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tables/table4.xml" ContentType="application/vnd.openxmlformats-officedocument.spreadsheetml.table+xml"/>
  <Override PartName="/xl/charts/chartEx2.xml" ContentType="application/vnd.ms-office.chartex+xml"/>
  <Override PartName="/xl/charts/style7.xml" ContentType="application/vnd.ms-office.chartstyle+xml"/>
  <Override PartName="/xl/charts/colors7.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pivotTables/pivotTable7.xml" ContentType="application/vnd.openxmlformats-officedocument.spreadsheetml.pivotTable+xml"/>
  <Override PartName="/xl/drawings/drawing9.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0.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tables/table6.xml" ContentType="application/vnd.openxmlformats-officedocument.spreadsheetml.table+xml"/>
  <Override PartName="/xl/drawings/drawing12.xml" ContentType="application/vnd.openxmlformats-officedocument.drawing+xml"/>
  <Override PartName="/xl/slicers/slicer4.xml" ContentType="application/vnd.ms-excel.slicer+xml"/>
  <Override PartName="/xl/slicers/slicer5.xml" ContentType="application/vnd.ms-excel.slicer+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Ex3.xml" ContentType="application/vnd.ms-office.chartex+xml"/>
  <Override PartName="/xl/charts/style19.xml" ContentType="application/vnd.ms-office.chartstyle+xml"/>
  <Override PartName="/xl/charts/colors19.xml" ContentType="application/vnd.ms-office.chartcolorstyle+xml"/>
  <Override PartName="/xl/charts/chart17.xml" ContentType="application/vnd.openxmlformats-officedocument.drawingml.chart+xml"/>
  <Override PartName="/xl/charts/style20.xml" ContentType="application/vnd.ms-office.chartstyle+xml"/>
  <Override PartName="/xl/charts/colors20.xml" ContentType="application/vnd.ms-office.chartcolorstyle+xml"/>
  <Override PartName="/xl/charts/chart18.xml" ContentType="application/vnd.openxmlformats-officedocument.drawingml.chart+xml"/>
  <Override PartName="/xl/charts/style21.xml" ContentType="application/vnd.ms-office.chartstyle+xml"/>
  <Override PartName="/xl/charts/colors21.xml" ContentType="application/vnd.ms-office.chartcolorstyle+xml"/>
  <Override PartName="/xl/charts/chart19.xml" ContentType="application/vnd.openxmlformats-officedocument.drawingml.chart+xml"/>
  <Override PartName="/xl/charts/style22.xml" ContentType="application/vnd.ms-office.chartstyle+xml"/>
  <Override PartName="/xl/charts/colors22.xml" ContentType="application/vnd.ms-office.chartcolorstyle+xml"/>
  <Override PartName="/xl/charts/chart20.xml" ContentType="application/vnd.openxmlformats-officedocument.drawingml.chart+xml"/>
  <Override PartName="/xl/charts/style23.xml" ContentType="application/vnd.ms-office.chartstyle+xml"/>
  <Override PartName="/xl/charts/colors23.xml" ContentType="application/vnd.ms-office.chartcolorstyle+xml"/>
  <Override PartName="/xl/charts/chart21.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11.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12.xml" ContentType="application/vnd.openxmlformats-officedocument.spreadsheetml.pivotTable+xml"/>
  <Override PartName="/xl/drawings/drawing14.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5.xml" ContentType="application/vnd.openxmlformats-officedocument.drawing+xml"/>
  <Override PartName="/xl/tables/table8.xml" ContentType="application/vnd.openxmlformats-officedocument.spreadsheetml.table+xml"/>
  <Override PartName="/xl/charts/chart24.xml" ContentType="application/vnd.openxmlformats-officedocument.drawingml.chart+xml"/>
  <Override PartName="/xl/charts/style27.xml" ContentType="application/vnd.ms-office.chartstyle+xml"/>
  <Override PartName="/xl/charts/colors27.xml" ContentType="application/vnd.ms-office.chartcolorstyle+xml"/>
  <Override PartName="/xl/pivotTables/pivotTable13.xml" ContentType="application/vnd.openxmlformats-officedocument.spreadsheetml.pivotTable+xml"/>
  <Override PartName="/xl/drawings/drawing16.xml" ContentType="application/vnd.openxmlformats-officedocument.drawing+xml"/>
  <Override PartName="/xl/charts/chart25.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7.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slicers/slicer6.xml" ContentType="application/vnd.ms-excel.slicer+xml"/>
  <Override PartName="/xl/charts/chart26.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welcome\Desktop\"/>
    </mc:Choice>
  </mc:AlternateContent>
  <xr:revisionPtr revIDLastSave="0" documentId="13_ncr:1_{327F4032-19EF-4AE9-BCBD-748171E12205}" xr6:coauthVersionLast="47" xr6:coauthVersionMax="47" xr10:uidLastSave="{00000000-0000-0000-0000-000000000000}"/>
  <bookViews>
    <workbookView xWindow="-120" yWindow="-120" windowWidth="20730" windowHeight="11160" firstSheet="11" activeTab="14" xr2:uid="{00000000-000D-0000-FFFF-FFFF00000000}"/>
  </bookViews>
  <sheets>
    <sheet name="TYPE OF PURCHASE BY CATEGORY" sheetId="11" r:id="rId1"/>
    <sheet name="SUM OF INCOME BY EDUCATION" sheetId="13" r:id="rId2"/>
    <sheet name="what if" sheetId="16" r:id="rId3"/>
    <sheet name="Scenario Summary 2" sheetId="27" r:id="rId4"/>
    <sheet name="Scenario" sheetId="26" r:id="rId5"/>
    <sheet name="CATEGORY PURCHASE" sheetId="14" r:id="rId6"/>
    <sheet name="Meat" sheetId="29" r:id="rId7"/>
    <sheet name="Fish Marital" sheetId="30" r:id="rId8"/>
    <sheet name="income vs wine" sheetId="32" r:id="rId9"/>
    <sheet name="Macro sheet" sheetId="56" r:id="rId10"/>
    <sheet name="wines by marital" sheetId="33" r:id="rId11"/>
    <sheet name="Slicer" sheetId="42" r:id="rId12"/>
    <sheet name="ID" sheetId="54" r:id="rId13"/>
    <sheet name="Cleaned" sheetId="2" r:id="rId14"/>
    <sheet name="DASHBOARD" sheetId="51" r:id="rId15"/>
    <sheet name="Gold" sheetId="58" r:id="rId16"/>
    <sheet name="marketing_campaign" sheetId="1" r:id="rId17"/>
    <sheet name="TOTAL SALES CATEGORY" sheetId="10" r:id="rId18"/>
    <sheet name="POWER USED" sheetId="8" r:id="rId19"/>
    <sheet name="Purchase by category" sheetId="4" r:id="rId20"/>
    <sheet name="functions" sheetId="5" r:id="rId21"/>
  </sheets>
  <definedNames>
    <definedName name="_xlnm._FilterDatabase" localSheetId="13" hidden="1">Cleaned!$A$1:$AB$2241</definedName>
    <definedName name="_xlchart.v1.0" hidden="1">Meat!$D$4:$D$8</definedName>
    <definedName name="_xlchart.v1.1" hidden="1">Meat!$E$3</definedName>
    <definedName name="_xlchart.v1.2" hidden="1">Meat!$E$4:$E$8</definedName>
    <definedName name="_xlchart.v1.3" hidden="1">'Fish Marital'!$D$5:$D$11</definedName>
    <definedName name="_xlchart.v1.4" hidden="1">'Fish Marital'!$E$4</definedName>
    <definedName name="_xlchart.v1.5" hidden="1">'Fish Marital'!$E$5:$E$11</definedName>
    <definedName name="_xlchart.v1.6" hidden="1">'Fish Marital'!$D$5:$D$11</definedName>
    <definedName name="_xlchart.v1.7" hidden="1">'Fish Marital'!$E$4</definedName>
    <definedName name="_xlchart.v1.8" hidden="1">'Fish Marital'!$E$5:$E$11</definedName>
    <definedName name="_xlcn.WorksheetConnection_marketing_campaign.xlsxTable11" hidden="1">Table1[]</definedName>
    <definedName name="_xlcn.WorksheetConnection_marketing_campaign.xlsxTable41" hidden="1">Table4[]</definedName>
    <definedName name="_xlcn.WorksheetConnection_marketing_campaign.xlsxTable51" hidden="1">Table5[]</definedName>
    <definedName name="_xlcn.WorksheetConnection_marketing_campaign.xlsxTable61" hidden="1">Table6[]</definedName>
    <definedName name="_xlcn.WorksheetConnection_marketing_campaign.xlsxTable71" hidden="1">Table7[]</definedName>
    <definedName name="Slicer_Category">#N/A</definedName>
    <definedName name="Slicer_Category1">#N/A</definedName>
    <definedName name="Slicer_Education">#N/A</definedName>
    <definedName name="Slicer_Marital_Status">#N/A</definedName>
  </definedNames>
  <calcPr calcId="191029"/>
  <pivotCaches>
    <pivotCache cacheId="0" r:id="rId22"/>
    <pivotCache cacheId="1" r:id="rId23"/>
    <pivotCache cacheId="2" r:id="rId24"/>
    <pivotCache cacheId="3" r:id="rId25"/>
    <pivotCache cacheId="4" r:id="rId26"/>
    <pivotCache cacheId="5" r:id="rId27"/>
    <pivotCache cacheId="6" r:id="rId28"/>
    <pivotCache cacheId="7" r:id="rId29"/>
    <pivotCache cacheId="8" r:id="rId30"/>
  </pivotCaches>
  <extLst>
    <ext xmlns:x14="http://schemas.microsoft.com/office/spreadsheetml/2009/9/main" uri="{BBE1A952-AA13-448e-AADC-164F8A28A991}">
      <x14:slicerCaches>
        <x14:slicerCache r:id="rId31"/>
        <x14:slicerCache r:id="rId32"/>
        <x14:slicerCache r:id="rId3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4"/>
      </x15:slicerCaches>
    </ext>
    <ext xmlns:x15="http://schemas.microsoft.com/office/spreadsheetml/2010/11/main" uri="{FCE2AD5D-F65C-4FA6-A056-5C36A1767C68}">
      <x15:dataModel>
        <x15:modelTables>
          <x15:modelTable id="Cleaned_569056a5-a5c2-447c-b8bd-2541a8fff0bb" name="Cleaned" connection="Query - Cleaned"/>
          <x15:modelTable id="Table7" name="Table7" connection="WorksheetConnection_marketing_campaign.xlsx!Table7"/>
          <x15:modelTable id="Table6" name="Table6" connection="WorksheetConnection_marketing_campaign.xlsx!Table6"/>
          <x15:modelTable id="Table5" name="Table5" connection="WorksheetConnection_marketing_campaign.xlsx!Table5"/>
          <x15:modelTable id="Table4" name="Table4" connection="WorksheetConnection_marketing_campaign.xlsx!Table4"/>
          <x15:modelTable id="Table1" name="Table1" connection="WorksheetConnection_marketing_campaign.xlsx!Table1"/>
        </x15:modelTables>
        <x15:modelRelationships>
          <x15:modelRelationship fromTable="Table1" fromColumn="Education" toTable="Table7" toColumn="Education"/>
          <x15:modelRelationship fromTable="Table4" fromColumn="Sum of Fruits" toTable="Table6" toColumn="Sum of Fruits"/>
          <x15:modelRelationship fromTable="Table7" fromColumn="Sum of Income" toTable="Table6" toColumn="Sum of Sweet"/>
          <x15:modelRelationship fromTable="Table5" fromColumn="Fruits" toTable="Table6" toColumn="Sum of Fruits"/>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2" l="1"/>
  <c r="F2" i="2" s="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C1033" i="2"/>
  <c r="C1034" i="2"/>
  <c r="C1035" i="2"/>
  <c r="C1036" i="2"/>
  <c r="C1037" i="2"/>
  <c r="C1038" i="2"/>
  <c r="C1039" i="2"/>
  <c r="C1040" i="2"/>
  <c r="C1041" i="2"/>
  <c r="C1042" i="2"/>
  <c r="C1043" i="2"/>
  <c r="C1044" i="2"/>
  <c r="C1045" i="2"/>
  <c r="C1046" i="2"/>
  <c r="C1047" i="2"/>
  <c r="C1048" i="2"/>
  <c r="C1049" i="2"/>
  <c r="C1050" i="2"/>
  <c r="C1051" i="2"/>
  <c r="C1052" i="2"/>
  <c r="C1053" i="2"/>
  <c r="C1054" i="2"/>
  <c r="C1055" i="2"/>
  <c r="C1056" i="2"/>
  <c r="C1057" i="2"/>
  <c r="C1058" i="2"/>
  <c r="C1059" i="2"/>
  <c r="C1060" i="2"/>
  <c r="C1061" i="2"/>
  <c r="C1062" i="2"/>
  <c r="C1063" i="2"/>
  <c r="C1064" i="2"/>
  <c r="C1065" i="2"/>
  <c r="C1066" i="2"/>
  <c r="C1067" i="2"/>
  <c r="C1068" i="2"/>
  <c r="C1069" i="2"/>
  <c r="C1070" i="2"/>
  <c r="C1071" i="2"/>
  <c r="C1072" i="2"/>
  <c r="C1073" i="2"/>
  <c r="C1074" i="2"/>
  <c r="C1075" i="2"/>
  <c r="C1076" i="2"/>
  <c r="C1077" i="2"/>
  <c r="C1078" i="2"/>
  <c r="C1079" i="2"/>
  <c r="C1080" i="2"/>
  <c r="C1081" i="2"/>
  <c r="C1082" i="2"/>
  <c r="C1083" i="2"/>
  <c r="C1084" i="2"/>
  <c r="C1085" i="2"/>
  <c r="C1086" i="2"/>
  <c r="C1087" i="2"/>
  <c r="C1088" i="2"/>
  <c r="C1089" i="2"/>
  <c r="C1090" i="2"/>
  <c r="C1091" i="2"/>
  <c r="C1092" i="2"/>
  <c r="C1093" i="2"/>
  <c r="C1094" i="2"/>
  <c r="C1095" i="2"/>
  <c r="C1096" i="2"/>
  <c r="C1097" i="2"/>
  <c r="C1098" i="2"/>
  <c r="C1099" i="2"/>
  <c r="C1100" i="2"/>
  <c r="C1101" i="2"/>
  <c r="C1102" i="2"/>
  <c r="C1103" i="2"/>
  <c r="C1104" i="2"/>
  <c r="C1105" i="2"/>
  <c r="C1106" i="2"/>
  <c r="C1107" i="2"/>
  <c r="C1108" i="2"/>
  <c r="C1109" i="2"/>
  <c r="C1110" i="2"/>
  <c r="C1111" i="2"/>
  <c r="C1112" i="2"/>
  <c r="C1113" i="2"/>
  <c r="C1114" i="2"/>
  <c r="C1115" i="2"/>
  <c r="C1116" i="2"/>
  <c r="C1117" i="2"/>
  <c r="C1118" i="2"/>
  <c r="C1119" i="2"/>
  <c r="C1120" i="2"/>
  <c r="C1121" i="2"/>
  <c r="C1122" i="2"/>
  <c r="C1123" i="2"/>
  <c r="C1124" i="2"/>
  <c r="C1125" i="2"/>
  <c r="C1126" i="2"/>
  <c r="C1127" i="2"/>
  <c r="C1128" i="2"/>
  <c r="C1129" i="2"/>
  <c r="C1130" i="2"/>
  <c r="C1131" i="2"/>
  <c r="C1132" i="2"/>
  <c r="C1133" i="2"/>
  <c r="C1134" i="2"/>
  <c r="C1135" i="2"/>
  <c r="C1136" i="2"/>
  <c r="C1137" i="2"/>
  <c r="C1138" i="2"/>
  <c r="C1139" i="2"/>
  <c r="C1140" i="2"/>
  <c r="C1141" i="2"/>
  <c r="C1142" i="2"/>
  <c r="C1143" i="2"/>
  <c r="C1144" i="2"/>
  <c r="C1145" i="2"/>
  <c r="C1146" i="2"/>
  <c r="C1147" i="2"/>
  <c r="C1148" i="2"/>
  <c r="C1149" i="2"/>
  <c r="C1150" i="2"/>
  <c r="C1151" i="2"/>
  <c r="C1152" i="2"/>
  <c r="C1153" i="2"/>
  <c r="C1154" i="2"/>
  <c r="C1155" i="2"/>
  <c r="C1156" i="2"/>
  <c r="C1157" i="2"/>
  <c r="C1158" i="2"/>
  <c r="C1159" i="2"/>
  <c r="C1160" i="2"/>
  <c r="C1161" i="2"/>
  <c r="C1162" i="2"/>
  <c r="C1163" i="2"/>
  <c r="C1164" i="2"/>
  <c r="C1165" i="2"/>
  <c r="C1166" i="2"/>
  <c r="C1167" i="2"/>
  <c r="C1168" i="2"/>
  <c r="C1169" i="2"/>
  <c r="C1170" i="2"/>
  <c r="C1171" i="2"/>
  <c r="C1172" i="2"/>
  <c r="C1173" i="2"/>
  <c r="C1174" i="2"/>
  <c r="C1175" i="2"/>
  <c r="C1176" i="2"/>
  <c r="C1177" i="2"/>
  <c r="C1178" i="2"/>
  <c r="C1179" i="2"/>
  <c r="C1180" i="2"/>
  <c r="C1181" i="2"/>
  <c r="C1182" i="2"/>
  <c r="C1183" i="2"/>
  <c r="C1184" i="2"/>
  <c r="C1185" i="2"/>
  <c r="C1186" i="2"/>
  <c r="C1187" i="2"/>
  <c r="C1188" i="2"/>
  <c r="C1189" i="2"/>
  <c r="C1190" i="2"/>
  <c r="C1191" i="2"/>
  <c r="C1192" i="2"/>
  <c r="C1193" i="2"/>
  <c r="C1194" i="2"/>
  <c r="C1195" i="2"/>
  <c r="C1196" i="2"/>
  <c r="C1197" i="2"/>
  <c r="C1198" i="2"/>
  <c r="C1199" i="2"/>
  <c r="C1200" i="2"/>
  <c r="C1201" i="2"/>
  <c r="C1202" i="2"/>
  <c r="C1203" i="2"/>
  <c r="C1204" i="2"/>
  <c r="C1205" i="2"/>
  <c r="C1206" i="2"/>
  <c r="C1207" i="2"/>
  <c r="C1208" i="2"/>
  <c r="C1209" i="2"/>
  <c r="C1210" i="2"/>
  <c r="C1211" i="2"/>
  <c r="C1212" i="2"/>
  <c r="C1213" i="2"/>
  <c r="C1214" i="2"/>
  <c r="C1215" i="2"/>
  <c r="C1216" i="2"/>
  <c r="C1217" i="2"/>
  <c r="C1218" i="2"/>
  <c r="C1219" i="2"/>
  <c r="C1220" i="2"/>
  <c r="C1221" i="2"/>
  <c r="C1222" i="2"/>
  <c r="C1223" i="2"/>
  <c r="C1224" i="2"/>
  <c r="C1225" i="2"/>
  <c r="C1226" i="2"/>
  <c r="C1227" i="2"/>
  <c r="C1228" i="2"/>
  <c r="C1229" i="2"/>
  <c r="C1230" i="2"/>
  <c r="C1231" i="2"/>
  <c r="C1232" i="2"/>
  <c r="C1233" i="2"/>
  <c r="C1234" i="2"/>
  <c r="C1235" i="2"/>
  <c r="C1236" i="2"/>
  <c r="C1237" i="2"/>
  <c r="C1238" i="2"/>
  <c r="C1239" i="2"/>
  <c r="C1240" i="2"/>
  <c r="C1241" i="2"/>
  <c r="C1242" i="2"/>
  <c r="C1243" i="2"/>
  <c r="C1244" i="2"/>
  <c r="C1245" i="2"/>
  <c r="C1246" i="2"/>
  <c r="C1247" i="2"/>
  <c r="C1248" i="2"/>
  <c r="C1249" i="2"/>
  <c r="C1250" i="2"/>
  <c r="C1251" i="2"/>
  <c r="C1252" i="2"/>
  <c r="C1253" i="2"/>
  <c r="C1254" i="2"/>
  <c r="C1255" i="2"/>
  <c r="C1256" i="2"/>
  <c r="C1257" i="2"/>
  <c r="C1258" i="2"/>
  <c r="C1259" i="2"/>
  <c r="C1260" i="2"/>
  <c r="C1261" i="2"/>
  <c r="C1262" i="2"/>
  <c r="C1263" i="2"/>
  <c r="C1264" i="2"/>
  <c r="C1265" i="2"/>
  <c r="C1266" i="2"/>
  <c r="C1267" i="2"/>
  <c r="C1268" i="2"/>
  <c r="C1269" i="2"/>
  <c r="C1270" i="2"/>
  <c r="C1271" i="2"/>
  <c r="C1272" i="2"/>
  <c r="C1273" i="2"/>
  <c r="C1274" i="2"/>
  <c r="C1275" i="2"/>
  <c r="C1276" i="2"/>
  <c r="C1277" i="2"/>
  <c r="C1278" i="2"/>
  <c r="C1279" i="2"/>
  <c r="C1280" i="2"/>
  <c r="C1281" i="2"/>
  <c r="C1282" i="2"/>
  <c r="C1283" i="2"/>
  <c r="C1284" i="2"/>
  <c r="C1285" i="2"/>
  <c r="C1286" i="2"/>
  <c r="C1287" i="2"/>
  <c r="C1288" i="2"/>
  <c r="C1289" i="2"/>
  <c r="C1290" i="2"/>
  <c r="C1291" i="2"/>
  <c r="C1292" i="2"/>
  <c r="C1293" i="2"/>
  <c r="C1294" i="2"/>
  <c r="C1295" i="2"/>
  <c r="C1296" i="2"/>
  <c r="C1297" i="2"/>
  <c r="C1298" i="2"/>
  <c r="C1299" i="2"/>
  <c r="C1300" i="2"/>
  <c r="C1301" i="2"/>
  <c r="C1302" i="2"/>
  <c r="C1303" i="2"/>
  <c r="C1304" i="2"/>
  <c r="C1305" i="2"/>
  <c r="C1306" i="2"/>
  <c r="C1307" i="2"/>
  <c r="C1308" i="2"/>
  <c r="C1309" i="2"/>
  <c r="C1310"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C1366" i="2"/>
  <c r="C1367" i="2"/>
  <c r="C1368" i="2"/>
  <c r="C1369" i="2"/>
  <c r="C1370" i="2"/>
  <c r="C1371" i="2"/>
  <c r="C1372" i="2"/>
  <c r="C1373" i="2"/>
  <c r="C1374" i="2"/>
  <c r="C1375" i="2"/>
  <c r="C1376" i="2"/>
  <c r="C1377" i="2"/>
  <c r="C1378" i="2"/>
  <c r="C1379" i="2"/>
  <c r="C1380" i="2"/>
  <c r="C1381" i="2"/>
  <c r="C1382" i="2"/>
  <c r="C1383" i="2"/>
  <c r="C1384" i="2"/>
  <c r="C1385" i="2"/>
  <c r="C1386" i="2"/>
  <c r="C1387" i="2"/>
  <c r="C1388" i="2"/>
  <c r="C1389" i="2"/>
  <c r="C1390" i="2"/>
  <c r="C1391" i="2"/>
  <c r="C1392" i="2"/>
  <c r="C1393" i="2"/>
  <c r="C1394" i="2"/>
  <c r="C1395" i="2"/>
  <c r="C1396" i="2"/>
  <c r="C1397" i="2"/>
  <c r="C1398" i="2"/>
  <c r="C1399" i="2"/>
  <c r="C1400" i="2"/>
  <c r="C1401" i="2"/>
  <c r="C1402" i="2"/>
  <c r="C1403" i="2"/>
  <c r="C1404" i="2"/>
  <c r="C1405" i="2"/>
  <c r="C1406" i="2"/>
  <c r="C1407" i="2"/>
  <c r="C1408" i="2"/>
  <c r="C1409" i="2"/>
  <c r="C1410" i="2"/>
  <c r="C1411" i="2"/>
  <c r="C1412" i="2"/>
  <c r="C1413" i="2"/>
  <c r="C1414" i="2"/>
  <c r="C1415" i="2"/>
  <c r="C1416" i="2"/>
  <c r="C1417" i="2"/>
  <c r="C1418" i="2"/>
  <c r="C1419" i="2"/>
  <c r="C1420" i="2"/>
  <c r="C1421" i="2"/>
  <c r="C1422" i="2"/>
  <c r="C1423" i="2"/>
  <c r="C1424" i="2"/>
  <c r="C1425" i="2"/>
  <c r="C1426" i="2"/>
  <c r="C1427" i="2"/>
  <c r="C1428" i="2"/>
  <c r="C1429" i="2"/>
  <c r="C1430" i="2"/>
  <c r="C1431" i="2"/>
  <c r="C1432" i="2"/>
  <c r="C1433" i="2"/>
  <c r="C1434" i="2"/>
  <c r="C1435" i="2"/>
  <c r="C1436" i="2"/>
  <c r="C1437" i="2"/>
  <c r="C1438" i="2"/>
  <c r="C1439" i="2"/>
  <c r="C1440" i="2"/>
  <c r="C1441" i="2"/>
  <c r="C1442" i="2"/>
  <c r="C1443" i="2"/>
  <c r="C1444" i="2"/>
  <c r="C1445" i="2"/>
  <c r="C1446" i="2"/>
  <c r="C1447" i="2"/>
  <c r="C1448" i="2"/>
  <c r="C1449" i="2"/>
  <c r="C1450" i="2"/>
  <c r="C1451" i="2"/>
  <c r="C1452" i="2"/>
  <c r="C1453" i="2"/>
  <c r="C1454" i="2"/>
  <c r="C1455" i="2"/>
  <c r="C1456" i="2"/>
  <c r="C1457" i="2"/>
  <c r="C1458" i="2"/>
  <c r="C1459" i="2"/>
  <c r="C1460" i="2"/>
  <c r="C1461" i="2"/>
  <c r="C1462" i="2"/>
  <c r="C1463" i="2"/>
  <c r="C1464" i="2"/>
  <c r="C1465" i="2"/>
  <c r="C1466" i="2"/>
  <c r="C1467" i="2"/>
  <c r="C1468" i="2"/>
  <c r="C1469" i="2"/>
  <c r="C1470" i="2"/>
  <c r="C1471" i="2"/>
  <c r="C1472" i="2"/>
  <c r="C1473" i="2"/>
  <c r="C1474" i="2"/>
  <c r="C1475" i="2"/>
  <c r="C1476" i="2"/>
  <c r="C1477" i="2"/>
  <c r="C1478" i="2"/>
  <c r="C1479" i="2"/>
  <c r="C148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C1541" i="2"/>
  <c r="C1542" i="2"/>
  <c r="C1543" i="2"/>
  <c r="C1544" i="2"/>
  <c r="C1545" i="2"/>
  <c r="C1546" i="2"/>
  <c r="C1547" i="2"/>
  <c r="C1548" i="2"/>
  <c r="C1549" i="2"/>
  <c r="C1550" i="2"/>
  <c r="C1551" i="2"/>
  <c r="C1552" i="2"/>
  <c r="C1553" i="2"/>
  <c r="C1554" i="2"/>
  <c r="C1555" i="2"/>
  <c r="C1556" i="2"/>
  <c r="C1557" i="2"/>
  <c r="C1558" i="2"/>
  <c r="C1559" i="2"/>
  <c r="C1560" i="2"/>
  <c r="C1561" i="2"/>
  <c r="C1562" i="2"/>
  <c r="C1563" i="2"/>
  <c r="C1564" i="2"/>
  <c r="C1565" i="2"/>
  <c r="C1566" i="2"/>
  <c r="C1567" i="2"/>
  <c r="C1568" i="2"/>
  <c r="C1569" i="2"/>
  <c r="C1570" i="2"/>
  <c r="C1571" i="2"/>
  <c r="C1572" i="2"/>
  <c r="C1573" i="2"/>
  <c r="C1574" i="2"/>
  <c r="C1575" i="2"/>
  <c r="C1576" i="2"/>
  <c r="C1577" i="2"/>
  <c r="C1578" i="2"/>
  <c r="C1579" i="2"/>
  <c r="C1580" i="2"/>
  <c r="C1581" i="2"/>
  <c r="C1582" i="2"/>
  <c r="C1583" i="2"/>
  <c r="C1584" i="2"/>
  <c r="C1585" i="2"/>
  <c r="C1586" i="2"/>
  <c r="C1587" i="2"/>
  <c r="C1588" i="2"/>
  <c r="C1589" i="2"/>
  <c r="C1590" i="2"/>
  <c r="C1591" i="2"/>
  <c r="C1592" i="2"/>
  <c r="C1593" i="2"/>
  <c r="C1594" i="2"/>
  <c r="C1595" i="2"/>
  <c r="C1596" i="2"/>
  <c r="C1597" i="2"/>
  <c r="C1598" i="2"/>
  <c r="C1599" i="2"/>
  <c r="C1600" i="2"/>
  <c r="C1601" i="2"/>
  <c r="C1602" i="2"/>
  <c r="C1603" i="2"/>
  <c r="C1604" i="2"/>
  <c r="C1605" i="2"/>
  <c r="C1606" i="2"/>
  <c r="C1607" i="2"/>
  <c r="C1608" i="2"/>
  <c r="C1609" i="2"/>
  <c r="C1610" i="2"/>
  <c r="C1611" i="2"/>
  <c r="C1612" i="2"/>
  <c r="C1613" i="2"/>
  <c r="C1614" i="2"/>
  <c r="C1615" i="2"/>
  <c r="C1616" i="2"/>
  <c r="C1617" i="2"/>
  <c r="C1618" i="2"/>
  <c r="C1619" i="2"/>
  <c r="C1620" i="2"/>
  <c r="C1621" i="2"/>
  <c r="C1622" i="2"/>
  <c r="C1623" i="2"/>
  <c r="C1624" i="2"/>
  <c r="C1625" i="2"/>
  <c r="C1626" i="2"/>
  <c r="C1627" i="2"/>
  <c r="C1628" i="2"/>
  <c r="C1629" i="2"/>
  <c r="C1630" i="2"/>
  <c r="C1631" i="2"/>
  <c r="C1632" i="2"/>
  <c r="C1633" i="2"/>
  <c r="C1634" i="2"/>
  <c r="C1635" i="2"/>
  <c r="C1636" i="2"/>
  <c r="C1637" i="2"/>
  <c r="C1638" i="2"/>
  <c r="C1639" i="2"/>
  <c r="C1640" i="2"/>
  <c r="C1641" i="2"/>
  <c r="C1642" i="2"/>
  <c r="C1643" i="2"/>
  <c r="C1644" i="2"/>
  <c r="C1645" i="2"/>
  <c r="C1646" i="2"/>
  <c r="C1647" i="2"/>
  <c r="C1648" i="2"/>
  <c r="C1649" i="2"/>
  <c r="C1650" i="2"/>
  <c r="C1651" i="2"/>
  <c r="C1652" i="2"/>
  <c r="C1653" i="2"/>
  <c r="C1654" i="2"/>
  <c r="C1655" i="2"/>
  <c r="C1656" i="2"/>
  <c r="C1657" i="2"/>
  <c r="C1658" i="2"/>
  <c r="C1659" i="2"/>
  <c r="C1660" i="2"/>
  <c r="C1661" i="2"/>
  <c r="C1662" i="2"/>
  <c r="C1663" i="2"/>
  <c r="C1664" i="2"/>
  <c r="C1665" i="2"/>
  <c r="C1666" i="2"/>
  <c r="C1667" i="2"/>
  <c r="C1668" i="2"/>
  <c r="C1669" i="2"/>
  <c r="C1670" i="2"/>
  <c r="C1671" i="2"/>
  <c r="C1672" i="2"/>
  <c r="C1673" i="2"/>
  <c r="C1674" i="2"/>
  <c r="C1675" i="2"/>
  <c r="C1676" i="2"/>
  <c r="C1677" i="2"/>
  <c r="C1678" i="2"/>
  <c r="C1679" i="2"/>
  <c r="C1680" i="2"/>
  <c r="C1681" i="2"/>
  <c r="C1682" i="2"/>
  <c r="C1683" i="2"/>
  <c r="C1684" i="2"/>
  <c r="C1685" i="2"/>
  <c r="C1686" i="2"/>
  <c r="C1687" i="2"/>
  <c r="C1688" i="2"/>
  <c r="C1689" i="2"/>
  <c r="C1690" i="2"/>
  <c r="C1691" i="2"/>
  <c r="C1692" i="2"/>
  <c r="C1693" i="2"/>
  <c r="C1694" i="2"/>
  <c r="C1695" i="2"/>
  <c r="C1696" i="2"/>
  <c r="C1697" i="2"/>
  <c r="C1698" i="2"/>
  <c r="C1699" i="2"/>
  <c r="C1700" i="2"/>
  <c r="C1701" i="2"/>
  <c r="C1702" i="2"/>
  <c r="C1703" i="2"/>
  <c r="C1704" i="2"/>
  <c r="C1705" i="2"/>
  <c r="C1706" i="2"/>
  <c r="C1707" i="2"/>
  <c r="C1708" i="2"/>
  <c r="C1709" i="2"/>
  <c r="C1710" i="2"/>
  <c r="C1711" i="2"/>
  <c r="C1712" i="2"/>
  <c r="C1713" i="2"/>
  <c r="C1714" i="2"/>
  <c r="C1715" i="2"/>
  <c r="C1716" i="2"/>
  <c r="C1717" i="2"/>
  <c r="C1718" i="2"/>
  <c r="C1719" i="2"/>
  <c r="C1720" i="2"/>
  <c r="C1721" i="2"/>
  <c r="C1722" i="2"/>
  <c r="C1723" i="2"/>
  <c r="C1724" i="2"/>
  <c r="C1725" i="2"/>
  <c r="C1726" i="2"/>
  <c r="C1727" i="2"/>
  <c r="C1728" i="2"/>
  <c r="C1729" i="2"/>
  <c r="C1730" i="2"/>
  <c r="C1731" i="2"/>
  <c r="C1732" i="2"/>
  <c r="C1733" i="2"/>
  <c r="C1734" i="2"/>
  <c r="C1735" i="2"/>
  <c r="C1736" i="2"/>
  <c r="C1737" i="2"/>
  <c r="C1738" i="2"/>
  <c r="C1739" i="2"/>
  <c r="C1740" i="2"/>
  <c r="C1741" i="2"/>
  <c r="C1742" i="2"/>
  <c r="C1743" i="2"/>
  <c r="C1744" i="2"/>
  <c r="C1745" i="2"/>
  <c r="C1746" i="2"/>
  <c r="C1747" i="2"/>
  <c r="C1748" i="2"/>
  <c r="C1749" i="2"/>
  <c r="C1750" i="2"/>
  <c r="C1751" i="2"/>
  <c r="C1752" i="2"/>
  <c r="C1753" i="2"/>
  <c r="C1754" i="2"/>
  <c r="C1755" i="2"/>
  <c r="C1756" i="2"/>
  <c r="C1757" i="2"/>
  <c r="C1758" i="2"/>
  <c r="C1759" i="2"/>
  <c r="C1760" i="2"/>
  <c r="C1761" i="2"/>
  <c r="C1762" i="2"/>
  <c r="C1763" i="2"/>
  <c r="C1764" i="2"/>
  <c r="C1765" i="2"/>
  <c r="C1766" i="2"/>
  <c r="C1767" i="2"/>
  <c r="C1768" i="2"/>
  <c r="C1769" i="2"/>
  <c r="C1770" i="2"/>
  <c r="C1771" i="2"/>
  <c r="C1772" i="2"/>
  <c r="C1773" i="2"/>
  <c r="C1774" i="2"/>
  <c r="C1775" i="2"/>
  <c r="C1776" i="2"/>
  <c r="C1777" i="2"/>
  <c r="C1778" i="2"/>
  <c r="C1779" i="2"/>
  <c r="C1780" i="2"/>
  <c r="C1781" i="2"/>
  <c r="C1782" i="2"/>
  <c r="C1783" i="2"/>
  <c r="C1784" i="2"/>
  <c r="C1785" i="2"/>
  <c r="C1786" i="2"/>
  <c r="C1787" i="2"/>
  <c r="C1788" i="2"/>
  <c r="C1789" i="2"/>
  <c r="C1790" i="2"/>
  <c r="C1791" i="2"/>
  <c r="C1792" i="2"/>
  <c r="C1793" i="2"/>
  <c r="C1794" i="2"/>
  <c r="C1795" i="2"/>
  <c r="C1796" i="2"/>
  <c r="C1797" i="2"/>
  <c r="C1798" i="2"/>
  <c r="C1799" i="2"/>
  <c r="C1800" i="2"/>
  <c r="C1801" i="2"/>
  <c r="C1802" i="2"/>
  <c r="C1803" i="2"/>
  <c r="C1804" i="2"/>
  <c r="C1805" i="2"/>
  <c r="C1806" i="2"/>
  <c r="C1807" i="2"/>
  <c r="C1808" i="2"/>
  <c r="C1809" i="2"/>
  <c r="C1810" i="2"/>
  <c r="C1811" i="2"/>
  <c r="C1812" i="2"/>
  <c r="C1813" i="2"/>
  <c r="C1814" i="2"/>
  <c r="C1815" i="2"/>
  <c r="C1816" i="2"/>
  <c r="C1817" i="2"/>
  <c r="C1818" i="2"/>
  <c r="C1819" i="2"/>
  <c r="C1820" i="2"/>
  <c r="C1821" i="2"/>
  <c r="C1822" i="2"/>
  <c r="C1823" i="2"/>
  <c r="C1824" i="2"/>
  <c r="C1825" i="2"/>
  <c r="C1826" i="2"/>
  <c r="C1827" i="2"/>
  <c r="C1828" i="2"/>
  <c r="C1829" i="2"/>
  <c r="C1830" i="2"/>
  <c r="C1831" i="2"/>
  <c r="C1832" i="2"/>
  <c r="C1833" i="2"/>
  <c r="C1834" i="2"/>
  <c r="C1835" i="2"/>
  <c r="C1836" i="2"/>
  <c r="C1837" i="2"/>
  <c r="C1838" i="2"/>
  <c r="C1839" i="2"/>
  <c r="C1840" i="2"/>
  <c r="C1841" i="2"/>
  <c r="C1842" i="2"/>
  <c r="C1843" i="2"/>
  <c r="C1844" i="2"/>
  <c r="C1845" i="2"/>
  <c r="C1846" i="2"/>
  <c r="C1847" i="2"/>
  <c r="C1848" i="2"/>
  <c r="C1849" i="2"/>
  <c r="C1850" i="2"/>
  <c r="C1851" i="2"/>
  <c r="C1852" i="2"/>
  <c r="C1853" i="2"/>
  <c r="C1854" i="2"/>
  <c r="C1855" i="2"/>
  <c r="C1856" i="2"/>
  <c r="C1857" i="2"/>
  <c r="C1858" i="2"/>
  <c r="C1859" i="2"/>
  <c r="C1860" i="2"/>
  <c r="C1861" i="2"/>
  <c r="C1862" i="2"/>
  <c r="C1863" i="2"/>
  <c r="C1864" i="2"/>
  <c r="C1865" i="2"/>
  <c r="C1866" i="2"/>
  <c r="C1867" i="2"/>
  <c r="C1868" i="2"/>
  <c r="C1869" i="2"/>
  <c r="C1870" i="2"/>
  <c r="C1871" i="2"/>
  <c r="C1872" i="2"/>
  <c r="C1873" i="2"/>
  <c r="C1874" i="2"/>
  <c r="C1875" i="2"/>
  <c r="C1876" i="2"/>
  <c r="C1877" i="2"/>
  <c r="C1878" i="2"/>
  <c r="C1879" i="2"/>
  <c r="C1880" i="2"/>
  <c r="C1881" i="2"/>
  <c r="C1882" i="2"/>
  <c r="C1883" i="2"/>
  <c r="C1884" i="2"/>
  <c r="C1885" i="2"/>
  <c r="C1886" i="2"/>
  <c r="C1887" i="2"/>
  <c r="C1888" i="2"/>
  <c r="C1889" i="2"/>
  <c r="C1890" i="2"/>
  <c r="C1891" i="2"/>
  <c r="C1892" i="2"/>
  <c r="C1893" i="2"/>
  <c r="C1894" i="2"/>
  <c r="C1895" i="2"/>
  <c r="C1896" i="2"/>
  <c r="C1897" i="2"/>
  <c r="C1898" i="2"/>
  <c r="C1899" i="2"/>
  <c r="C1900" i="2"/>
  <c r="C1901" i="2"/>
  <c r="C1902" i="2"/>
  <c r="C1903" i="2"/>
  <c r="C1904" i="2"/>
  <c r="C1905" i="2"/>
  <c r="C1906" i="2"/>
  <c r="C1907" i="2"/>
  <c r="C1908" i="2"/>
  <c r="C1909" i="2"/>
  <c r="C1910" i="2"/>
  <c r="C1911" i="2"/>
  <c r="C1912" i="2"/>
  <c r="C1913" i="2"/>
  <c r="C1914" i="2"/>
  <c r="C1915" i="2"/>
  <c r="C1916" i="2"/>
  <c r="C1917" i="2"/>
  <c r="C1918" i="2"/>
  <c r="C1919" i="2"/>
  <c r="C1920" i="2"/>
  <c r="C1921" i="2"/>
  <c r="C1922" i="2"/>
  <c r="C1923" i="2"/>
  <c r="C1924" i="2"/>
  <c r="C1925" i="2"/>
  <c r="C1926" i="2"/>
  <c r="C1927" i="2"/>
  <c r="C1928" i="2"/>
  <c r="C1929" i="2"/>
  <c r="C1930" i="2"/>
  <c r="C1931" i="2"/>
  <c r="C1932" i="2"/>
  <c r="C1933" i="2"/>
  <c r="C1934" i="2"/>
  <c r="C1935" i="2"/>
  <c r="C1936" i="2"/>
  <c r="C1937" i="2"/>
  <c r="C1938" i="2"/>
  <c r="C1939" i="2"/>
  <c r="C1940" i="2"/>
  <c r="C1941" i="2"/>
  <c r="C1942" i="2"/>
  <c r="C1943" i="2"/>
  <c r="C1944" i="2"/>
  <c r="C1945" i="2"/>
  <c r="C1946" i="2"/>
  <c r="C1947" i="2"/>
  <c r="C1948" i="2"/>
  <c r="C1949" i="2"/>
  <c r="C1950" i="2"/>
  <c r="C1951" i="2"/>
  <c r="C1952" i="2"/>
  <c r="C1953" i="2"/>
  <c r="C1954" i="2"/>
  <c r="C1955" i="2"/>
  <c r="C1956" i="2"/>
  <c r="C1957" i="2"/>
  <c r="C1958" i="2"/>
  <c r="C1959" i="2"/>
  <c r="C1960" i="2"/>
  <c r="C1961" i="2"/>
  <c r="C1962" i="2"/>
  <c r="C1963" i="2"/>
  <c r="C1964" i="2"/>
  <c r="C1965" i="2"/>
  <c r="C1966" i="2"/>
  <c r="C1967" i="2"/>
  <c r="C1968" i="2"/>
  <c r="C1969" i="2"/>
  <c r="C1970" i="2"/>
  <c r="C1971" i="2"/>
  <c r="C1972" i="2"/>
  <c r="C1973" i="2"/>
  <c r="C1974" i="2"/>
  <c r="C1975" i="2"/>
  <c r="C1976" i="2"/>
  <c r="C1977" i="2"/>
  <c r="C1978" i="2"/>
  <c r="C1979" i="2"/>
  <c r="C1980" i="2"/>
  <c r="C1981" i="2"/>
  <c r="C1982" i="2"/>
  <c r="C1983" i="2"/>
  <c r="C1984" i="2"/>
  <c r="C1985" i="2"/>
  <c r="C1986" i="2"/>
  <c r="C1987" i="2"/>
  <c r="C1988" i="2"/>
  <c r="C1989" i="2"/>
  <c r="C1990" i="2"/>
  <c r="C1991" i="2"/>
  <c r="C1992" i="2"/>
  <c r="C1993" i="2"/>
  <c r="C1994" i="2"/>
  <c r="C1995" i="2"/>
  <c r="C1996" i="2"/>
  <c r="C1997" i="2"/>
  <c r="C1998" i="2"/>
  <c r="C1999" i="2"/>
  <c r="C2000" i="2"/>
  <c r="C2001" i="2"/>
  <c r="C2002" i="2"/>
  <c r="C2003" i="2"/>
  <c r="C2004" i="2"/>
  <c r="C2005" i="2"/>
  <c r="C2006" i="2"/>
  <c r="C2007" i="2"/>
  <c r="C2008" i="2"/>
  <c r="C2009" i="2"/>
  <c r="C2010" i="2"/>
  <c r="C2011" i="2"/>
  <c r="C2012" i="2"/>
  <c r="C2013" i="2"/>
  <c r="C2014" i="2"/>
  <c r="C2015" i="2"/>
  <c r="C2016" i="2"/>
  <c r="C2017" i="2"/>
  <c r="C2018" i="2"/>
  <c r="C2019" i="2"/>
  <c r="C2020" i="2"/>
  <c r="C2021" i="2"/>
  <c r="C2022" i="2"/>
  <c r="C2023" i="2"/>
  <c r="C2024" i="2"/>
  <c r="C2025" i="2"/>
  <c r="C2026" i="2"/>
  <c r="C2027" i="2"/>
  <c r="C2028" i="2"/>
  <c r="C2029" i="2"/>
  <c r="C2030" i="2"/>
  <c r="C2031" i="2"/>
  <c r="C2032" i="2"/>
  <c r="C2033" i="2"/>
  <c r="C2034" i="2"/>
  <c r="C2035" i="2"/>
  <c r="C2036" i="2"/>
  <c r="C2037" i="2"/>
  <c r="C2038" i="2"/>
  <c r="C2039" i="2"/>
  <c r="C2040" i="2"/>
  <c r="C2041" i="2"/>
  <c r="C2042" i="2"/>
  <c r="C2043" i="2"/>
  <c r="C2044" i="2"/>
  <c r="C2045" i="2"/>
  <c r="C2046" i="2"/>
  <c r="C2047" i="2"/>
  <c r="C2048" i="2"/>
  <c r="C2049" i="2"/>
  <c r="C2050" i="2"/>
  <c r="C2051" i="2"/>
  <c r="C2052" i="2"/>
  <c r="C2053" i="2"/>
  <c r="C2054" i="2"/>
  <c r="C2055" i="2"/>
  <c r="C2056" i="2"/>
  <c r="C2057" i="2"/>
  <c r="C2058" i="2"/>
  <c r="C2059" i="2"/>
  <c r="C2060" i="2"/>
  <c r="C2061" i="2"/>
  <c r="C2062" i="2"/>
  <c r="C2063" i="2"/>
  <c r="C2064" i="2"/>
  <c r="C2065" i="2"/>
  <c r="C2066" i="2"/>
  <c r="C2067" i="2"/>
  <c r="C2068" i="2"/>
  <c r="C2069" i="2"/>
  <c r="C2070" i="2"/>
  <c r="C2071" i="2"/>
  <c r="C2072" i="2"/>
  <c r="C2073" i="2"/>
  <c r="C2074" i="2"/>
  <c r="C2075" i="2"/>
  <c r="C2076" i="2"/>
  <c r="C2077" i="2"/>
  <c r="C2078" i="2"/>
  <c r="C2079" i="2"/>
  <c r="C2080" i="2"/>
  <c r="C2081" i="2"/>
  <c r="C2082" i="2"/>
  <c r="C2083" i="2"/>
  <c r="C2084" i="2"/>
  <c r="C2085" i="2"/>
  <c r="C2086" i="2"/>
  <c r="C2087" i="2"/>
  <c r="C2088" i="2"/>
  <c r="C2089" i="2"/>
  <c r="C2090" i="2"/>
  <c r="C2091" i="2"/>
  <c r="C2092" i="2"/>
  <c r="C2093" i="2"/>
  <c r="C2094" i="2"/>
  <c r="C2095" i="2"/>
  <c r="C2096" i="2"/>
  <c r="C2097" i="2"/>
  <c r="C2098" i="2"/>
  <c r="C2099" i="2"/>
  <c r="C2100" i="2"/>
  <c r="C2101" i="2"/>
  <c r="C2102" i="2"/>
  <c r="C2103" i="2"/>
  <c r="C2104" i="2"/>
  <c r="C2105" i="2"/>
  <c r="C2106" i="2"/>
  <c r="C2107" i="2"/>
  <c r="C2108" i="2"/>
  <c r="C2109" i="2"/>
  <c r="C2110" i="2"/>
  <c r="C2111" i="2"/>
  <c r="C2112" i="2"/>
  <c r="C2113" i="2"/>
  <c r="C2114" i="2"/>
  <c r="C2115" i="2"/>
  <c r="C2116" i="2"/>
  <c r="C2117" i="2"/>
  <c r="C2118" i="2"/>
  <c r="C2119" i="2"/>
  <c r="C2120" i="2"/>
  <c r="C2121" i="2"/>
  <c r="C2122" i="2"/>
  <c r="C2123" i="2"/>
  <c r="C2124" i="2"/>
  <c r="C2125" i="2"/>
  <c r="C2126" i="2"/>
  <c r="C2127" i="2"/>
  <c r="C2128" i="2"/>
  <c r="C2129" i="2"/>
  <c r="C2130" i="2"/>
  <c r="C2131" i="2"/>
  <c r="C2132" i="2"/>
  <c r="C2133" i="2"/>
  <c r="C2134" i="2"/>
  <c r="C2135" i="2"/>
  <c r="C2136" i="2"/>
  <c r="C2137" i="2"/>
  <c r="C2138" i="2"/>
  <c r="C2139" i="2"/>
  <c r="C2140" i="2"/>
  <c r="C2141" i="2"/>
  <c r="C2142" i="2"/>
  <c r="C2143" i="2"/>
  <c r="C2144" i="2"/>
  <c r="C2145" i="2"/>
  <c r="C2146" i="2"/>
  <c r="C2147" i="2"/>
  <c r="C2148" i="2"/>
  <c r="C2149" i="2"/>
  <c r="C2150" i="2"/>
  <c r="C2151" i="2"/>
  <c r="C2152" i="2"/>
  <c r="C2153" i="2"/>
  <c r="C2154" i="2"/>
  <c r="C2155" i="2"/>
  <c r="C2156" i="2"/>
  <c r="C2157" i="2"/>
  <c r="C2158" i="2"/>
  <c r="C2159" i="2"/>
  <c r="C2160" i="2"/>
  <c r="C2161" i="2"/>
  <c r="C2162" i="2"/>
  <c r="C2163" i="2"/>
  <c r="C2164" i="2"/>
  <c r="C2165" i="2"/>
  <c r="C2166" i="2"/>
  <c r="C2167" i="2"/>
  <c r="C2168" i="2"/>
  <c r="C2169" i="2"/>
  <c r="C2170" i="2"/>
  <c r="C2171" i="2"/>
  <c r="C2172" i="2"/>
  <c r="C2173" i="2"/>
  <c r="C2174" i="2"/>
  <c r="C2175" i="2"/>
  <c r="C2176" i="2"/>
  <c r="C2177" i="2"/>
  <c r="C2178" i="2"/>
  <c r="C2179" i="2"/>
  <c r="C2180" i="2"/>
  <c r="C2181" i="2"/>
  <c r="C2182" i="2"/>
  <c r="C2183" i="2"/>
  <c r="C2184" i="2"/>
  <c r="C2185" i="2"/>
  <c r="C2186" i="2"/>
  <c r="C2187" i="2"/>
  <c r="C2188" i="2"/>
  <c r="C2189" i="2"/>
  <c r="C2190" i="2"/>
  <c r="C2191" i="2"/>
  <c r="C2192" i="2"/>
  <c r="C2193" i="2"/>
  <c r="C2194" i="2"/>
  <c r="C2195" i="2"/>
  <c r="C2196" i="2"/>
  <c r="C2197" i="2"/>
  <c r="C2198" i="2"/>
  <c r="C2199" i="2"/>
  <c r="C2200" i="2"/>
  <c r="C2201" i="2"/>
  <c r="C2202" i="2"/>
  <c r="C2203" i="2"/>
  <c r="C2204" i="2"/>
  <c r="C2205" i="2"/>
  <c r="C2206" i="2"/>
  <c r="C2207" i="2"/>
  <c r="C2208" i="2"/>
  <c r="C2209" i="2"/>
  <c r="C2210" i="2"/>
  <c r="C2211" i="2"/>
  <c r="C2212" i="2"/>
  <c r="C2213" i="2"/>
  <c r="C2214" i="2"/>
  <c r="C2215" i="2"/>
  <c r="C2216" i="2"/>
  <c r="C2217" i="2"/>
  <c r="C2218" i="2"/>
  <c r="C2219" i="2"/>
  <c r="C2220" i="2"/>
  <c r="C2221" i="2"/>
  <c r="C2222" i="2"/>
  <c r="C2223" i="2"/>
  <c r="C2224" i="2"/>
  <c r="C2225" i="2"/>
  <c r="C2226" i="2"/>
  <c r="C2227" i="2"/>
  <c r="C2228" i="2"/>
  <c r="C2229" i="2"/>
  <c r="C2230" i="2"/>
  <c r="C2231" i="2"/>
  <c r="C2232" i="2"/>
  <c r="C2233" i="2"/>
  <c r="C2234" i="2"/>
  <c r="C2235" i="2"/>
  <c r="C2236" i="2"/>
  <c r="C2237" i="2"/>
  <c r="C2238" i="2"/>
  <c r="C2239" i="2"/>
  <c r="C2240" i="2"/>
  <c r="C2241" i="2"/>
  <c r="F15" i="2"/>
  <c r="F18" i="2"/>
  <c r="F31" i="2"/>
  <c r="F47" i="2"/>
  <c r="F63" i="2"/>
  <c r="F66" i="2"/>
  <c r="F79" i="2"/>
  <c r="F82" i="2"/>
  <c r="F95" i="2"/>
  <c r="F111" i="2"/>
  <c r="F127" i="2"/>
  <c r="F130" i="2"/>
  <c r="F143" i="2"/>
  <c r="F146" i="2"/>
  <c r="F159" i="2"/>
  <c r="F192" i="2"/>
  <c r="F208" i="2"/>
  <c r="F224" i="2"/>
  <c r="F240" i="2"/>
  <c r="F256" i="2"/>
  <c r="F272" i="2"/>
  <c r="F288" i="2"/>
  <c r="F304" i="2"/>
  <c r="F320" i="2"/>
  <c r="F336" i="2"/>
  <c r="F479" i="2"/>
  <c r="F480" i="2"/>
  <c r="F483" i="2"/>
  <c r="F486" i="2"/>
  <c r="F489" i="2"/>
  <c r="F491" i="2"/>
  <c r="F498" i="2"/>
  <c r="F503" i="2"/>
  <c r="F507" i="2"/>
  <c r="F541" i="2"/>
  <c r="F543" i="2"/>
  <c r="F547" i="2"/>
  <c r="F550" i="2"/>
  <c r="F555" i="2"/>
  <c r="F567" i="2"/>
  <c r="F571" i="2"/>
  <c r="F602" i="2"/>
  <c r="F605" i="2"/>
  <c r="F607" i="2"/>
  <c r="F611" i="2"/>
  <c r="F619" i="2"/>
  <c r="F629" i="2"/>
  <c r="F631" i="2"/>
  <c r="F635" i="2"/>
  <c r="F643" i="2"/>
  <c r="F651" i="2"/>
  <c r="F659" i="2"/>
  <c r="F667" i="2"/>
  <c r="F683" i="2"/>
  <c r="F691" i="2"/>
  <c r="F699" i="2"/>
  <c r="F707" i="2"/>
  <c r="F715" i="2"/>
  <c r="F723" i="2"/>
  <c r="F731" i="2"/>
  <c r="F739" i="2"/>
  <c r="F747" i="2"/>
  <c r="F755" i="2"/>
  <c r="F763" i="2"/>
  <c r="F771" i="2"/>
  <c r="F779" i="2"/>
  <c r="F787" i="2"/>
  <c r="F795" i="2"/>
  <c r="F803" i="2"/>
  <c r="F811" i="2"/>
  <c r="F819" i="2"/>
  <c r="F827" i="2"/>
  <c r="F835" i="2"/>
  <c r="F843" i="2"/>
  <c r="F851" i="2"/>
  <c r="F859" i="2"/>
  <c r="F867" i="2"/>
  <c r="F875" i="2"/>
  <c r="F883" i="2"/>
  <c r="F891" i="2"/>
  <c r="F899" i="2"/>
  <c r="F907" i="2"/>
  <c r="F915" i="2"/>
  <c r="F923" i="2"/>
  <c r="F939" i="2"/>
  <c r="F951" i="2"/>
  <c r="F959" i="2"/>
  <c r="F960" i="2"/>
  <c r="F967" i="2"/>
  <c r="F970" i="2"/>
  <c r="F975" i="2"/>
  <c r="F983" i="2"/>
  <c r="F991" i="2"/>
  <c r="F999" i="2"/>
  <c r="F1007" i="2"/>
  <c r="F1015" i="2"/>
  <c r="F1020" i="2"/>
  <c r="F1023" i="2"/>
  <c r="F1031" i="2"/>
  <c r="F1039" i="2"/>
  <c r="F1047" i="2"/>
  <c r="F1052" i="2"/>
  <c r="F1055" i="2"/>
  <c r="F1063" i="2"/>
  <c r="F1071" i="2"/>
  <c r="F1079" i="2"/>
  <c r="F1084" i="2"/>
  <c r="F1087" i="2"/>
  <c r="F1095" i="2"/>
  <c r="F1103" i="2"/>
  <c r="F1111" i="2"/>
  <c r="F1116" i="2"/>
  <c r="F1119" i="2"/>
  <c r="F1127" i="2"/>
  <c r="F1135" i="2"/>
  <c r="F1143" i="2"/>
  <c r="F1148" i="2"/>
  <c r="F1151" i="2"/>
  <c r="F1159" i="2"/>
  <c r="F1167" i="2"/>
  <c r="F1175" i="2"/>
  <c r="F1180" i="2"/>
  <c r="F1183" i="2"/>
  <c r="F1191" i="2"/>
  <c r="F1199" i="2"/>
  <c r="F1207" i="2"/>
  <c r="F1212" i="2"/>
  <c r="F1215" i="2"/>
  <c r="F1223" i="2"/>
  <c r="F1231" i="2"/>
  <c r="F1239" i="2"/>
  <c r="F1244" i="2"/>
  <c r="F1247" i="2"/>
  <c r="F1255" i="2"/>
  <c r="F1263" i="2"/>
  <c r="F1271" i="2"/>
  <c r="F1276" i="2"/>
  <c r="F1279" i="2"/>
  <c r="F1287" i="2"/>
  <c r="F1295" i="2"/>
  <c r="F1303" i="2"/>
  <c r="F1304" i="2"/>
  <c r="F1311" i="2"/>
  <c r="F1319" i="2"/>
  <c r="F1327" i="2"/>
  <c r="F1335" i="2"/>
  <c r="F1336" i="2"/>
  <c r="F1343" i="2"/>
  <c r="F1351" i="2"/>
  <c r="F1359" i="2"/>
  <c r="F1367" i="2"/>
  <c r="F1368" i="2"/>
  <c r="F1375" i="2"/>
  <c r="F1383" i="2"/>
  <c r="F1391" i="2"/>
  <c r="F1399" i="2"/>
  <c r="F1400" i="2"/>
  <c r="F1407" i="2"/>
  <c r="F1415" i="2"/>
  <c r="F1423" i="2"/>
  <c r="F1431" i="2"/>
  <c r="F1432" i="2"/>
  <c r="F1439" i="2"/>
  <c r="F1447" i="2"/>
  <c r="F1455" i="2"/>
  <c r="F1463" i="2"/>
  <c r="F1464" i="2"/>
  <c r="F1471" i="2"/>
  <c r="F1479" i="2"/>
  <c r="F1487" i="2"/>
  <c r="F1495" i="2"/>
  <c r="F1496" i="2"/>
  <c r="F1500" i="2"/>
  <c r="F1503" i="2"/>
  <c r="F1511" i="2"/>
  <c r="F1518" i="2"/>
  <c r="F1519" i="2"/>
  <c r="F1527" i="2"/>
  <c r="F1528" i="2"/>
  <c r="F1532" i="2"/>
  <c r="F1535" i="2"/>
  <c r="F1543" i="2"/>
  <c r="F1550" i="2"/>
  <c r="F1551" i="2"/>
  <c r="F1559" i="2"/>
  <c r="F1560" i="2"/>
  <c r="F1564" i="2"/>
  <c r="F1567" i="2"/>
  <c r="F1575" i="2"/>
  <c r="F1582" i="2"/>
  <c r="F1583" i="2"/>
  <c r="F1591" i="2"/>
  <c r="F1592" i="2"/>
  <c r="F1596" i="2"/>
  <c r="F1599" i="2"/>
  <c r="F1607" i="2"/>
  <c r="F1614" i="2"/>
  <c r="F1615" i="2"/>
  <c r="F1623" i="2"/>
  <c r="F1624" i="2"/>
  <c r="F1628" i="2"/>
  <c r="F1631" i="2"/>
  <c r="F1633" i="2"/>
  <c r="F1635" i="2"/>
  <c r="F1638" i="2"/>
  <c r="F1639" i="2"/>
  <c r="F1643" i="2"/>
  <c r="F1644" i="2"/>
  <c r="F1647" i="2"/>
  <c r="F1649" i="2"/>
  <c r="F1651" i="2"/>
  <c r="F1654" i="2"/>
  <c r="F1655" i="2"/>
  <c r="F1659" i="2"/>
  <c r="F1660" i="2"/>
  <c r="F1663" i="2"/>
  <c r="F1665" i="2"/>
  <c r="F1667" i="2"/>
  <c r="F1670" i="2"/>
  <c r="F1671" i="2"/>
  <c r="F1675" i="2"/>
  <c r="F1676" i="2"/>
  <c r="F1679" i="2"/>
  <c r="F1681" i="2"/>
  <c r="F1683" i="2"/>
  <c r="F1686" i="2"/>
  <c r="F1687" i="2"/>
  <c r="F1691" i="2"/>
  <c r="F1692" i="2"/>
  <c r="F1695" i="2"/>
  <c r="F1697" i="2"/>
  <c r="F1699" i="2"/>
  <c r="F1702" i="2"/>
  <c r="F1703" i="2"/>
  <c r="F1705" i="2"/>
  <c r="F1707" i="2"/>
  <c r="F1708" i="2"/>
  <c r="F1711" i="2"/>
  <c r="F1713" i="2"/>
  <c r="F1715" i="2"/>
  <c r="F1718" i="2"/>
  <c r="F1719" i="2"/>
  <c r="F1721" i="2"/>
  <c r="F1723" i="2"/>
  <c r="F1724" i="2"/>
  <c r="F1727" i="2"/>
  <c r="F1729" i="2"/>
  <c r="F1731" i="2"/>
  <c r="F1734" i="2"/>
  <c r="F1735" i="2"/>
  <c r="F1737" i="2"/>
  <c r="F1739" i="2"/>
  <c r="F1740" i="2"/>
  <c r="F1743" i="2"/>
  <c r="F1745" i="2"/>
  <c r="F1747" i="2"/>
  <c r="F1750" i="2"/>
  <c r="F1751" i="2"/>
  <c r="F1755" i="2"/>
  <c r="F1756" i="2"/>
  <c r="F1759" i="2"/>
  <c r="F1761" i="2"/>
  <c r="F1763" i="2"/>
  <c r="F1766" i="2"/>
  <c r="F1767" i="2"/>
  <c r="F1769" i="2"/>
  <c r="F1771" i="2"/>
  <c r="F1772" i="2"/>
  <c r="F1775" i="2"/>
  <c r="F1777" i="2"/>
  <c r="F1779" i="2"/>
  <c r="F1782" i="2"/>
  <c r="F1783" i="2"/>
  <c r="F1785" i="2"/>
  <c r="F1787" i="2"/>
  <c r="F1788" i="2"/>
  <c r="F1791" i="2"/>
  <c r="F1793" i="2"/>
  <c r="F1795" i="2"/>
  <c r="F1798" i="2"/>
  <c r="F1799" i="2"/>
  <c r="F1801" i="2"/>
  <c r="F1803" i="2"/>
  <c r="F1804" i="2"/>
  <c r="F1807" i="2"/>
  <c r="F1809" i="2"/>
  <c r="F1811" i="2"/>
  <c r="F1814" i="2"/>
  <c r="F1815" i="2"/>
  <c r="F1819" i="2"/>
  <c r="F1820" i="2"/>
  <c r="F1823" i="2"/>
  <c r="F1825" i="2"/>
  <c r="F1827" i="2"/>
  <c r="F1830" i="2"/>
  <c r="F1831" i="2"/>
  <c r="F1833" i="2"/>
  <c r="F1835" i="2"/>
  <c r="F1836" i="2"/>
  <c r="F1839" i="2"/>
  <c r="F1843" i="2"/>
  <c r="F1847" i="2"/>
  <c r="F1851" i="2"/>
  <c r="F1852" i="2"/>
  <c r="F1855" i="2"/>
  <c r="F1859" i="2"/>
  <c r="F1863" i="2"/>
  <c r="F1867" i="2"/>
  <c r="F1868" i="2"/>
  <c r="F1871" i="2"/>
  <c r="F1875" i="2"/>
  <c r="F1879" i="2"/>
  <c r="F1883" i="2"/>
  <c r="F1884" i="2"/>
  <c r="F1887" i="2"/>
  <c r="F1891" i="2"/>
  <c r="F1895" i="2"/>
  <c r="F1899" i="2"/>
  <c r="F1900" i="2"/>
  <c r="F1903" i="2"/>
  <c r="F1907" i="2"/>
  <c r="F1911" i="2"/>
  <c r="F1915" i="2"/>
  <c r="F1916" i="2"/>
  <c r="F1919" i="2"/>
  <c r="F1923" i="2"/>
  <c r="F1927" i="2"/>
  <c r="F1931" i="2"/>
  <c r="F1932" i="2"/>
  <c r="F1935" i="2"/>
  <c r="F1939" i="2"/>
  <c r="F1943" i="2"/>
  <c r="F1947" i="2"/>
  <c r="F1948" i="2"/>
  <c r="F1951" i="2"/>
  <c r="F1955" i="2"/>
  <c r="F1959" i="2"/>
  <c r="F1963" i="2"/>
  <c r="F1964" i="2"/>
  <c r="F1967" i="2"/>
  <c r="F1971" i="2"/>
  <c r="F1975" i="2"/>
  <c r="F1979" i="2"/>
  <c r="F1980" i="2"/>
  <c r="F1983" i="2"/>
  <c r="F1987" i="2"/>
  <c r="F1991" i="2"/>
  <c r="F1995" i="2"/>
  <c r="F1996" i="2"/>
  <c r="F1999" i="2"/>
  <c r="F2003" i="2"/>
  <c r="F2007" i="2"/>
  <c r="F2011" i="2"/>
  <c r="F2012" i="2"/>
  <c r="F2015" i="2"/>
  <c r="F2019" i="2"/>
  <c r="F2023" i="2"/>
  <c r="F2027" i="2"/>
  <c r="F2028" i="2"/>
  <c r="F2031" i="2"/>
  <c r="F2035" i="2"/>
  <c r="F2039" i="2"/>
  <c r="F2043" i="2"/>
  <c r="F2044" i="2"/>
  <c r="F2047" i="2"/>
  <c r="F2051" i="2"/>
  <c r="F2055" i="2"/>
  <c r="F2059" i="2"/>
  <c r="F2060" i="2"/>
  <c r="F2063" i="2"/>
  <c r="F2067" i="2"/>
  <c r="F2071" i="2"/>
  <c r="F2075" i="2"/>
  <c r="F2076" i="2"/>
  <c r="F2079" i="2"/>
  <c r="F2083" i="2"/>
  <c r="F2087" i="2"/>
  <c r="F2091" i="2"/>
  <c r="F2092" i="2"/>
  <c r="F2095" i="2"/>
  <c r="F2099" i="2"/>
  <c r="F2103" i="2"/>
  <c r="F2107" i="2"/>
  <c r="F2108" i="2"/>
  <c r="F2111" i="2"/>
  <c r="F2115" i="2"/>
  <c r="F2119" i="2"/>
  <c r="F2123" i="2"/>
  <c r="F2124" i="2"/>
  <c r="F2127" i="2"/>
  <c r="F2131" i="2"/>
  <c r="F2135" i="2"/>
  <c r="F2139" i="2"/>
  <c r="F2140" i="2"/>
  <c r="F2143" i="2"/>
  <c r="F2147" i="2"/>
  <c r="F2151" i="2"/>
  <c r="F2155" i="2"/>
  <c r="F2156" i="2"/>
  <c r="F2159" i="2"/>
  <c r="F2163" i="2"/>
  <c r="F2167" i="2"/>
  <c r="F2171" i="2"/>
  <c r="F2172" i="2"/>
  <c r="F2175" i="2"/>
  <c r="F2179" i="2"/>
  <c r="F2183" i="2"/>
  <c r="F2187" i="2"/>
  <c r="F2188" i="2"/>
  <c r="F2191" i="2"/>
  <c r="F2195" i="2"/>
  <c r="F2199" i="2"/>
  <c r="F2204" i="2"/>
  <c r="F2220" i="2"/>
  <c r="F2236" i="2"/>
  <c r="H9" i="16"/>
  <c r="F3" i="2"/>
  <c r="F4" i="2"/>
  <c r="F5" i="2"/>
  <c r="F6" i="2"/>
  <c r="F7" i="2"/>
  <c r="F8" i="2"/>
  <c r="F9" i="2"/>
  <c r="F10" i="2"/>
  <c r="F11" i="2"/>
  <c r="F12" i="2"/>
  <c r="F13" i="2"/>
  <c r="F14" i="2"/>
  <c r="F16" i="2"/>
  <c r="F17" i="2"/>
  <c r="F19" i="2"/>
  <c r="F20" i="2"/>
  <c r="F21" i="2"/>
  <c r="F22" i="2"/>
  <c r="F23" i="2"/>
  <c r="F24" i="2"/>
  <c r="F25" i="2"/>
  <c r="F26" i="2"/>
  <c r="F27" i="2"/>
  <c r="F28" i="2"/>
  <c r="F29" i="2"/>
  <c r="F30" i="2"/>
  <c r="F32" i="2"/>
  <c r="F33" i="2"/>
  <c r="F34" i="2"/>
  <c r="F35" i="2"/>
  <c r="F36" i="2"/>
  <c r="F37" i="2"/>
  <c r="F38" i="2"/>
  <c r="F39" i="2"/>
  <c r="F40" i="2"/>
  <c r="F41" i="2"/>
  <c r="F42" i="2"/>
  <c r="F43" i="2"/>
  <c r="F44" i="2"/>
  <c r="F45" i="2"/>
  <c r="F46" i="2"/>
  <c r="F48" i="2"/>
  <c r="F49" i="2"/>
  <c r="F50" i="2"/>
  <c r="F51" i="2"/>
  <c r="F52" i="2"/>
  <c r="F53" i="2"/>
  <c r="F54" i="2"/>
  <c r="F55" i="2"/>
  <c r="F56" i="2"/>
  <c r="F57" i="2"/>
  <c r="F58" i="2"/>
  <c r="F59" i="2"/>
  <c r="F60" i="2"/>
  <c r="F61" i="2"/>
  <c r="F62" i="2"/>
  <c r="F64" i="2"/>
  <c r="F65" i="2"/>
  <c r="F67" i="2"/>
  <c r="F68" i="2"/>
  <c r="F69" i="2"/>
  <c r="F70" i="2"/>
  <c r="F71" i="2"/>
  <c r="F72" i="2"/>
  <c r="F73" i="2"/>
  <c r="F74" i="2"/>
  <c r="F75" i="2"/>
  <c r="F76" i="2"/>
  <c r="F77" i="2"/>
  <c r="F78" i="2"/>
  <c r="F80" i="2"/>
  <c r="F81" i="2"/>
  <c r="F83" i="2"/>
  <c r="F84" i="2"/>
  <c r="F85" i="2"/>
  <c r="F86" i="2"/>
  <c r="F87" i="2"/>
  <c r="F88" i="2"/>
  <c r="F89" i="2"/>
  <c r="F90" i="2"/>
  <c r="F91" i="2"/>
  <c r="F92" i="2"/>
  <c r="F93" i="2"/>
  <c r="F94" i="2"/>
  <c r="F96" i="2"/>
  <c r="F97" i="2"/>
  <c r="F98" i="2"/>
  <c r="F99" i="2"/>
  <c r="F100" i="2"/>
  <c r="F101" i="2"/>
  <c r="F102" i="2"/>
  <c r="F103" i="2"/>
  <c r="F104" i="2"/>
  <c r="F105" i="2"/>
  <c r="F106" i="2"/>
  <c r="F107" i="2"/>
  <c r="F108" i="2"/>
  <c r="F109" i="2"/>
  <c r="F110" i="2"/>
  <c r="F112" i="2"/>
  <c r="F113" i="2"/>
  <c r="F114" i="2"/>
  <c r="F115" i="2"/>
  <c r="F116" i="2"/>
  <c r="F117" i="2"/>
  <c r="F118" i="2"/>
  <c r="F119" i="2"/>
  <c r="F120" i="2"/>
  <c r="F121" i="2"/>
  <c r="F122" i="2"/>
  <c r="F123" i="2"/>
  <c r="F124" i="2"/>
  <c r="F125" i="2"/>
  <c r="F126" i="2"/>
  <c r="F128" i="2"/>
  <c r="F129" i="2"/>
  <c r="F131" i="2"/>
  <c r="F132" i="2"/>
  <c r="F133" i="2"/>
  <c r="F134" i="2"/>
  <c r="F135" i="2"/>
  <c r="F136" i="2"/>
  <c r="F137" i="2"/>
  <c r="F138" i="2"/>
  <c r="F139" i="2"/>
  <c r="F140" i="2"/>
  <c r="F141" i="2"/>
  <c r="F142" i="2"/>
  <c r="F144" i="2"/>
  <c r="F145" i="2"/>
  <c r="F147" i="2"/>
  <c r="F148" i="2"/>
  <c r="F149" i="2"/>
  <c r="F150" i="2"/>
  <c r="F151" i="2"/>
  <c r="F152" i="2"/>
  <c r="F153" i="2"/>
  <c r="F154" i="2"/>
  <c r="F155" i="2"/>
  <c r="F156" i="2"/>
  <c r="F157" i="2"/>
  <c r="F158"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3" i="2"/>
  <c r="F194" i="2"/>
  <c r="F195" i="2"/>
  <c r="F196" i="2"/>
  <c r="F197" i="2"/>
  <c r="F198" i="2"/>
  <c r="F199" i="2"/>
  <c r="F200" i="2"/>
  <c r="F201" i="2"/>
  <c r="F202" i="2"/>
  <c r="F203" i="2"/>
  <c r="F204" i="2"/>
  <c r="F205" i="2"/>
  <c r="F206" i="2"/>
  <c r="F207" i="2"/>
  <c r="F209" i="2"/>
  <c r="F210" i="2"/>
  <c r="F211" i="2"/>
  <c r="F212" i="2"/>
  <c r="F213" i="2"/>
  <c r="F214" i="2"/>
  <c r="F215" i="2"/>
  <c r="F216" i="2"/>
  <c r="F217" i="2"/>
  <c r="F218" i="2"/>
  <c r="F219" i="2"/>
  <c r="F220" i="2"/>
  <c r="F221" i="2"/>
  <c r="F222" i="2"/>
  <c r="F223" i="2"/>
  <c r="F225" i="2"/>
  <c r="F226" i="2"/>
  <c r="F227" i="2"/>
  <c r="F228" i="2"/>
  <c r="F229" i="2"/>
  <c r="F230" i="2"/>
  <c r="F231" i="2"/>
  <c r="F232" i="2"/>
  <c r="F233" i="2"/>
  <c r="F234" i="2"/>
  <c r="F235" i="2"/>
  <c r="F236" i="2"/>
  <c r="F237" i="2"/>
  <c r="F238" i="2"/>
  <c r="F239" i="2"/>
  <c r="F241" i="2"/>
  <c r="F242" i="2"/>
  <c r="F243" i="2"/>
  <c r="F244" i="2"/>
  <c r="F245" i="2"/>
  <c r="F246" i="2"/>
  <c r="F247" i="2"/>
  <c r="F248" i="2"/>
  <c r="F249" i="2"/>
  <c r="F250" i="2"/>
  <c r="F251" i="2"/>
  <c r="F252" i="2"/>
  <c r="F253" i="2"/>
  <c r="F254" i="2"/>
  <c r="F255" i="2"/>
  <c r="F257" i="2"/>
  <c r="F258" i="2"/>
  <c r="F259" i="2"/>
  <c r="F260" i="2"/>
  <c r="F261" i="2"/>
  <c r="F262" i="2"/>
  <c r="F263" i="2"/>
  <c r="F264" i="2"/>
  <c r="F265" i="2"/>
  <c r="F266" i="2"/>
  <c r="F267" i="2"/>
  <c r="F268" i="2"/>
  <c r="F269" i="2"/>
  <c r="F270" i="2"/>
  <c r="F271" i="2"/>
  <c r="F273" i="2"/>
  <c r="F274" i="2"/>
  <c r="F275" i="2"/>
  <c r="F276" i="2"/>
  <c r="F277" i="2"/>
  <c r="F278" i="2"/>
  <c r="F279" i="2"/>
  <c r="F280" i="2"/>
  <c r="F281" i="2"/>
  <c r="F282" i="2"/>
  <c r="F283" i="2"/>
  <c r="F284" i="2"/>
  <c r="F285" i="2"/>
  <c r="F286" i="2"/>
  <c r="F287" i="2"/>
  <c r="F289" i="2"/>
  <c r="F290" i="2"/>
  <c r="F291" i="2"/>
  <c r="F292" i="2"/>
  <c r="F293" i="2"/>
  <c r="F294" i="2"/>
  <c r="F295" i="2"/>
  <c r="F296" i="2"/>
  <c r="F297" i="2"/>
  <c r="F298" i="2"/>
  <c r="F299" i="2"/>
  <c r="F300" i="2"/>
  <c r="F301" i="2"/>
  <c r="F302" i="2"/>
  <c r="F303" i="2"/>
  <c r="F305" i="2"/>
  <c r="F306" i="2"/>
  <c r="F307" i="2"/>
  <c r="F308" i="2"/>
  <c r="F309" i="2"/>
  <c r="F310" i="2"/>
  <c r="F311" i="2"/>
  <c r="F312" i="2"/>
  <c r="F313" i="2"/>
  <c r="F314" i="2"/>
  <c r="F315" i="2"/>
  <c r="F316" i="2"/>
  <c r="F317" i="2"/>
  <c r="F318" i="2"/>
  <c r="F319" i="2"/>
  <c r="F321" i="2"/>
  <c r="F322" i="2"/>
  <c r="F323" i="2"/>
  <c r="F324" i="2"/>
  <c r="F325" i="2"/>
  <c r="F326" i="2"/>
  <c r="F327" i="2"/>
  <c r="F328" i="2"/>
  <c r="F329" i="2"/>
  <c r="F330" i="2"/>
  <c r="F331" i="2"/>
  <c r="F332" i="2"/>
  <c r="F333" i="2"/>
  <c r="F334" i="2"/>
  <c r="F335"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81" i="2"/>
  <c r="F482" i="2"/>
  <c r="F484" i="2"/>
  <c r="F485" i="2"/>
  <c r="F487" i="2"/>
  <c r="F488" i="2"/>
  <c r="F490" i="2"/>
  <c r="F492" i="2"/>
  <c r="F493" i="2"/>
  <c r="F494" i="2"/>
  <c r="F495" i="2"/>
  <c r="F496" i="2"/>
  <c r="F497" i="2"/>
  <c r="F499" i="2"/>
  <c r="F500" i="2"/>
  <c r="F501" i="2"/>
  <c r="F502" i="2"/>
  <c r="F504" i="2"/>
  <c r="F505" i="2"/>
  <c r="F506"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2" i="2"/>
  <c r="F544" i="2"/>
  <c r="F545" i="2"/>
  <c r="F546" i="2"/>
  <c r="F548" i="2"/>
  <c r="F549" i="2"/>
  <c r="F551" i="2"/>
  <c r="F552" i="2"/>
  <c r="F553" i="2"/>
  <c r="F554" i="2"/>
  <c r="F556" i="2"/>
  <c r="F557" i="2"/>
  <c r="F558" i="2"/>
  <c r="F559" i="2"/>
  <c r="F560" i="2"/>
  <c r="F561" i="2"/>
  <c r="F562" i="2"/>
  <c r="F563" i="2"/>
  <c r="F564" i="2"/>
  <c r="F565" i="2"/>
  <c r="F566" i="2"/>
  <c r="F568" i="2"/>
  <c r="F569" i="2"/>
  <c r="F570"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3" i="2"/>
  <c r="F604" i="2"/>
  <c r="F606" i="2"/>
  <c r="F608" i="2"/>
  <c r="F609" i="2"/>
  <c r="F610" i="2"/>
  <c r="F612" i="2"/>
  <c r="F613" i="2"/>
  <c r="F614" i="2"/>
  <c r="F615" i="2"/>
  <c r="F616" i="2"/>
  <c r="F617" i="2"/>
  <c r="F618" i="2"/>
  <c r="F620" i="2"/>
  <c r="F621" i="2"/>
  <c r="F622" i="2"/>
  <c r="F623" i="2"/>
  <c r="F624" i="2"/>
  <c r="F625" i="2"/>
  <c r="F626" i="2"/>
  <c r="F627" i="2"/>
  <c r="F628" i="2"/>
  <c r="F630" i="2"/>
  <c r="F632" i="2"/>
  <c r="F633" i="2"/>
  <c r="F634" i="2"/>
  <c r="F636" i="2"/>
  <c r="F637" i="2"/>
  <c r="F638" i="2"/>
  <c r="F639" i="2"/>
  <c r="F640" i="2"/>
  <c r="F641" i="2"/>
  <c r="F642" i="2"/>
  <c r="F644" i="2"/>
  <c r="F645" i="2"/>
  <c r="F646" i="2"/>
  <c r="F647" i="2"/>
  <c r="F648" i="2"/>
  <c r="F649" i="2"/>
  <c r="F650" i="2"/>
  <c r="F652" i="2"/>
  <c r="F653" i="2"/>
  <c r="F654" i="2"/>
  <c r="F655" i="2"/>
  <c r="F656" i="2"/>
  <c r="F657" i="2"/>
  <c r="F658" i="2"/>
  <c r="F660" i="2"/>
  <c r="F661" i="2"/>
  <c r="F662" i="2"/>
  <c r="F663" i="2"/>
  <c r="F664" i="2"/>
  <c r="F665" i="2"/>
  <c r="F666" i="2"/>
  <c r="F668" i="2"/>
  <c r="F669" i="2"/>
  <c r="F670" i="2"/>
  <c r="F671" i="2"/>
  <c r="F672" i="2"/>
  <c r="F673" i="2"/>
  <c r="F674" i="2"/>
  <c r="F675" i="2"/>
  <c r="F676" i="2"/>
  <c r="F677" i="2"/>
  <c r="F678" i="2"/>
  <c r="F679" i="2"/>
  <c r="F680" i="2"/>
  <c r="F681" i="2"/>
  <c r="F682" i="2"/>
  <c r="F684" i="2"/>
  <c r="F685" i="2"/>
  <c r="F686" i="2"/>
  <c r="F687" i="2"/>
  <c r="F688" i="2"/>
  <c r="F689" i="2"/>
  <c r="F690" i="2"/>
  <c r="F692" i="2"/>
  <c r="F693" i="2"/>
  <c r="F694" i="2"/>
  <c r="F695" i="2"/>
  <c r="F696" i="2"/>
  <c r="F697" i="2"/>
  <c r="F698" i="2"/>
  <c r="F700" i="2"/>
  <c r="F701" i="2"/>
  <c r="F702" i="2"/>
  <c r="F703" i="2"/>
  <c r="F704" i="2"/>
  <c r="F705" i="2"/>
  <c r="F706" i="2"/>
  <c r="F708" i="2"/>
  <c r="F709" i="2"/>
  <c r="F710" i="2"/>
  <c r="F711" i="2"/>
  <c r="F712" i="2"/>
  <c r="F713" i="2"/>
  <c r="F714" i="2"/>
  <c r="F716" i="2"/>
  <c r="F717" i="2"/>
  <c r="F718" i="2"/>
  <c r="F719" i="2"/>
  <c r="F720" i="2"/>
  <c r="F721" i="2"/>
  <c r="F722" i="2"/>
  <c r="F724" i="2"/>
  <c r="F725" i="2"/>
  <c r="F726" i="2"/>
  <c r="F727" i="2"/>
  <c r="F728" i="2"/>
  <c r="F729" i="2"/>
  <c r="F730" i="2"/>
  <c r="F732" i="2"/>
  <c r="F733" i="2"/>
  <c r="F734" i="2"/>
  <c r="F735" i="2"/>
  <c r="F736" i="2"/>
  <c r="F737" i="2"/>
  <c r="F738" i="2"/>
  <c r="F740" i="2"/>
  <c r="F741" i="2"/>
  <c r="F742" i="2"/>
  <c r="F743" i="2"/>
  <c r="F744" i="2"/>
  <c r="F745" i="2"/>
  <c r="F746" i="2"/>
  <c r="F748" i="2"/>
  <c r="F749" i="2"/>
  <c r="F750" i="2"/>
  <c r="F751" i="2"/>
  <c r="F752" i="2"/>
  <c r="F753" i="2"/>
  <c r="F754" i="2"/>
  <c r="F756" i="2"/>
  <c r="F757" i="2"/>
  <c r="F758" i="2"/>
  <c r="F759" i="2"/>
  <c r="F760" i="2"/>
  <c r="F761" i="2"/>
  <c r="F762" i="2"/>
  <c r="F764" i="2"/>
  <c r="F765" i="2"/>
  <c r="F766" i="2"/>
  <c r="F767" i="2"/>
  <c r="F768" i="2"/>
  <c r="F769" i="2"/>
  <c r="F770" i="2"/>
  <c r="F772" i="2"/>
  <c r="F773" i="2"/>
  <c r="F774" i="2"/>
  <c r="F775" i="2"/>
  <c r="F776" i="2"/>
  <c r="F777" i="2"/>
  <c r="F778" i="2"/>
  <c r="F780" i="2"/>
  <c r="F781" i="2"/>
  <c r="F782" i="2"/>
  <c r="F783" i="2"/>
  <c r="F784" i="2"/>
  <c r="F785" i="2"/>
  <c r="F786" i="2"/>
  <c r="F788" i="2"/>
  <c r="F789" i="2"/>
  <c r="F790" i="2"/>
  <c r="F791" i="2"/>
  <c r="F792" i="2"/>
  <c r="F793" i="2"/>
  <c r="F794" i="2"/>
  <c r="F796" i="2"/>
  <c r="F797" i="2"/>
  <c r="F798" i="2"/>
  <c r="F799" i="2"/>
  <c r="F800" i="2"/>
  <c r="F801" i="2"/>
  <c r="F802" i="2"/>
  <c r="F804" i="2"/>
  <c r="F805" i="2"/>
  <c r="F806" i="2"/>
  <c r="F807" i="2"/>
  <c r="F808" i="2"/>
  <c r="F809" i="2"/>
  <c r="F810" i="2"/>
  <c r="F812" i="2"/>
  <c r="F813" i="2"/>
  <c r="F814" i="2"/>
  <c r="F815" i="2"/>
  <c r="F816" i="2"/>
  <c r="F817" i="2"/>
  <c r="F818" i="2"/>
  <c r="F820" i="2"/>
  <c r="F821" i="2"/>
  <c r="F822" i="2"/>
  <c r="F823" i="2"/>
  <c r="F824" i="2"/>
  <c r="F825" i="2"/>
  <c r="F826" i="2"/>
  <c r="F828" i="2"/>
  <c r="F829" i="2"/>
  <c r="F830" i="2"/>
  <c r="F831" i="2"/>
  <c r="F832" i="2"/>
  <c r="F833" i="2"/>
  <c r="F834" i="2"/>
  <c r="F836" i="2"/>
  <c r="F837" i="2"/>
  <c r="F838" i="2"/>
  <c r="F839" i="2"/>
  <c r="F840" i="2"/>
  <c r="F841" i="2"/>
  <c r="F842" i="2"/>
  <c r="F844" i="2"/>
  <c r="F845" i="2"/>
  <c r="F846" i="2"/>
  <c r="F847" i="2"/>
  <c r="F848" i="2"/>
  <c r="F849" i="2"/>
  <c r="F850" i="2"/>
  <c r="F852" i="2"/>
  <c r="F853" i="2"/>
  <c r="F854" i="2"/>
  <c r="F855" i="2"/>
  <c r="F856" i="2"/>
  <c r="F857" i="2"/>
  <c r="F858" i="2"/>
  <c r="F860" i="2"/>
  <c r="F861" i="2"/>
  <c r="F862" i="2"/>
  <c r="F863" i="2"/>
  <c r="F864" i="2"/>
  <c r="F865" i="2"/>
  <c r="F866" i="2"/>
  <c r="F868" i="2"/>
  <c r="F869" i="2"/>
  <c r="F870" i="2"/>
  <c r="F871" i="2"/>
  <c r="F872" i="2"/>
  <c r="F873" i="2"/>
  <c r="F874" i="2"/>
  <c r="F876" i="2"/>
  <c r="F877" i="2"/>
  <c r="F878" i="2"/>
  <c r="F879" i="2"/>
  <c r="F880" i="2"/>
  <c r="F881" i="2"/>
  <c r="F882" i="2"/>
  <c r="F884" i="2"/>
  <c r="F885" i="2"/>
  <c r="F886" i="2"/>
  <c r="F887" i="2"/>
  <c r="F888" i="2"/>
  <c r="F889" i="2"/>
  <c r="F890" i="2"/>
  <c r="F892" i="2"/>
  <c r="F893" i="2"/>
  <c r="F894" i="2"/>
  <c r="F895" i="2"/>
  <c r="F896" i="2"/>
  <c r="F897" i="2"/>
  <c r="F898" i="2"/>
  <c r="F900" i="2"/>
  <c r="F901" i="2"/>
  <c r="F902" i="2"/>
  <c r="F903" i="2"/>
  <c r="F904" i="2"/>
  <c r="F905" i="2"/>
  <c r="F906" i="2"/>
  <c r="F908" i="2"/>
  <c r="F909" i="2"/>
  <c r="F910" i="2"/>
  <c r="F911" i="2"/>
  <c r="F912" i="2"/>
  <c r="F913" i="2"/>
  <c r="F914" i="2"/>
  <c r="F916" i="2"/>
  <c r="F917" i="2"/>
  <c r="F918" i="2"/>
  <c r="F919" i="2"/>
  <c r="F920" i="2"/>
  <c r="F921" i="2"/>
  <c r="F922" i="2"/>
  <c r="F924" i="2"/>
  <c r="F925" i="2"/>
  <c r="F926" i="2"/>
  <c r="F927" i="2"/>
  <c r="F928" i="2"/>
  <c r="F929" i="2"/>
  <c r="F930" i="2"/>
  <c r="F931" i="2"/>
  <c r="F932" i="2"/>
  <c r="F933" i="2"/>
  <c r="F934" i="2"/>
  <c r="F935" i="2"/>
  <c r="F936" i="2"/>
  <c r="F937" i="2"/>
  <c r="F938" i="2"/>
  <c r="F940" i="2"/>
  <c r="F941" i="2"/>
  <c r="F942" i="2"/>
  <c r="F943" i="2"/>
  <c r="F944" i="2"/>
  <c r="F945" i="2"/>
  <c r="F946" i="2"/>
  <c r="F947" i="2"/>
  <c r="F948" i="2"/>
  <c r="F949" i="2"/>
  <c r="F950" i="2"/>
  <c r="F952" i="2"/>
  <c r="F953" i="2"/>
  <c r="F954" i="2"/>
  <c r="F955" i="2"/>
  <c r="F956" i="2"/>
  <c r="F957" i="2"/>
  <c r="F958" i="2"/>
  <c r="F961" i="2"/>
  <c r="F962" i="2"/>
  <c r="F963" i="2"/>
  <c r="F964" i="2"/>
  <c r="F965" i="2"/>
  <c r="F966" i="2"/>
  <c r="F968" i="2"/>
  <c r="F969" i="2"/>
  <c r="F971" i="2"/>
  <c r="F972" i="2"/>
  <c r="F973" i="2"/>
  <c r="F974" i="2"/>
  <c r="F976" i="2"/>
  <c r="F977" i="2"/>
  <c r="F978" i="2"/>
  <c r="F979" i="2"/>
  <c r="F980" i="2"/>
  <c r="F981" i="2"/>
  <c r="F982" i="2"/>
  <c r="F984" i="2"/>
  <c r="F985" i="2"/>
  <c r="F986" i="2"/>
  <c r="F987" i="2"/>
  <c r="F988" i="2"/>
  <c r="F989" i="2"/>
  <c r="F990" i="2"/>
  <c r="F992" i="2"/>
  <c r="F993" i="2"/>
  <c r="F994" i="2"/>
  <c r="F995" i="2"/>
  <c r="F996" i="2"/>
  <c r="F997" i="2"/>
  <c r="F998" i="2"/>
  <c r="F1000" i="2"/>
  <c r="F1001" i="2"/>
  <c r="F1002" i="2"/>
  <c r="F1003" i="2"/>
  <c r="F1004" i="2"/>
  <c r="F1005" i="2"/>
  <c r="F1006" i="2"/>
  <c r="F1008" i="2"/>
  <c r="F1009" i="2"/>
  <c r="F1010" i="2"/>
  <c r="F1011" i="2"/>
  <c r="F1012" i="2"/>
  <c r="F1013" i="2"/>
  <c r="F1014" i="2"/>
  <c r="F1016" i="2"/>
  <c r="F1017" i="2"/>
  <c r="F1018" i="2"/>
  <c r="F1019" i="2"/>
  <c r="F1021" i="2"/>
  <c r="F1022" i="2"/>
  <c r="F1024" i="2"/>
  <c r="F1025" i="2"/>
  <c r="F1026" i="2"/>
  <c r="F1027" i="2"/>
  <c r="F1028" i="2"/>
  <c r="F1029" i="2"/>
  <c r="F1030" i="2"/>
  <c r="F1032" i="2"/>
  <c r="F1033" i="2"/>
  <c r="F1034" i="2"/>
  <c r="F1035" i="2"/>
  <c r="F1036" i="2"/>
  <c r="F1037" i="2"/>
  <c r="F1038" i="2"/>
  <c r="F1040" i="2"/>
  <c r="F1041" i="2"/>
  <c r="F1042" i="2"/>
  <c r="F1043" i="2"/>
  <c r="F1044" i="2"/>
  <c r="F1045" i="2"/>
  <c r="F1046" i="2"/>
  <c r="F1048" i="2"/>
  <c r="F1049" i="2"/>
  <c r="F1050" i="2"/>
  <c r="F1051" i="2"/>
  <c r="F1053" i="2"/>
  <c r="F1054" i="2"/>
  <c r="F1056" i="2"/>
  <c r="F1057" i="2"/>
  <c r="F1058" i="2"/>
  <c r="F1059" i="2"/>
  <c r="F1060" i="2"/>
  <c r="F1061" i="2"/>
  <c r="F1062" i="2"/>
  <c r="F1064" i="2"/>
  <c r="F1065" i="2"/>
  <c r="F1066" i="2"/>
  <c r="F1067" i="2"/>
  <c r="F1068" i="2"/>
  <c r="F1069" i="2"/>
  <c r="F1070" i="2"/>
  <c r="F1072" i="2"/>
  <c r="F1073" i="2"/>
  <c r="F1074" i="2"/>
  <c r="F1075" i="2"/>
  <c r="F1076" i="2"/>
  <c r="F1077" i="2"/>
  <c r="F1078" i="2"/>
  <c r="F1080" i="2"/>
  <c r="F1081" i="2"/>
  <c r="F1082" i="2"/>
  <c r="F1083" i="2"/>
  <c r="F1085" i="2"/>
  <c r="F1086" i="2"/>
  <c r="F1088" i="2"/>
  <c r="F1089" i="2"/>
  <c r="F1090" i="2"/>
  <c r="F1091" i="2"/>
  <c r="F1092" i="2"/>
  <c r="F1093" i="2"/>
  <c r="F1094" i="2"/>
  <c r="F1096" i="2"/>
  <c r="F1097" i="2"/>
  <c r="F1098" i="2"/>
  <c r="F1099" i="2"/>
  <c r="F1100" i="2"/>
  <c r="F1101" i="2"/>
  <c r="F1102" i="2"/>
  <c r="F1104" i="2"/>
  <c r="F1105" i="2"/>
  <c r="F1106" i="2"/>
  <c r="F1107" i="2"/>
  <c r="F1108" i="2"/>
  <c r="F1109" i="2"/>
  <c r="F1110" i="2"/>
  <c r="F1112" i="2"/>
  <c r="F1113" i="2"/>
  <c r="F1114" i="2"/>
  <c r="F1115" i="2"/>
  <c r="F1117" i="2"/>
  <c r="F1118" i="2"/>
  <c r="F1120" i="2"/>
  <c r="F1121" i="2"/>
  <c r="F1122" i="2"/>
  <c r="F1123" i="2"/>
  <c r="F1124" i="2"/>
  <c r="F1125" i="2"/>
  <c r="F1126" i="2"/>
  <c r="F1128" i="2"/>
  <c r="F1129" i="2"/>
  <c r="F1130" i="2"/>
  <c r="F1131" i="2"/>
  <c r="F1132" i="2"/>
  <c r="F1133" i="2"/>
  <c r="F1134" i="2"/>
  <c r="F1136" i="2"/>
  <c r="F1137" i="2"/>
  <c r="F1138" i="2"/>
  <c r="F1139" i="2"/>
  <c r="F1140" i="2"/>
  <c r="F1141" i="2"/>
  <c r="F1142" i="2"/>
  <c r="F1144" i="2"/>
  <c r="F1145" i="2"/>
  <c r="F1146" i="2"/>
  <c r="F1147" i="2"/>
  <c r="F1149" i="2"/>
  <c r="F1150" i="2"/>
  <c r="F1152" i="2"/>
  <c r="F1153" i="2"/>
  <c r="F1154" i="2"/>
  <c r="F1155" i="2"/>
  <c r="F1156" i="2"/>
  <c r="F1157" i="2"/>
  <c r="F1158" i="2"/>
  <c r="F1160" i="2"/>
  <c r="F1161" i="2"/>
  <c r="F1162" i="2"/>
  <c r="F1163" i="2"/>
  <c r="F1164" i="2"/>
  <c r="F1165" i="2"/>
  <c r="F1166" i="2"/>
  <c r="F1168" i="2"/>
  <c r="F1169" i="2"/>
  <c r="F1170" i="2"/>
  <c r="F1171" i="2"/>
  <c r="F1172" i="2"/>
  <c r="F1173" i="2"/>
  <c r="F1174" i="2"/>
  <c r="F1176" i="2"/>
  <c r="F1177" i="2"/>
  <c r="F1178" i="2"/>
  <c r="F1179" i="2"/>
  <c r="F1181" i="2"/>
  <c r="F1182" i="2"/>
  <c r="F1184" i="2"/>
  <c r="F1185" i="2"/>
  <c r="F1186" i="2"/>
  <c r="F1187" i="2"/>
  <c r="F1188" i="2"/>
  <c r="F1189" i="2"/>
  <c r="F1190" i="2"/>
  <c r="F1192" i="2"/>
  <c r="F1193" i="2"/>
  <c r="F1194" i="2"/>
  <c r="F1195" i="2"/>
  <c r="F1196" i="2"/>
  <c r="F1197" i="2"/>
  <c r="F1198" i="2"/>
  <c r="F1200" i="2"/>
  <c r="F1201" i="2"/>
  <c r="F1202" i="2"/>
  <c r="F1203" i="2"/>
  <c r="F1204" i="2"/>
  <c r="F1205" i="2"/>
  <c r="F1206" i="2"/>
  <c r="F1208" i="2"/>
  <c r="F1209" i="2"/>
  <c r="F1210" i="2"/>
  <c r="F1211" i="2"/>
  <c r="F1213" i="2"/>
  <c r="F1214" i="2"/>
  <c r="F1216" i="2"/>
  <c r="F1217" i="2"/>
  <c r="F1218" i="2"/>
  <c r="F1219" i="2"/>
  <c r="F1220" i="2"/>
  <c r="F1221" i="2"/>
  <c r="F1222" i="2"/>
  <c r="F1224" i="2"/>
  <c r="F1225" i="2"/>
  <c r="F1226" i="2"/>
  <c r="F1227" i="2"/>
  <c r="F1228" i="2"/>
  <c r="F1229" i="2"/>
  <c r="F1230" i="2"/>
  <c r="F1232" i="2"/>
  <c r="F1233" i="2"/>
  <c r="F1234" i="2"/>
  <c r="F1235" i="2"/>
  <c r="F1236" i="2"/>
  <c r="F1237" i="2"/>
  <c r="F1238" i="2"/>
  <c r="F1240" i="2"/>
  <c r="F1241" i="2"/>
  <c r="F1242" i="2"/>
  <c r="F1243" i="2"/>
  <c r="F1245" i="2"/>
  <c r="F1246" i="2"/>
  <c r="F1248" i="2"/>
  <c r="F1249" i="2"/>
  <c r="F1250" i="2"/>
  <c r="F1251" i="2"/>
  <c r="F1252" i="2"/>
  <c r="F1253" i="2"/>
  <c r="F1254" i="2"/>
  <c r="F1256" i="2"/>
  <c r="F1257" i="2"/>
  <c r="F1258" i="2"/>
  <c r="F1259" i="2"/>
  <c r="F1260" i="2"/>
  <c r="F1261" i="2"/>
  <c r="F1262" i="2"/>
  <c r="F1264" i="2"/>
  <c r="F1265" i="2"/>
  <c r="F1266" i="2"/>
  <c r="F1267" i="2"/>
  <c r="F1268" i="2"/>
  <c r="F1269" i="2"/>
  <c r="F1270" i="2"/>
  <c r="F1272" i="2"/>
  <c r="F1273" i="2"/>
  <c r="F1274" i="2"/>
  <c r="F1275" i="2"/>
  <c r="F1277" i="2"/>
  <c r="F1278" i="2"/>
  <c r="F1280" i="2"/>
  <c r="F1281" i="2"/>
  <c r="F1282" i="2"/>
  <c r="F1283" i="2"/>
  <c r="F1284" i="2"/>
  <c r="F1285" i="2"/>
  <c r="F1286" i="2"/>
  <c r="F1288" i="2"/>
  <c r="F1289" i="2"/>
  <c r="F1290" i="2"/>
  <c r="F1291" i="2"/>
  <c r="F1292" i="2"/>
  <c r="F1293" i="2"/>
  <c r="F1294" i="2"/>
  <c r="F1296" i="2"/>
  <c r="F1297" i="2"/>
  <c r="F1298" i="2"/>
  <c r="F1299" i="2"/>
  <c r="F1300" i="2"/>
  <c r="F1301" i="2"/>
  <c r="F1302" i="2"/>
  <c r="F1305" i="2"/>
  <c r="F1306" i="2"/>
  <c r="F1307" i="2"/>
  <c r="F1308" i="2"/>
  <c r="F1309" i="2"/>
  <c r="F1310" i="2"/>
  <c r="F1312" i="2"/>
  <c r="F1313" i="2"/>
  <c r="F1314" i="2"/>
  <c r="F1315" i="2"/>
  <c r="F1316" i="2"/>
  <c r="F1317" i="2"/>
  <c r="F1318" i="2"/>
  <c r="F1320" i="2"/>
  <c r="F1321" i="2"/>
  <c r="F1322" i="2"/>
  <c r="F1323" i="2"/>
  <c r="F1324" i="2"/>
  <c r="F1325" i="2"/>
  <c r="F1326" i="2"/>
  <c r="F1328" i="2"/>
  <c r="F1329" i="2"/>
  <c r="F1330" i="2"/>
  <c r="F1331" i="2"/>
  <c r="F1332" i="2"/>
  <c r="F1333" i="2"/>
  <c r="F1334" i="2"/>
  <c r="F1337" i="2"/>
  <c r="F1338" i="2"/>
  <c r="F1339" i="2"/>
  <c r="F1340" i="2"/>
  <c r="F1341" i="2"/>
  <c r="F1342" i="2"/>
  <c r="F1344" i="2"/>
  <c r="F1345" i="2"/>
  <c r="F1346" i="2"/>
  <c r="F1347" i="2"/>
  <c r="F1348" i="2"/>
  <c r="F1349" i="2"/>
  <c r="F1350" i="2"/>
  <c r="F1352" i="2"/>
  <c r="F1353" i="2"/>
  <c r="F1354" i="2"/>
  <c r="F1355" i="2"/>
  <c r="F1356" i="2"/>
  <c r="F1357" i="2"/>
  <c r="F1358" i="2"/>
  <c r="F1360" i="2"/>
  <c r="F1361" i="2"/>
  <c r="F1362" i="2"/>
  <c r="F1363" i="2"/>
  <c r="F1364" i="2"/>
  <c r="F1365" i="2"/>
  <c r="F1366" i="2"/>
  <c r="F1369" i="2"/>
  <c r="F1370" i="2"/>
  <c r="F1371" i="2"/>
  <c r="F1372" i="2"/>
  <c r="F1373" i="2"/>
  <c r="F1374" i="2"/>
  <c r="F1376" i="2"/>
  <c r="F1377" i="2"/>
  <c r="F1378" i="2"/>
  <c r="F1379" i="2"/>
  <c r="F1380" i="2"/>
  <c r="F1381" i="2"/>
  <c r="F1382" i="2"/>
  <c r="F1384" i="2"/>
  <c r="F1385" i="2"/>
  <c r="F1386" i="2"/>
  <c r="F1387" i="2"/>
  <c r="F1388" i="2"/>
  <c r="F1389" i="2"/>
  <c r="F1390" i="2"/>
  <c r="F1392" i="2"/>
  <c r="F1393" i="2"/>
  <c r="F1394" i="2"/>
  <c r="F1395" i="2"/>
  <c r="F1396" i="2"/>
  <c r="F1397" i="2"/>
  <c r="F1398" i="2"/>
  <c r="F1401" i="2"/>
  <c r="F1402" i="2"/>
  <c r="F1403" i="2"/>
  <c r="F1404" i="2"/>
  <c r="F1405" i="2"/>
  <c r="F1406" i="2"/>
  <c r="F1408" i="2"/>
  <c r="F1409" i="2"/>
  <c r="F1410" i="2"/>
  <c r="F1411" i="2"/>
  <c r="F1412" i="2"/>
  <c r="F1413" i="2"/>
  <c r="F1414" i="2"/>
  <c r="F1416" i="2"/>
  <c r="F1417" i="2"/>
  <c r="F1418" i="2"/>
  <c r="F1419" i="2"/>
  <c r="F1420" i="2"/>
  <c r="F1421" i="2"/>
  <c r="F1422" i="2"/>
  <c r="F1424" i="2"/>
  <c r="F1425" i="2"/>
  <c r="F1426" i="2"/>
  <c r="F1427" i="2"/>
  <c r="F1428" i="2"/>
  <c r="F1429" i="2"/>
  <c r="F1430" i="2"/>
  <c r="F1433" i="2"/>
  <c r="F1434" i="2"/>
  <c r="F1435" i="2"/>
  <c r="F1436" i="2"/>
  <c r="F1437" i="2"/>
  <c r="F1438" i="2"/>
  <c r="F1440" i="2"/>
  <c r="F1441" i="2"/>
  <c r="F1442" i="2"/>
  <c r="F1443" i="2"/>
  <c r="F1444" i="2"/>
  <c r="F1445" i="2"/>
  <c r="F1446" i="2"/>
  <c r="F1448" i="2"/>
  <c r="F1449" i="2"/>
  <c r="F1450" i="2"/>
  <c r="F1451" i="2"/>
  <c r="F1452" i="2"/>
  <c r="F1453" i="2"/>
  <c r="F1454" i="2"/>
  <c r="F1456" i="2"/>
  <c r="F1457" i="2"/>
  <c r="F1458" i="2"/>
  <c r="F1459" i="2"/>
  <c r="F1460" i="2"/>
  <c r="F1461" i="2"/>
  <c r="F1462" i="2"/>
  <c r="F1465" i="2"/>
  <c r="F1466" i="2"/>
  <c r="F1467" i="2"/>
  <c r="F1468" i="2"/>
  <c r="F1469" i="2"/>
  <c r="F1470" i="2"/>
  <c r="F1472" i="2"/>
  <c r="F1473" i="2"/>
  <c r="F1474" i="2"/>
  <c r="F1475" i="2"/>
  <c r="F1476" i="2"/>
  <c r="F1477" i="2"/>
  <c r="F1478" i="2"/>
  <c r="F1480" i="2"/>
  <c r="F1481" i="2"/>
  <c r="F1482" i="2"/>
  <c r="F1483" i="2"/>
  <c r="F1484" i="2"/>
  <c r="F1485" i="2"/>
  <c r="F1486" i="2"/>
  <c r="F1488" i="2"/>
  <c r="F1489" i="2"/>
  <c r="F1490" i="2"/>
  <c r="F1491" i="2"/>
  <c r="F1492" i="2"/>
  <c r="F1493" i="2"/>
  <c r="F1494" i="2"/>
  <c r="F1497" i="2"/>
  <c r="F1498" i="2"/>
  <c r="F1499" i="2"/>
  <c r="F1501" i="2"/>
  <c r="F1502" i="2"/>
  <c r="F1504" i="2"/>
  <c r="F1505" i="2"/>
  <c r="F1506" i="2"/>
  <c r="F1507" i="2"/>
  <c r="F1508" i="2"/>
  <c r="F1509" i="2"/>
  <c r="F1510" i="2"/>
  <c r="F1512" i="2"/>
  <c r="F1513" i="2"/>
  <c r="F1514" i="2"/>
  <c r="F1515" i="2"/>
  <c r="F1516" i="2"/>
  <c r="F1517" i="2"/>
  <c r="F1520" i="2"/>
  <c r="F1521" i="2"/>
  <c r="F1522" i="2"/>
  <c r="F1523" i="2"/>
  <c r="F1524" i="2"/>
  <c r="F1525" i="2"/>
  <c r="F1526" i="2"/>
  <c r="F1529" i="2"/>
  <c r="F1530" i="2"/>
  <c r="F1531" i="2"/>
  <c r="F1533" i="2"/>
  <c r="F1534" i="2"/>
  <c r="F1536" i="2"/>
  <c r="F1537" i="2"/>
  <c r="F1538" i="2"/>
  <c r="F1539" i="2"/>
  <c r="F1540" i="2"/>
  <c r="F1541" i="2"/>
  <c r="F1542" i="2"/>
  <c r="F1544" i="2"/>
  <c r="F1545" i="2"/>
  <c r="F1546" i="2"/>
  <c r="F1547" i="2"/>
  <c r="F1548" i="2"/>
  <c r="F1549" i="2"/>
  <c r="F1552" i="2"/>
  <c r="F1553" i="2"/>
  <c r="F1554" i="2"/>
  <c r="F1555" i="2"/>
  <c r="F1556" i="2"/>
  <c r="F1557" i="2"/>
  <c r="F1558" i="2"/>
  <c r="F1561" i="2"/>
  <c r="F1562" i="2"/>
  <c r="F1563" i="2"/>
  <c r="F1565" i="2"/>
  <c r="F1566" i="2"/>
  <c r="F1568" i="2"/>
  <c r="F1569" i="2"/>
  <c r="F1570" i="2"/>
  <c r="F1571" i="2"/>
  <c r="F1572" i="2"/>
  <c r="F1573" i="2"/>
  <c r="F1574" i="2"/>
  <c r="F1576" i="2"/>
  <c r="F1577" i="2"/>
  <c r="F1578" i="2"/>
  <c r="F1579" i="2"/>
  <c r="F1580" i="2"/>
  <c r="F1581" i="2"/>
  <c r="F1584" i="2"/>
  <c r="F1585" i="2"/>
  <c r="F1586" i="2"/>
  <c r="F1587" i="2"/>
  <c r="F1588" i="2"/>
  <c r="F1589" i="2"/>
  <c r="F1590" i="2"/>
  <c r="F1593" i="2"/>
  <c r="F1594" i="2"/>
  <c r="F1595" i="2"/>
  <c r="F1597" i="2"/>
  <c r="F1598" i="2"/>
  <c r="F1600" i="2"/>
  <c r="F1601" i="2"/>
  <c r="F1602" i="2"/>
  <c r="F1603" i="2"/>
  <c r="F1604" i="2"/>
  <c r="F1605" i="2"/>
  <c r="F1606" i="2"/>
  <c r="F1608" i="2"/>
  <c r="F1609" i="2"/>
  <c r="F1610" i="2"/>
  <c r="F1611" i="2"/>
  <c r="F1612" i="2"/>
  <c r="F1613" i="2"/>
  <c r="F1616" i="2"/>
  <c r="F1617" i="2"/>
  <c r="F1618" i="2"/>
  <c r="F1619" i="2"/>
  <c r="F1620" i="2"/>
  <c r="F1621" i="2"/>
  <c r="F1622" i="2"/>
  <c r="F1625" i="2"/>
  <c r="F1626" i="2"/>
  <c r="F1627" i="2"/>
  <c r="F1629" i="2"/>
  <c r="F1630" i="2"/>
  <c r="F1632" i="2"/>
  <c r="F1634" i="2"/>
  <c r="F1636" i="2"/>
  <c r="F1637" i="2"/>
  <c r="F1640" i="2"/>
  <c r="F1641" i="2"/>
  <c r="F1642" i="2"/>
  <c r="F1645" i="2"/>
  <c r="F1646" i="2"/>
  <c r="F1648" i="2"/>
  <c r="F1650" i="2"/>
  <c r="F1652" i="2"/>
  <c r="F1653" i="2"/>
  <c r="F1656" i="2"/>
  <c r="F1657" i="2"/>
  <c r="F1658" i="2"/>
  <c r="F1661" i="2"/>
  <c r="F1662" i="2"/>
  <c r="F1664" i="2"/>
  <c r="F1666" i="2"/>
  <c r="F1668" i="2"/>
  <c r="F1669" i="2"/>
  <c r="F1672" i="2"/>
  <c r="F1673" i="2"/>
  <c r="F1674" i="2"/>
  <c r="F1677" i="2"/>
  <c r="F1678" i="2"/>
  <c r="F1680" i="2"/>
  <c r="F1682" i="2"/>
  <c r="F1684" i="2"/>
  <c r="F1685" i="2"/>
  <c r="F1688" i="2"/>
  <c r="F1689" i="2"/>
  <c r="F1690" i="2"/>
  <c r="F1693" i="2"/>
  <c r="F1694" i="2"/>
  <c r="F1696" i="2"/>
  <c r="F1698" i="2"/>
  <c r="F1700" i="2"/>
  <c r="F1701" i="2"/>
  <c r="F1704" i="2"/>
  <c r="F1706" i="2"/>
  <c r="F1709" i="2"/>
  <c r="F1710" i="2"/>
  <c r="F1712" i="2"/>
  <c r="F1714" i="2"/>
  <c r="F1716" i="2"/>
  <c r="F1717" i="2"/>
  <c r="F1720" i="2"/>
  <c r="F1722" i="2"/>
  <c r="F1725" i="2"/>
  <c r="F1726" i="2"/>
  <c r="F1728" i="2"/>
  <c r="F1730" i="2"/>
  <c r="F1732" i="2"/>
  <c r="F1733" i="2"/>
  <c r="F1736" i="2"/>
  <c r="F1738" i="2"/>
  <c r="F1741" i="2"/>
  <c r="F1742" i="2"/>
  <c r="F1744" i="2"/>
  <c r="F1746" i="2"/>
  <c r="F1748" i="2"/>
  <c r="F1749" i="2"/>
  <c r="F1752" i="2"/>
  <c r="F1753" i="2"/>
  <c r="F1754" i="2"/>
  <c r="F1757" i="2"/>
  <c r="F1758" i="2"/>
  <c r="F1760" i="2"/>
  <c r="F1762" i="2"/>
  <c r="F1764" i="2"/>
  <c r="F1765" i="2"/>
  <c r="F1768" i="2"/>
  <c r="F1770" i="2"/>
  <c r="F1773" i="2"/>
  <c r="F1774" i="2"/>
  <c r="F1776" i="2"/>
  <c r="F1778" i="2"/>
  <c r="F1780" i="2"/>
  <c r="F1781" i="2"/>
  <c r="F1784" i="2"/>
  <c r="F1786" i="2"/>
  <c r="F1789" i="2"/>
  <c r="F1790" i="2"/>
  <c r="F1792" i="2"/>
  <c r="F1794" i="2"/>
  <c r="F1796" i="2"/>
  <c r="F1797" i="2"/>
  <c r="F1800" i="2"/>
  <c r="F1802" i="2"/>
  <c r="F1805" i="2"/>
  <c r="F1806" i="2"/>
  <c r="F1808" i="2"/>
  <c r="F1810" i="2"/>
  <c r="F1812" i="2"/>
  <c r="F1813" i="2"/>
  <c r="F1816" i="2"/>
  <c r="F1817" i="2"/>
  <c r="F1818" i="2"/>
  <c r="F1821" i="2"/>
  <c r="F1822" i="2"/>
  <c r="F1824" i="2"/>
  <c r="F1826" i="2"/>
  <c r="F1828" i="2"/>
  <c r="F1829" i="2"/>
  <c r="F1832" i="2"/>
  <c r="F1834" i="2"/>
  <c r="F1837" i="2"/>
  <c r="F1838" i="2"/>
  <c r="F1840" i="2"/>
  <c r="F1841" i="2"/>
  <c r="F1842" i="2"/>
  <c r="F1844" i="2"/>
  <c r="F1845" i="2"/>
  <c r="F1846" i="2"/>
  <c r="F1848" i="2"/>
  <c r="F1849" i="2"/>
  <c r="F1850" i="2"/>
  <c r="F1853" i="2"/>
  <c r="F1854" i="2"/>
  <c r="F1856" i="2"/>
  <c r="F1857" i="2"/>
  <c r="F1858" i="2"/>
  <c r="F1860" i="2"/>
  <c r="F1861" i="2"/>
  <c r="F1862" i="2"/>
  <c r="F1864" i="2"/>
  <c r="F1865" i="2"/>
  <c r="F1866" i="2"/>
  <c r="F1869" i="2"/>
  <c r="F1870" i="2"/>
  <c r="F1872" i="2"/>
  <c r="F1873" i="2"/>
  <c r="F1874" i="2"/>
  <c r="F1876" i="2"/>
  <c r="F1877" i="2"/>
  <c r="F1878" i="2"/>
  <c r="F1880" i="2"/>
  <c r="F1881" i="2"/>
  <c r="F1882" i="2"/>
  <c r="F1885" i="2"/>
  <c r="F1886" i="2"/>
  <c r="F1888" i="2"/>
  <c r="F1889" i="2"/>
  <c r="F1890" i="2"/>
  <c r="F1892" i="2"/>
  <c r="F1893" i="2"/>
  <c r="F1894" i="2"/>
  <c r="F1896" i="2"/>
  <c r="F1897" i="2"/>
  <c r="F1898" i="2"/>
  <c r="F1901" i="2"/>
  <c r="F1902" i="2"/>
  <c r="F1904" i="2"/>
  <c r="F1905" i="2"/>
  <c r="F1906" i="2"/>
  <c r="F1908" i="2"/>
  <c r="F1909" i="2"/>
  <c r="F1910" i="2"/>
  <c r="F1912" i="2"/>
  <c r="F1913" i="2"/>
  <c r="F1914" i="2"/>
  <c r="F1917" i="2"/>
  <c r="F1918" i="2"/>
  <c r="F1920" i="2"/>
  <c r="F1921" i="2"/>
  <c r="F1922" i="2"/>
  <c r="F1924" i="2"/>
  <c r="F1925" i="2"/>
  <c r="F1926" i="2"/>
  <c r="F1928" i="2"/>
  <c r="F1929" i="2"/>
  <c r="F1930" i="2"/>
  <c r="F1933" i="2"/>
  <c r="F1934" i="2"/>
  <c r="F1936" i="2"/>
  <c r="F1937" i="2"/>
  <c r="F1938" i="2"/>
  <c r="F1940" i="2"/>
  <c r="F1941" i="2"/>
  <c r="F1942" i="2"/>
  <c r="F1944" i="2"/>
  <c r="F1945" i="2"/>
  <c r="F1946" i="2"/>
  <c r="F1949" i="2"/>
  <c r="F1950" i="2"/>
  <c r="F1952" i="2"/>
  <c r="F1953" i="2"/>
  <c r="F1954" i="2"/>
  <c r="F1956" i="2"/>
  <c r="F1957" i="2"/>
  <c r="F1958" i="2"/>
  <c r="F1960" i="2"/>
  <c r="F1961" i="2"/>
  <c r="F1962" i="2"/>
  <c r="F1965" i="2"/>
  <c r="F1966" i="2"/>
  <c r="F1968" i="2"/>
  <c r="F1969" i="2"/>
  <c r="F1970" i="2"/>
  <c r="F1972" i="2"/>
  <c r="F1973" i="2"/>
  <c r="F1974" i="2"/>
  <c r="F1976" i="2"/>
  <c r="F1977" i="2"/>
  <c r="F1978" i="2"/>
  <c r="F1981" i="2"/>
  <c r="F1982" i="2"/>
  <c r="F1984" i="2"/>
  <c r="F1985" i="2"/>
  <c r="F1986" i="2"/>
  <c r="F1988" i="2"/>
  <c r="F1989" i="2"/>
  <c r="F1990" i="2"/>
  <c r="F1992" i="2"/>
  <c r="F1993" i="2"/>
  <c r="F1994" i="2"/>
  <c r="F1997" i="2"/>
  <c r="F1998" i="2"/>
  <c r="F2000" i="2"/>
  <c r="F2001" i="2"/>
  <c r="F2002" i="2"/>
  <c r="F2004" i="2"/>
  <c r="F2005" i="2"/>
  <c r="F2006" i="2"/>
  <c r="F2008" i="2"/>
  <c r="F2009" i="2"/>
  <c r="F2010" i="2"/>
  <c r="F2013" i="2"/>
  <c r="F2014" i="2"/>
  <c r="F2016" i="2"/>
  <c r="F2017" i="2"/>
  <c r="F2018" i="2"/>
  <c r="F2020" i="2"/>
  <c r="F2021" i="2"/>
  <c r="F2022" i="2"/>
  <c r="F2024" i="2"/>
  <c r="F2025" i="2"/>
  <c r="F2026" i="2"/>
  <c r="F2029" i="2"/>
  <c r="F2030" i="2"/>
  <c r="F2032" i="2"/>
  <c r="F2033" i="2"/>
  <c r="F2034" i="2"/>
  <c r="F2036" i="2"/>
  <c r="F2037" i="2"/>
  <c r="F2038" i="2"/>
  <c r="F2040" i="2"/>
  <c r="F2041" i="2"/>
  <c r="F2042" i="2"/>
  <c r="F2045" i="2"/>
  <c r="F2046" i="2"/>
  <c r="F2048" i="2"/>
  <c r="F2049" i="2"/>
  <c r="F2050" i="2"/>
  <c r="F2052" i="2"/>
  <c r="F2053" i="2"/>
  <c r="F2054" i="2"/>
  <c r="F2056" i="2"/>
  <c r="F2057" i="2"/>
  <c r="F2058" i="2"/>
  <c r="F2061" i="2"/>
  <c r="F2062" i="2"/>
  <c r="F2064" i="2"/>
  <c r="F2065" i="2"/>
  <c r="F2066" i="2"/>
  <c r="F2068" i="2"/>
  <c r="F2069" i="2"/>
  <c r="F2070" i="2"/>
  <c r="F2072" i="2"/>
  <c r="F2073" i="2"/>
  <c r="F2074" i="2"/>
  <c r="F2077" i="2"/>
  <c r="F2078" i="2"/>
  <c r="F2080" i="2"/>
  <c r="F2081" i="2"/>
  <c r="F2082" i="2"/>
  <c r="F2084" i="2"/>
  <c r="F2085" i="2"/>
  <c r="F2086" i="2"/>
  <c r="F2088" i="2"/>
  <c r="F2089" i="2"/>
  <c r="F2090" i="2"/>
  <c r="F2093" i="2"/>
  <c r="F2094" i="2"/>
  <c r="F2096" i="2"/>
  <c r="F2097" i="2"/>
  <c r="F2098" i="2"/>
  <c r="F2100" i="2"/>
  <c r="F2101" i="2"/>
  <c r="F2102" i="2"/>
  <c r="F2104" i="2"/>
  <c r="F2105" i="2"/>
  <c r="F2106" i="2"/>
  <c r="F2109" i="2"/>
  <c r="F2110" i="2"/>
  <c r="F2112" i="2"/>
  <c r="F2113" i="2"/>
  <c r="F2114" i="2"/>
  <c r="F2116" i="2"/>
  <c r="F2117" i="2"/>
  <c r="F2118" i="2"/>
  <c r="F2120" i="2"/>
  <c r="F2121" i="2"/>
  <c r="F2122" i="2"/>
  <c r="F2125" i="2"/>
  <c r="F2126" i="2"/>
  <c r="F2128" i="2"/>
  <c r="F2129" i="2"/>
  <c r="F2130" i="2"/>
  <c r="F2132" i="2"/>
  <c r="F2133" i="2"/>
  <c r="F2134" i="2"/>
  <c r="F2136" i="2"/>
  <c r="F2137" i="2"/>
  <c r="F2138" i="2"/>
  <c r="F2141" i="2"/>
  <c r="F2142" i="2"/>
  <c r="F2144" i="2"/>
  <c r="F2145" i="2"/>
  <c r="F2146" i="2"/>
  <c r="F2148" i="2"/>
  <c r="F2149" i="2"/>
  <c r="F2150" i="2"/>
  <c r="F2152" i="2"/>
  <c r="F2153" i="2"/>
  <c r="F2154" i="2"/>
  <c r="F2157" i="2"/>
  <c r="F2158" i="2"/>
  <c r="F2160" i="2"/>
  <c r="F2161" i="2"/>
  <c r="F2162" i="2"/>
  <c r="F2164" i="2"/>
  <c r="F2165" i="2"/>
  <c r="F2166" i="2"/>
  <c r="F2168" i="2"/>
  <c r="F2169" i="2"/>
  <c r="F2170" i="2"/>
  <c r="F2173" i="2"/>
  <c r="F2174" i="2"/>
  <c r="F2176" i="2"/>
  <c r="F2177" i="2"/>
  <c r="F2178" i="2"/>
  <c r="F2180" i="2"/>
  <c r="F2181" i="2"/>
  <c r="F2182" i="2"/>
  <c r="F2184" i="2"/>
  <c r="F2185" i="2"/>
  <c r="F2186" i="2"/>
  <c r="F2189" i="2"/>
  <c r="F2190" i="2"/>
  <c r="F2192" i="2"/>
  <c r="F2193" i="2"/>
  <c r="F2194" i="2"/>
  <c r="F2196" i="2"/>
  <c r="F2197" i="2"/>
  <c r="F2198" i="2"/>
  <c r="F2200" i="2"/>
  <c r="F2201" i="2"/>
  <c r="F2202" i="2"/>
  <c r="F2203" i="2"/>
  <c r="F2205" i="2"/>
  <c r="F2206" i="2"/>
  <c r="F2207" i="2"/>
  <c r="F2208" i="2"/>
  <c r="F2209" i="2"/>
  <c r="F2210" i="2"/>
  <c r="F2211" i="2"/>
  <c r="F2212" i="2"/>
  <c r="F2213" i="2"/>
  <c r="F2214" i="2"/>
  <c r="F2215" i="2"/>
  <c r="F2216" i="2"/>
  <c r="F2217" i="2"/>
  <c r="F2218" i="2"/>
  <c r="F2219" i="2"/>
  <c r="F2221" i="2"/>
  <c r="F2222" i="2"/>
  <c r="F2223" i="2"/>
  <c r="F2224" i="2"/>
  <c r="F2225" i="2"/>
  <c r="F2226" i="2"/>
  <c r="F2227" i="2"/>
  <c r="F2228" i="2"/>
  <c r="F2229" i="2"/>
  <c r="F2230" i="2"/>
  <c r="F2231" i="2"/>
  <c r="F2232" i="2"/>
  <c r="F2233" i="2"/>
  <c r="F2234" i="2"/>
  <c r="F2235" i="2"/>
  <c r="F2237" i="2"/>
  <c r="F2238" i="2"/>
  <c r="F2239" i="2"/>
  <c r="F2240" i="2"/>
  <c r="F2241" i="2"/>
  <c r="C11" i="10"/>
  <c r="G23" i="5" a="1"/>
  <c r="G23" i="5" s="1"/>
  <c r="G22" i="5" a="1"/>
  <c r="G22" i="5" s="1"/>
  <c r="G21" i="5" a="1"/>
  <c r="G21" i="5" s="1"/>
  <c r="H11" i="26"/>
  <c r="H8" i="16"/>
  <c r="J8" i="8"/>
  <c r="K8" i="8"/>
  <c r="L8" i="8"/>
  <c r="M8" i="8"/>
  <c r="N8" i="8"/>
  <c r="I8" i="8"/>
  <c r="F10" i="5"/>
  <c r="F8" i="5"/>
  <c r="F9" i="5"/>
  <c r="I13" i="4"/>
  <c r="T3" i="2"/>
  <c r="T2"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T928" i="2"/>
  <c r="T929" i="2"/>
  <c r="T930" i="2"/>
  <c r="T931" i="2"/>
  <c r="T932" i="2"/>
  <c r="T933" i="2"/>
  <c r="T934" i="2"/>
  <c r="T935" i="2"/>
  <c r="T936" i="2"/>
  <c r="T937" i="2"/>
  <c r="T938" i="2"/>
  <c r="T939" i="2"/>
  <c r="T940" i="2"/>
  <c r="T941" i="2"/>
  <c r="T942" i="2"/>
  <c r="T943" i="2"/>
  <c r="T944" i="2"/>
  <c r="T945" i="2"/>
  <c r="T946" i="2"/>
  <c r="T947" i="2"/>
  <c r="T948" i="2"/>
  <c r="T949" i="2"/>
  <c r="T950" i="2"/>
  <c r="T951" i="2"/>
  <c r="T952" i="2"/>
  <c r="T953" i="2"/>
  <c r="T954" i="2"/>
  <c r="T955" i="2"/>
  <c r="T956" i="2"/>
  <c r="T957" i="2"/>
  <c r="T958" i="2"/>
  <c r="T959" i="2"/>
  <c r="T960" i="2"/>
  <c r="T961" i="2"/>
  <c r="T962" i="2"/>
  <c r="T963" i="2"/>
  <c r="T964" i="2"/>
  <c r="T965" i="2"/>
  <c r="T966" i="2"/>
  <c r="T967" i="2"/>
  <c r="T968" i="2"/>
  <c r="T969" i="2"/>
  <c r="T970" i="2"/>
  <c r="T971" i="2"/>
  <c r="T972" i="2"/>
  <c r="T973" i="2"/>
  <c r="T974" i="2"/>
  <c r="T975" i="2"/>
  <c r="T976" i="2"/>
  <c r="T977" i="2"/>
  <c r="T978" i="2"/>
  <c r="T979" i="2"/>
  <c r="T980" i="2"/>
  <c r="T981" i="2"/>
  <c r="T982" i="2"/>
  <c r="T983" i="2"/>
  <c r="T984" i="2"/>
  <c r="T985" i="2"/>
  <c r="T986" i="2"/>
  <c r="T987" i="2"/>
  <c r="T988" i="2"/>
  <c r="T989" i="2"/>
  <c r="T990" i="2"/>
  <c r="T991" i="2"/>
  <c r="T992" i="2"/>
  <c r="T993" i="2"/>
  <c r="T994" i="2"/>
  <c r="T995" i="2"/>
  <c r="T996" i="2"/>
  <c r="T997" i="2"/>
  <c r="T998" i="2"/>
  <c r="T999" i="2"/>
  <c r="T1000" i="2"/>
  <c r="T1001" i="2"/>
  <c r="T1002" i="2"/>
  <c r="T1003" i="2"/>
  <c r="T1004" i="2"/>
  <c r="T1005" i="2"/>
  <c r="T1006" i="2"/>
  <c r="T1007" i="2"/>
  <c r="T1008" i="2"/>
  <c r="T1009" i="2"/>
  <c r="T1010" i="2"/>
  <c r="T1011" i="2"/>
  <c r="T1012" i="2"/>
  <c r="T1013" i="2"/>
  <c r="T1014" i="2"/>
  <c r="T1015" i="2"/>
  <c r="T1016" i="2"/>
  <c r="T1017" i="2"/>
  <c r="T1018" i="2"/>
  <c r="T1019" i="2"/>
  <c r="T1020" i="2"/>
  <c r="T1021" i="2"/>
  <c r="T1022" i="2"/>
  <c r="T1023" i="2"/>
  <c r="T1024" i="2"/>
  <c r="T1025" i="2"/>
  <c r="T1026" i="2"/>
  <c r="T1027" i="2"/>
  <c r="T1028" i="2"/>
  <c r="T1029" i="2"/>
  <c r="T1030" i="2"/>
  <c r="T1031" i="2"/>
  <c r="T1032" i="2"/>
  <c r="T1033" i="2"/>
  <c r="T1034" i="2"/>
  <c r="T1035" i="2"/>
  <c r="T1036" i="2"/>
  <c r="T1037" i="2"/>
  <c r="T1038" i="2"/>
  <c r="T1039" i="2"/>
  <c r="T1040" i="2"/>
  <c r="T1041" i="2"/>
  <c r="T1042" i="2"/>
  <c r="T1043" i="2"/>
  <c r="T1044" i="2"/>
  <c r="T1045" i="2"/>
  <c r="T1046" i="2"/>
  <c r="T1047" i="2"/>
  <c r="T1048" i="2"/>
  <c r="T1049" i="2"/>
  <c r="T1050" i="2"/>
  <c r="T1051" i="2"/>
  <c r="T1052" i="2"/>
  <c r="T1053" i="2"/>
  <c r="T1054" i="2"/>
  <c r="T1055" i="2"/>
  <c r="T1056" i="2"/>
  <c r="T1057" i="2"/>
  <c r="T1058" i="2"/>
  <c r="T1059" i="2"/>
  <c r="T1060" i="2"/>
  <c r="T1061" i="2"/>
  <c r="T1062" i="2"/>
  <c r="T1063" i="2"/>
  <c r="T1064" i="2"/>
  <c r="T1065" i="2"/>
  <c r="T1066" i="2"/>
  <c r="T1067" i="2"/>
  <c r="T1068" i="2"/>
  <c r="T1069" i="2"/>
  <c r="T1070" i="2"/>
  <c r="T1071" i="2"/>
  <c r="T1072" i="2"/>
  <c r="T1073" i="2"/>
  <c r="T1074" i="2"/>
  <c r="T1075" i="2"/>
  <c r="T1076" i="2"/>
  <c r="T1077" i="2"/>
  <c r="T1078" i="2"/>
  <c r="T1079" i="2"/>
  <c r="T1080" i="2"/>
  <c r="T1081" i="2"/>
  <c r="T1082" i="2"/>
  <c r="T1083" i="2"/>
  <c r="T1084" i="2"/>
  <c r="T1085" i="2"/>
  <c r="T1086" i="2"/>
  <c r="T1087" i="2"/>
  <c r="T1088" i="2"/>
  <c r="T1089" i="2"/>
  <c r="T1090" i="2"/>
  <c r="T1091" i="2"/>
  <c r="T1092" i="2"/>
  <c r="T1093" i="2"/>
  <c r="T1094" i="2"/>
  <c r="T1095" i="2"/>
  <c r="T1096" i="2"/>
  <c r="T1097" i="2"/>
  <c r="T1098" i="2"/>
  <c r="T1099" i="2"/>
  <c r="T1100" i="2"/>
  <c r="T1101" i="2"/>
  <c r="T1102" i="2"/>
  <c r="T1103" i="2"/>
  <c r="T1104" i="2"/>
  <c r="T1105" i="2"/>
  <c r="T1106" i="2"/>
  <c r="T1107" i="2"/>
  <c r="T1108" i="2"/>
  <c r="T1109" i="2"/>
  <c r="T1110" i="2"/>
  <c r="T1111" i="2"/>
  <c r="T1112" i="2"/>
  <c r="T1113" i="2"/>
  <c r="T1114" i="2"/>
  <c r="T1115" i="2"/>
  <c r="T1116" i="2"/>
  <c r="T1117" i="2"/>
  <c r="T1118" i="2"/>
  <c r="T1119" i="2"/>
  <c r="T1120" i="2"/>
  <c r="T1121" i="2"/>
  <c r="T1122" i="2"/>
  <c r="T1123" i="2"/>
  <c r="T1124" i="2"/>
  <c r="T1125" i="2"/>
  <c r="T1126" i="2"/>
  <c r="T1127" i="2"/>
  <c r="T1128" i="2"/>
  <c r="T1129" i="2"/>
  <c r="T1130" i="2"/>
  <c r="T1131" i="2"/>
  <c r="T1132" i="2"/>
  <c r="T1133" i="2"/>
  <c r="T1134" i="2"/>
  <c r="T1135" i="2"/>
  <c r="T1136" i="2"/>
  <c r="T1137" i="2"/>
  <c r="T1138" i="2"/>
  <c r="T1139" i="2"/>
  <c r="T1140" i="2"/>
  <c r="T1141" i="2"/>
  <c r="T1142" i="2"/>
  <c r="T1143" i="2"/>
  <c r="T1144" i="2"/>
  <c r="T1145" i="2"/>
  <c r="T1146" i="2"/>
  <c r="T1147" i="2"/>
  <c r="T1148" i="2"/>
  <c r="T1149" i="2"/>
  <c r="T1150" i="2"/>
  <c r="T1151" i="2"/>
  <c r="T1152" i="2"/>
  <c r="T1153" i="2"/>
  <c r="T1154" i="2"/>
  <c r="T1155" i="2"/>
  <c r="T1156" i="2"/>
  <c r="T1157" i="2"/>
  <c r="T1158" i="2"/>
  <c r="T1159" i="2"/>
  <c r="T1160" i="2"/>
  <c r="T1161" i="2"/>
  <c r="T1162" i="2"/>
  <c r="T1163" i="2"/>
  <c r="T1164" i="2"/>
  <c r="T1165" i="2"/>
  <c r="T1166" i="2"/>
  <c r="T1167" i="2"/>
  <c r="T1168" i="2"/>
  <c r="T1169" i="2"/>
  <c r="T1170" i="2"/>
  <c r="T1171" i="2"/>
  <c r="T1172" i="2"/>
  <c r="T1173" i="2"/>
  <c r="T1174" i="2"/>
  <c r="T1175" i="2"/>
  <c r="T1176" i="2"/>
  <c r="T1177" i="2"/>
  <c r="T1178" i="2"/>
  <c r="T1179" i="2"/>
  <c r="T1180" i="2"/>
  <c r="T1181" i="2"/>
  <c r="T1182" i="2"/>
  <c r="T1183" i="2"/>
  <c r="T1184" i="2"/>
  <c r="T1185" i="2"/>
  <c r="T1186" i="2"/>
  <c r="T1187" i="2"/>
  <c r="T1188" i="2"/>
  <c r="T1189" i="2"/>
  <c r="T1190" i="2"/>
  <c r="T1191" i="2"/>
  <c r="T1192" i="2"/>
  <c r="T1193" i="2"/>
  <c r="T1194" i="2"/>
  <c r="T1195" i="2"/>
  <c r="T1196" i="2"/>
  <c r="T1197" i="2"/>
  <c r="T1198" i="2"/>
  <c r="T1199" i="2"/>
  <c r="T1200" i="2"/>
  <c r="T1201" i="2"/>
  <c r="T1202" i="2"/>
  <c r="T1203" i="2"/>
  <c r="T1204" i="2"/>
  <c r="T1205" i="2"/>
  <c r="T1206" i="2"/>
  <c r="T1207" i="2"/>
  <c r="T1208" i="2"/>
  <c r="T1209" i="2"/>
  <c r="T1210" i="2"/>
  <c r="T1211" i="2"/>
  <c r="T1212" i="2"/>
  <c r="T1213" i="2"/>
  <c r="T1214" i="2"/>
  <c r="T1215" i="2"/>
  <c r="T1216" i="2"/>
  <c r="T1217" i="2"/>
  <c r="T1218" i="2"/>
  <c r="T1219" i="2"/>
  <c r="T1220" i="2"/>
  <c r="T1221" i="2"/>
  <c r="T1222" i="2"/>
  <c r="T1223" i="2"/>
  <c r="T1224" i="2"/>
  <c r="T1225" i="2"/>
  <c r="T1226" i="2"/>
  <c r="T1227" i="2"/>
  <c r="T1228" i="2"/>
  <c r="T1229" i="2"/>
  <c r="T1230" i="2"/>
  <c r="T1231" i="2"/>
  <c r="T1232" i="2"/>
  <c r="T1233" i="2"/>
  <c r="T1234" i="2"/>
  <c r="T1235" i="2"/>
  <c r="T1236" i="2"/>
  <c r="T1237" i="2"/>
  <c r="T1238" i="2"/>
  <c r="T1239" i="2"/>
  <c r="T1240" i="2"/>
  <c r="T1241" i="2"/>
  <c r="T1242" i="2"/>
  <c r="T1243" i="2"/>
  <c r="T1244" i="2"/>
  <c r="T1245" i="2"/>
  <c r="T1246" i="2"/>
  <c r="T1247" i="2"/>
  <c r="T1248" i="2"/>
  <c r="T1249" i="2"/>
  <c r="T1250" i="2"/>
  <c r="T1251" i="2"/>
  <c r="T1252" i="2"/>
  <c r="T1253" i="2"/>
  <c r="T1254" i="2"/>
  <c r="T1255" i="2"/>
  <c r="T1256" i="2"/>
  <c r="T1257" i="2"/>
  <c r="T1258" i="2"/>
  <c r="T1259" i="2"/>
  <c r="T1260" i="2"/>
  <c r="T1261" i="2"/>
  <c r="T1262" i="2"/>
  <c r="T1263" i="2"/>
  <c r="T1264" i="2"/>
  <c r="T1265" i="2"/>
  <c r="T1266" i="2"/>
  <c r="T1267" i="2"/>
  <c r="T1268" i="2"/>
  <c r="T1269" i="2"/>
  <c r="T1270" i="2"/>
  <c r="T1271" i="2"/>
  <c r="T1272" i="2"/>
  <c r="T1273" i="2"/>
  <c r="T1274" i="2"/>
  <c r="T1275" i="2"/>
  <c r="T1276" i="2"/>
  <c r="T1277" i="2"/>
  <c r="T1278" i="2"/>
  <c r="T1279" i="2"/>
  <c r="T1280" i="2"/>
  <c r="T1281" i="2"/>
  <c r="T1282" i="2"/>
  <c r="T1283" i="2"/>
  <c r="T1284" i="2"/>
  <c r="T1285" i="2"/>
  <c r="T1286" i="2"/>
  <c r="T1287" i="2"/>
  <c r="T1288" i="2"/>
  <c r="T1289" i="2"/>
  <c r="T1290" i="2"/>
  <c r="T1291" i="2"/>
  <c r="T1292" i="2"/>
  <c r="T1293" i="2"/>
  <c r="T1294" i="2"/>
  <c r="T1295" i="2"/>
  <c r="T1296" i="2"/>
  <c r="T1297" i="2"/>
  <c r="T1298" i="2"/>
  <c r="T1299" i="2"/>
  <c r="T1300" i="2"/>
  <c r="T1301" i="2"/>
  <c r="T1302" i="2"/>
  <c r="T1303" i="2"/>
  <c r="T1304" i="2"/>
  <c r="T1305" i="2"/>
  <c r="T1306" i="2"/>
  <c r="T1307" i="2"/>
  <c r="T1308" i="2"/>
  <c r="T1309" i="2"/>
  <c r="T1310" i="2"/>
  <c r="T1311" i="2"/>
  <c r="T1312" i="2"/>
  <c r="T1313" i="2"/>
  <c r="T1314" i="2"/>
  <c r="T1315" i="2"/>
  <c r="T1316" i="2"/>
  <c r="T1317" i="2"/>
  <c r="T1318" i="2"/>
  <c r="T1319" i="2"/>
  <c r="T1320" i="2"/>
  <c r="T1321" i="2"/>
  <c r="T1322" i="2"/>
  <c r="T1323" i="2"/>
  <c r="T1324" i="2"/>
  <c r="T1325" i="2"/>
  <c r="T1326" i="2"/>
  <c r="T1327" i="2"/>
  <c r="T1328" i="2"/>
  <c r="T1329" i="2"/>
  <c r="T1330" i="2"/>
  <c r="T1331" i="2"/>
  <c r="T1332" i="2"/>
  <c r="T1333" i="2"/>
  <c r="T1334" i="2"/>
  <c r="T1335" i="2"/>
  <c r="T1336" i="2"/>
  <c r="T1337" i="2"/>
  <c r="T1338" i="2"/>
  <c r="T1339" i="2"/>
  <c r="T1340" i="2"/>
  <c r="T1341" i="2"/>
  <c r="T1342" i="2"/>
  <c r="T1343" i="2"/>
  <c r="T1344" i="2"/>
  <c r="T1345" i="2"/>
  <c r="T1346" i="2"/>
  <c r="T1347" i="2"/>
  <c r="T1348" i="2"/>
  <c r="T1349" i="2"/>
  <c r="T1350" i="2"/>
  <c r="T1351" i="2"/>
  <c r="T1352" i="2"/>
  <c r="T1353" i="2"/>
  <c r="T1354" i="2"/>
  <c r="T1355" i="2"/>
  <c r="T1356" i="2"/>
  <c r="T1357" i="2"/>
  <c r="T1358" i="2"/>
  <c r="T1359" i="2"/>
  <c r="T1360" i="2"/>
  <c r="T1361" i="2"/>
  <c r="T1362" i="2"/>
  <c r="T1363" i="2"/>
  <c r="T1364" i="2"/>
  <c r="T1365" i="2"/>
  <c r="T1366" i="2"/>
  <c r="T1367" i="2"/>
  <c r="T1368" i="2"/>
  <c r="T1369" i="2"/>
  <c r="T1370" i="2"/>
  <c r="T1371" i="2"/>
  <c r="T1372" i="2"/>
  <c r="T1373" i="2"/>
  <c r="T1374" i="2"/>
  <c r="T1375" i="2"/>
  <c r="T1376" i="2"/>
  <c r="T1377" i="2"/>
  <c r="T1378" i="2"/>
  <c r="T1379" i="2"/>
  <c r="T1380" i="2"/>
  <c r="T1381" i="2"/>
  <c r="T1382" i="2"/>
  <c r="T1383" i="2"/>
  <c r="T1384" i="2"/>
  <c r="T1385" i="2"/>
  <c r="T1386" i="2"/>
  <c r="T1387" i="2"/>
  <c r="T1388" i="2"/>
  <c r="T1389" i="2"/>
  <c r="T1390" i="2"/>
  <c r="T1391" i="2"/>
  <c r="T1392" i="2"/>
  <c r="T1393" i="2"/>
  <c r="T1394" i="2"/>
  <c r="T1395" i="2"/>
  <c r="T1396" i="2"/>
  <c r="T1397" i="2"/>
  <c r="T1398" i="2"/>
  <c r="T1399" i="2"/>
  <c r="T1400" i="2"/>
  <c r="T1401" i="2"/>
  <c r="T1402" i="2"/>
  <c r="T1403" i="2"/>
  <c r="T1404" i="2"/>
  <c r="T1405" i="2"/>
  <c r="T1406" i="2"/>
  <c r="T1407" i="2"/>
  <c r="T1408" i="2"/>
  <c r="T1409" i="2"/>
  <c r="T1410" i="2"/>
  <c r="T1411" i="2"/>
  <c r="T1412" i="2"/>
  <c r="T1413" i="2"/>
  <c r="T1414" i="2"/>
  <c r="T1415" i="2"/>
  <c r="T1416" i="2"/>
  <c r="T1417" i="2"/>
  <c r="T1418" i="2"/>
  <c r="T1419" i="2"/>
  <c r="T1420" i="2"/>
  <c r="T1421" i="2"/>
  <c r="T1422" i="2"/>
  <c r="T1423" i="2"/>
  <c r="T1424" i="2"/>
  <c r="T1425" i="2"/>
  <c r="T1426" i="2"/>
  <c r="T1427" i="2"/>
  <c r="T1428" i="2"/>
  <c r="T1429" i="2"/>
  <c r="T1430" i="2"/>
  <c r="T1431" i="2"/>
  <c r="T1432" i="2"/>
  <c r="T1433" i="2"/>
  <c r="T1434" i="2"/>
  <c r="T1435" i="2"/>
  <c r="T1436" i="2"/>
  <c r="T1437" i="2"/>
  <c r="T1438" i="2"/>
  <c r="T1439" i="2"/>
  <c r="T1440" i="2"/>
  <c r="T1441" i="2"/>
  <c r="T1442" i="2"/>
  <c r="T1443" i="2"/>
  <c r="T1444" i="2"/>
  <c r="T1445" i="2"/>
  <c r="T1446" i="2"/>
  <c r="T1447" i="2"/>
  <c r="T1448" i="2"/>
  <c r="T1449" i="2"/>
  <c r="T1450" i="2"/>
  <c r="T1451" i="2"/>
  <c r="T1452" i="2"/>
  <c r="T1453" i="2"/>
  <c r="T1454" i="2"/>
  <c r="T1455" i="2"/>
  <c r="T1456" i="2"/>
  <c r="T1457" i="2"/>
  <c r="T1458" i="2"/>
  <c r="T1459" i="2"/>
  <c r="T1460" i="2"/>
  <c r="T1461" i="2"/>
  <c r="T1462" i="2"/>
  <c r="T1463" i="2"/>
  <c r="T1464" i="2"/>
  <c r="T1465" i="2"/>
  <c r="T1466" i="2"/>
  <c r="T1467" i="2"/>
  <c r="T1468" i="2"/>
  <c r="T1469" i="2"/>
  <c r="T1470" i="2"/>
  <c r="T1471" i="2"/>
  <c r="T1472" i="2"/>
  <c r="T1473" i="2"/>
  <c r="T1474" i="2"/>
  <c r="T1475" i="2"/>
  <c r="T1476" i="2"/>
  <c r="T1477" i="2"/>
  <c r="T1478" i="2"/>
  <c r="T1479" i="2"/>
  <c r="T1480" i="2"/>
  <c r="T1481" i="2"/>
  <c r="T1482" i="2"/>
  <c r="T1483" i="2"/>
  <c r="T1484" i="2"/>
  <c r="T1485" i="2"/>
  <c r="T1486" i="2"/>
  <c r="T1487" i="2"/>
  <c r="T1488" i="2"/>
  <c r="T1489" i="2"/>
  <c r="T1490" i="2"/>
  <c r="T1491" i="2"/>
  <c r="T1492" i="2"/>
  <c r="T1493" i="2"/>
  <c r="T1494" i="2"/>
  <c r="T1495" i="2"/>
  <c r="T1496" i="2"/>
  <c r="T1497" i="2"/>
  <c r="T1498" i="2"/>
  <c r="T1499" i="2"/>
  <c r="T1500" i="2"/>
  <c r="T1501" i="2"/>
  <c r="T1502" i="2"/>
  <c r="T1503" i="2"/>
  <c r="T1504" i="2"/>
  <c r="T1505" i="2"/>
  <c r="T1506" i="2"/>
  <c r="T1507" i="2"/>
  <c r="T1508" i="2"/>
  <c r="T1509" i="2"/>
  <c r="T1510" i="2"/>
  <c r="T1511" i="2"/>
  <c r="T1512" i="2"/>
  <c r="T1513" i="2"/>
  <c r="T1514" i="2"/>
  <c r="T1515" i="2"/>
  <c r="T1516" i="2"/>
  <c r="T1517" i="2"/>
  <c r="T1518" i="2"/>
  <c r="T1519" i="2"/>
  <c r="T1520" i="2"/>
  <c r="T1521" i="2"/>
  <c r="T1522" i="2"/>
  <c r="T1523" i="2"/>
  <c r="T1524" i="2"/>
  <c r="T1525" i="2"/>
  <c r="T1526" i="2"/>
  <c r="T1527" i="2"/>
  <c r="T1528" i="2"/>
  <c r="T1529" i="2"/>
  <c r="T1530" i="2"/>
  <c r="T1531" i="2"/>
  <c r="T1532" i="2"/>
  <c r="T1533" i="2"/>
  <c r="T1534" i="2"/>
  <c r="T1535" i="2"/>
  <c r="T1536" i="2"/>
  <c r="T1537" i="2"/>
  <c r="T1538" i="2"/>
  <c r="T1539" i="2"/>
  <c r="T1540" i="2"/>
  <c r="T1541" i="2"/>
  <c r="T1542" i="2"/>
  <c r="T1543" i="2"/>
  <c r="T1544" i="2"/>
  <c r="T1545" i="2"/>
  <c r="T1546" i="2"/>
  <c r="T1547" i="2"/>
  <c r="T1548" i="2"/>
  <c r="T1549" i="2"/>
  <c r="T1550" i="2"/>
  <c r="T1551" i="2"/>
  <c r="T1552" i="2"/>
  <c r="T1553" i="2"/>
  <c r="T1554" i="2"/>
  <c r="T1555" i="2"/>
  <c r="T1556" i="2"/>
  <c r="T1557" i="2"/>
  <c r="T1558" i="2"/>
  <c r="T1559" i="2"/>
  <c r="T1560" i="2"/>
  <c r="T1561" i="2"/>
  <c r="T1562" i="2"/>
  <c r="T1563" i="2"/>
  <c r="T1564" i="2"/>
  <c r="T1565" i="2"/>
  <c r="T1566" i="2"/>
  <c r="T1567" i="2"/>
  <c r="T1568" i="2"/>
  <c r="T1569" i="2"/>
  <c r="T1570" i="2"/>
  <c r="T1571" i="2"/>
  <c r="T1572" i="2"/>
  <c r="T1573" i="2"/>
  <c r="T1574" i="2"/>
  <c r="T1575" i="2"/>
  <c r="T1576" i="2"/>
  <c r="T1577" i="2"/>
  <c r="T1578" i="2"/>
  <c r="T1579" i="2"/>
  <c r="T1580" i="2"/>
  <c r="T1581" i="2"/>
  <c r="T1582" i="2"/>
  <c r="T1583" i="2"/>
  <c r="T1584" i="2"/>
  <c r="T1585" i="2"/>
  <c r="T1586" i="2"/>
  <c r="T1587" i="2"/>
  <c r="T1588" i="2"/>
  <c r="T1589" i="2"/>
  <c r="T1590" i="2"/>
  <c r="T1591" i="2"/>
  <c r="T1592" i="2"/>
  <c r="T1593" i="2"/>
  <c r="T1594" i="2"/>
  <c r="T1595" i="2"/>
  <c r="T1596" i="2"/>
  <c r="T1597" i="2"/>
  <c r="T1598" i="2"/>
  <c r="T1599" i="2"/>
  <c r="T1600" i="2"/>
  <c r="T1601" i="2"/>
  <c r="T1602" i="2"/>
  <c r="T1603" i="2"/>
  <c r="T1604" i="2"/>
  <c r="T1605" i="2"/>
  <c r="T1606" i="2"/>
  <c r="T1607" i="2"/>
  <c r="T1608" i="2"/>
  <c r="T1609" i="2"/>
  <c r="T1610" i="2"/>
  <c r="T1611" i="2"/>
  <c r="T1612" i="2"/>
  <c r="T1613" i="2"/>
  <c r="T1614" i="2"/>
  <c r="T1615" i="2"/>
  <c r="T1616" i="2"/>
  <c r="T1617" i="2"/>
  <c r="T1618" i="2"/>
  <c r="T1619" i="2"/>
  <c r="T1620" i="2"/>
  <c r="T1621" i="2"/>
  <c r="T1622" i="2"/>
  <c r="T1623" i="2"/>
  <c r="T1624" i="2"/>
  <c r="T1625" i="2"/>
  <c r="T1626" i="2"/>
  <c r="T1627" i="2"/>
  <c r="T1628" i="2"/>
  <c r="T1629" i="2"/>
  <c r="T1630" i="2"/>
  <c r="T1631" i="2"/>
  <c r="T1632" i="2"/>
  <c r="T1633" i="2"/>
  <c r="T1634" i="2"/>
  <c r="T1635" i="2"/>
  <c r="T1636" i="2"/>
  <c r="T1637" i="2"/>
  <c r="T1638" i="2"/>
  <c r="T1639" i="2"/>
  <c r="T1640" i="2"/>
  <c r="T1641" i="2"/>
  <c r="T1642" i="2"/>
  <c r="T1643" i="2"/>
  <c r="T1644" i="2"/>
  <c r="T1645" i="2"/>
  <c r="T1646" i="2"/>
  <c r="T1647" i="2"/>
  <c r="T1648" i="2"/>
  <c r="T1649" i="2"/>
  <c r="T1650" i="2"/>
  <c r="T1651" i="2"/>
  <c r="T1652" i="2"/>
  <c r="T1653" i="2"/>
  <c r="T1654" i="2"/>
  <c r="T1655" i="2"/>
  <c r="T1656" i="2"/>
  <c r="T1657" i="2"/>
  <c r="T1658" i="2"/>
  <c r="T1659" i="2"/>
  <c r="T1660" i="2"/>
  <c r="T1661" i="2"/>
  <c r="T1662" i="2"/>
  <c r="T1663" i="2"/>
  <c r="T1664" i="2"/>
  <c r="T1665" i="2"/>
  <c r="T1666" i="2"/>
  <c r="T1667" i="2"/>
  <c r="T1668" i="2"/>
  <c r="T1669" i="2"/>
  <c r="T1670" i="2"/>
  <c r="T1671" i="2"/>
  <c r="T1672" i="2"/>
  <c r="T1673" i="2"/>
  <c r="T1674" i="2"/>
  <c r="T1675" i="2"/>
  <c r="T1676" i="2"/>
  <c r="T1677" i="2"/>
  <c r="T1678" i="2"/>
  <c r="T1679" i="2"/>
  <c r="T1680" i="2"/>
  <c r="T1681" i="2"/>
  <c r="T1682" i="2"/>
  <c r="T1683" i="2"/>
  <c r="T1684" i="2"/>
  <c r="T1685" i="2"/>
  <c r="T1686" i="2"/>
  <c r="T1687" i="2"/>
  <c r="T1688" i="2"/>
  <c r="T1689" i="2"/>
  <c r="T1690" i="2"/>
  <c r="T1691" i="2"/>
  <c r="T1692" i="2"/>
  <c r="T1693" i="2"/>
  <c r="T1694" i="2"/>
  <c r="T1695" i="2"/>
  <c r="T1696" i="2"/>
  <c r="T1697" i="2"/>
  <c r="T1698" i="2"/>
  <c r="T1699" i="2"/>
  <c r="T1700" i="2"/>
  <c r="T1701" i="2"/>
  <c r="T1702" i="2"/>
  <c r="T1703" i="2"/>
  <c r="T1704" i="2"/>
  <c r="T1705" i="2"/>
  <c r="T1706" i="2"/>
  <c r="T1707" i="2"/>
  <c r="T1708" i="2"/>
  <c r="T1709" i="2"/>
  <c r="T1710" i="2"/>
  <c r="T1711" i="2"/>
  <c r="T1712" i="2"/>
  <c r="T1713" i="2"/>
  <c r="T1714" i="2"/>
  <c r="T1715" i="2"/>
  <c r="T1716" i="2"/>
  <c r="T1717" i="2"/>
  <c r="T1718" i="2"/>
  <c r="T1719" i="2"/>
  <c r="T1720" i="2"/>
  <c r="T1721" i="2"/>
  <c r="T1722" i="2"/>
  <c r="T1723" i="2"/>
  <c r="T1724" i="2"/>
  <c r="T1725" i="2"/>
  <c r="T1726" i="2"/>
  <c r="T1727" i="2"/>
  <c r="T1728" i="2"/>
  <c r="T1729" i="2"/>
  <c r="T1730" i="2"/>
  <c r="T1731" i="2"/>
  <c r="T1732" i="2"/>
  <c r="T1733" i="2"/>
  <c r="T1734" i="2"/>
  <c r="T1735" i="2"/>
  <c r="T1736" i="2"/>
  <c r="T1737" i="2"/>
  <c r="T1738" i="2"/>
  <c r="T1739" i="2"/>
  <c r="T1740" i="2"/>
  <c r="T1741" i="2"/>
  <c r="T1742" i="2"/>
  <c r="T1743" i="2"/>
  <c r="T1744" i="2"/>
  <c r="T1745" i="2"/>
  <c r="T1746" i="2"/>
  <c r="T1747" i="2"/>
  <c r="T1748" i="2"/>
  <c r="T1749" i="2"/>
  <c r="T1750" i="2"/>
  <c r="T1751" i="2"/>
  <c r="T1752" i="2"/>
  <c r="T1753" i="2"/>
  <c r="T1754" i="2"/>
  <c r="T1755" i="2"/>
  <c r="T1756" i="2"/>
  <c r="T1757" i="2"/>
  <c r="T1758" i="2"/>
  <c r="T1759" i="2"/>
  <c r="T1760" i="2"/>
  <c r="T1761" i="2"/>
  <c r="T1762" i="2"/>
  <c r="T1763" i="2"/>
  <c r="T1764" i="2"/>
  <c r="T1765" i="2"/>
  <c r="T1766" i="2"/>
  <c r="T1767" i="2"/>
  <c r="T1768" i="2"/>
  <c r="T1769" i="2"/>
  <c r="T1770" i="2"/>
  <c r="T1771" i="2"/>
  <c r="T1772" i="2"/>
  <c r="T1773" i="2"/>
  <c r="T1774" i="2"/>
  <c r="T1775" i="2"/>
  <c r="T1776" i="2"/>
  <c r="T1777" i="2"/>
  <c r="T1778" i="2"/>
  <c r="T1779" i="2"/>
  <c r="T1780" i="2"/>
  <c r="T1781" i="2"/>
  <c r="T1782" i="2"/>
  <c r="T1783" i="2"/>
  <c r="T1784" i="2"/>
  <c r="T1785" i="2"/>
  <c r="T1786" i="2"/>
  <c r="T1787" i="2"/>
  <c r="T1788" i="2"/>
  <c r="T1789" i="2"/>
  <c r="T1790" i="2"/>
  <c r="T1791" i="2"/>
  <c r="T1792" i="2"/>
  <c r="T1793" i="2"/>
  <c r="T1794" i="2"/>
  <c r="T1795" i="2"/>
  <c r="T1796" i="2"/>
  <c r="T1797" i="2"/>
  <c r="T1798" i="2"/>
  <c r="T1799" i="2"/>
  <c r="T1800" i="2"/>
  <c r="T1801" i="2"/>
  <c r="T1802" i="2"/>
  <c r="T1803" i="2"/>
  <c r="T1804" i="2"/>
  <c r="T1805" i="2"/>
  <c r="T1806" i="2"/>
  <c r="T1807" i="2"/>
  <c r="T1808" i="2"/>
  <c r="T1809" i="2"/>
  <c r="T1810" i="2"/>
  <c r="T1811" i="2"/>
  <c r="T1812" i="2"/>
  <c r="T1813" i="2"/>
  <c r="T1814" i="2"/>
  <c r="T1815" i="2"/>
  <c r="T1816" i="2"/>
  <c r="T1817" i="2"/>
  <c r="T1818" i="2"/>
  <c r="T1819" i="2"/>
  <c r="T1820" i="2"/>
  <c r="T1821" i="2"/>
  <c r="T1822" i="2"/>
  <c r="T1823" i="2"/>
  <c r="T1824" i="2"/>
  <c r="T1825" i="2"/>
  <c r="T1826" i="2"/>
  <c r="T1827" i="2"/>
  <c r="T1828" i="2"/>
  <c r="T1829" i="2"/>
  <c r="T1830" i="2"/>
  <c r="T1831" i="2"/>
  <c r="T1832" i="2"/>
  <c r="T1833" i="2"/>
  <c r="T1834" i="2"/>
  <c r="T1835" i="2"/>
  <c r="T1836" i="2"/>
  <c r="T1837" i="2"/>
  <c r="T1838" i="2"/>
  <c r="T1839" i="2"/>
  <c r="T1840" i="2"/>
  <c r="T1841" i="2"/>
  <c r="T1842" i="2"/>
  <c r="T1843" i="2"/>
  <c r="T1844" i="2"/>
  <c r="T1845" i="2"/>
  <c r="T1846" i="2"/>
  <c r="T1847" i="2"/>
  <c r="T1848" i="2"/>
  <c r="T1849" i="2"/>
  <c r="T1850" i="2"/>
  <c r="T1851" i="2"/>
  <c r="T1852" i="2"/>
  <c r="T1853" i="2"/>
  <c r="T1854" i="2"/>
  <c r="T1855" i="2"/>
  <c r="T1856" i="2"/>
  <c r="T1857" i="2"/>
  <c r="T1858" i="2"/>
  <c r="T1859" i="2"/>
  <c r="T1860" i="2"/>
  <c r="T1861" i="2"/>
  <c r="T1862" i="2"/>
  <c r="T1863" i="2"/>
  <c r="T1864" i="2"/>
  <c r="T1865" i="2"/>
  <c r="T1866" i="2"/>
  <c r="T1867" i="2"/>
  <c r="T1868" i="2"/>
  <c r="T1869" i="2"/>
  <c r="T1870" i="2"/>
  <c r="T1871" i="2"/>
  <c r="T1872" i="2"/>
  <c r="T1873" i="2"/>
  <c r="T1874" i="2"/>
  <c r="T1875" i="2"/>
  <c r="T1876" i="2"/>
  <c r="T1877" i="2"/>
  <c r="T1878" i="2"/>
  <c r="T1879" i="2"/>
  <c r="T1880" i="2"/>
  <c r="T1881" i="2"/>
  <c r="T1882" i="2"/>
  <c r="T1883" i="2"/>
  <c r="T1884" i="2"/>
  <c r="T1885" i="2"/>
  <c r="T1886" i="2"/>
  <c r="T1887" i="2"/>
  <c r="T1888" i="2"/>
  <c r="T1889" i="2"/>
  <c r="T1890" i="2"/>
  <c r="T1891" i="2"/>
  <c r="T1892" i="2"/>
  <c r="T1893" i="2"/>
  <c r="T1894" i="2"/>
  <c r="T1895" i="2"/>
  <c r="T1896" i="2"/>
  <c r="T1897" i="2"/>
  <c r="T1898" i="2"/>
  <c r="T1899" i="2"/>
  <c r="T1900" i="2"/>
  <c r="T1901" i="2"/>
  <c r="T1902" i="2"/>
  <c r="T1903" i="2"/>
  <c r="T1904" i="2"/>
  <c r="T1905" i="2"/>
  <c r="T1906" i="2"/>
  <c r="T1907" i="2"/>
  <c r="T1908" i="2"/>
  <c r="T1909" i="2"/>
  <c r="T1910" i="2"/>
  <c r="T1911" i="2"/>
  <c r="T1912" i="2"/>
  <c r="T1913" i="2"/>
  <c r="T1914" i="2"/>
  <c r="T1915" i="2"/>
  <c r="T1916" i="2"/>
  <c r="T1917" i="2"/>
  <c r="T1918" i="2"/>
  <c r="T1919" i="2"/>
  <c r="T1920" i="2"/>
  <c r="T1921" i="2"/>
  <c r="T1922" i="2"/>
  <c r="T1923" i="2"/>
  <c r="T1924" i="2"/>
  <c r="T1925" i="2"/>
  <c r="T1926" i="2"/>
  <c r="T1927" i="2"/>
  <c r="T1928" i="2"/>
  <c r="T1929" i="2"/>
  <c r="T1930" i="2"/>
  <c r="T1931" i="2"/>
  <c r="T1932" i="2"/>
  <c r="T1933" i="2"/>
  <c r="T1934" i="2"/>
  <c r="T1935" i="2"/>
  <c r="T1936" i="2"/>
  <c r="T1937" i="2"/>
  <c r="T1938" i="2"/>
  <c r="T1939" i="2"/>
  <c r="T1940" i="2"/>
  <c r="T1941" i="2"/>
  <c r="T1942" i="2"/>
  <c r="T1943" i="2"/>
  <c r="T1944" i="2"/>
  <c r="T1945" i="2"/>
  <c r="T1946" i="2"/>
  <c r="T1947" i="2"/>
  <c r="T1948" i="2"/>
  <c r="T1949" i="2"/>
  <c r="T1950" i="2"/>
  <c r="T1951" i="2"/>
  <c r="T1952" i="2"/>
  <c r="T1953" i="2"/>
  <c r="T1954" i="2"/>
  <c r="T1955" i="2"/>
  <c r="T1956" i="2"/>
  <c r="T1957" i="2"/>
  <c r="T1958" i="2"/>
  <c r="T1959" i="2"/>
  <c r="T1960" i="2"/>
  <c r="T1961" i="2"/>
  <c r="T1962" i="2"/>
  <c r="T1963" i="2"/>
  <c r="T1964" i="2"/>
  <c r="T1965" i="2"/>
  <c r="T1966" i="2"/>
  <c r="T1967" i="2"/>
  <c r="T1968" i="2"/>
  <c r="T1969" i="2"/>
  <c r="T1970" i="2"/>
  <c r="T1971" i="2"/>
  <c r="T1972" i="2"/>
  <c r="T1973" i="2"/>
  <c r="T1974" i="2"/>
  <c r="T1975" i="2"/>
  <c r="T1976" i="2"/>
  <c r="T1977" i="2"/>
  <c r="T1978" i="2"/>
  <c r="T1979" i="2"/>
  <c r="T1980" i="2"/>
  <c r="T1981" i="2"/>
  <c r="T1982" i="2"/>
  <c r="T1983" i="2"/>
  <c r="T1984" i="2"/>
  <c r="T1985" i="2"/>
  <c r="T1986" i="2"/>
  <c r="T1987" i="2"/>
  <c r="T1988" i="2"/>
  <c r="T1989" i="2"/>
  <c r="T1990" i="2"/>
  <c r="T1991" i="2"/>
  <c r="T1992" i="2"/>
  <c r="T1993" i="2"/>
  <c r="T1994" i="2"/>
  <c r="T1995" i="2"/>
  <c r="T1996" i="2"/>
  <c r="T1997" i="2"/>
  <c r="T1998" i="2"/>
  <c r="T1999" i="2"/>
  <c r="T2000" i="2"/>
  <c r="T2001" i="2"/>
  <c r="T2002" i="2"/>
  <c r="T2003" i="2"/>
  <c r="T2004" i="2"/>
  <c r="T2005" i="2"/>
  <c r="T2006" i="2"/>
  <c r="T2007" i="2"/>
  <c r="T2008" i="2"/>
  <c r="T2009" i="2"/>
  <c r="T2010" i="2"/>
  <c r="T2011" i="2"/>
  <c r="T2012" i="2"/>
  <c r="T2013" i="2"/>
  <c r="T2014" i="2"/>
  <c r="T2015" i="2"/>
  <c r="T2016" i="2"/>
  <c r="T2017" i="2"/>
  <c r="T2018" i="2"/>
  <c r="T2019" i="2"/>
  <c r="T2020" i="2"/>
  <c r="T2021" i="2"/>
  <c r="T2022" i="2"/>
  <c r="T2023" i="2"/>
  <c r="T2024" i="2"/>
  <c r="T2025" i="2"/>
  <c r="T2026" i="2"/>
  <c r="T2027" i="2"/>
  <c r="T2028" i="2"/>
  <c r="T2029" i="2"/>
  <c r="T2030" i="2"/>
  <c r="T2031" i="2"/>
  <c r="T2032" i="2"/>
  <c r="T2033" i="2"/>
  <c r="T2034" i="2"/>
  <c r="T2035" i="2"/>
  <c r="T2036" i="2"/>
  <c r="T2037" i="2"/>
  <c r="T2038" i="2"/>
  <c r="T2039" i="2"/>
  <c r="T2040" i="2"/>
  <c r="T2041" i="2"/>
  <c r="T2042" i="2"/>
  <c r="T2043" i="2"/>
  <c r="T2044" i="2"/>
  <c r="T2045" i="2"/>
  <c r="T2046" i="2"/>
  <c r="T2047" i="2"/>
  <c r="T2048" i="2"/>
  <c r="T2049" i="2"/>
  <c r="T2050" i="2"/>
  <c r="T2051" i="2"/>
  <c r="T2052" i="2"/>
  <c r="T2053" i="2"/>
  <c r="T2054" i="2"/>
  <c r="T2055" i="2"/>
  <c r="T2056" i="2"/>
  <c r="T2057" i="2"/>
  <c r="T2058" i="2"/>
  <c r="T2059" i="2"/>
  <c r="T2060" i="2"/>
  <c r="T2061" i="2"/>
  <c r="T2062" i="2"/>
  <c r="T2063" i="2"/>
  <c r="T2064" i="2"/>
  <c r="T2065" i="2"/>
  <c r="T2066" i="2"/>
  <c r="T2067" i="2"/>
  <c r="T2068" i="2"/>
  <c r="T2069" i="2"/>
  <c r="T2070" i="2"/>
  <c r="T2071" i="2"/>
  <c r="T2072" i="2"/>
  <c r="T2073" i="2"/>
  <c r="T2074" i="2"/>
  <c r="T2075" i="2"/>
  <c r="T2076" i="2"/>
  <c r="T2077" i="2"/>
  <c r="T2078" i="2"/>
  <c r="T2079" i="2"/>
  <c r="T2080" i="2"/>
  <c r="T2081" i="2"/>
  <c r="T2082" i="2"/>
  <c r="T2083" i="2"/>
  <c r="T2084" i="2"/>
  <c r="T2085" i="2"/>
  <c r="T2086" i="2"/>
  <c r="T2087" i="2"/>
  <c r="T2088" i="2"/>
  <c r="T2089" i="2"/>
  <c r="T2090" i="2"/>
  <c r="T2091" i="2"/>
  <c r="T2092" i="2"/>
  <c r="T2093" i="2"/>
  <c r="T2094" i="2"/>
  <c r="T2095" i="2"/>
  <c r="T2096" i="2"/>
  <c r="T2097" i="2"/>
  <c r="T2098" i="2"/>
  <c r="T2099" i="2"/>
  <c r="T2100" i="2"/>
  <c r="T2101" i="2"/>
  <c r="T2102" i="2"/>
  <c r="T2103" i="2"/>
  <c r="T2104" i="2"/>
  <c r="T2105" i="2"/>
  <c r="T2106" i="2"/>
  <c r="T2107" i="2"/>
  <c r="T2108" i="2"/>
  <c r="T2109" i="2"/>
  <c r="T2110" i="2"/>
  <c r="T2111" i="2"/>
  <c r="T2112" i="2"/>
  <c r="T2113" i="2"/>
  <c r="T2114" i="2"/>
  <c r="T2115" i="2"/>
  <c r="T2116" i="2"/>
  <c r="T2117" i="2"/>
  <c r="T2118" i="2"/>
  <c r="T2119" i="2"/>
  <c r="T2120" i="2"/>
  <c r="T2121" i="2"/>
  <c r="T2122" i="2"/>
  <c r="T2123" i="2"/>
  <c r="T2124" i="2"/>
  <c r="T2125" i="2"/>
  <c r="T2126" i="2"/>
  <c r="T2127" i="2"/>
  <c r="T2128" i="2"/>
  <c r="T2129" i="2"/>
  <c r="T2130" i="2"/>
  <c r="T2131" i="2"/>
  <c r="T2132" i="2"/>
  <c r="T2133" i="2"/>
  <c r="T2134" i="2"/>
  <c r="T2135" i="2"/>
  <c r="T2136" i="2"/>
  <c r="T2137" i="2"/>
  <c r="T2138" i="2"/>
  <c r="T2139" i="2"/>
  <c r="T2140" i="2"/>
  <c r="T2141" i="2"/>
  <c r="T2142" i="2"/>
  <c r="T2143" i="2"/>
  <c r="T2144" i="2"/>
  <c r="T2145" i="2"/>
  <c r="T2146" i="2"/>
  <c r="T2147" i="2"/>
  <c r="T2148" i="2"/>
  <c r="T2149" i="2"/>
  <c r="T2150" i="2"/>
  <c r="T2151" i="2"/>
  <c r="T2152" i="2"/>
  <c r="T2153" i="2"/>
  <c r="T2154" i="2"/>
  <c r="T2155" i="2"/>
  <c r="T2156" i="2"/>
  <c r="T2157" i="2"/>
  <c r="T2158" i="2"/>
  <c r="T2159" i="2"/>
  <c r="T2160" i="2"/>
  <c r="T2161" i="2"/>
  <c r="T2162" i="2"/>
  <c r="T2163" i="2"/>
  <c r="T2164" i="2"/>
  <c r="T2165" i="2"/>
  <c r="T2166" i="2"/>
  <c r="T2167" i="2"/>
  <c r="T2168" i="2"/>
  <c r="T2169" i="2"/>
  <c r="T2170" i="2"/>
  <c r="T2171" i="2"/>
  <c r="T2172" i="2"/>
  <c r="T2173" i="2"/>
  <c r="T2174" i="2"/>
  <c r="T2175" i="2"/>
  <c r="T2176" i="2"/>
  <c r="T2177" i="2"/>
  <c r="T2178" i="2"/>
  <c r="T2179" i="2"/>
  <c r="T2180" i="2"/>
  <c r="T2181" i="2"/>
  <c r="T2182" i="2"/>
  <c r="T2183" i="2"/>
  <c r="T2184" i="2"/>
  <c r="T2185" i="2"/>
  <c r="T2186" i="2"/>
  <c r="T2187" i="2"/>
  <c r="T2188" i="2"/>
  <c r="T2189" i="2"/>
  <c r="T2190" i="2"/>
  <c r="T2191" i="2"/>
  <c r="T2192" i="2"/>
  <c r="T2193" i="2"/>
  <c r="T2194" i="2"/>
  <c r="T2195" i="2"/>
  <c r="T2196" i="2"/>
  <c r="T2197" i="2"/>
  <c r="T2198" i="2"/>
  <c r="T2199" i="2"/>
  <c r="T2200" i="2"/>
  <c r="T2201" i="2"/>
  <c r="T2202" i="2"/>
  <c r="T2203" i="2"/>
  <c r="T2204" i="2"/>
  <c r="T2205" i="2"/>
  <c r="T2206" i="2"/>
  <c r="T2207" i="2"/>
  <c r="T2208" i="2"/>
  <c r="T2209" i="2"/>
  <c r="T2210" i="2"/>
  <c r="T2211" i="2"/>
  <c r="T2212" i="2"/>
  <c r="T2213" i="2"/>
  <c r="T2214" i="2"/>
  <c r="T2215" i="2"/>
  <c r="T2216" i="2"/>
  <c r="T2217" i="2"/>
  <c r="T2218" i="2"/>
  <c r="T2219" i="2"/>
  <c r="T2220" i="2"/>
  <c r="T2221" i="2"/>
  <c r="T2222" i="2"/>
  <c r="T2223" i="2"/>
  <c r="T2224" i="2"/>
  <c r="T2225" i="2"/>
  <c r="T2226" i="2"/>
  <c r="T2227" i="2"/>
  <c r="T2228" i="2"/>
  <c r="T2229" i="2"/>
  <c r="T2230" i="2"/>
  <c r="T2231" i="2"/>
  <c r="T2232" i="2"/>
  <c r="T2233" i="2"/>
  <c r="T2234" i="2"/>
  <c r="T2235" i="2"/>
  <c r="T2236" i="2"/>
  <c r="T2237" i="2"/>
  <c r="T2238" i="2"/>
  <c r="T2239" i="2"/>
  <c r="T2240" i="2"/>
  <c r="T2241" i="2"/>
  <c r="R2" i="2"/>
  <c r="S2" i="2" s="1"/>
  <c r="R3" i="2"/>
  <c r="S3" i="2" s="1"/>
  <c r="R4" i="2"/>
  <c r="S4" i="2" s="1"/>
  <c r="R5" i="2"/>
  <c r="S5" i="2" s="1"/>
  <c r="R6" i="2"/>
  <c r="S6" i="2" s="1"/>
  <c r="R7" i="2"/>
  <c r="S7" i="2" s="1"/>
  <c r="R8" i="2"/>
  <c r="S8" i="2" s="1"/>
  <c r="R9" i="2"/>
  <c r="S9" i="2" s="1"/>
  <c r="R10" i="2"/>
  <c r="S10" i="2" s="1"/>
  <c r="R11" i="2"/>
  <c r="S11" i="2" s="1"/>
  <c r="R12" i="2"/>
  <c r="S12" i="2" s="1"/>
  <c r="R13" i="2"/>
  <c r="S13" i="2" s="1"/>
  <c r="R14" i="2"/>
  <c r="S14" i="2" s="1"/>
  <c r="R15" i="2"/>
  <c r="S15" i="2" s="1"/>
  <c r="R16" i="2"/>
  <c r="S16" i="2" s="1"/>
  <c r="R17" i="2"/>
  <c r="S17" i="2" s="1"/>
  <c r="R18" i="2"/>
  <c r="S18" i="2" s="1"/>
  <c r="R19" i="2"/>
  <c r="S19" i="2" s="1"/>
  <c r="R20" i="2"/>
  <c r="S20" i="2" s="1"/>
  <c r="R21" i="2"/>
  <c r="S21" i="2" s="1"/>
  <c r="R22" i="2"/>
  <c r="S22" i="2" s="1"/>
  <c r="R23" i="2"/>
  <c r="S23" i="2" s="1"/>
  <c r="R24" i="2"/>
  <c r="S24" i="2" s="1"/>
  <c r="R25" i="2"/>
  <c r="S25" i="2" s="1"/>
  <c r="R26" i="2"/>
  <c r="S26" i="2" s="1"/>
  <c r="R27" i="2"/>
  <c r="S27" i="2" s="1"/>
  <c r="R28" i="2"/>
  <c r="S28" i="2" s="1"/>
  <c r="R29" i="2"/>
  <c r="S29" i="2" s="1"/>
  <c r="R30" i="2"/>
  <c r="S30" i="2" s="1"/>
  <c r="R31" i="2"/>
  <c r="S31" i="2" s="1"/>
  <c r="R32" i="2"/>
  <c r="S32" i="2" s="1"/>
  <c r="R33" i="2"/>
  <c r="S33" i="2" s="1"/>
  <c r="R34" i="2"/>
  <c r="S34" i="2" s="1"/>
  <c r="R35" i="2"/>
  <c r="S35" i="2" s="1"/>
  <c r="R36" i="2"/>
  <c r="S36" i="2" s="1"/>
  <c r="R37" i="2"/>
  <c r="S37" i="2" s="1"/>
  <c r="R38" i="2"/>
  <c r="S38" i="2" s="1"/>
  <c r="R39" i="2"/>
  <c r="S39" i="2" s="1"/>
  <c r="R40" i="2"/>
  <c r="S40" i="2" s="1"/>
  <c r="R41" i="2"/>
  <c r="S41" i="2" s="1"/>
  <c r="R42" i="2"/>
  <c r="S42" i="2" s="1"/>
  <c r="R43" i="2"/>
  <c r="S43" i="2" s="1"/>
  <c r="R44" i="2"/>
  <c r="S44" i="2" s="1"/>
  <c r="R45" i="2"/>
  <c r="S45" i="2" s="1"/>
  <c r="R46" i="2"/>
  <c r="S46" i="2" s="1"/>
  <c r="R47" i="2"/>
  <c r="S47" i="2" s="1"/>
  <c r="R48" i="2"/>
  <c r="S48" i="2" s="1"/>
  <c r="R49" i="2"/>
  <c r="S49" i="2" s="1"/>
  <c r="R50" i="2"/>
  <c r="S50" i="2" s="1"/>
  <c r="R51" i="2"/>
  <c r="S51" i="2" s="1"/>
  <c r="R52" i="2"/>
  <c r="S52" i="2" s="1"/>
  <c r="R53" i="2"/>
  <c r="S53" i="2" s="1"/>
  <c r="R54" i="2"/>
  <c r="S54" i="2" s="1"/>
  <c r="R55" i="2"/>
  <c r="S55" i="2" s="1"/>
  <c r="R56" i="2"/>
  <c r="S56" i="2" s="1"/>
  <c r="R57" i="2"/>
  <c r="S57" i="2" s="1"/>
  <c r="R58" i="2"/>
  <c r="S58" i="2" s="1"/>
  <c r="R59" i="2"/>
  <c r="S59" i="2" s="1"/>
  <c r="R60" i="2"/>
  <c r="S60" i="2" s="1"/>
  <c r="R61" i="2"/>
  <c r="S61" i="2" s="1"/>
  <c r="R62" i="2"/>
  <c r="S62" i="2" s="1"/>
  <c r="R63" i="2"/>
  <c r="S63" i="2" s="1"/>
  <c r="R64" i="2"/>
  <c r="S64" i="2" s="1"/>
  <c r="R65" i="2"/>
  <c r="S65" i="2" s="1"/>
  <c r="R66" i="2"/>
  <c r="S66" i="2" s="1"/>
  <c r="R67" i="2"/>
  <c r="S67" i="2" s="1"/>
  <c r="R68" i="2"/>
  <c r="S68" i="2" s="1"/>
  <c r="R69" i="2"/>
  <c r="S69" i="2" s="1"/>
  <c r="R70" i="2"/>
  <c r="S70" i="2" s="1"/>
  <c r="R71" i="2"/>
  <c r="S71" i="2" s="1"/>
  <c r="R72" i="2"/>
  <c r="S72" i="2" s="1"/>
  <c r="R73" i="2"/>
  <c r="S73" i="2" s="1"/>
  <c r="R74" i="2"/>
  <c r="S74" i="2" s="1"/>
  <c r="R75" i="2"/>
  <c r="S75" i="2" s="1"/>
  <c r="R76" i="2"/>
  <c r="S76" i="2" s="1"/>
  <c r="R77" i="2"/>
  <c r="S77" i="2" s="1"/>
  <c r="R78" i="2"/>
  <c r="S78" i="2" s="1"/>
  <c r="R79" i="2"/>
  <c r="S79" i="2" s="1"/>
  <c r="R80" i="2"/>
  <c r="S80" i="2" s="1"/>
  <c r="R81" i="2"/>
  <c r="S81" i="2" s="1"/>
  <c r="R82" i="2"/>
  <c r="S82" i="2" s="1"/>
  <c r="R83" i="2"/>
  <c r="S83" i="2" s="1"/>
  <c r="R84" i="2"/>
  <c r="S84" i="2" s="1"/>
  <c r="R85" i="2"/>
  <c r="S85" i="2" s="1"/>
  <c r="R86" i="2"/>
  <c r="S86" i="2" s="1"/>
  <c r="R87" i="2"/>
  <c r="S87" i="2" s="1"/>
  <c r="R88" i="2"/>
  <c r="S88" i="2" s="1"/>
  <c r="R89" i="2"/>
  <c r="S89" i="2" s="1"/>
  <c r="R90" i="2"/>
  <c r="S90" i="2" s="1"/>
  <c r="R91" i="2"/>
  <c r="S91" i="2" s="1"/>
  <c r="R92" i="2"/>
  <c r="S92" i="2" s="1"/>
  <c r="R93" i="2"/>
  <c r="S93" i="2" s="1"/>
  <c r="R94" i="2"/>
  <c r="S94" i="2" s="1"/>
  <c r="R95" i="2"/>
  <c r="S95" i="2" s="1"/>
  <c r="R96" i="2"/>
  <c r="S96" i="2" s="1"/>
  <c r="R97" i="2"/>
  <c r="S97" i="2" s="1"/>
  <c r="R98" i="2"/>
  <c r="S98" i="2" s="1"/>
  <c r="R99" i="2"/>
  <c r="S99" i="2" s="1"/>
  <c r="R100" i="2"/>
  <c r="S100" i="2" s="1"/>
  <c r="R101" i="2"/>
  <c r="S101" i="2" s="1"/>
  <c r="R102" i="2"/>
  <c r="S102" i="2" s="1"/>
  <c r="R103" i="2"/>
  <c r="S103" i="2" s="1"/>
  <c r="R104" i="2"/>
  <c r="S104" i="2" s="1"/>
  <c r="R105" i="2"/>
  <c r="S105" i="2" s="1"/>
  <c r="R106" i="2"/>
  <c r="S106" i="2" s="1"/>
  <c r="R107" i="2"/>
  <c r="S107" i="2" s="1"/>
  <c r="R108" i="2"/>
  <c r="S108" i="2" s="1"/>
  <c r="R109" i="2"/>
  <c r="S109" i="2" s="1"/>
  <c r="R110" i="2"/>
  <c r="S110" i="2" s="1"/>
  <c r="R111" i="2"/>
  <c r="S111" i="2" s="1"/>
  <c r="R112" i="2"/>
  <c r="S112" i="2" s="1"/>
  <c r="R113" i="2"/>
  <c r="S113" i="2" s="1"/>
  <c r="R114" i="2"/>
  <c r="S114" i="2" s="1"/>
  <c r="R115" i="2"/>
  <c r="S115" i="2" s="1"/>
  <c r="R116" i="2"/>
  <c r="S116" i="2" s="1"/>
  <c r="R117" i="2"/>
  <c r="S117" i="2" s="1"/>
  <c r="R118" i="2"/>
  <c r="S118" i="2" s="1"/>
  <c r="R119" i="2"/>
  <c r="S119" i="2" s="1"/>
  <c r="R120" i="2"/>
  <c r="S120" i="2" s="1"/>
  <c r="R121" i="2"/>
  <c r="S121" i="2" s="1"/>
  <c r="R122" i="2"/>
  <c r="S122" i="2" s="1"/>
  <c r="R123" i="2"/>
  <c r="S123" i="2" s="1"/>
  <c r="R124" i="2"/>
  <c r="S124" i="2" s="1"/>
  <c r="R125" i="2"/>
  <c r="S125" i="2" s="1"/>
  <c r="R126" i="2"/>
  <c r="S126" i="2" s="1"/>
  <c r="R127" i="2"/>
  <c r="S127" i="2" s="1"/>
  <c r="R128" i="2"/>
  <c r="S128" i="2" s="1"/>
  <c r="R129" i="2"/>
  <c r="S129" i="2" s="1"/>
  <c r="R130" i="2"/>
  <c r="S130" i="2" s="1"/>
  <c r="R131" i="2"/>
  <c r="S131" i="2" s="1"/>
  <c r="R132" i="2"/>
  <c r="S132" i="2" s="1"/>
  <c r="R133" i="2"/>
  <c r="S133" i="2" s="1"/>
  <c r="R134" i="2"/>
  <c r="S134" i="2" s="1"/>
  <c r="R135" i="2"/>
  <c r="S135" i="2" s="1"/>
  <c r="R136" i="2"/>
  <c r="S136" i="2" s="1"/>
  <c r="R137" i="2"/>
  <c r="S137" i="2" s="1"/>
  <c r="R138" i="2"/>
  <c r="S138" i="2" s="1"/>
  <c r="R139" i="2"/>
  <c r="S139" i="2" s="1"/>
  <c r="R140" i="2"/>
  <c r="S140" i="2" s="1"/>
  <c r="R141" i="2"/>
  <c r="S141" i="2" s="1"/>
  <c r="R142" i="2"/>
  <c r="S142" i="2" s="1"/>
  <c r="R143" i="2"/>
  <c r="S143" i="2" s="1"/>
  <c r="R144" i="2"/>
  <c r="S144" i="2" s="1"/>
  <c r="R145" i="2"/>
  <c r="S145" i="2" s="1"/>
  <c r="R146" i="2"/>
  <c r="S146" i="2" s="1"/>
  <c r="R147" i="2"/>
  <c r="S147" i="2" s="1"/>
  <c r="R148" i="2"/>
  <c r="S148" i="2" s="1"/>
  <c r="R149" i="2"/>
  <c r="S149" i="2" s="1"/>
  <c r="R150" i="2"/>
  <c r="S150" i="2" s="1"/>
  <c r="R151" i="2"/>
  <c r="S151" i="2" s="1"/>
  <c r="R152" i="2"/>
  <c r="S152" i="2" s="1"/>
  <c r="R153" i="2"/>
  <c r="S153" i="2" s="1"/>
  <c r="R154" i="2"/>
  <c r="S154" i="2" s="1"/>
  <c r="R155" i="2"/>
  <c r="S155" i="2" s="1"/>
  <c r="R156" i="2"/>
  <c r="S156" i="2" s="1"/>
  <c r="R157" i="2"/>
  <c r="S157" i="2" s="1"/>
  <c r="R158" i="2"/>
  <c r="S158" i="2" s="1"/>
  <c r="R159" i="2"/>
  <c r="S159" i="2" s="1"/>
  <c r="R160" i="2"/>
  <c r="S160" i="2" s="1"/>
  <c r="R161" i="2"/>
  <c r="S161" i="2" s="1"/>
  <c r="R162" i="2"/>
  <c r="S162" i="2" s="1"/>
  <c r="R163" i="2"/>
  <c r="S163" i="2" s="1"/>
  <c r="R164" i="2"/>
  <c r="S164" i="2" s="1"/>
  <c r="R165" i="2"/>
  <c r="S165" i="2" s="1"/>
  <c r="R166" i="2"/>
  <c r="S166" i="2" s="1"/>
  <c r="R167" i="2"/>
  <c r="S167" i="2" s="1"/>
  <c r="R168" i="2"/>
  <c r="S168" i="2" s="1"/>
  <c r="R169" i="2"/>
  <c r="S169" i="2" s="1"/>
  <c r="R170" i="2"/>
  <c r="S170" i="2" s="1"/>
  <c r="R171" i="2"/>
  <c r="S171" i="2" s="1"/>
  <c r="R172" i="2"/>
  <c r="S172" i="2" s="1"/>
  <c r="R173" i="2"/>
  <c r="S173" i="2" s="1"/>
  <c r="R174" i="2"/>
  <c r="S174" i="2" s="1"/>
  <c r="R175" i="2"/>
  <c r="S175" i="2" s="1"/>
  <c r="R176" i="2"/>
  <c r="S176" i="2" s="1"/>
  <c r="R177" i="2"/>
  <c r="S177" i="2" s="1"/>
  <c r="R178" i="2"/>
  <c r="S178" i="2" s="1"/>
  <c r="R179" i="2"/>
  <c r="S179" i="2" s="1"/>
  <c r="R180" i="2"/>
  <c r="S180" i="2" s="1"/>
  <c r="R181" i="2"/>
  <c r="S181" i="2" s="1"/>
  <c r="R182" i="2"/>
  <c r="S182" i="2" s="1"/>
  <c r="R183" i="2"/>
  <c r="S183" i="2" s="1"/>
  <c r="R184" i="2"/>
  <c r="S184" i="2" s="1"/>
  <c r="R185" i="2"/>
  <c r="S185" i="2" s="1"/>
  <c r="R186" i="2"/>
  <c r="S186" i="2" s="1"/>
  <c r="R187" i="2"/>
  <c r="S187" i="2" s="1"/>
  <c r="R188" i="2"/>
  <c r="S188" i="2" s="1"/>
  <c r="R189" i="2"/>
  <c r="S189" i="2" s="1"/>
  <c r="R190" i="2"/>
  <c r="S190" i="2" s="1"/>
  <c r="R191" i="2"/>
  <c r="S191" i="2" s="1"/>
  <c r="R192" i="2"/>
  <c r="S192" i="2" s="1"/>
  <c r="R193" i="2"/>
  <c r="S193" i="2" s="1"/>
  <c r="R194" i="2"/>
  <c r="S194" i="2" s="1"/>
  <c r="R195" i="2"/>
  <c r="S195" i="2" s="1"/>
  <c r="R196" i="2"/>
  <c r="S196" i="2" s="1"/>
  <c r="R197" i="2"/>
  <c r="S197" i="2" s="1"/>
  <c r="R198" i="2"/>
  <c r="S198" i="2" s="1"/>
  <c r="R199" i="2"/>
  <c r="S199" i="2" s="1"/>
  <c r="R200" i="2"/>
  <c r="S200" i="2" s="1"/>
  <c r="R201" i="2"/>
  <c r="S201" i="2" s="1"/>
  <c r="R202" i="2"/>
  <c r="S202" i="2" s="1"/>
  <c r="R203" i="2"/>
  <c r="S203" i="2" s="1"/>
  <c r="R204" i="2"/>
  <c r="S204" i="2" s="1"/>
  <c r="R205" i="2"/>
  <c r="S205" i="2" s="1"/>
  <c r="R206" i="2"/>
  <c r="S206" i="2" s="1"/>
  <c r="R207" i="2"/>
  <c r="S207" i="2" s="1"/>
  <c r="R208" i="2"/>
  <c r="S208" i="2" s="1"/>
  <c r="R209" i="2"/>
  <c r="S209" i="2" s="1"/>
  <c r="R210" i="2"/>
  <c r="S210" i="2" s="1"/>
  <c r="R211" i="2"/>
  <c r="S211" i="2" s="1"/>
  <c r="R212" i="2"/>
  <c r="S212" i="2" s="1"/>
  <c r="R213" i="2"/>
  <c r="S213" i="2" s="1"/>
  <c r="R214" i="2"/>
  <c r="S214" i="2" s="1"/>
  <c r="R215" i="2"/>
  <c r="S215" i="2" s="1"/>
  <c r="R216" i="2"/>
  <c r="S216" i="2" s="1"/>
  <c r="R217" i="2"/>
  <c r="S217" i="2" s="1"/>
  <c r="R218" i="2"/>
  <c r="S218" i="2" s="1"/>
  <c r="R219" i="2"/>
  <c r="S219" i="2" s="1"/>
  <c r="R220" i="2"/>
  <c r="S220" i="2" s="1"/>
  <c r="R221" i="2"/>
  <c r="S221" i="2" s="1"/>
  <c r="R222" i="2"/>
  <c r="S222" i="2" s="1"/>
  <c r="R223" i="2"/>
  <c r="S223" i="2" s="1"/>
  <c r="R224" i="2"/>
  <c r="S224" i="2" s="1"/>
  <c r="R225" i="2"/>
  <c r="S225" i="2" s="1"/>
  <c r="R226" i="2"/>
  <c r="S226" i="2" s="1"/>
  <c r="R227" i="2"/>
  <c r="S227" i="2" s="1"/>
  <c r="R228" i="2"/>
  <c r="S228" i="2" s="1"/>
  <c r="R229" i="2"/>
  <c r="S229" i="2" s="1"/>
  <c r="R230" i="2"/>
  <c r="S230" i="2" s="1"/>
  <c r="R231" i="2"/>
  <c r="S231" i="2" s="1"/>
  <c r="R232" i="2"/>
  <c r="S232" i="2" s="1"/>
  <c r="R233" i="2"/>
  <c r="S233" i="2" s="1"/>
  <c r="R234" i="2"/>
  <c r="S234" i="2" s="1"/>
  <c r="R235" i="2"/>
  <c r="S235" i="2" s="1"/>
  <c r="R236" i="2"/>
  <c r="S236" i="2" s="1"/>
  <c r="R237" i="2"/>
  <c r="S237" i="2" s="1"/>
  <c r="R238" i="2"/>
  <c r="S238" i="2" s="1"/>
  <c r="R239" i="2"/>
  <c r="S239" i="2" s="1"/>
  <c r="R240" i="2"/>
  <c r="S240" i="2" s="1"/>
  <c r="R241" i="2"/>
  <c r="S241" i="2" s="1"/>
  <c r="R242" i="2"/>
  <c r="S242" i="2" s="1"/>
  <c r="R243" i="2"/>
  <c r="S243" i="2" s="1"/>
  <c r="R244" i="2"/>
  <c r="S244" i="2" s="1"/>
  <c r="R245" i="2"/>
  <c r="S245" i="2" s="1"/>
  <c r="R246" i="2"/>
  <c r="S246" i="2" s="1"/>
  <c r="R247" i="2"/>
  <c r="S247" i="2" s="1"/>
  <c r="R248" i="2"/>
  <c r="S248" i="2" s="1"/>
  <c r="R249" i="2"/>
  <c r="S249" i="2" s="1"/>
  <c r="R250" i="2"/>
  <c r="S250" i="2" s="1"/>
  <c r="R251" i="2"/>
  <c r="S251" i="2" s="1"/>
  <c r="R252" i="2"/>
  <c r="S252" i="2" s="1"/>
  <c r="R253" i="2"/>
  <c r="S253" i="2" s="1"/>
  <c r="R254" i="2"/>
  <c r="S254" i="2" s="1"/>
  <c r="R255" i="2"/>
  <c r="S255" i="2" s="1"/>
  <c r="R256" i="2"/>
  <c r="S256" i="2" s="1"/>
  <c r="R257" i="2"/>
  <c r="S257" i="2" s="1"/>
  <c r="R258" i="2"/>
  <c r="S258" i="2" s="1"/>
  <c r="R259" i="2"/>
  <c r="S259" i="2" s="1"/>
  <c r="R260" i="2"/>
  <c r="S260" i="2" s="1"/>
  <c r="R261" i="2"/>
  <c r="S261" i="2" s="1"/>
  <c r="R262" i="2"/>
  <c r="S262" i="2" s="1"/>
  <c r="R263" i="2"/>
  <c r="S263" i="2" s="1"/>
  <c r="R264" i="2"/>
  <c r="S264" i="2" s="1"/>
  <c r="R265" i="2"/>
  <c r="S265" i="2" s="1"/>
  <c r="R266" i="2"/>
  <c r="S266" i="2" s="1"/>
  <c r="R267" i="2"/>
  <c r="S267" i="2" s="1"/>
  <c r="R268" i="2"/>
  <c r="S268" i="2" s="1"/>
  <c r="R269" i="2"/>
  <c r="S269" i="2" s="1"/>
  <c r="R270" i="2"/>
  <c r="S270" i="2" s="1"/>
  <c r="R271" i="2"/>
  <c r="S271" i="2" s="1"/>
  <c r="R272" i="2"/>
  <c r="S272" i="2" s="1"/>
  <c r="R273" i="2"/>
  <c r="S273" i="2" s="1"/>
  <c r="R274" i="2"/>
  <c r="S274" i="2" s="1"/>
  <c r="R275" i="2"/>
  <c r="S275" i="2" s="1"/>
  <c r="R276" i="2"/>
  <c r="S276" i="2" s="1"/>
  <c r="R277" i="2"/>
  <c r="S277" i="2" s="1"/>
  <c r="R278" i="2"/>
  <c r="S278" i="2" s="1"/>
  <c r="R279" i="2"/>
  <c r="S279" i="2" s="1"/>
  <c r="R280" i="2"/>
  <c r="S280" i="2" s="1"/>
  <c r="R281" i="2"/>
  <c r="S281" i="2" s="1"/>
  <c r="R282" i="2"/>
  <c r="S282" i="2" s="1"/>
  <c r="R283" i="2"/>
  <c r="S283" i="2" s="1"/>
  <c r="R284" i="2"/>
  <c r="S284" i="2" s="1"/>
  <c r="R285" i="2"/>
  <c r="S285" i="2" s="1"/>
  <c r="R286" i="2"/>
  <c r="S286" i="2" s="1"/>
  <c r="R287" i="2"/>
  <c r="S287" i="2" s="1"/>
  <c r="R288" i="2"/>
  <c r="S288" i="2" s="1"/>
  <c r="R289" i="2"/>
  <c r="S289" i="2" s="1"/>
  <c r="R290" i="2"/>
  <c r="S290" i="2" s="1"/>
  <c r="R291" i="2"/>
  <c r="S291" i="2" s="1"/>
  <c r="R292" i="2"/>
  <c r="S292" i="2" s="1"/>
  <c r="R293" i="2"/>
  <c r="S293" i="2" s="1"/>
  <c r="R294" i="2"/>
  <c r="S294" i="2" s="1"/>
  <c r="R295" i="2"/>
  <c r="S295" i="2" s="1"/>
  <c r="R296" i="2"/>
  <c r="S296" i="2" s="1"/>
  <c r="R297" i="2"/>
  <c r="S297" i="2" s="1"/>
  <c r="R298" i="2"/>
  <c r="S298" i="2" s="1"/>
  <c r="R299" i="2"/>
  <c r="S299" i="2" s="1"/>
  <c r="R300" i="2"/>
  <c r="S300" i="2" s="1"/>
  <c r="R301" i="2"/>
  <c r="S301" i="2" s="1"/>
  <c r="R302" i="2"/>
  <c r="S302" i="2" s="1"/>
  <c r="R303" i="2"/>
  <c r="S303" i="2" s="1"/>
  <c r="R304" i="2"/>
  <c r="S304" i="2" s="1"/>
  <c r="R305" i="2"/>
  <c r="S305" i="2" s="1"/>
  <c r="R306" i="2"/>
  <c r="S306" i="2" s="1"/>
  <c r="R307" i="2"/>
  <c r="S307" i="2" s="1"/>
  <c r="R308" i="2"/>
  <c r="S308" i="2" s="1"/>
  <c r="R309" i="2"/>
  <c r="S309" i="2" s="1"/>
  <c r="R310" i="2"/>
  <c r="S310" i="2" s="1"/>
  <c r="R311" i="2"/>
  <c r="S311" i="2" s="1"/>
  <c r="R312" i="2"/>
  <c r="S312" i="2" s="1"/>
  <c r="R313" i="2"/>
  <c r="S313" i="2" s="1"/>
  <c r="R314" i="2"/>
  <c r="S314" i="2" s="1"/>
  <c r="R315" i="2"/>
  <c r="S315" i="2" s="1"/>
  <c r="R316" i="2"/>
  <c r="S316" i="2" s="1"/>
  <c r="R317" i="2"/>
  <c r="S317" i="2" s="1"/>
  <c r="R318" i="2"/>
  <c r="S318" i="2" s="1"/>
  <c r="R319" i="2"/>
  <c r="S319" i="2" s="1"/>
  <c r="R320" i="2"/>
  <c r="S320" i="2" s="1"/>
  <c r="R321" i="2"/>
  <c r="S321" i="2" s="1"/>
  <c r="R322" i="2"/>
  <c r="S322" i="2" s="1"/>
  <c r="R323" i="2"/>
  <c r="S323" i="2" s="1"/>
  <c r="R324" i="2"/>
  <c r="S324" i="2" s="1"/>
  <c r="R325" i="2"/>
  <c r="S325" i="2" s="1"/>
  <c r="R326" i="2"/>
  <c r="S326" i="2" s="1"/>
  <c r="R327" i="2"/>
  <c r="S327" i="2" s="1"/>
  <c r="R328" i="2"/>
  <c r="S328" i="2" s="1"/>
  <c r="R329" i="2"/>
  <c r="S329" i="2" s="1"/>
  <c r="R330" i="2"/>
  <c r="S330" i="2" s="1"/>
  <c r="R331" i="2"/>
  <c r="S331" i="2" s="1"/>
  <c r="R332" i="2"/>
  <c r="S332" i="2" s="1"/>
  <c r="R333" i="2"/>
  <c r="S333" i="2" s="1"/>
  <c r="R334" i="2"/>
  <c r="S334" i="2" s="1"/>
  <c r="R335" i="2"/>
  <c r="S335" i="2" s="1"/>
  <c r="R336" i="2"/>
  <c r="S336" i="2" s="1"/>
  <c r="R337" i="2"/>
  <c r="S337" i="2" s="1"/>
  <c r="R338" i="2"/>
  <c r="S338" i="2" s="1"/>
  <c r="R339" i="2"/>
  <c r="S339" i="2" s="1"/>
  <c r="R340" i="2"/>
  <c r="S340" i="2" s="1"/>
  <c r="R341" i="2"/>
  <c r="S341" i="2" s="1"/>
  <c r="R342" i="2"/>
  <c r="S342" i="2" s="1"/>
  <c r="R343" i="2"/>
  <c r="S343" i="2" s="1"/>
  <c r="R344" i="2"/>
  <c r="S344" i="2" s="1"/>
  <c r="R345" i="2"/>
  <c r="S345" i="2" s="1"/>
  <c r="R346" i="2"/>
  <c r="S346" i="2" s="1"/>
  <c r="R347" i="2"/>
  <c r="S347" i="2" s="1"/>
  <c r="R348" i="2"/>
  <c r="S348" i="2" s="1"/>
  <c r="R349" i="2"/>
  <c r="S349" i="2" s="1"/>
  <c r="R350" i="2"/>
  <c r="S350" i="2" s="1"/>
  <c r="R351" i="2"/>
  <c r="S351" i="2" s="1"/>
  <c r="R352" i="2"/>
  <c r="S352" i="2" s="1"/>
  <c r="R353" i="2"/>
  <c r="S353" i="2" s="1"/>
  <c r="R354" i="2"/>
  <c r="S354" i="2" s="1"/>
  <c r="R355" i="2"/>
  <c r="S355" i="2" s="1"/>
  <c r="R356" i="2"/>
  <c r="S356" i="2" s="1"/>
  <c r="R357" i="2"/>
  <c r="S357" i="2" s="1"/>
  <c r="R358" i="2"/>
  <c r="S358" i="2" s="1"/>
  <c r="R359" i="2"/>
  <c r="S359" i="2" s="1"/>
  <c r="R360" i="2"/>
  <c r="S360" i="2" s="1"/>
  <c r="R361" i="2"/>
  <c r="S361" i="2" s="1"/>
  <c r="R362" i="2"/>
  <c r="S362" i="2" s="1"/>
  <c r="R363" i="2"/>
  <c r="S363" i="2" s="1"/>
  <c r="R364" i="2"/>
  <c r="S364" i="2" s="1"/>
  <c r="R365" i="2"/>
  <c r="S365" i="2" s="1"/>
  <c r="R366" i="2"/>
  <c r="S366" i="2" s="1"/>
  <c r="R367" i="2"/>
  <c r="S367" i="2" s="1"/>
  <c r="R368" i="2"/>
  <c r="S368" i="2" s="1"/>
  <c r="R369" i="2"/>
  <c r="S369" i="2" s="1"/>
  <c r="R370" i="2"/>
  <c r="S370" i="2" s="1"/>
  <c r="R371" i="2"/>
  <c r="S371" i="2" s="1"/>
  <c r="R372" i="2"/>
  <c r="S372" i="2" s="1"/>
  <c r="R373" i="2"/>
  <c r="S373" i="2" s="1"/>
  <c r="R374" i="2"/>
  <c r="S374" i="2" s="1"/>
  <c r="R375" i="2"/>
  <c r="S375" i="2" s="1"/>
  <c r="R376" i="2"/>
  <c r="S376" i="2" s="1"/>
  <c r="R377" i="2"/>
  <c r="S377" i="2" s="1"/>
  <c r="R378" i="2"/>
  <c r="S378" i="2" s="1"/>
  <c r="R379" i="2"/>
  <c r="S379" i="2" s="1"/>
  <c r="R380" i="2"/>
  <c r="S380" i="2" s="1"/>
  <c r="R381" i="2"/>
  <c r="S381" i="2" s="1"/>
  <c r="R382" i="2"/>
  <c r="S382" i="2" s="1"/>
  <c r="R383" i="2"/>
  <c r="S383" i="2" s="1"/>
  <c r="R384" i="2"/>
  <c r="S384" i="2" s="1"/>
  <c r="R385" i="2"/>
  <c r="S385" i="2" s="1"/>
  <c r="R386" i="2"/>
  <c r="S386" i="2" s="1"/>
  <c r="R387" i="2"/>
  <c r="S387" i="2" s="1"/>
  <c r="R388" i="2"/>
  <c r="S388" i="2" s="1"/>
  <c r="R389" i="2"/>
  <c r="S389" i="2" s="1"/>
  <c r="R390" i="2"/>
  <c r="S390" i="2" s="1"/>
  <c r="R391" i="2"/>
  <c r="S391" i="2" s="1"/>
  <c r="R392" i="2"/>
  <c r="S392" i="2" s="1"/>
  <c r="R393" i="2"/>
  <c r="S393" i="2" s="1"/>
  <c r="R394" i="2"/>
  <c r="S394" i="2" s="1"/>
  <c r="R395" i="2"/>
  <c r="S395" i="2" s="1"/>
  <c r="R396" i="2"/>
  <c r="S396" i="2" s="1"/>
  <c r="R397" i="2"/>
  <c r="S397" i="2" s="1"/>
  <c r="R398" i="2"/>
  <c r="S398" i="2" s="1"/>
  <c r="R399" i="2"/>
  <c r="S399" i="2" s="1"/>
  <c r="R400" i="2"/>
  <c r="S400" i="2" s="1"/>
  <c r="R401" i="2"/>
  <c r="S401" i="2" s="1"/>
  <c r="R402" i="2"/>
  <c r="S402" i="2" s="1"/>
  <c r="R403" i="2"/>
  <c r="S403" i="2" s="1"/>
  <c r="R404" i="2"/>
  <c r="S404" i="2" s="1"/>
  <c r="R405" i="2"/>
  <c r="S405" i="2" s="1"/>
  <c r="R406" i="2"/>
  <c r="S406" i="2" s="1"/>
  <c r="R407" i="2"/>
  <c r="S407" i="2" s="1"/>
  <c r="R408" i="2"/>
  <c r="S408" i="2" s="1"/>
  <c r="R409" i="2"/>
  <c r="S409" i="2" s="1"/>
  <c r="R410" i="2"/>
  <c r="S410" i="2" s="1"/>
  <c r="R411" i="2"/>
  <c r="S411" i="2" s="1"/>
  <c r="R412" i="2"/>
  <c r="S412" i="2" s="1"/>
  <c r="R413" i="2"/>
  <c r="S413" i="2" s="1"/>
  <c r="R414" i="2"/>
  <c r="S414" i="2" s="1"/>
  <c r="R415" i="2"/>
  <c r="S415" i="2" s="1"/>
  <c r="R416" i="2"/>
  <c r="S416" i="2" s="1"/>
  <c r="R417" i="2"/>
  <c r="S417" i="2" s="1"/>
  <c r="R418" i="2"/>
  <c r="S418" i="2" s="1"/>
  <c r="R419" i="2"/>
  <c r="S419" i="2" s="1"/>
  <c r="R420" i="2"/>
  <c r="S420" i="2" s="1"/>
  <c r="R421" i="2"/>
  <c r="S421" i="2" s="1"/>
  <c r="R422" i="2"/>
  <c r="S422" i="2" s="1"/>
  <c r="R423" i="2"/>
  <c r="S423" i="2" s="1"/>
  <c r="R424" i="2"/>
  <c r="S424" i="2" s="1"/>
  <c r="R425" i="2"/>
  <c r="S425" i="2" s="1"/>
  <c r="R426" i="2"/>
  <c r="S426" i="2" s="1"/>
  <c r="R427" i="2"/>
  <c r="S427" i="2" s="1"/>
  <c r="R428" i="2"/>
  <c r="S428" i="2" s="1"/>
  <c r="R429" i="2"/>
  <c r="S429" i="2" s="1"/>
  <c r="R430" i="2"/>
  <c r="S430" i="2" s="1"/>
  <c r="R431" i="2"/>
  <c r="S431" i="2" s="1"/>
  <c r="R432" i="2"/>
  <c r="S432" i="2" s="1"/>
  <c r="R433" i="2"/>
  <c r="S433" i="2" s="1"/>
  <c r="R434" i="2"/>
  <c r="S434" i="2" s="1"/>
  <c r="R435" i="2"/>
  <c r="S435" i="2" s="1"/>
  <c r="R436" i="2"/>
  <c r="S436" i="2" s="1"/>
  <c r="R437" i="2"/>
  <c r="S437" i="2" s="1"/>
  <c r="R438" i="2"/>
  <c r="S438" i="2" s="1"/>
  <c r="R439" i="2"/>
  <c r="S439" i="2" s="1"/>
  <c r="R440" i="2"/>
  <c r="S440" i="2" s="1"/>
  <c r="R441" i="2"/>
  <c r="S441" i="2" s="1"/>
  <c r="R442" i="2"/>
  <c r="S442" i="2" s="1"/>
  <c r="R443" i="2"/>
  <c r="S443" i="2" s="1"/>
  <c r="R444" i="2"/>
  <c r="S444" i="2" s="1"/>
  <c r="R445" i="2"/>
  <c r="S445" i="2" s="1"/>
  <c r="R446" i="2"/>
  <c r="S446" i="2" s="1"/>
  <c r="R447" i="2"/>
  <c r="S447" i="2" s="1"/>
  <c r="R448" i="2"/>
  <c r="S448" i="2" s="1"/>
  <c r="R449" i="2"/>
  <c r="S449" i="2" s="1"/>
  <c r="R450" i="2"/>
  <c r="S450" i="2" s="1"/>
  <c r="R451" i="2"/>
  <c r="S451" i="2" s="1"/>
  <c r="R452" i="2"/>
  <c r="S452" i="2" s="1"/>
  <c r="R453" i="2"/>
  <c r="S453" i="2" s="1"/>
  <c r="R454" i="2"/>
  <c r="S454" i="2" s="1"/>
  <c r="R455" i="2"/>
  <c r="S455" i="2" s="1"/>
  <c r="R456" i="2"/>
  <c r="S456" i="2" s="1"/>
  <c r="R457" i="2"/>
  <c r="S457" i="2" s="1"/>
  <c r="R458" i="2"/>
  <c r="S458" i="2" s="1"/>
  <c r="R459" i="2"/>
  <c r="S459" i="2" s="1"/>
  <c r="R460" i="2"/>
  <c r="S460" i="2" s="1"/>
  <c r="R461" i="2"/>
  <c r="S461" i="2" s="1"/>
  <c r="R462" i="2"/>
  <c r="S462" i="2" s="1"/>
  <c r="R463" i="2"/>
  <c r="S463" i="2" s="1"/>
  <c r="R464" i="2"/>
  <c r="S464" i="2" s="1"/>
  <c r="R465" i="2"/>
  <c r="S465" i="2" s="1"/>
  <c r="R466" i="2"/>
  <c r="S466" i="2" s="1"/>
  <c r="R467" i="2"/>
  <c r="S467" i="2" s="1"/>
  <c r="R468" i="2"/>
  <c r="S468" i="2" s="1"/>
  <c r="R469" i="2"/>
  <c r="S469" i="2" s="1"/>
  <c r="R470" i="2"/>
  <c r="S470" i="2" s="1"/>
  <c r="R471" i="2"/>
  <c r="S471" i="2" s="1"/>
  <c r="R472" i="2"/>
  <c r="S472" i="2" s="1"/>
  <c r="R473" i="2"/>
  <c r="S473" i="2" s="1"/>
  <c r="R474" i="2"/>
  <c r="S474" i="2" s="1"/>
  <c r="R475" i="2"/>
  <c r="S475" i="2" s="1"/>
  <c r="R476" i="2"/>
  <c r="S476" i="2" s="1"/>
  <c r="R477" i="2"/>
  <c r="S477" i="2" s="1"/>
  <c r="R478" i="2"/>
  <c r="S478" i="2" s="1"/>
  <c r="R479" i="2"/>
  <c r="S479" i="2" s="1"/>
  <c r="R480" i="2"/>
  <c r="S480" i="2" s="1"/>
  <c r="R481" i="2"/>
  <c r="S481" i="2" s="1"/>
  <c r="R482" i="2"/>
  <c r="S482" i="2" s="1"/>
  <c r="R483" i="2"/>
  <c r="S483" i="2" s="1"/>
  <c r="R484" i="2"/>
  <c r="S484" i="2" s="1"/>
  <c r="R485" i="2"/>
  <c r="S485" i="2" s="1"/>
  <c r="R486" i="2"/>
  <c r="S486" i="2" s="1"/>
  <c r="R487" i="2"/>
  <c r="S487" i="2" s="1"/>
  <c r="R488" i="2"/>
  <c r="S488" i="2" s="1"/>
  <c r="R489" i="2"/>
  <c r="S489" i="2" s="1"/>
  <c r="R490" i="2"/>
  <c r="S490" i="2" s="1"/>
  <c r="R491" i="2"/>
  <c r="S491" i="2" s="1"/>
  <c r="R492" i="2"/>
  <c r="S492" i="2" s="1"/>
  <c r="R493" i="2"/>
  <c r="S493" i="2" s="1"/>
  <c r="R494" i="2"/>
  <c r="S494" i="2" s="1"/>
  <c r="R495" i="2"/>
  <c r="S495" i="2" s="1"/>
  <c r="R496" i="2"/>
  <c r="S496" i="2" s="1"/>
  <c r="R497" i="2"/>
  <c r="S497" i="2" s="1"/>
  <c r="R498" i="2"/>
  <c r="S498" i="2" s="1"/>
  <c r="R499" i="2"/>
  <c r="S499" i="2" s="1"/>
  <c r="R500" i="2"/>
  <c r="S500" i="2" s="1"/>
  <c r="R501" i="2"/>
  <c r="S501" i="2" s="1"/>
  <c r="R502" i="2"/>
  <c r="S502" i="2" s="1"/>
  <c r="R503" i="2"/>
  <c r="S503" i="2" s="1"/>
  <c r="R504" i="2"/>
  <c r="S504" i="2" s="1"/>
  <c r="R505" i="2"/>
  <c r="S505" i="2" s="1"/>
  <c r="R506" i="2"/>
  <c r="S506" i="2" s="1"/>
  <c r="R507" i="2"/>
  <c r="S507" i="2" s="1"/>
  <c r="R508" i="2"/>
  <c r="S508" i="2" s="1"/>
  <c r="R509" i="2"/>
  <c r="S509" i="2" s="1"/>
  <c r="R510" i="2"/>
  <c r="S510" i="2" s="1"/>
  <c r="R511" i="2"/>
  <c r="S511" i="2" s="1"/>
  <c r="R512" i="2"/>
  <c r="S512" i="2" s="1"/>
  <c r="R513" i="2"/>
  <c r="S513" i="2" s="1"/>
  <c r="R514" i="2"/>
  <c r="S514" i="2" s="1"/>
  <c r="R515" i="2"/>
  <c r="S515" i="2" s="1"/>
  <c r="R516" i="2"/>
  <c r="S516" i="2" s="1"/>
  <c r="R517" i="2"/>
  <c r="S517" i="2" s="1"/>
  <c r="R518" i="2"/>
  <c r="S518" i="2" s="1"/>
  <c r="R519" i="2"/>
  <c r="S519" i="2" s="1"/>
  <c r="R520" i="2"/>
  <c r="S520" i="2" s="1"/>
  <c r="R521" i="2"/>
  <c r="S521" i="2" s="1"/>
  <c r="R522" i="2"/>
  <c r="S522" i="2" s="1"/>
  <c r="R523" i="2"/>
  <c r="S523" i="2" s="1"/>
  <c r="R524" i="2"/>
  <c r="S524" i="2" s="1"/>
  <c r="R525" i="2"/>
  <c r="S525" i="2" s="1"/>
  <c r="R526" i="2"/>
  <c r="S526" i="2" s="1"/>
  <c r="R527" i="2"/>
  <c r="S527" i="2" s="1"/>
  <c r="R528" i="2"/>
  <c r="S528" i="2" s="1"/>
  <c r="R529" i="2"/>
  <c r="S529" i="2" s="1"/>
  <c r="R530" i="2"/>
  <c r="S530" i="2" s="1"/>
  <c r="R531" i="2"/>
  <c r="S531" i="2" s="1"/>
  <c r="R532" i="2"/>
  <c r="S532" i="2" s="1"/>
  <c r="R533" i="2"/>
  <c r="S533" i="2" s="1"/>
  <c r="R534" i="2"/>
  <c r="S534" i="2" s="1"/>
  <c r="R535" i="2"/>
  <c r="S535" i="2" s="1"/>
  <c r="R536" i="2"/>
  <c r="S536" i="2" s="1"/>
  <c r="R537" i="2"/>
  <c r="S537" i="2" s="1"/>
  <c r="R538" i="2"/>
  <c r="S538" i="2" s="1"/>
  <c r="R539" i="2"/>
  <c r="S539" i="2" s="1"/>
  <c r="R540" i="2"/>
  <c r="S540" i="2" s="1"/>
  <c r="R541" i="2"/>
  <c r="S541" i="2" s="1"/>
  <c r="R542" i="2"/>
  <c r="S542" i="2" s="1"/>
  <c r="R543" i="2"/>
  <c r="S543" i="2" s="1"/>
  <c r="R544" i="2"/>
  <c r="S544" i="2" s="1"/>
  <c r="R545" i="2"/>
  <c r="S545" i="2" s="1"/>
  <c r="R546" i="2"/>
  <c r="S546" i="2" s="1"/>
  <c r="R547" i="2"/>
  <c r="S547" i="2" s="1"/>
  <c r="R548" i="2"/>
  <c r="S548" i="2" s="1"/>
  <c r="R549" i="2"/>
  <c r="S549" i="2" s="1"/>
  <c r="R550" i="2"/>
  <c r="S550" i="2" s="1"/>
  <c r="R551" i="2"/>
  <c r="S551" i="2" s="1"/>
  <c r="R552" i="2"/>
  <c r="S552" i="2" s="1"/>
  <c r="R553" i="2"/>
  <c r="S553" i="2" s="1"/>
  <c r="R554" i="2"/>
  <c r="S554" i="2" s="1"/>
  <c r="R555" i="2"/>
  <c r="S555" i="2" s="1"/>
  <c r="R556" i="2"/>
  <c r="S556" i="2" s="1"/>
  <c r="R557" i="2"/>
  <c r="S557" i="2" s="1"/>
  <c r="R558" i="2"/>
  <c r="S558" i="2" s="1"/>
  <c r="R559" i="2"/>
  <c r="S559" i="2" s="1"/>
  <c r="R560" i="2"/>
  <c r="S560" i="2" s="1"/>
  <c r="R561" i="2"/>
  <c r="S561" i="2" s="1"/>
  <c r="R562" i="2"/>
  <c r="S562" i="2" s="1"/>
  <c r="R563" i="2"/>
  <c r="S563" i="2" s="1"/>
  <c r="R564" i="2"/>
  <c r="S564" i="2" s="1"/>
  <c r="R565" i="2"/>
  <c r="S565" i="2" s="1"/>
  <c r="R566" i="2"/>
  <c r="S566" i="2" s="1"/>
  <c r="R567" i="2"/>
  <c r="S567" i="2" s="1"/>
  <c r="R568" i="2"/>
  <c r="S568" i="2" s="1"/>
  <c r="R569" i="2"/>
  <c r="S569" i="2" s="1"/>
  <c r="R570" i="2"/>
  <c r="S570" i="2" s="1"/>
  <c r="R571" i="2"/>
  <c r="S571" i="2" s="1"/>
  <c r="R572" i="2"/>
  <c r="S572" i="2" s="1"/>
  <c r="R573" i="2"/>
  <c r="S573" i="2" s="1"/>
  <c r="R574" i="2"/>
  <c r="S574" i="2" s="1"/>
  <c r="R575" i="2"/>
  <c r="S575" i="2" s="1"/>
  <c r="R576" i="2"/>
  <c r="S576" i="2" s="1"/>
  <c r="R577" i="2"/>
  <c r="S577" i="2" s="1"/>
  <c r="R578" i="2"/>
  <c r="S578" i="2" s="1"/>
  <c r="R579" i="2"/>
  <c r="S579" i="2" s="1"/>
  <c r="R580" i="2"/>
  <c r="S580" i="2" s="1"/>
  <c r="R581" i="2"/>
  <c r="S581" i="2" s="1"/>
  <c r="R582" i="2"/>
  <c r="S582" i="2" s="1"/>
  <c r="R583" i="2"/>
  <c r="S583" i="2" s="1"/>
  <c r="R584" i="2"/>
  <c r="S584" i="2" s="1"/>
  <c r="R585" i="2"/>
  <c r="S585" i="2" s="1"/>
  <c r="R586" i="2"/>
  <c r="S586" i="2" s="1"/>
  <c r="R587" i="2"/>
  <c r="S587" i="2" s="1"/>
  <c r="R588" i="2"/>
  <c r="S588" i="2" s="1"/>
  <c r="R589" i="2"/>
  <c r="S589" i="2" s="1"/>
  <c r="R590" i="2"/>
  <c r="S590" i="2" s="1"/>
  <c r="R591" i="2"/>
  <c r="S591" i="2" s="1"/>
  <c r="R592" i="2"/>
  <c r="S592" i="2" s="1"/>
  <c r="R593" i="2"/>
  <c r="S593" i="2" s="1"/>
  <c r="R594" i="2"/>
  <c r="S594" i="2" s="1"/>
  <c r="R595" i="2"/>
  <c r="S595" i="2" s="1"/>
  <c r="R596" i="2"/>
  <c r="S596" i="2" s="1"/>
  <c r="R597" i="2"/>
  <c r="S597" i="2" s="1"/>
  <c r="R598" i="2"/>
  <c r="S598" i="2" s="1"/>
  <c r="R599" i="2"/>
  <c r="S599" i="2" s="1"/>
  <c r="R600" i="2"/>
  <c r="S600" i="2" s="1"/>
  <c r="R601" i="2"/>
  <c r="S601" i="2" s="1"/>
  <c r="R602" i="2"/>
  <c r="S602" i="2" s="1"/>
  <c r="R603" i="2"/>
  <c r="S603" i="2" s="1"/>
  <c r="R604" i="2"/>
  <c r="S604" i="2" s="1"/>
  <c r="R605" i="2"/>
  <c r="S605" i="2" s="1"/>
  <c r="R606" i="2"/>
  <c r="S606" i="2" s="1"/>
  <c r="R607" i="2"/>
  <c r="S607" i="2" s="1"/>
  <c r="R608" i="2"/>
  <c r="S608" i="2" s="1"/>
  <c r="R609" i="2"/>
  <c r="S609" i="2" s="1"/>
  <c r="R610" i="2"/>
  <c r="S610" i="2" s="1"/>
  <c r="R611" i="2"/>
  <c r="S611" i="2" s="1"/>
  <c r="R612" i="2"/>
  <c r="S612" i="2" s="1"/>
  <c r="R613" i="2"/>
  <c r="S613" i="2" s="1"/>
  <c r="R614" i="2"/>
  <c r="S614" i="2" s="1"/>
  <c r="R615" i="2"/>
  <c r="S615" i="2" s="1"/>
  <c r="R616" i="2"/>
  <c r="S616" i="2" s="1"/>
  <c r="R617" i="2"/>
  <c r="S617" i="2" s="1"/>
  <c r="R618" i="2"/>
  <c r="S618" i="2" s="1"/>
  <c r="R619" i="2"/>
  <c r="S619" i="2" s="1"/>
  <c r="R620" i="2"/>
  <c r="S620" i="2" s="1"/>
  <c r="R621" i="2"/>
  <c r="S621" i="2" s="1"/>
  <c r="R622" i="2"/>
  <c r="S622" i="2" s="1"/>
  <c r="R623" i="2"/>
  <c r="S623" i="2" s="1"/>
  <c r="R624" i="2"/>
  <c r="S624" i="2" s="1"/>
  <c r="R625" i="2"/>
  <c r="S625" i="2" s="1"/>
  <c r="R626" i="2"/>
  <c r="S626" i="2" s="1"/>
  <c r="R627" i="2"/>
  <c r="S627" i="2" s="1"/>
  <c r="R628" i="2"/>
  <c r="S628" i="2" s="1"/>
  <c r="R629" i="2"/>
  <c r="S629" i="2" s="1"/>
  <c r="R630" i="2"/>
  <c r="S630" i="2" s="1"/>
  <c r="R631" i="2"/>
  <c r="S631" i="2" s="1"/>
  <c r="R632" i="2"/>
  <c r="S632" i="2" s="1"/>
  <c r="R633" i="2"/>
  <c r="S633" i="2" s="1"/>
  <c r="R634" i="2"/>
  <c r="S634" i="2" s="1"/>
  <c r="R635" i="2"/>
  <c r="S635" i="2" s="1"/>
  <c r="R636" i="2"/>
  <c r="S636" i="2" s="1"/>
  <c r="R637" i="2"/>
  <c r="S637" i="2" s="1"/>
  <c r="R638" i="2"/>
  <c r="S638" i="2" s="1"/>
  <c r="R639" i="2"/>
  <c r="S639" i="2" s="1"/>
  <c r="R640" i="2"/>
  <c r="S640" i="2" s="1"/>
  <c r="R641" i="2"/>
  <c r="S641" i="2" s="1"/>
  <c r="R642" i="2"/>
  <c r="S642" i="2" s="1"/>
  <c r="R643" i="2"/>
  <c r="S643" i="2" s="1"/>
  <c r="R644" i="2"/>
  <c r="S644" i="2" s="1"/>
  <c r="R645" i="2"/>
  <c r="S645" i="2" s="1"/>
  <c r="R646" i="2"/>
  <c r="S646" i="2" s="1"/>
  <c r="R647" i="2"/>
  <c r="S647" i="2" s="1"/>
  <c r="R648" i="2"/>
  <c r="S648" i="2" s="1"/>
  <c r="R649" i="2"/>
  <c r="S649" i="2" s="1"/>
  <c r="R650" i="2"/>
  <c r="S650" i="2" s="1"/>
  <c r="R651" i="2"/>
  <c r="S651" i="2" s="1"/>
  <c r="R652" i="2"/>
  <c r="S652" i="2" s="1"/>
  <c r="R653" i="2"/>
  <c r="S653" i="2" s="1"/>
  <c r="R654" i="2"/>
  <c r="S654" i="2" s="1"/>
  <c r="R655" i="2"/>
  <c r="S655" i="2" s="1"/>
  <c r="R656" i="2"/>
  <c r="S656" i="2" s="1"/>
  <c r="R657" i="2"/>
  <c r="S657" i="2" s="1"/>
  <c r="R658" i="2"/>
  <c r="S658" i="2" s="1"/>
  <c r="R659" i="2"/>
  <c r="S659" i="2" s="1"/>
  <c r="R660" i="2"/>
  <c r="S660" i="2" s="1"/>
  <c r="R661" i="2"/>
  <c r="S661" i="2" s="1"/>
  <c r="R662" i="2"/>
  <c r="S662" i="2" s="1"/>
  <c r="R663" i="2"/>
  <c r="S663" i="2" s="1"/>
  <c r="R664" i="2"/>
  <c r="S664" i="2" s="1"/>
  <c r="R665" i="2"/>
  <c r="S665" i="2" s="1"/>
  <c r="R666" i="2"/>
  <c r="S666" i="2" s="1"/>
  <c r="R667" i="2"/>
  <c r="S667" i="2" s="1"/>
  <c r="R668" i="2"/>
  <c r="S668" i="2" s="1"/>
  <c r="R669" i="2"/>
  <c r="S669" i="2" s="1"/>
  <c r="R670" i="2"/>
  <c r="S670" i="2" s="1"/>
  <c r="R671" i="2"/>
  <c r="S671" i="2" s="1"/>
  <c r="R672" i="2"/>
  <c r="S672" i="2" s="1"/>
  <c r="R673" i="2"/>
  <c r="S673" i="2" s="1"/>
  <c r="R674" i="2"/>
  <c r="S674" i="2" s="1"/>
  <c r="R675" i="2"/>
  <c r="S675" i="2" s="1"/>
  <c r="R676" i="2"/>
  <c r="S676" i="2" s="1"/>
  <c r="R677" i="2"/>
  <c r="S677" i="2" s="1"/>
  <c r="R678" i="2"/>
  <c r="S678" i="2" s="1"/>
  <c r="R679" i="2"/>
  <c r="S679" i="2" s="1"/>
  <c r="R680" i="2"/>
  <c r="S680" i="2" s="1"/>
  <c r="R681" i="2"/>
  <c r="S681" i="2" s="1"/>
  <c r="R682" i="2"/>
  <c r="S682" i="2" s="1"/>
  <c r="R683" i="2"/>
  <c r="S683" i="2" s="1"/>
  <c r="R684" i="2"/>
  <c r="S684" i="2" s="1"/>
  <c r="R685" i="2"/>
  <c r="S685" i="2" s="1"/>
  <c r="R686" i="2"/>
  <c r="S686" i="2" s="1"/>
  <c r="R687" i="2"/>
  <c r="S687" i="2" s="1"/>
  <c r="R688" i="2"/>
  <c r="S688" i="2" s="1"/>
  <c r="R689" i="2"/>
  <c r="S689" i="2" s="1"/>
  <c r="R690" i="2"/>
  <c r="S690" i="2" s="1"/>
  <c r="R691" i="2"/>
  <c r="S691" i="2" s="1"/>
  <c r="R692" i="2"/>
  <c r="S692" i="2" s="1"/>
  <c r="R693" i="2"/>
  <c r="S693" i="2" s="1"/>
  <c r="R694" i="2"/>
  <c r="S694" i="2" s="1"/>
  <c r="R695" i="2"/>
  <c r="S695" i="2" s="1"/>
  <c r="R696" i="2"/>
  <c r="S696" i="2" s="1"/>
  <c r="R697" i="2"/>
  <c r="S697" i="2" s="1"/>
  <c r="R698" i="2"/>
  <c r="S698" i="2" s="1"/>
  <c r="R699" i="2"/>
  <c r="S699" i="2" s="1"/>
  <c r="R700" i="2"/>
  <c r="S700" i="2" s="1"/>
  <c r="R701" i="2"/>
  <c r="S701" i="2" s="1"/>
  <c r="R702" i="2"/>
  <c r="S702" i="2" s="1"/>
  <c r="R703" i="2"/>
  <c r="S703" i="2" s="1"/>
  <c r="R704" i="2"/>
  <c r="S704" i="2" s="1"/>
  <c r="R705" i="2"/>
  <c r="S705" i="2" s="1"/>
  <c r="R706" i="2"/>
  <c r="S706" i="2" s="1"/>
  <c r="R707" i="2"/>
  <c r="S707" i="2" s="1"/>
  <c r="R708" i="2"/>
  <c r="S708" i="2" s="1"/>
  <c r="R709" i="2"/>
  <c r="S709" i="2" s="1"/>
  <c r="R710" i="2"/>
  <c r="S710" i="2" s="1"/>
  <c r="R711" i="2"/>
  <c r="S711" i="2" s="1"/>
  <c r="R712" i="2"/>
  <c r="S712" i="2" s="1"/>
  <c r="R713" i="2"/>
  <c r="S713" i="2" s="1"/>
  <c r="R714" i="2"/>
  <c r="S714" i="2" s="1"/>
  <c r="R715" i="2"/>
  <c r="S715" i="2" s="1"/>
  <c r="R716" i="2"/>
  <c r="S716" i="2" s="1"/>
  <c r="R717" i="2"/>
  <c r="S717" i="2" s="1"/>
  <c r="R718" i="2"/>
  <c r="S718" i="2" s="1"/>
  <c r="R719" i="2"/>
  <c r="S719" i="2" s="1"/>
  <c r="R720" i="2"/>
  <c r="S720" i="2" s="1"/>
  <c r="R721" i="2"/>
  <c r="S721" i="2" s="1"/>
  <c r="R722" i="2"/>
  <c r="S722" i="2" s="1"/>
  <c r="R723" i="2"/>
  <c r="S723" i="2" s="1"/>
  <c r="R724" i="2"/>
  <c r="S724" i="2" s="1"/>
  <c r="R725" i="2"/>
  <c r="S725" i="2" s="1"/>
  <c r="R726" i="2"/>
  <c r="S726" i="2" s="1"/>
  <c r="R727" i="2"/>
  <c r="S727" i="2" s="1"/>
  <c r="R728" i="2"/>
  <c r="S728" i="2" s="1"/>
  <c r="R729" i="2"/>
  <c r="S729" i="2" s="1"/>
  <c r="R730" i="2"/>
  <c r="S730" i="2" s="1"/>
  <c r="R731" i="2"/>
  <c r="S731" i="2" s="1"/>
  <c r="R732" i="2"/>
  <c r="S732" i="2" s="1"/>
  <c r="R733" i="2"/>
  <c r="S733" i="2" s="1"/>
  <c r="R734" i="2"/>
  <c r="S734" i="2" s="1"/>
  <c r="R735" i="2"/>
  <c r="S735" i="2" s="1"/>
  <c r="R736" i="2"/>
  <c r="S736" i="2" s="1"/>
  <c r="R737" i="2"/>
  <c r="S737" i="2" s="1"/>
  <c r="R738" i="2"/>
  <c r="S738" i="2" s="1"/>
  <c r="R739" i="2"/>
  <c r="S739" i="2" s="1"/>
  <c r="R740" i="2"/>
  <c r="S740" i="2" s="1"/>
  <c r="R741" i="2"/>
  <c r="S741" i="2" s="1"/>
  <c r="R742" i="2"/>
  <c r="S742" i="2" s="1"/>
  <c r="R743" i="2"/>
  <c r="S743" i="2" s="1"/>
  <c r="R744" i="2"/>
  <c r="S744" i="2" s="1"/>
  <c r="R745" i="2"/>
  <c r="S745" i="2" s="1"/>
  <c r="R746" i="2"/>
  <c r="S746" i="2" s="1"/>
  <c r="R747" i="2"/>
  <c r="S747" i="2" s="1"/>
  <c r="R748" i="2"/>
  <c r="S748" i="2" s="1"/>
  <c r="R749" i="2"/>
  <c r="S749" i="2" s="1"/>
  <c r="R750" i="2"/>
  <c r="S750" i="2" s="1"/>
  <c r="R751" i="2"/>
  <c r="S751" i="2" s="1"/>
  <c r="R752" i="2"/>
  <c r="S752" i="2" s="1"/>
  <c r="R753" i="2"/>
  <c r="S753" i="2" s="1"/>
  <c r="R754" i="2"/>
  <c r="S754" i="2" s="1"/>
  <c r="R755" i="2"/>
  <c r="S755" i="2" s="1"/>
  <c r="R756" i="2"/>
  <c r="S756" i="2" s="1"/>
  <c r="R757" i="2"/>
  <c r="S757" i="2" s="1"/>
  <c r="R758" i="2"/>
  <c r="S758" i="2" s="1"/>
  <c r="R759" i="2"/>
  <c r="S759" i="2" s="1"/>
  <c r="R760" i="2"/>
  <c r="S760" i="2" s="1"/>
  <c r="R761" i="2"/>
  <c r="S761" i="2" s="1"/>
  <c r="R762" i="2"/>
  <c r="S762" i="2" s="1"/>
  <c r="R763" i="2"/>
  <c r="S763" i="2" s="1"/>
  <c r="R764" i="2"/>
  <c r="S764" i="2" s="1"/>
  <c r="R765" i="2"/>
  <c r="S765" i="2" s="1"/>
  <c r="R766" i="2"/>
  <c r="S766" i="2" s="1"/>
  <c r="R767" i="2"/>
  <c r="S767" i="2" s="1"/>
  <c r="R768" i="2"/>
  <c r="S768" i="2" s="1"/>
  <c r="R769" i="2"/>
  <c r="S769" i="2" s="1"/>
  <c r="R770" i="2"/>
  <c r="S770" i="2" s="1"/>
  <c r="R771" i="2"/>
  <c r="S771" i="2" s="1"/>
  <c r="R772" i="2"/>
  <c r="S772" i="2" s="1"/>
  <c r="R773" i="2"/>
  <c r="S773" i="2" s="1"/>
  <c r="R774" i="2"/>
  <c r="S774" i="2" s="1"/>
  <c r="R775" i="2"/>
  <c r="S775" i="2" s="1"/>
  <c r="R776" i="2"/>
  <c r="S776" i="2" s="1"/>
  <c r="R777" i="2"/>
  <c r="S777" i="2" s="1"/>
  <c r="R778" i="2"/>
  <c r="S778" i="2" s="1"/>
  <c r="R779" i="2"/>
  <c r="S779" i="2" s="1"/>
  <c r="R780" i="2"/>
  <c r="S780" i="2" s="1"/>
  <c r="R781" i="2"/>
  <c r="S781" i="2" s="1"/>
  <c r="R782" i="2"/>
  <c r="S782" i="2" s="1"/>
  <c r="R783" i="2"/>
  <c r="S783" i="2" s="1"/>
  <c r="R784" i="2"/>
  <c r="S784" i="2" s="1"/>
  <c r="R785" i="2"/>
  <c r="S785" i="2" s="1"/>
  <c r="R786" i="2"/>
  <c r="S786" i="2" s="1"/>
  <c r="R787" i="2"/>
  <c r="S787" i="2" s="1"/>
  <c r="R788" i="2"/>
  <c r="S788" i="2" s="1"/>
  <c r="R789" i="2"/>
  <c r="S789" i="2" s="1"/>
  <c r="R790" i="2"/>
  <c r="S790" i="2" s="1"/>
  <c r="R791" i="2"/>
  <c r="S791" i="2" s="1"/>
  <c r="R792" i="2"/>
  <c r="S792" i="2" s="1"/>
  <c r="R793" i="2"/>
  <c r="S793" i="2" s="1"/>
  <c r="R794" i="2"/>
  <c r="S794" i="2" s="1"/>
  <c r="R795" i="2"/>
  <c r="S795" i="2" s="1"/>
  <c r="R796" i="2"/>
  <c r="S796" i="2" s="1"/>
  <c r="R797" i="2"/>
  <c r="S797" i="2" s="1"/>
  <c r="R798" i="2"/>
  <c r="S798" i="2" s="1"/>
  <c r="R799" i="2"/>
  <c r="S799" i="2" s="1"/>
  <c r="R800" i="2"/>
  <c r="S800" i="2" s="1"/>
  <c r="R801" i="2"/>
  <c r="S801" i="2" s="1"/>
  <c r="R802" i="2"/>
  <c r="S802" i="2" s="1"/>
  <c r="R803" i="2"/>
  <c r="S803" i="2" s="1"/>
  <c r="R804" i="2"/>
  <c r="S804" i="2" s="1"/>
  <c r="R805" i="2"/>
  <c r="S805" i="2" s="1"/>
  <c r="R806" i="2"/>
  <c r="S806" i="2" s="1"/>
  <c r="R807" i="2"/>
  <c r="S807" i="2" s="1"/>
  <c r="R808" i="2"/>
  <c r="S808" i="2" s="1"/>
  <c r="R809" i="2"/>
  <c r="S809" i="2" s="1"/>
  <c r="R810" i="2"/>
  <c r="S810" i="2" s="1"/>
  <c r="R811" i="2"/>
  <c r="S811" i="2" s="1"/>
  <c r="R812" i="2"/>
  <c r="S812" i="2" s="1"/>
  <c r="R813" i="2"/>
  <c r="S813" i="2" s="1"/>
  <c r="R814" i="2"/>
  <c r="S814" i="2" s="1"/>
  <c r="R815" i="2"/>
  <c r="S815" i="2" s="1"/>
  <c r="R816" i="2"/>
  <c r="S816" i="2" s="1"/>
  <c r="R817" i="2"/>
  <c r="S817" i="2" s="1"/>
  <c r="R818" i="2"/>
  <c r="S818" i="2" s="1"/>
  <c r="R819" i="2"/>
  <c r="S819" i="2" s="1"/>
  <c r="R820" i="2"/>
  <c r="S820" i="2" s="1"/>
  <c r="R821" i="2"/>
  <c r="S821" i="2" s="1"/>
  <c r="R822" i="2"/>
  <c r="S822" i="2" s="1"/>
  <c r="R823" i="2"/>
  <c r="S823" i="2" s="1"/>
  <c r="R824" i="2"/>
  <c r="S824" i="2" s="1"/>
  <c r="R825" i="2"/>
  <c r="S825" i="2" s="1"/>
  <c r="R826" i="2"/>
  <c r="S826" i="2" s="1"/>
  <c r="R827" i="2"/>
  <c r="S827" i="2" s="1"/>
  <c r="R828" i="2"/>
  <c r="S828" i="2" s="1"/>
  <c r="R829" i="2"/>
  <c r="S829" i="2" s="1"/>
  <c r="R830" i="2"/>
  <c r="S830" i="2" s="1"/>
  <c r="R831" i="2"/>
  <c r="S831" i="2" s="1"/>
  <c r="R832" i="2"/>
  <c r="S832" i="2" s="1"/>
  <c r="R833" i="2"/>
  <c r="S833" i="2" s="1"/>
  <c r="R834" i="2"/>
  <c r="S834" i="2" s="1"/>
  <c r="R835" i="2"/>
  <c r="S835" i="2" s="1"/>
  <c r="R836" i="2"/>
  <c r="S836" i="2" s="1"/>
  <c r="R837" i="2"/>
  <c r="S837" i="2" s="1"/>
  <c r="R838" i="2"/>
  <c r="S838" i="2" s="1"/>
  <c r="R839" i="2"/>
  <c r="S839" i="2" s="1"/>
  <c r="R840" i="2"/>
  <c r="S840" i="2" s="1"/>
  <c r="R841" i="2"/>
  <c r="S841" i="2" s="1"/>
  <c r="R842" i="2"/>
  <c r="S842" i="2" s="1"/>
  <c r="R843" i="2"/>
  <c r="S843" i="2" s="1"/>
  <c r="R844" i="2"/>
  <c r="S844" i="2" s="1"/>
  <c r="R845" i="2"/>
  <c r="S845" i="2" s="1"/>
  <c r="R846" i="2"/>
  <c r="S846" i="2" s="1"/>
  <c r="R847" i="2"/>
  <c r="S847" i="2" s="1"/>
  <c r="R848" i="2"/>
  <c r="S848" i="2" s="1"/>
  <c r="R849" i="2"/>
  <c r="S849" i="2" s="1"/>
  <c r="R850" i="2"/>
  <c r="S850" i="2" s="1"/>
  <c r="R851" i="2"/>
  <c r="S851" i="2" s="1"/>
  <c r="R852" i="2"/>
  <c r="S852" i="2" s="1"/>
  <c r="R853" i="2"/>
  <c r="S853" i="2" s="1"/>
  <c r="R854" i="2"/>
  <c r="S854" i="2" s="1"/>
  <c r="R855" i="2"/>
  <c r="S855" i="2" s="1"/>
  <c r="R856" i="2"/>
  <c r="S856" i="2" s="1"/>
  <c r="R857" i="2"/>
  <c r="S857" i="2" s="1"/>
  <c r="R858" i="2"/>
  <c r="S858" i="2" s="1"/>
  <c r="R859" i="2"/>
  <c r="S859" i="2" s="1"/>
  <c r="R860" i="2"/>
  <c r="S860" i="2" s="1"/>
  <c r="R861" i="2"/>
  <c r="S861" i="2" s="1"/>
  <c r="R862" i="2"/>
  <c r="S862" i="2" s="1"/>
  <c r="R863" i="2"/>
  <c r="S863" i="2" s="1"/>
  <c r="R864" i="2"/>
  <c r="S864" i="2" s="1"/>
  <c r="R865" i="2"/>
  <c r="S865" i="2" s="1"/>
  <c r="R866" i="2"/>
  <c r="S866" i="2" s="1"/>
  <c r="R867" i="2"/>
  <c r="S867" i="2" s="1"/>
  <c r="R868" i="2"/>
  <c r="S868" i="2" s="1"/>
  <c r="R869" i="2"/>
  <c r="S869" i="2" s="1"/>
  <c r="R870" i="2"/>
  <c r="S870" i="2" s="1"/>
  <c r="R871" i="2"/>
  <c r="S871" i="2" s="1"/>
  <c r="R872" i="2"/>
  <c r="S872" i="2" s="1"/>
  <c r="R873" i="2"/>
  <c r="S873" i="2" s="1"/>
  <c r="R874" i="2"/>
  <c r="S874" i="2" s="1"/>
  <c r="R875" i="2"/>
  <c r="S875" i="2" s="1"/>
  <c r="R876" i="2"/>
  <c r="S876" i="2" s="1"/>
  <c r="R877" i="2"/>
  <c r="S877" i="2" s="1"/>
  <c r="R878" i="2"/>
  <c r="S878" i="2" s="1"/>
  <c r="R879" i="2"/>
  <c r="S879" i="2" s="1"/>
  <c r="R880" i="2"/>
  <c r="S880" i="2" s="1"/>
  <c r="R881" i="2"/>
  <c r="S881" i="2" s="1"/>
  <c r="R882" i="2"/>
  <c r="S882" i="2" s="1"/>
  <c r="R883" i="2"/>
  <c r="S883" i="2" s="1"/>
  <c r="R884" i="2"/>
  <c r="S884" i="2" s="1"/>
  <c r="R885" i="2"/>
  <c r="S885" i="2" s="1"/>
  <c r="R886" i="2"/>
  <c r="S886" i="2" s="1"/>
  <c r="R887" i="2"/>
  <c r="S887" i="2" s="1"/>
  <c r="R888" i="2"/>
  <c r="S888" i="2" s="1"/>
  <c r="R889" i="2"/>
  <c r="S889" i="2" s="1"/>
  <c r="R890" i="2"/>
  <c r="S890" i="2" s="1"/>
  <c r="R891" i="2"/>
  <c r="S891" i="2" s="1"/>
  <c r="R892" i="2"/>
  <c r="S892" i="2" s="1"/>
  <c r="R893" i="2"/>
  <c r="S893" i="2" s="1"/>
  <c r="R894" i="2"/>
  <c r="S894" i="2" s="1"/>
  <c r="R895" i="2"/>
  <c r="S895" i="2" s="1"/>
  <c r="R896" i="2"/>
  <c r="S896" i="2" s="1"/>
  <c r="R897" i="2"/>
  <c r="S897" i="2" s="1"/>
  <c r="R898" i="2"/>
  <c r="S898" i="2" s="1"/>
  <c r="R899" i="2"/>
  <c r="S899" i="2" s="1"/>
  <c r="R900" i="2"/>
  <c r="S900" i="2" s="1"/>
  <c r="R901" i="2"/>
  <c r="S901" i="2" s="1"/>
  <c r="R902" i="2"/>
  <c r="S902" i="2" s="1"/>
  <c r="R903" i="2"/>
  <c r="S903" i="2" s="1"/>
  <c r="R904" i="2"/>
  <c r="S904" i="2" s="1"/>
  <c r="R905" i="2"/>
  <c r="S905" i="2" s="1"/>
  <c r="R906" i="2"/>
  <c r="S906" i="2" s="1"/>
  <c r="R907" i="2"/>
  <c r="S907" i="2" s="1"/>
  <c r="R908" i="2"/>
  <c r="S908" i="2" s="1"/>
  <c r="R909" i="2"/>
  <c r="S909" i="2" s="1"/>
  <c r="R910" i="2"/>
  <c r="S910" i="2" s="1"/>
  <c r="R911" i="2"/>
  <c r="S911" i="2" s="1"/>
  <c r="R912" i="2"/>
  <c r="S912" i="2" s="1"/>
  <c r="R913" i="2"/>
  <c r="S913" i="2" s="1"/>
  <c r="R914" i="2"/>
  <c r="S914" i="2" s="1"/>
  <c r="R915" i="2"/>
  <c r="S915" i="2" s="1"/>
  <c r="R916" i="2"/>
  <c r="S916" i="2" s="1"/>
  <c r="R917" i="2"/>
  <c r="S917" i="2" s="1"/>
  <c r="R918" i="2"/>
  <c r="S918" i="2" s="1"/>
  <c r="R919" i="2"/>
  <c r="S919" i="2" s="1"/>
  <c r="R920" i="2"/>
  <c r="S920" i="2" s="1"/>
  <c r="R921" i="2"/>
  <c r="S921" i="2" s="1"/>
  <c r="R922" i="2"/>
  <c r="S922" i="2" s="1"/>
  <c r="R923" i="2"/>
  <c r="S923" i="2" s="1"/>
  <c r="R924" i="2"/>
  <c r="S924" i="2" s="1"/>
  <c r="R925" i="2"/>
  <c r="S925" i="2" s="1"/>
  <c r="R926" i="2"/>
  <c r="S926" i="2" s="1"/>
  <c r="R927" i="2"/>
  <c r="S927" i="2" s="1"/>
  <c r="R928" i="2"/>
  <c r="S928" i="2" s="1"/>
  <c r="R929" i="2"/>
  <c r="S929" i="2" s="1"/>
  <c r="R930" i="2"/>
  <c r="S930" i="2" s="1"/>
  <c r="R931" i="2"/>
  <c r="S931" i="2" s="1"/>
  <c r="R932" i="2"/>
  <c r="S932" i="2" s="1"/>
  <c r="R933" i="2"/>
  <c r="S933" i="2" s="1"/>
  <c r="R934" i="2"/>
  <c r="S934" i="2" s="1"/>
  <c r="R935" i="2"/>
  <c r="S935" i="2" s="1"/>
  <c r="R936" i="2"/>
  <c r="S936" i="2" s="1"/>
  <c r="R937" i="2"/>
  <c r="S937" i="2" s="1"/>
  <c r="R938" i="2"/>
  <c r="S938" i="2" s="1"/>
  <c r="R939" i="2"/>
  <c r="S939" i="2" s="1"/>
  <c r="R940" i="2"/>
  <c r="S940" i="2" s="1"/>
  <c r="R941" i="2"/>
  <c r="S941" i="2" s="1"/>
  <c r="R942" i="2"/>
  <c r="S942" i="2" s="1"/>
  <c r="R943" i="2"/>
  <c r="S943" i="2" s="1"/>
  <c r="R944" i="2"/>
  <c r="S944" i="2" s="1"/>
  <c r="R945" i="2"/>
  <c r="S945" i="2" s="1"/>
  <c r="R946" i="2"/>
  <c r="S946" i="2" s="1"/>
  <c r="R947" i="2"/>
  <c r="S947" i="2" s="1"/>
  <c r="R948" i="2"/>
  <c r="S948" i="2" s="1"/>
  <c r="R949" i="2"/>
  <c r="S949" i="2" s="1"/>
  <c r="R950" i="2"/>
  <c r="S950" i="2" s="1"/>
  <c r="R951" i="2"/>
  <c r="S951" i="2" s="1"/>
  <c r="R952" i="2"/>
  <c r="S952" i="2" s="1"/>
  <c r="R953" i="2"/>
  <c r="S953" i="2" s="1"/>
  <c r="R954" i="2"/>
  <c r="S954" i="2" s="1"/>
  <c r="R955" i="2"/>
  <c r="S955" i="2" s="1"/>
  <c r="R956" i="2"/>
  <c r="S956" i="2" s="1"/>
  <c r="R957" i="2"/>
  <c r="S957" i="2" s="1"/>
  <c r="R958" i="2"/>
  <c r="S958" i="2" s="1"/>
  <c r="R959" i="2"/>
  <c r="S959" i="2" s="1"/>
  <c r="R960" i="2"/>
  <c r="S960" i="2" s="1"/>
  <c r="R961" i="2"/>
  <c r="S961" i="2" s="1"/>
  <c r="R962" i="2"/>
  <c r="S962" i="2" s="1"/>
  <c r="R963" i="2"/>
  <c r="S963" i="2" s="1"/>
  <c r="R964" i="2"/>
  <c r="S964" i="2" s="1"/>
  <c r="R965" i="2"/>
  <c r="S965" i="2" s="1"/>
  <c r="R966" i="2"/>
  <c r="S966" i="2" s="1"/>
  <c r="R967" i="2"/>
  <c r="S967" i="2" s="1"/>
  <c r="R968" i="2"/>
  <c r="S968" i="2" s="1"/>
  <c r="R969" i="2"/>
  <c r="S969" i="2" s="1"/>
  <c r="R970" i="2"/>
  <c r="S970" i="2" s="1"/>
  <c r="R971" i="2"/>
  <c r="S971" i="2" s="1"/>
  <c r="R972" i="2"/>
  <c r="S972" i="2" s="1"/>
  <c r="R973" i="2"/>
  <c r="S973" i="2" s="1"/>
  <c r="R974" i="2"/>
  <c r="S974" i="2" s="1"/>
  <c r="R975" i="2"/>
  <c r="S975" i="2" s="1"/>
  <c r="R976" i="2"/>
  <c r="S976" i="2" s="1"/>
  <c r="R977" i="2"/>
  <c r="S977" i="2" s="1"/>
  <c r="R978" i="2"/>
  <c r="S978" i="2" s="1"/>
  <c r="R979" i="2"/>
  <c r="S979" i="2" s="1"/>
  <c r="R980" i="2"/>
  <c r="S980" i="2" s="1"/>
  <c r="R981" i="2"/>
  <c r="S981" i="2" s="1"/>
  <c r="R982" i="2"/>
  <c r="S982" i="2" s="1"/>
  <c r="R983" i="2"/>
  <c r="S983" i="2" s="1"/>
  <c r="R984" i="2"/>
  <c r="S984" i="2" s="1"/>
  <c r="R985" i="2"/>
  <c r="S985" i="2" s="1"/>
  <c r="R986" i="2"/>
  <c r="S986" i="2" s="1"/>
  <c r="R987" i="2"/>
  <c r="S987" i="2" s="1"/>
  <c r="R988" i="2"/>
  <c r="S988" i="2" s="1"/>
  <c r="R989" i="2"/>
  <c r="S989" i="2" s="1"/>
  <c r="R990" i="2"/>
  <c r="S990" i="2" s="1"/>
  <c r="R991" i="2"/>
  <c r="S991" i="2" s="1"/>
  <c r="R992" i="2"/>
  <c r="S992" i="2" s="1"/>
  <c r="R993" i="2"/>
  <c r="S993" i="2" s="1"/>
  <c r="R994" i="2"/>
  <c r="S994" i="2" s="1"/>
  <c r="R995" i="2"/>
  <c r="S995" i="2" s="1"/>
  <c r="R996" i="2"/>
  <c r="S996" i="2" s="1"/>
  <c r="R997" i="2"/>
  <c r="S997" i="2" s="1"/>
  <c r="R998" i="2"/>
  <c r="S998" i="2" s="1"/>
  <c r="R999" i="2"/>
  <c r="S999" i="2" s="1"/>
  <c r="R1000" i="2"/>
  <c r="S1000" i="2" s="1"/>
  <c r="R1001" i="2"/>
  <c r="S1001" i="2" s="1"/>
  <c r="R1002" i="2"/>
  <c r="S1002" i="2" s="1"/>
  <c r="R1003" i="2"/>
  <c r="S1003" i="2" s="1"/>
  <c r="R1004" i="2"/>
  <c r="S1004" i="2" s="1"/>
  <c r="R1005" i="2"/>
  <c r="S1005" i="2" s="1"/>
  <c r="R1006" i="2"/>
  <c r="S1006" i="2" s="1"/>
  <c r="R1007" i="2"/>
  <c r="S1007" i="2" s="1"/>
  <c r="R1008" i="2"/>
  <c r="S1008" i="2" s="1"/>
  <c r="R1009" i="2"/>
  <c r="S1009" i="2" s="1"/>
  <c r="R1010" i="2"/>
  <c r="S1010" i="2" s="1"/>
  <c r="R1011" i="2"/>
  <c r="S1011" i="2" s="1"/>
  <c r="R1012" i="2"/>
  <c r="S1012" i="2" s="1"/>
  <c r="R1013" i="2"/>
  <c r="S1013" i="2" s="1"/>
  <c r="R1014" i="2"/>
  <c r="S1014" i="2" s="1"/>
  <c r="R1015" i="2"/>
  <c r="S1015" i="2" s="1"/>
  <c r="R1016" i="2"/>
  <c r="S1016" i="2" s="1"/>
  <c r="R1017" i="2"/>
  <c r="S1017" i="2" s="1"/>
  <c r="R1018" i="2"/>
  <c r="S1018" i="2" s="1"/>
  <c r="R1019" i="2"/>
  <c r="S1019" i="2" s="1"/>
  <c r="R1020" i="2"/>
  <c r="S1020" i="2" s="1"/>
  <c r="R1021" i="2"/>
  <c r="S1021" i="2" s="1"/>
  <c r="R1022" i="2"/>
  <c r="S1022" i="2" s="1"/>
  <c r="R1023" i="2"/>
  <c r="S1023" i="2" s="1"/>
  <c r="R1024" i="2"/>
  <c r="S1024" i="2" s="1"/>
  <c r="R1025" i="2"/>
  <c r="S1025" i="2" s="1"/>
  <c r="R1026" i="2"/>
  <c r="S1026" i="2" s="1"/>
  <c r="R1027" i="2"/>
  <c r="S1027" i="2" s="1"/>
  <c r="R1028" i="2"/>
  <c r="S1028" i="2" s="1"/>
  <c r="R1029" i="2"/>
  <c r="S1029" i="2" s="1"/>
  <c r="R1030" i="2"/>
  <c r="S1030" i="2" s="1"/>
  <c r="R1031" i="2"/>
  <c r="S1031" i="2" s="1"/>
  <c r="R1032" i="2"/>
  <c r="S1032" i="2" s="1"/>
  <c r="R1033" i="2"/>
  <c r="S1033" i="2" s="1"/>
  <c r="R1034" i="2"/>
  <c r="S1034" i="2" s="1"/>
  <c r="R1035" i="2"/>
  <c r="S1035" i="2" s="1"/>
  <c r="R1036" i="2"/>
  <c r="S1036" i="2" s="1"/>
  <c r="R1037" i="2"/>
  <c r="S1037" i="2" s="1"/>
  <c r="R1038" i="2"/>
  <c r="S1038" i="2" s="1"/>
  <c r="R1039" i="2"/>
  <c r="S1039" i="2" s="1"/>
  <c r="R1040" i="2"/>
  <c r="S1040" i="2" s="1"/>
  <c r="R1041" i="2"/>
  <c r="S1041" i="2" s="1"/>
  <c r="R1042" i="2"/>
  <c r="S1042" i="2" s="1"/>
  <c r="R1043" i="2"/>
  <c r="S1043" i="2" s="1"/>
  <c r="R1044" i="2"/>
  <c r="S1044" i="2" s="1"/>
  <c r="R1045" i="2"/>
  <c r="S1045" i="2" s="1"/>
  <c r="R1046" i="2"/>
  <c r="S1046" i="2" s="1"/>
  <c r="R1047" i="2"/>
  <c r="S1047" i="2" s="1"/>
  <c r="R1048" i="2"/>
  <c r="S1048" i="2" s="1"/>
  <c r="R1049" i="2"/>
  <c r="S1049" i="2" s="1"/>
  <c r="R1050" i="2"/>
  <c r="S1050" i="2" s="1"/>
  <c r="R1051" i="2"/>
  <c r="S1051" i="2" s="1"/>
  <c r="R1052" i="2"/>
  <c r="S1052" i="2" s="1"/>
  <c r="R1053" i="2"/>
  <c r="S1053" i="2" s="1"/>
  <c r="R1054" i="2"/>
  <c r="S1054" i="2" s="1"/>
  <c r="R1055" i="2"/>
  <c r="S1055" i="2" s="1"/>
  <c r="R1056" i="2"/>
  <c r="S1056" i="2" s="1"/>
  <c r="R1057" i="2"/>
  <c r="S1057" i="2" s="1"/>
  <c r="R1058" i="2"/>
  <c r="S1058" i="2" s="1"/>
  <c r="R1059" i="2"/>
  <c r="S1059" i="2" s="1"/>
  <c r="R1060" i="2"/>
  <c r="S1060" i="2" s="1"/>
  <c r="R1061" i="2"/>
  <c r="S1061" i="2" s="1"/>
  <c r="R1062" i="2"/>
  <c r="S1062" i="2" s="1"/>
  <c r="R1063" i="2"/>
  <c r="S1063" i="2" s="1"/>
  <c r="R1064" i="2"/>
  <c r="S1064" i="2" s="1"/>
  <c r="R1065" i="2"/>
  <c r="S1065" i="2" s="1"/>
  <c r="R1066" i="2"/>
  <c r="S1066" i="2" s="1"/>
  <c r="R1067" i="2"/>
  <c r="S1067" i="2" s="1"/>
  <c r="R1068" i="2"/>
  <c r="S1068" i="2" s="1"/>
  <c r="R1069" i="2"/>
  <c r="S1069" i="2" s="1"/>
  <c r="R1070" i="2"/>
  <c r="S1070" i="2" s="1"/>
  <c r="R1071" i="2"/>
  <c r="S1071" i="2" s="1"/>
  <c r="R1072" i="2"/>
  <c r="S1072" i="2" s="1"/>
  <c r="R1073" i="2"/>
  <c r="S1073" i="2" s="1"/>
  <c r="R1074" i="2"/>
  <c r="S1074" i="2" s="1"/>
  <c r="R1075" i="2"/>
  <c r="S1075" i="2" s="1"/>
  <c r="R1076" i="2"/>
  <c r="S1076" i="2" s="1"/>
  <c r="R1077" i="2"/>
  <c r="S1077" i="2" s="1"/>
  <c r="R1078" i="2"/>
  <c r="S1078" i="2" s="1"/>
  <c r="R1079" i="2"/>
  <c r="S1079" i="2" s="1"/>
  <c r="R1080" i="2"/>
  <c r="S1080" i="2" s="1"/>
  <c r="R1081" i="2"/>
  <c r="S1081" i="2" s="1"/>
  <c r="R1082" i="2"/>
  <c r="S1082" i="2" s="1"/>
  <c r="R1083" i="2"/>
  <c r="S1083" i="2" s="1"/>
  <c r="R1084" i="2"/>
  <c r="S1084" i="2" s="1"/>
  <c r="R1085" i="2"/>
  <c r="S1085" i="2" s="1"/>
  <c r="R1086" i="2"/>
  <c r="S1086" i="2" s="1"/>
  <c r="R1087" i="2"/>
  <c r="S1087" i="2" s="1"/>
  <c r="R1088" i="2"/>
  <c r="S1088" i="2" s="1"/>
  <c r="R1089" i="2"/>
  <c r="S1089" i="2" s="1"/>
  <c r="R1090" i="2"/>
  <c r="S1090" i="2" s="1"/>
  <c r="R1091" i="2"/>
  <c r="S1091" i="2" s="1"/>
  <c r="R1092" i="2"/>
  <c r="S1092" i="2" s="1"/>
  <c r="R1093" i="2"/>
  <c r="S1093" i="2" s="1"/>
  <c r="R1094" i="2"/>
  <c r="S1094" i="2" s="1"/>
  <c r="R1095" i="2"/>
  <c r="S1095" i="2" s="1"/>
  <c r="R1096" i="2"/>
  <c r="S1096" i="2" s="1"/>
  <c r="R1097" i="2"/>
  <c r="S1097" i="2" s="1"/>
  <c r="R1098" i="2"/>
  <c r="S1098" i="2" s="1"/>
  <c r="R1099" i="2"/>
  <c r="S1099" i="2" s="1"/>
  <c r="R1100" i="2"/>
  <c r="S1100" i="2" s="1"/>
  <c r="R1101" i="2"/>
  <c r="S1101" i="2" s="1"/>
  <c r="R1102" i="2"/>
  <c r="S1102" i="2" s="1"/>
  <c r="R1103" i="2"/>
  <c r="S1103" i="2" s="1"/>
  <c r="R1104" i="2"/>
  <c r="S1104" i="2" s="1"/>
  <c r="R1105" i="2"/>
  <c r="S1105" i="2" s="1"/>
  <c r="R1106" i="2"/>
  <c r="S1106" i="2" s="1"/>
  <c r="R1107" i="2"/>
  <c r="S1107" i="2" s="1"/>
  <c r="R1108" i="2"/>
  <c r="S1108" i="2" s="1"/>
  <c r="R1109" i="2"/>
  <c r="S1109" i="2" s="1"/>
  <c r="R1110" i="2"/>
  <c r="S1110" i="2" s="1"/>
  <c r="R1111" i="2"/>
  <c r="S1111" i="2" s="1"/>
  <c r="R1112" i="2"/>
  <c r="S1112" i="2" s="1"/>
  <c r="R1113" i="2"/>
  <c r="S1113" i="2" s="1"/>
  <c r="R1114" i="2"/>
  <c r="S1114" i="2" s="1"/>
  <c r="R1115" i="2"/>
  <c r="S1115" i="2" s="1"/>
  <c r="R1116" i="2"/>
  <c r="S1116" i="2" s="1"/>
  <c r="R1117" i="2"/>
  <c r="S1117" i="2" s="1"/>
  <c r="R1118" i="2"/>
  <c r="S1118" i="2" s="1"/>
  <c r="R1119" i="2"/>
  <c r="S1119" i="2" s="1"/>
  <c r="R1120" i="2"/>
  <c r="S1120" i="2" s="1"/>
  <c r="R1121" i="2"/>
  <c r="S1121" i="2" s="1"/>
  <c r="R1122" i="2"/>
  <c r="S1122" i="2" s="1"/>
  <c r="R1123" i="2"/>
  <c r="S1123" i="2" s="1"/>
  <c r="R1124" i="2"/>
  <c r="S1124" i="2" s="1"/>
  <c r="R1125" i="2"/>
  <c r="S1125" i="2" s="1"/>
  <c r="R1126" i="2"/>
  <c r="S1126" i="2" s="1"/>
  <c r="R1127" i="2"/>
  <c r="S1127" i="2" s="1"/>
  <c r="R1128" i="2"/>
  <c r="S1128" i="2" s="1"/>
  <c r="R1129" i="2"/>
  <c r="S1129" i="2" s="1"/>
  <c r="R1130" i="2"/>
  <c r="S1130" i="2" s="1"/>
  <c r="R1131" i="2"/>
  <c r="S1131" i="2" s="1"/>
  <c r="R1132" i="2"/>
  <c r="S1132" i="2" s="1"/>
  <c r="R1133" i="2"/>
  <c r="S1133" i="2" s="1"/>
  <c r="R1134" i="2"/>
  <c r="S1134" i="2" s="1"/>
  <c r="R1135" i="2"/>
  <c r="S1135" i="2" s="1"/>
  <c r="R1136" i="2"/>
  <c r="S1136" i="2" s="1"/>
  <c r="R1137" i="2"/>
  <c r="S1137" i="2" s="1"/>
  <c r="R1138" i="2"/>
  <c r="S1138" i="2" s="1"/>
  <c r="R1139" i="2"/>
  <c r="S1139" i="2" s="1"/>
  <c r="R1140" i="2"/>
  <c r="S1140" i="2" s="1"/>
  <c r="R1141" i="2"/>
  <c r="S1141" i="2" s="1"/>
  <c r="R1142" i="2"/>
  <c r="S1142" i="2" s="1"/>
  <c r="R1143" i="2"/>
  <c r="S1143" i="2" s="1"/>
  <c r="R1144" i="2"/>
  <c r="S1144" i="2" s="1"/>
  <c r="R1145" i="2"/>
  <c r="S1145" i="2" s="1"/>
  <c r="R1146" i="2"/>
  <c r="S1146" i="2" s="1"/>
  <c r="R1147" i="2"/>
  <c r="S1147" i="2" s="1"/>
  <c r="R1148" i="2"/>
  <c r="S1148" i="2" s="1"/>
  <c r="R1149" i="2"/>
  <c r="S1149" i="2" s="1"/>
  <c r="R1150" i="2"/>
  <c r="S1150" i="2" s="1"/>
  <c r="R1151" i="2"/>
  <c r="S1151" i="2" s="1"/>
  <c r="R1152" i="2"/>
  <c r="S1152" i="2" s="1"/>
  <c r="R1153" i="2"/>
  <c r="S1153" i="2" s="1"/>
  <c r="R1154" i="2"/>
  <c r="S1154" i="2" s="1"/>
  <c r="R1155" i="2"/>
  <c r="S1155" i="2" s="1"/>
  <c r="R1156" i="2"/>
  <c r="S1156" i="2" s="1"/>
  <c r="R1157" i="2"/>
  <c r="S1157" i="2" s="1"/>
  <c r="R1158" i="2"/>
  <c r="S1158" i="2" s="1"/>
  <c r="R1159" i="2"/>
  <c r="S1159" i="2" s="1"/>
  <c r="R1160" i="2"/>
  <c r="S1160" i="2" s="1"/>
  <c r="R1161" i="2"/>
  <c r="S1161" i="2" s="1"/>
  <c r="R1162" i="2"/>
  <c r="S1162" i="2" s="1"/>
  <c r="R1163" i="2"/>
  <c r="S1163" i="2" s="1"/>
  <c r="R1164" i="2"/>
  <c r="S1164" i="2" s="1"/>
  <c r="R1165" i="2"/>
  <c r="S1165" i="2" s="1"/>
  <c r="R1166" i="2"/>
  <c r="S1166" i="2" s="1"/>
  <c r="R1167" i="2"/>
  <c r="S1167" i="2" s="1"/>
  <c r="R1168" i="2"/>
  <c r="S1168" i="2" s="1"/>
  <c r="R1169" i="2"/>
  <c r="S1169" i="2" s="1"/>
  <c r="R1170" i="2"/>
  <c r="S1170" i="2" s="1"/>
  <c r="R1171" i="2"/>
  <c r="S1171" i="2" s="1"/>
  <c r="R1172" i="2"/>
  <c r="S1172" i="2" s="1"/>
  <c r="R1173" i="2"/>
  <c r="S1173" i="2" s="1"/>
  <c r="R1174" i="2"/>
  <c r="S1174" i="2" s="1"/>
  <c r="R1175" i="2"/>
  <c r="S1175" i="2" s="1"/>
  <c r="R1176" i="2"/>
  <c r="S1176" i="2" s="1"/>
  <c r="R1177" i="2"/>
  <c r="S1177" i="2" s="1"/>
  <c r="R1178" i="2"/>
  <c r="S1178" i="2" s="1"/>
  <c r="R1179" i="2"/>
  <c r="S1179" i="2" s="1"/>
  <c r="R1180" i="2"/>
  <c r="S1180" i="2" s="1"/>
  <c r="R1181" i="2"/>
  <c r="S1181" i="2" s="1"/>
  <c r="R1182" i="2"/>
  <c r="S1182" i="2" s="1"/>
  <c r="R1183" i="2"/>
  <c r="S1183" i="2" s="1"/>
  <c r="R1184" i="2"/>
  <c r="S1184" i="2" s="1"/>
  <c r="R1185" i="2"/>
  <c r="S1185" i="2" s="1"/>
  <c r="R1186" i="2"/>
  <c r="S1186" i="2" s="1"/>
  <c r="R1187" i="2"/>
  <c r="S1187" i="2" s="1"/>
  <c r="R1188" i="2"/>
  <c r="S1188" i="2" s="1"/>
  <c r="R1189" i="2"/>
  <c r="S1189" i="2" s="1"/>
  <c r="R1190" i="2"/>
  <c r="S1190" i="2" s="1"/>
  <c r="R1191" i="2"/>
  <c r="S1191" i="2" s="1"/>
  <c r="R1192" i="2"/>
  <c r="S1192" i="2" s="1"/>
  <c r="R1193" i="2"/>
  <c r="S1193" i="2" s="1"/>
  <c r="R1194" i="2"/>
  <c r="S1194" i="2" s="1"/>
  <c r="R1195" i="2"/>
  <c r="S1195" i="2" s="1"/>
  <c r="R1196" i="2"/>
  <c r="S1196" i="2" s="1"/>
  <c r="R1197" i="2"/>
  <c r="S1197" i="2" s="1"/>
  <c r="R1198" i="2"/>
  <c r="S1198" i="2" s="1"/>
  <c r="R1199" i="2"/>
  <c r="S1199" i="2" s="1"/>
  <c r="R1200" i="2"/>
  <c r="S1200" i="2" s="1"/>
  <c r="R1201" i="2"/>
  <c r="S1201" i="2" s="1"/>
  <c r="R1202" i="2"/>
  <c r="S1202" i="2" s="1"/>
  <c r="R1203" i="2"/>
  <c r="S1203" i="2" s="1"/>
  <c r="R1204" i="2"/>
  <c r="S1204" i="2" s="1"/>
  <c r="R1205" i="2"/>
  <c r="S1205" i="2" s="1"/>
  <c r="R1206" i="2"/>
  <c r="S1206" i="2" s="1"/>
  <c r="R1207" i="2"/>
  <c r="S1207" i="2" s="1"/>
  <c r="R1208" i="2"/>
  <c r="S1208" i="2" s="1"/>
  <c r="R1209" i="2"/>
  <c r="S1209" i="2" s="1"/>
  <c r="R1210" i="2"/>
  <c r="S1210" i="2" s="1"/>
  <c r="R1211" i="2"/>
  <c r="S1211" i="2" s="1"/>
  <c r="R1212" i="2"/>
  <c r="S1212" i="2" s="1"/>
  <c r="R1213" i="2"/>
  <c r="S1213" i="2" s="1"/>
  <c r="R1214" i="2"/>
  <c r="S1214" i="2" s="1"/>
  <c r="R1215" i="2"/>
  <c r="S1215" i="2" s="1"/>
  <c r="R1216" i="2"/>
  <c r="S1216" i="2" s="1"/>
  <c r="R1217" i="2"/>
  <c r="S1217" i="2" s="1"/>
  <c r="R1218" i="2"/>
  <c r="S1218" i="2" s="1"/>
  <c r="R1219" i="2"/>
  <c r="S1219" i="2" s="1"/>
  <c r="R1220" i="2"/>
  <c r="S1220" i="2" s="1"/>
  <c r="R1221" i="2"/>
  <c r="S1221" i="2" s="1"/>
  <c r="R1222" i="2"/>
  <c r="S1222" i="2" s="1"/>
  <c r="R1223" i="2"/>
  <c r="S1223" i="2" s="1"/>
  <c r="R1224" i="2"/>
  <c r="S1224" i="2" s="1"/>
  <c r="R1225" i="2"/>
  <c r="S1225" i="2" s="1"/>
  <c r="R1226" i="2"/>
  <c r="S1226" i="2" s="1"/>
  <c r="R1227" i="2"/>
  <c r="S1227" i="2" s="1"/>
  <c r="R1228" i="2"/>
  <c r="S1228" i="2" s="1"/>
  <c r="R1229" i="2"/>
  <c r="S1229" i="2" s="1"/>
  <c r="R1230" i="2"/>
  <c r="S1230" i="2" s="1"/>
  <c r="R1231" i="2"/>
  <c r="S1231" i="2" s="1"/>
  <c r="R1232" i="2"/>
  <c r="S1232" i="2" s="1"/>
  <c r="R1233" i="2"/>
  <c r="S1233" i="2" s="1"/>
  <c r="R1234" i="2"/>
  <c r="S1234" i="2" s="1"/>
  <c r="R1235" i="2"/>
  <c r="S1235" i="2" s="1"/>
  <c r="R1236" i="2"/>
  <c r="S1236" i="2" s="1"/>
  <c r="R1237" i="2"/>
  <c r="S1237" i="2" s="1"/>
  <c r="R1238" i="2"/>
  <c r="S1238" i="2" s="1"/>
  <c r="R1239" i="2"/>
  <c r="S1239" i="2" s="1"/>
  <c r="R1240" i="2"/>
  <c r="S1240" i="2" s="1"/>
  <c r="R1241" i="2"/>
  <c r="S1241" i="2" s="1"/>
  <c r="R1242" i="2"/>
  <c r="S1242" i="2" s="1"/>
  <c r="R1243" i="2"/>
  <c r="S1243" i="2" s="1"/>
  <c r="R1244" i="2"/>
  <c r="S1244" i="2" s="1"/>
  <c r="R1245" i="2"/>
  <c r="S1245" i="2" s="1"/>
  <c r="R1246" i="2"/>
  <c r="S1246" i="2" s="1"/>
  <c r="R1247" i="2"/>
  <c r="S1247" i="2" s="1"/>
  <c r="R1248" i="2"/>
  <c r="S1248" i="2" s="1"/>
  <c r="R1249" i="2"/>
  <c r="S1249" i="2" s="1"/>
  <c r="R1250" i="2"/>
  <c r="S1250" i="2" s="1"/>
  <c r="R1251" i="2"/>
  <c r="S1251" i="2" s="1"/>
  <c r="R1252" i="2"/>
  <c r="S1252" i="2" s="1"/>
  <c r="R1253" i="2"/>
  <c r="S1253" i="2" s="1"/>
  <c r="R1254" i="2"/>
  <c r="S1254" i="2" s="1"/>
  <c r="R1255" i="2"/>
  <c r="S1255" i="2" s="1"/>
  <c r="R1256" i="2"/>
  <c r="S1256" i="2" s="1"/>
  <c r="R1257" i="2"/>
  <c r="S1257" i="2" s="1"/>
  <c r="R1258" i="2"/>
  <c r="S1258" i="2" s="1"/>
  <c r="R1259" i="2"/>
  <c r="S1259" i="2" s="1"/>
  <c r="R1260" i="2"/>
  <c r="S1260" i="2" s="1"/>
  <c r="R1261" i="2"/>
  <c r="S1261" i="2" s="1"/>
  <c r="R1262" i="2"/>
  <c r="S1262" i="2" s="1"/>
  <c r="R1263" i="2"/>
  <c r="S1263" i="2" s="1"/>
  <c r="R1264" i="2"/>
  <c r="S1264" i="2" s="1"/>
  <c r="R1265" i="2"/>
  <c r="S1265" i="2" s="1"/>
  <c r="R1266" i="2"/>
  <c r="S1266" i="2" s="1"/>
  <c r="R1267" i="2"/>
  <c r="S1267" i="2" s="1"/>
  <c r="R1268" i="2"/>
  <c r="S1268" i="2" s="1"/>
  <c r="R1269" i="2"/>
  <c r="S1269" i="2" s="1"/>
  <c r="R1270" i="2"/>
  <c r="S1270" i="2" s="1"/>
  <c r="R1271" i="2"/>
  <c r="S1271" i="2" s="1"/>
  <c r="R1272" i="2"/>
  <c r="S1272" i="2" s="1"/>
  <c r="R1273" i="2"/>
  <c r="S1273" i="2" s="1"/>
  <c r="R1274" i="2"/>
  <c r="S1274" i="2" s="1"/>
  <c r="R1275" i="2"/>
  <c r="S1275" i="2" s="1"/>
  <c r="R1276" i="2"/>
  <c r="S1276" i="2" s="1"/>
  <c r="R1277" i="2"/>
  <c r="S1277" i="2" s="1"/>
  <c r="R1278" i="2"/>
  <c r="S1278" i="2" s="1"/>
  <c r="R1279" i="2"/>
  <c r="S1279" i="2" s="1"/>
  <c r="R1280" i="2"/>
  <c r="S1280" i="2" s="1"/>
  <c r="R1281" i="2"/>
  <c r="S1281" i="2" s="1"/>
  <c r="R1282" i="2"/>
  <c r="S1282" i="2" s="1"/>
  <c r="R1283" i="2"/>
  <c r="S1283" i="2" s="1"/>
  <c r="R1284" i="2"/>
  <c r="S1284" i="2" s="1"/>
  <c r="R1285" i="2"/>
  <c r="S1285" i="2" s="1"/>
  <c r="R1286" i="2"/>
  <c r="S1286" i="2" s="1"/>
  <c r="R1287" i="2"/>
  <c r="S1287" i="2" s="1"/>
  <c r="R1288" i="2"/>
  <c r="S1288" i="2" s="1"/>
  <c r="R1289" i="2"/>
  <c r="S1289" i="2" s="1"/>
  <c r="R1290" i="2"/>
  <c r="S1290" i="2" s="1"/>
  <c r="R1291" i="2"/>
  <c r="S1291" i="2" s="1"/>
  <c r="R1292" i="2"/>
  <c r="S1292" i="2" s="1"/>
  <c r="R1293" i="2"/>
  <c r="S1293" i="2" s="1"/>
  <c r="R1294" i="2"/>
  <c r="S1294" i="2" s="1"/>
  <c r="R1295" i="2"/>
  <c r="S1295" i="2" s="1"/>
  <c r="R1296" i="2"/>
  <c r="S1296" i="2" s="1"/>
  <c r="R1297" i="2"/>
  <c r="S1297" i="2" s="1"/>
  <c r="R1298" i="2"/>
  <c r="S1298" i="2" s="1"/>
  <c r="R1299" i="2"/>
  <c r="S1299" i="2" s="1"/>
  <c r="R1300" i="2"/>
  <c r="S1300" i="2" s="1"/>
  <c r="R1301" i="2"/>
  <c r="S1301" i="2" s="1"/>
  <c r="R1302" i="2"/>
  <c r="S1302" i="2" s="1"/>
  <c r="R1303" i="2"/>
  <c r="S1303" i="2" s="1"/>
  <c r="R1304" i="2"/>
  <c r="S1304" i="2" s="1"/>
  <c r="R1305" i="2"/>
  <c r="S1305" i="2" s="1"/>
  <c r="R1306" i="2"/>
  <c r="S1306" i="2" s="1"/>
  <c r="R1307" i="2"/>
  <c r="S1307" i="2" s="1"/>
  <c r="R1308" i="2"/>
  <c r="S1308" i="2" s="1"/>
  <c r="R1309" i="2"/>
  <c r="S1309" i="2" s="1"/>
  <c r="R1310" i="2"/>
  <c r="S1310" i="2" s="1"/>
  <c r="R1311" i="2"/>
  <c r="S1311" i="2" s="1"/>
  <c r="R1312" i="2"/>
  <c r="S1312" i="2" s="1"/>
  <c r="R1313" i="2"/>
  <c r="S1313" i="2" s="1"/>
  <c r="R1314" i="2"/>
  <c r="S1314" i="2" s="1"/>
  <c r="R1315" i="2"/>
  <c r="S1315" i="2" s="1"/>
  <c r="R1316" i="2"/>
  <c r="S1316" i="2" s="1"/>
  <c r="R1317" i="2"/>
  <c r="S1317" i="2" s="1"/>
  <c r="R1318" i="2"/>
  <c r="S1318" i="2" s="1"/>
  <c r="R1319" i="2"/>
  <c r="S1319" i="2" s="1"/>
  <c r="R1320" i="2"/>
  <c r="S1320" i="2" s="1"/>
  <c r="R1321" i="2"/>
  <c r="S1321" i="2" s="1"/>
  <c r="R1322" i="2"/>
  <c r="S1322" i="2" s="1"/>
  <c r="R1323" i="2"/>
  <c r="S1323" i="2" s="1"/>
  <c r="R1324" i="2"/>
  <c r="S1324" i="2" s="1"/>
  <c r="R1325" i="2"/>
  <c r="S1325" i="2" s="1"/>
  <c r="R1326" i="2"/>
  <c r="S1326" i="2" s="1"/>
  <c r="R1327" i="2"/>
  <c r="S1327" i="2" s="1"/>
  <c r="R1328" i="2"/>
  <c r="S1328" i="2" s="1"/>
  <c r="R1329" i="2"/>
  <c r="S1329" i="2" s="1"/>
  <c r="R1330" i="2"/>
  <c r="S1330" i="2" s="1"/>
  <c r="R1331" i="2"/>
  <c r="S1331" i="2" s="1"/>
  <c r="R1332" i="2"/>
  <c r="S1332" i="2" s="1"/>
  <c r="R1333" i="2"/>
  <c r="S1333" i="2" s="1"/>
  <c r="R1334" i="2"/>
  <c r="S1334" i="2" s="1"/>
  <c r="R1335" i="2"/>
  <c r="S1335" i="2" s="1"/>
  <c r="R1336" i="2"/>
  <c r="S1336" i="2" s="1"/>
  <c r="R1337" i="2"/>
  <c r="S1337" i="2" s="1"/>
  <c r="R1338" i="2"/>
  <c r="S1338" i="2" s="1"/>
  <c r="R1339" i="2"/>
  <c r="S1339" i="2" s="1"/>
  <c r="R1340" i="2"/>
  <c r="S1340" i="2" s="1"/>
  <c r="R1341" i="2"/>
  <c r="S1341" i="2" s="1"/>
  <c r="R1342" i="2"/>
  <c r="S1342" i="2" s="1"/>
  <c r="R1343" i="2"/>
  <c r="S1343" i="2" s="1"/>
  <c r="R1344" i="2"/>
  <c r="S1344" i="2" s="1"/>
  <c r="R1345" i="2"/>
  <c r="S1345" i="2" s="1"/>
  <c r="R1346" i="2"/>
  <c r="S1346" i="2" s="1"/>
  <c r="R1347" i="2"/>
  <c r="S1347" i="2" s="1"/>
  <c r="R1348" i="2"/>
  <c r="S1348" i="2" s="1"/>
  <c r="R1349" i="2"/>
  <c r="S1349" i="2" s="1"/>
  <c r="R1350" i="2"/>
  <c r="S1350" i="2" s="1"/>
  <c r="R1351" i="2"/>
  <c r="S1351" i="2" s="1"/>
  <c r="R1352" i="2"/>
  <c r="S1352" i="2" s="1"/>
  <c r="R1353" i="2"/>
  <c r="S1353" i="2" s="1"/>
  <c r="R1354" i="2"/>
  <c r="S1354" i="2" s="1"/>
  <c r="R1355" i="2"/>
  <c r="S1355" i="2" s="1"/>
  <c r="R1356" i="2"/>
  <c r="S1356" i="2" s="1"/>
  <c r="R1357" i="2"/>
  <c r="S1357" i="2" s="1"/>
  <c r="R1358" i="2"/>
  <c r="S1358" i="2" s="1"/>
  <c r="R1359" i="2"/>
  <c r="S1359" i="2" s="1"/>
  <c r="R1360" i="2"/>
  <c r="S1360" i="2" s="1"/>
  <c r="R1361" i="2"/>
  <c r="S1361" i="2" s="1"/>
  <c r="R1362" i="2"/>
  <c r="S1362" i="2" s="1"/>
  <c r="R1363" i="2"/>
  <c r="S1363" i="2" s="1"/>
  <c r="R1364" i="2"/>
  <c r="S1364" i="2" s="1"/>
  <c r="R1365" i="2"/>
  <c r="S1365" i="2" s="1"/>
  <c r="R1366" i="2"/>
  <c r="S1366" i="2" s="1"/>
  <c r="R1367" i="2"/>
  <c r="S1367" i="2" s="1"/>
  <c r="R1368" i="2"/>
  <c r="S1368" i="2" s="1"/>
  <c r="R1369" i="2"/>
  <c r="S1369" i="2" s="1"/>
  <c r="R1370" i="2"/>
  <c r="S1370" i="2" s="1"/>
  <c r="R1371" i="2"/>
  <c r="S1371" i="2" s="1"/>
  <c r="R1372" i="2"/>
  <c r="S1372" i="2" s="1"/>
  <c r="R1373" i="2"/>
  <c r="S1373" i="2" s="1"/>
  <c r="R1374" i="2"/>
  <c r="S1374" i="2" s="1"/>
  <c r="R1375" i="2"/>
  <c r="S1375" i="2" s="1"/>
  <c r="R1376" i="2"/>
  <c r="S1376" i="2" s="1"/>
  <c r="R1377" i="2"/>
  <c r="S1377" i="2" s="1"/>
  <c r="R1378" i="2"/>
  <c r="S1378" i="2" s="1"/>
  <c r="R1379" i="2"/>
  <c r="S1379" i="2" s="1"/>
  <c r="R1380" i="2"/>
  <c r="S1380" i="2" s="1"/>
  <c r="R1381" i="2"/>
  <c r="S1381" i="2" s="1"/>
  <c r="R1382" i="2"/>
  <c r="S1382" i="2" s="1"/>
  <c r="R1383" i="2"/>
  <c r="S1383" i="2" s="1"/>
  <c r="R1384" i="2"/>
  <c r="S1384" i="2" s="1"/>
  <c r="R1385" i="2"/>
  <c r="S1385" i="2" s="1"/>
  <c r="R1386" i="2"/>
  <c r="S1386" i="2" s="1"/>
  <c r="R1387" i="2"/>
  <c r="S1387" i="2" s="1"/>
  <c r="R1388" i="2"/>
  <c r="S1388" i="2" s="1"/>
  <c r="R1389" i="2"/>
  <c r="S1389" i="2" s="1"/>
  <c r="R1390" i="2"/>
  <c r="S1390" i="2" s="1"/>
  <c r="R1391" i="2"/>
  <c r="S1391" i="2" s="1"/>
  <c r="R1392" i="2"/>
  <c r="S1392" i="2" s="1"/>
  <c r="R1393" i="2"/>
  <c r="S1393" i="2" s="1"/>
  <c r="R1394" i="2"/>
  <c r="S1394" i="2" s="1"/>
  <c r="R1395" i="2"/>
  <c r="S1395" i="2" s="1"/>
  <c r="R1396" i="2"/>
  <c r="S1396" i="2" s="1"/>
  <c r="R1397" i="2"/>
  <c r="S1397" i="2" s="1"/>
  <c r="R1398" i="2"/>
  <c r="S1398" i="2" s="1"/>
  <c r="R1399" i="2"/>
  <c r="S1399" i="2" s="1"/>
  <c r="R1400" i="2"/>
  <c r="S1400" i="2" s="1"/>
  <c r="R1401" i="2"/>
  <c r="S1401" i="2" s="1"/>
  <c r="R1402" i="2"/>
  <c r="S1402" i="2" s="1"/>
  <c r="R1403" i="2"/>
  <c r="S1403" i="2" s="1"/>
  <c r="R1404" i="2"/>
  <c r="S1404" i="2" s="1"/>
  <c r="R1405" i="2"/>
  <c r="S1405" i="2" s="1"/>
  <c r="R1406" i="2"/>
  <c r="S1406" i="2" s="1"/>
  <c r="R1407" i="2"/>
  <c r="S1407" i="2" s="1"/>
  <c r="R1408" i="2"/>
  <c r="S1408" i="2" s="1"/>
  <c r="R1409" i="2"/>
  <c r="S1409" i="2" s="1"/>
  <c r="R1410" i="2"/>
  <c r="S1410" i="2" s="1"/>
  <c r="R1411" i="2"/>
  <c r="S1411" i="2" s="1"/>
  <c r="R1412" i="2"/>
  <c r="S1412" i="2" s="1"/>
  <c r="R1413" i="2"/>
  <c r="S1413" i="2" s="1"/>
  <c r="R1414" i="2"/>
  <c r="S1414" i="2" s="1"/>
  <c r="R1415" i="2"/>
  <c r="S1415" i="2" s="1"/>
  <c r="R1416" i="2"/>
  <c r="S1416" i="2" s="1"/>
  <c r="R1417" i="2"/>
  <c r="S1417" i="2" s="1"/>
  <c r="R1418" i="2"/>
  <c r="S1418" i="2" s="1"/>
  <c r="R1419" i="2"/>
  <c r="S1419" i="2" s="1"/>
  <c r="R1420" i="2"/>
  <c r="S1420" i="2" s="1"/>
  <c r="R1421" i="2"/>
  <c r="S1421" i="2" s="1"/>
  <c r="R1422" i="2"/>
  <c r="S1422" i="2" s="1"/>
  <c r="R1423" i="2"/>
  <c r="S1423" i="2" s="1"/>
  <c r="R1424" i="2"/>
  <c r="S1424" i="2" s="1"/>
  <c r="R1425" i="2"/>
  <c r="S1425" i="2" s="1"/>
  <c r="R1426" i="2"/>
  <c r="S1426" i="2" s="1"/>
  <c r="R1427" i="2"/>
  <c r="S1427" i="2" s="1"/>
  <c r="R1428" i="2"/>
  <c r="S1428" i="2" s="1"/>
  <c r="R1429" i="2"/>
  <c r="S1429" i="2" s="1"/>
  <c r="R1430" i="2"/>
  <c r="S1430" i="2" s="1"/>
  <c r="R1431" i="2"/>
  <c r="S1431" i="2" s="1"/>
  <c r="R1432" i="2"/>
  <c r="S1432" i="2" s="1"/>
  <c r="R1433" i="2"/>
  <c r="S1433" i="2" s="1"/>
  <c r="R1434" i="2"/>
  <c r="S1434" i="2" s="1"/>
  <c r="R1435" i="2"/>
  <c r="S1435" i="2" s="1"/>
  <c r="R1436" i="2"/>
  <c r="S1436" i="2" s="1"/>
  <c r="R1437" i="2"/>
  <c r="S1437" i="2" s="1"/>
  <c r="R1438" i="2"/>
  <c r="S1438" i="2" s="1"/>
  <c r="R1439" i="2"/>
  <c r="S1439" i="2" s="1"/>
  <c r="R1440" i="2"/>
  <c r="S1440" i="2" s="1"/>
  <c r="R1441" i="2"/>
  <c r="S1441" i="2" s="1"/>
  <c r="R1442" i="2"/>
  <c r="S1442" i="2" s="1"/>
  <c r="R1443" i="2"/>
  <c r="S1443" i="2" s="1"/>
  <c r="R1444" i="2"/>
  <c r="S1444" i="2" s="1"/>
  <c r="R1445" i="2"/>
  <c r="S1445" i="2" s="1"/>
  <c r="R1446" i="2"/>
  <c r="S1446" i="2" s="1"/>
  <c r="R1447" i="2"/>
  <c r="S1447" i="2" s="1"/>
  <c r="R1448" i="2"/>
  <c r="S1448" i="2" s="1"/>
  <c r="R1449" i="2"/>
  <c r="S1449" i="2" s="1"/>
  <c r="R1450" i="2"/>
  <c r="S1450" i="2" s="1"/>
  <c r="R1451" i="2"/>
  <c r="S1451" i="2" s="1"/>
  <c r="R1452" i="2"/>
  <c r="S1452" i="2" s="1"/>
  <c r="R1453" i="2"/>
  <c r="S1453" i="2" s="1"/>
  <c r="R1454" i="2"/>
  <c r="S1454" i="2" s="1"/>
  <c r="R1455" i="2"/>
  <c r="S1455" i="2" s="1"/>
  <c r="R1456" i="2"/>
  <c r="S1456" i="2" s="1"/>
  <c r="R1457" i="2"/>
  <c r="S1457" i="2" s="1"/>
  <c r="R1458" i="2"/>
  <c r="S1458" i="2" s="1"/>
  <c r="R1459" i="2"/>
  <c r="S1459" i="2" s="1"/>
  <c r="R1460" i="2"/>
  <c r="S1460" i="2" s="1"/>
  <c r="R1461" i="2"/>
  <c r="S1461" i="2" s="1"/>
  <c r="R1462" i="2"/>
  <c r="S1462" i="2" s="1"/>
  <c r="R1463" i="2"/>
  <c r="S1463" i="2" s="1"/>
  <c r="R1464" i="2"/>
  <c r="S1464" i="2" s="1"/>
  <c r="R1465" i="2"/>
  <c r="S1465" i="2" s="1"/>
  <c r="R1466" i="2"/>
  <c r="S1466" i="2" s="1"/>
  <c r="R1467" i="2"/>
  <c r="S1467" i="2" s="1"/>
  <c r="R1468" i="2"/>
  <c r="S1468" i="2" s="1"/>
  <c r="R1469" i="2"/>
  <c r="S1469" i="2" s="1"/>
  <c r="R1470" i="2"/>
  <c r="S1470" i="2" s="1"/>
  <c r="R1471" i="2"/>
  <c r="S1471" i="2" s="1"/>
  <c r="R1472" i="2"/>
  <c r="S1472" i="2" s="1"/>
  <c r="R1473" i="2"/>
  <c r="S1473" i="2" s="1"/>
  <c r="R1474" i="2"/>
  <c r="S1474" i="2" s="1"/>
  <c r="R1475" i="2"/>
  <c r="S1475" i="2" s="1"/>
  <c r="R1476" i="2"/>
  <c r="S1476" i="2" s="1"/>
  <c r="R1477" i="2"/>
  <c r="S1477" i="2" s="1"/>
  <c r="R1478" i="2"/>
  <c r="S1478" i="2" s="1"/>
  <c r="R1479" i="2"/>
  <c r="S1479" i="2" s="1"/>
  <c r="R1480" i="2"/>
  <c r="S1480" i="2" s="1"/>
  <c r="R1481" i="2"/>
  <c r="S1481" i="2" s="1"/>
  <c r="R1482" i="2"/>
  <c r="S1482" i="2" s="1"/>
  <c r="R1483" i="2"/>
  <c r="S1483" i="2" s="1"/>
  <c r="R1484" i="2"/>
  <c r="S1484" i="2" s="1"/>
  <c r="R1485" i="2"/>
  <c r="S1485" i="2" s="1"/>
  <c r="R1486" i="2"/>
  <c r="S1486" i="2" s="1"/>
  <c r="R1487" i="2"/>
  <c r="S1487" i="2" s="1"/>
  <c r="R1488" i="2"/>
  <c r="S1488" i="2" s="1"/>
  <c r="R1489" i="2"/>
  <c r="S1489" i="2" s="1"/>
  <c r="R1490" i="2"/>
  <c r="S1490" i="2" s="1"/>
  <c r="R1491" i="2"/>
  <c r="S1491" i="2" s="1"/>
  <c r="R1492" i="2"/>
  <c r="S1492" i="2" s="1"/>
  <c r="R1493" i="2"/>
  <c r="S1493" i="2" s="1"/>
  <c r="R1494" i="2"/>
  <c r="S1494" i="2" s="1"/>
  <c r="R1495" i="2"/>
  <c r="S1495" i="2" s="1"/>
  <c r="R1496" i="2"/>
  <c r="S1496" i="2" s="1"/>
  <c r="R1497" i="2"/>
  <c r="S1497" i="2" s="1"/>
  <c r="R1498" i="2"/>
  <c r="S1498" i="2" s="1"/>
  <c r="R1499" i="2"/>
  <c r="S1499" i="2" s="1"/>
  <c r="R1500" i="2"/>
  <c r="S1500" i="2" s="1"/>
  <c r="R1501" i="2"/>
  <c r="S1501" i="2" s="1"/>
  <c r="R1502" i="2"/>
  <c r="S1502" i="2" s="1"/>
  <c r="R1503" i="2"/>
  <c r="S1503" i="2" s="1"/>
  <c r="R1504" i="2"/>
  <c r="S1504" i="2" s="1"/>
  <c r="R1505" i="2"/>
  <c r="S1505" i="2" s="1"/>
  <c r="R1506" i="2"/>
  <c r="S1506" i="2" s="1"/>
  <c r="R1507" i="2"/>
  <c r="S1507" i="2" s="1"/>
  <c r="R1508" i="2"/>
  <c r="S1508" i="2" s="1"/>
  <c r="R1509" i="2"/>
  <c r="S1509" i="2" s="1"/>
  <c r="R1510" i="2"/>
  <c r="S1510" i="2" s="1"/>
  <c r="R1511" i="2"/>
  <c r="S1511" i="2" s="1"/>
  <c r="R1512" i="2"/>
  <c r="S1512" i="2" s="1"/>
  <c r="R1513" i="2"/>
  <c r="S1513" i="2" s="1"/>
  <c r="R1514" i="2"/>
  <c r="S1514" i="2" s="1"/>
  <c r="R1515" i="2"/>
  <c r="S1515" i="2" s="1"/>
  <c r="R1516" i="2"/>
  <c r="S1516" i="2" s="1"/>
  <c r="R1517" i="2"/>
  <c r="S1517" i="2" s="1"/>
  <c r="R1518" i="2"/>
  <c r="S1518" i="2" s="1"/>
  <c r="R1519" i="2"/>
  <c r="S1519" i="2" s="1"/>
  <c r="R1520" i="2"/>
  <c r="S1520" i="2" s="1"/>
  <c r="R1521" i="2"/>
  <c r="S1521" i="2" s="1"/>
  <c r="R1522" i="2"/>
  <c r="S1522" i="2" s="1"/>
  <c r="R1523" i="2"/>
  <c r="S1523" i="2" s="1"/>
  <c r="R1524" i="2"/>
  <c r="S1524" i="2" s="1"/>
  <c r="R1525" i="2"/>
  <c r="S1525" i="2" s="1"/>
  <c r="R1526" i="2"/>
  <c r="S1526" i="2" s="1"/>
  <c r="R1527" i="2"/>
  <c r="S1527" i="2" s="1"/>
  <c r="R1528" i="2"/>
  <c r="S1528" i="2" s="1"/>
  <c r="R1529" i="2"/>
  <c r="S1529" i="2" s="1"/>
  <c r="R1530" i="2"/>
  <c r="S1530" i="2" s="1"/>
  <c r="R1531" i="2"/>
  <c r="S1531" i="2" s="1"/>
  <c r="R1532" i="2"/>
  <c r="S1532" i="2" s="1"/>
  <c r="R1533" i="2"/>
  <c r="S1533" i="2" s="1"/>
  <c r="R1534" i="2"/>
  <c r="S1534" i="2" s="1"/>
  <c r="R1535" i="2"/>
  <c r="S1535" i="2" s="1"/>
  <c r="R1536" i="2"/>
  <c r="S1536" i="2" s="1"/>
  <c r="R1537" i="2"/>
  <c r="S1537" i="2" s="1"/>
  <c r="R1538" i="2"/>
  <c r="S1538" i="2" s="1"/>
  <c r="R1539" i="2"/>
  <c r="S1539" i="2" s="1"/>
  <c r="R1540" i="2"/>
  <c r="S1540" i="2" s="1"/>
  <c r="R1541" i="2"/>
  <c r="S1541" i="2" s="1"/>
  <c r="R1542" i="2"/>
  <c r="S1542" i="2" s="1"/>
  <c r="R1543" i="2"/>
  <c r="S1543" i="2" s="1"/>
  <c r="R1544" i="2"/>
  <c r="S1544" i="2" s="1"/>
  <c r="R1545" i="2"/>
  <c r="S1545" i="2" s="1"/>
  <c r="R1546" i="2"/>
  <c r="S1546" i="2" s="1"/>
  <c r="R1547" i="2"/>
  <c r="S1547" i="2" s="1"/>
  <c r="R1548" i="2"/>
  <c r="S1548" i="2" s="1"/>
  <c r="R1549" i="2"/>
  <c r="S1549" i="2" s="1"/>
  <c r="R1550" i="2"/>
  <c r="S1550" i="2" s="1"/>
  <c r="R1551" i="2"/>
  <c r="S1551" i="2" s="1"/>
  <c r="R1552" i="2"/>
  <c r="S1552" i="2" s="1"/>
  <c r="R1553" i="2"/>
  <c r="S1553" i="2" s="1"/>
  <c r="R1554" i="2"/>
  <c r="S1554" i="2" s="1"/>
  <c r="R1555" i="2"/>
  <c r="S1555" i="2" s="1"/>
  <c r="R1556" i="2"/>
  <c r="S1556" i="2" s="1"/>
  <c r="R1557" i="2"/>
  <c r="S1557" i="2" s="1"/>
  <c r="R1558" i="2"/>
  <c r="S1558" i="2" s="1"/>
  <c r="R1559" i="2"/>
  <c r="S1559" i="2" s="1"/>
  <c r="R1560" i="2"/>
  <c r="S1560" i="2" s="1"/>
  <c r="R1561" i="2"/>
  <c r="S1561" i="2" s="1"/>
  <c r="R1562" i="2"/>
  <c r="S1562" i="2" s="1"/>
  <c r="R1563" i="2"/>
  <c r="S1563" i="2" s="1"/>
  <c r="R1564" i="2"/>
  <c r="S1564" i="2" s="1"/>
  <c r="R1565" i="2"/>
  <c r="S1565" i="2" s="1"/>
  <c r="R1566" i="2"/>
  <c r="S1566" i="2" s="1"/>
  <c r="R1567" i="2"/>
  <c r="S1567" i="2" s="1"/>
  <c r="R1568" i="2"/>
  <c r="S1568" i="2" s="1"/>
  <c r="R1569" i="2"/>
  <c r="S1569" i="2" s="1"/>
  <c r="R1570" i="2"/>
  <c r="S1570" i="2" s="1"/>
  <c r="R1571" i="2"/>
  <c r="S1571" i="2" s="1"/>
  <c r="R1572" i="2"/>
  <c r="S1572" i="2" s="1"/>
  <c r="R1573" i="2"/>
  <c r="S1573" i="2" s="1"/>
  <c r="R1574" i="2"/>
  <c r="S1574" i="2" s="1"/>
  <c r="R1575" i="2"/>
  <c r="S1575" i="2" s="1"/>
  <c r="R1576" i="2"/>
  <c r="S1576" i="2" s="1"/>
  <c r="R1577" i="2"/>
  <c r="S1577" i="2" s="1"/>
  <c r="R1578" i="2"/>
  <c r="S1578" i="2" s="1"/>
  <c r="R1579" i="2"/>
  <c r="S1579" i="2" s="1"/>
  <c r="R1580" i="2"/>
  <c r="S1580" i="2" s="1"/>
  <c r="R1581" i="2"/>
  <c r="S1581" i="2" s="1"/>
  <c r="R1582" i="2"/>
  <c r="S1582" i="2" s="1"/>
  <c r="R1583" i="2"/>
  <c r="S1583" i="2" s="1"/>
  <c r="R1584" i="2"/>
  <c r="S1584" i="2" s="1"/>
  <c r="R1585" i="2"/>
  <c r="S1585" i="2" s="1"/>
  <c r="R1586" i="2"/>
  <c r="S1586" i="2" s="1"/>
  <c r="R1587" i="2"/>
  <c r="S1587" i="2" s="1"/>
  <c r="R1588" i="2"/>
  <c r="S1588" i="2" s="1"/>
  <c r="R1589" i="2"/>
  <c r="S1589" i="2" s="1"/>
  <c r="R1590" i="2"/>
  <c r="S1590" i="2" s="1"/>
  <c r="R1591" i="2"/>
  <c r="S1591" i="2" s="1"/>
  <c r="R1592" i="2"/>
  <c r="S1592" i="2" s="1"/>
  <c r="R1593" i="2"/>
  <c r="S1593" i="2" s="1"/>
  <c r="R1594" i="2"/>
  <c r="S1594" i="2" s="1"/>
  <c r="R1595" i="2"/>
  <c r="S1595" i="2" s="1"/>
  <c r="R1596" i="2"/>
  <c r="S1596" i="2" s="1"/>
  <c r="R1597" i="2"/>
  <c r="S1597" i="2" s="1"/>
  <c r="R1598" i="2"/>
  <c r="S1598" i="2" s="1"/>
  <c r="R1599" i="2"/>
  <c r="S1599" i="2" s="1"/>
  <c r="R1600" i="2"/>
  <c r="S1600" i="2" s="1"/>
  <c r="R1601" i="2"/>
  <c r="S1601" i="2" s="1"/>
  <c r="R1602" i="2"/>
  <c r="S1602" i="2" s="1"/>
  <c r="R1603" i="2"/>
  <c r="S1603" i="2" s="1"/>
  <c r="R1604" i="2"/>
  <c r="S1604" i="2" s="1"/>
  <c r="R1605" i="2"/>
  <c r="S1605" i="2" s="1"/>
  <c r="R1606" i="2"/>
  <c r="S1606" i="2" s="1"/>
  <c r="R1607" i="2"/>
  <c r="S1607" i="2" s="1"/>
  <c r="R1608" i="2"/>
  <c r="S1608" i="2" s="1"/>
  <c r="R1609" i="2"/>
  <c r="S1609" i="2" s="1"/>
  <c r="R1610" i="2"/>
  <c r="S1610" i="2" s="1"/>
  <c r="R1611" i="2"/>
  <c r="S1611" i="2" s="1"/>
  <c r="R1612" i="2"/>
  <c r="S1612" i="2" s="1"/>
  <c r="R1613" i="2"/>
  <c r="S1613" i="2" s="1"/>
  <c r="R1614" i="2"/>
  <c r="S1614" i="2" s="1"/>
  <c r="R1615" i="2"/>
  <c r="S1615" i="2" s="1"/>
  <c r="R1616" i="2"/>
  <c r="S1616" i="2" s="1"/>
  <c r="R1617" i="2"/>
  <c r="S1617" i="2" s="1"/>
  <c r="R1618" i="2"/>
  <c r="S1618" i="2" s="1"/>
  <c r="R1619" i="2"/>
  <c r="S1619" i="2" s="1"/>
  <c r="R1620" i="2"/>
  <c r="S1620" i="2" s="1"/>
  <c r="R1621" i="2"/>
  <c r="S1621" i="2" s="1"/>
  <c r="R1622" i="2"/>
  <c r="S1622" i="2" s="1"/>
  <c r="R1623" i="2"/>
  <c r="S1623" i="2" s="1"/>
  <c r="R1624" i="2"/>
  <c r="S1624" i="2" s="1"/>
  <c r="R1625" i="2"/>
  <c r="S1625" i="2" s="1"/>
  <c r="R1626" i="2"/>
  <c r="S1626" i="2" s="1"/>
  <c r="R1627" i="2"/>
  <c r="S1627" i="2" s="1"/>
  <c r="R1628" i="2"/>
  <c r="S1628" i="2" s="1"/>
  <c r="R1629" i="2"/>
  <c r="S1629" i="2" s="1"/>
  <c r="R1630" i="2"/>
  <c r="S1630" i="2" s="1"/>
  <c r="R1631" i="2"/>
  <c r="S1631" i="2" s="1"/>
  <c r="R1632" i="2"/>
  <c r="S1632" i="2" s="1"/>
  <c r="R1633" i="2"/>
  <c r="S1633" i="2" s="1"/>
  <c r="R1634" i="2"/>
  <c r="S1634" i="2" s="1"/>
  <c r="R1635" i="2"/>
  <c r="S1635" i="2" s="1"/>
  <c r="R1636" i="2"/>
  <c r="S1636" i="2" s="1"/>
  <c r="R1637" i="2"/>
  <c r="S1637" i="2" s="1"/>
  <c r="R1638" i="2"/>
  <c r="S1638" i="2" s="1"/>
  <c r="R1639" i="2"/>
  <c r="S1639" i="2" s="1"/>
  <c r="R1640" i="2"/>
  <c r="S1640" i="2" s="1"/>
  <c r="R1641" i="2"/>
  <c r="S1641" i="2" s="1"/>
  <c r="R1642" i="2"/>
  <c r="S1642" i="2" s="1"/>
  <c r="R1643" i="2"/>
  <c r="S1643" i="2" s="1"/>
  <c r="R1644" i="2"/>
  <c r="S1644" i="2" s="1"/>
  <c r="R1645" i="2"/>
  <c r="S1645" i="2" s="1"/>
  <c r="R1646" i="2"/>
  <c r="S1646" i="2" s="1"/>
  <c r="R1647" i="2"/>
  <c r="S1647" i="2" s="1"/>
  <c r="R1648" i="2"/>
  <c r="S1648" i="2" s="1"/>
  <c r="R1649" i="2"/>
  <c r="S1649" i="2" s="1"/>
  <c r="R1650" i="2"/>
  <c r="S1650" i="2" s="1"/>
  <c r="R1651" i="2"/>
  <c r="S1651" i="2" s="1"/>
  <c r="R1652" i="2"/>
  <c r="S1652" i="2" s="1"/>
  <c r="R1653" i="2"/>
  <c r="S1653" i="2" s="1"/>
  <c r="R1654" i="2"/>
  <c r="S1654" i="2" s="1"/>
  <c r="R1655" i="2"/>
  <c r="S1655" i="2" s="1"/>
  <c r="R1656" i="2"/>
  <c r="S1656" i="2" s="1"/>
  <c r="R1657" i="2"/>
  <c r="S1657" i="2" s="1"/>
  <c r="R1658" i="2"/>
  <c r="S1658" i="2" s="1"/>
  <c r="R1659" i="2"/>
  <c r="S1659" i="2" s="1"/>
  <c r="R1660" i="2"/>
  <c r="S1660" i="2" s="1"/>
  <c r="R1661" i="2"/>
  <c r="S1661" i="2" s="1"/>
  <c r="R1662" i="2"/>
  <c r="S1662" i="2" s="1"/>
  <c r="R1663" i="2"/>
  <c r="S1663" i="2" s="1"/>
  <c r="R1664" i="2"/>
  <c r="S1664" i="2" s="1"/>
  <c r="R1665" i="2"/>
  <c r="S1665" i="2" s="1"/>
  <c r="R1666" i="2"/>
  <c r="S1666" i="2" s="1"/>
  <c r="R1667" i="2"/>
  <c r="S1667" i="2" s="1"/>
  <c r="R1668" i="2"/>
  <c r="S1668" i="2" s="1"/>
  <c r="R1669" i="2"/>
  <c r="S1669" i="2" s="1"/>
  <c r="R1670" i="2"/>
  <c r="S1670" i="2" s="1"/>
  <c r="R1671" i="2"/>
  <c r="S1671" i="2" s="1"/>
  <c r="R1672" i="2"/>
  <c r="S1672" i="2" s="1"/>
  <c r="R1673" i="2"/>
  <c r="S1673" i="2" s="1"/>
  <c r="R1674" i="2"/>
  <c r="S1674" i="2" s="1"/>
  <c r="R1675" i="2"/>
  <c r="S1675" i="2" s="1"/>
  <c r="R1676" i="2"/>
  <c r="S1676" i="2" s="1"/>
  <c r="R1677" i="2"/>
  <c r="S1677" i="2" s="1"/>
  <c r="R1678" i="2"/>
  <c r="S1678" i="2" s="1"/>
  <c r="R1679" i="2"/>
  <c r="S1679" i="2" s="1"/>
  <c r="R1680" i="2"/>
  <c r="S1680" i="2" s="1"/>
  <c r="R1681" i="2"/>
  <c r="S1681" i="2" s="1"/>
  <c r="R1682" i="2"/>
  <c r="S1682" i="2" s="1"/>
  <c r="R1683" i="2"/>
  <c r="S1683" i="2" s="1"/>
  <c r="R1684" i="2"/>
  <c r="S1684" i="2" s="1"/>
  <c r="R1685" i="2"/>
  <c r="S1685" i="2" s="1"/>
  <c r="R1686" i="2"/>
  <c r="S1686" i="2" s="1"/>
  <c r="R1687" i="2"/>
  <c r="S1687" i="2" s="1"/>
  <c r="R1688" i="2"/>
  <c r="S1688" i="2" s="1"/>
  <c r="R1689" i="2"/>
  <c r="S1689" i="2" s="1"/>
  <c r="R1690" i="2"/>
  <c r="S1690" i="2" s="1"/>
  <c r="R1691" i="2"/>
  <c r="S1691" i="2" s="1"/>
  <c r="R1692" i="2"/>
  <c r="S1692" i="2" s="1"/>
  <c r="R1693" i="2"/>
  <c r="S1693" i="2" s="1"/>
  <c r="R1694" i="2"/>
  <c r="S1694" i="2" s="1"/>
  <c r="R1695" i="2"/>
  <c r="S1695" i="2" s="1"/>
  <c r="R1696" i="2"/>
  <c r="S1696" i="2" s="1"/>
  <c r="R1697" i="2"/>
  <c r="S1697" i="2" s="1"/>
  <c r="R1698" i="2"/>
  <c r="S1698" i="2" s="1"/>
  <c r="R1699" i="2"/>
  <c r="S1699" i="2" s="1"/>
  <c r="R1700" i="2"/>
  <c r="S1700" i="2" s="1"/>
  <c r="R1701" i="2"/>
  <c r="S1701" i="2" s="1"/>
  <c r="R1702" i="2"/>
  <c r="S1702" i="2" s="1"/>
  <c r="R1703" i="2"/>
  <c r="S1703" i="2" s="1"/>
  <c r="R1704" i="2"/>
  <c r="S1704" i="2" s="1"/>
  <c r="R1705" i="2"/>
  <c r="S1705" i="2" s="1"/>
  <c r="R1706" i="2"/>
  <c r="S1706" i="2" s="1"/>
  <c r="R1707" i="2"/>
  <c r="S1707" i="2" s="1"/>
  <c r="R1708" i="2"/>
  <c r="S1708" i="2" s="1"/>
  <c r="R1709" i="2"/>
  <c r="S1709" i="2" s="1"/>
  <c r="R1710" i="2"/>
  <c r="S1710" i="2" s="1"/>
  <c r="R1711" i="2"/>
  <c r="S1711" i="2" s="1"/>
  <c r="R1712" i="2"/>
  <c r="S1712" i="2" s="1"/>
  <c r="R1713" i="2"/>
  <c r="S1713" i="2" s="1"/>
  <c r="R1714" i="2"/>
  <c r="S1714" i="2" s="1"/>
  <c r="R1715" i="2"/>
  <c r="S1715" i="2" s="1"/>
  <c r="R1716" i="2"/>
  <c r="S1716" i="2" s="1"/>
  <c r="R1717" i="2"/>
  <c r="S1717" i="2" s="1"/>
  <c r="R1718" i="2"/>
  <c r="S1718" i="2" s="1"/>
  <c r="R1719" i="2"/>
  <c r="S1719" i="2" s="1"/>
  <c r="R1720" i="2"/>
  <c r="S1720" i="2" s="1"/>
  <c r="R1721" i="2"/>
  <c r="S1721" i="2" s="1"/>
  <c r="R1722" i="2"/>
  <c r="S1722" i="2" s="1"/>
  <c r="R1723" i="2"/>
  <c r="S1723" i="2" s="1"/>
  <c r="R1724" i="2"/>
  <c r="S1724" i="2" s="1"/>
  <c r="R1725" i="2"/>
  <c r="S1725" i="2" s="1"/>
  <c r="R1726" i="2"/>
  <c r="S1726" i="2" s="1"/>
  <c r="R1727" i="2"/>
  <c r="S1727" i="2" s="1"/>
  <c r="R1728" i="2"/>
  <c r="S1728" i="2" s="1"/>
  <c r="R1729" i="2"/>
  <c r="S1729" i="2" s="1"/>
  <c r="R1730" i="2"/>
  <c r="S1730" i="2" s="1"/>
  <c r="R1731" i="2"/>
  <c r="S1731" i="2" s="1"/>
  <c r="R1732" i="2"/>
  <c r="S1732" i="2" s="1"/>
  <c r="R1733" i="2"/>
  <c r="S1733" i="2" s="1"/>
  <c r="R1734" i="2"/>
  <c r="S1734" i="2" s="1"/>
  <c r="R1735" i="2"/>
  <c r="S1735" i="2" s="1"/>
  <c r="R1736" i="2"/>
  <c r="S1736" i="2" s="1"/>
  <c r="R1737" i="2"/>
  <c r="S1737" i="2" s="1"/>
  <c r="R1738" i="2"/>
  <c r="S1738" i="2" s="1"/>
  <c r="R1739" i="2"/>
  <c r="S1739" i="2" s="1"/>
  <c r="R1740" i="2"/>
  <c r="S1740" i="2" s="1"/>
  <c r="R1741" i="2"/>
  <c r="S1741" i="2" s="1"/>
  <c r="R1742" i="2"/>
  <c r="S1742" i="2" s="1"/>
  <c r="R1743" i="2"/>
  <c r="S1743" i="2" s="1"/>
  <c r="R1744" i="2"/>
  <c r="S1744" i="2" s="1"/>
  <c r="R1745" i="2"/>
  <c r="S1745" i="2" s="1"/>
  <c r="R1746" i="2"/>
  <c r="S1746" i="2" s="1"/>
  <c r="R1747" i="2"/>
  <c r="S1747" i="2" s="1"/>
  <c r="R1748" i="2"/>
  <c r="S1748" i="2" s="1"/>
  <c r="R1749" i="2"/>
  <c r="S1749" i="2" s="1"/>
  <c r="R1750" i="2"/>
  <c r="S1750" i="2" s="1"/>
  <c r="R1751" i="2"/>
  <c r="S1751" i="2" s="1"/>
  <c r="R1752" i="2"/>
  <c r="S1752" i="2" s="1"/>
  <c r="R1753" i="2"/>
  <c r="S1753" i="2" s="1"/>
  <c r="R1754" i="2"/>
  <c r="S1754" i="2" s="1"/>
  <c r="R1755" i="2"/>
  <c r="S1755" i="2" s="1"/>
  <c r="R1756" i="2"/>
  <c r="S1756" i="2" s="1"/>
  <c r="R1757" i="2"/>
  <c r="S1757" i="2" s="1"/>
  <c r="R1758" i="2"/>
  <c r="S1758" i="2" s="1"/>
  <c r="R1759" i="2"/>
  <c r="S1759" i="2" s="1"/>
  <c r="R1760" i="2"/>
  <c r="S1760" i="2" s="1"/>
  <c r="R1761" i="2"/>
  <c r="S1761" i="2" s="1"/>
  <c r="R1762" i="2"/>
  <c r="S1762" i="2" s="1"/>
  <c r="R1763" i="2"/>
  <c r="S1763" i="2" s="1"/>
  <c r="R1764" i="2"/>
  <c r="S1764" i="2" s="1"/>
  <c r="R1765" i="2"/>
  <c r="S1765" i="2" s="1"/>
  <c r="R1766" i="2"/>
  <c r="S1766" i="2" s="1"/>
  <c r="R1767" i="2"/>
  <c r="S1767" i="2" s="1"/>
  <c r="R1768" i="2"/>
  <c r="S1768" i="2" s="1"/>
  <c r="R1769" i="2"/>
  <c r="S1769" i="2" s="1"/>
  <c r="R1770" i="2"/>
  <c r="S1770" i="2" s="1"/>
  <c r="R1771" i="2"/>
  <c r="S1771" i="2" s="1"/>
  <c r="R1772" i="2"/>
  <c r="S1772" i="2" s="1"/>
  <c r="R1773" i="2"/>
  <c r="S1773" i="2" s="1"/>
  <c r="R1774" i="2"/>
  <c r="S1774" i="2" s="1"/>
  <c r="R1775" i="2"/>
  <c r="S1775" i="2" s="1"/>
  <c r="R1776" i="2"/>
  <c r="S1776" i="2" s="1"/>
  <c r="R1777" i="2"/>
  <c r="S1777" i="2" s="1"/>
  <c r="R1778" i="2"/>
  <c r="S1778" i="2" s="1"/>
  <c r="R1779" i="2"/>
  <c r="S1779" i="2" s="1"/>
  <c r="R1780" i="2"/>
  <c r="S1780" i="2" s="1"/>
  <c r="R1781" i="2"/>
  <c r="S1781" i="2" s="1"/>
  <c r="R1782" i="2"/>
  <c r="S1782" i="2" s="1"/>
  <c r="R1783" i="2"/>
  <c r="S1783" i="2" s="1"/>
  <c r="R1784" i="2"/>
  <c r="S1784" i="2" s="1"/>
  <c r="R1785" i="2"/>
  <c r="S1785" i="2" s="1"/>
  <c r="R1786" i="2"/>
  <c r="S1786" i="2" s="1"/>
  <c r="R1787" i="2"/>
  <c r="S1787" i="2" s="1"/>
  <c r="R1788" i="2"/>
  <c r="S1788" i="2" s="1"/>
  <c r="R1789" i="2"/>
  <c r="S1789" i="2" s="1"/>
  <c r="R1790" i="2"/>
  <c r="S1790" i="2" s="1"/>
  <c r="R1791" i="2"/>
  <c r="S1791" i="2" s="1"/>
  <c r="R1792" i="2"/>
  <c r="S1792" i="2" s="1"/>
  <c r="R1793" i="2"/>
  <c r="S1793" i="2" s="1"/>
  <c r="R1794" i="2"/>
  <c r="S1794" i="2" s="1"/>
  <c r="R1795" i="2"/>
  <c r="S1795" i="2" s="1"/>
  <c r="R1796" i="2"/>
  <c r="S1796" i="2" s="1"/>
  <c r="R1797" i="2"/>
  <c r="S1797" i="2" s="1"/>
  <c r="R1798" i="2"/>
  <c r="S1798" i="2" s="1"/>
  <c r="R1799" i="2"/>
  <c r="S1799" i="2" s="1"/>
  <c r="R1800" i="2"/>
  <c r="S1800" i="2" s="1"/>
  <c r="R1801" i="2"/>
  <c r="S1801" i="2" s="1"/>
  <c r="R1802" i="2"/>
  <c r="S1802" i="2" s="1"/>
  <c r="R1803" i="2"/>
  <c r="S1803" i="2" s="1"/>
  <c r="R1804" i="2"/>
  <c r="S1804" i="2" s="1"/>
  <c r="R1805" i="2"/>
  <c r="S1805" i="2" s="1"/>
  <c r="R1806" i="2"/>
  <c r="S1806" i="2" s="1"/>
  <c r="R1807" i="2"/>
  <c r="S1807" i="2" s="1"/>
  <c r="R1808" i="2"/>
  <c r="S1808" i="2" s="1"/>
  <c r="R1809" i="2"/>
  <c r="S1809" i="2" s="1"/>
  <c r="R1810" i="2"/>
  <c r="S1810" i="2" s="1"/>
  <c r="R1811" i="2"/>
  <c r="S1811" i="2" s="1"/>
  <c r="R1812" i="2"/>
  <c r="S1812" i="2" s="1"/>
  <c r="R1813" i="2"/>
  <c r="S1813" i="2" s="1"/>
  <c r="R1814" i="2"/>
  <c r="S1814" i="2" s="1"/>
  <c r="R1815" i="2"/>
  <c r="S1815" i="2" s="1"/>
  <c r="R1816" i="2"/>
  <c r="S1816" i="2" s="1"/>
  <c r="R1817" i="2"/>
  <c r="S1817" i="2" s="1"/>
  <c r="R1818" i="2"/>
  <c r="S1818" i="2" s="1"/>
  <c r="R1819" i="2"/>
  <c r="S1819" i="2" s="1"/>
  <c r="R1820" i="2"/>
  <c r="S1820" i="2" s="1"/>
  <c r="R1821" i="2"/>
  <c r="S1821" i="2" s="1"/>
  <c r="R1822" i="2"/>
  <c r="S1822" i="2" s="1"/>
  <c r="R1823" i="2"/>
  <c r="S1823" i="2" s="1"/>
  <c r="R1824" i="2"/>
  <c r="S1824" i="2" s="1"/>
  <c r="R1825" i="2"/>
  <c r="S1825" i="2" s="1"/>
  <c r="R1826" i="2"/>
  <c r="S1826" i="2" s="1"/>
  <c r="R1827" i="2"/>
  <c r="S1827" i="2" s="1"/>
  <c r="R1828" i="2"/>
  <c r="S1828" i="2" s="1"/>
  <c r="R1829" i="2"/>
  <c r="S1829" i="2" s="1"/>
  <c r="R1830" i="2"/>
  <c r="S1830" i="2" s="1"/>
  <c r="R1831" i="2"/>
  <c r="S1831" i="2" s="1"/>
  <c r="R1832" i="2"/>
  <c r="S1832" i="2" s="1"/>
  <c r="R1833" i="2"/>
  <c r="S1833" i="2" s="1"/>
  <c r="R1834" i="2"/>
  <c r="S1834" i="2" s="1"/>
  <c r="R1835" i="2"/>
  <c r="S1835" i="2" s="1"/>
  <c r="R1836" i="2"/>
  <c r="S1836" i="2" s="1"/>
  <c r="R1837" i="2"/>
  <c r="S1837" i="2" s="1"/>
  <c r="R1838" i="2"/>
  <c r="S1838" i="2" s="1"/>
  <c r="R1839" i="2"/>
  <c r="S1839" i="2" s="1"/>
  <c r="R1840" i="2"/>
  <c r="S1840" i="2" s="1"/>
  <c r="R1841" i="2"/>
  <c r="S1841" i="2" s="1"/>
  <c r="R1842" i="2"/>
  <c r="S1842" i="2" s="1"/>
  <c r="R1843" i="2"/>
  <c r="S1843" i="2" s="1"/>
  <c r="R1844" i="2"/>
  <c r="S1844" i="2" s="1"/>
  <c r="R1845" i="2"/>
  <c r="S1845" i="2" s="1"/>
  <c r="R1846" i="2"/>
  <c r="S1846" i="2" s="1"/>
  <c r="R1847" i="2"/>
  <c r="S1847" i="2" s="1"/>
  <c r="R1848" i="2"/>
  <c r="S1848" i="2" s="1"/>
  <c r="R1849" i="2"/>
  <c r="S1849" i="2" s="1"/>
  <c r="R1850" i="2"/>
  <c r="S1850" i="2" s="1"/>
  <c r="R1851" i="2"/>
  <c r="S1851" i="2" s="1"/>
  <c r="R1852" i="2"/>
  <c r="S1852" i="2" s="1"/>
  <c r="R1853" i="2"/>
  <c r="S1853" i="2" s="1"/>
  <c r="R1854" i="2"/>
  <c r="S1854" i="2" s="1"/>
  <c r="R1855" i="2"/>
  <c r="S1855" i="2" s="1"/>
  <c r="R1856" i="2"/>
  <c r="S1856" i="2" s="1"/>
  <c r="R1857" i="2"/>
  <c r="S1857" i="2" s="1"/>
  <c r="R1858" i="2"/>
  <c r="S1858" i="2" s="1"/>
  <c r="R1859" i="2"/>
  <c r="S1859" i="2" s="1"/>
  <c r="R1860" i="2"/>
  <c r="S1860" i="2" s="1"/>
  <c r="R1861" i="2"/>
  <c r="S1861" i="2" s="1"/>
  <c r="R1862" i="2"/>
  <c r="S1862" i="2" s="1"/>
  <c r="R1863" i="2"/>
  <c r="S1863" i="2" s="1"/>
  <c r="R1864" i="2"/>
  <c r="S1864" i="2" s="1"/>
  <c r="R1865" i="2"/>
  <c r="S1865" i="2" s="1"/>
  <c r="R1866" i="2"/>
  <c r="S1866" i="2" s="1"/>
  <c r="R1867" i="2"/>
  <c r="S1867" i="2" s="1"/>
  <c r="R1868" i="2"/>
  <c r="S1868" i="2" s="1"/>
  <c r="R1869" i="2"/>
  <c r="S1869" i="2" s="1"/>
  <c r="R1870" i="2"/>
  <c r="S1870" i="2" s="1"/>
  <c r="R1871" i="2"/>
  <c r="S1871" i="2" s="1"/>
  <c r="R1872" i="2"/>
  <c r="S1872" i="2" s="1"/>
  <c r="R1873" i="2"/>
  <c r="S1873" i="2" s="1"/>
  <c r="R1874" i="2"/>
  <c r="S1874" i="2" s="1"/>
  <c r="R1875" i="2"/>
  <c r="S1875" i="2" s="1"/>
  <c r="R1876" i="2"/>
  <c r="S1876" i="2" s="1"/>
  <c r="R1877" i="2"/>
  <c r="S1877" i="2" s="1"/>
  <c r="R1878" i="2"/>
  <c r="S1878" i="2" s="1"/>
  <c r="R1879" i="2"/>
  <c r="S1879" i="2" s="1"/>
  <c r="R1880" i="2"/>
  <c r="S1880" i="2" s="1"/>
  <c r="R1881" i="2"/>
  <c r="S1881" i="2" s="1"/>
  <c r="R1882" i="2"/>
  <c r="S1882" i="2" s="1"/>
  <c r="R1883" i="2"/>
  <c r="S1883" i="2" s="1"/>
  <c r="R1884" i="2"/>
  <c r="S1884" i="2" s="1"/>
  <c r="R1885" i="2"/>
  <c r="S1885" i="2" s="1"/>
  <c r="R1886" i="2"/>
  <c r="S1886" i="2" s="1"/>
  <c r="R1887" i="2"/>
  <c r="S1887" i="2" s="1"/>
  <c r="R1888" i="2"/>
  <c r="S1888" i="2" s="1"/>
  <c r="R1889" i="2"/>
  <c r="S1889" i="2" s="1"/>
  <c r="R1890" i="2"/>
  <c r="S1890" i="2" s="1"/>
  <c r="R1891" i="2"/>
  <c r="S1891" i="2" s="1"/>
  <c r="R1892" i="2"/>
  <c r="S1892" i="2" s="1"/>
  <c r="R1893" i="2"/>
  <c r="S1893" i="2" s="1"/>
  <c r="R1894" i="2"/>
  <c r="S1894" i="2" s="1"/>
  <c r="R1895" i="2"/>
  <c r="S1895" i="2" s="1"/>
  <c r="R1896" i="2"/>
  <c r="S1896" i="2" s="1"/>
  <c r="R1897" i="2"/>
  <c r="S1897" i="2" s="1"/>
  <c r="R1898" i="2"/>
  <c r="S1898" i="2" s="1"/>
  <c r="R1899" i="2"/>
  <c r="S1899" i="2" s="1"/>
  <c r="R1900" i="2"/>
  <c r="S1900" i="2" s="1"/>
  <c r="R1901" i="2"/>
  <c r="S1901" i="2" s="1"/>
  <c r="R1902" i="2"/>
  <c r="S1902" i="2" s="1"/>
  <c r="R1903" i="2"/>
  <c r="S1903" i="2" s="1"/>
  <c r="R1904" i="2"/>
  <c r="S1904" i="2" s="1"/>
  <c r="R1905" i="2"/>
  <c r="S1905" i="2" s="1"/>
  <c r="R1906" i="2"/>
  <c r="S1906" i="2" s="1"/>
  <c r="R1907" i="2"/>
  <c r="S1907" i="2" s="1"/>
  <c r="R1908" i="2"/>
  <c r="S1908" i="2" s="1"/>
  <c r="R1909" i="2"/>
  <c r="S1909" i="2" s="1"/>
  <c r="R1910" i="2"/>
  <c r="S1910" i="2" s="1"/>
  <c r="R1911" i="2"/>
  <c r="S1911" i="2" s="1"/>
  <c r="R1912" i="2"/>
  <c r="S1912" i="2" s="1"/>
  <c r="R1913" i="2"/>
  <c r="S1913" i="2" s="1"/>
  <c r="R1914" i="2"/>
  <c r="S1914" i="2" s="1"/>
  <c r="R1915" i="2"/>
  <c r="S1915" i="2" s="1"/>
  <c r="R1916" i="2"/>
  <c r="S1916" i="2" s="1"/>
  <c r="R1917" i="2"/>
  <c r="S1917" i="2" s="1"/>
  <c r="R1918" i="2"/>
  <c r="S1918" i="2" s="1"/>
  <c r="R1919" i="2"/>
  <c r="S1919" i="2" s="1"/>
  <c r="R1920" i="2"/>
  <c r="S1920" i="2" s="1"/>
  <c r="R1921" i="2"/>
  <c r="S1921" i="2" s="1"/>
  <c r="R1922" i="2"/>
  <c r="S1922" i="2" s="1"/>
  <c r="R1923" i="2"/>
  <c r="S1923" i="2" s="1"/>
  <c r="R1924" i="2"/>
  <c r="S1924" i="2" s="1"/>
  <c r="R1925" i="2"/>
  <c r="S1925" i="2" s="1"/>
  <c r="R1926" i="2"/>
  <c r="S1926" i="2" s="1"/>
  <c r="R1927" i="2"/>
  <c r="S1927" i="2" s="1"/>
  <c r="R1928" i="2"/>
  <c r="S1928" i="2" s="1"/>
  <c r="R1929" i="2"/>
  <c r="S1929" i="2" s="1"/>
  <c r="R1930" i="2"/>
  <c r="S1930" i="2" s="1"/>
  <c r="R1931" i="2"/>
  <c r="S1931" i="2" s="1"/>
  <c r="R1932" i="2"/>
  <c r="S1932" i="2" s="1"/>
  <c r="R1933" i="2"/>
  <c r="S1933" i="2" s="1"/>
  <c r="R1934" i="2"/>
  <c r="S1934" i="2" s="1"/>
  <c r="R1935" i="2"/>
  <c r="S1935" i="2" s="1"/>
  <c r="R1936" i="2"/>
  <c r="S1936" i="2" s="1"/>
  <c r="R1937" i="2"/>
  <c r="S1937" i="2" s="1"/>
  <c r="R1938" i="2"/>
  <c r="S1938" i="2" s="1"/>
  <c r="R1939" i="2"/>
  <c r="S1939" i="2" s="1"/>
  <c r="R1940" i="2"/>
  <c r="S1940" i="2" s="1"/>
  <c r="R1941" i="2"/>
  <c r="S1941" i="2" s="1"/>
  <c r="R1942" i="2"/>
  <c r="S1942" i="2" s="1"/>
  <c r="R1943" i="2"/>
  <c r="S1943" i="2" s="1"/>
  <c r="R1944" i="2"/>
  <c r="S1944" i="2" s="1"/>
  <c r="R1945" i="2"/>
  <c r="S1945" i="2" s="1"/>
  <c r="R1946" i="2"/>
  <c r="S1946" i="2" s="1"/>
  <c r="R1947" i="2"/>
  <c r="S1947" i="2" s="1"/>
  <c r="R1948" i="2"/>
  <c r="S1948" i="2" s="1"/>
  <c r="R1949" i="2"/>
  <c r="S1949" i="2" s="1"/>
  <c r="R1950" i="2"/>
  <c r="S1950" i="2" s="1"/>
  <c r="R1951" i="2"/>
  <c r="S1951" i="2" s="1"/>
  <c r="R1952" i="2"/>
  <c r="S1952" i="2" s="1"/>
  <c r="R1953" i="2"/>
  <c r="S1953" i="2" s="1"/>
  <c r="R1954" i="2"/>
  <c r="S1954" i="2" s="1"/>
  <c r="R1955" i="2"/>
  <c r="S1955" i="2" s="1"/>
  <c r="R1956" i="2"/>
  <c r="S1956" i="2" s="1"/>
  <c r="R1957" i="2"/>
  <c r="S1957" i="2" s="1"/>
  <c r="R1958" i="2"/>
  <c r="S1958" i="2" s="1"/>
  <c r="R1959" i="2"/>
  <c r="S1959" i="2" s="1"/>
  <c r="R1960" i="2"/>
  <c r="S1960" i="2" s="1"/>
  <c r="R1961" i="2"/>
  <c r="S1961" i="2" s="1"/>
  <c r="R1962" i="2"/>
  <c r="S1962" i="2" s="1"/>
  <c r="R1963" i="2"/>
  <c r="S1963" i="2" s="1"/>
  <c r="R1964" i="2"/>
  <c r="S1964" i="2" s="1"/>
  <c r="R1965" i="2"/>
  <c r="S1965" i="2" s="1"/>
  <c r="R1966" i="2"/>
  <c r="S1966" i="2" s="1"/>
  <c r="R1967" i="2"/>
  <c r="S1967" i="2" s="1"/>
  <c r="R1968" i="2"/>
  <c r="S1968" i="2" s="1"/>
  <c r="R1969" i="2"/>
  <c r="S1969" i="2" s="1"/>
  <c r="R1970" i="2"/>
  <c r="S1970" i="2" s="1"/>
  <c r="R1971" i="2"/>
  <c r="S1971" i="2" s="1"/>
  <c r="R1972" i="2"/>
  <c r="S1972" i="2" s="1"/>
  <c r="R1973" i="2"/>
  <c r="S1973" i="2" s="1"/>
  <c r="R1974" i="2"/>
  <c r="S1974" i="2" s="1"/>
  <c r="R1975" i="2"/>
  <c r="S1975" i="2" s="1"/>
  <c r="R1976" i="2"/>
  <c r="S1976" i="2" s="1"/>
  <c r="R1977" i="2"/>
  <c r="S1977" i="2" s="1"/>
  <c r="R1978" i="2"/>
  <c r="S1978" i="2" s="1"/>
  <c r="R1979" i="2"/>
  <c r="S1979" i="2" s="1"/>
  <c r="R1980" i="2"/>
  <c r="S1980" i="2" s="1"/>
  <c r="R1981" i="2"/>
  <c r="S1981" i="2" s="1"/>
  <c r="R1982" i="2"/>
  <c r="S1982" i="2" s="1"/>
  <c r="R1983" i="2"/>
  <c r="S1983" i="2" s="1"/>
  <c r="R1984" i="2"/>
  <c r="S1984" i="2" s="1"/>
  <c r="R1985" i="2"/>
  <c r="S1985" i="2" s="1"/>
  <c r="R1986" i="2"/>
  <c r="S1986" i="2" s="1"/>
  <c r="R1987" i="2"/>
  <c r="S1987" i="2" s="1"/>
  <c r="R1988" i="2"/>
  <c r="S1988" i="2" s="1"/>
  <c r="R1989" i="2"/>
  <c r="S1989" i="2" s="1"/>
  <c r="R1990" i="2"/>
  <c r="S1990" i="2" s="1"/>
  <c r="R1991" i="2"/>
  <c r="S1991" i="2" s="1"/>
  <c r="R1992" i="2"/>
  <c r="S1992" i="2" s="1"/>
  <c r="R1993" i="2"/>
  <c r="S1993" i="2" s="1"/>
  <c r="R1994" i="2"/>
  <c r="S1994" i="2" s="1"/>
  <c r="R1995" i="2"/>
  <c r="S1995" i="2" s="1"/>
  <c r="R1996" i="2"/>
  <c r="S1996" i="2" s="1"/>
  <c r="R1997" i="2"/>
  <c r="S1997" i="2" s="1"/>
  <c r="R1998" i="2"/>
  <c r="S1998" i="2" s="1"/>
  <c r="R1999" i="2"/>
  <c r="S1999" i="2" s="1"/>
  <c r="R2000" i="2"/>
  <c r="S2000" i="2" s="1"/>
  <c r="R2001" i="2"/>
  <c r="S2001" i="2" s="1"/>
  <c r="R2002" i="2"/>
  <c r="S2002" i="2" s="1"/>
  <c r="R2003" i="2"/>
  <c r="S2003" i="2" s="1"/>
  <c r="R2004" i="2"/>
  <c r="S2004" i="2" s="1"/>
  <c r="R2005" i="2"/>
  <c r="S2005" i="2" s="1"/>
  <c r="R2006" i="2"/>
  <c r="S2006" i="2" s="1"/>
  <c r="R2007" i="2"/>
  <c r="S2007" i="2" s="1"/>
  <c r="R2008" i="2"/>
  <c r="S2008" i="2" s="1"/>
  <c r="R2009" i="2"/>
  <c r="S2009" i="2" s="1"/>
  <c r="R2010" i="2"/>
  <c r="S2010" i="2" s="1"/>
  <c r="R2011" i="2"/>
  <c r="S2011" i="2" s="1"/>
  <c r="R2012" i="2"/>
  <c r="S2012" i="2" s="1"/>
  <c r="R2013" i="2"/>
  <c r="S2013" i="2" s="1"/>
  <c r="R2014" i="2"/>
  <c r="S2014" i="2" s="1"/>
  <c r="R2015" i="2"/>
  <c r="S2015" i="2" s="1"/>
  <c r="R2016" i="2"/>
  <c r="S2016" i="2" s="1"/>
  <c r="R2017" i="2"/>
  <c r="S2017" i="2" s="1"/>
  <c r="R2018" i="2"/>
  <c r="S2018" i="2" s="1"/>
  <c r="R2019" i="2"/>
  <c r="S2019" i="2" s="1"/>
  <c r="R2020" i="2"/>
  <c r="S2020" i="2" s="1"/>
  <c r="R2021" i="2"/>
  <c r="S2021" i="2" s="1"/>
  <c r="R2022" i="2"/>
  <c r="S2022" i="2" s="1"/>
  <c r="R2023" i="2"/>
  <c r="S2023" i="2" s="1"/>
  <c r="R2024" i="2"/>
  <c r="S2024" i="2" s="1"/>
  <c r="R2025" i="2"/>
  <c r="S2025" i="2" s="1"/>
  <c r="R2026" i="2"/>
  <c r="S2026" i="2" s="1"/>
  <c r="R2027" i="2"/>
  <c r="S2027" i="2" s="1"/>
  <c r="R2028" i="2"/>
  <c r="S2028" i="2" s="1"/>
  <c r="R2029" i="2"/>
  <c r="S2029" i="2" s="1"/>
  <c r="R2030" i="2"/>
  <c r="S2030" i="2" s="1"/>
  <c r="R2031" i="2"/>
  <c r="S2031" i="2" s="1"/>
  <c r="R2032" i="2"/>
  <c r="S2032" i="2" s="1"/>
  <c r="R2033" i="2"/>
  <c r="S2033" i="2" s="1"/>
  <c r="R2034" i="2"/>
  <c r="S2034" i="2" s="1"/>
  <c r="R2035" i="2"/>
  <c r="S2035" i="2" s="1"/>
  <c r="R2036" i="2"/>
  <c r="S2036" i="2" s="1"/>
  <c r="R2037" i="2"/>
  <c r="S2037" i="2" s="1"/>
  <c r="R2038" i="2"/>
  <c r="S2038" i="2" s="1"/>
  <c r="R2039" i="2"/>
  <c r="S2039" i="2" s="1"/>
  <c r="R2040" i="2"/>
  <c r="S2040" i="2" s="1"/>
  <c r="R2041" i="2"/>
  <c r="S2041" i="2" s="1"/>
  <c r="R2042" i="2"/>
  <c r="S2042" i="2" s="1"/>
  <c r="R2043" i="2"/>
  <c r="S2043" i="2" s="1"/>
  <c r="R2044" i="2"/>
  <c r="S2044" i="2" s="1"/>
  <c r="R2045" i="2"/>
  <c r="S2045" i="2" s="1"/>
  <c r="R2046" i="2"/>
  <c r="S2046" i="2" s="1"/>
  <c r="R2047" i="2"/>
  <c r="S2047" i="2" s="1"/>
  <c r="R2048" i="2"/>
  <c r="S2048" i="2" s="1"/>
  <c r="R2049" i="2"/>
  <c r="S2049" i="2" s="1"/>
  <c r="R2050" i="2"/>
  <c r="S2050" i="2" s="1"/>
  <c r="R2051" i="2"/>
  <c r="S2051" i="2" s="1"/>
  <c r="R2052" i="2"/>
  <c r="S2052" i="2" s="1"/>
  <c r="R2053" i="2"/>
  <c r="S2053" i="2" s="1"/>
  <c r="R2054" i="2"/>
  <c r="S2054" i="2" s="1"/>
  <c r="R2055" i="2"/>
  <c r="S2055" i="2" s="1"/>
  <c r="R2056" i="2"/>
  <c r="S2056" i="2" s="1"/>
  <c r="R2057" i="2"/>
  <c r="S2057" i="2" s="1"/>
  <c r="R2058" i="2"/>
  <c r="S2058" i="2" s="1"/>
  <c r="R2059" i="2"/>
  <c r="S2059" i="2" s="1"/>
  <c r="R2060" i="2"/>
  <c r="S2060" i="2" s="1"/>
  <c r="R2061" i="2"/>
  <c r="S2061" i="2" s="1"/>
  <c r="R2062" i="2"/>
  <c r="S2062" i="2" s="1"/>
  <c r="R2063" i="2"/>
  <c r="S2063" i="2" s="1"/>
  <c r="R2064" i="2"/>
  <c r="S2064" i="2" s="1"/>
  <c r="R2065" i="2"/>
  <c r="S2065" i="2" s="1"/>
  <c r="R2066" i="2"/>
  <c r="S2066" i="2" s="1"/>
  <c r="R2067" i="2"/>
  <c r="S2067" i="2" s="1"/>
  <c r="R2068" i="2"/>
  <c r="S2068" i="2" s="1"/>
  <c r="R2069" i="2"/>
  <c r="S2069" i="2" s="1"/>
  <c r="R2070" i="2"/>
  <c r="S2070" i="2" s="1"/>
  <c r="R2071" i="2"/>
  <c r="S2071" i="2" s="1"/>
  <c r="R2072" i="2"/>
  <c r="S2072" i="2" s="1"/>
  <c r="R2073" i="2"/>
  <c r="S2073" i="2" s="1"/>
  <c r="R2074" i="2"/>
  <c r="S2074" i="2" s="1"/>
  <c r="R2075" i="2"/>
  <c r="S2075" i="2" s="1"/>
  <c r="R2076" i="2"/>
  <c r="S2076" i="2" s="1"/>
  <c r="R2077" i="2"/>
  <c r="S2077" i="2" s="1"/>
  <c r="R2078" i="2"/>
  <c r="S2078" i="2" s="1"/>
  <c r="R2079" i="2"/>
  <c r="S2079" i="2" s="1"/>
  <c r="R2080" i="2"/>
  <c r="S2080" i="2" s="1"/>
  <c r="R2081" i="2"/>
  <c r="S2081" i="2" s="1"/>
  <c r="R2082" i="2"/>
  <c r="S2082" i="2" s="1"/>
  <c r="R2083" i="2"/>
  <c r="S2083" i="2" s="1"/>
  <c r="R2084" i="2"/>
  <c r="S2084" i="2" s="1"/>
  <c r="R2085" i="2"/>
  <c r="S2085" i="2" s="1"/>
  <c r="R2086" i="2"/>
  <c r="S2086" i="2" s="1"/>
  <c r="R2087" i="2"/>
  <c r="S2087" i="2" s="1"/>
  <c r="R2088" i="2"/>
  <c r="S2088" i="2" s="1"/>
  <c r="R2089" i="2"/>
  <c r="S2089" i="2" s="1"/>
  <c r="R2090" i="2"/>
  <c r="S2090" i="2" s="1"/>
  <c r="R2091" i="2"/>
  <c r="S2091" i="2" s="1"/>
  <c r="R2092" i="2"/>
  <c r="S2092" i="2" s="1"/>
  <c r="R2093" i="2"/>
  <c r="S2093" i="2" s="1"/>
  <c r="R2094" i="2"/>
  <c r="S2094" i="2" s="1"/>
  <c r="R2095" i="2"/>
  <c r="S2095" i="2" s="1"/>
  <c r="R2096" i="2"/>
  <c r="S2096" i="2" s="1"/>
  <c r="R2097" i="2"/>
  <c r="S2097" i="2" s="1"/>
  <c r="R2098" i="2"/>
  <c r="S2098" i="2" s="1"/>
  <c r="R2099" i="2"/>
  <c r="S2099" i="2" s="1"/>
  <c r="R2100" i="2"/>
  <c r="S2100" i="2" s="1"/>
  <c r="R2101" i="2"/>
  <c r="S2101" i="2" s="1"/>
  <c r="R2102" i="2"/>
  <c r="S2102" i="2" s="1"/>
  <c r="R2103" i="2"/>
  <c r="S2103" i="2" s="1"/>
  <c r="R2104" i="2"/>
  <c r="S2104" i="2" s="1"/>
  <c r="R2105" i="2"/>
  <c r="S2105" i="2" s="1"/>
  <c r="R2106" i="2"/>
  <c r="S2106" i="2" s="1"/>
  <c r="R2107" i="2"/>
  <c r="S2107" i="2" s="1"/>
  <c r="R2108" i="2"/>
  <c r="S2108" i="2" s="1"/>
  <c r="R2109" i="2"/>
  <c r="S2109" i="2" s="1"/>
  <c r="R2110" i="2"/>
  <c r="S2110" i="2" s="1"/>
  <c r="R2111" i="2"/>
  <c r="S2111" i="2" s="1"/>
  <c r="R2112" i="2"/>
  <c r="S2112" i="2" s="1"/>
  <c r="R2113" i="2"/>
  <c r="S2113" i="2" s="1"/>
  <c r="R2114" i="2"/>
  <c r="S2114" i="2" s="1"/>
  <c r="R2115" i="2"/>
  <c r="S2115" i="2" s="1"/>
  <c r="R2116" i="2"/>
  <c r="S2116" i="2" s="1"/>
  <c r="R2117" i="2"/>
  <c r="S2117" i="2" s="1"/>
  <c r="R2118" i="2"/>
  <c r="S2118" i="2" s="1"/>
  <c r="R2119" i="2"/>
  <c r="S2119" i="2" s="1"/>
  <c r="R2120" i="2"/>
  <c r="S2120" i="2" s="1"/>
  <c r="R2121" i="2"/>
  <c r="S2121" i="2" s="1"/>
  <c r="R2122" i="2"/>
  <c r="S2122" i="2" s="1"/>
  <c r="R2123" i="2"/>
  <c r="S2123" i="2" s="1"/>
  <c r="R2124" i="2"/>
  <c r="S2124" i="2" s="1"/>
  <c r="R2125" i="2"/>
  <c r="S2125" i="2" s="1"/>
  <c r="R2126" i="2"/>
  <c r="S2126" i="2" s="1"/>
  <c r="R2127" i="2"/>
  <c r="S2127" i="2" s="1"/>
  <c r="R2128" i="2"/>
  <c r="S2128" i="2" s="1"/>
  <c r="R2129" i="2"/>
  <c r="S2129" i="2" s="1"/>
  <c r="R2130" i="2"/>
  <c r="S2130" i="2" s="1"/>
  <c r="R2131" i="2"/>
  <c r="S2131" i="2" s="1"/>
  <c r="R2132" i="2"/>
  <c r="S2132" i="2" s="1"/>
  <c r="R2133" i="2"/>
  <c r="S2133" i="2" s="1"/>
  <c r="R2134" i="2"/>
  <c r="S2134" i="2" s="1"/>
  <c r="R2135" i="2"/>
  <c r="S2135" i="2" s="1"/>
  <c r="R2136" i="2"/>
  <c r="S2136" i="2" s="1"/>
  <c r="R2137" i="2"/>
  <c r="S2137" i="2" s="1"/>
  <c r="R2138" i="2"/>
  <c r="S2138" i="2" s="1"/>
  <c r="R2139" i="2"/>
  <c r="S2139" i="2" s="1"/>
  <c r="R2140" i="2"/>
  <c r="S2140" i="2" s="1"/>
  <c r="R2141" i="2"/>
  <c r="S2141" i="2" s="1"/>
  <c r="R2142" i="2"/>
  <c r="S2142" i="2" s="1"/>
  <c r="R2143" i="2"/>
  <c r="S2143" i="2" s="1"/>
  <c r="R2144" i="2"/>
  <c r="S2144" i="2" s="1"/>
  <c r="R2145" i="2"/>
  <c r="S2145" i="2" s="1"/>
  <c r="R2146" i="2"/>
  <c r="S2146" i="2" s="1"/>
  <c r="R2147" i="2"/>
  <c r="S2147" i="2" s="1"/>
  <c r="R2148" i="2"/>
  <c r="S2148" i="2" s="1"/>
  <c r="R2149" i="2"/>
  <c r="S2149" i="2" s="1"/>
  <c r="R2150" i="2"/>
  <c r="S2150" i="2" s="1"/>
  <c r="R2151" i="2"/>
  <c r="S2151" i="2" s="1"/>
  <c r="R2152" i="2"/>
  <c r="S2152" i="2" s="1"/>
  <c r="R2153" i="2"/>
  <c r="S2153" i="2" s="1"/>
  <c r="R2154" i="2"/>
  <c r="S2154" i="2" s="1"/>
  <c r="R2155" i="2"/>
  <c r="S2155" i="2" s="1"/>
  <c r="R2156" i="2"/>
  <c r="S2156" i="2" s="1"/>
  <c r="R2157" i="2"/>
  <c r="S2157" i="2" s="1"/>
  <c r="R2158" i="2"/>
  <c r="S2158" i="2" s="1"/>
  <c r="R2159" i="2"/>
  <c r="S2159" i="2" s="1"/>
  <c r="R2160" i="2"/>
  <c r="S2160" i="2" s="1"/>
  <c r="R2161" i="2"/>
  <c r="S2161" i="2" s="1"/>
  <c r="R2162" i="2"/>
  <c r="S2162" i="2" s="1"/>
  <c r="R2163" i="2"/>
  <c r="S2163" i="2" s="1"/>
  <c r="R2164" i="2"/>
  <c r="S2164" i="2" s="1"/>
  <c r="R2165" i="2"/>
  <c r="S2165" i="2" s="1"/>
  <c r="R2166" i="2"/>
  <c r="S2166" i="2" s="1"/>
  <c r="R2167" i="2"/>
  <c r="S2167" i="2" s="1"/>
  <c r="R2168" i="2"/>
  <c r="S2168" i="2" s="1"/>
  <c r="R2169" i="2"/>
  <c r="S2169" i="2" s="1"/>
  <c r="R2170" i="2"/>
  <c r="S2170" i="2" s="1"/>
  <c r="R2171" i="2"/>
  <c r="S2171" i="2" s="1"/>
  <c r="R2172" i="2"/>
  <c r="S2172" i="2" s="1"/>
  <c r="R2173" i="2"/>
  <c r="S2173" i="2" s="1"/>
  <c r="R2174" i="2"/>
  <c r="S2174" i="2" s="1"/>
  <c r="R2175" i="2"/>
  <c r="S2175" i="2" s="1"/>
  <c r="R2176" i="2"/>
  <c r="S2176" i="2" s="1"/>
  <c r="R2177" i="2"/>
  <c r="S2177" i="2" s="1"/>
  <c r="R2178" i="2"/>
  <c r="S2178" i="2" s="1"/>
  <c r="R2179" i="2"/>
  <c r="S2179" i="2" s="1"/>
  <c r="R2180" i="2"/>
  <c r="S2180" i="2" s="1"/>
  <c r="R2181" i="2"/>
  <c r="S2181" i="2" s="1"/>
  <c r="R2182" i="2"/>
  <c r="S2182" i="2" s="1"/>
  <c r="R2183" i="2"/>
  <c r="S2183" i="2" s="1"/>
  <c r="R2184" i="2"/>
  <c r="S2184" i="2" s="1"/>
  <c r="R2185" i="2"/>
  <c r="S2185" i="2" s="1"/>
  <c r="R2186" i="2"/>
  <c r="S2186" i="2" s="1"/>
  <c r="R2187" i="2"/>
  <c r="S2187" i="2" s="1"/>
  <c r="R2188" i="2"/>
  <c r="S2188" i="2" s="1"/>
  <c r="R2189" i="2"/>
  <c r="S2189" i="2" s="1"/>
  <c r="R2190" i="2"/>
  <c r="S2190" i="2" s="1"/>
  <c r="R2191" i="2"/>
  <c r="S2191" i="2" s="1"/>
  <c r="R2192" i="2"/>
  <c r="S2192" i="2" s="1"/>
  <c r="R2193" i="2"/>
  <c r="S2193" i="2" s="1"/>
  <c r="R2194" i="2"/>
  <c r="S2194" i="2" s="1"/>
  <c r="R2195" i="2"/>
  <c r="S2195" i="2" s="1"/>
  <c r="R2196" i="2"/>
  <c r="S2196" i="2" s="1"/>
  <c r="R2197" i="2"/>
  <c r="S2197" i="2" s="1"/>
  <c r="R2198" i="2"/>
  <c r="S2198" i="2" s="1"/>
  <c r="R2199" i="2"/>
  <c r="S2199" i="2" s="1"/>
  <c r="R2200" i="2"/>
  <c r="S2200" i="2" s="1"/>
  <c r="R2201" i="2"/>
  <c r="S2201" i="2" s="1"/>
  <c r="R2202" i="2"/>
  <c r="S2202" i="2" s="1"/>
  <c r="R2203" i="2"/>
  <c r="S2203" i="2" s="1"/>
  <c r="R2204" i="2"/>
  <c r="S2204" i="2" s="1"/>
  <c r="R2205" i="2"/>
  <c r="S2205" i="2" s="1"/>
  <c r="R2206" i="2"/>
  <c r="S2206" i="2" s="1"/>
  <c r="R2207" i="2"/>
  <c r="S2207" i="2" s="1"/>
  <c r="R2208" i="2"/>
  <c r="S2208" i="2" s="1"/>
  <c r="R2209" i="2"/>
  <c r="S2209" i="2" s="1"/>
  <c r="R2210" i="2"/>
  <c r="S2210" i="2" s="1"/>
  <c r="R2211" i="2"/>
  <c r="S2211" i="2" s="1"/>
  <c r="R2212" i="2"/>
  <c r="S2212" i="2" s="1"/>
  <c r="R2213" i="2"/>
  <c r="S2213" i="2" s="1"/>
  <c r="R2214" i="2"/>
  <c r="S2214" i="2" s="1"/>
  <c r="R2215" i="2"/>
  <c r="S2215" i="2" s="1"/>
  <c r="R2216" i="2"/>
  <c r="S2216" i="2" s="1"/>
  <c r="R2217" i="2"/>
  <c r="S2217" i="2" s="1"/>
  <c r="R2218" i="2"/>
  <c r="S2218" i="2" s="1"/>
  <c r="R2219" i="2"/>
  <c r="S2219" i="2" s="1"/>
  <c r="R2220" i="2"/>
  <c r="S2220" i="2" s="1"/>
  <c r="R2221" i="2"/>
  <c r="S2221" i="2" s="1"/>
  <c r="R2222" i="2"/>
  <c r="S2222" i="2" s="1"/>
  <c r="R2223" i="2"/>
  <c r="S2223" i="2" s="1"/>
  <c r="R2224" i="2"/>
  <c r="S2224" i="2" s="1"/>
  <c r="R2225" i="2"/>
  <c r="S2225" i="2" s="1"/>
  <c r="R2226" i="2"/>
  <c r="S2226" i="2" s="1"/>
  <c r="R2227" i="2"/>
  <c r="S2227" i="2" s="1"/>
  <c r="R2228" i="2"/>
  <c r="S2228" i="2" s="1"/>
  <c r="R2229" i="2"/>
  <c r="S2229" i="2" s="1"/>
  <c r="R2230" i="2"/>
  <c r="S2230" i="2" s="1"/>
  <c r="R2231" i="2"/>
  <c r="S2231" i="2" s="1"/>
  <c r="R2232" i="2"/>
  <c r="S2232" i="2" s="1"/>
  <c r="R2233" i="2"/>
  <c r="S2233" i="2" s="1"/>
  <c r="R2234" i="2"/>
  <c r="S2234" i="2" s="1"/>
  <c r="R2235" i="2"/>
  <c r="S2235" i="2" s="1"/>
  <c r="R2236" i="2"/>
  <c r="S2236" i="2" s="1"/>
  <c r="R2237" i="2"/>
  <c r="S2237" i="2" s="1"/>
  <c r="R2238" i="2"/>
  <c r="S2238" i="2" s="1"/>
  <c r="R2239" i="2"/>
  <c r="S2239" i="2" s="1"/>
  <c r="R2240" i="2"/>
  <c r="S2240" i="2" s="1"/>
  <c r="R2241" i="2"/>
  <c r="S2241" i="2" s="1"/>
  <c r="G19" i="5" a="1"/>
  <c r="G20" i="5" a="1"/>
  <c r="G20" i="5" s="1"/>
  <c r="G19" i="5" l="1"/>
  <c r="F13"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B93E9B6-EE41-4F3C-B39E-E8A68F6D0E6F}" name="Query - Cleaned" description="Connection to the 'Cleaned' query in the workbook." type="100" refreshedVersion="7" minRefreshableVersion="5">
    <extLst>
      <ext xmlns:x15="http://schemas.microsoft.com/office/spreadsheetml/2010/11/main" uri="{DE250136-89BD-433C-8126-D09CA5730AF9}">
        <x15:connection id="e48ab69c-d85f-4bc8-a4e0-3e52d4b28b34"/>
      </ext>
    </extLst>
  </connection>
  <connection id="2" xr16:uid="{32FD915B-BAB9-4FBF-9112-4008575491C9}" keepAlive="1" name="Query - FILTER EDUCATION" description="Connection to the 'FILTER EDUCATION' query in the workbook." type="5" refreshedVersion="0" background="1">
    <dbPr connection="Provider=Microsoft.Mashup.OleDb.1;Data Source=$Workbook$;Location=&quot;FILTER EDUCATION&quot;;Extended Properties=&quot;&quot;" command="SELECT * FROM [FILTER EDUCATION]"/>
  </connection>
  <connection id="3" xr16:uid="{4DA51099-1482-49DF-AAAB-0CB55799AFFD}"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90257638-82C4-45D9-ACD1-9D12A832547A}" name="WorksheetConnection_marketing_campaign.xlsx!Table1" type="102" refreshedVersion="7" minRefreshableVersion="5">
    <extLst>
      <ext xmlns:x15="http://schemas.microsoft.com/office/spreadsheetml/2010/11/main" uri="{DE250136-89BD-433C-8126-D09CA5730AF9}">
        <x15:connection id="Table1">
          <x15:rangePr sourceName="_xlcn.WorksheetConnection_marketing_campaign.xlsxTable11"/>
        </x15:connection>
      </ext>
    </extLst>
  </connection>
  <connection id="5" xr16:uid="{AC63B876-E75C-4301-944A-FA7A66EA503B}" name="WorksheetConnection_marketing_campaign.xlsx!Table4" type="102" refreshedVersion="7" minRefreshableVersion="5">
    <extLst>
      <ext xmlns:x15="http://schemas.microsoft.com/office/spreadsheetml/2010/11/main" uri="{DE250136-89BD-433C-8126-D09CA5730AF9}">
        <x15:connection id="Table4">
          <x15:rangePr sourceName="_xlcn.WorksheetConnection_marketing_campaign.xlsxTable41"/>
        </x15:connection>
      </ext>
    </extLst>
  </connection>
  <connection id="6" xr16:uid="{9A6E7F5F-FD37-409B-96AE-1ACDD5D99CC5}" name="WorksheetConnection_marketing_campaign.xlsx!Table5" type="102" refreshedVersion="7" minRefreshableVersion="5">
    <extLst>
      <ext xmlns:x15="http://schemas.microsoft.com/office/spreadsheetml/2010/11/main" uri="{DE250136-89BD-433C-8126-D09CA5730AF9}">
        <x15:connection id="Table5">
          <x15:rangePr sourceName="_xlcn.WorksheetConnection_marketing_campaign.xlsxTable51"/>
        </x15:connection>
      </ext>
    </extLst>
  </connection>
  <connection id="7" xr16:uid="{4C62FCE3-5434-47AF-94A6-A4C72B637FD2}" name="WorksheetConnection_marketing_campaign.xlsx!Table6" type="102" refreshedVersion="7" minRefreshableVersion="5">
    <extLst>
      <ext xmlns:x15="http://schemas.microsoft.com/office/spreadsheetml/2010/11/main" uri="{DE250136-89BD-433C-8126-D09CA5730AF9}">
        <x15:connection id="Table6">
          <x15:rangePr sourceName="_xlcn.WorksheetConnection_marketing_campaign.xlsxTable61"/>
        </x15:connection>
      </ext>
    </extLst>
  </connection>
  <connection id="8" xr16:uid="{14522CAD-7DD9-46C5-ADAF-74AEB701598E}" name="WorksheetConnection_marketing_campaign.xlsx!Table7" type="102" refreshedVersion="7" minRefreshableVersion="5">
    <extLst>
      <ext xmlns:x15="http://schemas.microsoft.com/office/spreadsheetml/2010/11/main" uri="{DE250136-89BD-433C-8126-D09CA5730AF9}">
        <x15:connection id="Table7">
          <x15:rangePr sourceName="_xlcn.WorksheetConnection_marketing_campaign.xlsxTable7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<sst xmlns="http://schemas.openxmlformats.org/spreadsheetml/2006/main" count="8355" uniqueCount="2749">
  <si>
    <t>ID	Year_Birth	Education	Marital_Status	Income	Kidhome	Teenhome	Dt_Customer	Recency	MntWines	MntFruits	MntMeatProducts	MntFishProducts	MntSweetProducts	MntGoldProds	NumDealsPurchases	NumWebPurchases	NumCatalogPurchases	NumStorePurchases	NumWebVisitsMonth	AcceptedCmp3	AcceptedCmp4	AcceptedCmp5	AcceptedCmp1	AcceptedCmp2	Complain	Z_CostContact	Z_Revenue	Response</t>
  </si>
  <si>
    <t>5524	1957	Graduation	Single	58138	0	0	04-09-2012	58	635	88	546	172	88	88	3	8	10	4	7	0	0	0	0	0	0	3	11	1</t>
  </si>
  <si>
    <t>2174	1954	Graduation	Single	46344	1	1	08-03-2014	38	11	1	6	2	1	6	2	1	1	2	5	0	0	0	0	0	0	3	11	0</t>
  </si>
  <si>
    <t>4141	1965	Graduation	Together	71613	0	0	21-08-2013	26	426	49	127	111	21	42	1	8	2	10	4	0	0	0	0	0	0	3	11	0</t>
  </si>
  <si>
    <t>6182	1984	Graduation	Together	26646	1	0	10-02-2014	26	11	4	20	10	3	5	2	2	0	4	6	0	0	0	0	0	0	3	11	0</t>
  </si>
  <si>
    <t>5324	1981	PhD	Married	58293	1	0	19-01-2014	94	173	43	118	46	27	15	5	5	3	6	5	0	0	0	0	0	0	3	11	0</t>
  </si>
  <si>
    <t>7446	1967	Master	Together	62513	0	1	09-09-2013	16	520	42	98	0	42	14	2	6	4	10	6	0	0	0	0	0	0	3	11	0</t>
  </si>
  <si>
    <t>965	1971	Graduation	Divorced	55635	0	1	13-11-2012	34	235	65	164	50	49	27	4	7	3	7	6	0	0	0	0	0	0	3	11	0</t>
  </si>
  <si>
    <t>6177	1985	PhD	Married	33454	1	0	08-05-2013	32	76	10	56	3	1	23	2	4	0	4	8	0	0	0	0	0	0	3	11	0</t>
  </si>
  <si>
    <t>4855	1974	PhD	Together	30351	1	0	06-06-2013	19	14	0	24	3	3	2	1	3	0	2	9	0	0	0	0	0	0	3	11	1</t>
  </si>
  <si>
    <t>5899	1950	PhD	Together	5648	1	1	13-03-2014	68	28	0	6	1	1	13	1	1	0	0	20	1	0	0	0	0	0	3	11	0</t>
  </si>
  <si>
    <t>1994	1983	Graduation	Married		1	0	15-11-2013	11	5	5	6	0	2	1	1	1	0	2	7	0	0	0	0	0	0	3	11	0</t>
  </si>
  <si>
    <t>387	1976	Basic	Married	7500	0	0	13-11-2012	59	6	16	11	11	1	16	1	2	0	3	8	0	0	0	0	0	0	3	11	0</t>
  </si>
  <si>
    <t>2125	1959	Graduation	Divorced	63033	0	0	15-11-2013	82	194	61	480	225	112	30	1	3	4	8	2	0	0	0	0	0	0	3	11	0</t>
  </si>
  <si>
    <t>8180	1952	Master	Divorced	59354	1	1	15-11-2013	53	233	2	53	3	5	14	3	6	1	5	6	0	0	0	0	0	0	3	11	0</t>
  </si>
  <si>
    <t>2569	1987	Graduation	Married	17323	0	0	10-10-2012	38	3	14	17	6	1	5	1	1	0	3	8	0	0	0	0	0	0	3	11	0</t>
  </si>
  <si>
    <t>2114	1946	PhD	Single	82800	0	0	24-11-2012	23	1006	22	115	59	68	45	1	7	6	12	3	0	0	1	1	0	0	3	11	1</t>
  </si>
  <si>
    <t>9736	1980	Graduation	Married	41850	1	1	24-12-2012	51	53	5	19	2	13	4	3	3	0	3	8	0	0	0	0	0	0	3	11	0</t>
  </si>
  <si>
    <t>4939	1946	Graduation	Together	37760	0	0	31-08-2012	20	84	5	38	150	12	28	2	4	1	6	7	0	0	0	0	0	0	3	11	0</t>
  </si>
  <si>
    <t>6565	1949	Master	Married	76995	0	1	28-03-2013	91	1012	80	498	0	16	176	2	11	4	9	5	0	0	0	1	0	0	3	11	0</t>
  </si>
  <si>
    <t>2278	1985	2n Cycle	Single	33812	1	0	03-11-2012	86	4	17	19	30	24	39	2	2	1	3	6	0	0	0	0	0	0	3	11	0</t>
  </si>
  <si>
    <t>9360	1982	Graduation	Married	37040	0	0	08-08-2012	41	86	2	73	69	38	48	1	4	2	5	8	0	0	0	0	0	0	3	11	0</t>
  </si>
  <si>
    <t>5376	1979	Graduation	Married	2447	1	0	06-01-2013	42	1	1	1725	1	1	1	15	0	28	0	1	0	0	0	0	0	0	3	11	0</t>
  </si>
  <si>
    <t>1993	1949	PhD	Married	58607	0	1	23-12-2012	63	867	0	86	0	0	19	3	2	3	9	8	0	1	0	0	0	0	3	11	0</t>
  </si>
  <si>
    <t>4047	1954	PhD	Married	65324	0	1	11-01-2014	0	384	0	102	21	32	5	3	6	2	9	4	0	0	0	0	0	0	3	11	0</t>
  </si>
  <si>
    <t>1409	1951	Graduation	Together	40689	0	1	18-03-2013	69	270	3	27	39	6	99	7	7	1	5	8	0	0	0	0	0	0	3	11	0</t>
  </si>
  <si>
    <t>7892	1969	Graduation	Single	18589	0	0	02-01-2013	89	6	4	25	15	12	13	2	2	1	3	7	0	0	0	0	0	0	3	11	0</t>
  </si>
  <si>
    <t>2404	1976	Graduation	Married	53359	1	1	27-05-2013	4	173	4	30	3	6	41	4	5	1	4	7	0	0	0	0	0	0	3	11	0</t>
  </si>
  <si>
    <t>5255	1986	Graduation	Single		1	0	20-02-2013	19	5	1	3	3	263	362	0	27	0	0	1	0	0	0	0	0	0	3	11	0</t>
  </si>
  <si>
    <t>9422	1989	Graduation	Married	38360	1	0	31-05-2013	26	36	2	42	20	21	10	2	2	1	4	3	0	0	0	0	0	0	3	11	0</t>
  </si>
  <si>
    <t>1966	1965	PhD	Married	84618	0	0	22-11-2013	96	684	100	801	21	66	0	1	6	9	10	2	0	0	1	0	0	0	3	11	0</t>
  </si>
  <si>
    <t>6864	1989	Master	Divorced	10979	0	0	22-05-2014	34	8	4	10	2	2	4	2	3	0	3	5	0	0	0	0	0	0	3	11	0</t>
  </si>
  <si>
    <t>3033	1963	Master	Together	38620	0	0	11-05-2013	56	112	17	44	34	22	89	1	2	5	3	3	0	0	0	0	0	0	3	11	0</t>
  </si>
  <si>
    <t>5710	1970	Graduation	Together	40548	0	1	10-10-2012	31	110	0	5	2	0	3	2	2	1	4	5	0	1	0	0	0	0	3	11	0</t>
  </si>
  <si>
    <t>7373	1952	PhD	Divorced	46610	0	2	29-10-2012	8	96	12	96	33	22	43	6	4	1	6	6	0	0	0	0	0	0	3	11	1</t>
  </si>
  <si>
    <t>8755	1946	Master	Married	68657	0	0	20-02-2013	4	482	34	471	119	68	22	1	3	5	9	7	0	0	0	0	0	0	3	11	0</t>
  </si>
  <si>
    <t>10738	1951	Master	Single	49389	1	1	29-08-2013	55	40	0	19	2	1	3	1	2	0	3	7	0	0	0	0	0	0	3	11	0</t>
  </si>
  <si>
    <t>4339	1970	PhD	Married	67353	0	1	31-12-2013	37	702	17	151	0	8	35	5	5	6	12	2	0	0	0	0	0	0	3	11	0</t>
  </si>
  <si>
    <t>10755	1976	2n Cycle	Married	23718	1	0	02-09-2013	76	6	3	14	15	7	36	3	3	1	2	7	0	0	0	0	0	0	3	11	0</t>
  </si>
  <si>
    <t>8595	1973	Graduation	Widow	42429	0	1	11-02-2014	99	55	0	6	2	0	4	2	1	1	3	5	0	0	0	0	0	0	3	11	0</t>
  </si>
  <si>
    <t>2968	1943	PhD	Divorced	48948	0	0	01-02-2013	53	437	8	206	160	49	42	2	7	10	5	6	1	0	0	0	0	0	3	11	1</t>
  </si>
  <si>
    <t>8601	1980	Graduation	Married	80011	0	1	29-04-2013	3	421	76	536	82	178	102	2	8	6	5	4	0	0	0	0	0	0	3	11	0</t>
  </si>
  <si>
    <t>503	1985	Master	Married	20559	1	0	12-03-2013	88	13	1	29	3	0	7	2	2	0	3	8	0	0	0	0	0	0	3	11	0</t>
  </si>
  <si>
    <t>8430	1957	Graduation	Together	21994	0	1	24-12-2012	4	9	0	6	3	1	3	1	0	0	3	5	0	0	0	0	0	0	3	11	0</t>
  </si>
  <si>
    <t>7281	1959	PhD	Single		0	0	05-11-2013	80	81	11	50	3	2	39	1	1	3	4	2	0	0	0	0	0	0	3	11	0</t>
  </si>
  <si>
    <t>2139	1975	Master	Married	7500	1	0	02-10-2013	19	3	1	10	3	2	12	3	2	0	3	5	0	0	0	0	0	0	3	11	0</t>
  </si>
  <si>
    <t>1371	1976	Graduation	Single	79941	0	0	28-06-2014	72	123	164	266	227	30	174	1	2	4	9	1	0	0	0	0	0	0	3	11	0</t>
  </si>
  <si>
    <t>9909	1996	2n Cycle	Married	7500	0	0	09-11-2012	24	3	18	14	15	22	50	3	3	1	3	9	0	0	0	0	0	0	3	11	1</t>
  </si>
  <si>
    <t>7286	1968	Graduation	Together	41728	1	0	24-05-2013	92	13	6	15	3	5	13	1	2	0	2	10	0	0	0	0	0	0	3	11	0</t>
  </si>
  <si>
    <t>7244	1951	Graduation	Single		2	1	01-01-2014	96	48	5	48	6	10	7	3	2	1	4	6	0	0	0	0	0	0	3	11	0</t>
  </si>
  <si>
    <t>6566	1954	PhD	Married	72550	1	1	08-11-2012	39	826	50	317	50	38	38	9	5	2	12	8	0	0	0	0	0	0	3	11	0</t>
  </si>
  <si>
    <t>8614	1957	Graduation	Widow	65486	0	1	12-05-2014	29	245	19	125	37	67	14	1	4	2	10	2	0	0	0	0	0	0	3	11	0</t>
  </si>
  <si>
    <t>4114	1964	Master	Married	79143	0	0	11-08-2012	2	650	37	780	27	167	32	1	6	9	13	3	0	0	0	0	0	0	3	11	0</t>
  </si>
  <si>
    <t>1331	1977	Graduation	Single	35790	1	0	02-01-2013	54	12	6	20	30	1	3	2	2	0	3	7	0	0	0	0	0	0	3	11	0</t>
  </si>
  <si>
    <t>2225	1977	Graduation	Divorced	82582	0	0	07-06-2014	54	510	120	550	156	40	241	1	4	9	7	1	1	0	0	1	0	0	3	11	1</t>
  </si>
  <si>
    <t>9381	1978	Graduation	Married	66373	1	1	12-06-2013	57	328	9	124	12	24	109	7	4	2	10	3	0	0	0	0	0	0	3	11	0</t>
  </si>
  <si>
    <t>6260	1955	Master	Together	82384	0	0	19-11-2012	55	984	51	432	180	120	190	1	3	10	13	1	0	0	1	0	0	0	3	11	1</t>
  </si>
  <si>
    <t>10383	1966	Graduation	Divorced	70287	0	0	02-04-2013	30	295	35	482	121	120	40	1	5	5	10	3	0	0	0	0	0	0	3	11	1</t>
  </si>
  <si>
    <t>7437	1988	Graduation	Single	27938	1	0	28-04-2014	31	13	0	8	2	1	5	1	1	0	4	3	0	0	0	0	0	0	3	11	0</t>
  </si>
  <si>
    <t>8557	1982	Graduation	Single		1	0	17-06-2013	57	11	3	22	2	2	6	2	2	0	3	6	0	0	0	0	0	0	3	11	0</t>
  </si>
  <si>
    <t>8375	1968	PhD	Married	55954	0	1	03-03-2014	63	447	0	28	0	0	43	3	8	2	6	7	0	0	0	0	0	0	3	11	0</t>
  </si>
  <si>
    <t>6853	1982	Master	Single	75777	0	0	04-07-2013	12	712	26	538	69	13	80	1	3	6	11	1	0	1	1	0	0	0	3	11	1</t>
  </si>
  <si>
    <t>3076	1975	Graduation	Together	66653	1	1	07-09-2012	18	452	18	102	16	18	6	4	4	2	12	3	0	0	0	0	0	0	3	11	0</t>
  </si>
  <si>
    <t>1012	1952	Graduation	Single	61823	0	1	18-02-2013	26	523	7	134	37	14	169	4	8	2	10	7	0	0	0	0	0	0	3	11	0</t>
  </si>
  <si>
    <t>6518	1951	PhD	Widow	67680	0	1	11-06-2013	8	546	0	48	0	6	6	1	7	3	8	5	0	0	0	0	0	0	3	11	0</t>
  </si>
  <si>
    <t>4137	1948	Graduation	Together	70666	0	0	06-12-2013	29	398	40	367	119	122	30	1	7	4	4	4	0	0	0	0	0	0	3	11	0</t>
  </si>
  <si>
    <t>8082	1971	Graduation	Married	25721	1	0	21-05-2013	75	1	3	6	3	6	15	1	1	1	2	7	0	0	0	0	0	0	3	11	1</t>
  </si>
  <si>
    <t>1386	1967	Graduation	Together	32474	1	1	11-05-2014	0	10	0	1	0	0	0	1	1	0	2	7	0	0	0	0	0	0	3	11	0</t>
  </si>
  <si>
    <t>9369	1979	2n Cycle	Single	88194	0	1	19-03-2014	19	688	14	309	201	24	38	1	11	10	10	5	1	0	0	1	0	0	3	11	1</t>
  </si>
  <si>
    <t>4477	1958	Graduation	Together	69096	0	1	27-09-2013	4	247	49	159	7	82	109	1	5	2	10	4	0	0	0	0	0	0	3	11	0</t>
  </si>
  <si>
    <t>1357	1970	Graduation	Together	74854	1	2	08-04-2013	90	856	59	487	58	29	73	7	2	5	5	5	0	0	0	0	0	0	3	11	0</t>
  </si>
  <si>
    <t>1402	1954	Master	Married	66991	0	0	11-09-2012	1	496	36	460	189	60	12	3	4	8	6	3	0	0	0	0	0	0	3	11	0</t>
  </si>
  <si>
    <t>10629	1973	2n Cycle	Married		1	0	14-09-2012	25	25	3	43	17	4	17	3	3	0	3	8	0	0	0	0	0	0	3	11	0</t>
  </si>
  <si>
    <t>6312	1959	Graduation	Married	65031	0	1	17-03-2013	29	258	107	291	84	37	86	4	10	3	13	7	0	0	0	0	0	0	3	11	0</t>
  </si>
  <si>
    <t>8132	1975	PhD	Married	60631	1	1	05-04-2013	88	565	6	65	0	6	19	5	9	2	8	7	0	1	0	0	0	0	3	11	0</t>
  </si>
  <si>
    <t>1050	1952	Graduation	Married	28332	0	0	30-04-2014	58	14	10	13	4	15	9	1	2	1	4	2	0	0	0	0	0	0	3	11	0</t>
  </si>
  <si>
    <t>5846	1977	Graduation	Divorced	40246	1	0	19-12-2012	68	2	1	6	2	1	1	1	1	0	2	6	0	0	0	0	0	0	3	11	0</t>
  </si>
  <si>
    <t>1859	1972	Master	Married	75251	0	0	27-08-2012	34	721	111	925	97	18	18	1	7	6	5	5	0	0	0	0	0	0	3	11	1</t>
  </si>
  <si>
    <t>7503	1976	Graduation	Single	75825	0	0	12-10-2012	40	1032	105	779	137	105	51	0	5	8	9	4	1	0	0	0	0	0	3	11	1</t>
  </si>
  <si>
    <t>10401	1976	2n Cycle	Together	26326	0	0	04-09-2013	12	1	0	5	0	3	9	1	0	0	3	3	0	0	0	0	0	1	3	11	0</t>
  </si>
  <si>
    <t>1618	1965	Graduation	Together	56046	0	0	02-01-2013	9	577	0	64	0	0	51	2	10	1	8	8	1	0	0	0	0	0	3	11	1</t>
  </si>
  <si>
    <t>3332	1985	Graduation	Single	29760	1	0	29-08-2012	87	64	4	68	7	5	17	4	3	1	4	8	0	0	0	0	0	0	3	11	0</t>
  </si>
  <si>
    <t>2261	1969	Graduation	Married	26304	1	0	23-06-2013	5	4	1	5	2	0	4	1	1	0	2	7	0	0	0	0	0	0	3	11	0</t>
  </si>
  <si>
    <t>5346	1973	2n Cycle	Married	23559	1	0	03-07-2013	87	25	5	19	7	0	23	3	3	0	3	7	0	0	0	0	0	0	3	11	0</t>
  </si>
  <si>
    <t>4119	1963	Master	Together	38620	0	0	11-05-2013	56	112	17	44	34	22	89	1	2	5	3	3	0	0	0	0	0	0	3	11	0</t>
  </si>
  <si>
    <t>535	1987	Graduation	Divorced	81361	0	0	25-02-2014	18	163	23	424	27	65	76	1	3	10	13	1	0	0	0	0	0	0	3	11	0</t>
  </si>
  <si>
    <t>5268	1960	Graduation	Married	29440	1	1	11-08-2013	95	17	8	14	10	4	3	2	1	0	4	7	0	0	0	0	0	0	3	11	0</t>
  </si>
  <si>
    <t>273	1970	Master	Married	36138	1	1	16-07-2013	48	130	0	16	0	0	5	5	3	1	4	7	0	1	0	0	0	0	3	11	0</t>
  </si>
  <si>
    <t>4452	1957	Graduation	Single	50388	0	1	28-05-2014	3	292	6	37	0	3	34	4	6	1	6	7	0	1	0	1	0	0	3	11	1</t>
  </si>
  <si>
    <t>8504	1973	Graduation	Married	79593	0	0	12-05-2014	70	350	60	568	110	133	145	1	5	6	7	2	0	0	1	0	0	0	3	11	0</t>
  </si>
  <si>
    <t>771	1967	Graduation	Together	54178	0	1	21-01-2014	79	135	9	39	4	0	7	1	2	2	5	2	0	0	0	0	0	0	3	11	0</t>
  </si>
  <si>
    <t>8996	1957	PhD	Married		2	1	19-11-2012	4	230	42	192	49	37	53	12	7	2	8	9	0	0	0	0	0	0	3	11	0</t>
  </si>
  <si>
    <t>9235	1957	Graduation	Single		1	1	27-05-2014	45	7	0	8	2	0	1	1	1	0	2	7	0	0	0	0	0	0	3	11	0</t>
  </si>
  <si>
    <t>5798	1973	Master	Together		0	0	23-11-2013	87	445	37	359	98	28	18	1	2	4	8	1	0	0	0	0	0	0	3	11	0</t>
  </si>
  <si>
    <t>11178	1972	Master	Single	42394	1	0	23-03-2014	69	15	2	10	0	1	4	1	1	0	3	7	0	0	0	0	0	0	3	11	0</t>
  </si>
  <si>
    <t>2230	1970	PhD	Married	23626	1	0	24-05-2014	84	27	2	14	0	0	0	3	3	1	3	5	0	0	0	0	0	0	3	11	0</t>
  </si>
  <si>
    <t>7516	1983	Graduation	Married	30096	1	0	22-05-2014	30	5	3	11	12	5	9	1	2	0	3	6	0	0	0	0	0	0	3	11	0</t>
  </si>
  <si>
    <t>7247	1960	Graduation	Widow	47916	0	1	22-11-2012	72	505	0	26	0	0	75	5	7	4	6	6	0	1	0	0	0	0	3	11	0</t>
  </si>
  <si>
    <t>11100	1972	Graduation	Divorced	51813	1	1	11-04-2013	37	51	2	7	0	1	2	2	2	0	3	7	0	0	0	0	0	0	3	11	0</t>
  </si>
  <si>
    <t>4646	1951	2n Cycle	Married	78497	0	0	01-12-2013	44	207	26	447	75	0	223	1	5	7	12	2	0	0	0	1	0	0	3	11	0</t>
  </si>
  <si>
    <t>3037	1983	PhD	Married	50150	0	0	20-06-2013	32	135	46	92	65	61	11	2	5	2	7	5	0	0	0	0	0	0	3	11	0</t>
  </si>
  <si>
    <t>1473	1960	2n Cycle	Single	47823	0	1	23-07-2013	0	53	1	5	2	1	10	2	2	0	3	8	0	0	0	0	0	0	3	11	0</t>
  </si>
  <si>
    <t>1016	1959	PhD	Single	34554	0	1	30-03-2014	43	41	1	6	2	0	5	2	2	0	3	6	0	0	0	0	0	0	3	11	0</t>
  </si>
  <si>
    <t>4518	1979	Graduation	Together	85693	0	1	20-04-2013	59	386	172	183	185	132	111	2	9	5	11	5	0	0	0	0	0	0	3	11	0</t>
  </si>
  <si>
    <t>9370	1945	PhD	Married	65846	0	0	17-05-2013	68	562	81	276	80	40	81	1	6	3	6	4	0	0	0	0	0	0	3	11	0</t>
  </si>
  <si>
    <t>8908	1959	Graduation	Married	87195	0	0	08-05-2014	35	217	76	690	50	26	38	1	3	11	5	1	0	0	0	0	0	0	3	11	1</t>
  </si>
  <si>
    <t>8373	1979	Basic	Together	24594	1	0	10-12-2013	94	1	3	6	10	0	9	1	1	0	3	5	0	0	0	0	0	0	3	11	0</t>
  </si>
  <si>
    <t>7533	1964	Graduation	Married	49096	1	1	24-09-2013	15	144	1	32	2	1	7	4	4	1	4	7	0	0	0	0	0	0	3	11	0</t>
  </si>
  <si>
    <t>2683	1969	Graduation	Married	52413	0	2	02-02-2013	56	295	106	271	75	98	65	4	6	4	12	6	0	0	0	0	0	0	3	11	0</t>
  </si>
  <si>
    <t>3629	1978	Graduation	Single	38557	1	0	19-12-2012	17	76	3	31	4	4	27	2	3	1	3	7	0	0	0	0	0	0	3	11	0</t>
  </si>
  <si>
    <t>10991	1960	Master	Married	89058	0	0	07-12-2012	18	454	194	106	31	22	43	1	5	4	4	2	0	0	0	0	0	0	3	11	0</t>
  </si>
  <si>
    <t>5077	1979	Graduation	Together	77298	0	1	02-11-2013	46	425	115	292	23	35	79	1	6	6	11	3	0	0	0	0	0	0	3	11	0</t>
  </si>
  <si>
    <t>7431	1991	PhD	Single	68126	0	0	10-11-2012	40	1332	17	311	23	51	86	1	7	4	5	9	0	1	0	0	0	0	3	11	1</t>
  </si>
  <si>
    <t>3267	1963	Master	Together	57288	0	1	25-06-2014	27	527	0	21	0	0	60	3	8	1	8	6	0	1	0	0	0	0	3	11	0</t>
  </si>
  <si>
    <t>999	1991	Graduation	Single	86037	0	0	02-01-2013	95	490	44	125	29	20	22	1	6	7	11	3	0	1	1	0	0	0	3	11	1</t>
  </si>
  <si>
    <t>9215	1980	PhD	Married	43974	1	0	12-12-2012	19	378	0	101	0	0	72	5	6	4	6	7	0	0	0	0	0	0	3	11	0</t>
  </si>
  <si>
    <t>2286	1962	Graduation	Single	50785	1	1	10-09-2013	27	64	1	21	0	1	27	2	2	1	3	6	0	0	0	0	0	0	3	11	0</t>
  </si>
  <si>
    <t>1592	1970	Graduation	Married	90765	0	0	24-01-2014	25	547	99	812	151	82	33	0	4	6	5	1	0	0	1	1	0	0	3	11	0</t>
  </si>
  <si>
    <t>367	1978	2n Cycle	Married	36550	1	0	19-02-2013	74	47	90	94	123	103	120	5	9	1	5	9	0	0	0	0	0	0	3	11	0</t>
  </si>
  <si>
    <t>5234	1967	2n Cycle	Together	30753	1	1	11-07-2013	85	12	5	25	0	9	30	2	1	1	3	5	0	0	0	0	0	0	3	11	0</t>
  </si>
  <si>
    <t>9862	1969	Graduation	Together	21918	1	0	14-11-2013	37	1	6	7	11	5	3	2	2	0	3	6	0	0	0	0	0	0	3	11	0</t>
  </si>
  <si>
    <t>9805	1953	Master	Together	56129	0	1	20-06-2013	65	320	48	133	39	72	48	4	6	2	10	4	0	0	0	0	0	0	3	11	0</t>
  </si>
  <si>
    <t>6205	1967	Master	Single	32557	1	0	24-02-2014	13	34	3	29	0	4	10	3	2	1	3	5	0	0	0	0	0	0	3	11	1</t>
  </si>
  <si>
    <t>8442	1985	Master	Married	19510	2	0	04-09-2013	63	9	0	7	3	4	7	2	1	0	3	7	0	0	0	0	0	0	3	11	0</t>
  </si>
  <si>
    <t>7386	1976	Graduation	Divorced	30992	1	0	22-04-2013	83	17	0	14	7	3	2	1	1	0	3	7	0	0	0	0	0	0	3	11	0</t>
  </si>
  <si>
    <t>7215	1983	Graduation	Single	101970	0	0	12-03-2013	69	722	27	102	44	72	168	0	6	8	13	2	0	1	1	1	0	0	3	11	1</t>
  </si>
  <si>
    <t>1491	1965	2n Cycle	Together	71488	0	0	18-02-2013	87	162	33	124	40	28	172	2	3	4	7	1	0	0	0	0	0	0	3	11	0</t>
  </si>
  <si>
    <t>11071	1984	Graduation	Single	79607	0	0	21-04-2013	37	450	133	951	173	0	216	1	3	6	6	1	0	0	0	0	0	0	3	11	1</t>
  </si>
  <si>
    <t>3381	1953	Master	Married	54348	1	1	08-06-2014	51	70	0	16	0	0	4	2	2	0	4	6	0	0	0	0	0	0	3	11	0</t>
  </si>
  <si>
    <t>8268	1961	PhD	Married		0	1	11-07-2013	23	352	0	27	10	0	15	3	6	1	7	6	0	0	0	0	0	0	3	11	0</t>
  </si>
  <si>
    <t>11051	1956	PhD	Together	77376	1	1	10-05-2014	72	492	19	110	16	12	12	4	6	3	10	4	0	0	0	0	0	0	3	11	0</t>
  </si>
  <si>
    <t>8026	1952	Graduation	Married	62998	0	1	30-09-2013	10	120	58	73	65	89	58	5	5	4	5	5	0	0	0	0	0	0	3	11	0</t>
  </si>
  <si>
    <t>433	1958	Master	Alone	61331	1	1	10-03-2013	42	534	5	47	0	5	41	5	11	1	6	8	0	0	0	0	0	0	3	11	0</t>
  </si>
  <si>
    <t>9597	1969	Graduation	Married	73448	0	0	10-02-2014	10	236	106	189	23	41	130	1	7	2	9	4	0	0	0	0	0	0	3	11	0</t>
  </si>
  <si>
    <t>1295	1963	Graduation	Married		0	1	11-08-2013	96	231	65	196	38	71	124	1	6	5	7	4	0	0	0	0	0	0	3	11	0</t>
  </si>
  <si>
    <t>5290	1964	PhD	Married	41551	1	1	14-08-2013	51	220	0	33	3	0	23	5	5	1	5	8	0	0	0	0	0	0	3	11	0</t>
  </si>
  <si>
    <t>1685	1967	PhD	Together	62981	0	0	17-03-2013	21	796	14	590	38	44	0	1	4	5	13	3	0	1	0	0	0	0	3	11	0</t>
  </si>
  <si>
    <t>5342	1976	Basic	Divorced	9548	1	0	08-08-2012	31	0	1	3	10	6	9	2	1	0	3	8	0	0	0	0	0	0	3	11	0</t>
  </si>
  <si>
    <t>9579	1959	PhD	Married	33762	2	1	07-07-2013	61	53	1	34	2	0	16	3	2	2	2	8	0	0	0	0	0	0	3	11	0</t>
  </si>
  <si>
    <t>7660	1973	PhD	Alone	35860	1	1	19-05-2014	37	15	0	8	4	2	20	2	1	1	2	5	1	0	0	0	0	0	3	11	1</t>
  </si>
  <si>
    <t>1461	1965	PhD	Divorced	36921	1	1	28-07-2013	74	17	1	12	3	1	4	2	2	0	3	7	0	0	0	0	0	0	3	11	0</t>
  </si>
  <si>
    <t>821	1992	Master	Single	92859	0	0	19-10-2012	46	962	61	921	52	61	20	1	5	4	12	2	0	0	0	0	0	0	3	11	0</t>
  </si>
  <si>
    <t>11084	1976	Master	Together	65104	0	1	14-11-2013	4	738	0	232	13	20	50	2	3	5	7	7	0	0	0	0	0	0	3	11	1</t>
  </si>
  <si>
    <t>8690	1962	Graduation	Married	86111	0	0	19-04-2013	73	399	28	756	36	40	126	1	5	7	10	2	0	0	0	0	0	0	3	11	0</t>
  </si>
  <si>
    <t>2937	1974	PhD	Single	68352	0	1	28-08-2013	47	614	16	132	43	33	33	3	8	5	9	6	0	0	0	0	0	0	3	11	0</t>
  </si>
  <si>
    <t>9701	1988	Graduation	Together	41883	1	0	19-03-2013	13	32	34	41	73	16	116	3	4	2	3	7	0	0	0	0	0	0	3	11	0</t>
  </si>
  <si>
    <t>9949	1976	Graduation	Married	59809	0	2	18-10-2012	36	598	16	141	32	41	49	3	3	3	6	8	0	0	0	0	0	0	3	11	0</t>
  </si>
  <si>
    <t>10837	1975	Graduation	Married	23957	1	0	28-10-2012	47	2	1	18	20	11	16	1	2	0	3	6	0	0	0	0	0	0	3	11	1</t>
  </si>
  <si>
    <t>3120	1981	Graduation	Together	38547	1	0	28-08-2013	49	6	1	10	0	1	4	1	1	0	2	8	0	0	0	0	0	1	3	11	0</t>
  </si>
  <si>
    <t>5885	1973	2n Cycle	Married	35688	2	1	22-08-2012	94	73	3	90	12	1	32	7	4	1	4	8	0	0	0	0	0	0	3	11	0</t>
  </si>
  <si>
    <t>4050	1966	Master	Married	49605	0	0	21-06-2014	65	42	16	29	12	20	8	1	2	1	4	3	0	0	0	0	0	0	3	11	0</t>
  </si>
  <si>
    <t>3830	1953	Master	Married	59354	0	2	24-04-2014	59	295	21	78	39	13	13	1	4	4	7	3	0	0	0	0	0	0	3	11	0</t>
  </si>
  <si>
    <t>7987	1969	Graduation	Married	65747	0	1	07-03-2014	96	346	17	48	23	13	13	4	8	1	6	6	0	1	0	0	0	0	3	11	0</t>
  </si>
  <si>
    <t>7798	1972	2n Cycle	Together	46344	0	1	14-12-2012	28	233	20	57	8	20	91	4	7	1	5	7	0	0	0	0	0	0	3	11	0</t>
  </si>
  <si>
    <t>92	1988	Graduation	Alone	34176	1	0	12-05-2014	12	5	7	24	19	14	20	4	3	0	4	6	0	0	0	0	0	0	3	11	0</t>
  </si>
  <si>
    <t>7055	1952	PhD	Together	61010	0	1	09-10-2012	57	888	0	57	0	0	76	2	8	5	11	5	0	0	0	0	0	0	3	11	0</t>
  </si>
  <si>
    <t>10240	1949	Graduation	Together	69372	0	0	19-02-2013	10	997	26	269	34	13	42	1	10	4	6	4	0	1	1	0	0	0	3	11	1</t>
  </si>
  <si>
    <t>3025	1958	Graduation	Single	49967	0	1	08-07-2013	4	212	6	69	4	12	3	3	6	1	5	7	0	0	0	0	0	0	3	11	0</t>
  </si>
  <si>
    <t>9283	1978	Graduation	Single	60199	1	2	12-09-2013	49	8	1	7	2	0	0	1	0	0	3	4	0	0	0	0	0	0	3	11	0</t>
  </si>
  <si>
    <t>9970	1977	Graduation	Together	55375	0	1	17-10-2013	3	42	11	57	10	28	14	1	1	1	6	2	0	0	0	0	0	0	3	11	0</t>
  </si>
  <si>
    <t>2730	1955	Graduation	Single	80317	0	0	20-08-2013	64	536	11	387	149	91	57	1	3	4	10	1	0	0	0	0	0	0	3	11	0</t>
  </si>
  <si>
    <t>2795	1958	Master	Single	30523	2	1	01-07-2013	0	5	0	3	0	0	5	1	1	0	2	7	0	0	0	0	0	0	3	11	0</t>
  </si>
  <si>
    <t>9260	1945	PhD	Married	70356	0	0	05-11-2012	20	1349	16	249	43	16	33	2	10	6	9	6	0	0	0	0	0	0	3	11	0</t>
  </si>
  <si>
    <t>8182	1984	Graduation	Married	23228	1	0	05-01-2014	91	53	3	49	7	4	5	4	3	0	4	8	0	0	0	0	0	0	3	11	0</t>
  </si>
  <si>
    <t>10095	1975	PhD	Divorced	74165	0	0	01-05-2013	9	1001	12	240	16	12	12	1	5	4	10	2	0	0	0	0	0	0	3	11	0</t>
  </si>
  <si>
    <t>8475	1973	PhD	Married	157243	0	1	01-03-2014	98	20	2	1582	1	2	1	15	0	22	0	0	0	0	0	0	0	0	3	11	0</t>
  </si>
  <si>
    <t>4370	1966	Graduation	Together	43482	2	1	13-11-2013	83	18	1	32	6	3	28	3	2	0	4	6	0	0	0	0	0	0	3	11	0</t>
  </si>
  <si>
    <t>10573	1953	Graduation	Divorced	62551	0	0	18-11-2013	27	125	16	98	134	21	27	1	6	7	4	3	1	0	0	0	0	0	3	11	0</t>
  </si>
  <si>
    <t>3712	1959	Graduation	Divorced	52332	0	0	28-08-2013	63	212	5	33	7	0	2	1	3	2	6	4	0	1	0	0	0	0	3	11	0</t>
  </si>
  <si>
    <t>6637	1988	Graduation	Single	66951	0	0	02-11-2013	46	277	162	305	173	76	124	1	3	4	7	1	0	0	0	0	0	0	3	11	0</t>
  </si>
  <si>
    <t>3152	1957	Graduation	Together	26091	1	1	25-02-2014	84	15	10	19	8	17	20	3	2	1	3	5	0	0	0	0	0	0	3	11	0</t>
  </si>
  <si>
    <t>5610	1965	Graduation	Together	33456	1	1	21-04-2014	58	7	3	10	8	1	7	2	1	0	3	7	0	0	0	0	0	0	3	11	0</t>
  </si>
  <si>
    <t>6460	1982	Graduation	Married	28718	1	0	13-07-2013	78	12	4	6	11	8	16	2	2	0	3	8	0	0	0	0	0	0	3	11	0</t>
  </si>
  <si>
    <t>1349	1970	Graduation	Married	50447	2	0	21-04-2014	4	85	7	24	2	3	27	1	3	1	3	6	0	0	0	0	0	0	3	11	0</t>
  </si>
  <si>
    <t>1880	1959	PhD	Together	53537	1	1	30-01-2014	17	81	0	6	0	0	6	2	2	1	3	5	0	0	0	0	0	0	3	11	0</t>
  </si>
  <si>
    <t>641	1967	Graduation	Single	52074	0	1	04-04-2014	77	59	0	12	0	0	48	1	2	2	2	4	1	0	0	0	0	0	3	11	0</t>
  </si>
  <si>
    <t>8717	1975	PhD	Married	80427	0	1	12-09-2012	56	1149	71	449	69	71	26	1	11	8	8	5	0	0	0	0	0	0	3	11	0</t>
  </si>
  <si>
    <t>10314	1948	PhD	Married	83837	0	0	16-12-2012	79	847	66	119	86	89	111	1	9	10	5	4	0	1	0	1	0	0	3	11	1</t>
  </si>
  <si>
    <t>10854	1970	PhD	Married	38853	1	1	23-05-2014	90	29	0	14	0	0	2	2	2	0	3	7	0	0	0	0	0	0	3	11	0</t>
  </si>
  <si>
    <t>10492	1959	Graduation	Together	38285	2	1	24-06-2014	96	2	0	5	2	0	1	1	0	0	3	2	0	0	0	0	0	0	3	11	0</t>
  </si>
  <si>
    <t>6935	1951	2n Cycle	Married	78497	0	0	01-12-2013	44	207	26	447	75	0	223	1	5	7	12	2	0	0	0	1	0	0	3	11	0</t>
  </si>
  <si>
    <t>7698	1976	PhD	Married	51650	0	1	11-05-2014	81	152	3	22	2	5	7	1	4	1	4	5	0	0	0	0	0	0	3	11	0</t>
  </si>
  <si>
    <t>3559	1988	2n Cycle	Married	16248	1	0	10-05-2014	77	12	11	10	3	12	9	3	2	1	3	6	0	0	0	0	0	0	3	11	0</t>
  </si>
  <si>
    <t>10562	1946	Master	Married	66835	0	0	28-09-2013	21	620	26	195	34	17	141	1	6	4	13	2	0	0	0	0	0	0	3	11	0</t>
  </si>
  <si>
    <t>10796	1984	Master	Married	30477	1	0	22-01-2014	16	47	1	6	0	0	12	1	1	1	3	6	0	0	0	0	0	0	3	11	0</t>
  </si>
  <si>
    <t>2563	1961	Basic	Married	28249	0	0	15-06-2014	80	1	9	7	2	14	10	1	2	0	3	6	0	0	0	0	0	0	3	11	0</t>
  </si>
  <si>
    <t>3518	1983	Graduation	Married	25271	1	0	05-12-2012	45	10	1	18	10	4	7	1	1	1	2	9	0	0	0	0	0	0	3	11	0</t>
  </si>
  <si>
    <t>5823	1970	PhD	Single	32303	0	1	08-03-2014	63	35	0	2	0	0	2	2	1	0	4	5	0	0	0	0	0	0	3	11	0</t>
  </si>
  <si>
    <t>3934	1966	Graduation	Married	61286	0	1	02-08-2013	34	356	0	107	19	9	117	2	7	1	8	5	0	0	0	0	0	0	3	11	0</t>
  </si>
  <si>
    <t>6982	1976	Graduation	Married	74068	0	0	19-03-2013	14	783	30	537	140	76	15	1	4	10	9	2	0	0	0	0	0	0	3	11	0</t>
  </si>
  <si>
    <t>6431	1964	PhD	Married	45759	1	1	23-02-2013	13	42	1	18	3	0	4	2	2	0	3	7	0	0	0	0	0	0	3	11	0</t>
  </si>
  <si>
    <t>9733	1978	Basic	Together	24882	1	0	09-09-2012	52	1	4	10	29	0	36	1	1	1	2	6	1	0	0	0	0	0	3	11	0</t>
  </si>
  <si>
    <t>5602	1989	PhD	Together	66973	0	0	17-05-2013	98	466	22	432	147	113	102	1	8	7	12	3	0	0	0	0	0	0	3	11	0</t>
  </si>
  <si>
    <t>7829	1900	2n Cycle	Divorced	36640	1	0	26-09-2013	99	15	6	8	7	4	25	1	2	1	2	5	0	0	0	0	0	1	3	11	0</t>
  </si>
  <si>
    <t>1324	1988	Graduation	Married	38872	1	0	30-05-2013	93	23	3	21	3	19	22	2	3	0	3	8	0	0	0	0	0	0	3	11	0</t>
  </si>
  <si>
    <t>326	1973	Graduation	Married	51148	1	1	18-02-2013	38	235	6	45	8	9	12	4	5	1	6	6	0	0	0	0	0	0	3	11	0</t>
  </si>
  <si>
    <t>7224	1977	Graduation	Married	31353	1	1	29-12-2013	24	10	0	10	3	1	7	2	1	1	2	8	0	0	0	0	0	0	3	11	0</t>
  </si>
  <si>
    <t>6999	1980	Master	Married	69661	0	0	13-05-2014	80	656	16	106	32	16	8	1	7	3	12	3	0	0	0	0	0	0	3	11	0</t>
  </si>
  <si>
    <t>9938	1954	Graduation	Married	80067	0	0	19-09-2013	82	519	17	813	27	173	51	1	4	6	6	2	0	0	1	0	0	0	3	11	0</t>
  </si>
  <si>
    <t>6422	1954	Graduation	Married	86718	0	0	17-01-2013	20	344	189	482	50	33	172	1	5	6	5	2	0	0	0	0	0	0	3	11	0</t>
  </si>
  <si>
    <t>3182	1973	PhD	Single	46854	1	1	31-03-2014	81	96	1	79	7	1	79	6	5	1	3	8	1	0	0	0	0	0	3	11	1</t>
  </si>
  <si>
    <t>7300	1952	Graduation	Divorced	69142	0	1	29-06-2014	50	448	4	34	6	4	39	3	8	1	7	5	0	1	0	0	0	0	3	11	0</t>
  </si>
  <si>
    <t>10424	1968	Graduation	Single	75922	0	0	09-12-2013	60	265	138	553	224	23	92	1	4	4	9	1	0	0	0	0	0	0	3	11	0</t>
  </si>
  <si>
    <t>8727	1978	Graduation	Divorced	63693	0	1	14-10-2013	63	587	43	337	42	87	54	3	11	6	9	6	0	0	0	0	0	0	3	11	0</t>
  </si>
  <si>
    <t>2798	1977	PhD	Together	102160	0	0	02-11-2012	54	763	29	138	76	176	58	0	7	9	10	4	0	1	1	1	0	0	3	11	1</t>
  </si>
  <si>
    <t>1030	1965	PhD	Single	40637	1	1	17-07-2013	72	22	0	13	0	0	3	2	1	0	3	7	0	0	0	0	0	0	3	11	0</t>
  </si>
  <si>
    <t>624	1984	Master	Single	18890	0	0	10-11-2012	5	6	4	1	7	2	15	1	0	1	2	6	1	0	0	0	0	0	3	11	1</t>
  </si>
  <si>
    <t>5176	1988	Graduation	Together	29604	1	0	08-12-2013	88	7	6	13	7	6	14	1	1	0	3	9	1	0	0	0	0	0	3	11	0</t>
  </si>
  <si>
    <t>5552	1963	Master	Divorced	48721	1	1	13-05-2013	50	81	18	113	47	13	21	6	4	2	5	6	0	0	0	0	0	0	3	11	0</t>
  </si>
  <si>
    <t>868	1966	Graduation	Married	44794	0	1	08-06-2014	99	54	0	7	0	0	4	1	2	0	3	6	0	0	0	0	0	0	3	11	0</t>
  </si>
  <si>
    <t>380	1954	Graduation	Divorced	64497	0	1	10-09-2012	17	1170	48	320	42	32	192	5	11	4	9	8	1	0	0	0	0	0	3	11	1</t>
  </si>
  <si>
    <t>2677	1956	Graduation	Together	46097	0	1	31-03-2013	11	72	24	68	65	4	8	5	3	1	6	4	0	0	0	0	0	0	3	11	0</t>
  </si>
  <si>
    <t>6521	1954	Graduation	Together	77972	0	0	18-03-2014	18	613	22	319	33	102	12	1	4	6	9	1	0	0	0	0	0	0	3	11	0</t>
  </si>
  <si>
    <t>6927	1968	PhD	Married	44377	1	1	05-10-2012	70	224	0	30	0	0	10	8	5	1	5	8	0	0	0	0	0	0	3	11	0</t>
  </si>
  <si>
    <t>2877	1974	Master	Together	46014	1	1	21-01-2013	21	410	0	59	19	9	44	10	7	1	8	7	0	0	0	0	0	0	3	11	0</t>
  </si>
  <si>
    <t>0	1985	Graduation	Married	70951	0	0	04-05-2013	66	239	10	554	254	87	54	1	3	4	9	1	0	0	0	0	0	0	3	11	0</t>
  </si>
  <si>
    <t>1584	1977	Graduation	Married	41443	1	0	01-04-2014	79	171	7	171	25	19	89	6	8	1	5	8	0	0	0	0	0	0	3	11	0</t>
  </si>
  <si>
    <t>7264	1978	2n Cycle	Single	52195	2	1	12-05-2014	2	12	0	4	0	0	1	1	1	0	2	8	0	0	0	0	0	0	3	11	0</t>
  </si>
  <si>
    <t>6274	1948	Master	Married	83790	0	0	15-11-2013	81	1076	16	417	42	48	16	1	8	10	6	3	0	1	1	0	0	0	3	11	0</t>
  </si>
  <si>
    <t>1377	1954	Master	Widow	44551	0	1	31-08-2013	24	182	4	33	0	0	66	2	4	1	5	7	0	0	0	0	0	0	3	11	0</t>
  </si>
  <si>
    <t>454	1980	Graduation	Together	69508	1	0	14-11-2012	48	824	32	162	42	32	43	2	11	4	11	6	0	0	0	0	0	0	3	11	0</t>
  </si>
  <si>
    <t>1755	1988	2n Cycle	Together	45204	1	0	11-04-2014	93	30	11	25	29	1	18	1	1	1	4	3	0	0	0	0	0	0	3	11	0</t>
  </si>
  <si>
    <t>2075	1969	Graduation	Married	72460	0	0	14-11-2013	56	377	10	540	80	30	10	1	3	5	7	1	0	0	0	0	0	0	3	11	0</t>
  </si>
  <si>
    <t>4785	1970	PhD	Together	77622	0	2	14-04-2014	3	520	7	154	19	0	14	2	6	3	11	3	0	0	0	0	0	0	3	11	0</t>
  </si>
  <si>
    <t>9076	1980	PhD	Married	30732	1	0	05-01-2013	44	155	1	25	0	1	3	4	4	1	4	8	0	0	0	0	0	0	3	11	0</t>
  </si>
  <si>
    <t>7079	1962	Graduation	Divorced	63887	0	1	08-09-2012	38	897	23	207	15	11	92	5	9	6	12	6	0	0	0	0	0	0	3	11	0</t>
  </si>
  <si>
    <t>4653	1978	Graduation	Together	42011	1	0	26-03-2013	46	131	0	16	2	1	39	4	3	1	4	8	0	0	0	0	0	0	3	11	0</t>
  </si>
  <si>
    <t>7375	1976	Graduation	Together	51369	0	1	25-10-2012	84	297	7	79	0	11	182	2	8	2	4	8	0	0	0	0	0	0	3	11	0</t>
  </si>
  <si>
    <t>709	1952	Graduation	Divorced	51537	0	1	09-12-2012	27	787	20	204	0	0	92	3	2	2	11	8	0	0	0	0	0	0	3	11	0</t>
  </si>
  <si>
    <t>460	1972	PhD	Married	79930	0	0	08-08-2012	72	792	86	740	67	51	17	1	3	5	8	2	0	0	0	0	0	0	3	11	0</t>
  </si>
  <si>
    <t>3726	1986	PhD	Together	34320	1	0	16-02-2014	66	4	1	9	3	0	0	1	1	0	2	8	0	0	0	0	0	0	3	11	0</t>
  </si>
  <si>
    <t>6798	1966	Graduation	Single	37070	1	1	20-03-2013	30	231	7	137	4	15	39	9	5	1	8	7	0	0	0	0	0	0	3	11	1</t>
  </si>
  <si>
    <t>5341	1962	2n Cycle	Divorced	81975	0	1	05-01-2013	2	983	76	184	180	138	27	1	6	3	4	7	0	0	1	0	0	0	3	11	0</t>
  </si>
  <si>
    <t>1606	1971	Graduation	Together	38590	1	0	15-05-2013	65	3	1	8	4	3	3	1	1	0	2	8	0	0	0	0	0	0	3	11	0</t>
  </si>
  <si>
    <t>9617	1951	Graduation	Single	15033	0	0	16-04-2014	37	0	4	5	6	0	4	1	1	0	3	3	0	0	0	0	0	0	3	11	0</t>
  </si>
  <si>
    <t>3233	1965	PhD	Married	62745	0	1	23-03-2013	89	562	21	464	28	10	32	3	7	8	11	5	0	0	0	0	0	0	3	11	0</t>
  </si>
  <si>
    <t>89	1975	2n Cycle	Married	22212	1	0	09-12-2013	49	5	9	20	6	8	21	2	2	0	4	6	0	0	0	0	0	0	3	11	0</t>
  </si>
  <si>
    <t>2936	1982	Master	Together	23661	1	0	04-12-2013	46	18	0	4	0	0	1	1	1	0	3	7	0	0	0	0	0	0	3	11	0</t>
  </si>
  <si>
    <t>9449	1958	PhD	Single	79761	0	1	04-10-2013	32	415	5	124	15	35	11	1	5	2	11	3	0	0	0	0	0	0	3	11	0</t>
  </si>
  <si>
    <t>7297	1973	Graduation	Single	7500	1	0	26-12-2013	54	5	3	10	12	7	20	4	3	1	3	7	0	0	0	0	0	0	3	11	0</t>
  </si>
  <si>
    <t>11004	1893	2n Cycle	Single	60182	0	1	17-05-2014	23	8	0	5	7	0	2	1	1	0	2	4	0	0	0	0	0	0	3	11	0</t>
  </si>
  <si>
    <t>313	1968	Graduation	Widow	73455	0	0	28-10-2013	98	901	61	757	186	163	20	1	6	5	10	3	0	1	0	0	0	0	3	11	0</t>
  </si>
  <si>
    <t>9940	1958	Graduation	Together	64961	0	1	23-12-2012	97	382	114	276	75	124	38	2	6	4	4	3	0	0	0	0	0	0	3	11	0</t>
  </si>
  <si>
    <t>10735	1971	Graduation	Single	22804	1	0	31-07-2013	75	14	1	7	2	1	1	1	2	0	2	9	0	0	0	0	0	0	3	11	0</t>
  </si>
  <si>
    <t>9529	1990	Graduation	Married	73687	0	0	28-11-2013	8	559	153	503	218	13	181	1	3	9	9	2	0	0	0	1	0	0	3	11	1</t>
  </si>
  <si>
    <t>6439	1958	Graduation	Married	61074	0	1	17-08-2012	37	789	0	133	0	28	152	7	11	5	8	7	0	0	0	0	0	0	3	11	0</t>
  </si>
  <si>
    <t>7411	1964	PhD	Married	31686	1	1	05-06-2014	31	11	0	5	0	0	1	2	1	0	3	6	0	0	0	0	0	0	3	11	0</t>
  </si>
  <si>
    <t>2176	1972	Graduation	Married	80134	1	0	20-05-2013	40	1218	16	272	104	0	80	2	5	3	6	6	0	1	1	1	0	0	3	11	1</t>
  </si>
  <si>
    <t>9265	1953	Graduation	Married	75027	0	1	09-01-2013	74	925	64	179	133	12	77	2	9	4	6	5	0	0	0	0	0	0	3	11	0</t>
  </si>
  <si>
    <t>8867	1988	PhD	Married	67546	0	0	31-08-2012	90	864	134	768	150	38	172	1	4	10	5	3	0	0	0	0	0	0	3	11	0</t>
  </si>
  <si>
    <t>8932	1969	Master	Together	65176	0	1	29-10-2012	57	960	28	183	220	70	70	4	9	6	6	6	0	0	0	0	0	0	3	11	0</t>
  </si>
  <si>
    <t>10236	1975	Master	Single	31160	1	0	16-09-2013	59	16	3	25	6	1	13	2	2	0	3	8	0	0	0	0	0	0	3	11	0</t>
  </si>
  <si>
    <t>6340	1985	Graduation	Single	29938	1	0	27-10-2013	52	3	3	7	0	2	11	2	1	0	3	6	0	0	0	0	0	0	3	11	0</t>
  </si>
  <si>
    <t>10089	1974	Graduation	Divorced	102692	0	0	05-04-2013	5	168	148	444	32	172	148	1	6	9	13	2	0	1	1	1	1	0	3	11	1</t>
  </si>
  <si>
    <t>2227	1958	2n Cycle	Together	26490	0	0	22-09-2012	92	45	47	52	21	20	25	2	3	1	5	6	0	0	0	0	0	0	3	11	0</t>
  </si>
  <si>
    <t>10992	1967	Graduation	Together	75702	1	1	29-08-2012	77	650	28	353	45	42	30	5	4	6	11	8	0	0	0	0	0	0	3	11	0</t>
  </si>
  <si>
    <t>5304	1974	PhD	Single	30899	1	0	13-10-2012	35	24	0	8	0	0	1	2	1	0	3	6	0	0	0	0	0	0	3	11	0</t>
  </si>
  <si>
    <t>309	1961	PhD	Together	63342	0	1	16-10-2012	48	918	21	118	13	10	21	3	8	3	5	6	0	1	0	0	0	0	3	11	0</t>
  </si>
  <si>
    <t>3406	1964	Graduation	Single	45989	0	1	22-10-2012	97	138	33	87	28	24	12	4	3	2	7	3	0	0	0	0	0	0	3	11	0</t>
  </si>
  <si>
    <t>2661	1964	Graduation	Single	18701	1	1	04-06-2013	95	12	4	2	10	6	10	4	2	0	4	5	0	0	0	0	0	0	3	11	0</t>
  </si>
  <si>
    <t>3153	1957	PhD	Single	40737	2	1	08-12-2013	24	11	0	4	0	0	2	1	1	0	2	8	0	0	0	0	0	0	3	11	0</t>
  </si>
  <si>
    <t>10264	1979	Graduation	Divorced	15287	1	0	10-10-2012	60	1	2	8	4	3	13	2	1	1	2	7	1	0	0	0	0	0	3	11	1</t>
  </si>
  <si>
    <t>1184	1968	PhD	Divorced	69674	0	2	22-05-2013	46	554	41	215	11	0	24	3	10	2	10	5	0	0	0	0	0	0	3	11	0</t>
  </si>
  <si>
    <t>4200	1970	Master	Married	44159	1	0	17-06-2014	85	167	2	62	24	13	7	4	4	1	6	5	0	0	0	0	0	0	3	11	0</t>
  </si>
  <si>
    <t>9396	1978	PhD	Married	37717	1	0	23-11-2012	31	9	0	6	4	1	5	1	1	0	2	9	0	0	0	0	0	0	3	11	0</t>
  </si>
  <si>
    <t>2387	1952	Master	Together	43776	1	1	03-02-2013	9	177	2	71	3	2	20	6	5	2	4	8	0	0	0	0	0	0	3	11	1</t>
  </si>
  <si>
    <t>6690	1966	Master	Married	38179	1	1	14-03-2013	30	38	4	22	4	2	20	4	3	1	3	7	0	0	0	0	0	0	3	11	0</t>
  </si>
  <si>
    <t>1225	1963	Graduation	Married	80124	0	0	26-06-2014	47	483	84	398	205	84	241	1	3	7	8	1	1	0	0	0	0	0	3	11	0</t>
  </si>
  <si>
    <t>9703	1970	PhD	Married	38097	1	1	15-10-2012	70	77	2	35	0	1	69	4	3	2	2	7	1	0	0	0	0	0	3	11	1</t>
  </si>
  <si>
    <t>291	1970	Graduation	Married	72940	0	0	19-06-2013	13	182	74	298	162	149	116	1	3	3	6	1	0	0	0	0	0	0	3	11	0</t>
  </si>
  <si>
    <t>4557	1970	Graduation	Together	22070	1	0	04-10-2013	11	10	7	19	8	2	21	2	2	2	2	6	0	0	0	0	0	0	3	11	0</t>
  </si>
  <si>
    <t>2379	1953	Graduation	Single	69267	0	0	22-09-2012	31	778	44	499	95	73	146	2	3	4	5	7	0	0	0	0	0	0	3	11	1</t>
  </si>
  <si>
    <t>5726	1983	Master	Single	31788	1	0	20-03-2014	15	16	7	23	0	8	6	3	3	0	4	5	0	0	0	0	0	1	3	11	0</t>
  </si>
  <si>
    <t>3066	1975	PhD	Together	61905	0	1	04-02-2014	2	167	0	43	6	2	13	2	4	2	4	5	0	0	0	0	0	0	3	11	0</t>
  </si>
  <si>
    <t>6336	1960	Graduation	Married	29315	1	1	06-04-2014	55	13	2	14	8	7	4	4	2	0	4	6	0	0	0	0	0	0	3	11	0</t>
  </si>
  <si>
    <t>10967	1963	Graduation	Divorced	33378	1	1	06-02-2013	38	33	6	40	3	7	10	3	2	0	4	7	0	0	0	0	0	0	3	11	0</t>
  </si>
  <si>
    <t>2304	1963	PhD	Together	66313	0	1	16-09-2013	86	625	7	99	10	22	7	2	6	3	12	4	0	0	0	0	0	0	3	11	0</t>
  </si>
  <si>
    <t>3445	1956	Graduation	Single	60714	0	0	17-01-2013	56	216	162	224	101	92	162	2	7	4	10	5	0	0	0	0	0	0	3	11	1</t>
  </si>
  <si>
    <t>7828	1981	Master	Together	77882	0	0	30-04-2014	29	68	129	396	188	22	15	1	3	3	5	1	0	0	0	0	0	0	3	11	0</t>
  </si>
  <si>
    <t>3762	1986	PhD	Single	69867	0	0	02-04-2013	30	196	0	512	33	130	54	1	3	5	8	1	0	0	0	1	0	0	3	11	1</t>
  </si>
  <si>
    <t>4391	1968	Master	Divorced	63841	0	1	21-04-2013	64	635	15	100	20	7	131	1	9	3	9	6	0	0	0	0	0	0	3	11	0</t>
  </si>
  <si>
    <t>4669	1981	Basic	Married	24480	1	0	11-02-2013	46	4	19	9	28	25	17	3	3	0	4	7	0	0	0	0	0	0	3	11	0</t>
  </si>
  <si>
    <t>10144	1976	Graduation	Together	51369	0	1	25-10-2012	84	297	7	79	0	11	182	2	8	2	4	8	0	0	0	0	0	0	3	11	0</t>
  </si>
  <si>
    <t>8652	1946	Graduation	Together	37760	0	0	31-08-2012	20	84	5	38	150	12	28	2	4	1	6	7	0	0	0	0	0	0	3	11	0</t>
  </si>
  <si>
    <t>1672	1974	PhD	Together	65640	0	1	01-03-2014	74	204	7	149	20	15	66	1	5	1	8	2	0	0	0	0	0	0	3	11	0</t>
  </si>
  <si>
    <t>8962	1975	Master	Married	44319	1	1	17-04-2014	18	26	0	8	0	0	3	2	2	0	3	5	0	0	0	0	0	0	3	11	0</t>
  </si>
  <si>
    <t>9974	1974	Graduation	Married	30631	1	0	12-07-2013	75	15	6	20	4	5	20	1	3	1	2	7	0	0	0	0	0	0	3	11	0</t>
  </si>
  <si>
    <t>10983	1952	Graduation	Together	75278	0	0	29-01-2013	17	304	98	230	150	74	74	1	6	3	13	3	0	0	0	0	0	0	3	11	0</t>
  </si>
  <si>
    <t>8148	1956	Master	Together	50898	1	1	08-01-2013	88	285	28	242	55	114	135	13	6	2	12	5	0	0	0	0	0	0	3	11	0</t>
  </si>
  <si>
    <t>10102	1966	Graduation	Widow	79946	0	0	12-05-2014	19	395	183	565	166	141	28	1	5	11	5	3	0	0	0	0	0	0	3	11	0</t>
  </si>
  <si>
    <t>4697	1949	Master	Divorced	35416	0	0	13-06-2013	62	248	3	81	4	3	51	3	7	1	5	8	0	0	0	0	0	0	3	11	0</t>
  </si>
  <si>
    <t>9262	1984	2n Cycle	Together	32414	0	0	04-07-2013	11	20	6	5	0	9	12	1	1	0	3	7	1	0	0	0	0	0	3	11	0</t>
  </si>
  <si>
    <t>7254	1969	Graduation	Together	38361	1	0	27-12-2013	74	39	0	56	20	8	14	3	3	1	3	7	0	0	0	0	0	0	3	11	0</t>
  </si>
  <si>
    <t>4543	1980	Graduation	Married	82497	0	0	31-10-2012	32	777	129	573	216	21	203	1	2	7	9	4	0	0	1	0	0	0	3	11	0</t>
  </si>
  <si>
    <t>4927	1971	Graduation	Together	16626	2	0	15-01-2014	76	8	3	22	21	1	13	3	3	0	3	9	0	0	0	0	0	0	3	11	0</t>
  </si>
  <si>
    <t>10451	1965	Graduation	Together	29672	1	1	12-03-2013	6	9	1	3	0	4	8	1	0	0	3	6	0	0	0	0	0	0	3	11	0</t>
  </si>
  <si>
    <t>2926	1952	Master	Together	55951	0	1	23-08-2012	62	1241	0	80	0	13	40	3	3	6	11	8	0	1	0	0	1	0	3	11	0</t>
  </si>
  <si>
    <t>2874	1988	2n Cycle	Divorced	35388	1	0	07-03-2013	20	6	4	7	4	3	8	1	1	0	3	7	0	0	0	0	0	0	3	11	0</t>
  </si>
  <si>
    <t>9738	1986	Master	Together	42386	1	0	13-01-2013	43	65	4	16	0	4	11	1	3	0	3	8	0	0	0	0	0	0	3	11	0</t>
  </si>
  <si>
    <t>7119	1982	Graduation	Single	68627	0	0	12-01-2013	45	395	15	263	60	54	38	1	2	3	6	1	0	0	0	0	0	0	3	11	0</t>
  </si>
  <si>
    <t>3924	1965	PhD	Divorced	57912	0	1	17-03-2014	34	801	0	80	0	0	35	5	8	3	12	5	0	1	0	0	0	0	3	11	0</t>
  </si>
  <si>
    <t>5827	1958	Graduation	Divorced	35246	1	1	16-04-2014	53	36	0	12	2	2	10	4	3	1	3	5	0	0	0	0	0	0	3	11	0</t>
  </si>
  <si>
    <t>5596	1956	2n Cycle	Together	58821	0	1	12-10-2013	44	513	14	154	19	0	28	1	9	2	9	6	0	0	0	0	0	0	3	11	0</t>
  </si>
  <si>
    <t>10812	1978	PhD	Married	46377	1	0	01-03-2014	89	37	0	46	4	3	0	1	2	1	3	4	0	0	0	0	0	0	3	11	0</t>
  </si>
  <si>
    <t>1717	1988	Graduation	Single	39747	1	0	13-04-2014	43	80	15	93	20	13	52	3	5	1	4	8	0	0	0	0	0	0	3	11	0</t>
  </si>
  <si>
    <t>9491	1984	Graduation	Together	23976	1	0	27-12-2013	68	14	1	21	2	3	25	3	3	1	3	7	0	0	0	0	0	0	3	11	0</t>
  </si>
  <si>
    <t>9274	1961	Master	Married	80950	0	0	28-03-2013	44	525	147	112	219	147	63	1	6	7	9	2	0	0	0	1	0	0	3	11	0</t>
  </si>
  <si>
    <t>6609	1966	Graduation	Widow	27038	0	0	18-09-2012	64	1	26	25	17	23	15	1	3	0	3	9	0	0	0	0	0	0	3	11	1</t>
  </si>
  <si>
    <t>6963	1947	Graduation	Single	77457	0	0	05-03-2014	85	675	11	400	15	45	11	1	2	5	10	1	0	0	1	0	0	0	3	11	0</t>
  </si>
  <si>
    <t>4440	1964	Master	Married	64100	0	1	10-09-2013	93	509	0	27	0	0	10	1	8	3	6	7	0	1	0	0	0	0	3	11	0</t>
  </si>
  <si>
    <t>1379	1992	Master	Together	42670	0	0	27-04-2013	12	154	2	46	20	4	15	1	4	2	4	4	0	0	0	0	0	0	3	11	0</t>
  </si>
  <si>
    <t>10032	1976	Graduation	Divorced	12571	1	0	18-01-2014	86	3	5	14	2	12	17	4	3	1	3	6	0	0	0	0	0	0	3	11	0</t>
  </si>
  <si>
    <t>2826	1967	Graduation	Married	22574	2	1	28-10-2013	28	25	0	8	2	0	2	2	2	0	3	7	0	0	0	0	0	0	3	11	0</t>
  </si>
  <si>
    <t>2437	1989	Graduation	Married		0	0	03-06-2013	69	861	138	461	60	30	61	1	6	5	12	3	0	1	0	1	0	0	3	11	0</t>
  </si>
  <si>
    <t>6320	1976	Master	Single	70893	0	0	06-02-2013	42	768	44	561	77	44	14	1	6	6	10	3	0	0	0	0	0	0	3	11	0</t>
  </si>
  <si>
    <t>3050	1966	Graduation	Married	54198	1	1	17-12-2013	13	185	0	28	3	2	17	6	3	1	6	4	0	0	0	0	0	0	3	11	0</t>
  </si>
  <si>
    <t>231	1956	Master	Together	28839	1	1	11-03-2014	86	24	0	7	0	0	1	2	2	0	3	5	0	0	0	0	0	0	3	11	0</t>
  </si>
  <si>
    <t>2392	1972	Graduation	Married	40321	1	1	29-07-2013	59	44	4	21	6	0	27	2	3	0	3	7	0	0	0	0	0	0	3	11	0</t>
  </si>
  <si>
    <t>9478	1985	Graduation	Single	66503	1	0	14-08-2012	30	91	64	128	65	3	50	2	4	3	6	3	0	0	0	0	0	0	3	11	0</t>
  </si>
  <si>
    <t>113	1951	Graduation	Married	30833	1	1	16-07-2013	33	11	0	7	3	1	6	2	1	0	3	5	0	0	0	0	0	0	3	11	0</t>
  </si>
  <si>
    <t>2863	1970	Graduation	Single		1	2	23-08-2013	67	738	20	172	52	50	20	6	2	3	10	7	0	1	0	1	0	0	3	11	0</t>
  </si>
  <si>
    <t>1802	1971	Graduation	Married	64795	0	1	17-01-2013	23	412	5	119	38	29	77	3	3	3	12	2	0	0	0	0	0	0	3	11	0</t>
  </si>
  <si>
    <t>520	1974	Graduation	Married	34421	1	0	01-07-2013	81	3	3	7	6	2	9	1	1	0	2	7	0	0	0	0	0	0	3	11	0</t>
  </si>
  <si>
    <t>8275	1965	PhD	Divorced	47025	1	1	09-02-2014	6	16	0	3	0	0	1	1	1	0	2	7	0	0	0	0	0	0	3	11	0</t>
  </si>
  <si>
    <t>9750	1961	PhD	Divorced	64325	0	1	07-02-2013	41	731	60	353	78	12	73	5	10	3	5	7	0	0	0	0	0	0	3	11	0</t>
  </si>
  <si>
    <t>2607	1953	Graduation	Single	40464	0	1	11-01-2013	78	424	17	118	7	23	41	6	8	2	8	8	0	0	0	0	0	0	3	11	0</t>
  </si>
  <si>
    <t>7214	1957	Graduation	Married	62187	0	0	05-07-2013	49	792	0	275	45	45	126	1	4	8	5	3	0	0	0	0	0	0	3	11	0</t>
  </si>
  <si>
    <t>5835	1976	PhD	Divorced	14849	1	0	02-07-2013	39	21	2	28	3	2	9	3	2	0	4	8	0	0	0	0	0	0	3	11	0</t>
  </si>
  <si>
    <t>3896	1984	Graduation	Married	27255	1	0	07-11-2013	3	22	1	11	0	1	2	1	1	0	3	7	0	0	0	0	0	0	3	11	0</t>
  </si>
  <si>
    <t>10350	1950	PhD	Married	54432	2	1	09-05-2013	37	33	0	5	0	0	0	1	1	0	3	4	0	0	0	0	0	0	3	11	0</t>
  </si>
  <si>
    <t>7786	1986	PhD	Single	29999	1	0	13-02-2013	22	68	7	59	10	5	11	4	3	1	4	8	0	0	0	0	0	0	3	11	0</t>
  </si>
  <si>
    <t>2861	1983	Graduation	Single	24072	1	0	16-04-2013	79	9	1	6	3	0	4	1	1	0	2	8	0	0	0	0	0	0	3	11	0</t>
  </si>
  <si>
    <t>663	1989	PhD	Single	33996	0	0	11-09-2013	46	40	2	15	8	0	6	1	1	1	3	4	0	0	0	0	0	0	3	11	0</t>
  </si>
  <si>
    <t>10675	1956	PhD	Married	66334	0	1	03-04-2013	82	909	11	218	0	0	23	2	9	3	5	5	0	0	0	0	0	0	3	11	1</t>
  </si>
  <si>
    <t>2521	1971	Master	Married	35178	1	0	10-01-2013	10	23	1	13	2	2	18	1	1	1	2	7	1	0	0	0	0	0	3	11	1</t>
  </si>
  <si>
    <t>9592	1983	Graduation	Together	22010	1	0	30-06-2013	51	11	2	9	3	0	8	2	2	0	3	8	0	0	0	0	0	0	3	11	0</t>
  </si>
  <si>
    <t>10151	1960	Graduation	Divorced	62204	0	2	12-09-2012	38	317	46	247	151	46	139	1	4	5	12	3	0	0	0	0	0	0	3	11	0</t>
  </si>
  <si>
    <t>7381	1968	Graduation	Divorced	75693	0	0	06-12-2012	10	797	153	293	72	97	30	1	11	4	6	4	0	1	1	1	0	0	3	11	1</t>
  </si>
  <si>
    <t>4099	1972	Graduation	Married	30675	1	0	12-11-2012	14	10	2	16	11	2	21	1	1	0	3	8	0	0	0	0	0	0	3	11	0</t>
  </si>
  <si>
    <t>9560	1965	Graduation	Together	83003	0	0	03-03-2013	18	856	61	570	40	25	122	1	7	6	8	3	0	0	1	0	0	0	3	11	1</t>
  </si>
  <si>
    <t>1150	1899	PhD	Together	83532	0	0	26-09-2013	36	755	144	562	104	64	224	1	4	6	4	1	0	0	1	0	0	0	3	11	0</t>
  </si>
  <si>
    <t>10172	1988	Graduation	Single	68655	0	0	10-08-2012	95	456	19	832	75	118	38	1	4	5	11	3	0	0	0	0	0	0	3	11	0</t>
  </si>
  <si>
    <t>11191	1986	Graduation	Divorced	41411	0	0	07-12-2013	11	37	32	38	11	3	18	1	2	1	4	6	0	0	0	0	0	0	3	11	0</t>
  </si>
  <si>
    <t>9707	1969	PhD	Married	55212	0	1	23-11-2012	65	1103	0	45	0	0	34	3	4	2	11	8	0	1	0	0	1	0	3	11	0</t>
  </si>
  <si>
    <t>6245	1950	PhD	Together	59292	0	1	13-06-2013	71	378	14	68	19	14	14	2	3	5	8	3	0	0	0	0	0	0	3	11	0</t>
  </si>
  <si>
    <t>8234	1973	Basic	Together	27190	1	0	15-08-2013	13	1	6	7	0	1	3	1	1	0	2	8	1	0	0	0	0	0	3	11	1</t>
  </si>
  <si>
    <t>1411	1952	Graduation	Divorced	82623	0	0	10-11-2013	58	204	34	204	172	153	173	1	2	9	4	1	0	0	0	0	0	0	3	11	0</t>
  </si>
  <si>
    <t>8553	1965	Graduation	Married	44300	1	1	23-06-2013	65	30	0	9	0	0	3	2	1	0	3	6	0	0	0	0	0	0	3	11	0</t>
  </si>
  <si>
    <t>1826	1970	Graduation	Divorced	84835	0	0	16-06-2014	0	189	104	379	111	189	218	1	4	4	6	1	0	0	0	0	0	0	3	11	1</t>
  </si>
  <si>
    <t>8842	1971	Graduation	Widow	30372	1	1	25-12-2012	33	15	0	12	7	3	7	3	2	0	3	7	0	0	0	0	0	0	3	11	0</t>
  </si>
  <si>
    <t>11030	1976	Master	Married	33181	1	0	03-01-2014	90	9	0	3	0	0	4	1	1	0	2	6	1	0	0	0	0	0	3	11	0</t>
  </si>
  <si>
    <t>2579	1957	Graduation	Married	71113	0	1	17-12-2013	95	495	33	255	11	33	8	4	6	7	9	4	0	0	0	0	0	0	3	11	0</t>
  </si>
  <si>
    <t>175	1986	Graduation	Married	71952	1	0	10-01-2013	93	656	80	455	52	107	93	2	8	4	8	4	1	0	1	0	0	0	3	11	0</t>
  </si>
  <si>
    <t>9185	1966	PhD	Single	69759	0	0	28-10-2013	38	452	20	514	13	30	0	3	4	6	5	3	0	0	0	0	0	0	3	11	1</t>
  </si>
  <si>
    <t>11056	1974	Graduation	Married	72099	0	0	27-10-2012	18	546	91	410	119	0	22	1	3	4	10	1	0	0	0	0	0	0	3	11	0</t>
  </si>
  <si>
    <t>9365	1976	PhD	Single	60000	0	1	22-12-2012	57	1048	0	217	0	0	12	5	11	3	5	6	0	0	0	0	0	0	3	11	0</t>
  </si>
  <si>
    <t>6201	1978	Graduation	Single	38643	1	1	29-11-2013	45	22	2	14	0	1	10	2	2	0	3	7	0	0	0	0	0	1	3	11	0</t>
  </si>
  <si>
    <t>2061	1955	Graduation	Married	50737	0	1	11-05-2013	61	78	0	11	0	0	10	1	2	0	4	6	0	1	0	0	0	0	3	11	0</t>
  </si>
  <si>
    <t>6184	1969	PhD	Married	68462	0	0	12-12-2012	6	561	64	785	84	128	48	1	3	3	8	1	0	0	0	0	0	0	3	11	0</t>
  </si>
  <si>
    <t>6142	1943	Master	Married	65073	0	0	20-08-2013	65	629	17	177	69	0	8	1	5	3	5	2	0	0	0	0	0	1	3	11	0</t>
  </si>
  <si>
    <t>4107	1948	PhD	Together	46681	0	2	08-10-2013	52	269	15	69	15	19	38	2	4	6	4	5	0	0	0	0	0	0	3	11	0</t>
  </si>
  <si>
    <t>7274	1957	Graduation	Married	78618	0	0	28-09-2012	87	736	163	818	212	163	61	1	4	7	10	2	0	1	0	0	0	0	3	11	0</t>
  </si>
  <si>
    <t>9336	1969	PhD	Widow	62187	0	1	22-03-2014	38	512	0	83	0	0	41	3	6	2	10	4	0	0	0	0	0	0	3	11	0</t>
  </si>
  <si>
    <t>2958	1978	Graduation	Married	28442	2	0	24-02-2014	53	19	3	10	11	8	6	3	2	1	4	4	0	0	0	0	0	0	3	11	0</t>
  </si>
  <si>
    <t>933	1978	PhD	Married	37717	1	0	23-11-2012	31	9	0	6	4	1	5	1	1	0	2	9	0	0	0	0	0	0	3	11	0</t>
  </si>
  <si>
    <t>5837	1967	Graduation	Married	51479	1	1	28-12-2012	67	247	8	160	6	8	65	7	6	3	6	7	0	0	0	0	0	0	3	11	0</t>
  </si>
  <si>
    <t>10704	1969	Graduation	Single	54803	0	1	21-08-2012	65	404	0	92	28	27	142	2	6	2	9	4	0	0	0	0	0	0	3	11	0</t>
  </si>
  <si>
    <t>5125	1960	Graduation	Married	79530	0	0	17-05-2013	64	333	0	815	129	42	29	1	4	10	11	2	0	0	0	0	0	0	3	11	0</t>
  </si>
  <si>
    <t>4432	1976	Graduation	Divorced	31615	1	0	16-03-2013	82	2	3	20	6	11	9	2	2	0	3	7	0	0	0	0	0	0	3	11	0</t>
  </si>
  <si>
    <t>5955	1962	Graduation	Together	72025	0	0	17-11-2012	27	833	33	549	151	133	233	1	4	3	8	3	0	0	0	0	0	0	3	11	0</t>
  </si>
  <si>
    <t>2928	1975	PhD	Single	52614	0	1	01-12-2012	63	789	0	142	12	9	38	2	2	4	8	8	0	0	0	0	0	0	3	11	0</t>
  </si>
  <si>
    <t>5680	1984	2n Cycle	Married	35684	1	0	22-04-2014	66	10	4	7	0	6	3	1	1	0	3	6	0	0	0	0	0	0	3	11	0</t>
  </si>
  <si>
    <t>10313	1975	Graduation	Married	48178	1	1	28-10-2012	69	159	4	45	6	2	38	6	5	1	4	8	0	0	0	0	0	0	3	11	0</t>
  </si>
  <si>
    <t>2557	1970	Master	Single	29548	1	0	29-08-2013	52	7	1	6	3	1	11	1	1	1	2	4	1	0	0	0	0	0	3	11	0</t>
  </si>
  <si>
    <t>1245	1966	Graduation	Single	63810	0	1	11-11-2012	45	977	12	253	16	12	101	4	4	3	12	8	0	1	0	0	0	0	3	11	0</t>
  </si>
  <si>
    <t>1519	1972	PhD	Single	38578	1	1	22-06-2013	2	38	4	22	3	3	3	3	3	0	3	8	0	0	0	0	0	0	3	11	1</t>
  </si>
  <si>
    <t>10703	1975	Master	Single	46098	1	1	18-08-2012	86	57	0	27	0	0	36	4	3	2	2	8	0	0	0	0	0	0	3	11	0</t>
  </si>
  <si>
    <t>1726	1970	Graduation	Single	22585	0	0	18-03-2013	23	3	9	15	13	2	39	1	1	1	2	9	1	0	0	0	0	0	3	11	1</t>
  </si>
  <si>
    <t>4459	1989	Graduation	Single	30279	1	0	30-12-2012	13	10	4	14	4	4	1	1	1	0	3	8	0	0	0	0	0	0	3	11	0</t>
  </si>
  <si>
    <t>1729	1961	PhD	Together	66426	0	1	02-10-2013	14	1043	24	97	32	24	157	2	3	5	10	6	0	0	0	0	0	0	3	11	0</t>
  </si>
  <si>
    <t>1517	1969	Graduation	Single	30822	1	0	14-06-2013	92	3	9	13	2	12	12	1	1	0	3	7	0	0	0	0	0	0	3	11	0</t>
  </si>
  <si>
    <t>2098	1969	PhD	Married	33581	2	0	08-01-2013	38	11	0	5	0	0	1	1	1	0	2	8	0	0	0	0	0	0	3	11	0</t>
  </si>
  <si>
    <t>9543	1985	Graduation	Married	19986	1	0	14-11-2013	74	3	6	5	0	2	6	1	0	0	3	7	0	0	0	0	0	0	3	11	0</t>
  </si>
  <si>
    <t>6878	1954	Graduation	Widow	27421	0	0	12-12-2012	14	43	12	96	78	40	55	3	4	1	6	7	0	0	0	0	0	0	3	11	0</t>
  </si>
  <si>
    <t>3310	1973	2n Cycle	Married	35688	2	1	22-08-2012	94	73	3	90	12	1	32	7	4	1	4	8	0	0	0	0	0	0	3	11	0</t>
  </si>
  <si>
    <t>2724	1981	Master	Single	36143	1	0	30-03-2014	33	12	0	1	0	0	6	1	0	1	2	3	0	0	0	0	0	0	3	11	0</t>
  </si>
  <si>
    <t>948	1971	Graduation	Single	10245	1	0	15-05-2013	32	4	7	7	6	4	13	3	1	2	2	5	0	0	0	0	0	0	3	11	0</t>
  </si>
  <si>
    <t>6720	1968	Master	Together	43795	0	1	16-10-2013	11	314	11	53	4	3	107	3	7	3	4	7	0	1	0	0	0	0	3	11	1</t>
  </si>
  <si>
    <t>6202	1960	Graduation	Together	63381	0	1	05-10-2012	78	571	50	142	33	50	159	4	4	5	13	2	0	0	0	0	0	0	3	11	0</t>
  </si>
  <si>
    <t>2066	1949	Graduation	Together	38823	0	1	30-08-2012	56	70	0	11	2	8	23	1	2	1	3	6	0	0	0	0	0	0	3	11	0</t>
  </si>
  <si>
    <t>9799	1968	PhD	Divorced	83664	1	1	08-05-2013	57	866	21	151	28	21	86	3	2	2	12	5	0	0	0	0	0	0	3	11	0</t>
  </si>
  <si>
    <t>8318	1979	Graduation	Together	90300	0	0	03-01-2014	7	594	134	786	33	134	57	0	5	6	8	1	0	0	1	0	0	0	3	11	0</t>
  </si>
  <si>
    <t>5642	1979	Master	Together	62499	1	0	09-12-2013	0	140	4	61	0	13	4	2	3	1	6	4	0	0	0	0	0	0	3	11	0</t>
  </si>
  <si>
    <t>2669	1993	Graduation	Single	74293	0	0	04-05-2014	66	375	152	335	93	91	81	1	5	4	6	2	0	0	0	0	0	0	3	11	0</t>
  </si>
  <si>
    <t>455	1946	PhD	Married	51012	0	0	18-04-2013	86	102	9	63	2	9	24	1	4	1	4	6	0	0	0	0	0	0	3	11	0</t>
  </si>
  <si>
    <t>7683	1968	Master	Married	70777	0	1	25-02-2014	80	554	35	113	0	7	78	3	5	3	12	3	0	0	0	0	0	0	3	11	0</t>
  </si>
  <si>
    <t>3428	1991	PhD	Together	68682	0	0	06-10-2013	56	919	0	505	99	30	45	1	4	9	10	2	0	0	0	0	0	0	3	11	0</t>
  </si>
  <si>
    <t>7414	1971	Graduation	Married	43824	1	1	15-09-2012	18	96	1	42	12	3	32	4	3	1	4	8	0	0	0	0	0	0	3	11	0</t>
  </si>
  <si>
    <t>6354	1984	Graduation	Together	15345	1	0	31-08-2012	51	5	2	16	3	2	19	2	1	1	2	8	0	0	0	0	0	0	3	11	1</t>
  </si>
  <si>
    <t>798	1987	Graduation	Single	23442	1	0	24-12-2012	71	2	0	6	8	6	5	1	1	0	3	7	0	0	0	0	0	0	3	11	0</t>
  </si>
  <si>
    <t>8213	1980	2n Cycle	Together	14515	1	0	09-11-2012	71	6	4	9	6	36	35	4	2	2	3	7	0	0	0	0	0	0	3	11	1</t>
  </si>
  <si>
    <t>2488	1956	2n Cycle	Divorced	31395	1	1	23-03-2013	80	23	1	25	0	8	7	4	2	1	3	6	0	0	0	0	0	0	3	11	0</t>
  </si>
  <si>
    <t>9999	1965	Graduation	Together	75276	0	0	27-09-2012	2	610	105	125	137	42	21	1	9	4	9	5	0	0	0	0	0	0	3	11	0</t>
  </si>
  <si>
    <t>7617	1974	Graduation	Single	42373	1	1	15-08-2013	83	67	5	61	3	8	19	5	2	1	5	5	0	0	0	0	0	0	3	11	0</t>
  </si>
  <si>
    <t>615	1960	Graduation	Together	30507	0	0	11-03-2013	29	65	36	74	38	20	110	1	5	1	4	7	0	0	0	0	0	0	3	11	0</t>
  </si>
  <si>
    <t>2552	1955	PhD	Single	55521	1	2	22-10-2013	11	416	0	26	0	0	4	9	6	3	6	7	0	1	0	0	0	0	3	11	1</t>
  </si>
  <si>
    <t>194	1965	Graduation	Married	48006	1	1	09-06-2014	55	23	0	11	3	2	2	1	1	0	3	6	0	0	0	0	0	0	3	11	0</t>
  </si>
  <si>
    <t>3645	1972	PhD	Single	27213	1	0	30-08-2012	19	19	3	26	10	9	3	3	2	0	4	8	0	0	0	0	0	0	3	11	1</t>
  </si>
  <si>
    <t>8890	1971	PhD	Divorced	65808	1	1	30-05-2014	1	155	7	80	13	7	10	3	5	1	5	6	0	0	0	0	0	0	3	11	0</t>
  </si>
  <si>
    <t>5049	1974	PhD	Together	30351	1	0	06-06-2013	19	14	0	24	3	3	2	1	3	0	2	9	0	0	0	0	0	0	3	11	0</t>
  </si>
  <si>
    <t>9973	1963	Graduation	Married	50437	0	2	17-10-2012	28	370	9	92	6	9	4	3	7	1	8	7	0	0	0	0	0	0	3	11	0</t>
  </si>
  <si>
    <t>7301	1982	2n Cycle	Single	23616	1	0	17-11-2012	76	4	22	11	3	7	32	2	3	0	3	8	0	0	0	0	0	0	3	11	1</t>
  </si>
  <si>
    <t>10882	1976	Graduation	Married	53858	0	1	09-11-2012	50	407	53	221	58	150	26	4	4	3	6	4	0	0	0	0	0	0	3	11	0</t>
  </si>
  <si>
    <t>7030	1955	PhD	Married	66465	0	1	30-03-2013	1	1200	0	204	38	29	14	3	11	9	12	6	0	0	0	1	0	0	3	11	0</t>
  </si>
  <si>
    <t>7422	1987	Graduation	Single	46923	1	0	22-08-2012	90	85	44	54	102	78	6	3	5	1	7	7	0	0	0	0	0	0	3	11	0</t>
  </si>
  <si>
    <t>3523	1962	Graduation	Together	75072	0	1	23-01-2013	83	583	34	309	0	22	125	2	5	4	8	3	0	0	0	0	0	0	3	11	0</t>
  </si>
  <si>
    <t>7106	1943	PhD	Married	75865	0	0	31-03-2014	73	483	0	591	156	0	12	1	3	5	10	1	0	0	0	0	0	0	3	11	0</t>
  </si>
  <si>
    <t>6504	1975	2n Cycle	Together	19789	1	0	20-11-2013	24	2	5	9	28	6	28	3	2	1	3	5	1	0	0	0	0	0	3	11	0</t>
  </si>
  <si>
    <t>5067	1994	Graduation	Together	80134	0	0	14-02-2014	11	966	26	282	52	26	26	1	2	7	11	5	0	1	1	1	1	0	3	11	0</t>
  </si>
  <si>
    <t>4216	1981	Graduation	Single	91065	0	0	22-02-2013	33	822	114	108	179	137	114	1	7	9	9	3	0	0	1	1	0	0	3	11	1</t>
  </si>
  <si>
    <t>8581	1971	Master	Married	49505	1	1	05-03-2013	4	604	0	100	19	0	28	9	10	2	8	8	0	0	0	0	0	0	3	11	0</t>
  </si>
  <si>
    <t>5929	1973	PhD	Married	37401	1	0	06-05-2014	14	19	3	19	3	1	3	2	2	0	3	7	0	0	0	0	0	0	3	11	0</t>
  </si>
  <si>
    <t>3129	1983	Graduation	Married	30096	1	0	22-05-2014	30	5	3	11	12	5	9	1	2	0	3	6	0	0	0	0	0	0	3	11	0</t>
  </si>
  <si>
    <t>6528	1982	Master	Together	18492	1	0	05-06-2014	75	2	2	2	2	1	1	1	1	0	2	8	0	0	0	0	0	0	3	11	0</t>
  </si>
  <si>
    <t>1361	1974	Master	Married	82584	0	0	04-06-2013	26	1076	68	103	29	91	68	1	3	4	8	1	0	1	1	0	0	0	3	11	1</t>
  </si>
  <si>
    <t>6932	1941	PhD	Married	93027	0	0	13-04-2013	77	1285	42	716	55	0	21	0	7	10	5	2	0	0	1	0	0	0	3	11	0</t>
  </si>
  <si>
    <t>7284	1953	Graduation	Married	48686	1	2	04-12-2013	8	10	0	7	2	0	1	1	1	0	2	8	0	0	0	0	0	0	3	11	0</t>
  </si>
  <si>
    <t>1340	1986	Graduation	Married	92910	0	0	24-04-2014	42	551	137	792	179	103	33	1	6	7	13	1	0	1	1	1	0	0	3	11	0</t>
  </si>
  <si>
    <t>8746	1989	Graduation	Married	75433	1	0	05-04-2014	28	800	0	297	0	34	57	2	2	5	10	6	0	1	0	1	0	0	3	11	0</t>
  </si>
  <si>
    <t>5987	1989	2n Cycle	Together	10404	1	0	04-05-2014	52	2	2	11	10	6	12	2	1	0	4	5	0	0	0	0	0	0	3	11	0</t>
  </si>
  <si>
    <t>3767	1968	Graduation	Married	61314	0	1	25-04-2013	1	378	0	189	97	172	172	2	5	5	12	3	0	0	0	0	0	0	3	11	0</t>
  </si>
  <si>
    <t>3725	1961	PhD	Single	84865	0	0	09-05-2013	1	1248	16	349	43	16	16	1	2	4	9	4	0	1	1	1	1	0	3	11	1</t>
  </si>
  <si>
    <t>4324	1989	Graduation	Married	42387	1	0	29-10-2012	42	235	0	235	19	4	191	5	8	1	7	8	0	0	0	0	0	0	3	11	0</t>
  </si>
  <si>
    <t>238	1967	2n Cycle	Together	67309	1	1	23-01-2013	76	515	47	181	149	95	95	15	9	6	9	7	0	0	0	0	0	0	3	11	0</t>
  </si>
  <si>
    <t>6694	1964	Graduation	Married	75236	0	1	25-11-2013	27	438	66	400	12	38	114	1	8	3	13	4	0	0	0	0	0	0	3	11	0</t>
  </si>
  <si>
    <t>498	1970	Graduation	Single	30015	1	0	02-02-2014	28	25	0	22	2	3	5	2	1	0	4	5	0	0	0	0	0	0	3	11	0</t>
  </si>
  <si>
    <t>9347	1956	Master	Together	50943	0	1	21-06-2013	49	31	0	7	2	0	6	1	1	0	3	5	0	0	0	0	0	0	3	11	0</t>
  </si>
  <si>
    <t>9699	1966	Graduation	Divorced	67272	0	1	21-12-2013	12	357	35	271	28	28	14	3	6	2	12	5	0	0	0	0	0	0	3	11	0</t>
  </si>
  <si>
    <t>10664	1949	Master	Widow	51529	0	1	07-09-2013	14	400	4	35	6	0	22	2	9	1	5	8	0	0	0	0	0	0	3	11	0</t>
  </si>
  <si>
    <t>5455	1971	PhD	Married	32011	1	0	22-08-2013	89	99	0	15	2	1	5	3	2	1	4	7	0	0	0	0	0	0	3	11	0</t>
  </si>
  <si>
    <t>456	1986	2n Cycle	Married	7500	1	0	07-02-2013	96	1	11	5	4	6	9	2	2	0	3	8	0	0	0	0	0	0	3	11	0</t>
  </si>
  <si>
    <t>5012	1989	Graduation	Married	28691	1	0	04-07-2013	56	5	4	13	8	0	4	1	1	0	3	8	0	0	0	0	0	0	3	11	0</t>
  </si>
  <si>
    <t>7495	1948	PhD	Married	56223	0	1	20-12-2013	72	77	28	31	16	0	4	2	2	1	5	4	0	0	0	0	0	0	3	11	0</t>
  </si>
  <si>
    <t>5029	1946	Graduation	Married	18100	0	0	06-08-2013	14	3	1	2	4	3	1	1	0	0	3	5	0	0	0	0	0	0	3	11	0</t>
  </si>
  <si>
    <t>10642	1989	Graduation	Single	30279	1	0	30-12-2012	13	10	4	14	4	4	1	1	1	0	3	8	0	0	0	0	0	0	3	11	0</t>
  </si>
  <si>
    <t>2106	1974	2n Cycle	Married	20130	0	0	17-03-2014	99	0	6	3	7	6	12	1	1	0	3	8	0	0	0	0	0	0	3	11	0</t>
  </si>
  <si>
    <t>10364	1959	Graduation	Divorced	23295	0	0	13-07-2013	72	0	0	1	2	12	5	1	1	0	2	8	0	0	0	0	0	0	3	11	0</t>
  </si>
  <si>
    <t>5954	1972	Master	Divorced	42618	1	0	09-10-2013	92	76	14	74	13	5	10	2	5	0	4	8	0	0	0	0	0	0	3	11	0</t>
  </si>
  <si>
    <t>1137	1964	Graduation	Single	81246	0	0	29-12-2013	87	398	190	537	61	156	37	1	4	5	7	1	1	0	0	1	0	0	3	11	0</t>
  </si>
  <si>
    <t>2541	1976	Graduation	Married	24027	1	0	09-06-2013	7	14	7	11	11	0	5	2	2	0	3	8	0	0	0	0	0	0	3	11	0</t>
  </si>
  <si>
    <t>1142	1953	PhD	Married	55707	0	1	22-12-2013	91	208	7	82	30	66	35	2	3	2	9	3	0	0	0	0	0	0	3	11	0</t>
  </si>
  <si>
    <t>2276	1955	Graduation	Single	57959	0	1	02-05-2013	71	430	16	322	43	24	33	5	4	7	11	3	0	0	0	0	0	0	3	11	0</t>
  </si>
  <si>
    <t>2807	1969	Graduation	Married	56796	0	1	16-02-2013	24	656	38	161	62	47	37	3	8	9	7	7	0	0	0	0	0	0	3	11	0</t>
  </si>
  <si>
    <t>6471	1971	Master	Single	36230	1	0	17-10-2013	17	14	2	30	8	2	3	1	2	0	4	5	0	0	0	0	0	0	3	11	0</t>
  </si>
  <si>
    <t>6131	1980	2n Cycle	Married	70829	1	1	01-12-2013	87	141	70	106	72	19	23	2	4	2	8	3	0	0	0	0	0	0	3	11	0</t>
  </si>
  <si>
    <t>6233	1976	Graduation	Married	65991	0	1	07-09-2012	21	507	19	364	25	47	9	3	9	5	10	7	0	0	0	0	0	0	3	11	0</t>
  </si>
  <si>
    <t>4148	1972	Graduation	Married	38988	1	2	20-08-2012	90	164	24	103	12	3	42	7	5	1	6	8	0	0	0	0	0	0	3	11	0</t>
  </si>
  <si>
    <t>4947	1966	2n Cycle	Single	89572	0	0	15-09-2012	44	606	24	974	197	194	64	1	7	7	9	4	0	1	0	1	0	0	3	11	1</t>
  </si>
  <si>
    <t>3225	1984	Master	Married	42207	1	0	01-04-2013	71	116	11	72	3	17	46	4	4	1	5	6	1	0	0	0	0	0	3	11	1</t>
  </si>
  <si>
    <t>7540	1952	Graduation	Married	50300	0	1	25-05-2014	52	143	15	60	24	23	5	2	2	1	8	2	0	0	0	0	0	0	3	11	0</t>
  </si>
  <si>
    <t>10648	1982	2n Cycle	Together	66664	0	0	25-09-2012	78	398	96	447	220	96	32	1	5	7	6	3	0	0	0	0	0	0	3	11	0</t>
  </si>
  <si>
    <t>1992	1964	Graduation	Married	60597	0	1	01-01-2014	2	522	0	257	32	16	66	4	2	2	8	7	0	0	0	1	0	0	3	11	1</t>
  </si>
  <si>
    <t>7851	1949	Graduation	Widow	70165	0	0	22-09-2013	60	161	0	253	199	191	122	1	3	7	11	1	0	0	0	0	0	0	3	11	0</t>
  </si>
  <si>
    <t>8594	1958	PhD	Widow	50520	0	1	28-01-2014	25	112	0	6	2	1	14	2	3	1	3	6	0	0	0	0	0	0	3	11	0</t>
  </si>
  <si>
    <t>7059	1963	Graduation	Married	80124	0	0	26-06-2014	47	483	84	398	205	84	241	1	3	7	8	1	1	0	0	0	0	0	3	11	0</t>
  </si>
  <si>
    <t>2815	1975	Graduation	Married	33183	1	0	24-02-2014	46	7	5	39	17	15	37	2	4	0	3	7	0	0	0	0	0	0	3	11	0</t>
  </si>
  <si>
    <t>2416	1969	PhD	Single	66582	0	0	03-03-2014	83	789	25	420	16	38	0	1	2	8	9	1	0	0	0	0	0	0	3	11	0</t>
  </si>
  <si>
    <t>7999	1955	PhD	Together	75261	0	0	23-04-2013	17	1239	17	413	23	34	17	1	5	6	5	2	0	1	1	0	0	0	3	11	1</t>
  </si>
  <si>
    <t>9213	1970	Graduation	Widow	31880	1	0	31-10-2012	13	4	1	5	2	0	3	1	1	0	2	8	0	0	0	0	0	0	3	11	0</t>
  </si>
  <si>
    <t>9697	1951	Graduation	Married	53790	0	2	06-03-2014	86	335	42	127	28	5	5	3	7	2	8	6	0	0	0	0	0	0	3	11	0</t>
  </si>
  <si>
    <t>3916	1971	PhD	Together	49269	1	0	15-08-2012	92	639	8	166	11	8	58	3	7	3	12	7	0	0	0	0	0	0	3	11	0</t>
  </si>
  <si>
    <t>2021	1975	Graduation	Married	61456	0	1	27-03-2013	47	563	76	384	84	192	89	4	6	10	13	4	0	0	0	0	0	0	3	11	0</t>
  </si>
  <si>
    <t>1581	1980	Graduation	Married	37406	1	0	10-10-2013	18	2	0	8	2	2	3	1	1	0	2	8	0	0	0	0	0	0	3	11	1</t>
  </si>
  <si>
    <t>564	1981	PhD	Together	56937	1	0	04-08-2012	81	746	8	125	11	8	8	7	8	6	9	6	0	1	0	0	0	0	3	11	1</t>
  </si>
  <si>
    <t>6619	1978	Graduation	Married	38415	1	1	02-01-2013	91	22	1	13	4	0	4	2	1	0	3	7	0	0	0	0	0	0	3	11	0</t>
  </si>
  <si>
    <t>9081	1988	Graduation	Single	20518	1	0	18-05-2014	58	4	1	6	4	1	9	1	1	1	2	5	0	0	0	0	0	0	3	11	0</t>
  </si>
  <si>
    <t>178	1956	Graduation	Married	62503	0	1	18-02-2013	40	478	0	193	110	75	117	4	8	3	11	5	0	0	0	0	0	0	3	11	0</t>
  </si>
  <si>
    <t>916	1972	PhD	Single	41644	1	1	09-05-2014	67	20	3	4	2	0	2	2	1	0	3	3	0	0	0	0	0	0	3	11	0</t>
  </si>
  <si>
    <t>5512	1977	Master	Married	55842	0	1	23-05-2014	19	451	0	39	0	4	24	1	7	1	8	5	0	0	0	0	0	0	3	11	0</t>
  </si>
  <si>
    <t>8970	1972	PhD	Married	62010	0	1	23-10-2012	93	371	22	39	6	0	92	4	6	2	7	5	0	0	0	0	0	0	3	11	0</t>
  </si>
  <si>
    <t>10581	1977	Graduation	Married	41124	1	0	31-10-2012	41	281	7	84	15	0	119	7	7	3	4	8	0	0	0	0	0	0	3	11	0</t>
  </si>
  <si>
    <t>5300	1973	Master	Married	38961	1	0	30-12-2013	60	19	7	19	0	1	24	1	2	1	2	7	0	0	0	0	0	0	3	11	0</t>
  </si>
  <si>
    <t>5154	1972	Master	Divorced	37760	1	0	11-08-2013	54	26	3	13	2	10	0	1	2	0	3	6	0	0	0	0	0	0	3	11	0</t>
  </si>
  <si>
    <t>8346	1974	Graduation	Single	32233	1	0	19-08-2012	26	138	15	35	25	11	72	2	6	2	2	9	1	0	0	0	0	0	3	11	1</t>
  </si>
  <si>
    <t>1676	1975	Graduation	Married	43057	0	1	30-10-2013	30	213	2	44	0	2	5	4	4	2	5	5	0	0	0	0	0	0	3	11	0</t>
  </si>
  <si>
    <t>9286	1960	Master	Together	83151	0	0	10-10-2012	93	407	28	100	120	74	18	1	5	9	4	3	0	0	0	0	0	0	3	11	0</t>
  </si>
  <si>
    <t>2426	1964	PhD	Divorced	78825	0	0	14-09-2012	35	483	74	114	169	37	18	1	5	10	13	3	0	0	0	0	0	0	3	11	1</t>
  </si>
  <si>
    <t>5172	1976	Master	Together	65104	0	1	14-11-2013	4	738	0	232	13	20	50	2	3	5	7	7	0	0	0	0	0	0	3	11	0</t>
  </si>
  <si>
    <t>5562	1974	Graduation	Married	60093	0	1	26-06-2013	92	502	12	109	16	6	90	2	7	2	10	6	0	0	0	0	0	0	3	11	0</t>
  </si>
  <si>
    <t>3436	1969	Graduation	Married	14045	1	0	26-01-2014	24	11	0	5	2	1	1	1	1	0	3	7	0	0	0	0	0	0	3	11	0</t>
  </si>
  <si>
    <t>3921	1952	2n Cycle	Widow	28457	0	0	28-10-2012	96	24	1	108	29	29	14	1	4	1	4	8	0	0	0	0	0	0	3	11	0</t>
  </si>
  <si>
    <t>3403	1958	PhD	Together	78952	0	1	24-09-2012	11	1170	19	594	99	76	134	2	2	5	12	6	0	0	0	0	0	0	3	11	0</t>
  </si>
  <si>
    <t>22	1976	Graduation	Divorced	46310	1	0	03-12-2012	99	185	2	88	15	5	14	2	6	1	5	8	0	0	0	0	0	0	3	11	0</t>
  </si>
  <si>
    <t>10965	1955	Graduation	Together	76005	0	0	22-02-2013	72	983	20	389	240	50	40	1	3	5	13	6	0	0	0	1	0	0	3	11	0</t>
  </si>
  <si>
    <t>9426	1964	Master	Single	58308	0	1	12-01-2013	77	691	0	69	10	0	130	4	2	6	3	8	0	0	0	0	0	0	3	11	0</t>
  </si>
  <si>
    <t>6605	1944	PhD	Divorced	55614	0	0	27-11-2013	85	504	13	131	8	0	26	1	9	4	6	7	0	1	0	0	0	0	3	11	0</t>
  </si>
  <si>
    <t>3136	1962	Master	Divorced	59432	0	1	13-04-2013	88	317	25	265	25	19	12	3	5	3	11	5	0	0	0	0	0	0	3	11	0</t>
  </si>
  <si>
    <t>8737	1978	Graduation	Divorced	55563	0	1	05-04-2014	22	29	1	9	2	0	2	1	2	0	3	3	0	0	0	0	0	0	3	11	0</t>
  </si>
  <si>
    <t>11088	1971	PhD	Together	78642	0	1	21-04-2013	83	1396	0	322	46	35	17	1	4	9	4	6	0	0	0	0	0	0	3	11	0</t>
  </si>
  <si>
    <t>716	1949	PhD	Together	67911	0	1	22-05-2014	63	529	0	356	63	28	0	3	6	7	11	3	0	0	0	0	0	0	3	11	0</t>
  </si>
  <si>
    <t>466	1944	Graduation	Married	65275	0	0	03-04-2013	9	388	14	218	91	14	21	1	4	3	13	2	0	0	0	0	0	0	3	11	0</t>
  </si>
  <si>
    <t>9135	1950	Graduation	Together	27203	1	1	06-08-2012	92	13	2	21	4	0	24	2	1	1	2	8	0	0	0	0	0	0	3	11	0</t>
  </si>
  <si>
    <t>10623	1961	Master	Together	48330	0	1	15-11-2013	2	28	0	4	0	0	0	1	1	0	3	5	0	0	0	0	0	0	3	11	0</t>
  </si>
  <si>
    <t>8151	1990	Basic	Married	24279	0	0	29-12-2012	6	16	36	21	20	62	108	1	4	1	3	8	0	0	0	0	0	0	3	11	0</t>
  </si>
  <si>
    <t>5140	1985	PhD	Married	64355	1	0	24-08-2012	66	1047	0	140	67	38	153	2	4	3	12	8	0	0	0	0	0	0	3	11	0</t>
  </si>
  <si>
    <t>10160	1956	Master	Together	50943	0	1	21-06-2013	49	31	0	7	2	0	6	1	1	0	3	5	0	0	0	0	0	0	3	11	0</t>
  </si>
  <si>
    <t>4945	1953	Graduation	Widow	53653	0	0	07-11-2012	29	815	10	239	28	10	108	2	10	4	12	6	0	0	0	0	0	0	3	11	0</t>
  </si>
  <si>
    <t>10584	1976	Graduation	Married	65665	0	1	02-12-2013	77	225	162	387	106	36	29	1	5	10	8	3	0	0	0	0	0	0	3	11	0</t>
  </si>
  <si>
    <t>6071	1989	Graduation	Single	81217	0	0	19-07-2013	77	493	70	324	146	40	84	1	3	7	11	1	0	0	0	0	0	0	3	11	0</t>
  </si>
  <si>
    <t>3386	1992	Graduation	Married	34935	0	0	21-06-2013	71	34	4	66	3	10	20	1	2	1	4	7	0	0	0	0	0	0	3	11	0</t>
  </si>
  <si>
    <t>8939	1959	Graduation	Divorced	61250	0	1	16-12-2012	49	382	138	65	60	26	59	6	5	2	12	5	0	0	0	0	0	0	3	11	0</t>
  </si>
  <si>
    <t>9925	1981	PhD	Together	39665	1	0	25-05-2013	97	127	1	56	0	1	31	3	4	2	3	7	1	0	0	0	0	0	3	11	0</t>
  </si>
  <si>
    <t>4320	1979	Graduation	Single	60152	0	1	28-03-2013	6	325	83	300	86	58	91	1	6	4	12	3	0	0	0	0	0	0	3	11	0</t>
  </si>
  <si>
    <t>5389	1964	Graduation	Married	48920	0	2	20-10-2013	93	238	17	68	8	10	6	3	6	2	5	7	0	1	0	0	0	0	3	11	0</t>
  </si>
  <si>
    <t>6036	1959	Master	Together	89120	0	0	17-03-2014	78	1168	92	408	72	129	55	1	5	6	7	1	0	0	1	0	0	0	3	11	0</t>
  </si>
  <si>
    <t>182	1946	PhD	Together	44124	0	1	11-05-2013	62	284	0	55	0	6	52	4	6	2	5	8	0	0	0	0	0	0	3	11	0</t>
  </si>
  <si>
    <t>203	1975	Master	Single	81169	0	0	14-04-2013	47	1288	20	613	80	61	27	1	5	7	9	2	0	0	0	0	0	0	3	11	0</t>
  </si>
  <si>
    <t>11025	1961	Graduation	Married	36443	1	1	03-02-2013	9	65	0	46	4	3	20	4	3	1	3	8	0	0	0	0	0	0	3	11	0</t>
  </si>
  <si>
    <t>10203	1990	Graduation	Single	26095	1	0	30-06-2013	77	11	7	9	3	1	11	1	1	0	3	7	0	0	0	0	0	0	3	11	0</t>
  </si>
  <si>
    <t>4607	1959	Graduation	Together	71367	0	0	23-08-2013	24	227	23	389	42	21	75	1	4	5	7	2	0	0	0	0	0	0	3	11	0</t>
  </si>
  <si>
    <t>3711	1944	Master	Married	80184	0	0	01-03-2014	19	1035	134	670	25	38	0	1	6	3	10	3	0	0	1	1	0	0	3	11	0</t>
  </si>
  <si>
    <t>3696	1965	Graduation	Divorced	30630	1	1	27-01-2014	67	27	1	12	2	0	10	2	2	0	3	7	0	0	0	0	0	0	3	11	0</t>
  </si>
  <si>
    <t>2532	1987	Master	Single	73454	0	0	01-03-2014	95	982	73	351	56	14	175	1	2	4	6	5	1	0	0	0	0	0	3	11	0</t>
  </si>
  <si>
    <t>9214	1991	Graduation	Married	42691	0	0	16-08-2013	48	179	2	64	38	17	58	1	5	1	6	5	0	0	0	0	0	0	3	11	0</t>
  </si>
  <si>
    <t>4943	1953	Graduation	Married	70503	0	0	30-09-2012	73	1379	33	216	0	33	66	1	2	4	9	6	0	1	1	0	0	0	3	11	0</t>
  </si>
  <si>
    <t>35	1987	Graduation	Married	25545	1	0	08-09-2012	35	32	1	64	16	12	85	3	2	2	3	6	0	0	0	0	0	0	3	11	1</t>
  </si>
  <si>
    <t>2258	1986	Graduation	Married	32880	1	0	04-12-2012	76	8	4	15	7	6	2	1	1	0	3	8	0	0	0	0	0	0	3	11	0</t>
  </si>
  <si>
    <t>4322	1958	PhD	Together	77863	0	0	27-11-2013	20	881	38	319	16	25	12	1	4	5	10	2	0	0	0	0	0	0	3	11	0</t>
  </si>
  <si>
    <t>713	1977	Master	Married	50353	0	0	08-06-2014	72	141	15	153	67	31	35	1	4	4	6	3	0	0	0	0	0	0	3	11	0</t>
  </si>
  <si>
    <t>4702	1964	Graduation	Single	61839	0	0	12-08-2012	20	1000	155	379	224	17	120	1	4	8	4	8	0	0	0	0	0	0	3	11	0</t>
  </si>
  <si>
    <t>3281	1960	PhD	Married	49154	1	1	03-11-2013	69	206	10	67	30	27	71	6	4	1	8	6	0	0	0	0	0	0	3	11	0</t>
  </si>
  <si>
    <t>702	1975	2n Cycle	Widow	47682	0	1	15-02-2013	80	162	61	83	97	57	61	4	4	3	8	5	0	0	0	0	0	0	3	11	0</t>
  </si>
  <si>
    <t>2004	1969	Graduation	Single	72679	0	1	18-09-2013	65	619	54	260	127	54	54	1	4	7	5	1	0	0	0	0	0	0	3	11	0</t>
  </si>
  <si>
    <t>4769	1977	Master	Together	57954	1	1	18-06-2014	52	456	4	24	0	0	9	7	8	2	6	7	0	1	0	0	0	0	3	11	0</t>
  </si>
  <si>
    <t>4437	1962	Graduation	Married	65316	1	1	24-04-2013	65	112	6	92	3	9	38	2	3	2	5	4	0	0	0	0	0	0	3	11	0</t>
  </si>
  <si>
    <t>8724	1982	Graduation	Single	28567	1	0	17-06-2013	57	11	3	22	2	2	6	2	2	0	3	6	0	0	0	0	0	0	3	11	0</t>
  </si>
  <si>
    <t>10741	1951	Master	Together	47352	0	1	11-04-2013	70	172	12	112	8	0	15	4	6	1	5	7	0	0	0	0	0	0	3	11	0</t>
  </si>
  <si>
    <t>1991	1967	Graduation	Together	44931	0	1	18-01-2014	0	78	0	11	0	0	7	1	2	1	3	5	0	0	0	0	0	0	3	11	0</t>
  </si>
  <si>
    <t>6931	1967	Graduation	Divorced	76982	0	0	15-02-2014	19	464	151	292	65	60	30	1	8	3	4	4	0	0	1	0	0	0	3	11	1</t>
  </si>
  <si>
    <t>11096	1952	2n Cycle	Together	57247	0	1	08-08-2013	50	99	4	32	37	54	6	2	2	1	7	2	0	0	0	0	0	0	3	11	0</t>
  </si>
  <si>
    <t>304	1981	Master	Single	22944	1	0	23-12-2013	67	19	3	19	4	5	26	3	3	0	3	7	0	0	0	0	0	0	3	11	0</t>
  </si>
  <si>
    <t>3665	1977	2n Cycle	Together	25315	1	0	07-11-2013	46	1	9	8	11	3	22	3	3	0	3	8	0	0	0	0	0	0	3	11	0</t>
  </si>
  <si>
    <t>10591	1969	Graduation	Widow	43638	0	1	06-08-2012	37	63	10	83	7	19	19	2	4	1	4	7	0	0	0	0	0	0	3	11	0</t>
  </si>
  <si>
    <t>5036	1984	PhD	Single	42710	1	0	28-11-2012	38	252	3	42	4	3	102	2	4	5	3	6	0	0	0	0	0	0	3	11	0</t>
  </si>
  <si>
    <t>5547	1982	PhD	Married	84169	0	0	07-08-2013	9	1478	19	403	0	19	0	1	7	6	6	3	0	1	1	0	0	0	3	11	1</t>
  </si>
  <si>
    <t>7822	1976	Graduation	Together	54058	0	1	04-06-2013	56	198	18	252	32	108	54	2	4	6	8	3	0	0	0	0	0	0	3	11	0</t>
  </si>
  <si>
    <t>8541	1990	2n Cycle	Married	24683	1	0	08-03-2014	98	8	4	10	6	7	6	2	2	0	4	5	0	0	0	0	0	0	3	11	0</t>
  </si>
  <si>
    <t>10955	1964	Graduation	Widow	85620	0	0	07-01-2014	68	416	46	925	60	107	46	1	3	6	4	1	0	0	0	0	0	0	3	11	1</t>
  </si>
  <si>
    <t>4368	1980	Graduation	Married	47850	1	0	03-12-2013	72	42	7	43	20	12	10	1	3	0	4	6	0	0	0	0	0	0	3	11	0</t>
  </si>
  <si>
    <t>9671	1968	Graduation	Married	19514	1	1	26-01-2014	47	14	3	21	2	1	28	4	3	1	2	8	1	0	0	0	0	0	3	11	1</t>
  </si>
  <si>
    <t>2256	1973	Master	Married	27159	1	1	29-03-2014	33	17	0	3	0	0	1	2	1	0	3	6	0	0	0	0	0	0	3	11	0</t>
  </si>
  <si>
    <t>4279	1963	2n Cycle	Single	39548	1	1	31-03-2014	87	15	4	10	3	4	18	2	1	1	3	3	0	0	0	0	0	0	3	11	0</t>
  </si>
  <si>
    <t>5371	1989	Graduation	Single	21474	1	0	08-04-2014	0	6	16	24	11	0	34	2	3	1	2	7	1	0	0	0	0	0	3	11	1</t>
  </si>
  <si>
    <t>9240	1971	PhD	Single	60504	0	1	07-02-2014	73	458	0	24	6	4	34	2	6	2	8	6	0	0	0	0	0	0	3	11	0</t>
  </si>
  <si>
    <t>9460	1963	Graduation	Married	22419	0	0	18-04-2013	74	30	3	47	19	21	42	1	3	2	2	8	0	0	0	0	0	0	3	11	0</t>
  </si>
  <si>
    <t>9504	1949	Master	Married	81698	0	0	06-11-2013	4	179	28	520	111	123	47	1	3	8	13	1	0	0	0	0	0	0	3	11	1</t>
  </si>
  <si>
    <t>8692	1952	Graduation	Together	43462	1	1	12-09-2012	50	90	17	97	15	6	15	6	4	1	5	8	0	0	0	0	0	0	3	11	0</t>
  </si>
  <si>
    <t>448	1978	PhD	Single	54880	1	0	01-03-2013	57	308	85	137	102	45	118	2	6	2	11	5	0	0	0	0	0	0	3	11	0</t>
  </si>
  <si>
    <t>8314	1982	Graduation	Married	79908	0	0	05-04-2013	30	557	129	761	29	185	111	1	5	6	7	2	0	0	1	0	0	0	3	11	0</t>
  </si>
  <si>
    <t>8420	1970	2n Cycle	Married	15315	0	0	03-08-2013	27	7	4	13	15	8	17	2	2	0	4	5	0	0	0	0	0	0	3	11	0</t>
  </si>
  <si>
    <t>3174	1959	Graduation	Together	87771	0	1	22-05-2013	61	1492	38	287	50	57	33	1	5	10	4	6	0	1	1	1	1	0	3	11	1</t>
  </si>
  <si>
    <t>7685	1978	Graduation	Married	33039	1	0	09-09-2013	4	30	8	12	8	8	12	1	2	0	4	5	0	0	0	0	0	0	3	11	0</t>
  </si>
  <si>
    <t>3179	1980	Graduation	Single	81741	0	0	16-06-2013	75	249	153	940	58	134	38	0	6	6	7	2	0	0	0	0	0	0	3	11	0</t>
  </si>
  <si>
    <t>9780	1971	Master	Together	71499	0	1	25-06-2013	12	465	25	132	136	0	37	2	8	3	13	4	0	0	0	0	0	0	3	11	0</t>
  </si>
  <si>
    <t>10681	1970	2n Cycle	Married	62466	0	1	15-01-2014	13	129	129	259	168	121	83	5	6	3	12	4	0	0	0	0	0	0	3	11	0</t>
  </si>
  <si>
    <t>10232	1963	PhD	Divorced	48799	0	1	05-11-2013	9	174	18	81	28	6	24	3	3	2	7	3	0	0	0	0	0	0	3	11	0</t>
  </si>
  <si>
    <t>4184	1950	PhD	Together	52157	0	1	07-06-2014	48	189	2	29	3	2	40	2	3	2	5	4	0	0	0	0	0	0	3	11	0</t>
  </si>
  <si>
    <t>9120	1962	Graduation	Single	66565	0	1	05-12-2012	80	747	10	161	65	40	42	4	4	2	9	8	0	0	0	0	0	0	3	11	0</t>
  </si>
  <si>
    <t>891	1951	Master	Together	29298	1	1	07-09-2013	60	6	0	2	2	0	1	1	1	0	2	5	0	0	0	0	0	0	3	11	0</t>
  </si>
  <si>
    <t>10381	1979	Graduation	Single	47691	0	1	05-07-2013	43	14	0	3	0	0	4	1	1	0	2	6	0	0	0	0	0	0	3	11	0</t>
  </si>
  <si>
    <t>3525	1970	Graduation	Together	38200	1	1	07-12-2012	19	12	0	4	0	0	1	1	1	0	2	7	0	0	0	0	0	0	3	11	0</t>
  </si>
  <si>
    <t>6818	1974	Graduation	Married	44989	0	1	12-09-2012	26	98	0	106	49	10	106	5	5	1	5	6	0	0	0	0	0	0	3	11	0</t>
  </si>
  <si>
    <t>3526	1968	PhD	Married	38443	1	1	27-01-2014	58	32	0	5	0	0	1	2	1	0	3	7	0	0	0	0	0	0	3	11	0</t>
  </si>
  <si>
    <t>8181	1978	2n Cycle	Single	38593	1	0	13-09-2013	42	51	12	49	17	24	24	3	4	1	3	8	0	0	0	0	0	0	3	11	0</t>
  </si>
  <si>
    <t>1029	1970	PhD	Together	64413	0	1	01-08-2013	27	200	5	44	0	10	20	1	5	1	5	5	0	0	0	0	0	0	3	11	0</t>
  </si>
  <si>
    <t>7369	1981	Master	Married	36959	1	0	02-10-2013	56	25	6	25	6	0	0	2	2	0	3	8	0	0	0	0	0	0	3	11	0</t>
  </si>
  <si>
    <t>2574	1977	PhD	Married	61996	0	1	31-01-2013	27	1050	12	144	0	0	24	3	6	4	8	5	0	1	0	1	1	0	3	11	1</t>
  </si>
  <si>
    <t>8159	1968	Graduation	Married	51287	1	1	01-04-2014	10	117	0	22	13	0	30	3	4	1	3	7	0	0	0	0	0	0	3	11	0</t>
  </si>
  <si>
    <t>1160	1970	Graduation	Married	13260	1	1	23-08-2013	48	9	4	17	10	2	7	4	3	0	3	8	0	0	0	0	0	0	3	11	0</t>
  </si>
  <si>
    <t>10242	1966	PhD	Together	47472	1	1	16-09-2013	39	56	0	11	0	0	8	2	2	0	4	5	0	0	0	0	0	0	3	11	0</t>
  </si>
  <si>
    <t>5253	1956	Master	Together	54603	1	1	09-07-2013	85	145	13	46	17	2	4	6	4	2	4	7	0	0	0	0	0	0	3	11	0</t>
  </si>
  <si>
    <t>5966	1974	PhD	Married	45207	1	1	10-11-2012	64	203	0	10	0	0	2	5	3	1	6	6	0	1	0	0	0	0	3	11	0</t>
  </si>
  <si>
    <t>5314	1951	Graduation	Together	40689	0	1	18-03-2013	69	270	3	27	39	6	99	7	7	1	5	8	0	0	0	0	0	0	3	11	0</t>
  </si>
  <si>
    <t>5081	1967	2n Cycle	Together	47821	1	1	20-10-2013	54	9	0	16	6	6	10	1	1	0	3	8	0	0	0	0	0	0	3	11	0</t>
  </si>
  <si>
    <t>5123	1951	Master	Married	27450	0	0	15-04-2013	57	37	12	23	8	11	52	1	2	1	3	7	0	0	0	0	0	0	3	11	0</t>
  </si>
  <si>
    <t>5756	1983	Graduation	Together	39453	1	0	03-04-2014	64	46	0	7	0	0	2	2	2	0	3	6	0	0	0	0	0	0	3	11	0</t>
  </si>
  <si>
    <t>8036	1971	2n Cycle	Together	26850	1	1	18-04-2014	10	31	1	13	7	2	9	4	2	1	4	4	0	0	0	0	0	0	3	11	0</t>
  </si>
  <si>
    <t>9058	1955	Graduation	Widow	79800	0	0	23-09-2012	65	1060	21	530	32	0	224	1	5	11	5	3	1	0	1	1	0	0	3	11	1</t>
  </si>
  <si>
    <t>5057	1961	Master	Married	61794	0	1	14-09-2013	74	264	47	188	54	47	11	2	4	4	10	2	0	0	0	0	0	0	3	11	0</t>
  </si>
  <si>
    <t>254	1955	Graduation	Together	53863	0	1	17-05-2014	4	399	4	30	6	4	30	3	7	1	7	7	0	1	0	0	0	0	3	11	0</t>
  </si>
  <si>
    <t>4179	1959	Graduation	Together	24221	0	0	20-08-2013	94	8	9	9	2	5	22	1	1	1	3	4	0	0	0	0	0	0	3	11	0</t>
  </si>
  <si>
    <t>3710	1984	PhD	Single	39684	1	0	12-10-2012	41	19	0	35	6	4	17	2	2	1	2	7	0	0	0	0	0	1	3	11	1</t>
  </si>
  <si>
    <t>7627	1975	Master	Married	92163	0	0	12-12-2012	25	817	183	797	106	163	20	0	5	11	5	2	0	0	1	1	0	0	3	11	1</t>
  </si>
  <si>
    <t>4501	1965	Master	Single	69882	0	0	10-11-2013	94	292	127	635	132	127	165	1	3	7	9	1	0	0	0	0	0	0	3	11	0</t>
  </si>
  <si>
    <t>6424	1977	Graduation	Together	33178	1	0	30-01-2014	9	12	6	2	11	2	16	1	1	0	3	4	0	0	0	0	0	0	3	11	0</t>
  </si>
  <si>
    <t>3075	1972	PhD	Married	59973	0	0	11-09-2013	47	130	30	168	20	34	0	1	3	4	7	1	0	0	0	0	0	0	3	11	0</t>
  </si>
  <si>
    <t>4992	1975	Master	Together	17459	1	0	19-09-2013	12	6	4	16	3	10	30	3	3	1	2	7	0	0	0	0	0	0	3	11	1</t>
  </si>
  <si>
    <t>5252	1969	Graduation	Divorced	23910	1	0	26-10-2012	80	16	12	18	7	1	13	1	2	0	3	7	0	0	0	0	0	0	3	11	0</t>
  </si>
  <si>
    <t>7444	1969	Master	Married	42169	1	1	19-10-2013	20	19	0	9	0	0	2	2	1	0	3	8	0	0	0	0	0	0	3	11	0</t>
  </si>
  <si>
    <t>6919	1978	2n Cycle	Married	26224	1	0	04-06-2013	39	4	7	15	13	9	15	3	2	1	3	6	0	0	0	0	0	0	3	11	0</t>
  </si>
  <si>
    <t>3537	1981	Graduation	Together	31089	1	0	17-08-2012	57	31	3	31	2	8	4	3	3	0	4	8	0	0	0	0	0	0	3	11	0</t>
  </si>
  <si>
    <t>10277	1961	Graduation	Single	30081	0	1	21-02-2013	27	36	0	2	0	0	4	1	1	0	3	7	0	0	0	0	0	0	3	11	0</t>
  </si>
  <si>
    <t>2453	1960	Graduation	Together	62807	0	1	31-08-2012	83	526	28	135	10	21	99	3	5	3	12	5	0	0	0	0	0	0	3	11	0</t>
  </si>
  <si>
    <t>7972	1955	Graduation	Single	72906	0	0	17-09-2013	79	400	32	519	71	75	54	1	3	4	9	1	0	0	0	0	0	0	3	11	0</t>
  </si>
  <si>
    <t>895	1948	PhD	Married	61467	0	2	09-12-2012	69	410	16	114	0	5	49	3	5	2	10	5	0	0	0	0	0	0	3	11	0</t>
  </si>
  <si>
    <t>1177	1966	Master	Together	49618	1	1	26-01-2013	77	80	3	26	4	2	14	4	3	1	3	7	0	0	0	0	0	0	3	11	0</t>
  </si>
  <si>
    <t>7141	1986	Master	Single	21888	1	0	29-12-2012	15	88	10	46	2	3	64	4	5	1	2	10	0	0	0	0	0	0	3	11	1</t>
  </si>
  <si>
    <t>7232	1973	Graduation	Widow	42429	0	1	11-02-2014	99	55	0	6	2	0	4	2	1	1	3	5	0	0	0	0	0	0	3	11	0</t>
  </si>
  <si>
    <t>8477	1956	Graduation	Divorced	26150	2	1	11-03-2013	61	5	1	13	3	5	1	1	1	0	3	7	0	0	0	0	0	0	3	11	0</t>
  </si>
  <si>
    <t>2457	1975	Basic	Married	30801	0	1	26-10-2012	23	8	4	5	15	2	11	2	1	0	3	7	0	0	0	0	0	0	3	11	0</t>
  </si>
  <si>
    <t>988	1965	Graduation	Married	81168	0	0	07-05-2014	84	410	0	592	147	22	22	1	6	4	7	3	0	0	0	1	0	0	3	11	0</t>
  </si>
  <si>
    <t>7930	1969	Master	Single	26877	0	0	19-08-2013	74	101	13	76	20	18	40	2	3	1	6	6	0	0	0	0	0	0	3	11	0</t>
  </si>
  <si>
    <t>4587	1944	Master	Widow	45006	0	0	18-07-2013	90	162	25	53	16	0	10	1	3	1	7	3	0	0	0	0	0	0	3	11	0</t>
  </si>
  <si>
    <t>6682	1973	Basic	Married	18978	1	0	11-12-2012	41	2	8	1	4	7	15	1	1	0	3	8	0	0	0	0	0	0	3	11	0</t>
  </si>
  <si>
    <t>6222	1967	Graduation	Married	22574	2	1	28-10-2013	28	25	0	8	2	0	2	2	2	0	3	7	0	0	0	0	0	0	3	11	0</t>
  </si>
  <si>
    <t>10299	1969	PhD	Single	48240	0	0	09-11-2012	73	389	91	248	64	49	41	3	6	3	13	5	0	0	0	0	0	0	3	11	1</t>
  </si>
  <si>
    <t>3083	1974	Graduation	Married	45837	1	1	26-07-2013	88	215	13	87	17	17	24	5	6	2	5	7	0	0	0	0	0	0	3	11	0</t>
  </si>
  <si>
    <t>8953	1965	Master	Single	35791	2	1	06-05-2013	94	27	0	5	0	0	3	2	1	0	3	8	0	0	0	0	0	0	3	11	0</t>
  </si>
  <si>
    <t>1503	1976	PhD	Together	162397	1	1	03-06-2013	31	85	1	16	2	1	2	0	0	0	1	1	0	0	0	0	0	0	3	11	0</t>
  </si>
  <si>
    <t>8650	1978	Graduation	Widow	54162	1	1	18-03-2013	31	5	6	10	6	5	10	1	1	0	3	4	0	0	0	0	0	0	3	11	0</t>
  </si>
  <si>
    <t>10862	1960	Master	Married	30522	0	1	17-08-2012	6	179	8	83	19	11	26	5	1	2	9	2	0	0	0	0	0	0	3	11	0</t>
  </si>
  <si>
    <t>2782	1961	PhD	Married	54456	0	1	11-07-2013	23	352	0	27	10	0	15	3	6	1	7	6	0	0	0	0	0	0	3	11	0</t>
  </si>
  <si>
    <t>6941	1971	Graduation	Single	31632	0	0	14-07-2013	92	17	8	12	11	15	32	1	2	1	2	7	0	0	0	0	0	0	3	11	0</t>
  </si>
  <si>
    <t>10972	1949	Graduation	Widow	72298	0	0	10-03-2014	52	625	35	169	58	17	35	1	4	3	6	1	0	1	1	0	0	0	3	11	0</t>
  </si>
  <si>
    <t>10708	1978	2n Cycle	Single	36975	1	0	28-12-2013	50	10	6	11	0	4	2	1	1	0	3	7	0	0	0	0	0	0	3	11	0</t>
  </si>
  <si>
    <t>6583	1955	2n Cycle	Married	72635	0	0	03-06-2013	54	390	22	323	104	35	107	1	6	8	6	3	0	0	0	1	0	0	3	11	0</t>
  </si>
  <si>
    <t>3641	1976	Graduation	Married	13624	1	0	20-01-2013	93	10	2	15	2	1	6	2	2	0	3	6	0	0	0	0	0	0	3	11	0</t>
  </si>
  <si>
    <t>10156	1975	Graduation	Single	84196	0	1	03-06-2013	56	215	63	507	231	31	190	1	8	4	7	3	0	0	0	0	0	0	3	11	0</t>
  </si>
  <si>
    <t>4299	1960	Graduation	Together	70971	0	1	21-09-2012	28	1001	17	572	93	125	17	7	11	11	5	7	0	0	0	0	0	0	3	11	1</t>
  </si>
  <si>
    <t>3469	1977	PhD	Divorced	34487	1	1	06-09-2012	94	19	18	33	24	1	8	3	3	0	3	9	0	0	0	0	0	0	3	11	0</t>
  </si>
  <si>
    <t>5063	1977	Graduation	Single	28769	1	0	18-12-2012	76	41	5	129	10	3	3	3	4	1	4	9	0	0	0	0	0	0	3	11	0</t>
  </si>
  <si>
    <t>10727	1970	PhD	Married	69084	1	0	19-11-2013	43	1181	107	199	39	30	30	2	7	3	13	8	0	0	0	0	0	0	3	11	0</t>
  </si>
  <si>
    <t>9624	1958	PhD	Together	65488	0	0	13-06-2014	46	603	45	207	36	18	54	1	3	4	6	1	0	0	0	0	0	0	3	11	0</t>
  </si>
  <si>
    <t>5156	1970	2n Cycle	Married	62466	0	1	15-01-2014	13	129	129	259	168	121	83	5	6	3	12	4	0	0	0	0	0	0	3	11	0</t>
  </si>
  <si>
    <t>4376	1960	2n Cycle	Single	32218	0	0	15-02-2014	27	10	24	15	13	1	30	1	2	1	3	7	1	0	0	0	0	0	3	11	1</t>
  </si>
  <si>
    <t>8923	1973	Graduation	Single	83917	0	0	18-04-2013	12	514	22	732	42	198	79	1	6	7	7	3	0	0	0	0	0	0	3	11	1</t>
  </si>
  <si>
    <t>8461	1962	Graduation	Divorced	46102	2	1	10-03-2014	3	14	0	1	0	0	1	1	1	0	2	7	0	0	0	0	0	0	3	11	0</t>
  </si>
  <si>
    <t>6945	1952	Graduation	Single	84574	0	0	04-06-2013	72	387	20	713	38	54	163	1	9	11	11	5	0	0	0	0	0	0	3	11	0</t>
  </si>
  <si>
    <t>944	1962	Graduation	Married	56181	0	1	08-01-2013	6	121	103	69	8	44	48	1	4	2	7	4	0	0	0	0	0	0	3	11	0</t>
  </si>
  <si>
    <t>1907	1950	Master	Divorced	63120	0	1	28-09-2012	53	965	69	279	54	41	69	5	8	4	9	7	0	0	0	0	0	0	3	11	1</t>
  </si>
  <si>
    <t>701	1971	Graduation	Married	73691	0	1	06-11-2013	58	707	21	250	85	43	73	2	6	2	8	2	1	0	0	0	0	0	3	11	0</t>
  </si>
  <si>
    <t>3856	1960	Graduation	Together	63381	0	1	05-10-2012	78	571	50	142	33	50	159	4	4	5	13	2	0	0	0	0	0	0	3	11	0</t>
  </si>
  <si>
    <t>4149	1948	PhD	Together	76140	0	0	13-05-2014	57	586	66	653	17	0	26	1	5	9	6	2	0	0	0	0	0	0	3	11	0</t>
  </si>
  <si>
    <t>2131	1959	PhD	Divorced	62859	0	1	30-12-2012	37	1063	89	102	16	12	25	4	9	4	6	6	0	0	0	0	0	0	3	11	0</t>
  </si>
  <si>
    <t>2942	1964	Graduation	Single	45906	0	1	07-05-2013	20	305	3	27	4	3	144	2	5	4	4	5	1	0	0	0	0	0	3	11	0</t>
  </si>
  <si>
    <t>1173	1947	Master	Together	77632	0	0	10-03-2013	73	1200	105	758	0	42	147	1	4	2	6	2	0	1	1	0	0	0	3	11	1</t>
  </si>
  <si>
    <t>4381	1971	PhD	Married	46463	1	1	18-08-2013	56	163	2	40	8	11	11	7	3	1	6	6	0	0	0	0	0	0	3	11	0</t>
  </si>
  <si>
    <t>4611	1970	Graduation	Together	105471	0	0	21-01-2013	36	1009	181	104	202	21	207	0	9	8	13	3	0	0	1	1	0	0	3	11	1</t>
  </si>
  <si>
    <t>3376	1970	Master	Divorced	55282	1	0	13-12-2013	9	125	6	73	8	4	19	1	3	1	6	4	0	0	0	0	0	0	3	11	0</t>
  </si>
  <si>
    <t>4679	1977	Master	Married	78710	0	1	23-05-2014	42	721	0	152	119	50	50	3	7	6	12	4	0	0	0	0	0	0	3	11	0</t>
  </si>
  <si>
    <t>10928	1958	Graduation	Together	66886	0	1	16-09-2013	28	315	4	62	41	31	146	2	7	1	7	5	0	0	0	0	0	0	3	11	0</t>
  </si>
  <si>
    <t>4248	1960	Master	Single	98777	0	0	17-02-2014	23	1000	19	711	125	115	38	0	4	6	9	1	0	1	0	0	0	0	3	11	0</t>
  </si>
  <si>
    <t>6728	1985	Graduation	Together	29103	1	0	27-08-2012	38	16	0	17	6	3	6	2	1	0	3	9	0	0	0	0	0	0	3	11	0</t>
  </si>
  <si>
    <t>6661	1974	Graduation	Married	67445	0	1	12-08-2012	63	757	80	217	29	80	11	5	9	6	12	6	0	0	0	0	0	0	3	11	0</t>
  </si>
  <si>
    <t>4725	1950	PhD	Together	50616	0	1	13-04-2014	71	30	2	25	0	1	9	1	1	1	4	2	0	0	0	0	0	0	3	11	0</t>
  </si>
  <si>
    <t>3277	1955	Graduation	Divorced	49431	0	1	03-08-2012	9	219	3	100	26	0	17	2	7	1	5	8	0	0	0	0	0	0	3	11	0</t>
  </si>
  <si>
    <t>5555	1975	Graduation	Divorced	153924	0	0	07-02-2014	81	1	1	1	1	1	1	0	0	0	0	0	0	0	0	0	0	0	3	11	0</t>
  </si>
  <si>
    <t>2564	1953	Graduation	Together	61278	0	1	04-01-2014	87	111	3	28	2	6	15	2	3	1	4	6	0	0	0	0	0	0	3	11	0</t>
  </si>
  <si>
    <t>946	1958	2n Cycle	Together	26490	0	0	22-09-2012	92	45	47	52	21	20	25	2	3	1	5	6	0	0	0	0	0	0	3	11	0</t>
  </si>
  <si>
    <t>3867	1947	PhD	Together	73059	0	1	31-08-2013	36	410	112	420	0	82	71	1	9	3	13	4	0	0	0	0	0	0	3	11	0</t>
  </si>
  <si>
    <t>6940	1966	PhD	Single	46734	1	2	21-10-2013	86	100	1	39	6	1	76	4	3	2	3	6	1	0	0	0	0	0	3	11	0</t>
  </si>
  <si>
    <t>55	1963	Graduation	Together	56253	0	1	07-12-2012	83	509	0	65	7	11	5	4	7	2	9	6	0	0	0	0	0	0	3	11	0</t>
  </si>
  <si>
    <t>7093	1985	Graduation	Married	19986	1	0	14-11-2013	74	3	6	5	0	2	6	1	0	0	3	7	0	0	0	0	0	0	3	11	0</t>
  </si>
  <si>
    <t>5084	1975	Graduation	Widow	58330	0	1	25-12-2013	87	445	53	213	104	98	151	1	6	4	13	4	0	0	0	0	0	0	3	11	0</t>
  </si>
  <si>
    <t>1777	1980	Basic	Married	25965	0	0	07-09-2012	29	2	2	11	41	7	11	1	2	0	3	8	0	0	0	0	0	0	3	11	0</t>
  </si>
  <si>
    <t>8162	1956	Master	Together	14661	0	0	01-01-2013	88	4	1	11	6	2	2	1	1	0	3	6	0	0	0	0	0	0	3	11	0</t>
  </si>
  <si>
    <t>10826	1959	Graduation	Married	18690	0	0	28-12-2012	77	6	1	7	23	4	19	1	1	1	2	8	0	0	0	0	0	0	3	11	0</t>
  </si>
  <si>
    <t>8754	1974	PhD	Together	45068	0	1	16-05-2013	25	14	0	3	0	0	3	1	1	0	2	7	0	0	0	0	0	0	3	11	0</t>
  </si>
  <si>
    <t>1987	1987	Basic	Single	21063	1	0	25-09-2013	34	1	10	11	19	3	15	2	2	0	3	6	0	0	0	0	0	0	3	11	0</t>
  </si>
  <si>
    <t>11007	1968	PhD	Married	29187	1	0	09-05-2013	43	26	0	6	0	0	2	1	1	0	3	8	0	0	0	0	0	0	3	11	0</t>
  </si>
  <si>
    <t>7426	1971	2n Cycle	Married	54690	1	1	07-11-2013	76	111	16	37	7	9	18	3	3	1	5	3	0	0	0	0	0	0	3	11	0</t>
  </si>
  <si>
    <t>9153	1964	PhD	Married	59304	0	1	29-07-2013	81	418	61	428	80	51	10	3	7	8	10	5	0	0	0	0	0	0	3	11	0</t>
  </si>
  <si>
    <t>10379	1962	Master	Single	59247	0	2	08-11-2013	87	327	9	122	19	14	83	5	5	2	9	6	0	0	0	0	0	0	3	11	0</t>
  </si>
  <si>
    <t>9204	1970	Graduation	Widow	66731	0	1	12-09-2012	33	371	159	194	58	106	141	4	4	3	6	3	0	0	0	0	0	0	3	11	0</t>
  </si>
  <si>
    <t>3197	1980	Graduation	Married	77353	0	1	16-12-2013	38	275	59	107	69	101	59	2	6	4	8	4	0	0	0	0	0	0	3	11	0</t>
  </si>
  <si>
    <t>2920	1975	PhD	Single	52614	0	1	01-12-2012	63	789	0	142	12	9	38	2	2	4	8	8	0	0	0	0	0	0	3	11	0</t>
  </si>
  <si>
    <t>6961	1974	Graduation	Married	26751	2	0	22-05-2014	26	1	1	5	0	3	1	1	1	0	2	8	0	0	0	0	0	0	3	11	0</t>
  </si>
  <si>
    <t>4673	1963	PhD	Married	81300	0	1	30-10-2012	17	1004	12	145	32	12	36	3	10	3	5	5	0	0	0	1	0	0	3	11	1</t>
  </si>
  <si>
    <t>9937	1979	Graduation	Single	70337	0	0	02-01-2014	75	187	81	149	25	43	91	1	2	2	12	1	0	0	0	0	0	0	3	11	0</t>
  </si>
  <si>
    <t>8779	1985	2n Cycle	Married	36145	1	0	16-06-2013	13	56	4	76	17	1	18	4	4	1	3	9	1	0	0	0	0	0	3	11	1</t>
  </si>
  <si>
    <t>9596	1980	PhD	Single	65295	0	0	23-12-2013	19	365	32	117	34	110	6	1	3	3	13	2	0	0	0	0	0	0	3	11	0</t>
  </si>
  <si>
    <t>2891	1963	Graduation	Divorced	68118	0	1	18-10-2013	51	595	23	123	10	23	154	2	8	9	4	6	0	0	0	0	0	0	3	11	0</t>
  </si>
  <si>
    <t>4910	1967	Graduation	Divorced	68743	0	0	30-08-2012	81	1132	134	384	175	134	115	1	11	5	13	7	0	0	0	0	0	0	3	11	0</t>
  </si>
  <si>
    <t>75	1982	2n Cycle	Together	41039	0	0	25-07-2013	32	34	11	137	179	61	45	1	8	1	5	8	0	0	0	0	0	0	3	11	0</t>
  </si>
  <si>
    <t>10120	1955	Graduation	Together	38946	0	1	24-10-2013	84	116	6	82	6	6	41	2	3	1	6	5	0	0	0	0	0	0	3	11	0</t>
  </si>
  <si>
    <t>6327	1967	Graduation	Together	65777	0	0	19-12-2013	87	565	32	435	28	32	54	1	2	8	6	1	0	0	0	0	0	0	3	11	0</t>
  </si>
  <si>
    <t>10142	1976	PhD	Divorced	66476	0	1	07-03-2013	99	372	18	126	47	48	78	2	5	2	11	4	0	0	0	0	0	0	3	11	0</t>
  </si>
  <si>
    <t>9826	1972	PhD	Single	86857	0	0	12-09-2012	96	899	102	838	133	102	40	1	5	6	10	2	0	0	0	0	0	0	3	11	1</t>
  </si>
  <si>
    <t>1501	1982	PhD	Married	160803	0	0	04-08-2012	21	55	16	1622	17	3	4	15	0	28	1	0	0	0	0	0	0	0	3	11	0</t>
  </si>
  <si>
    <t>10767	1989	PhD	Together	77845	0	0	16-05-2014	40	760	40	480	0	40	26	1	3	5	12	1	0	0	1	1	0	0	3	11	0</t>
  </si>
  <si>
    <t>7279	1969	PhD	Together	69476	0	0	30-09-2013	3	260	86	559	63	9	67	1	4	6	4	2	0	0	0	0	0	0	3	11	0</t>
  </si>
  <si>
    <t>7230	1960	PhD	Divorced	50611	0	1	04-10-2012	98	459	0	24	6	0	4	6	4	5	7	6	0	1	0	0	0	0	3	11	1</t>
  </si>
  <si>
    <t>143	1970	Graduation	Single	61209	0	0	25-08-2013	73	466	0	224	119	49	99	1	5	3	4	2	0	0	0	0	0	0	3	11	0</t>
  </si>
  <si>
    <t>450	1958	Master	Together	42315	0	1	12-07-2013	90	67	15	80	17	11	80	3	1	4	4	3	0	0	0	0	0	0	3	11	0</t>
  </si>
  <si>
    <t>9316	1952	Basic	Together	13084	0	0	02-11-2013	29	2	0	7	3	7	10	1	1	0	3	6	0	0	0	0	0	0	3	11	0</t>
  </si>
  <si>
    <t>6379	1949	Master	Widow	47570	1	1	29-05-2013	3	67	1	20	0	2	31	3	2	2	2	7	0	0	0	0	0	0	3	11	1</t>
  </si>
  <si>
    <t>9239	1961	Master	Married	61923	0	2	26-07-2013	94	92	4	18	3	3	6	1	2	1	4	3	0	0	0	0	0	0	3	11	0</t>
  </si>
  <si>
    <t>8315	1995	Graduation	Single	34824	0	0	26-03-2014	65	4	2	11	2	0	4	1	1	0	2	6	0	0	0	0	0	0	3	11	0</t>
  </si>
  <si>
    <t>2868	1949	PhD	Single	26518	1	1	08-04-2013	33	20	1	28	3	3	2	3	2	0	3	8	0	0	0	0	0	0	3	11	1</t>
  </si>
  <si>
    <t>10888	1961	Graduation	Single	45938	0	0	03-11-2013	46	273	11	178	62	83	29	2	8	4	6	6	0	0	0	0	0	0	3	11	0</t>
  </si>
  <si>
    <t>1277	1960	Graduation	Together	78468	0	0	09-04-2014	29	434	22	388	104	22	34	1	10	7	10	4	0	0	0	1	0	0	3	11	0</t>
  </si>
  <si>
    <t>9977	1973	Graduation	Divorced	78901	0	1	17-09-2013	99	321	11	309	33	26	34	3	9	3	5	4	0	0	0	0	0	0	3	11	0</t>
  </si>
  <si>
    <t>10196	1978	Graduation	Married	71427	2	0	12-03-2014	26	212	123	177	15	64	23	2	8	2	8	4	0	0	0	0	0	0	3	11	0</t>
  </si>
  <si>
    <t>6384	1978	Graduation	Divorced	71022	0	1	11-02-2014	30	909	12	278	0	12	242	3	5	2	11	8	1	0	0	0	0	0	3	11	0</t>
  </si>
  <si>
    <t>8029	1988	Master	Single	90247	0	0	29-04-2014	27	1184	32	352	21	16	16	1	3	4	7	1	0	1	1	1	0	0	3	11	1</t>
  </si>
  <si>
    <t>968	1968	Master	Divorced	41335	1	0	26-12-2013	24	112	19	21	16	14	5	3	4	1	4	7	0	0	0	0	0	0	3	11	0</t>
  </si>
  <si>
    <t>6988	1986	Graduation	Married	71952	1	0	10-01-2013	93	656	80	455	52	107	93	2	8	4	8	4	1	0	1	0	0	0	3	11	0</t>
  </si>
  <si>
    <t>4472	1970	PhD	Divorced	35682	1	0	27-06-2014	34	23	0	8	6	2	18	1	1	1	3	2	0	0	0	0	0	0	3	11	0</t>
  </si>
  <si>
    <t>6991	1951	Graduation	Divorced	43185	0	1	10-04-2013	88	537	6	42	16	6	30	2	9	3	6	8	0	0	0	0	0	0	3	11	0</t>
  </si>
  <si>
    <t>3336	1948	PhD	Together	66375	0	1	21-11-2013	96	712	0	45	0	0	191	3	2	4	5	7	1	0	0	0	0	0	3	11	0</t>
  </si>
  <si>
    <t>4301	1971	Master	Married	35178	1	0	10-01-2013	10	23	1	13	2	2	18	1	1	1	2	7	1	0	0	0	0	0	3	11	1</t>
  </si>
  <si>
    <t>1940	1986	Graduation	Married	25252	1	0	12-07-2013	26	1	3	4	2	2	6	1	1	0	2	8	0	0	0	0	0	0	3	11	0</t>
  </si>
  <si>
    <t>1272	1965	Master	Single	55250	0	1	21-10-2012	49	664	58	83	32	0	66	4	7	5	10	5	0	0	0	0	0	0	3	11	0</t>
  </si>
  <si>
    <t>1388	1975	Graduation	Single	33249	1	0	20-02-2013	11	6	10	21	19	14	42	2	2	1	3	6	0	0	0	0	0	0	3	11	0</t>
  </si>
  <si>
    <t>1044	1953	Graduation	Together	58398	0	0	14-05-2013	44	299	5	201	21	21	49	3	5	4	8	4	0	0	0	0	0	0	3	11	0</t>
  </si>
  <si>
    <t>6969	1982	Graduation	Together	50272	1	0	07-08-2013	75	99	13	66	43	8	4	3	4	1	5	7	0	0	0	0	0	0	3	11	0</t>
  </si>
  <si>
    <t>10479	1975	PhD	Married	76618	0	0	07-12-2012	64	749	40	294	121	160	147	1	3	2	5	1	0	0	0	0	0	0	3	11	0</t>
  </si>
  <si>
    <t>3619	1960	2n Cycle	Divorced	87305	0	0	23-09-2012	19	345	25	501	63	138	80	1	5	3	8	2	0	0	1	0	0	0	3	11	1</t>
  </si>
  <si>
    <t>1715	1978	Graduation	Together	25851	1	0	11-02-2013	45	9	4	18	7	5	5	2	2	0	3	7	0	0	0	0	0	0	3	11	0</t>
  </si>
  <si>
    <t>10159	1970	Graduation	Divorced	58710	0	1	31-03-2013	77	440	81	368	0	122	174	6	11	5	9	6	0	0	0	0	0	0	3	11	0</t>
  </si>
  <si>
    <t>1463	1958	Graduation	Single	45160	1	1	29-03-2014	9	8	2	5	3	0	3	1	1	0	2	7	0	0	0	0	0	0	3	11	0</t>
  </si>
  <si>
    <t>5114	1965	Master	Married	74806	0	1	19-12-2012	1	670	9	249	0	28	9	2	5	4	5	4	0	0	0	0	0	0	3	11	0</t>
  </si>
  <si>
    <t>4990	1954	Graduation	Married	59111	0	0	02-05-2013	90	524	0	134	28	28	155	1	11	1	8	7	0	0	0	0	0	0	3	11	0</t>
  </si>
  <si>
    <t>4329	1984	PhD	Married	18988	1	0	23-05-2014	43	6	0	6	2	1	1	2	1	0	3	7	0	0	0	0	0	0	3	11	0</t>
  </si>
  <si>
    <t>10936	1965	Graduation	Married	72190	0	0	13-02-2013	79	597	166	597	172	166	249	1	5	6	4	3	0	0	0	0	0	0	3	11	0</t>
  </si>
  <si>
    <t>4692	1976	Graduation	Married	7500	1	0	01-08-2012	19	7	0	12	13	7	32	5	4	1	2	9	1	0	0	0	0	0	3	11	1</t>
  </si>
  <si>
    <t>7212	1966	Graduation	Married	44794	0	1	08-06-2014	99	54	0	7	0	0	4	1	2	0	3	6	0	0	0	0	0	0	3	11	0</t>
  </si>
  <si>
    <t>6086	1955	Graduation	Married	80395	0	0	23-11-2013	62	445	25	706	80	76	48	1	6	5	12	2	0	0	0	1	0	0	3	11	0</t>
  </si>
  <si>
    <t>437	1976	Master	Divorced	75012	0	0	25-01-2014	41	294	142	218	164	58	151	1	3	8	11	1	0	0	0	0	0	0	3	11	0</t>
  </si>
  <si>
    <t>11171	1965	Master	Married	56962	2	1	11-10-2013	60	292	3	77	10	3	26	7	6	3	5	7	0	0	0	0	0	0	3	11	0</t>
  </si>
  <si>
    <t>11101	1991	Graduation	Together	89891	0	0	15-04-2013	17	412	22	132	59	28	183	1	11	6	8	4	0	0	1	0	0	0	3	11	0</t>
  </si>
  <si>
    <t>5329	1949	PhD	Divorced	35946	1	1	27-09-2013	24	8	0	3	0	0	0	1	0	0	3	5	0	0	0	0	0	0	3	11	0</t>
  </si>
  <si>
    <t>610	1953	PhD	Together	53593	1	1	07-08-2012	60	349	4	78	6	0	43	8	7	2	6	8	0	0	0	0	0	0	3	11	0</t>
  </si>
  <si>
    <t>9384	1978	Graduation	Married	66373	1	1	12-06-2013	57	328	9	124	12	24	109	7	4	2	10	3	0	0	0	0	0	0	3	11	0</t>
  </si>
  <si>
    <t>5956	1948	PhD	Divorced	45072	1	2	16-10-2013	74	144	2	99	7	2	30	5	6	1	4	8	0	0	0	0	0	0	3	11	0</t>
  </si>
  <si>
    <t>10430	1973	Graduation	Divorced	89694	1	1	09-10-2013	22	1126	28	211	37	28	42	3	4	3	4	5	0	1	1	1	0	0	3	11	0</t>
  </si>
  <si>
    <t>7875	1949	Graduation	Married	72025	0	0	29-04-2014	46	967	0	617	43	50	0	1	4	8	13	2	0	1	1	1	0	0	3	11	1</t>
  </si>
  <si>
    <t>7072	1973	Graduation	Married	67432	0	1	29-03-2013	69	432	79	341	177	136	170	2	8	5	4	4	0	0	0	0	0	0	3	11	0</t>
  </si>
  <si>
    <t>6255	1952	Master	Together	70545	0	1	03-06-2014	29	138	39	63	55	18	21	1	4	1	7	2	0	0	0	0	0	0	3	11	0</t>
  </si>
  <si>
    <t>6516	1989	Basic	Married	17487	1	0	18-03-2013	37	0	0	1	7	4	6	1	1	0	2	7	0	0	0	0	0	0	3	11	0</t>
  </si>
  <si>
    <t>5564	1969	Graduation	Together	62882	0	1	09-08-2012	26	509	133	497	78	24	97	2	7	5	6	4	0	0	0	0	0	0	3	11	0</t>
  </si>
  <si>
    <t>5682	1953	PhD	Single	64108	0	1	23-03-2013	8	948	10	86	13	21	21	4	6	9	11	5	0	0	0	0	0	0	3	11	0</t>
  </si>
  <si>
    <t>7458	1956	Master	Together	34941	1	1	06-03-2013	26	39	2	25	4	3	24	2	3	0	3	8	0	0	0	0	0	0	3	11	0</t>
  </si>
  <si>
    <t>5237	1950	PhD	Single	48767	1	2	01-01-2014	79	28	1	21	3	0	10	3	2	1	3	5	0	0	0	0	0	0	3	11	0</t>
  </si>
  <si>
    <t>7761	1978	2n Cycle	Together	38702	1	0	01-08-2013	71	13	11	24	13	8	40	2	3	0	4	6	0	0	0	0	0	0	3	11	0</t>
  </si>
  <si>
    <t>5278	1964	Graduation	Married	82224	0	0	25-01-2014	83	307	26	360	138	31	40	1	6	9	5	3	0	0	0	1	0	0	3	11	0</t>
  </si>
  <si>
    <t>3560	1952	Graduation	Together	83844	0	0	12-05-2013	57	901	31	345	75	31	191	1	4	4	11	1	0	0	1	0	0	0	3	11	0</t>
  </si>
  <si>
    <t>7235	1975	2n Cycle	Married	17003	1	0	09-12-2013	37	2	5	12	4	8	7	3	2	0	4	5	0	0	0	0	0	0	3	11	0</t>
  </si>
  <si>
    <t>10548	1995	Graduation	Single	71163	0	0	09-03-2014	30	283	17	372	138	106	44	1	3	8	12	1	0	0	0	0	0	0	3	11	0</t>
  </si>
  <si>
    <t>2281	1970	Graduation	Single	33697	1	0	15-09-2013	34	4	3	7	0	3	11	1	1	0	2	7	1	0	0	0	0	0	3	11	0</t>
  </si>
  <si>
    <t>4073	1954	2n Cycle	Married	63564	0	0	29-01-2014	0	769	80	252	15	34	65	1	10	10	7	6	1	0	0	0	0	0	3	11	1</t>
  </si>
  <si>
    <t>6974	1972	PhD	Together	83443	0	0	31-12-2013	89	518	42	742	55	56	84	1	6	10	5	2	0	0	0	0	0	0	3	11	0</t>
  </si>
  <si>
    <t>7938	1958	PhD	Together	51518	0	1	03-10-2013	92	350	8	66	17	4	4	2	3	2	10	3	0	0	0	0	0	0	3	11	0</t>
  </si>
  <si>
    <t>7094	1975	Graduation	Widow	58330	0	1	25-12-2013	87	445	53	213	104	98	151	1	6	4	13	4	0	0	0	0	0	0	3	11	0</t>
  </si>
  <si>
    <t>3667	1969	Graduation	Married	80952	0	0	28-02-2013	20	778	178	689	41	27	44	1	8	5	11	8	0	1	1	1	0	0	3	11	1</t>
  </si>
  <si>
    <t>7723	1979	Graduation	Together	75507	0	0	02-05-2014	56	709	93	374	104	80	80	1	8	6	6	3	0	0	0	0	0	0	3	11	0</t>
  </si>
  <si>
    <t>3870	1978	2n Cycle	Together	63855	0	0	09-02-2013	28	359	35	314	93	116	89	1	7	3	13	4	0	0	0	0	0	0	3	11	0</t>
  </si>
  <si>
    <t>4012	1972	PhD	Together	62220	0	1	11-08-2012	55	799	12	375	16	12	12	5	7	6	5	6	0	0	0	0	0	0	3	11	1</t>
  </si>
  <si>
    <t>5909	1964	Graduation	Married	58512	0	1	19-09-2013	25	895	10	101	13	0	152	5	3	4	8	8	0	0	0	0	0	0	3	11	0</t>
  </si>
  <si>
    <t>10470	1979	Master	Married	40662	1	0	15-03-2013	0	40	2	23	0	4	23	2	2	1	3	4	0	0	0	0	0	0	3	11	0</t>
  </si>
  <si>
    <t>6488	1959	PhD	Married	38829	0	1	06-04-2014	86	76	0	7	0	0	16	1	3	2	2	5	0	0	0	0	0	0	3	11	0</t>
  </si>
  <si>
    <t>10270	1981	2n Cycle	Married	35523	1	0	03-10-2013	8	11	5	22	12	5	11	2	3	0	3	7	0	0	0	0	0	0	3	11	0</t>
  </si>
  <si>
    <t>6887	1967	Graduation	Single	79146	1	1	24-04-2014	33	245	16	223	21	43	16	2	8	1	8	6	0	0	0	0	0	0	3	11	0</t>
  </si>
  <si>
    <t>6406	1988	Master	Married	78285	0	0	28-10-2013	13	647	107	391	175	67	40	1	6	4	10	3	0	0	0	0	0	0	3	11	0</t>
  </si>
  <si>
    <t>7573	1978	PhD	Single	31626	1	0	10-05-2013	12	39	1	9	2	1	34	1	2	1	2	7	1	0	0	0	0	0	3	11	1</t>
  </si>
  <si>
    <t>4508	1952	Graduation	Single	75127	0	0	22-05-2014	92	203	35	305	46	17	227	1	2	11	5	1	0	0	0	0	0	0	3	11	0</t>
  </si>
  <si>
    <t>221	1955	Graduation	Married	48726	0	1	27-04-2013	90	138	3	38	4	0	59	3	3	2	4	6	0	0	0	0	0	0	3	11	0</t>
  </si>
  <si>
    <t>5331	1977	Graduation	Married	74985	0	0	11-09-2012	8	587	51	898	247	0	86	1	3	6	7	2	0	0	0	0	0	0	3	11	0</t>
  </si>
  <si>
    <t>1911	1987	Graduation	Together	67430	0	0	05-09-2012	6	595	97	291	127	133	121	1	11	5	12	6	0	0	0	0	0	0	3	11	0</t>
  </si>
  <si>
    <t>20	1965	2n Cycle	Married	46891	0	1	01-09-2013	91	43	12	23	29	15	61	1	2	1	4	4	0	0	0	0	0	0	3	11	0</t>
  </si>
  <si>
    <t>8786	1956	Master	Married	62058	0	1	26-05-2013	52	301	7	74	10	0	58	4	6	1	7	6	0	0	0	0	0	0	3	11	0</t>
  </si>
  <si>
    <t>10582	1979	Graduation	Married	72063	0	1	03-07-2013	3	180	32	348	76	32	90	2	5	2	12	2	0	0	0	0	0	0	3	11	0</t>
  </si>
  <si>
    <t>1915	1951	PhD	Married	78939	0	0	12-12-2013	57	794	115	243	150	0	205	1	8	5	6	3	0	0	0	0	0	0	3	11	0</t>
  </si>
  <si>
    <t>8897	1965	Graduation	Single	42720	1	1	24-04-2013	9	392	5	91	28	26	112	8	7	3	7	8	0	0	0	0	0	0	3	11	1</t>
  </si>
  <si>
    <t>2371	1972	Graduation	Married	33622	1	1	13-04-2013	22	39	1	22	3	4	12	3	2	0	4	7	0	0	0	0	0	0	3	11	0</t>
  </si>
  <si>
    <t>4303	1957	PhD	Together	6835	0	1	08-12-2012	76	107	2	12	2	2	12	0	0	0	1	20	0	0	0	0	0	0	3	11	0</t>
  </si>
  <si>
    <t>6825	1953	Graduation	Together	41452	1	1	06-03-2013	86	13	0	3	0	0	0	1	1	0	2	7	0	0	0	0	0	0	3	11	0</t>
  </si>
  <si>
    <t>1072	1965	PhD	Single	40760	0	1	30-08-2013	64	70	0	17	0	0	6	2	2	1	3	6	0	0	0	0	0	0	3	11	0</t>
  </si>
  <si>
    <t>4964	1958	PhD	Together	74250	0	0	26-01-2014	90	680	11	392	75	0	0	1	2	11	4	1	0	0	0	0	0	0	3	11	0</t>
  </si>
  <si>
    <t>2461	1955	Master	Single	51124	1	1	18-12-2013	79	26	1	11	0	1	4	2	1	0	3	3	0	0	0	0	0	0	3	11	0</t>
  </si>
  <si>
    <t>10736	1971	Graduation	Single	72258	0	1	12-09-2013	28	522	0	522	227	120	134	2	6	9	5	2	0	0	0	0	0	0	3	11	0</t>
  </si>
  <si>
    <t>3194	1974	PhD	Single	71466	0	0	05-04-2014	86	412	12	546	78	182	0	1	4	4	10	1	0	0	0	0	0	0	3	11	0</t>
  </si>
  <si>
    <t>10839	1976	Graduation	Together	36283	1	1	14-04-2014	42	6	5	5	8	0	5	2	1	0	3	4	0	0	0	0	0	0	3	11	0</t>
  </si>
  <si>
    <t>49	1970	Graduation	Single	20587	1	0	11-05-2014	39	2	3	6	4	1	9	1	1	1	2	7	0	0	0	0	0	0	3	11	0</t>
  </si>
  <si>
    <t>4290	1972	Graduation	Married	30467	1	0	19-03-2014	8	1	3	8	2	5	5	1	1	0	2	7	0	0	0	0	0	0	3	11	0</t>
  </si>
  <si>
    <t>10219	1972	Graduation	Together	31590	1	0	18-06-2013	40	6	2	15	6	6	3	1	1	0	3	8	0	0	0	0	0	0	3	11	0</t>
  </si>
  <si>
    <t>4211	1986	Basic	Married	20425	1	0	29-10-2012	5	4	12	5	3	16	17	2	2	0	3	7	0	0	0	0	0	0	3	11	0</t>
  </si>
  <si>
    <t>1135	1960	Master	Together	17144	1	1	15-02-2014	96	18	2	19	0	2	6	5	3	0	4	7	0	0	0	0	0	0	3	11	0</t>
  </si>
  <si>
    <t>6299	1968	PhD	Divorced	42564	0	1	02-01-2013	28	324	48	186	39	18	198	6	6	8	4	7	1	0	0	0	0	0	3	11	1</t>
  </si>
  <si>
    <t>10846	1978	Master	Married	43783	1	0	29-05-2014	22	327	9	125	25	4	139	6	7	1	8	7	1	0	0	0	0	0	3	11	0</t>
  </si>
  <si>
    <t>347	1976	Graduation	Divorced	40780	0	1	08-09-2012	30	229	27	71	13	3	34	4	7	1	5	9	0	0	0	0	0	0	3	11	0</t>
  </si>
  <si>
    <t>6543	1945	Master	Together	62847	0	0	15-01-2013	45	521	168	706	80	76	61	1	3	6	4	2	0	0	0	0	0	0	3	11	0</t>
  </si>
  <si>
    <t>10446	1957	PhD	Married	82017	0	0	07-11-2012	58	184	23	446	30	23	23	1	5	4	7	2	0	1	1	1	0	0	3	11	1</t>
  </si>
  <si>
    <t>3479	1950	Graduation	Single	16813	0	0	19-07-2013	49	4	8	11	12	2	13	1	2	0	3	7	1	0	0	0	0	0	3	11	0</t>
  </si>
  <si>
    <t>11075	1978	Graduation	Married	51267	1	1	29-10-2013	37	183	2	64	7	2	12	4	3	3	5	4	0	0	0	0	0	0	3	11	0</t>
  </si>
  <si>
    <t>4442	1961	Graduation	Single	46524	0	1	05-04-2013	70	31	19	35	26	14	52	2	1	1	5	3	0	0	0	0	0	0	3	11	0</t>
  </si>
  <si>
    <t>199	1962	Master	Single	45183	0	0	20-01-2013	33	219	3	60	12	9	12	1	4	1	7	7	0	1	0	0	0	0	3	11	0</t>
  </si>
  <si>
    <t>6722	1954	PhD	Married	70421	0	1	28-06-2014	98	479	28	136	75	14	35	3	10	3	7	6	0	0	0	0	0	0	3	11	0</t>
  </si>
  <si>
    <t>796	1965	2n Cycle	Divorced	60161	0	1	23-10-2012	17	584	44	212	46	8	177	3	11	4	8	8	0	0	0	0	0	0	3	11	0</t>
  </si>
  <si>
    <t>3749	1973	Graduation	Together	73926	0	0	02-03-2013	54	627	91	597	159	91	15	1	6	5	12	3	0	0	0	0	0	0	3	11	0</t>
  </si>
  <si>
    <t>8523	1968	Graduation	Married	19329	1	0	14-12-2013	39	24	1	16	12	2	5	3	4	0	3	8	0	0	0	0	0	0	3	11	0</t>
  </si>
  <si>
    <t>310	1970	Master	Married	61872	0	1	13-12-2013	81	330	5	159	36	27	16	4	4	4	9	4	0	0	0	0	0	0	3	11	0</t>
  </si>
  <si>
    <t>8629	1956	Graduation	Widow	46984	1	1	26-03-2013	71	19	1	10	2	1	8	1	1	0	3	5	0	0	0	0	0	0	3	11	0</t>
  </si>
  <si>
    <t>236	1951	Graduation	Married	34838	1	1	19-01-2013	62	28	23	29	29	14	47	3	2	1	4	6	0	0	0	0	0	0	3	11	0</t>
  </si>
  <si>
    <t>9930	1944	PhD	Single	82716	0	0	05-11-2013	8	606	148	228	15	148	22	1	6	8	13	2	0	0	0	0	0	0	3	11	0</t>
  </si>
  <si>
    <t>3483	1958	Graduation	Married	48192	0	0	06-04-2013	76	1039	43	204	153	58	29	3	2	8	12	8	0	1	0	1	1	0	3	11	1</t>
  </si>
  <si>
    <t>4599	1976	Master	Married	49681	0	2	04-11-2013	66	411	0	26	0	0	21	6	7	1	7	7	0	0	0	0	0	0	3	11	0</t>
  </si>
  <si>
    <t>7326	1971	Master	Married	56850	0	1	23-03-2014	83	34	1	19	2	7	0	1	1	1	3	2	0	0	0	0	0	0	3	11	0</t>
  </si>
  <si>
    <t>7352	1957	Graduation	Married	55267	0	1	21-10-2013	28	161	28	136	32	3	45	4	3	4	6	3	0	0	0	0	0	0	3	11	0</t>
  </si>
  <si>
    <t>2350	1972	Graduation	Married	59666	1	1	22-03-2013	87	623	53	178	23	17	133	7	3	2	8	8	0	1	0	0	0	0	3	11	0</t>
  </si>
  <si>
    <t>9145	1972	Graduation	Single	72504	0	1	06-04-2013	43	604	26	470	123	161	94	2	5	9	6	2	0	0	0	0	0	0	3	11	0</t>
  </si>
  <si>
    <t>2964	1981	Graduation	Married	26872	0	0	16-10-2013	0	3	10	8	3	16	32	1	1	1	2	6	0	0	0	0	0	0	3	11	0</t>
  </si>
  <si>
    <t>5585	1972	Graduation	Single	21359	1	0	20-04-2013	1	12	2	17	6	1	10	2	2	0	3	8	0	0	0	0	0	0	3	11	1</t>
  </si>
  <si>
    <t>9687	1975	Graduation	Single	73170	0	0	31-05-2014	1	184	174	256	50	30	32	1	5	4	6	2	0	0	0	0	0	0	3	11	0</t>
  </si>
  <si>
    <t>3732	1955	Master	Married	52750	0	1	04-02-2013	72	393	0	239	90	69	69	6	5	7	9	4	0	0	0	0	0	0	3	11	0</t>
  </si>
  <si>
    <t>6303	1986	PhD	Together	91820	0	0	23-11-2013	72	410	73	747	76	161	30	0	5	5	12	1	0	0	0	0	0	0	3	11	0</t>
  </si>
  <si>
    <t>11176	1970	PhD	Together	65968	0	1	12-05-2014	12	376	9	83	19	4	4	2	5	4	7	3	0	0	0	0	0	0	3	11	0</t>
  </si>
  <si>
    <t>2986	1976	Graduation	Married	30772	1	1	12-03-2014	89	7	2	4	2	1	4	1	1	0	2	6	0	0	0	0	0	0	3	11	0</t>
  </si>
  <si>
    <t>7462	1954	Graduation	Single	22507	0	0	24-11-2012	67	68	0	226	51	157	68	3	10	2	4	9	0	0	0	0	0	0	3	11	0</t>
  </si>
  <si>
    <t>3900	1972	Graduation	Married	65685	0	1	29-03-2014	54	642	14	49	0	7	57	1	9	2	9	5	0	0	0	0	0	0	3	11	0</t>
  </si>
  <si>
    <t>7034	1978	2n Cycle	Married	25804	1	0	01-09-2013	34	8	7	9	13	6	12	2	2	0	3	8	0	0	0	0	0	0	3	11	0</t>
  </si>
  <si>
    <t>9493	1980	PhD	Single	76412	0	0	05-05-2013	15	840	53	804	23	71	17	1	5	4	8	3	0	0	1	1	0	0	3	11	1</t>
  </si>
  <si>
    <t>1143	1972	Graduation	Married	22063	1	0	08-08-2013	43	7	10	13	3	11	11	2	2	0	3	7	0	0	0	0	0	0	3	11	0</t>
  </si>
  <si>
    <t>1	1961	Graduation	Single	57091	0	0	15-06-2014	0	464	5	64	7	0	37	1	7	3	7	5	0	0	0	0	1	0	3	11	1</t>
  </si>
  <si>
    <t>3855	1963	Graduation	Married	22419	0	0	18-04-2013	74	30	3	47	19	21	42	1	3	2	2	8	0	0	0	0	0	0	3	11	0</t>
  </si>
  <si>
    <t>5536	1959	Graduation	Together	87771	0	1	22-05-2013	61	1492	38	287	50	57	33	1	5	10	4	6	0	1	1	1	1	0	3	11	1</t>
  </si>
  <si>
    <t>5989	1959	2n Cycle	Divorced	78353	0	1	16-04-2013	51	752	122	476	39	153	34	1	10	2	11	8	0	0	0	0	0	0	3	11	0</t>
  </si>
  <si>
    <t>9499	1954	Graduation	Married	93404	1	2	07-05-2013	97	1279	15	287	20	0	15	3	3	4	7	5	0	1	1	0	0	0	3	11	0</t>
  </si>
  <si>
    <t>6768	1962	Graduation	Divorced	37859	1	2	12-01-2013	75	22	1	8	2	1	2	2	1	0	3	8	0	0	0	0	0	0	3	11	0</t>
  </si>
  <si>
    <t>2150	1958	PhD	Widow	80995	0	1	11-05-2013	83	860	28	409	73	56	56	1	8	9	4	4	0	0	0	0	0	0	3	11	0</t>
  </si>
  <si>
    <t>6646	1984	Graduation	Together	16529	1	0	01-03-2014	23	3	0	5	13	0	1	1	1	0	3	6	0	0	0	0	0	0	3	11	0</t>
  </si>
  <si>
    <t>4887	1976	PhD	Divorced	55412	1	1	22-11-2013	65	10	5	28	11	1	8	1	2	0	3	5	0	0	0	0	0	0	3	11	0</t>
  </si>
  <si>
    <t>8560	1992	Graduation	Single	48789	0	0	10-09-2012	94	351	16	156	7	5	145	1	6	4	7	6	0	0	0	0	0	0	3	11	0</t>
  </si>
  <si>
    <t>3321	1967	PhD	Together	56575	0	2	05-05-2013	42	421	5	90	0	16	10	3	7	3	7	5	0	0	0	0	0	0	3	11	0</t>
  </si>
  <si>
    <t>11003	1980	2n Cycle	Together	25130	1	0	02-10-2013	10	2	5	7	0	18	18	2	2	0	3	7	0	0	0	0	0	0	3	11	0</t>
  </si>
  <si>
    <t>10402	1967	Graduation	Married	35441	1	1	14-02-2013	94	25	1	9	2	1	1	2	1	0	3	8	0	0	0	0	0	0	3	11	0</t>
  </si>
  <si>
    <t>9904	1956	Graduation	Married	71391	0	1	29-03-2013	50	336	123	274	46	123	141	5	6	5	12	3	0	0	0	0	0	0	3	11	0</t>
  </si>
  <si>
    <t>6141	1972	Master	Single	49494	1	0	25-04-2013	46	191	9	97	0	6	82	2	6	1	5	7	0	0	0	0	0	0	3	11	0</t>
  </si>
  <si>
    <t>5687	1980	Graduation	Divorced	81702	0	0	23-09-2012	98	563	50	774	28	31	187	1	7	7	12	3	0	0	0	0	0	0	3	11	0</t>
  </si>
  <si>
    <t>10856	1980	2n Cycle	Single	45889	0	1	02-07-2013	42	31	0	6	0	1	8	1	1	0	3	6	0	0	0	0	0	0	3	11	0</t>
  </si>
  <si>
    <t>5121	1977	Graduation	Single	56628	0	1	21-03-2014	30	479	5	82	7	17	171	2	7	6	5	5	1	0	0	0	0	0	3	11	0</t>
  </si>
  <si>
    <t>4186	1950	Graduation	Together	34026	1	1	05-08-2013	11	18	6	15	12	8	17	3	2	1	3	5	0	0	0	0	0	0	3	11	0</t>
  </si>
  <si>
    <t>368	1974	Graduation	Married	40049	0	1	29-11-2012	61	91	65	52	10	44	28	3	3	2	6	5	0	0	0	0	0	0	3	11	0</t>
  </si>
  <si>
    <t>3312	1988	Graduation	Single	34176	1	0	12-05-2014	12	5	7	24	19	14	20	4	3	0	4	6	0	0	0	0	0	0	3	11	0</t>
  </si>
  <si>
    <t>11121	1981	Graduation	Married	19419	1	0	10-11-2012	76	2	14	28	16	3	7	4	4	0	3	9	0	0	0	0	0	0	3	11	0</t>
  </si>
  <si>
    <t>5332	1960	2n Cycle	Married	82504	0	0	27-07-2013	2	362	50	431	134	35	54	1	3	6	7	1	0	0	0	0	0	0	3	11	0</t>
  </si>
  <si>
    <t>5848	1970	Graduation	Together	81205	0	0	13-01-2014	43	724	74	929	97	55	130	1	5	6	7	2	1	0	1	0	1	0	3	11	1</t>
  </si>
  <si>
    <t>10343	1991	2n Cycle	Single	61618	0	0	29-09-2012	27	605	91	399	0	45	205	2	3	6	8	3	0	0	0	0	0	0	3	11	0</t>
  </si>
  <si>
    <t>5935	1956	Master	Single	55284	0	1	24-12-2012	60	547	7	140	0	7	63	3	7	5	8	5	0	0	0	0	0	0	3	11	0</t>
  </si>
  <si>
    <t>2895	1963	Graduation	Single	49980	0	1	23-10-2013	79	104	1	54	13	9	14	2	3	1	5	5	0	0	0	0	0	0	3	11	0</t>
  </si>
  <si>
    <t>10262	1980	Graduation	Married	15072	2	0	10-05-2013	96	8	2	15	0	10	18	4	3	1	3	5	0	0	0	0	0	0	3	11	0</t>
  </si>
  <si>
    <t>7848	1974	Graduation	Single	49166	0	1	13-06-2013	17	224	2	25	7	0	110	2	5	3	3	6	0	0	0	0	0	0	3	11	0</t>
  </si>
  <si>
    <t>9477	1954	PhD	Married	65324	0	1	11-01-2014	0	384	0	102	21	32	5	3	6	2	9	4	0	0	0	0	0	0	3	11	0</t>
  </si>
  <si>
    <t>4856	1957	2n Cycle	Married	82347	0	0	06-11-2012	38	556	54	845	202	133	63	1	7	7	10	3	1	0	0	1	0	0	3	11	0</t>
  </si>
  <si>
    <t>7186	1966	PhD	Together	30843	1	1	26-05-2014	43	24	0	2	0	0	9	2	1	1	2	5	1	0	0	0	0	0	3	11	0</t>
  </si>
  <si>
    <t>5794	1974	PhD	Married	46374	0	1	17-03-2014	1	408	0	21	0	0	17	3	7	1	7	8	0	1	0	1	0	0	3	11	1</t>
  </si>
  <si>
    <t>1456	1979	Graduation	Single	60474	0	1	01-04-2013	25	265	199	303	234	9	170	7	10	2	12	7	0	0	0	0	0	0	3	11	0</t>
  </si>
  <si>
    <t>4877	1973	Master	Married	38576	0	1	04-03-2014	2	34	0	7	0	0	0	1	1	0	3	7	0	0	0	0	0	0	3	11	0</t>
  </si>
  <si>
    <t>425	1985	Graduation	Married	55357	2	0	19-02-2013	66	374	64	116	84	25	64	3	6	2	11	5	0	0	0	0	0	0	3	11	0</t>
  </si>
  <si>
    <t>3007	1966	Graduation	Together	37758	1	1	04-10-2012	49	27	2	10	0	0	1	2	1	0	3	8	0	0	0	0	0	0	3	11	0</t>
  </si>
  <si>
    <t>1031	1989	2n Cycle	Married	85710	0	0	05-05-2013	5	600	20	350	29	30	33	1	6	9	10	2	0	0	1	0	0	0	3	11	0</t>
  </si>
  <si>
    <t>4297	1969	Graduation	Together	23228	1	0	26-01-2014	71	13	2	18	6	1	0	2	2	0	3	8	0	0	0	0	0	0	3	11	0</t>
  </si>
  <si>
    <t>807	1969	Master	Together	44602	1	1	15-02-2014	35	167	2	89	0	0	34	6	6	1	4	8	0	0	0	0	0	0	3	11	0</t>
  </si>
  <si>
    <t>9553	1987	Graduation	Married	7500	0	0	09-01-2013	94	0	2	3	4	1	5	1	0	0	3	6	0	0	0	0	0	0	3	11	0</t>
  </si>
  <si>
    <t>4271	1989	2n Cycle	Together	38683	1	0	04-10-2012	80	46	35	69	84	41	66	6	4	1	6	7	0	0	0	0	0	0	3	11	0</t>
  </si>
  <si>
    <t>4120	1975	2n Cycle	Single	49514	1	0	17-12-2013	61	88	39	78	58	13	93	2	6	1	4	7	0	0	0	0	0	0	3	11	0</t>
  </si>
  <si>
    <t>2036	1973	PhD	Together	57906	0	1	11-06-2013	29	243	11	119	10	3	15	3	4	2	8	4	0	0	0	0	0	0	3	11	0</t>
  </si>
  <si>
    <t>115	1966	Master	Single	43456	0	1	26-03-2013	0	275	11	68	25	7	7	3	5	1	8	5	0	0	0	0	0	0	3	11	0</t>
  </si>
  <si>
    <t>4259	1986	Master	Single	19485	2	0	24-09-2013	80	6	0	4	0	0	0	1	1	0	2	7	0	0	0	0	0	0	3	11	0</t>
  </si>
  <si>
    <t>8687	1978	Graduation	Together	53172	0	1	06-05-2013	54	121	62	90	68	20	125	3	2	3	8	3	0	0	0	0	0	0	3	11	0</t>
  </si>
  <si>
    <t>2447	1979	Graduation	Together	30545	1	0	17-10-2012	71	4	12	15	19	7	12	2	2	0	3	7	0	0	0	0	0	0	3	11	0</t>
  </si>
  <si>
    <t>10140	1983	PhD	Together	70123	0	0	28-09-2013	27	1308	0	396	23	0	0	1	5	7	4	3	0	1	0	0	1	0	3	11	0</t>
  </si>
  <si>
    <t>9353	1959	Graduation	Single	62450	0	1	06-01-2014	61	515	47	267	62	66	38	2	5	5	4	3	0	1	0	0	0	0	3	11	0</t>
  </si>
  <si>
    <t>3623	1976	Graduation	Together	21675	1	0	11-06-2014	55	4	0	16	17	4	4	3	4	0	3	7	0	0	0	0	0	0	3	11	0</t>
  </si>
  <si>
    <t>738	1981	2n Cycle	Single	42395	1	1	04-04-2014	35	48	13	57	24	15	25	4	3	1	4	7	0	0	0	0	0	0	3	11	0</t>
  </si>
  <si>
    <t>7631	1978	Master	Together	61346	1	0	06-10-2013	34	562	58	168	43	16	142	1	5	7	10	3	0	0	0	0	0	0	3	11	0</t>
  </si>
  <si>
    <t>4789	1953	Graduation	Together	80812	0	0	17-09-2013	95	769	22	500	210	143	33	1	4	8	5	2	1	0	1	1	0	0	3	11	0</t>
  </si>
  <si>
    <t>773	1971	Master	Divorced	42835	1	1	30-06-2013	64	379	4	93	12	9	98	7	6	6	4	6	0	0	0	0	0	0	3	11	0</t>
  </si>
  <si>
    <t>10602	1983	Graduation	Married	39922	1	0	14-02-2013	30	29	12	59	19	1	36	2	3	0	4	8	0	0	0	0	0	0	3	11	0</t>
  </si>
  <si>
    <t>1446	1956	Master	Single	86424	0	0	05-04-2014	12	387	68	569	89	45	68	1	6	9	12	1	0	0	0	0	0	0	3	11	0</t>
  </si>
  <si>
    <t>3270	1978	2n Cycle	Together	17117	1	0	17-01-2013	96	12	23	38	30	18	7	4	3	1	3	9	0	0	0	0	0	0	3	11	0</t>
  </si>
  <si>
    <t>8443	1972	Graduation	Single	24762	1	0	10-02-2014	16	6	10	12	3	15	40	3	3	1	2	8	1	0	0	0	0	0	3	11	1</t>
  </si>
  <si>
    <t>9653	1975	Graduation	Married	35797	0	1	16-10-2012	16	27	1	14	4	1	21	2	2	0	3	8	0	0	0	0	0	0	3	11	0</t>
  </si>
  <si>
    <t>8916	1975	Graduation	Divorced	36627	2	0	23-07-2013	78	9	1	5	0	0	1	1	0	0	3	5	0	0	0	0	0	0	3	11	0</t>
  </si>
  <si>
    <t>8017	1981	2n Cycle	Married	51111	1	1	19-06-2014	83	22	0	19	6	5	3	2	2	0	3	6	0	0	0	0	0	0	3	11	0</t>
  </si>
  <si>
    <t>5830	1972	PhD	Single	86857	0	0	12-09-2012	96	899	102	838	133	102	40	1	5	6	10	2	0	0	0	0	0	0	3	11	1</t>
  </si>
  <si>
    <t>4597	1970	PhD	Together	82072	0	0	02-07-2013	67	889	55	685	168	92	129	1	3	2	13	1	0	0	0	0	0	0	3	11	0</t>
  </si>
  <si>
    <t>7023	1953	PhD	Single	46231	2	1	26-11-2012	87	189	2	55	0	5	12	4	6	1	4	9	0	0	0	0	0	0	3	11	0</t>
  </si>
  <si>
    <t>8086	1959	Graduation	Married	42243	1	1	11-12-2013	34	48	0	2	0	0	5	2	2	0	3	7	0	0	0	0	0	0	3	11	0</t>
  </si>
  <si>
    <t>8825	1962	Graduation	Together	51195	1	1	01-04-2013	46	230	14	156	82	24	58	8	9	2	5	8	0	0	0	0	0	0	3	11	0</t>
  </si>
  <si>
    <t>2930	1978	Master	Single	68092	0	0	16-12-2013	7	852	60	207	78	36	48	2	2	6	10	5	0	0	0	0	0	0	3	11	0</t>
  </si>
  <si>
    <t>1928	1973	Graduation	Married	31814	1	0	09-02-2013	73	35	3	20	4	1	20	2	2	0	3	9	1	0	0	0	0	0	3	11	0</t>
  </si>
  <si>
    <t>7108	1965	Master	Widow	51390	1	1	08-09-2012	54	205	20	47	23	2	56	6	5	2	5	5	0	0	0	0	0	0	3	11	0</t>
  </si>
  <si>
    <t>10925	1983	Graduation	Married	76630	0	0	14-01-2014	93	255	31	446	40	56	175	1	3	10	11	1	0	0	0	0	0	0	3	11	0</t>
  </si>
  <si>
    <t>9960	1991	Basic	Single	26868	1	0	30-04-2014	52	0	0	1	8	3	2	1	1	0	2	7	0	0	0	0	0	0	3	11	0</t>
  </si>
  <si>
    <t>8800	1943	PhD	Divorced	48948	0	0	01-02-2013	53	437	8	206	160	49	42	2	7	10	5	6	1	0	0	0	0	0	3	11	1</t>
  </si>
  <si>
    <t>9224	1972	PhD	Single	55260	0	1	12-12-2012	81	825	8	53	11	0	242	2	8	10	5	6	0	0	0	0	0	0	3	11	0</t>
  </si>
  <si>
    <t>5519	1956	Graduation	Together	64090	0	1	07-08-2013	8	316	58	161	76	51	135	1	6	9	4	5	0	0	0	0	0	0	3	11	1</t>
  </si>
  <si>
    <t>5046	1958	Graduation	Divorced	78331	0	1	23-01-2014	97	756	138	354	160	169	61	2	10	6	7	4	0	0	0	0	0	0	3	11	0</t>
  </si>
  <si>
    <t>7037	1974	PhD	Married	37087	1	0	11-08-2013	50	194	55	134	15	0	3	3	4	2	8	6	0	0	0	0	0	0	3	11	0</t>
  </si>
  <si>
    <t>905	1986	Graduation	Divorced	21846	1	0	22-10-2013	38	7	17	18	6	10	26	4	4	0	3	8	0	0	0	0	0	0	3	11	0</t>
  </si>
  <si>
    <t>8624	1958	Graduation	Married	81320	0	0	06-02-2013	61	183	33	493	59	103	57	1	4	3	10	2	0	0	0	0	0	0	3	11	0</t>
  </si>
  <si>
    <t>8945	1970	Graduation	Divorced	54137	0	1	16-08-2013	46	171	0	11	0	1	20	2	4	1	4	6	0	0	0	0	0	0	3	11	0</t>
  </si>
  <si>
    <t>6445	1967	Graduation	Together	66825	0	0	14-07-2013	73	243	101	405	29	40	40	1	4	5	6	2	0	0	0	0	0	0	3	11	0</t>
  </si>
  <si>
    <t>2727	1973	Graduation	Together	57100	0	0	04-12-2013	19	181	21	69	39	3	96	1	3	3	6	3	0	0	0	0	0	0	3	11	0</t>
  </si>
  <si>
    <t>6404	1969	Graduation	Together	58917	1	2	24-03-2013	10	151	7	89	0	7	28	5	4	1	6	5	0	0	0	0	0	0	3	11	0</t>
  </si>
  <si>
    <t>11074	1977	Graduation	Single	85072	0	0	09-04-2014	94	494	92	391	194	11	241	1	3	4	10	0	0	0	0	0	0	0	3	11	0</t>
  </si>
  <si>
    <t>10150	1961	Graduation	Single	86429	0	0	21-11-2013	10	464	28	873	29	18	37	0	7	4	7	2	0	0	0	1	0	0	3	11	1</t>
  </si>
  <si>
    <t>1968	1971	Graduation	Widow	45684	1	0	02-12-2013	37	5	1	5	10	0	7	1	1	0	2	7	0	0	0	0	0	0	3	11	0</t>
  </si>
  <si>
    <t>6534	1974	Graduation	Together	47889	1	0	04-01-2014	94	29	0	29	0	5	4	1	2	0	3	5	0	0	0	0	0	0	3	11	0</t>
  </si>
  <si>
    <t>9485	1986	PhD	Married	45921	0	0	10-03-2014	23	102	9	49	24	3	12	1	2	1	6	4	0	0	0	0	0	0	3	11	0</t>
  </si>
  <si>
    <t>7053	1966	PhD	Single	78420	0	0	29-06-2013	75	604	28	674	91	28	28	1	3	10	8	1	0	0	0	0	0	0	3	11	0</t>
  </si>
  <si>
    <t>4654	1992	Graduation	Together	75114	0	0	07-11-2013	40	571	12	523	63	60	24	1	3	10	5	2	0	0	0	0	0	0	3	11	0</t>
  </si>
  <si>
    <t>9760	1963	PhD	Widow	52278	0	1	25-01-2013	24	953	0	71	0	0	174	6	10	5	10	8	0	0	0	0	0	0	3	11	1</t>
  </si>
  <si>
    <t>1048	1972	Master	Married	35641	1	0	14-07-2013	11	63	3	67	8	9	28	2	3	1	4	7	0	0	0	0	0	0	3	11	1</t>
  </si>
  <si>
    <t>10619	1994	Graduation	Single	95529	0	0	03-12-2012	29	770	29	890	250	27	24	1	7	3	7	3	0	0	1	0	0	0	3	11	1</t>
  </si>
  <si>
    <t>9308	1954	Graduation	Married	62820	0	0	11-05-2013	51	398	61	265	138	61	53	1	3	4	6	1	0	0	0	0	0	0	3	11	0</t>
  </si>
  <si>
    <t>10505	1960	Master	Together	73113	0	0	26-12-2013	86	741	19	154	50	9	28	1	3	4	7	2	0	0	0	0	0	0	3	11	0</t>
  </si>
  <si>
    <t>8362	1982	PhD	Married	84169	0	0	07-08-2013	9	1478	19	403	0	19	0	1	7	6	6	3	0	1	1	0	0	0	3	11	1</t>
  </si>
  <si>
    <t>2625	1954	2n Cycle	Single	42607	0	1	17-11-2013	30	156	29	56	30	32	47	2	3	2	7	3	0	0	0	0	0	0	3	11	0</t>
  </si>
  <si>
    <t>4637	1954	PhD	Single	74637	0	0	18-05-2013	73	960	64	464	146	0	16	1	6	9	9	3	0	0	0	1	0	0	3	11	0</t>
  </si>
  <si>
    <t>9972	1955	PhD	Together	46015	1	1	13-04-2014	25	38	0	2	0	0	6	1	1	0	3	7	1	0	0	0	1	0	3	11	0</t>
  </si>
  <si>
    <t>4483	1993	Graduation	Single	72354	0	0	17-04-2013	67	315	26	473	220	12	182	1	2	10	6	1	0	0	0	0	0	0	3	11	0</t>
  </si>
  <si>
    <t>4487	1969	Master	Single	39858	1	0	24-01-2013	67	15	20	25	2	7	26	1	2	0	4	6	0	0	0	0	0	0	3	11	1</t>
  </si>
  <si>
    <t>4988	1948	PhD	Married	34469	1	1	04-05-2014	58	19	6	20	0	5	12	3	1	1	4	4	0	0	0	0	0	0	3	11	0</t>
  </si>
  <si>
    <t>8931	1986	Graduation	Together	83033	1	0	18-05-2014	82	812	99	431	237	149	33	1	11	4	10	5	0	0	0	1	0	0	3	11	0</t>
  </si>
  <si>
    <t>5871	1979	Master	Together	24401	0	0	31-08-2012	98	73	28	217	10	24	115	3	6	1	6	8	0	0	0	0	0	0	3	11	0</t>
  </si>
  <si>
    <t>2008	1978	Graduation	Married	77583	0	0	10-02-2014	93	372	23	384	250	12	108	1	4	5	9	2	0	0	0	1	0	0	3	11	0</t>
  </si>
  <si>
    <t>3139	1982	2n Cycle	Single	74116	0	0	30-12-2013	53	871	111	704	145	55	166	1	4	4	10	2	0	1	0	0	0	0	3	11	0</t>
  </si>
  <si>
    <t>10037	1993	Graduation	Single	74293	0	0	04-05-2014	66	375	152	335	93	91	81	1	5	4	6	2	0	0	0	0	0	0	3	11	0</t>
  </si>
  <si>
    <t>10673	1976	PhD	Married	68397	0	1	17-11-2013	6	760	80	466	17	13	80	1	6	9	5	3	0	0	0	0	0	0	3	11	0</t>
  </si>
  <si>
    <t>5303	1974	PhD	Together	79632	0	0	08-04-2014	42	471	0	510	99	21	12	1	6	4	9	2	0	0	0	0	0	0	3	11	0</t>
  </si>
  <si>
    <t>538	1989	Graduation	Single	46107	1	0	10-02-2014	78	31	9	27	16	9	33	1	1	1	4	3	0	0	0	0	0	0	3	11	0</t>
  </si>
  <si>
    <t>7922	1951	PhD	Single	64950	0	1	12-08-2012	29	819	0	72	12	0	63	2	11	2	10	7	0	1	0	0	0	0	3	11	0</t>
  </si>
  <si>
    <t>5692	1989	Basic	Married	25443	1	0	22-12-2012	82	1	4	3	8	9	7	1	1	0	3	8	0	0	0	0	0	0	3	11	0</t>
  </si>
  <si>
    <t>4843	1952	Graduation	Single	75127	0	0	22-05-2014	92	203	35	305	46	17	227	1	2	11	5	1	0	0	0	0	0	0	3	11	0</t>
  </si>
  <si>
    <t>6383	1971	PhD	Together	32892	1	0	25-05-2014	78	26	0	15	2	1	2	2	3	0	3	8	0	0	0	0	0	0	3	11	0</t>
  </si>
  <si>
    <t>1628	1971	Graduation	Together	71796	0	0	24-10-2013	54	354	21	311	167	75	32	1	9	3	4	4	0	0	0	0	0	0	3	11	0</t>
  </si>
  <si>
    <t>1204	1970	PhD	Married	67536	0	1	22-05-2013	45	1253	0	447	23	71	35	3	11	5	11	8	0	0	0	1	0	0	3	11	0</t>
  </si>
  <si>
    <t>3673	1971	Graduation	Single	55239	0	1	14-07-2013	59	371	17	238	23	24	106	3	7	5	11	5	0	0	0	0	0	0	3	11	0</t>
  </si>
  <si>
    <t>760	1975	PhD	Divorced	60554	1	0	09-08-2013	8	588	7	76	110	15	15	2	8	4	9	6	0	0	0	0	0	0	3	11	0</t>
  </si>
  <si>
    <t>8957	1952	2n Cycle	Single	64831	1	1	10-06-2013	51	480	86	249	75	86	144	8	6	3	5	6	0	0	0	0	0	0	3	11	0</t>
  </si>
  <si>
    <t>4128	1962	PhD	Together	56067	0	1	20-07-2013	51	517	12	54	16	6	120	2	7	4	7	5	0	0	0	0	0	0	3	11	0</t>
  </si>
  <si>
    <t>6810	1983	Graduation	Divorced	82025	0	0	28-05-2013	76	267	98	606	48	70	98	1	3	2	6	1	0	0	1	0	0	0	3	11	1</t>
  </si>
  <si>
    <t>5386	1953	Graduation	Together	94384	0	0	04-03-2013	62	1111	24	790	160	45	172	0	5	8	5	2	0	1	1	1	0	0	3	11	1</t>
  </si>
  <si>
    <t>8700	1986	Basic	Single	14906	0	0	22-12-2012	86	7	7	14	7	16	15	3	2	1	3	7	0	0	0	0	0	0	3	11	0</t>
  </si>
  <si>
    <t>3202	1987	PhD	Married	51563	0	0	01-10-2012	60	1166	0	48	0	0	36	1	4	4	10	8	0	1	1	0	0	0	3	11	0</t>
  </si>
  <si>
    <t>1328	1982	2n Cycle	Married	57937	0	1	16-02-2014	56	261	42	144	55	48	133	3	4	4	9	3	0	0	0	0	0	0	3	11	0</t>
  </si>
  <si>
    <t>8405	1979	Graduation	Divorced	68274	1	1	30-09-2013	83	135	25	51	23	25	46	2	4	2	5	3	0	0	0	0	0	0	3	11	0</t>
  </si>
  <si>
    <t>6515	1977	Graduation	Together	39771	1	0	06-12-2013	92	6	2	18	2	8	14	1	2	0	3	4	0	0	0	0	0	0	3	11	0</t>
  </si>
  <si>
    <t>2882	1975	2n Cycle	Divorced	67893	0	1	01-10-2012	31	711	28	142	49	18	47	2	3	2	9	8	0	0	0	0	0	0	3	11	0</t>
  </si>
  <si>
    <t>7574	1979	PhD	Together	27922	1	0	10-05-2014	80	11	0	13	2	4	11	1	2	0	3	4	0	0	0	0	0	0	3	11	0</t>
  </si>
  <si>
    <t>6387	1976	PhD	Together	52190	1	1	08-05-2014	39	42	0	17	0	0	18	3	2	1	3	5	1	0	0	0	0	0	3	11	0</t>
  </si>
  <si>
    <t>5320	1973	Master	Divorced	44051	1	1	29-01-2013	20	79	7	58	6	3	18	4	3	1	4	6	0	0	0	0	0	0	3	11	1</t>
  </si>
  <si>
    <t>5048	1971	PhD	Single	42767	2	0	11-05-2013	53	20	6	43	19	5	38	1	3	1	2	8	0	0	0	0	0	0	3	11	0</t>
  </si>
  <si>
    <t>8146	1976	Master	Together	46106	1	1	11-05-2014	84	30	0	8	2	0	14	1	1	1	2	6	0	0	0	0	0	0	3	11	0</t>
  </si>
  <si>
    <t>10031	1976	PhD	Married	16927	1	1	10-02-2013	50	20	2	23	3	1	4	5	3	0	4	8	0	0	0	0	0	0	3	11	0</t>
  </si>
  <si>
    <t>5748	1965	Graduation	Married	59754	0	1	01-12-2012	96	115	27	44	4	146	139	3	5	2	6	5	0	0	0	0	0	0	3	11	1</t>
  </si>
  <si>
    <t>2134	1952	Graduation	Single	53700	0	1	17-08-2012	94	263	5	233	69	41	83	4	5	5	8	5	0	0	0	0	0	0	3	11	0</t>
  </si>
  <si>
    <t>1523	1973	Graduation	Married	59041	1	1	07-05-2014	25	69	2	15	2	2	6	2	2	0	4	5	0	0	0	0	0	0	3	11	0</t>
  </si>
  <si>
    <t>9665	1957	PhD	Divorced	54237	0	1	27-04-2013	48	267	3	30	4	0	57	4	5	2	5	6	0	0	0	0	0	0	3	11	0</t>
  </si>
  <si>
    <t>4640	1967	Graduation	Divorced	70647	0	1	21-09-2012	65	561	85	171	25	123	114	2	4	7	13	2	0	0	0	0	0	0	3	11	0</t>
  </si>
  <si>
    <t>3635	1962	PhD	Single	52597	0	1	07-05-2014	69	492	0	37	7	0	42	3	6	3	8	5	0	0	0	0	0	0	3	11	0</t>
  </si>
  <si>
    <t>3547	1969	Master	Together	41021	1	0	30-12-2012	12	14	7	9	6	16	12	2	2	0	3	6	0	0	0	0	0	0	3	11	1</t>
  </si>
  <si>
    <t>2456	1975	PhD	Married	40233	0	1	14-10-2013	84	80	4	46	0	17	2	5	2	1	5	6	0	0	0	0	0	0	3	11	0</t>
  </si>
  <si>
    <t>5633	1980	Graduation	Married	50183	1	1	25-06-2014	47	97	12	84	13	10	15	7	3	1	6	5	0	0	0	0	0	0	3	11	0</t>
  </si>
  <si>
    <t>7801	1959	Graduation	Together	54753	0	1	12-09-2013	87	197	107	227	7	59	131	3	5	2	11	4	0	0	0	0	0	0	3	11	0</t>
  </si>
  <si>
    <t>10489	1973	Graduation	Married	92955	0	0	19-08-2013	35	693	21	925	31	24	84	1	6	7	9	2	0	0	1	1	0	0	3	11	1</t>
  </si>
  <si>
    <t>7011	1973	Graduation	Married	33471	1	0	12-10-2012	47	43	2	27	0	9	12	3	3	0	4	7	0	0	0	0	0	0	3	11	0</t>
  </si>
  <si>
    <t>2620	1974	PhD	Married	34596	1	0	13-04-2013	48	14	0	2	0	0	7	1	1	0	2	8	0	0	0	0	0	0	3	11	1</t>
  </si>
  <si>
    <t>3933	1980	Graduation	Together	44010	1	0	13-10-2012	46	186	36	234	86	72	48	6	10	2	6	9	0	0	0	0	0	0	3	11	0</t>
  </si>
  <si>
    <t>10981	1988	Graduation	Married	84219	0	0	02-02-2014	27	434	137	400	45	137	45	1	3	4	10	1	0	0	0	0	0	0	3	11	0</t>
  </si>
  <si>
    <t>1734	1968	PhD	Together	40706	2	1	17-01-2013	37	59	0	11	4	2	5	4	3	0	4	7	0	0	0	0	0	0	3	11	0</t>
  </si>
  <si>
    <t>10995	1988	2n Cycle	Married	15716	1	0	12-11-2012	8	16	5	30	8	7	26	3	3	0	4	8	0	0	0	0	0	1	3	11	0</t>
  </si>
  <si>
    <t>6357	1959	2n Cycle	Divorced	59052	0	1	17-11-2013	29	230	35	75	63	57	31	3	7	1	7	5	0	0	0	0	0	0	3	11	0</t>
  </si>
  <si>
    <t>9209	1971	Master	Together	80573	0	0	14-10-2012	85	829	138	430	60	92	15	1	4	6	13	2	0	0	0	0	0	0	3	11	0</t>
  </si>
  <si>
    <t>10286	1962	Graduation	Married	83715	0	0	03-02-2014	2	318	8	407	150	35	8	1	2	8	13	0	0	0	0	0	0	0	3	11	0</t>
  </si>
  <si>
    <t>2611	1959	Master	Together	82576	0	0	01-08-2012	66	1206	55	445	168	18	18	1	2	4	12	1	0	0	1	0	0	0	3	11	0</t>
  </si>
  <si>
    <t>1600	1965	Master	Married	56962	2	1	11-10-2013	60	292	3	77	10	3	26	7	6	3	5	7	0	0	0	0	0	0	3	11	0</t>
  </si>
  <si>
    <t>3308	1952	Graduation	Married	35704	1	1	03-01-2014	54	30	9	12	2	11	30	3	2	0	4	4	0	0	0	0	0	0	3	11	0</t>
  </si>
  <si>
    <t>5407	1954	Graduation	Together	53103	0	1	12-09-2013	70	729	17	133	11	0	195	5	10	6	7	7	1	0	0	0	0	0	3	11	0</t>
  </si>
  <si>
    <t>2166	1960	2n Cycle	Widow	46779	1	1	12-07-2013	55	12	1	3	0	0	7	1	0	1	2	4	0	0	0	0	0	0	3	11	0</t>
  </si>
  <si>
    <t>3955	1965	Graduation	Divorced	4861	0	0	22-06-2014	20	2	1	1	1	0	1	0	0	0	0	14	0	0	0	0	0	0	3	11	0</t>
  </si>
  <si>
    <t>6634	1979	Master	Divorced	33462	1	0	07-08-2013	78	22	3	18	0	0	11	1	2	0	3	7	0	0	0	0	0	0	3	11	0</t>
  </si>
  <si>
    <t>3056	1978	Graduation	Divorced	63693	0	1	14-10-2013	63	587	43	337	42	87	54	3	11	6	9	6	0	0	0	0	0	0	3	11	0</t>
  </si>
  <si>
    <t>5718	1950	Graduation	Married	80763	0	0	15-08-2013	17	674	168	108	192	42	231	1	5	11	6	3	0	0	1	1	0	0	3	11	1</t>
  </si>
  <si>
    <t>6872	1974	PhD	Married	65352	0	1	21-08-2013	43	284	3	84	4	7	23	2	4	2	8	4	0	0	0	0	0	0	3	11	0</t>
  </si>
  <si>
    <t>8164	1978	PhD	Married	82170	0	0	25-11-2013	13	1023	93	651	49	55	37	1	5	6	7	2	0	0	0	0	0	0	3	11	0</t>
  </si>
  <si>
    <t>4580	1969	Graduation	Married	75759	0	0	25-10-2013	46	1394	22	708	89	91	182	1	9	7	9	5	1	0	1	1	0	0	3	11	1</t>
  </si>
  <si>
    <t>9305	1976	2n Cycle	Single	79689	0	0	12-05-2013	65	311	26	640	180	37	121	1	4	9	13	2	0	0	0	0	0	0	3	11	0</t>
  </si>
  <si>
    <t>453	1956	PhD	Widow	35340	1	1	29-06-2014	1	27	0	12	0	1	5	2	2	0	3	5	0	0	0	0	0	0	3	11	0</t>
  </si>
  <si>
    <t>8545	1954	Graduation	Divorced	85683	0	0	21-03-2014	6	1296	17	311	45	69	51	1	2	4	10	1	0	1	1	1	1	0	3	11	1</t>
  </si>
  <si>
    <t>9850	1972	2n Cycle	Married	24884	1	0	29-11-2012	32	3	6	7	0	0	3	1	0	0	3	7	0	0	0	0	0	0	3	11	0</t>
  </si>
  <si>
    <t>7378	1981	Master	Together	42021	1	0	31-08-2012	34	393	5	136	7	5	27	5	10	1	6	9	1	0	0	0	0	0	3	11	0</t>
  </si>
  <si>
    <t>7646	1989	Graduation	Single	64449	1	0	18-02-2014	70	218	63	282	137	35	70	4	5	3	12	4	0	0	0	0	0	0	3	11	0</t>
  </si>
  <si>
    <t>1640	1954	Graduation	Divorced	64587	1	1	22-06-2014	49	66	0	16	0	6	20	2	1	1	4	3	0	0	0	0	0	0	3	11	0</t>
  </si>
  <si>
    <t>5184	1995	Graduation	Single	34824	0	0	26-03-2014	65	4	2	11	2	0	4	1	1	0	2	6	0	0	0	0	0	0	3	11	0</t>
  </si>
  <si>
    <t>8492	1978	Graduation	Together	75437	0	0	09-11-2013	25	795	0	545	95	58	0	1	8	4	10	6	0	0	0	1	0	0	3	11	0</t>
  </si>
  <si>
    <t>11188	1957	Graduation	Together	26091	1	1	25-02-2014	84	15	10	19	8	17	20	3	2	1	3	5	0	0	0	0	0	0	3	11	0</t>
  </si>
  <si>
    <t>1212	1973	Graduation	Married	52845	1	0	13-08-2013	7	384	25	292	130	41	64	3	8	8	6	6	1	0	0	0	0	0	3	11	0</t>
  </si>
  <si>
    <t>9097	1956	Graduation	Divorced	46086	0	1	03-11-2013	34	244	8	32	7	2	50	4	3	1	8	4	0	0	0	0	0	0	3	11	0</t>
  </si>
  <si>
    <t>10473	1956	PhD	Widow	78028	0	1	10-09-2012	38	158	19	288	25	0	38	1	6	4	9	7	0	1	1	0	0	0	3	11	1</t>
  </si>
  <si>
    <t>7962	1987	PhD	Single	95169	0	0	09-10-2013	1	1285	21	449	106	20	20	1	4	3	4	1	0	0	1	1	0	0	3	11	1</t>
  </si>
  <si>
    <t>9984	1981	2n Cycle	Married	56337	1	1	27-03-2013	25	349	16	144	28	5	182	5	8	5	4	8	1	0	0	1	0	0	3	11	1</t>
  </si>
  <si>
    <t>5527	1987	Graduation	Together	22434	1	0	13-02-2013	25	4	12	11	3	13	15	2	2	0	3	8	0	0	0	0	0	0	3	11	0</t>
  </si>
  <si>
    <t>6374	1954	PhD	Married	36930	0	1	17-05-2013	50	223	2	31	0	2	39	5	5	2	4	8	0	0	0	0	0	0	3	11	0</t>
  </si>
  <si>
    <t>7453	1954	Graduation	Single	36130	0	1	02-02-2013	46	157	43	127	68	56	37	6	3	8	4	4	1	0	0	0	0	0	3	11	1</t>
  </si>
  <si>
    <t>8952	1953	Master	Married	65569	0	1	05-11-2012	96	397	46	288	20	38	70	2	6	5	10	3	0	0	0	0	0	0	3	11	0</t>
  </si>
  <si>
    <t>241	1952	Graduation	Together	83844	0	0	12-05-2013	57	901	31	345	75	31	191	1	4	4	11	1	0	0	1	0	0	0	3	11	0</t>
  </si>
  <si>
    <t>8975	1968	Graduation	Married	19514	1	1	26-01-2014	47	14	3	21	2	1	28	4	3	1	2	8	1	0	0	0	0	0	3	11	0</t>
  </si>
  <si>
    <t>6119	1963	PhD	Single	36736	1	1	10-05-2013	52	10	0	3	0	0	4	1	1	0	2	6	0	0	0	0	0	0	3	11	0</t>
  </si>
  <si>
    <t>5236	1979	Graduation	Together	77568	0	1	25-08-2012	30	1230	0	396	232	178	158	1	10	2	8	5	0	1	1	1	0	0	3	11	0</t>
  </si>
  <si>
    <t>5723	1976	PhD	Together	49187	0	1	11-01-2014	63	81	1	31	2	1	0	1	1	1	5	2	0	0	0	0	0	0	3	11	0</t>
  </si>
  <si>
    <t>1710	1978	Graduation	Single	30168	1	0	07-03-2013	51	154	20	66	0	12	27	7	6	1	4	9	0	0	0	0	0	0	3	11	0</t>
  </si>
  <si>
    <t>1970	1968	Master	Together	34053	0	1	10-09-2012	14	63	0	21	7	0	12	1	3	0	3	8	0	0	0	0	0	0	3	11	0</t>
  </si>
  <si>
    <t>5313	1971	Master	Married	38196	1	1	18-04-2014	20	30	0	11	0	0	3	3	2	0	4	5	0	0	0	0	0	0	3	11	0</t>
  </si>
  <si>
    <t>10634	1951	Master	Married	59412	0	0	19-04-2014	56	90	67	165	30	43	11	1	4	2	8	3	0	0	0	0	0	0	3	11	0</t>
  </si>
  <si>
    <t>7010	1965	2n Cycle	Married	70924	0	0	07-04-2014	41	635	114	254	132	152	76	1	6	6	7	3	0	0	1	0	0	0	3	11	0</t>
  </si>
  <si>
    <t>8562	1969	Graduation	Together	54165	0	0	28-05-2013	72	127	4	73	15	6	11	1	2	1	7	2	0	0	0	0	0	0	3	11	0</t>
  </si>
  <si>
    <t>3158	1973	Graduation	Married	32300	1	0	03-01-2013	1	13	3	6	6	5	6	1	1	0	3	8	0	0	0	0	0	0	3	11	0</t>
  </si>
  <si>
    <t>4436	1976	Graduation	Single	20180	0	0	20-02-2013	27	18	42	24	15	20	18	1	2	1	4	7	0	0	0	0	0	0	3	11	0</t>
  </si>
  <si>
    <t>5287	1973	Graduation	Married	34961	1	0	19-06-2014	77	45	2	26	4	1	1	3	3	1	3	7	0	0	0	0	0	0	3	11	0</t>
  </si>
  <si>
    <t>2445	1974	PhD	Together	28440	1	0	07-07-2013	87	38	1	24	0	0	0	1	2	0	3	8	0	0	0	0	0	0	3	11	0</t>
  </si>
  <si>
    <t>6059	1953	PhD	Together	64504	1	2	04-03-2013	81	986	36	168	16	0	108	7	11	3	4	7	0	0	0	0	0	0	3	11	1</t>
  </si>
  <si>
    <t>4550	1966	Master	Together	33564	0	1	24-06-2014	51	61	0	3	0	0	7	1	1	1	3	5	0	0	0	0	0	0	3	11	0</t>
  </si>
  <si>
    <t>4240	1978	Graduation	Married	17345	1	0	03-11-2012	79	4	9	16	17	0	12	2	2	1	2	8	0	0	0	0	0	0	3	11	0</t>
  </si>
  <si>
    <t>8911	1967	PhD	Married	56320	0	1	08-04-2013	11	201	53	172	116	77	83	3	5	4	9	4	0	0	0	0	0	0	3	11	0</t>
  </si>
  <si>
    <t>3706	1978	Graduation	Single	28647	1	0	21-08-2013	54	19	8	29	0	12	26	1	2	2	2	7	1	0	0	0	0	0	3	11	1</t>
  </si>
  <si>
    <t>3628	1987	Basic	Single	15038	1	0	29-01-2013	93	4	8	11	19	12	26	2	2	1	2	9	0	0	0	0	0	0	3	11	0</t>
  </si>
  <si>
    <t>10175	1958	PhD	Divorced	32173	0	1	01-08-2013	0	18	0	2	0	0	2	1	1	0	3	4	0	0	0	0	0	0	3	11	0</t>
  </si>
  <si>
    <t>8985	1964	2n Cycle	Together	68316	0	1	04-11-2012	54	806	80	161	120	11	33	5	10	7	10	6	0	0	0	0	0	0	3	11	0</t>
  </si>
  <si>
    <t>5204	1971	Graduation	Together	74538	0	0	29-06-2013	21	380	98	733	110	112	28	1	8	8	5	3	0	0	1	0	0	0	3	11	1</t>
  </si>
  <si>
    <t>9220	1971	Graduation	Single	91700	0	0	17-01-2013	58	576	172	961	125	115	19	1	8	6	5	3	0	0	0	0	0	0	3	11	1</t>
  </si>
  <si>
    <t>9888	1969	Graduation	Together	68695	0	0	25-06-2014	3	458	81	356	106	50	40	1	4	4	7	2	0	0	0	0	0	0	3	11	0</t>
  </si>
  <si>
    <t>5263	1977	2n Cycle	Married	31056	1	0	22-01-2013	99	5	10	13	3	8	16	1	1	0	3	8	0	0	0	0	0	0	3	11	0</t>
  </si>
  <si>
    <t>1020	1973	Graduation	Married	79593	0	0	12-05-2014	70	350	60	568	110	133	145	1	5	6	7	2	0	0	1	0	0	0	3	11	0</t>
  </si>
  <si>
    <t>9503	1980	Graduation	Single	28071	0	0	29-08-2012	65	39	33	130	41	26	44	2	5	1	5	8	0	0	0	0	0	0	3	11	0</t>
  </si>
  <si>
    <t>10613	1958	PhD	Together	37334	1	1	26-02-2014	44	26	1	16	2	2	15	4	3	0	4	4	0	0	0	0	0	0	3	11	0</t>
  </si>
  <si>
    <t>67	1972	Master	Single	46423	1	1	18-09-2013	6	68	0	16	0	0	8	3	2	0	4	7	0	0	0	0	0	0	3	11	0</t>
  </si>
  <si>
    <t>6019	1971	PhD	Married	37126	1	0	30-03-2014	9	45	3	9	4	4	7	1	1	2	2	6	1	0	0	0	0	0	3	11	1</t>
  </si>
  <si>
    <t>5863	1953	Graduation	Married	47703	0	1	29-05-2013	95	359	0	134	13	26	123	4	6	3	8	5	0	0	0	0	0	0	3	11	0</t>
  </si>
  <si>
    <t>3717	1959	Graduation	Married	61180	0	1	23-04-2014	70	403	24	29	6	24	218	2	5	5	6	3	1	0	0	0	0	0	3	11	0</t>
  </si>
  <si>
    <t>6730	1954	Graduation	Married	38998	1	1	03-11-2012	92	34	1	14	0	0	5	3	2	0	3	8	0	0	0	0	0	1	3	11	0</t>
  </si>
  <si>
    <t>10749	1991	Graduation	Single	8028	0	0	18-09-2012	62	73	18	66	7	12	2	15	0	1	0	19	0	0	0	0	0	0	3	11	0</t>
  </si>
  <si>
    <t>4998	1962	Graduation	Together	76081	0	0	23-05-2014	85	292	30	415	63	33	200	1	4	5	4	2	0	0	0	1	0	0	3	11	0</t>
  </si>
  <si>
    <t>6287	1986	Graduation	Together	34728	1	0	30-07-2013	2	14	0	16	0	0	6	1	1	1	2	6	0	0	0	0	0	0	3	11	1</t>
  </si>
  <si>
    <t>5985	1965	Master	Single	33168	0	1	13-10-2012	0	80	1	37	0	1	3	3	2	1	4	7	0	0	0	0	0	0	3	11	0</t>
  </si>
  <si>
    <t>4754	1966	Master	Married	33585	0	1	25-09-2013	91	30	11	33	13	6	29	1	2	0	4	4	0	0	0	0	0	0	3	11	0</t>
  </si>
  <si>
    <t>4002	1960	PhD	Married	77037	0	1	13-10-2013	3	463	96	333	168	53	10	1	7	7	12	3	0	0	0	0	0	0	3	11	0</t>
  </si>
  <si>
    <t>8870	1984	Graduation	Together	35196	1	0	13-11-2012	68	75	12	141	43	39	187	6	6	1	5	8	0	0	0	0	0	0	3	11	1</t>
  </si>
  <si>
    <t>966	1966	Graduation	Married	44529	0	1	05-07-2013	98	538	13	91	17	6	26	6	6	2	11	5	0	1	0	0	0	0	3	11	0</t>
  </si>
  <si>
    <t>4767	1965	2n Cycle	Married	70924	0	0	07-04-2014	41	635	114	254	132	152	76	1	6	6	7	3	0	0	1	0	0	0	3	11	0</t>
  </si>
  <si>
    <t>9725	1966	PhD	Together	28764	1	1	05-06-2014	16	8	0	3	0	0	1	1	1	0	2	8	1	0	0	0	0	0	3	11	0</t>
  </si>
  <si>
    <t>4475	1949	PhD	Married	69098	0	0	16-02-2013	82	1315	22	780	145	0	178	1	7	8	9	5	0	0	0	0	0	0	3	11	0</t>
  </si>
  <si>
    <t>5740	1970	2n Cycle	Divorced	25959	1	1	14-02-2013	1	4	2	12	7	5	26	2	1	2	2	6	0	0	0	0	0	0	3	11	1</t>
  </si>
  <si>
    <t>5731	1983	Master	Married	27100	1	0	05-04-2013	64	12	0	13	2	0	10	1	1	0	3	7	0	0	0	0	0	0	3	11	0</t>
  </si>
  <si>
    <t>7290	1985	Graduation	Single	70596	0	0	05-10-2012	68	347	44	534	17	0	26	1	3	5	12	2	0	0	0	0	0	0	3	11	0</t>
  </si>
  <si>
    <t>3846	1974	Graduation	Married	42557	0	1	29-08-2012	98	192	5	53	0	5	15	4	6	1	4	8	0	0	0	0	0	0	3	11	0</t>
  </si>
  <si>
    <t>8104	1951	PhD	Married	53312	0	0	09-08-2013	32	241	0	12	0	0	25	1	5	1	5	7	0	0	0	0	0	0	3	11	0</t>
  </si>
  <si>
    <t>4507	1952	Graduation	Single	72228	0	0	27-11-2012	87	631	28	491	30	14	56	1	6	7	8	3	0	0	0	0	0	0	3	11	0</t>
  </si>
  <si>
    <t>11013	1987	Graduation	Together	67605	0	0	31-03-2013	84	336	28	282	184	54	54	1	2	8	6	1	0	0	0	0	0	0	3	11	0</t>
  </si>
  <si>
    <t>4491	1949	Master	Married	62845	1	1	01-10-2012	3	1099	0	45	0	0	34	11	3	4	10	8	0	1	0	0	0	0	3	11	0</t>
  </si>
  <si>
    <t>3759	1958	Graduation	Together	65196	0	2	25-07-2013	34	743	19	181	12	0	200	2	7	6	11	5	1	0	0	0	0	0	3	11	0</t>
  </si>
  <si>
    <t>1162	1987	PhD	Single	42000	0	0	10-01-2013	23	124	83	267	85	59	35	2	5	2	11	5	0	0	0	0	0	0	3	11	1</t>
  </si>
  <si>
    <t>2055	1973	PhD	Divorced	35860	1	1	19-05-2014	37	15	0	8	4	2	20	2	1	1	2	5	1	0	0	0	0	0	3	11	0</t>
  </si>
  <si>
    <t>10766	1964	PhD	Married	65526	0	1	11-04-2014	22	397	19	69	12	0	9	1	4	4	8	2	0	0	0	0	0	0	3	11	0</t>
  </si>
  <si>
    <t>4415	1961	Graduation	Married	16860	1	1	12-09-2012	19	10	4	4	3	3	14	3	1	1	3	7	0	0	0	0	0	0	3	11	0</t>
  </si>
  <si>
    <t>3005	1992	Graduation	Single	83528	0	0	01-05-2014	7	530	117	678	134	44	147	1	4	10	8	1	1	0	0	1	0	0	3	11	1</t>
  </si>
  <si>
    <t>2223	1965	2n Cycle	Divorced	64176	0	1	03-08-2012	52	1215	33	249	64	116	149	8	8	9	8	6	0	0	0	0	0	0	3	11	0</t>
  </si>
  <si>
    <t>4817	1956	Graduation	Divorced	22304	0	0	04-08-2012	91	3	2	7	0	4	2	1	1	0	2	8	0	0	0	0	0	0	3	11	0</t>
  </si>
  <si>
    <t>2875	1978	Graduation	Married	67023	0	0	04-03-2014	93	444	44	382	11	8	17	1	3	7	13	2	0	0	0	0	0	1	3	11	0</t>
  </si>
  <si>
    <t>10536	1971	PhD	Together	32892	1	0	25-05-2014	78	26	0	15	2	1	2	2	3	0	3	8	0	0	0	0	0	0	3	11	0</t>
  </si>
  <si>
    <t>11112	1966	Graduation	Together	70713	0	1	03-12-2012	23	736	114	279	82	76	190	6	5	6	8	3	0	0	0	0	0	0	3	11	0</t>
  </si>
  <si>
    <t>3807	1955	Graduation	Together	59925	0	1	30-11-2012	83	473	21	176	19	21	56	3	9	2	9	6	0	0	0	0	0	0	3	11	0</t>
  </si>
  <si>
    <t>9197	1953	Graduation	Married	39722	0	1	24-02-2014	92	32	0	5	2	0	8	2	2	0	3	5	0	0	0	0	0	0	3	11	0</t>
  </si>
  <si>
    <t>10832	1958	Graduation	Together	46610	0	0	18-07-2013	4	288	10	30	4	10	125	1	6	1	6	6	0	0	0	0	0	0	3	11	0</t>
  </si>
  <si>
    <t>6421	1961	Graduation	Together	88347	0	0	03-07-2013	32	1050	178	555	77	138	118	1	4	7	9	1	0	0	0	1	0	0	3	11	0</t>
  </si>
  <si>
    <t>4207	1981	PhD	Married	87171	0	0	01-05-2013	27	1001	44	107	58	44	44	1	6	7	11	2	1	0	1	0	0	0	3	11	0</t>
  </si>
  <si>
    <t>577	1976	2n Cycle	Together	26907	1	1	20-08-2013	10	9	1	7	0	3	2	2	1	0	3	7	0	0	0	0	0	0	3	11	0</t>
  </si>
  <si>
    <t>10855	1968	Master	Single	50014	1	0	22-01-2014	9	234	14	77	19	10	42	2	4	1	8	5	0	0	0	0	0	0	3	11	0</t>
  </si>
  <si>
    <t>3081	1978	PhD	Married	41014	1	0	22-04-2013	65	7	2	6	2	0	3	1	1	0	2	7	0	0	0	0	0	0	3	11	0</t>
  </si>
  <si>
    <t>3535	1965	Graduation	Single	66294	0	0	17-03-2014	68	251	108	334	65	92	117	1	4	3	5	2	0	0	0	0	0	0	3	11	0</t>
  </si>
  <si>
    <t>247	1971	Graduation	Married	36715	1	0	17-11-2012	16	172	10	125	21	13	16	6	7	2	4	9	0	0	0	0	0	0	3	11	1</t>
  </si>
  <si>
    <t>8707	1956	Graduation	Married	79456	0	0	22-08-2012	12	565	42	548	64	83	99	1	5	6	4	3	0	0	0	0	0	0	3	11	1</t>
  </si>
  <si>
    <t>9523	1982	Graduation	Together	40479	1	0	17-08-2013	95	5	0	8	2	0	0	1	0	0	3	4	0	0	0	0	0	0	3	11	0</t>
  </si>
  <si>
    <t>6072	1970	Master	Single	75345	0	0	02-02-2013	16	918	57	842	99	38	133	1	5	8	6	3	0	0	0	1	0	0	3	11	1</t>
  </si>
  <si>
    <t>6295	1977	Graduation	Married	54233	0	1	04-02-2013	46	652	8	158	21	0	142	4	11	6	5	8	0	0	0	0	0	0	3	11	0</t>
  </si>
  <si>
    <t>10914	1970	Graduation	Single	24163	1	1	12-10-2013	3	4	1	7	2	1	2	2	1	0	3	4	0	0	0	0	0	0	3	11	0</t>
  </si>
  <si>
    <t>1509	1958	PhD	Together	84460	0	0	04-01-2013	80	152	27	103	106	54	81	0	9	9	4	5	0	1	1	1	1	0	3	11	1</t>
  </si>
  <si>
    <t>5577	1983	Graduation	Together	43776	1	0	03-05-2014	77	8	0	9	2	1	3	1	1	0	2	6	0	0	0	0	0	0	3	11	0</t>
  </si>
  <si>
    <t>7348	1958	PhD	Single	71691	0	0	17-03-2014	0	336	130	411	240	32	43	1	4	7	5	2	0	0	0	0	0	0	3	11	1</t>
  </si>
  <si>
    <t>1127	1973	PhD	Married	85844	0	0	29-05-2014	62	938	19	843	25	95	38	1	6	6	7	2	0	0	1	0	0	0	3	11	0</t>
  </si>
  <si>
    <t>1833	1974	PhD	Single	39190	1	0	26-04-2014	91	68	8	18	19	8	12	2	2	1	4	5	0	0	0	0	0	0	3	11	0</t>
  </si>
  <si>
    <t>4944	1959	Graduation	Together	71367	0	0	23-08-2013	24	227	23	389	42	21	75	1	4	5	7	2	0	0	0	0	0	0	3	11	0</t>
  </si>
  <si>
    <t>9080	1972	PhD	Single	38578	1	1	22-06-2013	2	38	4	22	3	3	3	3	3	0	3	8	0	0	0	0	0	0	3	11	0</t>
  </si>
  <si>
    <t>6466	1965	PhD	Married	57236	1	1	12-03-2014	22	105	0	9	2	1	4	3	2	1	4	3	0	0	0	0	0	0	3	11	0</t>
  </si>
  <si>
    <t>9964	1979	Graduation	Single	61825	0	1	07-08-2013	56	162	50	100	55	30	27	1	4	2	8	4	0	0	0	0	0	0	3	11	0</t>
  </si>
  <si>
    <t>4790	1958	Graduation	Divorced	79803	0	1	02-06-2014	54	574	8	216	21	16	33	1	4	3	5	1	0	0	0	0	0	0	3	11	0</t>
  </si>
  <si>
    <t>10245	1986	2n Cycle	Single	80910	0	0	31-10-2012	71	160	80	369	67	39	41	1	3	3	8	1	0	0	0	0	0	0	3	11	0</t>
  </si>
  <si>
    <t>1109	1982	Master	Together	27590	1	0	23-04-2013	38	6	0	5	0	0	1	1	1	0	2	7	0	0	0	0	0	0	3	11	0</t>
  </si>
  <si>
    <t>6001	1979	Graduation	Married	56775	0	1	02-01-2013	62	614	35	160	58	35	35	2	5	8	10	5	0	0	0	0	0	0	3	11	0</t>
  </si>
  <si>
    <t>5538	1975	Graduation	Divorced	83829	0	0	08-10-2013	78	897	161	430	186	161	27	0	4	7	6	1	1	0	1	1	0	0	3	11	1</t>
  </si>
  <si>
    <t>10552	1979	2n Cycle	Married	54210	0	1	20-05-2013	18	70	54	109	80	9	45	2	4	1	7	5	0	0	0	0	0	0	3	11	0</t>
  </si>
  <si>
    <t>1545	1986	Graduation	Married	38508	1	0	02-08-2013	95	120	19	206	25	19	54	6	7	2	5	8	0	0	0	0	0	0	3	11	0</t>
  </si>
  <si>
    <t>7409	1970	Graduation	Together	53187	1	0	26-10-2013	66	211	2	30	7	7	10	2	4	1	6	5	0	0	0	0	0	0	3	11	0</t>
  </si>
  <si>
    <t>4444	1972	Graduation	Married	30023	1	0	24-03-2014	28	11	0	16	7	6	21	1	2	0	3	8	0	0	0	0	0	0	3	11	0</t>
  </si>
  <si>
    <t>146	1960	PhD	Single	76045	0	0	15-11-2013	78	760	53	400	17	93	0	1	4	5	11	2	0	0	0	1	0	0	3	11	0</t>
  </si>
  <si>
    <t>6271	1952	PhD	Married	50870	0	1	19-06-2014	13	53	0	8	0	0	2	1	2	0	3	5	0	0	0	0	0	0	3	11	0</t>
  </si>
  <si>
    <t>10065	1970	2n Cycle	Married	15315	0	0	03-08-2013	27	7	4	13	15	8	17	2	2	0	4	5	0	0	0	0	0	0	3	11	0</t>
  </si>
  <si>
    <t>4741	1974	2n Cycle	Married	65463	1	0	30-01-2014	17	391	32	70	21	32	16	2	6	2	9	5	0	1	0	0	0	0	3	11	0</t>
  </si>
  <si>
    <t>246	1965	Graduation	Married	66480	1	1	31-05-2014	71	199	9	57	20	21	6	7	4	1	7	4	0	0	0	0	0	0	3	11	0</t>
  </si>
  <si>
    <t>375	1954	Graduation	Divorced	76773	0	0	25-02-2013	79	516	56	449	86	33	16	1	2	2	11	1	0	0	0	0	0	0	3	11	0</t>
  </si>
  <si>
    <t>1524	1983	2n Cycle	Single	81698	0	0	01-03-2013	1	709	45	115	30	160	45	1	8	2	5	5	0	0	0	1	0	0	3	11	1</t>
  </si>
  <si>
    <t>10022	1973	PhD	Single	54466	1	1	09-02-2014	78	12	0	4	0	0	0	1	1	0	2	5	0	0	0	0	0	0	3	11	0</t>
  </si>
  <si>
    <t>7451	1960	Master	Single	98777	0	0	17-02-2014	23	1000	19	711	125	115	38	0	4	6	9	1	0	1	0	0	0	0	3	11	0</t>
  </si>
  <si>
    <t>11010	1984	PhD	Single	16269	1	0	30-08-2013	75	19	3	18	3	1	0	3	3	0	3	8	0	0	0	0	0	0	3	11	0</t>
  </si>
  <si>
    <t>4356	1971	Graduation	Together	71819	0	1	28-08-2013	70	1224	28	140	0	14	168	3	3	3	5	6	0	1	1	0	0	0	3	11	0</t>
  </si>
  <si>
    <t>3885	1983	PhD	Married	33569	1	0	16-10-2013	10	16	2	18	3	0	24	1	1	1	2	8	1	0	0	0	0	0	3	11	1</t>
  </si>
  <si>
    <t>1175	1983	Master	Married	36262	0	0	20-09-2013	24	88	39	54	64	28	153	1	3	5	3	6	1	0	0	0	0	0	3	11	1</t>
  </si>
  <si>
    <t>880	1966	Basic	Together	22634	0	0	16-01-2013	47	2	23	11	8	6	46	1	2	1	2	8	0	0	0	0	0	0	3	11	0</t>
  </si>
  <si>
    <t>2320	1978	2n Cycle	Married	47025	0	1	12-09-2013	98	508	11	59	23	5	29	5	11	1	6	9	0	0	0	0	0	0	3	11	0</t>
  </si>
  <si>
    <t>850	1968	Graduation	Single	70566	0	1	06-10-2013	4	381	28	215	84	28	21	2	6	5	9	3	0	0	0	0	0	0	3	11	0</t>
  </si>
  <si>
    <t>4713	1979	PhD	Married	31605	1	0	22-11-2012	15	74	0	42	2	1	6	2	2	1	4	7	0	0	0	0	0	0	3	11	0</t>
  </si>
  <si>
    <t>675	1973	Master	Divorced	52034	1	1	17-05-2013	67	146	0	93	7	13	73	5	4	2	5	7	0	0	0	0	0	0	3	11	0</t>
  </si>
  <si>
    <t>5025	1979	Graduation	Single	48526	1	0	24-12-2013	32	23	17	23	43	20	9	1	2	1	4	3	0	0	0	0	0	0	3	11	0</t>
  </si>
  <si>
    <t>2308	1954	Graduation	Married	46734	0	1	18-11-2012	40	110	5	137	26	23	29	2	6	1	5	7	0	0	0	0	0	0	3	11	0</t>
  </si>
  <si>
    <t>5995	1962	Graduation	Divorced	39552	1	1	18-12-2012	54	165	3	147	4	24	41	7	6	2	5	8	0	0	0	0	0	0	3	11	1</t>
  </si>
  <si>
    <t>6749	1966	Graduation	Single	86358	1	1	08-08-2012	78	957	47	494	82	47	95	4	5	3	6	8	0	0	0	0	0	0	3	11	0</t>
  </si>
  <si>
    <t>1010	1977	Graduation	Together	46931	2	1	24-04-2014	94	41	0	17	3	1	16	2	1	1	3	3	0	0	0	0	0	0	3	11	0</t>
  </si>
  <si>
    <t>8977	1985	Basic	Single	16581	0	0	12-01-2013	51	1	3	4	2	3	11	1	0	0	3	4	0	0	0	0	0	0	3	11	0</t>
  </si>
  <si>
    <t>4756	1952	2n Cycle	Divorced	63998	0	0	20-12-2013	42	176	29	818	0	33	112	1	7	6	11	4	0	0	0	0	0	0	3	11	1</t>
  </si>
  <si>
    <t>3412	1951	Master	Married	67381	0	1	15-01-2013	67	815	8	53	11	0	70	4	2	2	9	7	0	1	0	0	0	0	3	11	0</t>
  </si>
  <si>
    <t>606	1967	Graduation	Single	25930	1	1	10-10-2013	87	6	1	2	2	0	4	1	1	0	2	7	0	0	0	0	0	0	3	11	0</t>
  </si>
  <si>
    <t>5961	1978	Graduation	Married	42693	1	0	07-06-2014	29	8	4	20	6	3	16	1	1	0	3	5	0	0	0	0	0	0	3	11	0</t>
  </si>
  <si>
    <t>2975	1976	Graduation	Together	85606	0	1	12-11-2012	89	717	42	864	219	30	84	2	6	7	9	3	0	0	0	1	0	0	3	11	0</t>
  </si>
  <si>
    <t>2894	1985	Graduation	Single	72903	0	0	29-10-2013	74	1067	138	750	0	19	39	1	7	5	8	4	0	1	1	1	0	0	3	11	1</t>
  </si>
  <si>
    <t>7613	1974	2n Cycle	Together	49669	1	0	24-05-2014	97	166	5	107	11	8	29	2	5	1	6	6	0	0	0	0	0	0	3	11	0</t>
  </si>
  <si>
    <t>10542	1968	PhD	Married	36778	1	1	05-08-2012	63	29	4	34	2	4	4	3	3	0	3	9	0	0	0	0	0	0	3	11	0</t>
  </si>
  <si>
    <t>8015	1962	PhD	Divorced	85696	0	0	03-05-2013	88	714	76	395	116	0	12	1	4	6	9	1	0	0	0	0	0	0	3	11	1</t>
  </si>
  <si>
    <t>10617	1989	Master	Divorced	10979	0	0	22-05-2014	34	8	4	10	2	2	4	2	3	0	3	5	0	0	0	0	0	0	3	11	0</t>
  </si>
  <si>
    <t>11166	1961	Graduation	Married	49678	0	1	02-02-2013	81	229	5	56	3	2	20	2	6	2	4	7	0	0	0	0	0	0	3	11	0</t>
  </si>
  <si>
    <t>849	1953	Master	Together	56129	0	1	20-06-2013	65	320	48	133	39	72	48	4	6	2	10	4	0	0	0	0	0	0	3	11	0</t>
  </si>
  <si>
    <t>523	1989	Graduation	Married	37155	1	0	31-01-2013	51	23	0	26	7	15	3	1	2	0	4	5	0	0	0	0	0	0	3	11	0</t>
  </si>
  <si>
    <t>4066	1978	2n Cycle	Divorced	21282	1	0	11-05-2014	76	1	5	8	4	8	20	2	2	1	2	6	0	0	0	0	0	0	3	11	0</t>
  </si>
  <si>
    <t>8414	1962	PhD	Single	33419	0	1	17-08-2013	76	56	0	12	0	0	18	2	2	0	4	7	0	0	0	0	0	0	3	11	0</t>
  </si>
  <si>
    <t>819	1945	Graduation	Widow	63285	0	0	05-11-2013	84	508	124	249	50	38	134	1	6	5	13	3	0	0	0	0	0	0	3	11	0</t>
  </si>
  <si>
    <t>4961	1974	Master	Together	21255	1	0	21-01-2014	56	29	0	25	2	2	3	4	2	1	4	4	0	0	0	0	0	0	3	11	0</t>
  </si>
  <si>
    <t>749	1981	Graduation	Together	42162	1	0	19-11-2013	31	46	7	59	2	4	27	2	3	1	3	6	1	0	0	0	0	0	3	11	1</t>
  </si>
  <si>
    <t>5430	1956	Graduation	Together	54450	1	1	14-09-2012	0	454	0	171	8	19	32	12	9	2	8	8	0	0	0	0	0	0	3	11	0</t>
  </si>
  <si>
    <t>7755	1954	PhD	Married	57744	0	1	12-11-2013	91	350	3	39	0	0	19	2	9	1	4	8	0	0	0	0	0	0	3	11	0</t>
  </si>
  <si>
    <t>10525	1986	Graduation	Single	26576	1	0	13-10-2012	40	10	0	8	0	0	9	1	1	0	2	9	1	0	0	0	0	0	3	11	1</t>
  </si>
  <si>
    <t>1453	1943	PhD	Widow	57513	0	0	06-07-2013	59	735	40	183	52	20	30	2	9	3	13	6	0	0	0	0	0	0	3	11	0</t>
  </si>
  <si>
    <t>8310	1964	Graduation	Together	68142	0	1	29-08-2012	96	897	126	196	91	112	37	3	10	4	7	6	0	0	0	0	0	0	3	11	0</t>
  </si>
  <si>
    <t>10710	1979	Graduation	Married	7500	0	1	29-08-2012	61	5	2	3	3	0	5	1	1	0	2	8	0	0	0	0	0	0	3	11	0</t>
  </si>
  <si>
    <t>5031	1974	Graduation	Together	83145	0	0	22-09-2012	14	777	35	731	39	137	114	1	5	9	11	2	0	0	1	0	0	0	3	11	1</t>
  </si>
  <si>
    <t>2613	1960	Master	Married	54197	0	1	03-04-2014	16	162	6	37	6	13	13	2	1	3	6	1	0	0	0	0	0	0	3	11	0</t>
  </si>
  <si>
    <t>213	1963	PhD	Single	23091	1	1	28-05-2014	98	35	0	11	0	0	2	4	2	1	3	7	0	0	0	0	0	0	3	11	0</t>
  </si>
  <si>
    <t>967	1976	Graduation	Married	46049	1	1	21-07-2013	11	342	9	112	19	14	19	10	5	2	9	7	0	0	0	0	0	0	3	11	1</t>
  </si>
  <si>
    <t>1077	1974	Graduation	Together	56715	0	0	05-12-2012	52	258	105	239	237	172	9	1	7	3	4	4	0	0	0	0	0	0	3	11	0</t>
  </si>
  <si>
    <t>7959	1961	Graduation	Married	79410	0	0	29-05-2014	19	658	80	483	123	13	13	1	3	2	5	1	0	0	0	0	0	0	3	11	0</t>
  </si>
  <si>
    <t>640	1951	Graduation	Married	57304	0	1	11-03-2013	61	356	80	329	138	17	106	2	7	6	10	5	0	0	0	0	0	0	3	11	0</t>
  </si>
  <si>
    <t>4252	1965	Graduation	Married	44375	0	1	23-03-2014	73	213	5	28	7	7	41	1	4	1	6	5	0	0	0	0	0	0	3	11	0</t>
  </si>
  <si>
    <t>8432	1956	Graduation	Together	54450	1	1	14-09-2012	0	454	0	171	8	19	32	12	9	2	8	8	0	0	0	0	0	0	3	11	0</t>
  </si>
  <si>
    <t>6218	1965	Graduation	Married	59594	0	1	20-10-2012	74	457	4	29	0	0	9	1	8	1	7	7	0	1	0	0	0	0	3	11	0</t>
  </si>
  <si>
    <t>6905	1994	Graduation	Together	80685	0	0	22-08-2012	55	241	45	604	34	26	54	1	6	4	10	2	0	0	0	0	0	0	3	11	0</t>
  </si>
  <si>
    <t>5922	1974	PhD	Married	40344	0	1	13-10-2013	48	210	0	6	0	0	2	2	4	1	5	7	0	0	0	0	0	0	3	11	0</t>
  </si>
  <si>
    <t>3598	1972	Graduation	Married	62710	0	1	23-05-2013	53	441	35	83	7	29	11	4	4	2	12	4	0	0	0	0	0	0	3	11	0</t>
  </si>
  <si>
    <t>6116	1968	2n Cycle	Married	48985	0	1	05-07-2013	13	19	13	18	10	7	8	1	1	1	3	3	0	0	0	0	0	0	3	11	0</t>
  </si>
  <si>
    <t>6263	1968	Graduation	Together	35322	1	2	22-08-2012	34	28	9	37	12	7	13	3	2	0	4	8	0	0	0	0	0	0	3	11	0</t>
  </si>
  <si>
    <t>10486	1948	Graduation	Married	77142	0	0	29-05-2013	54	476	75	162	29	151	97	1	4	4	8	2	0	0	0	0	0	0	3	11	0</t>
  </si>
  <si>
    <t>2410	1969	Graduation	Single	81657	0	0	22-01-2014	69	364	40	425	158	60	50	1	3	4	8	1	0	0	0	0	0	0	3	11	0</t>
  </si>
  <si>
    <t>193	1996	Basic	Married	14421	0	0	17-02-2014	81	0	0	2	3	3	8	1	1	0	2	5	1	0	0	0	0	0	3	11	0</t>
  </si>
  <si>
    <t>3363	1974	2n Cycle	Married	20130	0	0	17-03-2014	99	0	6	3	7	6	12	1	1	0	3	8	0	0	0	0	0	0	3	11	0</t>
  </si>
  <si>
    <t>8278	1990	PhD	Married	74214	0	0	26-08-2012	3	863	83	547	86	99	33	1	8	2	5	5	0	0	0	0	0	0	3	11	0</t>
  </si>
  <si>
    <t>10660	1957	Master	Married	66726	1	1	12-01-2014	61	349	7	35	0	0	47	3	8	2	4	7	0	1	0	0	0	0	3	11	0</t>
  </si>
  <si>
    <t>8686	1979	Basic	Together	23724	1	0	08-01-2013	65	5	23	15	0	18	14	2	2	0	3	8	0	0	0	0	0	0	3	11	0</t>
  </si>
  <si>
    <t>1604	1960	Master	Married	47353	0	1	13-11-2013	93	184	2	19	8	8	4	3	2	2	6	5	0	0	0	0	0	0	3	11	0</t>
  </si>
  <si>
    <t>5907	1952	Master	Married	33444	1	1	03-11-2012	24	8	0	8	0	0	2	1	1	0	2	8	0	0	0	0	0	0	3	11	0</t>
  </si>
  <si>
    <t>10669	1981	Graduation	Married	54386	0	1	17-05-2013	8	277	21	64	62	21	25	2	3	2	10	3	0	0	0	0	0	0	3	11	0</t>
  </si>
  <si>
    <t>2918	1981	Graduation	Divorced	28510	1	1	13-04-2013	72	44	5	19	0	4	19	3	2	0	4	5	0	0	0	0	0	0	3	11	0</t>
  </si>
  <si>
    <t>5735	1991	Master	Single	90638	0	0	13-02-2014	29	1156	120	915	94	144	96	1	3	4	10	1	0	0	1	0	0	0	3	11	0</t>
  </si>
  <si>
    <t>359	1950	Graduation	Together	48070	0	1	13-01-2013	33	373	14	83	6	9	19	3	8	2	6	7	0	0	0	0	0	1	3	11	0</t>
  </si>
  <si>
    <t>8387	1957	Graduation	Married	43140	0	1	05-01-2013	68	134	8	76	6	0	11	1	4	1	5	6	0	0	0	0	0	0	3	11	0</t>
  </si>
  <si>
    <t>1829	1961	PhD	Divorced	54959	0	1	19-01-2013	55	1148	0	60	0	0	24	3	9	5	4	7	0	1	0	0	0	0	3	11	1</t>
  </si>
  <si>
    <t>3839	1958	Basic	Single	15056	1	1	03-05-2013	76	6	12	3	21	6	40	5	2	2	3	5	0	0	0	0	0	0	3	11	0</t>
  </si>
  <si>
    <t>9392	1971	Graduation	Single	26954	1	0	08-05-2014	17	4	1	11	0	0	1	1	1	0	2	7	0	0	0	0	0	0	3	11	0</t>
  </si>
  <si>
    <t>2292	1985	Graduation	Single	22327	1	0	02-08-2013	94	5	4	8	2	0	5	1	1	0	3	5	0	0	0	0	0	0	3	11	0</t>
  </si>
  <si>
    <t>10466	1965	Graduation	Married	44393	1	1	22-08-2013	86	24	2	20	2	2	10	2	1	0	4	4	0	0	0	0	0	0	3	11	0</t>
  </si>
  <si>
    <t>9855	1952	PhD	Single	62000	0	1	25-08-2013	25	899	0	101	0	0	20	1	6	6	13	4	0	0	0	1	0	0	3	11	0</t>
  </si>
  <si>
    <t>4088	1962	PhD	Together	31497	0	1	06-12-2012	22	108	1	28	13	1	4	2	3	1	4	8	0	0	0	0	0	0	3	11	0</t>
  </si>
  <si>
    <t>5231	1974	2n Cycle	Married	45894	0	2	27-02-2014	15	27	2	7	0	2	13	1	1	0	3	5	0	0	0	0	0	0	3	11	0</t>
  </si>
  <si>
    <t>590	1970	Master	Divorced	78579	0	0	22-12-2012	35	816	66	549	216	66	99	1	5	6	4	3	0	0	0	0	0	0	3	11	1</t>
  </si>
  <si>
    <t>8732	1969	Master	Widow	67369	0	1	17-11-2012	81	1298	0	70	37	14	42	4	7	4	10	4	0	1	1	0	0	0	3	11	1</t>
  </si>
  <si>
    <t>2315	1960	Graduation	Divorced	58401	0	1	20-04-2014	55	10	0	11	17	29	29	1	1	2	2	4	0	0	0	0	0	0	3	11	0</t>
  </si>
  <si>
    <t>3515	1952	Graduation	Single	62307	0	1	17-02-2014	94	87	13	34	10	6	10	1	4	0	4	5	0	0	0	0	0	0	3	11	0</t>
  </si>
  <si>
    <t>2245	1969	Master	Married	43641	1	1	22-04-2013	50	57	2	51	4	2	23	3	2	1	4	6	0	0	0	0	0	0	3	11	0</t>
  </si>
  <si>
    <t>6283	1968	Master	Divorced	63841	0	1	21-04-2013	64	635	15	100	20	7	131	1	9	3	9	6	0	0	0	0	0	0	3	11	0</t>
  </si>
  <si>
    <t>2246	1965	2n Cycle	Married	46891	0	1	01-09-2013	91	43	12	23	29	15	61	1	2	1	4	4	0	0	0	0	0	0	3	11	0</t>
  </si>
  <si>
    <t>6606	1969	Master	Married	70091	1	0	31-03-2013	11	964	34	137	15	0	11	2	5	2	10	8	0	1	0	0	0	0	3	11	0</t>
  </si>
  <si>
    <t>5545	1972	PhD	Married	78075	0	0	05-04-2014	72	572	8	259	34	35	80	1	3	5	5	1	0	0	0	0	0	0	3	11	0</t>
  </si>
  <si>
    <t>7342	1961	2n Cycle	Widow	59184	0	1	09-09-2012	6	341	142	113	259	151	66	3	6	6	12	5	0	0	0	0	0	0	3	11	0</t>
  </si>
  <si>
    <t>837	1977	Graduation	Married	54809	1	1	11-09-2013	0	63	6	57	13	13	22	4	2	1	5	4	0	0	0	0	0	0	3	11	0</t>
  </si>
  <si>
    <t>9500	1959	Graduation	Married	58113	0	1	25-01-2013	66	221	104	169	102	78	84	3	9	2	8	7	0	0	0	0	0	1	3	11	0</t>
  </si>
  <si>
    <t>3602	1958	Master	Married	51412	0	1	31-12-2013	42	140	3	29	4	5	14	2	3	2	4	4	0	0	0	0	0	0	3	11	0</t>
  </si>
  <si>
    <t>234	1979	Graduation	Divorced	15287	1	0	10-10-2012	60	1	2	8	4	3	13	2	1	1	2	7	1	0	0	0	0	0	3	11	1</t>
  </si>
  <si>
    <t>2995	1957	Master	Together	66636	0	0	17-08-2013	64	291	10	689	84	10	0	1	3	4	9	1	0	0	0	0	0	0	3	11	0</t>
  </si>
  <si>
    <t>1118	1956	Master	Married	50965	0	1	20-02-2013	87	544	13	85	8	6	29	3	10	4	5	8	1	0	0	0	0	0	3	11	0</t>
  </si>
  <si>
    <t>7789	1965	PhD	Married	84618	0	0	22-11-2013	96	684	100	801	21	66	0	1	6	9	10	2	0	0	1	0	0	0	3	11	0</t>
  </si>
  <si>
    <t>3068	1990	Graduation	Married	18351	0	0	29-10-2013	1	1	12	9	0	14	7	1	2	0	3	7	0	0	0	0	0	0	3	11	0</t>
  </si>
  <si>
    <t>8955	1957	PhD	Together	40451	0	2	16-02-2014	54	35	0	4	0	0	10	1	1	1	2	5	1	0	0	0	0	0	3	11	0</t>
  </si>
  <si>
    <t>945	1965	Graduation	Together	36317	0	1	22-05-2013	53	87	3	25	3	2	13	2	3	0	4	7	0	0	0	0	0	0	3	11	0</t>
  </si>
  <si>
    <t>5644	1957	Graduation	Together	42213	0	1	12-10-2013	96	309	3	24	4	3	20	2	5	1	7	7	0	1	0	0	0	0	3	11	0</t>
  </si>
  <si>
    <t>7192	1955	Graduation	Together	65748	0	1	15-04-2013	58	172	73	93	95	78	34	2	2	4	10	1	0	0	0	0	0	1	3	11	0</t>
  </si>
  <si>
    <t>2324	1972	Graduation	Together	77044	0	1	27-10-2013	12	625	38	242	50	34	76	2	7	11	11	4	1	0	0	0	0	0	3	11	0</t>
  </si>
  <si>
    <t>697	1969	Graduation	Together	74918	0	0	12-03-2013	78	972	59	913	25	19	59	1	5	9	6	3	0	0	1	0	0	0	3	11	0</t>
  </si>
  <si>
    <t>3439	1972	Graduation	Married	56721	1	1	31-10-2012	64	157	6	39	6	13	75	5	4	1	5	6	0	0	0	0	0	0	3	11	0</t>
  </si>
  <si>
    <t>1506	1975	Graduation	Single	42160	1	1	28-06-2013	26	48	9	45	3	15	20	4	2	1	4	6	0	0	0	0	0	0	3	11	1</t>
  </si>
  <si>
    <t>232	1965	Graduation	Single	61559	0	1	17-07-2013	8	279	83	88	32	14	34	1	4	2	10	3	0	0	0	0	0	0	3	11	0</t>
  </si>
  <si>
    <t>8876	1963	PhD	Together	33629	1	1	08-08-2012	49	132	0	16	0	0	4	5	3	1	4	9	0	0	0	0	0	0	3	11	0</t>
  </si>
  <si>
    <t>4500	1991	PhD	Together	68682	0	0	06-10-2013	56	919	0	505	99	30	45	1	4	9	10	2	0	0	0	0	0	0	3	11	0</t>
  </si>
  <si>
    <t>9739	1963	Graduation	Single	34377	0	1	19-01-2013	55	62	0	22	3	1	26	2	2	2	2	7	0	0	0	0	0	0	3	11	0</t>
  </si>
  <si>
    <t>10395	1986	Basic	Single	8940	1	0	22-08-2012	25	1	45	3	4	6	42	3	3	1	3	8	0	0	0	0	0	0	3	11	0</t>
  </si>
  <si>
    <t>1176	1973	Graduation	Married	26228	1	0	22-09-2013	50	2	6	4	3	1	9	1	1	0	2	8	0	0	0	0	0	0	3	11	0</t>
  </si>
  <si>
    <t>1627	1957	2n Cycle	Divorced	77297	0	0	26-01-2013	84	408	61	109	48	122	41	1	5	7	9	4	0	0	0	1	0	0	3	11	0</t>
  </si>
  <si>
    <t>938	1981	Graduation	Married	40211	1	1	30-07-2013	30	51	1	7	2	1	25	2	2	1	2	8	1	0	0	0	0	0	3	11	0</t>
  </si>
  <si>
    <t>2740	1958	PhD	Widow	33438	1	1	22-09-2013	81	62	1	16	3	2	6	4	2	1	4	5	0	0	0	0	0	0	3	11	0</t>
  </si>
  <si>
    <t>257	1959	PhD	Married	75032	0	1	28-04-2013	74	952	12	180	47	12	12	2	5	4	9	3	0	0	0	0	0	0	3	11	0</t>
  </si>
  <si>
    <t>4058	1955	PhD	Single	61284	0	0	12-10-2013	76	618	15	106	20	7	45	1	11	2	8	6	0	1	0	0	0	0	3	11	0</t>
  </si>
  <si>
    <t>7736	1986	Graduation	Married	22518	1	0	22-10-2012	36	11	7	12	2	2	27	2	2	1	2	5	1	0	0	0	0	0	3	11	1</t>
  </si>
  <si>
    <t>8210	1975	Master	Married	54730	0	1	15-08-2013	64	318	3	17	4	7	56	5	4	1	8	4	0	0	0	0	0	0	3	11	0</t>
  </si>
  <si>
    <t>833	1955	Master	Married	38452	1	1	30-03-2014	62	56	0	14	0	0	2	3	3	0	3	7	0	0	0	0	0	0	3	11	0</t>
  </si>
  <si>
    <t>6230	1971	Graduation	Divorced	44421	1	1	15-02-2013	53	110	5	59	7	1	7	5	5	0	4	8	0	0	0	0	0	0	3	11	0</t>
  </si>
  <si>
    <t>7325	1986	PhD	Together	38197	1	0	29-06-2013	86	23	0	11	2	1	3	1	1	0	3	5	0	0	0	0	0	0	3	11	0</t>
  </si>
  <si>
    <t>1307	1978	Graduation	Divorced	41986	0	1	09-02-2014	15	27	5	8	8	3	12	3	3	0	4	4	0	0	0	0	0	0	3	11	0</t>
  </si>
  <si>
    <t>1502	1983	Graduation	Together	28427	1	0	21-03-2013	67	18	3	19	3	3	6	2	2	0	3	8	0	0	0	0	0	0	3	11	0</t>
  </si>
  <si>
    <t>6211	1976	PhD	Together	37395	1	0	02-05-2014	47	18	0	9	0	1	11	1	1	0	3	6	0	0	0	0	0	0	3	11	0</t>
  </si>
  <si>
    <t>843	1971	Graduation	Married	64722	1	0	26-05-2014	47	303	0	280	60	147	15	4	8	2	11	6	0	0	0	0	0	0	3	11	0</t>
  </si>
  <si>
    <t>4174	1956	Master	Together	55249	0	1	17-04-2014	81	97	1	19	2	0	11	1	2	1	4	3	0	0	0	0	0	0	3	11	0</t>
  </si>
  <si>
    <t>9757	1972	Graduation	Together	84906	0	0	04-10-2013	98	997	15	414	99	30	76	1	5	6	12	2	0	1	1	0	1	0	3	11	0</t>
  </si>
  <si>
    <t>6918	1989	Graduation	Married	28691	1	0	04-07-2013	56	5	4	13	8	0	4	1	1	0	3	8	0	0	0	0	0	0	3	11	0</t>
  </si>
  <si>
    <t>286	1952	Graduation	Single	44213	1	1	29-11-2013	48	95	11	35	0	4	7	4	2	1	5	6	0	0	0	0	0	0	3	11	0</t>
  </si>
  <si>
    <t>11086	1984	Basic	Single	25707	1	0	18-01-2014	18	1	6	2	3	6	3	1	1	0	3	7	0	0	0	0	0	0	3	11	0</t>
  </si>
  <si>
    <t>1921	1967	PhD	Married	59062	2	1	03-10-2013	74	46	1	12	3	0	9	2	2	0	3	4	0	0	0	0	0	0	3	11	0</t>
  </si>
  <si>
    <t>4138	1962	Graduation	Single	76624	0	1	24-05-2014	68	411	106	147	54	115	66	1	5	10	7	1	1	0	0	0	0	0	3	11	0</t>
  </si>
  <si>
    <t>7718	1947	Master	Together	66000	0	0	20-04-2014	36	244	51	270	101	0	45	1	1	3	5	1	0	0	0	0	0	0	3	11	0</t>
  </si>
  <si>
    <t>1291	1978	PhD	Together	27683	1	0	04-08-2012	90	152	9	121	12	12	45	4	6	2	4	8	0	0	0	0	0	0	3	11	0</t>
  </si>
  <si>
    <t>6862	1971	Graduation	Divorced	1730	0	0	18-05-2014	65	1	1	3	1	1	1	15	0	0	0	20	0	0	0	0	0	0	3	11	0</t>
  </si>
  <si>
    <t>4136	1992	Basic	Single	7500	1	0	03-12-2012	63	10	17	18	8	26	40	4	3	2	2	9	0	0	0	0	0	0	3	11	0</t>
  </si>
  <si>
    <t>803	1968	Graduation	Together	40521	1	1	05-04-2013	82	12	0	5	0	0	4	1	0	1	2	5	0	0	0	0	0	0	3	11	0</t>
  </si>
  <si>
    <t>4298	1973	PhD	Together	20427	1	0	24-03-2014	63	5	0	4	0	0	1	1	1	0	2	8	0	0	0	0	0	0	3	11	0</t>
  </si>
  <si>
    <t>10833	1975	Graduation	Married	65106	0	1	24-05-2014	55	790	19	133	12	0	19	3	8	3	13	6	0	1	0	0	0	0	3	11	0</t>
  </si>
  <si>
    <t>9606	1965	PhD	Married	69969	0	0	27-08-2013	64	882	29	514	38	29	44	1	4	2	6	3	0	0	1	1	0	0	3	11	1</t>
  </si>
  <si>
    <t>8534	1952	Graduation	Married	67433	0	2	16-07-2013	51	615	28	259	12	48	30	4	6	5	13	4	0	1	0	0	0	0	3	11	0</t>
  </si>
  <si>
    <t>5153	1967	PhD	Married	77766	0	1	22-02-2013	97	1004	59	265	115	59	27	2	11	10	11	6	1	0	0	0	0	0	3	11	1</t>
  </si>
  <si>
    <t>961	1972	Graduation	Married	74716	0	1	12-09-2013	92	133	27	421	13	195	71	2	7	3	5	4	0	0	0	0	0	0	3	11	0</t>
  </si>
  <si>
    <t>5011	1963	Graduation	Divorced	68118	0	1	18-10-2013	51	595	23	123	10	23	154	2	8	9	4	6	0	0	0	0	0	0	3	11	0</t>
  </si>
  <si>
    <t>6653	1970	PhD	Married	55158	1	1	30-07-2012	72	293	0	87	4	11	23	4	7	2	5	7	0	0	0	0	0	0	3	11	1</t>
  </si>
  <si>
    <t>9094	1955	2n Cycle	Married	62972	0	1	03-08-2012	39	313	15	47	20	0	192	2	7	4	3	6	0	0	0	0	0	0	3	11	1</t>
  </si>
  <si>
    <t>810	1975	Graduation	Married	74190	0	1	12-05-2014	49	151	81	86	168	91	64	2	4	2	11	2	0	0	0	0	0	0	3	11	0</t>
  </si>
  <si>
    <t>5493	1976	Graduation	Married	39356	1	1	19-03-2014	21	15	0	2	0	0	6	1	1	0	2	6	1	0	0	0	0	0	3	11	0</t>
  </si>
  <si>
    <t>2147	1969	Graduation	Together	76653	0	0	16-08-2013	91	736	63	946	219	189	126	1	4	7	11	2	0	0	1	1	0	0	3	11	0</t>
  </si>
  <si>
    <t>5107	1973	PhD	Divorced	35860	1	1	19-05-2014	37	15	0	8	4	2	20	2	1	1	2	5	1	0	0	0	0	0	3	11	0</t>
  </si>
  <si>
    <t>3979	1983	PhD	Divorced	90687	0	0	22-05-2013	98	982	17	672	23	34	51	1	6	2	8	2	0	0	1	0	0	0	3	11	1</t>
  </si>
  <si>
    <t>6049	1982	Master	Together	73450	0	0	05-12-2013	85	1142	51	415	90	69	37	1	7	8	11	3	1	0	0	1	0	0	3	11	0</t>
  </si>
  <si>
    <t>8147	1960	Graduation	Married	31454	1	1	06-07-2013	40	28	0	11	0	0	9	3	2	0	3	8	0	0	0	0	0	0	3	11	0</t>
  </si>
  <si>
    <t>1857	1952	Graduation	Single	47139	1	1	06-03-2014	2	46	0	12	0	2	23	2	2	1	2	7	0	0	0	0	0	0	3	11	1</t>
  </si>
  <si>
    <t>3910	1975	Graduation	Divorced	83829	0	0	08-10-2013	78	897	161	430	186	161	27	0	4	7	6	1	1	0	1	1	0	0	3	11	1</t>
  </si>
  <si>
    <t>5207	1963	PhD	Married	53378	1	1	24-09-2012	41	489	6	152	8	6	132	10	9	4	6	8	0	0	0	0	0	0	3	11	1</t>
  </si>
  <si>
    <t>11114	1970	Graduation	Together	19656	1	0	08-02-2013	94	25	4	9	6	8	32	3	2	1	3	7	0	0	0	0	0	0	3	11	0</t>
  </si>
  <si>
    <t>5429	1948	PhD	Married	45579	0	1	20-08-2013	10	145	1	33	2	1	1	1	4	1	4	6	0	0	0	0	0	0	3	11	0</t>
  </si>
  <si>
    <t>9400	1958	2n Cycle	Single	85485	0	0	21-06-2014	73	630	26	611	44	18	54	1	6	6	6	2	0	0	0	0	0	0	3	11	0</t>
  </si>
  <si>
    <t>1740	1944	Graduation	Married	55956	0	0	07-04-2014	22	760	38	104	50	9	38	2	7	3	4	4	0	1	0	0	0	0	3	11	0</t>
  </si>
  <si>
    <t>7488	1963	Master	Single	64191	0	1	22-01-2013	30	420	15	186	151	38	15	3	5	3	13	3	0	0	0	0	0	0	3	11	0</t>
  </si>
  <si>
    <t>195	1972	Graduation	Single	38808	1	0	26-08-2012	21	125	17	52	3	19	30	4	5	1	4	8	1	0	0	0	0	0	3	11	1</t>
  </si>
  <si>
    <t>635	1966	Master	Married	57183	1	1	19-03-2013	51	464	5	64	7	0	70	8	9	1	7	8	0	0	0	0	0	0	3	11	0</t>
  </si>
  <si>
    <t>7527	1968	Master	Divorced	23748	1	0	21-11-2012	97	6	6	29	12	15	8	3	2	1	3	8	0	0	0	0	0	0	3	11	0</t>
  </si>
  <si>
    <t>10319	1971	Graduation	Married	66303	0	1	26-02-2013	56	1090	12	96	16	12	60	4	3	4	11	8	0	1	0	0	0	0	3	11	0</t>
  </si>
  <si>
    <t>2296	1975	Master	Married	37368	1	0	16-12-2013	4	3	2	11	2	2	10	1	1	0	2	6	1	0	0	0	0	0	3	11	0</t>
  </si>
  <si>
    <t>10637	1964	Graduation	Married	40800	1	2	01-01-2013	77	24	0	27	8	30	10	2	3	0	3	7	0	0	0	0	0	1	3	11	0</t>
  </si>
  <si>
    <t>2931	1978	Graduation	Divorced	71847	0	0	21-09-2012	95	737	21	106	55	63	210	0	6	7	9	3	0	0	0	1	0	0	3	11	0</t>
  </si>
  <si>
    <t>907	1975	Graduation	Married	46149	0	1	29-11-2013	36	254	6	71	4	0	27	5	5	1	7	5	0	0	0	0	0	0	3	11	0</t>
  </si>
  <si>
    <t>3698	1983	Graduation	Together	78687	0	0	09-08-2012	13	817	185	687	145	55	241	1	4	6	8	2	0	0	1	0	0	0	3	11	1</t>
  </si>
  <si>
    <t>9516	1971	2n Cycle	Divorced	49118	0	0	18-08-2012	90	620	54	239	99	98	119	2	9	7	10	7	0	1	0	0	1	0	3	11	1</t>
  </si>
  <si>
    <t>679	1957	PhD	Married	37633	1	1	20-09-2012	49	13	4	20	0	0	1	2	1	0	3	9	0	0	0	0	0	0	3	11	0</t>
  </si>
  <si>
    <t>7384	1951	Master	Together	39767	0	0	21-07-2013	18	113	61	204	34	26	47	2	7	1	7	8	0	0	0	0	0	0	3	11	0</t>
  </si>
  <si>
    <t>5043	1951	Basic	Married	26997	0	0	05-11-2012	89	7	23	78	133	49	144	2	4	2	5	7	0	0	0	0	0	0	3	11	0</t>
  </si>
  <si>
    <t>5267	1970	Graduation	Divorced	33986	1	0	14-03-2013	43	16	2	18	2	1	5	1	1	0	3	7	0	0	0	0	0	0	3	11	0</t>
  </si>
  <si>
    <t>339	1972	PhD	Married	57091	0	1	23-11-2012	82	462	0	24	6	0	4	2	9	2	5	7	0	1	0	0	0	0	3	11	1</t>
  </si>
  <si>
    <t>2516	1969	2n Cycle	Married	46831	1	1	08-06-2013	84	22	2	10	6	4	34	2	1	2	2	4	0	0	0	0	0	0	3	11	0</t>
  </si>
  <si>
    <t>9010	1972	Master	Married	83151	0	0	10-02-2013	80	968	147	842	137	42	210	1	5	7	10	2	1	0	1	1	0	0	3	11	1</t>
  </si>
  <si>
    <t>378	1971	Graduation	Married	52531	0	0	30-12-2012	68	283	112	151	51	72	125	2	7	2	10	6	0	0	0	0	0	0	3	11	0</t>
  </si>
  <si>
    <t>4808	1956	Graduation	Married	15759	0	0	05-09-2013	12	1	2	5	6	0	3	1	1	0	2	7	0	0	0	0	0	0	3	11	0</t>
  </si>
  <si>
    <t>5068	1971	Graduation	Single	22804	1	0	31-07-2013	75	14	1	7	2	1	1	1	2	0	2	9	0	0	0	0	0	0	3	11	0</t>
  </si>
  <si>
    <t>7628	1973	2n Cycle	Married	43050	1	0	18-03-2014	10	30	5	24	6	3	8	2	2	0	4	5	0	0	0	0	0	0	3	11	0</t>
  </si>
  <si>
    <t>7128	1977	PhD	Single	42997	1	1	07-12-2013	91	4	0	5	0	1	5	1	1	0	2	7	0	0	0	0	0	0	3	11	0</t>
  </si>
  <si>
    <t>2811	1963	PhD	Single	48918	1	1	12-04-2014	21	52	0	9	0	0	1	2	1	0	4	4	0	0	0	0	0	0	3	11	0</t>
  </si>
  <si>
    <t>3551	1954	Master	Together	60033	0	1	29-03-2014	28	62	1	57	19	11	48	2	2	1	5	2	0	0	0	0	0	0	3	11	0</t>
  </si>
  <si>
    <t>1663	1978	PhD	Together	34043	1	0	25-10-2013	97	20	2	14	3	0	10	1	2	0	2	9	0	0	0	0	0	0	3	11	0</t>
  </si>
  <si>
    <t>5543	1966	Graduation	Together	57811	0	1	24-06-2013	49	545	7	114	37	21	78	5	7	2	11	5	0	1	0	0	0	0	3	11	0</t>
  </si>
  <si>
    <t>1577	1946	Graduation	Married	78569	0	0	19-02-2014	14	558	79	622	207	175	95	1	4	6	4	1	0	0	1	0	0	0	3	11	1</t>
  </si>
  <si>
    <t>10641	1978	Graduation	Single	7500	1	1	27-12-2012	5	6	5	4	13	4	25	4	2	1	3	6	0	0	0	0	0	0	3	11	0</t>
  </si>
  <si>
    <t>5336	1971	Master	Together	157733	1	0	04-06-2013	37	39	1	9	2	0	8	0	1	0	1	1	0	0	0	0	0	0	3	11	0</t>
  </si>
  <si>
    <t>6024	1953	Graduation	Together	94384	0	0	04-03-2013	62	1111	24	790	160	45	172	0	5	8	5	2	0	1	1	1	0	0	3	11	1</t>
  </si>
  <si>
    <t>1878	1985	2n Cycle	Married	23148	0	0	18-02-2014	83	4	6	8	6	3	10	1	2	0	3	7	0	0	0	0	0	0	3	11	0</t>
  </si>
  <si>
    <t>3099	1970	Graduation	Divorced	44267	1	1	25-02-2013	48	183	5	65	3	5	49	5	5	2	4	9	0	0	0	0	0	0	3	11	0</t>
  </si>
  <si>
    <t>6055	1979	Graduation	Married	71626	0	0	01-11-2012	94	546	72	376	94	145	72	1	5	5	8	3	0	1	0	0	0	0	3	11	0</t>
  </si>
  <si>
    <t>5841	1966	Graduation	Together	60894	0	1	28-06-2013	61	606	7	155	10	0	54	5	10	3	8	7	0	0	0	0	0	0	3	11	0</t>
  </si>
  <si>
    <t>3972	1976	Graduation	Together	50200	1	1	03-04-2013	70	266	6	51	8	6	64	6	7	1	5	8	0	0	0	0	0	0	3	11	0</t>
  </si>
  <si>
    <t>4394	1965	PhD	Married	81051	0	0	23-05-2014	43	1142	29	249	38	29	14	1	5	5	12	2	0	1	1	0	0	0	3	11	0</t>
  </si>
  <si>
    <t>5758	1982	Graduation	Married	65169	0	0	14-01-2014	23	1074	0	69	0	0	46	1	10	4	13	6	1	0	1	1	1	0	3	11	1</t>
  </si>
  <si>
    <t>6658	1972	Graduation	Together	59868	0	1	22-07-2013	37	771	51	154	54	10	154	7	11	2	12	6	0	0	0	0	0	0	3	11	0</t>
  </si>
  <si>
    <t>4603	1960	PhD	Married	65695	0	1	31-01-2014	50	371	32	189	0	58	6	2	5	4	10	4	0	0	0	0	0	0	3	11	0</t>
  </si>
  <si>
    <t>8427	1956	Master	Single	64857	0	0	23-11-2012	78	556	14	717	210	0	43	1	7	5	10	4	0	0	0	0	0	0	3	11	0</t>
  </si>
  <si>
    <t>10260	1965	Master	Together	45143	0	1	26-08-2013	74	202	5	74	11	5	14	3	6	1	5	7	0	0	0	0	0	0	3	11	0</t>
  </si>
  <si>
    <t>7143	1955	2n Cycle	Together	74805	0	1	06-11-2013	14	209	162	209	41	162	37	5	4	7	10	2	0	0	0	0	0	0	3	11	0</t>
  </si>
  <si>
    <t>8789	1989	2n Cycle	Married	59060	1	0	11-01-2014	77	35	40	111	36	40	12	3	3	1	7	4	0	0	0	0	0	0	3	11	0</t>
  </si>
  <si>
    <t>6197	1962	PhD	Single	27238	1	1	20-04-2013	39	37	0	17	0	0	3	3	3	0	3	9	0	0	0	0	0	0	3	11	0</t>
  </si>
  <si>
    <t>4554	1965	Graduation	Together	47009	0	1	01-10-2013	89	171	45	73	59	10	90	4	3	2	8	4	0	0	0	0	0	0	3	11	0</t>
  </si>
  <si>
    <t>4937	1973	2n Cycle	Married	46094	1	1	10-06-2014	62	12	2	20	3	2	5	1	1	0	3	7	0	0	0	0	0	0	3	11	0</t>
  </si>
  <si>
    <t>1920	1972	Graduation	Married	40321	1	1	29-07-2013	59	44	4	21	6	0	27	2	3	0	3	7	0	0	0	0	0	0	3	11	0</t>
  </si>
  <si>
    <t>8749	1984	Graduation	Together	37235	1	0	01-02-2014	68	20	2	9	4	6	20	1	1	1	2	4	0	0	0	0	0	0	3	11	0</t>
  </si>
  <si>
    <t>1650	1960	Master	Married	81843	0	0	22-04-2013	13	779	86	537	34	69	138	1	5	9	12	3	0	0	0	0	0	0	3	11	0</t>
  </si>
  <si>
    <t>10377	1958	Master	Together	46692	0	1	06-06-2013	37	170	6	97	24	12	88	3	6	1	5	6	0	0	0	0	0	0	3	11	0</t>
  </si>
  <si>
    <t>9206	1968	Graduation	Together	77382	0	1	07-01-2014	36	491	48	231	112	105	134	2	5	7	12	1	0	0	1	0	0	0	3	11	0</t>
  </si>
  <si>
    <t>10971	1977	Graduation	Single	37774	2	0	03-09-2012	28	173	8	107	7	2	176	4	7	2	3	9	1	0	0	0	0	1	3	11	1</t>
  </si>
  <si>
    <t>6398	1974	Basic	Married	18393	1	0	29-03-2014	2	7	10	13	16	0	4	2	3	0	3	8	0	0	0	0	0	0	3	11	0</t>
  </si>
  <si>
    <t>9212	1962	Master	Married	72828	0	1	14-02-2013	17	1205	0	235	19	14	205	6	6	3	13	7	0	0	0	0	0	0	3	11	0</t>
  </si>
  <si>
    <t>7937	1982	Graduation	Married	24711	0	0	18-04-2014	86	10	7	25	6	3	7	1	3	0	3	7	0	0	0	0	0	0	3	11	0</t>
  </si>
  <si>
    <t>839	1975	PhD	Married	45503	1	0	25-09-2013	54	97	4	44	6	1	18	1	3	1	4	5	0	0	0	0	0	0	3	11	0</t>
  </si>
  <si>
    <t>4246	1982	Master	Single	6560	0	0	12-12-2013	2	67	11	26	4	3	262	0	1	0	1	17	0	0	0	0	0	0	3	11	0</t>
  </si>
  <si>
    <t>158	1945	PhD	Together	71604	0	0	17-11-2013	3	345	53	528	98	75	97	1	8	3	5	4	1	0	0	0	0	0	3	11	1</t>
  </si>
  <si>
    <t>4832	1979	Graduation	Married	27244	1	0	07-03-2014	84	6	5	17	3	24	46	2	2	2	2	7	0	0	0	0	0	0	3	11	0</t>
  </si>
  <si>
    <t>5621	1969	Graduation	Married	48752	1	1	12-12-2012	8	73	57	100	71	15	0	5	6	1	5	9	0	0	0	0	0	0	3	11	1</t>
  </si>
  <si>
    <t>1945	1962	Graduation	Married	71434	0	1	18-09-2013	4	711	36	217	172	96	168	3	7	4	7	4	0	1	0	1	0	0	3	11	0</t>
  </si>
  <si>
    <t>5147	1948	Graduation	Single	90842	0	0	29-07-2013	57	774	70	118	182	187	93	1	4	9	13	1	0	0	0	0	0	0	3	11	0</t>
  </si>
  <si>
    <t>2535	1978	Master	Married	88097	1	0	18-08-2012	24	163	0	480	0	126	75	1	6	5	8	9	0	1	1	1	0	0	3	11	1</t>
  </si>
  <si>
    <t>11039	1975	Graduation	Married	51948	0	1	17-09-2013	51	82	33	54	71	30	41	2	5	2	4	5	0	0	0	0	0	0	3	11	0</t>
  </si>
  <si>
    <t>9495	1982	Graduation	Together	71853	0	0	08-05-2013	29	358	108	413	141	97	32	1	2	8	6	1	0	0	0	0	0	0	3	11	0</t>
  </si>
  <si>
    <t>9635	1983	Master	Married	35876	0	0	20-04-2014	13	66	2	40	4	3	14	1	3	1	3	6	0	0	0	0	0	0	3	11	0</t>
  </si>
  <si>
    <t>2173	1952	Graduation	Widow	40049	0	1	16-10-2013	23	13	6	7	0	3	3	1	1	0	3	6	0	0	0	0	0	0	3	11	0</t>
  </si>
  <si>
    <t>942	1982	Graduation	Single	39660	1	0	08-08-2012	36	139	13	78	20	13	36	3	7	1	3	9	0	0	0	0	0	0	3	11	1</t>
  </si>
  <si>
    <t>9386	1962	Graduation	Together	50127	0	1	29-05-2014	88	274	0	21	4	6	15	1	5	1	6	6	0	1	0	0	0	0	3	11	0</t>
  </si>
  <si>
    <t>5510	1977	Master	Married	43263	0	1	21-11-2012	2	262	6	61	0	10	102	3	5	2	6	5	0	0	0	0	0	0	3	11	0</t>
  </si>
  <si>
    <t>873	1949	Master	Married	62845	1	1	01-10-2012	3	1099	0	45	0	0	34	11	3	4	10	8	0	1	0	0	0	0	3	11	1</t>
  </si>
  <si>
    <t>2253	1990	Graduation	Married	18929	0	0	16-02-2013	15	32	0	8	23	4	18	1	1	0	4	6	0	0	0	0	0	0	3	11	0</t>
  </si>
  <si>
    <t>5181	1982	Basic	Single	24367	1	0	20-03-2013	58	2	4	2	0	11	5	1	1	0	2	9	0	0	0	0	0	0	3	11	0</t>
  </si>
  <si>
    <t>979	1975	Graduation	Single	33249	1	0	20-02-2013	11	6	10	21	19	14	42	2	2	1	3	6	0	0	0	0	0	0	3	11	0</t>
  </si>
  <si>
    <t>10390	1959	2n Cycle	Married	26887	0	1	10-02-2013	27	6	7	4	3	4	6	1	1	0	3	6	0	0	0	0	0	0	3	11	0</t>
  </si>
  <si>
    <t>4698	1983	PhD	Married	50150	0	0	20-06-2013	32	135	46	92	65	61	11	2	5	2	7	5	0	0	0	0	0	0	3	11	0</t>
  </si>
  <si>
    <t>7793	1976	Graduation	Together	62061	0	1	31-08-2013	12	641	7	84	0	30	38	3	10	4	7	6	0	1	0	0	0	0	3	11	0</t>
  </si>
  <si>
    <t>1745	1962	PhD	Divorced	85696	0	0	03-05-2013	88	714	76	395	116	0	12	1	4	6	9	1	0	0	0	0	0	0	3	11	1</t>
  </si>
  <si>
    <t>10590	1956	PhD	Together	76542	0	0	30-03-2013	91	794	73	573	0	29	14	1	4	8	10	2	0	0	0	0	0	0	3	11	0</t>
  </si>
  <si>
    <t>5080	1993	Graduation	Single	70515	0	0	21-10-2013	12	420	0	452	182	64	140	1	6	6	4	2	0	0	0	0	0	0	3	11	1</t>
  </si>
  <si>
    <t>8369	1987	Graduation	Together	18227	1	0	08-11-2012	21	1	2	7	4	3	11	1	0	1	2	8	0	0	0	0	0	0	3	11	0</t>
  </si>
  <si>
    <t>5232	1965	Graduation	Married	69139	0	1	27-01-2014	23	86	12	75	33	15	6	1	4	1	5	4	0	0	0	0	0	0	3	11	0</t>
  </si>
  <si>
    <t>2407	1982	Graduation	Married	69109	0	0	09-11-2012	10	823	25	459	124	29	95	1	6	6	7	4	0	0	1	0	0	0	3	11	1</t>
  </si>
  <si>
    <t>3834	1962	Graduation	Single	69627	0	1	17-03-2013	35	231	161	215	171	30	53	2	8	2	11	5	0	0	0	0	0	0	3	11	0</t>
  </si>
  <si>
    <t>7912	1978	Graduation	Married	38136	1	0	22-04-2013	69	8	15	27	0	20	33	2	3	1	2	8	1	0	0	0	0	0	3	11	0</t>
  </si>
  <si>
    <t>7712	1946	PhD	Single	62159	0	0	28-04-2014	68	182	17	259	77	70	29	1	6	2	10	4	0	0	0	0	0	0	3	11	0</t>
  </si>
  <si>
    <t>1065	1963	Graduation	Single	80695	0	0	29-12-2013	85	557	129	984	193	37	18	1	5	8	5	2	0	0	0	0	0	0	3	11	0</t>
  </si>
  <si>
    <t>7275	1971	Master	Single	33316	1	1	04-10-2013	34	79	1	31	4	4	12	3	2	1	4	6	0	0	0	0	0	0	3	11	0</t>
  </si>
  <si>
    <t>1343	1968	Graduation	Together	58554	1	1	26-09-2012	55	368	24	68	38	0	88	6	8	2	6	7	0	0	0	0	0	0	3	11	0</t>
  </si>
  <si>
    <t>1384	1992	Basic	Married	17256	1	0	23-11-2013	10	6	4	14	8	8	22	2	2	1	2	8	1	0	0	0	0	0	3	11	0</t>
  </si>
  <si>
    <t>9967	1974	Graduation	Divorced	53034	1	1	30-05-2013	30	160	15	196	15	11	50	8	6	1	7	8	0	0	0	0	0	0	3	11	0</t>
  </si>
  <si>
    <t>6181	1950	2n Cycle	Together	52203	0	0	31-07-2012	36	488	21	238	56	108	28	1	8	7	11	6	0	0	0	0	0	0	3	11	0</t>
  </si>
  <si>
    <t>10507	1977	2n Cycle	Divorced	59601	0	1	25-07-2013	14	691	7	69	0	7	23	4	2	2	7	8	0	1	0	0	0	0	3	11	0</t>
  </si>
  <si>
    <t>2674	1958	Master	Single	75154	0	1	04-09-2012	79	543	10	205	160	143	82	1	6	3	6	3	0	0	0	0	0	0	3	11	1</t>
  </si>
  <si>
    <t>2698	1976	Graduation	Single	47025	0	1	07-11-2013	52	254	7	108	20	0	26	3	6	3	5	6	0	0	0	0	0	0	3	11	0</t>
  </si>
  <si>
    <t>3231	1973	Graduation	Married	37971	1	0	25-11-2013	97	5	4	10	2	2	7	1	1	0	3	8	0	0	0	0	0	0	3	11	0</t>
  </si>
  <si>
    <t>4096	1968	Master	Divorced	41335	1	0	26-12-2013	24	112	19	21	16	14	5	3	4	1	4	7	0	0	0	0	0	0	3	11	0</t>
  </si>
  <si>
    <t>10476	1958	Graduation	Married	67267	0	1	13-05-2014	0	134	11	59	15	2	30	1	3	2	5	2	0	0	0	0	0	0	3	11	0</t>
  </si>
  <si>
    <t>5948	1975	Graduation	Single	57338	0	1	29-04-2014	96	143	6	52	11	8	17	2	4	1	5	5	0	0	0	0	0	0	3	11	0</t>
  </si>
  <si>
    <t>9140	1960	2n Cycle	Together	50523	1	1	25-12-2013	89	51	4	24	4	7	1	2	2	0	4	6	0	0	0	0	0	0	3	11	0</t>
  </si>
  <si>
    <t>10258	1965	Master	Single	35791	2	1	06-05-2013	94	27	0	5	0	0	3	2	1	0	3	8	0	0	0	0	0	0	3	11	0</t>
  </si>
  <si>
    <t>5675	1960	PhD	Divorced	50611	0	1	04-10-2012	98	459	0	24	6	0	4	6	4	5	7	6	0	1	0	0	0	0	3	11	0</t>
  </si>
  <si>
    <t>4743	1969	PhD	Married	56242	0	1	03-03-2013	72	689	8	167	11	8	88	5	8	4	11	6	0	0	0	0	0	0	3	11	0</t>
  </si>
  <si>
    <t>8805	1960	Graduation	Single	48904	0	1	02-12-2012	1	283	10	38	0	13	27	4	7	2	4	8	0	0	0	0	0	0	3	11	0</t>
  </si>
  <si>
    <t>1542	1975	Graduation	Single	56243	1	2	30-12-2013	26	347	0	35	4	3	7	6	4	2	8	5	0	0	0	0	0	0	3	11	0</t>
  </si>
  <si>
    <t>6770	1985	Graduation	Married	21355	1	0	20-08-2013	5	5	13	14	0	5	31	2	2	1	2	6	1	0	0	0	0	0	3	11	1</t>
  </si>
  <si>
    <t>8773	1971	Master	Together	57420	0	1	25-06-2013	22	280	0	18	0	0	24	3	5	1	6	7	0	1	0	0	0	0	3	11	0</t>
  </si>
  <si>
    <t>10475	1970	Master	Together		0	1	01-04-2013	39	187	5	65	26	20	14	2	4	2	6	5	0	0	0	0	0	0	3	11	0</t>
  </si>
  <si>
    <t>10420	1955	Master	Divorced	46390	0	1	05-05-2014	56	95	14	64	2	9	38	1	4	2	3	7	0	0	0	0	0	0	3	11	0</t>
  </si>
  <si>
    <t>7514	1956	2n Cycle	Together	54342	1	1	03-07-2013	74	84	10	34	11	10	28	4	3	1	4	6	0	0	0	0	0	0	3	11	0</t>
  </si>
  <si>
    <t>2902	1958	Graduation	Together		1	1	03-09-2012	87	19	4	12	2	2	6	1	1	0	3	5	0	0	0	0	0	0	3	11	0</t>
  </si>
  <si>
    <t>4345	1964	2n Cycle	Single		1	1	12-01-2014	49	5	1	9	2	0	4	1	1	0	2	7	0	0	0	0	0	0	3	11	0</t>
  </si>
  <si>
    <t>793	1973	Graduation	Married	20895	1	0	06-10-2012	24	18	3	17	3	0	4	1	2	0	3	9	0	0	0	0	0	0	3	11	0</t>
  </si>
  <si>
    <t>10909	1948	Graduation	Married	92344	0	0	15-01-2014	9	992	24	694	51	19	119	0	5	10	5	1	1	0	1	0	0	0	3	11	0</t>
  </si>
  <si>
    <t>3769	1972	PhD	Together		1	0	02-03-2014	17	25	1	13	0	0	3	1	1	0	3	7	0	0	0	0	0	0	3	11	0</t>
  </si>
  <si>
    <t>8702	1976	2n Cycle	Together	26907	1	1	20-08-2013	10	9	1	7	0	3	2	2	1	0	3	7	0	0	0	0	0	0	3	11	0</t>
  </si>
  <si>
    <t>4791	1980	Graduation	Together	44964	1	1	16-12-2012	35	19	1	17	2	0	2	1	1	0	3	8	0	0	0	0	0	0	3	11	0</t>
  </si>
  <si>
    <t>2963	1979	Graduation	Together	75507	0	0	02-05-2014	56	709	93	374	104	80	80	1	8	6	6	3	0	0	0	0	0	0	3	11	0</t>
  </si>
  <si>
    <t>8216	1972	Master	Married	53761	1	1	11-10-2013	7	158	0	76	13	7	71	6	4	4	3	5	0	0	0	0	0	0	3	11	0</t>
  </si>
  <si>
    <t>8140	1973	Graduation	Together	22682	1	0	03-10-2013	51	10	14	29	4	2	36	3	2	1	4	4	0	0	0	0	0	0	3	11	0</t>
  </si>
  <si>
    <t>10146	1972	PhD	Together	38887	1	0	02-03-2014	17	25	1	13	0	0	3	1	1	0	3	7	0	0	0	0	0	0	3	11	0</t>
  </si>
  <si>
    <t>5289	1975	2n Cycle	Single	41658	1	1	09-11-2012	30	8	4	12	15	4	29	2	1	1	2	4	0	0	0	0	0	0	3	11	0</t>
  </si>
  <si>
    <t>2587	1972	PhD	Married	29791	1	0	15-05-2014	21	14	0	6	0	0	0	2	2	0	3	5	0	0	0	0	0	0	3	11	0</t>
  </si>
  <si>
    <t>4405	1956	Master	Married	63915	0	2	30-07-2013	2	622	7	115	30	0	15	2	6	3	12	5	0	0	0	0	0	0	3	11	0</t>
  </si>
  <si>
    <t>8663	1974	Graduation	Divorced	39996	1	1	22-05-2014	85	11	0	3	0	0	1	1	1	0	2	6	0	0	0	0	0	0	3	11	0</t>
  </si>
  <si>
    <t>2589	1972	Graduation	Divorced	26759	1	0	07-02-2014	65	25	3	16	8	5	2	2	2	1	3	6	0	0	0	0	0	0	3	11	0</t>
  </si>
  <si>
    <t>3421	1968	Master	Divorced	63841	0	1	21-04-2013	64	635	15	100	20	7	131	1	9	3	9	6	0	0	0	0	0	0	3	11	0</t>
  </si>
  <si>
    <t>10490	1969	PhD	Married	51039	1	1	10-12-2012	11	100	64	79	65	0	109	2	6	2	4	7	0	0	0	0	0	0	3	11	0</t>
  </si>
  <si>
    <t>4094	1961	Graduation	Married	60544	1	1	25-08-2012	92	201	2	43	3	5	35	4	5	1	5	6	0	0	0	0	0	0	3	11	0</t>
  </si>
  <si>
    <t>9958	1972	Graduation	Married	65685	0	1	29-03-2014	54	642	14	49	0	7	57	1	9	2	9	5	0	0	0	0	0	0	3	11	0</t>
  </si>
  <si>
    <t>2534	1953	Graduation	Married	37716	0	1	21-04-2014	4	97	1	41	6	2	41	2	4	1	3	7	0	0	0	0	0	0	3	11	0</t>
  </si>
  <si>
    <t>4188	1957	Graduation	Single	36864	0	1	13-08-2012	53	204	5	39	17	0	89	3	5	2	4	8	0	0	0	0	0	0	3	11	1</t>
  </si>
  <si>
    <t>6613	1970	Master	Married	44511	1	0	12-10-2012	39	513	7	133	46	14	14	6	8	4	8	8	0	0	0	0	0	0	3	11	0</t>
  </si>
  <si>
    <t>10827	1967	PhD	Married	36947	1	1	07-08-2012	49	88	3	21	4	1	29	4	3	0	4	9	0	0	0	0	0	0	3	11	0</t>
  </si>
  <si>
    <t>5491	1951	Master	Together	47352	0	1	11-04-2013	70	172	12	112	8	0	15	4	6	1	5	7	0	0	0	0	0	0	3	11	0</t>
  </si>
  <si>
    <t>8402	1953	Master	Married	67087	0	1	17-12-2013	40	329	35	222	130	35	43	2	7	5	8	4	0	0	0	0	0	0	3	11	0</t>
  </si>
  <si>
    <t>8783	1950	Graduation	Married	57045	0	1	08-09-2012	40	296	13	104	11	13	17	3	4	2	9	3	0	0	0	0	0	0	3	11	0</t>
  </si>
  <si>
    <t>10010	1953	PhD	Divorced	36957	1	1	06-09-2012	43	100	2	16	2	1	31	4	3	2	2	9	0	0	0	0	0	0	3	11	1</t>
  </si>
  <si>
    <t>618	1977	PhD	Married	69389	0	1	28-09-2012	17	422	7	238	69	46	15	1	7	2	12	4	0	0	0	0	0	0	3	11	0</t>
  </si>
  <si>
    <t>9121	1972	Graduation	Married	80134	1	0	20-05-2013	40	1218	16	272	104	0	80	2	5	3	6	6	0	1	1	1	0	0	3	11	1</t>
  </si>
  <si>
    <t>361	1969	Master	Married	43142	1	1	18-02-2014	84	5	1	7	2	1	4	1	1	0	2	7	0	0	0	0	0	0	3	11	0</t>
  </si>
  <si>
    <t>4310	1944	Graduation	Married	80589	0	0	22-01-2014	25	507	93	520	242	40	26	1	5	10	5	1	0	0	0	1	0	0	3	11	1</t>
  </si>
  <si>
    <t>2678	1990	Graduation	Single	34412	1	0	13-02-2013	62	52	12	50	4	36	55	3	5	0	3	9	0	0	0	0	0	0	3	11	0</t>
  </si>
  <si>
    <t>6376	1979	Graduation	Single	57537	1	0	10-06-2013	83	191	56	139	51	8	100	4	4	3	8	4	0	0	0	0	0	0	3	11	0</t>
  </si>
  <si>
    <t>524	1966	Basic	Together	22634	0	0	16-01-2013	47	2	23	11	8	6	46	1	2	1	2	8	0	0	0	0	0	0	3	11	0</t>
  </si>
  <si>
    <t>10341	1948	Graduation	Together	51315	0	0	23-02-2014	45	68	28	39	16	30	41	1	2	2	5	2	0	0	0	0	0	0	3	11	0</t>
  </si>
  <si>
    <t>5654	1972	Graduation	Married	36026	2	1	16-03-2014	34	20	4	10	6	4	17	2	2	0	3	6	0	0	0	0	0	0	3	11	0</t>
  </si>
  <si>
    <t>4098	1973	Graduation	Married	24639	1	1	28-01-2014	3	20	3	16	0	4	1	3	2	0	4	6	0	0	0	0	0	0	3	11	0</t>
  </si>
  <si>
    <t>5824	1972	PhD	Together	34578	2	1	11-04-2014	1	7	0	1	0	0	0	1	1	0	2	6	0	0	0	0	0	0	3	11	0</t>
  </si>
  <si>
    <t>7000	1972	2n Cycle	Single	65704	0	0	13-10-2013	18	279	172	74	38	8	246	1	2	10	10	1	0	0	0	0	0	0	3	11	0</t>
  </si>
  <si>
    <t>2561	1966	Graduation	Single	63810	0	1	11-11-2012	45	977	12	253	16	12	101	4	4	3	12	8	0	1	0	0	0	0	3	11	0</t>
  </si>
  <si>
    <t>5229	1969	PhD	Together	54132	0	1	16-02-2014	81	30	1	8	0	0	3	1	1	0	3	7	0	0	0	0	0	0	3	11	0</t>
  </si>
  <si>
    <t>4086	1959	Graduation	Married	18690	0	0	28-12-2012	77	6	1	7	23	4	19	1	1	1	2	8	0	0	0	0	0	0	3	11	0</t>
  </si>
  <si>
    <t>2428	1970	Graduation	Married	28164	1	0	04-05-2013	23	3	18	26	11	8	12	3	2	0	4	7	0	0	0	0	0	0	3	11	0</t>
  </si>
  <si>
    <t>8254	1974	PhD	Married	34596	1	0	13-04-2013	48	14	0	2	0	0	7	1	1	0	2	8	0	0	0	0	0	0	3	11	0</t>
  </si>
  <si>
    <t>2836	1972	PhD	Married	43269	1	0	16-09-2013	61	10	1	7	0	0	1	1	1	0	2	8	0	0	0	0	0	0	3	11	0</t>
  </si>
  <si>
    <t>8418	1958	2n Cycle	Single	38741	1	1	30-03-2014	60	7	10	17	8	6	13	2	2	0	3	7	0	0	0	0	0	0	3	11	0</t>
  </si>
  <si>
    <t>1362	1972	Graduation	Single	31907	0	0	04-03-2013	75	33	87	64	175	16	74	1	6	1	6	7	0	0	0	0	0	0	3	11	0</t>
  </si>
  <si>
    <t>7152	1983	Master	Married	27100	1	0	05-04-2013	64	12	0	13	2	0	10	1	1	0	3	7	0	0	0	0	0	0	3	11	0</t>
  </si>
  <si>
    <t>10033	1973	2n Cycle	Divorced	31163	1	0	13-02-2014	54	2	3	10	11	2	10	1	1	0	3	6	0	0	0	0	0	0	3	11	0</t>
  </si>
  <si>
    <t>9349	1985	Graduation	Married	92533	0	0	19-12-2013	84	693	21	118	110	147	42	1	6	5	11	2	0	0	1	1	0	0	3	11	0</t>
  </si>
  <si>
    <t>274	1973	Graduation	Single	34853	1	1	23-12-2013	75	9	3	15	2	3	2	2	2	0	3	6	0	0	0	0	0	0	3	11	0</t>
  </si>
  <si>
    <t>3388	1967	Graduation	Divorced	70844	1	1	30-10-2013	16	129	26	67	3	67	2	5	6	1	5	7	0	0	0	0	0	0	3	11	0</t>
  </si>
  <si>
    <t>922	1979	2n Cycle	Married	31086	1	1	04-05-2013	79	16	2	11	3	0	16	2	1	1	2	8	1	0	0	0	0	0	3	11	0</t>
  </si>
  <si>
    <t>8588	1961	Graduation	Married	60544	1	1	25-08-2012	92	201	2	43	3	5	35	4	5	1	5	6	0	0	0	0	0	0	3	11	0</t>
  </si>
  <si>
    <t>2518	1986	2n Cycle	Together	20491	0	0	25-01-2013	16	5	4	5	4	2	10	1	0	1	2	7	0	0	0	0	0	0	3	11	0</t>
  </si>
  <si>
    <t>574	1964	Graduation	Married	42523	0	0	23-04-2014	96	14	36	11	3	26	35	1	1	1	4	2	0	0	0	0	0	0	3	11	0</t>
  </si>
  <si>
    <t>3220	1983	Graduation	Married	39922	1	0	14-02-2013	30	29	12	59	19	1	36	2	3	0	4	8	0	0	0	0	0	0	3	11	0</t>
  </si>
  <si>
    <t>5967	1952	Graduation	Together	33402	1	1	18-07-2013	60	26	2	19	10	5	8	3	2	1	3	8	0	0	0	0	0	0	3	11	0</t>
  </si>
  <si>
    <t>1183	1949	Master	Married	36408	1	1	21-09-2013	11	9	1	4	3	2	3	1	1	0	2	6	0	0	0	0	0	0	3	11	0</t>
  </si>
  <si>
    <t>6856	1979	Graduation	Together	21645	1	0	03-09-2012	75	14	0	23	4	5	19	3	3	0	3	9	0	0	0	0	0	0	3	11	1</t>
  </si>
  <si>
    <t>4530	1948	Master	Widow	78427	0	0	24-10-2012	36	972	19	595	180	26	138	3	3	7	10	3	0	0	0	1	0	0	3	11	1</t>
  </si>
  <si>
    <t>1553	1946	Graduation	Together	82657	0	0	27-09-2013	71	966	168	672	246	105	126	1	7	5	10	4	0	1	0	1	0	0	3	11	0</t>
  </si>
  <si>
    <t>4682	1958	Graduation	Married	51876	0	0	15-10-2013	88	99	27	102	28	48	6	1	2	2	8	1	0	0	0	0	0	0	3	11	0</t>
  </si>
  <si>
    <t>8204	1971	2n Cycle	Married	78041	0	0	16-12-2012	93	482	35	553	72	160	17	1	4	4	9	2	0	0	0	0	0	0	3	11	0</t>
  </si>
  <si>
    <t>5221	1957	Graduation	Married	52852	0	1	01-12-2012	93	714	8	99	11	0	47	4	10	7	5	8	1	0	0	0	0	0	3	11	0</t>
  </si>
  <si>
    <t>1232	1982	PhD	Together	70038	0	0	25-10-2013	54	587	54	348	71	54	130	1	4	4	8	2	0	0	0	0	0	0	3	11	0</t>
  </si>
  <si>
    <t>1927	1973	2n Cycle	Together	69401	0	1	23-03-2014	41	399	27	159	58	8	39	4	4	4	5	2	0	0	0	0	0	0	3	11	0</t>
  </si>
  <si>
    <t>5788	1972	Graduation	Together	46053	1	0	17-02-2013	46	56	10	92	19	7	25	3	3	2	4	5	0	0	0	0	0	0	3	11	0</t>
  </si>
  <si>
    <t>6652	1965	Graduation	Married	77343	0	0	09-06-2014	28	227	151	573	98	54	31	1	3	4	9	1	0	0	0	0	0	0	3	11	0</t>
  </si>
  <si>
    <t>6246	1953	Graduation	Single	73892	0	0	13-11-2013	40	703	102	601	0	58	43	1	3	11	8	1	0	0	0	0	0	0	3	11	1</t>
  </si>
  <si>
    <t>5975	1967	PhD	Single	40304	1	0	30-09-2013	82	37	0	17	0	0	3	1	2	0	3	7	0	0	0	0	0	0	3	11	0</t>
  </si>
  <si>
    <t>6875	1965	PhD	Together	32727	0	0	28-08-2012	38	167	13	180	86	13	70	2	7	3	5	8	0	0	0	0	0	0	3	11	0</t>
  </si>
  <si>
    <t>4399	1969	Graduation	Together	68695	0	0	25-06-2014	3	458	81	356	106	50	40	1	4	4	7	2	0	0	0	0	0	0	3	11	0</t>
  </si>
  <si>
    <t>4042	1971	Graduation	Divorced	43300	0	1	13-10-2012	87	91	3	52	2	1	31	3	4	0	4	8	0	0	0	0	0	0	3	11	1</t>
  </si>
  <si>
    <t>2157	1972	Graduation	Together	26290	1	1	12-01-2013	49	15	8	16	11	5	22	4	2	0	4	6	0	0	0	0	0	0	3	11	0</t>
  </si>
  <si>
    <t>10133	1970	Graduation	Single	93790	0	0	12-02-2014	16	1302	68	731	89	114	45	0	6	7	12	2	0	1	1	1	0	0	3	11	1</t>
  </si>
  <si>
    <t>2525	1974	PhD	Married	38410	0	0	14-09-2012	65	153	64	123	116	64	14	2	5	2	9	6	0	0	0	0	0	0	3	11	1</t>
  </si>
  <si>
    <t>8233	1950	Master	Widow	64866	0	1	26-01-2014	9	508	5	21	7	5	10	4	7	3	7	5	0	1	0	0	0	0	3	11	0</t>
  </si>
  <si>
    <t>9483	1959	Graduation	Together	57957	0	1	19-08-2013	24	290	59	177	77	5	29	7	4	6	8	3	0	0	0	0	0	1	3	11	0</t>
  </si>
  <si>
    <t>2945	1955	PhD	Together	46015	1	1	13-04-2014	25	38	0	2	0	0	6	1	1	0	3	7	1	0	0	0	1	0	3	11	0</t>
  </si>
  <si>
    <t>10403	1978	Graduation	Together	16531	1	0	18-06-2014	43	2	13	6	7	5	11	3	3	0	3	7	0	0	0	0	0	0	3	11	0</t>
  </si>
  <si>
    <t>5074	1986	Master	Married	28072	1	0	08-07-2013	10	30	0	10	2	0	5	1	1	0	3	7	0	0	0	0	0	0	3	11	0</t>
  </si>
  <si>
    <t>10524	1963	Master	Divorced	49476	0	1	20-06-2013	29	386	23	95	54	41	196	4	2	11	5	2	0	0	0	0	0	0	3	11	0</t>
  </si>
  <si>
    <t>4690	1953	Graduation	Married	50725	0	1	13-02-2013	45	443	10	75	0	10	48	4	8	1	8	8	0	0	0	0	0	0	3	11	0</t>
  </si>
  <si>
    <t>7521	1952	Graduation	Together	83844	0	0	12-05-2013	57	901	31	345	75	31	191	1	4	4	11	1	0	0	1	0	0	0	3	11	0</t>
  </si>
  <si>
    <t>7196	1950	PhD	Married	41145	1	1	08-02-2014	20	9	0	3	0	0	1	1	0	0	3	3	0	0	0	0	0	0	3	11	0</t>
  </si>
  <si>
    <t>4406	1970	Graduation	Together	67419	0	1	16-01-2013	29	846	84	352	91	56	42	4	9	4	8	5	0	0	0	0	0	0	3	11	0</t>
  </si>
  <si>
    <t>9672	1970	2n Cycle	Married	23162	1	1	21-12-2013	82	8	3	9	19	4	22	3	1	1	3	6	0	0	0	0	0	0	3	11	0</t>
  </si>
  <si>
    <t>4864	1977	Graduation	Married	34380	1	0	02-05-2013	68	72	7	58	13	1	24	4	4	1	3	8	0	0	0	0	0	0	3	11	0</t>
  </si>
  <si>
    <t>4706	1966	Graduation	Single	34704	0	1	27-04-2013	65	29	0	5	0	1	5	1	1	0	3	5	0	0	0	0	0	0	3	11	0</t>
  </si>
  <si>
    <t>4070	1969	PhD	Married	94871	0	2	01-09-2012	99	169	24	553	188	0	144	1	8	5	4	7	0	1	1	0	0	0	3	11	1</t>
  </si>
  <si>
    <t>25	1958	Graduation	Married	65148	0	1	16-11-2012	9	460	35	422	33	12	153	2	6	6	7	4	0	0	0	0	0	0	3	11	0</t>
  </si>
  <si>
    <t>3697	1954	Graduation	Together	39898	0	1	12-02-2013	20	69	8	26	12	7	12	2	3	0	4	7	0	0	0	0	0	0	3	11	0</t>
  </si>
  <si>
    <t>217	1956	Master	Single	64857	0	0	23-11-2012	78	556	14	717	210	0	43	1	7	5	10	4	0	0	0	0	0	0	3	11	0</t>
  </si>
  <si>
    <t>4220	1970	PhD	Married	59892	0	1	02-11-2013	26	73	0	13	0	1	0	1	2	1	3	3	0	0	0	0	0	0	3	11	0</t>
  </si>
  <si>
    <t>5286	1987	Master	Single	41020	0	0	28-10-2013	68	112	1	54	7	7	36	1	3	2	4	3	0	0	0	0	0	0	3	11	0</t>
  </si>
  <si>
    <t>9559	1961	PhD	Married	57072	0	1	24-01-2014	79	944	0	60	0	0	30	2	7	5	13	5	1	0	0	0	0	0	3	11	0</t>
  </si>
  <si>
    <t>2849	1979	Graduation	Single	60474	0	1	01-04-2013	25	265	199	303	234	9	170	7	10	2	12	7	0	0	0	0	0	0	3	11	0</t>
  </si>
  <si>
    <t>7787	1960	Graduation	Together	62807	0	1	31-08-2012	83	526	28	135	10	21	99	3	5	3	12	5	0	0	0	0	0	0	3	11	0</t>
  </si>
  <si>
    <t>3102	1981	2n Cycle	Together	19414	1	0	16-10-2013	32	2	3	12	3	5	7	1	1	0	3	8	0	0	0	0	0	0	3	11	0</t>
  </si>
  <si>
    <t>5868	1980	Graduation	Married	19107	1	0	22-08-2013	49	2	4	9	10	5	16	2	1	0	3	7	0	0	0	0	0	0	3	11	0</t>
  </si>
  <si>
    <t>8370	1976	2n Cycle	Together	75484	0	1	02-08-2012	50	378	97	259	197	194	34	2	7	3	6	4	0	0	0	0	0	0	3	11	0</t>
  </si>
  <si>
    <t>9988	1976	Master	Single	70379	0	1	03-03-2013	84	553	25	142	65	67	8	3	6	3	13	4	0	0	0	0	0	0	3	11	0</t>
  </si>
  <si>
    <t>2939	1970	Master	Together	79419	0	0	22-06-2014	96	751	127	687	20	15	31	1	4	6	4	2	0	0	0	0	0	0	3	11	0</t>
  </si>
  <si>
    <t>5529	1946	PhD	Together	64014	2	1	10-06-2014	56	406	0	30	0	0	8	7	8	2	5	7	0	0	0	1	0	0	3	11	0</t>
  </si>
  <si>
    <t>9743	1955	Graduation	Married	76998	0	1	11-01-2013	85	1449	89	161	69	35	107	2	11	8	8	6	0	0	1	0	0	0	3	11	0</t>
  </si>
  <si>
    <t>5763	1972	Master	Together	49854	1	0	10-11-2013	63	123	17	171	39	0	30	5	6	2	5	6	0	0	0	0	0	0	3	11	0</t>
  </si>
  <si>
    <t>3478	1971	PhD	Married	60585	1	1	24-06-2013	17	267	42	309	55	42	21	10	7	4	9	5	0	0	0	0	0	0	3	11	1</t>
  </si>
  <si>
    <t>7494	1950	PhD	Divorced	42873	1	1	21-01-2013	11	209	0	40	3	2	15	4	6	1	4	8	0	0	0	0	0	0	3	11	0</t>
  </si>
  <si>
    <t>1763	1988	Graduation	Together	87679	0	0	27-07-2013	62	1259	172	815	97	148	33	1	7	11	10	4	1	0	1	1	0	0	3	11	1</t>
  </si>
  <si>
    <t>7250	1978	Graduation	Together	57867	1	0	01-10-2013	48	344	35	178	15	23	17	7	7	2	9	6	0	0	0	0	0	0	3	11	0</t>
  </si>
  <si>
    <t>2005	1990	Graduation	Married	35765	1	0	11-12-2013	86	22	3	30	0	5	15	2	2	0	4	6	0	0	0	0	0	0	3	11	0</t>
  </si>
  <si>
    <t>10770	1959	Graduation	Married	65492	0	0	26-01-2014	73	247	161	295	210	85	47	2	4	7	13	2	0	0	0	0	0	0	3	11	0</t>
  </si>
  <si>
    <t>6885	1977	Graduation	Divorced	32952	1	0	01-12-2013	36	38	0	12	3	1	1	1	2	0	3	7	0	0	0	0	0	0	3	11	0</t>
  </si>
  <si>
    <t>2072	1969	PhD	Together	53374	0	1	16-08-2012	34	896	10	101	13	10	34	6	4	2	9	9	1	0	0	0	0	0	3	11	1</t>
  </si>
  <si>
    <t>9463	1959	Graduation	Together	71706	0	1	13-11-2012	16	931	56	253	91	98	14	4	9	5	7	5	0	0	0	0	0	0	3	11	0</t>
  </si>
  <si>
    <t>6318	1988	Graduation	Married	68487	0	0	13-01-2013	48	758	12	385	33	89	89	1	9	7	13	4	0	0	0	0	0	0	3	11	0</t>
  </si>
  <si>
    <t>4093	1975	Master	Together	53253	1	1	11-02-2013	61	216	9	57	20	9	125	7	4	3	5	5	0	0	0	0	0	0	3	11	0</t>
  </si>
  <si>
    <t>5751	1973	2n Cycle	Divorced	31163	1	0	13-02-2014	54	2	3	10	11	2	10	1	1	0	3	6	0	0	0	0	0	0	3	11	0</t>
  </si>
  <si>
    <t>3340	1977	Graduation	Married	42014	1	0	17-08-2012	56	244	15	108	4	15	50	6	7	1	6	8	0	0	0	0	0	0	3	11	1</t>
  </si>
  <si>
    <t>3594	1973	Master	Married	54108	1	1	05-11-2012	74	539	6	91	8	6	97	13	8	2	9	8	0	0	0	0	0	0	3	11	0</t>
  </si>
  <si>
    <t>3584	1955	PhD	Single	49667	0	0	20-08-2012	35	1181	26	120	17	13	39	2	5	10	5	8	1	0	0	0	0	0	3	11	1</t>
  </si>
  <si>
    <t>3643	1974	Master	Married	63206	0	0	20-03-2014	65	750	8	125	11	8	26	1	4	3	6	2	0	0	1	0	0	0	3	11	0</t>
  </si>
  <si>
    <t>851	1972	Master	Married	57136	1	1	09-07-2013	48	306	5	109	21	109	92	9	5	2	10	6	0	0	0	0	0	0	3	11	0</t>
  </si>
  <si>
    <t>7706	1975	2n Cycle	Together	46772	0	1	07-11-2012	88	350	104	189	197	151	57	6	11	8	5	8	1	0	0	0	0	0	3	11	0</t>
  </si>
  <si>
    <t>3967	1971	PhD	Married	78931	0	0	25-10-2013	19	331	197	170	58	152	35	1	2	8	13	1	0	0	0	0	0	0	3	11	0</t>
  </si>
  <si>
    <t>10128	1958	Graduation	Together	53977	0	1	08-06-2013	21	620	16	165	0	24	82	5	5	5	12	5	0	0	0	0	0	0	3	11	0</t>
  </si>
  <si>
    <t>486	1988	Graduation	Married	84219	0	0	02-02-2014	27	434	137	400	45	137	45	1	3	4	10	1	0	0	0	0	0	0	3	11	0</t>
  </si>
  <si>
    <t>9	1975	Master	Single	46098	1	1	18-08-2012	86	57	0	27	0	0	36	4	3	2	2	8	0	0	0	0	0	0	3	11	0</t>
  </si>
  <si>
    <t>9451	1965	Graduation	Married	73538	0	1	25-11-2012	92	811	76	428	99	137	107	3	10	4	9	7	0	0	0	0	0	0	3	11	0</t>
  </si>
  <si>
    <t>9264	1986	Graduation	Married	79529	0	0	27-04-2014	1	423	42	706	73	197	197	1	4	8	9	2	0	0	0	0	0	0	3	11	0</t>
  </si>
  <si>
    <t>3865	1977	2n Cycle	Together	20981	0	0	30-04-2013	14	2	12	10	6	13	30	1	3	1	2	8	0	0	0	0	0	0	3	11	1</t>
  </si>
  <si>
    <t>2853	1980	Graduation	Single	51766	1	0	11-03-2014	74	60	51	87	6	20	51	2	4	2	4	5	0	0	0	0	0	0	3	11	0</t>
  </si>
  <si>
    <t>1490	1962	Graduation	Married	55759	0	1	28-11-2012	84	675	0	85	10	7	77	5	10	3	8	8	0	0	0	0	0	0	3	11	0</t>
  </si>
  <si>
    <t>6310	1978	Graduation	Married	33039	1	0	09-09-2013	4	30	8	12	8	8	12	1	2	0	4	5	0	0	0	0	0	0	3	11	0</t>
  </si>
  <si>
    <t>10380	1972	Master	Married	37787	1	0	20-09-2013	50	40	1	40	4	3	18	1	3	0	3	8	0	0	0	0	0	0	3	11	0</t>
  </si>
  <si>
    <t>3887	1970	Graduation	Single	27242	1	0	11-11-2012	2	3	17	26	20	1	39	2	2	0	3	9	0	0	0	0	0	0	3	11	1</t>
  </si>
  <si>
    <t>4278	1983	PhD	Single	87188	0	0	03-06-2013	73	910	111	724	49	74	55	1	10	2	6	3	0	0	0	0	0	0	3	11	1</t>
  </si>
  <si>
    <t>8643	1971	Graduation	Together	69930	0	0	26-05-2013	21	252	98	827	219	70	196	1	4	5	12	3	0	0	0	0	0	0	3	11	0</t>
  </si>
  <si>
    <t>1998	1976	Graduation	Single	37697	1	0	07-02-2014	82	34	6	21	11	4	8	1	2	1	3	6	0	0	0	0	0	0	3	11	0</t>
  </si>
  <si>
    <t>10795	1973	PhD	Married	37401	1	0	06-05-2014	14	19	3	19	3	1	3	2	2	0	3	7	0	0	0	0	0	0	3	11	0</t>
  </si>
  <si>
    <t>11110	1973	Graduation	Single	3502	1	0	13-04-2013	56	2	1	1	0	0	1	0	0	0	0	14	0	0	0	0	0	0	3	11	0</t>
  </si>
  <si>
    <t>2408	1976	Graduation	Married	58597	1	1	20-11-2012	20	490	0	184	10	28	21	12	7	4	9	7	0	0	0	0	0	0	3	11	0</t>
  </si>
  <si>
    <t>202	1948	PhD	Widow	82032	0	0	05-04-2014	54	332	194	377	149	125	57	0	4	6	7	1	0	0	0	0	0	0	3	11	0</t>
  </si>
  <si>
    <t>7998	1958	Graduation	Together	28087	1	1	11-12-2012	77	53	8	17	13	0	21	3	2	2	2	7	0	0	0	0	0	0	3	11	0</t>
  </si>
  <si>
    <t>830	1987	PhD	Single	74004	0	0	24-02-2014	5	784	48	560	42	176	48	1	4	6	4	3	0	0	1	1	0	0	3	11	1</t>
  </si>
  <si>
    <t>3536	1960	Graduation	Together	19740	0	1	24-03-2013	65	7	11	3	10	4	20	2	1	1	3	5	0	0	0	0	0	0	3	11	0</t>
  </si>
  <si>
    <t>6050	1975	2n Cycle	Married	57036	0	1	11-12-2012	33	1171	43	219	19	14	47	4	6	3	13	9	1	0	0	0	0	0	3	11	0</t>
  </si>
  <si>
    <t>125	1958	2n Cycle	Together	53083	1	1	15-05-2013	65	215	7	33	3	0	13	6	5	1	5	7	0	1	0	0	0	0	3	11	0</t>
  </si>
  <si>
    <t>3463	1975	PhD	Married	69283	0	1	14-06-2014	41	674	62	134	0	26	8	4	7	3	13	5	0	0	0	0	0	0	3	11	0</t>
  </si>
  <si>
    <t>2804	1975	Master	Single	46098	1	1	18-08-2012	86	57	0	27	0	0	36	4	3	2	2	8	0	0	0	0	0	0	3	11	1</t>
  </si>
  <si>
    <t>3745	1988	2n Cycle	Married	23331	1	0	04-09-2012	92	5	36	7	0	10	45	2	3	0	3	8	0	0	0	0	0	0	3	11	0</t>
  </si>
  <si>
    <t>9771	1988	2n Cycle	Single	23331	1	0	05-10-2012	97	104	20	101	24	15	5	6	5	1	5	9	0	0	0	0	0	0	3	11	0</t>
  </si>
  <si>
    <t>451	1989	Graduation	Single	9255	1	0	20-12-2013	91	9	0	7	2	0	4	1	1	1	2	8	0	0	0	0	0	0	3	11	0</t>
  </si>
  <si>
    <t>10530	1959	PhD	Widow	67786	0	0	07-12-2013	0	431	82	441	80	20	102	1	3	6	6	1	0	0	0	0	0	0	3	11	1</t>
  </si>
  <si>
    <t>1079	1971	PhD	Married	71969	0	1	16-10-2012	59	1000	0	76	0	0	10	3	3	4	9	8	0	1	0	0	0	0	3	11	0</t>
  </si>
  <si>
    <t>8920	1967	Master	Single	59235	1	0	12-01-2013	4	448	40	469	80	0	91	3	11	2	12	7	0	0	0	0	0	0	3	11	0</t>
  </si>
  <si>
    <t>6678	1989	Graduation	Together	31928	1	0	28-03-2014	5	33	4	24	4	2	5	2	3	0	4	7	0	0	0	0	0	0	3	11	0</t>
  </si>
  <si>
    <t>3852	1961	Master	Together	74881	1	1	08-03-2013	48	505	72	270	36	27	54	4	9	2	12	5	0	0	0	0	0	0	3	11	0</t>
  </si>
  <si>
    <t>528	1978	Graduation	Married	65819	0	0	29-11-2012	99	267	38	701	149	165	63	1	5	4	10	3	0	0	0	0	0	0	3	11	0</t>
  </si>
  <si>
    <t>73	1953	PhD	Single	51411	1	2	26-05-2013	81	14	0	3	0	0	1	1	0	0	3	5	0	0	0	0	0	0	3	11	0</t>
  </si>
  <si>
    <t>5589	1964	Graduation	Divorced	51983	0	1	31-08-2012	95	631	0	115	10	7	30	3	9	2	10	7	0	0	0	0	0	0	3	11	0</t>
  </si>
  <si>
    <t>10212	1986	Master	Together	42386	1	0	13-01-2013	43	65	4	16	0	4	11	1	3	0	3	8	0	0	0	0	0	0	3	11	0</t>
  </si>
  <si>
    <t>6365	1987	2n Cycle	Married	30390	0	0	02-09-2013	5	10	12	12	25	1	20	1	2	0	3	6	0	0	0	0	0	0	3	11	0</t>
  </si>
  <si>
    <t>5636	1963	Graduation	Single	30983	0	0	09-11-2012	50	51	4	50	12	1	49	1	4	0	3	8	0	0	0	0	0	0	3	11	1</t>
  </si>
  <si>
    <t>591	1957	Graduation	Widow	66033	0	1	20-01-2013	76	293	35	179	46	59	65	2	8	3	7	7	0	0	0	0	0	0	3	11	0</t>
  </si>
  <si>
    <t>2217	1975	2n Cycle	Married	37284	1	1	29-03-2013	46	11	1	2	2	1	6	1	0	0	3	6	0	0	0	0	0	0	3	11	0</t>
  </si>
  <si>
    <t>2544	1951	Master	Divorced	57530	0	1	12-10-2013	68	50	1	27	6	7	1	1	1	1	4	1	0	0	0	0	0	0	3	11	0</t>
  </si>
  <si>
    <t>7725	1965	2n Cycle	Married	76800	0	0	08-03-2014	33	173	26	255	35	71	81	1	4	4	7	1	0	0	0	0	0	0	3	11	0</t>
  </si>
  <si>
    <t>8091	1956	Graduation	Married	63943	0	1	02-09-2012	50	423	184	368	13	97	21	1	6	4	6	5	0	0	0	0	0	0	3	11	0</t>
  </si>
  <si>
    <t>7321	1962	Graduation	Together	76081	0	0	23-05-2014	85	292	30	415	63	33	200	1	4	5	4	2	0	0	0	1	0	0	3	11	0</t>
  </si>
  <si>
    <t>5462	1974	Graduation	Married	67445	0	1	12-08-2012	63	757	80	217	29	80	11	5	9	6	12	6	0	0	0	0	0	0	3	11	0</t>
  </si>
  <si>
    <t>7791	1967	Master	Married	37054	1	1	15-09-2013	89	12	1	6	0	1	5	2	1	0	3	7	0	0	0	0	0	0	3	11	0</t>
  </si>
  <si>
    <t>955	1962	Master	Together	47175	1	1	28-10-2012	81	167	2	44	6	2	19	7	4	2	4	8	1	0	0	0	0	0	3	11	1</t>
  </si>
  <si>
    <t>4037	1976	Graduation	Divorced	31859	1	0	14-06-2013	77	3	1	3	8	0	5	1	1	0	2	7	0	0	0	0	0	0	3	11	0</t>
  </si>
  <si>
    <t>6642	1961	Graduation	Divorced	27215	2	1	23-01-2013	50	30	5	22	8	9	28	4	2	1	4	6	0	0	0	0	0	0	3	11	0</t>
  </si>
  <si>
    <t>2793	1976	PhD	Divorced	70179	0	1	21-07-2013	10	532	88	168	69	44	133	3	7	3	13	5	0	0	0	0	0	0	3	11	0</t>
  </si>
  <si>
    <t>5424	1983	Graduation	Married	39922	1	0	14-02-2013	30	29	12	59	19	1	36	2	3	0	4	8	0	0	0	0	0	0	3	11	0</t>
  </si>
  <si>
    <t>879	1976	Master	Married	49681	0	2	04-11-2013	66	411	0	26	0	0	21	6	7	1	7	7	0	0	0	0	0	0	3	11	0</t>
  </si>
  <si>
    <t>9530	1988	Graduation	Married	24645	1	0	01-11-2012	16	5	3	4	4	1	0	1	1	0	2	8	0	0	0	0	0	0	3	11	0</t>
  </si>
  <si>
    <t>4828	1954	Graduation	Divorced	79865	0	1	18-06-2014	12	71	99	278	185	121	38	1	5	10	5	1	0	0	0	0	0	0	3	11	0</t>
  </si>
  <si>
    <t>10699	1985	Graduation	Married	44322	1	0	16-06-2014	30	46	0	40	3	0	3	2	3	0	3	8	0	0	0	0	0	0	3	11	0</t>
  </si>
  <si>
    <t>1497	1952	Graduation	Single	47958	0	1	19-01-2013	8	268	11	88	15	3	22	2	6	3	5	5	0	0	0	0	0	0	3	11	0</t>
  </si>
  <si>
    <t>7476	1964	Master	Single	63972	0	1	02-12-2012	93	928	63	254	0	12	12	4	5	4	10	4	0	1	0	0	0	0	3	11	0</t>
  </si>
  <si>
    <t>4390	1954	Graduation	Together	75315	0	1	15-04-2014	14	459	15	171	142	23	31	2	5	4	12	2	0	0	0	0	0	0	3	11	0</t>
  </si>
  <si>
    <t>10478	1950	PhD	Married	55517	1	1	27-09-2012	53	483	0	108	0	6	36	5	11	1	6	9	0	0	0	0	0	0	3	11	1</t>
  </si>
  <si>
    <t>1081	1957	PhD	Married	75283	1	2	27-03-2013	26	733	9	180	12	19	66	11	6	3	5	4	0	0	0	0	0	0	3	11	0</t>
  </si>
  <si>
    <t>4261	1946	PhD	Single	82800	0	0	24-11-2012	23	1006	22	115	59	68	45	1	7	6	12	3	0	0	1	1	0	0	3	11	1</t>
  </si>
  <si>
    <t>9916	1954	Graduation	Married	38998	1	1	03-11-2012	92	34	1	14	0	0	5	3	2	0	3	8	0	0	0	0	0	1	3	11	0</t>
  </si>
  <si>
    <t>5350	1991	Master	Single	90638	0	0	13-02-2014	29	1156	120	915	94	144	96	1	3	4	10	1	0	0	1	0	0	0	3	11	1</t>
  </si>
  <si>
    <t>8135	1986	Master	Married	27161	1	0	28-10-2013	41	7	4	23	7	0	11	1	1	0	3	7	0	0	0	0	0	0	3	11	0</t>
  </si>
  <si>
    <t>8685	1977	Graduation	Married	42014	1	0	17-08-2012	56	244	15	108	4	15	50	6	7	1	6	8	0	0	0	0	0	0	3	11	1</t>
  </si>
  <si>
    <t>4967	1960	PhD	Together	38201	0	1	29-03-2013	19	233	0	23	0	0	12	4	5	1	5	8	0	0	0	0	0	0	3	11	0</t>
  </si>
  <si>
    <t>2130	1982	Graduation	Together	45203	2	0	23-03-2014	4	35	3	67	10	8	24	1	3	1	3	6	0	0	0	0	0	0	3	11	1</t>
  </si>
  <si>
    <t>9298	1947	PhD	Together	81574	0	0	28-04-2014	89	1252	0	465	46	35	0	1	4	5	8	1	0	1	1	0	0	0	3	11	0</t>
  </si>
  <si>
    <t>8175	1992	Graduation	Married	34935	0	0	21-06-2013	71	34	4	66	3	10	20	1	2	1	4	7	0	0	0	0	0	0	3	11	0</t>
  </si>
  <si>
    <t>6257	1976	Master	Single	60482	0	1	23-01-2013	81	255	43	134	37	14	24	1	7	2	7	7	0	0	0	0	0	0	3	11	0</t>
  </si>
  <si>
    <t>3790	1956	Graduation	Together	34633	2	1	23-01-2014	31	8	1	5	0	0	1	1	1	0	2	6	0	0	0	0	0	0	3	11	0</t>
  </si>
  <si>
    <t>9952	1947	Master	Together	78093	0	0	11-12-2013	53	368	32	639	13	43	10	1	4	7	5	1	0	0	0	0	0	0	3	11	0</t>
  </si>
  <si>
    <t>3503	1950	Graduation	Divorced	82460	0	0	02-12-2013	78	255	47	573	52	32	15	1	5	3	6	1	0	0	0	0	0	0	3	11	0</t>
  </si>
  <si>
    <t>5223	1966	Master	Together	45903	0	1	23-04-2014	80	33	8	10	2	10	3	2	2	1	3	4	0	0	0	0	0	0	3	11	0</t>
  </si>
  <si>
    <t>4608	1987	Graduation	Divorced	81361	0	0	25-02-2014	18	163	23	424	27	65	76	1	3	10	13	1	0	0	0	0	0	0	3	11	1</t>
  </si>
  <si>
    <t>1626	1973	PhD	Divorced	35860	1	1	19-05-2014	37	15	0	8	4	2	20	2	1	1	2	5	1	0	0	0	0	0	3	11	1</t>
  </si>
  <si>
    <t>4764	1952	Master	Together	40442	1	1	19-08-2012	52	45	12	52	25	22	13	4	3	1	4	7	0	0	0	0	0	0	3	11	1</t>
  </si>
  <si>
    <t>2471	1965	Graduation	Married	61482	0	0	27-06-2014	39	48	58	68	16	66	43	1	3	2	6	2	0	0	0	0	0	0	3	11	0</t>
  </si>
  <si>
    <t>5892	1980	Graduation	Married	34968	1	0	10-04-2013	11	158	6	45	8	2	2	7	3	2	5	7	0	0	0	0	0	0	3	11	0</t>
  </si>
  <si>
    <t>2612	1987	Graduation	Married	75794	0	0	24-12-2013	33	754	160	625	63	32	48	1	7	5	12	3	0	0	0	1	0	0	3	11	0</t>
  </si>
  <si>
    <t>4971	1962	PhD	Together	31497	0	1	06-12-2012	22	108	1	28	13	1	4	2	3	1	4	8	0	0	0	0	0	0	3	11	0</t>
  </si>
  <si>
    <t>5185	1955	Graduation	Married	74268	0	0	14-02-2013	83	199	66	315	97	174	41	1	4	3	5	2	0	0	0	0	0	0	3	11	0</t>
  </si>
  <si>
    <t>10069	1988	Basic	Together	13724	1	0	31-08-2012	43	2	7	5	2	15	27	1	2	0	2	9	1	0	0	0	0	0	3	11	0</t>
  </si>
  <si>
    <t>2262	1965	Master	Together	45143	0	1	26-08-2013	74	202	5	74	11	5	14	3	6	1	5	7	0	0	0	0	0	0	3	11	0</t>
  </si>
  <si>
    <t>1131	1967	PhD	Single	52569	0	1	05-04-2014	54	85	0	3	0	0	7	1	2	0	4	3	0	0	0	0	0	0	3	11	0</t>
  </si>
  <si>
    <t>1041	1973	PhD	Single	48432	0	1	18-10-2012	3	322	3	50	4	3	42	5	7	1	6	8	0	0	0	0	0	0	3	11	1</t>
  </si>
  <si>
    <t>24	1960	Master	Together	17144	1	1	15-02-2014	96	18	2	19	0	2	6	5	3	0	4	7	0	0	0	0	0	0	3	11	0</t>
  </si>
  <si>
    <t>3409	1984	Graduation	Single	36108	1	0	15-10-2013	68	141	8	129	3	11	47	3	7	1	4	9	1	0	0	0	0	0	3	11	0</t>
  </si>
  <si>
    <t>7022	1971	Graduation	Married	76445	1	0	28-09-2012	2	739	107	309	140	80	35	1	2	5	13	6	0	0	0	0	0	0	3	11	0</t>
  </si>
  <si>
    <t>7943	1975	PhD	Married	36663	1	0	25-04-2014	40	18	0	6	3	3	5	1	1	1	3	2	0	0	0	0	0	0	3	11	0</t>
  </si>
  <si>
    <t>5272	1965	Master	Married	53843	0	1	27-06-2013	64	378	0	88	19	4	73	4	8	5	3	7	0	0	0	0	0	0	3	11	0</t>
  </si>
  <si>
    <t>5453	1956	Master	Married	90226	0	0	26-09-2012	26	1083	108	649	253	151	108	1	4	7	12	2	0	0	0	1	0	0	3	11	0</t>
  </si>
  <si>
    <t>2565	1955	Master	Divorced	70638	0	0	01-06-2013	69	1016	12	215	16	12	63	1	4	5	10	3	0	1	0	0	0	0	3	11	0</t>
  </si>
  <si>
    <t>800	1960	Graduation	Together	44512	1	1	30-08-2013	57	23	1	6	0	0	2	2	1	0	3	4	0	0	0	0	0	0	3	11	0</t>
  </si>
  <si>
    <t>11092	1961	Graduation	Married	27116	1	1	02-03-2014	78	12	1	21	2	2	3	2	2	0	3	7	0	0	0	0	0	0	3	11	0</t>
  </si>
  <si>
    <t>5062	1963	PhD	Married	54072	1	1	27-07-2013	71	35	0	4	0	0	0	1	2	0	2	8	0	0	0	0	0	0	3	11	0</t>
  </si>
  <si>
    <t>8969	1977	Graduation	Married	71855	0	1	16-01-2013	59	548	31	422	0	112	28	4	5	5	11	3	0	0	0	0	0	0	3	11	0</t>
  </si>
  <si>
    <t>4656	1990	2n Cycle	Single	51250	1	0	30-03-2013	28	342	32	230	34	32	40	5	10	5	4	9	1	0	0	0	0	0	3	11	0</t>
  </si>
  <si>
    <t>4480	1973	Master	Married	60432	0	1	09-03-2014	61	365	3	15	4	3	11	5	7	2	5	6	0	0	0	0	0	0	3	11	0</t>
  </si>
  <si>
    <t>9971	1964	PhD	Married	65526	0	1	11-04-2014	22	397	19	69	12	0	9	1	4	4	8	2	0	0	0	0	0	0	3	11	0</t>
  </si>
  <si>
    <t>6729	1988	Graduation	Single	68655	0	0	10-08-2012	95	456	19	832	75	118	38	1	4	5	11	3	0	0	0	0	0	0	3	11	0</t>
  </si>
  <si>
    <t>1773	1978	2n Cycle	Married	12393	0	0	04-12-2012	38	5	6	15	11	7	13	1	2	0	3	9	0	0	0	0	0	0	3	11	0</t>
  </si>
  <si>
    <t>9242	1990	Graduation	Single	64509	0	0	17-08-2013	19	836	185	575	24	25	77	1	6	3	9	4	1	0	0	0	0	0	3	11	1</t>
  </si>
  <si>
    <t>1764	1975	Graduation	Single	33955	1	0	09-08-2013	92	100	2	128	23	7	10	4	5	1	5	8	0	0	0	0	0	0	3	11	0</t>
  </si>
  <si>
    <t>6215	1977	Graduation	Married	31353	1	1	29-12-2013	24	10	0	10	3	1	7	2	1	1	2	8	0	0	0	0	0	0	3	11	1</t>
  </si>
  <si>
    <t>10099	1984	Graduation	Married	55434	1	0	05-10-2013	21	238	115	215	169	69	76	3	5	3	13	4	0	0	0	0	0	0	3	11	0</t>
  </si>
  <si>
    <t>5423	1983	Graduation	Together	28359	1	0	27-10-2013	35	6	0	5	2	1	2	1	1	0	2	7	0	0	0	0	0	0	3	11	0</t>
  </si>
  <si>
    <t>940	1987	Graduation	Single	57100	1	0	18-05-2014	9	158	11	99	15	11	17	2	3	2	7	3	0	0	0	0	0	0	3	11	0</t>
  </si>
  <si>
    <t>3011	1965	Graduation	Married	69139	0	1	27-01-2014	23	86	12	75	33	15	6	1	4	1	5	4	0	0	0	0	0	0	3	11	0</t>
  </si>
  <si>
    <t>3298	1956	Master	Married	52973	0	1	08-11-2012	92	856	0	76	12	9	199	7	9	6	9	8	0	0	0	0	0	0	3	11	0</t>
  </si>
  <si>
    <t>8286	1965	PhD	Together	51717	0	1	20-08-2013	55	98	1	17	0	1	5	1	3	0	4	7	0	1	0	0	0	0	3	11	0</t>
  </si>
  <si>
    <t>9668	1971	Graduation	Married	18793	1	0	12-01-2013	14	4	16	20	0	17	20	3	2	0	4	8	0	0	0	0	0	0	3	11	0</t>
  </si>
  <si>
    <t>5120	1982	2n Cycle	Together	66664	0	0	25-09-2012	78	398	96	447	220	96	32	1	5	7	6	3	0	0	0	0	0	0	3	11	0</t>
  </si>
  <si>
    <t>6097	1959	Graduation	Single	50664	1	1	16-01-2013	64	313	8	104	6	4	126	9	8	1	6	9	0	0	0	0	0	0	3	11	0</t>
  </si>
  <si>
    <t>7019	1963	Graduation	Together	54414	1	1	23-01-2013	49	109	18	16	24	26	18	4	3	1	5	4	0	0	0	0	0	0	3	11	0</t>
  </si>
  <si>
    <t>7408	1952	PhD	Married	54549	0	1	03-03-2014	8	216	2	6	0	0	9	2	5	1	4	7	0	0	0	0	0	0	3	11	0</t>
  </si>
  <si>
    <t>8041	1971	PhD	Widow	47111	0	1	08-09-2012	35	595	71	153	120	112	41	6	3	2	10	9	0	0	0	0	0	0	3	11	0</t>
  </si>
  <si>
    <t>252	1963	PhD	Divorced	41003	0	0	17-03-2013	11	123	133	142	71	44	88	1	6	2	8	6	0	0	0	0	0	0	3	11	0</t>
  </si>
  <si>
    <t>9986	1982	Graduation	Together	19444	1	0	22-02-2014	8	16	0	23	3	2	10	3	4	1	2	7	0	0	0	0	0	0	3	11	1</t>
  </si>
  <si>
    <t>3276	1976	2n Cycle	Together	36301	1	0	25-10-2013	53	11	12	35	3	5	12	1	3	0	3	7	0	0	0	0	0	0	3	11	0</t>
  </si>
  <si>
    <t>3859	1947	PhD	Together	73059	0	1	31-08-2013	36	410	112	420	0	82	71	1	9	3	13	4	0	0	0	0	0	0	3	11	0</t>
  </si>
  <si>
    <t>3570	1969	PhD	Together	42731	1	0	21-10-2013	64	159	2	51	6	2	24	3	4	1	5	5	0	0	0	0	0	0	3	11	0</t>
  </si>
  <si>
    <t>3783	1959	PhD	Married	52854	1	1	24-03-2014	43	105	0	10	0	1	0	2	2	1	4	5	0	0	0	0	0	0	3	11	0</t>
  </si>
  <si>
    <t>10207	1978	Graduation	Together	22775	1	0	19-06-2013	40	5	1	8	0	0	1	1	1	0	2	8	0	0	0	0	0	0	3	11	0</t>
  </si>
  <si>
    <t>10906	1948	PhD	Together	46681	0	2	08-10-2013	52	269	15	69	15	19	38	2	4	6	4	5	0	0	0	0	0	0	3	11	0</t>
  </si>
  <si>
    <t>3427	1955	PhD	Married	59821	0	1	12-04-2013	11	629	0	70	0	0	35	6	11	2	7	8	0	0	0	0	0	0	3	11	0</t>
  </si>
  <si>
    <t>5209	1954	Graduation	Divorced	50002	0	1	17-06-2013	21	443	5	71	21	16	82	2	8	2	7	7	0	0	0	0	0	0	3	11	0</t>
  </si>
  <si>
    <t>10711	1945	Graduation	Married	69755	0	0	02-10-2013	23	217	77	373	111	23	93	1	3	6	12	1	0	0	0	0	0	0	3	11	0</t>
  </si>
  <si>
    <t>10785	1969	Graduation	Married	44078	1	1	19-06-2014	17	24	1	10	2	0	4	2	2	0	3	5	0	0	0	0	0	0	3	11	0</t>
  </si>
  <si>
    <t>2814	1976	Master	Together	30560	1	0	27-06-2013	6	9	1	5	4	5	7	1	1	0	3	7	0	0	0	0	0	0	3	11	0</t>
  </si>
  <si>
    <t>6866	1969	Master	Together	35924	1	1	23-03-2014	56	8	0	14	2	3	7	1	1	0	3	5	0	0	0	0	0	0	3	11	0</t>
  </si>
  <si>
    <t>1665	1964	PhD	Divorced	64140	0	2	23-09-2013	71	1459	0	61	0	15	215	5	2	5	6	5	1	0	1	0	1	0	3	11	1</t>
  </si>
  <si>
    <t>6575	1981	Graduation	Together	56386	1	1	27-10-2012	51	230	48	214	13	32	75	8	9	1	7	9	0	0	0	0	0	0	3	11	0</t>
  </si>
  <si>
    <t>3829	1979	Basic	Together	24594	1	0	10-12-2013	94	1	3	6	10	0	9	1	1	0	3	5	0	0	0	0	0	0	3	11	0</t>
  </si>
  <si>
    <t>3091	1981	2n Cycle	Together	75774	1	0	02-05-2014	27	340	21	134	258	14	56	1	7	5	8	4	0	0	0	0	0	0	3	11	0</t>
  </si>
  <si>
    <t>10141	1960	Master	Divorced	39228	0	0	10-05-2013	1	7	1	6	0	3	3	1	0	0	3	4	0	0	0	0	0	0	3	11	0</t>
  </si>
  <si>
    <t>5177	1974	Master	Married	58494	0	1	12-12-2013	56	298	7	68	4	0	19	2	6	2	6	6	0	0	0	0	0	0	3	11	0</t>
  </si>
  <si>
    <t>7005	1981	Graduation	Single	58684	0	0	16-06-2014	71	479	35	179	28	7	85	1	5	3	12	2	0	1	0	0	0	0	3	11	0</t>
  </si>
  <si>
    <t>6409	1967	Graduation	Divorced	57136	0	0	18-05-2013	18	267	140	599	34	12	127	1	7	5	7	6	0	0	0	0	0	0	3	11	1</t>
  </si>
  <si>
    <t>7485	1950	PhD	Widow	56551	1	1	07-05-2014	48	67	4	32	17	2	16	3	2	1	4	4	0	0	0	0	0	0	3	11	0</t>
  </si>
  <si>
    <t>8079	1982	Graduation	Married	22448	1	0	26-02-2014	86	3	1	8	23	2	18	3	2	1	3	3	0	0	0	0	0	0	3	11	0</t>
  </si>
  <si>
    <t>8395	1961	Graduation	Single	82014	0	0	20-08-2012	48	980	37	265	35	163	31	1	3	6	12	6	0	0	0	0	0	0	3	11	1</t>
  </si>
  <si>
    <t>10352	1963	Graduation	Widow	34213	1	1	07-09-2012	2	50	4	28	6	3	26	3	3	1	2	9	0	0	0	0	0	0	3	11	1</t>
  </si>
  <si>
    <t>4931	1977	Graduation	Together	157146	0	0	29-04-2013	13	1	0	1725	2	1	1	0	0	28	0	1	0	0	0	0	0	0	3	11	0</t>
  </si>
  <si>
    <t>13	1947	PhD	Widow	25358	0	1	22-07-2013	57	19	0	5	0	0	8	2	1	0	3	6	0	0	0	0	0	0	3	11	0</t>
  </si>
  <si>
    <t>1834	1978	Master	Single	35544	1	0	08-03-2014	77	30	5	23	4	1	4	1	2	0	3	7	0	0	0	0	0	0	3	11	0</t>
  </si>
  <si>
    <t>2285	1954	Master	Together	36634	0	1	28-05-2013	0	213	9	76	4	3	30	3	5	2	5	7	0	0	0	0	0	0	3	11	0</t>
  </si>
  <si>
    <t>2295	1954	PhD	Married	62670	0	1	02-02-2014	57	539	30	92	80	46	38	1	5	3	13	3	0	0	0	0	0	0	3	11	0</t>
  </si>
  <si>
    <t>1378	1972	2n Cycle	Together	50334	0	1	24-07-2013	24	284	16	160	84	16	134	6	7	4	6	6	0	0	0	0	0	0	3	11	0</t>
  </si>
  <si>
    <t>2781	1981	Graduation	Single	72066	0	0	23-06-2014	55	1003	34	536	134	51	34	1	4	6	6	2	0	0	1	1	0	0	3	11	1</t>
  </si>
  <si>
    <t>1165	1958	PhD	Single	50729	1	1	02-05-2013	62	239	13	143	45	4	52	9	6	2	7	6	0	0	0	0	0	0	3	11	0</t>
  </si>
  <si>
    <t>1404	1968	Graduation	Together	34916	2	0	15-05-2013	89	51	23	82	33	0	42	4	5	1	3	9	0	0	0	0	0	0	3	11	0</t>
  </si>
  <si>
    <t>6457	1976	Graduation	Divorced	64892	0	1	29-05-2014	77	527	24	230	32	24	65	2	6	4	12	4	0	0	0	0	0	0	3	11	0</t>
  </si>
  <si>
    <t>2639	1966	Graduation	Single	43602	1	1	10-01-2014	45	19	5	12	10	3	19	3	3	1	2	6	0	0	0	0	0	0	3	11	0</t>
  </si>
  <si>
    <t>8299	1989	PhD	Single	33996	0	0	11-09-2013	46	40	2	15	8	0	6	1	1	1	3	4	0	0	0	0	0	0	3	11	0</t>
  </si>
  <si>
    <t>6437	1985	2n Cycle	Single	41473	1	0	19-06-2013	80	21	8	20	15	3	9	1	2	0	3	7	0	0	0	0	0	0	3	11	0</t>
  </si>
  <si>
    <t>6912	1967	PhD	Married	63246	0	2	20-08-2013	60	593	30	91	29	22	7	1	6	3	12	4	0	0	0	0	0	0	3	11	0</t>
  </si>
  <si>
    <t>7327	1959	PhD	Married	36732	1	1	29-12-2013	71	21	5	3	10	1	7	3	1	1	4	2	0	0	0	0	0	0	3	11	0</t>
  </si>
  <si>
    <t>5299	1970	PhD	Married	69084	1	0	19-11-2013	43	1181	107	199	39	30	30	2	7	3	13	8	0	0	0	0	0	0	3	11	0</t>
  </si>
  <si>
    <t>4127	1967	PhD	Married	77766	0	1	22-02-2013	97	1004	59	265	115	59	27	2	11	10	11	6	1	0	0	0	0	0	3	11	1</t>
  </si>
  <si>
    <t>8143	1985	PhD	Single	37929	0	0	30-07-2013	49	202	2	46	3	2	10	2	4	2	5	7	0	1	0	1	0	0	3	11	1</t>
  </si>
  <si>
    <t>1964	1951	Graduation	Together	86610	0	0	05-09-2013	66	446	107	768	33	196	53	1	5	6	6	2	0	0	0	0	0	0	3	11	0</t>
  </si>
  <si>
    <t>3690	1986	Master	Married	80141	0	0	11-01-2013	20	1184	102	673	52	40	40	1	7	4	10	6	0	0	1	0	0	0	3	11	1</t>
  </si>
  <si>
    <t>3433	1955	2n Cycle	Married	72635	0	0	03-06-2013	54	390	22	323	104	35	107	1	6	8	6	3	0	0	0	1	0	0	3	11	0</t>
  </si>
  <si>
    <t>3389	1970	Graduation	Married	69016	0	1	22-11-2012	61	726	53	363	123	107	161	4	8	9	13	5	0	0	0	0	0	0	3	11	0</t>
  </si>
  <si>
    <t>4712	1991	2n Cycle	Together	20193	0	0	28-11-2012	18	8	8	22	24	11	9	1	1	1	4	4	0	0	0	0	0	0	3	11	0</t>
  </si>
  <si>
    <t>1170	1975	Graduation	Married	27573	1	0	25-03-2013	45	50	15	110	39	15	15	4	5	1	4	8	0	0	0	0	0	0	3	11	0</t>
  </si>
  <si>
    <t>6347	1979	Basic	Single	15862	1	0	27-06-2013	26	1	1	4	11	9	10	1	1	0	3	8	0	0	0	0	0	0	3	11	0</t>
  </si>
  <si>
    <t>4065	1976	PhD	Married	49544	1	0	12-02-2013	0	308	0	73	0	0	23	2	5	1	8	7	0	0	0	0	0	0	3	11	0</t>
  </si>
  <si>
    <t>8230	1980	Graduation	Married	33228	1	0	23-01-2014	28	22	2	31	7	4	5	1	2	0	3	7	0	0	0	0	0	0	3	11	0</t>
  </si>
  <si>
    <t>1215	1978	Graduation	Together	70440	0	0	08-10-2013	49	690	117	499	76	102	88	1	5	10	7	3	0	0	0	1	0	0	3	11	0</t>
  </si>
  <si>
    <t>5939	1971	Graduation	Together	38232	1	1	17-01-2014	84	43	5	28	7	6	33	4	3	1	3	5	0	0	0	0	0	0	3	11	0</t>
  </si>
  <si>
    <t>2156	1955	PhD	Married	22554	1	1	03-11-2012	38	27	0	10	0	0	4	4	2	0	4	5	0	0	0	0	0	0	3	11	0</t>
  </si>
  <si>
    <t>7788	1983	PhD	Married	23536	1	0	04-06-2014	53	6	0	3	0	0	1	1	0	0	3	3	0	0	0	0	0	0	3	11	0</t>
  </si>
  <si>
    <t>10323	1952	Graduation	Married	49413	0	1	25-10-2013	88	205	7	41	3	2	46	2	4	2	5	5	0	0	0	0	0	0	3	11	0</t>
  </si>
  <si>
    <t>7947	1969	Graduation	Married	42231	1	1	25-03-2014	99	24	0	8	0	1	4	1	1	0	3	5	0	0	0	0	0	0	3	11	0</t>
  </si>
  <si>
    <t>1891	1980	Master	Divorced	78789	0	0	08-08-2012	12	667	50	850	21	83	83	1	4	6	5	2	0	0	0	0	0	0	3	11	1</t>
  </si>
  <si>
    <t>2570	1968	Graduation	Together	56534	0	1	23-07-2013	35	691	7	61	10	0	46	4	10	4	7	8	0	1	0	0	1	0	3	11	1</t>
  </si>
  <si>
    <t>9256	1971	Graduation	Single	58350	0	1	04-01-2013	5	493	26	206	116	80	80	4	8	3	12	6	0	0	0	0	0	0	3	11	0</t>
  </si>
  <si>
    <t>295	1989	Graduation	Single	81217	0	0	19-07-2013	77	493	70	324	146	40	84	1	3	7	11	1	0	0	0	0	0	0	3	11	0</t>
  </si>
  <si>
    <t>7397	1951	Graduation	Single	49090	0	1	19-07-2013	45	494	5	82	7	0	100	3	7	2	9	7	0	0	0	0	0	0	3	11	0</t>
  </si>
  <si>
    <t>6349	1987	Master	Divorced	61787	0	0	06-07-2013	71	621	73	414	78	48	85	1	8	4	6	5	0	0	0	0	0	0	3	11	0</t>
  </si>
  <si>
    <t>10790	1985	PhD	Married	18169	1	0	19-02-2013	40	9	0	5	0	0	7	1	1	0	2	8	0	0	0	0	0	0	3	11	0</t>
  </si>
  <si>
    <t>10398	1981	2n Cycle	Single	24336	1	0	27-08-2012	82	1	6	2	8	2	12	1	1	0	2	7	0	0	0	0	0	0	3	11	0</t>
  </si>
  <si>
    <t>2431	1990	Graduation	Married	18222	0	0	31-12-2012	70	12	4	19	12	6	14	1	2	0	3	8	0	0	0	0	0	0	3	11	0</t>
  </si>
  <si>
    <t>550	1952	Graduation	Divorced	62335	0	1	23-05-2013	87	243	131	217	85	6	26	2	3	3	13	2	0	0	0	0	0	0	3	11	0</t>
  </si>
  <si>
    <t>1890	1971	2n Cycle	Together	42033	1	1	19-09-2012	95	11	1	4	2	0	7	1	1	0	2	7	0	0	0	0	0	0	3	11	0</t>
  </si>
  <si>
    <t>10742	1983	PhD	Married	86580	0	0	27-02-2013	72	532	21	127	26	20	20	0	4	2	5	1	0	0	1	0	0	0	3	11	0</t>
  </si>
  <si>
    <t>10356	1957	PhD	Divorced	41437	1	1	22-09-2012	5	29	0	2	0	0	1	1	1	0	3	7	0	0	0	0	0	0	3	11	0</t>
  </si>
  <si>
    <t>4676	1951	Master	Widow	73705	0	2	05-03-2014	86	612	91	520	258	107	107	2	9	6	8	5	0	0	0	0	0	0	3	11	0</t>
  </si>
  <si>
    <t>8852	1976	Graduation	Married	61064	0	1	31-08-2012	80	387	126	342	0	45	180	5	8	4	11	6	0	0	0	0	0	0	3	11	0</t>
  </si>
  <si>
    <t>3565	1955	Master	Married	38452	1	1	30-03-2014	62	56	0	14	0	0	2	3	3	0	3	7	0	0	0	0	0	0	3	11	0</t>
  </si>
  <si>
    <t>5294	1989	Graduation	Single	18358	1	0	20-11-2013	49	6	8	19	16	4	4	3	3	0	4	7	0	0	0	0	0	0	3	11	0</t>
  </si>
  <si>
    <t>1958	1973	PhD	Together	55012	0	1	21-03-2014	85	582	0	65	0	0	13	6	8	2	9	5	0	0	0	0	0	0	3	11	0</t>
  </si>
  <si>
    <t>7349	1973	Basic	Together	9722	1	0	02-10-2012	7	6	17	16	6	16	42	4	3	1	3	8	0	0	0	0	0	0	3	11	1</t>
  </si>
  <si>
    <t>8799	1984	PhD	Married	38175	1	0	23-09-2013	6	70	6	69	2	3	3	3	3	1	4	7	0	0	0	0	0	0	3	11	0</t>
  </si>
  <si>
    <t>1351	1956	Master	Together	58656	0	1	20-09-2012	25	962	12	194	16	24	12	4	7	8	13	6	0	0	1	0	0	0	3	11	0</t>
  </si>
  <si>
    <t>1045	1965	Graduation	Together	52117	0	1	16-08-2012	55	112	10	107	30	0	20	2	5	2	4	7	0	0	0	0	0	0	3	11	0</t>
  </si>
  <si>
    <t>7732	1978	Graduation	Married	64813	1	0	02-01-2014	81	293	0	124	179	97	52	1	7	2	10	5	0	0	0	0	0	0	3	11	0</t>
  </si>
  <si>
    <t>8070	1973	PhD	Married	54222	0	1	01-03-2014	98	199	12	31	3	12	7	1	3	3	5	3	0	0	0	0	0	0	3	11	0</t>
  </si>
  <si>
    <t>477	1986	Graduation	Married	83512	0	0	17-06-2014	31	1060	61	835	80	20	101	1	4	7	10	1	1	0	1	1	1	0	3	11	1</t>
  </si>
  <si>
    <t>7832	1959	Master	Married	77520	0	1	28-08-2013	30	940	44	396	0	88	58	1	8	7	7	4	1	0	1	1	0	0	3	11	1</t>
  </si>
  <si>
    <t>2202	1978	Graduation	Together	41154	0	1	09-04-2013	98	44	2	11	2	3	7	1	1	0	4	5	0	0	0	0	0	0	3	11	0</t>
  </si>
  <si>
    <t>7396	1966	Graduation	Married	80398	0	0	10-11-2012	92	342	51	936	207	35	26	1	5	8	12	3	0	0	1	0	0	0	3	11	0</t>
  </si>
  <si>
    <t>4055	1992	Basic	Single	18746	1	0	29-05-2014	41	2	10	11	12	9	20	2	3	0	3	6	0	0	0	0	0	0	3	11	0</t>
  </si>
  <si>
    <t>10340	1984	Graduation	Together	35196	1	0	13-11-2012	68	75	12	141	43	39	187	6	6	1	5	8	0	0	0	0	0	0	3	11	0</t>
  </si>
  <si>
    <t>10091	1956	Graduation	Single	60230	0	1	20-05-2013	78	520	20	367	39	81	40	2	6	3	6	5	0	0	0	0	0	0	3	11	0</t>
  </si>
  <si>
    <t>7629	1977	Graduation	Married	22108	1	1	08-05-2014	46	5	3	9	6	2	6	2	2	0	3	7	0	0	0	0	0	0	3	11	0</t>
  </si>
  <si>
    <t>10640	1974	Graduation	Together	44392	1	1	05-09-2013	71	87	5	71	7	12	29	5	4	1	4	7	0	0	0	0	0	0	3	11	0</t>
  </si>
  <si>
    <t>3498	1976	PhD	Married	55424	0	1	25-11-2012	6	462	61	184	10	53	107	4	7	5	9	6	1	0	0	0	0	0	3	11	1</t>
  </si>
  <si>
    <t>6742	1979	Graduation	Married	17688	1	0	13-01-2013	82	2	2	1	3	1	2	1	1	0	2	8	0	0	0	0	0	1	3	11	0</t>
  </si>
  <si>
    <t>1172	1983	PhD	Married	92491	0	0	01-05-2013	71	979	44	935	29	25	22	1	7	5	12	3	0	1	1	1	0	0	3	11	1</t>
  </si>
  <si>
    <t>569	1991	Graduation	Single	90273	0	0	14-12-2013	32	704	129	853	120	74	111	1	5	6	7	2	0	1	1	1	0	0	3	11	1</t>
  </si>
  <si>
    <t>4686	1962	PhD	Widow	82571	0	0	02-04-2014	28	861	31	558	62	95	79	0	6	5	13	2	0	0	1	0	0	0	3	11	0</t>
  </si>
  <si>
    <t>1381	1982	PhD	Single	38513	1	0	28-01-2014	20	172	3	115	16	0	18	5	6	1	5	8	0	0	0	0	0	0	3	11	1</t>
  </si>
  <si>
    <t>2634	1979	Master	Single	16653	1	0	18-04-2014	10	5	7	31	15	4	7	3	2	1	3	6	0	0	0	0	0	0	3	11	1</t>
  </si>
  <si>
    <t>10905	1955	Graduation	Together	42586	1	1	29-10-2012	7	194	2	56	0	0	0	5	4	1	6	8	0	0	0	0	0	0	3	11	1</t>
  </si>
  <si>
    <t>1744	1965	Basic	Single	23529	0	1	07-01-2013	67	9	7	13	3	2	20	1	1	1	2	6	0	0	0	0	0	0	3	11	0</t>
  </si>
  <si>
    <t>1000	1961	Master	Together	74881	1	1	08-03-2013	48	505	72	270	36	27	54	4	9	2	12	5	0	0	0	0	0	0	3	11	0</t>
  </si>
  <si>
    <t>3828	1951	Graduation	Married	71107	0	1	17-02-2013	61	533	10	217	198	174	195	2	7	6	13	4	0	0	0	0	0	0	3	11	0</t>
  </si>
  <si>
    <t>8605	1964	PhD	Together	46910	1	1	23-03-2014	36	48	0	14	0	0	6	2	2	0	3	6	0	0	0	0	0	0	3	11	0</t>
  </si>
  <si>
    <t>10304	1959	Graduation	Married	18690	0	0	28-12-2012	77	6	1	7	23	4	19	1	1	1	2	8	0	0	0	0	0	0	3	11	0</t>
  </si>
  <si>
    <t>4351	1955	Graduation	Divorced	37244	1	1	27-04-2013	90	18	2	10	0	0	25	1	1	1	2	7	1	0	0	0	0	0	3	11	0</t>
  </si>
  <si>
    <t>10129	1966	Graduation	Together	82427	0	0	12-03-2014	35	482	147	509	104	107	107	1	3	5	12	1	0	0	1	0	0	0	3	11	0</t>
  </si>
  <si>
    <t>2499	1958	2n Cycle	Single	75342	0	1	06-05-2013	38	204	97	97	21	118	26	1	5	2	10	4	0	0	0	0	0	0	3	11	0</t>
  </si>
  <si>
    <t>10092	1954	Graduation	Divorced	70044	0	1	18-02-2013	46	1073	0	250	153	14	14	4	7	10	5	5	0	0	0	0	0	0	3	11	0</t>
  </si>
  <si>
    <t>7500	1967	Graduation	Single	79146	1	1	24-04-2014	33	245	16	223	21	43	16	2	8	1	8	6	0	0	0	0	0	0	3	11	0</t>
  </si>
  <si>
    <t>5796	1963	Graduation	Married	77437	0	0	26-11-2013	70	560	21	442	29	44	29	1	4	5	13	1	0	0	1	0	0	0	3	11	0</t>
  </si>
  <si>
    <t>10556	1959	Graduation	Married	54984	0	1	24-05-2014	51	173	13	131	32	3	6	4	6	1	6	7	0	0	0	1	0	0	3	11	0</t>
  </si>
  <si>
    <t>1064	1971	PhD	Married	42403	1	0	11-12-2013	18	22	1	11	0	5	3	1	1	0	3	8	0	0	0	0	0	0	3	11	0</t>
  </si>
  <si>
    <t>48	1964	Graduation	Together	55761	0	1	24-04-2014	97	136	1	12	0	3	32	2	4	1	3	6	0	1	0	0	0	0	3	11	0</t>
  </si>
  <si>
    <t>7610	1983	Graduation	Together	37292	1	0	18-04-2013	32	275	0	86	10	23	66	5	6	3	5	8	0	0	0	0	0	0	3	11	0</t>
  </si>
  <si>
    <t>263	1945	PhD	Single	45576	0	0	28-05-2014	9	56	19	29	2	14	25	1	3	1	3	8	0	0	0	0	0	0	3	11	1</t>
  </si>
  <si>
    <t>10814	1947	Graduation	Together	70321	0	0	16-01-2013	6	303	23	751	82	26	191	1	6	5	13	4	0	0	0	0	0	0	3	11	1</t>
  </si>
  <si>
    <t>9710	1969	PhD	Divorced	58086	0	1	20-01-2013	80	708	7	62	0	0	15	2	11	3	7	8	0	0	0	0	0	0	3	11	0</t>
  </si>
  <si>
    <t>9292	1952	Graduation	Married	81795	0	0	26-10-2012	74	324	132	693	27	118	88	1	4	11	7	2	0	0	0	0	0	0	3	11	0</t>
  </si>
  <si>
    <t>10250	1947	Basic	Together	28389	0	0	20-11-2012	49	1	5	3	7	4	8	1	1	0	2	7	0	0	0	0	0	0	3	11	0</t>
  </si>
  <si>
    <t>7881	1946	Master	Married	66835	0	0	28-09-2013	21	620	26	195	34	17	141	1	6	4	13	2	0	0	0	0	0	0	3	11	0</t>
  </si>
  <si>
    <t>5847	1969	Graduation	Divorced	69901	0	1	29-05-2013	95	312	21	206	102	92	149	3	7	3	10	5	0	0	0	0	0	0	3	11	0</t>
  </si>
  <si>
    <t>737	1949	PhD	Married	80360	0	0	03-03-2013	56	1493	86	454	112	43	43	2	4	4	5	2	0	1	1	1	0	0	3	11	0</t>
  </si>
  <si>
    <t>3571	1961	PhD	Together	63342	0	1	16-10-2012	48	918	21	118	13	10	21	3	8	3	5	6	0	1	0	0	0	0	3	11	1</t>
  </si>
  <si>
    <t>7807	1974	Graduation	Married	44989	0	1	12-09-2012	26	98	0	106	49	10	106	5	5	1	5	6	0	0	0	0	0	0	3	11	0</t>
  </si>
  <si>
    <t>3878	1980	2n Cycle	Single	31859	1	0	27-02-2014	3	3	4	7	15	8	11	1	1	0	3	7	0	0	0	0	0	0	3	11	0</t>
  </si>
  <si>
    <t>5092	1949	PhD	Widow	51569	0	1	12-02-2013	39	380	0	47	6	0	34	4	7	1	7	8	0	1	0	0	0	0	3	11	1</t>
  </si>
  <si>
    <t>2154	1971	Graduation	Widow	30372	1	1	25-12-2012	33	15	0	12	7	3	7	3	2	0	3	7	0	0	0	0	0	0	3	11	0</t>
  </si>
  <si>
    <t>5394	1979	Basic	Single	16014	1	1	17-03-2013	42	3	9	4	7	8	7	4	1	1	4	3	0	0	0	0	0	0	3	11	0</t>
  </si>
  <si>
    <t>3798	1968	Graduation	Married	41120	1	1	06-11-2013	80	24	2	23	0	8	24	3	2	1	3	6	0	0	0	0	0	0	3	11	0</t>
  </si>
  <si>
    <t>3524	1971	Master	Single	39763	1	0	04-08-2013	9	80	1	60	4	6	16	2	5	1	2	9	0	0	0	0	0	0	3	11	1</t>
  </si>
  <si>
    <t>5247	1955	PhD	Married	38725	1	1	10-05-2014	52	31	0	6	2	1	5	2	1	0	4	4	0	0	0	0	0	0	3	11	0</t>
  </si>
  <si>
    <t>5883	1972	Graduation	Married	77981	1	0	26-05-2013	78	138	120	204	16	126	60	3	7	4	7	5	0	0	0	0	0	0	3	11	0</t>
  </si>
  <si>
    <t>2118	1964	2n Cycle	Married	62905	0	1	10-09-2013	68	166	75	96	119	107	59	3	7	2	8	4	0	0	0	0	0	0	3	11	0</t>
  </si>
  <si>
    <t>8812	1979	2n Cycle	Divorced	13533	1	0	10-03-2013	45	12	3	8	8	0	17	2	2	0	3	7	0	0	0	0	0	0	3	11	0</t>
  </si>
  <si>
    <t>6616	1975	Graduation	Together	59481	0	1	23-10-2013	47	178	3	85	71	66	58	2	3	3	8	2	0	0	0	0	0	0	3	11	0</t>
  </si>
  <si>
    <t>2797	1977	Graduation	Married	72117	0	1	20-08-2013	34	707	20	171	65	60	50	1	9	7	9	5	0	0	0	0	0	0	3	11	0</t>
  </si>
  <si>
    <t>4328	1986	2n Cycle	Married	21955	1	0	07-09-2013	81	5	1	7	17	14	11	2	2	1	3	6	0	0	0	0	0	0	3	11	0</t>
  </si>
  <si>
    <t>9167	1956	Graduation	Married	67131	0	1	26-03-2013	72	465	71	250	93	35	62	3	9	2	12	6	0	0	0	0	0	0	3	11	0</t>
  </si>
  <si>
    <t>10560	1980	PhD	Single	36802	1	0	16-06-2014	23	16	1	2	0	0	1	1	1	0	3	5	0	0	0	0	0	0	3	11	0</t>
  </si>
  <si>
    <t>2631	1982	Graduation	Together	71853	0	0	08-05-2013	29	358	108	413	141	97	32	1	2	8	6	1	0	0	0	0	0	0	3	11	0</t>
  </si>
  <si>
    <t>8312	1961	Basic	Married	28249	0	0	15-06-2014	80	1	9	7	2	14	10	1	2	0	3	6	0	0	0	0	0	0	3	11	0</t>
  </si>
  <si>
    <t>5534	1975	Master	Married	47808	0	1	20-10-2013	30	123	1	26	2	0	72	2	3	2	3	7	1	0	0	0	0	0	3	11	0</t>
  </si>
  <si>
    <t>5093	1974	PhD	Divorced	25509	1	0	18-09-2012	15	40	3	30	10	7	11	3	3	0	3	9	0	0	0	0	0	0	3	11	1</t>
  </si>
  <si>
    <t>7592	1946	PhD	Married	51012	0	0	18-04-2013	86	102	9	63	2	9	24	1	4	1	4	6	0	0	0	0	0	0	3	11	0</t>
  </si>
  <si>
    <t>8895	1985	Graduation	Single	70596	0	0	05-10-2012	68	347	44	534	17	0	26	1	3	5	12	2	0	0	0	0	0	0	3	11	0</t>
  </si>
  <si>
    <t>8584	1952	PhD	Together	85431	0	0	08-06-2013	54	376	53	462	168	53	53	1	2	7	7	0	0	0	0	0	0	0	3	11	0</t>
  </si>
  <si>
    <t>2694	1967	Graduation	Married	42664	0	1	18-03-2014	44	21	0	3	0	0	0	1	1	0	3	6	0	0	0	0	0	0	3	11	0</t>
  </si>
  <si>
    <t>8910	1955	Graduation	Together	42586	1	1	29-10-2012	7	194	2	56	0	0	0	5	4	1	6	8	0	0	0	0	0	0	3	11	1</t>
  </si>
  <si>
    <t>7433	1985	Graduation	Single	29760	1	0	29-08-2012	87	64	4	68	7	5	17	4	3	1	4	8	0	0	0	0	0	0	3	11	0</t>
  </si>
  <si>
    <t>164	1977	PhD	Married	28973	0	0	13-10-2012	59	206	0	46	3	2	12	2	5	1	5	8	0	0	0	0	0	0	3	11	0</t>
  </si>
  <si>
    <t>10477	1973	PhD	Together	39435	1	0	06-08-2013	16	71	0	18	0	0	13	1	3	1	2	7	0	0	0	0	0	0	3	11	0</t>
  </si>
  <si>
    <t>2681	1984	2n Cycle	Married	65370	0	0	01-08-2013	1	71	22	112	138	89	29	1	2	3	13	1	0	0	0	0	0	0	3	11	0</t>
  </si>
  <si>
    <t>5150	1979	Basic	Single	20194	1	0	17-12-2012	64	0	4	7	11	10	15	2	2	0	3	6	0	0	0	0	0	0	3	11	0</t>
  </si>
  <si>
    <t>5283	1976	PhD	Single	42473	1	1	17-02-2014	72	93	1	21	0	4	25	3	2	1	4	5	0	0	0	0	0	0	3	11	0</t>
  </si>
  <si>
    <t>9645	1968	Graduation	Married	64590	0	0	14-10-2012	98	920	138	168	36	46	30	1	9	4	10	6	0	0	0	0	0	0	3	11	0</t>
  </si>
  <si>
    <t>10678	1959	Graduation	Together	71232	0	1	28-11-2013	91	653	17	170	34	26	17	2	11	2	10	7	0	0	0	0	0	0	3	11	0</t>
  </si>
  <si>
    <t>7261	1971	Graduation	Together	34600	1	1	01-01-2013	8	199	33	60	8	3	15	5	5	2	5	8	0	0	0	0	0	0	3	11	1</t>
  </si>
  <si>
    <t>9648	1967	Graduation	Single	46904	1	1	03-11-2012	20	153	4	56	0	9	31	4	5	1	4	8	0	0	0	0	0	0	3	11	0</t>
  </si>
  <si>
    <t>2870	1973	Graduation	Married	49094	0	1	21-09-2012	6	376	0	38	11	8	69	5	6	3	6	6	0	0	0	0	0	0	3	11	0</t>
  </si>
  <si>
    <t>8008	1983	Graduation	Together	36075	1	0	09-12-2013	54	46	0	30	12	1	30	1	2	0	4	6	0	0	0	0	0	0	3	11	0</t>
  </si>
  <si>
    <t>1513	1979	2n Cycle	Together	60839	1	1	28-08-2012	72	600	21	128	223	150	128	13	2	2	12	8	0	0	0	0	0	0	3	11	0</t>
  </si>
  <si>
    <t>6173	1979	Graduation	Together	77298	0	1	02-11-2013	46	425	115	292	23	35	79	1	6	6	11	3	0	0	0	0	0	0	3	11	0</t>
  </si>
  <si>
    <t>1419	1950	Graduation	Together	34026	1	1	05-08-2013	11	18	6	15	12	8	17	3	2	1	3	5	0	0	0	0	0	0	3	11	0</t>
  </si>
  <si>
    <t>9150	1963	PhD	Single	48918	1	1	12-04-2014	21	52	0	9	0	0	1	2	1	0	4	4	0	0	0	0	0	0	3	11	0</t>
  </si>
  <si>
    <t>7960	1962	2n Cycle	Together	82122	0	0	15-08-2013	89	734	22	350	151	25	100	1	3	9	13	1	0	0	1	0	0	0	3	11	0</t>
  </si>
  <si>
    <t>1250	1976	Graduation	Single	37697	1	0	07-02-2014	82	34	6	21	11	4	8	1	2	1	3	6	0	0	0	0	0	0	3	11	0</t>
  </si>
  <si>
    <t>9905	1952	Graduation	Together	34074	1	1	13-07-2013	69	135	1	41	10	1	67	5	3	3	3	6	1	0	0	0	0	0	3	11	0</t>
  </si>
  <si>
    <t>10691	1960	Master	Married	28520	1	1	14-06-2013	55	11	0	10	0	2	20	1	1	1	2	6	0	0	0	0	0	0	3	11	0</t>
  </si>
  <si>
    <t>7002	1955	Graduation	Single	62535	0	1	03-10-2013	13	163	48	90	0	45	52	1	3	2	8	3	0	0	0	0	0	0	3	11	0</t>
  </si>
  <si>
    <t>2952	1977	Master	Single	36273	1	0	16-04-2014	80	29	3	30	3	2	9	2	3	0	3	6	0	0	0	0	0	0	3	11	0</t>
  </si>
  <si>
    <t>8439	1964	Graduation	Together	63404	0	2	06-06-2014	97	734	26	70	11	44	17	2	6	3	4	4	0	0	0	1	0	0	3	11	0</t>
  </si>
  <si>
    <t>762	1981	2n Cycle	Together	75774	1	0	02-05-2014	27	340	21	134	258	14	56	1	7	5	8	4	0	0	0	0	0	0	3	11	0</t>
  </si>
  <si>
    <t>2831	1976	Graduation	Together	78416	0	1	27-06-2014	99	453	38	279	188	38	183	2	7	7	10	3	0	0	0	0	0	0	3	11	0</t>
  </si>
  <si>
    <t>6977	1974	Graduation	Together	75702	0	1	14-10-2012	87	1073	0	629	145	37	37	1	10	5	13	6	0	0	1	0	0	0	3	11	0</t>
  </si>
  <si>
    <t>6289	1951	Master	Together	59385	1	1	28-04-2013	85	135	0	10	0	4	36	2	3	1	4	5	0	0	0	0	0	0	3	11	0</t>
  </si>
  <si>
    <t>4168	1966	Graduation	Single	37070	1	1	20-03-2013	30	231	7	137	4	15	39	9	5	1	8	7	0	0	0	0	0	0	3	11	1</t>
  </si>
  <si>
    <t>8397	1951	Graduation	Married	44689	1	1	10-01-2014	82	18	0	5	0	0	11	2	1	1	2	7	1	0	0	0	0	0	3	11	0</t>
  </si>
  <si>
    <t>9284	1958	Graduation	Together	53977	0	1	08-06-2013	21	620	16	165	0	24	82	5	5	5	12	5	0	0	0	0	0	0	3	11	0</t>
  </si>
  <si>
    <t>6237	1966	PhD	Single	7144	0	2	07-12-2013	92	81	4	33	5	2	291	0	23	1	1	0	0	0	0	0	0	0	3	11	0</t>
  </si>
  <si>
    <t>3130	1964	Graduation	Single	18701	1	1	04-06-2013	95	12	4	2	10	6	10	4	2	0	4	5	0	0	0	0	0	0	3	11	0</t>
  </si>
  <si>
    <t>1619	1956	Graduation	Married	90369	0	0	28-04-2014	2	292	51	981	224	23	17	1	4	6	6	1	0	0	0	0	0	0	3	11	1</t>
  </si>
  <si>
    <t>1990	1974	PhD	Single	63159	0	0	05-11-2012	74	965	34	586	89	86	37	1	3	5	8	3	1	0	0	0	0	0	3	11	0</t>
  </si>
  <si>
    <t>5513	1966	Graduation	Together	37758	1	1	04-10-2012	49	27	2	10	0	0	1	2	1	0	3	8	0	0	0	0	0	0	3	11	0</t>
  </si>
  <si>
    <t>269	1963	PhD	Single	46757	0	1	16-11-2012	71	777	30	163	0	51	122	6	4	4	7	9	0	0	0	0	0	0	3	11	0</t>
  </si>
  <si>
    <t>8093	1969	Master	Married	79734	0	0	28-06-2014	72	572	8	232	23	62	17	1	4	3	6	1	0	0	0	1	0	0	3	11	0</t>
  </si>
  <si>
    <t>10513	1992	Graduation	Together	63207	0	0	20-01-2013	68	438	169	565	91	169	70	1	2	3	6	7	0	0	0	1	0	0	3	11	0</t>
  </si>
  <si>
    <t>10177	1954	Graduation	Divorced	72071	0	1	14-02-2013	4	531	69	300	150	138	150	3	5	4	8	2	0	0	0	0	0	0	3	11	0</t>
  </si>
  <si>
    <t>2549	1983	PhD	Together	21840	1	0	21-07-2013	80	17	0	9	0	0	1	1	1	0	3	9	0	0	0	0	0	0	3	11	0</t>
  </si>
  <si>
    <t>5782	1982	2n Cycle	Together	58582	0	1	28-09-2013	15	402	35	106	101	77	42	2	9	2	9	5	0	1	0	0	0	0	3	11	0</t>
  </si>
  <si>
    <t>10057	1951	Graduation	Single	72282	0	0	19-07-2013	70	503	27	419	90	139	153	1	5	7	9	7	0	0	0	0	0	0	3	11	1</t>
  </si>
  <si>
    <t>10307	1956	Graduation	Married	50387	0	2	31-08-2013	91	369	9	87	12	14	34	3	6	2	8	5	0	0	0	0	0	0	3	11	0</t>
  </si>
  <si>
    <t>8566	1961	PhD	Together	32583	1	1	15-06-2014	10	5	0	3	0	0	1	1	1	0	2	7	0	0	0	0	0	0	3	11	0</t>
  </si>
  <si>
    <t>2415	1962	Graduation	Together	62568	0	1	07-04-2014	99	362	17	398	80	35	61	3	5	3	5	4	0	0	0	1	0	0	3	11	0</t>
  </si>
  <si>
    <t>5684	1971	Master	Divorced	44635	1	1	11-10-2013	25	56	0	9	0	0	3	2	2	0	3	7	0	0	0	0	0	0	3	11	0</t>
  </si>
  <si>
    <t>8334	1971	Master	Single	33316	1	1	04-10-2013	34	79	1	31	4	4	12	3	2	1	4	6	0	0	0	0	0	0	3	11	0</t>
  </si>
  <si>
    <t>9166	1968	Graduation	Married	63967	0	1	09-08-2013	57	387	84	141	73	35	162	3	4	4	12	2	0	0	0	0	0	0	3	11	0</t>
  </si>
  <si>
    <t>1440	1978	2n Cycle	Together	52513	0	0	04-09-2012	84	367	17	241	104	188	232	2	9	5	9	7	0	0	0	0	0	0	3	11	0</t>
  </si>
  <si>
    <t>78	1969	Graduation	Married	25293	1	0	15-09-2013	51	15	0	11	0	2	9	1	1	1	2	8	0	0	0	0	0	0	3	11	0</t>
  </si>
  <si>
    <t>5441	1965	PhD	Widow	54111	0	1	25-08-2013	97	267	6	54	8	3	50	2	5	2	6	5	0	0	0	0	0	0	3	11	0</t>
  </si>
  <si>
    <t>5302	1986	Graduation	Together	78394	0	0	15-02-2013	13	298	27	697	216	24	166	1	4	6	5	2	0	0	0	0	0	0	3	11	1</t>
  </si>
  <si>
    <t>4687	1958	Master	Married	80739	0	0	23-05-2013	92	674	92	736	39	0	92	1	3	11	9	1	0	0	0	0	0	0	3	11	0</t>
  </si>
  <si>
    <t>1087	1975	Master	Together	22669	1	0	22-05-2013	30	16	14	36	37	22	48	3	4	1	2	9	0	0	0	0	0	0	3	11	1</t>
  </si>
  <si>
    <t>6859	1987	Graduation	Single	29236	1	0	08-10-2013	30	37	4	24	16	9	9	2	4	0	3	9	0	0	0	0	0	0	3	11	0</t>
  </si>
  <si>
    <t>9860	1959	Graduation	Together	44911	0	1	15-03-2013	11	159	0	22	2	1	31	3	4	1	4	7	0	0	0	0	0	0	3	11	0</t>
  </si>
  <si>
    <t>7129	1962	PhD	Married	54693	0	1	17-02-2013	72	686	17	142	23	26	35	8	6	4	13	6	0	0	0	0	0	0	3	11	0</t>
  </si>
  <si>
    <t>5866	1974	Graduation	Together	48186	1	0	20-03-2014	39	97	3	66	12	7	34	3	4	1	4	7	0	0	0	0	0	0	3	11	0</t>
  </si>
  <si>
    <t>10521	1977	Graduation	Married	54809	1	1	11-09-2013	0	63	6	57	13	13	22	4	2	1	5	4	0	0	0	0	0	0	3	11	1</t>
  </si>
  <si>
    <t>7393	1978	Graduation	Together	41580	1	1	10-12-2012	15	56	5	24	4	0	3	3	2	1	3	5	0	0	0	0	0	0	3	11	0</t>
  </si>
  <si>
    <t>7849	1970	PhD	Married	80336	0	0	09-09-2013	12	209	19	456	160	142	66	1	2	9	13	1	0	0	0	0	0	0	3	11	0</t>
  </si>
  <si>
    <t>332	1957	Graduation	Married	47743	0	1	22-03-2013	56	198	2	43	0	12	20	3	4	1	6	6	0	1	0	0	0	0	3	11	0</t>
  </si>
  <si>
    <t>9847	1955	2n Cycle	Married	62972	0	1	03-08-2012	39	313	15	47	20	0	192	2	7	4	3	6	0	0	0	0	0	0	3	11	0</t>
  </si>
  <si>
    <t>531	1954	PhD	Divorced	57333	0	1	22-09-2012	55	941	14	397	76	58	176	11	8	5	9	6	0	0	0	0	0	0	3	11	1</t>
  </si>
  <si>
    <t>9576	1982	PhD	Together	32313	1	0	11-02-2013	60	86	4	56	2	4	7	3	4	0	4	9	0	0	0	0	0	0	3	11	0</t>
  </si>
  <si>
    <t>6906	1953	Master	Widow	84953	0	0	03-06-2013	73	167	48	602	63	72	72	1	3	10	4	2	0	1	1	1	0	0	3	11	1</t>
  </si>
  <si>
    <t>7419	1968	Master	Divorced	27071	1	0	23-04-2014	90	8	3	19	0	2	3	2	2	0	3	6	0	0	0	0	0	0	3	11	0</t>
  </si>
  <si>
    <t>3170	1957	Master	Together	68148	0	0	31-08-2013	86	389	66	408	37	57	85	1	4	4	6	2	0	0	0	0	0	0	3	11	0</t>
  </si>
  <si>
    <t>8527	1965	Master	Together	65735	1	1	07-12-2013	37	239	7	119	4	15	11	5	6	2	6	7	0	0	0	0	0	0	3	11	0</t>
  </si>
  <si>
    <t>7872	1975	PhD	Married	86836	0	0	12-09-2012	7	179	21	273	0	21	63	1	6	10	6	5	1	0	1	1	0	0	3	11	1</t>
  </si>
  <si>
    <t>9931	1963	PhD	Married	4023	1	1	23-06-2014	29	5	0	1	1	1	1	15	0	0	0	19	0	0	0	0	0	0	3	11	0</t>
  </si>
  <si>
    <t>10595	1990	Graduation	Married	30093	0	0	08-07-2013	19	2	6	28	13	4	16	1	2	0	3	7	0	0	0	0	0	0	3	11	0</t>
  </si>
  <si>
    <t>4609	1966	PhD	Married	57705	0	1	11-01-2014	14	383	0	53	6	4	40	3	8	1	6	6	0	0	0	0	0	0	3	11	0</t>
  </si>
  <si>
    <t>5010	1988	Graduation	Single	25008	1	0	02-02-2014	72	2	8	8	6	1	9	2	1	0	3	8	0	0	0	0	0	0	3	11	0</t>
  </si>
  <si>
    <t>4427	1995	2n Cycle	Single	83257	0	0	18-09-2012	56	536	27	590	38	107	67	1	5	10	12	6	1	0	1	0	0	1	3	11	1</t>
  </si>
  <si>
    <t>11148	1975	Graduation	Together	22280	1	0	19-05-2013	85	2	1	4	3	1	2	1	1	0	2	8	0	0	0	0	0	0	3	11	0</t>
  </si>
  <si>
    <t>1168	1978	PhD	Married	72159	0	0	29-10-2012	62	322	53	899	34	40	53	1	4	6	10	2	0	0	0	0	0	0	3	11	0</t>
  </si>
  <si>
    <t>9595	1961	Graduation	Together	64260	0	0	11-01-2013	1	539	169	816	20	0	30	1	4	5	4	3	0	0	0	0	0	0	3	11	1</t>
  </si>
  <si>
    <t>10163	1984	PhD	Single	82733	0	0	10-09-2013	28	712	50	420	65	38	38	1	8	4	7	4	0	0	0	0	0	0	3	11	1</t>
  </si>
  <si>
    <t>2886	1971	Master	Divorced	74290	0	1	12-08-2013	70	1121	0	72	0	12	12	4	10	8	10	6	0	1	0	1	0	0	3	11	0</t>
  </si>
  <si>
    <t>6710	1951	Master	Single	58217	2	1	17-11-2012	84	68	1	13	3	5	13	1	2	0	4	6	0	0	0	0	0	0	3	11	0</t>
  </si>
  <si>
    <t>5316	1976	Master	Together	21024	0	0	04-07-2013	89	36	4	18	6	2	18	1	2	0	4	7	0	0	0	0	0	0	3	11	0</t>
  </si>
  <si>
    <t>9029	1972	PhD	Married	70116	0	0	26-01-2013	73	707	44	603	95	58	29	1	2	8	12	1	0	0	0	0	0	0	3	11	0</t>
  </si>
  <si>
    <t>521	1985	Graduation	Together	54006	1	0	18-09-2012	42	174	77	203	6	24	97	2	8	1	7	7	0	0	0	0	0	0	3	11	0</t>
  </si>
  <si>
    <t>1459	1966	PhD	Married	69063	0	1	07-11-2012	16	666	35	124	69	8	26	1	5	3	5	3	0	0	0	0	0	0	3	11	0</t>
  </si>
  <si>
    <t>10241	1975	2n Cycle	Divorced	11448	0	0	15-12-2013	16	0	0	0	6	2	6	1	1	0	2	6	0	0	0	0	0	0	3	11	0</t>
  </si>
  <si>
    <t>1630	1979	Graduation	Single	61825	0	1	07-08-2013	56	162	50	100	55	30	27	1	4	2	8	4	0	0	0	0	0	0	3	11	0</t>
  </si>
  <si>
    <t>3254	1971	Graduation	Married	70886	1	0	14-10-2013	65	407	70	239	103	88	53	1	5	4	4	2	0	0	0	0	0	0	3	11	0</t>
  </si>
  <si>
    <t>9064	1982	Graduation	Married	69109	0	0	09-11-2012	10	823	25	459	124	29	95	1	6	6	7	4	0	0	1	0	0	0	3	11	1</t>
  </si>
  <si>
    <t>3678	1973	Graduation	Widow	60208	1	1	07-10-2012	13	488	23	71	15	0	59	11	8	3	7	7	0	1	0	0	0	0	3	11	1</t>
  </si>
  <si>
    <t>4227	1968	Master	Together	32889	1	1	06-09-2013	78	28	0	13	4	2	8	3	2	1	3	5	0	0	0	0	0	0	3	11	0</t>
  </si>
  <si>
    <t>9467	1984	Graduation	Single	34738	1	0	11-05-2014	51	3	2	10	3	0	2	1	1	0	3	6	0	0	0	0	0	0	3	11	0</t>
  </si>
  <si>
    <t>8486	1971	Master	Together	30538	1	0	01-10-2012	27	284	0	52	8	3	20	4	9	0	4	10	0	0	0	0	0	0	3	11	0</t>
  </si>
  <si>
    <t>2186	1977	2n Cycle	Together	82326	0	0	10-03-2014	30	938	142	754	159	81	183	1	5	10	6	2	0	1	1	1	0	0	3	11	1</t>
  </si>
  <si>
    <t>3286	1967	PhD	Divorced	26642	1	0	01-03-2014	71	13	2	15	2	2	8	2	2	0	3	6	0	0	0	0	0	0	3	11	0</t>
  </si>
  <si>
    <t>8602	1964	Graduation	Divorced	69932	0	1	12-06-2013	97	412	172	153	150	105	57	2	7	6	11	4	0	0	0	0	0	0	3	11	0</t>
  </si>
  <si>
    <t>3722	1972	Graduation	Single	44503	1	1	16-04-2014	83	31	1	8	0	0	8	2	2	0	3	6	0	0	0	0	0	0	3	11	0</t>
  </si>
  <si>
    <t>6715	1948	PhD	Single	60200	0	1	02-01-2013	3	502	19	132	0	6	26	6	6	2	11	6	0	0	0	0	0	0	3	11	0</t>
  </si>
  <si>
    <t>4796	1952	Graduation	Divorced	49638	0	1	19-04-2014	71	18	10	3	3	5	0	1	1	0	3	2	0	0	0	0	0	0	3	11	0</t>
  </si>
  <si>
    <t>9612	1987	2n Cycle	Single	23830	0	0	07-02-2014	3	1	8	6	4	8	16	1	1	0	3	7	0	0	0	0	0	0	3	11	0</t>
  </si>
  <si>
    <t>3766	1959	Master	Widow	33051	0	0	16-08-2012	15	100	71	243	108	94	219	3	9	1	8	9	0	0	0	0	0	0	3	11	1</t>
  </si>
  <si>
    <t>1399	1958	Graduation	Married	72905	0	0	21-01-2014	52	407	114	445	181	165	203	1	3	7	9	1	0	0	0	1	0	0	3	11	0</t>
  </si>
  <si>
    <t>1570	1951	PhD	Together	69702	0	1	19-02-2013	8	664	9	240	50	19	57	2	7	7	10	4	0	0	0	0	0	0	3	11	0</t>
  </si>
  <si>
    <t>3426	1975	Graduation	Divorced	70300	1	0	15-07-2013	89	1045	61	338	60	46	46	3	5	5	13	8	0	0	0	0	0	0	3	11	0</t>
  </si>
  <si>
    <t>3074	1984	PhD	Married	70643	0	0	15-10-2012	66	1218	107	304	23	143	33	1	5	8	4	6	0	0	0	0	0	0	3	11	1</t>
  </si>
  <si>
    <t>8341	1969	PhD	Married	30396	1	0	30-04-2014	22	15	0	6	0	1	12	2	1	1	2	7	1	0	0	0	0	0	3	11	1</t>
  </si>
  <si>
    <t>5180	1968	PhD	Divorced	50616	0	1	18-04-2014	56	128	0	16	0	1	4	2	4	0	4	7	0	0	0	0	0	0	3	11	0</t>
  </si>
  <si>
    <t>6461	1969	Master	Single	62772	0	1	19-05-2013	74	581	49	157	43	8	108	1	5	6	11	2	0	1	0	0	0	0	3	11	0</t>
  </si>
  <si>
    <t>7679	1985	PhD	Single	30298	0	0	19-05-2014	48	6	3	12	6	1	0	1	1	1	3	3	0	0	0	0	0	0	3	11	0</t>
  </si>
  <si>
    <t>10702	1984	Graduation	Single	52413	1	0	03-11-2012	67	185	8	133	56	56	12	2	7	1	7	7	0	0	0	0	0	0	3	11	0</t>
  </si>
  <si>
    <t>7505	1957	PhD	Married	44155	1	1	19-01-2014	24	22	1	9	0	0	14	1	1	1	2	4	0	0	0	0	0	0	3	11	0</t>
  </si>
  <si>
    <t>5113	1971	PhD	Divorced	86979	0	0	07-11-2013	67	584	100	835	65	83	35	1	5	5	5	2	1	0	0	0	0	0	3	11	1</t>
  </si>
  <si>
    <t>10858	1975	Graduation	Together	76532	1	1	09-09-2013	38	355	30	177	90	138	30	4	9	5	7	5	0	0	0	0	0	0	3	11	0</t>
  </si>
  <si>
    <t>2961	1982	Graduation	Married	42081	1	0	26-02-2013	86	175	10	110	54	6	27	2	6	3	4	6	1	0	0	0	0	0	3	11	0</t>
  </si>
  <si>
    <t>2747	1988	PhD	Married	67546	0	0	31-08-2012	90	864	134	768	150	38	172	1	4	10	5	3	0	0	0	0	0	0	3	11	0</t>
  </si>
  <si>
    <t>3010	1989	Master	Together	88420	0	0	02-05-2014	87	957	153	612	99	95	153	1	4	7	8	1	1	0	1	1	0	0	3	11	0</t>
  </si>
  <si>
    <t>5790	1985	Graduation	Married	31158	1	0	27-01-2013	62	25	6	16	20	0	5	2	2	0	3	8	0	0	0	0	0	0	3	11	0</t>
  </si>
  <si>
    <t>6892	1968	Graduation	Divorced	61671	0	1	03-06-2014	23	641	7	56	0	0	28	8	10	4	6	8	0	1	0	1	0	0	3	11	0</t>
  </si>
  <si>
    <t>1743	1974	Graduation	Single	69719	0	0	26-05-2014	99	273	86	208	177	14	43	1	2	3	5	1	0	0	0	0	0	0	3	11	0</t>
  </si>
  <si>
    <t>3578	1949	Graduation	Divorced	49160	0	1	20-10-2013	29	122	21	43	25	10	15	2	3	1	6	6	0	0	0	0	0	0	3	11	0</t>
  </si>
  <si>
    <t>8462	1978	Basic	Together	24882	1	0	09-09-2012	52	1	4	10	29	0	36	1	1	1	2	6	1	0	0	0	0	0	3	11	0</t>
  </si>
  <si>
    <t>5558	1954	PhD	Single	90933	0	0	31-03-2014	90	1020	31	430	62	63	79	1	4	6	4	1	0	0	1	0	0	0	3	11	0</t>
  </si>
  <si>
    <t>4619	1945	PhD	Single	113734	0	0	28-05-2014	9	6	2	3	1	262	3	0	27	0	0	1	0	0	0	0	0	0	3	11	0</t>
  </si>
  <si>
    <t>8780	1950	PhD	Together	59292	0	1	13-06-2013	71	378	14	68	19	14	14	2	3	5	8	3	0	0	0	0	0	0	3	11	0</t>
  </si>
  <si>
    <t>10789	1964	PhD	Married	45759	1	1	23-02-2013	13	42	1	18	3	0	4	2	2	0	3	7	0	0	0	0	0	0	3	11	0</t>
  </si>
  <si>
    <t>10779	1983	Graduation	Single	22148	0	0	13-04-2014	16	15	5	14	0	4	11	1	1	0	3	7	0	0	0	0	0	0	3	11	0</t>
  </si>
  <si>
    <t>5896	1987	Master	Married	73395	0	0	18-03-2014	94	272	7	80	20	7	11	1	4	4	6	2	0	0	0	0	0	0	3	11	0</t>
  </si>
  <si>
    <t>2337	1971	Graduation	Divorced	29819	1	0	24-10-2013	77	9	1	24	2	1	2	3	3	0	3	6	0	0	0	0	0	0	3	11	0</t>
  </si>
  <si>
    <t>10951	1968	Graduation	Married	45688	0	1	25-01-2014	20	279	0	18	0	0	9	2	3	1	8	4	0	1	0	0	0	0	3	11	0</t>
  </si>
  <si>
    <t>544	1954	Graduation	Married	62820	0	0	11-05-2013	51	398	61	265	138	61	53	1	3	4	6	1	0	0	0	0	0	0	3	11	0</t>
  </si>
  <si>
    <t>17	1971	PhD	Married	60491	0	1	06-09-2013	81	637	47	237	12	19	76	4	6	11	7	5	0	0	0	0	0	0	3	11	0</t>
  </si>
  <si>
    <t>10680	1986	Graduation	Together	33235	1	0	05-02-2014	71	45	0	16	2	1	6	1	3	0	3	7	0	0	0	0	0	0	3	11	0</t>
  </si>
  <si>
    <t>3265	1959	Graduation	Married	35701	0	0	19-03-2013	36	21	1	9	7	3	5	1	1	0	3	6	0	0	0	0	0	0	3	11	0</t>
  </si>
  <si>
    <t>5623	1980	Master	Married	31535	1	0	26-09-2013	95	15	4	13	0	0	19	1	1	1	2	7	1	0	0	0	0	0	3	11	0</t>
  </si>
  <si>
    <t>5832	1960	2n Cycle	Together	92556	0	0	20-04-2014	32	493	183	352	184	23	28	0	3	5	13	0	0	0	0	0	0	0	3	11	0</t>
  </si>
  <si>
    <t>5544	1970	Graduation	Single	67384	0	1	10-11-2012	32	957	40	175	158	53	107	2	7	8	5	5	0	1	0	0	0	0	3	11	0</t>
  </si>
  <si>
    <t>6417	1971	Master	Together	80573	0	0	14-10-2012	85	829	138	430	60	92	15	1	4	6	13	2	0	0	0	0	0	0	3	11	0</t>
  </si>
  <si>
    <t>5831	1967	Graduation	Married	77870	0	1	22-08-2012	93	1017	50	500	65	50	133	3	5	5	5	8	0	1	0	1	0	0	3	11	1</t>
  </si>
  <si>
    <t>7101	1963	PhD	Widow	52278	0	1	25-01-2013	24	953	0	71	0	0	174	6	10	5	10	8	0	0	0	0	0	0	3	11	0</t>
  </si>
  <si>
    <t>10176	1968	Graduation	Single	57107	0	1	24-08-2012	44	159	0	120	0	0	137	7	4	4	8	8	0	1	0	0	1	0	3	11	1</t>
  </si>
  <si>
    <t>2326	1990	Graduation	Married	18929	0	0	16-02-2013	15	32	0	8	23	4	18	1	1	0	4	6	0	0	0	0	0	0	3	11	0</t>
  </si>
  <si>
    <t>4385	1981	PhD	Single	36038	1	0	31-05-2013	82	23	0	15	0	2	7	2	3	0	3	6	0	0	0	0	0	0	3	11	0</t>
  </si>
  <si>
    <t>2929	1976	Graduation	Single	20180	0	0	20-02-2013	27	18	42	24	15	20	18	1	2	1	4	7	0	0	0	0	0	0	3	11	0</t>
  </si>
  <si>
    <t>10686	1965	PhD	Together	34230	1	1	26-12-2012	72	15	0	4	0	0	2	1	1	0	2	7	0	0	0	0	0	0	3	11	0</t>
  </si>
  <si>
    <t>2546	1977	2n Cycle	Single	31878	0	1	22-06-2014	7	23	4	5	10	5	23	1	1	0	4	3	0	0	0	0	0	0	3	11	0</t>
  </si>
  <si>
    <t>3283	1972	2n Cycle	Married	70932	0	1	19-01-2014	57	200	193	100	46	185	185	2	6	2	12	3	0	0	0	0	0	0	3	11	0</t>
  </si>
  <si>
    <t>3138	1956	Graduation	Single	91249	0	0	20-10-2012	84	1324	27	119	71	108	27	0	7	9	6	4	0	1	1	1	1	0	3	11	1</t>
  </si>
  <si>
    <t>4994	1943	Master	Single	77598	0	0	01-10-2013	53	1193	33	281	129	66	33	1	7	5	13	3	0	0	1	0	0	0	3	11	0</t>
  </si>
  <si>
    <t>7966	1959	Graduation	Single	80982	1	1	08-01-2013	48	505	137	401	104	22	22	3	11	5	11	5	0	0	0	0	0	1	3	11	0</t>
  </si>
  <si>
    <t>3112	1977	Master	Married	22701	1	0	05-09-2013	2	2	4	9	0	4	5	1	1	0	3	5	0	0	0	0	0	0	3	11	0</t>
  </si>
  <si>
    <t>10872	1969	PhD	Married	55212	0	1	23-11-2012	65	1103	0	45	0	0	34	3	4	2	11	8	0	1	0	0	1	0	3	11	0</t>
  </si>
  <si>
    <t>2181	1970	Graduation	Married	70617	0	0	23-06-2013	45	353	61	753	40	46	27	1	3	3	7	2	0	0	0	0	0	0	3	11	0</t>
  </si>
  <si>
    <t>1867	1957	Graduation	Single	64849	0	0	13-11-2012	42	652	48	350	94	84	108	1	9	3	6	5	0	0	0	0	0	0	3	11	1</t>
  </si>
  <si>
    <t>1518	1965	Master	Married	62694	1	1	17-06-2013	29	379	6	157	25	91	91	5	9	3	7	7	0	0	0	0	0	0	3	11	0</t>
  </si>
  <si>
    <t>5734	1974	PhD	Married	61917	1	1	20-11-2013	83	46	4	36	2	2	1	1	2	0	4	5	0	0	0	0	0	0	3	11	0</t>
  </si>
  <si>
    <t>2878	1947	PhD	Married	67472	0	1	28-09-2013	93	162	31	127	8	17	69	2	4	2	7	3	0	0	0	0	0	0	3	11	0</t>
  </si>
  <si>
    <t>1458	1982	Master	Married	21059	1	0	07-01-2014	40	8	3	19	3	3	8	3	3	0	3	6	0	0	0	0	0	0	3	11	0</t>
  </si>
  <si>
    <t>7007	1968	Master	Married	29543	2	0	01-04-2014	47	17	3	18	3	4	18	2	3	1	2	7	0	0	0	0	0	0	3	11	0</t>
  </si>
  <si>
    <t>6200	1951	Graduation	Married	75903	0	1	08-04-2013	50	340	108	185	130	38	100	2	6	6	9	3	0	0	0	0	0	0	3	11	0</t>
  </si>
  <si>
    <t>1403	1975	2n Cycle	Together	34984	1	1	06-09-2012	40	8	4	15	3	5	3	2	1	0	3	7	0	0	0	0	0	0	3	11	0</t>
  </si>
  <si>
    <t>4827	1956	PhD	Single	54998	0	1	10-03-2013	3	154	22	202	39	30	8	5	4	2	9	4	0	0	0	0	0	0	3	11	1</t>
  </si>
  <si>
    <t>6250	1949	PhD	Widow	54356	0	1	19-11-2012	62	710	15	30	20	0	0	3	11	2	8	8	0	0	0	0	0	0	3	11	1</t>
  </si>
  <si>
    <t>9291	1959	Master	Married	34242	0	1	23-03-2014	25	8	2	4	0	0	1	1	0	0	3	5	0	0	0	0	0	0	3	11	0</t>
  </si>
  <si>
    <t>2478	1973	Graduation	Married	25410	1	0	31-08-2013	48	2	2	4	13	13	4	1	1	0	4	4	0	0	0	0	0	0	3	11	0</t>
  </si>
  <si>
    <t>1139	1984	PhD	Married	73356	0	0	06-02-2014	56	1050	14	322	0	14	112	1	5	11	5	2	1	0	1	1	0	0	3	11	1</t>
  </si>
  <si>
    <t>5138	1950	Graduation	Together	28320	0	1	14-01-2013	68	19	1	14	3	2	4	1	1	0	3	8	0	0	0	0	0	0	3	11	0</t>
  </si>
  <si>
    <t>5393	1977	Graduation	Single	23763	1	0	07-08-2012	64	22	0	6	6	2	6	1	1	0	3	7	0	0	0	0	0	0	3	11	0</t>
  </si>
  <si>
    <t>10413	1984	Graduation	Married	72570	0	0	25-04-2014	67	274	83	216	151	141	224	1	4	6	12	1	0	0	0	0	0	0	3	11	0</t>
  </si>
  <si>
    <t>5015	1976	Master	Married	34529	1	0	14-09-2012	94	68	6	38	3	6	41	2	2	2	3	7	0	0	0	0	0	0	3	11	0</t>
  </si>
  <si>
    <t>10868	1951	Graduation	Widow	70792	0	0	06-02-2013	82	344	45	654	104	11	114	2	3	4	10	3	0	0	0	0	0	0	3	11	0</t>
  </si>
  <si>
    <t>10676	1982	Graduation	Married	63211	0	0	02-11-2012	3	145	193	459	205	26	145	2	3	8	7	2	0	0	0	0	0	0	3	11	1</t>
  </si>
  <si>
    <t>2495	1974	Master	Married	83891	0	1	20-06-2014	24	217	38	350	111	85	15	1	4	7	10	1	0	0	0	0	0	0	3	11	0</t>
  </si>
  <si>
    <t>7842	1968	Graduation	Single	36065	1	1	31-03-2013	54	18	7	34	10	2	3	3	3	0	3	8	0	0	0	0	0	0	3	11	0</t>
  </si>
  <si>
    <t>9955	1954	Graduation	Together	39898	0	1	12-02-2013	20	69	8	26	12	7	12	2	3	0	4	7	0	0	0	0	0	0	3	11	0</t>
  </si>
  <si>
    <t>6663	1940	PhD	Single	51141	0	0	08-07-2013	96	144	0	7	0	0	6	1	3	1	4	5	0	0	0	0	0	0	3	11	0</t>
  </si>
  <si>
    <t>2162	1976	Graduation	Married	56939	0	1	18-09-2013	19	256	34	103	90	29	49	2	3	3	10	3	0	0	0	0	0	0	3	11	0</t>
  </si>
  <si>
    <t>3434	1951	Graduation	Single	80872	0	0	12-05-2014	60	483	72	567	94	12	108	1	4	4	10	1	0	0	0	0	0	0	3	11	0</t>
  </si>
  <si>
    <t>7919	1976	PhD	Together	72335	0	0	13-08-2012	2	1285	105	653	28	21	0	1	10	4	8	8	0	0	0	0	0	0	3	11	1</t>
  </si>
  <si>
    <t>5626	1964	PhD	Single	61798	0	0	23-11-2013	13	338	4	89	11	8	13	1	4	2	9	4	0	0	0	0	0	0	3	11	0</t>
  </si>
  <si>
    <t>6428	1950	PhD	Widow	76842	0	0	03-05-2014	37	605	10	345	84	54	32	1	1	8	7	0	0	0	0	0	0	0	3	11	0</t>
  </si>
  <si>
    <t>8514	1976	Graduation	Together	29478	1	0	17-01-2014	59	8	0	7	3	1	1	1	1	0	3	6	0	0	0	0	0	0	3	11	0</t>
  </si>
  <si>
    <t>10448	1956	Graduation	Single	46998	0	1	22-10-2012	55	172	41	86	45	6	27	5	5	3	5	7	1	0	0	0	0	0	3	11	0</t>
  </si>
  <si>
    <t>2109	1990	Graduation	Single	96843	0	0	23-04-2013	60	448	71	951	40	17	17	1	6	11	10	2	0	0	1	0	0	0	3	11	1</t>
  </si>
  <si>
    <t>7530	1950	PhD	Widow	56551	1	1	07-05-2014	48	67	4	32	17	2	16	3	2	1	4	4	0	0	0	0	0	0	3	11	0</t>
  </si>
  <si>
    <t>8925	1965	Master	Married	70053	0	1	03-07-2013	38	512	53	98	81	179	89	3	8	5	10	5	0	0	0	0	0	0	3	11	0</t>
  </si>
  <si>
    <t>3009	1962	PhD	Widow	71670	0	0	09-07-2013	8	1462	16	128	0	0	160	1	5	3	6	6	0	1	1	0	1	0	3	11	1</t>
  </si>
  <si>
    <t>6355	1978	Graduation	Married	44359	1	1	17-06-2014	19	20	0	14	7	3	1	3	2	0	4	3	0	0	0	0	0	0	3	11	0</t>
  </si>
  <si>
    <t>3517	1952	Graduation	Single	40887	1	1	06-05-2013	32	50	4	44	10	10	43	3	3	1	3	9	0	0	0	0	0	0	3	11	1</t>
  </si>
  <si>
    <t>1158	1966	Graduation	Divorced	48877	0	1	05-01-2014	27	102	1	15	2	0	24	1	3	0	4	7	0	0	0	0	0	0	3	11	0</t>
  </si>
  <si>
    <t>6203	1947	Graduation	Together	74485	0	0	24-08-2013	58	499	149	815	173	49	49	1	6	7	12	3	0	0	0	0	0	0	3	11	0</t>
  </si>
  <si>
    <t>7165	1972	Graduation	Together	64474	0	1	22-10-2013	59	381	35	172	56	86	93	2	8	2	10	5	0	0	0	0	0	0	3	11	0</t>
  </si>
  <si>
    <t>3595	1963	Graduation	Together	77226	0	1	28-02-2014	29	631	43	239	128	76	21	2	6	8	12	3	0	0	0	0	0	0	3	11	0</t>
  </si>
  <si>
    <t>8537	1949	Graduation	Widow	72643	0	0	27-02-2013	60	526	80	553	123	94	53	1	3	10	7	2	0	0	0	1	0	0	3	11	1</t>
  </si>
  <si>
    <t>4331	1978	Master	Together	85738	0	0	23-01-2014	41	913	26	376	17	26	13	1	3	6	11	1	0	1	1	0	0	0	3	11	0</t>
  </si>
  <si>
    <t>6281	1966	Graduation	Divorced	55686	0	1	14-02-2013	27	673	0	199	37	47	26	2	6	3	5	4	1	0	0	0	0	0	3	11	0</t>
  </si>
  <si>
    <t>4338	1983	Graduation	Single	39062	1	0	25-03-2014	28	23	0	9	0	0	12	1	1	0	3	4	1	0	0	0	0	0	3	11	0</t>
  </si>
  <si>
    <t>2452	1971	Graduation	Together	34600	1	1	01-01-2013	8	199	33	60	8	3	15	5	5	2	5	8	0	0	0	0	0	0	3	11	1</t>
  </si>
  <si>
    <t>9507	1975	Graduation	Married	40794	0	1	07-04-2013	18	261	23	73	4	23	50	2	6	3	5	7	0	0	0	0	0	0	3	11	0</t>
  </si>
  <si>
    <t>8360	1971	2n Cycle	Married	54690	1	1	07-11-2013	76	111	16	37	7	9	18	3	3	1	5	3	0	0	0	0	0	0	3	11	0</t>
  </si>
  <si>
    <t>10311	1969	Graduation	Married	4428	0	1	05-10-2013	0	16	4	12	2	4	321	0	25	0	0	1	0	0	0	0	0	0	3	11	0</t>
  </si>
  <si>
    <t>5117	1963	2n Cycle	Married	32632	0	0	02-08-2012	32	63	151	137	153	19	53	2	4	4	8	5	0	0	0	0	0	0	3	11	0</t>
  </si>
  <si>
    <t>4867	1968	PhD	Single	38236	1	1	20-09-2013	2	58	0	18	2	0	10	4	3	0	4	7	0	0	0	0	0	0	3	11	0</t>
  </si>
  <si>
    <t>9289	1979	Graduation	Married	36781	1	0	10-04-2014	16	29	1	17	0	3	13	1	2	1	2	8	0	0	0	0	0	0	3	11	1</t>
  </si>
  <si>
    <t>10913	1984	Master	Single	31385	1	0	05-12-2012	56	3	2	12	0	1	9	1	1	0	2	8	1	0	0	0	0	0	3	11	1</t>
  </si>
  <si>
    <t>3032	1984	Graduation	Married	24570	1	0	27-02-2013	97	28	34	62	11	14	44	3	4	0	4	9	0	0	0	0	0	0	3	11	0</t>
  </si>
  <si>
    <t>8524	1974	PhD	Divorced	25509	1	0	18-09-2012	15	40	3	30	10	7	11	3	3	0	3	9	0	0	0	0	0	0	3	11	1</t>
  </si>
  <si>
    <t>3334	1951	Graduation	Married	94642	0	0	12-02-2014	35	879	143	797	106	143	143	0	5	7	9	1	0	0	1	1	0	0	3	11	0</t>
  </si>
  <si>
    <t>4470	1962	Master	Married	58646	0	1	10-06-2013	3	62	1	44	6	5	22	1	2	1	4	4	0	0	0	0	0	0	3	11	0</t>
  </si>
  <si>
    <t>1406	1975	Graduation	Single	53201	1	1	12-02-2013	49	280	7	81	20	0	27	8	6	3	5	7	0	0	0	0	0	0	3	11	0</t>
  </si>
  <si>
    <t>8619	1957	Graduation	Together	21994	0	1	24-12-2012	4	9	0	6	3	1	3	1	0	0	3	5	0	0	0	0	0	0	3	11	0</t>
  </si>
  <si>
    <t>10821	1978	Graduation	Married	57113	1	1	06-02-2013	45	182	4	33	0	2	42	6	4	1	5	7	0	0	0	0	0	0	3	11	0</t>
  </si>
  <si>
    <t>4552	1991	Graduation	Married	51373	0	0	22-06-2013	37	83	2	101	64	26	117	1	3	5	3	4	0	0	0	0	0	0	3	11	0</t>
  </si>
  <si>
    <t>898	1986	Graduation	Married	23477	1	0	21-10-2013	39	38	15	54	3	8	29	3	3	0	4	8	0	0	0	0	0	0	3	11	0</t>
  </si>
  <si>
    <t>9797	1956	Graduation	Married	58116	0	1	13-04-2014	38	228	19	130	4	11	51	2	3	3	8	2	0	0	0	0	0	0	3	11	0</t>
  </si>
  <si>
    <t>10949	1963	PhD	Divorced	72968	0	0	16-12-2013	8	1092	37	592	145	37	55	1	5	5	8	3	0	0	0	1	0	0	3	11	1</t>
  </si>
  <si>
    <t>8212	1971	Master	Married	39791	0	1	28-03-2013	89	85	15	27	13	13	21	2	3	1	4	7	0	0	0	0	0	0	3	11	0</t>
  </si>
  <si>
    <t>6248	1947	Master	Single	91712	0	0	17-10-2013	47	1276	24	746	94	29	48	0	9	7	11	3	0	0	1	0	0	0	3	11	1</t>
  </si>
  <si>
    <t>10164	1958	Graduation	Single	94472	0	1	03-04-2014	75	1017	33	417	108	100	16	1	5	5	5	5	0	1	1	0	0	0	3	11	0</t>
  </si>
  <si>
    <t>4547	1960	Graduation	Together	13672	1	1	17-04-2013	86	6	2	9	2	1	5	2	1	0	3	8	0	0	0	0	0	0	3	11	0</t>
  </si>
  <si>
    <t>6815	1980	2n Cycle	Married	96547	0	0	23-05-2014	4	448	21	125	52	101	62	0	7	6	8	2	1	0	1	1	0	0	3	11	1</t>
  </si>
  <si>
    <t>4122	1975	Graduation	Married	79205	0	0	29-08-2012	73	504	23	117	179	28	44	1	6	5	4	4	0	0	0	1	0	0	3	11	1</t>
  </si>
  <si>
    <t>10841	1975	PhD	Together	56559	0	1	25-12-2012	46	226	22	133	41	31	31	3	4	3	8	4	0	0	0	0	0	0	3	11	0</t>
  </si>
  <si>
    <t>5370	1973	PhD	Married	32644	1	0	16-01-2013	38	239	3	141	0	7	23	4	7	1	6	8	1	0	0	0	0	0	3	11	0</t>
  </si>
  <si>
    <t>176	1980	2n Cycle	Single	67506	0	1	02-01-2014	73	90	38	67	33	36	67	1	4	1	6	3	0	0	0	0	0	0	3	11	0</t>
  </si>
  <si>
    <t>4860	1970	Graduation	Single	24206	1	0	08-03-2013	66	7	2	8	3	2	3	1	1	0	3	6	0	0	0	0	0	0	3	11	0</t>
  </si>
  <si>
    <t>10757	1967	PhD	Divorced	28420	1	0	24-12-2013	36	4	2	5	2	0	0	1	1	0	2	6	0	0	0	0	0	0	3	11	0</t>
  </si>
  <si>
    <t>4023	1970	Graduation	Married	22979	1	0	06-09-2012	29	16	17	19	20	21	22	3	3	2	2	8	0	0	0	0	0	0	3	11	1</t>
  </si>
  <si>
    <t>6679	1966	Graduation	Single	33279	0	0	12-06-2014	29	10	3	3	0	0	0	1	0	0	3	3	0	0	0	0	0	0	3	11	0</t>
  </si>
  <si>
    <t>9923	1972	Master	Single	46423	1	1	18-09-2013	6	68	0	16	0	0	8	3	2	0	4	7	0	0	0	0	0	0	3	11	0</t>
  </si>
  <si>
    <t>7181	1977	Graduation	Married	30368	0	1	07-11-2013	97	35	0	13	2	0	2	2	2	0	3	8	0	0	0	0	0	0	3	11	0</t>
  </si>
  <si>
    <t>3599	1970	Graduation	Married	63684	0	1	26-11-2012	61	575	80	428	208	93	80	3	8	4	8	5	0	0	0	0	0	0	3	11	0</t>
  </si>
  <si>
    <t>405	1964	Graduation	Divorced	41638	0	1	13-02-2013	68	315	0	31	4	0	91	4	5	5	3	8	1	0	0	0	0	0	3	11	0</t>
  </si>
  <si>
    <t>6870	1959	PhD	Divorced	68805	0	1	17-09-2013	73	182	2	49	17	13	20	1	3	1	7	2	0	0	0	0	0	0	3	11	0</t>
  </si>
  <si>
    <t>832	1966	PhD	Together	65814	0	1	02-03-2014	90	561	14	113	10	14	35	3	8	2	10	5	0	0	0	0	0	0	3	11	0</t>
  </si>
  <si>
    <t>2002	1958	Graduation	Divorced	71964	0	0	20-05-2013	81	587	51	932	180	34	86	1	5	6	5	3	0	0	0	0	0	0	3	11	0</t>
  </si>
  <si>
    <t>3657	1986	Graduation	Single	39146	1	0	14-02-2013	1	94	1	33	13	12	12	3	4	0	4	8	0	0	0	0	0	0	3	11	0</t>
  </si>
  <si>
    <t>500	1977	Graduation	Together	96876	0	0	06-08-2013	79	908	43	735	40	194	21	1	7	7	9	2	0	1	1	1	0	0	3	11	1</t>
  </si>
  <si>
    <t>1951	1981	Basic	Married	34445	0	0	27-01-2013	92	228	122	122	208	129	30	6	11	2	8	9	0	0	0	0	0	0	3	11	0</t>
  </si>
  <si>
    <t>3262	1958	Graduation	Single	68281	0	0	07-08-2012	31	995	112	417	42	48	41	1	2	9	13	5	0	0	0	0	0	0	3	11	1</t>
  </si>
  <si>
    <t>4102	1975	2n Cycle	Married	37284	1	1	29-03-2013	46	11	1	2	2	1	6	1	0	0	3	6	0	0	0	0	0	0	3	11	0</t>
  </si>
  <si>
    <t>7042	1983	Graduation	Married	36790	0	0	01-03-2013	14	3	3	14	15	21	10	1	2	1	2	9	0	0	0	0	0	0	3	11	1</t>
  </si>
  <si>
    <t>10598	1967	Graduation	Together	27943	1	1	15-04-2013	89	12	1	16	4	1	3	3	2	0	3	8	0	0	0	0	0	0	3	11	0</t>
  </si>
  <si>
    <t>255	1951	Graduation	Divorced	22263	1	1	30-03-2014	31	17	0	2	0	0	2	2	1	0	3	6	0	0	0	0	0	1	3	11	0</t>
  </si>
  <si>
    <t>2375	1972	Graduation	Together	30261	1	2	25-09-2012	75	8	0	5	0	3	6	1	0	0	3	8	0	0	0	0	0	0	3	11	0</t>
  </si>
  <si>
    <t>9829	1978	Graduation	Together	28587	1	0	12-02-2014	42	22	4	17	12	10	13	3	2	0	4	6	0	0	0	0	0	0	3	11	0</t>
  </si>
  <si>
    <t>6214	1982	Master	Married	43815	1	0	05-04-2013	53	14	10	29	4	7	15	1	2	0	3	6	0	0	0	0	0	0	3	11	0</t>
  </si>
  <si>
    <t>4954	1956	Graduation	Married	48195	1	1	21-01-2014	53	106	27	68	52	7	5	6	4	2	5	6	0	0	0	0	0	0	3	11	0</t>
  </si>
  <si>
    <t>7861	1952	Master	Married	77027	0	1	05-02-2014	23	820	57	242	45	0	11	2	8	3	6	4	0	0	0	0	0	0	3	11	0</t>
  </si>
  <si>
    <t>4837	1965	PhD	Married	71322	0	1	16-02-2013	57	753	43	226	69	10	204	2	8	5	13	4	0	0	0	0	0	0	3	11	0</t>
  </si>
  <si>
    <t>9423	1979	Master	Married	32765	1	0	23-02-2014	49	13	3	17	7	3	3	2	2	0	4	5	0	0	0	0	0	0	3	11	0</t>
  </si>
  <si>
    <t>4198	1965	Graduation	Together	29672	1	1	12-03-2013	6	9	1	3	0	4	8	1	0	0	3	6	0	0	0	0	0	0	3	11	0</t>
  </si>
  <si>
    <t>153	1953	Graduation	Divorced	23272	0	0	17-10-2013	29	19	3	6	4	2	12	1	1	0	3	4	0	0	0	0	0	0	3	11	0</t>
  </si>
  <si>
    <t>9323	1949	Master	Together	49912	0	1	07-09-2012	5	520	8	223	32	49	42	4	10	5	7	8	1	0	0	0	0	0	3	11	1</t>
  </si>
  <si>
    <t>10001	1985	2n Cycle	Together	7500	1	0	01-08-2012	98	5	17	17	13	14	34	4	2	1	3	9	0	0	0	0	0	0	3	11	0</t>
  </si>
  <si>
    <t>3945	1947	PhD	Widow	68117	0	1	10-03-2013	80	618	44	215	0	17	36	2	11	8	4	6	1	0	0	0	0	0	3	11	1</t>
  </si>
  <si>
    <t>3799	1955	Graduation	Married	67225	0	1	26-11-2013	4	315	35	322	46	7	143	3	7	2	11	5	0	0	0	0	0	0	3	11	0</t>
  </si>
  <si>
    <t>8625	1976	Graduation	Married	17649	1	0	12-11-2013	70	15	1	23	0	5	1	3	3	0	3	8	0	0	0	0	0	0	3	11	0</t>
  </si>
  <si>
    <t>3491	1975	Graduation	Together	55914	0	1	29-04-2013	32	384	60	364	119	101	232	4	11	6	8	7	0	0	0	0	0	0	3	11	0</t>
  </si>
  <si>
    <t>983	1984	Graduation	Married	40059	1	0	28-09-2013	82	110	29	92	28	10	145	1	6	2	3	8	1	0	0	0	0	0	3	11	0</t>
  </si>
  <si>
    <t>9119	1950	Graduation	Together	60905	0	1	05-12-2013	27	208	17	76	36	17	38	2	3	3	7	2	0	0	0	0	0	0	3	11	0</t>
  </si>
  <si>
    <t>4786	1977	Graduation	Married	75330	1	1	04-10-2012	94	555	82	257	93	61	61	4	10	3	12	6	0	0	0	0	0	0	3	11	0</t>
  </si>
  <si>
    <t>5872	1951	Graduation	Single	60689	0	1	01-06-2013	23	240	90	216	63	6	24	4	4	4	10	3	0	0	0	0	0	0	3	11	0</t>
  </si>
  <si>
    <t>6568	1984	Graduation	Married	38680	1	0	28-03-2013	97	11	0	36	15	5	12	1	2	0	3	7	0	0	0	0	0	0	3	11	0</t>
  </si>
  <si>
    <t>5628	1982	Graduation	Together	61416	0	0	08-02-2013	25	848	154	323	201	61	78	1	10	3	10	6	1	0	0	0	0	0	3	11	0</t>
  </si>
  <si>
    <t>5631	1991	Graduation	Single	49767	0	0	02-05-2013	92	202	47	197	55	42	149	1	5	4	8	4	0	0	0	0	0	0	3	11	0</t>
  </si>
  <si>
    <t>4974	1970	Graduation	Single	83273	1	2	25-09-2012	98	433	89	650	16	102	102	10	4	6	9	7	0	0	0	0	0	0	3	11	0</t>
  </si>
  <si>
    <t>8416	1981	Graduation	Married	29009	1	0	29-11-2013	19	6	6	15	10	5	2	2	2	0	3	6	0	0	0	0	0	0	3	11	0</t>
  </si>
  <si>
    <t>5454	1979	Master	Married	45057	1	0	01-12-2013	80	37	0	7	3	0	3	1	2	0	3	5	0	0	0	0	0	0	3	11	0</t>
  </si>
  <si>
    <t>4095	1971	Graduation	Married	37150	1	0	11-09-2012	80	167	37	64	49	34	116	8	4	3	6	7	0	0	0	0	0	0	3	11	0</t>
  </si>
  <si>
    <t>5474	1970	Graduation	Single	43020	1	0	30-11-2013	79	45	7	99	4	25	43	3	4	1	4	6	0	0	0	0	0	0	3	11	0</t>
  </si>
  <si>
    <t>4268	1959	Graduation	Married	53154	0	1	09-06-2014	50	129	0	21	0	1	7	1	3	1	4	4	0	0	0	0	0	0	3	11	0</t>
  </si>
  <si>
    <t>10701	1973	Graduation	Married	65308	0	0	11-09-2013	60	713	0	264	120	80	34	1	7	8	12	4	0	0	1	1	0	0	3	11	0</t>
  </si>
  <si>
    <t>3507	1970	Graduation	Single	76467	1	0	17-08-2012	44	676	161	426	210	44	58	2	2	5	5	6	0	0	0	0	0	0	3	11	1</t>
  </si>
  <si>
    <t>2079	1947	2n Cycle	Married	81044	0	0	27-12-2013	0	450	26	535	73	98	26	1	5	6	10	1	0	0	0	0	0	0	3	11	0</t>
  </si>
  <si>
    <t>626	1951	Graduation	Married	32871	1	1	09-03-2013	28	22	2	12	0	2	5	1	1	0	3	4	0	0	0	0	0	0	3	11	0</t>
  </si>
  <si>
    <t>4426	1975	Graduation	Single	55801	1	1	22-09-2013	35	367	4	51	6	4	95	6	7	2	6	7	0	0	0	1	0	0	3	11	0</t>
  </si>
  <si>
    <t>2591	1959	Graduation	Widow	76320	0	1	22-06-2014	49	526	35	214	69	53	35	2	6	3	4	2	0	0	0	0	0	0	3	11	0</t>
  </si>
  <si>
    <t>10509	1955	Master	Single	36927	1	1	02-06-2014	46	51	0	16	0	0	4	2	3	0	3	8	0	0	0	0	0	0	3	11	0</t>
  </si>
  <si>
    <t>6382	1953	Graduation	Together	48794	1	1	26-06-2014	97	25	0	11	3	0	15	1	1	0	3	4	0	0	0	0	0	0	3	11	0</t>
  </si>
  <si>
    <t>6673	1965	Graduation	Single	23478	0	0	19-03-2013	51	28	6	27	12	17	39	1	3	0	3	8	0	0	0	0	0	0	3	11	0</t>
  </si>
  <si>
    <t>7441	1973	Graduation	Divorced	71128	1	0	06-10-2012	80	958	159	447	20	0	31	3	2	10	12	7	0	0	0	0	0	0	3	11	0</t>
  </si>
  <si>
    <t>1071	1976	PhD	Divorced	70179	0	1	21-07-2013	10	532	88	168	69	44	133	3	7	3	13	5	0	0	0	0	0	0	3	11	0</t>
  </si>
  <si>
    <t>10061	1950	Graduation	Married	59462	0	1	05-01-2013	29	724	17	143	0	8	196	2	9	2	12	7	0	0	0	0	0	0	3	11	0</t>
  </si>
  <si>
    <t>7187	1969	Master	Together		1	1	18-05-2013	52	375	42	48	94	66	96	7	4	10	4	3	0	0	0	0	0	0	3	11	0</t>
  </si>
  <si>
    <t>8775	1969	Graduation	Together	38361	1	0	27-12-2013	74	39	0	56	20	8	14	3	3	1	3	7	0	0	0	0	0	0	3	11	0</t>
  </si>
  <si>
    <t>1612	1981	PhD	Single		1	0	31-05-2013	82	23	0	15	0	2	7	2	3	0	3	6	0	0	0	0	0	0	3	11	0</t>
  </si>
  <si>
    <t>2345	1982	PhD	Together	70038	0	0	25-10-2013	54	587	54	348	71	54	130	1	4	4	8	2	0	0	0	0	0	0	3	11	0</t>
  </si>
  <si>
    <t>322	1978	Graduation	Together	42554	1	1	12-01-2013	93	29	1	11	0	0	0	2	2	0	3	4	0	0	0	0	0	0	3	11	0</t>
  </si>
  <si>
    <t>10897	1974	Graduation	Married	67445	0	1	12-08-2012	63	757	80	217	29	80	11	5	9	6	12	6	0	0	0	0	0	0	3	11	0</t>
  </si>
  <si>
    <t>123	1951	Graduation	Widow	67046	0	1	06-01-2013	92	544	35	133	23	151	107	2	4	5	4	2	0	0	0	0	0	0	3	11	0</t>
  </si>
  <si>
    <t>6103	1948	Graduation	Married	42192	0	0	06-09-2013	40	40	15	15	17	6	7	1	2	1	3	4	0	0	0	0	0	0	3	11	0</t>
  </si>
  <si>
    <t>7899	1952	PhD	Married	77610	0	1	29-10-2012	70	1245	33	332	21	33	16	2	4	7	4	7	0	0	0	0	0	0	3	11	0</t>
  </si>
  <si>
    <t>10500	1984	Graduation	Married	31761	1	0	05-04-2014	96	19	1	20	16	14	28	2	3	0	4	5	0	0	0	0	0	0	3	11	0</t>
  </si>
  <si>
    <t>1655	1979	Graduation	Together	34350	1	0	19-10-2013	81	16	3	15	2	1	11	1	1	0	3	7	0	0	0	0	0	0	3	11	0</t>
  </si>
  <si>
    <t>2406	1949	Graduation	Together	54591	0	1	05-08-2013	63	376	4	94	12	9	24	3	6	2	8	5	0	0	0	0	0	0	3	11	0</t>
  </si>
  <si>
    <t>2712	1956	Graduation	Married	71866	0	1	25-12-2013	85	184	178	178	103	39	33	1	6	3	10	3	0	0	0	0	0	0	3	11	0</t>
  </si>
  <si>
    <t>5517	1969	Graduation	Married	25293	1	0	15-09-2013	51	15	0	11	0	2	9	1	1	1	2	8	0	0	0	0	0	0	3	11	0</t>
  </si>
  <si>
    <t>10643	1987	PhD	Single	42000	0	0	10-01-2013	23	124	83	267	85	59	35	2	5	2	11	5	0	0	0	0	0	0	3	11	1</t>
  </si>
  <si>
    <t>2254	1983	Graduation	Married	69520	0	0	07-07-2013	95	627	120	414	121	80	93	1	9	6	5	5	0	0	0	0	0	0	3	11	0</t>
  </si>
  <si>
    <t>10281	1970	Graduation	Divorced	64713	1	0	07-02-2014	11	180	60	241	13	54	54	2	5	5	7	4	0	0	0	0	0	0	3	11	1</t>
  </si>
  <si>
    <t>6958	1977	Master	Married	27889	1	0	05-07-2013	42	14	0	4	0	0	8	1	1	1	2	6	0	0	0	0	0	0	3	11	0</t>
  </si>
  <si>
    <t>954	1960	Basic	Widow	22123	0	0	27-03-2014	77	3	3	24	34	7	31	1	2	1	3	5	0	0	0	0	0	0	3	11	0</t>
  </si>
  <si>
    <t>5079	1971	Graduation	Married		1	1	03-03-2013	82	71	1	16	0	0	9	4	2	1	3	8	0	0	0	0	0	0	3	11	0</t>
  </si>
  <si>
    <t>10339	1954	Master	Together		0	1	23-06-2013	83	161	0	22	0	0	24	2	4	1	4	6	0	0	0	0	0	0	3	11	0</t>
  </si>
  <si>
    <t>4643	1973	Graduation	Married	27803	1	0	26-08-2012	40	8	26	46	38	9	49	2	3	0	4	8	0	0	0	0	0	0	3	11	0</t>
  </si>
  <si>
    <t>3117	1955	Graduation	Single		0	1	18-10-2013	95	264	0	21	12	6	147	3	6	1	5	7	0	0	0	0	0	0	3	11	0</t>
  </si>
  <si>
    <t>6497	1960	Graduation	Married	51651	0	1	07-11-2012	32	293	6	23	13	6	92	4	6	2	5	8	0	0	0	0	0	0	3	11	0</t>
  </si>
  <si>
    <t>5396	1988	Graduation	Married	68487	0	0	13-01-2013	48	758	12	385	33	89	89	1	9	7	13	4	0	0	0	0	0	0	3	11	0</t>
  </si>
  <si>
    <t>5250	1943	Master	Widow		0	0	30-10-2013	75	532	126	490	164	126	126	1	5	5	11	1	0	0	1	0	0	0	3	11	1</t>
  </si>
  <si>
    <t>1052	1969	Graduation	Married	56796	0	1	16-02-2013	24	656	38	161	62	47	37	3	8	9	7	7	0	0	0	0	0	0	3	11	0</t>
  </si>
  <si>
    <t>2802	1992	2n Cycle	Married	87000	0	0	15-12-2012	61	196	25	607	67	17	49	1	4	6	7	2	0	0	0	0	0	0	3	11	0</t>
  </si>
  <si>
    <t>6343	1959	Graduation	Married	79823	0	1	31-03-2014	6	835	73	380	114	73	43	1	6	9	7	2	0	1	0	0	0	0	3	11	0</t>
  </si>
  <si>
    <t>6507	1980	Graduation	Single	30828	1	0	04-10-2013	16	16	11	15	2	0	12	2	1	1	4	3	0	0	0	0	0	0	3	11	0</t>
  </si>
  <si>
    <t>7901	1971	Master	Married	34109	0	1	06-11-2013	39	9	1	5	2	1	4	1	0	0	3	4	0	0	0	0	0	0	3	11	0</t>
  </si>
  <si>
    <t>4865	1974	Master	Divorced	53367	1	1	31-08-2013	2	229	7	140	10	3	11	7	5	1	8	7	0	0	0	0	0	0	3	11	1</t>
  </si>
  <si>
    <t>2686	1969	Basic	Together	22390	0	0	21-10-2013	49	0	1	4	15	1	5	1	1	0	2	7	0	0	0	0	0	0	3	11	0</t>
  </si>
  <si>
    <t>3107	1976	Graduation	Together	71322	0	1	02-05-2014	31	121	24	124	24	15	42	1	4	1	7	2	0	0	0	0	0	0	3	11	0</t>
  </si>
  <si>
    <t>7734	1993	Graduation	Absurd	79244	0	0	19-12-2012	58	471	102	125	212	61	245	1	4	10	7	1	0	0	1	1	0	0	3	11	1</t>
  </si>
  <si>
    <t>1146	1949	Master	Together	49912	0	1	07-09-2012	5	520	8	223	32	49	42	4	10	5	7	8	1	0	0	0	0	0	3	11	1</t>
  </si>
  <si>
    <t>11031	1950	PhD	Married	48699	1	1	21-05-2013	90	26	1	10	2	0	1	1	1	0	3	5	0	0	0	0	0	0	3	11	0</t>
  </si>
  <si>
    <t>7428	1975	Graduation	Together	80144	0	0	30-09-2013	47	240	132	445	250	192	108	1	3	7	8	1	0	0	0	0	0	0	3	11	0</t>
  </si>
  <si>
    <t>975	1956	Graduation	Single	54252	1	1	28-05-2013	25	178	4	26	8	4	44	5	4	1	5	6	0	0	0	0	0	0	3	11	0</t>
  </si>
  <si>
    <t>1103	1976	Master	Married	81929	1	0	29-09-2012	60	1486	55	278	49	0	185	2	4	4	10	6	1	0	1	0	0	0	3	11	1</t>
  </si>
  <si>
    <t>3422	1975	Graduation	Married	76068	0	1	29-11-2012	67	1115	12	128	33	12	76	1	2	3	4	6	0	1	0	0	1	0	3	11	0</t>
  </si>
  <si>
    <t>1055	1976	Master	Married	53204	1	1	20-03-2014	40	29	0	8	2	0	6	1	1	0	3	4	0	0	0	0	0	0	3	11	0</t>
  </si>
  <si>
    <t>6544	1949	PhD	Together	67911	0	1	22-05-2014	63	529	0	356	63	28	0	3	6	7	11	3	0	0	0	0	0	0	3	11	0</t>
  </si>
  <si>
    <t>1241	1984	2n Cycle	Married	14796	1	0	17-09-2012	1	13	3	8	7	4	16	2	1	0	3	9	0	0	0	0	0	0	3	11	1</t>
  </si>
  <si>
    <t>2909	1974	PhD	Married	78128	0	1	19-02-2014	89	934	24	230	16	24	36	2	8	4	6	3	0	1	1	0	0	0	3	11	0</t>
  </si>
  <si>
    <t>5802	1972	Basic	Married	14188	0	0	28-02-2013	40	2	7	11	16	12	27	1	2	0	4	6	0	0	0	0	0	0	3	11	0</t>
  </si>
  <si>
    <t>1407	1986	Basic	Married	20425	1	0	29-10-2012	5	4	12	5	3	16	17	2	2	0	3	7	0	0	0	0	0	0	3	11	0</t>
  </si>
  <si>
    <t>6183	1962	Master	Married	58646	0	1	10-06-2013	3	62	1	44	6	5	22	1	2	1	4	4	0	0	0	0	0	0	3	11	0</t>
  </si>
  <si>
    <t>340	1970	Graduation	Divorced	72967	0	1	15-12-2012	1	158	35	179	0	0	125	2	7	2	8	5	1	0	0	0	0	0	3	11	1</t>
  </si>
  <si>
    <t>5991	1949	Master	Married	48150	0	1	08-06-2013	24	173	2	39	3	2	47	3	5	1	4	7	0	0	0	0	0	0	3	11	0</t>
  </si>
  <si>
    <t>3104	1961	Graduation	Single	82332	0	0	17-09-2012	89	830	59	968	51	79	19	1	5	3	12	2	0	0	1	0	0	0	3	11	1</t>
  </si>
  <si>
    <t>9729	1955	Graduation	Widow	58275	1	1	02-06-2013	48	189	10	253	56	43	64	6	8	2	7	7	0	0	0	0	0	0	3	11	0</t>
  </si>
  <si>
    <t>1008	1981	PhD	Together	44953	0	0	21-12-2012	31	728	17	133	11	8	124	1	7	3	13	6	1	0	0	0	0	0	3	11	0</t>
  </si>
  <si>
    <t>11091	1953	Graduation	Together	34587	1	1	16-05-2014	68	7	2	9	2	0	2	2	1	0	3	4	0	0	0	0	0	0	3	11	0</t>
  </si>
  <si>
    <t>3969	1974	Master	Together	43018	0	1	01-11-2013	46	35	4	17	7	6	64	1	2	2	2	5	0	0	0	0	0	0	3	11	0</t>
  </si>
  <si>
    <t>1916	1954	Master	Married	45736	0	1	24-07-2013	92	188	3	180	20	3	43	5	7	1	6	7	0	0	0	0	0	0	3	11	0</t>
  </si>
  <si>
    <t>9907	1969	Master	Together	66476	0	1	04-12-2013	80	742	28	152	25	9	57	2	6	8	10	4	0	0	0	0	0	0	3	11	0</t>
  </si>
  <si>
    <t>87	1981	2n Cycle	Married	27733	1	0	26-08-2013	16	0	7	5	26	2	17	2	2	0	3	7	0	0	0	0	0	0	3	11	0</t>
  </si>
  <si>
    <t>8659	1952	PhD	Together	69805	0	1	21-01-2014	50	750	71	174	13	10	20	2	6	8	11	2	0	0	0	0	0	0	3	11	0</t>
  </si>
  <si>
    <t>6262	1962	Master	Single	72217	0	0	10-04-2013	93	816	42	450	55	56	154	1	3	10	8	2	0	0	0	0	0	0	3	11	0</t>
  </si>
  <si>
    <t>6147	1971	Graduation	Divorced	25818	1	0	18-10-2012	51	5	2	8	2	2	9	1	0	1	2	7	0	0	0	0	0	0	3	11	0</t>
  </si>
  <si>
    <t>8832	1976	Master	Together	37509	1	0	12-09-2012	24	37	5	56	12	8	5	2	3	0	4	7	0	0	0	0	0	0	3	11	0</t>
  </si>
  <si>
    <t>10067	1976	2n Cycle	Together	25176	1	1	10-08-2013	79	4	0	4	0	0	5	1	1	0	2	7	0	0	0	0	0	0	3	11	0</t>
  </si>
  <si>
    <t>7532	1980	Graduation	Married	43586	0	1	30-08-2012	26	99	2	11	4	0	16	3	3	0	4	8	0	0	0	0	0	0	3	11	0</t>
  </si>
  <si>
    <t>4915	1956	2n Cycle	Married	53230	0	1	03-08-2012	86	176	72	98	136	21	229	4	5	2	12	5	0	0	0	0	0	0	3	11	0</t>
  </si>
  <si>
    <t>2115	1957	Graduation	Together	50116	1	1	20-06-2014	68	54	0	10	0	0	2	2	1	0	4	5	0	1	0	0	0	0	3	11	0</t>
  </si>
  <si>
    <t>2088	1972	Graduation	Together	84906	0	0	04-10-2013	98	997	15	414	99	30	76	1	5	6	12	2	0	1	1	0	1	0	3	11	0</t>
  </si>
  <si>
    <t>2493	1966	Graduation	Married	61286	0	1	02-08-2013	34	356	0	107	19	9	117	2	7	1	8	5	0	0	0	0	0	0	3	11	0</t>
  </si>
  <si>
    <t>6292	1986	PhD	Married	82333	0	0	30-03-2013	60	1311	0	359	46	89	17	1	4	3	10	2	0	0	1	0	0	0	3	11	1</t>
  </si>
  <si>
    <t>1631	1965	PhD	Together	65220	0	0	03-09-2012	3	890	63	292	0	25	12	4	8	4	7	6	0	0	0	0	0	0	3	11	1</t>
  </si>
  <si>
    <t>10104	1974	Graduation	Together	33590	2	1	03-11-2013	65	4	0	2	0	0	2	1	1	0	2	7	0	0	0	0	0	0	3	11	0</t>
  </si>
  <si>
    <t>3006	1976	Graduation	Divorced	30992	1	0	22-04-2013	83	17	0	14	7	3	2	1	1	0	3	7	0	0	0	0	0	0	3	11	0</t>
  </si>
  <si>
    <t>3919	1976	Master	Single	72309	0	0	11-03-2013	64	960	0	883	50	38	0	1	5	6	8	3	0	0	0	1	0	0	3	11	1</t>
  </si>
  <si>
    <t>11181	1949	PhD	Married	156924	0	0	29-08-2013	85	2	1	2	1	1	1	0	0	0	0	0	0	0	0	0	0	0	3	11	0</t>
  </si>
  <si>
    <t>642	1980	Basic	Married	16005	1	0	14-08-2012	69	1	3	2	20	30	47	3	2	1	2	8	0	0	0	0	0	0	3	11	0</t>
  </si>
  <si>
    <t>4369	1957	Master	Absurd	65487	0	0	10-01-2014	48	240	67	500	199	0	163	3	3	5	6	2	0	0	0	0	0	0	3	11	0</t>
  </si>
  <si>
    <t>10127	1965	Graduation	Married	58692	0	1	06-04-2014	21	301	11	61	4	7	11	1	8	2	4	7	0	0	0	0	0	0	3	11	0</t>
  </si>
  <si>
    <t>271	1969	Graduation	Widow	40590	1	1	02-10-2013	30	154	0	50	6	11	37	5	3	4	3	6	1	0	0	0	0	0	3	11	0</t>
  </si>
  <si>
    <t>4973	1970	Graduation	Single	20587	1	0	11-05-2014	39	2	3	6	4	1	9	1	1	1	2	7	0	0	0	0	0	0	3	11	0</t>
  </si>
  <si>
    <t>2948	1954	Master	Divorced	62637	0	1	01-03-2014	76	104	12	48	4	12	5	1	2	2	5	2	0	0	0	0	0	0	3	11	0</t>
  </si>
  <si>
    <t>2715	1966	Master	Divorced	29435	1	1	06-08-2012	11	70	3	37	4	2	64	4	3	2	2	9	0	0	0	0	0	0	3	11	1</t>
  </si>
  <si>
    <t>10432	1974	Graduation	Divorced	19346	1	0	30-01-2014	26	2	0	9	3	6	2	1	1	0	3	8	0	0	0	0	0	0	3	11	0</t>
  </si>
  <si>
    <t>9216	1971	Graduation	Married	35788	1	1	23-01-2014	34	23	2	11	3	1	4	2	2	0	3	6	0	0	0	0	0	0	3	11	0</t>
  </si>
  <si>
    <t>7124	1968	Graduation	Divorced	36997	1	1	01-02-2013	72	43	4	12	8	0	27	5	2	1	4	5	0	0	0	0	0	0	3	11	0</t>
  </si>
  <si>
    <t>9727	1957	Graduation	Married	23539	0	0	28-02-2014	13	4	24	11	16	1	25	1	2	0	4	6	0	0	0	0	0	0	3	11	0</t>
  </si>
  <si>
    <t>5136	1973	Graduation	Single	65333	0	1	17-01-2014	58	654	7	92	0	15	30	7	9	4	8	6	0	1	1	0	0	0	3	11	0</t>
  </si>
  <si>
    <t>9790	1957	Graduation	Single	78499	0	0	23-11-2013	12	912	72	170	47	36	97	1	11	3	4	4	0	0	1	0	0	0	3	11	1</t>
  </si>
  <si>
    <t>1818	1971	PhD	Together	29732	1	0	25-03-2014	23	25	0	8	0	1	4	1	2	0	2	9	0	0	0	0	0	0	3	11	0</t>
  </si>
  <si>
    <t>1100	1960	Master	Together	41275	1	2	24-03-2014	33	24	4	22	0	2	9	4	3	1	3	5	0	0	0	0	0	0	3	11	0</t>
  </si>
  <si>
    <t>7873	1973	PhD	Together	63516	1	1	06-07-2013	30	141	11	114	15	14	5	4	4	1	7	5	0	0	0	0	0	0	3	11	0</t>
  </si>
  <si>
    <t>10609	1962	PhD	Married	42769	0	1	12-10-2013	15	71	0	13	3	1	0	2	1	1	4	4	0	0	0	0	0	0	3	11	0</t>
  </si>
  <si>
    <t>6950	1958	Master	Married	49572	1	1	15-12-2013	25	35	1	16	0	1	1	2	2	0	3	7	0	0	0	0	0	0	3	11	0</t>
  </si>
  <si>
    <t>7233	1972	Graduation	Married	69209	0	0	17-09-2012	4	496	32	849	229	48	128	2	5	3	6	4	0	0	0	1	0	0	3	11	0</t>
  </si>
  <si>
    <t>9481	1976	Graduation	Married	17148	1	0	28-01-2014	80	9	9	11	13	10	16	4	3	1	3	8	0	0	0	0	0	0	3	11	0</t>
  </si>
  <si>
    <t>7699	1969	Graduation	Widow	40590	1	1	02-10-2013	30	154	0	50	6	11	37	5	3	4	3	6	1	0	0	0	0	0	3	11	0</t>
  </si>
  <si>
    <t>2711	1976	Master	Together	30560	1	0	27-06-2013	6	9	1	5	4	5	7	1	1	0	3	7	0	0	0	0	0	0	3	11	0</t>
  </si>
  <si>
    <t>8933	1983	2n Cycle	Married	32146	1	0	12-05-2014	16	26	3	23	4	7	3	2	2	0	4	6	0	0	0	0	0	0	3	11	0</t>
  </si>
  <si>
    <t>8726	1964	2n Cycle	Divorced	41713	1	1	29-04-2014	57	77	8	44	10	10	25	5	3	1	4	6	0	0	0	0	0	0	3	11	0</t>
  </si>
  <si>
    <t>1515	1975	Master	Together	34176	0	1	22-01-2014	9	11	2	7	4	2	2	1	1	0	3	3	0	0	0	0	0	0	3	11	0</t>
  </si>
  <si>
    <t>5186	1955	PhD	Married	58482	0	1	12-03-2014	59	576	7	115	19	7	7	2	7	4	9	6	0	1	0	0	0	0	3	11	0</t>
  </si>
  <si>
    <t>10157	1965	Graduation	Single	59686	0	1	25-01-2014	78	89	15	89	34	42	5	1	4	1	6	4	0	0	0	0	0	0	3	11	0</t>
  </si>
  <si>
    <t>5667	1964	PhD	Married	60896	0	1	11-10-2012	90	1013	30	399	60	46	153	3	9	10	4	6	0	0	0	0	0	0	3	11	1</t>
  </si>
  <si>
    <t>902	1980	Graduation	Together	62994	1	0	04-03-2014	74	224	12	48	4	12	12	1	6	2	4	6	0	0	0	0	0	0	3	11	0</t>
  </si>
  <si>
    <t>977	1957	Graduation	Together	47320	0	1	01-08-2013	10	200	19	111	50	15	19	6	5	1	8	6	0	0	0	0	0	0	3	11	0</t>
  </si>
  <si>
    <t>7313	1949	2n Cycle	Widow	74859	0	0	03-06-2013	63	570	73	614	133	102	73	1	6	5	11	3	0	0	0	1	0	0	3	11	0</t>
  </si>
  <si>
    <t>7600	1992	Basic	Single	15253	1	0	28-10-2013	13	1	3	3	8	1	13	2	1	0	3	7	0	0	0	0	0	0	3	11	0</t>
  </si>
  <si>
    <t>9706	1974	PhD	Single	31560	1	0	24-06-2013	98	62	1	20	4	0	7	2	2	1	3	8	0	0	0	0	0	0	3	11	0</t>
  </si>
  <si>
    <t>2429	1954	Graduation	Divorced	72071	0	1	14-02-2013	4	531	69	300	150	138	150	3	5	4	8	2	0	0	0	0	0	0	3	11	0</t>
  </si>
  <si>
    <t>3520	1990	Master	Single	91172	0	0	27-03-2013	94	162	28	818	0	28	56	0	4	3	7	3	1	0	1	1	1	0	3	11	1</t>
  </si>
  <si>
    <t>10394	1984	Graduation	Married	90000	0	0	23-12-2013	91	675	144	133	94	192	241	1	4	8	5	1	1	0	1	1	0	0	3	11	0</t>
  </si>
  <si>
    <t>4548	1981	Graduation	Single	41967	1	1	23-11-2013	66	23	4	10	0	2	15	1	1	0	3	4	0	0	0	0	0	0	3	11	0</t>
  </si>
  <si>
    <t>9362	1965	Graduation	Single	69263	0	1	05-03-2014	14	492	5	32	13	5	21	1	9	1	7	6	0	1	0	0	0	0	3	11	0</t>
  </si>
  <si>
    <t>3968	1970	2n Cycle	Divorced	65706	0	0	28-06-2013	77	918	10	129	13	0	129	1	11	3	12	7	0	1	1	0	1	0	3	11	1</t>
  </si>
  <si>
    <t>4084	1975	Graduation	Together	60934	0	1	17-01-2014	41	224	155	155	192	93	54	2	6	4	11	4	0	0	0	0	0	0	3	11	0</t>
  </si>
  <si>
    <t>6721	1951	Graduation	Married	71965	0	1	29-07-2013	21	572	19	286	50	38	248	3	6	3	5	3	0	0	0	0	0	0	3	11	0</t>
  </si>
  <si>
    <t>2829	1955	Graduation	Married	65210	0	1	10-03-2014	25	626	0	70	0	7	28	2	9	3	8	6	0	1	0	1	0	0	3	11	0</t>
  </si>
  <si>
    <t>1772	1975	PhD	Married	79174	0	0	11-01-2013	2	1074	37	518	193	92	129	1	5	6	7	2	0	0	1	1	0	0	3	11	1</t>
  </si>
  <si>
    <t>1544	1967	Master	Divorced	81380	0	0	22-12-2012	51	741	68	689	224	68	103	1	4	2	10	2	0	0	0	0	0	0	3	11	0</t>
  </si>
  <si>
    <t>492	1973	PhD	YOLO	48432	0	1	18-10-2012	3	322	3	50	4	3	42	5	7	1	6	8	0	0	0	0	0	0	3	11	0</t>
  </si>
  <si>
    <t>4377	1971	Graduation	Married	52914	0	1	07-01-2013	32	254	10	44	30	10	227	2	7	3	3	7	1	0	0	0	0	0	3	11	0</t>
  </si>
  <si>
    <t>4541	1955	Graduation	Together	38946	0	1	24-10-2013	84	116	6	82	6	6	41	2	3	1	6	5	0	0	0	0	0	0	3	11	0</t>
  </si>
  <si>
    <t>1321	1974	Graduation	Married	26067	1	0	04-11-2013	49	22	2	18	0	2	12	3	3	0	3	8	0	0	0	0	0	0	3	11	0</t>
  </si>
  <si>
    <t>8858	1972	PhD	Married	44325	0	1	07-03-2013	69	516	0	21	0	0	5	4	8	2	7	8	0	1	0	0	0	0	3	11	0</t>
  </si>
  <si>
    <t>3266	1964	Graduation	Married	42523	0	0	23-04-2014	96	14	36	11	3	26	35	1	1	1	4	2	0	0	0	0	0	0	3	11	0</t>
  </si>
  <si>
    <t>11187	1978	Basic	Single	26487	1	0	20-05-2013	23	2	8	10	12	14	23	3	2	1	3	5	0	0	0	0	0	0	3	11	0</t>
  </si>
  <si>
    <t>8207	1957	2n Cycle	Married	53233	0	1	18-03-2014	18	28	0	9	3	0	0	1	1	0	3	4	0	0	0	0	0	0	3	11	0</t>
  </si>
  <si>
    <t>9723	1960	Graduation	Married	67716	0	1	10-01-2013	8	530	142	217	62	9	56	4	7	4	13	5	0	1	0	0	0	0	3	11	0</t>
  </si>
  <si>
    <t>2666	1972	Master	Married	76234	0	1	06-02-2014	21	519	50	167	130	0	41	1	8	3	11	3	0	1	0	0	0	0	3	11	0</t>
  </si>
  <si>
    <t>5721	1956	PhD	Married	84117	0	0	11-05-2014	60	611	76	749	59	45	26	1	7	10	6	2	0	0	1	0	0	0	3	11	0</t>
  </si>
  <si>
    <t>10652	1957	Master	Together	65487	0	0	10-01-2014	48	240	67	500	199	0	163	3	3	5	6	2	0	0	0	0	0	0	3	11	0</t>
  </si>
  <si>
    <t>1646	1972	Basic	Married	25224	1	0	16-03-2014	36	4	9	12	11	2	8	2	1	1	3	3	0	0	0	0	0	0	3	11	0</t>
  </si>
  <si>
    <t>4418	1983	Master	Single	89616	0	0	25-02-2013	36	671	47	655	145	111	15	1	7	5	12	2	0	0	0	0	0	0	3	11	1</t>
  </si>
  <si>
    <t>2656	1971	Graduation	Divorced	40851	1	1	21-02-2013	63	23	1	7	0	4	24	1	1	1	2	7	0	0	0	0	0	0	3	11	0</t>
  </si>
  <si>
    <t>7990	1947	Graduation	Married	27469	0	0	02-08-2012	2	9	1	2	3	2	0	1	0	0	3	6	0	0	0	0	0	0	3	11	0</t>
  </si>
  <si>
    <t>8722	1957	2n Cycle	Married	82347	0	0	06-11-2012	38	556	54	845	202	133	63	1	7	7	10	3	1	0	0	1	0	0	3	11	1</t>
  </si>
  <si>
    <t>7118	1957	Graduation	Married	73803	0	1	01-08-2012	61	833	80	363	52	26	174	2	9	5	6	6	1	0	0	0	0	0	3	11	1</t>
  </si>
  <si>
    <t>2980	1952	Master	Single	8820	1	1	22-03-2013	52	12	0	13	4	2	4	4	3	0	3	8	0	0	0	0	0	0	3	11	0</t>
  </si>
  <si>
    <t>1839	1974	Graduation	Single	43322	0	0	21-04-2014	25	56	7	48	10	2	18	1	3	0	4	7	0	0	0	0	0	0	3	11	0</t>
  </si>
  <si>
    <t>10722	1973	Graduation	Together	55593	0	1	21-08-2013	63	293	8	124	11	4	106	2	6	6	3	6	1	0	0	0	0	0	3	11	0</t>
  </si>
  <si>
    <t>2632	1954	Graduation	Married	50501	1	1	18-06-2013	10	297	0	38	13	0	152	7	5	4	4	6	1	0	0	0	0	0	3	11	1</t>
  </si>
  <si>
    <t>9014	1975	Graduation	Married	37085	1	1	26-06-2014	65	39	1	16	2	0	3	4	3	0	3	8	0	0	0	0	0	0	3	11	0</t>
  </si>
  <si>
    <t>7620	1990	Basic	Single	16185	1	0	05-08-2013	71	5	11	16	21	8	45	2	2	2	2	8	0	0	0	0	0	0	3	11	0</t>
  </si>
  <si>
    <t>10968	1969	Graduation	Single	57731	0	1	23-11-2012	0	266	21	300	65	8	44	4	8	8	6	6	0	0	0	0	0	0	3	11	0</t>
  </si>
  <si>
    <t>11133	1973	PhD	YOLO	48432	0	1	18-10-2012	3	322	3	50	4	3	42	5	7	1	6	8	0	0	0	0	0	0	3	11	1</t>
  </si>
  <si>
    <t>2736	1978	Graduation	Married	73807	0	1	02-01-2013	88	366	124	156	71	78	54	2	5	5	11	2	0	0	0	0	0	0	3	11	0</t>
  </si>
  <si>
    <t>1876	1990	Graduation	Married	18929	0	0	16-02-2013	15	32	0	8	23	4	18	1	1	0	4	6	0	0	0	0	0	0	3	11	0</t>
  </si>
  <si>
    <t>5959	1968	Graduation	Single	35893	1	1	15-10-2012	80	158	0	23	0	0	18	6	3	1	5	8	0	0	0	0	0	0	3	11	0</t>
  </si>
  <si>
    <t>1092	1980	Graduation	Married	61014	0	1	11-08-2012	17	269	129	495	182	43	29	4	9	3	4	7	0	0	0	0	0	0	3	11	0</t>
  </si>
  <si>
    <t>4333	1954	Graduation	Together	32144	1	1	23-03-2014	76	41	0	10	0	0	3	4	2	1	3	7	0	1	0	0	0	0	3	11	0</t>
  </si>
  <si>
    <t>3850	1963	Basic	Together	14918	0	1	07-12-2012	52	3	3	3	15	4	15	1	1	0	3	6	0	0	0	0	0	0	3	11	0</t>
  </si>
  <si>
    <t>6168	1963	Graduation	Divorced	45146	1	1	15-07-2013	28	33	0	5	0	0	15	2	1	1	2	4	0	0	0	0	0	0	3	11	0</t>
  </si>
  <si>
    <t>607	1955	2n Cycle	Divorced	41769	0	1	13-02-2013	31	302	29	131	32	0	27	6	8	1	7	8	0	0	0	0	0	0	3	11	0</t>
  </si>
  <si>
    <t>10469	1981	Graduation	Together	88325	0	0	05-02-2014	42	519	71	860	93	27	53	1	6	2	9	2	0	0	0	0	0	0	3	11	0</t>
  </si>
  <si>
    <t>6983	1950	Master	Divorced	38054	1	1	01-05-2014	24	23	2	17	2	1	0	2	2	0	3	7	0	0	0	0	0	0	3	11	0</t>
  </si>
  <si>
    <t>3661	1995	2n Cycle	Single	80617	0	0	12-10-2012	42	594	51	631	72	55	32	1	4	6	8	2	0	0	0	0	0	0	3	11	0</t>
  </si>
  <si>
    <t>9303	1976	Graduation	Married	5305	0	1	30-07-2013	12	12	4	7	1	3	5	0	1	0	0	13	0	0	0	0	0	0	3	11	0</t>
  </si>
  <si>
    <t>692	1954	Graduation	Together	36807	1	1	20-12-2012	88	4	2	5	0	0	5	1	1	0	2	6	0	0	0	0	0	0	3	11	0</t>
  </si>
  <si>
    <t>736	1983	Graduation	Together	28427	1	0	21-03-2013	67	18	3	19	3	3	6	2	2	0	3	8	0	0	0	0	0	0	3	11	0</t>
  </si>
  <si>
    <t>9589	1948	PhD	Widow	82032	0	0	05-04-2014	54	332	194	377	149	125	57	0	4	6	7	1	0	0	0	0	0	0	3	11	0</t>
  </si>
  <si>
    <t>4838	1978	Graduation	Together	22775	1	0	19-06-2013	40	5	1	8	0	0	1	1	1	0	2	8	0	0	0	0	0	0	3	11	0</t>
  </si>
  <si>
    <t>9246	1985	Master	Together	40101	1	0	14-10-2012	73	171	3	129	26	24	62	4	6	1	6	7	0	0	0	0	0	0	3	11	0</t>
  </si>
  <si>
    <t>6261	1979	Graduation	Married	58025	0	1	26-11-2013	81	270	31	88	11	48	22	3	3	2	10	4	0	0	0	0	0	0	3	11	0</t>
  </si>
  <si>
    <t>7366	1982	Master	Single	75777	0	0	04-07-2013	12	712	26	538	69	13	80	1	3	6	11	1	0	1	1	0	0	0	3	11	1</t>
  </si>
  <si>
    <t>10659	1979	2n Cycle	Together	7500	1	0	07-05-2013	7	2	8	11	3	8	21	4	3	2	2	7	0	0	0	0	0	0	3	11	0</t>
  </si>
  <si>
    <t>1448	1963	Master	Married	33562	1	2	25-06-2014	33	21	12	12	0	3	3	3	2	0	4	4	0	0	0	0	0	0	3	11	0</t>
  </si>
  <si>
    <t>4286	1970	PhD	Single	57642	0	1	09-01-2014	24	580	6	58	8	0	27	3	7	6	6	4	1	0	0	0	0	0	3	11	0</t>
  </si>
  <si>
    <t>4749	1968	Graduation	Together	58554	1	1	26-09-2012	55	368	24	68	38	0	88	6	8	2	6	7	0	0	0	0	0	0	3	11	0</t>
  </si>
  <si>
    <t>4478	1979	Graduation	Married	63777	1	1	24-03-2013	87	457	5	106	15	17	53	8	11	1	6	8	0	0	0	0	0	0	3	11	0</t>
  </si>
  <si>
    <t>4201	1962	Graduation	Single	57967	0	1	03-03-2013	39	229	7	137	4	0	91	5	4	2	8	5	0	0	0	0	0	0	3	11	0</t>
  </si>
  <si>
    <t>8720	1978	2n Cycle	Together		0	0	12-08-2012	53	32	2	1607	12	4	22	0	0	0	1	0	0	1	0	0	0	0	3	11	0</t>
  </si>
  <si>
    <t>10084	1972	Graduation	Married	24434	2	0	18-05-2014	9	3	2	8	20	0	17	2	2	1	2	7	0	0	0	0	0	0	3	11	0</t>
  </si>
  <si>
    <t>7004	1984	Graduation	Single	11012	1	0	16-03-2013	82	24	3	26	7	1	23	3	3	1	2	9	1	0	0	0	0	0	3	11	0</t>
  </si>
  <si>
    <t>9817	1970	Master	Single	44802	0	0	21-08-2012	71	853	10	143	13	10	20	2	9	4	12	8	0	0	0	0	0	0	3	11	0</t>
  </si>
  <si>
    <t>8080	1986	Graduation	Single	26816	0	0	17-08-2012	50	5	1	6	3	4	3	1	0	0	3	4	0	0	0	0	0	0	3	11	0</t>
  </si>
  <si>
    <t>9432	1977	Graduation	Together	666666	1	0	02-06-2013	23	9	14	18	8	1	12	4	3	1	3	6	0	0	0	0	0	0	3	11	0</t>
  </si>
  <si>
    <t>8372	1974	Graduation	Married	34421	1	0	01-07-2013	81	3	3	7	6	2	9	1	1	0	2	7	0	0	0	0	0	0	3	11	0</t>
  </si>
  <si>
    <t>10870	1967	Graduation	Married	61223	0	1	13-06-2013	46	709	43	182	42	118	247	2	9	3	4	5	0	0	0	0	0	0	3	11	0</t>
  </si>
  <si>
    <t>4001	1946	PhD	Together	64014	2	1	10-06-2014	56	406	0	30	0	0	8	7	8	2	5	7	0	0	0	1	0	0	3	11	0</t>
  </si>
  <si>
    <t>7270	1981	Graduation	Divorced	56981	0	0	25-01-2014	91	908	48	217	32	12	24	1	2	3	13	6	0	1	0	0	0	0	3	11	0</t>
  </si>
  <si>
    <t>8235	1956	Master	Together	69245	0	1	24-01-2014	8	428	30	214	80	30	61	2	6	5	10	3	0	0	0	0	0	0	3	11	0</t>
  </si>
  <si>
    <t>9405	1954	PhD	Married	52869	1	1	15-10-2012	40	84	3	61	2	1	21	3	3	1	4	7	0	0	0	0	0	0	3	11	1</t>
  </si>
  <si>
    <t>Year_Birth</t>
  </si>
  <si>
    <t>Education</t>
  </si>
  <si>
    <t>Marital_Status</t>
  </si>
  <si>
    <t>Income</t>
  </si>
  <si>
    <t>Kidhome</t>
  </si>
  <si>
    <t>Teenhome</t>
  </si>
  <si>
    <t>Recency</t>
  </si>
  <si>
    <t>NumWebVisitsMonth</t>
  </si>
  <si>
    <t>Z_CostContact</t>
  </si>
  <si>
    <t>Z_Revenue</t>
  </si>
  <si>
    <t>Response</t>
  </si>
  <si>
    <t>Graduation</t>
  </si>
  <si>
    <t>Single</t>
  </si>
  <si>
    <t>Together</t>
  </si>
  <si>
    <t>PhD</t>
  </si>
  <si>
    <t>Married</t>
  </si>
  <si>
    <t>Master</t>
  </si>
  <si>
    <t>Divorced</t>
  </si>
  <si>
    <t>Basic</t>
  </si>
  <si>
    <t>2n Cycle</t>
  </si>
  <si>
    <t>Widow</t>
  </si>
  <si>
    <t>Alone</t>
  </si>
  <si>
    <t>Absurd</t>
  </si>
  <si>
    <t>YOLO</t>
  </si>
  <si>
    <t>Wines</t>
  </si>
  <si>
    <t>Fruits</t>
  </si>
  <si>
    <t>MeatProducts</t>
  </si>
  <si>
    <t>FishProducts</t>
  </si>
  <si>
    <t>GoldProds</t>
  </si>
  <si>
    <t>StorePurchases</t>
  </si>
  <si>
    <t>CatalogPurchases</t>
  </si>
  <si>
    <t>WebPurchases</t>
  </si>
  <si>
    <t>DealsPurchases</t>
  </si>
  <si>
    <t>Sweet</t>
  </si>
  <si>
    <t xml:space="preserve">                                                                                                                                                  </t>
  </si>
  <si>
    <t>ID</t>
  </si>
  <si>
    <t>NILL</t>
  </si>
  <si>
    <t>Age</t>
  </si>
  <si>
    <t>Total Amount</t>
  </si>
  <si>
    <t>Percentage of income spent</t>
  </si>
  <si>
    <t xml:space="preserve">Max </t>
  </si>
  <si>
    <t>Category</t>
  </si>
  <si>
    <t>Date</t>
  </si>
  <si>
    <t>Row Labels</t>
  </si>
  <si>
    <t>Adult</t>
  </si>
  <si>
    <t>Senior</t>
  </si>
  <si>
    <t>Young Adult</t>
  </si>
  <si>
    <t>Grand Total</t>
  </si>
  <si>
    <t>Sum of Fruits</t>
  </si>
  <si>
    <t>Sum of MeatProducts</t>
  </si>
  <si>
    <t>Sum of Sweet</t>
  </si>
  <si>
    <t>Sum of GoldProds</t>
  </si>
  <si>
    <t>Sum of FishProducts</t>
  </si>
  <si>
    <t>Sum of Wines</t>
  </si>
  <si>
    <t>No of person</t>
  </si>
  <si>
    <t xml:space="preserve">Category </t>
  </si>
  <si>
    <t>TOTAL</t>
  </si>
  <si>
    <t>Meat</t>
  </si>
  <si>
    <t>Fish</t>
  </si>
  <si>
    <t>Sum of Meat</t>
  </si>
  <si>
    <t>Sum of Fish</t>
  </si>
  <si>
    <t>Sum of StorePurchases</t>
  </si>
  <si>
    <t>Sum of WebPurchases</t>
  </si>
  <si>
    <t>Sum of CatalogPurchases</t>
  </si>
  <si>
    <t>Sum of DealsPurchases</t>
  </si>
  <si>
    <t>Sum of Income</t>
  </si>
  <si>
    <t xml:space="preserve">sweet </t>
  </si>
  <si>
    <t>fish</t>
  </si>
  <si>
    <t>Item</t>
  </si>
  <si>
    <t>Maximum</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</si>
  <si>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</si>
  <si>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</si>
  <si>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</si>
  <si>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</si>
  <si>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</si>
  <si>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</si>
  <si>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</si>
  <si>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Original</t>
  </si>
  <si>
    <t>Column1</t>
  </si>
  <si>
    <t>Sales</t>
  </si>
  <si>
    <t>$H$5</t>
  </si>
  <si>
    <t>$H$6</t>
  </si>
  <si>
    <t>$H$7</t>
  </si>
  <si>
    <t>$H$8</t>
  </si>
  <si>
    <t>$H$9</t>
  </si>
  <si>
    <t>$H$10</t>
  </si>
  <si>
    <t>$H$11</t>
  </si>
  <si>
    <t>Created by welcome on 11/23/2025</t>
  </si>
  <si>
    <t>Minimum</t>
  </si>
  <si>
    <t>13/01/2013</t>
  </si>
  <si>
    <t>13/01/2014</t>
  </si>
  <si>
    <t>13/02/2013</t>
  </si>
  <si>
    <t>13/02/2014</t>
  </si>
  <si>
    <t>13/03/2014</t>
  </si>
  <si>
    <t>13/04/2013</t>
  </si>
  <si>
    <t>13/04/2014</t>
  </si>
  <si>
    <t>13/05/2013</t>
  </si>
  <si>
    <t>13/05/2014</t>
  </si>
  <si>
    <t>13/06/2013</t>
  </si>
  <si>
    <t>13/06/2014</t>
  </si>
  <si>
    <t>13/07/2013</t>
  </si>
  <si>
    <t>13/08/2012</t>
  </si>
  <si>
    <t>13/08/2013</t>
  </si>
  <si>
    <t>13/09/2013</t>
  </si>
  <si>
    <t>13/10/2012</t>
  </si>
  <si>
    <t>13/10/2013</t>
  </si>
  <si>
    <t>13/11/2012</t>
  </si>
  <si>
    <t>13/11/2013</t>
  </si>
  <si>
    <t>13/12/2013</t>
  </si>
  <si>
    <t>14/01/2013</t>
  </si>
  <si>
    <t>14/01/2014</t>
  </si>
  <si>
    <t>14/02/2013</t>
  </si>
  <si>
    <t>14/02/2014</t>
  </si>
  <si>
    <t>14/03/2013</t>
  </si>
  <si>
    <t>14/04/2013</t>
  </si>
  <si>
    <t>14/04/2014</t>
  </si>
  <si>
    <t>14/05/2013</t>
  </si>
  <si>
    <t>14/06/2013</t>
  </si>
  <si>
    <t>14/06/2014</t>
  </si>
  <si>
    <t>14/07/2013</t>
  </si>
  <si>
    <t>14/08/2012</t>
  </si>
  <si>
    <t>14/08/2013</t>
  </si>
  <si>
    <t>14/09/2012</t>
  </si>
  <si>
    <t>14/09/2013</t>
  </si>
  <si>
    <t>14/10/2012</t>
  </si>
  <si>
    <t>14/10/2013</t>
  </si>
  <si>
    <t>14/11/2012</t>
  </si>
  <si>
    <t>14/11/2013</t>
  </si>
  <si>
    <t>14/12/2012</t>
  </si>
  <si>
    <t>14/12/2013</t>
  </si>
  <si>
    <t>15/01/2013</t>
  </si>
  <si>
    <t>15/01/2014</t>
  </si>
  <si>
    <t>15/02/2013</t>
  </si>
  <si>
    <t>15/02/2014</t>
  </si>
  <si>
    <t>15/03/2013</t>
  </si>
  <si>
    <t>15/04/2013</t>
  </si>
  <si>
    <t>15/04/2014</t>
  </si>
  <si>
    <t>15/05/2013</t>
  </si>
  <si>
    <t>15/05/2014</t>
  </si>
  <si>
    <t>15/06/2014</t>
  </si>
  <si>
    <t>15/07/2013</t>
  </si>
  <si>
    <t>15/08/2012</t>
  </si>
  <si>
    <t>15/08/2013</t>
  </si>
  <si>
    <t>15/09/2012</t>
  </si>
  <si>
    <t>15/09/2013</t>
  </si>
  <si>
    <t>15/10/2012</t>
  </si>
  <si>
    <t>15/10/2013</t>
  </si>
  <si>
    <t>15/11/2013</t>
  </si>
  <si>
    <t>15/12/2012</t>
  </si>
  <si>
    <t>15/12/2013</t>
  </si>
  <si>
    <t>16/01/2013</t>
  </si>
  <si>
    <t>16/02/2013</t>
  </si>
  <si>
    <t>16/02/2014</t>
  </si>
  <si>
    <t>16/03/2013</t>
  </si>
  <si>
    <t>16/03/2014</t>
  </si>
  <si>
    <t>16/04/2013</t>
  </si>
  <si>
    <t>16/04/2014</t>
  </si>
  <si>
    <t>16/05/2013</t>
  </si>
  <si>
    <t>16/05/2014</t>
  </si>
  <si>
    <t>16/06/2013</t>
  </si>
  <si>
    <t>16/06/2014</t>
  </si>
  <si>
    <t>16/07/2013</t>
  </si>
  <si>
    <t>16/08/2012</t>
  </si>
  <si>
    <t>16/08/2013</t>
  </si>
  <si>
    <t>16/09/2013</t>
  </si>
  <si>
    <t>16/10/2012</t>
  </si>
  <si>
    <t>16/10/2013</t>
  </si>
  <si>
    <t>16/11/2012</t>
  </si>
  <si>
    <t>16/12/2012</t>
  </si>
  <si>
    <t>16/12/2013</t>
  </si>
  <si>
    <t>17/01/2013</t>
  </si>
  <si>
    <t>17/01/2014</t>
  </si>
  <si>
    <t>17/02/2013</t>
  </si>
  <si>
    <t>17/02/2014</t>
  </si>
  <si>
    <t>17/03/2013</t>
  </si>
  <si>
    <t>17/03/2014</t>
  </si>
  <si>
    <t>17/04/2013</t>
  </si>
  <si>
    <t>17/04/2014</t>
  </si>
  <si>
    <t>17/05/2013</t>
  </si>
  <si>
    <t>17/05/2014</t>
  </si>
  <si>
    <t>17/06/2013</t>
  </si>
  <si>
    <t>17/06/2014</t>
  </si>
  <si>
    <t>17/07/2013</t>
  </si>
  <si>
    <t>17/08/2012</t>
  </si>
  <si>
    <t>17/08/2013</t>
  </si>
  <si>
    <t>17/09/2012</t>
  </si>
  <si>
    <t>17/09/2013</t>
  </si>
  <si>
    <t>17/10/2012</t>
  </si>
  <si>
    <t>17/10/2013</t>
  </si>
  <si>
    <t>17/11/2012</t>
  </si>
  <si>
    <t>17/11/2013</t>
  </si>
  <si>
    <t>17/12/2012</t>
  </si>
  <si>
    <t>17/12/2013</t>
  </si>
  <si>
    <t>18/01/2014</t>
  </si>
  <si>
    <t>18/02/2013</t>
  </si>
  <si>
    <t>18/02/2014</t>
  </si>
  <si>
    <t>18/03/2013</t>
  </si>
  <si>
    <t>18/03/2014</t>
  </si>
  <si>
    <t>18/04/2013</t>
  </si>
  <si>
    <t>18/04/2014</t>
  </si>
  <si>
    <t>18/05/2013</t>
  </si>
  <si>
    <t>18/05/2014</t>
  </si>
  <si>
    <t>18/06/2013</t>
  </si>
  <si>
    <t>18/06/2014</t>
  </si>
  <si>
    <t>18/07/2013</t>
  </si>
  <si>
    <t>18/08/2012</t>
  </si>
  <si>
    <t>18/08/2013</t>
  </si>
  <si>
    <t>18/09/2012</t>
  </si>
  <si>
    <t>18/09/2013</t>
  </si>
  <si>
    <t>18/10/2012</t>
  </si>
  <si>
    <t>18/10/2013</t>
  </si>
  <si>
    <t>18/11/2012</t>
  </si>
  <si>
    <t>18/11/2013</t>
  </si>
  <si>
    <t>18/12/2012</t>
  </si>
  <si>
    <t>18/12/2013</t>
  </si>
  <si>
    <t>19/01/2013</t>
  </si>
  <si>
    <t>19/01/2014</t>
  </si>
  <si>
    <t>19/02/2013</t>
  </si>
  <si>
    <t>19/02/2014</t>
  </si>
  <si>
    <t>19/03/2013</t>
  </si>
  <si>
    <t>19/03/2014</t>
  </si>
  <si>
    <t>19/04/2013</t>
  </si>
  <si>
    <t>19/04/2014</t>
  </si>
  <si>
    <t>19/05/2013</t>
  </si>
  <si>
    <t>19/05/2014</t>
  </si>
  <si>
    <t>19/06/2013</t>
  </si>
  <si>
    <t>19/06/2014</t>
  </si>
  <si>
    <t>19/07/2013</t>
  </si>
  <si>
    <t>19/08/2012</t>
  </si>
  <si>
    <t>19/08/2013</t>
  </si>
  <si>
    <t>19/09/2012</t>
  </si>
  <si>
    <t>19/09/2013</t>
  </si>
  <si>
    <t>19/10/2012</t>
  </si>
  <si>
    <t>19/10/2013</t>
  </si>
  <si>
    <t>19/11/2012</t>
  </si>
  <si>
    <t>19/11/2013</t>
  </si>
  <si>
    <t>19/12/2012</t>
  </si>
  <si>
    <t>19/12/2013</t>
  </si>
  <si>
    <t>20/01/2013</t>
  </si>
  <si>
    <t>20/02/2013</t>
  </si>
  <si>
    <t>20/03/2013</t>
  </si>
  <si>
    <t>20/03/2014</t>
  </si>
  <si>
    <t>20/04/2013</t>
  </si>
  <si>
    <t>20/04/2014</t>
  </si>
  <si>
    <t>20/05/2013</t>
  </si>
  <si>
    <t>20/06/2013</t>
  </si>
  <si>
    <t>20/06/2014</t>
  </si>
  <si>
    <t>20/07/2013</t>
  </si>
  <si>
    <t>20/08/2012</t>
  </si>
  <si>
    <t>20/08/2013</t>
  </si>
  <si>
    <t>20/09/2012</t>
  </si>
  <si>
    <t>20/09/2013</t>
  </si>
  <si>
    <t>20/10/2012</t>
  </si>
  <si>
    <t>20/10/2013</t>
  </si>
  <si>
    <t>20/11/2012</t>
  </si>
  <si>
    <t>20/11/2013</t>
  </si>
  <si>
    <t>20/12/2012</t>
  </si>
  <si>
    <t>20/12/2013</t>
  </si>
  <si>
    <t>21/01/2013</t>
  </si>
  <si>
    <t>21/01/2014</t>
  </si>
  <si>
    <t>21/02/2013</t>
  </si>
  <si>
    <t>21/03/2013</t>
  </si>
  <si>
    <t>21/03/2014</t>
  </si>
  <si>
    <t>21/04/2013</t>
  </si>
  <si>
    <t>21/04/2014</t>
  </si>
  <si>
    <t>21/05/2013</t>
  </si>
  <si>
    <t>21/06/2013</t>
  </si>
  <si>
    <t>21/06/2014</t>
  </si>
  <si>
    <t>21/07/2013</t>
  </si>
  <si>
    <t>21/08/2012</t>
  </si>
  <si>
    <t>21/08/2013</t>
  </si>
  <si>
    <t>21/09/2012</t>
  </si>
  <si>
    <t>21/09/2013</t>
  </si>
  <si>
    <t>21/10/2012</t>
  </si>
  <si>
    <t>21/10/2013</t>
  </si>
  <si>
    <t>21/11/2012</t>
  </si>
  <si>
    <t>21/11/2013</t>
  </si>
  <si>
    <t>21/12/2012</t>
  </si>
  <si>
    <t>21/12/2013</t>
  </si>
  <si>
    <t>22/01/2013</t>
  </si>
  <si>
    <t>22/01/2014</t>
  </si>
  <si>
    <t>22/02/2013</t>
  </si>
  <si>
    <t>22/02/2014</t>
  </si>
  <si>
    <t>22/03/2013</t>
  </si>
  <si>
    <t>22/03/2014</t>
  </si>
  <si>
    <t>22/04/2013</t>
  </si>
  <si>
    <t>22/04/2014</t>
  </si>
  <si>
    <t>22/05/2013</t>
  </si>
  <si>
    <t>22/05/2014</t>
  </si>
  <si>
    <t>22/06/2013</t>
  </si>
  <si>
    <t>22/06/2014</t>
  </si>
  <si>
    <t>22/07/2013</t>
  </si>
  <si>
    <t>22/08/2012</t>
  </si>
  <si>
    <t>22/08/2013</t>
  </si>
  <si>
    <t>22/09/2012</t>
  </si>
  <si>
    <t>22/09/2013</t>
  </si>
  <si>
    <t>22/10/2012</t>
  </si>
  <si>
    <t>22/10/2013</t>
  </si>
  <si>
    <t>22/11/2012</t>
  </si>
  <si>
    <t>22/11/2013</t>
  </si>
  <si>
    <t>22/12/2012</t>
  </si>
  <si>
    <t>22/12/2013</t>
  </si>
  <si>
    <t>23/01/2013</t>
  </si>
  <si>
    <t>23/01/2014</t>
  </si>
  <si>
    <t>23/02/2013</t>
  </si>
  <si>
    <t>23/02/2014</t>
  </si>
  <si>
    <t>23/03/2013</t>
  </si>
  <si>
    <t>23/03/2014</t>
  </si>
  <si>
    <t>23/04/2013</t>
  </si>
  <si>
    <t>23/04/2014</t>
  </si>
  <si>
    <t>23/05/2013</t>
  </si>
  <si>
    <t>23/05/2014</t>
  </si>
  <si>
    <t>23/06/2013</t>
  </si>
  <si>
    <t>23/06/2014</t>
  </si>
  <si>
    <t>23/07/2013</t>
  </si>
  <si>
    <t>23/08/2012</t>
  </si>
  <si>
    <t>23/08/2013</t>
  </si>
  <si>
    <t>23/09/2012</t>
  </si>
  <si>
    <t>23/09/2013</t>
  </si>
  <si>
    <t>23/10/2012</t>
  </si>
  <si>
    <t>23/10/2013</t>
  </si>
  <si>
    <t>23/11/2012</t>
  </si>
  <si>
    <t>23/11/2013</t>
  </si>
  <si>
    <t>23/12/2012</t>
  </si>
  <si>
    <t>23/12/2013</t>
  </si>
  <si>
    <t>24/01/2013</t>
  </si>
  <si>
    <t>24/01/2014</t>
  </si>
  <si>
    <t>24/02/2014</t>
  </si>
  <si>
    <t>24/03/2013</t>
  </si>
  <si>
    <t>24/03/2014</t>
  </si>
  <si>
    <t>24/04/2013</t>
  </si>
  <si>
    <t>24/04/2014</t>
  </si>
  <si>
    <t>24/05/2013</t>
  </si>
  <si>
    <t>24/05/2014</t>
  </si>
  <si>
    <t>24/06/2013</t>
  </si>
  <si>
    <t>24/06/2014</t>
  </si>
  <si>
    <t>24/07/2013</t>
  </si>
  <si>
    <t>24/08/2012</t>
  </si>
  <si>
    <t>24/08/2013</t>
  </si>
  <si>
    <t>24/09/2012</t>
  </si>
  <si>
    <t>24/09/2013</t>
  </si>
  <si>
    <t>24/10/2012</t>
  </si>
  <si>
    <t>24/10/2013</t>
  </si>
  <si>
    <t>24/11/2012</t>
  </si>
  <si>
    <t>24/12/2012</t>
  </si>
  <si>
    <t>24/12/2013</t>
  </si>
  <si>
    <t>25/01/2013</t>
  </si>
  <si>
    <t>25/01/2014</t>
  </si>
  <si>
    <t>25/02/2013</t>
  </si>
  <si>
    <t>25/02/2014</t>
  </si>
  <si>
    <t>25/03/2013</t>
  </si>
  <si>
    <t>25/03/2014</t>
  </si>
  <si>
    <t>25/04/2013</t>
  </si>
  <si>
    <t>25/04/2014</t>
  </si>
  <si>
    <t>25/05/2013</t>
  </si>
  <si>
    <t>25/05/2014</t>
  </si>
  <si>
    <t>25/06/2013</t>
  </si>
  <si>
    <t>25/06/2014</t>
  </si>
  <si>
    <t>25/07/2013</t>
  </si>
  <si>
    <t>25/08/2012</t>
  </si>
  <si>
    <t>25/08/2013</t>
  </si>
  <si>
    <t>25/09/2012</t>
  </si>
  <si>
    <t>25/09/2013</t>
  </si>
  <si>
    <t>25/10/2012</t>
  </si>
  <si>
    <t>25/10/2013</t>
  </si>
  <si>
    <t>25/11/2012</t>
  </si>
  <si>
    <t>25/11/2013</t>
  </si>
  <si>
    <t>25/12/2012</t>
  </si>
  <si>
    <t>25/12/2013</t>
  </si>
  <si>
    <t>26/01/2013</t>
  </si>
  <si>
    <t>26/01/2014</t>
  </si>
  <si>
    <t>26/02/2013</t>
  </si>
  <si>
    <t>26/02/2014</t>
  </si>
  <si>
    <t>26/03/2013</t>
  </si>
  <si>
    <t>26/03/2014</t>
  </si>
  <si>
    <t>26/04/2014</t>
  </si>
  <si>
    <t>26/05/2013</t>
  </si>
  <si>
    <t>26/05/2014</t>
  </si>
  <si>
    <t>26/06/2013</t>
  </si>
  <si>
    <t>26/06/2014</t>
  </si>
  <si>
    <t>26/07/2013</t>
  </si>
  <si>
    <t>26/08/2012</t>
  </si>
  <si>
    <t>26/08/2013</t>
  </si>
  <si>
    <t>26/09/2012</t>
  </si>
  <si>
    <t>26/09/2013</t>
  </si>
  <si>
    <t>26/10/2012</t>
  </si>
  <si>
    <t>26/10/2013</t>
  </si>
  <si>
    <t>26/11/2012</t>
  </si>
  <si>
    <t>26/11/2013</t>
  </si>
  <si>
    <t>26/12/2012</t>
  </si>
  <si>
    <t>26/12/2013</t>
  </si>
  <si>
    <t>27/01/2013</t>
  </si>
  <si>
    <t>27/01/2014</t>
  </si>
  <si>
    <t>27/02/2013</t>
  </si>
  <si>
    <t>27/02/2014</t>
  </si>
  <si>
    <t>27/03/2013</t>
  </si>
  <si>
    <t>27/03/2014</t>
  </si>
  <si>
    <t>27/04/2013</t>
  </si>
  <si>
    <t>27/04/2014</t>
  </si>
  <si>
    <t>27/05/2013</t>
  </si>
  <si>
    <t>27/05/2014</t>
  </si>
  <si>
    <t>27/06/2013</t>
  </si>
  <si>
    <t>27/06/2014</t>
  </si>
  <si>
    <t>27/07/2013</t>
  </si>
  <si>
    <t>27/08/2012</t>
  </si>
  <si>
    <t>27/08/2013</t>
  </si>
  <si>
    <t>27/09/2012</t>
  </si>
  <si>
    <t>27/09/2013</t>
  </si>
  <si>
    <t>27/10/2012</t>
  </si>
  <si>
    <t>27/10/2013</t>
  </si>
  <si>
    <t>27/11/2012</t>
  </si>
  <si>
    <t>27/11/2013</t>
  </si>
  <si>
    <t>27/12/2012</t>
  </si>
  <si>
    <t>27/12/2013</t>
  </si>
  <si>
    <t>28/01/2014</t>
  </si>
  <si>
    <t>28/02/2013</t>
  </si>
  <si>
    <t>28/02/2014</t>
  </si>
  <si>
    <t>28/03/2013</t>
  </si>
  <si>
    <t>28/03/2014</t>
  </si>
  <si>
    <t>28/04/2013</t>
  </si>
  <si>
    <t>28/04/2014</t>
  </si>
  <si>
    <t>28/05/2013</t>
  </si>
  <si>
    <t>28/05/2014</t>
  </si>
  <si>
    <t>28/06/2013</t>
  </si>
  <si>
    <t>28/06/2014</t>
  </si>
  <si>
    <t>28/07/2013</t>
  </si>
  <si>
    <t>28/08/2012</t>
  </si>
  <si>
    <t>28/08/2013</t>
  </si>
  <si>
    <t>28/09/2012</t>
  </si>
  <si>
    <t>28/09/2013</t>
  </si>
  <si>
    <t>28/10/2012</t>
  </si>
  <si>
    <t>28/10/2013</t>
  </si>
  <si>
    <t>28/11/2012</t>
  </si>
  <si>
    <t>28/11/2013</t>
  </si>
  <si>
    <t>28/12/2012</t>
  </si>
  <si>
    <t>28/12/2013</t>
  </si>
  <si>
    <t>29/01/2013</t>
  </si>
  <si>
    <t>29/01/2014</t>
  </si>
  <si>
    <t>29/03/2013</t>
  </si>
  <si>
    <t>29/03/2014</t>
  </si>
  <si>
    <t>29/04/2013</t>
  </si>
  <si>
    <t>29/04/2014</t>
  </si>
  <si>
    <t>29/05/2013</t>
  </si>
  <si>
    <t>29/05/2014</t>
  </si>
  <si>
    <t>29/06/2013</t>
  </si>
  <si>
    <t>29/06/2014</t>
  </si>
  <si>
    <t>29/07/2013</t>
  </si>
  <si>
    <t>29/08/2012</t>
  </si>
  <si>
    <t>29/08/2013</t>
  </si>
  <si>
    <t>29/09/2012</t>
  </si>
  <si>
    <t>29/10/2012</t>
  </si>
  <si>
    <t>29/10/2013</t>
  </si>
  <si>
    <t>29/11/2012</t>
  </si>
  <si>
    <t>29/11/2013</t>
  </si>
  <si>
    <t>29/12/2012</t>
  </si>
  <si>
    <t>29/12/2013</t>
  </si>
  <si>
    <t>30/01/2014</t>
  </si>
  <si>
    <t>30/03/2013</t>
  </si>
  <si>
    <t>30/03/2014</t>
  </si>
  <si>
    <t>30/04/2013</t>
  </si>
  <si>
    <t>30/04/2014</t>
  </si>
  <si>
    <t>30/05/2013</t>
  </si>
  <si>
    <t>30/05/2014</t>
  </si>
  <si>
    <t>30/06/2013</t>
  </si>
  <si>
    <t>30/07/2012</t>
  </si>
  <si>
    <t>30/07/2013</t>
  </si>
  <si>
    <t>30/08/2012</t>
  </si>
  <si>
    <t>30/08/2013</t>
  </si>
  <si>
    <t>30/09/2012</t>
  </si>
  <si>
    <t>30/09/2013</t>
  </si>
  <si>
    <t>30/10/2012</t>
  </si>
  <si>
    <t>30/10/2013</t>
  </si>
  <si>
    <t>30/11/2012</t>
  </si>
  <si>
    <t>30/11/2013</t>
  </si>
  <si>
    <t>30/12/2012</t>
  </si>
  <si>
    <t>30/12/2013</t>
  </si>
  <si>
    <t>31/01/2013</t>
  </si>
  <si>
    <t>31/01/2014</t>
  </si>
  <si>
    <t>31/03/2013</t>
  </si>
  <si>
    <t>31/03/2014</t>
  </si>
  <si>
    <t>31/05/2013</t>
  </si>
  <si>
    <t>31/05/2014</t>
  </si>
  <si>
    <t>31/07/2012</t>
  </si>
  <si>
    <t>31/07/2013</t>
  </si>
  <si>
    <t>31/08/2012</t>
  </si>
  <si>
    <t>31/08/2013</t>
  </si>
  <si>
    <t>31/10/2012</t>
  </si>
  <si>
    <t>31/12/2012</t>
  </si>
  <si>
    <t>31/12/2013</t>
  </si>
  <si>
    <t>13/2/2013</t>
  </si>
  <si>
    <t>Items</t>
  </si>
  <si>
    <t>Quantity</t>
  </si>
  <si>
    <t>Price</t>
  </si>
  <si>
    <t>Revenue</t>
  </si>
  <si>
    <t xml:space="preserve">ID </t>
  </si>
  <si>
    <t xml:space="preserve">YEAR </t>
  </si>
  <si>
    <t>AGE</t>
  </si>
  <si>
    <t>EDUCATION</t>
  </si>
  <si>
    <t>STATUS</t>
  </si>
  <si>
    <t xml:space="preserve">CATEGORY </t>
  </si>
  <si>
    <t>INCOME</t>
  </si>
  <si>
    <t>Masters</t>
  </si>
  <si>
    <t>Count of Education</t>
  </si>
  <si>
    <t>Sum of meat</t>
  </si>
  <si>
    <t>CUSTOMER PERSONALITY ANALYSIS</t>
  </si>
  <si>
    <t>2nd Cycle</t>
  </si>
  <si>
    <t>Count of Income</t>
  </si>
  <si>
    <t>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</si>
</sst>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quot;* #,##0.00_);_(&quot;$&quot;* \(#,##0.00\);_(&quot;$&quot;* &quot;-&quot;??_);_(@_)"/>
  </numFmts>
  <fonts count="3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4"/>
      <color theme="4" tint="-0.249977111117893"/>
      <name val="Calibri"/>
      <family val="2"/>
      <scheme val="minor"/>
    </font>
    <font>
      <sz val="14"/>
      <color theme="4"/>
      <name val="Calibri"/>
      <family val="2"/>
      <scheme val="minor"/>
    </font>
    <font>
      <b/>
      <sz val="14"/>
      <color theme="7"/>
      <name val="Calibri"/>
      <family val="2"/>
      <scheme val="minor"/>
    </font>
    <font>
      <sz val="11"/>
      <color theme="4"/>
      <name val="Calibri"/>
      <family val="2"/>
      <scheme val="minor"/>
    </font>
    <font>
      <sz val="11"/>
      <color indexed="8"/>
      <name val="Calibri"/>
      <family val="2"/>
    </font>
    <font>
      <b/>
      <sz val="14"/>
      <color rgb="FFFF0000"/>
      <name val="Calibri"/>
      <family val="2"/>
    </font>
    <font>
      <b/>
      <sz val="12"/>
      <color rgb="FFFF0000"/>
      <name val="Calibri"/>
      <family val="2"/>
      <scheme val="minor"/>
    </font>
    <font>
      <sz val="10"/>
      <color indexed="9"/>
      <name val="Calibri"/>
      <family val="2"/>
      <scheme val="minor"/>
    </font>
    <font>
      <sz val="8"/>
      <color theme="1"/>
      <name val="Calibri"/>
      <family val="2"/>
      <scheme val="minor"/>
    </font>
    <font>
      <sz val="12"/>
      <color rgb="FFFF000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4"/>
      <color rgb="FFFF0000"/>
      <name val="Calibri"/>
      <family val="2"/>
      <scheme val="minor"/>
    </font>
    <font>
      <sz val="16"/>
      <color theme="4"/>
      <name val="Calibri"/>
      <family val="2"/>
      <scheme val="minor"/>
    </font>
    <font>
      <b/>
      <sz val="12"/>
      <color theme="5" tint="-0.249977111117893"/>
      <name val="Calibri"/>
      <family val="2"/>
      <scheme val="minor"/>
    </font>
    <font>
      <b/>
      <sz val="36"/>
      <color theme="5" tint="-0.499984740745262"/>
      <name val="Calibri"/>
      <family val="2"/>
      <scheme val="minor"/>
    </font>
    <font>
      <sz val="11"/>
      <color rgb="FF000000"/>
      <name val="Calibr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7"/>
        <bgColor indexed="64"/>
      </patternFill>
    </fill>
    <fill>
      <patternFill patternType="solid">
        <fgColor theme="8"/>
        <bgColor indexed="64"/>
      </patternFill>
    </fill>
    <fill>
      <patternFill patternType="solid">
        <fgColor theme="4" tint="0.79998168889431442"/>
        <bgColor theme="4" tint="0.79998168889431442"/>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ck">
        <color auto="1"/>
      </right>
      <top style="thin">
        <color auto="1"/>
      </top>
      <bottom style="thick">
        <color auto="1"/>
      </bottom>
      <diagonal/>
    </border>
    <border>
      <left style="thick">
        <color auto="1"/>
      </left>
      <right style="thick">
        <color auto="1"/>
      </right>
      <top style="thin">
        <color auto="1"/>
      </top>
      <bottom style="thick">
        <color auto="1"/>
      </bottom>
      <diagonal/>
    </border>
    <border>
      <left style="thick">
        <color auto="1"/>
      </left>
      <right style="thin">
        <color auto="1"/>
      </right>
      <top style="thin">
        <color auto="1"/>
      </top>
      <bottom style="thick">
        <color auto="1"/>
      </bottom>
      <diagonal/>
    </border>
    <border>
      <left style="thin">
        <color auto="1"/>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n">
        <color auto="1"/>
      </bottom>
      <diagonal/>
    </border>
    <border>
      <left style="thick">
        <color auto="1"/>
      </left>
      <right style="thick">
        <color auto="1"/>
      </right>
      <top style="thick">
        <color auto="1"/>
      </top>
      <bottom style="thin">
        <color auto="1"/>
      </bottom>
      <diagonal/>
    </border>
    <border>
      <left style="thick">
        <color auto="1"/>
      </left>
      <right style="thin">
        <color auto="1"/>
      </right>
      <top style="thick">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
      <left/>
      <right/>
      <top/>
      <bottom style="thin">
        <color theme="4" tint="0.3999755851924192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60">
    <xf numFmtId="0" fontId="0" fillId="0" borderId="0" xfId="0"/>
    <xf numFmtId="14" fontId="0" fillId="0" borderId="0" xfId="0" applyNumberFormat="1"/>
    <xf numFmtId="0" fontId="0" fillId="0" borderId="0" xfId="0" applyAlignment="1">
      <alignment horizontal="center"/>
    </xf>
    <xf numFmtId="14" fontId="0" fillId="0" borderId="0" xfId="0" applyNumberFormat="1" applyAlignment="1">
      <alignment horizontal="center"/>
    </xf>
    <xf numFmtId="44" fontId="0" fillId="0" borderId="0" xfId="42" applyFont="1" applyAlignment="1">
      <alignment horizontal="center"/>
    </xf>
    <xf numFmtId="44" fontId="0" fillId="0" borderId="0" xfId="42" applyFont="1"/>
    <xf numFmtId="0" fontId="0" fillId="0" borderId="0" xfId="42" applyNumberFormat="1" applyFont="1" applyAlignment="1">
      <alignment horizontal="center"/>
    </xf>
    <xf numFmtId="0" fontId="0" fillId="0" borderId="0" xfId="42" applyNumberFormat="1" applyFont="1"/>
    <xf numFmtId="10" fontId="0" fillId="0" borderId="0" xfId="42" applyNumberFormat="1" applyFont="1" applyAlignment="1">
      <alignment horizontal="center"/>
    </xf>
    <xf numFmtId="10" fontId="0" fillId="0" borderId="0" xfId="42" applyNumberFormat="1" applyFont="1"/>
    <xf numFmtId="0" fontId="19" fillId="33" borderId="0" xfId="0" applyFont="1" applyFill="1" applyAlignment="1">
      <alignment horizontal="center"/>
    </xf>
    <xf numFmtId="14" fontId="19" fillId="33" borderId="0" xfId="0" applyNumberFormat="1" applyFont="1" applyFill="1" applyAlignment="1">
      <alignment horizontal="center"/>
    </xf>
    <xf numFmtId="0" fontId="19" fillId="33" borderId="0" xfId="42" applyNumberFormat="1" applyFont="1" applyFill="1" applyAlignment="1">
      <alignment horizontal="center"/>
    </xf>
    <xf numFmtId="44" fontId="19" fillId="33" borderId="0" xfId="42" applyFont="1" applyFill="1" applyAlignment="1">
      <alignment horizontal="center"/>
    </xf>
    <xf numFmtId="10" fontId="19" fillId="33" borderId="0" xfId="42" applyNumberFormat="1" applyFont="1" applyFill="1" applyAlignment="1">
      <alignment horizontal="center"/>
    </xf>
    <xf numFmtId="0" fontId="0" fillId="0" borderId="0" xfId="0" pivotButton="1"/>
    <xf numFmtId="0" fontId="0" fillId="0" borderId="0" xfId="0" applyAlignment="1">
      <alignment horizontal="left"/>
    </xf>
    <xf numFmtId="0" fontId="21" fillId="34" borderId="0" xfId="0" applyFont="1" applyFill="1"/>
    <xf numFmtId="0" fontId="21" fillId="35" borderId="0" xfId="0" applyFont="1" applyFill="1" applyAlignment="1">
      <alignment horizontal="center"/>
    </xf>
    <xf numFmtId="0" fontId="0" fillId="36" borderId="0" xfId="0" applyFill="1" applyAlignment="1">
      <alignment horizontal="center"/>
    </xf>
    <xf numFmtId="0" fontId="22" fillId="36" borderId="10" xfId="0" applyFont="1" applyFill="1" applyBorder="1" applyAlignment="1">
      <alignment horizontal="center"/>
    </xf>
    <xf numFmtId="0" fontId="22" fillId="36" borderId="11" xfId="0" applyFont="1" applyFill="1" applyBorder="1" applyAlignment="1">
      <alignment horizontal="center"/>
    </xf>
    <xf numFmtId="0" fontId="22" fillId="36" borderId="12" xfId="0" applyFont="1" applyFill="1" applyBorder="1" applyAlignment="1">
      <alignment horizontal="center"/>
    </xf>
    <xf numFmtId="0" fontId="0" fillId="36" borderId="13" xfId="0" applyFill="1" applyBorder="1" applyAlignment="1">
      <alignment horizontal="center"/>
    </xf>
    <xf numFmtId="0" fontId="0" fillId="36" borderId="14" xfId="0" applyFill="1" applyBorder="1" applyAlignment="1">
      <alignment horizontal="center"/>
    </xf>
    <xf numFmtId="0" fontId="0" fillId="36" borderId="15" xfId="0" applyFill="1" applyBorder="1" applyAlignment="1">
      <alignment horizontal="center"/>
    </xf>
    <xf numFmtId="0" fontId="0" fillId="36" borderId="16" xfId="0" applyFill="1" applyBorder="1" applyAlignment="1">
      <alignment horizontal="center"/>
    </xf>
    <xf numFmtId="0" fontId="0" fillId="36" borderId="17" xfId="0" applyFill="1" applyBorder="1" applyAlignment="1">
      <alignment horizontal="center"/>
    </xf>
    <xf numFmtId="0" fontId="0" fillId="36" borderId="18" xfId="0" applyFill="1" applyBorder="1" applyAlignment="1">
      <alignment horizontal="center"/>
    </xf>
    <xf numFmtId="44" fontId="20" fillId="33" borderId="0" xfId="42" applyFont="1" applyFill="1" applyAlignment="1">
      <alignment horizontal="center"/>
    </xf>
    <xf numFmtId="0" fontId="23" fillId="0" borderId="0" xfId="0" applyFont="1"/>
    <xf numFmtId="0" fontId="24" fillId="33" borderId="0" xfId="0" applyFont="1" applyFill="1"/>
    <xf numFmtId="0" fontId="24" fillId="33" borderId="19" xfId="0" applyFont="1" applyFill="1" applyBorder="1" applyAlignment="1">
      <alignment horizontal="center"/>
    </xf>
    <xf numFmtId="0" fontId="24" fillId="33" borderId="21" xfId="0" applyFont="1" applyFill="1" applyBorder="1" applyAlignment="1">
      <alignment horizontal="center"/>
    </xf>
    <xf numFmtId="0" fontId="24" fillId="33" borderId="20" xfId="0" applyFont="1" applyFill="1" applyBorder="1" applyAlignment="1">
      <alignment horizontal="center"/>
    </xf>
    <xf numFmtId="0" fontId="25" fillId="33" borderId="0" xfId="0" applyFont="1" applyFill="1"/>
    <xf numFmtId="0" fontId="0" fillId="0" borderId="23" xfId="0" applyBorder="1"/>
    <xf numFmtId="0" fontId="26" fillId="37" borderId="22" xfId="0" applyFont="1" applyFill="1" applyBorder="1" applyAlignment="1">
      <alignment horizontal="right"/>
    </xf>
    <xf numFmtId="0" fontId="26" fillId="37" borderId="24" xfId="0" applyFont="1" applyFill="1" applyBorder="1" applyAlignment="1">
      <alignment horizontal="right"/>
    </xf>
    <xf numFmtId="0" fontId="28" fillId="36" borderId="0" xfId="0" applyFont="1" applyFill="1" applyAlignment="1">
      <alignment horizontal="center"/>
    </xf>
    <xf numFmtId="0" fontId="29" fillId="37" borderId="24" xfId="0" applyFont="1" applyFill="1" applyBorder="1" applyAlignment="1">
      <alignment horizontal="left"/>
    </xf>
    <xf numFmtId="0" fontId="29" fillId="37" borderId="22" xfId="0" applyFont="1" applyFill="1" applyBorder="1" applyAlignment="1">
      <alignment horizontal="left"/>
    </xf>
    <xf numFmtId="0" fontId="0" fillId="0" borderId="25" xfId="0" applyBorder="1"/>
    <xf numFmtId="0" fontId="30" fillId="38" borderId="0" xfId="0" applyFont="1" applyFill="1" applyAlignment="1">
      <alignment horizontal="left"/>
    </xf>
    <xf numFmtId="0" fontId="31" fillId="38" borderId="25" xfId="0" applyFont="1" applyFill="1" applyBorder="1" applyAlignment="1">
      <alignment horizontal="left"/>
    </xf>
    <xf numFmtId="0" fontId="30" fillId="38" borderId="23" xfId="0" applyFont="1" applyFill="1" applyBorder="1" applyAlignment="1">
      <alignment horizontal="left"/>
    </xf>
    <xf numFmtId="0" fontId="0" fillId="39" borderId="0" xfId="0" applyFill="1"/>
    <xf numFmtId="0" fontId="27" fillId="0" borderId="0" xfId="0" applyFont="1" applyAlignment="1">
      <alignment vertical="top" wrapText="1"/>
    </xf>
    <xf numFmtId="0" fontId="14" fillId="0" borderId="0" xfId="0" applyFont="1"/>
    <xf numFmtId="0" fontId="32" fillId="0" borderId="0" xfId="0" applyFont="1"/>
    <xf numFmtId="0" fontId="28" fillId="40" borderId="0" xfId="0" applyFont="1" applyFill="1"/>
    <xf numFmtId="0" fontId="33" fillId="40" borderId="0" xfId="0" applyFont="1" applyFill="1"/>
    <xf numFmtId="0" fontId="34" fillId="41" borderId="0" xfId="0" applyFont="1" applyFill="1" applyAlignment="1">
      <alignment horizontal="center"/>
    </xf>
    <xf numFmtId="0" fontId="34" fillId="41" borderId="19" xfId="0" applyFont="1" applyFill="1" applyBorder="1" applyAlignment="1">
      <alignment horizontal="center"/>
    </xf>
    <xf numFmtId="0" fontId="34" fillId="41" borderId="21" xfId="0" applyFont="1" applyFill="1" applyBorder="1" applyAlignment="1">
      <alignment horizontal="center"/>
    </xf>
    <xf numFmtId="0" fontId="34" fillId="41" borderId="20" xfId="0" applyFont="1" applyFill="1" applyBorder="1" applyAlignment="1">
      <alignment horizontal="center"/>
    </xf>
    <xf numFmtId="0" fontId="16" fillId="42" borderId="26" xfId="0" applyFont="1" applyFill="1" applyBorder="1"/>
    <xf numFmtId="0" fontId="0" fillId="0" borderId="21" xfId="0" applyBorder="1" applyAlignment="1">
      <alignment horizontal="center"/>
    </xf>
    <xf numFmtId="0" fontId="35" fillId="41" borderId="0" xfId="0" applyFont="1" applyFill="1" applyAlignment="1">
      <alignment horizontal="center"/>
    </xf>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4">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4"/>
        <color theme="7"/>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protection locked="1" hidden="0"/>
    </dxf>
    <dxf>
      <font>
        <b/>
        <i val="0"/>
        <strike val="0"/>
        <condense val="0"/>
        <extend val="0"/>
        <outline val="0"/>
        <shadow val="0"/>
        <u val="none"/>
        <vertAlign val="baseline"/>
        <sz val="14"/>
        <color rgb="FFFF0000"/>
        <name val="Calibri"/>
        <family val="2"/>
        <scheme val="none"/>
      </font>
      <numFmt numFmtId="0" formatCode="General"/>
      <fill>
        <patternFill patternType="solid">
          <fgColor indexed="64"/>
          <bgColor rgb="FFFFFF00"/>
        </patternFill>
      </fill>
      <alignment horizontal="general" vertical="bottom" textRotation="0" wrapText="0" indent="0" justifyLastLine="0" shrinkToFit="0" readingOrder="0"/>
      <protection locked="1" hidden="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4" tint="-0.249977111117893"/>
        <name val="Calibri"/>
        <family val="2"/>
        <scheme val="minor"/>
      </font>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2"/>
        <color theme="5" tint="-0.249977111117893"/>
        <name val="Calibri"/>
        <family val="2"/>
        <scheme val="minor"/>
      </font>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4"/>
        <color rgb="FFFF0000"/>
        <name val="Calibri"/>
        <family val="2"/>
        <scheme val="minor"/>
      </font>
    </dxf>
    <dxf>
      <font>
        <b val="0"/>
        <i val="0"/>
        <strike val="0"/>
        <condense val="0"/>
        <extend val="0"/>
        <outline val="0"/>
        <shadow val="0"/>
        <u val="none"/>
        <vertAlign val="baseline"/>
        <sz val="12"/>
        <color rgb="FFFF0000"/>
        <name val="Calibri"/>
        <family val="2"/>
        <scheme val="minor"/>
      </font>
      <fill>
        <patternFill patternType="solid">
          <fgColor indexed="64"/>
          <bgColor theme="6"/>
        </patternFill>
      </fill>
      <alignment horizontal="center" vertical="bottom" textRotation="0" wrapText="0" indent="0" justifyLastLine="0" shrinkToFit="0" readingOrder="0"/>
    </dxf>
  </dxfs>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5.xml"/><Relationship Id="rId39" Type="http://schemas.openxmlformats.org/officeDocument/2006/relationships/sheetMetadata" Target="metadata.xml"/><Relationship Id="rId21" Type="http://schemas.openxmlformats.org/officeDocument/2006/relationships/worksheet" Target="worksheets/sheet21.xml"/><Relationship Id="rId34" Type="http://schemas.microsoft.com/office/2007/relationships/slicerCache" Target="slicerCaches/slicerCache4.xml"/><Relationship Id="rId42" Type="http://schemas.openxmlformats.org/officeDocument/2006/relationships/customXml" Target="../customXml/item1.xml"/><Relationship Id="rId47" Type="http://schemas.openxmlformats.org/officeDocument/2006/relationships/customXml" Target="../customXml/item6.xml"/><Relationship Id="rId50" Type="http://schemas.openxmlformats.org/officeDocument/2006/relationships/customXml" Target="../customXml/item9.xml"/><Relationship Id="rId55" Type="http://schemas.openxmlformats.org/officeDocument/2006/relationships/customXml" Target="../customXml/item14.xml"/><Relationship Id="rId63" Type="http://schemas.openxmlformats.org/officeDocument/2006/relationships/customXml" Target="../customXml/item2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8.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microsoft.com/office/2007/relationships/slicerCache" Target="slicerCaches/slicerCache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4.xml"/><Relationship Id="rId53" Type="http://schemas.openxmlformats.org/officeDocument/2006/relationships/customXml" Target="../customXml/item12.xml"/><Relationship Id="rId58" Type="http://schemas.openxmlformats.org/officeDocument/2006/relationships/customXml" Target="../customXml/item17.xml"/><Relationship Id="rId5" Type="http://schemas.openxmlformats.org/officeDocument/2006/relationships/worksheet" Target="worksheets/sheet5.xml"/><Relationship Id="rId61" Type="http://schemas.openxmlformats.org/officeDocument/2006/relationships/customXml" Target="../customXml/item20.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pivotCacheDefinition" Target="pivotCache/pivotCacheDefinition6.xml"/><Relationship Id="rId30" Type="http://schemas.openxmlformats.org/officeDocument/2006/relationships/pivotCacheDefinition" Target="pivotCache/pivotCacheDefinition9.xml"/><Relationship Id="rId35" Type="http://schemas.openxmlformats.org/officeDocument/2006/relationships/theme" Target="theme/theme1.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1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microsoft.com/office/2007/relationships/slicerCache" Target="slicerCaches/slicerCache3.xml"/><Relationship Id="rId38" Type="http://schemas.openxmlformats.org/officeDocument/2006/relationships/sharedStrings" Target="sharedStrings.xml"/><Relationship Id="rId46" Type="http://schemas.openxmlformats.org/officeDocument/2006/relationships/customXml" Target="../customXml/item5.xml"/><Relationship Id="rId59" Type="http://schemas.openxmlformats.org/officeDocument/2006/relationships/customXml" Target="../customXml/item18.xml"/><Relationship Id="rId20" Type="http://schemas.openxmlformats.org/officeDocument/2006/relationships/worksheet" Target="worksheets/sheet20.xml"/><Relationship Id="rId41" Type="http://schemas.openxmlformats.org/officeDocument/2006/relationships/calcChain" Target="calcChain.xml"/><Relationship Id="rId54" Type="http://schemas.openxmlformats.org/officeDocument/2006/relationships/customXml" Target="../customXml/item13.xml"/><Relationship Id="rId62"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36" Type="http://schemas.openxmlformats.org/officeDocument/2006/relationships/connections" Target="connections.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worksheet" Target="worksheets/sheet10.xml"/><Relationship Id="rId31" Type="http://schemas.microsoft.com/office/2007/relationships/slicerCache" Target="slicerCaches/slicerCache1.xml"/><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8.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9.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[Final.xlsm]TYPE OF PURCHASE BY CATEGORY!PivotTable4</c:name>
    <c:fmtId val="2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0314960629921"/>
          <c:y val="0.10083114610673666"/>
          <c:w val="0.51486351706036748"/>
          <c:h val="0.65853091280256637"/>
        </c:manualLayout>
      </c:layout>
      <c:barChart>
        <c:barDir val="col"/>
        <c:grouping val="clustered"/>
        <c:varyColors val="0"/>
        <c:ser>
          <c:idx val="0"/>
          <c:order val="0"/>
          <c:tx>
            <c:strRef>
              <c:f>'TYPE OF PURCHASE BY CATEGORY'!$B$3</c:f>
              <c:strCache>
                <c:ptCount val="1"/>
                <c:pt idx="0">
                  <c:v>Sum of CatalogPurchases</c:v>
                </c:pt>
              </c:strCache>
            </c:strRef>
          </c:tx>
          <c:spPr>
            <a:solidFill>
              <a:schemeClr val="accent1"/>
            </a:solidFill>
            <a:ln>
              <a:noFill/>
            </a:ln>
            <a:effectLst/>
          </c:spPr>
          <c:invertIfNegative val="0"/>
          <c:cat>
            <c:strRef>
              <c:f>'TYPE OF PURCHASE BY CATEGORY'!$A$4:$A$7</c:f>
              <c:strCache>
                <c:ptCount val="3"/>
                <c:pt idx="0">
                  <c:v>Adult</c:v>
                </c:pt>
                <c:pt idx="1">
                  <c:v>Senior</c:v>
                </c:pt>
                <c:pt idx="2">
                  <c:v>Young Adult</c:v>
                </c:pt>
              </c:strCache>
            </c:strRef>
          </c:cat>
          <c:val>
            <c:numRef>
              <c:f>'TYPE OF PURCHASE BY CATEGORY'!$B$4:$B$7</c:f>
              <c:numCache>
                <c:formatCode>General</c:formatCode>
                <c:ptCount val="3"/>
                <c:pt idx="0">
                  <c:v>2709</c:v>
                </c:pt>
                <c:pt idx="1">
                  <c:v>3229</c:v>
                </c:pt>
                <c:pt idx="2">
                  <c:v>25</c:v>
                </c:pt>
              </c:numCache>
            </c:numRef>
          </c:val>
          <c:extLst>
            <c:ext xmlns:c16="http://schemas.microsoft.com/office/drawing/2014/chart" uri="{C3380CC4-5D6E-409C-BE32-E72D297353CC}">
              <c16:uniqueId val="{00000000-545F-4E04-B271-E424370AFEBF}"/>
            </c:ext>
          </c:extLst>
        </c:ser>
        <c:ser>
          <c:idx val="1"/>
          <c:order val="1"/>
          <c:tx>
            <c:strRef>
              <c:f>'TYPE OF PURCHASE BY CATEGORY'!$C$3</c:f>
              <c:strCache>
                <c:ptCount val="1"/>
                <c:pt idx="0">
                  <c:v>Sum of StorePurchases</c:v>
                </c:pt>
              </c:strCache>
            </c:strRef>
          </c:tx>
          <c:spPr>
            <a:solidFill>
              <a:schemeClr val="accent2"/>
            </a:solidFill>
            <a:ln>
              <a:noFill/>
            </a:ln>
            <a:effectLst/>
          </c:spPr>
          <c:invertIfNegative val="0"/>
          <c:cat>
            <c:strRef>
              <c:f>'TYPE OF PURCHASE BY CATEGORY'!$A$4:$A$7</c:f>
              <c:strCache>
                <c:ptCount val="3"/>
                <c:pt idx="0">
                  <c:v>Adult</c:v>
                </c:pt>
                <c:pt idx="1">
                  <c:v>Senior</c:v>
                </c:pt>
                <c:pt idx="2">
                  <c:v>Young Adult</c:v>
                </c:pt>
              </c:strCache>
            </c:strRef>
          </c:cat>
          <c:val>
            <c:numRef>
              <c:f>'TYPE OF PURCHASE BY CATEGORY'!$C$4:$C$7</c:f>
              <c:numCache>
                <c:formatCode>General</c:formatCode>
                <c:ptCount val="3"/>
                <c:pt idx="0">
                  <c:v>5707</c:v>
                </c:pt>
                <c:pt idx="1">
                  <c:v>7222</c:v>
                </c:pt>
                <c:pt idx="2">
                  <c:v>41</c:v>
                </c:pt>
              </c:numCache>
            </c:numRef>
          </c:val>
          <c:extLst>
            <c:ext xmlns:c16="http://schemas.microsoft.com/office/drawing/2014/chart" uri="{C3380CC4-5D6E-409C-BE32-E72D297353CC}">
              <c16:uniqueId val="{00000001-545F-4E04-B271-E424370AFEBF}"/>
            </c:ext>
          </c:extLst>
        </c:ser>
        <c:dLbls>
          <c:showLegendKey val="0"/>
          <c:showVal val="0"/>
          <c:showCatName val="0"/>
          <c:showSerName val="0"/>
          <c:showPercent val="0"/>
          <c:showBubbleSize val="0"/>
        </c:dLbls>
        <c:gapWidth val="219"/>
        <c:overlap val="-27"/>
        <c:axId val="1300752160"/>
        <c:axId val="1300753408"/>
      </c:barChart>
      <c:lineChart>
        <c:grouping val="standard"/>
        <c:varyColors val="0"/>
        <c:ser>
          <c:idx val="2"/>
          <c:order val="2"/>
          <c:tx>
            <c:strRef>
              <c:f>'TYPE OF PURCHASE BY CATEGORY'!$D$3</c:f>
              <c:strCache>
                <c:ptCount val="1"/>
                <c:pt idx="0">
                  <c:v>Sum of DealsPurchases</c:v>
                </c:pt>
              </c:strCache>
            </c:strRef>
          </c:tx>
          <c:spPr>
            <a:ln w="28575" cap="rnd">
              <a:solidFill>
                <a:schemeClr val="accent3"/>
              </a:solidFill>
              <a:round/>
            </a:ln>
            <a:effectLst/>
          </c:spPr>
          <c:marker>
            <c:symbol val="none"/>
          </c:marker>
          <c:cat>
            <c:strRef>
              <c:f>'TYPE OF PURCHASE BY CATEGORY'!$A$4:$A$7</c:f>
              <c:strCache>
                <c:ptCount val="3"/>
                <c:pt idx="0">
                  <c:v>Adult</c:v>
                </c:pt>
                <c:pt idx="1">
                  <c:v>Senior</c:v>
                </c:pt>
                <c:pt idx="2">
                  <c:v>Young Adult</c:v>
                </c:pt>
              </c:strCache>
            </c:strRef>
          </c:cat>
          <c:val>
            <c:numRef>
              <c:f>'TYPE OF PURCHASE BY CATEGORY'!$D$4:$D$7</c:f>
              <c:numCache>
                <c:formatCode>General</c:formatCode>
                <c:ptCount val="3"/>
                <c:pt idx="0">
                  <c:v>2293</c:v>
                </c:pt>
                <c:pt idx="1">
                  <c:v>2906</c:v>
                </c:pt>
                <c:pt idx="2">
                  <c:v>9</c:v>
                </c:pt>
              </c:numCache>
            </c:numRef>
          </c:val>
          <c:smooth val="0"/>
          <c:extLst>
            <c:ext xmlns:c16="http://schemas.microsoft.com/office/drawing/2014/chart" uri="{C3380CC4-5D6E-409C-BE32-E72D297353CC}">
              <c16:uniqueId val="{00000002-545F-4E04-B271-E424370AFEBF}"/>
            </c:ext>
          </c:extLst>
        </c:ser>
        <c:ser>
          <c:idx val="3"/>
          <c:order val="3"/>
          <c:tx>
            <c:strRef>
              <c:f>'TYPE OF PURCHASE BY CATEGORY'!$E$3</c:f>
              <c:strCache>
                <c:ptCount val="1"/>
                <c:pt idx="0">
                  <c:v>Sum of WebPurchases</c:v>
                </c:pt>
              </c:strCache>
            </c:strRef>
          </c:tx>
          <c:spPr>
            <a:ln w="28575" cap="rnd">
              <a:solidFill>
                <a:schemeClr val="accent4"/>
              </a:solidFill>
              <a:round/>
            </a:ln>
            <a:effectLst/>
          </c:spPr>
          <c:marker>
            <c:symbol val="none"/>
          </c:marker>
          <c:cat>
            <c:strRef>
              <c:f>'TYPE OF PURCHASE BY CATEGORY'!$A$4:$A$7</c:f>
              <c:strCache>
                <c:ptCount val="3"/>
                <c:pt idx="0">
                  <c:v>Adult</c:v>
                </c:pt>
                <c:pt idx="1">
                  <c:v>Senior</c:v>
                </c:pt>
                <c:pt idx="2">
                  <c:v>Young Adult</c:v>
                </c:pt>
              </c:strCache>
            </c:strRef>
          </c:cat>
          <c:val>
            <c:numRef>
              <c:f>'TYPE OF PURCHASE BY CATEGORY'!$E$4:$E$7</c:f>
              <c:numCache>
                <c:formatCode>General</c:formatCode>
                <c:ptCount val="3"/>
                <c:pt idx="0">
                  <c:v>4034</c:v>
                </c:pt>
                <c:pt idx="1">
                  <c:v>5098</c:v>
                </c:pt>
                <c:pt idx="2">
                  <c:v>18</c:v>
                </c:pt>
              </c:numCache>
            </c:numRef>
          </c:val>
          <c:smooth val="0"/>
          <c:extLst>
            <c:ext xmlns:c16="http://schemas.microsoft.com/office/drawing/2014/chart" uri="{C3380CC4-5D6E-409C-BE32-E72D297353CC}">
              <c16:uniqueId val="{00000003-545F-4E04-B271-E424370AFEBF}"/>
            </c:ext>
          </c:extLst>
        </c:ser>
        <c:dLbls>
          <c:showLegendKey val="0"/>
          <c:showVal val="0"/>
          <c:showCatName val="0"/>
          <c:showSerName val="0"/>
          <c:showPercent val="0"/>
          <c:showBubbleSize val="0"/>
        </c:dLbls>
        <c:marker val="1"/>
        <c:smooth val="0"/>
        <c:axId val="1300752160"/>
        <c:axId val="1300753408"/>
      </c:lineChart>
      <c:catAx>
        <c:axId val="130075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0753408"/>
        <c:crosses val="autoZero"/>
        <c:auto val="1"/>
        <c:lblAlgn val="ctr"/>
        <c:lblOffset val="100"/>
        <c:noMultiLvlLbl val="0"/>
      </c:catAx>
      <c:valAx>
        <c:axId val="1300753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0752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areaChart>
        <c:grouping val="standard"/>
        <c:varyColors val="0"/>
        <c:ser>
          <c:idx val="0"/>
          <c:order val="0"/>
          <c:tx>
            <c:strRef>
              <c:f>'SUM OF INCOME BY EDUCATION'!$E$3</c:f>
              <c:strCache>
                <c:ptCount val="1"/>
                <c:pt idx="0">
                  <c:v>Sum of Income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'SUM OF INCOME BY EDUCATION'!$D$4:$D$8</c:f>
              <c:strCache>
                <c:ptCount val="5"/>
                <c:pt idx="0">
                  <c:v>2n Cycle</c:v>
                </c:pt>
                <c:pt idx="1">
                  <c:v>Basic</c:v>
                </c:pt>
                <c:pt idx="2">
                  <c:v>Graduation</c:v>
                </c:pt>
                <c:pt idx="3">
                  <c:v>Master</c:v>
                </c:pt>
                <c:pt idx="4">
                  <c:v>PhD</c:v>
                </c:pt>
              </c:strCache>
            </c:strRef>
          </c:cat>
          <c:val>
            <c:numRef>
              <c:f>'SUM OF INCOME BY EDUCATION'!$E$4:$E$8</c:f>
              <c:numCache>
                <c:formatCode>General</c:formatCode>
                <c:ptCount val="5"/>
                <c:pt idx="0">
                  <c:v>9526638</c:v>
                </c:pt>
                <c:pt idx="1">
                  <c:v>1096538</c:v>
                </c:pt>
                <c:pt idx="2">
                  <c:v>58835937</c:v>
                </c:pt>
                <c:pt idx="3">
                  <c:v>19314900</c:v>
                </c:pt>
                <c:pt idx="4">
                  <c:v>27005896</c:v>
                </c:pt>
              </c:numCache>
            </c:numRef>
          </c:val>
          <c:extLst>
            <c:ext xmlns:c16="http://schemas.microsoft.com/office/drawing/2014/chart" uri="{C3380CC4-5D6E-409C-BE32-E72D297353CC}">
              <c16:uniqueId val="{00000000-EAD1-429C-9FA3-6CBF59DC7943}"/>
            </c:ext>
          </c:extLst>
        </c:ser>
        <c:dLbls>
          <c:showLegendKey val="0"/>
          <c:showVal val="0"/>
          <c:showCatName val="0"/>
          <c:showSerName val="0"/>
          <c:showPercent val="0"/>
          <c:showBubbleSize val="0"/>
        </c:dLbls>
        <c:axId val="1563076928"/>
        <c:axId val="1563077344"/>
      </c:areaChart>
      <c:catAx>
        <c:axId val="1563076928"/>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3077344"/>
        <c:crosses val="autoZero"/>
        <c:auto val="1"/>
        <c:lblAlgn val="ctr"/>
        <c:lblOffset val="100"/>
        <c:noMultiLvlLbl val="0"/>
      </c:catAx>
      <c:valAx>
        <c:axId val="15630773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307692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Scenario!$K$4</c:f>
              <c:strCache>
                <c:ptCount val="1"/>
                <c:pt idx="0">
                  <c:v>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F46-46C8-B0DC-3CFD65F5B09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F46-46C8-B0DC-3CFD65F5B09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F46-46C8-B0DC-3CFD65F5B09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F46-46C8-B0DC-3CFD65F5B09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F46-46C8-B0DC-3CFD65F5B09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F46-46C8-B0DC-3CFD65F5B09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Scenario!$J$5:$J$10</c:f>
              <c:strCache>
                <c:ptCount val="6"/>
                <c:pt idx="0">
                  <c:v>Wines</c:v>
                </c:pt>
                <c:pt idx="1">
                  <c:v>Fruits</c:v>
                </c:pt>
                <c:pt idx="2">
                  <c:v>Meat</c:v>
                </c:pt>
                <c:pt idx="3">
                  <c:v>Fish</c:v>
                </c:pt>
                <c:pt idx="4">
                  <c:v>Sweet</c:v>
                </c:pt>
                <c:pt idx="5">
                  <c:v>GoldProds</c:v>
                </c:pt>
              </c:strCache>
            </c:strRef>
          </c:cat>
          <c:val>
            <c:numRef>
              <c:f>Scenario!$K$5:$K$10</c:f>
              <c:numCache>
                <c:formatCode>General</c:formatCode>
                <c:ptCount val="6"/>
                <c:pt idx="0">
                  <c:v>196585</c:v>
                </c:pt>
                <c:pt idx="1">
                  <c:v>9744</c:v>
                </c:pt>
                <c:pt idx="2">
                  <c:v>81941</c:v>
                </c:pt>
                <c:pt idx="3">
                  <c:v>12990</c:v>
                </c:pt>
                <c:pt idx="4">
                  <c:v>9828</c:v>
                </c:pt>
                <c:pt idx="5">
                  <c:v>15703</c:v>
                </c:pt>
              </c:numCache>
            </c:numRef>
          </c:val>
          <c:extLst>
            <c:ext xmlns:c16="http://schemas.microsoft.com/office/drawing/2014/chart" uri="{C3380CC4-5D6E-409C-BE32-E72D297353CC}">
              <c16:uniqueId val="{00000000-D33F-495D-A497-C1422BA5C77D}"/>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[Final.xlsm]CATEGORY PURCHASE!PivotTable9</c:name>
    <c:fmtId val="12"/>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'CATEGORY PURCHASE'!$B$3</c:f>
              <c:strCache>
                <c:ptCount val="1"/>
                <c:pt idx="0">
                  <c:v>Sum of Sweet</c:v>
                </c:pt>
              </c:strCache>
            </c:strRef>
          </c:tx>
          <c:spPr>
            <a:ln w="28575" cap="rnd">
              <a:solidFill>
                <a:schemeClr val="accent1"/>
              </a:solidFill>
              <a:round/>
            </a:ln>
            <a:effectLst/>
          </c:spPr>
          <c:marker>
            <c:symbol val="none"/>
          </c:marker>
          <c:cat>
            <c:strRef>
              <c:f>'CATEGORY PURCHASE'!$A$4:$A$7</c:f>
              <c:strCache>
                <c:ptCount val="3"/>
                <c:pt idx="0">
                  <c:v>Adult</c:v>
                </c:pt>
                <c:pt idx="1">
                  <c:v>Senior</c:v>
                </c:pt>
                <c:pt idx="2">
                  <c:v>Young Adult</c:v>
                </c:pt>
              </c:strCache>
            </c:strRef>
          </c:cat>
          <c:val>
            <c:numRef>
              <c:f>'CATEGORY PURCHASE'!$B$4:$B$7</c:f>
              <c:numCache>
                <c:formatCode>General</c:formatCode>
                <c:ptCount val="3"/>
                <c:pt idx="0">
                  <c:v>20986</c:v>
                </c:pt>
                <c:pt idx="1">
                  <c:v>39342</c:v>
                </c:pt>
                <c:pt idx="2">
                  <c:v>293</c:v>
                </c:pt>
              </c:numCache>
            </c:numRef>
          </c:val>
          <c:smooth val="0"/>
          <c:extLst>
            <c:ext xmlns:c16="http://schemas.microsoft.com/office/drawing/2014/chart" uri="{C3380CC4-5D6E-409C-BE32-E72D297353CC}">
              <c16:uniqueId val="{00000000-58CC-48C8-AEDB-847F7D950E06}"/>
            </c:ext>
          </c:extLst>
        </c:ser>
        <c:ser>
          <c:idx val="1"/>
          <c:order val="1"/>
          <c:tx>
            <c:strRef>
              <c:f>'CATEGORY PURCHASE'!$C$3</c:f>
              <c:strCache>
                <c:ptCount val="1"/>
                <c:pt idx="0">
                  <c:v>Sum of Fruits</c:v>
                </c:pt>
              </c:strCache>
            </c:strRef>
          </c:tx>
          <c:spPr>
            <a:ln w="28575" cap="rnd">
              <a:solidFill>
                <a:schemeClr val="accent2"/>
              </a:solidFill>
              <a:round/>
            </a:ln>
            <a:effectLst/>
          </c:spPr>
          <c:marker>
            <c:symbol val="none"/>
          </c:marker>
          <c:cat>
            <c:strRef>
              <c:f>'CATEGORY PURCHASE'!$A$4:$A$7</c:f>
              <c:strCache>
                <c:ptCount val="3"/>
                <c:pt idx="0">
                  <c:v>Adult</c:v>
                </c:pt>
                <c:pt idx="1">
                  <c:v>Senior</c:v>
                </c:pt>
                <c:pt idx="2">
                  <c:v>Young Adult</c:v>
                </c:pt>
              </c:strCache>
            </c:strRef>
          </c:cat>
          <c:val>
            <c:numRef>
              <c:f>'CATEGORY PURCHASE'!$C$4:$C$7</c:f>
              <c:numCache>
                <c:formatCode>General</c:formatCode>
                <c:ptCount val="3"/>
                <c:pt idx="0">
                  <c:v>20556</c:v>
                </c:pt>
                <c:pt idx="1">
                  <c:v>38244</c:v>
                </c:pt>
                <c:pt idx="2">
                  <c:v>117</c:v>
                </c:pt>
              </c:numCache>
            </c:numRef>
          </c:val>
          <c:smooth val="0"/>
          <c:extLst>
            <c:ext xmlns:c16="http://schemas.microsoft.com/office/drawing/2014/chart" uri="{C3380CC4-5D6E-409C-BE32-E72D297353CC}">
              <c16:uniqueId val="{00000001-58CC-48C8-AEDB-847F7D950E06}"/>
            </c:ext>
          </c:extLst>
        </c:ser>
        <c:ser>
          <c:idx val="2"/>
          <c:order val="2"/>
          <c:tx>
            <c:strRef>
              <c:f>'CATEGORY PURCHASE'!$D$3</c:f>
              <c:strCache>
                <c:ptCount val="1"/>
                <c:pt idx="0">
                  <c:v>Sum of GoldProds</c:v>
                </c:pt>
              </c:strCache>
            </c:strRef>
          </c:tx>
          <c:spPr>
            <a:ln w="28575" cap="rnd">
              <a:solidFill>
                <a:schemeClr val="accent3"/>
              </a:solidFill>
              <a:round/>
            </a:ln>
            <a:effectLst/>
          </c:spPr>
          <c:marker>
            <c:symbol val="none"/>
          </c:marker>
          <c:cat>
            <c:strRef>
              <c:f>'CATEGORY PURCHASE'!$A$4:$A$7</c:f>
              <c:strCache>
                <c:ptCount val="3"/>
                <c:pt idx="0">
                  <c:v>Adult</c:v>
                </c:pt>
                <c:pt idx="1">
                  <c:v>Senior</c:v>
                </c:pt>
                <c:pt idx="2">
                  <c:v>Young Adult</c:v>
                </c:pt>
              </c:strCache>
            </c:strRef>
          </c:cat>
          <c:val>
            <c:numRef>
              <c:f>'CATEGORY PURCHASE'!$D$4:$D$7</c:f>
              <c:numCache>
                <c:formatCode>General</c:formatCode>
                <c:ptCount val="3"/>
                <c:pt idx="0">
                  <c:v>32359</c:v>
                </c:pt>
                <c:pt idx="1">
                  <c:v>66041</c:v>
                </c:pt>
                <c:pt idx="2">
                  <c:v>209</c:v>
                </c:pt>
              </c:numCache>
            </c:numRef>
          </c:val>
          <c:smooth val="0"/>
          <c:extLst>
            <c:ext xmlns:c16="http://schemas.microsoft.com/office/drawing/2014/chart" uri="{C3380CC4-5D6E-409C-BE32-E72D297353CC}">
              <c16:uniqueId val="{00000002-58CC-48C8-AEDB-847F7D950E06}"/>
            </c:ext>
          </c:extLst>
        </c:ser>
        <c:ser>
          <c:idx val="3"/>
          <c:order val="3"/>
          <c:tx>
            <c:strRef>
              <c:f>'CATEGORY PURCHASE'!$E$3</c:f>
              <c:strCache>
                <c:ptCount val="1"/>
                <c:pt idx="0">
                  <c:v>Sum of MeatProducts</c:v>
                </c:pt>
              </c:strCache>
            </c:strRef>
          </c:tx>
          <c:spPr>
            <a:ln w="28575" cap="rnd">
              <a:solidFill>
                <a:schemeClr val="accent4"/>
              </a:solidFill>
              <a:round/>
            </a:ln>
            <a:effectLst/>
          </c:spPr>
          <c:marker>
            <c:symbol val="none"/>
          </c:marker>
          <c:cat>
            <c:strRef>
              <c:f>'CATEGORY PURCHASE'!$A$4:$A$7</c:f>
              <c:strCache>
                <c:ptCount val="3"/>
                <c:pt idx="0">
                  <c:v>Adult</c:v>
                </c:pt>
                <c:pt idx="1">
                  <c:v>Senior</c:v>
                </c:pt>
                <c:pt idx="2">
                  <c:v>Young Adult</c:v>
                </c:pt>
              </c:strCache>
            </c:strRef>
          </c:cat>
          <c:val>
            <c:numRef>
              <c:f>'CATEGORY PURCHASE'!$E$4:$E$7</c:f>
              <c:numCache>
                <c:formatCode>General</c:formatCode>
                <c:ptCount val="3"/>
                <c:pt idx="0">
                  <c:v>126418</c:v>
                </c:pt>
                <c:pt idx="1">
                  <c:v>245919</c:v>
                </c:pt>
                <c:pt idx="2">
                  <c:v>1631</c:v>
                </c:pt>
              </c:numCache>
            </c:numRef>
          </c:val>
          <c:smooth val="0"/>
          <c:extLst>
            <c:ext xmlns:c16="http://schemas.microsoft.com/office/drawing/2014/chart" uri="{C3380CC4-5D6E-409C-BE32-E72D297353CC}">
              <c16:uniqueId val="{00000003-58CC-48C8-AEDB-847F7D950E06}"/>
            </c:ext>
          </c:extLst>
        </c:ser>
        <c:ser>
          <c:idx val="4"/>
          <c:order val="4"/>
          <c:tx>
            <c:strRef>
              <c:f>'CATEGORY PURCHASE'!$F$3</c:f>
              <c:strCache>
                <c:ptCount val="1"/>
                <c:pt idx="0">
                  <c:v>Sum of FishProducts</c:v>
                </c:pt>
              </c:strCache>
            </c:strRef>
          </c:tx>
          <c:spPr>
            <a:ln w="28575" cap="rnd">
              <a:solidFill>
                <a:schemeClr val="accent5"/>
              </a:solidFill>
              <a:round/>
            </a:ln>
            <a:effectLst/>
          </c:spPr>
          <c:marker>
            <c:symbol val="none"/>
          </c:marker>
          <c:cat>
            <c:strRef>
              <c:f>'CATEGORY PURCHASE'!$A$4:$A$7</c:f>
              <c:strCache>
                <c:ptCount val="3"/>
                <c:pt idx="0">
                  <c:v>Adult</c:v>
                </c:pt>
                <c:pt idx="1">
                  <c:v>Senior</c:v>
                </c:pt>
                <c:pt idx="2">
                  <c:v>Young Adult</c:v>
                </c:pt>
              </c:strCache>
            </c:strRef>
          </c:cat>
          <c:val>
            <c:numRef>
              <c:f>'CATEGORY PURCHASE'!$F$4:$F$7</c:f>
              <c:numCache>
                <c:formatCode>General</c:formatCode>
                <c:ptCount val="3"/>
                <c:pt idx="0">
                  <c:v>29011</c:v>
                </c:pt>
                <c:pt idx="1">
                  <c:v>54776</c:v>
                </c:pt>
                <c:pt idx="2">
                  <c:v>270</c:v>
                </c:pt>
              </c:numCache>
            </c:numRef>
          </c:val>
          <c:smooth val="0"/>
          <c:extLst>
            <c:ext xmlns:c16="http://schemas.microsoft.com/office/drawing/2014/chart" uri="{C3380CC4-5D6E-409C-BE32-E72D297353CC}">
              <c16:uniqueId val="{00000004-58CC-48C8-AEDB-847F7D950E06}"/>
            </c:ext>
          </c:extLst>
        </c:ser>
        <c:dLbls>
          <c:showLegendKey val="0"/>
          <c:showVal val="0"/>
          <c:showCatName val="0"/>
          <c:showSerName val="0"/>
          <c:showPercent val="0"/>
          <c:showBubbleSize val="0"/>
        </c:dLbls>
        <c:smooth val="0"/>
        <c:axId val="2066166719"/>
        <c:axId val="1353193935"/>
      </c:lineChart>
      <c:catAx>
        <c:axId val="2066166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193935"/>
        <c:crosses val="autoZero"/>
        <c:auto val="1"/>
        <c:lblAlgn val="ctr"/>
        <c:lblOffset val="100"/>
        <c:noMultiLvlLbl val="0"/>
      </c:catAx>
      <c:valAx>
        <c:axId val="1353193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61667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[Final.xlsm]Meat!PivotTable4</c:name>
    <c:fmtId val="1"/>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meat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s>
    <c:plotArea>
      <c:layout/>
      <c:doughnutChart>
        <c:varyColors val="1"/>
        <c:ser>
          <c:idx val="0"/>
          <c:order val="0"/>
          <c:tx>
            <c:strRef>
              <c:f>Meat!$B$3</c:f>
              <c:strCache>
                <c:ptCount val="1"/>
                <c:pt idx="0">
                  <c:v>Total</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9C59-45FF-8327-6558608C98C9}"/>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9C59-45FF-8327-6558608C98C9}"/>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9C59-45FF-8327-6558608C98C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Meat!$A$4:$A$7</c:f>
              <c:strCache>
                <c:ptCount val="3"/>
                <c:pt idx="0">
                  <c:v>Adult</c:v>
                </c:pt>
                <c:pt idx="1">
                  <c:v>Senior</c:v>
                </c:pt>
                <c:pt idx="2">
                  <c:v>Young Adult</c:v>
                </c:pt>
              </c:strCache>
            </c:strRef>
          </c:cat>
          <c:val>
            <c:numRef>
              <c:f>Meat!$B$4:$B$7</c:f>
              <c:numCache>
                <c:formatCode>General</c:formatCode>
                <c:ptCount val="3"/>
                <c:pt idx="0">
                  <c:v>126418</c:v>
                </c:pt>
                <c:pt idx="1">
                  <c:v>245919</c:v>
                </c:pt>
                <c:pt idx="2">
                  <c:v>1631</c:v>
                </c:pt>
              </c:numCache>
            </c:numRef>
          </c:val>
          <c:extLst>
            <c:ext xmlns:c16="http://schemas.microsoft.com/office/drawing/2014/chart" uri="{C3380CC4-5D6E-409C-BE32-E72D297353CC}">
              <c16:uniqueId val="{00000000-C5F3-49DA-9E2A-8C93A4A4FA0A}"/>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27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Income vs Wines</a:t>
            </a:r>
          </a:p>
        </c:rich>
      </c:tx>
      <c:layout>
        <c:manualLayout>
          <c:xMode val="edge"/>
          <c:yMode val="edge"/>
          <c:x val="0.25959493381084375"/>
          <c:y val="3.2407407407407406E-2"/>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Income</c:v>
          </c:tx>
          <c:spPr>
            <a:solidFill>
              <a:schemeClr val="accent1"/>
            </a:solidFill>
            <a:ln>
              <a:noFill/>
            </a:ln>
            <a:effectLst/>
          </c:spPr>
          <c:invertIfNegative val="0"/>
          <c:cat>
            <c:strRef>
              <c:f>'income vs wine'!$E$5:$E$8</c:f>
              <c:strCache>
                <c:ptCount val="4"/>
                <c:pt idx="0">
                  <c:v>Adult</c:v>
                </c:pt>
                <c:pt idx="1">
                  <c:v>Senior</c:v>
                </c:pt>
                <c:pt idx="2">
                  <c:v>Young Adult</c:v>
                </c:pt>
                <c:pt idx="3">
                  <c:v>Grand Total</c:v>
                </c:pt>
              </c:strCache>
            </c:strRef>
          </c:cat>
          <c:val>
            <c:numRef>
              <c:f>'income vs wine'!$F$5:$F$8</c:f>
              <c:numCache>
                <c:formatCode>General</c:formatCode>
                <c:ptCount val="4"/>
                <c:pt idx="0">
                  <c:v>190764</c:v>
                </c:pt>
                <c:pt idx="1">
                  <c:v>488628</c:v>
                </c:pt>
                <c:pt idx="2">
                  <c:v>1424</c:v>
                </c:pt>
                <c:pt idx="3">
                  <c:v>680816</c:v>
                </c:pt>
              </c:numCache>
            </c:numRef>
          </c:val>
          <c:extLst>
            <c:ext xmlns:c16="http://schemas.microsoft.com/office/drawing/2014/chart" uri="{C3380CC4-5D6E-409C-BE32-E72D297353CC}">
              <c16:uniqueId val="{00000000-EAF2-40CB-9123-530AD5E3582D}"/>
            </c:ext>
          </c:extLst>
        </c:ser>
        <c:dLbls>
          <c:showLegendKey val="0"/>
          <c:showVal val="0"/>
          <c:showCatName val="0"/>
          <c:showSerName val="0"/>
          <c:showPercent val="0"/>
          <c:showBubbleSize val="0"/>
        </c:dLbls>
        <c:gapWidth val="269"/>
        <c:overlap val="-27"/>
        <c:axId val="1144782992"/>
        <c:axId val="1144778416"/>
      </c:barChart>
      <c:lineChart>
        <c:grouping val="standard"/>
        <c:varyColors val="0"/>
        <c:ser>
          <c:idx val="1"/>
          <c:order val="1"/>
          <c:tx>
            <c:v>Wine</c:v>
          </c:tx>
          <c:spPr>
            <a:ln w="38100" cap="rnd">
              <a:solidFill>
                <a:schemeClr val="accent2"/>
              </a:solidFill>
              <a:round/>
            </a:ln>
            <a:effectLst/>
          </c:spPr>
          <c:marker>
            <c:symbol val="none"/>
          </c:marker>
          <c:cat>
            <c:strRef>
              <c:f>'income vs wine'!$E$5:$E$8</c:f>
              <c:strCache>
                <c:ptCount val="4"/>
                <c:pt idx="0">
                  <c:v>Adult</c:v>
                </c:pt>
                <c:pt idx="1">
                  <c:v>Senior</c:v>
                </c:pt>
                <c:pt idx="2">
                  <c:v>Young Adult</c:v>
                </c:pt>
                <c:pt idx="3">
                  <c:v>Grand Total</c:v>
                </c:pt>
              </c:strCache>
            </c:strRef>
          </c:cat>
          <c:val>
            <c:numRef>
              <c:f>'income vs wine'!$G$5:$G$8</c:f>
              <c:numCache>
                <c:formatCode>General</c:formatCode>
                <c:ptCount val="4"/>
                <c:pt idx="0">
                  <c:v>37033359</c:v>
                </c:pt>
                <c:pt idx="1">
                  <c:v>78419944</c:v>
                </c:pt>
                <c:pt idx="2">
                  <c:v>326606</c:v>
                </c:pt>
                <c:pt idx="3">
                  <c:v>115779909</c:v>
                </c:pt>
              </c:numCache>
            </c:numRef>
          </c:val>
          <c:smooth val="0"/>
          <c:extLst>
            <c:ext xmlns:c16="http://schemas.microsoft.com/office/drawing/2014/chart" uri="{C3380CC4-5D6E-409C-BE32-E72D297353CC}">
              <c16:uniqueId val="{00000001-EAF2-40CB-9123-530AD5E3582D}"/>
            </c:ext>
          </c:extLst>
        </c:ser>
        <c:dLbls>
          <c:showLegendKey val="0"/>
          <c:showVal val="0"/>
          <c:showCatName val="0"/>
          <c:showSerName val="0"/>
          <c:showPercent val="0"/>
          <c:showBubbleSize val="0"/>
        </c:dLbls>
        <c:marker val="1"/>
        <c:smooth val="0"/>
        <c:axId val="656682960"/>
        <c:axId val="656690864"/>
      </c:lineChart>
      <c:catAx>
        <c:axId val="1144782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144778416"/>
        <c:crosses val="autoZero"/>
        <c:auto val="1"/>
        <c:lblAlgn val="ctr"/>
        <c:lblOffset val="100"/>
        <c:noMultiLvlLbl val="0"/>
      </c:catAx>
      <c:valAx>
        <c:axId val="114477841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782992"/>
        <c:crosses val="autoZero"/>
        <c:crossBetween val="between"/>
      </c:valAx>
      <c:valAx>
        <c:axId val="656690864"/>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682960"/>
        <c:crosses val="max"/>
        <c:crossBetween val="between"/>
      </c:valAx>
      <c:catAx>
        <c:axId val="656682960"/>
        <c:scaling>
          <c:orientation val="minMax"/>
        </c:scaling>
        <c:delete val="1"/>
        <c:axPos val="b"/>
        <c:numFmt formatCode="General" sourceLinked="1"/>
        <c:majorTickMark val="out"/>
        <c:minorTickMark val="none"/>
        <c:tickLblPos val="nextTo"/>
        <c:crossAx val="656690864"/>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[Final.xlsm]wines by marital!PivotTable20</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'wines by marital'!$B$3</c:f>
              <c:strCache>
                <c:ptCount val="1"/>
                <c:pt idx="0">
                  <c:v>Total</c:v>
                </c:pt>
              </c:strCache>
            </c:strRef>
          </c:tx>
          <c:spPr>
            <a:solidFill>
              <a:schemeClr val="accent1"/>
            </a:solidFill>
            <a:ln>
              <a:noFill/>
            </a:ln>
            <a:effectLst/>
          </c:spPr>
          <c:invertIfNegative val="0"/>
          <c:cat>
            <c:strRef>
              <c:f>'wines by marital'!$A$4:$A$5</c:f>
              <c:strCache>
                <c:ptCount val="1"/>
                <c:pt idx="0">
                  <c:v>Divorced</c:v>
                </c:pt>
              </c:strCache>
            </c:strRef>
          </c:cat>
          <c:val>
            <c:numRef>
              <c:f>'wines by marital'!$B$4:$B$5</c:f>
              <c:numCache>
                <c:formatCode>General</c:formatCode>
                <c:ptCount val="1"/>
                <c:pt idx="0">
                  <c:v>75364</c:v>
                </c:pt>
              </c:numCache>
            </c:numRef>
          </c:val>
          <c:extLst>
            <c:ext xmlns:c16="http://schemas.microsoft.com/office/drawing/2014/chart" uri="{C3380CC4-5D6E-409C-BE32-E72D297353CC}">
              <c16:uniqueId val="{00000000-0DAB-4B92-938B-EAFC7EEBF823}"/>
            </c:ext>
          </c:extLst>
        </c:ser>
        <c:dLbls>
          <c:showLegendKey val="0"/>
          <c:showVal val="0"/>
          <c:showCatName val="0"/>
          <c:showSerName val="0"/>
          <c:showPercent val="0"/>
          <c:showBubbleSize val="0"/>
        </c:dLbls>
        <c:gapWidth val="150"/>
        <c:overlap val="100"/>
        <c:axId val="28255968"/>
        <c:axId val="28256384"/>
      </c:barChart>
      <c:catAx>
        <c:axId val="28255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56384"/>
        <c:crosses val="autoZero"/>
        <c:auto val="1"/>
        <c:lblAlgn val="ctr"/>
        <c:lblOffset val="100"/>
        <c:noMultiLvlLbl val="0"/>
      </c:catAx>
      <c:valAx>
        <c:axId val="2825638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55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[Final.xlsm]Slicer!PivotTable8</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Slicer!$O$4</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6C0-4A8D-B7A4-FA4327C884F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6C0-4A8D-B7A4-FA4327C884F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6C0-4A8D-B7A4-FA4327C884FE}"/>
              </c:ext>
            </c:extLst>
          </c:dPt>
          <c:cat>
            <c:strRef>
              <c:f>Slicer!$N$5:$N$8</c:f>
              <c:strCache>
                <c:ptCount val="3"/>
                <c:pt idx="0">
                  <c:v>Adult</c:v>
                </c:pt>
                <c:pt idx="1">
                  <c:v>Senior</c:v>
                </c:pt>
                <c:pt idx="2">
                  <c:v>Young Adult</c:v>
                </c:pt>
              </c:strCache>
            </c:strRef>
          </c:cat>
          <c:val>
            <c:numRef>
              <c:f>Slicer!$O$5:$O$8</c:f>
              <c:numCache>
                <c:formatCode>General</c:formatCode>
                <c:ptCount val="3"/>
                <c:pt idx="0">
                  <c:v>990</c:v>
                </c:pt>
                <c:pt idx="1">
                  <c:v>1243</c:v>
                </c:pt>
                <c:pt idx="2">
                  <c:v>7</c:v>
                </c:pt>
              </c:numCache>
            </c:numRef>
          </c:val>
          <c:extLst>
            <c:ext xmlns:c16="http://schemas.microsoft.com/office/drawing/2014/chart" uri="{C3380CC4-5D6E-409C-BE32-E72D297353CC}">
              <c16:uniqueId val="{00000000-63AB-4893-95E4-C184C3791951}"/>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[Final.xlsm]Slicer!PivotTable8</c:name>
    <c:fmtId val="12"/>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Slicer!$O$4</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Slicer!$N$5:$N$8</c:f>
              <c:strCache>
                <c:ptCount val="3"/>
                <c:pt idx="0">
                  <c:v>Adult</c:v>
                </c:pt>
                <c:pt idx="1">
                  <c:v>Senior</c:v>
                </c:pt>
                <c:pt idx="2">
                  <c:v>Young Adult</c:v>
                </c:pt>
              </c:strCache>
            </c:strRef>
          </c:cat>
          <c:val>
            <c:numRef>
              <c:f>Slicer!$O$5:$O$8</c:f>
              <c:numCache>
                <c:formatCode>General</c:formatCode>
                <c:ptCount val="3"/>
                <c:pt idx="0">
                  <c:v>990</c:v>
                </c:pt>
                <c:pt idx="1">
                  <c:v>1243</c:v>
                </c:pt>
                <c:pt idx="2">
                  <c:v>7</c:v>
                </c:pt>
              </c:numCache>
            </c:numRef>
          </c:val>
          <c:smooth val="0"/>
          <c:extLst>
            <c:ext xmlns:c16="http://schemas.microsoft.com/office/drawing/2014/chart" uri="{C3380CC4-5D6E-409C-BE32-E72D297353CC}">
              <c16:uniqueId val="{00000000-AA1C-495C-9FB1-28B31419DA1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7384912"/>
        <c:axId val="17375760"/>
      </c:lineChart>
      <c:catAx>
        <c:axId val="1738491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7375760"/>
        <c:crosses val="autoZero"/>
        <c:auto val="1"/>
        <c:lblAlgn val="ctr"/>
        <c:lblOffset val="100"/>
        <c:noMultiLvlLbl val="0"/>
      </c:catAx>
      <c:valAx>
        <c:axId val="17375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7384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[Final.xlsm]ID!PivotTable3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Type</a:t>
            </a:r>
            <a:r>
              <a:rPr lang="en-US" baseline="0"/>
              <a:t> of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ID!$B$5</c:f>
              <c:strCache>
                <c:ptCount val="1"/>
                <c:pt idx="0">
                  <c:v>Sum of DealsPurchases</c:v>
                </c:pt>
              </c:strCache>
            </c:strRef>
          </c:tx>
          <c:spPr>
            <a:solidFill>
              <a:schemeClr val="accent1"/>
            </a:solidFill>
            <a:ln>
              <a:noFill/>
            </a:ln>
            <a:effectLst/>
          </c:spPr>
          <c:cat>
            <c:strRef>
              <c:f>ID!$A$6:$A$2246</c:f>
              <c:strCache>
                <c:ptCount val="2240"/>
                <c:pt idx="0">
                  <c:v>0</c:v>
                </c:pt>
                <c:pt idx="1">
                  <c:v>1</c:v>
                </c:pt>
                <c:pt idx="2">
                  <c:v>9</c:v>
                </c:pt>
                <c:pt idx="3">
                  <c:v>13</c:v>
                </c:pt>
                <c:pt idx="4">
                  <c:v>17</c:v>
                </c:pt>
                <c:pt idx="5">
                  <c:v>20</c:v>
                </c:pt>
                <c:pt idx="6">
                  <c:v>22</c:v>
                </c:pt>
                <c:pt idx="7">
                  <c:v>24</c:v>
                </c:pt>
                <c:pt idx="8">
                  <c:v>25</c:v>
                </c:pt>
                <c:pt idx="9">
                  <c:v>35</c:v>
                </c:pt>
                <c:pt idx="10">
                  <c:v>48</c:v>
                </c:pt>
                <c:pt idx="11">
                  <c:v>49</c:v>
                </c:pt>
                <c:pt idx="12">
                  <c:v>55</c:v>
                </c:pt>
                <c:pt idx="13">
                  <c:v>67</c:v>
                </c:pt>
                <c:pt idx="14">
                  <c:v>73</c:v>
                </c:pt>
                <c:pt idx="15">
                  <c:v>75</c:v>
                </c:pt>
                <c:pt idx="16">
                  <c:v>78</c:v>
                </c:pt>
                <c:pt idx="17">
                  <c:v>87</c:v>
                </c:pt>
                <c:pt idx="18">
                  <c:v>89</c:v>
                </c:pt>
                <c:pt idx="19">
                  <c:v>92</c:v>
                </c:pt>
                <c:pt idx="20">
                  <c:v>113</c:v>
                </c:pt>
                <c:pt idx="21">
                  <c:v>115</c:v>
                </c:pt>
                <c:pt idx="22">
                  <c:v>123</c:v>
                </c:pt>
                <c:pt idx="23">
                  <c:v>125</c:v>
                </c:pt>
                <c:pt idx="24">
                  <c:v>143</c:v>
                </c:pt>
                <c:pt idx="25">
                  <c:v>146</c:v>
                </c:pt>
                <c:pt idx="26">
                  <c:v>153</c:v>
                </c:pt>
                <c:pt idx="27">
                  <c:v>158</c:v>
                </c:pt>
                <c:pt idx="28">
                  <c:v>164</c:v>
                </c:pt>
                <c:pt idx="29">
                  <c:v>175</c:v>
                </c:pt>
                <c:pt idx="30">
                  <c:v>176</c:v>
                </c:pt>
                <c:pt idx="31">
                  <c:v>178</c:v>
                </c:pt>
                <c:pt idx="32">
                  <c:v>182</c:v>
                </c:pt>
                <c:pt idx="33">
                  <c:v>193</c:v>
                </c:pt>
                <c:pt idx="34">
                  <c:v>194</c:v>
                </c:pt>
                <c:pt idx="35">
                  <c:v>195</c:v>
                </c:pt>
                <c:pt idx="36">
                  <c:v>199</c:v>
                </c:pt>
                <c:pt idx="37">
                  <c:v>202</c:v>
                </c:pt>
                <c:pt idx="38">
                  <c:v>203</c:v>
                </c:pt>
                <c:pt idx="39">
                  <c:v>213</c:v>
                </c:pt>
                <c:pt idx="40">
                  <c:v>217</c:v>
                </c:pt>
                <c:pt idx="41">
                  <c:v>221</c:v>
                </c:pt>
                <c:pt idx="42">
                  <c:v>231</c:v>
                </c:pt>
                <c:pt idx="43">
                  <c:v>232</c:v>
                </c:pt>
                <c:pt idx="44">
                  <c:v>234</c:v>
                </c:pt>
                <c:pt idx="45">
                  <c:v>236</c:v>
                </c:pt>
                <c:pt idx="46">
                  <c:v>238</c:v>
                </c:pt>
                <c:pt idx="47">
                  <c:v>241</c:v>
                </c:pt>
                <c:pt idx="48">
                  <c:v>246</c:v>
                </c:pt>
                <c:pt idx="49">
                  <c:v>247</c:v>
                </c:pt>
                <c:pt idx="50">
                  <c:v>252</c:v>
                </c:pt>
                <c:pt idx="51">
                  <c:v>254</c:v>
                </c:pt>
                <c:pt idx="52">
                  <c:v>255</c:v>
                </c:pt>
                <c:pt idx="53">
                  <c:v>257</c:v>
                </c:pt>
                <c:pt idx="54">
                  <c:v>263</c:v>
                </c:pt>
                <c:pt idx="55">
                  <c:v>269</c:v>
                </c:pt>
                <c:pt idx="56">
                  <c:v>271</c:v>
                </c:pt>
                <c:pt idx="57">
                  <c:v>273</c:v>
                </c:pt>
                <c:pt idx="58">
                  <c:v>274</c:v>
                </c:pt>
                <c:pt idx="59">
                  <c:v>286</c:v>
                </c:pt>
                <c:pt idx="60">
                  <c:v>291</c:v>
                </c:pt>
                <c:pt idx="61">
                  <c:v>295</c:v>
                </c:pt>
                <c:pt idx="62">
                  <c:v>304</c:v>
                </c:pt>
                <c:pt idx="63">
                  <c:v>309</c:v>
                </c:pt>
                <c:pt idx="64">
                  <c:v>310</c:v>
                </c:pt>
                <c:pt idx="65">
                  <c:v>313</c:v>
                </c:pt>
                <c:pt idx="66">
                  <c:v>322</c:v>
                </c:pt>
                <c:pt idx="67">
                  <c:v>326</c:v>
                </c:pt>
                <c:pt idx="68">
                  <c:v>332</c:v>
                </c:pt>
                <c:pt idx="69">
                  <c:v>339</c:v>
                </c:pt>
                <c:pt idx="70">
                  <c:v>340</c:v>
                </c:pt>
                <c:pt idx="71">
                  <c:v>347</c:v>
                </c:pt>
                <c:pt idx="72">
                  <c:v>359</c:v>
                </c:pt>
                <c:pt idx="73">
                  <c:v>361</c:v>
                </c:pt>
                <c:pt idx="74">
                  <c:v>367</c:v>
                </c:pt>
                <c:pt idx="75">
                  <c:v>368</c:v>
                </c:pt>
                <c:pt idx="76">
                  <c:v>375</c:v>
                </c:pt>
                <c:pt idx="77">
                  <c:v>378</c:v>
                </c:pt>
                <c:pt idx="78">
                  <c:v>380</c:v>
                </c:pt>
                <c:pt idx="79">
                  <c:v>387</c:v>
                </c:pt>
                <c:pt idx="80">
                  <c:v>405</c:v>
                </c:pt>
                <c:pt idx="81">
                  <c:v>425</c:v>
                </c:pt>
                <c:pt idx="82">
                  <c:v>433</c:v>
                </c:pt>
                <c:pt idx="83">
                  <c:v>437</c:v>
                </c:pt>
                <c:pt idx="84">
                  <c:v>448</c:v>
                </c:pt>
                <c:pt idx="85">
                  <c:v>450</c:v>
                </c:pt>
                <c:pt idx="86">
                  <c:v>451</c:v>
                </c:pt>
                <c:pt idx="87">
                  <c:v>453</c:v>
                </c:pt>
                <c:pt idx="88">
                  <c:v>454</c:v>
                </c:pt>
                <c:pt idx="89">
                  <c:v>455</c:v>
                </c:pt>
                <c:pt idx="90">
                  <c:v>456</c:v>
                </c:pt>
                <c:pt idx="91">
                  <c:v>460</c:v>
                </c:pt>
                <c:pt idx="92">
                  <c:v>466</c:v>
                </c:pt>
                <c:pt idx="93">
                  <c:v>477</c:v>
                </c:pt>
                <c:pt idx="94">
                  <c:v>486</c:v>
                </c:pt>
                <c:pt idx="95">
                  <c:v>492</c:v>
                </c:pt>
                <c:pt idx="96">
                  <c:v>498</c:v>
                </c:pt>
                <c:pt idx="97">
                  <c:v>500</c:v>
                </c:pt>
                <c:pt idx="98">
                  <c:v>503</c:v>
                </c:pt>
                <c:pt idx="99">
                  <c:v>520</c:v>
                </c:pt>
                <c:pt idx="100">
                  <c:v>521</c:v>
                </c:pt>
                <c:pt idx="101">
                  <c:v>523</c:v>
                </c:pt>
                <c:pt idx="102">
                  <c:v>524</c:v>
                </c:pt>
                <c:pt idx="103">
                  <c:v>528</c:v>
                </c:pt>
                <c:pt idx="104">
                  <c:v>531</c:v>
                </c:pt>
                <c:pt idx="105">
                  <c:v>535</c:v>
                </c:pt>
                <c:pt idx="106">
                  <c:v>538</c:v>
                </c:pt>
                <c:pt idx="107">
                  <c:v>544</c:v>
                </c:pt>
                <c:pt idx="108">
                  <c:v>550</c:v>
                </c:pt>
                <c:pt idx="109">
                  <c:v>564</c:v>
                </c:pt>
                <c:pt idx="110">
                  <c:v>569</c:v>
                </c:pt>
                <c:pt idx="111">
                  <c:v>574</c:v>
                </c:pt>
                <c:pt idx="112">
                  <c:v>577</c:v>
                </c:pt>
                <c:pt idx="113">
                  <c:v>590</c:v>
                </c:pt>
                <c:pt idx="114">
                  <c:v>591</c:v>
                </c:pt>
                <c:pt idx="115">
                  <c:v>606</c:v>
                </c:pt>
                <c:pt idx="116">
                  <c:v>607</c:v>
                </c:pt>
                <c:pt idx="117">
                  <c:v>610</c:v>
                </c:pt>
                <c:pt idx="118">
                  <c:v>615</c:v>
                </c:pt>
                <c:pt idx="119">
                  <c:v>618</c:v>
                </c:pt>
                <c:pt idx="120">
                  <c:v>624</c:v>
                </c:pt>
                <c:pt idx="121">
                  <c:v>626</c:v>
                </c:pt>
                <c:pt idx="122">
                  <c:v>635</c:v>
                </c:pt>
                <c:pt idx="123">
                  <c:v>640</c:v>
                </c:pt>
                <c:pt idx="124">
                  <c:v>641</c:v>
                </c:pt>
                <c:pt idx="125">
                  <c:v>642</c:v>
                </c:pt>
                <c:pt idx="126">
                  <c:v>663</c:v>
                </c:pt>
                <c:pt idx="127">
                  <c:v>675</c:v>
                </c:pt>
                <c:pt idx="128">
                  <c:v>679</c:v>
                </c:pt>
                <c:pt idx="129">
                  <c:v>692</c:v>
                </c:pt>
                <c:pt idx="130">
                  <c:v>697</c:v>
                </c:pt>
                <c:pt idx="131">
                  <c:v>701</c:v>
                </c:pt>
                <c:pt idx="132">
                  <c:v>702</c:v>
                </c:pt>
                <c:pt idx="133">
                  <c:v>709</c:v>
                </c:pt>
                <c:pt idx="134">
                  <c:v>713</c:v>
                </c:pt>
                <c:pt idx="135">
                  <c:v>716</c:v>
                </c:pt>
                <c:pt idx="136">
                  <c:v>736</c:v>
                </c:pt>
                <c:pt idx="137">
                  <c:v>737</c:v>
                </c:pt>
                <c:pt idx="138">
                  <c:v>738</c:v>
                </c:pt>
                <c:pt idx="139">
                  <c:v>749</c:v>
                </c:pt>
                <c:pt idx="140">
                  <c:v>760</c:v>
                </c:pt>
                <c:pt idx="141">
                  <c:v>762</c:v>
                </c:pt>
                <c:pt idx="142">
                  <c:v>771</c:v>
                </c:pt>
                <c:pt idx="143">
                  <c:v>773</c:v>
                </c:pt>
                <c:pt idx="144">
                  <c:v>793</c:v>
                </c:pt>
                <c:pt idx="145">
                  <c:v>796</c:v>
                </c:pt>
                <c:pt idx="146">
                  <c:v>798</c:v>
                </c:pt>
                <c:pt idx="147">
                  <c:v>800</c:v>
                </c:pt>
                <c:pt idx="148">
                  <c:v>803</c:v>
                </c:pt>
                <c:pt idx="149">
                  <c:v>807</c:v>
                </c:pt>
                <c:pt idx="150">
                  <c:v>810</c:v>
                </c:pt>
                <c:pt idx="151">
                  <c:v>819</c:v>
                </c:pt>
                <c:pt idx="152">
                  <c:v>821</c:v>
                </c:pt>
                <c:pt idx="153">
                  <c:v>830</c:v>
                </c:pt>
                <c:pt idx="154">
                  <c:v>832</c:v>
                </c:pt>
                <c:pt idx="155">
                  <c:v>833</c:v>
                </c:pt>
                <c:pt idx="156">
                  <c:v>837</c:v>
                </c:pt>
                <c:pt idx="157">
                  <c:v>839</c:v>
                </c:pt>
                <c:pt idx="158">
                  <c:v>843</c:v>
                </c:pt>
                <c:pt idx="159">
                  <c:v>849</c:v>
                </c:pt>
                <c:pt idx="160">
                  <c:v>850</c:v>
                </c:pt>
                <c:pt idx="161">
                  <c:v>851</c:v>
                </c:pt>
                <c:pt idx="162">
                  <c:v>868</c:v>
                </c:pt>
                <c:pt idx="163">
                  <c:v>873</c:v>
                </c:pt>
                <c:pt idx="164">
                  <c:v>879</c:v>
                </c:pt>
                <c:pt idx="165">
                  <c:v>880</c:v>
                </c:pt>
                <c:pt idx="166">
                  <c:v>891</c:v>
                </c:pt>
                <c:pt idx="167">
                  <c:v>895</c:v>
                </c:pt>
                <c:pt idx="168">
                  <c:v>898</c:v>
                </c:pt>
                <c:pt idx="169">
                  <c:v>902</c:v>
                </c:pt>
                <c:pt idx="170">
                  <c:v>905</c:v>
                </c:pt>
                <c:pt idx="171">
                  <c:v>907</c:v>
                </c:pt>
                <c:pt idx="172">
                  <c:v>916</c:v>
                </c:pt>
                <c:pt idx="173">
                  <c:v>922</c:v>
                </c:pt>
                <c:pt idx="174">
                  <c:v>933</c:v>
                </c:pt>
                <c:pt idx="175">
                  <c:v>938</c:v>
                </c:pt>
                <c:pt idx="176">
                  <c:v>940</c:v>
                </c:pt>
                <c:pt idx="177">
                  <c:v>942</c:v>
                </c:pt>
                <c:pt idx="178">
                  <c:v>944</c:v>
                </c:pt>
                <c:pt idx="179">
                  <c:v>945</c:v>
                </c:pt>
                <c:pt idx="180">
                  <c:v>946</c:v>
                </c:pt>
                <c:pt idx="181">
                  <c:v>948</c:v>
                </c:pt>
                <c:pt idx="182">
                  <c:v>954</c:v>
                </c:pt>
                <c:pt idx="183">
                  <c:v>955</c:v>
                </c:pt>
                <c:pt idx="184">
                  <c:v>961</c:v>
                </c:pt>
                <c:pt idx="185">
                  <c:v>965</c:v>
                </c:pt>
                <c:pt idx="186">
                  <c:v>966</c:v>
                </c:pt>
                <c:pt idx="187">
                  <c:v>967</c:v>
                </c:pt>
                <c:pt idx="188">
                  <c:v>968</c:v>
                </c:pt>
                <c:pt idx="189">
                  <c:v>975</c:v>
                </c:pt>
                <c:pt idx="190">
                  <c:v>977</c:v>
                </c:pt>
                <c:pt idx="191">
                  <c:v>979</c:v>
                </c:pt>
                <c:pt idx="192">
                  <c:v>983</c:v>
                </c:pt>
                <c:pt idx="193">
                  <c:v>988</c:v>
                </c:pt>
                <c:pt idx="194">
                  <c:v>999</c:v>
                </c:pt>
                <c:pt idx="195">
                  <c:v>1000</c:v>
                </c:pt>
                <c:pt idx="196">
                  <c:v>1008</c:v>
                </c:pt>
                <c:pt idx="197">
                  <c:v>1010</c:v>
                </c:pt>
                <c:pt idx="198">
                  <c:v>1012</c:v>
                </c:pt>
                <c:pt idx="199">
                  <c:v>1016</c:v>
                </c:pt>
                <c:pt idx="200">
                  <c:v>1020</c:v>
                </c:pt>
                <c:pt idx="201">
                  <c:v>1029</c:v>
                </c:pt>
                <c:pt idx="202">
                  <c:v>1030</c:v>
                </c:pt>
                <c:pt idx="203">
                  <c:v>1031</c:v>
                </c:pt>
                <c:pt idx="204">
                  <c:v>1041</c:v>
                </c:pt>
                <c:pt idx="205">
                  <c:v>1044</c:v>
                </c:pt>
                <c:pt idx="206">
                  <c:v>1045</c:v>
                </c:pt>
                <c:pt idx="207">
                  <c:v>1048</c:v>
                </c:pt>
                <c:pt idx="208">
                  <c:v>1050</c:v>
                </c:pt>
                <c:pt idx="209">
                  <c:v>1052</c:v>
                </c:pt>
                <c:pt idx="210">
                  <c:v>1055</c:v>
                </c:pt>
                <c:pt idx="211">
                  <c:v>1064</c:v>
                </c:pt>
                <c:pt idx="212">
                  <c:v>1065</c:v>
                </c:pt>
                <c:pt idx="213">
                  <c:v>1071</c:v>
                </c:pt>
                <c:pt idx="214">
                  <c:v>1072</c:v>
                </c:pt>
                <c:pt idx="215">
                  <c:v>1077</c:v>
                </c:pt>
                <c:pt idx="216">
                  <c:v>1079</c:v>
                </c:pt>
                <c:pt idx="217">
                  <c:v>1081</c:v>
                </c:pt>
                <c:pt idx="218">
                  <c:v>1087</c:v>
                </c:pt>
                <c:pt idx="219">
                  <c:v>1092</c:v>
                </c:pt>
                <c:pt idx="220">
                  <c:v>1100</c:v>
                </c:pt>
                <c:pt idx="221">
                  <c:v>1103</c:v>
                </c:pt>
                <c:pt idx="222">
                  <c:v>1109</c:v>
                </c:pt>
                <c:pt idx="223">
                  <c:v>1118</c:v>
                </c:pt>
                <c:pt idx="224">
                  <c:v>1127</c:v>
                </c:pt>
                <c:pt idx="225">
                  <c:v>1131</c:v>
                </c:pt>
                <c:pt idx="226">
                  <c:v>1135</c:v>
                </c:pt>
                <c:pt idx="227">
                  <c:v>1137</c:v>
                </c:pt>
                <c:pt idx="228">
                  <c:v>1139</c:v>
                </c:pt>
                <c:pt idx="229">
                  <c:v>1142</c:v>
                </c:pt>
                <c:pt idx="230">
                  <c:v>1143</c:v>
                </c:pt>
                <c:pt idx="231">
                  <c:v>1146</c:v>
                </c:pt>
                <c:pt idx="232">
                  <c:v>1150</c:v>
                </c:pt>
                <c:pt idx="233">
                  <c:v>1158</c:v>
                </c:pt>
                <c:pt idx="234">
                  <c:v>1160</c:v>
                </c:pt>
                <c:pt idx="235">
                  <c:v>1162</c:v>
                </c:pt>
                <c:pt idx="236">
                  <c:v>1165</c:v>
                </c:pt>
                <c:pt idx="237">
                  <c:v>1168</c:v>
                </c:pt>
                <c:pt idx="238">
                  <c:v>1170</c:v>
                </c:pt>
                <c:pt idx="239">
                  <c:v>1172</c:v>
                </c:pt>
                <c:pt idx="240">
                  <c:v>1173</c:v>
                </c:pt>
                <c:pt idx="241">
                  <c:v>1175</c:v>
                </c:pt>
                <c:pt idx="242">
                  <c:v>1176</c:v>
                </c:pt>
                <c:pt idx="243">
                  <c:v>1177</c:v>
                </c:pt>
                <c:pt idx="244">
                  <c:v>1183</c:v>
                </c:pt>
                <c:pt idx="245">
                  <c:v>1184</c:v>
                </c:pt>
                <c:pt idx="246">
                  <c:v>1204</c:v>
                </c:pt>
                <c:pt idx="247">
                  <c:v>1212</c:v>
                </c:pt>
                <c:pt idx="248">
                  <c:v>1215</c:v>
                </c:pt>
                <c:pt idx="249">
                  <c:v>1225</c:v>
                </c:pt>
                <c:pt idx="250">
                  <c:v>1232</c:v>
                </c:pt>
                <c:pt idx="251">
                  <c:v>1241</c:v>
                </c:pt>
                <c:pt idx="252">
                  <c:v>1245</c:v>
                </c:pt>
                <c:pt idx="253">
                  <c:v>1250</c:v>
                </c:pt>
                <c:pt idx="254">
                  <c:v>1272</c:v>
                </c:pt>
                <c:pt idx="255">
                  <c:v>1277</c:v>
                </c:pt>
                <c:pt idx="256">
                  <c:v>1291</c:v>
                </c:pt>
                <c:pt idx="257">
                  <c:v>1295</c:v>
                </c:pt>
                <c:pt idx="258">
                  <c:v>1307</c:v>
                </c:pt>
                <c:pt idx="259">
                  <c:v>1321</c:v>
                </c:pt>
                <c:pt idx="260">
                  <c:v>1324</c:v>
                </c:pt>
                <c:pt idx="261">
                  <c:v>1328</c:v>
                </c:pt>
                <c:pt idx="262">
                  <c:v>1331</c:v>
                </c:pt>
                <c:pt idx="263">
                  <c:v>1340</c:v>
                </c:pt>
                <c:pt idx="264">
                  <c:v>1343</c:v>
                </c:pt>
                <c:pt idx="265">
                  <c:v>1349</c:v>
                </c:pt>
                <c:pt idx="266">
                  <c:v>1351</c:v>
                </c:pt>
                <c:pt idx="267">
                  <c:v>1357</c:v>
                </c:pt>
                <c:pt idx="268">
                  <c:v>1361</c:v>
                </c:pt>
                <c:pt idx="269">
                  <c:v>1362</c:v>
                </c:pt>
                <c:pt idx="270">
                  <c:v>1371</c:v>
                </c:pt>
                <c:pt idx="271">
                  <c:v>1377</c:v>
                </c:pt>
                <c:pt idx="272">
                  <c:v>1378</c:v>
                </c:pt>
                <c:pt idx="273">
                  <c:v>1379</c:v>
                </c:pt>
                <c:pt idx="274">
                  <c:v>1381</c:v>
                </c:pt>
                <c:pt idx="275">
                  <c:v>1384</c:v>
                </c:pt>
                <c:pt idx="276">
                  <c:v>1386</c:v>
                </c:pt>
                <c:pt idx="277">
                  <c:v>1388</c:v>
                </c:pt>
                <c:pt idx="278">
                  <c:v>1399</c:v>
                </c:pt>
                <c:pt idx="279">
                  <c:v>1402</c:v>
                </c:pt>
                <c:pt idx="280">
                  <c:v>1403</c:v>
                </c:pt>
                <c:pt idx="281">
                  <c:v>1404</c:v>
                </c:pt>
                <c:pt idx="282">
                  <c:v>1406</c:v>
                </c:pt>
                <c:pt idx="283">
                  <c:v>1407</c:v>
                </c:pt>
                <c:pt idx="284">
                  <c:v>1409</c:v>
                </c:pt>
                <c:pt idx="285">
                  <c:v>1411</c:v>
                </c:pt>
                <c:pt idx="286">
                  <c:v>1419</c:v>
                </c:pt>
                <c:pt idx="287">
                  <c:v>1440</c:v>
                </c:pt>
                <c:pt idx="288">
                  <c:v>1446</c:v>
                </c:pt>
                <c:pt idx="289">
                  <c:v>1448</c:v>
                </c:pt>
                <c:pt idx="290">
                  <c:v>1453</c:v>
                </c:pt>
                <c:pt idx="291">
                  <c:v>1456</c:v>
                </c:pt>
                <c:pt idx="292">
                  <c:v>1458</c:v>
                </c:pt>
                <c:pt idx="293">
                  <c:v>1459</c:v>
                </c:pt>
                <c:pt idx="294">
                  <c:v>1461</c:v>
                </c:pt>
                <c:pt idx="295">
                  <c:v>1463</c:v>
                </c:pt>
                <c:pt idx="296">
                  <c:v>1473</c:v>
                </c:pt>
                <c:pt idx="297">
                  <c:v>1490</c:v>
                </c:pt>
                <c:pt idx="298">
                  <c:v>1491</c:v>
                </c:pt>
                <c:pt idx="299">
                  <c:v>1497</c:v>
                </c:pt>
                <c:pt idx="300">
                  <c:v>1501</c:v>
                </c:pt>
                <c:pt idx="301">
                  <c:v>1502</c:v>
                </c:pt>
                <c:pt idx="302">
                  <c:v>1503</c:v>
                </c:pt>
                <c:pt idx="303">
                  <c:v>1506</c:v>
                </c:pt>
                <c:pt idx="304">
                  <c:v>1509</c:v>
                </c:pt>
                <c:pt idx="305">
                  <c:v>1513</c:v>
                </c:pt>
                <c:pt idx="306">
                  <c:v>1515</c:v>
                </c:pt>
                <c:pt idx="307">
                  <c:v>1517</c:v>
                </c:pt>
                <c:pt idx="308">
                  <c:v>1518</c:v>
                </c:pt>
                <c:pt idx="309">
                  <c:v>1519</c:v>
                </c:pt>
                <c:pt idx="310">
                  <c:v>1523</c:v>
                </c:pt>
                <c:pt idx="311">
                  <c:v>1524</c:v>
                </c:pt>
                <c:pt idx="312">
                  <c:v>1542</c:v>
                </c:pt>
                <c:pt idx="313">
                  <c:v>1544</c:v>
                </c:pt>
                <c:pt idx="314">
                  <c:v>1545</c:v>
                </c:pt>
                <c:pt idx="315">
                  <c:v>1553</c:v>
                </c:pt>
                <c:pt idx="316">
                  <c:v>1570</c:v>
                </c:pt>
                <c:pt idx="317">
                  <c:v>1577</c:v>
                </c:pt>
                <c:pt idx="318">
                  <c:v>1581</c:v>
                </c:pt>
                <c:pt idx="319">
                  <c:v>1584</c:v>
                </c:pt>
                <c:pt idx="320">
                  <c:v>1592</c:v>
                </c:pt>
                <c:pt idx="321">
                  <c:v>1600</c:v>
                </c:pt>
                <c:pt idx="322">
                  <c:v>1604</c:v>
                </c:pt>
                <c:pt idx="323">
                  <c:v>1606</c:v>
                </c:pt>
                <c:pt idx="324">
                  <c:v>1612</c:v>
                </c:pt>
                <c:pt idx="325">
                  <c:v>1618</c:v>
                </c:pt>
                <c:pt idx="326">
                  <c:v>1619</c:v>
                </c:pt>
                <c:pt idx="327">
                  <c:v>1626</c:v>
                </c:pt>
                <c:pt idx="328">
                  <c:v>1627</c:v>
                </c:pt>
                <c:pt idx="329">
                  <c:v>1628</c:v>
                </c:pt>
                <c:pt idx="330">
                  <c:v>1630</c:v>
                </c:pt>
                <c:pt idx="331">
                  <c:v>1631</c:v>
                </c:pt>
                <c:pt idx="332">
                  <c:v>1640</c:v>
                </c:pt>
                <c:pt idx="333">
                  <c:v>1646</c:v>
                </c:pt>
                <c:pt idx="334">
                  <c:v>1650</c:v>
                </c:pt>
                <c:pt idx="335">
                  <c:v>1655</c:v>
                </c:pt>
                <c:pt idx="336">
                  <c:v>1663</c:v>
                </c:pt>
                <c:pt idx="337">
                  <c:v>1665</c:v>
                </c:pt>
                <c:pt idx="338">
                  <c:v>1672</c:v>
                </c:pt>
                <c:pt idx="339">
                  <c:v>1676</c:v>
                </c:pt>
                <c:pt idx="340">
                  <c:v>1685</c:v>
                </c:pt>
                <c:pt idx="341">
                  <c:v>1710</c:v>
                </c:pt>
                <c:pt idx="342">
                  <c:v>1715</c:v>
                </c:pt>
                <c:pt idx="343">
                  <c:v>1717</c:v>
                </c:pt>
                <c:pt idx="344">
                  <c:v>1726</c:v>
                </c:pt>
                <c:pt idx="345">
                  <c:v>1729</c:v>
                </c:pt>
                <c:pt idx="346">
                  <c:v>1734</c:v>
                </c:pt>
                <c:pt idx="347">
                  <c:v>1740</c:v>
                </c:pt>
                <c:pt idx="348">
                  <c:v>1743</c:v>
                </c:pt>
                <c:pt idx="349">
                  <c:v>1744</c:v>
                </c:pt>
                <c:pt idx="350">
                  <c:v>1745</c:v>
                </c:pt>
                <c:pt idx="351">
                  <c:v>1755</c:v>
                </c:pt>
                <c:pt idx="352">
                  <c:v>1763</c:v>
                </c:pt>
                <c:pt idx="353">
                  <c:v>1764</c:v>
                </c:pt>
                <c:pt idx="354">
                  <c:v>1772</c:v>
                </c:pt>
                <c:pt idx="355">
                  <c:v>1773</c:v>
                </c:pt>
                <c:pt idx="356">
                  <c:v>1777</c:v>
                </c:pt>
                <c:pt idx="357">
                  <c:v>1802</c:v>
                </c:pt>
                <c:pt idx="358">
                  <c:v>1818</c:v>
                </c:pt>
                <c:pt idx="359">
                  <c:v>1826</c:v>
                </c:pt>
                <c:pt idx="360">
                  <c:v>1829</c:v>
                </c:pt>
                <c:pt idx="361">
                  <c:v>1833</c:v>
                </c:pt>
                <c:pt idx="362">
                  <c:v>1834</c:v>
                </c:pt>
                <c:pt idx="363">
                  <c:v>1839</c:v>
                </c:pt>
                <c:pt idx="364">
                  <c:v>1857</c:v>
                </c:pt>
                <c:pt idx="365">
                  <c:v>1859</c:v>
                </c:pt>
                <c:pt idx="366">
                  <c:v>1867</c:v>
                </c:pt>
                <c:pt idx="367">
                  <c:v>1876</c:v>
                </c:pt>
                <c:pt idx="368">
                  <c:v>1878</c:v>
                </c:pt>
                <c:pt idx="369">
                  <c:v>1880</c:v>
                </c:pt>
                <c:pt idx="370">
                  <c:v>1890</c:v>
                </c:pt>
                <c:pt idx="371">
                  <c:v>1891</c:v>
                </c:pt>
                <c:pt idx="372">
                  <c:v>1907</c:v>
                </c:pt>
                <c:pt idx="373">
                  <c:v>1911</c:v>
                </c:pt>
                <c:pt idx="374">
                  <c:v>1915</c:v>
                </c:pt>
                <c:pt idx="375">
                  <c:v>1916</c:v>
                </c:pt>
                <c:pt idx="376">
                  <c:v>1920</c:v>
                </c:pt>
                <c:pt idx="377">
                  <c:v>1921</c:v>
                </c:pt>
                <c:pt idx="378">
                  <c:v>1927</c:v>
                </c:pt>
                <c:pt idx="379">
                  <c:v>1928</c:v>
                </c:pt>
                <c:pt idx="380">
                  <c:v>1940</c:v>
                </c:pt>
                <c:pt idx="381">
                  <c:v>1945</c:v>
                </c:pt>
                <c:pt idx="382">
                  <c:v>1951</c:v>
                </c:pt>
                <c:pt idx="383">
                  <c:v>1958</c:v>
                </c:pt>
                <c:pt idx="384">
                  <c:v>1964</c:v>
                </c:pt>
                <c:pt idx="385">
                  <c:v>1966</c:v>
                </c:pt>
                <c:pt idx="386">
                  <c:v>1968</c:v>
                </c:pt>
                <c:pt idx="387">
                  <c:v>1970</c:v>
                </c:pt>
                <c:pt idx="388">
                  <c:v>1987</c:v>
                </c:pt>
                <c:pt idx="389">
                  <c:v>1990</c:v>
                </c:pt>
                <c:pt idx="390">
                  <c:v>1991</c:v>
                </c:pt>
                <c:pt idx="391">
                  <c:v>1992</c:v>
                </c:pt>
                <c:pt idx="392">
                  <c:v>1993</c:v>
                </c:pt>
                <c:pt idx="393">
                  <c:v>1994</c:v>
                </c:pt>
                <c:pt idx="394">
                  <c:v>1998</c:v>
                </c:pt>
                <c:pt idx="395">
                  <c:v>2002</c:v>
                </c:pt>
                <c:pt idx="396">
                  <c:v>2004</c:v>
                </c:pt>
                <c:pt idx="397">
                  <c:v>2005</c:v>
                </c:pt>
                <c:pt idx="398">
                  <c:v>2008</c:v>
                </c:pt>
                <c:pt idx="399">
                  <c:v>2021</c:v>
                </c:pt>
                <c:pt idx="400">
                  <c:v>2036</c:v>
                </c:pt>
                <c:pt idx="401">
                  <c:v>2055</c:v>
                </c:pt>
                <c:pt idx="402">
                  <c:v>2061</c:v>
                </c:pt>
                <c:pt idx="403">
                  <c:v>2066</c:v>
                </c:pt>
                <c:pt idx="404">
                  <c:v>2072</c:v>
                </c:pt>
                <c:pt idx="405">
                  <c:v>2075</c:v>
                </c:pt>
                <c:pt idx="406">
                  <c:v>2079</c:v>
                </c:pt>
                <c:pt idx="407">
                  <c:v>2088</c:v>
                </c:pt>
                <c:pt idx="408">
                  <c:v>2098</c:v>
                </c:pt>
                <c:pt idx="409">
                  <c:v>2106</c:v>
                </c:pt>
                <c:pt idx="410">
                  <c:v>2109</c:v>
                </c:pt>
                <c:pt idx="411">
                  <c:v>2114</c:v>
                </c:pt>
                <c:pt idx="412">
                  <c:v>2115</c:v>
                </c:pt>
                <c:pt idx="413">
                  <c:v>2118</c:v>
                </c:pt>
                <c:pt idx="414">
                  <c:v>2125</c:v>
                </c:pt>
                <c:pt idx="415">
                  <c:v>2130</c:v>
                </c:pt>
                <c:pt idx="416">
                  <c:v>2131</c:v>
                </c:pt>
                <c:pt idx="417">
                  <c:v>2134</c:v>
                </c:pt>
                <c:pt idx="418">
                  <c:v>2139</c:v>
                </c:pt>
                <c:pt idx="419">
                  <c:v>2147</c:v>
                </c:pt>
                <c:pt idx="420">
                  <c:v>2150</c:v>
                </c:pt>
                <c:pt idx="421">
                  <c:v>2154</c:v>
                </c:pt>
                <c:pt idx="422">
                  <c:v>2156</c:v>
                </c:pt>
                <c:pt idx="423">
                  <c:v>2157</c:v>
                </c:pt>
                <c:pt idx="424">
                  <c:v>2162</c:v>
                </c:pt>
                <c:pt idx="425">
                  <c:v>2166</c:v>
                </c:pt>
                <c:pt idx="426">
                  <c:v>2173</c:v>
                </c:pt>
                <c:pt idx="427">
                  <c:v>2174</c:v>
                </c:pt>
                <c:pt idx="428">
                  <c:v>2176</c:v>
                </c:pt>
                <c:pt idx="429">
                  <c:v>2181</c:v>
                </c:pt>
                <c:pt idx="430">
                  <c:v>2186</c:v>
                </c:pt>
                <c:pt idx="431">
                  <c:v>2202</c:v>
                </c:pt>
                <c:pt idx="432">
                  <c:v>2217</c:v>
                </c:pt>
                <c:pt idx="433">
                  <c:v>2223</c:v>
                </c:pt>
                <c:pt idx="434">
                  <c:v>2225</c:v>
                </c:pt>
                <c:pt idx="435">
                  <c:v>2227</c:v>
                </c:pt>
                <c:pt idx="436">
                  <c:v>2230</c:v>
                </c:pt>
                <c:pt idx="437">
                  <c:v>2245</c:v>
                </c:pt>
                <c:pt idx="438">
                  <c:v>2246</c:v>
                </c:pt>
                <c:pt idx="439">
                  <c:v>2253</c:v>
                </c:pt>
                <c:pt idx="440">
                  <c:v>2254</c:v>
                </c:pt>
                <c:pt idx="441">
                  <c:v>2256</c:v>
                </c:pt>
                <c:pt idx="442">
                  <c:v>2258</c:v>
                </c:pt>
                <c:pt idx="443">
                  <c:v>2261</c:v>
                </c:pt>
                <c:pt idx="444">
                  <c:v>2262</c:v>
                </c:pt>
                <c:pt idx="445">
                  <c:v>2276</c:v>
                </c:pt>
                <c:pt idx="446">
                  <c:v>2278</c:v>
                </c:pt>
                <c:pt idx="447">
                  <c:v>2281</c:v>
                </c:pt>
                <c:pt idx="448">
                  <c:v>2285</c:v>
                </c:pt>
                <c:pt idx="449">
                  <c:v>2286</c:v>
                </c:pt>
                <c:pt idx="450">
                  <c:v>2292</c:v>
                </c:pt>
                <c:pt idx="451">
                  <c:v>2295</c:v>
                </c:pt>
                <c:pt idx="452">
                  <c:v>2296</c:v>
                </c:pt>
                <c:pt idx="453">
                  <c:v>2304</c:v>
                </c:pt>
                <c:pt idx="454">
                  <c:v>2308</c:v>
                </c:pt>
                <c:pt idx="455">
                  <c:v>2315</c:v>
                </c:pt>
                <c:pt idx="456">
                  <c:v>2320</c:v>
                </c:pt>
                <c:pt idx="457">
                  <c:v>2324</c:v>
                </c:pt>
                <c:pt idx="458">
                  <c:v>2326</c:v>
                </c:pt>
                <c:pt idx="459">
                  <c:v>2337</c:v>
                </c:pt>
                <c:pt idx="460">
                  <c:v>2345</c:v>
                </c:pt>
                <c:pt idx="461">
                  <c:v>2350</c:v>
                </c:pt>
                <c:pt idx="462">
                  <c:v>2371</c:v>
                </c:pt>
                <c:pt idx="463">
                  <c:v>2375</c:v>
                </c:pt>
                <c:pt idx="464">
                  <c:v>2379</c:v>
                </c:pt>
                <c:pt idx="465">
                  <c:v>2387</c:v>
                </c:pt>
                <c:pt idx="466">
                  <c:v>2392</c:v>
                </c:pt>
                <c:pt idx="467">
                  <c:v>2404</c:v>
                </c:pt>
                <c:pt idx="468">
                  <c:v>2406</c:v>
                </c:pt>
                <c:pt idx="469">
                  <c:v>2407</c:v>
                </c:pt>
                <c:pt idx="470">
                  <c:v>2408</c:v>
                </c:pt>
                <c:pt idx="471">
                  <c:v>2410</c:v>
                </c:pt>
                <c:pt idx="472">
                  <c:v>2415</c:v>
                </c:pt>
                <c:pt idx="473">
                  <c:v>2416</c:v>
                </c:pt>
                <c:pt idx="474">
                  <c:v>2426</c:v>
                </c:pt>
                <c:pt idx="475">
                  <c:v>2428</c:v>
                </c:pt>
                <c:pt idx="476">
                  <c:v>2429</c:v>
                </c:pt>
                <c:pt idx="477">
                  <c:v>2431</c:v>
                </c:pt>
                <c:pt idx="478">
                  <c:v>2437</c:v>
                </c:pt>
                <c:pt idx="479">
                  <c:v>2445</c:v>
                </c:pt>
                <c:pt idx="480">
                  <c:v>2447</c:v>
                </c:pt>
                <c:pt idx="481">
                  <c:v>2452</c:v>
                </c:pt>
                <c:pt idx="482">
                  <c:v>2453</c:v>
                </c:pt>
                <c:pt idx="483">
                  <c:v>2456</c:v>
                </c:pt>
                <c:pt idx="484">
                  <c:v>2457</c:v>
                </c:pt>
                <c:pt idx="485">
                  <c:v>2461</c:v>
                </c:pt>
                <c:pt idx="486">
                  <c:v>2471</c:v>
                </c:pt>
                <c:pt idx="487">
                  <c:v>2478</c:v>
                </c:pt>
                <c:pt idx="488">
                  <c:v>2488</c:v>
                </c:pt>
                <c:pt idx="489">
                  <c:v>2493</c:v>
                </c:pt>
                <c:pt idx="490">
                  <c:v>2495</c:v>
                </c:pt>
                <c:pt idx="491">
                  <c:v>2499</c:v>
                </c:pt>
                <c:pt idx="492">
                  <c:v>2516</c:v>
                </c:pt>
                <c:pt idx="493">
                  <c:v>2518</c:v>
                </c:pt>
                <c:pt idx="494">
                  <c:v>2521</c:v>
                </c:pt>
                <c:pt idx="495">
                  <c:v>2525</c:v>
                </c:pt>
                <c:pt idx="496">
                  <c:v>2532</c:v>
                </c:pt>
                <c:pt idx="497">
                  <c:v>2534</c:v>
                </c:pt>
                <c:pt idx="498">
                  <c:v>2535</c:v>
                </c:pt>
                <c:pt idx="499">
                  <c:v>2541</c:v>
                </c:pt>
                <c:pt idx="500">
                  <c:v>2544</c:v>
                </c:pt>
                <c:pt idx="501">
                  <c:v>2546</c:v>
                </c:pt>
                <c:pt idx="502">
                  <c:v>2549</c:v>
                </c:pt>
                <c:pt idx="503">
                  <c:v>2552</c:v>
                </c:pt>
                <c:pt idx="504">
                  <c:v>2557</c:v>
                </c:pt>
                <c:pt idx="505">
                  <c:v>2561</c:v>
                </c:pt>
                <c:pt idx="506">
                  <c:v>2563</c:v>
                </c:pt>
                <c:pt idx="507">
                  <c:v>2564</c:v>
                </c:pt>
                <c:pt idx="508">
                  <c:v>2565</c:v>
                </c:pt>
                <c:pt idx="509">
                  <c:v>2569</c:v>
                </c:pt>
                <c:pt idx="510">
                  <c:v>2570</c:v>
                </c:pt>
                <c:pt idx="511">
                  <c:v>2574</c:v>
                </c:pt>
                <c:pt idx="512">
                  <c:v>2579</c:v>
                </c:pt>
                <c:pt idx="513">
                  <c:v>2587</c:v>
                </c:pt>
                <c:pt idx="514">
                  <c:v>2589</c:v>
                </c:pt>
                <c:pt idx="515">
                  <c:v>2591</c:v>
                </c:pt>
                <c:pt idx="516">
                  <c:v>2607</c:v>
                </c:pt>
                <c:pt idx="517">
                  <c:v>2611</c:v>
                </c:pt>
                <c:pt idx="518">
                  <c:v>2612</c:v>
                </c:pt>
                <c:pt idx="519">
                  <c:v>2613</c:v>
                </c:pt>
                <c:pt idx="520">
                  <c:v>2620</c:v>
                </c:pt>
                <c:pt idx="521">
                  <c:v>2625</c:v>
                </c:pt>
                <c:pt idx="522">
                  <c:v>2631</c:v>
                </c:pt>
                <c:pt idx="523">
                  <c:v>2632</c:v>
                </c:pt>
                <c:pt idx="524">
                  <c:v>2634</c:v>
                </c:pt>
                <c:pt idx="525">
                  <c:v>2639</c:v>
                </c:pt>
                <c:pt idx="526">
                  <c:v>2656</c:v>
                </c:pt>
                <c:pt idx="527">
                  <c:v>2661</c:v>
                </c:pt>
                <c:pt idx="528">
                  <c:v>2666</c:v>
                </c:pt>
                <c:pt idx="529">
                  <c:v>2669</c:v>
                </c:pt>
                <c:pt idx="530">
                  <c:v>2674</c:v>
                </c:pt>
                <c:pt idx="531">
                  <c:v>2677</c:v>
                </c:pt>
                <c:pt idx="532">
                  <c:v>2678</c:v>
                </c:pt>
                <c:pt idx="533">
                  <c:v>2681</c:v>
                </c:pt>
                <c:pt idx="534">
                  <c:v>2683</c:v>
                </c:pt>
                <c:pt idx="535">
                  <c:v>2686</c:v>
                </c:pt>
                <c:pt idx="536">
                  <c:v>2694</c:v>
                </c:pt>
                <c:pt idx="537">
                  <c:v>2698</c:v>
                </c:pt>
                <c:pt idx="538">
                  <c:v>2711</c:v>
                </c:pt>
                <c:pt idx="539">
                  <c:v>2712</c:v>
                </c:pt>
                <c:pt idx="540">
                  <c:v>2715</c:v>
                </c:pt>
                <c:pt idx="541">
                  <c:v>2724</c:v>
                </c:pt>
                <c:pt idx="542">
                  <c:v>2727</c:v>
                </c:pt>
                <c:pt idx="543">
                  <c:v>2730</c:v>
                </c:pt>
                <c:pt idx="544">
                  <c:v>2736</c:v>
                </c:pt>
                <c:pt idx="545">
                  <c:v>2740</c:v>
                </c:pt>
                <c:pt idx="546">
                  <c:v>2747</c:v>
                </c:pt>
                <c:pt idx="547">
                  <c:v>2781</c:v>
                </c:pt>
                <c:pt idx="548">
                  <c:v>2782</c:v>
                </c:pt>
                <c:pt idx="549">
                  <c:v>2793</c:v>
                </c:pt>
                <c:pt idx="550">
                  <c:v>2795</c:v>
                </c:pt>
                <c:pt idx="551">
                  <c:v>2797</c:v>
                </c:pt>
                <c:pt idx="552">
                  <c:v>2798</c:v>
                </c:pt>
                <c:pt idx="553">
                  <c:v>2802</c:v>
                </c:pt>
                <c:pt idx="554">
                  <c:v>2804</c:v>
                </c:pt>
                <c:pt idx="555">
                  <c:v>2807</c:v>
                </c:pt>
                <c:pt idx="556">
                  <c:v>2811</c:v>
                </c:pt>
                <c:pt idx="557">
                  <c:v>2814</c:v>
                </c:pt>
                <c:pt idx="558">
                  <c:v>2815</c:v>
                </c:pt>
                <c:pt idx="559">
                  <c:v>2826</c:v>
                </c:pt>
                <c:pt idx="560">
                  <c:v>2829</c:v>
                </c:pt>
                <c:pt idx="561">
                  <c:v>2831</c:v>
                </c:pt>
                <c:pt idx="562">
                  <c:v>2836</c:v>
                </c:pt>
                <c:pt idx="563">
                  <c:v>2849</c:v>
                </c:pt>
                <c:pt idx="564">
                  <c:v>2853</c:v>
                </c:pt>
                <c:pt idx="565">
                  <c:v>2861</c:v>
                </c:pt>
                <c:pt idx="566">
                  <c:v>2863</c:v>
                </c:pt>
                <c:pt idx="567">
                  <c:v>2868</c:v>
                </c:pt>
                <c:pt idx="568">
                  <c:v>2870</c:v>
                </c:pt>
                <c:pt idx="569">
                  <c:v>2874</c:v>
                </c:pt>
                <c:pt idx="570">
                  <c:v>2875</c:v>
                </c:pt>
                <c:pt idx="571">
                  <c:v>2877</c:v>
                </c:pt>
                <c:pt idx="572">
                  <c:v>2878</c:v>
                </c:pt>
                <c:pt idx="573">
                  <c:v>2882</c:v>
                </c:pt>
                <c:pt idx="574">
                  <c:v>2886</c:v>
                </c:pt>
                <c:pt idx="575">
                  <c:v>2891</c:v>
                </c:pt>
                <c:pt idx="576">
                  <c:v>2894</c:v>
                </c:pt>
                <c:pt idx="577">
                  <c:v>2895</c:v>
                </c:pt>
                <c:pt idx="578">
                  <c:v>2902</c:v>
                </c:pt>
                <c:pt idx="579">
                  <c:v>2909</c:v>
                </c:pt>
                <c:pt idx="580">
                  <c:v>2918</c:v>
                </c:pt>
                <c:pt idx="581">
                  <c:v>2920</c:v>
                </c:pt>
                <c:pt idx="582">
                  <c:v>2926</c:v>
                </c:pt>
                <c:pt idx="583">
                  <c:v>2928</c:v>
                </c:pt>
                <c:pt idx="584">
                  <c:v>2929</c:v>
                </c:pt>
                <c:pt idx="585">
                  <c:v>2930</c:v>
                </c:pt>
                <c:pt idx="586">
                  <c:v>2931</c:v>
                </c:pt>
                <c:pt idx="587">
                  <c:v>2936</c:v>
                </c:pt>
                <c:pt idx="588">
                  <c:v>2937</c:v>
                </c:pt>
                <c:pt idx="589">
                  <c:v>2939</c:v>
                </c:pt>
                <c:pt idx="590">
                  <c:v>2942</c:v>
                </c:pt>
                <c:pt idx="591">
                  <c:v>2945</c:v>
                </c:pt>
                <c:pt idx="592">
                  <c:v>2948</c:v>
                </c:pt>
                <c:pt idx="593">
                  <c:v>2952</c:v>
                </c:pt>
                <c:pt idx="594">
                  <c:v>2958</c:v>
                </c:pt>
                <c:pt idx="595">
                  <c:v>2961</c:v>
                </c:pt>
                <c:pt idx="596">
                  <c:v>2963</c:v>
                </c:pt>
                <c:pt idx="597">
                  <c:v>2964</c:v>
                </c:pt>
                <c:pt idx="598">
                  <c:v>2968</c:v>
                </c:pt>
                <c:pt idx="599">
                  <c:v>2975</c:v>
                </c:pt>
                <c:pt idx="600">
                  <c:v>2980</c:v>
                </c:pt>
                <c:pt idx="601">
                  <c:v>2986</c:v>
                </c:pt>
                <c:pt idx="602">
                  <c:v>2995</c:v>
                </c:pt>
                <c:pt idx="603">
                  <c:v>3005</c:v>
                </c:pt>
                <c:pt idx="604">
                  <c:v>3006</c:v>
                </c:pt>
                <c:pt idx="605">
                  <c:v>3007</c:v>
                </c:pt>
                <c:pt idx="606">
                  <c:v>3009</c:v>
                </c:pt>
                <c:pt idx="607">
                  <c:v>3010</c:v>
                </c:pt>
                <c:pt idx="608">
                  <c:v>3011</c:v>
                </c:pt>
                <c:pt idx="609">
                  <c:v>3025</c:v>
                </c:pt>
                <c:pt idx="610">
                  <c:v>3032</c:v>
                </c:pt>
                <c:pt idx="611">
                  <c:v>3033</c:v>
                </c:pt>
                <c:pt idx="612">
                  <c:v>3037</c:v>
                </c:pt>
                <c:pt idx="613">
                  <c:v>3050</c:v>
                </c:pt>
                <c:pt idx="614">
                  <c:v>3056</c:v>
                </c:pt>
                <c:pt idx="615">
                  <c:v>3066</c:v>
                </c:pt>
                <c:pt idx="616">
                  <c:v>3068</c:v>
                </c:pt>
                <c:pt idx="617">
                  <c:v>3074</c:v>
                </c:pt>
                <c:pt idx="618">
                  <c:v>3075</c:v>
                </c:pt>
                <c:pt idx="619">
                  <c:v>3076</c:v>
                </c:pt>
                <c:pt idx="620">
                  <c:v>3081</c:v>
                </c:pt>
                <c:pt idx="621">
                  <c:v>3083</c:v>
                </c:pt>
                <c:pt idx="622">
                  <c:v>3091</c:v>
                </c:pt>
                <c:pt idx="623">
                  <c:v>3099</c:v>
                </c:pt>
                <c:pt idx="624">
                  <c:v>3102</c:v>
                </c:pt>
                <c:pt idx="625">
                  <c:v>3104</c:v>
                </c:pt>
                <c:pt idx="626">
                  <c:v>3107</c:v>
                </c:pt>
                <c:pt idx="627">
                  <c:v>3112</c:v>
                </c:pt>
                <c:pt idx="628">
                  <c:v>3117</c:v>
                </c:pt>
                <c:pt idx="629">
                  <c:v>3120</c:v>
                </c:pt>
                <c:pt idx="630">
                  <c:v>3129</c:v>
                </c:pt>
                <c:pt idx="631">
                  <c:v>3130</c:v>
                </c:pt>
                <c:pt idx="632">
                  <c:v>3136</c:v>
                </c:pt>
                <c:pt idx="633">
                  <c:v>3138</c:v>
                </c:pt>
                <c:pt idx="634">
                  <c:v>3139</c:v>
                </c:pt>
                <c:pt idx="635">
                  <c:v>3152</c:v>
                </c:pt>
                <c:pt idx="636">
                  <c:v>3153</c:v>
                </c:pt>
                <c:pt idx="637">
                  <c:v>3158</c:v>
                </c:pt>
                <c:pt idx="638">
                  <c:v>3170</c:v>
                </c:pt>
                <c:pt idx="639">
                  <c:v>3174</c:v>
                </c:pt>
                <c:pt idx="640">
                  <c:v>3179</c:v>
                </c:pt>
                <c:pt idx="641">
                  <c:v>3182</c:v>
                </c:pt>
                <c:pt idx="642">
                  <c:v>3194</c:v>
                </c:pt>
                <c:pt idx="643">
                  <c:v>3197</c:v>
                </c:pt>
                <c:pt idx="644">
                  <c:v>3202</c:v>
                </c:pt>
                <c:pt idx="645">
                  <c:v>3220</c:v>
                </c:pt>
                <c:pt idx="646">
                  <c:v>3225</c:v>
                </c:pt>
                <c:pt idx="647">
                  <c:v>3231</c:v>
                </c:pt>
                <c:pt idx="648">
                  <c:v>3233</c:v>
                </c:pt>
                <c:pt idx="649">
                  <c:v>3254</c:v>
                </c:pt>
                <c:pt idx="650">
                  <c:v>3262</c:v>
                </c:pt>
                <c:pt idx="651">
                  <c:v>3265</c:v>
                </c:pt>
                <c:pt idx="652">
                  <c:v>3266</c:v>
                </c:pt>
                <c:pt idx="653">
                  <c:v>3267</c:v>
                </c:pt>
                <c:pt idx="654">
                  <c:v>3270</c:v>
                </c:pt>
                <c:pt idx="655">
                  <c:v>3276</c:v>
                </c:pt>
                <c:pt idx="656">
                  <c:v>3277</c:v>
                </c:pt>
                <c:pt idx="657">
                  <c:v>3281</c:v>
                </c:pt>
                <c:pt idx="658">
                  <c:v>3283</c:v>
                </c:pt>
                <c:pt idx="659">
                  <c:v>3286</c:v>
                </c:pt>
                <c:pt idx="660">
                  <c:v>3298</c:v>
                </c:pt>
                <c:pt idx="661">
                  <c:v>3308</c:v>
                </c:pt>
                <c:pt idx="662">
                  <c:v>3310</c:v>
                </c:pt>
                <c:pt idx="663">
                  <c:v>3312</c:v>
                </c:pt>
                <c:pt idx="664">
                  <c:v>3321</c:v>
                </c:pt>
                <c:pt idx="665">
                  <c:v>3332</c:v>
                </c:pt>
                <c:pt idx="666">
                  <c:v>3334</c:v>
                </c:pt>
                <c:pt idx="667">
                  <c:v>3336</c:v>
                </c:pt>
                <c:pt idx="668">
                  <c:v>3340</c:v>
                </c:pt>
                <c:pt idx="669">
                  <c:v>3363</c:v>
                </c:pt>
                <c:pt idx="670">
                  <c:v>3376</c:v>
                </c:pt>
                <c:pt idx="671">
                  <c:v>3381</c:v>
                </c:pt>
                <c:pt idx="672">
                  <c:v>3386</c:v>
                </c:pt>
                <c:pt idx="673">
                  <c:v>3388</c:v>
                </c:pt>
                <c:pt idx="674">
                  <c:v>3389</c:v>
                </c:pt>
                <c:pt idx="675">
                  <c:v>3403</c:v>
                </c:pt>
                <c:pt idx="676">
                  <c:v>3406</c:v>
                </c:pt>
                <c:pt idx="677">
                  <c:v>3409</c:v>
                </c:pt>
                <c:pt idx="678">
                  <c:v>3412</c:v>
                </c:pt>
                <c:pt idx="679">
                  <c:v>3421</c:v>
                </c:pt>
                <c:pt idx="680">
                  <c:v>3422</c:v>
                </c:pt>
                <c:pt idx="681">
                  <c:v>3426</c:v>
                </c:pt>
                <c:pt idx="682">
                  <c:v>3427</c:v>
                </c:pt>
                <c:pt idx="683">
                  <c:v>3428</c:v>
                </c:pt>
                <c:pt idx="684">
                  <c:v>3433</c:v>
                </c:pt>
                <c:pt idx="685">
                  <c:v>3434</c:v>
                </c:pt>
                <c:pt idx="686">
                  <c:v>3436</c:v>
                </c:pt>
                <c:pt idx="687">
                  <c:v>3439</c:v>
                </c:pt>
                <c:pt idx="688">
                  <c:v>3445</c:v>
                </c:pt>
                <c:pt idx="689">
                  <c:v>3463</c:v>
                </c:pt>
                <c:pt idx="690">
                  <c:v>3469</c:v>
                </c:pt>
                <c:pt idx="691">
                  <c:v>3478</c:v>
                </c:pt>
                <c:pt idx="692">
                  <c:v>3479</c:v>
                </c:pt>
                <c:pt idx="693">
                  <c:v>3483</c:v>
                </c:pt>
                <c:pt idx="694">
                  <c:v>3491</c:v>
                </c:pt>
                <c:pt idx="695">
                  <c:v>3498</c:v>
                </c:pt>
                <c:pt idx="696">
                  <c:v>3503</c:v>
                </c:pt>
                <c:pt idx="697">
                  <c:v>3507</c:v>
                </c:pt>
                <c:pt idx="698">
                  <c:v>3515</c:v>
                </c:pt>
                <c:pt idx="699">
                  <c:v>3517</c:v>
                </c:pt>
                <c:pt idx="700">
                  <c:v>3518</c:v>
                </c:pt>
                <c:pt idx="701">
                  <c:v>3520</c:v>
                </c:pt>
                <c:pt idx="702">
                  <c:v>3523</c:v>
                </c:pt>
                <c:pt idx="703">
                  <c:v>3524</c:v>
                </c:pt>
                <c:pt idx="704">
                  <c:v>3525</c:v>
                </c:pt>
                <c:pt idx="705">
                  <c:v>3526</c:v>
                </c:pt>
                <c:pt idx="706">
                  <c:v>3535</c:v>
                </c:pt>
                <c:pt idx="707">
                  <c:v>3536</c:v>
                </c:pt>
                <c:pt idx="708">
                  <c:v>3537</c:v>
                </c:pt>
                <c:pt idx="709">
                  <c:v>3547</c:v>
                </c:pt>
                <c:pt idx="710">
                  <c:v>3551</c:v>
                </c:pt>
                <c:pt idx="711">
                  <c:v>3559</c:v>
                </c:pt>
                <c:pt idx="712">
                  <c:v>3560</c:v>
                </c:pt>
                <c:pt idx="713">
                  <c:v>3565</c:v>
                </c:pt>
                <c:pt idx="714">
                  <c:v>3570</c:v>
                </c:pt>
                <c:pt idx="715">
                  <c:v>3571</c:v>
                </c:pt>
                <c:pt idx="716">
                  <c:v>3578</c:v>
                </c:pt>
                <c:pt idx="717">
                  <c:v>3584</c:v>
                </c:pt>
                <c:pt idx="718">
                  <c:v>3594</c:v>
                </c:pt>
                <c:pt idx="719">
                  <c:v>3595</c:v>
                </c:pt>
                <c:pt idx="720">
                  <c:v>3598</c:v>
                </c:pt>
                <c:pt idx="721">
                  <c:v>3599</c:v>
                </c:pt>
                <c:pt idx="722">
                  <c:v>3602</c:v>
                </c:pt>
                <c:pt idx="723">
                  <c:v>3619</c:v>
                </c:pt>
                <c:pt idx="724">
                  <c:v>3623</c:v>
                </c:pt>
                <c:pt idx="725">
                  <c:v>3628</c:v>
                </c:pt>
                <c:pt idx="726">
                  <c:v>3629</c:v>
                </c:pt>
                <c:pt idx="727">
                  <c:v>3635</c:v>
                </c:pt>
                <c:pt idx="728">
                  <c:v>3641</c:v>
                </c:pt>
                <c:pt idx="729">
                  <c:v>3643</c:v>
                </c:pt>
                <c:pt idx="730">
                  <c:v>3645</c:v>
                </c:pt>
                <c:pt idx="731">
                  <c:v>3657</c:v>
                </c:pt>
                <c:pt idx="732">
                  <c:v>3661</c:v>
                </c:pt>
                <c:pt idx="733">
                  <c:v>3665</c:v>
                </c:pt>
                <c:pt idx="734">
                  <c:v>3667</c:v>
                </c:pt>
                <c:pt idx="735">
                  <c:v>3673</c:v>
                </c:pt>
                <c:pt idx="736">
                  <c:v>3678</c:v>
                </c:pt>
                <c:pt idx="737">
                  <c:v>3690</c:v>
                </c:pt>
                <c:pt idx="738">
                  <c:v>3696</c:v>
                </c:pt>
                <c:pt idx="739">
                  <c:v>3697</c:v>
                </c:pt>
                <c:pt idx="740">
                  <c:v>3698</c:v>
                </c:pt>
                <c:pt idx="741">
                  <c:v>3706</c:v>
                </c:pt>
                <c:pt idx="742">
                  <c:v>3710</c:v>
                </c:pt>
                <c:pt idx="743">
                  <c:v>3711</c:v>
                </c:pt>
                <c:pt idx="744">
                  <c:v>3712</c:v>
                </c:pt>
                <c:pt idx="745">
                  <c:v>3717</c:v>
                </c:pt>
                <c:pt idx="746">
                  <c:v>3722</c:v>
                </c:pt>
                <c:pt idx="747">
                  <c:v>3725</c:v>
                </c:pt>
                <c:pt idx="748">
                  <c:v>3726</c:v>
                </c:pt>
                <c:pt idx="749">
                  <c:v>3732</c:v>
                </c:pt>
                <c:pt idx="750">
                  <c:v>3745</c:v>
                </c:pt>
                <c:pt idx="751">
                  <c:v>3749</c:v>
                </c:pt>
                <c:pt idx="752">
                  <c:v>3759</c:v>
                </c:pt>
                <c:pt idx="753">
                  <c:v>3762</c:v>
                </c:pt>
                <c:pt idx="754">
                  <c:v>3766</c:v>
                </c:pt>
                <c:pt idx="755">
                  <c:v>3767</c:v>
                </c:pt>
                <c:pt idx="756">
                  <c:v>3769</c:v>
                </c:pt>
                <c:pt idx="757">
                  <c:v>3783</c:v>
                </c:pt>
                <c:pt idx="758">
                  <c:v>3790</c:v>
                </c:pt>
                <c:pt idx="759">
                  <c:v>3798</c:v>
                </c:pt>
                <c:pt idx="760">
                  <c:v>3799</c:v>
                </c:pt>
                <c:pt idx="761">
                  <c:v>3807</c:v>
                </c:pt>
                <c:pt idx="762">
                  <c:v>3828</c:v>
                </c:pt>
                <c:pt idx="763">
                  <c:v>3829</c:v>
                </c:pt>
                <c:pt idx="764">
                  <c:v>3830</c:v>
                </c:pt>
                <c:pt idx="765">
                  <c:v>3834</c:v>
                </c:pt>
                <c:pt idx="766">
                  <c:v>3839</c:v>
                </c:pt>
                <c:pt idx="767">
                  <c:v>3846</c:v>
                </c:pt>
                <c:pt idx="768">
                  <c:v>3850</c:v>
                </c:pt>
                <c:pt idx="769">
                  <c:v>3852</c:v>
                </c:pt>
                <c:pt idx="770">
                  <c:v>3855</c:v>
                </c:pt>
                <c:pt idx="771">
                  <c:v>3856</c:v>
                </c:pt>
                <c:pt idx="772">
                  <c:v>3859</c:v>
                </c:pt>
                <c:pt idx="773">
                  <c:v>3865</c:v>
                </c:pt>
                <c:pt idx="774">
                  <c:v>3867</c:v>
                </c:pt>
                <c:pt idx="775">
                  <c:v>3870</c:v>
                </c:pt>
                <c:pt idx="776">
                  <c:v>3878</c:v>
                </c:pt>
                <c:pt idx="777">
                  <c:v>3885</c:v>
                </c:pt>
                <c:pt idx="778">
                  <c:v>3887</c:v>
                </c:pt>
                <c:pt idx="779">
                  <c:v>3896</c:v>
                </c:pt>
                <c:pt idx="780">
                  <c:v>3900</c:v>
                </c:pt>
                <c:pt idx="781">
                  <c:v>3910</c:v>
                </c:pt>
                <c:pt idx="782">
                  <c:v>3916</c:v>
                </c:pt>
                <c:pt idx="783">
                  <c:v>3919</c:v>
                </c:pt>
                <c:pt idx="784">
                  <c:v>3921</c:v>
                </c:pt>
                <c:pt idx="785">
                  <c:v>3924</c:v>
                </c:pt>
                <c:pt idx="786">
                  <c:v>3933</c:v>
                </c:pt>
                <c:pt idx="787">
                  <c:v>3934</c:v>
                </c:pt>
                <c:pt idx="788">
                  <c:v>3945</c:v>
                </c:pt>
                <c:pt idx="789">
                  <c:v>3955</c:v>
                </c:pt>
                <c:pt idx="790">
                  <c:v>3967</c:v>
                </c:pt>
                <c:pt idx="791">
                  <c:v>3968</c:v>
                </c:pt>
                <c:pt idx="792">
                  <c:v>3969</c:v>
                </c:pt>
                <c:pt idx="793">
                  <c:v>3972</c:v>
                </c:pt>
                <c:pt idx="794">
                  <c:v>3979</c:v>
                </c:pt>
                <c:pt idx="795">
                  <c:v>4001</c:v>
                </c:pt>
                <c:pt idx="796">
                  <c:v>4002</c:v>
                </c:pt>
                <c:pt idx="797">
                  <c:v>4012</c:v>
                </c:pt>
                <c:pt idx="798">
                  <c:v>4023</c:v>
                </c:pt>
                <c:pt idx="799">
                  <c:v>4037</c:v>
                </c:pt>
                <c:pt idx="800">
                  <c:v>4042</c:v>
                </c:pt>
                <c:pt idx="801">
                  <c:v>4047</c:v>
                </c:pt>
                <c:pt idx="802">
                  <c:v>4050</c:v>
                </c:pt>
                <c:pt idx="803">
                  <c:v>4055</c:v>
                </c:pt>
                <c:pt idx="804">
                  <c:v>4058</c:v>
                </c:pt>
                <c:pt idx="805">
                  <c:v>4065</c:v>
                </c:pt>
                <c:pt idx="806">
                  <c:v>4066</c:v>
                </c:pt>
                <c:pt idx="807">
                  <c:v>4070</c:v>
                </c:pt>
                <c:pt idx="808">
                  <c:v>4073</c:v>
                </c:pt>
                <c:pt idx="809">
                  <c:v>4084</c:v>
                </c:pt>
                <c:pt idx="810">
                  <c:v>4086</c:v>
                </c:pt>
                <c:pt idx="811">
                  <c:v>4088</c:v>
                </c:pt>
                <c:pt idx="812">
                  <c:v>4093</c:v>
                </c:pt>
                <c:pt idx="813">
                  <c:v>4094</c:v>
                </c:pt>
                <c:pt idx="814">
                  <c:v>4095</c:v>
                </c:pt>
                <c:pt idx="815">
                  <c:v>4096</c:v>
                </c:pt>
                <c:pt idx="816">
                  <c:v>4098</c:v>
                </c:pt>
                <c:pt idx="817">
                  <c:v>4099</c:v>
                </c:pt>
                <c:pt idx="818">
                  <c:v>4102</c:v>
                </c:pt>
                <c:pt idx="819">
                  <c:v>4107</c:v>
                </c:pt>
                <c:pt idx="820">
                  <c:v>4114</c:v>
                </c:pt>
                <c:pt idx="821">
                  <c:v>4119</c:v>
                </c:pt>
                <c:pt idx="822">
                  <c:v>4120</c:v>
                </c:pt>
                <c:pt idx="823">
                  <c:v>4122</c:v>
                </c:pt>
                <c:pt idx="824">
                  <c:v>4127</c:v>
                </c:pt>
                <c:pt idx="825">
                  <c:v>4128</c:v>
                </c:pt>
                <c:pt idx="826">
                  <c:v>4136</c:v>
                </c:pt>
                <c:pt idx="827">
                  <c:v>4137</c:v>
                </c:pt>
                <c:pt idx="828">
                  <c:v>4138</c:v>
                </c:pt>
                <c:pt idx="829">
                  <c:v>4141</c:v>
                </c:pt>
                <c:pt idx="830">
                  <c:v>4148</c:v>
                </c:pt>
                <c:pt idx="831">
                  <c:v>4149</c:v>
                </c:pt>
                <c:pt idx="832">
                  <c:v>4168</c:v>
                </c:pt>
                <c:pt idx="833">
                  <c:v>4174</c:v>
                </c:pt>
                <c:pt idx="834">
                  <c:v>4179</c:v>
                </c:pt>
                <c:pt idx="835">
                  <c:v>4184</c:v>
                </c:pt>
                <c:pt idx="836">
                  <c:v>4186</c:v>
                </c:pt>
                <c:pt idx="837">
                  <c:v>4188</c:v>
                </c:pt>
                <c:pt idx="838">
                  <c:v>4198</c:v>
                </c:pt>
                <c:pt idx="839">
                  <c:v>4200</c:v>
                </c:pt>
                <c:pt idx="840">
                  <c:v>4201</c:v>
                </c:pt>
                <c:pt idx="841">
                  <c:v>4207</c:v>
                </c:pt>
                <c:pt idx="842">
                  <c:v>4211</c:v>
                </c:pt>
                <c:pt idx="843">
                  <c:v>4216</c:v>
                </c:pt>
                <c:pt idx="844">
                  <c:v>4220</c:v>
                </c:pt>
                <c:pt idx="845">
                  <c:v>4227</c:v>
                </c:pt>
                <c:pt idx="846">
                  <c:v>4240</c:v>
                </c:pt>
                <c:pt idx="847">
                  <c:v>4246</c:v>
                </c:pt>
                <c:pt idx="848">
                  <c:v>4248</c:v>
                </c:pt>
                <c:pt idx="849">
                  <c:v>4252</c:v>
                </c:pt>
                <c:pt idx="850">
                  <c:v>4259</c:v>
                </c:pt>
                <c:pt idx="851">
                  <c:v>4261</c:v>
                </c:pt>
                <c:pt idx="852">
                  <c:v>4268</c:v>
                </c:pt>
                <c:pt idx="853">
                  <c:v>4271</c:v>
                </c:pt>
                <c:pt idx="854">
                  <c:v>4278</c:v>
                </c:pt>
                <c:pt idx="855">
                  <c:v>4279</c:v>
                </c:pt>
                <c:pt idx="856">
                  <c:v>4286</c:v>
                </c:pt>
                <c:pt idx="857">
                  <c:v>4290</c:v>
                </c:pt>
                <c:pt idx="858">
                  <c:v>4297</c:v>
                </c:pt>
                <c:pt idx="859">
                  <c:v>4298</c:v>
                </c:pt>
                <c:pt idx="860">
                  <c:v>4299</c:v>
                </c:pt>
                <c:pt idx="861">
                  <c:v>4301</c:v>
                </c:pt>
                <c:pt idx="862">
                  <c:v>4303</c:v>
                </c:pt>
                <c:pt idx="863">
                  <c:v>4310</c:v>
                </c:pt>
                <c:pt idx="864">
                  <c:v>4320</c:v>
                </c:pt>
                <c:pt idx="865">
                  <c:v>4322</c:v>
                </c:pt>
                <c:pt idx="866">
                  <c:v>4324</c:v>
                </c:pt>
                <c:pt idx="867">
                  <c:v>4328</c:v>
                </c:pt>
                <c:pt idx="868">
                  <c:v>4329</c:v>
                </c:pt>
                <c:pt idx="869">
                  <c:v>4331</c:v>
                </c:pt>
                <c:pt idx="870">
                  <c:v>4333</c:v>
                </c:pt>
                <c:pt idx="871">
                  <c:v>4338</c:v>
                </c:pt>
                <c:pt idx="872">
                  <c:v>4339</c:v>
                </c:pt>
                <c:pt idx="873">
                  <c:v>4345</c:v>
                </c:pt>
                <c:pt idx="874">
                  <c:v>4351</c:v>
                </c:pt>
                <c:pt idx="875">
                  <c:v>4356</c:v>
                </c:pt>
                <c:pt idx="876">
                  <c:v>4368</c:v>
                </c:pt>
                <c:pt idx="877">
                  <c:v>4369</c:v>
                </c:pt>
                <c:pt idx="878">
                  <c:v>4370</c:v>
                </c:pt>
                <c:pt idx="879">
                  <c:v>4376</c:v>
                </c:pt>
                <c:pt idx="880">
                  <c:v>4377</c:v>
                </c:pt>
                <c:pt idx="881">
                  <c:v>4381</c:v>
                </c:pt>
                <c:pt idx="882">
                  <c:v>4385</c:v>
                </c:pt>
                <c:pt idx="883">
                  <c:v>4390</c:v>
                </c:pt>
                <c:pt idx="884">
                  <c:v>4391</c:v>
                </c:pt>
                <c:pt idx="885">
                  <c:v>4394</c:v>
                </c:pt>
                <c:pt idx="886">
                  <c:v>4399</c:v>
                </c:pt>
                <c:pt idx="887">
                  <c:v>4405</c:v>
                </c:pt>
                <c:pt idx="888">
                  <c:v>4406</c:v>
                </c:pt>
                <c:pt idx="889">
                  <c:v>4415</c:v>
                </c:pt>
                <c:pt idx="890">
                  <c:v>4418</c:v>
                </c:pt>
                <c:pt idx="891">
                  <c:v>4426</c:v>
                </c:pt>
                <c:pt idx="892">
                  <c:v>4427</c:v>
                </c:pt>
                <c:pt idx="893">
                  <c:v>4432</c:v>
                </c:pt>
                <c:pt idx="894">
                  <c:v>4436</c:v>
                </c:pt>
                <c:pt idx="895">
                  <c:v>4437</c:v>
                </c:pt>
                <c:pt idx="896">
                  <c:v>4440</c:v>
                </c:pt>
                <c:pt idx="897">
                  <c:v>4442</c:v>
                </c:pt>
                <c:pt idx="898">
                  <c:v>4444</c:v>
                </c:pt>
                <c:pt idx="899">
                  <c:v>4452</c:v>
                </c:pt>
                <c:pt idx="900">
                  <c:v>4459</c:v>
                </c:pt>
                <c:pt idx="901">
                  <c:v>4470</c:v>
                </c:pt>
                <c:pt idx="902">
                  <c:v>4472</c:v>
                </c:pt>
                <c:pt idx="903">
                  <c:v>4475</c:v>
                </c:pt>
                <c:pt idx="904">
                  <c:v>4477</c:v>
                </c:pt>
                <c:pt idx="905">
                  <c:v>4478</c:v>
                </c:pt>
                <c:pt idx="906">
                  <c:v>4480</c:v>
                </c:pt>
                <c:pt idx="907">
                  <c:v>4483</c:v>
                </c:pt>
                <c:pt idx="908">
                  <c:v>4487</c:v>
                </c:pt>
                <c:pt idx="909">
                  <c:v>4491</c:v>
                </c:pt>
                <c:pt idx="910">
                  <c:v>4500</c:v>
                </c:pt>
                <c:pt idx="911">
                  <c:v>4501</c:v>
                </c:pt>
                <c:pt idx="912">
                  <c:v>4507</c:v>
                </c:pt>
                <c:pt idx="913">
                  <c:v>4508</c:v>
                </c:pt>
                <c:pt idx="914">
                  <c:v>4518</c:v>
                </c:pt>
                <c:pt idx="915">
                  <c:v>4530</c:v>
                </c:pt>
                <c:pt idx="916">
                  <c:v>4541</c:v>
                </c:pt>
                <c:pt idx="917">
                  <c:v>4543</c:v>
                </c:pt>
                <c:pt idx="918">
                  <c:v>4547</c:v>
                </c:pt>
                <c:pt idx="919">
                  <c:v>4548</c:v>
                </c:pt>
                <c:pt idx="920">
                  <c:v>4550</c:v>
                </c:pt>
                <c:pt idx="921">
                  <c:v>4552</c:v>
                </c:pt>
                <c:pt idx="922">
                  <c:v>4554</c:v>
                </c:pt>
                <c:pt idx="923">
                  <c:v>4557</c:v>
                </c:pt>
                <c:pt idx="924">
                  <c:v>4580</c:v>
                </c:pt>
                <c:pt idx="925">
                  <c:v>4587</c:v>
                </c:pt>
                <c:pt idx="926">
                  <c:v>4597</c:v>
                </c:pt>
                <c:pt idx="927">
                  <c:v>4599</c:v>
                </c:pt>
                <c:pt idx="928">
                  <c:v>4603</c:v>
                </c:pt>
                <c:pt idx="929">
                  <c:v>4607</c:v>
                </c:pt>
                <c:pt idx="930">
                  <c:v>4608</c:v>
                </c:pt>
                <c:pt idx="931">
                  <c:v>4609</c:v>
                </c:pt>
                <c:pt idx="932">
                  <c:v>4611</c:v>
                </c:pt>
                <c:pt idx="933">
                  <c:v>4619</c:v>
                </c:pt>
                <c:pt idx="934">
                  <c:v>4637</c:v>
                </c:pt>
                <c:pt idx="935">
                  <c:v>4640</c:v>
                </c:pt>
                <c:pt idx="936">
                  <c:v>4643</c:v>
                </c:pt>
                <c:pt idx="937">
                  <c:v>4646</c:v>
                </c:pt>
                <c:pt idx="938">
                  <c:v>4653</c:v>
                </c:pt>
                <c:pt idx="939">
                  <c:v>4654</c:v>
                </c:pt>
                <c:pt idx="940">
                  <c:v>4656</c:v>
                </c:pt>
                <c:pt idx="941">
                  <c:v>4669</c:v>
                </c:pt>
                <c:pt idx="942">
                  <c:v>4673</c:v>
                </c:pt>
                <c:pt idx="943">
                  <c:v>4676</c:v>
                </c:pt>
                <c:pt idx="944">
                  <c:v>4679</c:v>
                </c:pt>
                <c:pt idx="945">
                  <c:v>4682</c:v>
                </c:pt>
                <c:pt idx="946">
                  <c:v>4686</c:v>
                </c:pt>
                <c:pt idx="947">
                  <c:v>4687</c:v>
                </c:pt>
                <c:pt idx="948">
                  <c:v>4690</c:v>
                </c:pt>
                <c:pt idx="949">
                  <c:v>4692</c:v>
                </c:pt>
                <c:pt idx="950">
                  <c:v>4697</c:v>
                </c:pt>
                <c:pt idx="951">
                  <c:v>4698</c:v>
                </c:pt>
                <c:pt idx="952">
                  <c:v>4702</c:v>
                </c:pt>
                <c:pt idx="953">
                  <c:v>4706</c:v>
                </c:pt>
                <c:pt idx="954">
                  <c:v>4712</c:v>
                </c:pt>
                <c:pt idx="955">
                  <c:v>4713</c:v>
                </c:pt>
                <c:pt idx="956">
                  <c:v>4725</c:v>
                </c:pt>
                <c:pt idx="957">
                  <c:v>4741</c:v>
                </c:pt>
                <c:pt idx="958">
                  <c:v>4743</c:v>
                </c:pt>
                <c:pt idx="959">
                  <c:v>4749</c:v>
                </c:pt>
                <c:pt idx="960">
                  <c:v>4754</c:v>
                </c:pt>
                <c:pt idx="961">
                  <c:v>4756</c:v>
                </c:pt>
                <c:pt idx="962">
                  <c:v>4764</c:v>
                </c:pt>
                <c:pt idx="963">
                  <c:v>4767</c:v>
                </c:pt>
                <c:pt idx="964">
                  <c:v>4769</c:v>
                </c:pt>
                <c:pt idx="965">
                  <c:v>4785</c:v>
                </c:pt>
                <c:pt idx="966">
                  <c:v>4786</c:v>
                </c:pt>
                <c:pt idx="967">
                  <c:v>4789</c:v>
                </c:pt>
                <c:pt idx="968">
                  <c:v>4790</c:v>
                </c:pt>
                <c:pt idx="969">
                  <c:v>4791</c:v>
                </c:pt>
                <c:pt idx="970">
                  <c:v>4796</c:v>
                </c:pt>
                <c:pt idx="971">
                  <c:v>4808</c:v>
                </c:pt>
                <c:pt idx="972">
                  <c:v>4817</c:v>
                </c:pt>
                <c:pt idx="973">
                  <c:v>4827</c:v>
                </c:pt>
                <c:pt idx="974">
                  <c:v>4828</c:v>
                </c:pt>
                <c:pt idx="975">
                  <c:v>4832</c:v>
                </c:pt>
                <c:pt idx="976">
                  <c:v>4837</c:v>
                </c:pt>
                <c:pt idx="977">
                  <c:v>4838</c:v>
                </c:pt>
                <c:pt idx="978">
                  <c:v>4843</c:v>
                </c:pt>
                <c:pt idx="979">
                  <c:v>4855</c:v>
                </c:pt>
                <c:pt idx="980">
                  <c:v>4856</c:v>
                </c:pt>
                <c:pt idx="981">
                  <c:v>4860</c:v>
                </c:pt>
                <c:pt idx="982">
                  <c:v>4864</c:v>
                </c:pt>
                <c:pt idx="983">
                  <c:v>4865</c:v>
                </c:pt>
                <c:pt idx="984">
                  <c:v>4867</c:v>
                </c:pt>
                <c:pt idx="985">
                  <c:v>4877</c:v>
                </c:pt>
                <c:pt idx="986">
                  <c:v>4887</c:v>
                </c:pt>
                <c:pt idx="987">
                  <c:v>4910</c:v>
                </c:pt>
                <c:pt idx="988">
                  <c:v>4915</c:v>
                </c:pt>
                <c:pt idx="989">
                  <c:v>4927</c:v>
                </c:pt>
                <c:pt idx="990">
                  <c:v>4931</c:v>
                </c:pt>
                <c:pt idx="991">
                  <c:v>4937</c:v>
                </c:pt>
                <c:pt idx="992">
                  <c:v>4939</c:v>
                </c:pt>
                <c:pt idx="993">
                  <c:v>4943</c:v>
                </c:pt>
                <c:pt idx="994">
                  <c:v>4944</c:v>
                </c:pt>
                <c:pt idx="995">
                  <c:v>4945</c:v>
                </c:pt>
                <c:pt idx="996">
                  <c:v>4947</c:v>
                </c:pt>
                <c:pt idx="997">
                  <c:v>4954</c:v>
                </c:pt>
                <c:pt idx="998">
                  <c:v>4961</c:v>
                </c:pt>
                <c:pt idx="999">
                  <c:v>4964</c:v>
                </c:pt>
                <c:pt idx="1000">
                  <c:v>4967</c:v>
                </c:pt>
                <c:pt idx="1001">
                  <c:v>4971</c:v>
                </c:pt>
                <c:pt idx="1002">
                  <c:v>4973</c:v>
                </c:pt>
                <c:pt idx="1003">
                  <c:v>4974</c:v>
                </c:pt>
                <c:pt idx="1004">
                  <c:v>4988</c:v>
                </c:pt>
                <c:pt idx="1005">
                  <c:v>4990</c:v>
                </c:pt>
                <c:pt idx="1006">
                  <c:v>4992</c:v>
                </c:pt>
                <c:pt idx="1007">
                  <c:v>4994</c:v>
                </c:pt>
                <c:pt idx="1008">
                  <c:v>4998</c:v>
                </c:pt>
                <c:pt idx="1009">
                  <c:v>5010</c:v>
                </c:pt>
                <c:pt idx="1010">
                  <c:v>5011</c:v>
                </c:pt>
                <c:pt idx="1011">
                  <c:v>5012</c:v>
                </c:pt>
                <c:pt idx="1012">
                  <c:v>5015</c:v>
                </c:pt>
                <c:pt idx="1013">
                  <c:v>5025</c:v>
                </c:pt>
                <c:pt idx="1014">
                  <c:v>5029</c:v>
                </c:pt>
                <c:pt idx="1015">
                  <c:v>5031</c:v>
                </c:pt>
                <c:pt idx="1016">
                  <c:v>5036</c:v>
                </c:pt>
                <c:pt idx="1017">
                  <c:v>5043</c:v>
                </c:pt>
                <c:pt idx="1018">
                  <c:v>5046</c:v>
                </c:pt>
                <c:pt idx="1019">
                  <c:v>5048</c:v>
                </c:pt>
                <c:pt idx="1020">
                  <c:v>5049</c:v>
                </c:pt>
                <c:pt idx="1021">
                  <c:v>5057</c:v>
                </c:pt>
                <c:pt idx="1022">
                  <c:v>5062</c:v>
                </c:pt>
                <c:pt idx="1023">
                  <c:v>5063</c:v>
                </c:pt>
                <c:pt idx="1024">
                  <c:v>5067</c:v>
                </c:pt>
                <c:pt idx="1025">
                  <c:v>5068</c:v>
                </c:pt>
                <c:pt idx="1026">
                  <c:v>5074</c:v>
                </c:pt>
                <c:pt idx="1027">
                  <c:v>5077</c:v>
                </c:pt>
                <c:pt idx="1028">
                  <c:v>5079</c:v>
                </c:pt>
                <c:pt idx="1029">
                  <c:v>5080</c:v>
                </c:pt>
                <c:pt idx="1030">
                  <c:v>5081</c:v>
                </c:pt>
                <c:pt idx="1031">
                  <c:v>5084</c:v>
                </c:pt>
                <c:pt idx="1032">
                  <c:v>5092</c:v>
                </c:pt>
                <c:pt idx="1033">
                  <c:v>5093</c:v>
                </c:pt>
                <c:pt idx="1034">
                  <c:v>5107</c:v>
                </c:pt>
                <c:pt idx="1035">
                  <c:v>5113</c:v>
                </c:pt>
                <c:pt idx="1036">
                  <c:v>5114</c:v>
                </c:pt>
                <c:pt idx="1037">
                  <c:v>5117</c:v>
                </c:pt>
                <c:pt idx="1038">
                  <c:v>5120</c:v>
                </c:pt>
                <c:pt idx="1039">
                  <c:v>5121</c:v>
                </c:pt>
                <c:pt idx="1040">
                  <c:v>5123</c:v>
                </c:pt>
                <c:pt idx="1041">
                  <c:v>5125</c:v>
                </c:pt>
                <c:pt idx="1042">
                  <c:v>5136</c:v>
                </c:pt>
                <c:pt idx="1043">
                  <c:v>5138</c:v>
                </c:pt>
                <c:pt idx="1044">
                  <c:v>5140</c:v>
                </c:pt>
                <c:pt idx="1045">
                  <c:v>5147</c:v>
                </c:pt>
                <c:pt idx="1046">
                  <c:v>5150</c:v>
                </c:pt>
                <c:pt idx="1047">
                  <c:v>5153</c:v>
                </c:pt>
                <c:pt idx="1048">
                  <c:v>5154</c:v>
                </c:pt>
                <c:pt idx="1049">
                  <c:v>5156</c:v>
                </c:pt>
                <c:pt idx="1050">
                  <c:v>5172</c:v>
                </c:pt>
                <c:pt idx="1051">
                  <c:v>5176</c:v>
                </c:pt>
                <c:pt idx="1052">
                  <c:v>5177</c:v>
                </c:pt>
                <c:pt idx="1053">
                  <c:v>5180</c:v>
                </c:pt>
                <c:pt idx="1054">
                  <c:v>5181</c:v>
                </c:pt>
                <c:pt idx="1055">
                  <c:v>5184</c:v>
                </c:pt>
                <c:pt idx="1056">
                  <c:v>5185</c:v>
                </c:pt>
                <c:pt idx="1057">
                  <c:v>5186</c:v>
                </c:pt>
                <c:pt idx="1058">
                  <c:v>5204</c:v>
                </c:pt>
                <c:pt idx="1059">
                  <c:v>5207</c:v>
                </c:pt>
                <c:pt idx="1060">
                  <c:v>5209</c:v>
                </c:pt>
                <c:pt idx="1061">
                  <c:v>5221</c:v>
                </c:pt>
                <c:pt idx="1062">
                  <c:v>5223</c:v>
                </c:pt>
                <c:pt idx="1063">
                  <c:v>5229</c:v>
                </c:pt>
                <c:pt idx="1064">
                  <c:v>5231</c:v>
                </c:pt>
                <c:pt idx="1065">
                  <c:v>5232</c:v>
                </c:pt>
                <c:pt idx="1066">
                  <c:v>5234</c:v>
                </c:pt>
                <c:pt idx="1067">
                  <c:v>5236</c:v>
                </c:pt>
                <c:pt idx="1068">
                  <c:v>5237</c:v>
                </c:pt>
                <c:pt idx="1069">
                  <c:v>5247</c:v>
                </c:pt>
                <c:pt idx="1070">
                  <c:v>5250</c:v>
                </c:pt>
                <c:pt idx="1071">
                  <c:v>5252</c:v>
                </c:pt>
                <c:pt idx="1072">
                  <c:v>5253</c:v>
                </c:pt>
                <c:pt idx="1073">
                  <c:v>5255</c:v>
                </c:pt>
                <c:pt idx="1074">
                  <c:v>5263</c:v>
                </c:pt>
                <c:pt idx="1075">
                  <c:v>5267</c:v>
                </c:pt>
                <c:pt idx="1076">
                  <c:v>5268</c:v>
                </c:pt>
                <c:pt idx="1077">
                  <c:v>5272</c:v>
                </c:pt>
                <c:pt idx="1078">
                  <c:v>5278</c:v>
                </c:pt>
                <c:pt idx="1079">
                  <c:v>5283</c:v>
                </c:pt>
                <c:pt idx="1080">
                  <c:v>5286</c:v>
                </c:pt>
                <c:pt idx="1081">
                  <c:v>5287</c:v>
                </c:pt>
                <c:pt idx="1082">
                  <c:v>5289</c:v>
                </c:pt>
                <c:pt idx="1083">
                  <c:v>5290</c:v>
                </c:pt>
                <c:pt idx="1084">
                  <c:v>5294</c:v>
                </c:pt>
                <c:pt idx="1085">
                  <c:v>5299</c:v>
                </c:pt>
                <c:pt idx="1086">
                  <c:v>5300</c:v>
                </c:pt>
                <c:pt idx="1087">
                  <c:v>5302</c:v>
                </c:pt>
                <c:pt idx="1088">
                  <c:v>5303</c:v>
                </c:pt>
                <c:pt idx="1089">
                  <c:v>5304</c:v>
                </c:pt>
                <c:pt idx="1090">
                  <c:v>5313</c:v>
                </c:pt>
                <c:pt idx="1091">
                  <c:v>5314</c:v>
                </c:pt>
                <c:pt idx="1092">
                  <c:v>5316</c:v>
                </c:pt>
                <c:pt idx="1093">
                  <c:v>5320</c:v>
                </c:pt>
                <c:pt idx="1094">
                  <c:v>5324</c:v>
                </c:pt>
                <c:pt idx="1095">
                  <c:v>5329</c:v>
                </c:pt>
                <c:pt idx="1096">
                  <c:v>5331</c:v>
                </c:pt>
                <c:pt idx="1097">
                  <c:v>5332</c:v>
                </c:pt>
                <c:pt idx="1098">
                  <c:v>5336</c:v>
                </c:pt>
                <c:pt idx="1099">
                  <c:v>5341</c:v>
                </c:pt>
                <c:pt idx="1100">
                  <c:v>5342</c:v>
                </c:pt>
                <c:pt idx="1101">
                  <c:v>5346</c:v>
                </c:pt>
                <c:pt idx="1102">
                  <c:v>5350</c:v>
                </c:pt>
                <c:pt idx="1103">
                  <c:v>5370</c:v>
                </c:pt>
                <c:pt idx="1104">
                  <c:v>5371</c:v>
                </c:pt>
                <c:pt idx="1105">
                  <c:v>5376</c:v>
                </c:pt>
                <c:pt idx="1106">
                  <c:v>5386</c:v>
                </c:pt>
                <c:pt idx="1107">
                  <c:v>5389</c:v>
                </c:pt>
                <c:pt idx="1108">
                  <c:v>5393</c:v>
                </c:pt>
                <c:pt idx="1109">
                  <c:v>5394</c:v>
                </c:pt>
                <c:pt idx="1110">
                  <c:v>5396</c:v>
                </c:pt>
                <c:pt idx="1111">
                  <c:v>5407</c:v>
                </c:pt>
                <c:pt idx="1112">
                  <c:v>5423</c:v>
                </c:pt>
                <c:pt idx="1113">
                  <c:v>5424</c:v>
                </c:pt>
                <c:pt idx="1114">
                  <c:v>5429</c:v>
                </c:pt>
                <c:pt idx="1115">
                  <c:v>5430</c:v>
                </c:pt>
                <c:pt idx="1116">
                  <c:v>5441</c:v>
                </c:pt>
                <c:pt idx="1117">
                  <c:v>5453</c:v>
                </c:pt>
                <c:pt idx="1118">
                  <c:v>5454</c:v>
                </c:pt>
                <c:pt idx="1119">
                  <c:v>5455</c:v>
                </c:pt>
                <c:pt idx="1120">
                  <c:v>5462</c:v>
                </c:pt>
                <c:pt idx="1121">
                  <c:v>5474</c:v>
                </c:pt>
                <c:pt idx="1122">
                  <c:v>5491</c:v>
                </c:pt>
                <c:pt idx="1123">
                  <c:v>5493</c:v>
                </c:pt>
                <c:pt idx="1124">
                  <c:v>5510</c:v>
                </c:pt>
                <c:pt idx="1125">
                  <c:v>5512</c:v>
                </c:pt>
                <c:pt idx="1126">
                  <c:v>5513</c:v>
                </c:pt>
                <c:pt idx="1127">
                  <c:v>5517</c:v>
                </c:pt>
                <c:pt idx="1128">
                  <c:v>5519</c:v>
                </c:pt>
                <c:pt idx="1129">
                  <c:v>5524</c:v>
                </c:pt>
                <c:pt idx="1130">
                  <c:v>5527</c:v>
                </c:pt>
                <c:pt idx="1131">
                  <c:v>5529</c:v>
                </c:pt>
                <c:pt idx="1132">
                  <c:v>5534</c:v>
                </c:pt>
                <c:pt idx="1133">
                  <c:v>5536</c:v>
                </c:pt>
                <c:pt idx="1134">
                  <c:v>5538</c:v>
                </c:pt>
                <c:pt idx="1135">
                  <c:v>5543</c:v>
                </c:pt>
                <c:pt idx="1136">
                  <c:v>5544</c:v>
                </c:pt>
                <c:pt idx="1137">
                  <c:v>5545</c:v>
                </c:pt>
                <c:pt idx="1138">
                  <c:v>5547</c:v>
                </c:pt>
                <c:pt idx="1139">
                  <c:v>5552</c:v>
                </c:pt>
                <c:pt idx="1140">
                  <c:v>5555</c:v>
                </c:pt>
                <c:pt idx="1141">
                  <c:v>5558</c:v>
                </c:pt>
                <c:pt idx="1142">
                  <c:v>5562</c:v>
                </c:pt>
                <c:pt idx="1143">
                  <c:v>5564</c:v>
                </c:pt>
                <c:pt idx="1144">
                  <c:v>5577</c:v>
                </c:pt>
                <c:pt idx="1145">
                  <c:v>5585</c:v>
                </c:pt>
                <c:pt idx="1146">
                  <c:v>5589</c:v>
                </c:pt>
                <c:pt idx="1147">
                  <c:v>5596</c:v>
                </c:pt>
                <c:pt idx="1148">
                  <c:v>5602</c:v>
                </c:pt>
                <c:pt idx="1149">
                  <c:v>5610</c:v>
                </c:pt>
                <c:pt idx="1150">
                  <c:v>5621</c:v>
                </c:pt>
                <c:pt idx="1151">
                  <c:v>5623</c:v>
                </c:pt>
                <c:pt idx="1152">
                  <c:v>5626</c:v>
                </c:pt>
                <c:pt idx="1153">
                  <c:v>5628</c:v>
                </c:pt>
                <c:pt idx="1154">
                  <c:v>5631</c:v>
                </c:pt>
                <c:pt idx="1155">
                  <c:v>5633</c:v>
                </c:pt>
                <c:pt idx="1156">
                  <c:v>5636</c:v>
                </c:pt>
                <c:pt idx="1157">
                  <c:v>5642</c:v>
                </c:pt>
                <c:pt idx="1158">
                  <c:v>5644</c:v>
                </c:pt>
                <c:pt idx="1159">
                  <c:v>5654</c:v>
                </c:pt>
                <c:pt idx="1160">
                  <c:v>5667</c:v>
                </c:pt>
                <c:pt idx="1161">
                  <c:v>5675</c:v>
                </c:pt>
                <c:pt idx="1162">
                  <c:v>5680</c:v>
                </c:pt>
                <c:pt idx="1163">
                  <c:v>5682</c:v>
                </c:pt>
                <c:pt idx="1164">
                  <c:v>5684</c:v>
                </c:pt>
                <c:pt idx="1165">
                  <c:v>5687</c:v>
                </c:pt>
                <c:pt idx="1166">
                  <c:v>5692</c:v>
                </c:pt>
                <c:pt idx="1167">
                  <c:v>5710</c:v>
                </c:pt>
                <c:pt idx="1168">
                  <c:v>5718</c:v>
                </c:pt>
                <c:pt idx="1169">
                  <c:v>5721</c:v>
                </c:pt>
                <c:pt idx="1170">
                  <c:v>5723</c:v>
                </c:pt>
                <c:pt idx="1171">
                  <c:v>5726</c:v>
                </c:pt>
                <c:pt idx="1172">
                  <c:v>5731</c:v>
                </c:pt>
                <c:pt idx="1173">
                  <c:v>5734</c:v>
                </c:pt>
                <c:pt idx="1174">
                  <c:v>5735</c:v>
                </c:pt>
                <c:pt idx="1175">
                  <c:v>5740</c:v>
                </c:pt>
                <c:pt idx="1176">
                  <c:v>5748</c:v>
                </c:pt>
                <c:pt idx="1177">
                  <c:v>5751</c:v>
                </c:pt>
                <c:pt idx="1178">
                  <c:v>5756</c:v>
                </c:pt>
                <c:pt idx="1179">
                  <c:v>5758</c:v>
                </c:pt>
                <c:pt idx="1180">
                  <c:v>5763</c:v>
                </c:pt>
                <c:pt idx="1181">
                  <c:v>5782</c:v>
                </c:pt>
                <c:pt idx="1182">
                  <c:v>5788</c:v>
                </c:pt>
                <c:pt idx="1183">
                  <c:v>5790</c:v>
                </c:pt>
                <c:pt idx="1184">
                  <c:v>5794</c:v>
                </c:pt>
                <c:pt idx="1185">
                  <c:v>5796</c:v>
                </c:pt>
                <c:pt idx="1186">
                  <c:v>5798</c:v>
                </c:pt>
                <c:pt idx="1187">
                  <c:v>5802</c:v>
                </c:pt>
                <c:pt idx="1188">
                  <c:v>5823</c:v>
                </c:pt>
                <c:pt idx="1189">
                  <c:v>5824</c:v>
                </c:pt>
                <c:pt idx="1190">
                  <c:v>5827</c:v>
                </c:pt>
                <c:pt idx="1191">
                  <c:v>5830</c:v>
                </c:pt>
                <c:pt idx="1192">
                  <c:v>5831</c:v>
                </c:pt>
                <c:pt idx="1193">
                  <c:v>5832</c:v>
                </c:pt>
                <c:pt idx="1194">
                  <c:v>5835</c:v>
                </c:pt>
                <c:pt idx="1195">
                  <c:v>5837</c:v>
                </c:pt>
                <c:pt idx="1196">
                  <c:v>5841</c:v>
                </c:pt>
                <c:pt idx="1197">
                  <c:v>5846</c:v>
                </c:pt>
                <c:pt idx="1198">
                  <c:v>5847</c:v>
                </c:pt>
                <c:pt idx="1199">
                  <c:v>5848</c:v>
                </c:pt>
                <c:pt idx="1200">
                  <c:v>5863</c:v>
                </c:pt>
                <c:pt idx="1201">
                  <c:v>5866</c:v>
                </c:pt>
                <c:pt idx="1202">
                  <c:v>5868</c:v>
                </c:pt>
                <c:pt idx="1203">
                  <c:v>5871</c:v>
                </c:pt>
                <c:pt idx="1204">
                  <c:v>5872</c:v>
                </c:pt>
                <c:pt idx="1205">
                  <c:v>5883</c:v>
                </c:pt>
                <c:pt idx="1206">
                  <c:v>5885</c:v>
                </c:pt>
                <c:pt idx="1207">
                  <c:v>5892</c:v>
                </c:pt>
                <c:pt idx="1208">
                  <c:v>5896</c:v>
                </c:pt>
                <c:pt idx="1209">
                  <c:v>5899</c:v>
                </c:pt>
                <c:pt idx="1210">
                  <c:v>5907</c:v>
                </c:pt>
                <c:pt idx="1211">
                  <c:v>5909</c:v>
                </c:pt>
                <c:pt idx="1212">
                  <c:v>5922</c:v>
                </c:pt>
                <c:pt idx="1213">
                  <c:v>5929</c:v>
                </c:pt>
                <c:pt idx="1214">
                  <c:v>5935</c:v>
                </c:pt>
                <c:pt idx="1215">
                  <c:v>5939</c:v>
                </c:pt>
                <c:pt idx="1216">
                  <c:v>5948</c:v>
                </c:pt>
                <c:pt idx="1217">
                  <c:v>5954</c:v>
                </c:pt>
                <c:pt idx="1218">
                  <c:v>5955</c:v>
                </c:pt>
                <c:pt idx="1219">
                  <c:v>5956</c:v>
                </c:pt>
                <c:pt idx="1220">
                  <c:v>5959</c:v>
                </c:pt>
                <c:pt idx="1221">
                  <c:v>5961</c:v>
                </c:pt>
                <c:pt idx="1222">
                  <c:v>5966</c:v>
                </c:pt>
                <c:pt idx="1223">
                  <c:v>5967</c:v>
                </c:pt>
                <c:pt idx="1224">
                  <c:v>5975</c:v>
                </c:pt>
                <c:pt idx="1225">
                  <c:v>5985</c:v>
                </c:pt>
                <c:pt idx="1226">
                  <c:v>5987</c:v>
                </c:pt>
                <c:pt idx="1227">
                  <c:v>5989</c:v>
                </c:pt>
                <c:pt idx="1228">
                  <c:v>5991</c:v>
                </c:pt>
                <c:pt idx="1229">
                  <c:v>5995</c:v>
                </c:pt>
                <c:pt idx="1230">
                  <c:v>6001</c:v>
                </c:pt>
                <c:pt idx="1231">
                  <c:v>6019</c:v>
                </c:pt>
                <c:pt idx="1232">
                  <c:v>6024</c:v>
                </c:pt>
                <c:pt idx="1233">
                  <c:v>6036</c:v>
                </c:pt>
                <c:pt idx="1234">
                  <c:v>6049</c:v>
                </c:pt>
                <c:pt idx="1235">
                  <c:v>6050</c:v>
                </c:pt>
                <c:pt idx="1236">
                  <c:v>6055</c:v>
                </c:pt>
                <c:pt idx="1237">
                  <c:v>6059</c:v>
                </c:pt>
                <c:pt idx="1238">
                  <c:v>6071</c:v>
                </c:pt>
                <c:pt idx="1239">
                  <c:v>6072</c:v>
                </c:pt>
                <c:pt idx="1240">
                  <c:v>6086</c:v>
                </c:pt>
                <c:pt idx="1241">
                  <c:v>6097</c:v>
                </c:pt>
                <c:pt idx="1242">
                  <c:v>6103</c:v>
                </c:pt>
                <c:pt idx="1243">
                  <c:v>6116</c:v>
                </c:pt>
                <c:pt idx="1244">
                  <c:v>6119</c:v>
                </c:pt>
                <c:pt idx="1245">
                  <c:v>6131</c:v>
                </c:pt>
                <c:pt idx="1246">
                  <c:v>6141</c:v>
                </c:pt>
                <c:pt idx="1247">
                  <c:v>6142</c:v>
                </c:pt>
                <c:pt idx="1248">
                  <c:v>6147</c:v>
                </c:pt>
                <c:pt idx="1249">
                  <c:v>6168</c:v>
                </c:pt>
                <c:pt idx="1250">
                  <c:v>6173</c:v>
                </c:pt>
                <c:pt idx="1251">
                  <c:v>6177</c:v>
                </c:pt>
                <c:pt idx="1252">
                  <c:v>6181</c:v>
                </c:pt>
                <c:pt idx="1253">
                  <c:v>6182</c:v>
                </c:pt>
                <c:pt idx="1254">
                  <c:v>6183</c:v>
                </c:pt>
                <c:pt idx="1255">
                  <c:v>6184</c:v>
                </c:pt>
                <c:pt idx="1256">
                  <c:v>6197</c:v>
                </c:pt>
                <c:pt idx="1257">
                  <c:v>6200</c:v>
                </c:pt>
                <c:pt idx="1258">
                  <c:v>6201</c:v>
                </c:pt>
                <c:pt idx="1259">
                  <c:v>6202</c:v>
                </c:pt>
                <c:pt idx="1260">
                  <c:v>6203</c:v>
                </c:pt>
                <c:pt idx="1261">
                  <c:v>6205</c:v>
                </c:pt>
                <c:pt idx="1262">
                  <c:v>6211</c:v>
                </c:pt>
                <c:pt idx="1263">
                  <c:v>6214</c:v>
                </c:pt>
                <c:pt idx="1264">
                  <c:v>6215</c:v>
                </c:pt>
                <c:pt idx="1265">
                  <c:v>6218</c:v>
                </c:pt>
                <c:pt idx="1266">
                  <c:v>6222</c:v>
                </c:pt>
                <c:pt idx="1267">
                  <c:v>6230</c:v>
                </c:pt>
                <c:pt idx="1268">
                  <c:v>6233</c:v>
                </c:pt>
                <c:pt idx="1269">
                  <c:v>6237</c:v>
                </c:pt>
                <c:pt idx="1270">
                  <c:v>6245</c:v>
                </c:pt>
                <c:pt idx="1271">
                  <c:v>6246</c:v>
                </c:pt>
                <c:pt idx="1272">
                  <c:v>6248</c:v>
                </c:pt>
                <c:pt idx="1273">
                  <c:v>6250</c:v>
                </c:pt>
                <c:pt idx="1274">
                  <c:v>6255</c:v>
                </c:pt>
                <c:pt idx="1275">
                  <c:v>6257</c:v>
                </c:pt>
                <c:pt idx="1276">
                  <c:v>6260</c:v>
                </c:pt>
                <c:pt idx="1277">
                  <c:v>6261</c:v>
                </c:pt>
                <c:pt idx="1278">
                  <c:v>6262</c:v>
                </c:pt>
                <c:pt idx="1279">
                  <c:v>6263</c:v>
                </c:pt>
                <c:pt idx="1280">
                  <c:v>6271</c:v>
                </c:pt>
                <c:pt idx="1281">
                  <c:v>6274</c:v>
                </c:pt>
                <c:pt idx="1282">
                  <c:v>6281</c:v>
                </c:pt>
                <c:pt idx="1283">
                  <c:v>6283</c:v>
                </c:pt>
                <c:pt idx="1284">
                  <c:v>6287</c:v>
                </c:pt>
                <c:pt idx="1285">
                  <c:v>6289</c:v>
                </c:pt>
                <c:pt idx="1286">
                  <c:v>6292</c:v>
                </c:pt>
                <c:pt idx="1287">
                  <c:v>6295</c:v>
                </c:pt>
                <c:pt idx="1288">
                  <c:v>6299</c:v>
                </c:pt>
                <c:pt idx="1289">
                  <c:v>6303</c:v>
                </c:pt>
                <c:pt idx="1290">
                  <c:v>6310</c:v>
                </c:pt>
                <c:pt idx="1291">
                  <c:v>6312</c:v>
                </c:pt>
                <c:pt idx="1292">
                  <c:v>6318</c:v>
                </c:pt>
                <c:pt idx="1293">
                  <c:v>6320</c:v>
                </c:pt>
                <c:pt idx="1294">
                  <c:v>6327</c:v>
                </c:pt>
                <c:pt idx="1295">
                  <c:v>6336</c:v>
                </c:pt>
                <c:pt idx="1296">
                  <c:v>6340</c:v>
                </c:pt>
                <c:pt idx="1297">
                  <c:v>6343</c:v>
                </c:pt>
                <c:pt idx="1298">
                  <c:v>6347</c:v>
                </c:pt>
                <c:pt idx="1299">
                  <c:v>6349</c:v>
                </c:pt>
                <c:pt idx="1300">
                  <c:v>6354</c:v>
                </c:pt>
                <c:pt idx="1301">
                  <c:v>6355</c:v>
                </c:pt>
                <c:pt idx="1302">
                  <c:v>6357</c:v>
                </c:pt>
                <c:pt idx="1303">
                  <c:v>6365</c:v>
                </c:pt>
                <c:pt idx="1304">
                  <c:v>6374</c:v>
                </c:pt>
                <c:pt idx="1305">
                  <c:v>6376</c:v>
                </c:pt>
                <c:pt idx="1306">
                  <c:v>6379</c:v>
                </c:pt>
                <c:pt idx="1307">
                  <c:v>6382</c:v>
                </c:pt>
                <c:pt idx="1308">
                  <c:v>6383</c:v>
                </c:pt>
                <c:pt idx="1309">
                  <c:v>6384</c:v>
                </c:pt>
                <c:pt idx="1310">
                  <c:v>6387</c:v>
                </c:pt>
                <c:pt idx="1311">
                  <c:v>6398</c:v>
                </c:pt>
                <c:pt idx="1312">
                  <c:v>6404</c:v>
                </c:pt>
                <c:pt idx="1313">
                  <c:v>6406</c:v>
                </c:pt>
                <c:pt idx="1314">
                  <c:v>6409</c:v>
                </c:pt>
                <c:pt idx="1315">
                  <c:v>6417</c:v>
                </c:pt>
                <c:pt idx="1316">
                  <c:v>6421</c:v>
                </c:pt>
                <c:pt idx="1317">
                  <c:v>6422</c:v>
                </c:pt>
                <c:pt idx="1318">
                  <c:v>6424</c:v>
                </c:pt>
                <c:pt idx="1319">
                  <c:v>6428</c:v>
                </c:pt>
                <c:pt idx="1320">
                  <c:v>6431</c:v>
                </c:pt>
                <c:pt idx="1321">
                  <c:v>6437</c:v>
                </c:pt>
                <c:pt idx="1322">
                  <c:v>6439</c:v>
                </c:pt>
                <c:pt idx="1323">
                  <c:v>6445</c:v>
                </c:pt>
                <c:pt idx="1324">
                  <c:v>6457</c:v>
                </c:pt>
                <c:pt idx="1325">
                  <c:v>6460</c:v>
                </c:pt>
                <c:pt idx="1326">
                  <c:v>6461</c:v>
                </c:pt>
                <c:pt idx="1327">
                  <c:v>6466</c:v>
                </c:pt>
                <c:pt idx="1328">
                  <c:v>6471</c:v>
                </c:pt>
                <c:pt idx="1329">
                  <c:v>6488</c:v>
                </c:pt>
                <c:pt idx="1330">
                  <c:v>6497</c:v>
                </c:pt>
                <c:pt idx="1331">
                  <c:v>6504</c:v>
                </c:pt>
                <c:pt idx="1332">
                  <c:v>6507</c:v>
                </c:pt>
                <c:pt idx="1333">
                  <c:v>6515</c:v>
                </c:pt>
                <c:pt idx="1334">
                  <c:v>6516</c:v>
                </c:pt>
                <c:pt idx="1335">
                  <c:v>6518</c:v>
                </c:pt>
                <c:pt idx="1336">
                  <c:v>6521</c:v>
                </c:pt>
                <c:pt idx="1337">
                  <c:v>6528</c:v>
                </c:pt>
                <c:pt idx="1338">
                  <c:v>6534</c:v>
                </c:pt>
                <c:pt idx="1339">
                  <c:v>6543</c:v>
                </c:pt>
                <c:pt idx="1340">
                  <c:v>6544</c:v>
                </c:pt>
                <c:pt idx="1341">
                  <c:v>6565</c:v>
                </c:pt>
                <c:pt idx="1342">
                  <c:v>6566</c:v>
                </c:pt>
                <c:pt idx="1343">
                  <c:v>6568</c:v>
                </c:pt>
                <c:pt idx="1344">
                  <c:v>6575</c:v>
                </c:pt>
                <c:pt idx="1345">
                  <c:v>6583</c:v>
                </c:pt>
                <c:pt idx="1346">
                  <c:v>6605</c:v>
                </c:pt>
                <c:pt idx="1347">
                  <c:v>6606</c:v>
                </c:pt>
                <c:pt idx="1348">
                  <c:v>6609</c:v>
                </c:pt>
                <c:pt idx="1349">
                  <c:v>6613</c:v>
                </c:pt>
                <c:pt idx="1350">
                  <c:v>6616</c:v>
                </c:pt>
                <c:pt idx="1351">
                  <c:v>6619</c:v>
                </c:pt>
                <c:pt idx="1352">
                  <c:v>6634</c:v>
                </c:pt>
                <c:pt idx="1353">
                  <c:v>6637</c:v>
                </c:pt>
                <c:pt idx="1354">
                  <c:v>6642</c:v>
                </c:pt>
                <c:pt idx="1355">
                  <c:v>6646</c:v>
                </c:pt>
                <c:pt idx="1356">
                  <c:v>6652</c:v>
                </c:pt>
                <c:pt idx="1357">
                  <c:v>6653</c:v>
                </c:pt>
                <c:pt idx="1358">
                  <c:v>6658</c:v>
                </c:pt>
                <c:pt idx="1359">
                  <c:v>6661</c:v>
                </c:pt>
                <c:pt idx="1360">
                  <c:v>6663</c:v>
                </c:pt>
                <c:pt idx="1361">
                  <c:v>6673</c:v>
                </c:pt>
                <c:pt idx="1362">
                  <c:v>6678</c:v>
                </c:pt>
                <c:pt idx="1363">
                  <c:v>6679</c:v>
                </c:pt>
                <c:pt idx="1364">
                  <c:v>6682</c:v>
                </c:pt>
                <c:pt idx="1365">
                  <c:v>6690</c:v>
                </c:pt>
                <c:pt idx="1366">
                  <c:v>6694</c:v>
                </c:pt>
                <c:pt idx="1367">
                  <c:v>6710</c:v>
                </c:pt>
                <c:pt idx="1368">
                  <c:v>6715</c:v>
                </c:pt>
                <c:pt idx="1369">
                  <c:v>6720</c:v>
                </c:pt>
                <c:pt idx="1370">
                  <c:v>6721</c:v>
                </c:pt>
                <c:pt idx="1371">
                  <c:v>6722</c:v>
                </c:pt>
                <c:pt idx="1372">
                  <c:v>6728</c:v>
                </c:pt>
                <c:pt idx="1373">
                  <c:v>6729</c:v>
                </c:pt>
                <c:pt idx="1374">
                  <c:v>6730</c:v>
                </c:pt>
                <c:pt idx="1375">
                  <c:v>6742</c:v>
                </c:pt>
                <c:pt idx="1376">
                  <c:v>6749</c:v>
                </c:pt>
                <c:pt idx="1377">
                  <c:v>6768</c:v>
                </c:pt>
                <c:pt idx="1378">
                  <c:v>6770</c:v>
                </c:pt>
                <c:pt idx="1379">
                  <c:v>6798</c:v>
                </c:pt>
                <c:pt idx="1380">
                  <c:v>6810</c:v>
                </c:pt>
                <c:pt idx="1381">
                  <c:v>6815</c:v>
                </c:pt>
                <c:pt idx="1382">
                  <c:v>6818</c:v>
                </c:pt>
                <c:pt idx="1383">
                  <c:v>6825</c:v>
                </c:pt>
                <c:pt idx="1384">
                  <c:v>6853</c:v>
                </c:pt>
                <c:pt idx="1385">
                  <c:v>6856</c:v>
                </c:pt>
                <c:pt idx="1386">
                  <c:v>6859</c:v>
                </c:pt>
                <c:pt idx="1387">
                  <c:v>6862</c:v>
                </c:pt>
                <c:pt idx="1388">
                  <c:v>6864</c:v>
                </c:pt>
                <c:pt idx="1389">
                  <c:v>6866</c:v>
                </c:pt>
                <c:pt idx="1390">
                  <c:v>6870</c:v>
                </c:pt>
                <c:pt idx="1391">
                  <c:v>6872</c:v>
                </c:pt>
                <c:pt idx="1392">
                  <c:v>6875</c:v>
                </c:pt>
                <c:pt idx="1393">
                  <c:v>6878</c:v>
                </c:pt>
                <c:pt idx="1394">
                  <c:v>6885</c:v>
                </c:pt>
                <c:pt idx="1395">
                  <c:v>6887</c:v>
                </c:pt>
                <c:pt idx="1396">
                  <c:v>6892</c:v>
                </c:pt>
                <c:pt idx="1397">
                  <c:v>6905</c:v>
                </c:pt>
                <c:pt idx="1398">
                  <c:v>6906</c:v>
                </c:pt>
                <c:pt idx="1399">
                  <c:v>6912</c:v>
                </c:pt>
                <c:pt idx="1400">
                  <c:v>6918</c:v>
                </c:pt>
                <c:pt idx="1401">
                  <c:v>6919</c:v>
                </c:pt>
                <c:pt idx="1402">
                  <c:v>6927</c:v>
                </c:pt>
                <c:pt idx="1403">
                  <c:v>6931</c:v>
                </c:pt>
                <c:pt idx="1404">
                  <c:v>6932</c:v>
                </c:pt>
                <c:pt idx="1405">
                  <c:v>6935</c:v>
                </c:pt>
                <c:pt idx="1406">
                  <c:v>6940</c:v>
                </c:pt>
                <c:pt idx="1407">
                  <c:v>6941</c:v>
                </c:pt>
                <c:pt idx="1408">
                  <c:v>6945</c:v>
                </c:pt>
                <c:pt idx="1409">
                  <c:v>6950</c:v>
                </c:pt>
                <c:pt idx="1410">
                  <c:v>6958</c:v>
                </c:pt>
                <c:pt idx="1411">
                  <c:v>6961</c:v>
                </c:pt>
                <c:pt idx="1412">
                  <c:v>6963</c:v>
                </c:pt>
                <c:pt idx="1413">
                  <c:v>6969</c:v>
                </c:pt>
                <c:pt idx="1414">
                  <c:v>6974</c:v>
                </c:pt>
                <c:pt idx="1415">
                  <c:v>6977</c:v>
                </c:pt>
                <c:pt idx="1416">
                  <c:v>6982</c:v>
                </c:pt>
                <c:pt idx="1417">
                  <c:v>6983</c:v>
                </c:pt>
                <c:pt idx="1418">
                  <c:v>6988</c:v>
                </c:pt>
                <c:pt idx="1419">
                  <c:v>6991</c:v>
                </c:pt>
                <c:pt idx="1420">
                  <c:v>6999</c:v>
                </c:pt>
                <c:pt idx="1421">
                  <c:v>7000</c:v>
                </c:pt>
                <c:pt idx="1422">
                  <c:v>7002</c:v>
                </c:pt>
                <c:pt idx="1423">
                  <c:v>7004</c:v>
                </c:pt>
                <c:pt idx="1424">
                  <c:v>7005</c:v>
                </c:pt>
                <c:pt idx="1425">
                  <c:v>7007</c:v>
                </c:pt>
                <c:pt idx="1426">
                  <c:v>7010</c:v>
                </c:pt>
                <c:pt idx="1427">
                  <c:v>7011</c:v>
                </c:pt>
                <c:pt idx="1428">
                  <c:v>7019</c:v>
                </c:pt>
                <c:pt idx="1429">
                  <c:v>7022</c:v>
                </c:pt>
                <c:pt idx="1430">
                  <c:v>7023</c:v>
                </c:pt>
                <c:pt idx="1431">
                  <c:v>7030</c:v>
                </c:pt>
                <c:pt idx="1432">
                  <c:v>7034</c:v>
                </c:pt>
                <c:pt idx="1433">
                  <c:v>7037</c:v>
                </c:pt>
                <c:pt idx="1434">
                  <c:v>7042</c:v>
                </c:pt>
                <c:pt idx="1435">
                  <c:v>7053</c:v>
                </c:pt>
                <c:pt idx="1436">
                  <c:v>7055</c:v>
                </c:pt>
                <c:pt idx="1437">
                  <c:v>7059</c:v>
                </c:pt>
                <c:pt idx="1438">
                  <c:v>7072</c:v>
                </c:pt>
                <c:pt idx="1439">
                  <c:v>7079</c:v>
                </c:pt>
                <c:pt idx="1440">
                  <c:v>7093</c:v>
                </c:pt>
                <c:pt idx="1441">
                  <c:v>7094</c:v>
                </c:pt>
                <c:pt idx="1442">
                  <c:v>7101</c:v>
                </c:pt>
                <c:pt idx="1443">
                  <c:v>7106</c:v>
                </c:pt>
                <c:pt idx="1444">
                  <c:v>7108</c:v>
                </c:pt>
                <c:pt idx="1445">
                  <c:v>7118</c:v>
                </c:pt>
                <c:pt idx="1446">
                  <c:v>7119</c:v>
                </c:pt>
                <c:pt idx="1447">
                  <c:v>7124</c:v>
                </c:pt>
                <c:pt idx="1448">
                  <c:v>7128</c:v>
                </c:pt>
                <c:pt idx="1449">
                  <c:v>7129</c:v>
                </c:pt>
                <c:pt idx="1450">
                  <c:v>7141</c:v>
                </c:pt>
                <c:pt idx="1451">
                  <c:v>7143</c:v>
                </c:pt>
                <c:pt idx="1452">
                  <c:v>7152</c:v>
                </c:pt>
                <c:pt idx="1453">
                  <c:v>7165</c:v>
                </c:pt>
                <c:pt idx="1454">
                  <c:v>7181</c:v>
                </c:pt>
                <c:pt idx="1455">
                  <c:v>7186</c:v>
                </c:pt>
                <c:pt idx="1456">
                  <c:v>7187</c:v>
                </c:pt>
                <c:pt idx="1457">
                  <c:v>7192</c:v>
                </c:pt>
                <c:pt idx="1458">
                  <c:v>7196</c:v>
                </c:pt>
                <c:pt idx="1459">
                  <c:v>7212</c:v>
                </c:pt>
                <c:pt idx="1460">
                  <c:v>7214</c:v>
                </c:pt>
                <c:pt idx="1461">
                  <c:v>7215</c:v>
                </c:pt>
                <c:pt idx="1462">
                  <c:v>7224</c:v>
                </c:pt>
                <c:pt idx="1463">
                  <c:v>7230</c:v>
                </c:pt>
                <c:pt idx="1464">
                  <c:v>7232</c:v>
                </c:pt>
                <c:pt idx="1465">
                  <c:v>7233</c:v>
                </c:pt>
                <c:pt idx="1466">
                  <c:v>7235</c:v>
                </c:pt>
                <c:pt idx="1467">
                  <c:v>7244</c:v>
                </c:pt>
                <c:pt idx="1468">
                  <c:v>7247</c:v>
                </c:pt>
                <c:pt idx="1469">
                  <c:v>7250</c:v>
                </c:pt>
                <c:pt idx="1470">
                  <c:v>7254</c:v>
                </c:pt>
                <c:pt idx="1471">
                  <c:v>7261</c:v>
                </c:pt>
                <c:pt idx="1472">
                  <c:v>7264</c:v>
                </c:pt>
                <c:pt idx="1473">
                  <c:v>7270</c:v>
                </c:pt>
                <c:pt idx="1474">
                  <c:v>7274</c:v>
                </c:pt>
                <c:pt idx="1475">
                  <c:v>7275</c:v>
                </c:pt>
                <c:pt idx="1476">
                  <c:v>7279</c:v>
                </c:pt>
                <c:pt idx="1477">
                  <c:v>7281</c:v>
                </c:pt>
                <c:pt idx="1478">
                  <c:v>7284</c:v>
                </c:pt>
                <c:pt idx="1479">
                  <c:v>7286</c:v>
                </c:pt>
                <c:pt idx="1480">
                  <c:v>7290</c:v>
                </c:pt>
                <c:pt idx="1481">
                  <c:v>7297</c:v>
                </c:pt>
                <c:pt idx="1482">
                  <c:v>7300</c:v>
                </c:pt>
                <c:pt idx="1483">
                  <c:v>7301</c:v>
                </c:pt>
                <c:pt idx="1484">
                  <c:v>7313</c:v>
                </c:pt>
                <c:pt idx="1485">
                  <c:v>7321</c:v>
                </c:pt>
                <c:pt idx="1486">
                  <c:v>7325</c:v>
                </c:pt>
                <c:pt idx="1487">
                  <c:v>7326</c:v>
                </c:pt>
                <c:pt idx="1488">
                  <c:v>7327</c:v>
                </c:pt>
                <c:pt idx="1489">
                  <c:v>7342</c:v>
                </c:pt>
                <c:pt idx="1490">
                  <c:v>7348</c:v>
                </c:pt>
                <c:pt idx="1491">
                  <c:v>7349</c:v>
                </c:pt>
                <c:pt idx="1492">
                  <c:v>7352</c:v>
                </c:pt>
                <c:pt idx="1493">
                  <c:v>7366</c:v>
                </c:pt>
                <c:pt idx="1494">
                  <c:v>7369</c:v>
                </c:pt>
                <c:pt idx="1495">
                  <c:v>7373</c:v>
                </c:pt>
                <c:pt idx="1496">
                  <c:v>7375</c:v>
                </c:pt>
                <c:pt idx="1497">
                  <c:v>7378</c:v>
                </c:pt>
                <c:pt idx="1498">
                  <c:v>7381</c:v>
                </c:pt>
                <c:pt idx="1499">
                  <c:v>7384</c:v>
                </c:pt>
                <c:pt idx="1500">
                  <c:v>7386</c:v>
                </c:pt>
                <c:pt idx="1501">
                  <c:v>7393</c:v>
                </c:pt>
                <c:pt idx="1502">
                  <c:v>7396</c:v>
                </c:pt>
                <c:pt idx="1503">
                  <c:v>7397</c:v>
                </c:pt>
                <c:pt idx="1504">
                  <c:v>7408</c:v>
                </c:pt>
                <c:pt idx="1505">
                  <c:v>7409</c:v>
                </c:pt>
                <c:pt idx="1506">
                  <c:v>7411</c:v>
                </c:pt>
                <c:pt idx="1507">
                  <c:v>7414</c:v>
                </c:pt>
                <c:pt idx="1508">
                  <c:v>7419</c:v>
                </c:pt>
                <c:pt idx="1509">
                  <c:v>7422</c:v>
                </c:pt>
                <c:pt idx="1510">
                  <c:v>7426</c:v>
                </c:pt>
                <c:pt idx="1511">
                  <c:v>7428</c:v>
                </c:pt>
                <c:pt idx="1512">
                  <c:v>7431</c:v>
                </c:pt>
                <c:pt idx="1513">
                  <c:v>7433</c:v>
                </c:pt>
                <c:pt idx="1514">
                  <c:v>7437</c:v>
                </c:pt>
                <c:pt idx="1515">
                  <c:v>7441</c:v>
                </c:pt>
                <c:pt idx="1516">
                  <c:v>7444</c:v>
                </c:pt>
                <c:pt idx="1517">
                  <c:v>7446</c:v>
                </c:pt>
                <c:pt idx="1518">
                  <c:v>7451</c:v>
                </c:pt>
                <c:pt idx="1519">
                  <c:v>7453</c:v>
                </c:pt>
                <c:pt idx="1520">
                  <c:v>7458</c:v>
                </c:pt>
                <c:pt idx="1521">
                  <c:v>7462</c:v>
                </c:pt>
                <c:pt idx="1522">
                  <c:v>7476</c:v>
                </c:pt>
                <c:pt idx="1523">
                  <c:v>7485</c:v>
                </c:pt>
                <c:pt idx="1524">
                  <c:v>7488</c:v>
                </c:pt>
                <c:pt idx="1525">
                  <c:v>7494</c:v>
                </c:pt>
                <c:pt idx="1526">
                  <c:v>7495</c:v>
                </c:pt>
                <c:pt idx="1527">
                  <c:v>7500</c:v>
                </c:pt>
                <c:pt idx="1528">
                  <c:v>7503</c:v>
                </c:pt>
                <c:pt idx="1529">
                  <c:v>7505</c:v>
                </c:pt>
                <c:pt idx="1530">
                  <c:v>7514</c:v>
                </c:pt>
                <c:pt idx="1531">
                  <c:v>7516</c:v>
                </c:pt>
                <c:pt idx="1532">
                  <c:v>7521</c:v>
                </c:pt>
                <c:pt idx="1533">
                  <c:v>7527</c:v>
                </c:pt>
                <c:pt idx="1534">
                  <c:v>7530</c:v>
                </c:pt>
                <c:pt idx="1535">
                  <c:v>7532</c:v>
                </c:pt>
                <c:pt idx="1536">
                  <c:v>7533</c:v>
                </c:pt>
                <c:pt idx="1537">
                  <c:v>7540</c:v>
                </c:pt>
                <c:pt idx="1538">
                  <c:v>7573</c:v>
                </c:pt>
                <c:pt idx="1539">
                  <c:v>7574</c:v>
                </c:pt>
                <c:pt idx="1540">
                  <c:v>7592</c:v>
                </c:pt>
                <c:pt idx="1541">
                  <c:v>7600</c:v>
                </c:pt>
                <c:pt idx="1542">
                  <c:v>7610</c:v>
                </c:pt>
                <c:pt idx="1543">
                  <c:v>7613</c:v>
                </c:pt>
                <c:pt idx="1544">
                  <c:v>7617</c:v>
                </c:pt>
                <c:pt idx="1545">
                  <c:v>7620</c:v>
                </c:pt>
                <c:pt idx="1546">
                  <c:v>7627</c:v>
                </c:pt>
                <c:pt idx="1547">
                  <c:v>7628</c:v>
                </c:pt>
                <c:pt idx="1548">
                  <c:v>7629</c:v>
                </c:pt>
                <c:pt idx="1549">
                  <c:v>7631</c:v>
                </c:pt>
                <c:pt idx="1550">
                  <c:v>7646</c:v>
                </c:pt>
                <c:pt idx="1551">
                  <c:v>7660</c:v>
                </c:pt>
                <c:pt idx="1552">
                  <c:v>7679</c:v>
                </c:pt>
                <c:pt idx="1553">
                  <c:v>7683</c:v>
                </c:pt>
                <c:pt idx="1554">
                  <c:v>7685</c:v>
                </c:pt>
                <c:pt idx="1555">
                  <c:v>7698</c:v>
                </c:pt>
                <c:pt idx="1556">
                  <c:v>7699</c:v>
                </c:pt>
                <c:pt idx="1557">
                  <c:v>7706</c:v>
                </c:pt>
                <c:pt idx="1558">
                  <c:v>7712</c:v>
                </c:pt>
                <c:pt idx="1559">
                  <c:v>7718</c:v>
                </c:pt>
                <c:pt idx="1560">
                  <c:v>7723</c:v>
                </c:pt>
                <c:pt idx="1561">
                  <c:v>7725</c:v>
                </c:pt>
                <c:pt idx="1562">
                  <c:v>7732</c:v>
                </c:pt>
                <c:pt idx="1563">
                  <c:v>7734</c:v>
                </c:pt>
                <c:pt idx="1564">
                  <c:v>7736</c:v>
                </c:pt>
                <c:pt idx="1565">
                  <c:v>7755</c:v>
                </c:pt>
                <c:pt idx="1566">
                  <c:v>7761</c:v>
                </c:pt>
                <c:pt idx="1567">
                  <c:v>7786</c:v>
                </c:pt>
                <c:pt idx="1568">
                  <c:v>7787</c:v>
                </c:pt>
                <c:pt idx="1569">
                  <c:v>7788</c:v>
                </c:pt>
                <c:pt idx="1570">
                  <c:v>7789</c:v>
                </c:pt>
                <c:pt idx="1571">
                  <c:v>7791</c:v>
                </c:pt>
                <c:pt idx="1572">
                  <c:v>7793</c:v>
                </c:pt>
                <c:pt idx="1573">
                  <c:v>7798</c:v>
                </c:pt>
                <c:pt idx="1574">
                  <c:v>7801</c:v>
                </c:pt>
                <c:pt idx="1575">
                  <c:v>7807</c:v>
                </c:pt>
                <c:pt idx="1576">
                  <c:v>7822</c:v>
                </c:pt>
                <c:pt idx="1577">
                  <c:v>7828</c:v>
                </c:pt>
                <c:pt idx="1578">
                  <c:v>7829</c:v>
                </c:pt>
                <c:pt idx="1579">
                  <c:v>7832</c:v>
                </c:pt>
                <c:pt idx="1580">
                  <c:v>7842</c:v>
                </c:pt>
                <c:pt idx="1581">
                  <c:v>7848</c:v>
                </c:pt>
                <c:pt idx="1582">
                  <c:v>7849</c:v>
                </c:pt>
                <c:pt idx="1583">
                  <c:v>7851</c:v>
                </c:pt>
                <c:pt idx="1584">
                  <c:v>7861</c:v>
                </c:pt>
                <c:pt idx="1585">
                  <c:v>7872</c:v>
                </c:pt>
                <c:pt idx="1586">
                  <c:v>7873</c:v>
                </c:pt>
                <c:pt idx="1587">
                  <c:v>7875</c:v>
                </c:pt>
                <c:pt idx="1588">
                  <c:v>7881</c:v>
                </c:pt>
                <c:pt idx="1589">
                  <c:v>7892</c:v>
                </c:pt>
                <c:pt idx="1590">
                  <c:v>7899</c:v>
                </c:pt>
                <c:pt idx="1591">
                  <c:v>7901</c:v>
                </c:pt>
                <c:pt idx="1592">
                  <c:v>7912</c:v>
                </c:pt>
                <c:pt idx="1593">
                  <c:v>7919</c:v>
                </c:pt>
                <c:pt idx="1594">
                  <c:v>7922</c:v>
                </c:pt>
                <c:pt idx="1595">
                  <c:v>7930</c:v>
                </c:pt>
                <c:pt idx="1596">
                  <c:v>7937</c:v>
                </c:pt>
                <c:pt idx="1597">
                  <c:v>7938</c:v>
                </c:pt>
                <c:pt idx="1598">
                  <c:v>7943</c:v>
                </c:pt>
                <c:pt idx="1599">
                  <c:v>7947</c:v>
                </c:pt>
                <c:pt idx="1600">
                  <c:v>7959</c:v>
                </c:pt>
                <c:pt idx="1601">
                  <c:v>7960</c:v>
                </c:pt>
                <c:pt idx="1602">
                  <c:v>7962</c:v>
                </c:pt>
                <c:pt idx="1603">
                  <c:v>7966</c:v>
                </c:pt>
                <c:pt idx="1604">
                  <c:v>7972</c:v>
                </c:pt>
                <c:pt idx="1605">
                  <c:v>7987</c:v>
                </c:pt>
                <c:pt idx="1606">
                  <c:v>7990</c:v>
                </c:pt>
                <c:pt idx="1607">
                  <c:v>7998</c:v>
                </c:pt>
                <c:pt idx="1608">
                  <c:v>7999</c:v>
                </c:pt>
                <c:pt idx="1609">
                  <c:v>8008</c:v>
                </c:pt>
                <c:pt idx="1610">
                  <c:v>8015</c:v>
                </c:pt>
                <c:pt idx="1611">
                  <c:v>8017</c:v>
                </c:pt>
                <c:pt idx="1612">
                  <c:v>8026</c:v>
                </c:pt>
                <c:pt idx="1613">
                  <c:v>8029</c:v>
                </c:pt>
                <c:pt idx="1614">
                  <c:v>8036</c:v>
                </c:pt>
                <c:pt idx="1615">
                  <c:v>8041</c:v>
                </c:pt>
                <c:pt idx="1616">
                  <c:v>8070</c:v>
                </c:pt>
                <c:pt idx="1617">
                  <c:v>8079</c:v>
                </c:pt>
                <c:pt idx="1618">
                  <c:v>8080</c:v>
                </c:pt>
                <c:pt idx="1619">
                  <c:v>8082</c:v>
                </c:pt>
                <c:pt idx="1620">
                  <c:v>8086</c:v>
                </c:pt>
                <c:pt idx="1621">
                  <c:v>8091</c:v>
                </c:pt>
                <c:pt idx="1622">
                  <c:v>8093</c:v>
                </c:pt>
                <c:pt idx="1623">
                  <c:v>8104</c:v>
                </c:pt>
                <c:pt idx="1624">
                  <c:v>8132</c:v>
                </c:pt>
                <c:pt idx="1625">
                  <c:v>8135</c:v>
                </c:pt>
                <c:pt idx="1626">
                  <c:v>8140</c:v>
                </c:pt>
                <c:pt idx="1627">
                  <c:v>8143</c:v>
                </c:pt>
                <c:pt idx="1628">
                  <c:v>8146</c:v>
                </c:pt>
                <c:pt idx="1629">
                  <c:v>8147</c:v>
                </c:pt>
                <c:pt idx="1630">
                  <c:v>8148</c:v>
                </c:pt>
                <c:pt idx="1631">
                  <c:v>8151</c:v>
                </c:pt>
                <c:pt idx="1632">
                  <c:v>8159</c:v>
                </c:pt>
                <c:pt idx="1633">
                  <c:v>8162</c:v>
                </c:pt>
                <c:pt idx="1634">
                  <c:v>8164</c:v>
                </c:pt>
                <c:pt idx="1635">
                  <c:v>8175</c:v>
                </c:pt>
                <c:pt idx="1636">
                  <c:v>8180</c:v>
                </c:pt>
                <c:pt idx="1637">
                  <c:v>8181</c:v>
                </c:pt>
                <c:pt idx="1638">
                  <c:v>8182</c:v>
                </c:pt>
                <c:pt idx="1639">
                  <c:v>8204</c:v>
                </c:pt>
                <c:pt idx="1640">
                  <c:v>8207</c:v>
                </c:pt>
                <c:pt idx="1641">
                  <c:v>8210</c:v>
                </c:pt>
                <c:pt idx="1642">
                  <c:v>8212</c:v>
                </c:pt>
                <c:pt idx="1643">
                  <c:v>8213</c:v>
                </c:pt>
                <c:pt idx="1644">
                  <c:v>8216</c:v>
                </c:pt>
                <c:pt idx="1645">
                  <c:v>8230</c:v>
                </c:pt>
                <c:pt idx="1646">
                  <c:v>8233</c:v>
                </c:pt>
                <c:pt idx="1647">
                  <c:v>8234</c:v>
                </c:pt>
                <c:pt idx="1648">
                  <c:v>8235</c:v>
                </c:pt>
                <c:pt idx="1649">
                  <c:v>8254</c:v>
                </c:pt>
                <c:pt idx="1650">
                  <c:v>8268</c:v>
                </c:pt>
                <c:pt idx="1651">
                  <c:v>8275</c:v>
                </c:pt>
                <c:pt idx="1652">
                  <c:v>8278</c:v>
                </c:pt>
                <c:pt idx="1653">
                  <c:v>8286</c:v>
                </c:pt>
                <c:pt idx="1654">
                  <c:v>8299</c:v>
                </c:pt>
                <c:pt idx="1655">
                  <c:v>8310</c:v>
                </c:pt>
                <c:pt idx="1656">
                  <c:v>8312</c:v>
                </c:pt>
                <c:pt idx="1657">
                  <c:v>8314</c:v>
                </c:pt>
                <c:pt idx="1658">
                  <c:v>8315</c:v>
                </c:pt>
                <c:pt idx="1659">
                  <c:v>8318</c:v>
                </c:pt>
                <c:pt idx="1660">
                  <c:v>8334</c:v>
                </c:pt>
                <c:pt idx="1661">
                  <c:v>8341</c:v>
                </c:pt>
                <c:pt idx="1662">
                  <c:v>8346</c:v>
                </c:pt>
                <c:pt idx="1663">
                  <c:v>8360</c:v>
                </c:pt>
                <c:pt idx="1664">
                  <c:v>8362</c:v>
                </c:pt>
                <c:pt idx="1665">
                  <c:v>8369</c:v>
                </c:pt>
                <c:pt idx="1666">
                  <c:v>8370</c:v>
                </c:pt>
                <c:pt idx="1667">
                  <c:v>8372</c:v>
                </c:pt>
                <c:pt idx="1668">
                  <c:v>8373</c:v>
                </c:pt>
                <c:pt idx="1669">
                  <c:v>8375</c:v>
                </c:pt>
                <c:pt idx="1670">
                  <c:v>8387</c:v>
                </c:pt>
                <c:pt idx="1671">
                  <c:v>8395</c:v>
                </c:pt>
                <c:pt idx="1672">
                  <c:v>8397</c:v>
                </c:pt>
                <c:pt idx="1673">
                  <c:v>8402</c:v>
                </c:pt>
                <c:pt idx="1674">
                  <c:v>8405</c:v>
                </c:pt>
                <c:pt idx="1675">
                  <c:v>8414</c:v>
                </c:pt>
                <c:pt idx="1676">
                  <c:v>8416</c:v>
                </c:pt>
                <c:pt idx="1677">
                  <c:v>8418</c:v>
                </c:pt>
                <c:pt idx="1678">
                  <c:v>8420</c:v>
                </c:pt>
                <c:pt idx="1679">
                  <c:v>8427</c:v>
                </c:pt>
                <c:pt idx="1680">
                  <c:v>8430</c:v>
                </c:pt>
                <c:pt idx="1681">
                  <c:v>8432</c:v>
                </c:pt>
                <c:pt idx="1682">
                  <c:v>8439</c:v>
                </c:pt>
                <c:pt idx="1683">
                  <c:v>8442</c:v>
                </c:pt>
                <c:pt idx="1684">
                  <c:v>8443</c:v>
                </c:pt>
                <c:pt idx="1685">
                  <c:v>8461</c:v>
                </c:pt>
                <c:pt idx="1686">
                  <c:v>8462</c:v>
                </c:pt>
                <c:pt idx="1687">
                  <c:v>8475</c:v>
                </c:pt>
                <c:pt idx="1688">
                  <c:v>8477</c:v>
                </c:pt>
                <c:pt idx="1689">
                  <c:v>8486</c:v>
                </c:pt>
                <c:pt idx="1690">
                  <c:v>8492</c:v>
                </c:pt>
                <c:pt idx="1691">
                  <c:v>8504</c:v>
                </c:pt>
                <c:pt idx="1692">
                  <c:v>8514</c:v>
                </c:pt>
                <c:pt idx="1693">
                  <c:v>8523</c:v>
                </c:pt>
                <c:pt idx="1694">
                  <c:v>8524</c:v>
                </c:pt>
                <c:pt idx="1695">
                  <c:v>8527</c:v>
                </c:pt>
                <c:pt idx="1696">
                  <c:v>8534</c:v>
                </c:pt>
                <c:pt idx="1697">
                  <c:v>8537</c:v>
                </c:pt>
                <c:pt idx="1698">
                  <c:v>8541</c:v>
                </c:pt>
                <c:pt idx="1699">
                  <c:v>8545</c:v>
                </c:pt>
                <c:pt idx="1700">
                  <c:v>8553</c:v>
                </c:pt>
                <c:pt idx="1701">
                  <c:v>8557</c:v>
                </c:pt>
                <c:pt idx="1702">
                  <c:v>8560</c:v>
                </c:pt>
                <c:pt idx="1703">
                  <c:v>8562</c:v>
                </c:pt>
                <c:pt idx="1704">
                  <c:v>8566</c:v>
                </c:pt>
                <c:pt idx="1705">
                  <c:v>8581</c:v>
                </c:pt>
                <c:pt idx="1706">
                  <c:v>8584</c:v>
                </c:pt>
                <c:pt idx="1707">
                  <c:v>8588</c:v>
                </c:pt>
                <c:pt idx="1708">
                  <c:v>8594</c:v>
                </c:pt>
                <c:pt idx="1709">
                  <c:v>8595</c:v>
                </c:pt>
                <c:pt idx="1710">
                  <c:v>8601</c:v>
                </c:pt>
                <c:pt idx="1711">
                  <c:v>8602</c:v>
                </c:pt>
                <c:pt idx="1712">
                  <c:v>8605</c:v>
                </c:pt>
                <c:pt idx="1713">
                  <c:v>8614</c:v>
                </c:pt>
                <c:pt idx="1714">
                  <c:v>8619</c:v>
                </c:pt>
                <c:pt idx="1715">
                  <c:v>8624</c:v>
                </c:pt>
                <c:pt idx="1716">
                  <c:v>8625</c:v>
                </c:pt>
                <c:pt idx="1717">
                  <c:v>8629</c:v>
                </c:pt>
                <c:pt idx="1718">
                  <c:v>8643</c:v>
                </c:pt>
                <c:pt idx="1719">
                  <c:v>8650</c:v>
                </c:pt>
                <c:pt idx="1720">
                  <c:v>8652</c:v>
                </c:pt>
                <c:pt idx="1721">
                  <c:v>8659</c:v>
                </c:pt>
                <c:pt idx="1722">
                  <c:v>8663</c:v>
                </c:pt>
                <c:pt idx="1723">
                  <c:v>8685</c:v>
                </c:pt>
                <c:pt idx="1724">
                  <c:v>8686</c:v>
                </c:pt>
                <c:pt idx="1725">
                  <c:v>8687</c:v>
                </c:pt>
                <c:pt idx="1726">
                  <c:v>8690</c:v>
                </c:pt>
                <c:pt idx="1727">
                  <c:v>8692</c:v>
                </c:pt>
                <c:pt idx="1728">
                  <c:v>8700</c:v>
                </c:pt>
                <c:pt idx="1729">
                  <c:v>8702</c:v>
                </c:pt>
                <c:pt idx="1730">
                  <c:v>8707</c:v>
                </c:pt>
                <c:pt idx="1731">
                  <c:v>8717</c:v>
                </c:pt>
                <c:pt idx="1732">
                  <c:v>8720</c:v>
                </c:pt>
                <c:pt idx="1733">
                  <c:v>8722</c:v>
                </c:pt>
                <c:pt idx="1734">
                  <c:v>8724</c:v>
                </c:pt>
                <c:pt idx="1735">
                  <c:v>8726</c:v>
                </c:pt>
                <c:pt idx="1736">
                  <c:v>8727</c:v>
                </c:pt>
                <c:pt idx="1737">
                  <c:v>8732</c:v>
                </c:pt>
                <c:pt idx="1738">
                  <c:v>8737</c:v>
                </c:pt>
                <c:pt idx="1739">
                  <c:v>8746</c:v>
                </c:pt>
                <c:pt idx="1740">
                  <c:v>8749</c:v>
                </c:pt>
                <c:pt idx="1741">
                  <c:v>8754</c:v>
                </c:pt>
                <c:pt idx="1742">
                  <c:v>8755</c:v>
                </c:pt>
                <c:pt idx="1743">
                  <c:v>8773</c:v>
                </c:pt>
                <c:pt idx="1744">
                  <c:v>8775</c:v>
                </c:pt>
                <c:pt idx="1745">
                  <c:v>8779</c:v>
                </c:pt>
                <c:pt idx="1746">
                  <c:v>8780</c:v>
                </c:pt>
                <c:pt idx="1747">
                  <c:v>8783</c:v>
                </c:pt>
                <c:pt idx="1748">
                  <c:v>8786</c:v>
                </c:pt>
                <c:pt idx="1749">
                  <c:v>8789</c:v>
                </c:pt>
                <c:pt idx="1750">
                  <c:v>8799</c:v>
                </c:pt>
                <c:pt idx="1751">
                  <c:v>8800</c:v>
                </c:pt>
                <c:pt idx="1752">
                  <c:v>8805</c:v>
                </c:pt>
                <c:pt idx="1753">
                  <c:v>8812</c:v>
                </c:pt>
                <c:pt idx="1754">
                  <c:v>8825</c:v>
                </c:pt>
                <c:pt idx="1755">
                  <c:v>8832</c:v>
                </c:pt>
                <c:pt idx="1756">
                  <c:v>8842</c:v>
                </c:pt>
                <c:pt idx="1757">
                  <c:v>8852</c:v>
                </c:pt>
                <c:pt idx="1758">
                  <c:v>8858</c:v>
                </c:pt>
                <c:pt idx="1759">
                  <c:v>8867</c:v>
                </c:pt>
                <c:pt idx="1760">
                  <c:v>8870</c:v>
                </c:pt>
                <c:pt idx="1761">
                  <c:v>8876</c:v>
                </c:pt>
                <c:pt idx="1762">
                  <c:v>8890</c:v>
                </c:pt>
                <c:pt idx="1763">
                  <c:v>8895</c:v>
                </c:pt>
                <c:pt idx="1764">
                  <c:v>8897</c:v>
                </c:pt>
                <c:pt idx="1765">
                  <c:v>8908</c:v>
                </c:pt>
                <c:pt idx="1766">
                  <c:v>8910</c:v>
                </c:pt>
                <c:pt idx="1767">
                  <c:v>8911</c:v>
                </c:pt>
                <c:pt idx="1768">
                  <c:v>8916</c:v>
                </c:pt>
                <c:pt idx="1769">
                  <c:v>8920</c:v>
                </c:pt>
                <c:pt idx="1770">
                  <c:v>8923</c:v>
                </c:pt>
                <c:pt idx="1771">
                  <c:v>8925</c:v>
                </c:pt>
                <c:pt idx="1772">
                  <c:v>8931</c:v>
                </c:pt>
                <c:pt idx="1773">
                  <c:v>8932</c:v>
                </c:pt>
                <c:pt idx="1774">
                  <c:v>8933</c:v>
                </c:pt>
                <c:pt idx="1775">
                  <c:v>8939</c:v>
                </c:pt>
                <c:pt idx="1776">
                  <c:v>8945</c:v>
                </c:pt>
                <c:pt idx="1777">
                  <c:v>8952</c:v>
                </c:pt>
                <c:pt idx="1778">
                  <c:v>8953</c:v>
                </c:pt>
                <c:pt idx="1779">
                  <c:v>8955</c:v>
                </c:pt>
                <c:pt idx="1780">
                  <c:v>8957</c:v>
                </c:pt>
                <c:pt idx="1781">
                  <c:v>8962</c:v>
                </c:pt>
                <c:pt idx="1782">
                  <c:v>8969</c:v>
                </c:pt>
                <c:pt idx="1783">
                  <c:v>8970</c:v>
                </c:pt>
                <c:pt idx="1784">
                  <c:v>8975</c:v>
                </c:pt>
                <c:pt idx="1785">
                  <c:v>8977</c:v>
                </c:pt>
                <c:pt idx="1786">
                  <c:v>8985</c:v>
                </c:pt>
                <c:pt idx="1787">
                  <c:v>8996</c:v>
                </c:pt>
                <c:pt idx="1788">
                  <c:v>9010</c:v>
                </c:pt>
                <c:pt idx="1789">
                  <c:v>9014</c:v>
                </c:pt>
                <c:pt idx="1790">
                  <c:v>9029</c:v>
                </c:pt>
                <c:pt idx="1791">
                  <c:v>9058</c:v>
                </c:pt>
                <c:pt idx="1792">
                  <c:v>9064</c:v>
                </c:pt>
                <c:pt idx="1793">
                  <c:v>9076</c:v>
                </c:pt>
                <c:pt idx="1794">
                  <c:v>9080</c:v>
                </c:pt>
                <c:pt idx="1795">
                  <c:v>9081</c:v>
                </c:pt>
                <c:pt idx="1796">
                  <c:v>9094</c:v>
                </c:pt>
                <c:pt idx="1797">
                  <c:v>9097</c:v>
                </c:pt>
                <c:pt idx="1798">
                  <c:v>9119</c:v>
                </c:pt>
                <c:pt idx="1799">
                  <c:v>9120</c:v>
                </c:pt>
                <c:pt idx="1800">
                  <c:v>9121</c:v>
                </c:pt>
                <c:pt idx="1801">
                  <c:v>9135</c:v>
                </c:pt>
                <c:pt idx="1802">
                  <c:v>9140</c:v>
                </c:pt>
                <c:pt idx="1803">
                  <c:v>9145</c:v>
                </c:pt>
                <c:pt idx="1804">
                  <c:v>9150</c:v>
                </c:pt>
                <c:pt idx="1805">
                  <c:v>9153</c:v>
                </c:pt>
                <c:pt idx="1806">
                  <c:v>9166</c:v>
                </c:pt>
                <c:pt idx="1807">
                  <c:v>9167</c:v>
                </c:pt>
                <c:pt idx="1808">
                  <c:v>9185</c:v>
                </c:pt>
                <c:pt idx="1809">
                  <c:v>9197</c:v>
                </c:pt>
                <c:pt idx="1810">
                  <c:v>9204</c:v>
                </c:pt>
                <c:pt idx="1811">
                  <c:v>9206</c:v>
                </c:pt>
                <c:pt idx="1812">
                  <c:v>9209</c:v>
                </c:pt>
                <c:pt idx="1813">
                  <c:v>9212</c:v>
                </c:pt>
                <c:pt idx="1814">
                  <c:v>9213</c:v>
                </c:pt>
                <c:pt idx="1815">
                  <c:v>9214</c:v>
                </c:pt>
                <c:pt idx="1816">
                  <c:v>9215</c:v>
                </c:pt>
                <c:pt idx="1817">
                  <c:v>9216</c:v>
                </c:pt>
                <c:pt idx="1818">
                  <c:v>9220</c:v>
                </c:pt>
                <c:pt idx="1819">
                  <c:v>9224</c:v>
                </c:pt>
                <c:pt idx="1820">
                  <c:v>9235</c:v>
                </c:pt>
                <c:pt idx="1821">
                  <c:v>9239</c:v>
                </c:pt>
                <c:pt idx="1822">
                  <c:v>9240</c:v>
                </c:pt>
                <c:pt idx="1823">
                  <c:v>9242</c:v>
                </c:pt>
                <c:pt idx="1824">
                  <c:v>9246</c:v>
                </c:pt>
                <c:pt idx="1825">
                  <c:v>9256</c:v>
                </c:pt>
                <c:pt idx="1826">
                  <c:v>9260</c:v>
                </c:pt>
                <c:pt idx="1827">
                  <c:v>9262</c:v>
                </c:pt>
                <c:pt idx="1828">
                  <c:v>9264</c:v>
                </c:pt>
                <c:pt idx="1829">
                  <c:v>9265</c:v>
                </c:pt>
                <c:pt idx="1830">
                  <c:v>9274</c:v>
                </c:pt>
                <c:pt idx="1831">
                  <c:v>9283</c:v>
                </c:pt>
                <c:pt idx="1832">
                  <c:v>9284</c:v>
                </c:pt>
                <c:pt idx="1833">
                  <c:v>9286</c:v>
                </c:pt>
                <c:pt idx="1834">
                  <c:v>9289</c:v>
                </c:pt>
                <c:pt idx="1835">
                  <c:v>9291</c:v>
                </c:pt>
                <c:pt idx="1836">
                  <c:v>9292</c:v>
                </c:pt>
                <c:pt idx="1837">
                  <c:v>9298</c:v>
                </c:pt>
                <c:pt idx="1838">
                  <c:v>9303</c:v>
                </c:pt>
                <c:pt idx="1839">
                  <c:v>9305</c:v>
                </c:pt>
                <c:pt idx="1840">
                  <c:v>9308</c:v>
                </c:pt>
                <c:pt idx="1841">
                  <c:v>9316</c:v>
                </c:pt>
                <c:pt idx="1842">
                  <c:v>9323</c:v>
                </c:pt>
                <c:pt idx="1843">
                  <c:v>9336</c:v>
                </c:pt>
                <c:pt idx="1844">
                  <c:v>9347</c:v>
                </c:pt>
                <c:pt idx="1845">
                  <c:v>9349</c:v>
                </c:pt>
                <c:pt idx="1846">
                  <c:v>9353</c:v>
                </c:pt>
                <c:pt idx="1847">
                  <c:v>9360</c:v>
                </c:pt>
                <c:pt idx="1848">
                  <c:v>9362</c:v>
                </c:pt>
                <c:pt idx="1849">
                  <c:v>9365</c:v>
                </c:pt>
                <c:pt idx="1850">
                  <c:v>9369</c:v>
                </c:pt>
                <c:pt idx="1851">
                  <c:v>9370</c:v>
                </c:pt>
                <c:pt idx="1852">
                  <c:v>9381</c:v>
                </c:pt>
                <c:pt idx="1853">
                  <c:v>9384</c:v>
                </c:pt>
                <c:pt idx="1854">
                  <c:v>9386</c:v>
                </c:pt>
                <c:pt idx="1855">
                  <c:v>9392</c:v>
                </c:pt>
                <c:pt idx="1856">
                  <c:v>9396</c:v>
                </c:pt>
                <c:pt idx="1857">
                  <c:v>9400</c:v>
                </c:pt>
                <c:pt idx="1858">
                  <c:v>9405</c:v>
                </c:pt>
                <c:pt idx="1859">
                  <c:v>9422</c:v>
                </c:pt>
                <c:pt idx="1860">
                  <c:v>9423</c:v>
                </c:pt>
                <c:pt idx="1861">
                  <c:v>9426</c:v>
                </c:pt>
                <c:pt idx="1862">
                  <c:v>9432</c:v>
                </c:pt>
                <c:pt idx="1863">
                  <c:v>9449</c:v>
                </c:pt>
                <c:pt idx="1864">
                  <c:v>9451</c:v>
                </c:pt>
                <c:pt idx="1865">
                  <c:v>9460</c:v>
                </c:pt>
                <c:pt idx="1866">
                  <c:v>9463</c:v>
                </c:pt>
                <c:pt idx="1867">
                  <c:v>9467</c:v>
                </c:pt>
                <c:pt idx="1868">
                  <c:v>9477</c:v>
                </c:pt>
                <c:pt idx="1869">
                  <c:v>9478</c:v>
                </c:pt>
                <c:pt idx="1870">
                  <c:v>9481</c:v>
                </c:pt>
                <c:pt idx="1871">
                  <c:v>9483</c:v>
                </c:pt>
                <c:pt idx="1872">
                  <c:v>9485</c:v>
                </c:pt>
                <c:pt idx="1873">
                  <c:v>9491</c:v>
                </c:pt>
                <c:pt idx="1874">
                  <c:v>9493</c:v>
                </c:pt>
                <c:pt idx="1875">
                  <c:v>9495</c:v>
                </c:pt>
                <c:pt idx="1876">
                  <c:v>9499</c:v>
                </c:pt>
                <c:pt idx="1877">
                  <c:v>9500</c:v>
                </c:pt>
                <c:pt idx="1878">
                  <c:v>9503</c:v>
                </c:pt>
                <c:pt idx="1879">
                  <c:v>9504</c:v>
                </c:pt>
                <c:pt idx="1880">
                  <c:v>9507</c:v>
                </c:pt>
                <c:pt idx="1881">
                  <c:v>9516</c:v>
                </c:pt>
                <c:pt idx="1882">
                  <c:v>9523</c:v>
                </c:pt>
                <c:pt idx="1883">
                  <c:v>9529</c:v>
                </c:pt>
                <c:pt idx="1884">
                  <c:v>9530</c:v>
                </c:pt>
                <c:pt idx="1885">
                  <c:v>9543</c:v>
                </c:pt>
                <c:pt idx="1886">
                  <c:v>9553</c:v>
                </c:pt>
                <c:pt idx="1887">
                  <c:v>9559</c:v>
                </c:pt>
                <c:pt idx="1888">
                  <c:v>9560</c:v>
                </c:pt>
                <c:pt idx="1889">
                  <c:v>9576</c:v>
                </c:pt>
                <c:pt idx="1890">
                  <c:v>9579</c:v>
                </c:pt>
                <c:pt idx="1891">
                  <c:v>9589</c:v>
                </c:pt>
                <c:pt idx="1892">
                  <c:v>9592</c:v>
                </c:pt>
                <c:pt idx="1893">
                  <c:v>9595</c:v>
                </c:pt>
                <c:pt idx="1894">
                  <c:v>9596</c:v>
                </c:pt>
                <c:pt idx="1895">
                  <c:v>9597</c:v>
                </c:pt>
                <c:pt idx="1896">
                  <c:v>9606</c:v>
                </c:pt>
                <c:pt idx="1897">
                  <c:v>9612</c:v>
                </c:pt>
                <c:pt idx="1898">
                  <c:v>9617</c:v>
                </c:pt>
                <c:pt idx="1899">
                  <c:v>9624</c:v>
                </c:pt>
                <c:pt idx="1900">
                  <c:v>9635</c:v>
                </c:pt>
                <c:pt idx="1901">
                  <c:v>9645</c:v>
                </c:pt>
                <c:pt idx="1902">
                  <c:v>9648</c:v>
                </c:pt>
                <c:pt idx="1903">
                  <c:v>9653</c:v>
                </c:pt>
                <c:pt idx="1904">
                  <c:v>9665</c:v>
                </c:pt>
                <c:pt idx="1905">
                  <c:v>9668</c:v>
                </c:pt>
                <c:pt idx="1906">
                  <c:v>9671</c:v>
                </c:pt>
                <c:pt idx="1907">
                  <c:v>9672</c:v>
                </c:pt>
                <c:pt idx="1908">
                  <c:v>9687</c:v>
                </c:pt>
                <c:pt idx="1909">
                  <c:v>9697</c:v>
                </c:pt>
                <c:pt idx="1910">
                  <c:v>9699</c:v>
                </c:pt>
                <c:pt idx="1911">
                  <c:v>9701</c:v>
                </c:pt>
                <c:pt idx="1912">
                  <c:v>9703</c:v>
                </c:pt>
                <c:pt idx="1913">
                  <c:v>9706</c:v>
                </c:pt>
                <c:pt idx="1914">
                  <c:v>9707</c:v>
                </c:pt>
                <c:pt idx="1915">
                  <c:v>9710</c:v>
                </c:pt>
                <c:pt idx="1916">
                  <c:v>9723</c:v>
                </c:pt>
                <c:pt idx="1917">
                  <c:v>9725</c:v>
                </c:pt>
                <c:pt idx="1918">
                  <c:v>9727</c:v>
                </c:pt>
                <c:pt idx="1919">
                  <c:v>9729</c:v>
                </c:pt>
                <c:pt idx="1920">
                  <c:v>9733</c:v>
                </c:pt>
                <c:pt idx="1921">
                  <c:v>9736</c:v>
                </c:pt>
                <c:pt idx="1922">
                  <c:v>9738</c:v>
                </c:pt>
                <c:pt idx="1923">
                  <c:v>9739</c:v>
                </c:pt>
                <c:pt idx="1924">
                  <c:v>9743</c:v>
                </c:pt>
                <c:pt idx="1925">
                  <c:v>9750</c:v>
                </c:pt>
                <c:pt idx="1926">
                  <c:v>9757</c:v>
                </c:pt>
                <c:pt idx="1927">
                  <c:v>9760</c:v>
                </c:pt>
                <c:pt idx="1928">
                  <c:v>9771</c:v>
                </c:pt>
                <c:pt idx="1929">
                  <c:v>9780</c:v>
                </c:pt>
                <c:pt idx="1930">
                  <c:v>9790</c:v>
                </c:pt>
                <c:pt idx="1931">
                  <c:v>9797</c:v>
                </c:pt>
                <c:pt idx="1932">
                  <c:v>9799</c:v>
                </c:pt>
                <c:pt idx="1933">
                  <c:v>9805</c:v>
                </c:pt>
                <c:pt idx="1934">
                  <c:v>9817</c:v>
                </c:pt>
                <c:pt idx="1935">
                  <c:v>9826</c:v>
                </c:pt>
                <c:pt idx="1936">
                  <c:v>9829</c:v>
                </c:pt>
                <c:pt idx="1937">
                  <c:v>9847</c:v>
                </c:pt>
                <c:pt idx="1938">
                  <c:v>9850</c:v>
                </c:pt>
                <c:pt idx="1939">
                  <c:v>9855</c:v>
                </c:pt>
                <c:pt idx="1940">
                  <c:v>9860</c:v>
                </c:pt>
                <c:pt idx="1941">
                  <c:v>9862</c:v>
                </c:pt>
                <c:pt idx="1942">
                  <c:v>9888</c:v>
                </c:pt>
                <c:pt idx="1943">
                  <c:v>9904</c:v>
                </c:pt>
                <c:pt idx="1944">
                  <c:v>9905</c:v>
                </c:pt>
                <c:pt idx="1945">
                  <c:v>9907</c:v>
                </c:pt>
                <c:pt idx="1946">
                  <c:v>9909</c:v>
                </c:pt>
                <c:pt idx="1947">
                  <c:v>9916</c:v>
                </c:pt>
                <c:pt idx="1948">
                  <c:v>9923</c:v>
                </c:pt>
                <c:pt idx="1949">
                  <c:v>9925</c:v>
                </c:pt>
                <c:pt idx="1950">
                  <c:v>9930</c:v>
                </c:pt>
                <c:pt idx="1951">
                  <c:v>9931</c:v>
                </c:pt>
                <c:pt idx="1952">
                  <c:v>9937</c:v>
                </c:pt>
                <c:pt idx="1953">
                  <c:v>9938</c:v>
                </c:pt>
                <c:pt idx="1954">
                  <c:v>9940</c:v>
                </c:pt>
                <c:pt idx="1955">
                  <c:v>9949</c:v>
                </c:pt>
                <c:pt idx="1956">
                  <c:v>9952</c:v>
                </c:pt>
                <c:pt idx="1957">
                  <c:v>9955</c:v>
                </c:pt>
                <c:pt idx="1958">
                  <c:v>9958</c:v>
                </c:pt>
                <c:pt idx="1959">
                  <c:v>9960</c:v>
                </c:pt>
                <c:pt idx="1960">
                  <c:v>9964</c:v>
                </c:pt>
                <c:pt idx="1961">
                  <c:v>9967</c:v>
                </c:pt>
                <c:pt idx="1962">
                  <c:v>9970</c:v>
                </c:pt>
                <c:pt idx="1963">
                  <c:v>9971</c:v>
                </c:pt>
                <c:pt idx="1964">
                  <c:v>9972</c:v>
                </c:pt>
                <c:pt idx="1965">
                  <c:v>9973</c:v>
                </c:pt>
                <c:pt idx="1966">
                  <c:v>9974</c:v>
                </c:pt>
                <c:pt idx="1967">
                  <c:v>9977</c:v>
                </c:pt>
                <c:pt idx="1968">
                  <c:v>9984</c:v>
                </c:pt>
                <c:pt idx="1969">
                  <c:v>9986</c:v>
                </c:pt>
                <c:pt idx="1970">
                  <c:v>9988</c:v>
                </c:pt>
                <c:pt idx="1971">
                  <c:v>9999</c:v>
                </c:pt>
                <c:pt idx="1972">
                  <c:v>10001</c:v>
                </c:pt>
                <c:pt idx="1973">
                  <c:v>10010</c:v>
                </c:pt>
                <c:pt idx="1974">
                  <c:v>10022</c:v>
                </c:pt>
                <c:pt idx="1975">
                  <c:v>10031</c:v>
                </c:pt>
                <c:pt idx="1976">
                  <c:v>10032</c:v>
                </c:pt>
                <c:pt idx="1977">
                  <c:v>10033</c:v>
                </c:pt>
                <c:pt idx="1978">
                  <c:v>10037</c:v>
                </c:pt>
                <c:pt idx="1979">
                  <c:v>10057</c:v>
                </c:pt>
                <c:pt idx="1980">
                  <c:v>10061</c:v>
                </c:pt>
                <c:pt idx="1981">
                  <c:v>10065</c:v>
                </c:pt>
                <c:pt idx="1982">
                  <c:v>10067</c:v>
                </c:pt>
                <c:pt idx="1983">
                  <c:v>10069</c:v>
                </c:pt>
                <c:pt idx="1984">
                  <c:v>10084</c:v>
                </c:pt>
                <c:pt idx="1985">
                  <c:v>10089</c:v>
                </c:pt>
                <c:pt idx="1986">
                  <c:v>10091</c:v>
                </c:pt>
                <c:pt idx="1987">
                  <c:v>10092</c:v>
                </c:pt>
                <c:pt idx="1988">
                  <c:v>10095</c:v>
                </c:pt>
                <c:pt idx="1989">
                  <c:v>10099</c:v>
                </c:pt>
                <c:pt idx="1990">
                  <c:v>10102</c:v>
                </c:pt>
                <c:pt idx="1991">
                  <c:v>10104</c:v>
                </c:pt>
                <c:pt idx="1992">
                  <c:v>10120</c:v>
                </c:pt>
                <c:pt idx="1993">
                  <c:v>10127</c:v>
                </c:pt>
                <c:pt idx="1994">
                  <c:v>10128</c:v>
                </c:pt>
                <c:pt idx="1995">
                  <c:v>10129</c:v>
                </c:pt>
                <c:pt idx="1996">
                  <c:v>10133</c:v>
                </c:pt>
                <c:pt idx="1997">
                  <c:v>10140</c:v>
                </c:pt>
                <c:pt idx="1998">
                  <c:v>10141</c:v>
                </c:pt>
                <c:pt idx="1999">
                  <c:v>10142</c:v>
                </c:pt>
                <c:pt idx="2000">
                  <c:v>10144</c:v>
                </c:pt>
                <c:pt idx="2001">
                  <c:v>10146</c:v>
                </c:pt>
                <c:pt idx="2002">
                  <c:v>10150</c:v>
                </c:pt>
                <c:pt idx="2003">
                  <c:v>10151</c:v>
                </c:pt>
                <c:pt idx="2004">
                  <c:v>10156</c:v>
                </c:pt>
                <c:pt idx="2005">
                  <c:v>10157</c:v>
                </c:pt>
                <c:pt idx="2006">
                  <c:v>10159</c:v>
                </c:pt>
                <c:pt idx="2007">
                  <c:v>10160</c:v>
                </c:pt>
                <c:pt idx="2008">
                  <c:v>10163</c:v>
                </c:pt>
                <c:pt idx="2009">
                  <c:v>10164</c:v>
                </c:pt>
                <c:pt idx="2010">
                  <c:v>10172</c:v>
                </c:pt>
                <c:pt idx="2011">
                  <c:v>10175</c:v>
                </c:pt>
                <c:pt idx="2012">
                  <c:v>10176</c:v>
                </c:pt>
                <c:pt idx="2013">
                  <c:v>10177</c:v>
                </c:pt>
                <c:pt idx="2014">
                  <c:v>10196</c:v>
                </c:pt>
                <c:pt idx="2015">
                  <c:v>10203</c:v>
                </c:pt>
                <c:pt idx="2016">
                  <c:v>10207</c:v>
                </c:pt>
                <c:pt idx="2017">
                  <c:v>10212</c:v>
                </c:pt>
                <c:pt idx="2018">
                  <c:v>10219</c:v>
                </c:pt>
                <c:pt idx="2019">
                  <c:v>10232</c:v>
                </c:pt>
                <c:pt idx="2020">
                  <c:v>10236</c:v>
                </c:pt>
                <c:pt idx="2021">
                  <c:v>10240</c:v>
                </c:pt>
                <c:pt idx="2022">
                  <c:v>10241</c:v>
                </c:pt>
                <c:pt idx="2023">
                  <c:v>10242</c:v>
                </c:pt>
                <c:pt idx="2024">
                  <c:v>10245</c:v>
                </c:pt>
                <c:pt idx="2025">
                  <c:v>10250</c:v>
                </c:pt>
                <c:pt idx="2026">
                  <c:v>10258</c:v>
                </c:pt>
                <c:pt idx="2027">
                  <c:v>10260</c:v>
                </c:pt>
                <c:pt idx="2028">
                  <c:v>10262</c:v>
                </c:pt>
                <c:pt idx="2029">
                  <c:v>10264</c:v>
                </c:pt>
                <c:pt idx="2030">
                  <c:v>10270</c:v>
                </c:pt>
                <c:pt idx="2031">
                  <c:v>10277</c:v>
                </c:pt>
                <c:pt idx="2032">
                  <c:v>10281</c:v>
                </c:pt>
                <c:pt idx="2033">
                  <c:v>10286</c:v>
                </c:pt>
                <c:pt idx="2034">
                  <c:v>10299</c:v>
                </c:pt>
                <c:pt idx="2035">
                  <c:v>10304</c:v>
                </c:pt>
                <c:pt idx="2036">
                  <c:v>10307</c:v>
                </c:pt>
                <c:pt idx="2037">
                  <c:v>10311</c:v>
                </c:pt>
                <c:pt idx="2038">
                  <c:v>10313</c:v>
                </c:pt>
                <c:pt idx="2039">
                  <c:v>10314</c:v>
                </c:pt>
                <c:pt idx="2040">
                  <c:v>10319</c:v>
                </c:pt>
                <c:pt idx="2041">
                  <c:v>10323</c:v>
                </c:pt>
                <c:pt idx="2042">
                  <c:v>10339</c:v>
                </c:pt>
                <c:pt idx="2043">
                  <c:v>10340</c:v>
                </c:pt>
                <c:pt idx="2044">
                  <c:v>10341</c:v>
                </c:pt>
                <c:pt idx="2045">
                  <c:v>10343</c:v>
                </c:pt>
                <c:pt idx="2046">
                  <c:v>10350</c:v>
                </c:pt>
                <c:pt idx="2047">
                  <c:v>10352</c:v>
                </c:pt>
                <c:pt idx="2048">
                  <c:v>10356</c:v>
                </c:pt>
                <c:pt idx="2049">
                  <c:v>10364</c:v>
                </c:pt>
                <c:pt idx="2050">
                  <c:v>10377</c:v>
                </c:pt>
                <c:pt idx="2051">
                  <c:v>10379</c:v>
                </c:pt>
                <c:pt idx="2052">
                  <c:v>10380</c:v>
                </c:pt>
                <c:pt idx="2053">
                  <c:v>10381</c:v>
                </c:pt>
                <c:pt idx="2054">
                  <c:v>10383</c:v>
                </c:pt>
                <c:pt idx="2055">
                  <c:v>10390</c:v>
                </c:pt>
                <c:pt idx="2056">
                  <c:v>10394</c:v>
                </c:pt>
                <c:pt idx="2057">
                  <c:v>10395</c:v>
                </c:pt>
                <c:pt idx="2058">
                  <c:v>10398</c:v>
                </c:pt>
                <c:pt idx="2059">
                  <c:v>10401</c:v>
                </c:pt>
                <c:pt idx="2060">
                  <c:v>10402</c:v>
                </c:pt>
                <c:pt idx="2061">
                  <c:v>10403</c:v>
                </c:pt>
                <c:pt idx="2062">
                  <c:v>10413</c:v>
                </c:pt>
                <c:pt idx="2063">
                  <c:v>10420</c:v>
                </c:pt>
                <c:pt idx="2064">
                  <c:v>10424</c:v>
                </c:pt>
                <c:pt idx="2065">
                  <c:v>10430</c:v>
                </c:pt>
                <c:pt idx="2066">
                  <c:v>10432</c:v>
                </c:pt>
                <c:pt idx="2067">
                  <c:v>10446</c:v>
                </c:pt>
                <c:pt idx="2068">
                  <c:v>10448</c:v>
                </c:pt>
                <c:pt idx="2069">
                  <c:v>10451</c:v>
                </c:pt>
                <c:pt idx="2070">
                  <c:v>10466</c:v>
                </c:pt>
                <c:pt idx="2071">
                  <c:v>10469</c:v>
                </c:pt>
                <c:pt idx="2072">
                  <c:v>10470</c:v>
                </c:pt>
                <c:pt idx="2073">
                  <c:v>10473</c:v>
                </c:pt>
                <c:pt idx="2074">
                  <c:v>10475</c:v>
                </c:pt>
                <c:pt idx="2075">
                  <c:v>10476</c:v>
                </c:pt>
                <c:pt idx="2076">
                  <c:v>10477</c:v>
                </c:pt>
                <c:pt idx="2077">
                  <c:v>10478</c:v>
                </c:pt>
                <c:pt idx="2078">
                  <c:v>10479</c:v>
                </c:pt>
                <c:pt idx="2079">
                  <c:v>10486</c:v>
                </c:pt>
                <c:pt idx="2080">
                  <c:v>10489</c:v>
                </c:pt>
                <c:pt idx="2081">
                  <c:v>10490</c:v>
                </c:pt>
                <c:pt idx="2082">
                  <c:v>10492</c:v>
                </c:pt>
                <c:pt idx="2083">
                  <c:v>10500</c:v>
                </c:pt>
                <c:pt idx="2084">
                  <c:v>10505</c:v>
                </c:pt>
                <c:pt idx="2085">
                  <c:v>10507</c:v>
                </c:pt>
                <c:pt idx="2086">
                  <c:v>10509</c:v>
                </c:pt>
                <c:pt idx="2087">
                  <c:v>10513</c:v>
                </c:pt>
                <c:pt idx="2088">
                  <c:v>10521</c:v>
                </c:pt>
                <c:pt idx="2089">
                  <c:v>10524</c:v>
                </c:pt>
                <c:pt idx="2090">
                  <c:v>10525</c:v>
                </c:pt>
                <c:pt idx="2091">
                  <c:v>10530</c:v>
                </c:pt>
                <c:pt idx="2092">
                  <c:v>10536</c:v>
                </c:pt>
                <c:pt idx="2093">
                  <c:v>10542</c:v>
                </c:pt>
                <c:pt idx="2094">
                  <c:v>10548</c:v>
                </c:pt>
                <c:pt idx="2095">
                  <c:v>10552</c:v>
                </c:pt>
                <c:pt idx="2096">
                  <c:v>10556</c:v>
                </c:pt>
                <c:pt idx="2097">
                  <c:v>10560</c:v>
                </c:pt>
                <c:pt idx="2098">
                  <c:v>10562</c:v>
                </c:pt>
                <c:pt idx="2099">
                  <c:v>10573</c:v>
                </c:pt>
                <c:pt idx="2100">
                  <c:v>10581</c:v>
                </c:pt>
                <c:pt idx="2101">
                  <c:v>10582</c:v>
                </c:pt>
                <c:pt idx="2102">
                  <c:v>10584</c:v>
                </c:pt>
                <c:pt idx="2103">
                  <c:v>10590</c:v>
                </c:pt>
                <c:pt idx="2104">
                  <c:v>10591</c:v>
                </c:pt>
                <c:pt idx="2105">
                  <c:v>10595</c:v>
                </c:pt>
                <c:pt idx="2106">
                  <c:v>10598</c:v>
                </c:pt>
                <c:pt idx="2107">
                  <c:v>10602</c:v>
                </c:pt>
                <c:pt idx="2108">
                  <c:v>10609</c:v>
                </c:pt>
                <c:pt idx="2109">
                  <c:v>10613</c:v>
                </c:pt>
                <c:pt idx="2110">
                  <c:v>10617</c:v>
                </c:pt>
                <c:pt idx="2111">
                  <c:v>10619</c:v>
                </c:pt>
                <c:pt idx="2112">
                  <c:v>10623</c:v>
                </c:pt>
                <c:pt idx="2113">
                  <c:v>10629</c:v>
                </c:pt>
                <c:pt idx="2114">
                  <c:v>10634</c:v>
                </c:pt>
                <c:pt idx="2115">
                  <c:v>10637</c:v>
                </c:pt>
                <c:pt idx="2116">
                  <c:v>10640</c:v>
                </c:pt>
                <c:pt idx="2117">
                  <c:v>10641</c:v>
                </c:pt>
                <c:pt idx="2118">
                  <c:v>10642</c:v>
                </c:pt>
                <c:pt idx="2119">
                  <c:v>10643</c:v>
                </c:pt>
                <c:pt idx="2120">
                  <c:v>10648</c:v>
                </c:pt>
                <c:pt idx="2121">
                  <c:v>10652</c:v>
                </c:pt>
                <c:pt idx="2122">
                  <c:v>10659</c:v>
                </c:pt>
                <c:pt idx="2123">
                  <c:v>10660</c:v>
                </c:pt>
                <c:pt idx="2124">
                  <c:v>10664</c:v>
                </c:pt>
                <c:pt idx="2125">
                  <c:v>10669</c:v>
                </c:pt>
                <c:pt idx="2126">
                  <c:v>10673</c:v>
                </c:pt>
                <c:pt idx="2127">
                  <c:v>10675</c:v>
                </c:pt>
                <c:pt idx="2128">
                  <c:v>10676</c:v>
                </c:pt>
                <c:pt idx="2129">
                  <c:v>10678</c:v>
                </c:pt>
                <c:pt idx="2130">
                  <c:v>10680</c:v>
                </c:pt>
                <c:pt idx="2131">
                  <c:v>10681</c:v>
                </c:pt>
                <c:pt idx="2132">
                  <c:v>10686</c:v>
                </c:pt>
                <c:pt idx="2133">
                  <c:v>10691</c:v>
                </c:pt>
                <c:pt idx="2134">
                  <c:v>10699</c:v>
                </c:pt>
                <c:pt idx="2135">
                  <c:v>10701</c:v>
                </c:pt>
                <c:pt idx="2136">
                  <c:v>10702</c:v>
                </c:pt>
                <c:pt idx="2137">
                  <c:v>10703</c:v>
                </c:pt>
                <c:pt idx="2138">
                  <c:v>10704</c:v>
                </c:pt>
                <c:pt idx="2139">
                  <c:v>10708</c:v>
                </c:pt>
                <c:pt idx="2140">
                  <c:v>10710</c:v>
                </c:pt>
                <c:pt idx="2141">
                  <c:v>10711</c:v>
                </c:pt>
                <c:pt idx="2142">
                  <c:v>10722</c:v>
                </c:pt>
                <c:pt idx="2143">
                  <c:v>10727</c:v>
                </c:pt>
                <c:pt idx="2144">
                  <c:v>10735</c:v>
                </c:pt>
                <c:pt idx="2145">
                  <c:v>10736</c:v>
                </c:pt>
                <c:pt idx="2146">
                  <c:v>10738</c:v>
                </c:pt>
                <c:pt idx="2147">
                  <c:v>10741</c:v>
                </c:pt>
                <c:pt idx="2148">
                  <c:v>10742</c:v>
                </c:pt>
                <c:pt idx="2149">
                  <c:v>10749</c:v>
                </c:pt>
                <c:pt idx="2150">
                  <c:v>10755</c:v>
                </c:pt>
                <c:pt idx="2151">
                  <c:v>10757</c:v>
                </c:pt>
                <c:pt idx="2152">
                  <c:v>10766</c:v>
                </c:pt>
                <c:pt idx="2153">
                  <c:v>10767</c:v>
                </c:pt>
                <c:pt idx="2154">
                  <c:v>10770</c:v>
                </c:pt>
                <c:pt idx="2155">
                  <c:v>10779</c:v>
                </c:pt>
                <c:pt idx="2156">
                  <c:v>10785</c:v>
                </c:pt>
                <c:pt idx="2157">
                  <c:v>10789</c:v>
                </c:pt>
                <c:pt idx="2158">
                  <c:v>10790</c:v>
                </c:pt>
                <c:pt idx="2159">
                  <c:v>10795</c:v>
                </c:pt>
                <c:pt idx="2160">
                  <c:v>10796</c:v>
                </c:pt>
                <c:pt idx="2161">
                  <c:v>10812</c:v>
                </c:pt>
                <c:pt idx="2162">
                  <c:v>10814</c:v>
                </c:pt>
                <c:pt idx="2163">
                  <c:v>10821</c:v>
                </c:pt>
                <c:pt idx="2164">
                  <c:v>10826</c:v>
                </c:pt>
                <c:pt idx="2165">
                  <c:v>10827</c:v>
                </c:pt>
                <c:pt idx="2166">
                  <c:v>10832</c:v>
                </c:pt>
                <c:pt idx="2167">
                  <c:v>10833</c:v>
                </c:pt>
                <c:pt idx="2168">
                  <c:v>10837</c:v>
                </c:pt>
                <c:pt idx="2169">
                  <c:v>10839</c:v>
                </c:pt>
                <c:pt idx="2170">
                  <c:v>10841</c:v>
                </c:pt>
                <c:pt idx="2171">
                  <c:v>10846</c:v>
                </c:pt>
                <c:pt idx="2172">
                  <c:v>10854</c:v>
                </c:pt>
                <c:pt idx="2173">
                  <c:v>10855</c:v>
                </c:pt>
                <c:pt idx="2174">
                  <c:v>10856</c:v>
                </c:pt>
                <c:pt idx="2175">
                  <c:v>10858</c:v>
                </c:pt>
                <c:pt idx="2176">
                  <c:v>10862</c:v>
                </c:pt>
                <c:pt idx="2177">
                  <c:v>10868</c:v>
                </c:pt>
                <c:pt idx="2178">
                  <c:v>10870</c:v>
                </c:pt>
                <c:pt idx="2179">
                  <c:v>10872</c:v>
                </c:pt>
                <c:pt idx="2180">
                  <c:v>10882</c:v>
                </c:pt>
                <c:pt idx="2181">
                  <c:v>10888</c:v>
                </c:pt>
                <c:pt idx="2182">
                  <c:v>10897</c:v>
                </c:pt>
                <c:pt idx="2183">
                  <c:v>10905</c:v>
                </c:pt>
                <c:pt idx="2184">
                  <c:v>10906</c:v>
                </c:pt>
                <c:pt idx="2185">
                  <c:v>10909</c:v>
                </c:pt>
                <c:pt idx="2186">
                  <c:v>10913</c:v>
                </c:pt>
                <c:pt idx="2187">
                  <c:v>10914</c:v>
                </c:pt>
                <c:pt idx="2188">
                  <c:v>10925</c:v>
                </c:pt>
                <c:pt idx="2189">
                  <c:v>10928</c:v>
                </c:pt>
                <c:pt idx="2190">
                  <c:v>10936</c:v>
                </c:pt>
                <c:pt idx="2191">
                  <c:v>10949</c:v>
                </c:pt>
                <c:pt idx="2192">
                  <c:v>10951</c:v>
                </c:pt>
                <c:pt idx="2193">
                  <c:v>10955</c:v>
                </c:pt>
                <c:pt idx="2194">
                  <c:v>10965</c:v>
                </c:pt>
                <c:pt idx="2195">
                  <c:v>10967</c:v>
                </c:pt>
                <c:pt idx="2196">
                  <c:v>10968</c:v>
                </c:pt>
                <c:pt idx="2197">
                  <c:v>10971</c:v>
                </c:pt>
                <c:pt idx="2198">
                  <c:v>10972</c:v>
                </c:pt>
                <c:pt idx="2199">
                  <c:v>10981</c:v>
                </c:pt>
                <c:pt idx="2200">
                  <c:v>10983</c:v>
                </c:pt>
                <c:pt idx="2201">
                  <c:v>10991</c:v>
                </c:pt>
                <c:pt idx="2202">
                  <c:v>10992</c:v>
                </c:pt>
                <c:pt idx="2203">
                  <c:v>10995</c:v>
                </c:pt>
                <c:pt idx="2204">
                  <c:v>11003</c:v>
                </c:pt>
                <c:pt idx="2205">
                  <c:v>11004</c:v>
                </c:pt>
                <c:pt idx="2206">
                  <c:v>11007</c:v>
                </c:pt>
                <c:pt idx="2207">
                  <c:v>11010</c:v>
                </c:pt>
                <c:pt idx="2208">
                  <c:v>11013</c:v>
                </c:pt>
                <c:pt idx="2209">
                  <c:v>11025</c:v>
                </c:pt>
                <c:pt idx="2210">
                  <c:v>11030</c:v>
                </c:pt>
                <c:pt idx="2211">
                  <c:v>11031</c:v>
                </c:pt>
                <c:pt idx="2212">
                  <c:v>11039</c:v>
                </c:pt>
                <c:pt idx="2213">
                  <c:v>11051</c:v>
                </c:pt>
                <c:pt idx="2214">
                  <c:v>11056</c:v>
                </c:pt>
                <c:pt idx="2215">
                  <c:v>11071</c:v>
                </c:pt>
                <c:pt idx="2216">
                  <c:v>11074</c:v>
                </c:pt>
                <c:pt idx="2217">
                  <c:v>11075</c:v>
                </c:pt>
                <c:pt idx="2218">
                  <c:v>11084</c:v>
                </c:pt>
                <c:pt idx="2219">
                  <c:v>11086</c:v>
                </c:pt>
                <c:pt idx="2220">
                  <c:v>11088</c:v>
                </c:pt>
                <c:pt idx="2221">
                  <c:v>11091</c:v>
                </c:pt>
                <c:pt idx="2222">
                  <c:v>11092</c:v>
                </c:pt>
                <c:pt idx="2223">
                  <c:v>11096</c:v>
                </c:pt>
                <c:pt idx="2224">
                  <c:v>11100</c:v>
                </c:pt>
                <c:pt idx="2225">
                  <c:v>11101</c:v>
                </c:pt>
                <c:pt idx="2226">
                  <c:v>11110</c:v>
                </c:pt>
                <c:pt idx="2227">
                  <c:v>11112</c:v>
                </c:pt>
                <c:pt idx="2228">
                  <c:v>11114</c:v>
                </c:pt>
                <c:pt idx="2229">
                  <c:v>11121</c:v>
                </c:pt>
                <c:pt idx="2230">
                  <c:v>11133</c:v>
                </c:pt>
                <c:pt idx="2231">
                  <c:v>11148</c:v>
                </c:pt>
                <c:pt idx="2232">
                  <c:v>11166</c:v>
                </c:pt>
                <c:pt idx="2233">
                  <c:v>11171</c:v>
                </c:pt>
                <c:pt idx="2234">
                  <c:v>11176</c:v>
                </c:pt>
                <c:pt idx="2235">
                  <c:v>11178</c:v>
                </c:pt>
                <c:pt idx="2236">
                  <c:v>11181</c:v>
                </c:pt>
                <c:pt idx="2237">
                  <c:v>11187</c:v>
                </c:pt>
                <c:pt idx="2238">
                  <c:v>11188</c:v>
                </c:pt>
                <c:pt idx="2239">
                  <c:v>11191</c:v>
                </c:pt>
              </c:strCache>
            </c:strRef>
          </c:cat>
          <c:val>
            <c:numRef>
              <c:f>ID!$B$6:$B$2246</c:f>
              <c:numCache>
                <c:formatCode>General</c:formatCode>
                <c:ptCount val="2240"/>
                <c:pt idx="0">
                  <c:v>1</c:v>
                </c:pt>
                <c:pt idx="1">
                  <c:v>1</c:v>
                </c:pt>
                <c:pt idx="2">
                  <c:v>4</c:v>
                </c:pt>
                <c:pt idx="3">
                  <c:v>2</c:v>
                </c:pt>
                <c:pt idx="4">
                  <c:v>4</c:v>
                </c:pt>
                <c:pt idx="5">
                  <c:v>1</c:v>
                </c:pt>
                <c:pt idx="6">
                  <c:v>2</c:v>
                </c:pt>
                <c:pt idx="7">
                  <c:v>5</c:v>
                </c:pt>
                <c:pt idx="8">
                  <c:v>2</c:v>
                </c:pt>
                <c:pt idx="9">
                  <c:v>3</c:v>
                </c:pt>
                <c:pt idx="10">
                  <c:v>2</c:v>
                </c:pt>
                <c:pt idx="11">
                  <c:v>1</c:v>
                </c:pt>
                <c:pt idx="12">
                  <c:v>4</c:v>
                </c:pt>
                <c:pt idx="13">
                  <c:v>3</c:v>
                </c:pt>
                <c:pt idx="14">
                  <c:v>1</c:v>
                </c:pt>
                <c:pt idx="15">
                  <c:v>1</c:v>
                </c:pt>
                <c:pt idx="16">
                  <c:v>1</c:v>
                </c:pt>
                <c:pt idx="17">
                  <c:v>2</c:v>
                </c:pt>
                <c:pt idx="18">
                  <c:v>2</c:v>
                </c:pt>
                <c:pt idx="19">
                  <c:v>4</c:v>
                </c:pt>
                <c:pt idx="20">
                  <c:v>2</c:v>
                </c:pt>
                <c:pt idx="21">
                  <c:v>3</c:v>
                </c:pt>
                <c:pt idx="22">
                  <c:v>2</c:v>
                </c:pt>
                <c:pt idx="23">
                  <c:v>6</c:v>
                </c:pt>
                <c:pt idx="24">
                  <c:v>1</c:v>
                </c:pt>
                <c:pt idx="25">
                  <c:v>1</c:v>
                </c:pt>
                <c:pt idx="26">
                  <c:v>1</c:v>
                </c:pt>
                <c:pt idx="27">
                  <c:v>1</c:v>
                </c:pt>
                <c:pt idx="28">
                  <c:v>2</c:v>
                </c:pt>
                <c:pt idx="29">
                  <c:v>2</c:v>
                </c:pt>
                <c:pt idx="30">
                  <c:v>1</c:v>
                </c:pt>
                <c:pt idx="31">
                  <c:v>4</c:v>
                </c:pt>
                <c:pt idx="32">
                  <c:v>4</c:v>
                </c:pt>
                <c:pt idx="33">
                  <c:v>1</c:v>
                </c:pt>
                <c:pt idx="34">
                  <c:v>1</c:v>
                </c:pt>
                <c:pt idx="35">
                  <c:v>4</c:v>
                </c:pt>
                <c:pt idx="36">
                  <c:v>1</c:v>
                </c:pt>
                <c:pt idx="37">
                  <c:v>0</c:v>
                </c:pt>
                <c:pt idx="38">
                  <c:v>1</c:v>
                </c:pt>
                <c:pt idx="39">
                  <c:v>4</c:v>
                </c:pt>
                <c:pt idx="40">
                  <c:v>1</c:v>
                </c:pt>
                <c:pt idx="41">
                  <c:v>3</c:v>
                </c:pt>
                <c:pt idx="42">
                  <c:v>2</c:v>
                </c:pt>
                <c:pt idx="43">
                  <c:v>1</c:v>
                </c:pt>
                <c:pt idx="44">
                  <c:v>2</c:v>
                </c:pt>
                <c:pt idx="45">
                  <c:v>3</c:v>
                </c:pt>
                <c:pt idx="46">
                  <c:v>15</c:v>
                </c:pt>
                <c:pt idx="47">
                  <c:v>1</c:v>
                </c:pt>
                <c:pt idx="48">
                  <c:v>7</c:v>
                </c:pt>
                <c:pt idx="49">
                  <c:v>6</c:v>
                </c:pt>
                <c:pt idx="50">
                  <c:v>1</c:v>
                </c:pt>
                <c:pt idx="51">
                  <c:v>3</c:v>
                </c:pt>
                <c:pt idx="52">
                  <c:v>2</c:v>
                </c:pt>
                <c:pt idx="53">
                  <c:v>2</c:v>
                </c:pt>
                <c:pt idx="54">
                  <c:v>1</c:v>
                </c:pt>
                <c:pt idx="55">
                  <c:v>6</c:v>
                </c:pt>
                <c:pt idx="56">
                  <c:v>5</c:v>
                </c:pt>
                <c:pt idx="57">
                  <c:v>5</c:v>
                </c:pt>
                <c:pt idx="58">
                  <c:v>2</c:v>
                </c:pt>
                <c:pt idx="59">
                  <c:v>4</c:v>
                </c:pt>
                <c:pt idx="60">
                  <c:v>1</c:v>
                </c:pt>
                <c:pt idx="61">
                  <c:v>1</c:v>
                </c:pt>
                <c:pt idx="62">
                  <c:v>3</c:v>
                </c:pt>
                <c:pt idx="63">
                  <c:v>3</c:v>
                </c:pt>
                <c:pt idx="64">
                  <c:v>4</c:v>
                </c:pt>
                <c:pt idx="65">
                  <c:v>1</c:v>
                </c:pt>
                <c:pt idx="66">
                  <c:v>2</c:v>
                </c:pt>
                <c:pt idx="67">
                  <c:v>4</c:v>
                </c:pt>
                <c:pt idx="68">
                  <c:v>3</c:v>
                </c:pt>
                <c:pt idx="69">
                  <c:v>2</c:v>
                </c:pt>
                <c:pt idx="70">
                  <c:v>2</c:v>
                </c:pt>
                <c:pt idx="71">
                  <c:v>4</c:v>
                </c:pt>
                <c:pt idx="72">
                  <c:v>3</c:v>
                </c:pt>
                <c:pt idx="73">
                  <c:v>1</c:v>
                </c:pt>
                <c:pt idx="74">
                  <c:v>5</c:v>
                </c:pt>
                <c:pt idx="75">
                  <c:v>3</c:v>
                </c:pt>
                <c:pt idx="76">
                  <c:v>1</c:v>
                </c:pt>
                <c:pt idx="77">
                  <c:v>2</c:v>
                </c:pt>
                <c:pt idx="78">
                  <c:v>5</c:v>
                </c:pt>
                <c:pt idx="79">
                  <c:v>1</c:v>
                </c:pt>
                <c:pt idx="80">
                  <c:v>4</c:v>
                </c:pt>
                <c:pt idx="81">
                  <c:v>3</c:v>
                </c:pt>
                <c:pt idx="82">
                  <c:v>5</c:v>
                </c:pt>
                <c:pt idx="83">
                  <c:v>1</c:v>
                </c:pt>
                <c:pt idx="84">
                  <c:v>2</c:v>
                </c:pt>
                <c:pt idx="85">
                  <c:v>3</c:v>
                </c:pt>
                <c:pt idx="86">
                  <c:v>1</c:v>
                </c:pt>
                <c:pt idx="87">
                  <c:v>2</c:v>
                </c:pt>
                <c:pt idx="88">
                  <c:v>2</c:v>
                </c:pt>
                <c:pt idx="89">
                  <c:v>1</c:v>
                </c:pt>
                <c:pt idx="90">
                  <c:v>2</c:v>
                </c:pt>
                <c:pt idx="91">
                  <c:v>1</c:v>
                </c:pt>
                <c:pt idx="92">
                  <c:v>1</c:v>
                </c:pt>
                <c:pt idx="93">
                  <c:v>1</c:v>
                </c:pt>
                <c:pt idx="94">
                  <c:v>1</c:v>
                </c:pt>
                <c:pt idx="95">
                  <c:v>5</c:v>
                </c:pt>
                <c:pt idx="96">
                  <c:v>2</c:v>
                </c:pt>
                <c:pt idx="97">
                  <c:v>1</c:v>
                </c:pt>
                <c:pt idx="98">
                  <c:v>2</c:v>
                </c:pt>
                <c:pt idx="99">
                  <c:v>1</c:v>
                </c:pt>
                <c:pt idx="100">
                  <c:v>2</c:v>
                </c:pt>
                <c:pt idx="101">
                  <c:v>1</c:v>
                </c:pt>
                <c:pt idx="102">
                  <c:v>1</c:v>
                </c:pt>
                <c:pt idx="103">
                  <c:v>1</c:v>
                </c:pt>
                <c:pt idx="104">
                  <c:v>11</c:v>
                </c:pt>
                <c:pt idx="105">
                  <c:v>1</c:v>
                </c:pt>
                <c:pt idx="106">
                  <c:v>1</c:v>
                </c:pt>
                <c:pt idx="107">
                  <c:v>1</c:v>
                </c:pt>
                <c:pt idx="108">
                  <c:v>2</c:v>
                </c:pt>
                <c:pt idx="109">
                  <c:v>7</c:v>
                </c:pt>
                <c:pt idx="110">
                  <c:v>1</c:v>
                </c:pt>
                <c:pt idx="111">
                  <c:v>1</c:v>
                </c:pt>
                <c:pt idx="112">
                  <c:v>2</c:v>
                </c:pt>
                <c:pt idx="113">
                  <c:v>1</c:v>
                </c:pt>
                <c:pt idx="114">
                  <c:v>2</c:v>
                </c:pt>
                <c:pt idx="115">
                  <c:v>1</c:v>
                </c:pt>
                <c:pt idx="116">
                  <c:v>6</c:v>
                </c:pt>
                <c:pt idx="117">
                  <c:v>8</c:v>
                </c:pt>
                <c:pt idx="118">
                  <c:v>1</c:v>
                </c:pt>
                <c:pt idx="119">
                  <c:v>1</c:v>
                </c:pt>
                <c:pt idx="120">
                  <c:v>1</c:v>
                </c:pt>
                <c:pt idx="121">
                  <c:v>1</c:v>
                </c:pt>
                <c:pt idx="122">
                  <c:v>8</c:v>
                </c:pt>
                <c:pt idx="123">
                  <c:v>2</c:v>
                </c:pt>
                <c:pt idx="124">
                  <c:v>1</c:v>
                </c:pt>
                <c:pt idx="125">
                  <c:v>3</c:v>
                </c:pt>
                <c:pt idx="126">
                  <c:v>1</c:v>
                </c:pt>
                <c:pt idx="127">
                  <c:v>5</c:v>
                </c:pt>
                <c:pt idx="128">
                  <c:v>2</c:v>
                </c:pt>
                <c:pt idx="129">
                  <c:v>1</c:v>
                </c:pt>
                <c:pt idx="130">
                  <c:v>1</c:v>
                </c:pt>
                <c:pt idx="131">
                  <c:v>2</c:v>
                </c:pt>
                <c:pt idx="132">
                  <c:v>4</c:v>
                </c:pt>
                <c:pt idx="133">
                  <c:v>3</c:v>
                </c:pt>
                <c:pt idx="134">
                  <c:v>1</c:v>
                </c:pt>
                <c:pt idx="135">
                  <c:v>3</c:v>
                </c:pt>
                <c:pt idx="136">
                  <c:v>2</c:v>
                </c:pt>
                <c:pt idx="137">
                  <c:v>2</c:v>
                </c:pt>
                <c:pt idx="138">
                  <c:v>4</c:v>
                </c:pt>
                <c:pt idx="139">
                  <c:v>2</c:v>
                </c:pt>
                <c:pt idx="140">
                  <c:v>2</c:v>
                </c:pt>
                <c:pt idx="141">
                  <c:v>1</c:v>
                </c:pt>
                <c:pt idx="142">
                  <c:v>1</c:v>
                </c:pt>
                <c:pt idx="143">
                  <c:v>7</c:v>
                </c:pt>
                <c:pt idx="144">
                  <c:v>1</c:v>
                </c:pt>
                <c:pt idx="145">
                  <c:v>3</c:v>
                </c:pt>
                <c:pt idx="146">
                  <c:v>1</c:v>
                </c:pt>
                <c:pt idx="147">
                  <c:v>2</c:v>
                </c:pt>
                <c:pt idx="148">
                  <c:v>1</c:v>
                </c:pt>
                <c:pt idx="149">
                  <c:v>6</c:v>
                </c:pt>
                <c:pt idx="150">
                  <c:v>2</c:v>
                </c:pt>
                <c:pt idx="151">
                  <c:v>1</c:v>
                </c:pt>
                <c:pt idx="152">
                  <c:v>1</c:v>
                </c:pt>
                <c:pt idx="153">
                  <c:v>1</c:v>
                </c:pt>
                <c:pt idx="154">
                  <c:v>3</c:v>
                </c:pt>
                <c:pt idx="155">
                  <c:v>3</c:v>
                </c:pt>
                <c:pt idx="156">
                  <c:v>4</c:v>
                </c:pt>
                <c:pt idx="157">
                  <c:v>1</c:v>
                </c:pt>
                <c:pt idx="158">
                  <c:v>4</c:v>
                </c:pt>
                <c:pt idx="159">
                  <c:v>4</c:v>
                </c:pt>
                <c:pt idx="160">
                  <c:v>2</c:v>
                </c:pt>
                <c:pt idx="161">
                  <c:v>9</c:v>
                </c:pt>
                <c:pt idx="162">
                  <c:v>1</c:v>
                </c:pt>
                <c:pt idx="163">
                  <c:v>11</c:v>
                </c:pt>
                <c:pt idx="164">
                  <c:v>6</c:v>
                </c:pt>
                <c:pt idx="165">
                  <c:v>1</c:v>
                </c:pt>
                <c:pt idx="166">
                  <c:v>1</c:v>
                </c:pt>
                <c:pt idx="167">
                  <c:v>3</c:v>
                </c:pt>
                <c:pt idx="168">
                  <c:v>3</c:v>
                </c:pt>
                <c:pt idx="169">
                  <c:v>1</c:v>
                </c:pt>
                <c:pt idx="170">
                  <c:v>4</c:v>
                </c:pt>
                <c:pt idx="171">
                  <c:v>5</c:v>
                </c:pt>
                <c:pt idx="172">
                  <c:v>2</c:v>
                </c:pt>
                <c:pt idx="173">
                  <c:v>2</c:v>
                </c:pt>
                <c:pt idx="174">
                  <c:v>1</c:v>
                </c:pt>
                <c:pt idx="175">
                  <c:v>2</c:v>
                </c:pt>
                <c:pt idx="176">
                  <c:v>2</c:v>
                </c:pt>
                <c:pt idx="177">
                  <c:v>3</c:v>
                </c:pt>
                <c:pt idx="178">
                  <c:v>1</c:v>
                </c:pt>
                <c:pt idx="179">
                  <c:v>2</c:v>
                </c:pt>
                <c:pt idx="180">
                  <c:v>2</c:v>
                </c:pt>
                <c:pt idx="181">
                  <c:v>3</c:v>
                </c:pt>
                <c:pt idx="182">
                  <c:v>1</c:v>
                </c:pt>
                <c:pt idx="183">
                  <c:v>7</c:v>
                </c:pt>
                <c:pt idx="184">
                  <c:v>2</c:v>
                </c:pt>
                <c:pt idx="185">
                  <c:v>4</c:v>
                </c:pt>
                <c:pt idx="186">
                  <c:v>6</c:v>
                </c:pt>
                <c:pt idx="187">
                  <c:v>10</c:v>
                </c:pt>
                <c:pt idx="188">
                  <c:v>3</c:v>
                </c:pt>
                <c:pt idx="189">
                  <c:v>5</c:v>
                </c:pt>
                <c:pt idx="190">
                  <c:v>6</c:v>
                </c:pt>
                <c:pt idx="191">
                  <c:v>2</c:v>
                </c:pt>
                <c:pt idx="192">
                  <c:v>1</c:v>
                </c:pt>
                <c:pt idx="193">
                  <c:v>1</c:v>
                </c:pt>
                <c:pt idx="194">
                  <c:v>1</c:v>
                </c:pt>
                <c:pt idx="195">
                  <c:v>4</c:v>
                </c:pt>
                <c:pt idx="196">
                  <c:v>1</c:v>
                </c:pt>
                <c:pt idx="197">
                  <c:v>2</c:v>
                </c:pt>
                <c:pt idx="198">
                  <c:v>4</c:v>
                </c:pt>
                <c:pt idx="199">
                  <c:v>2</c:v>
                </c:pt>
                <c:pt idx="200">
                  <c:v>1</c:v>
                </c:pt>
                <c:pt idx="201">
                  <c:v>1</c:v>
                </c:pt>
                <c:pt idx="202">
                  <c:v>2</c:v>
                </c:pt>
                <c:pt idx="203">
                  <c:v>1</c:v>
                </c:pt>
                <c:pt idx="204">
                  <c:v>5</c:v>
                </c:pt>
                <c:pt idx="205">
                  <c:v>3</c:v>
                </c:pt>
                <c:pt idx="206">
                  <c:v>2</c:v>
                </c:pt>
                <c:pt idx="207">
                  <c:v>2</c:v>
                </c:pt>
                <c:pt idx="208">
                  <c:v>1</c:v>
                </c:pt>
                <c:pt idx="209">
                  <c:v>3</c:v>
                </c:pt>
                <c:pt idx="210">
                  <c:v>1</c:v>
                </c:pt>
                <c:pt idx="211">
                  <c:v>1</c:v>
                </c:pt>
                <c:pt idx="212">
                  <c:v>1</c:v>
                </c:pt>
                <c:pt idx="213">
                  <c:v>3</c:v>
                </c:pt>
                <c:pt idx="214">
                  <c:v>2</c:v>
                </c:pt>
                <c:pt idx="215">
                  <c:v>1</c:v>
                </c:pt>
                <c:pt idx="216">
                  <c:v>3</c:v>
                </c:pt>
                <c:pt idx="217">
                  <c:v>11</c:v>
                </c:pt>
                <c:pt idx="218">
                  <c:v>3</c:v>
                </c:pt>
                <c:pt idx="219">
                  <c:v>4</c:v>
                </c:pt>
                <c:pt idx="220">
                  <c:v>4</c:v>
                </c:pt>
                <c:pt idx="221">
                  <c:v>2</c:v>
                </c:pt>
                <c:pt idx="222">
                  <c:v>1</c:v>
                </c:pt>
                <c:pt idx="223">
                  <c:v>3</c:v>
                </c:pt>
                <c:pt idx="224">
                  <c:v>1</c:v>
                </c:pt>
                <c:pt idx="225">
                  <c:v>1</c:v>
                </c:pt>
                <c:pt idx="226">
                  <c:v>5</c:v>
                </c:pt>
                <c:pt idx="227">
                  <c:v>1</c:v>
                </c:pt>
                <c:pt idx="228">
                  <c:v>1</c:v>
                </c:pt>
                <c:pt idx="229">
                  <c:v>2</c:v>
                </c:pt>
                <c:pt idx="230">
                  <c:v>2</c:v>
                </c:pt>
                <c:pt idx="231">
                  <c:v>4</c:v>
                </c:pt>
                <c:pt idx="232">
                  <c:v>1</c:v>
                </c:pt>
                <c:pt idx="233">
                  <c:v>1</c:v>
                </c:pt>
                <c:pt idx="234">
                  <c:v>4</c:v>
                </c:pt>
                <c:pt idx="235">
                  <c:v>2</c:v>
                </c:pt>
                <c:pt idx="236">
                  <c:v>9</c:v>
                </c:pt>
                <c:pt idx="237">
                  <c:v>1</c:v>
                </c:pt>
                <c:pt idx="238">
                  <c:v>4</c:v>
                </c:pt>
                <c:pt idx="239">
                  <c:v>1</c:v>
                </c:pt>
                <c:pt idx="240">
                  <c:v>1</c:v>
                </c:pt>
                <c:pt idx="241">
                  <c:v>1</c:v>
                </c:pt>
                <c:pt idx="242">
                  <c:v>1</c:v>
                </c:pt>
                <c:pt idx="243">
                  <c:v>4</c:v>
                </c:pt>
                <c:pt idx="244">
                  <c:v>1</c:v>
                </c:pt>
                <c:pt idx="245">
                  <c:v>3</c:v>
                </c:pt>
                <c:pt idx="246">
                  <c:v>3</c:v>
                </c:pt>
                <c:pt idx="247">
                  <c:v>3</c:v>
                </c:pt>
                <c:pt idx="248">
                  <c:v>1</c:v>
                </c:pt>
                <c:pt idx="249">
                  <c:v>1</c:v>
                </c:pt>
                <c:pt idx="250">
                  <c:v>1</c:v>
                </c:pt>
                <c:pt idx="251">
                  <c:v>2</c:v>
                </c:pt>
                <c:pt idx="252">
                  <c:v>4</c:v>
                </c:pt>
                <c:pt idx="253">
                  <c:v>1</c:v>
                </c:pt>
                <c:pt idx="254">
                  <c:v>4</c:v>
                </c:pt>
                <c:pt idx="255">
                  <c:v>1</c:v>
                </c:pt>
                <c:pt idx="256">
                  <c:v>4</c:v>
                </c:pt>
                <c:pt idx="257">
                  <c:v>1</c:v>
                </c:pt>
                <c:pt idx="258">
                  <c:v>3</c:v>
                </c:pt>
                <c:pt idx="259">
                  <c:v>3</c:v>
                </c:pt>
                <c:pt idx="260">
                  <c:v>2</c:v>
                </c:pt>
                <c:pt idx="261">
                  <c:v>3</c:v>
                </c:pt>
                <c:pt idx="262">
                  <c:v>2</c:v>
                </c:pt>
                <c:pt idx="263">
                  <c:v>1</c:v>
                </c:pt>
                <c:pt idx="264">
                  <c:v>6</c:v>
                </c:pt>
                <c:pt idx="265">
                  <c:v>1</c:v>
                </c:pt>
                <c:pt idx="266">
                  <c:v>4</c:v>
                </c:pt>
                <c:pt idx="267">
                  <c:v>7</c:v>
                </c:pt>
                <c:pt idx="268">
                  <c:v>1</c:v>
                </c:pt>
                <c:pt idx="269">
                  <c:v>1</c:v>
                </c:pt>
                <c:pt idx="270">
                  <c:v>1</c:v>
                </c:pt>
                <c:pt idx="271">
                  <c:v>2</c:v>
                </c:pt>
                <c:pt idx="272">
                  <c:v>6</c:v>
                </c:pt>
                <c:pt idx="273">
                  <c:v>1</c:v>
                </c:pt>
                <c:pt idx="274">
                  <c:v>5</c:v>
                </c:pt>
                <c:pt idx="275">
                  <c:v>2</c:v>
                </c:pt>
                <c:pt idx="276">
                  <c:v>1</c:v>
                </c:pt>
                <c:pt idx="277">
                  <c:v>2</c:v>
                </c:pt>
                <c:pt idx="278">
                  <c:v>1</c:v>
                </c:pt>
                <c:pt idx="279">
                  <c:v>3</c:v>
                </c:pt>
                <c:pt idx="280">
                  <c:v>2</c:v>
                </c:pt>
                <c:pt idx="281">
                  <c:v>4</c:v>
                </c:pt>
                <c:pt idx="282">
                  <c:v>8</c:v>
                </c:pt>
                <c:pt idx="283">
                  <c:v>2</c:v>
                </c:pt>
                <c:pt idx="284">
                  <c:v>7</c:v>
                </c:pt>
                <c:pt idx="285">
                  <c:v>1</c:v>
                </c:pt>
                <c:pt idx="286">
                  <c:v>3</c:v>
                </c:pt>
                <c:pt idx="287">
                  <c:v>2</c:v>
                </c:pt>
                <c:pt idx="288">
                  <c:v>1</c:v>
                </c:pt>
                <c:pt idx="289">
                  <c:v>3</c:v>
                </c:pt>
                <c:pt idx="290">
                  <c:v>2</c:v>
                </c:pt>
                <c:pt idx="291">
                  <c:v>7</c:v>
                </c:pt>
                <c:pt idx="292">
                  <c:v>3</c:v>
                </c:pt>
                <c:pt idx="293">
                  <c:v>1</c:v>
                </c:pt>
                <c:pt idx="294">
                  <c:v>2</c:v>
                </c:pt>
                <c:pt idx="295">
                  <c:v>1</c:v>
                </c:pt>
                <c:pt idx="296">
                  <c:v>2</c:v>
                </c:pt>
                <c:pt idx="297">
                  <c:v>5</c:v>
                </c:pt>
                <c:pt idx="298">
                  <c:v>2</c:v>
                </c:pt>
                <c:pt idx="299">
                  <c:v>2</c:v>
                </c:pt>
                <c:pt idx="300">
                  <c:v>15</c:v>
                </c:pt>
                <c:pt idx="301">
                  <c:v>2</c:v>
                </c:pt>
                <c:pt idx="302">
                  <c:v>0</c:v>
                </c:pt>
                <c:pt idx="303">
                  <c:v>4</c:v>
                </c:pt>
                <c:pt idx="304">
                  <c:v>0</c:v>
                </c:pt>
                <c:pt idx="305">
                  <c:v>13</c:v>
                </c:pt>
                <c:pt idx="306">
                  <c:v>1</c:v>
                </c:pt>
                <c:pt idx="307">
                  <c:v>1</c:v>
                </c:pt>
                <c:pt idx="308">
                  <c:v>5</c:v>
                </c:pt>
                <c:pt idx="309">
                  <c:v>3</c:v>
                </c:pt>
                <c:pt idx="310">
                  <c:v>2</c:v>
                </c:pt>
                <c:pt idx="311">
                  <c:v>1</c:v>
                </c:pt>
                <c:pt idx="312">
                  <c:v>6</c:v>
                </c:pt>
                <c:pt idx="313">
                  <c:v>1</c:v>
                </c:pt>
                <c:pt idx="314">
                  <c:v>6</c:v>
                </c:pt>
                <c:pt idx="315">
                  <c:v>1</c:v>
                </c:pt>
                <c:pt idx="316">
                  <c:v>2</c:v>
                </c:pt>
                <c:pt idx="317">
                  <c:v>1</c:v>
                </c:pt>
                <c:pt idx="318">
                  <c:v>1</c:v>
                </c:pt>
                <c:pt idx="319">
                  <c:v>6</c:v>
                </c:pt>
                <c:pt idx="320">
                  <c:v>0</c:v>
                </c:pt>
                <c:pt idx="321">
                  <c:v>7</c:v>
                </c:pt>
                <c:pt idx="322">
                  <c:v>3</c:v>
                </c:pt>
                <c:pt idx="323">
                  <c:v>1</c:v>
                </c:pt>
                <c:pt idx="324">
                  <c:v>2</c:v>
                </c:pt>
                <c:pt idx="325">
                  <c:v>2</c:v>
                </c:pt>
                <c:pt idx="326">
                  <c:v>1</c:v>
                </c:pt>
                <c:pt idx="327">
                  <c:v>2</c:v>
                </c:pt>
                <c:pt idx="328">
                  <c:v>1</c:v>
                </c:pt>
                <c:pt idx="329">
                  <c:v>1</c:v>
                </c:pt>
                <c:pt idx="330">
                  <c:v>1</c:v>
                </c:pt>
                <c:pt idx="331">
                  <c:v>4</c:v>
                </c:pt>
                <c:pt idx="332">
                  <c:v>2</c:v>
                </c:pt>
                <c:pt idx="333">
                  <c:v>2</c:v>
                </c:pt>
                <c:pt idx="334">
                  <c:v>1</c:v>
                </c:pt>
                <c:pt idx="335">
                  <c:v>1</c:v>
                </c:pt>
                <c:pt idx="336">
                  <c:v>1</c:v>
                </c:pt>
                <c:pt idx="337">
                  <c:v>5</c:v>
                </c:pt>
                <c:pt idx="338">
                  <c:v>1</c:v>
                </c:pt>
                <c:pt idx="339">
                  <c:v>4</c:v>
                </c:pt>
                <c:pt idx="340">
                  <c:v>1</c:v>
                </c:pt>
                <c:pt idx="341">
                  <c:v>7</c:v>
                </c:pt>
                <c:pt idx="342">
                  <c:v>2</c:v>
                </c:pt>
                <c:pt idx="343">
                  <c:v>3</c:v>
                </c:pt>
                <c:pt idx="344">
                  <c:v>1</c:v>
                </c:pt>
                <c:pt idx="345">
                  <c:v>2</c:v>
                </c:pt>
                <c:pt idx="346">
                  <c:v>4</c:v>
                </c:pt>
                <c:pt idx="347">
                  <c:v>2</c:v>
                </c:pt>
                <c:pt idx="348">
                  <c:v>1</c:v>
                </c:pt>
                <c:pt idx="349">
                  <c:v>1</c:v>
                </c:pt>
                <c:pt idx="350">
                  <c:v>1</c:v>
                </c:pt>
                <c:pt idx="351">
                  <c:v>1</c:v>
                </c:pt>
                <c:pt idx="352">
                  <c:v>1</c:v>
                </c:pt>
                <c:pt idx="353">
                  <c:v>4</c:v>
                </c:pt>
                <c:pt idx="354">
                  <c:v>1</c:v>
                </c:pt>
                <c:pt idx="355">
                  <c:v>1</c:v>
                </c:pt>
                <c:pt idx="356">
                  <c:v>1</c:v>
                </c:pt>
                <c:pt idx="357">
                  <c:v>3</c:v>
                </c:pt>
                <c:pt idx="358">
                  <c:v>1</c:v>
                </c:pt>
                <c:pt idx="359">
                  <c:v>1</c:v>
                </c:pt>
                <c:pt idx="360">
                  <c:v>3</c:v>
                </c:pt>
                <c:pt idx="361">
                  <c:v>2</c:v>
                </c:pt>
                <c:pt idx="362">
                  <c:v>1</c:v>
                </c:pt>
                <c:pt idx="363">
                  <c:v>1</c:v>
                </c:pt>
                <c:pt idx="364">
                  <c:v>2</c:v>
                </c:pt>
                <c:pt idx="365">
                  <c:v>1</c:v>
                </c:pt>
                <c:pt idx="366">
                  <c:v>1</c:v>
                </c:pt>
                <c:pt idx="367">
                  <c:v>1</c:v>
                </c:pt>
                <c:pt idx="368">
                  <c:v>1</c:v>
                </c:pt>
                <c:pt idx="369">
                  <c:v>2</c:v>
                </c:pt>
                <c:pt idx="370">
                  <c:v>1</c:v>
                </c:pt>
                <c:pt idx="371">
                  <c:v>1</c:v>
                </c:pt>
                <c:pt idx="372">
                  <c:v>5</c:v>
                </c:pt>
                <c:pt idx="373">
                  <c:v>1</c:v>
                </c:pt>
                <c:pt idx="374">
                  <c:v>1</c:v>
                </c:pt>
                <c:pt idx="375">
                  <c:v>5</c:v>
                </c:pt>
                <c:pt idx="376">
                  <c:v>2</c:v>
                </c:pt>
                <c:pt idx="377">
                  <c:v>2</c:v>
                </c:pt>
                <c:pt idx="378">
                  <c:v>4</c:v>
                </c:pt>
                <c:pt idx="379">
                  <c:v>2</c:v>
                </c:pt>
                <c:pt idx="380">
                  <c:v>1</c:v>
                </c:pt>
                <c:pt idx="381">
                  <c:v>3</c:v>
                </c:pt>
                <c:pt idx="382">
                  <c:v>6</c:v>
                </c:pt>
                <c:pt idx="383">
                  <c:v>6</c:v>
                </c:pt>
                <c:pt idx="384">
                  <c:v>1</c:v>
                </c:pt>
                <c:pt idx="385">
                  <c:v>1</c:v>
                </c:pt>
                <c:pt idx="386">
                  <c:v>1</c:v>
                </c:pt>
                <c:pt idx="387">
                  <c:v>1</c:v>
                </c:pt>
                <c:pt idx="388">
                  <c:v>2</c:v>
                </c:pt>
                <c:pt idx="389">
                  <c:v>1</c:v>
                </c:pt>
                <c:pt idx="390">
                  <c:v>1</c:v>
                </c:pt>
                <c:pt idx="391">
                  <c:v>4</c:v>
                </c:pt>
                <c:pt idx="392">
                  <c:v>3</c:v>
                </c:pt>
                <c:pt idx="393">
                  <c:v>1</c:v>
                </c:pt>
                <c:pt idx="394">
                  <c:v>1</c:v>
                </c:pt>
                <c:pt idx="395">
                  <c:v>1</c:v>
                </c:pt>
                <c:pt idx="396">
                  <c:v>1</c:v>
                </c:pt>
                <c:pt idx="397">
                  <c:v>2</c:v>
                </c:pt>
                <c:pt idx="398">
                  <c:v>1</c:v>
                </c:pt>
                <c:pt idx="399">
                  <c:v>4</c:v>
                </c:pt>
                <c:pt idx="400">
                  <c:v>3</c:v>
                </c:pt>
                <c:pt idx="401">
                  <c:v>2</c:v>
                </c:pt>
                <c:pt idx="402">
                  <c:v>1</c:v>
                </c:pt>
                <c:pt idx="403">
                  <c:v>1</c:v>
                </c:pt>
                <c:pt idx="404">
                  <c:v>6</c:v>
                </c:pt>
                <c:pt idx="405">
                  <c:v>1</c:v>
                </c:pt>
                <c:pt idx="406">
                  <c:v>1</c:v>
                </c:pt>
                <c:pt idx="407">
                  <c:v>1</c:v>
                </c:pt>
                <c:pt idx="408">
                  <c:v>1</c:v>
                </c:pt>
                <c:pt idx="409">
                  <c:v>1</c:v>
                </c:pt>
                <c:pt idx="410">
                  <c:v>1</c:v>
                </c:pt>
                <c:pt idx="411">
                  <c:v>1</c:v>
                </c:pt>
                <c:pt idx="412">
                  <c:v>2</c:v>
                </c:pt>
                <c:pt idx="413">
                  <c:v>3</c:v>
                </c:pt>
                <c:pt idx="414">
                  <c:v>1</c:v>
                </c:pt>
                <c:pt idx="415">
                  <c:v>1</c:v>
                </c:pt>
                <c:pt idx="416">
                  <c:v>4</c:v>
                </c:pt>
                <c:pt idx="417">
                  <c:v>4</c:v>
                </c:pt>
                <c:pt idx="418">
                  <c:v>3</c:v>
                </c:pt>
                <c:pt idx="419">
                  <c:v>1</c:v>
                </c:pt>
                <c:pt idx="420">
                  <c:v>1</c:v>
                </c:pt>
                <c:pt idx="421">
                  <c:v>3</c:v>
                </c:pt>
                <c:pt idx="422">
                  <c:v>4</c:v>
                </c:pt>
                <c:pt idx="423">
                  <c:v>4</c:v>
                </c:pt>
                <c:pt idx="424">
                  <c:v>2</c:v>
                </c:pt>
                <c:pt idx="425">
                  <c:v>1</c:v>
                </c:pt>
                <c:pt idx="426">
                  <c:v>1</c:v>
                </c:pt>
                <c:pt idx="427">
                  <c:v>2</c:v>
                </c:pt>
                <c:pt idx="428">
                  <c:v>2</c:v>
                </c:pt>
                <c:pt idx="429">
                  <c:v>1</c:v>
                </c:pt>
                <c:pt idx="430">
                  <c:v>1</c:v>
                </c:pt>
                <c:pt idx="431">
                  <c:v>1</c:v>
                </c:pt>
                <c:pt idx="432">
                  <c:v>1</c:v>
                </c:pt>
                <c:pt idx="433">
                  <c:v>8</c:v>
                </c:pt>
                <c:pt idx="434">
                  <c:v>1</c:v>
                </c:pt>
                <c:pt idx="435">
                  <c:v>2</c:v>
                </c:pt>
                <c:pt idx="436">
                  <c:v>3</c:v>
                </c:pt>
                <c:pt idx="437">
                  <c:v>3</c:v>
                </c:pt>
                <c:pt idx="438">
                  <c:v>1</c:v>
                </c:pt>
                <c:pt idx="439">
                  <c:v>1</c:v>
                </c:pt>
                <c:pt idx="440">
                  <c:v>1</c:v>
                </c:pt>
                <c:pt idx="441">
                  <c:v>2</c:v>
                </c:pt>
                <c:pt idx="442">
                  <c:v>1</c:v>
                </c:pt>
                <c:pt idx="443">
                  <c:v>1</c:v>
                </c:pt>
                <c:pt idx="444">
                  <c:v>3</c:v>
                </c:pt>
                <c:pt idx="445">
                  <c:v>5</c:v>
                </c:pt>
                <c:pt idx="446">
                  <c:v>2</c:v>
                </c:pt>
                <c:pt idx="447">
                  <c:v>1</c:v>
                </c:pt>
                <c:pt idx="448">
                  <c:v>3</c:v>
                </c:pt>
                <c:pt idx="449">
                  <c:v>2</c:v>
                </c:pt>
                <c:pt idx="450">
                  <c:v>1</c:v>
                </c:pt>
                <c:pt idx="451">
                  <c:v>1</c:v>
                </c:pt>
                <c:pt idx="452">
                  <c:v>1</c:v>
                </c:pt>
                <c:pt idx="453">
                  <c:v>2</c:v>
                </c:pt>
                <c:pt idx="454">
                  <c:v>2</c:v>
                </c:pt>
                <c:pt idx="455">
                  <c:v>1</c:v>
                </c:pt>
                <c:pt idx="456">
                  <c:v>5</c:v>
                </c:pt>
                <c:pt idx="457">
                  <c:v>2</c:v>
                </c:pt>
                <c:pt idx="458">
                  <c:v>1</c:v>
                </c:pt>
                <c:pt idx="459">
                  <c:v>3</c:v>
                </c:pt>
                <c:pt idx="460">
                  <c:v>1</c:v>
                </c:pt>
                <c:pt idx="461">
                  <c:v>7</c:v>
                </c:pt>
                <c:pt idx="462">
                  <c:v>3</c:v>
                </c:pt>
                <c:pt idx="463">
                  <c:v>1</c:v>
                </c:pt>
                <c:pt idx="464">
                  <c:v>2</c:v>
                </c:pt>
                <c:pt idx="465">
                  <c:v>6</c:v>
                </c:pt>
                <c:pt idx="466">
                  <c:v>2</c:v>
                </c:pt>
                <c:pt idx="467">
                  <c:v>4</c:v>
                </c:pt>
                <c:pt idx="468">
                  <c:v>3</c:v>
                </c:pt>
                <c:pt idx="469">
                  <c:v>1</c:v>
                </c:pt>
                <c:pt idx="470">
                  <c:v>12</c:v>
                </c:pt>
                <c:pt idx="471">
                  <c:v>1</c:v>
                </c:pt>
                <c:pt idx="472">
                  <c:v>3</c:v>
                </c:pt>
                <c:pt idx="473">
                  <c:v>1</c:v>
                </c:pt>
                <c:pt idx="474">
                  <c:v>1</c:v>
                </c:pt>
                <c:pt idx="475">
                  <c:v>3</c:v>
                </c:pt>
                <c:pt idx="476">
                  <c:v>3</c:v>
                </c:pt>
                <c:pt idx="477">
                  <c:v>1</c:v>
                </c:pt>
                <c:pt idx="478">
                  <c:v>1</c:v>
                </c:pt>
                <c:pt idx="479">
                  <c:v>1</c:v>
                </c:pt>
                <c:pt idx="480">
                  <c:v>2</c:v>
                </c:pt>
                <c:pt idx="481">
                  <c:v>5</c:v>
                </c:pt>
                <c:pt idx="482">
                  <c:v>3</c:v>
                </c:pt>
                <c:pt idx="483">
                  <c:v>5</c:v>
                </c:pt>
                <c:pt idx="484">
                  <c:v>2</c:v>
                </c:pt>
                <c:pt idx="485">
                  <c:v>2</c:v>
                </c:pt>
                <c:pt idx="486">
                  <c:v>1</c:v>
                </c:pt>
                <c:pt idx="487">
                  <c:v>1</c:v>
                </c:pt>
                <c:pt idx="488">
                  <c:v>4</c:v>
                </c:pt>
                <c:pt idx="489">
                  <c:v>2</c:v>
                </c:pt>
                <c:pt idx="490">
                  <c:v>1</c:v>
                </c:pt>
                <c:pt idx="491">
                  <c:v>1</c:v>
                </c:pt>
                <c:pt idx="492">
                  <c:v>2</c:v>
                </c:pt>
                <c:pt idx="493">
                  <c:v>1</c:v>
                </c:pt>
                <c:pt idx="494">
                  <c:v>1</c:v>
                </c:pt>
                <c:pt idx="495">
                  <c:v>2</c:v>
                </c:pt>
                <c:pt idx="496">
                  <c:v>1</c:v>
                </c:pt>
                <c:pt idx="497">
                  <c:v>2</c:v>
                </c:pt>
                <c:pt idx="498">
                  <c:v>1</c:v>
                </c:pt>
                <c:pt idx="499">
                  <c:v>2</c:v>
                </c:pt>
                <c:pt idx="500">
                  <c:v>1</c:v>
                </c:pt>
                <c:pt idx="501">
                  <c:v>1</c:v>
                </c:pt>
                <c:pt idx="502">
                  <c:v>1</c:v>
                </c:pt>
                <c:pt idx="503">
                  <c:v>9</c:v>
                </c:pt>
                <c:pt idx="504">
                  <c:v>1</c:v>
                </c:pt>
                <c:pt idx="505">
                  <c:v>4</c:v>
                </c:pt>
                <c:pt idx="506">
                  <c:v>1</c:v>
                </c:pt>
                <c:pt idx="507">
                  <c:v>2</c:v>
                </c:pt>
                <c:pt idx="508">
                  <c:v>1</c:v>
                </c:pt>
                <c:pt idx="509">
                  <c:v>1</c:v>
                </c:pt>
                <c:pt idx="510">
                  <c:v>4</c:v>
                </c:pt>
                <c:pt idx="511">
                  <c:v>3</c:v>
                </c:pt>
                <c:pt idx="512">
                  <c:v>4</c:v>
                </c:pt>
                <c:pt idx="513">
                  <c:v>2</c:v>
                </c:pt>
                <c:pt idx="514">
                  <c:v>2</c:v>
                </c:pt>
                <c:pt idx="515">
                  <c:v>2</c:v>
                </c:pt>
                <c:pt idx="516">
                  <c:v>6</c:v>
                </c:pt>
                <c:pt idx="517">
                  <c:v>1</c:v>
                </c:pt>
                <c:pt idx="518">
                  <c:v>1</c:v>
                </c:pt>
                <c:pt idx="519">
                  <c:v>2</c:v>
                </c:pt>
                <c:pt idx="520">
                  <c:v>1</c:v>
                </c:pt>
                <c:pt idx="521">
                  <c:v>2</c:v>
                </c:pt>
                <c:pt idx="522">
                  <c:v>1</c:v>
                </c:pt>
                <c:pt idx="523">
                  <c:v>7</c:v>
                </c:pt>
                <c:pt idx="524">
                  <c:v>3</c:v>
                </c:pt>
                <c:pt idx="525">
                  <c:v>3</c:v>
                </c:pt>
                <c:pt idx="526">
                  <c:v>1</c:v>
                </c:pt>
                <c:pt idx="527">
                  <c:v>4</c:v>
                </c:pt>
                <c:pt idx="528">
                  <c:v>1</c:v>
                </c:pt>
                <c:pt idx="529">
                  <c:v>1</c:v>
                </c:pt>
                <c:pt idx="530">
                  <c:v>1</c:v>
                </c:pt>
                <c:pt idx="531">
                  <c:v>5</c:v>
                </c:pt>
                <c:pt idx="532">
                  <c:v>3</c:v>
                </c:pt>
                <c:pt idx="533">
                  <c:v>1</c:v>
                </c:pt>
                <c:pt idx="534">
                  <c:v>4</c:v>
                </c:pt>
                <c:pt idx="535">
                  <c:v>1</c:v>
                </c:pt>
                <c:pt idx="536">
                  <c:v>1</c:v>
                </c:pt>
                <c:pt idx="537">
                  <c:v>3</c:v>
                </c:pt>
                <c:pt idx="538">
                  <c:v>1</c:v>
                </c:pt>
                <c:pt idx="539">
                  <c:v>1</c:v>
                </c:pt>
                <c:pt idx="540">
                  <c:v>4</c:v>
                </c:pt>
                <c:pt idx="541">
                  <c:v>1</c:v>
                </c:pt>
                <c:pt idx="542">
                  <c:v>1</c:v>
                </c:pt>
                <c:pt idx="543">
                  <c:v>1</c:v>
                </c:pt>
                <c:pt idx="544">
                  <c:v>2</c:v>
                </c:pt>
                <c:pt idx="545">
                  <c:v>4</c:v>
                </c:pt>
                <c:pt idx="546">
                  <c:v>1</c:v>
                </c:pt>
                <c:pt idx="547">
                  <c:v>1</c:v>
                </c:pt>
                <c:pt idx="548">
                  <c:v>3</c:v>
                </c:pt>
                <c:pt idx="549">
                  <c:v>3</c:v>
                </c:pt>
                <c:pt idx="550">
                  <c:v>1</c:v>
                </c:pt>
                <c:pt idx="551">
                  <c:v>1</c:v>
                </c:pt>
                <c:pt idx="552">
                  <c:v>0</c:v>
                </c:pt>
                <c:pt idx="553">
                  <c:v>1</c:v>
                </c:pt>
                <c:pt idx="554">
                  <c:v>4</c:v>
                </c:pt>
                <c:pt idx="555">
                  <c:v>3</c:v>
                </c:pt>
                <c:pt idx="556">
                  <c:v>2</c:v>
                </c:pt>
                <c:pt idx="557">
                  <c:v>1</c:v>
                </c:pt>
                <c:pt idx="558">
                  <c:v>2</c:v>
                </c:pt>
                <c:pt idx="559">
                  <c:v>2</c:v>
                </c:pt>
                <c:pt idx="560">
                  <c:v>2</c:v>
                </c:pt>
                <c:pt idx="561">
                  <c:v>2</c:v>
                </c:pt>
                <c:pt idx="562">
                  <c:v>1</c:v>
                </c:pt>
                <c:pt idx="563">
                  <c:v>7</c:v>
                </c:pt>
                <c:pt idx="564">
                  <c:v>2</c:v>
                </c:pt>
                <c:pt idx="565">
                  <c:v>1</c:v>
                </c:pt>
                <c:pt idx="566">
                  <c:v>6</c:v>
                </c:pt>
                <c:pt idx="567">
                  <c:v>3</c:v>
                </c:pt>
                <c:pt idx="568">
                  <c:v>5</c:v>
                </c:pt>
                <c:pt idx="569">
                  <c:v>1</c:v>
                </c:pt>
                <c:pt idx="570">
                  <c:v>1</c:v>
                </c:pt>
                <c:pt idx="571">
                  <c:v>10</c:v>
                </c:pt>
                <c:pt idx="572">
                  <c:v>2</c:v>
                </c:pt>
                <c:pt idx="573">
                  <c:v>2</c:v>
                </c:pt>
                <c:pt idx="574">
                  <c:v>4</c:v>
                </c:pt>
                <c:pt idx="575">
                  <c:v>2</c:v>
                </c:pt>
                <c:pt idx="576">
                  <c:v>1</c:v>
                </c:pt>
                <c:pt idx="577">
                  <c:v>2</c:v>
                </c:pt>
                <c:pt idx="578">
                  <c:v>1</c:v>
                </c:pt>
                <c:pt idx="579">
                  <c:v>2</c:v>
                </c:pt>
                <c:pt idx="580">
                  <c:v>3</c:v>
                </c:pt>
                <c:pt idx="581">
                  <c:v>2</c:v>
                </c:pt>
                <c:pt idx="582">
                  <c:v>3</c:v>
                </c:pt>
                <c:pt idx="583">
                  <c:v>2</c:v>
                </c:pt>
                <c:pt idx="584">
                  <c:v>1</c:v>
                </c:pt>
                <c:pt idx="585">
                  <c:v>2</c:v>
                </c:pt>
                <c:pt idx="586">
                  <c:v>0</c:v>
                </c:pt>
                <c:pt idx="587">
                  <c:v>1</c:v>
                </c:pt>
                <c:pt idx="588">
                  <c:v>3</c:v>
                </c:pt>
                <c:pt idx="589">
                  <c:v>1</c:v>
                </c:pt>
                <c:pt idx="590">
                  <c:v>2</c:v>
                </c:pt>
                <c:pt idx="591">
                  <c:v>1</c:v>
                </c:pt>
                <c:pt idx="592">
                  <c:v>1</c:v>
                </c:pt>
                <c:pt idx="593">
                  <c:v>2</c:v>
                </c:pt>
                <c:pt idx="594">
                  <c:v>3</c:v>
                </c:pt>
                <c:pt idx="595">
                  <c:v>2</c:v>
                </c:pt>
                <c:pt idx="596">
                  <c:v>1</c:v>
                </c:pt>
                <c:pt idx="597">
                  <c:v>1</c:v>
                </c:pt>
                <c:pt idx="598">
                  <c:v>2</c:v>
                </c:pt>
                <c:pt idx="599">
                  <c:v>2</c:v>
                </c:pt>
                <c:pt idx="600">
                  <c:v>4</c:v>
                </c:pt>
                <c:pt idx="601">
                  <c:v>1</c:v>
                </c:pt>
                <c:pt idx="602">
                  <c:v>1</c:v>
                </c:pt>
                <c:pt idx="603">
                  <c:v>1</c:v>
                </c:pt>
                <c:pt idx="604">
                  <c:v>1</c:v>
                </c:pt>
                <c:pt idx="605">
                  <c:v>2</c:v>
                </c:pt>
                <c:pt idx="606">
                  <c:v>1</c:v>
                </c:pt>
                <c:pt idx="607">
                  <c:v>1</c:v>
                </c:pt>
                <c:pt idx="608">
                  <c:v>1</c:v>
                </c:pt>
                <c:pt idx="609">
                  <c:v>3</c:v>
                </c:pt>
                <c:pt idx="610">
                  <c:v>3</c:v>
                </c:pt>
                <c:pt idx="611">
                  <c:v>1</c:v>
                </c:pt>
                <c:pt idx="612">
                  <c:v>2</c:v>
                </c:pt>
                <c:pt idx="613">
                  <c:v>6</c:v>
                </c:pt>
                <c:pt idx="614">
                  <c:v>3</c:v>
                </c:pt>
                <c:pt idx="615">
                  <c:v>2</c:v>
                </c:pt>
                <c:pt idx="616">
                  <c:v>1</c:v>
                </c:pt>
                <c:pt idx="617">
                  <c:v>1</c:v>
                </c:pt>
                <c:pt idx="618">
                  <c:v>1</c:v>
                </c:pt>
                <c:pt idx="619">
                  <c:v>4</c:v>
                </c:pt>
                <c:pt idx="620">
                  <c:v>1</c:v>
                </c:pt>
                <c:pt idx="621">
                  <c:v>5</c:v>
                </c:pt>
                <c:pt idx="622">
                  <c:v>1</c:v>
                </c:pt>
                <c:pt idx="623">
                  <c:v>5</c:v>
                </c:pt>
                <c:pt idx="624">
                  <c:v>1</c:v>
                </c:pt>
                <c:pt idx="625">
                  <c:v>1</c:v>
                </c:pt>
                <c:pt idx="626">
                  <c:v>1</c:v>
                </c:pt>
                <c:pt idx="627">
                  <c:v>1</c:v>
                </c:pt>
                <c:pt idx="628">
                  <c:v>3</c:v>
                </c:pt>
                <c:pt idx="629">
                  <c:v>1</c:v>
                </c:pt>
                <c:pt idx="630">
                  <c:v>1</c:v>
                </c:pt>
                <c:pt idx="631">
                  <c:v>4</c:v>
                </c:pt>
                <c:pt idx="632">
                  <c:v>3</c:v>
                </c:pt>
                <c:pt idx="633">
                  <c:v>0</c:v>
                </c:pt>
                <c:pt idx="634">
                  <c:v>1</c:v>
                </c:pt>
                <c:pt idx="635">
                  <c:v>3</c:v>
                </c:pt>
                <c:pt idx="636">
                  <c:v>1</c:v>
                </c:pt>
                <c:pt idx="637">
                  <c:v>1</c:v>
                </c:pt>
                <c:pt idx="638">
                  <c:v>1</c:v>
                </c:pt>
                <c:pt idx="639">
                  <c:v>1</c:v>
                </c:pt>
                <c:pt idx="640">
                  <c:v>0</c:v>
                </c:pt>
                <c:pt idx="641">
                  <c:v>6</c:v>
                </c:pt>
                <c:pt idx="642">
                  <c:v>1</c:v>
                </c:pt>
                <c:pt idx="643">
                  <c:v>2</c:v>
                </c:pt>
                <c:pt idx="644">
                  <c:v>1</c:v>
                </c:pt>
                <c:pt idx="645">
                  <c:v>2</c:v>
                </c:pt>
                <c:pt idx="646">
                  <c:v>4</c:v>
                </c:pt>
                <c:pt idx="647">
                  <c:v>1</c:v>
                </c:pt>
                <c:pt idx="648">
                  <c:v>3</c:v>
                </c:pt>
                <c:pt idx="649">
                  <c:v>1</c:v>
                </c:pt>
                <c:pt idx="650">
                  <c:v>1</c:v>
                </c:pt>
                <c:pt idx="651">
                  <c:v>1</c:v>
                </c:pt>
                <c:pt idx="652">
                  <c:v>1</c:v>
                </c:pt>
                <c:pt idx="653">
                  <c:v>3</c:v>
                </c:pt>
                <c:pt idx="654">
                  <c:v>4</c:v>
                </c:pt>
                <c:pt idx="655">
                  <c:v>1</c:v>
                </c:pt>
                <c:pt idx="656">
                  <c:v>2</c:v>
                </c:pt>
                <c:pt idx="657">
                  <c:v>6</c:v>
                </c:pt>
                <c:pt idx="658">
                  <c:v>2</c:v>
                </c:pt>
                <c:pt idx="659">
                  <c:v>2</c:v>
                </c:pt>
                <c:pt idx="660">
                  <c:v>7</c:v>
                </c:pt>
                <c:pt idx="661">
                  <c:v>3</c:v>
                </c:pt>
                <c:pt idx="662">
                  <c:v>7</c:v>
                </c:pt>
                <c:pt idx="663">
                  <c:v>4</c:v>
                </c:pt>
                <c:pt idx="664">
                  <c:v>3</c:v>
                </c:pt>
                <c:pt idx="665">
                  <c:v>4</c:v>
                </c:pt>
                <c:pt idx="666">
                  <c:v>0</c:v>
                </c:pt>
                <c:pt idx="667">
                  <c:v>3</c:v>
                </c:pt>
                <c:pt idx="668">
                  <c:v>6</c:v>
                </c:pt>
                <c:pt idx="669">
                  <c:v>1</c:v>
                </c:pt>
                <c:pt idx="670">
                  <c:v>1</c:v>
                </c:pt>
                <c:pt idx="671">
                  <c:v>2</c:v>
                </c:pt>
                <c:pt idx="672">
                  <c:v>1</c:v>
                </c:pt>
                <c:pt idx="673">
                  <c:v>5</c:v>
                </c:pt>
                <c:pt idx="674">
                  <c:v>4</c:v>
                </c:pt>
                <c:pt idx="675">
                  <c:v>2</c:v>
                </c:pt>
                <c:pt idx="676">
                  <c:v>4</c:v>
                </c:pt>
                <c:pt idx="677">
                  <c:v>3</c:v>
                </c:pt>
                <c:pt idx="678">
                  <c:v>4</c:v>
                </c:pt>
                <c:pt idx="679">
                  <c:v>1</c:v>
                </c:pt>
                <c:pt idx="680">
                  <c:v>1</c:v>
                </c:pt>
                <c:pt idx="681">
                  <c:v>3</c:v>
                </c:pt>
                <c:pt idx="682">
                  <c:v>6</c:v>
                </c:pt>
                <c:pt idx="683">
                  <c:v>1</c:v>
                </c:pt>
                <c:pt idx="684">
                  <c:v>1</c:v>
                </c:pt>
                <c:pt idx="685">
                  <c:v>1</c:v>
                </c:pt>
                <c:pt idx="686">
                  <c:v>1</c:v>
                </c:pt>
                <c:pt idx="687">
                  <c:v>5</c:v>
                </c:pt>
                <c:pt idx="688">
                  <c:v>2</c:v>
                </c:pt>
                <c:pt idx="689">
                  <c:v>4</c:v>
                </c:pt>
                <c:pt idx="690">
                  <c:v>3</c:v>
                </c:pt>
                <c:pt idx="691">
                  <c:v>10</c:v>
                </c:pt>
                <c:pt idx="692">
                  <c:v>1</c:v>
                </c:pt>
                <c:pt idx="693">
                  <c:v>3</c:v>
                </c:pt>
                <c:pt idx="694">
                  <c:v>4</c:v>
                </c:pt>
                <c:pt idx="695">
                  <c:v>4</c:v>
                </c:pt>
                <c:pt idx="696">
                  <c:v>1</c:v>
                </c:pt>
                <c:pt idx="697">
                  <c:v>2</c:v>
                </c:pt>
                <c:pt idx="698">
                  <c:v>1</c:v>
                </c:pt>
                <c:pt idx="699">
                  <c:v>3</c:v>
                </c:pt>
                <c:pt idx="700">
                  <c:v>1</c:v>
                </c:pt>
                <c:pt idx="701">
                  <c:v>0</c:v>
                </c:pt>
                <c:pt idx="702">
                  <c:v>2</c:v>
                </c:pt>
                <c:pt idx="703">
                  <c:v>2</c:v>
                </c:pt>
                <c:pt idx="704">
                  <c:v>1</c:v>
                </c:pt>
                <c:pt idx="705">
                  <c:v>2</c:v>
                </c:pt>
                <c:pt idx="706">
                  <c:v>1</c:v>
                </c:pt>
                <c:pt idx="707">
                  <c:v>2</c:v>
                </c:pt>
                <c:pt idx="708">
                  <c:v>3</c:v>
                </c:pt>
                <c:pt idx="709">
                  <c:v>2</c:v>
                </c:pt>
                <c:pt idx="710">
                  <c:v>2</c:v>
                </c:pt>
                <c:pt idx="711">
                  <c:v>3</c:v>
                </c:pt>
                <c:pt idx="712">
                  <c:v>1</c:v>
                </c:pt>
                <c:pt idx="713">
                  <c:v>3</c:v>
                </c:pt>
                <c:pt idx="714">
                  <c:v>3</c:v>
                </c:pt>
                <c:pt idx="715">
                  <c:v>3</c:v>
                </c:pt>
                <c:pt idx="716">
                  <c:v>2</c:v>
                </c:pt>
                <c:pt idx="717">
                  <c:v>2</c:v>
                </c:pt>
                <c:pt idx="718">
                  <c:v>13</c:v>
                </c:pt>
                <c:pt idx="719">
                  <c:v>2</c:v>
                </c:pt>
                <c:pt idx="720">
                  <c:v>4</c:v>
                </c:pt>
                <c:pt idx="721">
                  <c:v>3</c:v>
                </c:pt>
                <c:pt idx="722">
                  <c:v>2</c:v>
                </c:pt>
                <c:pt idx="723">
                  <c:v>1</c:v>
                </c:pt>
                <c:pt idx="724">
                  <c:v>3</c:v>
                </c:pt>
                <c:pt idx="725">
                  <c:v>2</c:v>
                </c:pt>
                <c:pt idx="726">
                  <c:v>2</c:v>
                </c:pt>
                <c:pt idx="727">
                  <c:v>3</c:v>
                </c:pt>
                <c:pt idx="728">
                  <c:v>2</c:v>
                </c:pt>
                <c:pt idx="729">
                  <c:v>1</c:v>
                </c:pt>
                <c:pt idx="730">
                  <c:v>3</c:v>
                </c:pt>
                <c:pt idx="731">
                  <c:v>3</c:v>
                </c:pt>
                <c:pt idx="732">
                  <c:v>1</c:v>
                </c:pt>
                <c:pt idx="733">
                  <c:v>3</c:v>
                </c:pt>
                <c:pt idx="734">
                  <c:v>1</c:v>
                </c:pt>
                <c:pt idx="735">
                  <c:v>3</c:v>
                </c:pt>
                <c:pt idx="736">
                  <c:v>11</c:v>
                </c:pt>
                <c:pt idx="737">
                  <c:v>1</c:v>
                </c:pt>
                <c:pt idx="738">
                  <c:v>2</c:v>
                </c:pt>
                <c:pt idx="739">
                  <c:v>2</c:v>
                </c:pt>
                <c:pt idx="740">
                  <c:v>1</c:v>
                </c:pt>
                <c:pt idx="741">
                  <c:v>1</c:v>
                </c:pt>
                <c:pt idx="742">
                  <c:v>2</c:v>
                </c:pt>
                <c:pt idx="743">
                  <c:v>1</c:v>
                </c:pt>
                <c:pt idx="744">
                  <c:v>1</c:v>
                </c:pt>
                <c:pt idx="745">
                  <c:v>2</c:v>
                </c:pt>
                <c:pt idx="746">
                  <c:v>2</c:v>
                </c:pt>
                <c:pt idx="747">
                  <c:v>1</c:v>
                </c:pt>
                <c:pt idx="748">
                  <c:v>1</c:v>
                </c:pt>
                <c:pt idx="749">
                  <c:v>6</c:v>
                </c:pt>
                <c:pt idx="750">
                  <c:v>2</c:v>
                </c:pt>
                <c:pt idx="751">
                  <c:v>1</c:v>
                </c:pt>
                <c:pt idx="752">
                  <c:v>2</c:v>
                </c:pt>
                <c:pt idx="753">
                  <c:v>1</c:v>
                </c:pt>
                <c:pt idx="754">
                  <c:v>3</c:v>
                </c:pt>
                <c:pt idx="755">
                  <c:v>2</c:v>
                </c:pt>
                <c:pt idx="756">
                  <c:v>1</c:v>
                </c:pt>
                <c:pt idx="757">
                  <c:v>2</c:v>
                </c:pt>
                <c:pt idx="758">
                  <c:v>1</c:v>
                </c:pt>
                <c:pt idx="759">
                  <c:v>3</c:v>
                </c:pt>
                <c:pt idx="760">
                  <c:v>3</c:v>
                </c:pt>
                <c:pt idx="761">
                  <c:v>3</c:v>
                </c:pt>
                <c:pt idx="762">
                  <c:v>2</c:v>
                </c:pt>
                <c:pt idx="763">
                  <c:v>1</c:v>
                </c:pt>
                <c:pt idx="764">
                  <c:v>1</c:v>
                </c:pt>
                <c:pt idx="765">
                  <c:v>2</c:v>
                </c:pt>
                <c:pt idx="766">
                  <c:v>5</c:v>
                </c:pt>
                <c:pt idx="767">
                  <c:v>4</c:v>
                </c:pt>
                <c:pt idx="768">
                  <c:v>1</c:v>
                </c:pt>
                <c:pt idx="769">
                  <c:v>4</c:v>
                </c:pt>
                <c:pt idx="770">
                  <c:v>1</c:v>
                </c:pt>
                <c:pt idx="771">
                  <c:v>4</c:v>
                </c:pt>
                <c:pt idx="772">
                  <c:v>1</c:v>
                </c:pt>
                <c:pt idx="773">
                  <c:v>1</c:v>
                </c:pt>
                <c:pt idx="774">
                  <c:v>1</c:v>
                </c:pt>
                <c:pt idx="775">
                  <c:v>1</c:v>
                </c:pt>
                <c:pt idx="776">
                  <c:v>1</c:v>
                </c:pt>
                <c:pt idx="777">
                  <c:v>1</c:v>
                </c:pt>
                <c:pt idx="778">
                  <c:v>2</c:v>
                </c:pt>
                <c:pt idx="779">
                  <c:v>1</c:v>
                </c:pt>
                <c:pt idx="780">
                  <c:v>1</c:v>
                </c:pt>
                <c:pt idx="781">
                  <c:v>0</c:v>
                </c:pt>
                <c:pt idx="782">
                  <c:v>3</c:v>
                </c:pt>
                <c:pt idx="783">
                  <c:v>1</c:v>
                </c:pt>
                <c:pt idx="784">
                  <c:v>1</c:v>
                </c:pt>
                <c:pt idx="785">
                  <c:v>5</c:v>
                </c:pt>
                <c:pt idx="786">
                  <c:v>6</c:v>
                </c:pt>
                <c:pt idx="787">
                  <c:v>2</c:v>
                </c:pt>
                <c:pt idx="788">
                  <c:v>2</c:v>
                </c:pt>
                <c:pt idx="789">
                  <c:v>0</c:v>
                </c:pt>
                <c:pt idx="790">
                  <c:v>1</c:v>
                </c:pt>
                <c:pt idx="791">
                  <c:v>1</c:v>
                </c:pt>
                <c:pt idx="792">
                  <c:v>1</c:v>
                </c:pt>
                <c:pt idx="793">
                  <c:v>6</c:v>
                </c:pt>
                <c:pt idx="794">
                  <c:v>1</c:v>
                </c:pt>
                <c:pt idx="795">
                  <c:v>7</c:v>
                </c:pt>
                <c:pt idx="796">
                  <c:v>1</c:v>
                </c:pt>
                <c:pt idx="797">
                  <c:v>5</c:v>
                </c:pt>
                <c:pt idx="798">
                  <c:v>3</c:v>
                </c:pt>
                <c:pt idx="799">
                  <c:v>1</c:v>
                </c:pt>
                <c:pt idx="800">
                  <c:v>3</c:v>
                </c:pt>
                <c:pt idx="801">
                  <c:v>3</c:v>
                </c:pt>
                <c:pt idx="802">
                  <c:v>1</c:v>
                </c:pt>
                <c:pt idx="803">
                  <c:v>2</c:v>
                </c:pt>
                <c:pt idx="804">
                  <c:v>1</c:v>
                </c:pt>
                <c:pt idx="805">
                  <c:v>2</c:v>
                </c:pt>
                <c:pt idx="806">
                  <c:v>2</c:v>
                </c:pt>
                <c:pt idx="807">
                  <c:v>1</c:v>
                </c:pt>
                <c:pt idx="808">
                  <c:v>1</c:v>
                </c:pt>
                <c:pt idx="809">
                  <c:v>2</c:v>
                </c:pt>
                <c:pt idx="810">
                  <c:v>1</c:v>
                </c:pt>
                <c:pt idx="811">
                  <c:v>2</c:v>
                </c:pt>
                <c:pt idx="812">
                  <c:v>7</c:v>
                </c:pt>
                <c:pt idx="813">
                  <c:v>4</c:v>
                </c:pt>
                <c:pt idx="814">
                  <c:v>8</c:v>
                </c:pt>
                <c:pt idx="815">
                  <c:v>3</c:v>
                </c:pt>
                <c:pt idx="816">
                  <c:v>3</c:v>
                </c:pt>
                <c:pt idx="817">
                  <c:v>1</c:v>
                </c:pt>
                <c:pt idx="818">
                  <c:v>1</c:v>
                </c:pt>
                <c:pt idx="819">
                  <c:v>2</c:v>
                </c:pt>
                <c:pt idx="820">
                  <c:v>1</c:v>
                </c:pt>
                <c:pt idx="821">
                  <c:v>1</c:v>
                </c:pt>
                <c:pt idx="822">
                  <c:v>2</c:v>
                </c:pt>
                <c:pt idx="823">
                  <c:v>1</c:v>
                </c:pt>
                <c:pt idx="824">
                  <c:v>2</c:v>
                </c:pt>
                <c:pt idx="825">
                  <c:v>2</c:v>
                </c:pt>
                <c:pt idx="826">
                  <c:v>4</c:v>
                </c:pt>
                <c:pt idx="827">
                  <c:v>1</c:v>
                </c:pt>
                <c:pt idx="828">
                  <c:v>1</c:v>
                </c:pt>
                <c:pt idx="829">
                  <c:v>1</c:v>
                </c:pt>
                <c:pt idx="830">
                  <c:v>7</c:v>
                </c:pt>
                <c:pt idx="831">
                  <c:v>1</c:v>
                </c:pt>
                <c:pt idx="832">
                  <c:v>9</c:v>
                </c:pt>
                <c:pt idx="833">
                  <c:v>1</c:v>
                </c:pt>
                <c:pt idx="834">
                  <c:v>1</c:v>
                </c:pt>
                <c:pt idx="835">
                  <c:v>2</c:v>
                </c:pt>
                <c:pt idx="836">
                  <c:v>3</c:v>
                </c:pt>
                <c:pt idx="837">
                  <c:v>3</c:v>
                </c:pt>
                <c:pt idx="838">
                  <c:v>1</c:v>
                </c:pt>
                <c:pt idx="839">
                  <c:v>4</c:v>
                </c:pt>
                <c:pt idx="840">
                  <c:v>5</c:v>
                </c:pt>
                <c:pt idx="841">
                  <c:v>1</c:v>
                </c:pt>
                <c:pt idx="842">
                  <c:v>2</c:v>
                </c:pt>
                <c:pt idx="843">
                  <c:v>1</c:v>
                </c:pt>
                <c:pt idx="844">
                  <c:v>1</c:v>
                </c:pt>
                <c:pt idx="845">
                  <c:v>3</c:v>
                </c:pt>
                <c:pt idx="846">
                  <c:v>2</c:v>
                </c:pt>
                <c:pt idx="847">
                  <c:v>0</c:v>
                </c:pt>
                <c:pt idx="848">
                  <c:v>0</c:v>
                </c:pt>
                <c:pt idx="849">
                  <c:v>1</c:v>
                </c:pt>
                <c:pt idx="850">
                  <c:v>1</c:v>
                </c:pt>
                <c:pt idx="851">
                  <c:v>1</c:v>
                </c:pt>
                <c:pt idx="852">
                  <c:v>1</c:v>
                </c:pt>
                <c:pt idx="853">
                  <c:v>6</c:v>
                </c:pt>
                <c:pt idx="854">
                  <c:v>1</c:v>
                </c:pt>
                <c:pt idx="855">
                  <c:v>2</c:v>
                </c:pt>
                <c:pt idx="856">
                  <c:v>3</c:v>
                </c:pt>
                <c:pt idx="857">
                  <c:v>1</c:v>
                </c:pt>
                <c:pt idx="858">
                  <c:v>2</c:v>
                </c:pt>
                <c:pt idx="859">
                  <c:v>1</c:v>
                </c:pt>
                <c:pt idx="860">
                  <c:v>7</c:v>
                </c:pt>
                <c:pt idx="861">
                  <c:v>1</c:v>
                </c:pt>
                <c:pt idx="862">
                  <c:v>0</c:v>
                </c:pt>
                <c:pt idx="863">
                  <c:v>1</c:v>
                </c:pt>
                <c:pt idx="864">
                  <c:v>1</c:v>
                </c:pt>
                <c:pt idx="865">
                  <c:v>1</c:v>
                </c:pt>
                <c:pt idx="866">
                  <c:v>5</c:v>
                </c:pt>
                <c:pt idx="867">
                  <c:v>2</c:v>
                </c:pt>
                <c:pt idx="868">
                  <c:v>2</c:v>
                </c:pt>
                <c:pt idx="869">
                  <c:v>1</c:v>
                </c:pt>
                <c:pt idx="870">
                  <c:v>4</c:v>
                </c:pt>
                <c:pt idx="871">
                  <c:v>1</c:v>
                </c:pt>
                <c:pt idx="872">
                  <c:v>5</c:v>
                </c:pt>
                <c:pt idx="873">
                  <c:v>1</c:v>
                </c:pt>
                <c:pt idx="874">
                  <c:v>1</c:v>
                </c:pt>
                <c:pt idx="875">
                  <c:v>3</c:v>
                </c:pt>
                <c:pt idx="876">
                  <c:v>1</c:v>
                </c:pt>
                <c:pt idx="877">
                  <c:v>3</c:v>
                </c:pt>
                <c:pt idx="878">
                  <c:v>3</c:v>
                </c:pt>
                <c:pt idx="879">
                  <c:v>1</c:v>
                </c:pt>
                <c:pt idx="880">
                  <c:v>2</c:v>
                </c:pt>
                <c:pt idx="881">
                  <c:v>7</c:v>
                </c:pt>
                <c:pt idx="882">
                  <c:v>2</c:v>
                </c:pt>
                <c:pt idx="883">
                  <c:v>2</c:v>
                </c:pt>
                <c:pt idx="884">
                  <c:v>1</c:v>
                </c:pt>
                <c:pt idx="885">
                  <c:v>1</c:v>
                </c:pt>
                <c:pt idx="886">
                  <c:v>1</c:v>
                </c:pt>
                <c:pt idx="887">
                  <c:v>2</c:v>
                </c:pt>
                <c:pt idx="888">
                  <c:v>4</c:v>
                </c:pt>
                <c:pt idx="889">
                  <c:v>3</c:v>
                </c:pt>
                <c:pt idx="890">
                  <c:v>1</c:v>
                </c:pt>
                <c:pt idx="891">
                  <c:v>6</c:v>
                </c:pt>
                <c:pt idx="892">
                  <c:v>1</c:v>
                </c:pt>
                <c:pt idx="893">
                  <c:v>2</c:v>
                </c:pt>
                <c:pt idx="894">
                  <c:v>1</c:v>
                </c:pt>
                <c:pt idx="895">
                  <c:v>2</c:v>
                </c:pt>
                <c:pt idx="896">
                  <c:v>1</c:v>
                </c:pt>
                <c:pt idx="897">
                  <c:v>2</c:v>
                </c:pt>
                <c:pt idx="898">
                  <c:v>1</c:v>
                </c:pt>
                <c:pt idx="899">
                  <c:v>4</c:v>
                </c:pt>
                <c:pt idx="900">
                  <c:v>1</c:v>
                </c:pt>
                <c:pt idx="901">
                  <c:v>1</c:v>
                </c:pt>
                <c:pt idx="902">
                  <c:v>1</c:v>
                </c:pt>
                <c:pt idx="903">
                  <c:v>1</c:v>
                </c:pt>
                <c:pt idx="904">
                  <c:v>1</c:v>
                </c:pt>
                <c:pt idx="905">
                  <c:v>8</c:v>
                </c:pt>
                <c:pt idx="906">
                  <c:v>5</c:v>
                </c:pt>
                <c:pt idx="907">
                  <c:v>1</c:v>
                </c:pt>
                <c:pt idx="908">
                  <c:v>1</c:v>
                </c:pt>
                <c:pt idx="909">
                  <c:v>11</c:v>
                </c:pt>
                <c:pt idx="910">
                  <c:v>1</c:v>
                </c:pt>
                <c:pt idx="911">
                  <c:v>1</c:v>
                </c:pt>
                <c:pt idx="912">
                  <c:v>1</c:v>
                </c:pt>
                <c:pt idx="913">
                  <c:v>1</c:v>
                </c:pt>
                <c:pt idx="914">
                  <c:v>2</c:v>
                </c:pt>
                <c:pt idx="915">
                  <c:v>3</c:v>
                </c:pt>
                <c:pt idx="916">
                  <c:v>2</c:v>
                </c:pt>
                <c:pt idx="917">
                  <c:v>1</c:v>
                </c:pt>
                <c:pt idx="918">
                  <c:v>2</c:v>
                </c:pt>
                <c:pt idx="919">
                  <c:v>1</c:v>
                </c:pt>
                <c:pt idx="920">
                  <c:v>1</c:v>
                </c:pt>
                <c:pt idx="921">
                  <c:v>1</c:v>
                </c:pt>
                <c:pt idx="922">
                  <c:v>4</c:v>
                </c:pt>
                <c:pt idx="923">
                  <c:v>2</c:v>
                </c:pt>
                <c:pt idx="924">
                  <c:v>1</c:v>
                </c:pt>
                <c:pt idx="925">
                  <c:v>1</c:v>
                </c:pt>
                <c:pt idx="926">
                  <c:v>1</c:v>
                </c:pt>
                <c:pt idx="927">
                  <c:v>6</c:v>
                </c:pt>
                <c:pt idx="928">
                  <c:v>2</c:v>
                </c:pt>
                <c:pt idx="929">
                  <c:v>1</c:v>
                </c:pt>
                <c:pt idx="930">
                  <c:v>1</c:v>
                </c:pt>
                <c:pt idx="931">
                  <c:v>3</c:v>
                </c:pt>
                <c:pt idx="932">
                  <c:v>0</c:v>
                </c:pt>
                <c:pt idx="933">
                  <c:v>0</c:v>
                </c:pt>
                <c:pt idx="934">
                  <c:v>1</c:v>
                </c:pt>
                <c:pt idx="935">
                  <c:v>2</c:v>
                </c:pt>
                <c:pt idx="936">
                  <c:v>2</c:v>
                </c:pt>
                <c:pt idx="937">
                  <c:v>1</c:v>
                </c:pt>
                <c:pt idx="938">
                  <c:v>4</c:v>
                </c:pt>
                <c:pt idx="939">
                  <c:v>1</c:v>
                </c:pt>
                <c:pt idx="940">
                  <c:v>5</c:v>
                </c:pt>
                <c:pt idx="941">
                  <c:v>3</c:v>
                </c:pt>
                <c:pt idx="942">
                  <c:v>3</c:v>
                </c:pt>
                <c:pt idx="943">
                  <c:v>2</c:v>
                </c:pt>
                <c:pt idx="944">
                  <c:v>3</c:v>
                </c:pt>
                <c:pt idx="945">
                  <c:v>1</c:v>
                </c:pt>
                <c:pt idx="946">
                  <c:v>0</c:v>
                </c:pt>
                <c:pt idx="947">
                  <c:v>1</c:v>
                </c:pt>
                <c:pt idx="948">
                  <c:v>4</c:v>
                </c:pt>
                <c:pt idx="949">
                  <c:v>5</c:v>
                </c:pt>
                <c:pt idx="950">
                  <c:v>3</c:v>
                </c:pt>
                <c:pt idx="951">
                  <c:v>2</c:v>
                </c:pt>
                <c:pt idx="952">
                  <c:v>1</c:v>
                </c:pt>
                <c:pt idx="953">
                  <c:v>1</c:v>
                </c:pt>
                <c:pt idx="954">
                  <c:v>1</c:v>
                </c:pt>
                <c:pt idx="955">
                  <c:v>2</c:v>
                </c:pt>
                <c:pt idx="956">
                  <c:v>1</c:v>
                </c:pt>
                <c:pt idx="957">
                  <c:v>2</c:v>
                </c:pt>
                <c:pt idx="958">
                  <c:v>5</c:v>
                </c:pt>
                <c:pt idx="959">
                  <c:v>6</c:v>
                </c:pt>
                <c:pt idx="960">
                  <c:v>1</c:v>
                </c:pt>
                <c:pt idx="961">
                  <c:v>1</c:v>
                </c:pt>
                <c:pt idx="962">
                  <c:v>4</c:v>
                </c:pt>
                <c:pt idx="963">
                  <c:v>1</c:v>
                </c:pt>
                <c:pt idx="964">
                  <c:v>7</c:v>
                </c:pt>
                <c:pt idx="965">
                  <c:v>2</c:v>
                </c:pt>
                <c:pt idx="966">
                  <c:v>4</c:v>
                </c:pt>
                <c:pt idx="967">
                  <c:v>1</c:v>
                </c:pt>
                <c:pt idx="968">
                  <c:v>1</c:v>
                </c:pt>
                <c:pt idx="969">
                  <c:v>1</c:v>
                </c:pt>
                <c:pt idx="970">
                  <c:v>1</c:v>
                </c:pt>
                <c:pt idx="971">
                  <c:v>1</c:v>
                </c:pt>
                <c:pt idx="972">
                  <c:v>1</c:v>
                </c:pt>
                <c:pt idx="973">
                  <c:v>5</c:v>
                </c:pt>
                <c:pt idx="974">
                  <c:v>1</c:v>
                </c:pt>
                <c:pt idx="975">
                  <c:v>2</c:v>
                </c:pt>
                <c:pt idx="976">
                  <c:v>2</c:v>
                </c:pt>
                <c:pt idx="977">
                  <c:v>1</c:v>
                </c:pt>
                <c:pt idx="978">
                  <c:v>1</c:v>
                </c:pt>
                <c:pt idx="979">
                  <c:v>1</c:v>
                </c:pt>
                <c:pt idx="980">
                  <c:v>1</c:v>
                </c:pt>
                <c:pt idx="981">
                  <c:v>1</c:v>
                </c:pt>
                <c:pt idx="982">
                  <c:v>4</c:v>
                </c:pt>
                <c:pt idx="983">
                  <c:v>7</c:v>
                </c:pt>
                <c:pt idx="984">
                  <c:v>4</c:v>
                </c:pt>
                <c:pt idx="985">
                  <c:v>1</c:v>
                </c:pt>
                <c:pt idx="986">
                  <c:v>1</c:v>
                </c:pt>
                <c:pt idx="987">
                  <c:v>1</c:v>
                </c:pt>
                <c:pt idx="988">
                  <c:v>4</c:v>
                </c:pt>
                <c:pt idx="989">
                  <c:v>3</c:v>
                </c:pt>
                <c:pt idx="990">
                  <c:v>0</c:v>
                </c:pt>
                <c:pt idx="991">
                  <c:v>1</c:v>
                </c:pt>
                <c:pt idx="992">
                  <c:v>2</c:v>
                </c:pt>
                <c:pt idx="993">
                  <c:v>1</c:v>
                </c:pt>
                <c:pt idx="994">
                  <c:v>1</c:v>
                </c:pt>
                <c:pt idx="995">
                  <c:v>2</c:v>
                </c:pt>
                <c:pt idx="996">
                  <c:v>1</c:v>
                </c:pt>
                <c:pt idx="997">
                  <c:v>6</c:v>
                </c:pt>
                <c:pt idx="998">
                  <c:v>4</c:v>
                </c:pt>
                <c:pt idx="999">
                  <c:v>1</c:v>
                </c:pt>
                <c:pt idx="1000">
                  <c:v>4</c:v>
                </c:pt>
                <c:pt idx="1001">
                  <c:v>2</c:v>
                </c:pt>
                <c:pt idx="1002">
                  <c:v>1</c:v>
                </c:pt>
                <c:pt idx="1003">
                  <c:v>10</c:v>
                </c:pt>
                <c:pt idx="1004">
                  <c:v>3</c:v>
                </c:pt>
                <c:pt idx="1005">
                  <c:v>1</c:v>
                </c:pt>
                <c:pt idx="1006">
                  <c:v>3</c:v>
                </c:pt>
                <c:pt idx="1007">
                  <c:v>1</c:v>
                </c:pt>
                <c:pt idx="1008">
                  <c:v>1</c:v>
                </c:pt>
                <c:pt idx="1009">
                  <c:v>2</c:v>
                </c:pt>
                <c:pt idx="1010">
                  <c:v>2</c:v>
                </c:pt>
                <c:pt idx="1011">
                  <c:v>1</c:v>
                </c:pt>
                <c:pt idx="1012">
                  <c:v>2</c:v>
                </c:pt>
                <c:pt idx="1013">
                  <c:v>1</c:v>
                </c:pt>
                <c:pt idx="1014">
                  <c:v>1</c:v>
                </c:pt>
                <c:pt idx="1015">
                  <c:v>1</c:v>
                </c:pt>
                <c:pt idx="1016">
                  <c:v>2</c:v>
                </c:pt>
                <c:pt idx="1017">
                  <c:v>2</c:v>
                </c:pt>
                <c:pt idx="1018">
                  <c:v>2</c:v>
                </c:pt>
                <c:pt idx="1019">
                  <c:v>1</c:v>
                </c:pt>
                <c:pt idx="1020">
                  <c:v>1</c:v>
                </c:pt>
                <c:pt idx="1021">
                  <c:v>2</c:v>
                </c:pt>
                <c:pt idx="1022">
                  <c:v>1</c:v>
                </c:pt>
                <c:pt idx="1023">
                  <c:v>3</c:v>
                </c:pt>
                <c:pt idx="1024">
                  <c:v>1</c:v>
                </c:pt>
                <c:pt idx="1025">
                  <c:v>1</c:v>
                </c:pt>
                <c:pt idx="1026">
                  <c:v>1</c:v>
                </c:pt>
                <c:pt idx="1027">
                  <c:v>1</c:v>
                </c:pt>
                <c:pt idx="1028">
                  <c:v>4</c:v>
                </c:pt>
                <c:pt idx="1029">
                  <c:v>1</c:v>
                </c:pt>
                <c:pt idx="1030">
                  <c:v>1</c:v>
                </c:pt>
                <c:pt idx="1031">
                  <c:v>1</c:v>
                </c:pt>
                <c:pt idx="1032">
                  <c:v>4</c:v>
                </c:pt>
                <c:pt idx="1033">
                  <c:v>3</c:v>
                </c:pt>
                <c:pt idx="1034">
                  <c:v>2</c:v>
                </c:pt>
                <c:pt idx="1035">
                  <c:v>1</c:v>
                </c:pt>
                <c:pt idx="1036">
                  <c:v>2</c:v>
                </c:pt>
                <c:pt idx="1037">
                  <c:v>2</c:v>
                </c:pt>
                <c:pt idx="1038">
                  <c:v>1</c:v>
                </c:pt>
                <c:pt idx="1039">
                  <c:v>2</c:v>
                </c:pt>
                <c:pt idx="1040">
                  <c:v>1</c:v>
                </c:pt>
                <c:pt idx="1041">
                  <c:v>1</c:v>
                </c:pt>
                <c:pt idx="1042">
                  <c:v>7</c:v>
                </c:pt>
                <c:pt idx="1043">
                  <c:v>1</c:v>
                </c:pt>
                <c:pt idx="1044">
                  <c:v>2</c:v>
                </c:pt>
                <c:pt idx="1045">
                  <c:v>1</c:v>
                </c:pt>
                <c:pt idx="1046">
                  <c:v>2</c:v>
                </c:pt>
                <c:pt idx="1047">
                  <c:v>2</c:v>
                </c:pt>
                <c:pt idx="1048">
                  <c:v>1</c:v>
                </c:pt>
                <c:pt idx="1049">
                  <c:v>5</c:v>
                </c:pt>
                <c:pt idx="1050">
                  <c:v>2</c:v>
                </c:pt>
                <c:pt idx="1051">
                  <c:v>1</c:v>
                </c:pt>
                <c:pt idx="1052">
                  <c:v>2</c:v>
                </c:pt>
                <c:pt idx="1053">
                  <c:v>2</c:v>
                </c:pt>
                <c:pt idx="1054">
                  <c:v>1</c:v>
                </c:pt>
                <c:pt idx="1055">
                  <c:v>1</c:v>
                </c:pt>
                <c:pt idx="1056">
                  <c:v>1</c:v>
                </c:pt>
                <c:pt idx="1057">
                  <c:v>2</c:v>
                </c:pt>
                <c:pt idx="1058">
                  <c:v>1</c:v>
                </c:pt>
                <c:pt idx="1059">
                  <c:v>10</c:v>
                </c:pt>
                <c:pt idx="1060">
                  <c:v>2</c:v>
                </c:pt>
                <c:pt idx="1061">
                  <c:v>4</c:v>
                </c:pt>
                <c:pt idx="1062">
                  <c:v>2</c:v>
                </c:pt>
                <c:pt idx="1063">
                  <c:v>1</c:v>
                </c:pt>
                <c:pt idx="1064">
                  <c:v>1</c:v>
                </c:pt>
                <c:pt idx="1065">
                  <c:v>1</c:v>
                </c:pt>
                <c:pt idx="1066">
                  <c:v>2</c:v>
                </c:pt>
                <c:pt idx="1067">
                  <c:v>1</c:v>
                </c:pt>
                <c:pt idx="1068">
                  <c:v>3</c:v>
                </c:pt>
                <c:pt idx="1069">
                  <c:v>2</c:v>
                </c:pt>
                <c:pt idx="1070">
                  <c:v>1</c:v>
                </c:pt>
                <c:pt idx="1071">
                  <c:v>1</c:v>
                </c:pt>
                <c:pt idx="1072">
                  <c:v>6</c:v>
                </c:pt>
                <c:pt idx="1073">
                  <c:v>0</c:v>
                </c:pt>
                <c:pt idx="1074">
                  <c:v>1</c:v>
                </c:pt>
                <c:pt idx="1075">
                  <c:v>1</c:v>
                </c:pt>
                <c:pt idx="1076">
                  <c:v>2</c:v>
                </c:pt>
                <c:pt idx="1077">
                  <c:v>4</c:v>
                </c:pt>
                <c:pt idx="1078">
                  <c:v>1</c:v>
                </c:pt>
                <c:pt idx="1079">
                  <c:v>3</c:v>
                </c:pt>
                <c:pt idx="1080">
                  <c:v>1</c:v>
                </c:pt>
                <c:pt idx="1081">
                  <c:v>3</c:v>
                </c:pt>
                <c:pt idx="1082">
                  <c:v>2</c:v>
                </c:pt>
                <c:pt idx="1083">
                  <c:v>5</c:v>
                </c:pt>
                <c:pt idx="1084">
                  <c:v>3</c:v>
                </c:pt>
                <c:pt idx="1085">
                  <c:v>2</c:v>
                </c:pt>
                <c:pt idx="1086">
                  <c:v>1</c:v>
                </c:pt>
                <c:pt idx="1087">
                  <c:v>1</c:v>
                </c:pt>
                <c:pt idx="1088">
                  <c:v>1</c:v>
                </c:pt>
                <c:pt idx="1089">
                  <c:v>2</c:v>
                </c:pt>
                <c:pt idx="1090">
                  <c:v>3</c:v>
                </c:pt>
                <c:pt idx="1091">
                  <c:v>7</c:v>
                </c:pt>
                <c:pt idx="1092">
                  <c:v>1</c:v>
                </c:pt>
                <c:pt idx="1093">
                  <c:v>4</c:v>
                </c:pt>
                <c:pt idx="1094">
                  <c:v>5</c:v>
                </c:pt>
                <c:pt idx="1095">
                  <c:v>1</c:v>
                </c:pt>
                <c:pt idx="1096">
                  <c:v>1</c:v>
                </c:pt>
                <c:pt idx="1097">
                  <c:v>1</c:v>
                </c:pt>
                <c:pt idx="1098">
                  <c:v>0</c:v>
                </c:pt>
                <c:pt idx="1099">
                  <c:v>1</c:v>
                </c:pt>
                <c:pt idx="1100">
                  <c:v>2</c:v>
                </c:pt>
                <c:pt idx="1101">
                  <c:v>3</c:v>
                </c:pt>
                <c:pt idx="1102">
                  <c:v>1</c:v>
                </c:pt>
                <c:pt idx="1103">
                  <c:v>4</c:v>
                </c:pt>
                <c:pt idx="1104">
                  <c:v>2</c:v>
                </c:pt>
                <c:pt idx="1105">
                  <c:v>15</c:v>
                </c:pt>
                <c:pt idx="1106">
                  <c:v>0</c:v>
                </c:pt>
                <c:pt idx="1107">
                  <c:v>3</c:v>
                </c:pt>
                <c:pt idx="1108">
                  <c:v>1</c:v>
                </c:pt>
                <c:pt idx="1109">
                  <c:v>4</c:v>
                </c:pt>
                <c:pt idx="1110">
                  <c:v>1</c:v>
                </c:pt>
                <c:pt idx="1111">
                  <c:v>5</c:v>
                </c:pt>
                <c:pt idx="1112">
                  <c:v>1</c:v>
                </c:pt>
                <c:pt idx="1113">
                  <c:v>2</c:v>
                </c:pt>
                <c:pt idx="1114">
                  <c:v>1</c:v>
                </c:pt>
                <c:pt idx="1115">
                  <c:v>12</c:v>
                </c:pt>
                <c:pt idx="1116">
                  <c:v>2</c:v>
                </c:pt>
                <c:pt idx="1117">
                  <c:v>1</c:v>
                </c:pt>
                <c:pt idx="1118">
                  <c:v>1</c:v>
                </c:pt>
                <c:pt idx="1119">
                  <c:v>3</c:v>
                </c:pt>
                <c:pt idx="1120">
                  <c:v>5</c:v>
                </c:pt>
                <c:pt idx="1121">
                  <c:v>3</c:v>
                </c:pt>
                <c:pt idx="1122">
                  <c:v>4</c:v>
                </c:pt>
                <c:pt idx="1123">
                  <c:v>1</c:v>
                </c:pt>
                <c:pt idx="1124">
                  <c:v>3</c:v>
                </c:pt>
                <c:pt idx="1125">
                  <c:v>1</c:v>
                </c:pt>
                <c:pt idx="1126">
                  <c:v>2</c:v>
                </c:pt>
                <c:pt idx="1127">
                  <c:v>1</c:v>
                </c:pt>
                <c:pt idx="1128">
                  <c:v>1</c:v>
                </c:pt>
                <c:pt idx="1129">
                  <c:v>3</c:v>
                </c:pt>
                <c:pt idx="1130">
                  <c:v>2</c:v>
                </c:pt>
                <c:pt idx="1131">
                  <c:v>7</c:v>
                </c:pt>
                <c:pt idx="1132">
                  <c:v>2</c:v>
                </c:pt>
                <c:pt idx="1133">
                  <c:v>1</c:v>
                </c:pt>
                <c:pt idx="1134">
                  <c:v>0</c:v>
                </c:pt>
                <c:pt idx="1135">
                  <c:v>5</c:v>
                </c:pt>
                <c:pt idx="1136">
                  <c:v>2</c:v>
                </c:pt>
                <c:pt idx="1137">
                  <c:v>1</c:v>
                </c:pt>
                <c:pt idx="1138">
                  <c:v>1</c:v>
                </c:pt>
                <c:pt idx="1139">
                  <c:v>6</c:v>
                </c:pt>
                <c:pt idx="1140">
                  <c:v>0</c:v>
                </c:pt>
                <c:pt idx="1141">
                  <c:v>1</c:v>
                </c:pt>
                <c:pt idx="1142">
                  <c:v>2</c:v>
                </c:pt>
                <c:pt idx="1143">
                  <c:v>2</c:v>
                </c:pt>
                <c:pt idx="1144">
                  <c:v>1</c:v>
                </c:pt>
                <c:pt idx="1145">
                  <c:v>2</c:v>
                </c:pt>
                <c:pt idx="1146">
                  <c:v>3</c:v>
                </c:pt>
                <c:pt idx="1147">
                  <c:v>1</c:v>
                </c:pt>
                <c:pt idx="1148">
                  <c:v>1</c:v>
                </c:pt>
                <c:pt idx="1149">
                  <c:v>2</c:v>
                </c:pt>
                <c:pt idx="1150">
                  <c:v>5</c:v>
                </c:pt>
                <c:pt idx="1151">
                  <c:v>1</c:v>
                </c:pt>
                <c:pt idx="1152">
                  <c:v>1</c:v>
                </c:pt>
                <c:pt idx="1153">
                  <c:v>1</c:v>
                </c:pt>
                <c:pt idx="1154">
                  <c:v>1</c:v>
                </c:pt>
                <c:pt idx="1155">
                  <c:v>7</c:v>
                </c:pt>
                <c:pt idx="1156">
                  <c:v>1</c:v>
                </c:pt>
                <c:pt idx="1157">
                  <c:v>2</c:v>
                </c:pt>
                <c:pt idx="1158">
                  <c:v>2</c:v>
                </c:pt>
                <c:pt idx="1159">
                  <c:v>2</c:v>
                </c:pt>
                <c:pt idx="1160">
                  <c:v>3</c:v>
                </c:pt>
                <c:pt idx="1161">
                  <c:v>6</c:v>
                </c:pt>
                <c:pt idx="1162">
                  <c:v>1</c:v>
                </c:pt>
                <c:pt idx="1163">
                  <c:v>4</c:v>
                </c:pt>
                <c:pt idx="1164">
                  <c:v>2</c:v>
                </c:pt>
                <c:pt idx="1165">
                  <c:v>1</c:v>
                </c:pt>
                <c:pt idx="1166">
                  <c:v>1</c:v>
                </c:pt>
                <c:pt idx="1167">
                  <c:v>2</c:v>
                </c:pt>
                <c:pt idx="1168">
                  <c:v>1</c:v>
                </c:pt>
                <c:pt idx="1169">
                  <c:v>1</c:v>
                </c:pt>
                <c:pt idx="1170">
                  <c:v>1</c:v>
                </c:pt>
                <c:pt idx="1171">
                  <c:v>3</c:v>
                </c:pt>
                <c:pt idx="1172">
                  <c:v>1</c:v>
                </c:pt>
                <c:pt idx="1173">
                  <c:v>1</c:v>
                </c:pt>
                <c:pt idx="1174">
                  <c:v>1</c:v>
                </c:pt>
                <c:pt idx="1175">
                  <c:v>2</c:v>
                </c:pt>
                <c:pt idx="1176">
                  <c:v>3</c:v>
                </c:pt>
                <c:pt idx="1177">
                  <c:v>1</c:v>
                </c:pt>
                <c:pt idx="1178">
                  <c:v>2</c:v>
                </c:pt>
                <c:pt idx="1179">
                  <c:v>1</c:v>
                </c:pt>
                <c:pt idx="1180">
                  <c:v>5</c:v>
                </c:pt>
                <c:pt idx="1181">
                  <c:v>2</c:v>
                </c:pt>
                <c:pt idx="1182">
                  <c:v>3</c:v>
                </c:pt>
                <c:pt idx="1183">
                  <c:v>2</c:v>
                </c:pt>
                <c:pt idx="1184">
                  <c:v>3</c:v>
                </c:pt>
                <c:pt idx="1185">
                  <c:v>1</c:v>
                </c:pt>
                <c:pt idx="1186">
                  <c:v>1</c:v>
                </c:pt>
                <c:pt idx="1187">
                  <c:v>1</c:v>
                </c:pt>
                <c:pt idx="1188">
                  <c:v>2</c:v>
                </c:pt>
                <c:pt idx="1189">
                  <c:v>1</c:v>
                </c:pt>
                <c:pt idx="1190">
                  <c:v>4</c:v>
                </c:pt>
                <c:pt idx="1191">
                  <c:v>1</c:v>
                </c:pt>
                <c:pt idx="1192">
                  <c:v>3</c:v>
                </c:pt>
                <c:pt idx="1193">
                  <c:v>0</c:v>
                </c:pt>
                <c:pt idx="1194">
                  <c:v>3</c:v>
                </c:pt>
                <c:pt idx="1195">
                  <c:v>7</c:v>
                </c:pt>
                <c:pt idx="1196">
                  <c:v>5</c:v>
                </c:pt>
                <c:pt idx="1197">
                  <c:v>1</c:v>
                </c:pt>
                <c:pt idx="1198">
                  <c:v>3</c:v>
                </c:pt>
                <c:pt idx="1199">
                  <c:v>1</c:v>
                </c:pt>
                <c:pt idx="1200">
                  <c:v>4</c:v>
                </c:pt>
                <c:pt idx="1201">
                  <c:v>3</c:v>
                </c:pt>
                <c:pt idx="1202">
                  <c:v>2</c:v>
                </c:pt>
                <c:pt idx="1203">
                  <c:v>3</c:v>
                </c:pt>
                <c:pt idx="1204">
                  <c:v>4</c:v>
                </c:pt>
                <c:pt idx="1205">
                  <c:v>3</c:v>
                </c:pt>
                <c:pt idx="1206">
                  <c:v>7</c:v>
                </c:pt>
                <c:pt idx="1207">
                  <c:v>7</c:v>
                </c:pt>
                <c:pt idx="1208">
                  <c:v>1</c:v>
                </c:pt>
                <c:pt idx="1209">
                  <c:v>1</c:v>
                </c:pt>
                <c:pt idx="1210">
                  <c:v>1</c:v>
                </c:pt>
                <c:pt idx="1211">
                  <c:v>5</c:v>
                </c:pt>
                <c:pt idx="1212">
                  <c:v>2</c:v>
                </c:pt>
                <c:pt idx="1213">
                  <c:v>2</c:v>
                </c:pt>
                <c:pt idx="1214">
                  <c:v>3</c:v>
                </c:pt>
                <c:pt idx="1215">
                  <c:v>4</c:v>
                </c:pt>
                <c:pt idx="1216">
                  <c:v>2</c:v>
                </c:pt>
                <c:pt idx="1217">
                  <c:v>2</c:v>
                </c:pt>
                <c:pt idx="1218">
                  <c:v>1</c:v>
                </c:pt>
                <c:pt idx="1219">
                  <c:v>5</c:v>
                </c:pt>
                <c:pt idx="1220">
                  <c:v>6</c:v>
                </c:pt>
                <c:pt idx="1221">
                  <c:v>1</c:v>
                </c:pt>
                <c:pt idx="1222">
                  <c:v>5</c:v>
                </c:pt>
                <c:pt idx="1223">
                  <c:v>3</c:v>
                </c:pt>
                <c:pt idx="1224">
                  <c:v>1</c:v>
                </c:pt>
                <c:pt idx="1225">
                  <c:v>3</c:v>
                </c:pt>
                <c:pt idx="1226">
                  <c:v>2</c:v>
                </c:pt>
                <c:pt idx="1227">
                  <c:v>1</c:v>
                </c:pt>
                <c:pt idx="1228">
                  <c:v>3</c:v>
                </c:pt>
                <c:pt idx="1229">
                  <c:v>7</c:v>
                </c:pt>
                <c:pt idx="1230">
                  <c:v>2</c:v>
                </c:pt>
                <c:pt idx="1231">
                  <c:v>1</c:v>
                </c:pt>
                <c:pt idx="1232">
                  <c:v>0</c:v>
                </c:pt>
                <c:pt idx="1233">
                  <c:v>1</c:v>
                </c:pt>
                <c:pt idx="1234">
                  <c:v>1</c:v>
                </c:pt>
                <c:pt idx="1235">
                  <c:v>4</c:v>
                </c:pt>
                <c:pt idx="1236">
                  <c:v>1</c:v>
                </c:pt>
                <c:pt idx="1237">
                  <c:v>7</c:v>
                </c:pt>
                <c:pt idx="1238">
                  <c:v>1</c:v>
                </c:pt>
                <c:pt idx="1239">
                  <c:v>1</c:v>
                </c:pt>
                <c:pt idx="1240">
                  <c:v>1</c:v>
                </c:pt>
                <c:pt idx="1241">
                  <c:v>9</c:v>
                </c:pt>
                <c:pt idx="1242">
                  <c:v>1</c:v>
                </c:pt>
                <c:pt idx="1243">
                  <c:v>1</c:v>
                </c:pt>
                <c:pt idx="1244">
                  <c:v>1</c:v>
                </c:pt>
                <c:pt idx="1245">
                  <c:v>2</c:v>
                </c:pt>
                <c:pt idx="1246">
                  <c:v>2</c:v>
                </c:pt>
                <c:pt idx="1247">
                  <c:v>1</c:v>
                </c:pt>
                <c:pt idx="1248">
                  <c:v>1</c:v>
                </c:pt>
                <c:pt idx="1249">
                  <c:v>2</c:v>
                </c:pt>
                <c:pt idx="1250">
                  <c:v>1</c:v>
                </c:pt>
                <c:pt idx="1251">
                  <c:v>2</c:v>
                </c:pt>
                <c:pt idx="1252">
                  <c:v>1</c:v>
                </c:pt>
                <c:pt idx="1253">
                  <c:v>2</c:v>
                </c:pt>
                <c:pt idx="1254">
                  <c:v>1</c:v>
                </c:pt>
                <c:pt idx="1255">
                  <c:v>1</c:v>
                </c:pt>
                <c:pt idx="1256">
                  <c:v>3</c:v>
                </c:pt>
                <c:pt idx="1257">
                  <c:v>2</c:v>
                </c:pt>
                <c:pt idx="1258">
                  <c:v>2</c:v>
                </c:pt>
                <c:pt idx="1259">
                  <c:v>4</c:v>
                </c:pt>
                <c:pt idx="1260">
                  <c:v>1</c:v>
                </c:pt>
                <c:pt idx="1261">
                  <c:v>3</c:v>
                </c:pt>
                <c:pt idx="1262">
                  <c:v>1</c:v>
                </c:pt>
                <c:pt idx="1263">
                  <c:v>1</c:v>
                </c:pt>
                <c:pt idx="1264">
                  <c:v>2</c:v>
                </c:pt>
                <c:pt idx="1265">
                  <c:v>1</c:v>
                </c:pt>
                <c:pt idx="1266">
                  <c:v>2</c:v>
                </c:pt>
                <c:pt idx="1267">
                  <c:v>5</c:v>
                </c:pt>
                <c:pt idx="1268">
                  <c:v>3</c:v>
                </c:pt>
                <c:pt idx="1269">
                  <c:v>0</c:v>
                </c:pt>
                <c:pt idx="1270">
                  <c:v>2</c:v>
                </c:pt>
                <c:pt idx="1271">
                  <c:v>1</c:v>
                </c:pt>
                <c:pt idx="1272">
                  <c:v>0</c:v>
                </c:pt>
                <c:pt idx="1273">
                  <c:v>3</c:v>
                </c:pt>
                <c:pt idx="1274">
                  <c:v>1</c:v>
                </c:pt>
                <c:pt idx="1275">
                  <c:v>1</c:v>
                </c:pt>
                <c:pt idx="1276">
                  <c:v>1</c:v>
                </c:pt>
                <c:pt idx="1277">
                  <c:v>3</c:v>
                </c:pt>
                <c:pt idx="1278">
                  <c:v>1</c:v>
                </c:pt>
                <c:pt idx="1279">
                  <c:v>3</c:v>
                </c:pt>
                <c:pt idx="1280">
                  <c:v>1</c:v>
                </c:pt>
                <c:pt idx="1281">
                  <c:v>1</c:v>
                </c:pt>
                <c:pt idx="1282">
                  <c:v>2</c:v>
                </c:pt>
                <c:pt idx="1283">
                  <c:v>1</c:v>
                </c:pt>
                <c:pt idx="1284">
                  <c:v>1</c:v>
                </c:pt>
                <c:pt idx="1285">
                  <c:v>2</c:v>
                </c:pt>
                <c:pt idx="1286">
                  <c:v>1</c:v>
                </c:pt>
                <c:pt idx="1287">
                  <c:v>4</c:v>
                </c:pt>
                <c:pt idx="1288">
                  <c:v>6</c:v>
                </c:pt>
                <c:pt idx="1289">
                  <c:v>0</c:v>
                </c:pt>
                <c:pt idx="1290">
                  <c:v>1</c:v>
                </c:pt>
                <c:pt idx="1291">
                  <c:v>4</c:v>
                </c:pt>
                <c:pt idx="1292">
                  <c:v>1</c:v>
                </c:pt>
                <c:pt idx="1293">
                  <c:v>1</c:v>
                </c:pt>
                <c:pt idx="1294">
                  <c:v>1</c:v>
                </c:pt>
                <c:pt idx="1295">
                  <c:v>4</c:v>
                </c:pt>
                <c:pt idx="1296">
                  <c:v>2</c:v>
                </c:pt>
                <c:pt idx="1297">
                  <c:v>1</c:v>
                </c:pt>
                <c:pt idx="1298">
                  <c:v>1</c:v>
                </c:pt>
                <c:pt idx="1299">
                  <c:v>1</c:v>
                </c:pt>
                <c:pt idx="1300">
                  <c:v>2</c:v>
                </c:pt>
                <c:pt idx="1301">
                  <c:v>3</c:v>
                </c:pt>
                <c:pt idx="1302">
                  <c:v>3</c:v>
                </c:pt>
                <c:pt idx="1303">
                  <c:v>1</c:v>
                </c:pt>
                <c:pt idx="1304">
                  <c:v>5</c:v>
                </c:pt>
                <c:pt idx="1305">
                  <c:v>4</c:v>
                </c:pt>
                <c:pt idx="1306">
                  <c:v>3</c:v>
                </c:pt>
                <c:pt idx="1307">
                  <c:v>1</c:v>
                </c:pt>
                <c:pt idx="1308">
                  <c:v>2</c:v>
                </c:pt>
                <c:pt idx="1309">
                  <c:v>3</c:v>
                </c:pt>
                <c:pt idx="1310">
                  <c:v>3</c:v>
                </c:pt>
                <c:pt idx="1311">
                  <c:v>2</c:v>
                </c:pt>
                <c:pt idx="1312">
                  <c:v>5</c:v>
                </c:pt>
                <c:pt idx="1313">
                  <c:v>1</c:v>
                </c:pt>
                <c:pt idx="1314">
                  <c:v>1</c:v>
                </c:pt>
                <c:pt idx="1315">
                  <c:v>1</c:v>
                </c:pt>
                <c:pt idx="1316">
                  <c:v>1</c:v>
                </c:pt>
                <c:pt idx="1317">
                  <c:v>1</c:v>
                </c:pt>
                <c:pt idx="1318">
                  <c:v>1</c:v>
                </c:pt>
                <c:pt idx="1319">
                  <c:v>1</c:v>
                </c:pt>
                <c:pt idx="1320">
                  <c:v>2</c:v>
                </c:pt>
                <c:pt idx="1321">
                  <c:v>1</c:v>
                </c:pt>
                <c:pt idx="1322">
                  <c:v>7</c:v>
                </c:pt>
                <c:pt idx="1323">
                  <c:v>1</c:v>
                </c:pt>
                <c:pt idx="1324">
                  <c:v>2</c:v>
                </c:pt>
                <c:pt idx="1325">
                  <c:v>2</c:v>
                </c:pt>
                <c:pt idx="1326">
                  <c:v>1</c:v>
                </c:pt>
                <c:pt idx="1327">
                  <c:v>3</c:v>
                </c:pt>
                <c:pt idx="1328">
                  <c:v>1</c:v>
                </c:pt>
                <c:pt idx="1329">
                  <c:v>1</c:v>
                </c:pt>
                <c:pt idx="1330">
                  <c:v>4</c:v>
                </c:pt>
                <c:pt idx="1331">
                  <c:v>3</c:v>
                </c:pt>
                <c:pt idx="1332">
                  <c:v>2</c:v>
                </c:pt>
                <c:pt idx="1333">
                  <c:v>1</c:v>
                </c:pt>
                <c:pt idx="1334">
                  <c:v>1</c:v>
                </c:pt>
                <c:pt idx="1335">
                  <c:v>1</c:v>
                </c:pt>
                <c:pt idx="1336">
                  <c:v>1</c:v>
                </c:pt>
                <c:pt idx="1337">
                  <c:v>1</c:v>
                </c:pt>
                <c:pt idx="1338">
                  <c:v>1</c:v>
                </c:pt>
                <c:pt idx="1339">
                  <c:v>1</c:v>
                </c:pt>
                <c:pt idx="1340">
                  <c:v>3</c:v>
                </c:pt>
                <c:pt idx="1341">
                  <c:v>2</c:v>
                </c:pt>
                <c:pt idx="1342">
                  <c:v>9</c:v>
                </c:pt>
                <c:pt idx="1343">
                  <c:v>1</c:v>
                </c:pt>
                <c:pt idx="1344">
                  <c:v>8</c:v>
                </c:pt>
                <c:pt idx="1345">
                  <c:v>1</c:v>
                </c:pt>
                <c:pt idx="1346">
                  <c:v>1</c:v>
                </c:pt>
                <c:pt idx="1347">
                  <c:v>2</c:v>
                </c:pt>
                <c:pt idx="1348">
                  <c:v>1</c:v>
                </c:pt>
                <c:pt idx="1349">
                  <c:v>6</c:v>
                </c:pt>
                <c:pt idx="1350">
                  <c:v>2</c:v>
                </c:pt>
                <c:pt idx="1351">
                  <c:v>2</c:v>
                </c:pt>
                <c:pt idx="1352">
                  <c:v>1</c:v>
                </c:pt>
                <c:pt idx="1353">
                  <c:v>1</c:v>
                </c:pt>
                <c:pt idx="1354">
                  <c:v>4</c:v>
                </c:pt>
                <c:pt idx="1355">
                  <c:v>1</c:v>
                </c:pt>
                <c:pt idx="1356">
                  <c:v>1</c:v>
                </c:pt>
                <c:pt idx="1357">
                  <c:v>4</c:v>
                </c:pt>
                <c:pt idx="1358">
                  <c:v>7</c:v>
                </c:pt>
                <c:pt idx="1359">
                  <c:v>5</c:v>
                </c:pt>
                <c:pt idx="1360">
                  <c:v>1</c:v>
                </c:pt>
                <c:pt idx="1361">
                  <c:v>1</c:v>
                </c:pt>
                <c:pt idx="1362">
                  <c:v>2</c:v>
                </c:pt>
                <c:pt idx="1363">
                  <c:v>1</c:v>
                </c:pt>
                <c:pt idx="1364">
                  <c:v>1</c:v>
                </c:pt>
                <c:pt idx="1365">
                  <c:v>4</c:v>
                </c:pt>
                <c:pt idx="1366">
                  <c:v>1</c:v>
                </c:pt>
                <c:pt idx="1367">
                  <c:v>1</c:v>
                </c:pt>
                <c:pt idx="1368">
                  <c:v>6</c:v>
                </c:pt>
                <c:pt idx="1369">
                  <c:v>3</c:v>
                </c:pt>
                <c:pt idx="1370">
                  <c:v>3</c:v>
                </c:pt>
                <c:pt idx="1371">
                  <c:v>3</c:v>
                </c:pt>
                <c:pt idx="1372">
                  <c:v>2</c:v>
                </c:pt>
                <c:pt idx="1373">
                  <c:v>1</c:v>
                </c:pt>
                <c:pt idx="1374">
                  <c:v>3</c:v>
                </c:pt>
                <c:pt idx="1375">
                  <c:v>1</c:v>
                </c:pt>
                <c:pt idx="1376">
                  <c:v>4</c:v>
                </c:pt>
                <c:pt idx="1377">
                  <c:v>2</c:v>
                </c:pt>
                <c:pt idx="1378">
                  <c:v>2</c:v>
                </c:pt>
                <c:pt idx="1379">
                  <c:v>9</c:v>
                </c:pt>
                <c:pt idx="1380">
                  <c:v>1</c:v>
                </c:pt>
                <c:pt idx="1381">
                  <c:v>0</c:v>
                </c:pt>
                <c:pt idx="1382">
                  <c:v>5</c:v>
                </c:pt>
                <c:pt idx="1383">
                  <c:v>1</c:v>
                </c:pt>
                <c:pt idx="1384">
                  <c:v>1</c:v>
                </c:pt>
                <c:pt idx="1385">
                  <c:v>3</c:v>
                </c:pt>
                <c:pt idx="1386">
                  <c:v>2</c:v>
                </c:pt>
                <c:pt idx="1387">
                  <c:v>15</c:v>
                </c:pt>
                <c:pt idx="1388">
                  <c:v>2</c:v>
                </c:pt>
                <c:pt idx="1389">
                  <c:v>1</c:v>
                </c:pt>
                <c:pt idx="1390">
                  <c:v>1</c:v>
                </c:pt>
                <c:pt idx="1391">
                  <c:v>2</c:v>
                </c:pt>
                <c:pt idx="1392">
                  <c:v>2</c:v>
                </c:pt>
                <c:pt idx="1393">
                  <c:v>3</c:v>
                </c:pt>
                <c:pt idx="1394">
                  <c:v>1</c:v>
                </c:pt>
                <c:pt idx="1395">
                  <c:v>2</c:v>
                </c:pt>
                <c:pt idx="1396">
                  <c:v>8</c:v>
                </c:pt>
                <c:pt idx="1397">
                  <c:v>1</c:v>
                </c:pt>
                <c:pt idx="1398">
                  <c:v>1</c:v>
                </c:pt>
                <c:pt idx="1399">
                  <c:v>1</c:v>
                </c:pt>
                <c:pt idx="1400">
                  <c:v>1</c:v>
                </c:pt>
                <c:pt idx="1401">
                  <c:v>3</c:v>
                </c:pt>
                <c:pt idx="1402">
                  <c:v>8</c:v>
                </c:pt>
                <c:pt idx="1403">
                  <c:v>1</c:v>
                </c:pt>
                <c:pt idx="1404">
                  <c:v>0</c:v>
                </c:pt>
                <c:pt idx="1405">
                  <c:v>1</c:v>
                </c:pt>
                <c:pt idx="1406">
                  <c:v>4</c:v>
                </c:pt>
                <c:pt idx="1407">
                  <c:v>1</c:v>
                </c:pt>
                <c:pt idx="1408">
                  <c:v>1</c:v>
                </c:pt>
                <c:pt idx="1409">
                  <c:v>2</c:v>
                </c:pt>
                <c:pt idx="1410">
                  <c:v>1</c:v>
                </c:pt>
                <c:pt idx="1411">
                  <c:v>1</c:v>
                </c:pt>
                <c:pt idx="1412">
                  <c:v>1</c:v>
                </c:pt>
                <c:pt idx="1413">
                  <c:v>3</c:v>
                </c:pt>
                <c:pt idx="1414">
                  <c:v>1</c:v>
                </c:pt>
                <c:pt idx="1415">
                  <c:v>1</c:v>
                </c:pt>
                <c:pt idx="1416">
                  <c:v>1</c:v>
                </c:pt>
                <c:pt idx="1417">
                  <c:v>2</c:v>
                </c:pt>
                <c:pt idx="1418">
                  <c:v>2</c:v>
                </c:pt>
                <c:pt idx="1419">
                  <c:v>2</c:v>
                </c:pt>
                <c:pt idx="1420">
                  <c:v>1</c:v>
                </c:pt>
                <c:pt idx="1421">
                  <c:v>1</c:v>
                </c:pt>
                <c:pt idx="1422">
                  <c:v>1</c:v>
                </c:pt>
                <c:pt idx="1423">
                  <c:v>3</c:v>
                </c:pt>
                <c:pt idx="1424">
                  <c:v>1</c:v>
                </c:pt>
                <c:pt idx="1425">
                  <c:v>2</c:v>
                </c:pt>
                <c:pt idx="1426">
                  <c:v>1</c:v>
                </c:pt>
                <c:pt idx="1427">
                  <c:v>3</c:v>
                </c:pt>
                <c:pt idx="1428">
                  <c:v>4</c:v>
                </c:pt>
                <c:pt idx="1429">
                  <c:v>1</c:v>
                </c:pt>
                <c:pt idx="1430">
                  <c:v>4</c:v>
                </c:pt>
                <c:pt idx="1431">
                  <c:v>3</c:v>
                </c:pt>
                <c:pt idx="1432">
                  <c:v>2</c:v>
                </c:pt>
                <c:pt idx="1433">
                  <c:v>3</c:v>
                </c:pt>
                <c:pt idx="1434">
                  <c:v>1</c:v>
                </c:pt>
                <c:pt idx="1435">
                  <c:v>1</c:v>
                </c:pt>
                <c:pt idx="1436">
                  <c:v>2</c:v>
                </c:pt>
                <c:pt idx="1437">
                  <c:v>1</c:v>
                </c:pt>
                <c:pt idx="1438">
                  <c:v>2</c:v>
                </c:pt>
                <c:pt idx="1439">
                  <c:v>5</c:v>
                </c:pt>
                <c:pt idx="1440">
                  <c:v>1</c:v>
                </c:pt>
                <c:pt idx="1441">
                  <c:v>1</c:v>
                </c:pt>
                <c:pt idx="1442">
                  <c:v>6</c:v>
                </c:pt>
                <c:pt idx="1443">
                  <c:v>1</c:v>
                </c:pt>
                <c:pt idx="1444">
                  <c:v>6</c:v>
                </c:pt>
                <c:pt idx="1445">
                  <c:v>2</c:v>
                </c:pt>
                <c:pt idx="1446">
                  <c:v>1</c:v>
                </c:pt>
                <c:pt idx="1447">
                  <c:v>5</c:v>
                </c:pt>
                <c:pt idx="1448">
                  <c:v>1</c:v>
                </c:pt>
                <c:pt idx="1449">
                  <c:v>8</c:v>
                </c:pt>
                <c:pt idx="1450">
                  <c:v>4</c:v>
                </c:pt>
                <c:pt idx="1451">
                  <c:v>5</c:v>
                </c:pt>
                <c:pt idx="1452">
                  <c:v>1</c:v>
                </c:pt>
                <c:pt idx="1453">
                  <c:v>2</c:v>
                </c:pt>
                <c:pt idx="1454">
                  <c:v>2</c:v>
                </c:pt>
                <c:pt idx="1455">
                  <c:v>2</c:v>
                </c:pt>
                <c:pt idx="1456">
                  <c:v>7</c:v>
                </c:pt>
                <c:pt idx="1457">
                  <c:v>2</c:v>
                </c:pt>
                <c:pt idx="1458">
                  <c:v>1</c:v>
                </c:pt>
                <c:pt idx="1459">
                  <c:v>1</c:v>
                </c:pt>
                <c:pt idx="1460">
                  <c:v>1</c:v>
                </c:pt>
                <c:pt idx="1461">
                  <c:v>0</c:v>
                </c:pt>
                <c:pt idx="1462">
                  <c:v>2</c:v>
                </c:pt>
                <c:pt idx="1463">
                  <c:v>6</c:v>
                </c:pt>
                <c:pt idx="1464">
                  <c:v>2</c:v>
                </c:pt>
                <c:pt idx="1465">
                  <c:v>2</c:v>
                </c:pt>
                <c:pt idx="1466">
                  <c:v>3</c:v>
                </c:pt>
                <c:pt idx="1467">
                  <c:v>3</c:v>
                </c:pt>
                <c:pt idx="1468">
                  <c:v>5</c:v>
                </c:pt>
                <c:pt idx="1469">
                  <c:v>7</c:v>
                </c:pt>
                <c:pt idx="1470">
                  <c:v>3</c:v>
                </c:pt>
                <c:pt idx="1471">
                  <c:v>5</c:v>
                </c:pt>
                <c:pt idx="1472">
                  <c:v>1</c:v>
                </c:pt>
                <c:pt idx="1473">
                  <c:v>1</c:v>
                </c:pt>
                <c:pt idx="1474">
                  <c:v>1</c:v>
                </c:pt>
                <c:pt idx="1475">
                  <c:v>3</c:v>
                </c:pt>
                <c:pt idx="1476">
                  <c:v>1</c:v>
                </c:pt>
                <c:pt idx="1477">
                  <c:v>1</c:v>
                </c:pt>
                <c:pt idx="1478">
                  <c:v>1</c:v>
                </c:pt>
                <c:pt idx="1479">
                  <c:v>1</c:v>
                </c:pt>
                <c:pt idx="1480">
                  <c:v>1</c:v>
                </c:pt>
                <c:pt idx="1481">
                  <c:v>4</c:v>
                </c:pt>
                <c:pt idx="1482">
                  <c:v>3</c:v>
                </c:pt>
                <c:pt idx="1483">
                  <c:v>2</c:v>
                </c:pt>
                <c:pt idx="1484">
                  <c:v>1</c:v>
                </c:pt>
                <c:pt idx="1485">
                  <c:v>1</c:v>
                </c:pt>
                <c:pt idx="1486">
                  <c:v>1</c:v>
                </c:pt>
                <c:pt idx="1487">
                  <c:v>1</c:v>
                </c:pt>
                <c:pt idx="1488">
                  <c:v>3</c:v>
                </c:pt>
                <c:pt idx="1489">
                  <c:v>3</c:v>
                </c:pt>
                <c:pt idx="1490">
                  <c:v>1</c:v>
                </c:pt>
                <c:pt idx="1491">
                  <c:v>4</c:v>
                </c:pt>
                <c:pt idx="1492">
                  <c:v>4</c:v>
                </c:pt>
                <c:pt idx="1493">
                  <c:v>1</c:v>
                </c:pt>
                <c:pt idx="1494">
                  <c:v>2</c:v>
                </c:pt>
                <c:pt idx="1495">
                  <c:v>6</c:v>
                </c:pt>
                <c:pt idx="1496">
                  <c:v>2</c:v>
                </c:pt>
                <c:pt idx="1497">
                  <c:v>5</c:v>
                </c:pt>
                <c:pt idx="1498">
                  <c:v>1</c:v>
                </c:pt>
                <c:pt idx="1499">
                  <c:v>2</c:v>
                </c:pt>
                <c:pt idx="1500">
                  <c:v>1</c:v>
                </c:pt>
                <c:pt idx="1501">
                  <c:v>3</c:v>
                </c:pt>
                <c:pt idx="1502">
                  <c:v>1</c:v>
                </c:pt>
                <c:pt idx="1503">
                  <c:v>3</c:v>
                </c:pt>
                <c:pt idx="1504">
                  <c:v>2</c:v>
                </c:pt>
                <c:pt idx="1505">
                  <c:v>2</c:v>
                </c:pt>
                <c:pt idx="1506">
                  <c:v>2</c:v>
                </c:pt>
                <c:pt idx="1507">
                  <c:v>4</c:v>
                </c:pt>
                <c:pt idx="1508">
                  <c:v>2</c:v>
                </c:pt>
                <c:pt idx="1509">
                  <c:v>3</c:v>
                </c:pt>
                <c:pt idx="1510">
                  <c:v>3</c:v>
                </c:pt>
                <c:pt idx="1511">
                  <c:v>1</c:v>
                </c:pt>
                <c:pt idx="1512">
                  <c:v>1</c:v>
                </c:pt>
                <c:pt idx="1513">
                  <c:v>4</c:v>
                </c:pt>
                <c:pt idx="1514">
                  <c:v>1</c:v>
                </c:pt>
                <c:pt idx="1515">
                  <c:v>3</c:v>
                </c:pt>
                <c:pt idx="1516">
                  <c:v>2</c:v>
                </c:pt>
                <c:pt idx="1517">
                  <c:v>2</c:v>
                </c:pt>
                <c:pt idx="1518">
                  <c:v>0</c:v>
                </c:pt>
                <c:pt idx="1519">
                  <c:v>6</c:v>
                </c:pt>
                <c:pt idx="1520">
                  <c:v>2</c:v>
                </c:pt>
                <c:pt idx="1521">
                  <c:v>3</c:v>
                </c:pt>
                <c:pt idx="1522">
                  <c:v>4</c:v>
                </c:pt>
                <c:pt idx="1523">
                  <c:v>3</c:v>
                </c:pt>
                <c:pt idx="1524">
                  <c:v>3</c:v>
                </c:pt>
                <c:pt idx="1525">
                  <c:v>4</c:v>
                </c:pt>
                <c:pt idx="1526">
                  <c:v>2</c:v>
                </c:pt>
                <c:pt idx="1527">
                  <c:v>2</c:v>
                </c:pt>
                <c:pt idx="1528">
                  <c:v>0</c:v>
                </c:pt>
                <c:pt idx="1529">
                  <c:v>1</c:v>
                </c:pt>
                <c:pt idx="1530">
                  <c:v>4</c:v>
                </c:pt>
                <c:pt idx="1531">
                  <c:v>1</c:v>
                </c:pt>
                <c:pt idx="1532">
                  <c:v>1</c:v>
                </c:pt>
                <c:pt idx="1533">
                  <c:v>3</c:v>
                </c:pt>
                <c:pt idx="1534">
                  <c:v>3</c:v>
                </c:pt>
                <c:pt idx="1535">
                  <c:v>3</c:v>
                </c:pt>
                <c:pt idx="1536">
                  <c:v>4</c:v>
                </c:pt>
                <c:pt idx="1537">
                  <c:v>2</c:v>
                </c:pt>
                <c:pt idx="1538">
                  <c:v>1</c:v>
                </c:pt>
                <c:pt idx="1539">
                  <c:v>1</c:v>
                </c:pt>
                <c:pt idx="1540">
                  <c:v>1</c:v>
                </c:pt>
                <c:pt idx="1541">
                  <c:v>2</c:v>
                </c:pt>
                <c:pt idx="1542">
                  <c:v>5</c:v>
                </c:pt>
                <c:pt idx="1543">
                  <c:v>2</c:v>
                </c:pt>
                <c:pt idx="1544">
                  <c:v>5</c:v>
                </c:pt>
                <c:pt idx="1545">
                  <c:v>2</c:v>
                </c:pt>
                <c:pt idx="1546">
                  <c:v>0</c:v>
                </c:pt>
                <c:pt idx="1547">
                  <c:v>2</c:v>
                </c:pt>
                <c:pt idx="1548">
                  <c:v>2</c:v>
                </c:pt>
                <c:pt idx="1549">
                  <c:v>1</c:v>
                </c:pt>
                <c:pt idx="1550">
                  <c:v>4</c:v>
                </c:pt>
                <c:pt idx="1551">
                  <c:v>2</c:v>
                </c:pt>
                <c:pt idx="1552">
                  <c:v>1</c:v>
                </c:pt>
                <c:pt idx="1553">
                  <c:v>3</c:v>
                </c:pt>
                <c:pt idx="1554">
                  <c:v>1</c:v>
                </c:pt>
                <c:pt idx="1555">
                  <c:v>1</c:v>
                </c:pt>
                <c:pt idx="1556">
                  <c:v>5</c:v>
                </c:pt>
                <c:pt idx="1557">
                  <c:v>6</c:v>
                </c:pt>
                <c:pt idx="1558">
                  <c:v>1</c:v>
                </c:pt>
                <c:pt idx="1559">
                  <c:v>1</c:v>
                </c:pt>
                <c:pt idx="1560">
                  <c:v>1</c:v>
                </c:pt>
                <c:pt idx="1561">
                  <c:v>1</c:v>
                </c:pt>
                <c:pt idx="1562">
                  <c:v>1</c:v>
                </c:pt>
                <c:pt idx="1563">
                  <c:v>1</c:v>
                </c:pt>
                <c:pt idx="1564">
                  <c:v>2</c:v>
                </c:pt>
                <c:pt idx="1565">
                  <c:v>2</c:v>
                </c:pt>
                <c:pt idx="1566">
                  <c:v>2</c:v>
                </c:pt>
                <c:pt idx="1567">
                  <c:v>4</c:v>
                </c:pt>
                <c:pt idx="1568">
                  <c:v>3</c:v>
                </c:pt>
                <c:pt idx="1569">
                  <c:v>1</c:v>
                </c:pt>
                <c:pt idx="1570">
                  <c:v>1</c:v>
                </c:pt>
                <c:pt idx="1571">
                  <c:v>2</c:v>
                </c:pt>
                <c:pt idx="1572">
                  <c:v>3</c:v>
                </c:pt>
                <c:pt idx="1573">
                  <c:v>4</c:v>
                </c:pt>
                <c:pt idx="1574">
                  <c:v>3</c:v>
                </c:pt>
                <c:pt idx="1575">
                  <c:v>5</c:v>
                </c:pt>
                <c:pt idx="1576">
                  <c:v>2</c:v>
                </c:pt>
                <c:pt idx="1577">
                  <c:v>1</c:v>
                </c:pt>
                <c:pt idx="1578">
                  <c:v>1</c:v>
                </c:pt>
                <c:pt idx="1579">
                  <c:v>1</c:v>
                </c:pt>
                <c:pt idx="1580">
                  <c:v>3</c:v>
                </c:pt>
                <c:pt idx="1581">
                  <c:v>2</c:v>
                </c:pt>
                <c:pt idx="1582">
                  <c:v>1</c:v>
                </c:pt>
                <c:pt idx="1583">
                  <c:v>1</c:v>
                </c:pt>
                <c:pt idx="1584">
                  <c:v>2</c:v>
                </c:pt>
                <c:pt idx="1585">
                  <c:v>1</c:v>
                </c:pt>
                <c:pt idx="1586">
                  <c:v>4</c:v>
                </c:pt>
                <c:pt idx="1587">
                  <c:v>1</c:v>
                </c:pt>
                <c:pt idx="1588">
                  <c:v>1</c:v>
                </c:pt>
                <c:pt idx="1589">
                  <c:v>2</c:v>
                </c:pt>
                <c:pt idx="1590">
                  <c:v>2</c:v>
                </c:pt>
                <c:pt idx="1591">
                  <c:v>1</c:v>
                </c:pt>
                <c:pt idx="1592">
                  <c:v>2</c:v>
                </c:pt>
                <c:pt idx="1593">
                  <c:v>1</c:v>
                </c:pt>
                <c:pt idx="1594">
                  <c:v>2</c:v>
                </c:pt>
                <c:pt idx="1595">
                  <c:v>2</c:v>
                </c:pt>
                <c:pt idx="1596">
                  <c:v>1</c:v>
                </c:pt>
                <c:pt idx="1597">
                  <c:v>2</c:v>
                </c:pt>
                <c:pt idx="1598">
                  <c:v>1</c:v>
                </c:pt>
                <c:pt idx="1599">
                  <c:v>1</c:v>
                </c:pt>
                <c:pt idx="1600">
                  <c:v>1</c:v>
                </c:pt>
                <c:pt idx="1601">
                  <c:v>1</c:v>
                </c:pt>
                <c:pt idx="1602">
                  <c:v>1</c:v>
                </c:pt>
                <c:pt idx="1603">
                  <c:v>3</c:v>
                </c:pt>
                <c:pt idx="1604">
                  <c:v>1</c:v>
                </c:pt>
                <c:pt idx="1605">
                  <c:v>4</c:v>
                </c:pt>
                <c:pt idx="1606">
                  <c:v>1</c:v>
                </c:pt>
                <c:pt idx="1607">
                  <c:v>3</c:v>
                </c:pt>
                <c:pt idx="1608">
                  <c:v>1</c:v>
                </c:pt>
                <c:pt idx="1609">
                  <c:v>1</c:v>
                </c:pt>
                <c:pt idx="1610">
                  <c:v>1</c:v>
                </c:pt>
                <c:pt idx="1611">
                  <c:v>2</c:v>
                </c:pt>
                <c:pt idx="1612">
                  <c:v>5</c:v>
                </c:pt>
                <c:pt idx="1613">
                  <c:v>1</c:v>
                </c:pt>
                <c:pt idx="1614">
                  <c:v>4</c:v>
                </c:pt>
                <c:pt idx="1615">
                  <c:v>6</c:v>
                </c:pt>
                <c:pt idx="1616">
                  <c:v>1</c:v>
                </c:pt>
                <c:pt idx="1617">
                  <c:v>3</c:v>
                </c:pt>
                <c:pt idx="1618">
                  <c:v>1</c:v>
                </c:pt>
                <c:pt idx="1619">
                  <c:v>1</c:v>
                </c:pt>
                <c:pt idx="1620">
                  <c:v>2</c:v>
                </c:pt>
                <c:pt idx="1621">
                  <c:v>1</c:v>
                </c:pt>
                <c:pt idx="1622">
                  <c:v>1</c:v>
                </c:pt>
                <c:pt idx="1623">
                  <c:v>1</c:v>
                </c:pt>
                <c:pt idx="1624">
                  <c:v>5</c:v>
                </c:pt>
                <c:pt idx="1625">
                  <c:v>1</c:v>
                </c:pt>
                <c:pt idx="1626">
                  <c:v>3</c:v>
                </c:pt>
                <c:pt idx="1627">
                  <c:v>2</c:v>
                </c:pt>
                <c:pt idx="1628">
                  <c:v>1</c:v>
                </c:pt>
                <c:pt idx="1629">
                  <c:v>3</c:v>
                </c:pt>
                <c:pt idx="1630">
                  <c:v>13</c:v>
                </c:pt>
                <c:pt idx="1631">
                  <c:v>1</c:v>
                </c:pt>
                <c:pt idx="1632">
                  <c:v>3</c:v>
                </c:pt>
                <c:pt idx="1633">
                  <c:v>1</c:v>
                </c:pt>
                <c:pt idx="1634">
                  <c:v>1</c:v>
                </c:pt>
                <c:pt idx="1635">
                  <c:v>1</c:v>
                </c:pt>
                <c:pt idx="1636">
                  <c:v>3</c:v>
                </c:pt>
                <c:pt idx="1637">
                  <c:v>3</c:v>
                </c:pt>
                <c:pt idx="1638">
                  <c:v>4</c:v>
                </c:pt>
                <c:pt idx="1639">
                  <c:v>1</c:v>
                </c:pt>
                <c:pt idx="1640">
                  <c:v>1</c:v>
                </c:pt>
                <c:pt idx="1641">
                  <c:v>5</c:v>
                </c:pt>
                <c:pt idx="1642">
                  <c:v>2</c:v>
                </c:pt>
                <c:pt idx="1643">
                  <c:v>4</c:v>
                </c:pt>
                <c:pt idx="1644">
                  <c:v>6</c:v>
                </c:pt>
                <c:pt idx="1645">
                  <c:v>1</c:v>
                </c:pt>
                <c:pt idx="1646">
                  <c:v>4</c:v>
                </c:pt>
                <c:pt idx="1647">
                  <c:v>1</c:v>
                </c:pt>
                <c:pt idx="1648">
                  <c:v>2</c:v>
                </c:pt>
                <c:pt idx="1649">
                  <c:v>1</c:v>
                </c:pt>
                <c:pt idx="1650">
                  <c:v>3</c:v>
                </c:pt>
                <c:pt idx="1651">
                  <c:v>1</c:v>
                </c:pt>
                <c:pt idx="1652">
                  <c:v>1</c:v>
                </c:pt>
                <c:pt idx="1653">
                  <c:v>1</c:v>
                </c:pt>
                <c:pt idx="1654">
                  <c:v>1</c:v>
                </c:pt>
                <c:pt idx="1655">
                  <c:v>3</c:v>
                </c:pt>
                <c:pt idx="1656">
                  <c:v>1</c:v>
                </c:pt>
                <c:pt idx="1657">
                  <c:v>1</c:v>
                </c:pt>
                <c:pt idx="1658">
                  <c:v>1</c:v>
                </c:pt>
                <c:pt idx="1659">
                  <c:v>0</c:v>
                </c:pt>
                <c:pt idx="1660">
                  <c:v>3</c:v>
                </c:pt>
                <c:pt idx="1661">
                  <c:v>2</c:v>
                </c:pt>
                <c:pt idx="1662">
                  <c:v>2</c:v>
                </c:pt>
                <c:pt idx="1663">
                  <c:v>3</c:v>
                </c:pt>
                <c:pt idx="1664">
                  <c:v>1</c:v>
                </c:pt>
                <c:pt idx="1665">
                  <c:v>1</c:v>
                </c:pt>
                <c:pt idx="1666">
                  <c:v>2</c:v>
                </c:pt>
                <c:pt idx="1667">
                  <c:v>1</c:v>
                </c:pt>
                <c:pt idx="1668">
                  <c:v>1</c:v>
                </c:pt>
                <c:pt idx="1669">
                  <c:v>3</c:v>
                </c:pt>
                <c:pt idx="1670">
                  <c:v>1</c:v>
                </c:pt>
                <c:pt idx="1671">
                  <c:v>1</c:v>
                </c:pt>
                <c:pt idx="1672">
                  <c:v>2</c:v>
                </c:pt>
                <c:pt idx="1673">
                  <c:v>2</c:v>
                </c:pt>
                <c:pt idx="1674">
                  <c:v>2</c:v>
                </c:pt>
                <c:pt idx="1675">
                  <c:v>2</c:v>
                </c:pt>
                <c:pt idx="1676">
                  <c:v>2</c:v>
                </c:pt>
                <c:pt idx="1677">
                  <c:v>2</c:v>
                </c:pt>
                <c:pt idx="1678">
                  <c:v>2</c:v>
                </c:pt>
                <c:pt idx="1679">
                  <c:v>1</c:v>
                </c:pt>
                <c:pt idx="1680">
                  <c:v>1</c:v>
                </c:pt>
                <c:pt idx="1681">
                  <c:v>12</c:v>
                </c:pt>
                <c:pt idx="1682">
                  <c:v>2</c:v>
                </c:pt>
                <c:pt idx="1683">
                  <c:v>2</c:v>
                </c:pt>
                <c:pt idx="1684">
                  <c:v>3</c:v>
                </c:pt>
                <c:pt idx="1685">
                  <c:v>1</c:v>
                </c:pt>
                <c:pt idx="1686">
                  <c:v>1</c:v>
                </c:pt>
                <c:pt idx="1687">
                  <c:v>15</c:v>
                </c:pt>
                <c:pt idx="1688">
                  <c:v>1</c:v>
                </c:pt>
                <c:pt idx="1689">
                  <c:v>4</c:v>
                </c:pt>
                <c:pt idx="1690">
                  <c:v>1</c:v>
                </c:pt>
                <c:pt idx="1691">
                  <c:v>1</c:v>
                </c:pt>
                <c:pt idx="1692">
                  <c:v>1</c:v>
                </c:pt>
                <c:pt idx="1693">
                  <c:v>3</c:v>
                </c:pt>
                <c:pt idx="1694">
                  <c:v>3</c:v>
                </c:pt>
                <c:pt idx="1695">
                  <c:v>5</c:v>
                </c:pt>
                <c:pt idx="1696">
                  <c:v>4</c:v>
                </c:pt>
                <c:pt idx="1697">
                  <c:v>1</c:v>
                </c:pt>
                <c:pt idx="1698">
                  <c:v>2</c:v>
                </c:pt>
                <c:pt idx="1699">
                  <c:v>1</c:v>
                </c:pt>
                <c:pt idx="1700">
                  <c:v>2</c:v>
                </c:pt>
                <c:pt idx="1701">
                  <c:v>2</c:v>
                </c:pt>
                <c:pt idx="1702">
                  <c:v>1</c:v>
                </c:pt>
                <c:pt idx="1703">
                  <c:v>1</c:v>
                </c:pt>
                <c:pt idx="1704">
                  <c:v>1</c:v>
                </c:pt>
                <c:pt idx="1705">
                  <c:v>9</c:v>
                </c:pt>
                <c:pt idx="1706">
                  <c:v>1</c:v>
                </c:pt>
                <c:pt idx="1707">
                  <c:v>4</c:v>
                </c:pt>
                <c:pt idx="1708">
                  <c:v>2</c:v>
                </c:pt>
                <c:pt idx="1709">
                  <c:v>2</c:v>
                </c:pt>
                <c:pt idx="1710">
                  <c:v>2</c:v>
                </c:pt>
                <c:pt idx="1711">
                  <c:v>2</c:v>
                </c:pt>
                <c:pt idx="1712">
                  <c:v>2</c:v>
                </c:pt>
                <c:pt idx="1713">
                  <c:v>1</c:v>
                </c:pt>
                <c:pt idx="1714">
                  <c:v>1</c:v>
                </c:pt>
                <c:pt idx="1715">
                  <c:v>1</c:v>
                </c:pt>
                <c:pt idx="1716">
                  <c:v>3</c:v>
                </c:pt>
                <c:pt idx="1717">
                  <c:v>1</c:v>
                </c:pt>
                <c:pt idx="1718">
                  <c:v>1</c:v>
                </c:pt>
                <c:pt idx="1719">
                  <c:v>1</c:v>
                </c:pt>
                <c:pt idx="1720">
                  <c:v>2</c:v>
                </c:pt>
                <c:pt idx="1721">
                  <c:v>2</c:v>
                </c:pt>
                <c:pt idx="1722">
                  <c:v>1</c:v>
                </c:pt>
                <c:pt idx="1723">
                  <c:v>6</c:v>
                </c:pt>
                <c:pt idx="1724">
                  <c:v>2</c:v>
                </c:pt>
                <c:pt idx="1725">
                  <c:v>3</c:v>
                </c:pt>
                <c:pt idx="1726">
                  <c:v>1</c:v>
                </c:pt>
                <c:pt idx="1727">
                  <c:v>6</c:v>
                </c:pt>
                <c:pt idx="1728">
                  <c:v>3</c:v>
                </c:pt>
                <c:pt idx="1729">
                  <c:v>2</c:v>
                </c:pt>
                <c:pt idx="1730">
                  <c:v>1</c:v>
                </c:pt>
                <c:pt idx="1731">
                  <c:v>1</c:v>
                </c:pt>
                <c:pt idx="1732">
                  <c:v>0</c:v>
                </c:pt>
                <c:pt idx="1733">
                  <c:v>1</c:v>
                </c:pt>
                <c:pt idx="1734">
                  <c:v>2</c:v>
                </c:pt>
                <c:pt idx="1735">
                  <c:v>5</c:v>
                </c:pt>
                <c:pt idx="1736">
                  <c:v>3</c:v>
                </c:pt>
                <c:pt idx="1737">
                  <c:v>4</c:v>
                </c:pt>
                <c:pt idx="1738">
                  <c:v>1</c:v>
                </c:pt>
                <c:pt idx="1739">
                  <c:v>2</c:v>
                </c:pt>
                <c:pt idx="1740">
                  <c:v>1</c:v>
                </c:pt>
                <c:pt idx="1741">
                  <c:v>1</c:v>
                </c:pt>
                <c:pt idx="1742">
                  <c:v>1</c:v>
                </c:pt>
                <c:pt idx="1743">
                  <c:v>3</c:v>
                </c:pt>
                <c:pt idx="1744">
                  <c:v>3</c:v>
                </c:pt>
                <c:pt idx="1745">
                  <c:v>4</c:v>
                </c:pt>
                <c:pt idx="1746">
                  <c:v>2</c:v>
                </c:pt>
                <c:pt idx="1747">
                  <c:v>3</c:v>
                </c:pt>
                <c:pt idx="1748">
                  <c:v>4</c:v>
                </c:pt>
                <c:pt idx="1749">
                  <c:v>3</c:v>
                </c:pt>
                <c:pt idx="1750">
                  <c:v>3</c:v>
                </c:pt>
                <c:pt idx="1751">
                  <c:v>2</c:v>
                </c:pt>
                <c:pt idx="1752">
                  <c:v>4</c:v>
                </c:pt>
                <c:pt idx="1753">
                  <c:v>2</c:v>
                </c:pt>
                <c:pt idx="1754">
                  <c:v>8</c:v>
                </c:pt>
                <c:pt idx="1755">
                  <c:v>2</c:v>
                </c:pt>
                <c:pt idx="1756">
                  <c:v>3</c:v>
                </c:pt>
                <c:pt idx="1757">
                  <c:v>5</c:v>
                </c:pt>
                <c:pt idx="1758">
                  <c:v>4</c:v>
                </c:pt>
                <c:pt idx="1759">
                  <c:v>1</c:v>
                </c:pt>
                <c:pt idx="1760">
                  <c:v>6</c:v>
                </c:pt>
                <c:pt idx="1761">
                  <c:v>5</c:v>
                </c:pt>
                <c:pt idx="1762">
                  <c:v>3</c:v>
                </c:pt>
                <c:pt idx="1763">
                  <c:v>1</c:v>
                </c:pt>
                <c:pt idx="1764">
                  <c:v>8</c:v>
                </c:pt>
                <c:pt idx="1765">
                  <c:v>1</c:v>
                </c:pt>
                <c:pt idx="1766">
                  <c:v>5</c:v>
                </c:pt>
                <c:pt idx="1767">
                  <c:v>3</c:v>
                </c:pt>
                <c:pt idx="1768">
                  <c:v>1</c:v>
                </c:pt>
                <c:pt idx="1769">
                  <c:v>3</c:v>
                </c:pt>
                <c:pt idx="1770">
                  <c:v>1</c:v>
                </c:pt>
                <c:pt idx="1771">
                  <c:v>3</c:v>
                </c:pt>
                <c:pt idx="1772">
                  <c:v>1</c:v>
                </c:pt>
                <c:pt idx="1773">
                  <c:v>4</c:v>
                </c:pt>
                <c:pt idx="1774">
                  <c:v>2</c:v>
                </c:pt>
                <c:pt idx="1775">
                  <c:v>6</c:v>
                </c:pt>
                <c:pt idx="1776">
                  <c:v>2</c:v>
                </c:pt>
                <c:pt idx="1777">
                  <c:v>2</c:v>
                </c:pt>
                <c:pt idx="1778">
                  <c:v>2</c:v>
                </c:pt>
                <c:pt idx="1779">
                  <c:v>1</c:v>
                </c:pt>
                <c:pt idx="1780">
                  <c:v>8</c:v>
                </c:pt>
                <c:pt idx="1781">
                  <c:v>2</c:v>
                </c:pt>
                <c:pt idx="1782">
                  <c:v>4</c:v>
                </c:pt>
                <c:pt idx="1783">
                  <c:v>4</c:v>
                </c:pt>
                <c:pt idx="1784">
                  <c:v>4</c:v>
                </c:pt>
                <c:pt idx="1785">
                  <c:v>1</c:v>
                </c:pt>
                <c:pt idx="1786">
                  <c:v>5</c:v>
                </c:pt>
                <c:pt idx="1787">
                  <c:v>12</c:v>
                </c:pt>
                <c:pt idx="1788">
                  <c:v>1</c:v>
                </c:pt>
                <c:pt idx="1789">
                  <c:v>4</c:v>
                </c:pt>
                <c:pt idx="1790">
                  <c:v>1</c:v>
                </c:pt>
                <c:pt idx="1791">
                  <c:v>1</c:v>
                </c:pt>
                <c:pt idx="1792">
                  <c:v>1</c:v>
                </c:pt>
                <c:pt idx="1793">
                  <c:v>4</c:v>
                </c:pt>
                <c:pt idx="1794">
                  <c:v>3</c:v>
                </c:pt>
                <c:pt idx="1795">
                  <c:v>1</c:v>
                </c:pt>
                <c:pt idx="1796">
                  <c:v>2</c:v>
                </c:pt>
                <c:pt idx="1797">
                  <c:v>4</c:v>
                </c:pt>
                <c:pt idx="1798">
                  <c:v>2</c:v>
                </c:pt>
                <c:pt idx="1799">
                  <c:v>4</c:v>
                </c:pt>
                <c:pt idx="1800">
                  <c:v>2</c:v>
                </c:pt>
                <c:pt idx="1801">
                  <c:v>2</c:v>
                </c:pt>
                <c:pt idx="1802">
                  <c:v>2</c:v>
                </c:pt>
                <c:pt idx="1803">
                  <c:v>2</c:v>
                </c:pt>
                <c:pt idx="1804">
                  <c:v>2</c:v>
                </c:pt>
                <c:pt idx="1805">
                  <c:v>3</c:v>
                </c:pt>
                <c:pt idx="1806">
                  <c:v>3</c:v>
                </c:pt>
                <c:pt idx="1807">
                  <c:v>3</c:v>
                </c:pt>
                <c:pt idx="1808">
                  <c:v>3</c:v>
                </c:pt>
                <c:pt idx="1809">
                  <c:v>2</c:v>
                </c:pt>
                <c:pt idx="1810">
                  <c:v>4</c:v>
                </c:pt>
                <c:pt idx="1811">
                  <c:v>2</c:v>
                </c:pt>
                <c:pt idx="1812">
                  <c:v>1</c:v>
                </c:pt>
                <c:pt idx="1813">
                  <c:v>6</c:v>
                </c:pt>
                <c:pt idx="1814">
                  <c:v>1</c:v>
                </c:pt>
                <c:pt idx="1815">
                  <c:v>1</c:v>
                </c:pt>
                <c:pt idx="1816">
                  <c:v>5</c:v>
                </c:pt>
                <c:pt idx="1817">
                  <c:v>2</c:v>
                </c:pt>
                <c:pt idx="1818">
                  <c:v>1</c:v>
                </c:pt>
                <c:pt idx="1819">
                  <c:v>2</c:v>
                </c:pt>
                <c:pt idx="1820">
                  <c:v>1</c:v>
                </c:pt>
                <c:pt idx="1821">
                  <c:v>1</c:v>
                </c:pt>
                <c:pt idx="1822">
                  <c:v>2</c:v>
                </c:pt>
                <c:pt idx="1823">
                  <c:v>1</c:v>
                </c:pt>
                <c:pt idx="1824">
                  <c:v>4</c:v>
                </c:pt>
                <c:pt idx="1825">
                  <c:v>4</c:v>
                </c:pt>
                <c:pt idx="1826">
                  <c:v>2</c:v>
                </c:pt>
                <c:pt idx="1827">
                  <c:v>1</c:v>
                </c:pt>
                <c:pt idx="1828">
                  <c:v>1</c:v>
                </c:pt>
                <c:pt idx="1829">
                  <c:v>2</c:v>
                </c:pt>
                <c:pt idx="1830">
                  <c:v>1</c:v>
                </c:pt>
                <c:pt idx="1831">
                  <c:v>1</c:v>
                </c:pt>
                <c:pt idx="1832">
                  <c:v>5</c:v>
                </c:pt>
                <c:pt idx="1833">
                  <c:v>1</c:v>
                </c:pt>
                <c:pt idx="1834">
                  <c:v>1</c:v>
                </c:pt>
                <c:pt idx="1835">
                  <c:v>1</c:v>
                </c:pt>
                <c:pt idx="1836">
                  <c:v>1</c:v>
                </c:pt>
                <c:pt idx="1837">
                  <c:v>1</c:v>
                </c:pt>
                <c:pt idx="1838">
                  <c:v>0</c:v>
                </c:pt>
                <c:pt idx="1839">
                  <c:v>1</c:v>
                </c:pt>
                <c:pt idx="1840">
                  <c:v>1</c:v>
                </c:pt>
                <c:pt idx="1841">
                  <c:v>1</c:v>
                </c:pt>
                <c:pt idx="1842">
                  <c:v>4</c:v>
                </c:pt>
                <c:pt idx="1843">
                  <c:v>3</c:v>
                </c:pt>
                <c:pt idx="1844">
                  <c:v>1</c:v>
                </c:pt>
                <c:pt idx="1845">
                  <c:v>1</c:v>
                </c:pt>
                <c:pt idx="1846">
                  <c:v>2</c:v>
                </c:pt>
                <c:pt idx="1847">
                  <c:v>1</c:v>
                </c:pt>
                <c:pt idx="1848">
                  <c:v>1</c:v>
                </c:pt>
                <c:pt idx="1849">
                  <c:v>5</c:v>
                </c:pt>
                <c:pt idx="1850">
                  <c:v>1</c:v>
                </c:pt>
                <c:pt idx="1851">
                  <c:v>1</c:v>
                </c:pt>
                <c:pt idx="1852">
                  <c:v>7</c:v>
                </c:pt>
                <c:pt idx="1853">
                  <c:v>7</c:v>
                </c:pt>
                <c:pt idx="1854">
                  <c:v>1</c:v>
                </c:pt>
                <c:pt idx="1855">
                  <c:v>1</c:v>
                </c:pt>
                <c:pt idx="1856">
                  <c:v>1</c:v>
                </c:pt>
                <c:pt idx="1857">
                  <c:v>1</c:v>
                </c:pt>
                <c:pt idx="1858">
                  <c:v>3</c:v>
                </c:pt>
                <c:pt idx="1859">
                  <c:v>2</c:v>
                </c:pt>
                <c:pt idx="1860">
                  <c:v>2</c:v>
                </c:pt>
                <c:pt idx="1861">
                  <c:v>4</c:v>
                </c:pt>
                <c:pt idx="1862">
                  <c:v>4</c:v>
                </c:pt>
                <c:pt idx="1863">
                  <c:v>1</c:v>
                </c:pt>
                <c:pt idx="1864">
                  <c:v>3</c:v>
                </c:pt>
                <c:pt idx="1865">
                  <c:v>1</c:v>
                </c:pt>
                <c:pt idx="1866">
                  <c:v>4</c:v>
                </c:pt>
                <c:pt idx="1867">
                  <c:v>1</c:v>
                </c:pt>
                <c:pt idx="1868">
                  <c:v>3</c:v>
                </c:pt>
                <c:pt idx="1869">
                  <c:v>2</c:v>
                </c:pt>
                <c:pt idx="1870">
                  <c:v>4</c:v>
                </c:pt>
                <c:pt idx="1871">
                  <c:v>7</c:v>
                </c:pt>
                <c:pt idx="1872">
                  <c:v>1</c:v>
                </c:pt>
                <c:pt idx="1873">
                  <c:v>3</c:v>
                </c:pt>
                <c:pt idx="1874">
                  <c:v>1</c:v>
                </c:pt>
                <c:pt idx="1875">
                  <c:v>1</c:v>
                </c:pt>
                <c:pt idx="1876">
                  <c:v>3</c:v>
                </c:pt>
                <c:pt idx="1877">
                  <c:v>3</c:v>
                </c:pt>
                <c:pt idx="1878">
                  <c:v>2</c:v>
                </c:pt>
                <c:pt idx="1879">
                  <c:v>1</c:v>
                </c:pt>
                <c:pt idx="1880">
                  <c:v>2</c:v>
                </c:pt>
                <c:pt idx="1881">
                  <c:v>2</c:v>
                </c:pt>
                <c:pt idx="1882">
                  <c:v>1</c:v>
                </c:pt>
                <c:pt idx="1883">
                  <c:v>1</c:v>
                </c:pt>
                <c:pt idx="1884">
                  <c:v>1</c:v>
                </c:pt>
                <c:pt idx="1885">
                  <c:v>1</c:v>
                </c:pt>
                <c:pt idx="1886">
                  <c:v>1</c:v>
                </c:pt>
                <c:pt idx="1887">
                  <c:v>2</c:v>
                </c:pt>
                <c:pt idx="1888">
                  <c:v>1</c:v>
                </c:pt>
                <c:pt idx="1889">
                  <c:v>3</c:v>
                </c:pt>
                <c:pt idx="1890">
                  <c:v>3</c:v>
                </c:pt>
                <c:pt idx="1891">
                  <c:v>0</c:v>
                </c:pt>
                <c:pt idx="1892">
                  <c:v>2</c:v>
                </c:pt>
                <c:pt idx="1893">
                  <c:v>1</c:v>
                </c:pt>
                <c:pt idx="1894">
                  <c:v>1</c:v>
                </c:pt>
                <c:pt idx="1895">
                  <c:v>1</c:v>
                </c:pt>
                <c:pt idx="1896">
                  <c:v>1</c:v>
                </c:pt>
                <c:pt idx="1897">
                  <c:v>1</c:v>
                </c:pt>
                <c:pt idx="1898">
                  <c:v>1</c:v>
                </c:pt>
                <c:pt idx="1899">
                  <c:v>1</c:v>
                </c:pt>
                <c:pt idx="1900">
                  <c:v>1</c:v>
                </c:pt>
                <c:pt idx="1901">
                  <c:v>1</c:v>
                </c:pt>
                <c:pt idx="1902">
                  <c:v>4</c:v>
                </c:pt>
                <c:pt idx="1903">
                  <c:v>2</c:v>
                </c:pt>
                <c:pt idx="1904">
                  <c:v>4</c:v>
                </c:pt>
                <c:pt idx="1905">
                  <c:v>3</c:v>
                </c:pt>
                <c:pt idx="1906">
                  <c:v>4</c:v>
                </c:pt>
                <c:pt idx="1907">
                  <c:v>3</c:v>
                </c:pt>
                <c:pt idx="1908">
                  <c:v>1</c:v>
                </c:pt>
                <c:pt idx="1909">
                  <c:v>3</c:v>
                </c:pt>
                <c:pt idx="1910">
                  <c:v>3</c:v>
                </c:pt>
                <c:pt idx="1911">
                  <c:v>3</c:v>
                </c:pt>
                <c:pt idx="1912">
                  <c:v>4</c:v>
                </c:pt>
                <c:pt idx="1913">
                  <c:v>2</c:v>
                </c:pt>
                <c:pt idx="1914">
                  <c:v>3</c:v>
                </c:pt>
                <c:pt idx="1915">
                  <c:v>2</c:v>
                </c:pt>
                <c:pt idx="1916">
                  <c:v>4</c:v>
                </c:pt>
                <c:pt idx="1917">
                  <c:v>1</c:v>
                </c:pt>
                <c:pt idx="1918">
                  <c:v>1</c:v>
                </c:pt>
                <c:pt idx="1919">
                  <c:v>6</c:v>
                </c:pt>
                <c:pt idx="1920">
                  <c:v>1</c:v>
                </c:pt>
                <c:pt idx="1921">
                  <c:v>3</c:v>
                </c:pt>
                <c:pt idx="1922">
                  <c:v>1</c:v>
                </c:pt>
                <c:pt idx="1923">
                  <c:v>2</c:v>
                </c:pt>
                <c:pt idx="1924">
                  <c:v>2</c:v>
                </c:pt>
                <c:pt idx="1925">
                  <c:v>5</c:v>
                </c:pt>
                <c:pt idx="1926">
                  <c:v>1</c:v>
                </c:pt>
                <c:pt idx="1927">
                  <c:v>6</c:v>
                </c:pt>
                <c:pt idx="1928">
                  <c:v>6</c:v>
                </c:pt>
                <c:pt idx="1929">
                  <c:v>2</c:v>
                </c:pt>
                <c:pt idx="1930">
                  <c:v>1</c:v>
                </c:pt>
                <c:pt idx="1931">
                  <c:v>2</c:v>
                </c:pt>
                <c:pt idx="1932">
                  <c:v>3</c:v>
                </c:pt>
                <c:pt idx="1933">
                  <c:v>4</c:v>
                </c:pt>
                <c:pt idx="1934">
                  <c:v>2</c:v>
                </c:pt>
                <c:pt idx="1935">
                  <c:v>1</c:v>
                </c:pt>
                <c:pt idx="1936">
                  <c:v>3</c:v>
                </c:pt>
                <c:pt idx="1937">
                  <c:v>2</c:v>
                </c:pt>
                <c:pt idx="1938">
                  <c:v>1</c:v>
                </c:pt>
                <c:pt idx="1939">
                  <c:v>1</c:v>
                </c:pt>
                <c:pt idx="1940">
                  <c:v>3</c:v>
                </c:pt>
                <c:pt idx="1941">
                  <c:v>2</c:v>
                </c:pt>
                <c:pt idx="1942">
                  <c:v>1</c:v>
                </c:pt>
                <c:pt idx="1943">
                  <c:v>5</c:v>
                </c:pt>
                <c:pt idx="1944">
                  <c:v>5</c:v>
                </c:pt>
                <c:pt idx="1945">
                  <c:v>2</c:v>
                </c:pt>
                <c:pt idx="1946">
                  <c:v>3</c:v>
                </c:pt>
                <c:pt idx="1947">
                  <c:v>3</c:v>
                </c:pt>
                <c:pt idx="1948">
                  <c:v>3</c:v>
                </c:pt>
                <c:pt idx="1949">
                  <c:v>3</c:v>
                </c:pt>
                <c:pt idx="1950">
                  <c:v>1</c:v>
                </c:pt>
                <c:pt idx="1951">
                  <c:v>15</c:v>
                </c:pt>
                <c:pt idx="1952">
                  <c:v>1</c:v>
                </c:pt>
                <c:pt idx="1953">
                  <c:v>1</c:v>
                </c:pt>
                <c:pt idx="1954">
                  <c:v>2</c:v>
                </c:pt>
                <c:pt idx="1955">
                  <c:v>3</c:v>
                </c:pt>
                <c:pt idx="1956">
                  <c:v>1</c:v>
                </c:pt>
                <c:pt idx="1957">
                  <c:v>2</c:v>
                </c:pt>
                <c:pt idx="1958">
                  <c:v>1</c:v>
                </c:pt>
                <c:pt idx="1959">
                  <c:v>1</c:v>
                </c:pt>
                <c:pt idx="1960">
                  <c:v>1</c:v>
                </c:pt>
                <c:pt idx="1961">
                  <c:v>8</c:v>
                </c:pt>
                <c:pt idx="1962">
                  <c:v>1</c:v>
                </c:pt>
                <c:pt idx="1963">
                  <c:v>1</c:v>
                </c:pt>
                <c:pt idx="1964">
                  <c:v>1</c:v>
                </c:pt>
                <c:pt idx="1965">
                  <c:v>3</c:v>
                </c:pt>
                <c:pt idx="1966">
                  <c:v>1</c:v>
                </c:pt>
                <c:pt idx="1967">
                  <c:v>3</c:v>
                </c:pt>
                <c:pt idx="1968">
                  <c:v>5</c:v>
                </c:pt>
                <c:pt idx="1969">
                  <c:v>3</c:v>
                </c:pt>
                <c:pt idx="1970">
                  <c:v>3</c:v>
                </c:pt>
                <c:pt idx="1971">
                  <c:v>1</c:v>
                </c:pt>
                <c:pt idx="1972">
                  <c:v>4</c:v>
                </c:pt>
                <c:pt idx="1973">
                  <c:v>4</c:v>
                </c:pt>
                <c:pt idx="1974">
                  <c:v>1</c:v>
                </c:pt>
                <c:pt idx="1975">
                  <c:v>5</c:v>
                </c:pt>
                <c:pt idx="1976">
                  <c:v>4</c:v>
                </c:pt>
                <c:pt idx="1977">
                  <c:v>1</c:v>
                </c:pt>
                <c:pt idx="1978">
                  <c:v>1</c:v>
                </c:pt>
                <c:pt idx="1979">
                  <c:v>1</c:v>
                </c:pt>
                <c:pt idx="1980">
                  <c:v>2</c:v>
                </c:pt>
                <c:pt idx="1981">
                  <c:v>2</c:v>
                </c:pt>
                <c:pt idx="1982">
                  <c:v>1</c:v>
                </c:pt>
                <c:pt idx="1983">
                  <c:v>1</c:v>
                </c:pt>
                <c:pt idx="1984">
                  <c:v>2</c:v>
                </c:pt>
                <c:pt idx="1985">
                  <c:v>1</c:v>
                </c:pt>
                <c:pt idx="1986">
                  <c:v>2</c:v>
                </c:pt>
                <c:pt idx="1987">
                  <c:v>4</c:v>
                </c:pt>
                <c:pt idx="1988">
                  <c:v>1</c:v>
                </c:pt>
                <c:pt idx="1989">
                  <c:v>3</c:v>
                </c:pt>
                <c:pt idx="1990">
                  <c:v>1</c:v>
                </c:pt>
                <c:pt idx="1991">
                  <c:v>1</c:v>
                </c:pt>
                <c:pt idx="1992">
                  <c:v>2</c:v>
                </c:pt>
                <c:pt idx="1993">
                  <c:v>1</c:v>
                </c:pt>
                <c:pt idx="1994">
                  <c:v>5</c:v>
                </c:pt>
                <c:pt idx="1995">
                  <c:v>1</c:v>
                </c:pt>
                <c:pt idx="1996">
                  <c:v>0</c:v>
                </c:pt>
                <c:pt idx="1997">
                  <c:v>1</c:v>
                </c:pt>
                <c:pt idx="1998">
                  <c:v>1</c:v>
                </c:pt>
                <c:pt idx="1999">
                  <c:v>2</c:v>
                </c:pt>
                <c:pt idx="2000">
                  <c:v>2</c:v>
                </c:pt>
                <c:pt idx="2001">
                  <c:v>1</c:v>
                </c:pt>
                <c:pt idx="2002">
                  <c:v>0</c:v>
                </c:pt>
                <c:pt idx="2003">
                  <c:v>1</c:v>
                </c:pt>
                <c:pt idx="2004">
                  <c:v>1</c:v>
                </c:pt>
                <c:pt idx="2005">
                  <c:v>1</c:v>
                </c:pt>
                <c:pt idx="2006">
                  <c:v>6</c:v>
                </c:pt>
                <c:pt idx="2007">
                  <c:v>1</c:v>
                </c:pt>
                <c:pt idx="2008">
                  <c:v>1</c:v>
                </c:pt>
                <c:pt idx="2009">
                  <c:v>1</c:v>
                </c:pt>
                <c:pt idx="2010">
                  <c:v>1</c:v>
                </c:pt>
                <c:pt idx="2011">
                  <c:v>1</c:v>
                </c:pt>
                <c:pt idx="2012">
                  <c:v>7</c:v>
                </c:pt>
                <c:pt idx="2013">
                  <c:v>3</c:v>
                </c:pt>
                <c:pt idx="2014">
                  <c:v>2</c:v>
                </c:pt>
                <c:pt idx="2015">
                  <c:v>1</c:v>
                </c:pt>
                <c:pt idx="2016">
                  <c:v>1</c:v>
                </c:pt>
                <c:pt idx="2017">
                  <c:v>1</c:v>
                </c:pt>
                <c:pt idx="2018">
                  <c:v>1</c:v>
                </c:pt>
                <c:pt idx="2019">
                  <c:v>3</c:v>
                </c:pt>
                <c:pt idx="2020">
                  <c:v>2</c:v>
                </c:pt>
                <c:pt idx="2021">
                  <c:v>1</c:v>
                </c:pt>
                <c:pt idx="2022">
                  <c:v>1</c:v>
                </c:pt>
                <c:pt idx="2023">
                  <c:v>2</c:v>
                </c:pt>
                <c:pt idx="2024">
                  <c:v>1</c:v>
                </c:pt>
                <c:pt idx="2025">
                  <c:v>1</c:v>
                </c:pt>
                <c:pt idx="2026">
                  <c:v>2</c:v>
                </c:pt>
                <c:pt idx="2027">
                  <c:v>3</c:v>
                </c:pt>
                <c:pt idx="2028">
                  <c:v>4</c:v>
                </c:pt>
                <c:pt idx="2029">
                  <c:v>2</c:v>
                </c:pt>
                <c:pt idx="2030">
                  <c:v>2</c:v>
                </c:pt>
                <c:pt idx="2031">
                  <c:v>1</c:v>
                </c:pt>
                <c:pt idx="2032">
                  <c:v>2</c:v>
                </c:pt>
                <c:pt idx="2033">
                  <c:v>1</c:v>
                </c:pt>
                <c:pt idx="2034">
                  <c:v>3</c:v>
                </c:pt>
                <c:pt idx="2035">
                  <c:v>1</c:v>
                </c:pt>
                <c:pt idx="2036">
                  <c:v>3</c:v>
                </c:pt>
                <c:pt idx="2037">
                  <c:v>0</c:v>
                </c:pt>
                <c:pt idx="2038">
                  <c:v>6</c:v>
                </c:pt>
                <c:pt idx="2039">
                  <c:v>1</c:v>
                </c:pt>
                <c:pt idx="2040">
                  <c:v>4</c:v>
                </c:pt>
                <c:pt idx="2041">
                  <c:v>2</c:v>
                </c:pt>
                <c:pt idx="2042">
                  <c:v>2</c:v>
                </c:pt>
                <c:pt idx="2043">
                  <c:v>6</c:v>
                </c:pt>
                <c:pt idx="2044">
                  <c:v>1</c:v>
                </c:pt>
                <c:pt idx="2045">
                  <c:v>2</c:v>
                </c:pt>
                <c:pt idx="2046">
                  <c:v>1</c:v>
                </c:pt>
                <c:pt idx="2047">
                  <c:v>3</c:v>
                </c:pt>
                <c:pt idx="2048">
                  <c:v>1</c:v>
                </c:pt>
                <c:pt idx="2049">
                  <c:v>1</c:v>
                </c:pt>
                <c:pt idx="2050">
                  <c:v>3</c:v>
                </c:pt>
                <c:pt idx="2051">
                  <c:v>5</c:v>
                </c:pt>
                <c:pt idx="2052">
                  <c:v>1</c:v>
                </c:pt>
                <c:pt idx="2053">
                  <c:v>1</c:v>
                </c:pt>
                <c:pt idx="2054">
                  <c:v>1</c:v>
                </c:pt>
                <c:pt idx="2055">
                  <c:v>1</c:v>
                </c:pt>
                <c:pt idx="2056">
                  <c:v>1</c:v>
                </c:pt>
                <c:pt idx="2057">
                  <c:v>3</c:v>
                </c:pt>
                <c:pt idx="2058">
                  <c:v>1</c:v>
                </c:pt>
                <c:pt idx="2059">
                  <c:v>1</c:v>
                </c:pt>
                <c:pt idx="2060">
                  <c:v>2</c:v>
                </c:pt>
                <c:pt idx="2061">
                  <c:v>3</c:v>
                </c:pt>
                <c:pt idx="2062">
                  <c:v>1</c:v>
                </c:pt>
                <c:pt idx="2063">
                  <c:v>1</c:v>
                </c:pt>
                <c:pt idx="2064">
                  <c:v>1</c:v>
                </c:pt>
                <c:pt idx="2065">
                  <c:v>3</c:v>
                </c:pt>
                <c:pt idx="2066">
                  <c:v>1</c:v>
                </c:pt>
                <c:pt idx="2067">
                  <c:v>1</c:v>
                </c:pt>
                <c:pt idx="2068">
                  <c:v>5</c:v>
                </c:pt>
                <c:pt idx="2069">
                  <c:v>1</c:v>
                </c:pt>
                <c:pt idx="2070">
                  <c:v>2</c:v>
                </c:pt>
                <c:pt idx="2071">
                  <c:v>1</c:v>
                </c:pt>
                <c:pt idx="2072">
                  <c:v>2</c:v>
                </c:pt>
                <c:pt idx="2073">
                  <c:v>1</c:v>
                </c:pt>
                <c:pt idx="2074">
                  <c:v>2</c:v>
                </c:pt>
                <c:pt idx="2075">
                  <c:v>1</c:v>
                </c:pt>
                <c:pt idx="2076">
                  <c:v>1</c:v>
                </c:pt>
                <c:pt idx="2077">
                  <c:v>5</c:v>
                </c:pt>
                <c:pt idx="2078">
                  <c:v>1</c:v>
                </c:pt>
                <c:pt idx="2079">
                  <c:v>1</c:v>
                </c:pt>
                <c:pt idx="2080">
                  <c:v>1</c:v>
                </c:pt>
                <c:pt idx="2081">
                  <c:v>2</c:v>
                </c:pt>
                <c:pt idx="2082">
                  <c:v>1</c:v>
                </c:pt>
                <c:pt idx="2083">
                  <c:v>2</c:v>
                </c:pt>
                <c:pt idx="2084">
                  <c:v>1</c:v>
                </c:pt>
                <c:pt idx="2085">
                  <c:v>4</c:v>
                </c:pt>
                <c:pt idx="2086">
                  <c:v>2</c:v>
                </c:pt>
                <c:pt idx="2087">
                  <c:v>1</c:v>
                </c:pt>
                <c:pt idx="2088">
                  <c:v>4</c:v>
                </c:pt>
                <c:pt idx="2089">
                  <c:v>4</c:v>
                </c:pt>
                <c:pt idx="2090">
                  <c:v>1</c:v>
                </c:pt>
                <c:pt idx="2091">
                  <c:v>1</c:v>
                </c:pt>
                <c:pt idx="2092">
                  <c:v>2</c:v>
                </c:pt>
                <c:pt idx="2093">
                  <c:v>3</c:v>
                </c:pt>
                <c:pt idx="2094">
                  <c:v>1</c:v>
                </c:pt>
                <c:pt idx="2095">
                  <c:v>2</c:v>
                </c:pt>
                <c:pt idx="2096">
                  <c:v>4</c:v>
                </c:pt>
                <c:pt idx="2097">
                  <c:v>1</c:v>
                </c:pt>
                <c:pt idx="2098">
                  <c:v>1</c:v>
                </c:pt>
                <c:pt idx="2099">
                  <c:v>1</c:v>
                </c:pt>
                <c:pt idx="2100">
                  <c:v>7</c:v>
                </c:pt>
                <c:pt idx="2101">
                  <c:v>2</c:v>
                </c:pt>
                <c:pt idx="2102">
                  <c:v>1</c:v>
                </c:pt>
                <c:pt idx="2103">
                  <c:v>1</c:v>
                </c:pt>
                <c:pt idx="2104">
                  <c:v>2</c:v>
                </c:pt>
                <c:pt idx="2105">
                  <c:v>1</c:v>
                </c:pt>
                <c:pt idx="2106">
                  <c:v>3</c:v>
                </c:pt>
                <c:pt idx="2107">
                  <c:v>2</c:v>
                </c:pt>
                <c:pt idx="2108">
                  <c:v>2</c:v>
                </c:pt>
                <c:pt idx="2109">
                  <c:v>4</c:v>
                </c:pt>
                <c:pt idx="2110">
                  <c:v>2</c:v>
                </c:pt>
                <c:pt idx="2111">
                  <c:v>1</c:v>
                </c:pt>
                <c:pt idx="2112">
                  <c:v>1</c:v>
                </c:pt>
                <c:pt idx="2113">
                  <c:v>3</c:v>
                </c:pt>
                <c:pt idx="2114">
                  <c:v>1</c:v>
                </c:pt>
                <c:pt idx="2115">
                  <c:v>2</c:v>
                </c:pt>
                <c:pt idx="2116">
                  <c:v>5</c:v>
                </c:pt>
                <c:pt idx="2117">
                  <c:v>4</c:v>
                </c:pt>
                <c:pt idx="2118">
                  <c:v>1</c:v>
                </c:pt>
                <c:pt idx="2119">
                  <c:v>2</c:v>
                </c:pt>
                <c:pt idx="2120">
                  <c:v>1</c:v>
                </c:pt>
                <c:pt idx="2121">
                  <c:v>3</c:v>
                </c:pt>
                <c:pt idx="2122">
                  <c:v>4</c:v>
                </c:pt>
                <c:pt idx="2123">
                  <c:v>3</c:v>
                </c:pt>
                <c:pt idx="2124">
                  <c:v>2</c:v>
                </c:pt>
                <c:pt idx="2125">
                  <c:v>2</c:v>
                </c:pt>
                <c:pt idx="2126">
                  <c:v>1</c:v>
                </c:pt>
                <c:pt idx="2127">
                  <c:v>2</c:v>
                </c:pt>
                <c:pt idx="2128">
                  <c:v>2</c:v>
                </c:pt>
                <c:pt idx="2129">
                  <c:v>2</c:v>
                </c:pt>
                <c:pt idx="2130">
                  <c:v>1</c:v>
                </c:pt>
                <c:pt idx="2131">
                  <c:v>5</c:v>
                </c:pt>
                <c:pt idx="2132">
                  <c:v>1</c:v>
                </c:pt>
                <c:pt idx="2133">
                  <c:v>1</c:v>
                </c:pt>
                <c:pt idx="2134">
                  <c:v>2</c:v>
                </c:pt>
                <c:pt idx="2135">
                  <c:v>1</c:v>
                </c:pt>
                <c:pt idx="2136">
                  <c:v>2</c:v>
                </c:pt>
                <c:pt idx="2137">
                  <c:v>4</c:v>
                </c:pt>
                <c:pt idx="2138">
                  <c:v>2</c:v>
                </c:pt>
                <c:pt idx="2139">
                  <c:v>1</c:v>
                </c:pt>
                <c:pt idx="2140">
                  <c:v>1</c:v>
                </c:pt>
                <c:pt idx="2141">
                  <c:v>1</c:v>
                </c:pt>
                <c:pt idx="2142">
                  <c:v>2</c:v>
                </c:pt>
                <c:pt idx="2143">
                  <c:v>2</c:v>
                </c:pt>
                <c:pt idx="2144">
                  <c:v>1</c:v>
                </c:pt>
                <c:pt idx="2145">
                  <c:v>2</c:v>
                </c:pt>
                <c:pt idx="2146">
                  <c:v>1</c:v>
                </c:pt>
                <c:pt idx="2147">
                  <c:v>4</c:v>
                </c:pt>
                <c:pt idx="2148">
                  <c:v>0</c:v>
                </c:pt>
                <c:pt idx="2149">
                  <c:v>15</c:v>
                </c:pt>
                <c:pt idx="2150">
                  <c:v>3</c:v>
                </c:pt>
                <c:pt idx="2151">
                  <c:v>1</c:v>
                </c:pt>
                <c:pt idx="2152">
                  <c:v>1</c:v>
                </c:pt>
                <c:pt idx="2153">
                  <c:v>1</c:v>
                </c:pt>
                <c:pt idx="2154">
                  <c:v>2</c:v>
                </c:pt>
                <c:pt idx="2155">
                  <c:v>1</c:v>
                </c:pt>
                <c:pt idx="2156">
                  <c:v>2</c:v>
                </c:pt>
                <c:pt idx="2157">
                  <c:v>2</c:v>
                </c:pt>
                <c:pt idx="2158">
                  <c:v>1</c:v>
                </c:pt>
                <c:pt idx="2159">
                  <c:v>2</c:v>
                </c:pt>
                <c:pt idx="2160">
                  <c:v>1</c:v>
                </c:pt>
                <c:pt idx="2161">
                  <c:v>1</c:v>
                </c:pt>
                <c:pt idx="2162">
                  <c:v>1</c:v>
                </c:pt>
                <c:pt idx="2163">
                  <c:v>6</c:v>
                </c:pt>
                <c:pt idx="2164">
                  <c:v>1</c:v>
                </c:pt>
                <c:pt idx="2165">
                  <c:v>4</c:v>
                </c:pt>
                <c:pt idx="2166">
                  <c:v>1</c:v>
                </c:pt>
                <c:pt idx="2167">
                  <c:v>3</c:v>
                </c:pt>
                <c:pt idx="2168">
                  <c:v>1</c:v>
                </c:pt>
                <c:pt idx="2169">
                  <c:v>2</c:v>
                </c:pt>
                <c:pt idx="2170">
                  <c:v>3</c:v>
                </c:pt>
                <c:pt idx="2171">
                  <c:v>6</c:v>
                </c:pt>
                <c:pt idx="2172">
                  <c:v>2</c:v>
                </c:pt>
                <c:pt idx="2173">
                  <c:v>2</c:v>
                </c:pt>
                <c:pt idx="2174">
                  <c:v>1</c:v>
                </c:pt>
                <c:pt idx="2175">
                  <c:v>4</c:v>
                </c:pt>
                <c:pt idx="2176">
                  <c:v>5</c:v>
                </c:pt>
                <c:pt idx="2177">
                  <c:v>2</c:v>
                </c:pt>
                <c:pt idx="2178">
                  <c:v>2</c:v>
                </c:pt>
                <c:pt idx="2179">
                  <c:v>3</c:v>
                </c:pt>
                <c:pt idx="2180">
                  <c:v>4</c:v>
                </c:pt>
                <c:pt idx="2181">
                  <c:v>2</c:v>
                </c:pt>
                <c:pt idx="2182">
                  <c:v>5</c:v>
                </c:pt>
                <c:pt idx="2183">
                  <c:v>5</c:v>
                </c:pt>
                <c:pt idx="2184">
                  <c:v>2</c:v>
                </c:pt>
                <c:pt idx="2185">
                  <c:v>0</c:v>
                </c:pt>
                <c:pt idx="2186">
                  <c:v>1</c:v>
                </c:pt>
                <c:pt idx="2187">
                  <c:v>2</c:v>
                </c:pt>
                <c:pt idx="2188">
                  <c:v>1</c:v>
                </c:pt>
                <c:pt idx="2189">
                  <c:v>2</c:v>
                </c:pt>
                <c:pt idx="2190">
                  <c:v>1</c:v>
                </c:pt>
                <c:pt idx="2191">
                  <c:v>1</c:v>
                </c:pt>
                <c:pt idx="2192">
                  <c:v>2</c:v>
                </c:pt>
                <c:pt idx="2193">
                  <c:v>1</c:v>
                </c:pt>
                <c:pt idx="2194">
                  <c:v>1</c:v>
                </c:pt>
                <c:pt idx="2195">
                  <c:v>3</c:v>
                </c:pt>
                <c:pt idx="2196">
                  <c:v>4</c:v>
                </c:pt>
                <c:pt idx="2197">
                  <c:v>4</c:v>
                </c:pt>
                <c:pt idx="2198">
                  <c:v>1</c:v>
                </c:pt>
                <c:pt idx="2199">
                  <c:v>1</c:v>
                </c:pt>
                <c:pt idx="2200">
                  <c:v>1</c:v>
                </c:pt>
                <c:pt idx="2201">
                  <c:v>1</c:v>
                </c:pt>
                <c:pt idx="2202">
                  <c:v>5</c:v>
                </c:pt>
                <c:pt idx="2203">
                  <c:v>3</c:v>
                </c:pt>
                <c:pt idx="2204">
                  <c:v>2</c:v>
                </c:pt>
                <c:pt idx="2205">
                  <c:v>1</c:v>
                </c:pt>
                <c:pt idx="2206">
                  <c:v>1</c:v>
                </c:pt>
                <c:pt idx="2207">
                  <c:v>3</c:v>
                </c:pt>
                <c:pt idx="2208">
                  <c:v>1</c:v>
                </c:pt>
                <c:pt idx="2209">
                  <c:v>4</c:v>
                </c:pt>
                <c:pt idx="2210">
                  <c:v>1</c:v>
                </c:pt>
                <c:pt idx="2211">
                  <c:v>1</c:v>
                </c:pt>
                <c:pt idx="2212">
                  <c:v>2</c:v>
                </c:pt>
                <c:pt idx="2213">
                  <c:v>4</c:v>
                </c:pt>
                <c:pt idx="2214">
                  <c:v>1</c:v>
                </c:pt>
                <c:pt idx="2215">
                  <c:v>1</c:v>
                </c:pt>
                <c:pt idx="2216">
                  <c:v>1</c:v>
                </c:pt>
                <c:pt idx="2217">
                  <c:v>4</c:v>
                </c:pt>
                <c:pt idx="2218">
                  <c:v>2</c:v>
                </c:pt>
                <c:pt idx="2219">
                  <c:v>1</c:v>
                </c:pt>
                <c:pt idx="2220">
                  <c:v>1</c:v>
                </c:pt>
                <c:pt idx="2221">
                  <c:v>2</c:v>
                </c:pt>
                <c:pt idx="2222">
                  <c:v>2</c:v>
                </c:pt>
                <c:pt idx="2223">
                  <c:v>2</c:v>
                </c:pt>
                <c:pt idx="2224">
                  <c:v>2</c:v>
                </c:pt>
                <c:pt idx="2225">
                  <c:v>1</c:v>
                </c:pt>
                <c:pt idx="2226">
                  <c:v>0</c:v>
                </c:pt>
                <c:pt idx="2227">
                  <c:v>6</c:v>
                </c:pt>
                <c:pt idx="2228">
                  <c:v>3</c:v>
                </c:pt>
                <c:pt idx="2229">
                  <c:v>4</c:v>
                </c:pt>
                <c:pt idx="2230">
                  <c:v>5</c:v>
                </c:pt>
                <c:pt idx="2231">
                  <c:v>1</c:v>
                </c:pt>
                <c:pt idx="2232">
                  <c:v>2</c:v>
                </c:pt>
                <c:pt idx="2233">
                  <c:v>7</c:v>
                </c:pt>
                <c:pt idx="2234">
                  <c:v>2</c:v>
                </c:pt>
                <c:pt idx="2235">
                  <c:v>1</c:v>
                </c:pt>
                <c:pt idx="2236">
                  <c:v>0</c:v>
                </c:pt>
                <c:pt idx="2237">
                  <c:v>3</c:v>
                </c:pt>
                <c:pt idx="2238">
                  <c:v>3</c:v>
                </c:pt>
                <c:pt idx="2239">
                  <c:v>1</c:v>
                </c:pt>
              </c:numCache>
            </c:numRef>
          </c:val>
          <c:extLst>
            <c:ext xmlns:c16="http://schemas.microsoft.com/office/drawing/2014/chart" uri="{C3380CC4-5D6E-409C-BE32-E72D297353CC}">
              <c16:uniqueId val="{00000000-335C-4AF0-8B11-767298FF8E45}"/>
            </c:ext>
          </c:extLst>
        </c:ser>
        <c:ser>
          <c:idx val="1"/>
          <c:order val="1"/>
          <c:tx>
            <c:strRef>
              <c:f>ID!$C$5</c:f>
              <c:strCache>
                <c:ptCount val="1"/>
                <c:pt idx="0">
                  <c:v>Sum of WebPurchases</c:v>
                </c:pt>
              </c:strCache>
            </c:strRef>
          </c:tx>
          <c:spPr>
            <a:solidFill>
              <a:schemeClr val="accent2"/>
            </a:solidFill>
            <a:ln>
              <a:noFill/>
            </a:ln>
            <a:effectLst/>
          </c:spPr>
          <c:cat>
            <c:strRef>
              <c:f>ID!$A$6:$A$2246</c:f>
              <c:strCache>
                <c:ptCount val="2240"/>
                <c:pt idx="0">
                  <c:v>0</c:v>
                </c:pt>
                <c:pt idx="1">
                  <c:v>1</c:v>
                </c:pt>
                <c:pt idx="2">
                  <c:v>9</c:v>
                </c:pt>
                <c:pt idx="3">
                  <c:v>13</c:v>
                </c:pt>
                <c:pt idx="4">
                  <c:v>17</c:v>
                </c:pt>
                <c:pt idx="5">
                  <c:v>20</c:v>
                </c:pt>
                <c:pt idx="6">
                  <c:v>22</c:v>
                </c:pt>
                <c:pt idx="7">
                  <c:v>24</c:v>
                </c:pt>
                <c:pt idx="8">
                  <c:v>25</c:v>
                </c:pt>
                <c:pt idx="9">
                  <c:v>35</c:v>
                </c:pt>
                <c:pt idx="10">
                  <c:v>48</c:v>
                </c:pt>
                <c:pt idx="11">
                  <c:v>49</c:v>
                </c:pt>
                <c:pt idx="12">
                  <c:v>55</c:v>
                </c:pt>
                <c:pt idx="13">
                  <c:v>67</c:v>
                </c:pt>
                <c:pt idx="14">
                  <c:v>73</c:v>
                </c:pt>
                <c:pt idx="15">
                  <c:v>75</c:v>
                </c:pt>
                <c:pt idx="16">
                  <c:v>78</c:v>
                </c:pt>
                <c:pt idx="17">
                  <c:v>87</c:v>
                </c:pt>
                <c:pt idx="18">
                  <c:v>89</c:v>
                </c:pt>
                <c:pt idx="19">
                  <c:v>92</c:v>
                </c:pt>
                <c:pt idx="20">
                  <c:v>113</c:v>
                </c:pt>
                <c:pt idx="21">
                  <c:v>115</c:v>
                </c:pt>
                <c:pt idx="22">
                  <c:v>123</c:v>
                </c:pt>
                <c:pt idx="23">
                  <c:v>125</c:v>
                </c:pt>
                <c:pt idx="24">
                  <c:v>143</c:v>
                </c:pt>
                <c:pt idx="25">
                  <c:v>146</c:v>
                </c:pt>
                <c:pt idx="26">
                  <c:v>153</c:v>
                </c:pt>
                <c:pt idx="27">
                  <c:v>158</c:v>
                </c:pt>
                <c:pt idx="28">
                  <c:v>164</c:v>
                </c:pt>
                <c:pt idx="29">
                  <c:v>175</c:v>
                </c:pt>
                <c:pt idx="30">
                  <c:v>176</c:v>
                </c:pt>
                <c:pt idx="31">
                  <c:v>178</c:v>
                </c:pt>
                <c:pt idx="32">
                  <c:v>182</c:v>
                </c:pt>
                <c:pt idx="33">
                  <c:v>193</c:v>
                </c:pt>
                <c:pt idx="34">
                  <c:v>194</c:v>
                </c:pt>
                <c:pt idx="35">
                  <c:v>195</c:v>
                </c:pt>
                <c:pt idx="36">
                  <c:v>199</c:v>
                </c:pt>
                <c:pt idx="37">
                  <c:v>202</c:v>
                </c:pt>
                <c:pt idx="38">
                  <c:v>203</c:v>
                </c:pt>
                <c:pt idx="39">
                  <c:v>213</c:v>
                </c:pt>
                <c:pt idx="40">
                  <c:v>217</c:v>
                </c:pt>
                <c:pt idx="41">
                  <c:v>221</c:v>
                </c:pt>
                <c:pt idx="42">
                  <c:v>231</c:v>
                </c:pt>
                <c:pt idx="43">
                  <c:v>232</c:v>
                </c:pt>
                <c:pt idx="44">
                  <c:v>234</c:v>
                </c:pt>
                <c:pt idx="45">
                  <c:v>236</c:v>
                </c:pt>
                <c:pt idx="46">
                  <c:v>238</c:v>
                </c:pt>
                <c:pt idx="47">
                  <c:v>241</c:v>
                </c:pt>
                <c:pt idx="48">
                  <c:v>246</c:v>
                </c:pt>
                <c:pt idx="49">
                  <c:v>247</c:v>
                </c:pt>
                <c:pt idx="50">
                  <c:v>252</c:v>
                </c:pt>
                <c:pt idx="51">
                  <c:v>254</c:v>
                </c:pt>
                <c:pt idx="52">
                  <c:v>255</c:v>
                </c:pt>
                <c:pt idx="53">
                  <c:v>257</c:v>
                </c:pt>
                <c:pt idx="54">
                  <c:v>263</c:v>
                </c:pt>
                <c:pt idx="55">
                  <c:v>269</c:v>
                </c:pt>
                <c:pt idx="56">
                  <c:v>271</c:v>
                </c:pt>
                <c:pt idx="57">
                  <c:v>273</c:v>
                </c:pt>
                <c:pt idx="58">
                  <c:v>274</c:v>
                </c:pt>
                <c:pt idx="59">
                  <c:v>286</c:v>
                </c:pt>
                <c:pt idx="60">
                  <c:v>291</c:v>
                </c:pt>
                <c:pt idx="61">
                  <c:v>295</c:v>
                </c:pt>
                <c:pt idx="62">
                  <c:v>304</c:v>
                </c:pt>
                <c:pt idx="63">
                  <c:v>309</c:v>
                </c:pt>
                <c:pt idx="64">
                  <c:v>310</c:v>
                </c:pt>
                <c:pt idx="65">
                  <c:v>313</c:v>
                </c:pt>
                <c:pt idx="66">
                  <c:v>322</c:v>
                </c:pt>
                <c:pt idx="67">
                  <c:v>326</c:v>
                </c:pt>
                <c:pt idx="68">
                  <c:v>332</c:v>
                </c:pt>
                <c:pt idx="69">
                  <c:v>339</c:v>
                </c:pt>
                <c:pt idx="70">
                  <c:v>340</c:v>
                </c:pt>
                <c:pt idx="71">
                  <c:v>347</c:v>
                </c:pt>
                <c:pt idx="72">
                  <c:v>359</c:v>
                </c:pt>
                <c:pt idx="73">
                  <c:v>361</c:v>
                </c:pt>
                <c:pt idx="74">
                  <c:v>367</c:v>
                </c:pt>
                <c:pt idx="75">
                  <c:v>368</c:v>
                </c:pt>
                <c:pt idx="76">
                  <c:v>375</c:v>
                </c:pt>
                <c:pt idx="77">
                  <c:v>378</c:v>
                </c:pt>
                <c:pt idx="78">
                  <c:v>380</c:v>
                </c:pt>
                <c:pt idx="79">
                  <c:v>387</c:v>
                </c:pt>
                <c:pt idx="80">
                  <c:v>405</c:v>
                </c:pt>
                <c:pt idx="81">
                  <c:v>425</c:v>
                </c:pt>
                <c:pt idx="82">
                  <c:v>433</c:v>
                </c:pt>
                <c:pt idx="83">
                  <c:v>437</c:v>
                </c:pt>
                <c:pt idx="84">
                  <c:v>448</c:v>
                </c:pt>
                <c:pt idx="85">
                  <c:v>450</c:v>
                </c:pt>
                <c:pt idx="86">
                  <c:v>451</c:v>
                </c:pt>
                <c:pt idx="87">
                  <c:v>453</c:v>
                </c:pt>
                <c:pt idx="88">
                  <c:v>454</c:v>
                </c:pt>
                <c:pt idx="89">
                  <c:v>455</c:v>
                </c:pt>
                <c:pt idx="90">
                  <c:v>456</c:v>
                </c:pt>
                <c:pt idx="91">
                  <c:v>460</c:v>
                </c:pt>
                <c:pt idx="92">
                  <c:v>466</c:v>
                </c:pt>
                <c:pt idx="93">
                  <c:v>477</c:v>
                </c:pt>
                <c:pt idx="94">
                  <c:v>486</c:v>
                </c:pt>
                <c:pt idx="95">
                  <c:v>492</c:v>
                </c:pt>
                <c:pt idx="96">
                  <c:v>498</c:v>
                </c:pt>
                <c:pt idx="97">
                  <c:v>500</c:v>
                </c:pt>
                <c:pt idx="98">
                  <c:v>503</c:v>
                </c:pt>
                <c:pt idx="99">
                  <c:v>520</c:v>
                </c:pt>
                <c:pt idx="100">
                  <c:v>521</c:v>
                </c:pt>
                <c:pt idx="101">
                  <c:v>523</c:v>
                </c:pt>
                <c:pt idx="102">
                  <c:v>524</c:v>
                </c:pt>
                <c:pt idx="103">
                  <c:v>528</c:v>
                </c:pt>
                <c:pt idx="104">
                  <c:v>531</c:v>
                </c:pt>
                <c:pt idx="105">
                  <c:v>535</c:v>
                </c:pt>
                <c:pt idx="106">
                  <c:v>538</c:v>
                </c:pt>
                <c:pt idx="107">
                  <c:v>544</c:v>
                </c:pt>
                <c:pt idx="108">
                  <c:v>550</c:v>
                </c:pt>
                <c:pt idx="109">
                  <c:v>564</c:v>
                </c:pt>
                <c:pt idx="110">
                  <c:v>569</c:v>
                </c:pt>
                <c:pt idx="111">
                  <c:v>574</c:v>
                </c:pt>
                <c:pt idx="112">
                  <c:v>577</c:v>
                </c:pt>
                <c:pt idx="113">
                  <c:v>590</c:v>
                </c:pt>
                <c:pt idx="114">
                  <c:v>591</c:v>
                </c:pt>
                <c:pt idx="115">
                  <c:v>606</c:v>
                </c:pt>
                <c:pt idx="116">
                  <c:v>607</c:v>
                </c:pt>
                <c:pt idx="117">
                  <c:v>610</c:v>
                </c:pt>
                <c:pt idx="118">
                  <c:v>615</c:v>
                </c:pt>
                <c:pt idx="119">
                  <c:v>618</c:v>
                </c:pt>
                <c:pt idx="120">
                  <c:v>624</c:v>
                </c:pt>
                <c:pt idx="121">
                  <c:v>626</c:v>
                </c:pt>
                <c:pt idx="122">
                  <c:v>635</c:v>
                </c:pt>
                <c:pt idx="123">
                  <c:v>640</c:v>
                </c:pt>
                <c:pt idx="124">
                  <c:v>641</c:v>
                </c:pt>
                <c:pt idx="125">
                  <c:v>642</c:v>
                </c:pt>
                <c:pt idx="126">
                  <c:v>663</c:v>
                </c:pt>
                <c:pt idx="127">
                  <c:v>675</c:v>
                </c:pt>
                <c:pt idx="128">
                  <c:v>679</c:v>
                </c:pt>
                <c:pt idx="129">
                  <c:v>692</c:v>
                </c:pt>
                <c:pt idx="130">
                  <c:v>697</c:v>
                </c:pt>
                <c:pt idx="131">
                  <c:v>701</c:v>
                </c:pt>
                <c:pt idx="132">
                  <c:v>702</c:v>
                </c:pt>
                <c:pt idx="133">
                  <c:v>709</c:v>
                </c:pt>
                <c:pt idx="134">
                  <c:v>713</c:v>
                </c:pt>
                <c:pt idx="135">
                  <c:v>716</c:v>
                </c:pt>
                <c:pt idx="136">
                  <c:v>736</c:v>
                </c:pt>
                <c:pt idx="137">
                  <c:v>737</c:v>
                </c:pt>
                <c:pt idx="138">
                  <c:v>738</c:v>
                </c:pt>
                <c:pt idx="139">
                  <c:v>749</c:v>
                </c:pt>
                <c:pt idx="140">
                  <c:v>760</c:v>
                </c:pt>
                <c:pt idx="141">
                  <c:v>762</c:v>
                </c:pt>
                <c:pt idx="142">
                  <c:v>771</c:v>
                </c:pt>
                <c:pt idx="143">
                  <c:v>773</c:v>
                </c:pt>
                <c:pt idx="144">
                  <c:v>793</c:v>
                </c:pt>
                <c:pt idx="145">
                  <c:v>796</c:v>
                </c:pt>
                <c:pt idx="146">
                  <c:v>798</c:v>
                </c:pt>
                <c:pt idx="147">
                  <c:v>800</c:v>
                </c:pt>
                <c:pt idx="148">
                  <c:v>803</c:v>
                </c:pt>
                <c:pt idx="149">
                  <c:v>807</c:v>
                </c:pt>
                <c:pt idx="150">
                  <c:v>810</c:v>
                </c:pt>
                <c:pt idx="151">
                  <c:v>819</c:v>
                </c:pt>
                <c:pt idx="152">
                  <c:v>821</c:v>
                </c:pt>
                <c:pt idx="153">
                  <c:v>830</c:v>
                </c:pt>
                <c:pt idx="154">
                  <c:v>832</c:v>
                </c:pt>
                <c:pt idx="155">
                  <c:v>833</c:v>
                </c:pt>
                <c:pt idx="156">
                  <c:v>837</c:v>
                </c:pt>
                <c:pt idx="157">
                  <c:v>839</c:v>
                </c:pt>
                <c:pt idx="158">
                  <c:v>843</c:v>
                </c:pt>
                <c:pt idx="159">
                  <c:v>849</c:v>
                </c:pt>
                <c:pt idx="160">
                  <c:v>850</c:v>
                </c:pt>
                <c:pt idx="161">
                  <c:v>851</c:v>
                </c:pt>
                <c:pt idx="162">
                  <c:v>868</c:v>
                </c:pt>
                <c:pt idx="163">
                  <c:v>873</c:v>
                </c:pt>
                <c:pt idx="164">
                  <c:v>879</c:v>
                </c:pt>
                <c:pt idx="165">
                  <c:v>880</c:v>
                </c:pt>
                <c:pt idx="166">
                  <c:v>891</c:v>
                </c:pt>
                <c:pt idx="167">
                  <c:v>895</c:v>
                </c:pt>
                <c:pt idx="168">
                  <c:v>898</c:v>
                </c:pt>
                <c:pt idx="169">
                  <c:v>902</c:v>
                </c:pt>
                <c:pt idx="170">
                  <c:v>905</c:v>
                </c:pt>
                <c:pt idx="171">
                  <c:v>907</c:v>
                </c:pt>
                <c:pt idx="172">
                  <c:v>916</c:v>
                </c:pt>
                <c:pt idx="173">
                  <c:v>922</c:v>
                </c:pt>
                <c:pt idx="174">
                  <c:v>933</c:v>
                </c:pt>
                <c:pt idx="175">
                  <c:v>938</c:v>
                </c:pt>
                <c:pt idx="176">
                  <c:v>940</c:v>
                </c:pt>
                <c:pt idx="177">
                  <c:v>942</c:v>
                </c:pt>
                <c:pt idx="178">
                  <c:v>944</c:v>
                </c:pt>
                <c:pt idx="179">
                  <c:v>945</c:v>
                </c:pt>
                <c:pt idx="180">
                  <c:v>946</c:v>
                </c:pt>
                <c:pt idx="181">
                  <c:v>948</c:v>
                </c:pt>
                <c:pt idx="182">
                  <c:v>954</c:v>
                </c:pt>
                <c:pt idx="183">
                  <c:v>955</c:v>
                </c:pt>
                <c:pt idx="184">
                  <c:v>961</c:v>
                </c:pt>
                <c:pt idx="185">
                  <c:v>965</c:v>
                </c:pt>
                <c:pt idx="186">
                  <c:v>966</c:v>
                </c:pt>
                <c:pt idx="187">
                  <c:v>967</c:v>
                </c:pt>
                <c:pt idx="188">
                  <c:v>968</c:v>
                </c:pt>
                <c:pt idx="189">
                  <c:v>975</c:v>
                </c:pt>
                <c:pt idx="190">
                  <c:v>977</c:v>
                </c:pt>
                <c:pt idx="191">
                  <c:v>979</c:v>
                </c:pt>
                <c:pt idx="192">
                  <c:v>983</c:v>
                </c:pt>
                <c:pt idx="193">
                  <c:v>988</c:v>
                </c:pt>
                <c:pt idx="194">
                  <c:v>999</c:v>
                </c:pt>
                <c:pt idx="195">
                  <c:v>1000</c:v>
                </c:pt>
                <c:pt idx="196">
                  <c:v>1008</c:v>
                </c:pt>
                <c:pt idx="197">
                  <c:v>1010</c:v>
                </c:pt>
                <c:pt idx="198">
                  <c:v>1012</c:v>
                </c:pt>
                <c:pt idx="199">
                  <c:v>1016</c:v>
                </c:pt>
                <c:pt idx="200">
                  <c:v>1020</c:v>
                </c:pt>
                <c:pt idx="201">
                  <c:v>1029</c:v>
                </c:pt>
                <c:pt idx="202">
                  <c:v>1030</c:v>
                </c:pt>
                <c:pt idx="203">
                  <c:v>1031</c:v>
                </c:pt>
                <c:pt idx="204">
                  <c:v>1041</c:v>
                </c:pt>
                <c:pt idx="205">
                  <c:v>1044</c:v>
                </c:pt>
                <c:pt idx="206">
                  <c:v>1045</c:v>
                </c:pt>
                <c:pt idx="207">
                  <c:v>1048</c:v>
                </c:pt>
                <c:pt idx="208">
                  <c:v>1050</c:v>
                </c:pt>
                <c:pt idx="209">
                  <c:v>1052</c:v>
                </c:pt>
                <c:pt idx="210">
                  <c:v>1055</c:v>
                </c:pt>
                <c:pt idx="211">
                  <c:v>1064</c:v>
                </c:pt>
                <c:pt idx="212">
                  <c:v>1065</c:v>
                </c:pt>
                <c:pt idx="213">
                  <c:v>1071</c:v>
                </c:pt>
                <c:pt idx="214">
                  <c:v>1072</c:v>
                </c:pt>
                <c:pt idx="215">
                  <c:v>1077</c:v>
                </c:pt>
                <c:pt idx="216">
                  <c:v>1079</c:v>
                </c:pt>
                <c:pt idx="217">
                  <c:v>1081</c:v>
                </c:pt>
                <c:pt idx="218">
                  <c:v>1087</c:v>
                </c:pt>
                <c:pt idx="219">
                  <c:v>1092</c:v>
                </c:pt>
                <c:pt idx="220">
                  <c:v>1100</c:v>
                </c:pt>
                <c:pt idx="221">
                  <c:v>1103</c:v>
                </c:pt>
                <c:pt idx="222">
                  <c:v>1109</c:v>
                </c:pt>
                <c:pt idx="223">
                  <c:v>1118</c:v>
                </c:pt>
                <c:pt idx="224">
                  <c:v>1127</c:v>
                </c:pt>
                <c:pt idx="225">
                  <c:v>1131</c:v>
                </c:pt>
                <c:pt idx="226">
                  <c:v>1135</c:v>
                </c:pt>
                <c:pt idx="227">
                  <c:v>1137</c:v>
                </c:pt>
                <c:pt idx="228">
                  <c:v>1139</c:v>
                </c:pt>
                <c:pt idx="229">
                  <c:v>1142</c:v>
                </c:pt>
                <c:pt idx="230">
                  <c:v>1143</c:v>
                </c:pt>
                <c:pt idx="231">
                  <c:v>1146</c:v>
                </c:pt>
                <c:pt idx="232">
                  <c:v>1150</c:v>
                </c:pt>
                <c:pt idx="233">
                  <c:v>1158</c:v>
                </c:pt>
                <c:pt idx="234">
                  <c:v>1160</c:v>
                </c:pt>
                <c:pt idx="235">
                  <c:v>1162</c:v>
                </c:pt>
                <c:pt idx="236">
                  <c:v>1165</c:v>
                </c:pt>
                <c:pt idx="237">
                  <c:v>1168</c:v>
                </c:pt>
                <c:pt idx="238">
                  <c:v>1170</c:v>
                </c:pt>
                <c:pt idx="239">
                  <c:v>1172</c:v>
                </c:pt>
                <c:pt idx="240">
                  <c:v>1173</c:v>
                </c:pt>
                <c:pt idx="241">
                  <c:v>1175</c:v>
                </c:pt>
                <c:pt idx="242">
                  <c:v>1176</c:v>
                </c:pt>
                <c:pt idx="243">
                  <c:v>1177</c:v>
                </c:pt>
                <c:pt idx="244">
                  <c:v>1183</c:v>
                </c:pt>
                <c:pt idx="245">
                  <c:v>1184</c:v>
                </c:pt>
                <c:pt idx="246">
                  <c:v>1204</c:v>
                </c:pt>
                <c:pt idx="247">
                  <c:v>1212</c:v>
                </c:pt>
                <c:pt idx="248">
                  <c:v>1215</c:v>
                </c:pt>
                <c:pt idx="249">
                  <c:v>1225</c:v>
                </c:pt>
                <c:pt idx="250">
                  <c:v>1232</c:v>
                </c:pt>
                <c:pt idx="251">
                  <c:v>1241</c:v>
                </c:pt>
                <c:pt idx="252">
                  <c:v>1245</c:v>
                </c:pt>
                <c:pt idx="253">
                  <c:v>1250</c:v>
                </c:pt>
                <c:pt idx="254">
                  <c:v>1272</c:v>
                </c:pt>
                <c:pt idx="255">
                  <c:v>1277</c:v>
                </c:pt>
                <c:pt idx="256">
                  <c:v>1291</c:v>
                </c:pt>
                <c:pt idx="257">
                  <c:v>1295</c:v>
                </c:pt>
                <c:pt idx="258">
                  <c:v>1307</c:v>
                </c:pt>
                <c:pt idx="259">
                  <c:v>1321</c:v>
                </c:pt>
                <c:pt idx="260">
                  <c:v>1324</c:v>
                </c:pt>
                <c:pt idx="261">
                  <c:v>1328</c:v>
                </c:pt>
                <c:pt idx="262">
                  <c:v>1331</c:v>
                </c:pt>
                <c:pt idx="263">
                  <c:v>1340</c:v>
                </c:pt>
                <c:pt idx="264">
                  <c:v>1343</c:v>
                </c:pt>
                <c:pt idx="265">
                  <c:v>1349</c:v>
                </c:pt>
                <c:pt idx="266">
                  <c:v>1351</c:v>
                </c:pt>
                <c:pt idx="267">
                  <c:v>1357</c:v>
                </c:pt>
                <c:pt idx="268">
                  <c:v>1361</c:v>
                </c:pt>
                <c:pt idx="269">
                  <c:v>1362</c:v>
                </c:pt>
                <c:pt idx="270">
                  <c:v>1371</c:v>
                </c:pt>
                <c:pt idx="271">
                  <c:v>1377</c:v>
                </c:pt>
                <c:pt idx="272">
                  <c:v>1378</c:v>
                </c:pt>
                <c:pt idx="273">
                  <c:v>1379</c:v>
                </c:pt>
                <c:pt idx="274">
                  <c:v>1381</c:v>
                </c:pt>
                <c:pt idx="275">
                  <c:v>1384</c:v>
                </c:pt>
                <c:pt idx="276">
                  <c:v>1386</c:v>
                </c:pt>
                <c:pt idx="277">
                  <c:v>1388</c:v>
                </c:pt>
                <c:pt idx="278">
                  <c:v>1399</c:v>
                </c:pt>
                <c:pt idx="279">
                  <c:v>1402</c:v>
                </c:pt>
                <c:pt idx="280">
                  <c:v>1403</c:v>
                </c:pt>
                <c:pt idx="281">
                  <c:v>1404</c:v>
                </c:pt>
                <c:pt idx="282">
                  <c:v>1406</c:v>
                </c:pt>
                <c:pt idx="283">
                  <c:v>1407</c:v>
                </c:pt>
                <c:pt idx="284">
                  <c:v>1409</c:v>
                </c:pt>
                <c:pt idx="285">
                  <c:v>1411</c:v>
                </c:pt>
                <c:pt idx="286">
                  <c:v>1419</c:v>
                </c:pt>
                <c:pt idx="287">
                  <c:v>1440</c:v>
                </c:pt>
                <c:pt idx="288">
                  <c:v>1446</c:v>
                </c:pt>
                <c:pt idx="289">
                  <c:v>1448</c:v>
                </c:pt>
                <c:pt idx="290">
                  <c:v>1453</c:v>
                </c:pt>
                <c:pt idx="291">
                  <c:v>1456</c:v>
                </c:pt>
                <c:pt idx="292">
                  <c:v>1458</c:v>
                </c:pt>
                <c:pt idx="293">
                  <c:v>1459</c:v>
                </c:pt>
                <c:pt idx="294">
                  <c:v>1461</c:v>
                </c:pt>
                <c:pt idx="295">
                  <c:v>1463</c:v>
                </c:pt>
                <c:pt idx="296">
                  <c:v>1473</c:v>
                </c:pt>
                <c:pt idx="297">
                  <c:v>1490</c:v>
                </c:pt>
                <c:pt idx="298">
                  <c:v>1491</c:v>
                </c:pt>
                <c:pt idx="299">
                  <c:v>1497</c:v>
                </c:pt>
                <c:pt idx="300">
                  <c:v>1501</c:v>
                </c:pt>
                <c:pt idx="301">
                  <c:v>1502</c:v>
                </c:pt>
                <c:pt idx="302">
                  <c:v>1503</c:v>
                </c:pt>
                <c:pt idx="303">
                  <c:v>1506</c:v>
                </c:pt>
                <c:pt idx="304">
                  <c:v>1509</c:v>
                </c:pt>
                <c:pt idx="305">
                  <c:v>1513</c:v>
                </c:pt>
                <c:pt idx="306">
                  <c:v>1515</c:v>
                </c:pt>
                <c:pt idx="307">
                  <c:v>1517</c:v>
                </c:pt>
                <c:pt idx="308">
                  <c:v>1518</c:v>
                </c:pt>
                <c:pt idx="309">
                  <c:v>1519</c:v>
                </c:pt>
                <c:pt idx="310">
                  <c:v>1523</c:v>
                </c:pt>
                <c:pt idx="311">
                  <c:v>1524</c:v>
                </c:pt>
                <c:pt idx="312">
                  <c:v>1542</c:v>
                </c:pt>
                <c:pt idx="313">
                  <c:v>1544</c:v>
                </c:pt>
                <c:pt idx="314">
                  <c:v>1545</c:v>
                </c:pt>
                <c:pt idx="315">
                  <c:v>1553</c:v>
                </c:pt>
                <c:pt idx="316">
                  <c:v>1570</c:v>
                </c:pt>
                <c:pt idx="317">
                  <c:v>1577</c:v>
                </c:pt>
                <c:pt idx="318">
                  <c:v>1581</c:v>
                </c:pt>
                <c:pt idx="319">
                  <c:v>1584</c:v>
                </c:pt>
                <c:pt idx="320">
                  <c:v>1592</c:v>
                </c:pt>
                <c:pt idx="321">
                  <c:v>1600</c:v>
                </c:pt>
                <c:pt idx="322">
                  <c:v>1604</c:v>
                </c:pt>
                <c:pt idx="323">
                  <c:v>1606</c:v>
                </c:pt>
                <c:pt idx="324">
                  <c:v>1612</c:v>
                </c:pt>
                <c:pt idx="325">
                  <c:v>1618</c:v>
                </c:pt>
                <c:pt idx="326">
                  <c:v>1619</c:v>
                </c:pt>
                <c:pt idx="327">
                  <c:v>1626</c:v>
                </c:pt>
                <c:pt idx="328">
                  <c:v>1627</c:v>
                </c:pt>
                <c:pt idx="329">
                  <c:v>1628</c:v>
                </c:pt>
                <c:pt idx="330">
                  <c:v>1630</c:v>
                </c:pt>
                <c:pt idx="331">
                  <c:v>1631</c:v>
                </c:pt>
                <c:pt idx="332">
                  <c:v>1640</c:v>
                </c:pt>
                <c:pt idx="333">
                  <c:v>1646</c:v>
                </c:pt>
                <c:pt idx="334">
                  <c:v>1650</c:v>
                </c:pt>
                <c:pt idx="335">
                  <c:v>1655</c:v>
                </c:pt>
                <c:pt idx="336">
                  <c:v>1663</c:v>
                </c:pt>
                <c:pt idx="337">
                  <c:v>1665</c:v>
                </c:pt>
                <c:pt idx="338">
                  <c:v>1672</c:v>
                </c:pt>
                <c:pt idx="339">
                  <c:v>1676</c:v>
                </c:pt>
                <c:pt idx="340">
                  <c:v>1685</c:v>
                </c:pt>
                <c:pt idx="341">
                  <c:v>1710</c:v>
                </c:pt>
                <c:pt idx="342">
                  <c:v>1715</c:v>
                </c:pt>
                <c:pt idx="343">
                  <c:v>1717</c:v>
                </c:pt>
                <c:pt idx="344">
                  <c:v>1726</c:v>
                </c:pt>
                <c:pt idx="345">
                  <c:v>1729</c:v>
                </c:pt>
                <c:pt idx="346">
                  <c:v>1734</c:v>
                </c:pt>
                <c:pt idx="347">
                  <c:v>1740</c:v>
                </c:pt>
                <c:pt idx="348">
                  <c:v>1743</c:v>
                </c:pt>
                <c:pt idx="349">
                  <c:v>1744</c:v>
                </c:pt>
                <c:pt idx="350">
                  <c:v>1745</c:v>
                </c:pt>
                <c:pt idx="351">
                  <c:v>1755</c:v>
                </c:pt>
                <c:pt idx="352">
                  <c:v>1763</c:v>
                </c:pt>
                <c:pt idx="353">
                  <c:v>1764</c:v>
                </c:pt>
                <c:pt idx="354">
                  <c:v>1772</c:v>
                </c:pt>
                <c:pt idx="355">
                  <c:v>1773</c:v>
                </c:pt>
                <c:pt idx="356">
                  <c:v>1777</c:v>
                </c:pt>
                <c:pt idx="357">
                  <c:v>1802</c:v>
                </c:pt>
                <c:pt idx="358">
                  <c:v>1818</c:v>
                </c:pt>
                <c:pt idx="359">
                  <c:v>1826</c:v>
                </c:pt>
                <c:pt idx="360">
                  <c:v>1829</c:v>
                </c:pt>
                <c:pt idx="361">
                  <c:v>1833</c:v>
                </c:pt>
                <c:pt idx="362">
                  <c:v>1834</c:v>
                </c:pt>
                <c:pt idx="363">
                  <c:v>1839</c:v>
                </c:pt>
                <c:pt idx="364">
                  <c:v>1857</c:v>
                </c:pt>
                <c:pt idx="365">
                  <c:v>1859</c:v>
                </c:pt>
                <c:pt idx="366">
                  <c:v>1867</c:v>
                </c:pt>
                <c:pt idx="367">
                  <c:v>1876</c:v>
                </c:pt>
                <c:pt idx="368">
                  <c:v>1878</c:v>
                </c:pt>
                <c:pt idx="369">
                  <c:v>1880</c:v>
                </c:pt>
                <c:pt idx="370">
                  <c:v>1890</c:v>
                </c:pt>
                <c:pt idx="371">
                  <c:v>1891</c:v>
                </c:pt>
                <c:pt idx="372">
                  <c:v>1907</c:v>
                </c:pt>
                <c:pt idx="373">
                  <c:v>1911</c:v>
                </c:pt>
                <c:pt idx="374">
                  <c:v>1915</c:v>
                </c:pt>
                <c:pt idx="375">
                  <c:v>1916</c:v>
                </c:pt>
                <c:pt idx="376">
                  <c:v>1920</c:v>
                </c:pt>
                <c:pt idx="377">
                  <c:v>1921</c:v>
                </c:pt>
                <c:pt idx="378">
                  <c:v>1927</c:v>
                </c:pt>
                <c:pt idx="379">
                  <c:v>1928</c:v>
                </c:pt>
                <c:pt idx="380">
                  <c:v>1940</c:v>
                </c:pt>
                <c:pt idx="381">
                  <c:v>1945</c:v>
                </c:pt>
                <c:pt idx="382">
                  <c:v>1951</c:v>
                </c:pt>
                <c:pt idx="383">
                  <c:v>1958</c:v>
                </c:pt>
                <c:pt idx="384">
                  <c:v>1964</c:v>
                </c:pt>
                <c:pt idx="385">
                  <c:v>1966</c:v>
                </c:pt>
                <c:pt idx="386">
                  <c:v>1968</c:v>
                </c:pt>
                <c:pt idx="387">
                  <c:v>1970</c:v>
                </c:pt>
                <c:pt idx="388">
                  <c:v>1987</c:v>
                </c:pt>
                <c:pt idx="389">
                  <c:v>1990</c:v>
                </c:pt>
                <c:pt idx="390">
                  <c:v>1991</c:v>
                </c:pt>
                <c:pt idx="391">
                  <c:v>1992</c:v>
                </c:pt>
                <c:pt idx="392">
                  <c:v>1993</c:v>
                </c:pt>
                <c:pt idx="393">
                  <c:v>1994</c:v>
                </c:pt>
                <c:pt idx="394">
                  <c:v>1998</c:v>
                </c:pt>
                <c:pt idx="395">
                  <c:v>2002</c:v>
                </c:pt>
                <c:pt idx="396">
                  <c:v>2004</c:v>
                </c:pt>
                <c:pt idx="397">
                  <c:v>2005</c:v>
                </c:pt>
                <c:pt idx="398">
                  <c:v>2008</c:v>
                </c:pt>
                <c:pt idx="399">
                  <c:v>2021</c:v>
                </c:pt>
                <c:pt idx="400">
                  <c:v>2036</c:v>
                </c:pt>
                <c:pt idx="401">
                  <c:v>2055</c:v>
                </c:pt>
                <c:pt idx="402">
                  <c:v>2061</c:v>
                </c:pt>
                <c:pt idx="403">
                  <c:v>2066</c:v>
                </c:pt>
                <c:pt idx="404">
                  <c:v>2072</c:v>
                </c:pt>
                <c:pt idx="405">
                  <c:v>2075</c:v>
                </c:pt>
                <c:pt idx="406">
                  <c:v>2079</c:v>
                </c:pt>
                <c:pt idx="407">
                  <c:v>2088</c:v>
                </c:pt>
                <c:pt idx="408">
                  <c:v>2098</c:v>
                </c:pt>
                <c:pt idx="409">
                  <c:v>2106</c:v>
                </c:pt>
                <c:pt idx="410">
                  <c:v>2109</c:v>
                </c:pt>
                <c:pt idx="411">
                  <c:v>2114</c:v>
                </c:pt>
                <c:pt idx="412">
                  <c:v>2115</c:v>
                </c:pt>
                <c:pt idx="413">
                  <c:v>2118</c:v>
                </c:pt>
                <c:pt idx="414">
                  <c:v>2125</c:v>
                </c:pt>
                <c:pt idx="415">
                  <c:v>2130</c:v>
                </c:pt>
                <c:pt idx="416">
                  <c:v>2131</c:v>
                </c:pt>
                <c:pt idx="417">
                  <c:v>2134</c:v>
                </c:pt>
                <c:pt idx="418">
                  <c:v>2139</c:v>
                </c:pt>
                <c:pt idx="419">
                  <c:v>2147</c:v>
                </c:pt>
                <c:pt idx="420">
                  <c:v>2150</c:v>
                </c:pt>
                <c:pt idx="421">
                  <c:v>2154</c:v>
                </c:pt>
                <c:pt idx="422">
                  <c:v>2156</c:v>
                </c:pt>
                <c:pt idx="423">
                  <c:v>2157</c:v>
                </c:pt>
                <c:pt idx="424">
                  <c:v>2162</c:v>
                </c:pt>
                <c:pt idx="425">
                  <c:v>2166</c:v>
                </c:pt>
                <c:pt idx="426">
                  <c:v>2173</c:v>
                </c:pt>
                <c:pt idx="427">
                  <c:v>2174</c:v>
                </c:pt>
                <c:pt idx="428">
                  <c:v>2176</c:v>
                </c:pt>
                <c:pt idx="429">
                  <c:v>2181</c:v>
                </c:pt>
                <c:pt idx="430">
                  <c:v>2186</c:v>
                </c:pt>
                <c:pt idx="431">
                  <c:v>2202</c:v>
                </c:pt>
                <c:pt idx="432">
                  <c:v>2217</c:v>
                </c:pt>
                <c:pt idx="433">
                  <c:v>2223</c:v>
                </c:pt>
                <c:pt idx="434">
                  <c:v>2225</c:v>
                </c:pt>
                <c:pt idx="435">
                  <c:v>2227</c:v>
                </c:pt>
                <c:pt idx="436">
                  <c:v>2230</c:v>
                </c:pt>
                <c:pt idx="437">
                  <c:v>2245</c:v>
                </c:pt>
                <c:pt idx="438">
                  <c:v>2246</c:v>
                </c:pt>
                <c:pt idx="439">
                  <c:v>2253</c:v>
                </c:pt>
                <c:pt idx="440">
                  <c:v>2254</c:v>
                </c:pt>
                <c:pt idx="441">
                  <c:v>2256</c:v>
                </c:pt>
                <c:pt idx="442">
                  <c:v>2258</c:v>
                </c:pt>
                <c:pt idx="443">
                  <c:v>2261</c:v>
                </c:pt>
                <c:pt idx="444">
                  <c:v>2262</c:v>
                </c:pt>
                <c:pt idx="445">
                  <c:v>2276</c:v>
                </c:pt>
                <c:pt idx="446">
                  <c:v>2278</c:v>
                </c:pt>
                <c:pt idx="447">
                  <c:v>2281</c:v>
                </c:pt>
                <c:pt idx="448">
                  <c:v>2285</c:v>
                </c:pt>
                <c:pt idx="449">
                  <c:v>2286</c:v>
                </c:pt>
                <c:pt idx="450">
                  <c:v>2292</c:v>
                </c:pt>
                <c:pt idx="451">
                  <c:v>2295</c:v>
                </c:pt>
                <c:pt idx="452">
                  <c:v>2296</c:v>
                </c:pt>
                <c:pt idx="453">
                  <c:v>2304</c:v>
                </c:pt>
                <c:pt idx="454">
                  <c:v>2308</c:v>
                </c:pt>
                <c:pt idx="455">
                  <c:v>2315</c:v>
                </c:pt>
                <c:pt idx="456">
                  <c:v>2320</c:v>
                </c:pt>
                <c:pt idx="457">
                  <c:v>2324</c:v>
                </c:pt>
                <c:pt idx="458">
                  <c:v>2326</c:v>
                </c:pt>
                <c:pt idx="459">
                  <c:v>2337</c:v>
                </c:pt>
                <c:pt idx="460">
                  <c:v>2345</c:v>
                </c:pt>
                <c:pt idx="461">
                  <c:v>2350</c:v>
                </c:pt>
                <c:pt idx="462">
                  <c:v>2371</c:v>
                </c:pt>
                <c:pt idx="463">
                  <c:v>2375</c:v>
                </c:pt>
                <c:pt idx="464">
                  <c:v>2379</c:v>
                </c:pt>
                <c:pt idx="465">
                  <c:v>2387</c:v>
                </c:pt>
                <c:pt idx="466">
                  <c:v>2392</c:v>
                </c:pt>
                <c:pt idx="467">
                  <c:v>2404</c:v>
                </c:pt>
                <c:pt idx="468">
                  <c:v>2406</c:v>
                </c:pt>
                <c:pt idx="469">
                  <c:v>2407</c:v>
                </c:pt>
                <c:pt idx="470">
                  <c:v>2408</c:v>
                </c:pt>
                <c:pt idx="471">
                  <c:v>2410</c:v>
                </c:pt>
                <c:pt idx="472">
                  <c:v>2415</c:v>
                </c:pt>
                <c:pt idx="473">
                  <c:v>2416</c:v>
                </c:pt>
                <c:pt idx="474">
                  <c:v>2426</c:v>
                </c:pt>
                <c:pt idx="475">
                  <c:v>2428</c:v>
                </c:pt>
                <c:pt idx="476">
                  <c:v>2429</c:v>
                </c:pt>
                <c:pt idx="477">
                  <c:v>2431</c:v>
                </c:pt>
                <c:pt idx="478">
                  <c:v>2437</c:v>
                </c:pt>
                <c:pt idx="479">
                  <c:v>2445</c:v>
                </c:pt>
                <c:pt idx="480">
                  <c:v>2447</c:v>
                </c:pt>
                <c:pt idx="481">
                  <c:v>2452</c:v>
                </c:pt>
                <c:pt idx="482">
                  <c:v>2453</c:v>
                </c:pt>
                <c:pt idx="483">
                  <c:v>2456</c:v>
                </c:pt>
                <c:pt idx="484">
                  <c:v>2457</c:v>
                </c:pt>
                <c:pt idx="485">
                  <c:v>2461</c:v>
                </c:pt>
                <c:pt idx="486">
                  <c:v>2471</c:v>
                </c:pt>
                <c:pt idx="487">
                  <c:v>2478</c:v>
                </c:pt>
                <c:pt idx="488">
                  <c:v>2488</c:v>
                </c:pt>
                <c:pt idx="489">
                  <c:v>2493</c:v>
                </c:pt>
                <c:pt idx="490">
                  <c:v>2495</c:v>
                </c:pt>
                <c:pt idx="491">
                  <c:v>2499</c:v>
                </c:pt>
                <c:pt idx="492">
                  <c:v>2516</c:v>
                </c:pt>
                <c:pt idx="493">
                  <c:v>2518</c:v>
                </c:pt>
                <c:pt idx="494">
                  <c:v>2521</c:v>
                </c:pt>
                <c:pt idx="495">
                  <c:v>2525</c:v>
                </c:pt>
                <c:pt idx="496">
                  <c:v>2532</c:v>
                </c:pt>
                <c:pt idx="497">
                  <c:v>2534</c:v>
                </c:pt>
                <c:pt idx="498">
                  <c:v>2535</c:v>
                </c:pt>
                <c:pt idx="499">
                  <c:v>2541</c:v>
                </c:pt>
                <c:pt idx="500">
                  <c:v>2544</c:v>
                </c:pt>
                <c:pt idx="501">
                  <c:v>2546</c:v>
                </c:pt>
                <c:pt idx="502">
                  <c:v>2549</c:v>
                </c:pt>
                <c:pt idx="503">
                  <c:v>2552</c:v>
                </c:pt>
                <c:pt idx="504">
                  <c:v>2557</c:v>
                </c:pt>
                <c:pt idx="505">
                  <c:v>2561</c:v>
                </c:pt>
                <c:pt idx="506">
                  <c:v>2563</c:v>
                </c:pt>
                <c:pt idx="507">
                  <c:v>2564</c:v>
                </c:pt>
                <c:pt idx="508">
                  <c:v>2565</c:v>
                </c:pt>
                <c:pt idx="509">
                  <c:v>2569</c:v>
                </c:pt>
                <c:pt idx="510">
                  <c:v>2570</c:v>
                </c:pt>
                <c:pt idx="511">
                  <c:v>2574</c:v>
                </c:pt>
                <c:pt idx="512">
                  <c:v>2579</c:v>
                </c:pt>
                <c:pt idx="513">
                  <c:v>2587</c:v>
                </c:pt>
                <c:pt idx="514">
                  <c:v>2589</c:v>
                </c:pt>
                <c:pt idx="515">
                  <c:v>2591</c:v>
                </c:pt>
                <c:pt idx="516">
                  <c:v>2607</c:v>
                </c:pt>
                <c:pt idx="517">
                  <c:v>2611</c:v>
                </c:pt>
                <c:pt idx="518">
                  <c:v>2612</c:v>
                </c:pt>
                <c:pt idx="519">
                  <c:v>2613</c:v>
                </c:pt>
                <c:pt idx="520">
                  <c:v>2620</c:v>
                </c:pt>
                <c:pt idx="521">
                  <c:v>2625</c:v>
                </c:pt>
                <c:pt idx="522">
                  <c:v>2631</c:v>
                </c:pt>
                <c:pt idx="523">
                  <c:v>2632</c:v>
                </c:pt>
                <c:pt idx="524">
                  <c:v>2634</c:v>
                </c:pt>
                <c:pt idx="525">
                  <c:v>2639</c:v>
                </c:pt>
                <c:pt idx="526">
                  <c:v>2656</c:v>
                </c:pt>
                <c:pt idx="527">
                  <c:v>2661</c:v>
                </c:pt>
                <c:pt idx="528">
                  <c:v>2666</c:v>
                </c:pt>
                <c:pt idx="529">
                  <c:v>2669</c:v>
                </c:pt>
                <c:pt idx="530">
                  <c:v>2674</c:v>
                </c:pt>
                <c:pt idx="531">
                  <c:v>2677</c:v>
                </c:pt>
                <c:pt idx="532">
                  <c:v>2678</c:v>
                </c:pt>
                <c:pt idx="533">
                  <c:v>2681</c:v>
                </c:pt>
                <c:pt idx="534">
                  <c:v>2683</c:v>
                </c:pt>
                <c:pt idx="535">
                  <c:v>2686</c:v>
                </c:pt>
                <c:pt idx="536">
                  <c:v>2694</c:v>
                </c:pt>
                <c:pt idx="537">
                  <c:v>2698</c:v>
                </c:pt>
                <c:pt idx="538">
                  <c:v>2711</c:v>
                </c:pt>
                <c:pt idx="539">
                  <c:v>2712</c:v>
                </c:pt>
                <c:pt idx="540">
                  <c:v>2715</c:v>
                </c:pt>
                <c:pt idx="541">
                  <c:v>2724</c:v>
                </c:pt>
                <c:pt idx="542">
                  <c:v>2727</c:v>
                </c:pt>
                <c:pt idx="543">
                  <c:v>2730</c:v>
                </c:pt>
                <c:pt idx="544">
                  <c:v>2736</c:v>
                </c:pt>
                <c:pt idx="545">
                  <c:v>2740</c:v>
                </c:pt>
                <c:pt idx="546">
                  <c:v>2747</c:v>
                </c:pt>
                <c:pt idx="547">
                  <c:v>2781</c:v>
                </c:pt>
                <c:pt idx="548">
                  <c:v>2782</c:v>
                </c:pt>
                <c:pt idx="549">
                  <c:v>2793</c:v>
                </c:pt>
                <c:pt idx="550">
                  <c:v>2795</c:v>
                </c:pt>
                <c:pt idx="551">
                  <c:v>2797</c:v>
                </c:pt>
                <c:pt idx="552">
                  <c:v>2798</c:v>
                </c:pt>
                <c:pt idx="553">
                  <c:v>2802</c:v>
                </c:pt>
                <c:pt idx="554">
                  <c:v>2804</c:v>
                </c:pt>
                <c:pt idx="555">
                  <c:v>2807</c:v>
                </c:pt>
                <c:pt idx="556">
                  <c:v>2811</c:v>
                </c:pt>
                <c:pt idx="557">
                  <c:v>2814</c:v>
                </c:pt>
                <c:pt idx="558">
                  <c:v>2815</c:v>
                </c:pt>
                <c:pt idx="559">
                  <c:v>2826</c:v>
                </c:pt>
                <c:pt idx="560">
                  <c:v>2829</c:v>
                </c:pt>
                <c:pt idx="561">
                  <c:v>2831</c:v>
                </c:pt>
                <c:pt idx="562">
                  <c:v>2836</c:v>
                </c:pt>
                <c:pt idx="563">
                  <c:v>2849</c:v>
                </c:pt>
                <c:pt idx="564">
                  <c:v>2853</c:v>
                </c:pt>
                <c:pt idx="565">
                  <c:v>2861</c:v>
                </c:pt>
                <c:pt idx="566">
                  <c:v>2863</c:v>
                </c:pt>
                <c:pt idx="567">
                  <c:v>2868</c:v>
                </c:pt>
                <c:pt idx="568">
                  <c:v>2870</c:v>
                </c:pt>
                <c:pt idx="569">
                  <c:v>2874</c:v>
                </c:pt>
                <c:pt idx="570">
                  <c:v>2875</c:v>
                </c:pt>
                <c:pt idx="571">
                  <c:v>2877</c:v>
                </c:pt>
                <c:pt idx="572">
                  <c:v>2878</c:v>
                </c:pt>
                <c:pt idx="573">
                  <c:v>2882</c:v>
                </c:pt>
                <c:pt idx="574">
                  <c:v>2886</c:v>
                </c:pt>
                <c:pt idx="575">
                  <c:v>2891</c:v>
                </c:pt>
                <c:pt idx="576">
                  <c:v>2894</c:v>
                </c:pt>
                <c:pt idx="577">
                  <c:v>2895</c:v>
                </c:pt>
                <c:pt idx="578">
                  <c:v>2902</c:v>
                </c:pt>
                <c:pt idx="579">
                  <c:v>2909</c:v>
                </c:pt>
                <c:pt idx="580">
                  <c:v>2918</c:v>
                </c:pt>
                <c:pt idx="581">
                  <c:v>2920</c:v>
                </c:pt>
                <c:pt idx="582">
                  <c:v>2926</c:v>
                </c:pt>
                <c:pt idx="583">
                  <c:v>2928</c:v>
                </c:pt>
                <c:pt idx="584">
                  <c:v>2929</c:v>
                </c:pt>
                <c:pt idx="585">
                  <c:v>2930</c:v>
                </c:pt>
                <c:pt idx="586">
                  <c:v>2931</c:v>
                </c:pt>
                <c:pt idx="587">
                  <c:v>2936</c:v>
                </c:pt>
                <c:pt idx="588">
                  <c:v>2937</c:v>
                </c:pt>
                <c:pt idx="589">
                  <c:v>2939</c:v>
                </c:pt>
                <c:pt idx="590">
                  <c:v>2942</c:v>
                </c:pt>
                <c:pt idx="591">
                  <c:v>2945</c:v>
                </c:pt>
                <c:pt idx="592">
                  <c:v>2948</c:v>
                </c:pt>
                <c:pt idx="593">
                  <c:v>2952</c:v>
                </c:pt>
                <c:pt idx="594">
                  <c:v>2958</c:v>
                </c:pt>
                <c:pt idx="595">
                  <c:v>2961</c:v>
                </c:pt>
                <c:pt idx="596">
                  <c:v>2963</c:v>
                </c:pt>
                <c:pt idx="597">
                  <c:v>2964</c:v>
                </c:pt>
                <c:pt idx="598">
                  <c:v>2968</c:v>
                </c:pt>
                <c:pt idx="599">
                  <c:v>2975</c:v>
                </c:pt>
                <c:pt idx="600">
                  <c:v>2980</c:v>
                </c:pt>
                <c:pt idx="601">
                  <c:v>2986</c:v>
                </c:pt>
                <c:pt idx="602">
                  <c:v>2995</c:v>
                </c:pt>
                <c:pt idx="603">
                  <c:v>3005</c:v>
                </c:pt>
                <c:pt idx="604">
                  <c:v>3006</c:v>
                </c:pt>
                <c:pt idx="605">
                  <c:v>3007</c:v>
                </c:pt>
                <c:pt idx="606">
                  <c:v>3009</c:v>
                </c:pt>
                <c:pt idx="607">
                  <c:v>3010</c:v>
                </c:pt>
                <c:pt idx="608">
                  <c:v>3011</c:v>
                </c:pt>
                <c:pt idx="609">
                  <c:v>3025</c:v>
                </c:pt>
                <c:pt idx="610">
                  <c:v>3032</c:v>
                </c:pt>
                <c:pt idx="611">
                  <c:v>3033</c:v>
                </c:pt>
                <c:pt idx="612">
                  <c:v>3037</c:v>
                </c:pt>
                <c:pt idx="613">
                  <c:v>3050</c:v>
                </c:pt>
                <c:pt idx="614">
                  <c:v>3056</c:v>
                </c:pt>
                <c:pt idx="615">
                  <c:v>3066</c:v>
                </c:pt>
                <c:pt idx="616">
                  <c:v>3068</c:v>
                </c:pt>
                <c:pt idx="617">
                  <c:v>3074</c:v>
                </c:pt>
                <c:pt idx="618">
                  <c:v>3075</c:v>
                </c:pt>
                <c:pt idx="619">
                  <c:v>3076</c:v>
                </c:pt>
                <c:pt idx="620">
                  <c:v>3081</c:v>
                </c:pt>
                <c:pt idx="621">
                  <c:v>3083</c:v>
                </c:pt>
                <c:pt idx="622">
                  <c:v>3091</c:v>
                </c:pt>
                <c:pt idx="623">
                  <c:v>3099</c:v>
                </c:pt>
                <c:pt idx="624">
                  <c:v>3102</c:v>
                </c:pt>
                <c:pt idx="625">
                  <c:v>3104</c:v>
                </c:pt>
                <c:pt idx="626">
                  <c:v>3107</c:v>
                </c:pt>
                <c:pt idx="627">
                  <c:v>3112</c:v>
                </c:pt>
                <c:pt idx="628">
                  <c:v>3117</c:v>
                </c:pt>
                <c:pt idx="629">
                  <c:v>3120</c:v>
                </c:pt>
                <c:pt idx="630">
                  <c:v>3129</c:v>
                </c:pt>
                <c:pt idx="631">
                  <c:v>3130</c:v>
                </c:pt>
                <c:pt idx="632">
                  <c:v>3136</c:v>
                </c:pt>
                <c:pt idx="633">
                  <c:v>3138</c:v>
                </c:pt>
                <c:pt idx="634">
                  <c:v>3139</c:v>
                </c:pt>
                <c:pt idx="635">
                  <c:v>3152</c:v>
                </c:pt>
                <c:pt idx="636">
                  <c:v>3153</c:v>
                </c:pt>
                <c:pt idx="637">
                  <c:v>3158</c:v>
                </c:pt>
                <c:pt idx="638">
                  <c:v>3170</c:v>
                </c:pt>
                <c:pt idx="639">
                  <c:v>3174</c:v>
                </c:pt>
                <c:pt idx="640">
                  <c:v>3179</c:v>
                </c:pt>
                <c:pt idx="641">
                  <c:v>3182</c:v>
                </c:pt>
                <c:pt idx="642">
                  <c:v>3194</c:v>
                </c:pt>
                <c:pt idx="643">
                  <c:v>3197</c:v>
                </c:pt>
                <c:pt idx="644">
                  <c:v>3202</c:v>
                </c:pt>
                <c:pt idx="645">
                  <c:v>3220</c:v>
                </c:pt>
                <c:pt idx="646">
                  <c:v>3225</c:v>
                </c:pt>
                <c:pt idx="647">
                  <c:v>3231</c:v>
                </c:pt>
                <c:pt idx="648">
                  <c:v>3233</c:v>
                </c:pt>
                <c:pt idx="649">
                  <c:v>3254</c:v>
                </c:pt>
                <c:pt idx="650">
                  <c:v>3262</c:v>
                </c:pt>
                <c:pt idx="651">
                  <c:v>3265</c:v>
                </c:pt>
                <c:pt idx="652">
                  <c:v>3266</c:v>
                </c:pt>
                <c:pt idx="653">
                  <c:v>3267</c:v>
                </c:pt>
                <c:pt idx="654">
                  <c:v>3270</c:v>
                </c:pt>
                <c:pt idx="655">
                  <c:v>3276</c:v>
                </c:pt>
                <c:pt idx="656">
                  <c:v>3277</c:v>
                </c:pt>
                <c:pt idx="657">
                  <c:v>3281</c:v>
                </c:pt>
                <c:pt idx="658">
                  <c:v>3283</c:v>
                </c:pt>
                <c:pt idx="659">
                  <c:v>3286</c:v>
                </c:pt>
                <c:pt idx="660">
                  <c:v>3298</c:v>
                </c:pt>
                <c:pt idx="661">
                  <c:v>3308</c:v>
                </c:pt>
                <c:pt idx="662">
                  <c:v>3310</c:v>
                </c:pt>
                <c:pt idx="663">
                  <c:v>3312</c:v>
                </c:pt>
                <c:pt idx="664">
                  <c:v>3321</c:v>
                </c:pt>
                <c:pt idx="665">
                  <c:v>3332</c:v>
                </c:pt>
                <c:pt idx="666">
                  <c:v>3334</c:v>
                </c:pt>
                <c:pt idx="667">
                  <c:v>3336</c:v>
                </c:pt>
                <c:pt idx="668">
                  <c:v>3340</c:v>
                </c:pt>
                <c:pt idx="669">
                  <c:v>3363</c:v>
                </c:pt>
                <c:pt idx="670">
                  <c:v>3376</c:v>
                </c:pt>
                <c:pt idx="671">
                  <c:v>3381</c:v>
                </c:pt>
                <c:pt idx="672">
                  <c:v>3386</c:v>
                </c:pt>
                <c:pt idx="673">
                  <c:v>3388</c:v>
                </c:pt>
                <c:pt idx="674">
                  <c:v>3389</c:v>
                </c:pt>
                <c:pt idx="675">
                  <c:v>3403</c:v>
                </c:pt>
                <c:pt idx="676">
                  <c:v>3406</c:v>
                </c:pt>
                <c:pt idx="677">
                  <c:v>3409</c:v>
                </c:pt>
                <c:pt idx="678">
                  <c:v>3412</c:v>
                </c:pt>
                <c:pt idx="679">
                  <c:v>3421</c:v>
                </c:pt>
                <c:pt idx="680">
                  <c:v>3422</c:v>
                </c:pt>
                <c:pt idx="681">
                  <c:v>3426</c:v>
                </c:pt>
                <c:pt idx="682">
                  <c:v>3427</c:v>
                </c:pt>
                <c:pt idx="683">
                  <c:v>3428</c:v>
                </c:pt>
                <c:pt idx="684">
                  <c:v>3433</c:v>
                </c:pt>
                <c:pt idx="685">
                  <c:v>3434</c:v>
                </c:pt>
                <c:pt idx="686">
                  <c:v>3436</c:v>
                </c:pt>
                <c:pt idx="687">
                  <c:v>3439</c:v>
                </c:pt>
                <c:pt idx="688">
                  <c:v>3445</c:v>
                </c:pt>
                <c:pt idx="689">
                  <c:v>3463</c:v>
                </c:pt>
                <c:pt idx="690">
                  <c:v>3469</c:v>
                </c:pt>
                <c:pt idx="691">
                  <c:v>3478</c:v>
                </c:pt>
                <c:pt idx="692">
                  <c:v>3479</c:v>
                </c:pt>
                <c:pt idx="693">
                  <c:v>3483</c:v>
                </c:pt>
                <c:pt idx="694">
                  <c:v>3491</c:v>
                </c:pt>
                <c:pt idx="695">
                  <c:v>3498</c:v>
                </c:pt>
                <c:pt idx="696">
                  <c:v>3503</c:v>
                </c:pt>
                <c:pt idx="697">
                  <c:v>3507</c:v>
                </c:pt>
                <c:pt idx="698">
                  <c:v>3515</c:v>
                </c:pt>
                <c:pt idx="699">
                  <c:v>3517</c:v>
                </c:pt>
                <c:pt idx="700">
                  <c:v>3518</c:v>
                </c:pt>
                <c:pt idx="701">
                  <c:v>3520</c:v>
                </c:pt>
                <c:pt idx="702">
                  <c:v>3523</c:v>
                </c:pt>
                <c:pt idx="703">
                  <c:v>3524</c:v>
                </c:pt>
                <c:pt idx="704">
                  <c:v>3525</c:v>
                </c:pt>
                <c:pt idx="705">
                  <c:v>3526</c:v>
                </c:pt>
                <c:pt idx="706">
                  <c:v>3535</c:v>
                </c:pt>
                <c:pt idx="707">
                  <c:v>3536</c:v>
                </c:pt>
                <c:pt idx="708">
                  <c:v>3537</c:v>
                </c:pt>
                <c:pt idx="709">
                  <c:v>3547</c:v>
                </c:pt>
                <c:pt idx="710">
                  <c:v>3551</c:v>
                </c:pt>
                <c:pt idx="711">
                  <c:v>3559</c:v>
                </c:pt>
                <c:pt idx="712">
                  <c:v>3560</c:v>
                </c:pt>
                <c:pt idx="713">
                  <c:v>3565</c:v>
                </c:pt>
                <c:pt idx="714">
                  <c:v>3570</c:v>
                </c:pt>
                <c:pt idx="715">
                  <c:v>3571</c:v>
                </c:pt>
                <c:pt idx="716">
                  <c:v>3578</c:v>
                </c:pt>
                <c:pt idx="717">
                  <c:v>3584</c:v>
                </c:pt>
                <c:pt idx="718">
                  <c:v>3594</c:v>
                </c:pt>
                <c:pt idx="719">
                  <c:v>3595</c:v>
                </c:pt>
                <c:pt idx="720">
                  <c:v>3598</c:v>
                </c:pt>
                <c:pt idx="721">
                  <c:v>3599</c:v>
                </c:pt>
                <c:pt idx="722">
                  <c:v>3602</c:v>
                </c:pt>
                <c:pt idx="723">
                  <c:v>3619</c:v>
                </c:pt>
                <c:pt idx="724">
                  <c:v>3623</c:v>
                </c:pt>
                <c:pt idx="725">
                  <c:v>3628</c:v>
                </c:pt>
                <c:pt idx="726">
                  <c:v>3629</c:v>
                </c:pt>
                <c:pt idx="727">
                  <c:v>3635</c:v>
                </c:pt>
                <c:pt idx="728">
                  <c:v>3641</c:v>
                </c:pt>
                <c:pt idx="729">
                  <c:v>3643</c:v>
                </c:pt>
                <c:pt idx="730">
                  <c:v>3645</c:v>
                </c:pt>
                <c:pt idx="731">
                  <c:v>3657</c:v>
                </c:pt>
                <c:pt idx="732">
                  <c:v>3661</c:v>
                </c:pt>
                <c:pt idx="733">
                  <c:v>3665</c:v>
                </c:pt>
                <c:pt idx="734">
                  <c:v>3667</c:v>
                </c:pt>
                <c:pt idx="735">
                  <c:v>3673</c:v>
                </c:pt>
                <c:pt idx="736">
                  <c:v>3678</c:v>
                </c:pt>
                <c:pt idx="737">
                  <c:v>3690</c:v>
                </c:pt>
                <c:pt idx="738">
                  <c:v>3696</c:v>
                </c:pt>
                <c:pt idx="739">
                  <c:v>3697</c:v>
                </c:pt>
                <c:pt idx="740">
                  <c:v>3698</c:v>
                </c:pt>
                <c:pt idx="741">
                  <c:v>3706</c:v>
                </c:pt>
                <c:pt idx="742">
                  <c:v>3710</c:v>
                </c:pt>
                <c:pt idx="743">
                  <c:v>3711</c:v>
                </c:pt>
                <c:pt idx="744">
                  <c:v>3712</c:v>
                </c:pt>
                <c:pt idx="745">
                  <c:v>3717</c:v>
                </c:pt>
                <c:pt idx="746">
                  <c:v>3722</c:v>
                </c:pt>
                <c:pt idx="747">
                  <c:v>3725</c:v>
                </c:pt>
                <c:pt idx="748">
                  <c:v>3726</c:v>
                </c:pt>
                <c:pt idx="749">
                  <c:v>3732</c:v>
                </c:pt>
                <c:pt idx="750">
                  <c:v>3745</c:v>
                </c:pt>
                <c:pt idx="751">
                  <c:v>3749</c:v>
                </c:pt>
                <c:pt idx="752">
                  <c:v>3759</c:v>
                </c:pt>
                <c:pt idx="753">
                  <c:v>3762</c:v>
                </c:pt>
                <c:pt idx="754">
                  <c:v>3766</c:v>
                </c:pt>
                <c:pt idx="755">
                  <c:v>3767</c:v>
                </c:pt>
                <c:pt idx="756">
                  <c:v>3769</c:v>
                </c:pt>
                <c:pt idx="757">
                  <c:v>3783</c:v>
                </c:pt>
                <c:pt idx="758">
                  <c:v>3790</c:v>
                </c:pt>
                <c:pt idx="759">
                  <c:v>3798</c:v>
                </c:pt>
                <c:pt idx="760">
                  <c:v>3799</c:v>
                </c:pt>
                <c:pt idx="761">
                  <c:v>3807</c:v>
                </c:pt>
                <c:pt idx="762">
                  <c:v>3828</c:v>
                </c:pt>
                <c:pt idx="763">
                  <c:v>3829</c:v>
                </c:pt>
                <c:pt idx="764">
                  <c:v>3830</c:v>
                </c:pt>
                <c:pt idx="765">
                  <c:v>3834</c:v>
                </c:pt>
                <c:pt idx="766">
                  <c:v>3839</c:v>
                </c:pt>
                <c:pt idx="767">
                  <c:v>3846</c:v>
                </c:pt>
                <c:pt idx="768">
                  <c:v>3850</c:v>
                </c:pt>
                <c:pt idx="769">
                  <c:v>3852</c:v>
                </c:pt>
                <c:pt idx="770">
                  <c:v>3855</c:v>
                </c:pt>
                <c:pt idx="771">
                  <c:v>3856</c:v>
                </c:pt>
                <c:pt idx="772">
                  <c:v>3859</c:v>
                </c:pt>
                <c:pt idx="773">
                  <c:v>3865</c:v>
                </c:pt>
                <c:pt idx="774">
                  <c:v>3867</c:v>
                </c:pt>
                <c:pt idx="775">
                  <c:v>3870</c:v>
                </c:pt>
                <c:pt idx="776">
                  <c:v>3878</c:v>
                </c:pt>
                <c:pt idx="777">
                  <c:v>3885</c:v>
                </c:pt>
                <c:pt idx="778">
                  <c:v>3887</c:v>
                </c:pt>
                <c:pt idx="779">
                  <c:v>3896</c:v>
                </c:pt>
                <c:pt idx="780">
                  <c:v>3900</c:v>
                </c:pt>
                <c:pt idx="781">
                  <c:v>3910</c:v>
                </c:pt>
                <c:pt idx="782">
                  <c:v>3916</c:v>
                </c:pt>
                <c:pt idx="783">
                  <c:v>3919</c:v>
                </c:pt>
                <c:pt idx="784">
                  <c:v>3921</c:v>
                </c:pt>
                <c:pt idx="785">
                  <c:v>3924</c:v>
                </c:pt>
                <c:pt idx="786">
                  <c:v>3933</c:v>
                </c:pt>
                <c:pt idx="787">
                  <c:v>3934</c:v>
                </c:pt>
                <c:pt idx="788">
                  <c:v>3945</c:v>
                </c:pt>
                <c:pt idx="789">
                  <c:v>3955</c:v>
                </c:pt>
                <c:pt idx="790">
                  <c:v>3967</c:v>
                </c:pt>
                <c:pt idx="791">
                  <c:v>3968</c:v>
                </c:pt>
                <c:pt idx="792">
                  <c:v>3969</c:v>
                </c:pt>
                <c:pt idx="793">
                  <c:v>3972</c:v>
                </c:pt>
                <c:pt idx="794">
                  <c:v>3979</c:v>
                </c:pt>
                <c:pt idx="795">
                  <c:v>4001</c:v>
                </c:pt>
                <c:pt idx="796">
                  <c:v>4002</c:v>
                </c:pt>
                <c:pt idx="797">
                  <c:v>4012</c:v>
                </c:pt>
                <c:pt idx="798">
                  <c:v>4023</c:v>
                </c:pt>
                <c:pt idx="799">
                  <c:v>4037</c:v>
                </c:pt>
                <c:pt idx="800">
                  <c:v>4042</c:v>
                </c:pt>
                <c:pt idx="801">
                  <c:v>4047</c:v>
                </c:pt>
                <c:pt idx="802">
                  <c:v>4050</c:v>
                </c:pt>
                <c:pt idx="803">
                  <c:v>4055</c:v>
                </c:pt>
                <c:pt idx="804">
                  <c:v>4058</c:v>
                </c:pt>
                <c:pt idx="805">
                  <c:v>4065</c:v>
                </c:pt>
                <c:pt idx="806">
                  <c:v>4066</c:v>
                </c:pt>
                <c:pt idx="807">
                  <c:v>4070</c:v>
                </c:pt>
                <c:pt idx="808">
                  <c:v>4073</c:v>
                </c:pt>
                <c:pt idx="809">
                  <c:v>4084</c:v>
                </c:pt>
                <c:pt idx="810">
                  <c:v>4086</c:v>
                </c:pt>
                <c:pt idx="811">
                  <c:v>4088</c:v>
                </c:pt>
                <c:pt idx="812">
                  <c:v>4093</c:v>
                </c:pt>
                <c:pt idx="813">
                  <c:v>4094</c:v>
                </c:pt>
                <c:pt idx="814">
                  <c:v>4095</c:v>
                </c:pt>
                <c:pt idx="815">
                  <c:v>4096</c:v>
                </c:pt>
                <c:pt idx="816">
                  <c:v>4098</c:v>
                </c:pt>
                <c:pt idx="817">
                  <c:v>4099</c:v>
                </c:pt>
                <c:pt idx="818">
                  <c:v>4102</c:v>
                </c:pt>
                <c:pt idx="819">
                  <c:v>4107</c:v>
                </c:pt>
                <c:pt idx="820">
                  <c:v>4114</c:v>
                </c:pt>
                <c:pt idx="821">
                  <c:v>4119</c:v>
                </c:pt>
                <c:pt idx="822">
                  <c:v>4120</c:v>
                </c:pt>
                <c:pt idx="823">
                  <c:v>4122</c:v>
                </c:pt>
                <c:pt idx="824">
                  <c:v>4127</c:v>
                </c:pt>
                <c:pt idx="825">
                  <c:v>4128</c:v>
                </c:pt>
                <c:pt idx="826">
                  <c:v>4136</c:v>
                </c:pt>
                <c:pt idx="827">
                  <c:v>4137</c:v>
                </c:pt>
                <c:pt idx="828">
                  <c:v>4138</c:v>
                </c:pt>
                <c:pt idx="829">
                  <c:v>4141</c:v>
                </c:pt>
                <c:pt idx="830">
                  <c:v>4148</c:v>
                </c:pt>
                <c:pt idx="831">
                  <c:v>4149</c:v>
                </c:pt>
                <c:pt idx="832">
                  <c:v>4168</c:v>
                </c:pt>
                <c:pt idx="833">
                  <c:v>4174</c:v>
                </c:pt>
                <c:pt idx="834">
                  <c:v>4179</c:v>
                </c:pt>
                <c:pt idx="835">
                  <c:v>4184</c:v>
                </c:pt>
                <c:pt idx="836">
                  <c:v>4186</c:v>
                </c:pt>
                <c:pt idx="837">
                  <c:v>4188</c:v>
                </c:pt>
                <c:pt idx="838">
                  <c:v>4198</c:v>
                </c:pt>
                <c:pt idx="839">
                  <c:v>4200</c:v>
                </c:pt>
                <c:pt idx="840">
                  <c:v>4201</c:v>
                </c:pt>
                <c:pt idx="841">
                  <c:v>4207</c:v>
                </c:pt>
                <c:pt idx="842">
                  <c:v>4211</c:v>
                </c:pt>
                <c:pt idx="843">
                  <c:v>4216</c:v>
                </c:pt>
                <c:pt idx="844">
                  <c:v>4220</c:v>
                </c:pt>
                <c:pt idx="845">
                  <c:v>4227</c:v>
                </c:pt>
                <c:pt idx="846">
                  <c:v>4240</c:v>
                </c:pt>
                <c:pt idx="847">
                  <c:v>4246</c:v>
                </c:pt>
                <c:pt idx="848">
                  <c:v>4248</c:v>
                </c:pt>
                <c:pt idx="849">
                  <c:v>4252</c:v>
                </c:pt>
                <c:pt idx="850">
                  <c:v>4259</c:v>
                </c:pt>
                <c:pt idx="851">
                  <c:v>4261</c:v>
                </c:pt>
                <c:pt idx="852">
                  <c:v>4268</c:v>
                </c:pt>
                <c:pt idx="853">
                  <c:v>4271</c:v>
                </c:pt>
                <c:pt idx="854">
                  <c:v>4278</c:v>
                </c:pt>
                <c:pt idx="855">
                  <c:v>4279</c:v>
                </c:pt>
                <c:pt idx="856">
                  <c:v>4286</c:v>
                </c:pt>
                <c:pt idx="857">
                  <c:v>4290</c:v>
                </c:pt>
                <c:pt idx="858">
                  <c:v>4297</c:v>
                </c:pt>
                <c:pt idx="859">
                  <c:v>4298</c:v>
                </c:pt>
                <c:pt idx="860">
                  <c:v>4299</c:v>
                </c:pt>
                <c:pt idx="861">
                  <c:v>4301</c:v>
                </c:pt>
                <c:pt idx="862">
                  <c:v>4303</c:v>
                </c:pt>
                <c:pt idx="863">
                  <c:v>4310</c:v>
                </c:pt>
                <c:pt idx="864">
                  <c:v>4320</c:v>
                </c:pt>
                <c:pt idx="865">
                  <c:v>4322</c:v>
                </c:pt>
                <c:pt idx="866">
                  <c:v>4324</c:v>
                </c:pt>
                <c:pt idx="867">
                  <c:v>4328</c:v>
                </c:pt>
                <c:pt idx="868">
                  <c:v>4329</c:v>
                </c:pt>
                <c:pt idx="869">
                  <c:v>4331</c:v>
                </c:pt>
                <c:pt idx="870">
                  <c:v>4333</c:v>
                </c:pt>
                <c:pt idx="871">
                  <c:v>4338</c:v>
                </c:pt>
                <c:pt idx="872">
                  <c:v>4339</c:v>
                </c:pt>
                <c:pt idx="873">
                  <c:v>4345</c:v>
                </c:pt>
                <c:pt idx="874">
                  <c:v>4351</c:v>
                </c:pt>
                <c:pt idx="875">
                  <c:v>4356</c:v>
                </c:pt>
                <c:pt idx="876">
                  <c:v>4368</c:v>
                </c:pt>
                <c:pt idx="877">
                  <c:v>4369</c:v>
                </c:pt>
                <c:pt idx="878">
                  <c:v>4370</c:v>
                </c:pt>
                <c:pt idx="879">
                  <c:v>4376</c:v>
                </c:pt>
                <c:pt idx="880">
                  <c:v>4377</c:v>
                </c:pt>
                <c:pt idx="881">
                  <c:v>4381</c:v>
                </c:pt>
                <c:pt idx="882">
                  <c:v>4385</c:v>
                </c:pt>
                <c:pt idx="883">
                  <c:v>4390</c:v>
                </c:pt>
                <c:pt idx="884">
                  <c:v>4391</c:v>
                </c:pt>
                <c:pt idx="885">
                  <c:v>4394</c:v>
                </c:pt>
                <c:pt idx="886">
                  <c:v>4399</c:v>
                </c:pt>
                <c:pt idx="887">
                  <c:v>4405</c:v>
                </c:pt>
                <c:pt idx="888">
                  <c:v>4406</c:v>
                </c:pt>
                <c:pt idx="889">
                  <c:v>4415</c:v>
                </c:pt>
                <c:pt idx="890">
                  <c:v>4418</c:v>
                </c:pt>
                <c:pt idx="891">
                  <c:v>4426</c:v>
                </c:pt>
                <c:pt idx="892">
                  <c:v>4427</c:v>
                </c:pt>
                <c:pt idx="893">
                  <c:v>4432</c:v>
                </c:pt>
                <c:pt idx="894">
                  <c:v>4436</c:v>
                </c:pt>
                <c:pt idx="895">
                  <c:v>4437</c:v>
                </c:pt>
                <c:pt idx="896">
                  <c:v>4440</c:v>
                </c:pt>
                <c:pt idx="897">
                  <c:v>4442</c:v>
                </c:pt>
                <c:pt idx="898">
                  <c:v>4444</c:v>
                </c:pt>
                <c:pt idx="899">
                  <c:v>4452</c:v>
                </c:pt>
                <c:pt idx="900">
                  <c:v>4459</c:v>
                </c:pt>
                <c:pt idx="901">
                  <c:v>4470</c:v>
                </c:pt>
                <c:pt idx="902">
                  <c:v>4472</c:v>
                </c:pt>
                <c:pt idx="903">
                  <c:v>4475</c:v>
                </c:pt>
                <c:pt idx="904">
                  <c:v>4477</c:v>
                </c:pt>
                <c:pt idx="905">
                  <c:v>4478</c:v>
                </c:pt>
                <c:pt idx="906">
                  <c:v>4480</c:v>
                </c:pt>
                <c:pt idx="907">
                  <c:v>4483</c:v>
                </c:pt>
                <c:pt idx="908">
                  <c:v>4487</c:v>
                </c:pt>
                <c:pt idx="909">
                  <c:v>4491</c:v>
                </c:pt>
                <c:pt idx="910">
                  <c:v>4500</c:v>
                </c:pt>
                <c:pt idx="911">
                  <c:v>4501</c:v>
                </c:pt>
                <c:pt idx="912">
                  <c:v>4507</c:v>
                </c:pt>
                <c:pt idx="913">
                  <c:v>4508</c:v>
                </c:pt>
                <c:pt idx="914">
                  <c:v>4518</c:v>
                </c:pt>
                <c:pt idx="915">
                  <c:v>4530</c:v>
                </c:pt>
                <c:pt idx="916">
                  <c:v>4541</c:v>
                </c:pt>
                <c:pt idx="917">
                  <c:v>4543</c:v>
                </c:pt>
                <c:pt idx="918">
                  <c:v>4547</c:v>
                </c:pt>
                <c:pt idx="919">
                  <c:v>4548</c:v>
                </c:pt>
                <c:pt idx="920">
                  <c:v>4550</c:v>
                </c:pt>
                <c:pt idx="921">
                  <c:v>4552</c:v>
                </c:pt>
                <c:pt idx="922">
                  <c:v>4554</c:v>
                </c:pt>
                <c:pt idx="923">
                  <c:v>4557</c:v>
                </c:pt>
                <c:pt idx="924">
                  <c:v>4580</c:v>
                </c:pt>
                <c:pt idx="925">
                  <c:v>4587</c:v>
                </c:pt>
                <c:pt idx="926">
                  <c:v>4597</c:v>
                </c:pt>
                <c:pt idx="927">
                  <c:v>4599</c:v>
                </c:pt>
                <c:pt idx="928">
                  <c:v>4603</c:v>
                </c:pt>
                <c:pt idx="929">
                  <c:v>4607</c:v>
                </c:pt>
                <c:pt idx="930">
                  <c:v>4608</c:v>
                </c:pt>
                <c:pt idx="931">
                  <c:v>4609</c:v>
                </c:pt>
                <c:pt idx="932">
                  <c:v>4611</c:v>
                </c:pt>
                <c:pt idx="933">
                  <c:v>4619</c:v>
                </c:pt>
                <c:pt idx="934">
                  <c:v>4637</c:v>
                </c:pt>
                <c:pt idx="935">
                  <c:v>4640</c:v>
                </c:pt>
                <c:pt idx="936">
                  <c:v>4643</c:v>
                </c:pt>
                <c:pt idx="937">
                  <c:v>4646</c:v>
                </c:pt>
                <c:pt idx="938">
                  <c:v>4653</c:v>
                </c:pt>
                <c:pt idx="939">
                  <c:v>4654</c:v>
                </c:pt>
                <c:pt idx="940">
                  <c:v>4656</c:v>
                </c:pt>
                <c:pt idx="941">
                  <c:v>4669</c:v>
                </c:pt>
                <c:pt idx="942">
                  <c:v>4673</c:v>
                </c:pt>
                <c:pt idx="943">
                  <c:v>4676</c:v>
                </c:pt>
                <c:pt idx="944">
                  <c:v>4679</c:v>
                </c:pt>
                <c:pt idx="945">
                  <c:v>4682</c:v>
                </c:pt>
                <c:pt idx="946">
                  <c:v>4686</c:v>
                </c:pt>
                <c:pt idx="947">
                  <c:v>4687</c:v>
                </c:pt>
                <c:pt idx="948">
                  <c:v>4690</c:v>
                </c:pt>
                <c:pt idx="949">
                  <c:v>4692</c:v>
                </c:pt>
                <c:pt idx="950">
                  <c:v>4697</c:v>
                </c:pt>
                <c:pt idx="951">
                  <c:v>4698</c:v>
                </c:pt>
                <c:pt idx="952">
                  <c:v>4702</c:v>
                </c:pt>
                <c:pt idx="953">
                  <c:v>4706</c:v>
                </c:pt>
                <c:pt idx="954">
                  <c:v>4712</c:v>
                </c:pt>
                <c:pt idx="955">
                  <c:v>4713</c:v>
                </c:pt>
                <c:pt idx="956">
                  <c:v>4725</c:v>
                </c:pt>
                <c:pt idx="957">
                  <c:v>4741</c:v>
                </c:pt>
                <c:pt idx="958">
                  <c:v>4743</c:v>
                </c:pt>
                <c:pt idx="959">
                  <c:v>4749</c:v>
                </c:pt>
                <c:pt idx="960">
                  <c:v>4754</c:v>
                </c:pt>
                <c:pt idx="961">
                  <c:v>4756</c:v>
                </c:pt>
                <c:pt idx="962">
                  <c:v>4764</c:v>
                </c:pt>
                <c:pt idx="963">
                  <c:v>4767</c:v>
                </c:pt>
                <c:pt idx="964">
                  <c:v>4769</c:v>
                </c:pt>
                <c:pt idx="965">
                  <c:v>4785</c:v>
                </c:pt>
                <c:pt idx="966">
                  <c:v>4786</c:v>
                </c:pt>
                <c:pt idx="967">
                  <c:v>4789</c:v>
                </c:pt>
                <c:pt idx="968">
                  <c:v>4790</c:v>
                </c:pt>
                <c:pt idx="969">
                  <c:v>4791</c:v>
                </c:pt>
                <c:pt idx="970">
                  <c:v>4796</c:v>
                </c:pt>
                <c:pt idx="971">
                  <c:v>4808</c:v>
                </c:pt>
                <c:pt idx="972">
                  <c:v>4817</c:v>
                </c:pt>
                <c:pt idx="973">
                  <c:v>4827</c:v>
                </c:pt>
                <c:pt idx="974">
                  <c:v>4828</c:v>
                </c:pt>
                <c:pt idx="975">
                  <c:v>4832</c:v>
                </c:pt>
                <c:pt idx="976">
                  <c:v>4837</c:v>
                </c:pt>
                <c:pt idx="977">
                  <c:v>4838</c:v>
                </c:pt>
                <c:pt idx="978">
                  <c:v>4843</c:v>
                </c:pt>
                <c:pt idx="979">
                  <c:v>4855</c:v>
                </c:pt>
                <c:pt idx="980">
                  <c:v>4856</c:v>
                </c:pt>
                <c:pt idx="981">
                  <c:v>4860</c:v>
                </c:pt>
                <c:pt idx="982">
                  <c:v>4864</c:v>
                </c:pt>
                <c:pt idx="983">
                  <c:v>4865</c:v>
                </c:pt>
                <c:pt idx="984">
                  <c:v>4867</c:v>
                </c:pt>
                <c:pt idx="985">
                  <c:v>4877</c:v>
                </c:pt>
                <c:pt idx="986">
                  <c:v>4887</c:v>
                </c:pt>
                <c:pt idx="987">
                  <c:v>4910</c:v>
                </c:pt>
                <c:pt idx="988">
                  <c:v>4915</c:v>
                </c:pt>
                <c:pt idx="989">
                  <c:v>4927</c:v>
                </c:pt>
                <c:pt idx="990">
                  <c:v>4931</c:v>
                </c:pt>
                <c:pt idx="991">
                  <c:v>4937</c:v>
                </c:pt>
                <c:pt idx="992">
                  <c:v>4939</c:v>
                </c:pt>
                <c:pt idx="993">
                  <c:v>4943</c:v>
                </c:pt>
                <c:pt idx="994">
                  <c:v>4944</c:v>
                </c:pt>
                <c:pt idx="995">
                  <c:v>4945</c:v>
                </c:pt>
                <c:pt idx="996">
                  <c:v>4947</c:v>
                </c:pt>
                <c:pt idx="997">
                  <c:v>4954</c:v>
                </c:pt>
                <c:pt idx="998">
                  <c:v>4961</c:v>
                </c:pt>
                <c:pt idx="999">
                  <c:v>4964</c:v>
                </c:pt>
                <c:pt idx="1000">
                  <c:v>4967</c:v>
                </c:pt>
                <c:pt idx="1001">
                  <c:v>4971</c:v>
                </c:pt>
                <c:pt idx="1002">
                  <c:v>4973</c:v>
                </c:pt>
                <c:pt idx="1003">
                  <c:v>4974</c:v>
                </c:pt>
                <c:pt idx="1004">
                  <c:v>4988</c:v>
                </c:pt>
                <c:pt idx="1005">
                  <c:v>4990</c:v>
                </c:pt>
                <c:pt idx="1006">
                  <c:v>4992</c:v>
                </c:pt>
                <c:pt idx="1007">
                  <c:v>4994</c:v>
                </c:pt>
                <c:pt idx="1008">
                  <c:v>4998</c:v>
                </c:pt>
                <c:pt idx="1009">
                  <c:v>5010</c:v>
                </c:pt>
                <c:pt idx="1010">
                  <c:v>5011</c:v>
                </c:pt>
                <c:pt idx="1011">
                  <c:v>5012</c:v>
                </c:pt>
                <c:pt idx="1012">
                  <c:v>5015</c:v>
                </c:pt>
                <c:pt idx="1013">
                  <c:v>5025</c:v>
                </c:pt>
                <c:pt idx="1014">
                  <c:v>5029</c:v>
                </c:pt>
                <c:pt idx="1015">
                  <c:v>5031</c:v>
                </c:pt>
                <c:pt idx="1016">
                  <c:v>5036</c:v>
                </c:pt>
                <c:pt idx="1017">
                  <c:v>5043</c:v>
                </c:pt>
                <c:pt idx="1018">
                  <c:v>5046</c:v>
                </c:pt>
                <c:pt idx="1019">
                  <c:v>5048</c:v>
                </c:pt>
                <c:pt idx="1020">
                  <c:v>5049</c:v>
                </c:pt>
                <c:pt idx="1021">
                  <c:v>5057</c:v>
                </c:pt>
                <c:pt idx="1022">
                  <c:v>5062</c:v>
                </c:pt>
                <c:pt idx="1023">
                  <c:v>5063</c:v>
                </c:pt>
                <c:pt idx="1024">
                  <c:v>5067</c:v>
                </c:pt>
                <c:pt idx="1025">
                  <c:v>5068</c:v>
                </c:pt>
                <c:pt idx="1026">
                  <c:v>5074</c:v>
                </c:pt>
                <c:pt idx="1027">
                  <c:v>5077</c:v>
                </c:pt>
                <c:pt idx="1028">
                  <c:v>5079</c:v>
                </c:pt>
                <c:pt idx="1029">
                  <c:v>5080</c:v>
                </c:pt>
                <c:pt idx="1030">
                  <c:v>5081</c:v>
                </c:pt>
                <c:pt idx="1031">
                  <c:v>5084</c:v>
                </c:pt>
                <c:pt idx="1032">
                  <c:v>5092</c:v>
                </c:pt>
                <c:pt idx="1033">
                  <c:v>5093</c:v>
                </c:pt>
                <c:pt idx="1034">
                  <c:v>5107</c:v>
                </c:pt>
                <c:pt idx="1035">
                  <c:v>5113</c:v>
                </c:pt>
                <c:pt idx="1036">
                  <c:v>5114</c:v>
                </c:pt>
                <c:pt idx="1037">
                  <c:v>5117</c:v>
                </c:pt>
                <c:pt idx="1038">
                  <c:v>5120</c:v>
                </c:pt>
                <c:pt idx="1039">
                  <c:v>5121</c:v>
                </c:pt>
                <c:pt idx="1040">
                  <c:v>5123</c:v>
                </c:pt>
                <c:pt idx="1041">
                  <c:v>5125</c:v>
                </c:pt>
                <c:pt idx="1042">
                  <c:v>5136</c:v>
                </c:pt>
                <c:pt idx="1043">
                  <c:v>5138</c:v>
                </c:pt>
                <c:pt idx="1044">
                  <c:v>5140</c:v>
                </c:pt>
                <c:pt idx="1045">
                  <c:v>5147</c:v>
                </c:pt>
                <c:pt idx="1046">
                  <c:v>5150</c:v>
                </c:pt>
                <c:pt idx="1047">
                  <c:v>5153</c:v>
                </c:pt>
                <c:pt idx="1048">
                  <c:v>5154</c:v>
                </c:pt>
                <c:pt idx="1049">
                  <c:v>5156</c:v>
                </c:pt>
                <c:pt idx="1050">
                  <c:v>5172</c:v>
                </c:pt>
                <c:pt idx="1051">
                  <c:v>5176</c:v>
                </c:pt>
                <c:pt idx="1052">
                  <c:v>5177</c:v>
                </c:pt>
                <c:pt idx="1053">
                  <c:v>5180</c:v>
                </c:pt>
                <c:pt idx="1054">
                  <c:v>5181</c:v>
                </c:pt>
                <c:pt idx="1055">
                  <c:v>5184</c:v>
                </c:pt>
                <c:pt idx="1056">
                  <c:v>5185</c:v>
                </c:pt>
                <c:pt idx="1057">
                  <c:v>5186</c:v>
                </c:pt>
                <c:pt idx="1058">
                  <c:v>5204</c:v>
                </c:pt>
                <c:pt idx="1059">
                  <c:v>5207</c:v>
                </c:pt>
                <c:pt idx="1060">
                  <c:v>5209</c:v>
                </c:pt>
                <c:pt idx="1061">
                  <c:v>5221</c:v>
                </c:pt>
                <c:pt idx="1062">
                  <c:v>5223</c:v>
                </c:pt>
                <c:pt idx="1063">
                  <c:v>5229</c:v>
                </c:pt>
                <c:pt idx="1064">
                  <c:v>5231</c:v>
                </c:pt>
                <c:pt idx="1065">
                  <c:v>5232</c:v>
                </c:pt>
                <c:pt idx="1066">
                  <c:v>5234</c:v>
                </c:pt>
                <c:pt idx="1067">
                  <c:v>5236</c:v>
                </c:pt>
                <c:pt idx="1068">
                  <c:v>5237</c:v>
                </c:pt>
                <c:pt idx="1069">
                  <c:v>5247</c:v>
                </c:pt>
                <c:pt idx="1070">
                  <c:v>5250</c:v>
                </c:pt>
                <c:pt idx="1071">
                  <c:v>5252</c:v>
                </c:pt>
                <c:pt idx="1072">
                  <c:v>5253</c:v>
                </c:pt>
                <c:pt idx="1073">
                  <c:v>5255</c:v>
                </c:pt>
                <c:pt idx="1074">
                  <c:v>5263</c:v>
                </c:pt>
                <c:pt idx="1075">
                  <c:v>5267</c:v>
                </c:pt>
                <c:pt idx="1076">
                  <c:v>5268</c:v>
                </c:pt>
                <c:pt idx="1077">
                  <c:v>5272</c:v>
                </c:pt>
                <c:pt idx="1078">
                  <c:v>5278</c:v>
                </c:pt>
                <c:pt idx="1079">
                  <c:v>5283</c:v>
                </c:pt>
                <c:pt idx="1080">
                  <c:v>5286</c:v>
                </c:pt>
                <c:pt idx="1081">
                  <c:v>5287</c:v>
                </c:pt>
                <c:pt idx="1082">
                  <c:v>5289</c:v>
                </c:pt>
                <c:pt idx="1083">
                  <c:v>5290</c:v>
                </c:pt>
                <c:pt idx="1084">
                  <c:v>5294</c:v>
                </c:pt>
                <c:pt idx="1085">
                  <c:v>5299</c:v>
                </c:pt>
                <c:pt idx="1086">
                  <c:v>5300</c:v>
                </c:pt>
                <c:pt idx="1087">
                  <c:v>5302</c:v>
                </c:pt>
                <c:pt idx="1088">
                  <c:v>5303</c:v>
                </c:pt>
                <c:pt idx="1089">
                  <c:v>5304</c:v>
                </c:pt>
                <c:pt idx="1090">
                  <c:v>5313</c:v>
                </c:pt>
                <c:pt idx="1091">
                  <c:v>5314</c:v>
                </c:pt>
                <c:pt idx="1092">
                  <c:v>5316</c:v>
                </c:pt>
                <c:pt idx="1093">
                  <c:v>5320</c:v>
                </c:pt>
                <c:pt idx="1094">
                  <c:v>5324</c:v>
                </c:pt>
                <c:pt idx="1095">
                  <c:v>5329</c:v>
                </c:pt>
                <c:pt idx="1096">
                  <c:v>5331</c:v>
                </c:pt>
                <c:pt idx="1097">
                  <c:v>5332</c:v>
                </c:pt>
                <c:pt idx="1098">
                  <c:v>5336</c:v>
                </c:pt>
                <c:pt idx="1099">
                  <c:v>5341</c:v>
                </c:pt>
                <c:pt idx="1100">
                  <c:v>5342</c:v>
                </c:pt>
                <c:pt idx="1101">
                  <c:v>5346</c:v>
                </c:pt>
                <c:pt idx="1102">
                  <c:v>5350</c:v>
                </c:pt>
                <c:pt idx="1103">
                  <c:v>5370</c:v>
                </c:pt>
                <c:pt idx="1104">
                  <c:v>5371</c:v>
                </c:pt>
                <c:pt idx="1105">
                  <c:v>5376</c:v>
                </c:pt>
                <c:pt idx="1106">
                  <c:v>5386</c:v>
                </c:pt>
                <c:pt idx="1107">
                  <c:v>5389</c:v>
                </c:pt>
                <c:pt idx="1108">
                  <c:v>5393</c:v>
                </c:pt>
                <c:pt idx="1109">
                  <c:v>5394</c:v>
                </c:pt>
                <c:pt idx="1110">
                  <c:v>5396</c:v>
                </c:pt>
                <c:pt idx="1111">
                  <c:v>5407</c:v>
                </c:pt>
                <c:pt idx="1112">
                  <c:v>5423</c:v>
                </c:pt>
                <c:pt idx="1113">
                  <c:v>5424</c:v>
                </c:pt>
                <c:pt idx="1114">
                  <c:v>5429</c:v>
                </c:pt>
                <c:pt idx="1115">
                  <c:v>5430</c:v>
                </c:pt>
                <c:pt idx="1116">
                  <c:v>5441</c:v>
                </c:pt>
                <c:pt idx="1117">
                  <c:v>5453</c:v>
                </c:pt>
                <c:pt idx="1118">
                  <c:v>5454</c:v>
                </c:pt>
                <c:pt idx="1119">
                  <c:v>5455</c:v>
                </c:pt>
                <c:pt idx="1120">
                  <c:v>5462</c:v>
                </c:pt>
                <c:pt idx="1121">
                  <c:v>5474</c:v>
                </c:pt>
                <c:pt idx="1122">
                  <c:v>5491</c:v>
                </c:pt>
                <c:pt idx="1123">
                  <c:v>5493</c:v>
                </c:pt>
                <c:pt idx="1124">
                  <c:v>5510</c:v>
                </c:pt>
                <c:pt idx="1125">
                  <c:v>5512</c:v>
                </c:pt>
                <c:pt idx="1126">
                  <c:v>5513</c:v>
                </c:pt>
                <c:pt idx="1127">
                  <c:v>5517</c:v>
                </c:pt>
                <c:pt idx="1128">
                  <c:v>5519</c:v>
                </c:pt>
                <c:pt idx="1129">
                  <c:v>5524</c:v>
                </c:pt>
                <c:pt idx="1130">
                  <c:v>5527</c:v>
                </c:pt>
                <c:pt idx="1131">
                  <c:v>5529</c:v>
                </c:pt>
                <c:pt idx="1132">
                  <c:v>5534</c:v>
                </c:pt>
                <c:pt idx="1133">
                  <c:v>5536</c:v>
                </c:pt>
                <c:pt idx="1134">
                  <c:v>5538</c:v>
                </c:pt>
                <c:pt idx="1135">
                  <c:v>5543</c:v>
                </c:pt>
                <c:pt idx="1136">
                  <c:v>5544</c:v>
                </c:pt>
                <c:pt idx="1137">
                  <c:v>5545</c:v>
                </c:pt>
                <c:pt idx="1138">
                  <c:v>5547</c:v>
                </c:pt>
                <c:pt idx="1139">
                  <c:v>5552</c:v>
                </c:pt>
                <c:pt idx="1140">
                  <c:v>5555</c:v>
                </c:pt>
                <c:pt idx="1141">
                  <c:v>5558</c:v>
                </c:pt>
                <c:pt idx="1142">
                  <c:v>5562</c:v>
                </c:pt>
                <c:pt idx="1143">
                  <c:v>5564</c:v>
                </c:pt>
                <c:pt idx="1144">
                  <c:v>5577</c:v>
                </c:pt>
                <c:pt idx="1145">
                  <c:v>5585</c:v>
                </c:pt>
                <c:pt idx="1146">
                  <c:v>5589</c:v>
                </c:pt>
                <c:pt idx="1147">
                  <c:v>5596</c:v>
                </c:pt>
                <c:pt idx="1148">
                  <c:v>5602</c:v>
                </c:pt>
                <c:pt idx="1149">
                  <c:v>5610</c:v>
                </c:pt>
                <c:pt idx="1150">
                  <c:v>5621</c:v>
                </c:pt>
                <c:pt idx="1151">
                  <c:v>5623</c:v>
                </c:pt>
                <c:pt idx="1152">
                  <c:v>5626</c:v>
                </c:pt>
                <c:pt idx="1153">
                  <c:v>5628</c:v>
                </c:pt>
                <c:pt idx="1154">
                  <c:v>5631</c:v>
                </c:pt>
                <c:pt idx="1155">
                  <c:v>5633</c:v>
                </c:pt>
                <c:pt idx="1156">
                  <c:v>5636</c:v>
                </c:pt>
                <c:pt idx="1157">
                  <c:v>5642</c:v>
                </c:pt>
                <c:pt idx="1158">
                  <c:v>5644</c:v>
                </c:pt>
                <c:pt idx="1159">
                  <c:v>5654</c:v>
                </c:pt>
                <c:pt idx="1160">
                  <c:v>5667</c:v>
                </c:pt>
                <c:pt idx="1161">
                  <c:v>5675</c:v>
                </c:pt>
                <c:pt idx="1162">
                  <c:v>5680</c:v>
                </c:pt>
                <c:pt idx="1163">
                  <c:v>5682</c:v>
                </c:pt>
                <c:pt idx="1164">
                  <c:v>5684</c:v>
                </c:pt>
                <c:pt idx="1165">
                  <c:v>5687</c:v>
                </c:pt>
                <c:pt idx="1166">
                  <c:v>5692</c:v>
                </c:pt>
                <c:pt idx="1167">
                  <c:v>5710</c:v>
                </c:pt>
                <c:pt idx="1168">
                  <c:v>5718</c:v>
                </c:pt>
                <c:pt idx="1169">
                  <c:v>5721</c:v>
                </c:pt>
                <c:pt idx="1170">
                  <c:v>5723</c:v>
                </c:pt>
                <c:pt idx="1171">
                  <c:v>5726</c:v>
                </c:pt>
                <c:pt idx="1172">
                  <c:v>5731</c:v>
                </c:pt>
                <c:pt idx="1173">
                  <c:v>5734</c:v>
                </c:pt>
                <c:pt idx="1174">
                  <c:v>5735</c:v>
                </c:pt>
                <c:pt idx="1175">
                  <c:v>5740</c:v>
                </c:pt>
                <c:pt idx="1176">
                  <c:v>5748</c:v>
                </c:pt>
                <c:pt idx="1177">
                  <c:v>5751</c:v>
                </c:pt>
                <c:pt idx="1178">
                  <c:v>5756</c:v>
                </c:pt>
                <c:pt idx="1179">
                  <c:v>5758</c:v>
                </c:pt>
                <c:pt idx="1180">
                  <c:v>5763</c:v>
                </c:pt>
                <c:pt idx="1181">
                  <c:v>5782</c:v>
                </c:pt>
                <c:pt idx="1182">
                  <c:v>5788</c:v>
                </c:pt>
                <c:pt idx="1183">
                  <c:v>5790</c:v>
                </c:pt>
                <c:pt idx="1184">
                  <c:v>5794</c:v>
                </c:pt>
                <c:pt idx="1185">
                  <c:v>5796</c:v>
                </c:pt>
                <c:pt idx="1186">
                  <c:v>5798</c:v>
                </c:pt>
                <c:pt idx="1187">
                  <c:v>5802</c:v>
                </c:pt>
                <c:pt idx="1188">
                  <c:v>5823</c:v>
                </c:pt>
                <c:pt idx="1189">
                  <c:v>5824</c:v>
                </c:pt>
                <c:pt idx="1190">
                  <c:v>5827</c:v>
                </c:pt>
                <c:pt idx="1191">
                  <c:v>5830</c:v>
                </c:pt>
                <c:pt idx="1192">
                  <c:v>5831</c:v>
                </c:pt>
                <c:pt idx="1193">
                  <c:v>5832</c:v>
                </c:pt>
                <c:pt idx="1194">
                  <c:v>5835</c:v>
                </c:pt>
                <c:pt idx="1195">
                  <c:v>5837</c:v>
                </c:pt>
                <c:pt idx="1196">
                  <c:v>5841</c:v>
                </c:pt>
                <c:pt idx="1197">
                  <c:v>5846</c:v>
                </c:pt>
                <c:pt idx="1198">
                  <c:v>5847</c:v>
                </c:pt>
                <c:pt idx="1199">
                  <c:v>5848</c:v>
                </c:pt>
                <c:pt idx="1200">
                  <c:v>5863</c:v>
                </c:pt>
                <c:pt idx="1201">
                  <c:v>5866</c:v>
                </c:pt>
                <c:pt idx="1202">
                  <c:v>5868</c:v>
                </c:pt>
                <c:pt idx="1203">
                  <c:v>5871</c:v>
                </c:pt>
                <c:pt idx="1204">
                  <c:v>5872</c:v>
                </c:pt>
                <c:pt idx="1205">
                  <c:v>5883</c:v>
                </c:pt>
                <c:pt idx="1206">
                  <c:v>5885</c:v>
                </c:pt>
                <c:pt idx="1207">
                  <c:v>5892</c:v>
                </c:pt>
                <c:pt idx="1208">
                  <c:v>5896</c:v>
                </c:pt>
                <c:pt idx="1209">
                  <c:v>5899</c:v>
                </c:pt>
                <c:pt idx="1210">
                  <c:v>5907</c:v>
                </c:pt>
                <c:pt idx="1211">
                  <c:v>5909</c:v>
                </c:pt>
                <c:pt idx="1212">
                  <c:v>5922</c:v>
                </c:pt>
                <c:pt idx="1213">
                  <c:v>5929</c:v>
                </c:pt>
                <c:pt idx="1214">
                  <c:v>5935</c:v>
                </c:pt>
                <c:pt idx="1215">
                  <c:v>5939</c:v>
                </c:pt>
                <c:pt idx="1216">
                  <c:v>5948</c:v>
                </c:pt>
                <c:pt idx="1217">
                  <c:v>5954</c:v>
                </c:pt>
                <c:pt idx="1218">
                  <c:v>5955</c:v>
                </c:pt>
                <c:pt idx="1219">
                  <c:v>5956</c:v>
                </c:pt>
                <c:pt idx="1220">
                  <c:v>5959</c:v>
                </c:pt>
                <c:pt idx="1221">
                  <c:v>5961</c:v>
                </c:pt>
                <c:pt idx="1222">
                  <c:v>5966</c:v>
                </c:pt>
                <c:pt idx="1223">
                  <c:v>5967</c:v>
                </c:pt>
                <c:pt idx="1224">
                  <c:v>5975</c:v>
                </c:pt>
                <c:pt idx="1225">
                  <c:v>5985</c:v>
                </c:pt>
                <c:pt idx="1226">
                  <c:v>5987</c:v>
                </c:pt>
                <c:pt idx="1227">
                  <c:v>5989</c:v>
                </c:pt>
                <c:pt idx="1228">
                  <c:v>5991</c:v>
                </c:pt>
                <c:pt idx="1229">
                  <c:v>5995</c:v>
                </c:pt>
                <c:pt idx="1230">
                  <c:v>6001</c:v>
                </c:pt>
                <c:pt idx="1231">
                  <c:v>6019</c:v>
                </c:pt>
                <c:pt idx="1232">
                  <c:v>6024</c:v>
                </c:pt>
                <c:pt idx="1233">
                  <c:v>6036</c:v>
                </c:pt>
                <c:pt idx="1234">
                  <c:v>6049</c:v>
                </c:pt>
                <c:pt idx="1235">
                  <c:v>6050</c:v>
                </c:pt>
                <c:pt idx="1236">
                  <c:v>6055</c:v>
                </c:pt>
                <c:pt idx="1237">
                  <c:v>6059</c:v>
                </c:pt>
                <c:pt idx="1238">
                  <c:v>6071</c:v>
                </c:pt>
                <c:pt idx="1239">
                  <c:v>6072</c:v>
                </c:pt>
                <c:pt idx="1240">
                  <c:v>6086</c:v>
                </c:pt>
                <c:pt idx="1241">
                  <c:v>6097</c:v>
                </c:pt>
                <c:pt idx="1242">
                  <c:v>6103</c:v>
                </c:pt>
                <c:pt idx="1243">
                  <c:v>6116</c:v>
                </c:pt>
                <c:pt idx="1244">
                  <c:v>6119</c:v>
                </c:pt>
                <c:pt idx="1245">
                  <c:v>6131</c:v>
                </c:pt>
                <c:pt idx="1246">
                  <c:v>6141</c:v>
                </c:pt>
                <c:pt idx="1247">
                  <c:v>6142</c:v>
                </c:pt>
                <c:pt idx="1248">
                  <c:v>6147</c:v>
                </c:pt>
                <c:pt idx="1249">
                  <c:v>6168</c:v>
                </c:pt>
                <c:pt idx="1250">
                  <c:v>6173</c:v>
                </c:pt>
                <c:pt idx="1251">
                  <c:v>6177</c:v>
                </c:pt>
                <c:pt idx="1252">
                  <c:v>6181</c:v>
                </c:pt>
                <c:pt idx="1253">
                  <c:v>6182</c:v>
                </c:pt>
                <c:pt idx="1254">
                  <c:v>6183</c:v>
                </c:pt>
                <c:pt idx="1255">
                  <c:v>6184</c:v>
                </c:pt>
                <c:pt idx="1256">
                  <c:v>6197</c:v>
                </c:pt>
                <c:pt idx="1257">
                  <c:v>6200</c:v>
                </c:pt>
                <c:pt idx="1258">
                  <c:v>6201</c:v>
                </c:pt>
                <c:pt idx="1259">
                  <c:v>6202</c:v>
                </c:pt>
                <c:pt idx="1260">
                  <c:v>6203</c:v>
                </c:pt>
                <c:pt idx="1261">
                  <c:v>6205</c:v>
                </c:pt>
                <c:pt idx="1262">
                  <c:v>6211</c:v>
                </c:pt>
                <c:pt idx="1263">
                  <c:v>6214</c:v>
                </c:pt>
                <c:pt idx="1264">
                  <c:v>6215</c:v>
                </c:pt>
                <c:pt idx="1265">
                  <c:v>6218</c:v>
                </c:pt>
                <c:pt idx="1266">
                  <c:v>6222</c:v>
                </c:pt>
                <c:pt idx="1267">
                  <c:v>6230</c:v>
                </c:pt>
                <c:pt idx="1268">
                  <c:v>6233</c:v>
                </c:pt>
                <c:pt idx="1269">
                  <c:v>6237</c:v>
                </c:pt>
                <c:pt idx="1270">
                  <c:v>6245</c:v>
                </c:pt>
                <c:pt idx="1271">
                  <c:v>6246</c:v>
                </c:pt>
                <c:pt idx="1272">
                  <c:v>6248</c:v>
                </c:pt>
                <c:pt idx="1273">
                  <c:v>6250</c:v>
                </c:pt>
                <c:pt idx="1274">
                  <c:v>6255</c:v>
                </c:pt>
                <c:pt idx="1275">
                  <c:v>6257</c:v>
                </c:pt>
                <c:pt idx="1276">
                  <c:v>6260</c:v>
                </c:pt>
                <c:pt idx="1277">
                  <c:v>6261</c:v>
                </c:pt>
                <c:pt idx="1278">
                  <c:v>6262</c:v>
                </c:pt>
                <c:pt idx="1279">
                  <c:v>6263</c:v>
                </c:pt>
                <c:pt idx="1280">
                  <c:v>6271</c:v>
                </c:pt>
                <c:pt idx="1281">
                  <c:v>6274</c:v>
                </c:pt>
                <c:pt idx="1282">
                  <c:v>6281</c:v>
                </c:pt>
                <c:pt idx="1283">
                  <c:v>6283</c:v>
                </c:pt>
                <c:pt idx="1284">
                  <c:v>6287</c:v>
                </c:pt>
                <c:pt idx="1285">
                  <c:v>6289</c:v>
                </c:pt>
                <c:pt idx="1286">
                  <c:v>6292</c:v>
                </c:pt>
                <c:pt idx="1287">
                  <c:v>6295</c:v>
                </c:pt>
                <c:pt idx="1288">
                  <c:v>6299</c:v>
                </c:pt>
                <c:pt idx="1289">
                  <c:v>6303</c:v>
                </c:pt>
                <c:pt idx="1290">
                  <c:v>6310</c:v>
                </c:pt>
                <c:pt idx="1291">
                  <c:v>6312</c:v>
                </c:pt>
                <c:pt idx="1292">
                  <c:v>6318</c:v>
                </c:pt>
                <c:pt idx="1293">
                  <c:v>6320</c:v>
                </c:pt>
                <c:pt idx="1294">
                  <c:v>6327</c:v>
                </c:pt>
                <c:pt idx="1295">
                  <c:v>6336</c:v>
                </c:pt>
                <c:pt idx="1296">
                  <c:v>6340</c:v>
                </c:pt>
                <c:pt idx="1297">
                  <c:v>6343</c:v>
                </c:pt>
                <c:pt idx="1298">
                  <c:v>6347</c:v>
                </c:pt>
                <c:pt idx="1299">
                  <c:v>6349</c:v>
                </c:pt>
                <c:pt idx="1300">
                  <c:v>6354</c:v>
                </c:pt>
                <c:pt idx="1301">
                  <c:v>6355</c:v>
                </c:pt>
                <c:pt idx="1302">
                  <c:v>6357</c:v>
                </c:pt>
                <c:pt idx="1303">
                  <c:v>6365</c:v>
                </c:pt>
                <c:pt idx="1304">
                  <c:v>6374</c:v>
                </c:pt>
                <c:pt idx="1305">
                  <c:v>6376</c:v>
                </c:pt>
                <c:pt idx="1306">
                  <c:v>6379</c:v>
                </c:pt>
                <c:pt idx="1307">
                  <c:v>6382</c:v>
                </c:pt>
                <c:pt idx="1308">
                  <c:v>6383</c:v>
                </c:pt>
                <c:pt idx="1309">
                  <c:v>6384</c:v>
                </c:pt>
                <c:pt idx="1310">
                  <c:v>6387</c:v>
                </c:pt>
                <c:pt idx="1311">
                  <c:v>6398</c:v>
                </c:pt>
                <c:pt idx="1312">
                  <c:v>6404</c:v>
                </c:pt>
                <c:pt idx="1313">
                  <c:v>6406</c:v>
                </c:pt>
                <c:pt idx="1314">
                  <c:v>6409</c:v>
                </c:pt>
                <c:pt idx="1315">
                  <c:v>6417</c:v>
                </c:pt>
                <c:pt idx="1316">
                  <c:v>6421</c:v>
                </c:pt>
                <c:pt idx="1317">
                  <c:v>6422</c:v>
                </c:pt>
                <c:pt idx="1318">
                  <c:v>6424</c:v>
                </c:pt>
                <c:pt idx="1319">
                  <c:v>6428</c:v>
                </c:pt>
                <c:pt idx="1320">
                  <c:v>6431</c:v>
                </c:pt>
                <c:pt idx="1321">
                  <c:v>6437</c:v>
                </c:pt>
                <c:pt idx="1322">
                  <c:v>6439</c:v>
                </c:pt>
                <c:pt idx="1323">
                  <c:v>6445</c:v>
                </c:pt>
                <c:pt idx="1324">
                  <c:v>6457</c:v>
                </c:pt>
                <c:pt idx="1325">
                  <c:v>6460</c:v>
                </c:pt>
                <c:pt idx="1326">
                  <c:v>6461</c:v>
                </c:pt>
                <c:pt idx="1327">
                  <c:v>6466</c:v>
                </c:pt>
                <c:pt idx="1328">
                  <c:v>6471</c:v>
                </c:pt>
                <c:pt idx="1329">
                  <c:v>6488</c:v>
                </c:pt>
                <c:pt idx="1330">
                  <c:v>6497</c:v>
                </c:pt>
                <c:pt idx="1331">
                  <c:v>6504</c:v>
                </c:pt>
                <c:pt idx="1332">
                  <c:v>6507</c:v>
                </c:pt>
                <c:pt idx="1333">
                  <c:v>6515</c:v>
                </c:pt>
                <c:pt idx="1334">
                  <c:v>6516</c:v>
                </c:pt>
                <c:pt idx="1335">
                  <c:v>6518</c:v>
                </c:pt>
                <c:pt idx="1336">
                  <c:v>6521</c:v>
                </c:pt>
                <c:pt idx="1337">
                  <c:v>6528</c:v>
                </c:pt>
                <c:pt idx="1338">
                  <c:v>6534</c:v>
                </c:pt>
                <c:pt idx="1339">
                  <c:v>6543</c:v>
                </c:pt>
                <c:pt idx="1340">
                  <c:v>6544</c:v>
                </c:pt>
                <c:pt idx="1341">
                  <c:v>6565</c:v>
                </c:pt>
                <c:pt idx="1342">
                  <c:v>6566</c:v>
                </c:pt>
                <c:pt idx="1343">
                  <c:v>6568</c:v>
                </c:pt>
                <c:pt idx="1344">
                  <c:v>6575</c:v>
                </c:pt>
                <c:pt idx="1345">
                  <c:v>6583</c:v>
                </c:pt>
                <c:pt idx="1346">
                  <c:v>6605</c:v>
                </c:pt>
                <c:pt idx="1347">
                  <c:v>6606</c:v>
                </c:pt>
                <c:pt idx="1348">
                  <c:v>6609</c:v>
                </c:pt>
                <c:pt idx="1349">
                  <c:v>6613</c:v>
                </c:pt>
                <c:pt idx="1350">
                  <c:v>6616</c:v>
                </c:pt>
                <c:pt idx="1351">
                  <c:v>6619</c:v>
                </c:pt>
                <c:pt idx="1352">
                  <c:v>6634</c:v>
                </c:pt>
                <c:pt idx="1353">
                  <c:v>6637</c:v>
                </c:pt>
                <c:pt idx="1354">
                  <c:v>6642</c:v>
                </c:pt>
                <c:pt idx="1355">
                  <c:v>6646</c:v>
                </c:pt>
                <c:pt idx="1356">
                  <c:v>6652</c:v>
                </c:pt>
                <c:pt idx="1357">
                  <c:v>6653</c:v>
                </c:pt>
                <c:pt idx="1358">
                  <c:v>6658</c:v>
                </c:pt>
                <c:pt idx="1359">
                  <c:v>6661</c:v>
                </c:pt>
                <c:pt idx="1360">
                  <c:v>6663</c:v>
                </c:pt>
                <c:pt idx="1361">
                  <c:v>6673</c:v>
                </c:pt>
                <c:pt idx="1362">
                  <c:v>6678</c:v>
                </c:pt>
                <c:pt idx="1363">
                  <c:v>6679</c:v>
                </c:pt>
                <c:pt idx="1364">
                  <c:v>6682</c:v>
                </c:pt>
                <c:pt idx="1365">
                  <c:v>6690</c:v>
                </c:pt>
                <c:pt idx="1366">
                  <c:v>6694</c:v>
                </c:pt>
                <c:pt idx="1367">
                  <c:v>6710</c:v>
                </c:pt>
                <c:pt idx="1368">
                  <c:v>6715</c:v>
                </c:pt>
                <c:pt idx="1369">
                  <c:v>6720</c:v>
                </c:pt>
                <c:pt idx="1370">
                  <c:v>6721</c:v>
                </c:pt>
                <c:pt idx="1371">
                  <c:v>6722</c:v>
                </c:pt>
                <c:pt idx="1372">
                  <c:v>6728</c:v>
                </c:pt>
                <c:pt idx="1373">
                  <c:v>6729</c:v>
                </c:pt>
                <c:pt idx="1374">
                  <c:v>6730</c:v>
                </c:pt>
                <c:pt idx="1375">
                  <c:v>6742</c:v>
                </c:pt>
                <c:pt idx="1376">
                  <c:v>6749</c:v>
                </c:pt>
                <c:pt idx="1377">
                  <c:v>6768</c:v>
                </c:pt>
                <c:pt idx="1378">
                  <c:v>6770</c:v>
                </c:pt>
                <c:pt idx="1379">
                  <c:v>6798</c:v>
                </c:pt>
                <c:pt idx="1380">
                  <c:v>6810</c:v>
                </c:pt>
                <c:pt idx="1381">
                  <c:v>6815</c:v>
                </c:pt>
                <c:pt idx="1382">
                  <c:v>6818</c:v>
                </c:pt>
                <c:pt idx="1383">
                  <c:v>6825</c:v>
                </c:pt>
                <c:pt idx="1384">
                  <c:v>6853</c:v>
                </c:pt>
                <c:pt idx="1385">
                  <c:v>6856</c:v>
                </c:pt>
                <c:pt idx="1386">
                  <c:v>6859</c:v>
                </c:pt>
                <c:pt idx="1387">
                  <c:v>6862</c:v>
                </c:pt>
                <c:pt idx="1388">
                  <c:v>6864</c:v>
                </c:pt>
                <c:pt idx="1389">
                  <c:v>6866</c:v>
                </c:pt>
                <c:pt idx="1390">
                  <c:v>6870</c:v>
                </c:pt>
                <c:pt idx="1391">
                  <c:v>6872</c:v>
                </c:pt>
                <c:pt idx="1392">
                  <c:v>6875</c:v>
                </c:pt>
                <c:pt idx="1393">
                  <c:v>6878</c:v>
                </c:pt>
                <c:pt idx="1394">
                  <c:v>6885</c:v>
                </c:pt>
                <c:pt idx="1395">
                  <c:v>6887</c:v>
                </c:pt>
                <c:pt idx="1396">
                  <c:v>6892</c:v>
                </c:pt>
                <c:pt idx="1397">
                  <c:v>6905</c:v>
                </c:pt>
                <c:pt idx="1398">
                  <c:v>6906</c:v>
                </c:pt>
                <c:pt idx="1399">
                  <c:v>6912</c:v>
                </c:pt>
                <c:pt idx="1400">
                  <c:v>6918</c:v>
                </c:pt>
                <c:pt idx="1401">
                  <c:v>6919</c:v>
                </c:pt>
                <c:pt idx="1402">
                  <c:v>6927</c:v>
                </c:pt>
                <c:pt idx="1403">
                  <c:v>6931</c:v>
                </c:pt>
                <c:pt idx="1404">
                  <c:v>6932</c:v>
                </c:pt>
                <c:pt idx="1405">
                  <c:v>6935</c:v>
                </c:pt>
                <c:pt idx="1406">
                  <c:v>6940</c:v>
                </c:pt>
                <c:pt idx="1407">
                  <c:v>6941</c:v>
                </c:pt>
                <c:pt idx="1408">
                  <c:v>6945</c:v>
                </c:pt>
                <c:pt idx="1409">
                  <c:v>6950</c:v>
                </c:pt>
                <c:pt idx="1410">
                  <c:v>6958</c:v>
                </c:pt>
                <c:pt idx="1411">
                  <c:v>6961</c:v>
                </c:pt>
                <c:pt idx="1412">
                  <c:v>6963</c:v>
                </c:pt>
                <c:pt idx="1413">
                  <c:v>6969</c:v>
                </c:pt>
                <c:pt idx="1414">
                  <c:v>6974</c:v>
                </c:pt>
                <c:pt idx="1415">
                  <c:v>6977</c:v>
                </c:pt>
                <c:pt idx="1416">
                  <c:v>6982</c:v>
                </c:pt>
                <c:pt idx="1417">
                  <c:v>6983</c:v>
                </c:pt>
                <c:pt idx="1418">
                  <c:v>6988</c:v>
                </c:pt>
                <c:pt idx="1419">
                  <c:v>6991</c:v>
                </c:pt>
                <c:pt idx="1420">
                  <c:v>6999</c:v>
                </c:pt>
                <c:pt idx="1421">
                  <c:v>7000</c:v>
                </c:pt>
                <c:pt idx="1422">
                  <c:v>7002</c:v>
                </c:pt>
                <c:pt idx="1423">
                  <c:v>7004</c:v>
                </c:pt>
                <c:pt idx="1424">
                  <c:v>7005</c:v>
                </c:pt>
                <c:pt idx="1425">
                  <c:v>7007</c:v>
                </c:pt>
                <c:pt idx="1426">
                  <c:v>7010</c:v>
                </c:pt>
                <c:pt idx="1427">
                  <c:v>7011</c:v>
                </c:pt>
                <c:pt idx="1428">
                  <c:v>7019</c:v>
                </c:pt>
                <c:pt idx="1429">
                  <c:v>7022</c:v>
                </c:pt>
                <c:pt idx="1430">
                  <c:v>7023</c:v>
                </c:pt>
                <c:pt idx="1431">
                  <c:v>7030</c:v>
                </c:pt>
                <c:pt idx="1432">
                  <c:v>7034</c:v>
                </c:pt>
                <c:pt idx="1433">
                  <c:v>7037</c:v>
                </c:pt>
                <c:pt idx="1434">
                  <c:v>7042</c:v>
                </c:pt>
                <c:pt idx="1435">
                  <c:v>7053</c:v>
                </c:pt>
                <c:pt idx="1436">
                  <c:v>7055</c:v>
                </c:pt>
                <c:pt idx="1437">
                  <c:v>7059</c:v>
                </c:pt>
                <c:pt idx="1438">
                  <c:v>7072</c:v>
                </c:pt>
                <c:pt idx="1439">
                  <c:v>7079</c:v>
                </c:pt>
                <c:pt idx="1440">
                  <c:v>7093</c:v>
                </c:pt>
                <c:pt idx="1441">
                  <c:v>7094</c:v>
                </c:pt>
                <c:pt idx="1442">
                  <c:v>7101</c:v>
                </c:pt>
                <c:pt idx="1443">
                  <c:v>7106</c:v>
                </c:pt>
                <c:pt idx="1444">
                  <c:v>7108</c:v>
                </c:pt>
                <c:pt idx="1445">
                  <c:v>7118</c:v>
                </c:pt>
                <c:pt idx="1446">
                  <c:v>7119</c:v>
                </c:pt>
                <c:pt idx="1447">
                  <c:v>7124</c:v>
                </c:pt>
                <c:pt idx="1448">
                  <c:v>7128</c:v>
                </c:pt>
                <c:pt idx="1449">
                  <c:v>7129</c:v>
                </c:pt>
                <c:pt idx="1450">
                  <c:v>7141</c:v>
                </c:pt>
                <c:pt idx="1451">
                  <c:v>7143</c:v>
                </c:pt>
                <c:pt idx="1452">
                  <c:v>7152</c:v>
                </c:pt>
                <c:pt idx="1453">
                  <c:v>7165</c:v>
                </c:pt>
                <c:pt idx="1454">
                  <c:v>7181</c:v>
                </c:pt>
                <c:pt idx="1455">
                  <c:v>7186</c:v>
                </c:pt>
                <c:pt idx="1456">
                  <c:v>7187</c:v>
                </c:pt>
                <c:pt idx="1457">
                  <c:v>7192</c:v>
                </c:pt>
                <c:pt idx="1458">
                  <c:v>7196</c:v>
                </c:pt>
                <c:pt idx="1459">
                  <c:v>7212</c:v>
                </c:pt>
                <c:pt idx="1460">
                  <c:v>7214</c:v>
                </c:pt>
                <c:pt idx="1461">
                  <c:v>7215</c:v>
                </c:pt>
                <c:pt idx="1462">
                  <c:v>7224</c:v>
                </c:pt>
                <c:pt idx="1463">
                  <c:v>7230</c:v>
                </c:pt>
                <c:pt idx="1464">
                  <c:v>7232</c:v>
                </c:pt>
                <c:pt idx="1465">
                  <c:v>7233</c:v>
                </c:pt>
                <c:pt idx="1466">
                  <c:v>7235</c:v>
                </c:pt>
                <c:pt idx="1467">
                  <c:v>7244</c:v>
                </c:pt>
                <c:pt idx="1468">
                  <c:v>7247</c:v>
                </c:pt>
                <c:pt idx="1469">
                  <c:v>7250</c:v>
                </c:pt>
                <c:pt idx="1470">
                  <c:v>7254</c:v>
                </c:pt>
                <c:pt idx="1471">
                  <c:v>7261</c:v>
                </c:pt>
                <c:pt idx="1472">
                  <c:v>7264</c:v>
                </c:pt>
                <c:pt idx="1473">
                  <c:v>7270</c:v>
                </c:pt>
                <c:pt idx="1474">
                  <c:v>7274</c:v>
                </c:pt>
                <c:pt idx="1475">
                  <c:v>7275</c:v>
                </c:pt>
                <c:pt idx="1476">
                  <c:v>7279</c:v>
                </c:pt>
                <c:pt idx="1477">
                  <c:v>7281</c:v>
                </c:pt>
                <c:pt idx="1478">
                  <c:v>7284</c:v>
                </c:pt>
                <c:pt idx="1479">
                  <c:v>7286</c:v>
                </c:pt>
                <c:pt idx="1480">
                  <c:v>7290</c:v>
                </c:pt>
                <c:pt idx="1481">
                  <c:v>7297</c:v>
                </c:pt>
                <c:pt idx="1482">
                  <c:v>7300</c:v>
                </c:pt>
                <c:pt idx="1483">
                  <c:v>7301</c:v>
                </c:pt>
                <c:pt idx="1484">
                  <c:v>7313</c:v>
                </c:pt>
                <c:pt idx="1485">
                  <c:v>7321</c:v>
                </c:pt>
                <c:pt idx="1486">
                  <c:v>7325</c:v>
                </c:pt>
                <c:pt idx="1487">
                  <c:v>7326</c:v>
                </c:pt>
                <c:pt idx="1488">
                  <c:v>7327</c:v>
                </c:pt>
                <c:pt idx="1489">
                  <c:v>7342</c:v>
                </c:pt>
                <c:pt idx="1490">
                  <c:v>7348</c:v>
                </c:pt>
                <c:pt idx="1491">
                  <c:v>7349</c:v>
                </c:pt>
                <c:pt idx="1492">
                  <c:v>7352</c:v>
                </c:pt>
                <c:pt idx="1493">
                  <c:v>7366</c:v>
                </c:pt>
                <c:pt idx="1494">
                  <c:v>7369</c:v>
                </c:pt>
                <c:pt idx="1495">
                  <c:v>7373</c:v>
                </c:pt>
                <c:pt idx="1496">
                  <c:v>7375</c:v>
                </c:pt>
                <c:pt idx="1497">
                  <c:v>7378</c:v>
                </c:pt>
                <c:pt idx="1498">
                  <c:v>7381</c:v>
                </c:pt>
                <c:pt idx="1499">
                  <c:v>7384</c:v>
                </c:pt>
                <c:pt idx="1500">
                  <c:v>7386</c:v>
                </c:pt>
                <c:pt idx="1501">
                  <c:v>7393</c:v>
                </c:pt>
                <c:pt idx="1502">
                  <c:v>7396</c:v>
                </c:pt>
                <c:pt idx="1503">
                  <c:v>7397</c:v>
                </c:pt>
                <c:pt idx="1504">
                  <c:v>7408</c:v>
                </c:pt>
                <c:pt idx="1505">
                  <c:v>7409</c:v>
                </c:pt>
                <c:pt idx="1506">
                  <c:v>7411</c:v>
                </c:pt>
                <c:pt idx="1507">
                  <c:v>7414</c:v>
                </c:pt>
                <c:pt idx="1508">
                  <c:v>7419</c:v>
                </c:pt>
                <c:pt idx="1509">
                  <c:v>7422</c:v>
                </c:pt>
                <c:pt idx="1510">
                  <c:v>7426</c:v>
                </c:pt>
                <c:pt idx="1511">
                  <c:v>7428</c:v>
                </c:pt>
                <c:pt idx="1512">
                  <c:v>7431</c:v>
                </c:pt>
                <c:pt idx="1513">
                  <c:v>7433</c:v>
                </c:pt>
                <c:pt idx="1514">
                  <c:v>7437</c:v>
                </c:pt>
                <c:pt idx="1515">
                  <c:v>7441</c:v>
                </c:pt>
                <c:pt idx="1516">
                  <c:v>7444</c:v>
                </c:pt>
                <c:pt idx="1517">
                  <c:v>7446</c:v>
                </c:pt>
                <c:pt idx="1518">
                  <c:v>7451</c:v>
                </c:pt>
                <c:pt idx="1519">
                  <c:v>7453</c:v>
                </c:pt>
                <c:pt idx="1520">
                  <c:v>7458</c:v>
                </c:pt>
                <c:pt idx="1521">
                  <c:v>7462</c:v>
                </c:pt>
                <c:pt idx="1522">
                  <c:v>7476</c:v>
                </c:pt>
                <c:pt idx="1523">
                  <c:v>7485</c:v>
                </c:pt>
                <c:pt idx="1524">
                  <c:v>7488</c:v>
                </c:pt>
                <c:pt idx="1525">
                  <c:v>7494</c:v>
                </c:pt>
                <c:pt idx="1526">
                  <c:v>7495</c:v>
                </c:pt>
                <c:pt idx="1527">
                  <c:v>7500</c:v>
                </c:pt>
                <c:pt idx="1528">
                  <c:v>7503</c:v>
                </c:pt>
                <c:pt idx="1529">
                  <c:v>7505</c:v>
                </c:pt>
                <c:pt idx="1530">
                  <c:v>7514</c:v>
                </c:pt>
                <c:pt idx="1531">
                  <c:v>7516</c:v>
                </c:pt>
                <c:pt idx="1532">
                  <c:v>7521</c:v>
                </c:pt>
                <c:pt idx="1533">
                  <c:v>7527</c:v>
                </c:pt>
                <c:pt idx="1534">
                  <c:v>7530</c:v>
                </c:pt>
                <c:pt idx="1535">
                  <c:v>7532</c:v>
                </c:pt>
                <c:pt idx="1536">
                  <c:v>7533</c:v>
                </c:pt>
                <c:pt idx="1537">
                  <c:v>7540</c:v>
                </c:pt>
                <c:pt idx="1538">
                  <c:v>7573</c:v>
                </c:pt>
                <c:pt idx="1539">
                  <c:v>7574</c:v>
                </c:pt>
                <c:pt idx="1540">
                  <c:v>7592</c:v>
                </c:pt>
                <c:pt idx="1541">
                  <c:v>7600</c:v>
                </c:pt>
                <c:pt idx="1542">
                  <c:v>7610</c:v>
                </c:pt>
                <c:pt idx="1543">
                  <c:v>7613</c:v>
                </c:pt>
                <c:pt idx="1544">
                  <c:v>7617</c:v>
                </c:pt>
                <c:pt idx="1545">
                  <c:v>7620</c:v>
                </c:pt>
                <c:pt idx="1546">
                  <c:v>7627</c:v>
                </c:pt>
                <c:pt idx="1547">
                  <c:v>7628</c:v>
                </c:pt>
                <c:pt idx="1548">
                  <c:v>7629</c:v>
                </c:pt>
                <c:pt idx="1549">
                  <c:v>7631</c:v>
                </c:pt>
                <c:pt idx="1550">
                  <c:v>7646</c:v>
                </c:pt>
                <c:pt idx="1551">
                  <c:v>7660</c:v>
                </c:pt>
                <c:pt idx="1552">
                  <c:v>7679</c:v>
                </c:pt>
                <c:pt idx="1553">
                  <c:v>7683</c:v>
                </c:pt>
                <c:pt idx="1554">
                  <c:v>7685</c:v>
                </c:pt>
                <c:pt idx="1555">
                  <c:v>7698</c:v>
                </c:pt>
                <c:pt idx="1556">
                  <c:v>7699</c:v>
                </c:pt>
                <c:pt idx="1557">
                  <c:v>7706</c:v>
                </c:pt>
                <c:pt idx="1558">
                  <c:v>7712</c:v>
                </c:pt>
                <c:pt idx="1559">
                  <c:v>7718</c:v>
                </c:pt>
                <c:pt idx="1560">
                  <c:v>7723</c:v>
                </c:pt>
                <c:pt idx="1561">
                  <c:v>7725</c:v>
                </c:pt>
                <c:pt idx="1562">
                  <c:v>7732</c:v>
                </c:pt>
                <c:pt idx="1563">
                  <c:v>7734</c:v>
                </c:pt>
                <c:pt idx="1564">
                  <c:v>7736</c:v>
                </c:pt>
                <c:pt idx="1565">
                  <c:v>7755</c:v>
                </c:pt>
                <c:pt idx="1566">
                  <c:v>7761</c:v>
                </c:pt>
                <c:pt idx="1567">
                  <c:v>7786</c:v>
                </c:pt>
                <c:pt idx="1568">
                  <c:v>7787</c:v>
                </c:pt>
                <c:pt idx="1569">
                  <c:v>7788</c:v>
                </c:pt>
                <c:pt idx="1570">
                  <c:v>7789</c:v>
                </c:pt>
                <c:pt idx="1571">
                  <c:v>7791</c:v>
                </c:pt>
                <c:pt idx="1572">
                  <c:v>7793</c:v>
                </c:pt>
                <c:pt idx="1573">
                  <c:v>7798</c:v>
                </c:pt>
                <c:pt idx="1574">
                  <c:v>7801</c:v>
                </c:pt>
                <c:pt idx="1575">
                  <c:v>7807</c:v>
                </c:pt>
                <c:pt idx="1576">
                  <c:v>7822</c:v>
                </c:pt>
                <c:pt idx="1577">
                  <c:v>7828</c:v>
                </c:pt>
                <c:pt idx="1578">
                  <c:v>7829</c:v>
                </c:pt>
                <c:pt idx="1579">
                  <c:v>7832</c:v>
                </c:pt>
                <c:pt idx="1580">
                  <c:v>7842</c:v>
                </c:pt>
                <c:pt idx="1581">
                  <c:v>7848</c:v>
                </c:pt>
                <c:pt idx="1582">
                  <c:v>7849</c:v>
                </c:pt>
                <c:pt idx="1583">
                  <c:v>7851</c:v>
                </c:pt>
                <c:pt idx="1584">
                  <c:v>7861</c:v>
                </c:pt>
                <c:pt idx="1585">
                  <c:v>7872</c:v>
                </c:pt>
                <c:pt idx="1586">
                  <c:v>7873</c:v>
                </c:pt>
                <c:pt idx="1587">
                  <c:v>7875</c:v>
                </c:pt>
                <c:pt idx="1588">
                  <c:v>7881</c:v>
                </c:pt>
                <c:pt idx="1589">
                  <c:v>7892</c:v>
                </c:pt>
                <c:pt idx="1590">
                  <c:v>7899</c:v>
                </c:pt>
                <c:pt idx="1591">
                  <c:v>7901</c:v>
                </c:pt>
                <c:pt idx="1592">
                  <c:v>7912</c:v>
                </c:pt>
                <c:pt idx="1593">
                  <c:v>7919</c:v>
                </c:pt>
                <c:pt idx="1594">
                  <c:v>7922</c:v>
                </c:pt>
                <c:pt idx="1595">
                  <c:v>7930</c:v>
                </c:pt>
                <c:pt idx="1596">
                  <c:v>7937</c:v>
                </c:pt>
                <c:pt idx="1597">
                  <c:v>7938</c:v>
                </c:pt>
                <c:pt idx="1598">
                  <c:v>7943</c:v>
                </c:pt>
                <c:pt idx="1599">
                  <c:v>7947</c:v>
                </c:pt>
                <c:pt idx="1600">
                  <c:v>7959</c:v>
                </c:pt>
                <c:pt idx="1601">
                  <c:v>7960</c:v>
                </c:pt>
                <c:pt idx="1602">
                  <c:v>7962</c:v>
                </c:pt>
                <c:pt idx="1603">
                  <c:v>7966</c:v>
                </c:pt>
                <c:pt idx="1604">
                  <c:v>7972</c:v>
                </c:pt>
                <c:pt idx="1605">
                  <c:v>7987</c:v>
                </c:pt>
                <c:pt idx="1606">
                  <c:v>7990</c:v>
                </c:pt>
                <c:pt idx="1607">
                  <c:v>7998</c:v>
                </c:pt>
                <c:pt idx="1608">
                  <c:v>7999</c:v>
                </c:pt>
                <c:pt idx="1609">
                  <c:v>8008</c:v>
                </c:pt>
                <c:pt idx="1610">
                  <c:v>8015</c:v>
                </c:pt>
                <c:pt idx="1611">
                  <c:v>8017</c:v>
                </c:pt>
                <c:pt idx="1612">
                  <c:v>8026</c:v>
                </c:pt>
                <c:pt idx="1613">
                  <c:v>8029</c:v>
                </c:pt>
                <c:pt idx="1614">
                  <c:v>8036</c:v>
                </c:pt>
                <c:pt idx="1615">
                  <c:v>8041</c:v>
                </c:pt>
                <c:pt idx="1616">
                  <c:v>8070</c:v>
                </c:pt>
                <c:pt idx="1617">
                  <c:v>8079</c:v>
                </c:pt>
                <c:pt idx="1618">
                  <c:v>8080</c:v>
                </c:pt>
                <c:pt idx="1619">
                  <c:v>8082</c:v>
                </c:pt>
                <c:pt idx="1620">
                  <c:v>8086</c:v>
                </c:pt>
                <c:pt idx="1621">
                  <c:v>8091</c:v>
                </c:pt>
                <c:pt idx="1622">
                  <c:v>8093</c:v>
                </c:pt>
                <c:pt idx="1623">
                  <c:v>8104</c:v>
                </c:pt>
                <c:pt idx="1624">
                  <c:v>8132</c:v>
                </c:pt>
                <c:pt idx="1625">
                  <c:v>8135</c:v>
                </c:pt>
                <c:pt idx="1626">
                  <c:v>8140</c:v>
                </c:pt>
                <c:pt idx="1627">
                  <c:v>8143</c:v>
                </c:pt>
                <c:pt idx="1628">
                  <c:v>8146</c:v>
                </c:pt>
                <c:pt idx="1629">
                  <c:v>8147</c:v>
                </c:pt>
                <c:pt idx="1630">
                  <c:v>8148</c:v>
                </c:pt>
                <c:pt idx="1631">
                  <c:v>8151</c:v>
                </c:pt>
                <c:pt idx="1632">
                  <c:v>8159</c:v>
                </c:pt>
                <c:pt idx="1633">
                  <c:v>8162</c:v>
                </c:pt>
                <c:pt idx="1634">
                  <c:v>8164</c:v>
                </c:pt>
                <c:pt idx="1635">
                  <c:v>8175</c:v>
                </c:pt>
                <c:pt idx="1636">
                  <c:v>8180</c:v>
                </c:pt>
                <c:pt idx="1637">
                  <c:v>8181</c:v>
                </c:pt>
                <c:pt idx="1638">
                  <c:v>8182</c:v>
                </c:pt>
                <c:pt idx="1639">
                  <c:v>8204</c:v>
                </c:pt>
                <c:pt idx="1640">
                  <c:v>8207</c:v>
                </c:pt>
                <c:pt idx="1641">
                  <c:v>8210</c:v>
                </c:pt>
                <c:pt idx="1642">
                  <c:v>8212</c:v>
                </c:pt>
                <c:pt idx="1643">
                  <c:v>8213</c:v>
                </c:pt>
                <c:pt idx="1644">
                  <c:v>8216</c:v>
                </c:pt>
                <c:pt idx="1645">
                  <c:v>8230</c:v>
                </c:pt>
                <c:pt idx="1646">
                  <c:v>8233</c:v>
                </c:pt>
                <c:pt idx="1647">
                  <c:v>8234</c:v>
                </c:pt>
                <c:pt idx="1648">
                  <c:v>8235</c:v>
                </c:pt>
                <c:pt idx="1649">
                  <c:v>8254</c:v>
                </c:pt>
                <c:pt idx="1650">
                  <c:v>8268</c:v>
                </c:pt>
                <c:pt idx="1651">
                  <c:v>8275</c:v>
                </c:pt>
                <c:pt idx="1652">
                  <c:v>8278</c:v>
                </c:pt>
                <c:pt idx="1653">
                  <c:v>8286</c:v>
                </c:pt>
                <c:pt idx="1654">
                  <c:v>8299</c:v>
                </c:pt>
                <c:pt idx="1655">
                  <c:v>8310</c:v>
                </c:pt>
                <c:pt idx="1656">
                  <c:v>8312</c:v>
                </c:pt>
                <c:pt idx="1657">
                  <c:v>8314</c:v>
                </c:pt>
                <c:pt idx="1658">
                  <c:v>8315</c:v>
                </c:pt>
                <c:pt idx="1659">
                  <c:v>8318</c:v>
                </c:pt>
                <c:pt idx="1660">
                  <c:v>8334</c:v>
                </c:pt>
                <c:pt idx="1661">
                  <c:v>8341</c:v>
                </c:pt>
                <c:pt idx="1662">
                  <c:v>8346</c:v>
                </c:pt>
                <c:pt idx="1663">
                  <c:v>8360</c:v>
                </c:pt>
                <c:pt idx="1664">
                  <c:v>8362</c:v>
                </c:pt>
                <c:pt idx="1665">
                  <c:v>8369</c:v>
                </c:pt>
                <c:pt idx="1666">
                  <c:v>8370</c:v>
                </c:pt>
                <c:pt idx="1667">
                  <c:v>8372</c:v>
                </c:pt>
                <c:pt idx="1668">
                  <c:v>8373</c:v>
                </c:pt>
                <c:pt idx="1669">
                  <c:v>8375</c:v>
                </c:pt>
                <c:pt idx="1670">
                  <c:v>8387</c:v>
                </c:pt>
                <c:pt idx="1671">
                  <c:v>8395</c:v>
                </c:pt>
                <c:pt idx="1672">
                  <c:v>8397</c:v>
                </c:pt>
                <c:pt idx="1673">
                  <c:v>8402</c:v>
                </c:pt>
                <c:pt idx="1674">
                  <c:v>8405</c:v>
                </c:pt>
                <c:pt idx="1675">
                  <c:v>8414</c:v>
                </c:pt>
                <c:pt idx="1676">
                  <c:v>8416</c:v>
                </c:pt>
                <c:pt idx="1677">
                  <c:v>8418</c:v>
                </c:pt>
                <c:pt idx="1678">
                  <c:v>8420</c:v>
                </c:pt>
                <c:pt idx="1679">
                  <c:v>8427</c:v>
                </c:pt>
                <c:pt idx="1680">
                  <c:v>8430</c:v>
                </c:pt>
                <c:pt idx="1681">
                  <c:v>8432</c:v>
                </c:pt>
                <c:pt idx="1682">
                  <c:v>8439</c:v>
                </c:pt>
                <c:pt idx="1683">
                  <c:v>8442</c:v>
                </c:pt>
                <c:pt idx="1684">
                  <c:v>8443</c:v>
                </c:pt>
                <c:pt idx="1685">
                  <c:v>8461</c:v>
                </c:pt>
                <c:pt idx="1686">
                  <c:v>8462</c:v>
                </c:pt>
                <c:pt idx="1687">
                  <c:v>8475</c:v>
                </c:pt>
                <c:pt idx="1688">
                  <c:v>8477</c:v>
                </c:pt>
                <c:pt idx="1689">
                  <c:v>8486</c:v>
                </c:pt>
                <c:pt idx="1690">
                  <c:v>8492</c:v>
                </c:pt>
                <c:pt idx="1691">
                  <c:v>8504</c:v>
                </c:pt>
                <c:pt idx="1692">
                  <c:v>8514</c:v>
                </c:pt>
                <c:pt idx="1693">
                  <c:v>8523</c:v>
                </c:pt>
                <c:pt idx="1694">
                  <c:v>8524</c:v>
                </c:pt>
                <c:pt idx="1695">
                  <c:v>8527</c:v>
                </c:pt>
                <c:pt idx="1696">
                  <c:v>8534</c:v>
                </c:pt>
                <c:pt idx="1697">
                  <c:v>8537</c:v>
                </c:pt>
                <c:pt idx="1698">
                  <c:v>8541</c:v>
                </c:pt>
                <c:pt idx="1699">
                  <c:v>8545</c:v>
                </c:pt>
                <c:pt idx="1700">
                  <c:v>8553</c:v>
                </c:pt>
                <c:pt idx="1701">
                  <c:v>8557</c:v>
                </c:pt>
                <c:pt idx="1702">
                  <c:v>8560</c:v>
                </c:pt>
                <c:pt idx="1703">
                  <c:v>8562</c:v>
                </c:pt>
                <c:pt idx="1704">
                  <c:v>8566</c:v>
                </c:pt>
                <c:pt idx="1705">
                  <c:v>8581</c:v>
                </c:pt>
                <c:pt idx="1706">
                  <c:v>8584</c:v>
                </c:pt>
                <c:pt idx="1707">
                  <c:v>8588</c:v>
                </c:pt>
                <c:pt idx="1708">
                  <c:v>8594</c:v>
                </c:pt>
                <c:pt idx="1709">
                  <c:v>8595</c:v>
                </c:pt>
                <c:pt idx="1710">
                  <c:v>8601</c:v>
                </c:pt>
                <c:pt idx="1711">
                  <c:v>8602</c:v>
                </c:pt>
                <c:pt idx="1712">
                  <c:v>8605</c:v>
                </c:pt>
                <c:pt idx="1713">
                  <c:v>8614</c:v>
                </c:pt>
                <c:pt idx="1714">
                  <c:v>8619</c:v>
                </c:pt>
                <c:pt idx="1715">
                  <c:v>8624</c:v>
                </c:pt>
                <c:pt idx="1716">
                  <c:v>8625</c:v>
                </c:pt>
                <c:pt idx="1717">
                  <c:v>8629</c:v>
                </c:pt>
                <c:pt idx="1718">
                  <c:v>8643</c:v>
                </c:pt>
                <c:pt idx="1719">
                  <c:v>8650</c:v>
                </c:pt>
                <c:pt idx="1720">
                  <c:v>8652</c:v>
                </c:pt>
                <c:pt idx="1721">
                  <c:v>8659</c:v>
                </c:pt>
                <c:pt idx="1722">
                  <c:v>8663</c:v>
                </c:pt>
                <c:pt idx="1723">
                  <c:v>8685</c:v>
                </c:pt>
                <c:pt idx="1724">
                  <c:v>8686</c:v>
                </c:pt>
                <c:pt idx="1725">
                  <c:v>8687</c:v>
                </c:pt>
                <c:pt idx="1726">
                  <c:v>8690</c:v>
                </c:pt>
                <c:pt idx="1727">
                  <c:v>8692</c:v>
                </c:pt>
                <c:pt idx="1728">
                  <c:v>8700</c:v>
                </c:pt>
                <c:pt idx="1729">
                  <c:v>8702</c:v>
                </c:pt>
                <c:pt idx="1730">
                  <c:v>8707</c:v>
                </c:pt>
                <c:pt idx="1731">
                  <c:v>8717</c:v>
                </c:pt>
                <c:pt idx="1732">
                  <c:v>8720</c:v>
                </c:pt>
                <c:pt idx="1733">
                  <c:v>8722</c:v>
                </c:pt>
                <c:pt idx="1734">
                  <c:v>8724</c:v>
                </c:pt>
                <c:pt idx="1735">
                  <c:v>8726</c:v>
                </c:pt>
                <c:pt idx="1736">
                  <c:v>8727</c:v>
                </c:pt>
                <c:pt idx="1737">
                  <c:v>8732</c:v>
                </c:pt>
                <c:pt idx="1738">
                  <c:v>8737</c:v>
                </c:pt>
                <c:pt idx="1739">
                  <c:v>8746</c:v>
                </c:pt>
                <c:pt idx="1740">
                  <c:v>8749</c:v>
                </c:pt>
                <c:pt idx="1741">
                  <c:v>8754</c:v>
                </c:pt>
                <c:pt idx="1742">
                  <c:v>8755</c:v>
                </c:pt>
                <c:pt idx="1743">
                  <c:v>8773</c:v>
                </c:pt>
                <c:pt idx="1744">
                  <c:v>8775</c:v>
                </c:pt>
                <c:pt idx="1745">
                  <c:v>8779</c:v>
                </c:pt>
                <c:pt idx="1746">
                  <c:v>8780</c:v>
                </c:pt>
                <c:pt idx="1747">
                  <c:v>8783</c:v>
                </c:pt>
                <c:pt idx="1748">
                  <c:v>8786</c:v>
                </c:pt>
                <c:pt idx="1749">
                  <c:v>8789</c:v>
                </c:pt>
                <c:pt idx="1750">
                  <c:v>8799</c:v>
                </c:pt>
                <c:pt idx="1751">
                  <c:v>8800</c:v>
                </c:pt>
                <c:pt idx="1752">
                  <c:v>8805</c:v>
                </c:pt>
                <c:pt idx="1753">
                  <c:v>8812</c:v>
                </c:pt>
                <c:pt idx="1754">
                  <c:v>8825</c:v>
                </c:pt>
                <c:pt idx="1755">
                  <c:v>8832</c:v>
                </c:pt>
                <c:pt idx="1756">
                  <c:v>8842</c:v>
                </c:pt>
                <c:pt idx="1757">
                  <c:v>8852</c:v>
                </c:pt>
                <c:pt idx="1758">
                  <c:v>8858</c:v>
                </c:pt>
                <c:pt idx="1759">
                  <c:v>8867</c:v>
                </c:pt>
                <c:pt idx="1760">
                  <c:v>8870</c:v>
                </c:pt>
                <c:pt idx="1761">
                  <c:v>8876</c:v>
                </c:pt>
                <c:pt idx="1762">
                  <c:v>8890</c:v>
                </c:pt>
                <c:pt idx="1763">
                  <c:v>8895</c:v>
                </c:pt>
                <c:pt idx="1764">
                  <c:v>8897</c:v>
                </c:pt>
                <c:pt idx="1765">
                  <c:v>8908</c:v>
                </c:pt>
                <c:pt idx="1766">
                  <c:v>8910</c:v>
                </c:pt>
                <c:pt idx="1767">
                  <c:v>8911</c:v>
                </c:pt>
                <c:pt idx="1768">
                  <c:v>8916</c:v>
                </c:pt>
                <c:pt idx="1769">
                  <c:v>8920</c:v>
                </c:pt>
                <c:pt idx="1770">
                  <c:v>8923</c:v>
                </c:pt>
                <c:pt idx="1771">
                  <c:v>8925</c:v>
                </c:pt>
                <c:pt idx="1772">
                  <c:v>8931</c:v>
                </c:pt>
                <c:pt idx="1773">
                  <c:v>8932</c:v>
                </c:pt>
                <c:pt idx="1774">
                  <c:v>8933</c:v>
                </c:pt>
                <c:pt idx="1775">
                  <c:v>8939</c:v>
                </c:pt>
                <c:pt idx="1776">
                  <c:v>8945</c:v>
                </c:pt>
                <c:pt idx="1777">
                  <c:v>8952</c:v>
                </c:pt>
                <c:pt idx="1778">
                  <c:v>8953</c:v>
                </c:pt>
                <c:pt idx="1779">
                  <c:v>8955</c:v>
                </c:pt>
                <c:pt idx="1780">
                  <c:v>8957</c:v>
                </c:pt>
                <c:pt idx="1781">
                  <c:v>8962</c:v>
                </c:pt>
                <c:pt idx="1782">
                  <c:v>8969</c:v>
                </c:pt>
                <c:pt idx="1783">
                  <c:v>8970</c:v>
                </c:pt>
                <c:pt idx="1784">
                  <c:v>8975</c:v>
                </c:pt>
                <c:pt idx="1785">
                  <c:v>8977</c:v>
                </c:pt>
                <c:pt idx="1786">
                  <c:v>8985</c:v>
                </c:pt>
                <c:pt idx="1787">
                  <c:v>8996</c:v>
                </c:pt>
                <c:pt idx="1788">
                  <c:v>9010</c:v>
                </c:pt>
                <c:pt idx="1789">
                  <c:v>9014</c:v>
                </c:pt>
                <c:pt idx="1790">
                  <c:v>9029</c:v>
                </c:pt>
                <c:pt idx="1791">
                  <c:v>9058</c:v>
                </c:pt>
                <c:pt idx="1792">
                  <c:v>9064</c:v>
                </c:pt>
                <c:pt idx="1793">
                  <c:v>9076</c:v>
                </c:pt>
                <c:pt idx="1794">
                  <c:v>9080</c:v>
                </c:pt>
                <c:pt idx="1795">
                  <c:v>9081</c:v>
                </c:pt>
                <c:pt idx="1796">
                  <c:v>9094</c:v>
                </c:pt>
                <c:pt idx="1797">
                  <c:v>9097</c:v>
                </c:pt>
                <c:pt idx="1798">
                  <c:v>9119</c:v>
                </c:pt>
                <c:pt idx="1799">
                  <c:v>9120</c:v>
                </c:pt>
                <c:pt idx="1800">
                  <c:v>9121</c:v>
                </c:pt>
                <c:pt idx="1801">
                  <c:v>9135</c:v>
                </c:pt>
                <c:pt idx="1802">
                  <c:v>9140</c:v>
                </c:pt>
                <c:pt idx="1803">
                  <c:v>9145</c:v>
                </c:pt>
                <c:pt idx="1804">
                  <c:v>9150</c:v>
                </c:pt>
                <c:pt idx="1805">
                  <c:v>9153</c:v>
                </c:pt>
                <c:pt idx="1806">
                  <c:v>9166</c:v>
                </c:pt>
                <c:pt idx="1807">
                  <c:v>9167</c:v>
                </c:pt>
                <c:pt idx="1808">
                  <c:v>9185</c:v>
                </c:pt>
                <c:pt idx="1809">
                  <c:v>9197</c:v>
                </c:pt>
                <c:pt idx="1810">
                  <c:v>9204</c:v>
                </c:pt>
                <c:pt idx="1811">
                  <c:v>9206</c:v>
                </c:pt>
                <c:pt idx="1812">
                  <c:v>9209</c:v>
                </c:pt>
                <c:pt idx="1813">
                  <c:v>9212</c:v>
                </c:pt>
                <c:pt idx="1814">
                  <c:v>9213</c:v>
                </c:pt>
                <c:pt idx="1815">
                  <c:v>9214</c:v>
                </c:pt>
                <c:pt idx="1816">
                  <c:v>9215</c:v>
                </c:pt>
                <c:pt idx="1817">
                  <c:v>9216</c:v>
                </c:pt>
                <c:pt idx="1818">
                  <c:v>9220</c:v>
                </c:pt>
                <c:pt idx="1819">
                  <c:v>9224</c:v>
                </c:pt>
                <c:pt idx="1820">
                  <c:v>9235</c:v>
                </c:pt>
                <c:pt idx="1821">
                  <c:v>9239</c:v>
                </c:pt>
                <c:pt idx="1822">
                  <c:v>9240</c:v>
                </c:pt>
                <c:pt idx="1823">
                  <c:v>9242</c:v>
                </c:pt>
                <c:pt idx="1824">
                  <c:v>9246</c:v>
                </c:pt>
                <c:pt idx="1825">
                  <c:v>9256</c:v>
                </c:pt>
                <c:pt idx="1826">
                  <c:v>9260</c:v>
                </c:pt>
                <c:pt idx="1827">
                  <c:v>9262</c:v>
                </c:pt>
                <c:pt idx="1828">
                  <c:v>9264</c:v>
                </c:pt>
                <c:pt idx="1829">
                  <c:v>9265</c:v>
                </c:pt>
                <c:pt idx="1830">
                  <c:v>9274</c:v>
                </c:pt>
                <c:pt idx="1831">
                  <c:v>9283</c:v>
                </c:pt>
                <c:pt idx="1832">
                  <c:v>9284</c:v>
                </c:pt>
                <c:pt idx="1833">
                  <c:v>9286</c:v>
                </c:pt>
                <c:pt idx="1834">
                  <c:v>9289</c:v>
                </c:pt>
                <c:pt idx="1835">
                  <c:v>9291</c:v>
                </c:pt>
                <c:pt idx="1836">
                  <c:v>9292</c:v>
                </c:pt>
                <c:pt idx="1837">
                  <c:v>9298</c:v>
                </c:pt>
                <c:pt idx="1838">
                  <c:v>9303</c:v>
                </c:pt>
                <c:pt idx="1839">
                  <c:v>9305</c:v>
                </c:pt>
                <c:pt idx="1840">
                  <c:v>9308</c:v>
                </c:pt>
                <c:pt idx="1841">
                  <c:v>9316</c:v>
                </c:pt>
                <c:pt idx="1842">
                  <c:v>9323</c:v>
                </c:pt>
                <c:pt idx="1843">
                  <c:v>9336</c:v>
                </c:pt>
                <c:pt idx="1844">
                  <c:v>9347</c:v>
                </c:pt>
                <c:pt idx="1845">
                  <c:v>9349</c:v>
                </c:pt>
                <c:pt idx="1846">
                  <c:v>9353</c:v>
                </c:pt>
                <c:pt idx="1847">
                  <c:v>9360</c:v>
                </c:pt>
                <c:pt idx="1848">
                  <c:v>9362</c:v>
                </c:pt>
                <c:pt idx="1849">
                  <c:v>9365</c:v>
                </c:pt>
                <c:pt idx="1850">
                  <c:v>9369</c:v>
                </c:pt>
                <c:pt idx="1851">
                  <c:v>9370</c:v>
                </c:pt>
                <c:pt idx="1852">
                  <c:v>9381</c:v>
                </c:pt>
                <c:pt idx="1853">
                  <c:v>9384</c:v>
                </c:pt>
                <c:pt idx="1854">
                  <c:v>9386</c:v>
                </c:pt>
                <c:pt idx="1855">
                  <c:v>9392</c:v>
                </c:pt>
                <c:pt idx="1856">
                  <c:v>9396</c:v>
                </c:pt>
                <c:pt idx="1857">
                  <c:v>9400</c:v>
                </c:pt>
                <c:pt idx="1858">
                  <c:v>9405</c:v>
                </c:pt>
                <c:pt idx="1859">
                  <c:v>9422</c:v>
                </c:pt>
                <c:pt idx="1860">
                  <c:v>9423</c:v>
                </c:pt>
                <c:pt idx="1861">
                  <c:v>9426</c:v>
                </c:pt>
                <c:pt idx="1862">
                  <c:v>9432</c:v>
                </c:pt>
                <c:pt idx="1863">
                  <c:v>9449</c:v>
                </c:pt>
                <c:pt idx="1864">
                  <c:v>9451</c:v>
                </c:pt>
                <c:pt idx="1865">
                  <c:v>9460</c:v>
                </c:pt>
                <c:pt idx="1866">
                  <c:v>9463</c:v>
                </c:pt>
                <c:pt idx="1867">
                  <c:v>9467</c:v>
                </c:pt>
                <c:pt idx="1868">
                  <c:v>9477</c:v>
                </c:pt>
                <c:pt idx="1869">
                  <c:v>9478</c:v>
                </c:pt>
                <c:pt idx="1870">
                  <c:v>9481</c:v>
                </c:pt>
                <c:pt idx="1871">
                  <c:v>9483</c:v>
                </c:pt>
                <c:pt idx="1872">
                  <c:v>9485</c:v>
                </c:pt>
                <c:pt idx="1873">
                  <c:v>9491</c:v>
                </c:pt>
                <c:pt idx="1874">
                  <c:v>9493</c:v>
                </c:pt>
                <c:pt idx="1875">
                  <c:v>9495</c:v>
                </c:pt>
                <c:pt idx="1876">
                  <c:v>9499</c:v>
                </c:pt>
                <c:pt idx="1877">
                  <c:v>9500</c:v>
                </c:pt>
                <c:pt idx="1878">
                  <c:v>9503</c:v>
                </c:pt>
                <c:pt idx="1879">
                  <c:v>9504</c:v>
                </c:pt>
                <c:pt idx="1880">
                  <c:v>9507</c:v>
                </c:pt>
                <c:pt idx="1881">
                  <c:v>9516</c:v>
                </c:pt>
                <c:pt idx="1882">
                  <c:v>9523</c:v>
                </c:pt>
                <c:pt idx="1883">
                  <c:v>9529</c:v>
                </c:pt>
                <c:pt idx="1884">
                  <c:v>9530</c:v>
                </c:pt>
                <c:pt idx="1885">
                  <c:v>9543</c:v>
                </c:pt>
                <c:pt idx="1886">
                  <c:v>9553</c:v>
                </c:pt>
                <c:pt idx="1887">
                  <c:v>9559</c:v>
                </c:pt>
                <c:pt idx="1888">
                  <c:v>9560</c:v>
                </c:pt>
                <c:pt idx="1889">
                  <c:v>9576</c:v>
                </c:pt>
                <c:pt idx="1890">
                  <c:v>9579</c:v>
                </c:pt>
                <c:pt idx="1891">
                  <c:v>9589</c:v>
                </c:pt>
                <c:pt idx="1892">
                  <c:v>9592</c:v>
                </c:pt>
                <c:pt idx="1893">
                  <c:v>9595</c:v>
                </c:pt>
                <c:pt idx="1894">
                  <c:v>9596</c:v>
                </c:pt>
                <c:pt idx="1895">
                  <c:v>9597</c:v>
                </c:pt>
                <c:pt idx="1896">
                  <c:v>9606</c:v>
                </c:pt>
                <c:pt idx="1897">
                  <c:v>9612</c:v>
                </c:pt>
                <c:pt idx="1898">
                  <c:v>9617</c:v>
                </c:pt>
                <c:pt idx="1899">
                  <c:v>9624</c:v>
                </c:pt>
                <c:pt idx="1900">
                  <c:v>9635</c:v>
                </c:pt>
                <c:pt idx="1901">
                  <c:v>9645</c:v>
                </c:pt>
                <c:pt idx="1902">
                  <c:v>9648</c:v>
                </c:pt>
                <c:pt idx="1903">
                  <c:v>9653</c:v>
                </c:pt>
                <c:pt idx="1904">
                  <c:v>9665</c:v>
                </c:pt>
                <c:pt idx="1905">
                  <c:v>9668</c:v>
                </c:pt>
                <c:pt idx="1906">
                  <c:v>9671</c:v>
                </c:pt>
                <c:pt idx="1907">
                  <c:v>9672</c:v>
                </c:pt>
                <c:pt idx="1908">
                  <c:v>9687</c:v>
                </c:pt>
                <c:pt idx="1909">
                  <c:v>9697</c:v>
                </c:pt>
                <c:pt idx="1910">
                  <c:v>9699</c:v>
                </c:pt>
                <c:pt idx="1911">
                  <c:v>9701</c:v>
                </c:pt>
                <c:pt idx="1912">
                  <c:v>9703</c:v>
                </c:pt>
                <c:pt idx="1913">
                  <c:v>9706</c:v>
                </c:pt>
                <c:pt idx="1914">
                  <c:v>9707</c:v>
                </c:pt>
                <c:pt idx="1915">
                  <c:v>9710</c:v>
                </c:pt>
                <c:pt idx="1916">
                  <c:v>9723</c:v>
                </c:pt>
                <c:pt idx="1917">
                  <c:v>9725</c:v>
                </c:pt>
                <c:pt idx="1918">
                  <c:v>9727</c:v>
                </c:pt>
                <c:pt idx="1919">
                  <c:v>9729</c:v>
                </c:pt>
                <c:pt idx="1920">
                  <c:v>9733</c:v>
                </c:pt>
                <c:pt idx="1921">
                  <c:v>9736</c:v>
                </c:pt>
                <c:pt idx="1922">
                  <c:v>9738</c:v>
                </c:pt>
                <c:pt idx="1923">
                  <c:v>9739</c:v>
                </c:pt>
                <c:pt idx="1924">
                  <c:v>9743</c:v>
                </c:pt>
                <c:pt idx="1925">
                  <c:v>9750</c:v>
                </c:pt>
                <c:pt idx="1926">
                  <c:v>9757</c:v>
                </c:pt>
                <c:pt idx="1927">
                  <c:v>9760</c:v>
                </c:pt>
                <c:pt idx="1928">
                  <c:v>9771</c:v>
                </c:pt>
                <c:pt idx="1929">
                  <c:v>9780</c:v>
                </c:pt>
                <c:pt idx="1930">
                  <c:v>9790</c:v>
                </c:pt>
                <c:pt idx="1931">
                  <c:v>9797</c:v>
                </c:pt>
                <c:pt idx="1932">
                  <c:v>9799</c:v>
                </c:pt>
                <c:pt idx="1933">
                  <c:v>9805</c:v>
                </c:pt>
                <c:pt idx="1934">
                  <c:v>9817</c:v>
                </c:pt>
                <c:pt idx="1935">
                  <c:v>9826</c:v>
                </c:pt>
                <c:pt idx="1936">
                  <c:v>9829</c:v>
                </c:pt>
                <c:pt idx="1937">
                  <c:v>9847</c:v>
                </c:pt>
                <c:pt idx="1938">
                  <c:v>9850</c:v>
                </c:pt>
                <c:pt idx="1939">
                  <c:v>9855</c:v>
                </c:pt>
                <c:pt idx="1940">
                  <c:v>9860</c:v>
                </c:pt>
                <c:pt idx="1941">
                  <c:v>9862</c:v>
                </c:pt>
                <c:pt idx="1942">
                  <c:v>9888</c:v>
                </c:pt>
                <c:pt idx="1943">
                  <c:v>9904</c:v>
                </c:pt>
                <c:pt idx="1944">
                  <c:v>9905</c:v>
                </c:pt>
                <c:pt idx="1945">
                  <c:v>9907</c:v>
                </c:pt>
                <c:pt idx="1946">
                  <c:v>9909</c:v>
                </c:pt>
                <c:pt idx="1947">
                  <c:v>9916</c:v>
                </c:pt>
                <c:pt idx="1948">
                  <c:v>9923</c:v>
                </c:pt>
                <c:pt idx="1949">
                  <c:v>9925</c:v>
                </c:pt>
                <c:pt idx="1950">
                  <c:v>9930</c:v>
                </c:pt>
                <c:pt idx="1951">
                  <c:v>9931</c:v>
                </c:pt>
                <c:pt idx="1952">
                  <c:v>9937</c:v>
                </c:pt>
                <c:pt idx="1953">
                  <c:v>9938</c:v>
                </c:pt>
                <c:pt idx="1954">
                  <c:v>9940</c:v>
                </c:pt>
                <c:pt idx="1955">
                  <c:v>9949</c:v>
                </c:pt>
                <c:pt idx="1956">
                  <c:v>9952</c:v>
                </c:pt>
                <c:pt idx="1957">
                  <c:v>9955</c:v>
                </c:pt>
                <c:pt idx="1958">
                  <c:v>9958</c:v>
                </c:pt>
                <c:pt idx="1959">
                  <c:v>9960</c:v>
                </c:pt>
                <c:pt idx="1960">
                  <c:v>9964</c:v>
                </c:pt>
                <c:pt idx="1961">
                  <c:v>9967</c:v>
                </c:pt>
                <c:pt idx="1962">
                  <c:v>9970</c:v>
                </c:pt>
                <c:pt idx="1963">
                  <c:v>9971</c:v>
                </c:pt>
                <c:pt idx="1964">
                  <c:v>9972</c:v>
                </c:pt>
                <c:pt idx="1965">
                  <c:v>9973</c:v>
                </c:pt>
                <c:pt idx="1966">
                  <c:v>9974</c:v>
                </c:pt>
                <c:pt idx="1967">
                  <c:v>9977</c:v>
                </c:pt>
                <c:pt idx="1968">
                  <c:v>9984</c:v>
                </c:pt>
                <c:pt idx="1969">
                  <c:v>9986</c:v>
                </c:pt>
                <c:pt idx="1970">
                  <c:v>9988</c:v>
                </c:pt>
                <c:pt idx="1971">
                  <c:v>9999</c:v>
                </c:pt>
                <c:pt idx="1972">
                  <c:v>10001</c:v>
                </c:pt>
                <c:pt idx="1973">
                  <c:v>10010</c:v>
                </c:pt>
                <c:pt idx="1974">
                  <c:v>10022</c:v>
                </c:pt>
                <c:pt idx="1975">
                  <c:v>10031</c:v>
                </c:pt>
                <c:pt idx="1976">
                  <c:v>10032</c:v>
                </c:pt>
                <c:pt idx="1977">
                  <c:v>10033</c:v>
                </c:pt>
                <c:pt idx="1978">
                  <c:v>10037</c:v>
                </c:pt>
                <c:pt idx="1979">
                  <c:v>10057</c:v>
                </c:pt>
                <c:pt idx="1980">
                  <c:v>10061</c:v>
                </c:pt>
                <c:pt idx="1981">
                  <c:v>10065</c:v>
                </c:pt>
                <c:pt idx="1982">
                  <c:v>10067</c:v>
                </c:pt>
                <c:pt idx="1983">
                  <c:v>10069</c:v>
                </c:pt>
                <c:pt idx="1984">
                  <c:v>10084</c:v>
                </c:pt>
                <c:pt idx="1985">
                  <c:v>10089</c:v>
                </c:pt>
                <c:pt idx="1986">
                  <c:v>10091</c:v>
                </c:pt>
                <c:pt idx="1987">
                  <c:v>10092</c:v>
                </c:pt>
                <c:pt idx="1988">
                  <c:v>10095</c:v>
                </c:pt>
                <c:pt idx="1989">
                  <c:v>10099</c:v>
                </c:pt>
                <c:pt idx="1990">
                  <c:v>10102</c:v>
                </c:pt>
                <c:pt idx="1991">
                  <c:v>10104</c:v>
                </c:pt>
                <c:pt idx="1992">
                  <c:v>10120</c:v>
                </c:pt>
                <c:pt idx="1993">
                  <c:v>10127</c:v>
                </c:pt>
                <c:pt idx="1994">
                  <c:v>10128</c:v>
                </c:pt>
                <c:pt idx="1995">
                  <c:v>10129</c:v>
                </c:pt>
                <c:pt idx="1996">
                  <c:v>10133</c:v>
                </c:pt>
                <c:pt idx="1997">
                  <c:v>10140</c:v>
                </c:pt>
                <c:pt idx="1998">
                  <c:v>10141</c:v>
                </c:pt>
                <c:pt idx="1999">
                  <c:v>10142</c:v>
                </c:pt>
                <c:pt idx="2000">
                  <c:v>10144</c:v>
                </c:pt>
                <c:pt idx="2001">
                  <c:v>10146</c:v>
                </c:pt>
                <c:pt idx="2002">
                  <c:v>10150</c:v>
                </c:pt>
                <c:pt idx="2003">
                  <c:v>10151</c:v>
                </c:pt>
                <c:pt idx="2004">
                  <c:v>10156</c:v>
                </c:pt>
                <c:pt idx="2005">
                  <c:v>10157</c:v>
                </c:pt>
                <c:pt idx="2006">
                  <c:v>10159</c:v>
                </c:pt>
                <c:pt idx="2007">
                  <c:v>10160</c:v>
                </c:pt>
                <c:pt idx="2008">
                  <c:v>10163</c:v>
                </c:pt>
                <c:pt idx="2009">
                  <c:v>10164</c:v>
                </c:pt>
                <c:pt idx="2010">
                  <c:v>10172</c:v>
                </c:pt>
                <c:pt idx="2011">
                  <c:v>10175</c:v>
                </c:pt>
                <c:pt idx="2012">
                  <c:v>10176</c:v>
                </c:pt>
                <c:pt idx="2013">
                  <c:v>10177</c:v>
                </c:pt>
                <c:pt idx="2014">
                  <c:v>10196</c:v>
                </c:pt>
                <c:pt idx="2015">
                  <c:v>10203</c:v>
                </c:pt>
                <c:pt idx="2016">
                  <c:v>10207</c:v>
                </c:pt>
                <c:pt idx="2017">
                  <c:v>10212</c:v>
                </c:pt>
                <c:pt idx="2018">
                  <c:v>10219</c:v>
                </c:pt>
                <c:pt idx="2019">
                  <c:v>10232</c:v>
                </c:pt>
                <c:pt idx="2020">
                  <c:v>10236</c:v>
                </c:pt>
                <c:pt idx="2021">
                  <c:v>10240</c:v>
                </c:pt>
                <c:pt idx="2022">
                  <c:v>10241</c:v>
                </c:pt>
                <c:pt idx="2023">
                  <c:v>10242</c:v>
                </c:pt>
                <c:pt idx="2024">
                  <c:v>10245</c:v>
                </c:pt>
                <c:pt idx="2025">
                  <c:v>10250</c:v>
                </c:pt>
                <c:pt idx="2026">
                  <c:v>10258</c:v>
                </c:pt>
                <c:pt idx="2027">
                  <c:v>10260</c:v>
                </c:pt>
                <c:pt idx="2028">
                  <c:v>10262</c:v>
                </c:pt>
                <c:pt idx="2029">
                  <c:v>10264</c:v>
                </c:pt>
                <c:pt idx="2030">
                  <c:v>10270</c:v>
                </c:pt>
                <c:pt idx="2031">
                  <c:v>10277</c:v>
                </c:pt>
                <c:pt idx="2032">
                  <c:v>10281</c:v>
                </c:pt>
                <c:pt idx="2033">
                  <c:v>10286</c:v>
                </c:pt>
                <c:pt idx="2034">
                  <c:v>10299</c:v>
                </c:pt>
                <c:pt idx="2035">
                  <c:v>10304</c:v>
                </c:pt>
                <c:pt idx="2036">
                  <c:v>10307</c:v>
                </c:pt>
                <c:pt idx="2037">
                  <c:v>10311</c:v>
                </c:pt>
                <c:pt idx="2038">
                  <c:v>10313</c:v>
                </c:pt>
                <c:pt idx="2039">
                  <c:v>10314</c:v>
                </c:pt>
                <c:pt idx="2040">
                  <c:v>10319</c:v>
                </c:pt>
                <c:pt idx="2041">
                  <c:v>10323</c:v>
                </c:pt>
                <c:pt idx="2042">
                  <c:v>10339</c:v>
                </c:pt>
                <c:pt idx="2043">
                  <c:v>10340</c:v>
                </c:pt>
                <c:pt idx="2044">
                  <c:v>10341</c:v>
                </c:pt>
                <c:pt idx="2045">
                  <c:v>10343</c:v>
                </c:pt>
                <c:pt idx="2046">
                  <c:v>10350</c:v>
                </c:pt>
                <c:pt idx="2047">
                  <c:v>10352</c:v>
                </c:pt>
                <c:pt idx="2048">
                  <c:v>10356</c:v>
                </c:pt>
                <c:pt idx="2049">
                  <c:v>10364</c:v>
                </c:pt>
                <c:pt idx="2050">
                  <c:v>10377</c:v>
                </c:pt>
                <c:pt idx="2051">
                  <c:v>10379</c:v>
                </c:pt>
                <c:pt idx="2052">
                  <c:v>10380</c:v>
                </c:pt>
                <c:pt idx="2053">
                  <c:v>10381</c:v>
                </c:pt>
                <c:pt idx="2054">
                  <c:v>10383</c:v>
                </c:pt>
                <c:pt idx="2055">
                  <c:v>10390</c:v>
                </c:pt>
                <c:pt idx="2056">
                  <c:v>10394</c:v>
                </c:pt>
                <c:pt idx="2057">
                  <c:v>10395</c:v>
                </c:pt>
                <c:pt idx="2058">
                  <c:v>10398</c:v>
                </c:pt>
                <c:pt idx="2059">
                  <c:v>10401</c:v>
                </c:pt>
                <c:pt idx="2060">
                  <c:v>10402</c:v>
                </c:pt>
                <c:pt idx="2061">
                  <c:v>10403</c:v>
                </c:pt>
                <c:pt idx="2062">
                  <c:v>10413</c:v>
                </c:pt>
                <c:pt idx="2063">
                  <c:v>10420</c:v>
                </c:pt>
                <c:pt idx="2064">
                  <c:v>10424</c:v>
                </c:pt>
                <c:pt idx="2065">
                  <c:v>10430</c:v>
                </c:pt>
                <c:pt idx="2066">
                  <c:v>10432</c:v>
                </c:pt>
                <c:pt idx="2067">
                  <c:v>10446</c:v>
                </c:pt>
                <c:pt idx="2068">
                  <c:v>10448</c:v>
                </c:pt>
                <c:pt idx="2069">
                  <c:v>10451</c:v>
                </c:pt>
                <c:pt idx="2070">
                  <c:v>10466</c:v>
                </c:pt>
                <c:pt idx="2071">
                  <c:v>10469</c:v>
                </c:pt>
                <c:pt idx="2072">
                  <c:v>10470</c:v>
                </c:pt>
                <c:pt idx="2073">
                  <c:v>10473</c:v>
                </c:pt>
                <c:pt idx="2074">
                  <c:v>10475</c:v>
                </c:pt>
                <c:pt idx="2075">
                  <c:v>10476</c:v>
                </c:pt>
                <c:pt idx="2076">
                  <c:v>10477</c:v>
                </c:pt>
                <c:pt idx="2077">
                  <c:v>10478</c:v>
                </c:pt>
                <c:pt idx="2078">
                  <c:v>10479</c:v>
                </c:pt>
                <c:pt idx="2079">
                  <c:v>10486</c:v>
                </c:pt>
                <c:pt idx="2080">
                  <c:v>10489</c:v>
                </c:pt>
                <c:pt idx="2081">
                  <c:v>10490</c:v>
                </c:pt>
                <c:pt idx="2082">
                  <c:v>10492</c:v>
                </c:pt>
                <c:pt idx="2083">
                  <c:v>10500</c:v>
                </c:pt>
                <c:pt idx="2084">
                  <c:v>10505</c:v>
                </c:pt>
                <c:pt idx="2085">
                  <c:v>10507</c:v>
                </c:pt>
                <c:pt idx="2086">
                  <c:v>10509</c:v>
                </c:pt>
                <c:pt idx="2087">
                  <c:v>10513</c:v>
                </c:pt>
                <c:pt idx="2088">
                  <c:v>10521</c:v>
                </c:pt>
                <c:pt idx="2089">
                  <c:v>10524</c:v>
                </c:pt>
                <c:pt idx="2090">
                  <c:v>10525</c:v>
                </c:pt>
                <c:pt idx="2091">
                  <c:v>10530</c:v>
                </c:pt>
                <c:pt idx="2092">
                  <c:v>10536</c:v>
                </c:pt>
                <c:pt idx="2093">
                  <c:v>10542</c:v>
                </c:pt>
                <c:pt idx="2094">
                  <c:v>10548</c:v>
                </c:pt>
                <c:pt idx="2095">
                  <c:v>10552</c:v>
                </c:pt>
                <c:pt idx="2096">
                  <c:v>10556</c:v>
                </c:pt>
                <c:pt idx="2097">
                  <c:v>10560</c:v>
                </c:pt>
                <c:pt idx="2098">
                  <c:v>10562</c:v>
                </c:pt>
                <c:pt idx="2099">
                  <c:v>10573</c:v>
                </c:pt>
                <c:pt idx="2100">
                  <c:v>10581</c:v>
                </c:pt>
                <c:pt idx="2101">
                  <c:v>10582</c:v>
                </c:pt>
                <c:pt idx="2102">
                  <c:v>10584</c:v>
                </c:pt>
                <c:pt idx="2103">
                  <c:v>10590</c:v>
                </c:pt>
                <c:pt idx="2104">
                  <c:v>10591</c:v>
                </c:pt>
                <c:pt idx="2105">
                  <c:v>10595</c:v>
                </c:pt>
                <c:pt idx="2106">
                  <c:v>10598</c:v>
                </c:pt>
                <c:pt idx="2107">
                  <c:v>10602</c:v>
                </c:pt>
                <c:pt idx="2108">
                  <c:v>10609</c:v>
                </c:pt>
                <c:pt idx="2109">
                  <c:v>10613</c:v>
                </c:pt>
                <c:pt idx="2110">
                  <c:v>10617</c:v>
                </c:pt>
                <c:pt idx="2111">
                  <c:v>10619</c:v>
                </c:pt>
                <c:pt idx="2112">
                  <c:v>10623</c:v>
                </c:pt>
                <c:pt idx="2113">
                  <c:v>10629</c:v>
                </c:pt>
                <c:pt idx="2114">
                  <c:v>10634</c:v>
                </c:pt>
                <c:pt idx="2115">
                  <c:v>10637</c:v>
                </c:pt>
                <c:pt idx="2116">
                  <c:v>10640</c:v>
                </c:pt>
                <c:pt idx="2117">
                  <c:v>10641</c:v>
                </c:pt>
                <c:pt idx="2118">
                  <c:v>10642</c:v>
                </c:pt>
                <c:pt idx="2119">
                  <c:v>10643</c:v>
                </c:pt>
                <c:pt idx="2120">
                  <c:v>10648</c:v>
                </c:pt>
                <c:pt idx="2121">
                  <c:v>10652</c:v>
                </c:pt>
                <c:pt idx="2122">
                  <c:v>10659</c:v>
                </c:pt>
                <c:pt idx="2123">
                  <c:v>10660</c:v>
                </c:pt>
                <c:pt idx="2124">
                  <c:v>10664</c:v>
                </c:pt>
                <c:pt idx="2125">
                  <c:v>10669</c:v>
                </c:pt>
                <c:pt idx="2126">
                  <c:v>10673</c:v>
                </c:pt>
                <c:pt idx="2127">
                  <c:v>10675</c:v>
                </c:pt>
                <c:pt idx="2128">
                  <c:v>10676</c:v>
                </c:pt>
                <c:pt idx="2129">
                  <c:v>10678</c:v>
                </c:pt>
                <c:pt idx="2130">
                  <c:v>10680</c:v>
                </c:pt>
                <c:pt idx="2131">
                  <c:v>10681</c:v>
                </c:pt>
                <c:pt idx="2132">
                  <c:v>10686</c:v>
                </c:pt>
                <c:pt idx="2133">
                  <c:v>10691</c:v>
                </c:pt>
                <c:pt idx="2134">
                  <c:v>10699</c:v>
                </c:pt>
                <c:pt idx="2135">
                  <c:v>10701</c:v>
                </c:pt>
                <c:pt idx="2136">
                  <c:v>10702</c:v>
                </c:pt>
                <c:pt idx="2137">
                  <c:v>10703</c:v>
                </c:pt>
                <c:pt idx="2138">
                  <c:v>10704</c:v>
                </c:pt>
                <c:pt idx="2139">
                  <c:v>10708</c:v>
                </c:pt>
                <c:pt idx="2140">
                  <c:v>10710</c:v>
                </c:pt>
                <c:pt idx="2141">
                  <c:v>10711</c:v>
                </c:pt>
                <c:pt idx="2142">
                  <c:v>10722</c:v>
                </c:pt>
                <c:pt idx="2143">
                  <c:v>10727</c:v>
                </c:pt>
                <c:pt idx="2144">
                  <c:v>10735</c:v>
                </c:pt>
                <c:pt idx="2145">
                  <c:v>10736</c:v>
                </c:pt>
                <c:pt idx="2146">
                  <c:v>10738</c:v>
                </c:pt>
                <c:pt idx="2147">
                  <c:v>10741</c:v>
                </c:pt>
                <c:pt idx="2148">
                  <c:v>10742</c:v>
                </c:pt>
                <c:pt idx="2149">
                  <c:v>10749</c:v>
                </c:pt>
                <c:pt idx="2150">
                  <c:v>10755</c:v>
                </c:pt>
                <c:pt idx="2151">
                  <c:v>10757</c:v>
                </c:pt>
                <c:pt idx="2152">
                  <c:v>10766</c:v>
                </c:pt>
                <c:pt idx="2153">
                  <c:v>10767</c:v>
                </c:pt>
                <c:pt idx="2154">
                  <c:v>10770</c:v>
                </c:pt>
                <c:pt idx="2155">
                  <c:v>10779</c:v>
                </c:pt>
                <c:pt idx="2156">
                  <c:v>10785</c:v>
                </c:pt>
                <c:pt idx="2157">
                  <c:v>10789</c:v>
                </c:pt>
                <c:pt idx="2158">
                  <c:v>10790</c:v>
                </c:pt>
                <c:pt idx="2159">
                  <c:v>10795</c:v>
                </c:pt>
                <c:pt idx="2160">
                  <c:v>10796</c:v>
                </c:pt>
                <c:pt idx="2161">
                  <c:v>10812</c:v>
                </c:pt>
                <c:pt idx="2162">
                  <c:v>10814</c:v>
                </c:pt>
                <c:pt idx="2163">
                  <c:v>10821</c:v>
                </c:pt>
                <c:pt idx="2164">
                  <c:v>10826</c:v>
                </c:pt>
                <c:pt idx="2165">
                  <c:v>10827</c:v>
                </c:pt>
                <c:pt idx="2166">
                  <c:v>10832</c:v>
                </c:pt>
                <c:pt idx="2167">
                  <c:v>10833</c:v>
                </c:pt>
                <c:pt idx="2168">
                  <c:v>10837</c:v>
                </c:pt>
                <c:pt idx="2169">
                  <c:v>10839</c:v>
                </c:pt>
                <c:pt idx="2170">
                  <c:v>10841</c:v>
                </c:pt>
                <c:pt idx="2171">
                  <c:v>10846</c:v>
                </c:pt>
                <c:pt idx="2172">
                  <c:v>10854</c:v>
                </c:pt>
                <c:pt idx="2173">
                  <c:v>10855</c:v>
                </c:pt>
                <c:pt idx="2174">
                  <c:v>10856</c:v>
                </c:pt>
                <c:pt idx="2175">
                  <c:v>10858</c:v>
                </c:pt>
                <c:pt idx="2176">
                  <c:v>10862</c:v>
                </c:pt>
                <c:pt idx="2177">
                  <c:v>10868</c:v>
                </c:pt>
                <c:pt idx="2178">
                  <c:v>10870</c:v>
                </c:pt>
                <c:pt idx="2179">
                  <c:v>10872</c:v>
                </c:pt>
                <c:pt idx="2180">
                  <c:v>10882</c:v>
                </c:pt>
                <c:pt idx="2181">
                  <c:v>10888</c:v>
                </c:pt>
                <c:pt idx="2182">
                  <c:v>10897</c:v>
                </c:pt>
                <c:pt idx="2183">
                  <c:v>10905</c:v>
                </c:pt>
                <c:pt idx="2184">
                  <c:v>10906</c:v>
                </c:pt>
                <c:pt idx="2185">
                  <c:v>10909</c:v>
                </c:pt>
                <c:pt idx="2186">
                  <c:v>10913</c:v>
                </c:pt>
                <c:pt idx="2187">
                  <c:v>10914</c:v>
                </c:pt>
                <c:pt idx="2188">
                  <c:v>10925</c:v>
                </c:pt>
                <c:pt idx="2189">
                  <c:v>10928</c:v>
                </c:pt>
                <c:pt idx="2190">
                  <c:v>10936</c:v>
                </c:pt>
                <c:pt idx="2191">
                  <c:v>10949</c:v>
                </c:pt>
                <c:pt idx="2192">
                  <c:v>10951</c:v>
                </c:pt>
                <c:pt idx="2193">
                  <c:v>10955</c:v>
                </c:pt>
                <c:pt idx="2194">
                  <c:v>10965</c:v>
                </c:pt>
                <c:pt idx="2195">
                  <c:v>10967</c:v>
                </c:pt>
                <c:pt idx="2196">
                  <c:v>10968</c:v>
                </c:pt>
                <c:pt idx="2197">
                  <c:v>10971</c:v>
                </c:pt>
                <c:pt idx="2198">
                  <c:v>10972</c:v>
                </c:pt>
                <c:pt idx="2199">
                  <c:v>10981</c:v>
                </c:pt>
                <c:pt idx="2200">
                  <c:v>10983</c:v>
                </c:pt>
                <c:pt idx="2201">
                  <c:v>10991</c:v>
                </c:pt>
                <c:pt idx="2202">
                  <c:v>10992</c:v>
                </c:pt>
                <c:pt idx="2203">
                  <c:v>10995</c:v>
                </c:pt>
                <c:pt idx="2204">
                  <c:v>11003</c:v>
                </c:pt>
                <c:pt idx="2205">
                  <c:v>11004</c:v>
                </c:pt>
                <c:pt idx="2206">
                  <c:v>11007</c:v>
                </c:pt>
                <c:pt idx="2207">
                  <c:v>11010</c:v>
                </c:pt>
                <c:pt idx="2208">
                  <c:v>11013</c:v>
                </c:pt>
                <c:pt idx="2209">
                  <c:v>11025</c:v>
                </c:pt>
                <c:pt idx="2210">
                  <c:v>11030</c:v>
                </c:pt>
                <c:pt idx="2211">
                  <c:v>11031</c:v>
                </c:pt>
                <c:pt idx="2212">
                  <c:v>11039</c:v>
                </c:pt>
                <c:pt idx="2213">
                  <c:v>11051</c:v>
                </c:pt>
                <c:pt idx="2214">
                  <c:v>11056</c:v>
                </c:pt>
                <c:pt idx="2215">
                  <c:v>11071</c:v>
                </c:pt>
                <c:pt idx="2216">
                  <c:v>11074</c:v>
                </c:pt>
                <c:pt idx="2217">
                  <c:v>11075</c:v>
                </c:pt>
                <c:pt idx="2218">
                  <c:v>11084</c:v>
                </c:pt>
                <c:pt idx="2219">
                  <c:v>11086</c:v>
                </c:pt>
                <c:pt idx="2220">
                  <c:v>11088</c:v>
                </c:pt>
                <c:pt idx="2221">
                  <c:v>11091</c:v>
                </c:pt>
                <c:pt idx="2222">
                  <c:v>11092</c:v>
                </c:pt>
                <c:pt idx="2223">
                  <c:v>11096</c:v>
                </c:pt>
                <c:pt idx="2224">
                  <c:v>11100</c:v>
                </c:pt>
                <c:pt idx="2225">
                  <c:v>11101</c:v>
                </c:pt>
                <c:pt idx="2226">
                  <c:v>11110</c:v>
                </c:pt>
                <c:pt idx="2227">
                  <c:v>11112</c:v>
                </c:pt>
                <c:pt idx="2228">
                  <c:v>11114</c:v>
                </c:pt>
                <c:pt idx="2229">
                  <c:v>11121</c:v>
                </c:pt>
                <c:pt idx="2230">
                  <c:v>11133</c:v>
                </c:pt>
                <c:pt idx="2231">
                  <c:v>11148</c:v>
                </c:pt>
                <c:pt idx="2232">
                  <c:v>11166</c:v>
                </c:pt>
                <c:pt idx="2233">
                  <c:v>11171</c:v>
                </c:pt>
                <c:pt idx="2234">
                  <c:v>11176</c:v>
                </c:pt>
                <c:pt idx="2235">
                  <c:v>11178</c:v>
                </c:pt>
                <c:pt idx="2236">
                  <c:v>11181</c:v>
                </c:pt>
                <c:pt idx="2237">
                  <c:v>11187</c:v>
                </c:pt>
                <c:pt idx="2238">
                  <c:v>11188</c:v>
                </c:pt>
                <c:pt idx="2239">
                  <c:v>11191</c:v>
                </c:pt>
              </c:strCache>
            </c:strRef>
          </c:cat>
          <c:val>
            <c:numRef>
              <c:f>ID!$C$6:$C$2246</c:f>
              <c:numCache>
                <c:formatCode>General</c:formatCode>
                <c:ptCount val="2240"/>
                <c:pt idx="0">
                  <c:v>3</c:v>
                </c:pt>
                <c:pt idx="1">
                  <c:v>7</c:v>
                </c:pt>
                <c:pt idx="2">
                  <c:v>3</c:v>
                </c:pt>
                <c:pt idx="3">
                  <c:v>1</c:v>
                </c:pt>
                <c:pt idx="4">
                  <c:v>6</c:v>
                </c:pt>
                <c:pt idx="5">
                  <c:v>2</c:v>
                </c:pt>
                <c:pt idx="6">
                  <c:v>6</c:v>
                </c:pt>
                <c:pt idx="7">
                  <c:v>3</c:v>
                </c:pt>
                <c:pt idx="8">
                  <c:v>6</c:v>
                </c:pt>
                <c:pt idx="9">
                  <c:v>2</c:v>
                </c:pt>
                <c:pt idx="10">
                  <c:v>4</c:v>
                </c:pt>
                <c:pt idx="11">
                  <c:v>1</c:v>
                </c:pt>
                <c:pt idx="12">
                  <c:v>7</c:v>
                </c:pt>
                <c:pt idx="13">
                  <c:v>2</c:v>
                </c:pt>
                <c:pt idx="14">
                  <c:v>0</c:v>
                </c:pt>
                <c:pt idx="15">
                  <c:v>8</c:v>
                </c:pt>
                <c:pt idx="16">
                  <c:v>1</c:v>
                </c:pt>
                <c:pt idx="17">
                  <c:v>2</c:v>
                </c:pt>
                <c:pt idx="18">
                  <c:v>2</c:v>
                </c:pt>
                <c:pt idx="19">
                  <c:v>3</c:v>
                </c:pt>
                <c:pt idx="20">
                  <c:v>1</c:v>
                </c:pt>
                <c:pt idx="21">
                  <c:v>5</c:v>
                </c:pt>
                <c:pt idx="22">
                  <c:v>4</c:v>
                </c:pt>
                <c:pt idx="23">
                  <c:v>5</c:v>
                </c:pt>
                <c:pt idx="24">
                  <c:v>5</c:v>
                </c:pt>
                <c:pt idx="25">
                  <c:v>4</c:v>
                </c:pt>
                <c:pt idx="26">
                  <c:v>1</c:v>
                </c:pt>
                <c:pt idx="27">
                  <c:v>8</c:v>
                </c:pt>
                <c:pt idx="28">
                  <c:v>5</c:v>
                </c:pt>
                <c:pt idx="29">
                  <c:v>8</c:v>
                </c:pt>
                <c:pt idx="30">
                  <c:v>4</c:v>
                </c:pt>
                <c:pt idx="31">
                  <c:v>8</c:v>
                </c:pt>
                <c:pt idx="32">
                  <c:v>6</c:v>
                </c:pt>
                <c:pt idx="33">
                  <c:v>1</c:v>
                </c:pt>
                <c:pt idx="34">
                  <c:v>1</c:v>
                </c:pt>
                <c:pt idx="35">
                  <c:v>5</c:v>
                </c:pt>
                <c:pt idx="36">
                  <c:v>4</c:v>
                </c:pt>
                <c:pt idx="37">
                  <c:v>4</c:v>
                </c:pt>
                <c:pt idx="38">
                  <c:v>5</c:v>
                </c:pt>
                <c:pt idx="39">
                  <c:v>2</c:v>
                </c:pt>
                <c:pt idx="40">
                  <c:v>7</c:v>
                </c:pt>
                <c:pt idx="41">
                  <c:v>3</c:v>
                </c:pt>
                <c:pt idx="42">
                  <c:v>2</c:v>
                </c:pt>
                <c:pt idx="43">
                  <c:v>4</c:v>
                </c:pt>
                <c:pt idx="44">
                  <c:v>1</c:v>
                </c:pt>
                <c:pt idx="45">
                  <c:v>2</c:v>
                </c:pt>
                <c:pt idx="46">
                  <c:v>9</c:v>
                </c:pt>
                <c:pt idx="47">
                  <c:v>4</c:v>
                </c:pt>
                <c:pt idx="48">
                  <c:v>4</c:v>
                </c:pt>
                <c:pt idx="49">
                  <c:v>7</c:v>
                </c:pt>
                <c:pt idx="50">
                  <c:v>6</c:v>
                </c:pt>
                <c:pt idx="51">
                  <c:v>7</c:v>
                </c:pt>
                <c:pt idx="52">
                  <c:v>1</c:v>
                </c:pt>
                <c:pt idx="53">
                  <c:v>5</c:v>
                </c:pt>
                <c:pt idx="54">
                  <c:v>3</c:v>
                </c:pt>
                <c:pt idx="55">
                  <c:v>4</c:v>
                </c:pt>
                <c:pt idx="56">
                  <c:v>3</c:v>
                </c:pt>
                <c:pt idx="57">
                  <c:v>3</c:v>
                </c:pt>
                <c:pt idx="58">
                  <c:v>2</c:v>
                </c:pt>
                <c:pt idx="59">
                  <c:v>2</c:v>
                </c:pt>
                <c:pt idx="60">
                  <c:v>3</c:v>
                </c:pt>
                <c:pt idx="61">
                  <c:v>3</c:v>
                </c:pt>
                <c:pt idx="62">
                  <c:v>3</c:v>
                </c:pt>
                <c:pt idx="63">
                  <c:v>8</c:v>
                </c:pt>
                <c:pt idx="64">
                  <c:v>4</c:v>
                </c:pt>
                <c:pt idx="65">
                  <c:v>6</c:v>
                </c:pt>
                <c:pt idx="66">
                  <c:v>2</c:v>
                </c:pt>
                <c:pt idx="67">
                  <c:v>5</c:v>
                </c:pt>
                <c:pt idx="68">
                  <c:v>4</c:v>
                </c:pt>
                <c:pt idx="69">
                  <c:v>9</c:v>
                </c:pt>
                <c:pt idx="70">
                  <c:v>7</c:v>
                </c:pt>
                <c:pt idx="71">
                  <c:v>7</c:v>
                </c:pt>
                <c:pt idx="72">
                  <c:v>8</c:v>
                </c:pt>
                <c:pt idx="73">
                  <c:v>1</c:v>
                </c:pt>
                <c:pt idx="74">
                  <c:v>9</c:v>
                </c:pt>
                <c:pt idx="75">
                  <c:v>3</c:v>
                </c:pt>
                <c:pt idx="76">
                  <c:v>2</c:v>
                </c:pt>
                <c:pt idx="77">
                  <c:v>7</c:v>
                </c:pt>
                <c:pt idx="78">
                  <c:v>11</c:v>
                </c:pt>
                <c:pt idx="79">
                  <c:v>2</c:v>
                </c:pt>
                <c:pt idx="80">
                  <c:v>5</c:v>
                </c:pt>
                <c:pt idx="81">
                  <c:v>6</c:v>
                </c:pt>
                <c:pt idx="82">
                  <c:v>11</c:v>
                </c:pt>
                <c:pt idx="83">
                  <c:v>3</c:v>
                </c:pt>
                <c:pt idx="84">
                  <c:v>6</c:v>
                </c:pt>
                <c:pt idx="85">
                  <c:v>1</c:v>
                </c:pt>
                <c:pt idx="86">
                  <c:v>1</c:v>
                </c:pt>
                <c:pt idx="87">
                  <c:v>2</c:v>
                </c:pt>
                <c:pt idx="88">
                  <c:v>11</c:v>
                </c:pt>
                <c:pt idx="89">
                  <c:v>4</c:v>
                </c:pt>
                <c:pt idx="90">
                  <c:v>2</c:v>
                </c:pt>
                <c:pt idx="91">
                  <c:v>3</c:v>
                </c:pt>
                <c:pt idx="92">
                  <c:v>4</c:v>
                </c:pt>
                <c:pt idx="93">
                  <c:v>4</c:v>
                </c:pt>
                <c:pt idx="94">
                  <c:v>3</c:v>
                </c:pt>
                <c:pt idx="95">
                  <c:v>7</c:v>
                </c:pt>
                <c:pt idx="96">
                  <c:v>1</c:v>
                </c:pt>
                <c:pt idx="97">
                  <c:v>7</c:v>
                </c:pt>
                <c:pt idx="98">
                  <c:v>2</c:v>
                </c:pt>
                <c:pt idx="99">
                  <c:v>1</c:v>
                </c:pt>
                <c:pt idx="100">
                  <c:v>8</c:v>
                </c:pt>
                <c:pt idx="101">
                  <c:v>2</c:v>
                </c:pt>
                <c:pt idx="102">
                  <c:v>2</c:v>
                </c:pt>
                <c:pt idx="103">
                  <c:v>5</c:v>
                </c:pt>
                <c:pt idx="104">
                  <c:v>8</c:v>
                </c:pt>
                <c:pt idx="105">
                  <c:v>3</c:v>
                </c:pt>
                <c:pt idx="106">
                  <c:v>1</c:v>
                </c:pt>
                <c:pt idx="107">
                  <c:v>3</c:v>
                </c:pt>
                <c:pt idx="108">
                  <c:v>3</c:v>
                </c:pt>
                <c:pt idx="109">
                  <c:v>8</c:v>
                </c:pt>
                <c:pt idx="110">
                  <c:v>5</c:v>
                </c:pt>
                <c:pt idx="111">
                  <c:v>1</c:v>
                </c:pt>
                <c:pt idx="112">
                  <c:v>1</c:v>
                </c:pt>
                <c:pt idx="113">
                  <c:v>5</c:v>
                </c:pt>
                <c:pt idx="114">
                  <c:v>8</c:v>
                </c:pt>
                <c:pt idx="115">
                  <c:v>1</c:v>
                </c:pt>
                <c:pt idx="116">
                  <c:v>8</c:v>
                </c:pt>
                <c:pt idx="117">
                  <c:v>7</c:v>
                </c:pt>
                <c:pt idx="118">
                  <c:v>5</c:v>
                </c:pt>
                <c:pt idx="119">
                  <c:v>7</c:v>
                </c:pt>
                <c:pt idx="120">
                  <c:v>0</c:v>
                </c:pt>
                <c:pt idx="121">
                  <c:v>1</c:v>
                </c:pt>
                <c:pt idx="122">
                  <c:v>9</c:v>
                </c:pt>
                <c:pt idx="123">
                  <c:v>7</c:v>
                </c:pt>
                <c:pt idx="124">
                  <c:v>2</c:v>
                </c:pt>
                <c:pt idx="125">
                  <c:v>2</c:v>
                </c:pt>
                <c:pt idx="126">
                  <c:v>1</c:v>
                </c:pt>
                <c:pt idx="127">
                  <c:v>4</c:v>
                </c:pt>
                <c:pt idx="128">
                  <c:v>1</c:v>
                </c:pt>
                <c:pt idx="129">
                  <c:v>1</c:v>
                </c:pt>
                <c:pt idx="130">
                  <c:v>5</c:v>
                </c:pt>
                <c:pt idx="131">
                  <c:v>6</c:v>
                </c:pt>
                <c:pt idx="132">
                  <c:v>4</c:v>
                </c:pt>
                <c:pt idx="133">
                  <c:v>2</c:v>
                </c:pt>
                <c:pt idx="134">
                  <c:v>4</c:v>
                </c:pt>
                <c:pt idx="135">
                  <c:v>6</c:v>
                </c:pt>
                <c:pt idx="136">
                  <c:v>2</c:v>
                </c:pt>
                <c:pt idx="137">
                  <c:v>4</c:v>
                </c:pt>
                <c:pt idx="138">
                  <c:v>3</c:v>
                </c:pt>
                <c:pt idx="139">
                  <c:v>3</c:v>
                </c:pt>
                <c:pt idx="140">
                  <c:v>8</c:v>
                </c:pt>
                <c:pt idx="141">
                  <c:v>7</c:v>
                </c:pt>
                <c:pt idx="142">
                  <c:v>2</c:v>
                </c:pt>
                <c:pt idx="143">
                  <c:v>6</c:v>
                </c:pt>
                <c:pt idx="144">
                  <c:v>2</c:v>
                </c:pt>
                <c:pt idx="145">
                  <c:v>11</c:v>
                </c:pt>
                <c:pt idx="146">
                  <c:v>1</c:v>
                </c:pt>
                <c:pt idx="147">
                  <c:v>1</c:v>
                </c:pt>
                <c:pt idx="148">
                  <c:v>0</c:v>
                </c:pt>
                <c:pt idx="149">
                  <c:v>6</c:v>
                </c:pt>
                <c:pt idx="150">
                  <c:v>4</c:v>
                </c:pt>
                <c:pt idx="151">
                  <c:v>6</c:v>
                </c:pt>
                <c:pt idx="152">
                  <c:v>5</c:v>
                </c:pt>
                <c:pt idx="153">
                  <c:v>4</c:v>
                </c:pt>
                <c:pt idx="154">
                  <c:v>8</c:v>
                </c:pt>
                <c:pt idx="155">
                  <c:v>3</c:v>
                </c:pt>
                <c:pt idx="156">
                  <c:v>2</c:v>
                </c:pt>
                <c:pt idx="157">
                  <c:v>3</c:v>
                </c:pt>
                <c:pt idx="158">
                  <c:v>8</c:v>
                </c:pt>
                <c:pt idx="159">
                  <c:v>6</c:v>
                </c:pt>
                <c:pt idx="160">
                  <c:v>6</c:v>
                </c:pt>
                <c:pt idx="161">
                  <c:v>5</c:v>
                </c:pt>
                <c:pt idx="162">
                  <c:v>2</c:v>
                </c:pt>
                <c:pt idx="163">
                  <c:v>3</c:v>
                </c:pt>
                <c:pt idx="164">
                  <c:v>7</c:v>
                </c:pt>
                <c:pt idx="165">
                  <c:v>2</c:v>
                </c:pt>
                <c:pt idx="166">
                  <c:v>1</c:v>
                </c:pt>
                <c:pt idx="167">
                  <c:v>5</c:v>
                </c:pt>
                <c:pt idx="168">
                  <c:v>3</c:v>
                </c:pt>
                <c:pt idx="169">
                  <c:v>6</c:v>
                </c:pt>
                <c:pt idx="170">
                  <c:v>4</c:v>
                </c:pt>
                <c:pt idx="171">
                  <c:v>5</c:v>
                </c:pt>
                <c:pt idx="172">
                  <c:v>1</c:v>
                </c:pt>
                <c:pt idx="173">
                  <c:v>1</c:v>
                </c:pt>
                <c:pt idx="174">
                  <c:v>1</c:v>
                </c:pt>
                <c:pt idx="175">
                  <c:v>2</c:v>
                </c:pt>
                <c:pt idx="176">
                  <c:v>3</c:v>
                </c:pt>
                <c:pt idx="177">
                  <c:v>7</c:v>
                </c:pt>
                <c:pt idx="178">
                  <c:v>4</c:v>
                </c:pt>
                <c:pt idx="179">
                  <c:v>3</c:v>
                </c:pt>
                <c:pt idx="180">
                  <c:v>3</c:v>
                </c:pt>
                <c:pt idx="181">
                  <c:v>1</c:v>
                </c:pt>
                <c:pt idx="182">
                  <c:v>2</c:v>
                </c:pt>
                <c:pt idx="183">
                  <c:v>4</c:v>
                </c:pt>
                <c:pt idx="184">
                  <c:v>7</c:v>
                </c:pt>
                <c:pt idx="185">
                  <c:v>7</c:v>
                </c:pt>
                <c:pt idx="186">
                  <c:v>6</c:v>
                </c:pt>
                <c:pt idx="187">
                  <c:v>5</c:v>
                </c:pt>
                <c:pt idx="188">
                  <c:v>4</c:v>
                </c:pt>
                <c:pt idx="189">
                  <c:v>4</c:v>
                </c:pt>
                <c:pt idx="190">
                  <c:v>5</c:v>
                </c:pt>
                <c:pt idx="191">
                  <c:v>2</c:v>
                </c:pt>
                <c:pt idx="192">
                  <c:v>6</c:v>
                </c:pt>
                <c:pt idx="193">
                  <c:v>6</c:v>
                </c:pt>
                <c:pt idx="194">
                  <c:v>6</c:v>
                </c:pt>
                <c:pt idx="195">
                  <c:v>9</c:v>
                </c:pt>
                <c:pt idx="196">
                  <c:v>7</c:v>
                </c:pt>
                <c:pt idx="197">
                  <c:v>1</c:v>
                </c:pt>
                <c:pt idx="198">
                  <c:v>8</c:v>
                </c:pt>
                <c:pt idx="199">
                  <c:v>2</c:v>
                </c:pt>
                <c:pt idx="200">
                  <c:v>5</c:v>
                </c:pt>
                <c:pt idx="201">
                  <c:v>5</c:v>
                </c:pt>
                <c:pt idx="202">
                  <c:v>1</c:v>
                </c:pt>
                <c:pt idx="203">
                  <c:v>6</c:v>
                </c:pt>
                <c:pt idx="204">
                  <c:v>7</c:v>
                </c:pt>
                <c:pt idx="205">
                  <c:v>5</c:v>
                </c:pt>
                <c:pt idx="206">
                  <c:v>5</c:v>
                </c:pt>
                <c:pt idx="207">
                  <c:v>3</c:v>
                </c:pt>
                <c:pt idx="208">
                  <c:v>2</c:v>
                </c:pt>
                <c:pt idx="209">
                  <c:v>8</c:v>
                </c:pt>
                <c:pt idx="210">
                  <c:v>1</c:v>
                </c:pt>
                <c:pt idx="211">
                  <c:v>1</c:v>
                </c:pt>
                <c:pt idx="212">
                  <c:v>5</c:v>
                </c:pt>
                <c:pt idx="213">
                  <c:v>7</c:v>
                </c:pt>
                <c:pt idx="214">
                  <c:v>2</c:v>
                </c:pt>
                <c:pt idx="215">
                  <c:v>7</c:v>
                </c:pt>
                <c:pt idx="216">
                  <c:v>3</c:v>
                </c:pt>
                <c:pt idx="217">
                  <c:v>6</c:v>
                </c:pt>
                <c:pt idx="218">
                  <c:v>4</c:v>
                </c:pt>
                <c:pt idx="219">
                  <c:v>9</c:v>
                </c:pt>
                <c:pt idx="220">
                  <c:v>3</c:v>
                </c:pt>
                <c:pt idx="221">
                  <c:v>4</c:v>
                </c:pt>
                <c:pt idx="222">
                  <c:v>1</c:v>
                </c:pt>
                <c:pt idx="223">
                  <c:v>10</c:v>
                </c:pt>
                <c:pt idx="224">
                  <c:v>6</c:v>
                </c:pt>
                <c:pt idx="225">
                  <c:v>2</c:v>
                </c:pt>
                <c:pt idx="226">
                  <c:v>3</c:v>
                </c:pt>
                <c:pt idx="227">
                  <c:v>4</c:v>
                </c:pt>
                <c:pt idx="228">
                  <c:v>5</c:v>
                </c:pt>
                <c:pt idx="229">
                  <c:v>3</c:v>
                </c:pt>
                <c:pt idx="230">
                  <c:v>2</c:v>
                </c:pt>
                <c:pt idx="231">
                  <c:v>10</c:v>
                </c:pt>
                <c:pt idx="232">
                  <c:v>4</c:v>
                </c:pt>
                <c:pt idx="233">
                  <c:v>3</c:v>
                </c:pt>
                <c:pt idx="234">
                  <c:v>3</c:v>
                </c:pt>
                <c:pt idx="235">
                  <c:v>5</c:v>
                </c:pt>
                <c:pt idx="236">
                  <c:v>6</c:v>
                </c:pt>
                <c:pt idx="237">
                  <c:v>4</c:v>
                </c:pt>
                <c:pt idx="238">
                  <c:v>5</c:v>
                </c:pt>
                <c:pt idx="239">
                  <c:v>7</c:v>
                </c:pt>
                <c:pt idx="240">
                  <c:v>4</c:v>
                </c:pt>
                <c:pt idx="241">
                  <c:v>3</c:v>
                </c:pt>
                <c:pt idx="242">
                  <c:v>1</c:v>
                </c:pt>
                <c:pt idx="243">
                  <c:v>3</c:v>
                </c:pt>
                <c:pt idx="244">
                  <c:v>1</c:v>
                </c:pt>
                <c:pt idx="245">
                  <c:v>10</c:v>
                </c:pt>
                <c:pt idx="246">
                  <c:v>11</c:v>
                </c:pt>
                <c:pt idx="247">
                  <c:v>8</c:v>
                </c:pt>
                <c:pt idx="248">
                  <c:v>5</c:v>
                </c:pt>
                <c:pt idx="249">
                  <c:v>3</c:v>
                </c:pt>
                <c:pt idx="250">
                  <c:v>4</c:v>
                </c:pt>
                <c:pt idx="251">
                  <c:v>1</c:v>
                </c:pt>
                <c:pt idx="252">
                  <c:v>4</c:v>
                </c:pt>
                <c:pt idx="253">
                  <c:v>2</c:v>
                </c:pt>
                <c:pt idx="254">
                  <c:v>7</c:v>
                </c:pt>
                <c:pt idx="255">
                  <c:v>10</c:v>
                </c:pt>
                <c:pt idx="256">
                  <c:v>6</c:v>
                </c:pt>
                <c:pt idx="257">
                  <c:v>6</c:v>
                </c:pt>
                <c:pt idx="258">
                  <c:v>3</c:v>
                </c:pt>
                <c:pt idx="259">
                  <c:v>3</c:v>
                </c:pt>
                <c:pt idx="260">
                  <c:v>3</c:v>
                </c:pt>
                <c:pt idx="261">
                  <c:v>4</c:v>
                </c:pt>
                <c:pt idx="262">
                  <c:v>2</c:v>
                </c:pt>
                <c:pt idx="263">
                  <c:v>6</c:v>
                </c:pt>
                <c:pt idx="264">
                  <c:v>8</c:v>
                </c:pt>
                <c:pt idx="265">
                  <c:v>3</c:v>
                </c:pt>
                <c:pt idx="266">
                  <c:v>7</c:v>
                </c:pt>
                <c:pt idx="267">
                  <c:v>2</c:v>
                </c:pt>
                <c:pt idx="268">
                  <c:v>3</c:v>
                </c:pt>
                <c:pt idx="269">
                  <c:v>6</c:v>
                </c:pt>
                <c:pt idx="270">
                  <c:v>2</c:v>
                </c:pt>
                <c:pt idx="271">
                  <c:v>4</c:v>
                </c:pt>
                <c:pt idx="272">
                  <c:v>7</c:v>
                </c:pt>
                <c:pt idx="273">
                  <c:v>4</c:v>
                </c:pt>
                <c:pt idx="274">
                  <c:v>6</c:v>
                </c:pt>
                <c:pt idx="275">
                  <c:v>2</c:v>
                </c:pt>
                <c:pt idx="276">
                  <c:v>1</c:v>
                </c:pt>
                <c:pt idx="277">
                  <c:v>2</c:v>
                </c:pt>
                <c:pt idx="278">
                  <c:v>3</c:v>
                </c:pt>
                <c:pt idx="279">
                  <c:v>4</c:v>
                </c:pt>
                <c:pt idx="280">
                  <c:v>1</c:v>
                </c:pt>
                <c:pt idx="281">
                  <c:v>5</c:v>
                </c:pt>
                <c:pt idx="282">
                  <c:v>6</c:v>
                </c:pt>
                <c:pt idx="283">
                  <c:v>2</c:v>
                </c:pt>
                <c:pt idx="284">
                  <c:v>7</c:v>
                </c:pt>
                <c:pt idx="285">
                  <c:v>2</c:v>
                </c:pt>
                <c:pt idx="286">
                  <c:v>2</c:v>
                </c:pt>
                <c:pt idx="287">
                  <c:v>9</c:v>
                </c:pt>
                <c:pt idx="288">
                  <c:v>6</c:v>
                </c:pt>
                <c:pt idx="289">
                  <c:v>2</c:v>
                </c:pt>
                <c:pt idx="290">
                  <c:v>9</c:v>
                </c:pt>
                <c:pt idx="291">
                  <c:v>10</c:v>
                </c:pt>
                <c:pt idx="292">
                  <c:v>3</c:v>
                </c:pt>
                <c:pt idx="293">
                  <c:v>5</c:v>
                </c:pt>
                <c:pt idx="294">
                  <c:v>2</c:v>
                </c:pt>
                <c:pt idx="295">
                  <c:v>1</c:v>
                </c:pt>
                <c:pt idx="296">
                  <c:v>2</c:v>
                </c:pt>
                <c:pt idx="297">
                  <c:v>10</c:v>
                </c:pt>
                <c:pt idx="298">
                  <c:v>3</c:v>
                </c:pt>
                <c:pt idx="299">
                  <c:v>6</c:v>
                </c:pt>
                <c:pt idx="300">
                  <c:v>0</c:v>
                </c:pt>
                <c:pt idx="301">
                  <c:v>2</c:v>
                </c:pt>
                <c:pt idx="302">
                  <c:v>0</c:v>
                </c:pt>
                <c:pt idx="303">
                  <c:v>2</c:v>
                </c:pt>
                <c:pt idx="304">
                  <c:v>9</c:v>
                </c:pt>
                <c:pt idx="305">
                  <c:v>2</c:v>
                </c:pt>
                <c:pt idx="306">
                  <c:v>1</c:v>
                </c:pt>
                <c:pt idx="307">
                  <c:v>1</c:v>
                </c:pt>
                <c:pt idx="308">
                  <c:v>9</c:v>
                </c:pt>
                <c:pt idx="309">
                  <c:v>3</c:v>
                </c:pt>
                <c:pt idx="310">
                  <c:v>2</c:v>
                </c:pt>
                <c:pt idx="311">
                  <c:v>8</c:v>
                </c:pt>
                <c:pt idx="312">
                  <c:v>4</c:v>
                </c:pt>
                <c:pt idx="313">
                  <c:v>4</c:v>
                </c:pt>
                <c:pt idx="314">
                  <c:v>7</c:v>
                </c:pt>
                <c:pt idx="315">
                  <c:v>7</c:v>
                </c:pt>
                <c:pt idx="316">
                  <c:v>7</c:v>
                </c:pt>
                <c:pt idx="317">
                  <c:v>4</c:v>
                </c:pt>
                <c:pt idx="318">
                  <c:v>1</c:v>
                </c:pt>
                <c:pt idx="319">
                  <c:v>8</c:v>
                </c:pt>
                <c:pt idx="320">
                  <c:v>4</c:v>
                </c:pt>
                <c:pt idx="321">
                  <c:v>6</c:v>
                </c:pt>
                <c:pt idx="322">
                  <c:v>2</c:v>
                </c:pt>
                <c:pt idx="323">
                  <c:v>1</c:v>
                </c:pt>
                <c:pt idx="324">
                  <c:v>3</c:v>
                </c:pt>
                <c:pt idx="325">
                  <c:v>10</c:v>
                </c:pt>
                <c:pt idx="326">
                  <c:v>4</c:v>
                </c:pt>
                <c:pt idx="327">
                  <c:v>1</c:v>
                </c:pt>
                <c:pt idx="328">
                  <c:v>5</c:v>
                </c:pt>
                <c:pt idx="329">
                  <c:v>9</c:v>
                </c:pt>
                <c:pt idx="330">
                  <c:v>4</c:v>
                </c:pt>
                <c:pt idx="331">
                  <c:v>8</c:v>
                </c:pt>
                <c:pt idx="332">
                  <c:v>1</c:v>
                </c:pt>
                <c:pt idx="333">
                  <c:v>1</c:v>
                </c:pt>
                <c:pt idx="334">
                  <c:v>5</c:v>
                </c:pt>
                <c:pt idx="335">
                  <c:v>1</c:v>
                </c:pt>
                <c:pt idx="336">
                  <c:v>2</c:v>
                </c:pt>
                <c:pt idx="337">
                  <c:v>2</c:v>
                </c:pt>
                <c:pt idx="338">
                  <c:v>5</c:v>
                </c:pt>
                <c:pt idx="339">
                  <c:v>4</c:v>
                </c:pt>
                <c:pt idx="340">
                  <c:v>4</c:v>
                </c:pt>
                <c:pt idx="341">
                  <c:v>6</c:v>
                </c:pt>
                <c:pt idx="342">
                  <c:v>2</c:v>
                </c:pt>
                <c:pt idx="343">
                  <c:v>5</c:v>
                </c:pt>
                <c:pt idx="344">
                  <c:v>1</c:v>
                </c:pt>
                <c:pt idx="345">
                  <c:v>3</c:v>
                </c:pt>
                <c:pt idx="346">
                  <c:v>3</c:v>
                </c:pt>
                <c:pt idx="347">
                  <c:v>7</c:v>
                </c:pt>
                <c:pt idx="348">
                  <c:v>2</c:v>
                </c:pt>
                <c:pt idx="349">
                  <c:v>1</c:v>
                </c:pt>
                <c:pt idx="350">
                  <c:v>4</c:v>
                </c:pt>
                <c:pt idx="351">
                  <c:v>1</c:v>
                </c:pt>
                <c:pt idx="352">
                  <c:v>7</c:v>
                </c:pt>
                <c:pt idx="353">
                  <c:v>5</c:v>
                </c:pt>
                <c:pt idx="354">
                  <c:v>5</c:v>
                </c:pt>
                <c:pt idx="355">
                  <c:v>2</c:v>
                </c:pt>
                <c:pt idx="356">
                  <c:v>2</c:v>
                </c:pt>
                <c:pt idx="357">
                  <c:v>3</c:v>
                </c:pt>
                <c:pt idx="358">
                  <c:v>2</c:v>
                </c:pt>
                <c:pt idx="359">
                  <c:v>4</c:v>
                </c:pt>
                <c:pt idx="360">
                  <c:v>9</c:v>
                </c:pt>
                <c:pt idx="361">
                  <c:v>2</c:v>
                </c:pt>
                <c:pt idx="362">
                  <c:v>2</c:v>
                </c:pt>
                <c:pt idx="363">
                  <c:v>3</c:v>
                </c:pt>
                <c:pt idx="364">
                  <c:v>2</c:v>
                </c:pt>
                <c:pt idx="365">
                  <c:v>7</c:v>
                </c:pt>
                <c:pt idx="366">
                  <c:v>9</c:v>
                </c:pt>
                <c:pt idx="367">
                  <c:v>1</c:v>
                </c:pt>
                <c:pt idx="368">
                  <c:v>2</c:v>
                </c:pt>
                <c:pt idx="369">
                  <c:v>2</c:v>
                </c:pt>
                <c:pt idx="370">
                  <c:v>1</c:v>
                </c:pt>
                <c:pt idx="371">
                  <c:v>4</c:v>
                </c:pt>
                <c:pt idx="372">
                  <c:v>8</c:v>
                </c:pt>
                <c:pt idx="373">
                  <c:v>11</c:v>
                </c:pt>
                <c:pt idx="374">
                  <c:v>8</c:v>
                </c:pt>
                <c:pt idx="375">
                  <c:v>7</c:v>
                </c:pt>
                <c:pt idx="376">
                  <c:v>3</c:v>
                </c:pt>
                <c:pt idx="377">
                  <c:v>2</c:v>
                </c:pt>
                <c:pt idx="378">
                  <c:v>4</c:v>
                </c:pt>
                <c:pt idx="379">
                  <c:v>2</c:v>
                </c:pt>
                <c:pt idx="380">
                  <c:v>1</c:v>
                </c:pt>
                <c:pt idx="381">
                  <c:v>7</c:v>
                </c:pt>
                <c:pt idx="382">
                  <c:v>11</c:v>
                </c:pt>
                <c:pt idx="383">
                  <c:v>8</c:v>
                </c:pt>
                <c:pt idx="384">
                  <c:v>5</c:v>
                </c:pt>
                <c:pt idx="385">
                  <c:v>6</c:v>
                </c:pt>
                <c:pt idx="386">
                  <c:v>1</c:v>
                </c:pt>
                <c:pt idx="387">
                  <c:v>3</c:v>
                </c:pt>
                <c:pt idx="388">
                  <c:v>2</c:v>
                </c:pt>
                <c:pt idx="389">
                  <c:v>3</c:v>
                </c:pt>
                <c:pt idx="390">
                  <c:v>2</c:v>
                </c:pt>
                <c:pt idx="391">
                  <c:v>2</c:v>
                </c:pt>
                <c:pt idx="392">
                  <c:v>2</c:v>
                </c:pt>
                <c:pt idx="393">
                  <c:v>1</c:v>
                </c:pt>
                <c:pt idx="394">
                  <c:v>2</c:v>
                </c:pt>
                <c:pt idx="395">
                  <c:v>5</c:v>
                </c:pt>
                <c:pt idx="396">
                  <c:v>4</c:v>
                </c:pt>
                <c:pt idx="397">
                  <c:v>2</c:v>
                </c:pt>
                <c:pt idx="398">
                  <c:v>4</c:v>
                </c:pt>
                <c:pt idx="399">
                  <c:v>6</c:v>
                </c:pt>
                <c:pt idx="400">
                  <c:v>4</c:v>
                </c:pt>
                <c:pt idx="401">
                  <c:v>1</c:v>
                </c:pt>
                <c:pt idx="402">
                  <c:v>2</c:v>
                </c:pt>
                <c:pt idx="403">
                  <c:v>2</c:v>
                </c:pt>
                <c:pt idx="404">
                  <c:v>4</c:v>
                </c:pt>
                <c:pt idx="405">
                  <c:v>3</c:v>
                </c:pt>
                <c:pt idx="406">
                  <c:v>5</c:v>
                </c:pt>
                <c:pt idx="407">
                  <c:v>5</c:v>
                </c:pt>
                <c:pt idx="408">
                  <c:v>1</c:v>
                </c:pt>
                <c:pt idx="409">
                  <c:v>1</c:v>
                </c:pt>
                <c:pt idx="410">
                  <c:v>6</c:v>
                </c:pt>
                <c:pt idx="411">
                  <c:v>7</c:v>
                </c:pt>
                <c:pt idx="412">
                  <c:v>1</c:v>
                </c:pt>
                <c:pt idx="413">
                  <c:v>7</c:v>
                </c:pt>
                <c:pt idx="414">
                  <c:v>3</c:v>
                </c:pt>
                <c:pt idx="415">
                  <c:v>3</c:v>
                </c:pt>
                <c:pt idx="416">
                  <c:v>9</c:v>
                </c:pt>
                <c:pt idx="417">
                  <c:v>5</c:v>
                </c:pt>
                <c:pt idx="418">
                  <c:v>2</c:v>
                </c:pt>
                <c:pt idx="419">
                  <c:v>4</c:v>
                </c:pt>
                <c:pt idx="420">
                  <c:v>8</c:v>
                </c:pt>
                <c:pt idx="421">
                  <c:v>2</c:v>
                </c:pt>
                <c:pt idx="422">
                  <c:v>2</c:v>
                </c:pt>
                <c:pt idx="423">
                  <c:v>2</c:v>
                </c:pt>
                <c:pt idx="424">
                  <c:v>3</c:v>
                </c:pt>
                <c:pt idx="425">
                  <c:v>0</c:v>
                </c:pt>
                <c:pt idx="426">
                  <c:v>1</c:v>
                </c:pt>
                <c:pt idx="427">
                  <c:v>1</c:v>
                </c:pt>
                <c:pt idx="428">
                  <c:v>5</c:v>
                </c:pt>
                <c:pt idx="429">
                  <c:v>3</c:v>
                </c:pt>
                <c:pt idx="430">
                  <c:v>5</c:v>
                </c:pt>
                <c:pt idx="431">
                  <c:v>1</c:v>
                </c:pt>
                <c:pt idx="432">
                  <c:v>0</c:v>
                </c:pt>
                <c:pt idx="433">
                  <c:v>8</c:v>
                </c:pt>
                <c:pt idx="434">
                  <c:v>4</c:v>
                </c:pt>
                <c:pt idx="435">
                  <c:v>3</c:v>
                </c:pt>
                <c:pt idx="436">
                  <c:v>3</c:v>
                </c:pt>
                <c:pt idx="437">
                  <c:v>2</c:v>
                </c:pt>
                <c:pt idx="438">
                  <c:v>2</c:v>
                </c:pt>
                <c:pt idx="439">
                  <c:v>1</c:v>
                </c:pt>
                <c:pt idx="440">
                  <c:v>9</c:v>
                </c:pt>
                <c:pt idx="441">
                  <c:v>1</c:v>
                </c:pt>
                <c:pt idx="442">
                  <c:v>1</c:v>
                </c:pt>
                <c:pt idx="443">
                  <c:v>1</c:v>
                </c:pt>
                <c:pt idx="444">
                  <c:v>6</c:v>
                </c:pt>
                <c:pt idx="445">
                  <c:v>4</c:v>
                </c:pt>
                <c:pt idx="446">
                  <c:v>2</c:v>
                </c:pt>
                <c:pt idx="447">
                  <c:v>1</c:v>
                </c:pt>
                <c:pt idx="448">
                  <c:v>5</c:v>
                </c:pt>
                <c:pt idx="449">
                  <c:v>2</c:v>
                </c:pt>
                <c:pt idx="450">
                  <c:v>1</c:v>
                </c:pt>
                <c:pt idx="451">
                  <c:v>5</c:v>
                </c:pt>
                <c:pt idx="452">
                  <c:v>1</c:v>
                </c:pt>
                <c:pt idx="453">
                  <c:v>6</c:v>
                </c:pt>
                <c:pt idx="454">
                  <c:v>6</c:v>
                </c:pt>
                <c:pt idx="455">
                  <c:v>1</c:v>
                </c:pt>
                <c:pt idx="456">
                  <c:v>11</c:v>
                </c:pt>
                <c:pt idx="457">
                  <c:v>7</c:v>
                </c:pt>
                <c:pt idx="458">
                  <c:v>1</c:v>
                </c:pt>
                <c:pt idx="459">
                  <c:v>3</c:v>
                </c:pt>
                <c:pt idx="460">
                  <c:v>4</c:v>
                </c:pt>
                <c:pt idx="461">
                  <c:v>3</c:v>
                </c:pt>
                <c:pt idx="462">
                  <c:v>2</c:v>
                </c:pt>
                <c:pt idx="463">
                  <c:v>0</c:v>
                </c:pt>
                <c:pt idx="464">
                  <c:v>3</c:v>
                </c:pt>
                <c:pt idx="465">
                  <c:v>5</c:v>
                </c:pt>
                <c:pt idx="466">
                  <c:v>3</c:v>
                </c:pt>
                <c:pt idx="467">
                  <c:v>5</c:v>
                </c:pt>
                <c:pt idx="468">
                  <c:v>6</c:v>
                </c:pt>
                <c:pt idx="469">
                  <c:v>6</c:v>
                </c:pt>
                <c:pt idx="470">
                  <c:v>7</c:v>
                </c:pt>
                <c:pt idx="471">
                  <c:v>3</c:v>
                </c:pt>
                <c:pt idx="472">
                  <c:v>5</c:v>
                </c:pt>
                <c:pt idx="473">
                  <c:v>2</c:v>
                </c:pt>
                <c:pt idx="474">
                  <c:v>5</c:v>
                </c:pt>
                <c:pt idx="475">
                  <c:v>2</c:v>
                </c:pt>
                <c:pt idx="476">
                  <c:v>5</c:v>
                </c:pt>
                <c:pt idx="477">
                  <c:v>2</c:v>
                </c:pt>
                <c:pt idx="478">
                  <c:v>6</c:v>
                </c:pt>
                <c:pt idx="479">
                  <c:v>2</c:v>
                </c:pt>
                <c:pt idx="480">
                  <c:v>2</c:v>
                </c:pt>
                <c:pt idx="481">
                  <c:v>5</c:v>
                </c:pt>
                <c:pt idx="482">
                  <c:v>5</c:v>
                </c:pt>
                <c:pt idx="483">
                  <c:v>2</c:v>
                </c:pt>
                <c:pt idx="484">
                  <c:v>1</c:v>
                </c:pt>
                <c:pt idx="485">
                  <c:v>1</c:v>
                </c:pt>
                <c:pt idx="486">
                  <c:v>3</c:v>
                </c:pt>
                <c:pt idx="487">
                  <c:v>1</c:v>
                </c:pt>
                <c:pt idx="488">
                  <c:v>2</c:v>
                </c:pt>
                <c:pt idx="489">
                  <c:v>7</c:v>
                </c:pt>
                <c:pt idx="490">
                  <c:v>4</c:v>
                </c:pt>
                <c:pt idx="491">
                  <c:v>5</c:v>
                </c:pt>
                <c:pt idx="492">
                  <c:v>1</c:v>
                </c:pt>
                <c:pt idx="493">
                  <c:v>0</c:v>
                </c:pt>
                <c:pt idx="494">
                  <c:v>1</c:v>
                </c:pt>
                <c:pt idx="495">
                  <c:v>5</c:v>
                </c:pt>
                <c:pt idx="496">
                  <c:v>2</c:v>
                </c:pt>
                <c:pt idx="497">
                  <c:v>4</c:v>
                </c:pt>
                <c:pt idx="498">
                  <c:v>6</c:v>
                </c:pt>
                <c:pt idx="499">
                  <c:v>2</c:v>
                </c:pt>
                <c:pt idx="500">
                  <c:v>1</c:v>
                </c:pt>
                <c:pt idx="501">
                  <c:v>1</c:v>
                </c:pt>
                <c:pt idx="502">
                  <c:v>1</c:v>
                </c:pt>
                <c:pt idx="503">
                  <c:v>6</c:v>
                </c:pt>
                <c:pt idx="504">
                  <c:v>1</c:v>
                </c:pt>
                <c:pt idx="505">
                  <c:v>4</c:v>
                </c:pt>
                <c:pt idx="506">
                  <c:v>2</c:v>
                </c:pt>
                <c:pt idx="507">
                  <c:v>3</c:v>
                </c:pt>
                <c:pt idx="508">
                  <c:v>4</c:v>
                </c:pt>
                <c:pt idx="509">
                  <c:v>1</c:v>
                </c:pt>
                <c:pt idx="510">
                  <c:v>10</c:v>
                </c:pt>
                <c:pt idx="511">
                  <c:v>6</c:v>
                </c:pt>
                <c:pt idx="512">
                  <c:v>6</c:v>
                </c:pt>
                <c:pt idx="513">
                  <c:v>2</c:v>
                </c:pt>
                <c:pt idx="514">
                  <c:v>2</c:v>
                </c:pt>
                <c:pt idx="515">
                  <c:v>6</c:v>
                </c:pt>
                <c:pt idx="516">
                  <c:v>8</c:v>
                </c:pt>
                <c:pt idx="517">
                  <c:v>2</c:v>
                </c:pt>
                <c:pt idx="518">
                  <c:v>7</c:v>
                </c:pt>
                <c:pt idx="519">
                  <c:v>1</c:v>
                </c:pt>
                <c:pt idx="520">
                  <c:v>1</c:v>
                </c:pt>
                <c:pt idx="521">
                  <c:v>3</c:v>
                </c:pt>
                <c:pt idx="522">
                  <c:v>2</c:v>
                </c:pt>
                <c:pt idx="523">
                  <c:v>5</c:v>
                </c:pt>
                <c:pt idx="524">
                  <c:v>2</c:v>
                </c:pt>
                <c:pt idx="525">
                  <c:v>3</c:v>
                </c:pt>
                <c:pt idx="526">
                  <c:v>1</c:v>
                </c:pt>
                <c:pt idx="527">
                  <c:v>2</c:v>
                </c:pt>
                <c:pt idx="528">
                  <c:v>8</c:v>
                </c:pt>
                <c:pt idx="529">
                  <c:v>5</c:v>
                </c:pt>
                <c:pt idx="530">
                  <c:v>6</c:v>
                </c:pt>
                <c:pt idx="531">
                  <c:v>3</c:v>
                </c:pt>
                <c:pt idx="532">
                  <c:v>5</c:v>
                </c:pt>
                <c:pt idx="533">
                  <c:v>2</c:v>
                </c:pt>
                <c:pt idx="534">
                  <c:v>6</c:v>
                </c:pt>
                <c:pt idx="535">
                  <c:v>1</c:v>
                </c:pt>
                <c:pt idx="536">
                  <c:v>1</c:v>
                </c:pt>
                <c:pt idx="537">
                  <c:v>6</c:v>
                </c:pt>
                <c:pt idx="538">
                  <c:v>1</c:v>
                </c:pt>
                <c:pt idx="539">
                  <c:v>6</c:v>
                </c:pt>
                <c:pt idx="540">
                  <c:v>3</c:v>
                </c:pt>
                <c:pt idx="541">
                  <c:v>0</c:v>
                </c:pt>
                <c:pt idx="542">
                  <c:v>3</c:v>
                </c:pt>
                <c:pt idx="543">
                  <c:v>3</c:v>
                </c:pt>
                <c:pt idx="544">
                  <c:v>5</c:v>
                </c:pt>
                <c:pt idx="545">
                  <c:v>2</c:v>
                </c:pt>
                <c:pt idx="546">
                  <c:v>4</c:v>
                </c:pt>
                <c:pt idx="547">
                  <c:v>4</c:v>
                </c:pt>
                <c:pt idx="548">
                  <c:v>6</c:v>
                </c:pt>
                <c:pt idx="549">
                  <c:v>7</c:v>
                </c:pt>
                <c:pt idx="550">
                  <c:v>1</c:v>
                </c:pt>
                <c:pt idx="551">
                  <c:v>9</c:v>
                </c:pt>
                <c:pt idx="552">
                  <c:v>7</c:v>
                </c:pt>
                <c:pt idx="553">
                  <c:v>4</c:v>
                </c:pt>
                <c:pt idx="554">
                  <c:v>3</c:v>
                </c:pt>
                <c:pt idx="555">
                  <c:v>8</c:v>
                </c:pt>
                <c:pt idx="556">
                  <c:v>1</c:v>
                </c:pt>
                <c:pt idx="557">
                  <c:v>1</c:v>
                </c:pt>
                <c:pt idx="558">
                  <c:v>4</c:v>
                </c:pt>
                <c:pt idx="559">
                  <c:v>2</c:v>
                </c:pt>
                <c:pt idx="560">
                  <c:v>9</c:v>
                </c:pt>
                <c:pt idx="561">
                  <c:v>7</c:v>
                </c:pt>
                <c:pt idx="562">
                  <c:v>1</c:v>
                </c:pt>
                <c:pt idx="563">
                  <c:v>10</c:v>
                </c:pt>
                <c:pt idx="564">
                  <c:v>4</c:v>
                </c:pt>
                <c:pt idx="565">
                  <c:v>1</c:v>
                </c:pt>
                <c:pt idx="566">
                  <c:v>2</c:v>
                </c:pt>
                <c:pt idx="567">
                  <c:v>2</c:v>
                </c:pt>
                <c:pt idx="568">
                  <c:v>6</c:v>
                </c:pt>
                <c:pt idx="569">
                  <c:v>1</c:v>
                </c:pt>
                <c:pt idx="570">
                  <c:v>3</c:v>
                </c:pt>
                <c:pt idx="571">
                  <c:v>7</c:v>
                </c:pt>
                <c:pt idx="572">
                  <c:v>4</c:v>
                </c:pt>
                <c:pt idx="573">
                  <c:v>3</c:v>
                </c:pt>
                <c:pt idx="574">
                  <c:v>10</c:v>
                </c:pt>
                <c:pt idx="575">
                  <c:v>8</c:v>
                </c:pt>
                <c:pt idx="576">
                  <c:v>7</c:v>
                </c:pt>
                <c:pt idx="577">
                  <c:v>3</c:v>
                </c:pt>
                <c:pt idx="578">
                  <c:v>1</c:v>
                </c:pt>
                <c:pt idx="579">
                  <c:v>8</c:v>
                </c:pt>
                <c:pt idx="580">
                  <c:v>2</c:v>
                </c:pt>
                <c:pt idx="581">
                  <c:v>2</c:v>
                </c:pt>
                <c:pt idx="582">
                  <c:v>3</c:v>
                </c:pt>
                <c:pt idx="583">
                  <c:v>2</c:v>
                </c:pt>
                <c:pt idx="584">
                  <c:v>2</c:v>
                </c:pt>
                <c:pt idx="585">
                  <c:v>2</c:v>
                </c:pt>
                <c:pt idx="586">
                  <c:v>6</c:v>
                </c:pt>
                <c:pt idx="587">
                  <c:v>1</c:v>
                </c:pt>
                <c:pt idx="588">
                  <c:v>8</c:v>
                </c:pt>
                <c:pt idx="589">
                  <c:v>4</c:v>
                </c:pt>
                <c:pt idx="590">
                  <c:v>5</c:v>
                </c:pt>
                <c:pt idx="591">
                  <c:v>1</c:v>
                </c:pt>
                <c:pt idx="592">
                  <c:v>2</c:v>
                </c:pt>
                <c:pt idx="593">
                  <c:v>3</c:v>
                </c:pt>
                <c:pt idx="594">
                  <c:v>2</c:v>
                </c:pt>
                <c:pt idx="595">
                  <c:v>6</c:v>
                </c:pt>
                <c:pt idx="596">
                  <c:v>8</c:v>
                </c:pt>
                <c:pt idx="597">
                  <c:v>1</c:v>
                </c:pt>
                <c:pt idx="598">
                  <c:v>7</c:v>
                </c:pt>
                <c:pt idx="599">
                  <c:v>6</c:v>
                </c:pt>
                <c:pt idx="600">
                  <c:v>3</c:v>
                </c:pt>
                <c:pt idx="601">
                  <c:v>1</c:v>
                </c:pt>
                <c:pt idx="602">
                  <c:v>3</c:v>
                </c:pt>
                <c:pt idx="603">
                  <c:v>4</c:v>
                </c:pt>
                <c:pt idx="604">
                  <c:v>1</c:v>
                </c:pt>
                <c:pt idx="605">
                  <c:v>1</c:v>
                </c:pt>
                <c:pt idx="606">
                  <c:v>5</c:v>
                </c:pt>
                <c:pt idx="607">
                  <c:v>4</c:v>
                </c:pt>
                <c:pt idx="608">
                  <c:v>4</c:v>
                </c:pt>
                <c:pt idx="609">
                  <c:v>6</c:v>
                </c:pt>
                <c:pt idx="610">
                  <c:v>4</c:v>
                </c:pt>
                <c:pt idx="611">
                  <c:v>2</c:v>
                </c:pt>
                <c:pt idx="612">
                  <c:v>5</c:v>
                </c:pt>
                <c:pt idx="613">
                  <c:v>3</c:v>
                </c:pt>
                <c:pt idx="614">
                  <c:v>11</c:v>
                </c:pt>
                <c:pt idx="615">
                  <c:v>4</c:v>
                </c:pt>
                <c:pt idx="616">
                  <c:v>2</c:v>
                </c:pt>
                <c:pt idx="617">
                  <c:v>5</c:v>
                </c:pt>
                <c:pt idx="618">
                  <c:v>3</c:v>
                </c:pt>
                <c:pt idx="619">
                  <c:v>4</c:v>
                </c:pt>
                <c:pt idx="620">
                  <c:v>1</c:v>
                </c:pt>
                <c:pt idx="621">
                  <c:v>6</c:v>
                </c:pt>
                <c:pt idx="622">
                  <c:v>7</c:v>
                </c:pt>
                <c:pt idx="623">
                  <c:v>5</c:v>
                </c:pt>
                <c:pt idx="624">
                  <c:v>1</c:v>
                </c:pt>
                <c:pt idx="625">
                  <c:v>5</c:v>
                </c:pt>
                <c:pt idx="626">
                  <c:v>4</c:v>
                </c:pt>
                <c:pt idx="627">
                  <c:v>1</c:v>
                </c:pt>
                <c:pt idx="628">
                  <c:v>6</c:v>
                </c:pt>
                <c:pt idx="629">
                  <c:v>1</c:v>
                </c:pt>
                <c:pt idx="630">
                  <c:v>2</c:v>
                </c:pt>
                <c:pt idx="631">
                  <c:v>2</c:v>
                </c:pt>
                <c:pt idx="632">
                  <c:v>5</c:v>
                </c:pt>
                <c:pt idx="633">
                  <c:v>7</c:v>
                </c:pt>
                <c:pt idx="634">
                  <c:v>4</c:v>
                </c:pt>
                <c:pt idx="635">
                  <c:v>2</c:v>
                </c:pt>
                <c:pt idx="636">
                  <c:v>1</c:v>
                </c:pt>
                <c:pt idx="637">
                  <c:v>1</c:v>
                </c:pt>
                <c:pt idx="638">
                  <c:v>4</c:v>
                </c:pt>
                <c:pt idx="639">
                  <c:v>5</c:v>
                </c:pt>
                <c:pt idx="640">
                  <c:v>6</c:v>
                </c:pt>
                <c:pt idx="641">
                  <c:v>5</c:v>
                </c:pt>
                <c:pt idx="642">
                  <c:v>4</c:v>
                </c:pt>
                <c:pt idx="643">
                  <c:v>6</c:v>
                </c:pt>
                <c:pt idx="644">
                  <c:v>4</c:v>
                </c:pt>
                <c:pt idx="645">
                  <c:v>3</c:v>
                </c:pt>
                <c:pt idx="646">
                  <c:v>4</c:v>
                </c:pt>
                <c:pt idx="647">
                  <c:v>1</c:v>
                </c:pt>
                <c:pt idx="648">
                  <c:v>7</c:v>
                </c:pt>
                <c:pt idx="649">
                  <c:v>5</c:v>
                </c:pt>
                <c:pt idx="650">
                  <c:v>2</c:v>
                </c:pt>
                <c:pt idx="651">
                  <c:v>1</c:v>
                </c:pt>
                <c:pt idx="652">
                  <c:v>1</c:v>
                </c:pt>
                <c:pt idx="653">
                  <c:v>8</c:v>
                </c:pt>
                <c:pt idx="654">
                  <c:v>3</c:v>
                </c:pt>
                <c:pt idx="655">
                  <c:v>3</c:v>
                </c:pt>
                <c:pt idx="656">
                  <c:v>7</c:v>
                </c:pt>
                <c:pt idx="657">
                  <c:v>4</c:v>
                </c:pt>
                <c:pt idx="658">
                  <c:v>6</c:v>
                </c:pt>
                <c:pt idx="659">
                  <c:v>2</c:v>
                </c:pt>
                <c:pt idx="660">
                  <c:v>9</c:v>
                </c:pt>
                <c:pt idx="661">
                  <c:v>2</c:v>
                </c:pt>
                <c:pt idx="662">
                  <c:v>4</c:v>
                </c:pt>
                <c:pt idx="663">
                  <c:v>3</c:v>
                </c:pt>
                <c:pt idx="664">
                  <c:v>7</c:v>
                </c:pt>
                <c:pt idx="665">
                  <c:v>3</c:v>
                </c:pt>
                <c:pt idx="666">
                  <c:v>5</c:v>
                </c:pt>
                <c:pt idx="667">
                  <c:v>2</c:v>
                </c:pt>
                <c:pt idx="668">
                  <c:v>7</c:v>
                </c:pt>
                <c:pt idx="669">
                  <c:v>1</c:v>
                </c:pt>
                <c:pt idx="670">
                  <c:v>3</c:v>
                </c:pt>
                <c:pt idx="671">
                  <c:v>2</c:v>
                </c:pt>
                <c:pt idx="672">
                  <c:v>2</c:v>
                </c:pt>
                <c:pt idx="673">
                  <c:v>6</c:v>
                </c:pt>
                <c:pt idx="674">
                  <c:v>8</c:v>
                </c:pt>
                <c:pt idx="675">
                  <c:v>2</c:v>
                </c:pt>
                <c:pt idx="676">
                  <c:v>3</c:v>
                </c:pt>
                <c:pt idx="677">
                  <c:v>7</c:v>
                </c:pt>
                <c:pt idx="678">
                  <c:v>2</c:v>
                </c:pt>
                <c:pt idx="679">
                  <c:v>9</c:v>
                </c:pt>
                <c:pt idx="680">
                  <c:v>2</c:v>
                </c:pt>
                <c:pt idx="681">
                  <c:v>5</c:v>
                </c:pt>
                <c:pt idx="682">
                  <c:v>11</c:v>
                </c:pt>
                <c:pt idx="683">
                  <c:v>4</c:v>
                </c:pt>
                <c:pt idx="684">
                  <c:v>6</c:v>
                </c:pt>
                <c:pt idx="685">
                  <c:v>4</c:v>
                </c:pt>
                <c:pt idx="686">
                  <c:v>1</c:v>
                </c:pt>
                <c:pt idx="687">
                  <c:v>4</c:v>
                </c:pt>
                <c:pt idx="688">
                  <c:v>7</c:v>
                </c:pt>
                <c:pt idx="689">
                  <c:v>7</c:v>
                </c:pt>
                <c:pt idx="690">
                  <c:v>3</c:v>
                </c:pt>
                <c:pt idx="691">
                  <c:v>7</c:v>
                </c:pt>
                <c:pt idx="692">
                  <c:v>2</c:v>
                </c:pt>
                <c:pt idx="693">
                  <c:v>2</c:v>
                </c:pt>
                <c:pt idx="694">
                  <c:v>11</c:v>
                </c:pt>
                <c:pt idx="695">
                  <c:v>7</c:v>
                </c:pt>
                <c:pt idx="696">
                  <c:v>5</c:v>
                </c:pt>
                <c:pt idx="697">
                  <c:v>2</c:v>
                </c:pt>
                <c:pt idx="698">
                  <c:v>4</c:v>
                </c:pt>
                <c:pt idx="699">
                  <c:v>3</c:v>
                </c:pt>
                <c:pt idx="700">
                  <c:v>1</c:v>
                </c:pt>
                <c:pt idx="701">
                  <c:v>4</c:v>
                </c:pt>
                <c:pt idx="702">
                  <c:v>5</c:v>
                </c:pt>
                <c:pt idx="703">
                  <c:v>5</c:v>
                </c:pt>
                <c:pt idx="704">
                  <c:v>1</c:v>
                </c:pt>
                <c:pt idx="705">
                  <c:v>1</c:v>
                </c:pt>
                <c:pt idx="706">
                  <c:v>4</c:v>
                </c:pt>
                <c:pt idx="707">
                  <c:v>1</c:v>
                </c:pt>
                <c:pt idx="708">
                  <c:v>3</c:v>
                </c:pt>
                <c:pt idx="709">
                  <c:v>2</c:v>
                </c:pt>
                <c:pt idx="710">
                  <c:v>2</c:v>
                </c:pt>
                <c:pt idx="711">
                  <c:v>2</c:v>
                </c:pt>
                <c:pt idx="712">
                  <c:v>4</c:v>
                </c:pt>
                <c:pt idx="713">
                  <c:v>3</c:v>
                </c:pt>
                <c:pt idx="714">
                  <c:v>4</c:v>
                </c:pt>
                <c:pt idx="715">
                  <c:v>8</c:v>
                </c:pt>
                <c:pt idx="716">
                  <c:v>3</c:v>
                </c:pt>
                <c:pt idx="717">
                  <c:v>5</c:v>
                </c:pt>
                <c:pt idx="718">
                  <c:v>8</c:v>
                </c:pt>
                <c:pt idx="719">
                  <c:v>6</c:v>
                </c:pt>
                <c:pt idx="720">
                  <c:v>4</c:v>
                </c:pt>
                <c:pt idx="721">
                  <c:v>8</c:v>
                </c:pt>
                <c:pt idx="722">
                  <c:v>3</c:v>
                </c:pt>
                <c:pt idx="723">
                  <c:v>5</c:v>
                </c:pt>
                <c:pt idx="724">
                  <c:v>4</c:v>
                </c:pt>
                <c:pt idx="725">
                  <c:v>2</c:v>
                </c:pt>
                <c:pt idx="726">
                  <c:v>3</c:v>
                </c:pt>
                <c:pt idx="727">
                  <c:v>6</c:v>
                </c:pt>
                <c:pt idx="728">
                  <c:v>2</c:v>
                </c:pt>
                <c:pt idx="729">
                  <c:v>4</c:v>
                </c:pt>
                <c:pt idx="730">
                  <c:v>2</c:v>
                </c:pt>
                <c:pt idx="731">
                  <c:v>4</c:v>
                </c:pt>
                <c:pt idx="732">
                  <c:v>4</c:v>
                </c:pt>
                <c:pt idx="733">
                  <c:v>3</c:v>
                </c:pt>
                <c:pt idx="734">
                  <c:v>8</c:v>
                </c:pt>
                <c:pt idx="735">
                  <c:v>7</c:v>
                </c:pt>
                <c:pt idx="736">
                  <c:v>8</c:v>
                </c:pt>
                <c:pt idx="737">
                  <c:v>7</c:v>
                </c:pt>
                <c:pt idx="738">
                  <c:v>2</c:v>
                </c:pt>
                <c:pt idx="739">
                  <c:v>3</c:v>
                </c:pt>
                <c:pt idx="740">
                  <c:v>4</c:v>
                </c:pt>
                <c:pt idx="741">
                  <c:v>2</c:v>
                </c:pt>
                <c:pt idx="742">
                  <c:v>2</c:v>
                </c:pt>
                <c:pt idx="743">
                  <c:v>6</c:v>
                </c:pt>
                <c:pt idx="744">
                  <c:v>3</c:v>
                </c:pt>
                <c:pt idx="745">
                  <c:v>5</c:v>
                </c:pt>
                <c:pt idx="746">
                  <c:v>2</c:v>
                </c:pt>
                <c:pt idx="747">
                  <c:v>2</c:v>
                </c:pt>
                <c:pt idx="748">
                  <c:v>1</c:v>
                </c:pt>
                <c:pt idx="749">
                  <c:v>5</c:v>
                </c:pt>
                <c:pt idx="750">
                  <c:v>3</c:v>
                </c:pt>
                <c:pt idx="751">
                  <c:v>6</c:v>
                </c:pt>
                <c:pt idx="752">
                  <c:v>7</c:v>
                </c:pt>
                <c:pt idx="753">
                  <c:v>3</c:v>
                </c:pt>
                <c:pt idx="754">
                  <c:v>9</c:v>
                </c:pt>
                <c:pt idx="755">
                  <c:v>5</c:v>
                </c:pt>
                <c:pt idx="756">
                  <c:v>1</c:v>
                </c:pt>
                <c:pt idx="757">
                  <c:v>2</c:v>
                </c:pt>
                <c:pt idx="758">
                  <c:v>1</c:v>
                </c:pt>
                <c:pt idx="759">
                  <c:v>2</c:v>
                </c:pt>
                <c:pt idx="760">
                  <c:v>7</c:v>
                </c:pt>
                <c:pt idx="761">
                  <c:v>9</c:v>
                </c:pt>
                <c:pt idx="762">
                  <c:v>7</c:v>
                </c:pt>
                <c:pt idx="763">
                  <c:v>1</c:v>
                </c:pt>
                <c:pt idx="764">
                  <c:v>4</c:v>
                </c:pt>
                <c:pt idx="765">
                  <c:v>8</c:v>
                </c:pt>
                <c:pt idx="766">
                  <c:v>2</c:v>
                </c:pt>
                <c:pt idx="767">
                  <c:v>6</c:v>
                </c:pt>
                <c:pt idx="768">
                  <c:v>1</c:v>
                </c:pt>
                <c:pt idx="769">
                  <c:v>9</c:v>
                </c:pt>
                <c:pt idx="770">
                  <c:v>3</c:v>
                </c:pt>
                <c:pt idx="771">
                  <c:v>4</c:v>
                </c:pt>
                <c:pt idx="772">
                  <c:v>9</c:v>
                </c:pt>
                <c:pt idx="773">
                  <c:v>3</c:v>
                </c:pt>
                <c:pt idx="774">
                  <c:v>9</c:v>
                </c:pt>
                <c:pt idx="775">
                  <c:v>7</c:v>
                </c:pt>
                <c:pt idx="776">
                  <c:v>1</c:v>
                </c:pt>
                <c:pt idx="777">
                  <c:v>1</c:v>
                </c:pt>
                <c:pt idx="778">
                  <c:v>2</c:v>
                </c:pt>
                <c:pt idx="779">
                  <c:v>1</c:v>
                </c:pt>
                <c:pt idx="780">
                  <c:v>9</c:v>
                </c:pt>
                <c:pt idx="781">
                  <c:v>4</c:v>
                </c:pt>
                <c:pt idx="782">
                  <c:v>7</c:v>
                </c:pt>
                <c:pt idx="783">
                  <c:v>5</c:v>
                </c:pt>
                <c:pt idx="784">
                  <c:v>4</c:v>
                </c:pt>
                <c:pt idx="785">
                  <c:v>8</c:v>
                </c:pt>
                <c:pt idx="786">
                  <c:v>10</c:v>
                </c:pt>
                <c:pt idx="787">
                  <c:v>7</c:v>
                </c:pt>
                <c:pt idx="788">
                  <c:v>11</c:v>
                </c:pt>
                <c:pt idx="789">
                  <c:v>0</c:v>
                </c:pt>
                <c:pt idx="790">
                  <c:v>2</c:v>
                </c:pt>
                <c:pt idx="791">
                  <c:v>11</c:v>
                </c:pt>
                <c:pt idx="792">
                  <c:v>2</c:v>
                </c:pt>
                <c:pt idx="793">
                  <c:v>7</c:v>
                </c:pt>
                <c:pt idx="794">
                  <c:v>6</c:v>
                </c:pt>
                <c:pt idx="795">
                  <c:v>8</c:v>
                </c:pt>
                <c:pt idx="796">
                  <c:v>7</c:v>
                </c:pt>
                <c:pt idx="797">
                  <c:v>7</c:v>
                </c:pt>
                <c:pt idx="798">
                  <c:v>3</c:v>
                </c:pt>
                <c:pt idx="799">
                  <c:v>1</c:v>
                </c:pt>
                <c:pt idx="800">
                  <c:v>4</c:v>
                </c:pt>
                <c:pt idx="801">
                  <c:v>6</c:v>
                </c:pt>
                <c:pt idx="802">
                  <c:v>2</c:v>
                </c:pt>
                <c:pt idx="803">
                  <c:v>3</c:v>
                </c:pt>
                <c:pt idx="804">
                  <c:v>11</c:v>
                </c:pt>
                <c:pt idx="805">
                  <c:v>5</c:v>
                </c:pt>
                <c:pt idx="806">
                  <c:v>2</c:v>
                </c:pt>
                <c:pt idx="807">
                  <c:v>8</c:v>
                </c:pt>
                <c:pt idx="808">
                  <c:v>10</c:v>
                </c:pt>
                <c:pt idx="809">
                  <c:v>6</c:v>
                </c:pt>
                <c:pt idx="810">
                  <c:v>1</c:v>
                </c:pt>
                <c:pt idx="811">
                  <c:v>3</c:v>
                </c:pt>
                <c:pt idx="812">
                  <c:v>4</c:v>
                </c:pt>
                <c:pt idx="813">
                  <c:v>5</c:v>
                </c:pt>
                <c:pt idx="814">
                  <c:v>4</c:v>
                </c:pt>
                <c:pt idx="815">
                  <c:v>4</c:v>
                </c:pt>
                <c:pt idx="816">
                  <c:v>2</c:v>
                </c:pt>
                <c:pt idx="817">
                  <c:v>1</c:v>
                </c:pt>
                <c:pt idx="818">
                  <c:v>0</c:v>
                </c:pt>
                <c:pt idx="819">
                  <c:v>4</c:v>
                </c:pt>
                <c:pt idx="820">
                  <c:v>6</c:v>
                </c:pt>
                <c:pt idx="821">
                  <c:v>2</c:v>
                </c:pt>
                <c:pt idx="822">
                  <c:v>6</c:v>
                </c:pt>
                <c:pt idx="823">
                  <c:v>6</c:v>
                </c:pt>
                <c:pt idx="824">
                  <c:v>11</c:v>
                </c:pt>
                <c:pt idx="825">
                  <c:v>7</c:v>
                </c:pt>
                <c:pt idx="826">
                  <c:v>3</c:v>
                </c:pt>
                <c:pt idx="827">
                  <c:v>7</c:v>
                </c:pt>
                <c:pt idx="828">
                  <c:v>5</c:v>
                </c:pt>
                <c:pt idx="829">
                  <c:v>8</c:v>
                </c:pt>
                <c:pt idx="830">
                  <c:v>5</c:v>
                </c:pt>
                <c:pt idx="831">
                  <c:v>5</c:v>
                </c:pt>
                <c:pt idx="832">
                  <c:v>5</c:v>
                </c:pt>
                <c:pt idx="833">
                  <c:v>2</c:v>
                </c:pt>
                <c:pt idx="834">
                  <c:v>1</c:v>
                </c:pt>
                <c:pt idx="835">
                  <c:v>3</c:v>
                </c:pt>
                <c:pt idx="836">
                  <c:v>2</c:v>
                </c:pt>
                <c:pt idx="837">
                  <c:v>5</c:v>
                </c:pt>
                <c:pt idx="838">
                  <c:v>0</c:v>
                </c:pt>
                <c:pt idx="839">
                  <c:v>4</c:v>
                </c:pt>
                <c:pt idx="840">
                  <c:v>4</c:v>
                </c:pt>
                <c:pt idx="841">
                  <c:v>6</c:v>
                </c:pt>
                <c:pt idx="842">
                  <c:v>2</c:v>
                </c:pt>
                <c:pt idx="843">
                  <c:v>7</c:v>
                </c:pt>
                <c:pt idx="844">
                  <c:v>2</c:v>
                </c:pt>
                <c:pt idx="845">
                  <c:v>2</c:v>
                </c:pt>
                <c:pt idx="846">
                  <c:v>2</c:v>
                </c:pt>
                <c:pt idx="847">
                  <c:v>1</c:v>
                </c:pt>
                <c:pt idx="848">
                  <c:v>4</c:v>
                </c:pt>
                <c:pt idx="849">
                  <c:v>4</c:v>
                </c:pt>
                <c:pt idx="850">
                  <c:v>1</c:v>
                </c:pt>
                <c:pt idx="851">
                  <c:v>7</c:v>
                </c:pt>
                <c:pt idx="852">
                  <c:v>3</c:v>
                </c:pt>
                <c:pt idx="853">
                  <c:v>4</c:v>
                </c:pt>
                <c:pt idx="854">
                  <c:v>10</c:v>
                </c:pt>
                <c:pt idx="855">
                  <c:v>1</c:v>
                </c:pt>
                <c:pt idx="856">
                  <c:v>7</c:v>
                </c:pt>
                <c:pt idx="857">
                  <c:v>1</c:v>
                </c:pt>
                <c:pt idx="858">
                  <c:v>2</c:v>
                </c:pt>
                <c:pt idx="859">
                  <c:v>1</c:v>
                </c:pt>
                <c:pt idx="860">
                  <c:v>11</c:v>
                </c:pt>
                <c:pt idx="861">
                  <c:v>1</c:v>
                </c:pt>
                <c:pt idx="862">
                  <c:v>0</c:v>
                </c:pt>
                <c:pt idx="863">
                  <c:v>5</c:v>
                </c:pt>
                <c:pt idx="864">
                  <c:v>6</c:v>
                </c:pt>
                <c:pt idx="865">
                  <c:v>4</c:v>
                </c:pt>
                <c:pt idx="866">
                  <c:v>8</c:v>
                </c:pt>
                <c:pt idx="867">
                  <c:v>2</c:v>
                </c:pt>
                <c:pt idx="868">
                  <c:v>1</c:v>
                </c:pt>
                <c:pt idx="869">
                  <c:v>3</c:v>
                </c:pt>
                <c:pt idx="870">
                  <c:v>2</c:v>
                </c:pt>
                <c:pt idx="871">
                  <c:v>1</c:v>
                </c:pt>
                <c:pt idx="872">
                  <c:v>5</c:v>
                </c:pt>
                <c:pt idx="873">
                  <c:v>1</c:v>
                </c:pt>
                <c:pt idx="874">
                  <c:v>1</c:v>
                </c:pt>
                <c:pt idx="875">
                  <c:v>3</c:v>
                </c:pt>
                <c:pt idx="876">
                  <c:v>3</c:v>
                </c:pt>
                <c:pt idx="877">
                  <c:v>3</c:v>
                </c:pt>
                <c:pt idx="878">
                  <c:v>2</c:v>
                </c:pt>
                <c:pt idx="879">
                  <c:v>2</c:v>
                </c:pt>
                <c:pt idx="880">
                  <c:v>7</c:v>
                </c:pt>
                <c:pt idx="881">
                  <c:v>3</c:v>
                </c:pt>
                <c:pt idx="882">
                  <c:v>3</c:v>
                </c:pt>
                <c:pt idx="883">
                  <c:v>5</c:v>
                </c:pt>
                <c:pt idx="884">
                  <c:v>9</c:v>
                </c:pt>
                <c:pt idx="885">
                  <c:v>5</c:v>
                </c:pt>
                <c:pt idx="886">
                  <c:v>4</c:v>
                </c:pt>
                <c:pt idx="887">
                  <c:v>6</c:v>
                </c:pt>
                <c:pt idx="888">
                  <c:v>9</c:v>
                </c:pt>
                <c:pt idx="889">
                  <c:v>1</c:v>
                </c:pt>
                <c:pt idx="890">
                  <c:v>7</c:v>
                </c:pt>
                <c:pt idx="891">
                  <c:v>7</c:v>
                </c:pt>
                <c:pt idx="892">
                  <c:v>5</c:v>
                </c:pt>
                <c:pt idx="893">
                  <c:v>2</c:v>
                </c:pt>
                <c:pt idx="894">
                  <c:v>2</c:v>
                </c:pt>
                <c:pt idx="895">
                  <c:v>3</c:v>
                </c:pt>
                <c:pt idx="896">
                  <c:v>8</c:v>
                </c:pt>
                <c:pt idx="897">
                  <c:v>1</c:v>
                </c:pt>
                <c:pt idx="898">
                  <c:v>2</c:v>
                </c:pt>
                <c:pt idx="899">
                  <c:v>6</c:v>
                </c:pt>
                <c:pt idx="900">
                  <c:v>1</c:v>
                </c:pt>
                <c:pt idx="901">
                  <c:v>2</c:v>
                </c:pt>
                <c:pt idx="902">
                  <c:v>1</c:v>
                </c:pt>
                <c:pt idx="903">
                  <c:v>7</c:v>
                </c:pt>
                <c:pt idx="904">
                  <c:v>5</c:v>
                </c:pt>
                <c:pt idx="905">
                  <c:v>11</c:v>
                </c:pt>
                <c:pt idx="906">
                  <c:v>7</c:v>
                </c:pt>
                <c:pt idx="907">
                  <c:v>2</c:v>
                </c:pt>
                <c:pt idx="908">
                  <c:v>2</c:v>
                </c:pt>
                <c:pt idx="909">
                  <c:v>3</c:v>
                </c:pt>
                <c:pt idx="910">
                  <c:v>4</c:v>
                </c:pt>
                <c:pt idx="911">
                  <c:v>3</c:v>
                </c:pt>
                <c:pt idx="912">
                  <c:v>6</c:v>
                </c:pt>
                <c:pt idx="913">
                  <c:v>2</c:v>
                </c:pt>
                <c:pt idx="914">
                  <c:v>9</c:v>
                </c:pt>
                <c:pt idx="915">
                  <c:v>3</c:v>
                </c:pt>
                <c:pt idx="916">
                  <c:v>3</c:v>
                </c:pt>
                <c:pt idx="917">
                  <c:v>2</c:v>
                </c:pt>
                <c:pt idx="918">
                  <c:v>1</c:v>
                </c:pt>
                <c:pt idx="919">
                  <c:v>1</c:v>
                </c:pt>
                <c:pt idx="920">
                  <c:v>1</c:v>
                </c:pt>
                <c:pt idx="921">
                  <c:v>3</c:v>
                </c:pt>
                <c:pt idx="922">
                  <c:v>3</c:v>
                </c:pt>
                <c:pt idx="923">
                  <c:v>2</c:v>
                </c:pt>
                <c:pt idx="924">
                  <c:v>9</c:v>
                </c:pt>
                <c:pt idx="925">
                  <c:v>3</c:v>
                </c:pt>
                <c:pt idx="926">
                  <c:v>3</c:v>
                </c:pt>
                <c:pt idx="927">
                  <c:v>7</c:v>
                </c:pt>
                <c:pt idx="928">
                  <c:v>5</c:v>
                </c:pt>
                <c:pt idx="929">
                  <c:v>4</c:v>
                </c:pt>
                <c:pt idx="930">
                  <c:v>3</c:v>
                </c:pt>
                <c:pt idx="931">
                  <c:v>8</c:v>
                </c:pt>
                <c:pt idx="932">
                  <c:v>9</c:v>
                </c:pt>
                <c:pt idx="933">
                  <c:v>27</c:v>
                </c:pt>
                <c:pt idx="934">
                  <c:v>6</c:v>
                </c:pt>
                <c:pt idx="935">
                  <c:v>4</c:v>
                </c:pt>
                <c:pt idx="936">
                  <c:v>3</c:v>
                </c:pt>
                <c:pt idx="937">
                  <c:v>5</c:v>
                </c:pt>
                <c:pt idx="938">
                  <c:v>3</c:v>
                </c:pt>
                <c:pt idx="939">
                  <c:v>3</c:v>
                </c:pt>
                <c:pt idx="940">
                  <c:v>10</c:v>
                </c:pt>
                <c:pt idx="941">
                  <c:v>3</c:v>
                </c:pt>
                <c:pt idx="942">
                  <c:v>10</c:v>
                </c:pt>
                <c:pt idx="943">
                  <c:v>9</c:v>
                </c:pt>
                <c:pt idx="944">
                  <c:v>7</c:v>
                </c:pt>
                <c:pt idx="945">
                  <c:v>2</c:v>
                </c:pt>
                <c:pt idx="946">
                  <c:v>6</c:v>
                </c:pt>
                <c:pt idx="947">
                  <c:v>3</c:v>
                </c:pt>
                <c:pt idx="948">
                  <c:v>8</c:v>
                </c:pt>
                <c:pt idx="949">
                  <c:v>4</c:v>
                </c:pt>
                <c:pt idx="950">
                  <c:v>7</c:v>
                </c:pt>
                <c:pt idx="951">
                  <c:v>5</c:v>
                </c:pt>
                <c:pt idx="952">
                  <c:v>4</c:v>
                </c:pt>
                <c:pt idx="953">
                  <c:v>1</c:v>
                </c:pt>
                <c:pt idx="954">
                  <c:v>1</c:v>
                </c:pt>
                <c:pt idx="955">
                  <c:v>2</c:v>
                </c:pt>
                <c:pt idx="956">
                  <c:v>1</c:v>
                </c:pt>
                <c:pt idx="957">
                  <c:v>6</c:v>
                </c:pt>
                <c:pt idx="958">
                  <c:v>8</c:v>
                </c:pt>
                <c:pt idx="959">
                  <c:v>8</c:v>
                </c:pt>
                <c:pt idx="960">
                  <c:v>2</c:v>
                </c:pt>
                <c:pt idx="961">
                  <c:v>7</c:v>
                </c:pt>
                <c:pt idx="962">
                  <c:v>3</c:v>
                </c:pt>
                <c:pt idx="963">
                  <c:v>6</c:v>
                </c:pt>
                <c:pt idx="964">
                  <c:v>8</c:v>
                </c:pt>
                <c:pt idx="965">
                  <c:v>6</c:v>
                </c:pt>
                <c:pt idx="966">
                  <c:v>10</c:v>
                </c:pt>
                <c:pt idx="967">
                  <c:v>4</c:v>
                </c:pt>
                <c:pt idx="968">
                  <c:v>4</c:v>
                </c:pt>
                <c:pt idx="969">
                  <c:v>1</c:v>
                </c:pt>
                <c:pt idx="970">
                  <c:v>1</c:v>
                </c:pt>
                <c:pt idx="971">
                  <c:v>1</c:v>
                </c:pt>
                <c:pt idx="972">
                  <c:v>1</c:v>
                </c:pt>
                <c:pt idx="973">
                  <c:v>4</c:v>
                </c:pt>
                <c:pt idx="974">
                  <c:v>5</c:v>
                </c:pt>
                <c:pt idx="975">
                  <c:v>2</c:v>
                </c:pt>
                <c:pt idx="976">
                  <c:v>8</c:v>
                </c:pt>
                <c:pt idx="977">
                  <c:v>1</c:v>
                </c:pt>
                <c:pt idx="978">
                  <c:v>2</c:v>
                </c:pt>
                <c:pt idx="979">
                  <c:v>3</c:v>
                </c:pt>
                <c:pt idx="980">
                  <c:v>7</c:v>
                </c:pt>
                <c:pt idx="981">
                  <c:v>1</c:v>
                </c:pt>
                <c:pt idx="982">
                  <c:v>4</c:v>
                </c:pt>
                <c:pt idx="983">
                  <c:v>5</c:v>
                </c:pt>
                <c:pt idx="984">
                  <c:v>3</c:v>
                </c:pt>
                <c:pt idx="985">
                  <c:v>1</c:v>
                </c:pt>
                <c:pt idx="986">
                  <c:v>2</c:v>
                </c:pt>
                <c:pt idx="987">
                  <c:v>11</c:v>
                </c:pt>
                <c:pt idx="988">
                  <c:v>5</c:v>
                </c:pt>
                <c:pt idx="989">
                  <c:v>3</c:v>
                </c:pt>
                <c:pt idx="990">
                  <c:v>0</c:v>
                </c:pt>
                <c:pt idx="991">
                  <c:v>1</c:v>
                </c:pt>
                <c:pt idx="992">
                  <c:v>4</c:v>
                </c:pt>
                <c:pt idx="993">
                  <c:v>2</c:v>
                </c:pt>
                <c:pt idx="994">
                  <c:v>4</c:v>
                </c:pt>
                <c:pt idx="995">
                  <c:v>10</c:v>
                </c:pt>
                <c:pt idx="996">
                  <c:v>7</c:v>
                </c:pt>
                <c:pt idx="997">
                  <c:v>4</c:v>
                </c:pt>
                <c:pt idx="998">
                  <c:v>2</c:v>
                </c:pt>
                <c:pt idx="999">
                  <c:v>2</c:v>
                </c:pt>
                <c:pt idx="1000">
                  <c:v>5</c:v>
                </c:pt>
                <c:pt idx="1001">
                  <c:v>3</c:v>
                </c:pt>
                <c:pt idx="1002">
                  <c:v>1</c:v>
                </c:pt>
                <c:pt idx="1003">
                  <c:v>4</c:v>
                </c:pt>
                <c:pt idx="1004">
                  <c:v>1</c:v>
                </c:pt>
                <c:pt idx="1005">
                  <c:v>11</c:v>
                </c:pt>
                <c:pt idx="1006">
                  <c:v>3</c:v>
                </c:pt>
                <c:pt idx="1007">
                  <c:v>7</c:v>
                </c:pt>
                <c:pt idx="1008">
                  <c:v>4</c:v>
                </c:pt>
                <c:pt idx="1009">
                  <c:v>1</c:v>
                </c:pt>
                <c:pt idx="1010">
                  <c:v>8</c:v>
                </c:pt>
                <c:pt idx="1011">
                  <c:v>1</c:v>
                </c:pt>
                <c:pt idx="1012">
                  <c:v>2</c:v>
                </c:pt>
                <c:pt idx="1013">
                  <c:v>2</c:v>
                </c:pt>
                <c:pt idx="1014">
                  <c:v>0</c:v>
                </c:pt>
                <c:pt idx="1015">
                  <c:v>5</c:v>
                </c:pt>
                <c:pt idx="1016">
                  <c:v>4</c:v>
                </c:pt>
                <c:pt idx="1017">
                  <c:v>4</c:v>
                </c:pt>
                <c:pt idx="1018">
                  <c:v>10</c:v>
                </c:pt>
                <c:pt idx="1019">
                  <c:v>3</c:v>
                </c:pt>
                <c:pt idx="1020">
                  <c:v>3</c:v>
                </c:pt>
                <c:pt idx="1021">
                  <c:v>4</c:v>
                </c:pt>
                <c:pt idx="1022">
                  <c:v>2</c:v>
                </c:pt>
                <c:pt idx="1023">
                  <c:v>4</c:v>
                </c:pt>
                <c:pt idx="1024">
                  <c:v>2</c:v>
                </c:pt>
                <c:pt idx="1025">
                  <c:v>2</c:v>
                </c:pt>
                <c:pt idx="1026">
                  <c:v>1</c:v>
                </c:pt>
                <c:pt idx="1027">
                  <c:v>6</c:v>
                </c:pt>
                <c:pt idx="1028">
                  <c:v>2</c:v>
                </c:pt>
                <c:pt idx="1029">
                  <c:v>6</c:v>
                </c:pt>
                <c:pt idx="1030">
                  <c:v>1</c:v>
                </c:pt>
                <c:pt idx="1031">
                  <c:v>6</c:v>
                </c:pt>
                <c:pt idx="1032">
                  <c:v>7</c:v>
                </c:pt>
                <c:pt idx="1033">
                  <c:v>3</c:v>
                </c:pt>
                <c:pt idx="1034">
                  <c:v>1</c:v>
                </c:pt>
                <c:pt idx="1035">
                  <c:v>5</c:v>
                </c:pt>
                <c:pt idx="1036">
                  <c:v>5</c:v>
                </c:pt>
                <c:pt idx="1037">
                  <c:v>4</c:v>
                </c:pt>
                <c:pt idx="1038">
                  <c:v>5</c:v>
                </c:pt>
                <c:pt idx="1039">
                  <c:v>7</c:v>
                </c:pt>
                <c:pt idx="1040">
                  <c:v>2</c:v>
                </c:pt>
                <c:pt idx="1041">
                  <c:v>4</c:v>
                </c:pt>
                <c:pt idx="1042">
                  <c:v>9</c:v>
                </c:pt>
                <c:pt idx="1043">
                  <c:v>1</c:v>
                </c:pt>
                <c:pt idx="1044">
                  <c:v>4</c:v>
                </c:pt>
                <c:pt idx="1045">
                  <c:v>4</c:v>
                </c:pt>
                <c:pt idx="1046">
                  <c:v>2</c:v>
                </c:pt>
                <c:pt idx="1047">
                  <c:v>11</c:v>
                </c:pt>
                <c:pt idx="1048">
                  <c:v>2</c:v>
                </c:pt>
                <c:pt idx="1049">
                  <c:v>6</c:v>
                </c:pt>
                <c:pt idx="1050">
                  <c:v>3</c:v>
                </c:pt>
                <c:pt idx="1051">
                  <c:v>1</c:v>
                </c:pt>
                <c:pt idx="1052">
                  <c:v>6</c:v>
                </c:pt>
                <c:pt idx="1053">
                  <c:v>4</c:v>
                </c:pt>
                <c:pt idx="1054">
                  <c:v>1</c:v>
                </c:pt>
                <c:pt idx="1055">
                  <c:v>1</c:v>
                </c:pt>
                <c:pt idx="1056">
                  <c:v>4</c:v>
                </c:pt>
                <c:pt idx="1057">
                  <c:v>7</c:v>
                </c:pt>
                <c:pt idx="1058">
                  <c:v>8</c:v>
                </c:pt>
                <c:pt idx="1059">
                  <c:v>9</c:v>
                </c:pt>
                <c:pt idx="1060">
                  <c:v>8</c:v>
                </c:pt>
                <c:pt idx="1061">
                  <c:v>10</c:v>
                </c:pt>
                <c:pt idx="1062">
                  <c:v>2</c:v>
                </c:pt>
                <c:pt idx="1063">
                  <c:v>1</c:v>
                </c:pt>
                <c:pt idx="1064">
                  <c:v>1</c:v>
                </c:pt>
                <c:pt idx="1065">
                  <c:v>4</c:v>
                </c:pt>
                <c:pt idx="1066">
                  <c:v>1</c:v>
                </c:pt>
                <c:pt idx="1067">
                  <c:v>10</c:v>
                </c:pt>
                <c:pt idx="1068">
                  <c:v>2</c:v>
                </c:pt>
                <c:pt idx="1069">
                  <c:v>1</c:v>
                </c:pt>
                <c:pt idx="1070">
                  <c:v>5</c:v>
                </c:pt>
                <c:pt idx="1071">
                  <c:v>2</c:v>
                </c:pt>
                <c:pt idx="1072">
                  <c:v>4</c:v>
                </c:pt>
                <c:pt idx="1073">
                  <c:v>27</c:v>
                </c:pt>
                <c:pt idx="1074">
                  <c:v>1</c:v>
                </c:pt>
                <c:pt idx="1075">
                  <c:v>1</c:v>
                </c:pt>
                <c:pt idx="1076">
                  <c:v>1</c:v>
                </c:pt>
                <c:pt idx="1077">
                  <c:v>8</c:v>
                </c:pt>
                <c:pt idx="1078">
                  <c:v>6</c:v>
                </c:pt>
                <c:pt idx="1079">
                  <c:v>2</c:v>
                </c:pt>
                <c:pt idx="1080">
                  <c:v>3</c:v>
                </c:pt>
                <c:pt idx="1081">
                  <c:v>3</c:v>
                </c:pt>
                <c:pt idx="1082">
                  <c:v>1</c:v>
                </c:pt>
                <c:pt idx="1083">
                  <c:v>5</c:v>
                </c:pt>
                <c:pt idx="1084">
                  <c:v>3</c:v>
                </c:pt>
                <c:pt idx="1085">
                  <c:v>7</c:v>
                </c:pt>
                <c:pt idx="1086">
                  <c:v>2</c:v>
                </c:pt>
                <c:pt idx="1087">
                  <c:v>4</c:v>
                </c:pt>
                <c:pt idx="1088">
                  <c:v>6</c:v>
                </c:pt>
                <c:pt idx="1089">
                  <c:v>1</c:v>
                </c:pt>
                <c:pt idx="1090">
                  <c:v>2</c:v>
                </c:pt>
                <c:pt idx="1091">
                  <c:v>7</c:v>
                </c:pt>
                <c:pt idx="1092">
                  <c:v>2</c:v>
                </c:pt>
                <c:pt idx="1093">
                  <c:v>3</c:v>
                </c:pt>
                <c:pt idx="1094">
                  <c:v>5</c:v>
                </c:pt>
                <c:pt idx="1095">
                  <c:v>0</c:v>
                </c:pt>
                <c:pt idx="1096">
                  <c:v>3</c:v>
                </c:pt>
                <c:pt idx="1097">
                  <c:v>3</c:v>
                </c:pt>
                <c:pt idx="1098">
                  <c:v>1</c:v>
                </c:pt>
                <c:pt idx="1099">
                  <c:v>6</c:v>
                </c:pt>
                <c:pt idx="1100">
                  <c:v>1</c:v>
                </c:pt>
                <c:pt idx="1101">
                  <c:v>3</c:v>
                </c:pt>
                <c:pt idx="1102">
                  <c:v>3</c:v>
                </c:pt>
                <c:pt idx="1103">
                  <c:v>7</c:v>
                </c:pt>
                <c:pt idx="1104">
                  <c:v>3</c:v>
                </c:pt>
                <c:pt idx="1105">
                  <c:v>0</c:v>
                </c:pt>
                <c:pt idx="1106">
                  <c:v>5</c:v>
                </c:pt>
                <c:pt idx="1107">
                  <c:v>6</c:v>
                </c:pt>
                <c:pt idx="1108">
                  <c:v>1</c:v>
                </c:pt>
                <c:pt idx="1109">
                  <c:v>1</c:v>
                </c:pt>
                <c:pt idx="1110">
                  <c:v>9</c:v>
                </c:pt>
                <c:pt idx="1111">
                  <c:v>10</c:v>
                </c:pt>
                <c:pt idx="1112">
                  <c:v>1</c:v>
                </c:pt>
                <c:pt idx="1113">
                  <c:v>3</c:v>
                </c:pt>
                <c:pt idx="1114">
                  <c:v>4</c:v>
                </c:pt>
                <c:pt idx="1115">
                  <c:v>9</c:v>
                </c:pt>
                <c:pt idx="1116">
                  <c:v>5</c:v>
                </c:pt>
                <c:pt idx="1117">
                  <c:v>4</c:v>
                </c:pt>
                <c:pt idx="1118">
                  <c:v>2</c:v>
                </c:pt>
                <c:pt idx="1119">
                  <c:v>2</c:v>
                </c:pt>
                <c:pt idx="1120">
                  <c:v>9</c:v>
                </c:pt>
                <c:pt idx="1121">
                  <c:v>4</c:v>
                </c:pt>
                <c:pt idx="1122">
                  <c:v>6</c:v>
                </c:pt>
                <c:pt idx="1123">
                  <c:v>1</c:v>
                </c:pt>
                <c:pt idx="1124">
                  <c:v>5</c:v>
                </c:pt>
                <c:pt idx="1125">
                  <c:v>7</c:v>
                </c:pt>
                <c:pt idx="1126">
                  <c:v>1</c:v>
                </c:pt>
                <c:pt idx="1127">
                  <c:v>1</c:v>
                </c:pt>
                <c:pt idx="1128">
                  <c:v>6</c:v>
                </c:pt>
                <c:pt idx="1129">
                  <c:v>8</c:v>
                </c:pt>
                <c:pt idx="1130">
                  <c:v>2</c:v>
                </c:pt>
                <c:pt idx="1131">
                  <c:v>8</c:v>
                </c:pt>
                <c:pt idx="1132">
                  <c:v>3</c:v>
                </c:pt>
                <c:pt idx="1133">
                  <c:v>5</c:v>
                </c:pt>
                <c:pt idx="1134">
                  <c:v>4</c:v>
                </c:pt>
                <c:pt idx="1135">
                  <c:v>7</c:v>
                </c:pt>
                <c:pt idx="1136">
                  <c:v>7</c:v>
                </c:pt>
                <c:pt idx="1137">
                  <c:v>3</c:v>
                </c:pt>
                <c:pt idx="1138">
                  <c:v>7</c:v>
                </c:pt>
                <c:pt idx="1139">
                  <c:v>4</c:v>
                </c:pt>
                <c:pt idx="1140">
                  <c:v>0</c:v>
                </c:pt>
                <c:pt idx="1141">
                  <c:v>4</c:v>
                </c:pt>
                <c:pt idx="1142">
                  <c:v>7</c:v>
                </c:pt>
                <c:pt idx="1143">
                  <c:v>7</c:v>
                </c:pt>
                <c:pt idx="1144">
                  <c:v>1</c:v>
                </c:pt>
                <c:pt idx="1145">
                  <c:v>2</c:v>
                </c:pt>
                <c:pt idx="1146">
                  <c:v>9</c:v>
                </c:pt>
                <c:pt idx="1147">
                  <c:v>9</c:v>
                </c:pt>
                <c:pt idx="1148">
                  <c:v>8</c:v>
                </c:pt>
                <c:pt idx="1149">
                  <c:v>1</c:v>
                </c:pt>
                <c:pt idx="1150">
                  <c:v>6</c:v>
                </c:pt>
                <c:pt idx="1151">
                  <c:v>1</c:v>
                </c:pt>
                <c:pt idx="1152">
                  <c:v>4</c:v>
                </c:pt>
                <c:pt idx="1153">
                  <c:v>10</c:v>
                </c:pt>
                <c:pt idx="1154">
                  <c:v>5</c:v>
                </c:pt>
                <c:pt idx="1155">
                  <c:v>3</c:v>
                </c:pt>
                <c:pt idx="1156">
                  <c:v>4</c:v>
                </c:pt>
                <c:pt idx="1157">
                  <c:v>3</c:v>
                </c:pt>
                <c:pt idx="1158">
                  <c:v>5</c:v>
                </c:pt>
                <c:pt idx="1159">
                  <c:v>2</c:v>
                </c:pt>
                <c:pt idx="1160">
                  <c:v>9</c:v>
                </c:pt>
                <c:pt idx="1161">
                  <c:v>4</c:v>
                </c:pt>
                <c:pt idx="1162">
                  <c:v>1</c:v>
                </c:pt>
                <c:pt idx="1163">
                  <c:v>6</c:v>
                </c:pt>
                <c:pt idx="1164">
                  <c:v>2</c:v>
                </c:pt>
                <c:pt idx="1165">
                  <c:v>7</c:v>
                </c:pt>
                <c:pt idx="1166">
                  <c:v>1</c:v>
                </c:pt>
                <c:pt idx="1167">
                  <c:v>2</c:v>
                </c:pt>
                <c:pt idx="1168">
                  <c:v>5</c:v>
                </c:pt>
                <c:pt idx="1169">
                  <c:v>7</c:v>
                </c:pt>
                <c:pt idx="1170">
                  <c:v>1</c:v>
                </c:pt>
                <c:pt idx="1171">
                  <c:v>3</c:v>
                </c:pt>
                <c:pt idx="1172">
                  <c:v>1</c:v>
                </c:pt>
                <c:pt idx="1173">
                  <c:v>2</c:v>
                </c:pt>
                <c:pt idx="1174">
                  <c:v>3</c:v>
                </c:pt>
                <c:pt idx="1175">
                  <c:v>1</c:v>
                </c:pt>
                <c:pt idx="1176">
                  <c:v>5</c:v>
                </c:pt>
                <c:pt idx="1177">
                  <c:v>1</c:v>
                </c:pt>
                <c:pt idx="1178">
                  <c:v>2</c:v>
                </c:pt>
                <c:pt idx="1179">
                  <c:v>10</c:v>
                </c:pt>
                <c:pt idx="1180">
                  <c:v>6</c:v>
                </c:pt>
                <c:pt idx="1181">
                  <c:v>9</c:v>
                </c:pt>
                <c:pt idx="1182">
                  <c:v>3</c:v>
                </c:pt>
                <c:pt idx="1183">
                  <c:v>2</c:v>
                </c:pt>
                <c:pt idx="1184">
                  <c:v>7</c:v>
                </c:pt>
                <c:pt idx="1185">
                  <c:v>4</c:v>
                </c:pt>
                <c:pt idx="1186">
                  <c:v>2</c:v>
                </c:pt>
                <c:pt idx="1187">
                  <c:v>2</c:v>
                </c:pt>
                <c:pt idx="1188">
                  <c:v>1</c:v>
                </c:pt>
                <c:pt idx="1189">
                  <c:v>1</c:v>
                </c:pt>
                <c:pt idx="1190">
                  <c:v>3</c:v>
                </c:pt>
                <c:pt idx="1191">
                  <c:v>5</c:v>
                </c:pt>
                <c:pt idx="1192">
                  <c:v>5</c:v>
                </c:pt>
                <c:pt idx="1193">
                  <c:v>3</c:v>
                </c:pt>
                <c:pt idx="1194">
                  <c:v>2</c:v>
                </c:pt>
                <c:pt idx="1195">
                  <c:v>6</c:v>
                </c:pt>
                <c:pt idx="1196">
                  <c:v>10</c:v>
                </c:pt>
                <c:pt idx="1197">
                  <c:v>1</c:v>
                </c:pt>
                <c:pt idx="1198">
                  <c:v>7</c:v>
                </c:pt>
                <c:pt idx="1199">
                  <c:v>5</c:v>
                </c:pt>
                <c:pt idx="1200">
                  <c:v>6</c:v>
                </c:pt>
                <c:pt idx="1201">
                  <c:v>4</c:v>
                </c:pt>
                <c:pt idx="1202">
                  <c:v>1</c:v>
                </c:pt>
                <c:pt idx="1203">
                  <c:v>6</c:v>
                </c:pt>
                <c:pt idx="1204">
                  <c:v>4</c:v>
                </c:pt>
                <c:pt idx="1205">
                  <c:v>7</c:v>
                </c:pt>
                <c:pt idx="1206">
                  <c:v>4</c:v>
                </c:pt>
                <c:pt idx="1207">
                  <c:v>3</c:v>
                </c:pt>
                <c:pt idx="1208">
                  <c:v>4</c:v>
                </c:pt>
                <c:pt idx="1209">
                  <c:v>1</c:v>
                </c:pt>
                <c:pt idx="1210">
                  <c:v>1</c:v>
                </c:pt>
                <c:pt idx="1211">
                  <c:v>3</c:v>
                </c:pt>
                <c:pt idx="1212">
                  <c:v>4</c:v>
                </c:pt>
                <c:pt idx="1213">
                  <c:v>2</c:v>
                </c:pt>
                <c:pt idx="1214">
                  <c:v>7</c:v>
                </c:pt>
                <c:pt idx="1215">
                  <c:v>3</c:v>
                </c:pt>
                <c:pt idx="1216">
                  <c:v>4</c:v>
                </c:pt>
                <c:pt idx="1217">
                  <c:v>5</c:v>
                </c:pt>
                <c:pt idx="1218">
                  <c:v>4</c:v>
                </c:pt>
                <c:pt idx="1219">
                  <c:v>6</c:v>
                </c:pt>
                <c:pt idx="1220">
                  <c:v>3</c:v>
                </c:pt>
                <c:pt idx="1221">
                  <c:v>1</c:v>
                </c:pt>
                <c:pt idx="1222">
                  <c:v>3</c:v>
                </c:pt>
                <c:pt idx="1223">
                  <c:v>2</c:v>
                </c:pt>
                <c:pt idx="1224">
                  <c:v>2</c:v>
                </c:pt>
                <c:pt idx="1225">
                  <c:v>2</c:v>
                </c:pt>
                <c:pt idx="1226">
                  <c:v>1</c:v>
                </c:pt>
                <c:pt idx="1227">
                  <c:v>10</c:v>
                </c:pt>
                <c:pt idx="1228">
                  <c:v>5</c:v>
                </c:pt>
                <c:pt idx="1229">
                  <c:v>6</c:v>
                </c:pt>
                <c:pt idx="1230">
                  <c:v>5</c:v>
                </c:pt>
                <c:pt idx="1231">
                  <c:v>1</c:v>
                </c:pt>
                <c:pt idx="1232">
                  <c:v>5</c:v>
                </c:pt>
                <c:pt idx="1233">
                  <c:v>5</c:v>
                </c:pt>
                <c:pt idx="1234">
                  <c:v>7</c:v>
                </c:pt>
                <c:pt idx="1235">
                  <c:v>6</c:v>
                </c:pt>
                <c:pt idx="1236">
                  <c:v>5</c:v>
                </c:pt>
                <c:pt idx="1237">
                  <c:v>11</c:v>
                </c:pt>
                <c:pt idx="1238">
                  <c:v>3</c:v>
                </c:pt>
                <c:pt idx="1239">
                  <c:v>5</c:v>
                </c:pt>
                <c:pt idx="1240">
                  <c:v>6</c:v>
                </c:pt>
                <c:pt idx="1241">
                  <c:v>8</c:v>
                </c:pt>
                <c:pt idx="1242">
                  <c:v>2</c:v>
                </c:pt>
                <c:pt idx="1243">
                  <c:v>1</c:v>
                </c:pt>
                <c:pt idx="1244">
                  <c:v>1</c:v>
                </c:pt>
                <c:pt idx="1245">
                  <c:v>4</c:v>
                </c:pt>
                <c:pt idx="1246">
                  <c:v>6</c:v>
                </c:pt>
                <c:pt idx="1247">
                  <c:v>5</c:v>
                </c:pt>
                <c:pt idx="1248">
                  <c:v>0</c:v>
                </c:pt>
                <c:pt idx="1249">
                  <c:v>1</c:v>
                </c:pt>
                <c:pt idx="1250">
                  <c:v>6</c:v>
                </c:pt>
                <c:pt idx="1251">
                  <c:v>4</c:v>
                </c:pt>
                <c:pt idx="1252">
                  <c:v>8</c:v>
                </c:pt>
                <c:pt idx="1253">
                  <c:v>2</c:v>
                </c:pt>
                <c:pt idx="1254">
                  <c:v>2</c:v>
                </c:pt>
                <c:pt idx="1255">
                  <c:v>3</c:v>
                </c:pt>
                <c:pt idx="1256">
                  <c:v>3</c:v>
                </c:pt>
                <c:pt idx="1257">
                  <c:v>6</c:v>
                </c:pt>
                <c:pt idx="1258">
                  <c:v>2</c:v>
                </c:pt>
                <c:pt idx="1259">
                  <c:v>4</c:v>
                </c:pt>
                <c:pt idx="1260">
                  <c:v>6</c:v>
                </c:pt>
                <c:pt idx="1261">
                  <c:v>2</c:v>
                </c:pt>
                <c:pt idx="1262">
                  <c:v>1</c:v>
                </c:pt>
                <c:pt idx="1263">
                  <c:v>2</c:v>
                </c:pt>
                <c:pt idx="1264">
                  <c:v>1</c:v>
                </c:pt>
                <c:pt idx="1265">
                  <c:v>8</c:v>
                </c:pt>
                <c:pt idx="1266">
                  <c:v>2</c:v>
                </c:pt>
                <c:pt idx="1267">
                  <c:v>5</c:v>
                </c:pt>
                <c:pt idx="1268">
                  <c:v>9</c:v>
                </c:pt>
                <c:pt idx="1269">
                  <c:v>23</c:v>
                </c:pt>
                <c:pt idx="1270">
                  <c:v>3</c:v>
                </c:pt>
                <c:pt idx="1271">
                  <c:v>3</c:v>
                </c:pt>
                <c:pt idx="1272">
                  <c:v>9</c:v>
                </c:pt>
                <c:pt idx="1273">
                  <c:v>11</c:v>
                </c:pt>
                <c:pt idx="1274">
                  <c:v>4</c:v>
                </c:pt>
                <c:pt idx="1275">
                  <c:v>7</c:v>
                </c:pt>
                <c:pt idx="1276">
                  <c:v>3</c:v>
                </c:pt>
                <c:pt idx="1277">
                  <c:v>3</c:v>
                </c:pt>
                <c:pt idx="1278">
                  <c:v>3</c:v>
                </c:pt>
                <c:pt idx="1279">
                  <c:v>2</c:v>
                </c:pt>
                <c:pt idx="1280">
                  <c:v>2</c:v>
                </c:pt>
                <c:pt idx="1281">
                  <c:v>8</c:v>
                </c:pt>
                <c:pt idx="1282">
                  <c:v>6</c:v>
                </c:pt>
                <c:pt idx="1283">
                  <c:v>9</c:v>
                </c:pt>
                <c:pt idx="1284">
                  <c:v>1</c:v>
                </c:pt>
                <c:pt idx="1285">
                  <c:v>3</c:v>
                </c:pt>
                <c:pt idx="1286">
                  <c:v>4</c:v>
                </c:pt>
                <c:pt idx="1287">
                  <c:v>11</c:v>
                </c:pt>
                <c:pt idx="1288">
                  <c:v>6</c:v>
                </c:pt>
                <c:pt idx="1289">
                  <c:v>5</c:v>
                </c:pt>
                <c:pt idx="1290">
                  <c:v>2</c:v>
                </c:pt>
                <c:pt idx="1291">
                  <c:v>10</c:v>
                </c:pt>
                <c:pt idx="1292">
                  <c:v>9</c:v>
                </c:pt>
                <c:pt idx="1293">
                  <c:v>6</c:v>
                </c:pt>
                <c:pt idx="1294">
                  <c:v>2</c:v>
                </c:pt>
                <c:pt idx="1295">
                  <c:v>2</c:v>
                </c:pt>
                <c:pt idx="1296">
                  <c:v>1</c:v>
                </c:pt>
                <c:pt idx="1297">
                  <c:v>6</c:v>
                </c:pt>
                <c:pt idx="1298">
                  <c:v>1</c:v>
                </c:pt>
                <c:pt idx="1299">
                  <c:v>8</c:v>
                </c:pt>
                <c:pt idx="1300">
                  <c:v>1</c:v>
                </c:pt>
                <c:pt idx="1301">
                  <c:v>2</c:v>
                </c:pt>
                <c:pt idx="1302">
                  <c:v>7</c:v>
                </c:pt>
                <c:pt idx="1303">
                  <c:v>2</c:v>
                </c:pt>
                <c:pt idx="1304">
                  <c:v>5</c:v>
                </c:pt>
                <c:pt idx="1305">
                  <c:v>4</c:v>
                </c:pt>
                <c:pt idx="1306">
                  <c:v>2</c:v>
                </c:pt>
                <c:pt idx="1307">
                  <c:v>1</c:v>
                </c:pt>
                <c:pt idx="1308">
                  <c:v>3</c:v>
                </c:pt>
                <c:pt idx="1309">
                  <c:v>5</c:v>
                </c:pt>
                <c:pt idx="1310">
                  <c:v>2</c:v>
                </c:pt>
                <c:pt idx="1311">
                  <c:v>3</c:v>
                </c:pt>
                <c:pt idx="1312">
                  <c:v>4</c:v>
                </c:pt>
                <c:pt idx="1313">
                  <c:v>6</c:v>
                </c:pt>
                <c:pt idx="1314">
                  <c:v>7</c:v>
                </c:pt>
                <c:pt idx="1315">
                  <c:v>4</c:v>
                </c:pt>
                <c:pt idx="1316">
                  <c:v>4</c:v>
                </c:pt>
                <c:pt idx="1317">
                  <c:v>5</c:v>
                </c:pt>
                <c:pt idx="1318">
                  <c:v>1</c:v>
                </c:pt>
                <c:pt idx="1319">
                  <c:v>1</c:v>
                </c:pt>
                <c:pt idx="1320">
                  <c:v>2</c:v>
                </c:pt>
                <c:pt idx="1321">
                  <c:v>2</c:v>
                </c:pt>
                <c:pt idx="1322">
                  <c:v>11</c:v>
                </c:pt>
                <c:pt idx="1323">
                  <c:v>4</c:v>
                </c:pt>
                <c:pt idx="1324">
                  <c:v>6</c:v>
                </c:pt>
                <c:pt idx="1325">
                  <c:v>2</c:v>
                </c:pt>
                <c:pt idx="1326">
                  <c:v>5</c:v>
                </c:pt>
                <c:pt idx="1327">
                  <c:v>2</c:v>
                </c:pt>
                <c:pt idx="1328">
                  <c:v>2</c:v>
                </c:pt>
                <c:pt idx="1329">
                  <c:v>3</c:v>
                </c:pt>
                <c:pt idx="1330">
                  <c:v>6</c:v>
                </c:pt>
                <c:pt idx="1331">
                  <c:v>2</c:v>
                </c:pt>
                <c:pt idx="1332">
                  <c:v>1</c:v>
                </c:pt>
                <c:pt idx="1333">
                  <c:v>2</c:v>
                </c:pt>
                <c:pt idx="1334">
                  <c:v>1</c:v>
                </c:pt>
                <c:pt idx="1335">
                  <c:v>7</c:v>
                </c:pt>
                <c:pt idx="1336">
                  <c:v>4</c:v>
                </c:pt>
                <c:pt idx="1337">
                  <c:v>1</c:v>
                </c:pt>
                <c:pt idx="1338">
                  <c:v>2</c:v>
                </c:pt>
                <c:pt idx="1339">
                  <c:v>3</c:v>
                </c:pt>
                <c:pt idx="1340">
                  <c:v>6</c:v>
                </c:pt>
                <c:pt idx="1341">
                  <c:v>11</c:v>
                </c:pt>
                <c:pt idx="1342">
                  <c:v>5</c:v>
                </c:pt>
                <c:pt idx="1343">
                  <c:v>2</c:v>
                </c:pt>
                <c:pt idx="1344">
                  <c:v>9</c:v>
                </c:pt>
                <c:pt idx="1345">
                  <c:v>6</c:v>
                </c:pt>
                <c:pt idx="1346">
                  <c:v>9</c:v>
                </c:pt>
                <c:pt idx="1347">
                  <c:v>5</c:v>
                </c:pt>
                <c:pt idx="1348">
                  <c:v>3</c:v>
                </c:pt>
                <c:pt idx="1349">
                  <c:v>8</c:v>
                </c:pt>
                <c:pt idx="1350">
                  <c:v>3</c:v>
                </c:pt>
                <c:pt idx="1351">
                  <c:v>1</c:v>
                </c:pt>
                <c:pt idx="1352">
                  <c:v>2</c:v>
                </c:pt>
                <c:pt idx="1353">
                  <c:v>3</c:v>
                </c:pt>
                <c:pt idx="1354">
                  <c:v>2</c:v>
                </c:pt>
                <c:pt idx="1355">
                  <c:v>1</c:v>
                </c:pt>
                <c:pt idx="1356">
                  <c:v>3</c:v>
                </c:pt>
                <c:pt idx="1357">
                  <c:v>7</c:v>
                </c:pt>
                <c:pt idx="1358">
                  <c:v>11</c:v>
                </c:pt>
                <c:pt idx="1359">
                  <c:v>9</c:v>
                </c:pt>
                <c:pt idx="1360">
                  <c:v>3</c:v>
                </c:pt>
                <c:pt idx="1361">
                  <c:v>3</c:v>
                </c:pt>
                <c:pt idx="1362">
                  <c:v>3</c:v>
                </c:pt>
                <c:pt idx="1363">
                  <c:v>0</c:v>
                </c:pt>
                <c:pt idx="1364">
                  <c:v>1</c:v>
                </c:pt>
                <c:pt idx="1365">
                  <c:v>3</c:v>
                </c:pt>
                <c:pt idx="1366">
                  <c:v>8</c:v>
                </c:pt>
                <c:pt idx="1367">
                  <c:v>2</c:v>
                </c:pt>
                <c:pt idx="1368">
                  <c:v>6</c:v>
                </c:pt>
                <c:pt idx="1369">
                  <c:v>7</c:v>
                </c:pt>
                <c:pt idx="1370">
                  <c:v>6</c:v>
                </c:pt>
                <c:pt idx="1371">
                  <c:v>10</c:v>
                </c:pt>
                <c:pt idx="1372">
                  <c:v>1</c:v>
                </c:pt>
                <c:pt idx="1373">
                  <c:v>4</c:v>
                </c:pt>
                <c:pt idx="1374">
                  <c:v>2</c:v>
                </c:pt>
                <c:pt idx="1375">
                  <c:v>1</c:v>
                </c:pt>
                <c:pt idx="1376">
                  <c:v>5</c:v>
                </c:pt>
                <c:pt idx="1377">
                  <c:v>1</c:v>
                </c:pt>
                <c:pt idx="1378">
                  <c:v>2</c:v>
                </c:pt>
                <c:pt idx="1379">
                  <c:v>5</c:v>
                </c:pt>
                <c:pt idx="1380">
                  <c:v>3</c:v>
                </c:pt>
                <c:pt idx="1381">
                  <c:v>7</c:v>
                </c:pt>
                <c:pt idx="1382">
                  <c:v>5</c:v>
                </c:pt>
                <c:pt idx="1383">
                  <c:v>1</c:v>
                </c:pt>
                <c:pt idx="1384">
                  <c:v>3</c:v>
                </c:pt>
                <c:pt idx="1385">
                  <c:v>3</c:v>
                </c:pt>
                <c:pt idx="1386">
                  <c:v>4</c:v>
                </c:pt>
                <c:pt idx="1387">
                  <c:v>0</c:v>
                </c:pt>
                <c:pt idx="1388">
                  <c:v>3</c:v>
                </c:pt>
                <c:pt idx="1389">
                  <c:v>1</c:v>
                </c:pt>
                <c:pt idx="1390">
                  <c:v>3</c:v>
                </c:pt>
                <c:pt idx="1391">
                  <c:v>4</c:v>
                </c:pt>
                <c:pt idx="1392">
                  <c:v>7</c:v>
                </c:pt>
                <c:pt idx="1393">
                  <c:v>4</c:v>
                </c:pt>
                <c:pt idx="1394">
                  <c:v>2</c:v>
                </c:pt>
                <c:pt idx="1395">
                  <c:v>8</c:v>
                </c:pt>
                <c:pt idx="1396">
                  <c:v>10</c:v>
                </c:pt>
                <c:pt idx="1397">
                  <c:v>6</c:v>
                </c:pt>
                <c:pt idx="1398">
                  <c:v>3</c:v>
                </c:pt>
                <c:pt idx="1399">
                  <c:v>6</c:v>
                </c:pt>
                <c:pt idx="1400">
                  <c:v>1</c:v>
                </c:pt>
                <c:pt idx="1401">
                  <c:v>2</c:v>
                </c:pt>
                <c:pt idx="1402">
                  <c:v>5</c:v>
                </c:pt>
                <c:pt idx="1403">
                  <c:v>8</c:v>
                </c:pt>
                <c:pt idx="1404">
                  <c:v>7</c:v>
                </c:pt>
                <c:pt idx="1405">
                  <c:v>5</c:v>
                </c:pt>
                <c:pt idx="1406">
                  <c:v>3</c:v>
                </c:pt>
                <c:pt idx="1407">
                  <c:v>2</c:v>
                </c:pt>
                <c:pt idx="1408">
                  <c:v>9</c:v>
                </c:pt>
                <c:pt idx="1409">
                  <c:v>2</c:v>
                </c:pt>
                <c:pt idx="1410">
                  <c:v>1</c:v>
                </c:pt>
                <c:pt idx="1411">
                  <c:v>1</c:v>
                </c:pt>
                <c:pt idx="1412">
                  <c:v>2</c:v>
                </c:pt>
                <c:pt idx="1413">
                  <c:v>4</c:v>
                </c:pt>
                <c:pt idx="1414">
                  <c:v>6</c:v>
                </c:pt>
                <c:pt idx="1415">
                  <c:v>10</c:v>
                </c:pt>
                <c:pt idx="1416">
                  <c:v>4</c:v>
                </c:pt>
                <c:pt idx="1417">
                  <c:v>2</c:v>
                </c:pt>
                <c:pt idx="1418">
                  <c:v>8</c:v>
                </c:pt>
                <c:pt idx="1419">
                  <c:v>9</c:v>
                </c:pt>
                <c:pt idx="1420">
                  <c:v>7</c:v>
                </c:pt>
                <c:pt idx="1421">
                  <c:v>2</c:v>
                </c:pt>
                <c:pt idx="1422">
                  <c:v>3</c:v>
                </c:pt>
                <c:pt idx="1423">
                  <c:v>3</c:v>
                </c:pt>
                <c:pt idx="1424">
                  <c:v>5</c:v>
                </c:pt>
                <c:pt idx="1425">
                  <c:v>3</c:v>
                </c:pt>
                <c:pt idx="1426">
                  <c:v>6</c:v>
                </c:pt>
                <c:pt idx="1427">
                  <c:v>3</c:v>
                </c:pt>
                <c:pt idx="1428">
                  <c:v>3</c:v>
                </c:pt>
                <c:pt idx="1429">
                  <c:v>2</c:v>
                </c:pt>
                <c:pt idx="1430">
                  <c:v>6</c:v>
                </c:pt>
                <c:pt idx="1431">
                  <c:v>11</c:v>
                </c:pt>
                <c:pt idx="1432">
                  <c:v>2</c:v>
                </c:pt>
                <c:pt idx="1433">
                  <c:v>4</c:v>
                </c:pt>
                <c:pt idx="1434">
                  <c:v>2</c:v>
                </c:pt>
                <c:pt idx="1435">
                  <c:v>3</c:v>
                </c:pt>
                <c:pt idx="1436">
                  <c:v>8</c:v>
                </c:pt>
                <c:pt idx="1437">
                  <c:v>3</c:v>
                </c:pt>
                <c:pt idx="1438">
                  <c:v>8</c:v>
                </c:pt>
                <c:pt idx="1439">
                  <c:v>9</c:v>
                </c:pt>
                <c:pt idx="1440">
                  <c:v>0</c:v>
                </c:pt>
                <c:pt idx="1441">
                  <c:v>6</c:v>
                </c:pt>
                <c:pt idx="1442">
                  <c:v>10</c:v>
                </c:pt>
                <c:pt idx="1443">
                  <c:v>3</c:v>
                </c:pt>
                <c:pt idx="1444">
                  <c:v>5</c:v>
                </c:pt>
                <c:pt idx="1445">
                  <c:v>9</c:v>
                </c:pt>
                <c:pt idx="1446">
                  <c:v>2</c:v>
                </c:pt>
                <c:pt idx="1447">
                  <c:v>2</c:v>
                </c:pt>
                <c:pt idx="1448">
                  <c:v>1</c:v>
                </c:pt>
                <c:pt idx="1449">
                  <c:v>6</c:v>
                </c:pt>
                <c:pt idx="1450">
                  <c:v>5</c:v>
                </c:pt>
                <c:pt idx="1451">
                  <c:v>4</c:v>
                </c:pt>
                <c:pt idx="1452">
                  <c:v>1</c:v>
                </c:pt>
                <c:pt idx="1453">
                  <c:v>8</c:v>
                </c:pt>
                <c:pt idx="1454">
                  <c:v>2</c:v>
                </c:pt>
                <c:pt idx="1455">
                  <c:v>1</c:v>
                </c:pt>
                <c:pt idx="1456">
                  <c:v>4</c:v>
                </c:pt>
                <c:pt idx="1457">
                  <c:v>2</c:v>
                </c:pt>
                <c:pt idx="1458">
                  <c:v>0</c:v>
                </c:pt>
                <c:pt idx="1459">
                  <c:v>2</c:v>
                </c:pt>
                <c:pt idx="1460">
                  <c:v>4</c:v>
                </c:pt>
                <c:pt idx="1461">
                  <c:v>6</c:v>
                </c:pt>
                <c:pt idx="1462">
                  <c:v>1</c:v>
                </c:pt>
                <c:pt idx="1463">
                  <c:v>4</c:v>
                </c:pt>
                <c:pt idx="1464">
                  <c:v>1</c:v>
                </c:pt>
                <c:pt idx="1465">
                  <c:v>5</c:v>
                </c:pt>
                <c:pt idx="1466">
                  <c:v>2</c:v>
                </c:pt>
                <c:pt idx="1467">
                  <c:v>2</c:v>
                </c:pt>
                <c:pt idx="1468">
                  <c:v>7</c:v>
                </c:pt>
                <c:pt idx="1469">
                  <c:v>7</c:v>
                </c:pt>
                <c:pt idx="1470">
                  <c:v>3</c:v>
                </c:pt>
                <c:pt idx="1471">
                  <c:v>5</c:v>
                </c:pt>
                <c:pt idx="1472">
                  <c:v>1</c:v>
                </c:pt>
                <c:pt idx="1473">
                  <c:v>2</c:v>
                </c:pt>
                <c:pt idx="1474">
                  <c:v>4</c:v>
                </c:pt>
                <c:pt idx="1475">
                  <c:v>2</c:v>
                </c:pt>
                <c:pt idx="1476">
                  <c:v>4</c:v>
                </c:pt>
                <c:pt idx="1477">
                  <c:v>1</c:v>
                </c:pt>
                <c:pt idx="1478">
                  <c:v>1</c:v>
                </c:pt>
                <c:pt idx="1479">
                  <c:v>2</c:v>
                </c:pt>
                <c:pt idx="1480">
                  <c:v>3</c:v>
                </c:pt>
                <c:pt idx="1481">
                  <c:v>3</c:v>
                </c:pt>
                <c:pt idx="1482">
                  <c:v>8</c:v>
                </c:pt>
                <c:pt idx="1483">
                  <c:v>3</c:v>
                </c:pt>
                <c:pt idx="1484">
                  <c:v>6</c:v>
                </c:pt>
                <c:pt idx="1485">
                  <c:v>4</c:v>
                </c:pt>
                <c:pt idx="1486">
                  <c:v>1</c:v>
                </c:pt>
                <c:pt idx="1487">
                  <c:v>1</c:v>
                </c:pt>
                <c:pt idx="1488">
                  <c:v>1</c:v>
                </c:pt>
                <c:pt idx="1489">
                  <c:v>6</c:v>
                </c:pt>
                <c:pt idx="1490">
                  <c:v>4</c:v>
                </c:pt>
                <c:pt idx="1491">
                  <c:v>3</c:v>
                </c:pt>
                <c:pt idx="1492">
                  <c:v>3</c:v>
                </c:pt>
                <c:pt idx="1493">
                  <c:v>3</c:v>
                </c:pt>
                <c:pt idx="1494">
                  <c:v>2</c:v>
                </c:pt>
                <c:pt idx="1495">
                  <c:v>4</c:v>
                </c:pt>
                <c:pt idx="1496">
                  <c:v>8</c:v>
                </c:pt>
                <c:pt idx="1497">
                  <c:v>10</c:v>
                </c:pt>
                <c:pt idx="1498">
                  <c:v>11</c:v>
                </c:pt>
                <c:pt idx="1499">
                  <c:v>7</c:v>
                </c:pt>
                <c:pt idx="1500">
                  <c:v>1</c:v>
                </c:pt>
                <c:pt idx="1501">
                  <c:v>2</c:v>
                </c:pt>
                <c:pt idx="1502">
                  <c:v>5</c:v>
                </c:pt>
                <c:pt idx="1503">
                  <c:v>7</c:v>
                </c:pt>
                <c:pt idx="1504">
                  <c:v>5</c:v>
                </c:pt>
                <c:pt idx="1505">
                  <c:v>4</c:v>
                </c:pt>
                <c:pt idx="1506">
                  <c:v>1</c:v>
                </c:pt>
                <c:pt idx="1507">
                  <c:v>3</c:v>
                </c:pt>
                <c:pt idx="1508">
                  <c:v>2</c:v>
                </c:pt>
                <c:pt idx="1509">
                  <c:v>5</c:v>
                </c:pt>
                <c:pt idx="1510">
                  <c:v>3</c:v>
                </c:pt>
                <c:pt idx="1511">
                  <c:v>3</c:v>
                </c:pt>
                <c:pt idx="1512">
                  <c:v>7</c:v>
                </c:pt>
                <c:pt idx="1513">
                  <c:v>3</c:v>
                </c:pt>
                <c:pt idx="1514">
                  <c:v>1</c:v>
                </c:pt>
                <c:pt idx="1515">
                  <c:v>2</c:v>
                </c:pt>
                <c:pt idx="1516">
                  <c:v>1</c:v>
                </c:pt>
                <c:pt idx="1517">
                  <c:v>6</c:v>
                </c:pt>
                <c:pt idx="1518">
                  <c:v>4</c:v>
                </c:pt>
                <c:pt idx="1519">
                  <c:v>3</c:v>
                </c:pt>
                <c:pt idx="1520">
                  <c:v>3</c:v>
                </c:pt>
                <c:pt idx="1521">
                  <c:v>10</c:v>
                </c:pt>
                <c:pt idx="1522">
                  <c:v>5</c:v>
                </c:pt>
                <c:pt idx="1523">
                  <c:v>2</c:v>
                </c:pt>
                <c:pt idx="1524">
                  <c:v>5</c:v>
                </c:pt>
                <c:pt idx="1525">
                  <c:v>6</c:v>
                </c:pt>
                <c:pt idx="1526">
                  <c:v>2</c:v>
                </c:pt>
                <c:pt idx="1527">
                  <c:v>8</c:v>
                </c:pt>
                <c:pt idx="1528">
                  <c:v>5</c:v>
                </c:pt>
                <c:pt idx="1529">
                  <c:v>1</c:v>
                </c:pt>
                <c:pt idx="1530">
                  <c:v>3</c:v>
                </c:pt>
                <c:pt idx="1531">
                  <c:v>2</c:v>
                </c:pt>
                <c:pt idx="1532">
                  <c:v>4</c:v>
                </c:pt>
                <c:pt idx="1533">
                  <c:v>2</c:v>
                </c:pt>
                <c:pt idx="1534">
                  <c:v>2</c:v>
                </c:pt>
                <c:pt idx="1535">
                  <c:v>3</c:v>
                </c:pt>
                <c:pt idx="1536">
                  <c:v>4</c:v>
                </c:pt>
                <c:pt idx="1537">
                  <c:v>2</c:v>
                </c:pt>
                <c:pt idx="1538">
                  <c:v>2</c:v>
                </c:pt>
                <c:pt idx="1539">
                  <c:v>2</c:v>
                </c:pt>
                <c:pt idx="1540">
                  <c:v>4</c:v>
                </c:pt>
                <c:pt idx="1541">
                  <c:v>1</c:v>
                </c:pt>
                <c:pt idx="1542">
                  <c:v>6</c:v>
                </c:pt>
                <c:pt idx="1543">
                  <c:v>5</c:v>
                </c:pt>
                <c:pt idx="1544">
                  <c:v>2</c:v>
                </c:pt>
                <c:pt idx="1545">
                  <c:v>2</c:v>
                </c:pt>
                <c:pt idx="1546">
                  <c:v>5</c:v>
                </c:pt>
                <c:pt idx="1547">
                  <c:v>2</c:v>
                </c:pt>
                <c:pt idx="1548">
                  <c:v>2</c:v>
                </c:pt>
                <c:pt idx="1549">
                  <c:v>5</c:v>
                </c:pt>
                <c:pt idx="1550">
                  <c:v>5</c:v>
                </c:pt>
                <c:pt idx="1551">
                  <c:v>1</c:v>
                </c:pt>
                <c:pt idx="1552">
                  <c:v>1</c:v>
                </c:pt>
                <c:pt idx="1553">
                  <c:v>5</c:v>
                </c:pt>
                <c:pt idx="1554">
                  <c:v>2</c:v>
                </c:pt>
                <c:pt idx="1555">
                  <c:v>4</c:v>
                </c:pt>
                <c:pt idx="1556">
                  <c:v>3</c:v>
                </c:pt>
                <c:pt idx="1557">
                  <c:v>11</c:v>
                </c:pt>
                <c:pt idx="1558">
                  <c:v>6</c:v>
                </c:pt>
                <c:pt idx="1559">
                  <c:v>1</c:v>
                </c:pt>
                <c:pt idx="1560">
                  <c:v>8</c:v>
                </c:pt>
                <c:pt idx="1561">
                  <c:v>4</c:v>
                </c:pt>
                <c:pt idx="1562">
                  <c:v>7</c:v>
                </c:pt>
                <c:pt idx="1563">
                  <c:v>4</c:v>
                </c:pt>
                <c:pt idx="1564">
                  <c:v>2</c:v>
                </c:pt>
                <c:pt idx="1565">
                  <c:v>9</c:v>
                </c:pt>
                <c:pt idx="1566">
                  <c:v>3</c:v>
                </c:pt>
                <c:pt idx="1567">
                  <c:v>3</c:v>
                </c:pt>
                <c:pt idx="1568">
                  <c:v>5</c:v>
                </c:pt>
                <c:pt idx="1569">
                  <c:v>0</c:v>
                </c:pt>
                <c:pt idx="1570">
                  <c:v>6</c:v>
                </c:pt>
                <c:pt idx="1571">
                  <c:v>1</c:v>
                </c:pt>
                <c:pt idx="1572">
                  <c:v>10</c:v>
                </c:pt>
                <c:pt idx="1573">
                  <c:v>7</c:v>
                </c:pt>
                <c:pt idx="1574">
                  <c:v>5</c:v>
                </c:pt>
                <c:pt idx="1575">
                  <c:v>5</c:v>
                </c:pt>
                <c:pt idx="1576">
                  <c:v>4</c:v>
                </c:pt>
                <c:pt idx="1577">
                  <c:v>3</c:v>
                </c:pt>
                <c:pt idx="1578">
                  <c:v>2</c:v>
                </c:pt>
                <c:pt idx="1579">
                  <c:v>8</c:v>
                </c:pt>
                <c:pt idx="1580">
                  <c:v>3</c:v>
                </c:pt>
                <c:pt idx="1581">
                  <c:v>5</c:v>
                </c:pt>
                <c:pt idx="1582">
                  <c:v>2</c:v>
                </c:pt>
                <c:pt idx="1583">
                  <c:v>3</c:v>
                </c:pt>
                <c:pt idx="1584">
                  <c:v>8</c:v>
                </c:pt>
                <c:pt idx="1585">
                  <c:v>6</c:v>
                </c:pt>
                <c:pt idx="1586">
                  <c:v>4</c:v>
                </c:pt>
                <c:pt idx="1587">
                  <c:v>4</c:v>
                </c:pt>
                <c:pt idx="1588">
                  <c:v>6</c:v>
                </c:pt>
                <c:pt idx="1589">
                  <c:v>2</c:v>
                </c:pt>
                <c:pt idx="1590">
                  <c:v>4</c:v>
                </c:pt>
                <c:pt idx="1591">
                  <c:v>0</c:v>
                </c:pt>
                <c:pt idx="1592">
                  <c:v>3</c:v>
                </c:pt>
                <c:pt idx="1593">
                  <c:v>10</c:v>
                </c:pt>
                <c:pt idx="1594">
                  <c:v>11</c:v>
                </c:pt>
                <c:pt idx="1595">
                  <c:v>3</c:v>
                </c:pt>
                <c:pt idx="1596">
                  <c:v>3</c:v>
                </c:pt>
                <c:pt idx="1597">
                  <c:v>3</c:v>
                </c:pt>
                <c:pt idx="1598">
                  <c:v>1</c:v>
                </c:pt>
                <c:pt idx="1599">
                  <c:v>1</c:v>
                </c:pt>
                <c:pt idx="1600">
                  <c:v>3</c:v>
                </c:pt>
                <c:pt idx="1601">
                  <c:v>3</c:v>
                </c:pt>
                <c:pt idx="1602">
                  <c:v>4</c:v>
                </c:pt>
                <c:pt idx="1603">
                  <c:v>11</c:v>
                </c:pt>
                <c:pt idx="1604">
                  <c:v>3</c:v>
                </c:pt>
                <c:pt idx="1605">
                  <c:v>8</c:v>
                </c:pt>
                <c:pt idx="1606">
                  <c:v>0</c:v>
                </c:pt>
                <c:pt idx="1607">
                  <c:v>2</c:v>
                </c:pt>
                <c:pt idx="1608">
                  <c:v>5</c:v>
                </c:pt>
                <c:pt idx="1609">
                  <c:v>2</c:v>
                </c:pt>
                <c:pt idx="1610">
                  <c:v>4</c:v>
                </c:pt>
                <c:pt idx="1611">
                  <c:v>2</c:v>
                </c:pt>
                <c:pt idx="1612">
                  <c:v>5</c:v>
                </c:pt>
                <c:pt idx="1613">
                  <c:v>3</c:v>
                </c:pt>
                <c:pt idx="1614">
                  <c:v>2</c:v>
                </c:pt>
                <c:pt idx="1615">
                  <c:v>3</c:v>
                </c:pt>
                <c:pt idx="1616">
                  <c:v>3</c:v>
                </c:pt>
                <c:pt idx="1617">
                  <c:v>2</c:v>
                </c:pt>
                <c:pt idx="1618">
                  <c:v>0</c:v>
                </c:pt>
                <c:pt idx="1619">
                  <c:v>1</c:v>
                </c:pt>
                <c:pt idx="1620">
                  <c:v>2</c:v>
                </c:pt>
                <c:pt idx="1621">
                  <c:v>6</c:v>
                </c:pt>
                <c:pt idx="1622">
                  <c:v>4</c:v>
                </c:pt>
                <c:pt idx="1623">
                  <c:v>5</c:v>
                </c:pt>
                <c:pt idx="1624">
                  <c:v>9</c:v>
                </c:pt>
                <c:pt idx="1625">
                  <c:v>1</c:v>
                </c:pt>
                <c:pt idx="1626">
                  <c:v>2</c:v>
                </c:pt>
                <c:pt idx="1627">
                  <c:v>4</c:v>
                </c:pt>
                <c:pt idx="1628">
                  <c:v>1</c:v>
                </c:pt>
                <c:pt idx="1629">
                  <c:v>2</c:v>
                </c:pt>
                <c:pt idx="1630">
                  <c:v>6</c:v>
                </c:pt>
                <c:pt idx="1631">
                  <c:v>4</c:v>
                </c:pt>
                <c:pt idx="1632">
                  <c:v>4</c:v>
                </c:pt>
                <c:pt idx="1633">
                  <c:v>1</c:v>
                </c:pt>
                <c:pt idx="1634">
                  <c:v>5</c:v>
                </c:pt>
                <c:pt idx="1635">
                  <c:v>2</c:v>
                </c:pt>
                <c:pt idx="1636">
                  <c:v>6</c:v>
                </c:pt>
                <c:pt idx="1637">
                  <c:v>4</c:v>
                </c:pt>
                <c:pt idx="1638">
                  <c:v>3</c:v>
                </c:pt>
                <c:pt idx="1639">
                  <c:v>4</c:v>
                </c:pt>
                <c:pt idx="1640">
                  <c:v>1</c:v>
                </c:pt>
                <c:pt idx="1641">
                  <c:v>4</c:v>
                </c:pt>
                <c:pt idx="1642">
                  <c:v>3</c:v>
                </c:pt>
                <c:pt idx="1643">
                  <c:v>2</c:v>
                </c:pt>
                <c:pt idx="1644">
                  <c:v>4</c:v>
                </c:pt>
                <c:pt idx="1645">
                  <c:v>2</c:v>
                </c:pt>
                <c:pt idx="1646">
                  <c:v>7</c:v>
                </c:pt>
                <c:pt idx="1647">
                  <c:v>1</c:v>
                </c:pt>
                <c:pt idx="1648">
                  <c:v>6</c:v>
                </c:pt>
                <c:pt idx="1649">
                  <c:v>1</c:v>
                </c:pt>
                <c:pt idx="1650">
                  <c:v>6</c:v>
                </c:pt>
                <c:pt idx="1651">
                  <c:v>1</c:v>
                </c:pt>
                <c:pt idx="1652">
                  <c:v>8</c:v>
                </c:pt>
                <c:pt idx="1653">
                  <c:v>3</c:v>
                </c:pt>
                <c:pt idx="1654">
                  <c:v>1</c:v>
                </c:pt>
                <c:pt idx="1655">
                  <c:v>10</c:v>
                </c:pt>
                <c:pt idx="1656">
                  <c:v>2</c:v>
                </c:pt>
                <c:pt idx="1657">
                  <c:v>5</c:v>
                </c:pt>
                <c:pt idx="1658">
                  <c:v>1</c:v>
                </c:pt>
                <c:pt idx="1659">
                  <c:v>5</c:v>
                </c:pt>
                <c:pt idx="1660">
                  <c:v>2</c:v>
                </c:pt>
                <c:pt idx="1661">
                  <c:v>1</c:v>
                </c:pt>
                <c:pt idx="1662">
                  <c:v>6</c:v>
                </c:pt>
                <c:pt idx="1663">
                  <c:v>3</c:v>
                </c:pt>
                <c:pt idx="1664">
                  <c:v>7</c:v>
                </c:pt>
                <c:pt idx="1665">
                  <c:v>0</c:v>
                </c:pt>
                <c:pt idx="1666">
                  <c:v>7</c:v>
                </c:pt>
                <c:pt idx="1667">
                  <c:v>1</c:v>
                </c:pt>
                <c:pt idx="1668">
                  <c:v>1</c:v>
                </c:pt>
                <c:pt idx="1669">
                  <c:v>8</c:v>
                </c:pt>
                <c:pt idx="1670">
                  <c:v>4</c:v>
                </c:pt>
                <c:pt idx="1671">
                  <c:v>3</c:v>
                </c:pt>
                <c:pt idx="1672">
                  <c:v>1</c:v>
                </c:pt>
                <c:pt idx="1673">
                  <c:v>7</c:v>
                </c:pt>
                <c:pt idx="1674">
                  <c:v>4</c:v>
                </c:pt>
                <c:pt idx="1675">
                  <c:v>2</c:v>
                </c:pt>
                <c:pt idx="1676">
                  <c:v>2</c:v>
                </c:pt>
                <c:pt idx="1677">
                  <c:v>2</c:v>
                </c:pt>
                <c:pt idx="1678">
                  <c:v>2</c:v>
                </c:pt>
                <c:pt idx="1679">
                  <c:v>7</c:v>
                </c:pt>
                <c:pt idx="1680">
                  <c:v>0</c:v>
                </c:pt>
                <c:pt idx="1681">
                  <c:v>9</c:v>
                </c:pt>
                <c:pt idx="1682">
                  <c:v>6</c:v>
                </c:pt>
                <c:pt idx="1683">
                  <c:v>1</c:v>
                </c:pt>
                <c:pt idx="1684">
                  <c:v>3</c:v>
                </c:pt>
                <c:pt idx="1685">
                  <c:v>1</c:v>
                </c:pt>
                <c:pt idx="1686">
                  <c:v>1</c:v>
                </c:pt>
                <c:pt idx="1687">
                  <c:v>0</c:v>
                </c:pt>
                <c:pt idx="1688">
                  <c:v>1</c:v>
                </c:pt>
                <c:pt idx="1689">
                  <c:v>9</c:v>
                </c:pt>
                <c:pt idx="1690">
                  <c:v>8</c:v>
                </c:pt>
                <c:pt idx="1691">
                  <c:v>5</c:v>
                </c:pt>
                <c:pt idx="1692">
                  <c:v>1</c:v>
                </c:pt>
                <c:pt idx="1693">
                  <c:v>4</c:v>
                </c:pt>
                <c:pt idx="1694">
                  <c:v>3</c:v>
                </c:pt>
                <c:pt idx="1695">
                  <c:v>6</c:v>
                </c:pt>
                <c:pt idx="1696">
                  <c:v>6</c:v>
                </c:pt>
                <c:pt idx="1697">
                  <c:v>3</c:v>
                </c:pt>
                <c:pt idx="1698">
                  <c:v>2</c:v>
                </c:pt>
                <c:pt idx="1699">
                  <c:v>2</c:v>
                </c:pt>
                <c:pt idx="1700">
                  <c:v>1</c:v>
                </c:pt>
                <c:pt idx="1701">
                  <c:v>2</c:v>
                </c:pt>
                <c:pt idx="1702">
                  <c:v>6</c:v>
                </c:pt>
                <c:pt idx="1703">
                  <c:v>2</c:v>
                </c:pt>
                <c:pt idx="1704">
                  <c:v>1</c:v>
                </c:pt>
                <c:pt idx="1705">
                  <c:v>10</c:v>
                </c:pt>
                <c:pt idx="1706">
                  <c:v>2</c:v>
                </c:pt>
                <c:pt idx="1707">
                  <c:v>5</c:v>
                </c:pt>
                <c:pt idx="1708">
                  <c:v>3</c:v>
                </c:pt>
                <c:pt idx="1709">
                  <c:v>1</c:v>
                </c:pt>
                <c:pt idx="1710">
                  <c:v>8</c:v>
                </c:pt>
                <c:pt idx="1711">
                  <c:v>7</c:v>
                </c:pt>
                <c:pt idx="1712">
                  <c:v>2</c:v>
                </c:pt>
                <c:pt idx="1713">
                  <c:v>4</c:v>
                </c:pt>
                <c:pt idx="1714">
                  <c:v>0</c:v>
                </c:pt>
                <c:pt idx="1715">
                  <c:v>4</c:v>
                </c:pt>
                <c:pt idx="1716">
                  <c:v>3</c:v>
                </c:pt>
                <c:pt idx="1717">
                  <c:v>1</c:v>
                </c:pt>
                <c:pt idx="1718">
                  <c:v>4</c:v>
                </c:pt>
                <c:pt idx="1719">
                  <c:v>1</c:v>
                </c:pt>
                <c:pt idx="1720">
                  <c:v>4</c:v>
                </c:pt>
                <c:pt idx="1721">
                  <c:v>6</c:v>
                </c:pt>
                <c:pt idx="1722">
                  <c:v>1</c:v>
                </c:pt>
                <c:pt idx="1723">
                  <c:v>7</c:v>
                </c:pt>
                <c:pt idx="1724">
                  <c:v>2</c:v>
                </c:pt>
                <c:pt idx="1725">
                  <c:v>2</c:v>
                </c:pt>
                <c:pt idx="1726">
                  <c:v>5</c:v>
                </c:pt>
                <c:pt idx="1727">
                  <c:v>4</c:v>
                </c:pt>
                <c:pt idx="1728">
                  <c:v>2</c:v>
                </c:pt>
                <c:pt idx="1729">
                  <c:v>1</c:v>
                </c:pt>
                <c:pt idx="1730">
                  <c:v>5</c:v>
                </c:pt>
                <c:pt idx="1731">
                  <c:v>11</c:v>
                </c:pt>
                <c:pt idx="1732">
                  <c:v>0</c:v>
                </c:pt>
                <c:pt idx="1733">
                  <c:v>7</c:v>
                </c:pt>
                <c:pt idx="1734">
                  <c:v>2</c:v>
                </c:pt>
                <c:pt idx="1735">
                  <c:v>3</c:v>
                </c:pt>
                <c:pt idx="1736">
                  <c:v>11</c:v>
                </c:pt>
                <c:pt idx="1737">
                  <c:v>7</c:v>
                </c:pt>
                <c:pt idx="1738">
                  <c:v>2</c:v>
                </c:pt>
                <c:pt idx="1739">
                  <c:v>2</c:v>
                </c:pt>
                <c:pt idx="1740">
                  <c:v>1</c:v>
                </c:pt>
                <c:pt idx="1741">
                  <c:v>1</c:v>
                </c:pt>
                <c:pt idx="1742">
                  <c:v>3</c:v>
                </c:pt>
                <c:pt idx="1743">
                  <c:v>5</c:v>
                </c:pt>
                <c:pt idx="1744">
                  <c:v>3</c:v>
                </c:pt>
                <c:pt idx="1745">
                  <c:v>4</c:v>
                </c:pt>
                <c:pt idx="1746">
                  <c:v>3</c:v>
                </c:pt>
                <c:pt idx="1747">
                  <c:v>4</c:v>
                </c:pt>
                <c:pt idx="1748">
                  <c:v>6</c:v>
                </c:pt>
                <c:pt idx="1749">
                  <c:v>3</c:v>
                </c:pt>
                <c:pt idx="1750">
                  <c:v>3</c:v>
                </c:pt>
                <c:pt idx="1751">
                  <c:v>7</c:v>
                </c:pt>
                <c:pt idx="1752">
                  <c:v>7</c:v>
                </c:pt>
                <c:pt idx="1753">
                  <c:v>2</c:v>
                </c:pt>
                <c:pt idx="1754">
                  <c:v>9</c:v>
                </c:pt>
                <c:pt idx="1755">
                  <c:v>3</c:v>
                </c:pt>
                <c:pt idx="1756">
                  <c:v>2</c:v>
                </c:pt>
                <c:pt idx="1757">
                  <c:v>8</c:v>
                </c:pt>
                <c:pt idx="1758">
                  <c:v>8</c:v>
                </c:pt>
                <c:pt idx="1759">
                  <c:v>4</c:v>
                </c:pt>
                <c:pt idx="1760">
                  <c:v>6</c:v>
                </c:pt>
                <c:pt idx="1761">
                  <c:v>3</c:v>
                </c:pt>
                <c:pt idx="1762">
                  <c:v>5</c:v>
                </c:pt>
                <c:pt idx="1763">
                  <c:v>3</c:v>
                </c:pt>
                <c:pt idx="1764">
                  <c:v>7</c:v>
                </c:pt>
                <c:pt idx="1765">
                  <c:v>3</c:v>
                </c:pt>
                <c:pt idx="1766">
                  <c:v>4</c:v>
                </c:pt>
                <c:pt idx="1767">
                  <c:v>5</c:v>
                </c:pt>
                <c:pt idx="1768">
                  <c:v>0</c:v>
                </c:pt>
                <c:pt idx="1769">
                  <c:v>11</c:v>
                </c:pt>
                <c:pt idx="1770">
                  <c:v>6</c:v>
                </c:pt>
                <c:pt idx="1771">
                  <c:v>8</c:v>
                </c:pt>
                <c:pt idx="1772">
                  <c:v>11</c:v>
                </c:pt>
                <c:pt idx="1773">
                  <c:v>9</c:v>
                </c:pt>
                <c:pt idx="1774">
                  <c:v>2</c:v>
                </c:pt>
                <c:pt idx="1775">
                  <c:v>5</c:v>
                </c:pt>
                <c:pt idx="1776">
                  <c:v>4</c:v>
                </c:pt>
                <c:pt idx="1777">
                  <c:v>6</c:v>
                </c:pt>
                <c:pt idx="1778">
                  <c:v>1</c:v>
                </c:pt>
                <c:pt idx="1779">
                  <c:v>1</c:v>
                </c:pt>
                <c:pt idx="1780">
                  <c:v>6</c:v>
                </c:pt>
                <c:pt idx="1781">
                  <c:v>2</c:v>
                </c:pt>
                <c:pt idx="1782">
                  <c:v>5</c:v>
                </c:pt>
                <c:pt idx="1783">
                  <c:v>6</c:v>
                </c:pt>
                <c:pt idx="1784">
                  <c:v>3</c:v>
                </c:pt>
                <c:pt idx="1785">
                  <c:v>0</c:v>
                </c:pt>
                <c:pt idx="1786">
                  <c:v>10</c:v>
                </c:pt>
                <c:pt idx="1787">
                  <c:v>7</c:v>
                </c:pt>
                <c:pt idx="1788">
                  <c:v>5</c:v>
                </c:pt>
                <c:pt idx="1789">
                  <c:v>3</c:v>
                </c:pt>
                <c:pt idx="1790">
                  <c:v>2</c:v>
                </c:pt>
                <c:pt idx="1791">
                  <c:v>5</c:v>
                </c:pt>
                <c:pt idx="1792">
                  <c:v>6</c:v>
                </c:pt>
                <c:pt idx="1793">
                  <c:v>4</c:v>
                </c:pt>
                <c:pt idx="1794">
                  <c:v>3</c:v>
                </c:pt>
                <c:pt idx="1795">
                  <c:v>1</c:v>
                </c:pt>
                <c:pt idx="1796">
                  <c:v>7</c:v>
                </c:pt>
                <c:pt idx="1797">
                  <c:v>3</c:v>
                </c:pt>
                <c:pt idx="1798">
                  <c:v>3</c:v>
                </c:pt>
                <c:pt idx="1799">
                  <c:v>4</c:v>
                </c:pt>
                <c:pt idx="1800">
                  <c:v>5</c:v>
                </c:pt>
                <c:pt idx="1801">
                  <c:v>1</c:v>
                </c:pt>
                <c:pt idx="1802">
                  <c:v>2</c:v>
                </c:pt>
                <c:pt idx="1803">
                  <c:v>5</c:v>
                </c:pt>
                <c:pt idx="1804">
                  <c:v>1</c:v>
                </c:pt>
                <c:pt idx="1805">
                  <c:v>7</c:v>
                </c:pt>
                <c:pt idx="1806">
                  <c:v>4</c:v>
                </c:pt>
                <c:pt idx="1807">
                  <c:v>9</c:v>
                </c:pt>
                <c:pt idx="1808">
                  <c:v>4</c:v>
                </c:pt>
                <c:pt idx="1809">
                  <c:v>2</c:v>
                </c:pt>
                <c:pt idx="1810">
                  <c:v>4</c:v>
                </c:pt>
                <c:pt idx="1811">
                  <c:v>5</c:v>
                </c:pt>
                <c:pt idx="1812">
                  <c:v>4</c:v>
                </c:pt>
                <c:pt idx="1813">
                  <c:v>6</c:v>
                </c:pt>
                <c:pt idx="1814">
                  <c:v>1</c:v>
                </c:pt>
                <c:pt idx="1815">
                  <c:v>5</c:v>
                </c:pt>
                <c:pt idx="1816">
                  <c:v>6</c:v>
                </c:pt>
                <c:pt idx="1817">
                  <c:v>2</c:v>
                </c:pt>
                <c:pt idx="1818">
                  <c:v>8</c:v>
                </c:pt>
                <c:pt idx="1819">
                  <c:v>8</c:v>
                </c:pt>
                <c:pt idx="1820">
                  <c:v>1</c:v>
                </c:pt>
                <c:pt idx="1821">
                  <c:v>2</c:v>
                </c:pt>
                <c:pt idx="1822">
                  <c:v>6</c:v>
                </c:pt>
                <c:pt idx="1823">
                  <c:v>6</c:v>
                </c:pt>
                <c:pt idx="1824">
                  <c:v>6</c:v>
                </c:pt>
                <c:pt idx="1825">
                  <c:v>8</c:v>
                </c:pt>
                <c:pt idx="1826">
                  <c:v>10</c:v>
                </c:pt>
                <c:pt idx="1827">
                  <c:v>1</c:v>
                </c:pt>
                <c:pt idx="1828">
                  <c:v>4</c:v>
                </c:pt>
                <c:pt idx="1829">
                  <c:v>9</c:v>
                </c:pt>
                <c:pt idx="1830">
                  <c:v>6</c:v>
                </c:pt>
                <c:pt idx="1831">
                  <c:v>0</c:v>
                </c:pt>
                <c:pt idx="1832">
                  <c:v>5</c:v>
                </c:pt>
                <c:pt idx="1833">
                  <c:v>5</c:v>
                </c:pt>
                <c:pt idx="1834">
                  <c:v>2</c:v>
                </c:pt>
                <c:pt idx="1835">
                  <c:v>0</c:v>
                </c:pt>
                <c:pt idx="1836">
                  <c:v>4</c:v>
                </c:pt>
                <c:pt idx="1837">
                  <c:v>4</c:v>
                </c:pt>
                <c:pt idx="1838">
                  <c:v>1</c:v>
                </c:pt>
                <c:pt idx="1839">
                  <c:v>4</c:v>
                </c:pt>
                <c:pt idx="1840">
                  <c:v>3</c:v>
                </c:pt>
                <c:pt idx="1841">
                  <c:v>1</c:v>
                </c:pt>
                <c:pt idx="1842">
                  <c:v>10</c:v>
                </c:pt>
                <c:pt idx="1843">
                  <c:v>6</c:v>
                </c:pt>
                <c:pt idx="1844">
                  <c:v>1</c:v>
                </c:pt>
                <c:pt idx="1845">
                  <c:v>6</c:v>
                </c:pt>
                <c:pt idx="1846">
                  <c:v>5</c:v>
                </c:pt>
                <c:pt idx="1847">
                  <c:v>4</c:v>
                </c:pt>
                <c:pt idx="1848">
                  <c:v>9</c:v>
                </c:pt>
                <c:pt idx="1849">
                  <c:v>11</c:v>
                </c:pt>
                <c:pt idx="1850">
                  <c:v>11</c:v>
                </c:pt>
                <c:pt idx="1851">
                  <c:v>6</c:v>
                </c:pt>
                <c:pt idx="1852">
                  <c:v>4</c:v>
                </c:pt>
                <c:pt idx="1853">
                  <c:v>4</c:v>
                </c:pt>
                <c:pt idx="1854">
                  <c:v>5</c:v>
                </c:pt>
                <c:pt idx="1855">
                  <c:v>1</c:v>
                </c:pt>
                <c:pt idx="1856">
                  <c:v>1</c:v>
                </c:pt>
                <c:pt idx="1857">
                  <c:v>6</c:v>
                </c:pt>
                <c:pt idx="1858">
                  <c:v>3</c:v>
                </c:pt>
                <c:pt idx="1859">
                  <c:v>2</c:v>
                </c:pt>
                <c:pt idx="1860">
                  <c:v>2</c:v>
                </c:pt>
                <c:pt idx="1861">
                  <c:v>2</c:v>
                </c:pt>
                <c:pt idx="1862">
                  <c:v>3</c:v>
                </c:pt>
                <c:pt idx="1863">
                  <c:v>5</c:v>
                </c:pt>
                <c:pt idx="1864">
                  <c:v>10</c:v>
                </c:pt>
                <c:pt idx="1865">
                  <c:v>3</c:v>
                </c:pt>
                <c:pt idx="1866">
                  <c:v>9</c:v>
                </c:pt>
                <c:pt idx="1867">
                  <c:v>1</c:v>
                </c:pt>
                <c:pt idx="1868">
                  <c:v>6</c:v>
                </c:pt>
                <c:pt idx="1869">
                  <c:v>4</c:v>
                </c:pt>
                <c:pt idx="1870">
                  <c:v>3</c:v>
                </c:pt>
                <c:pt idx="1871">
                  <c:v>4</c:v>
                </c:pt>
                <c:pt idx="1872">
                  <c:v>2</c:v>
                </c:pt>
                <c:pt idx="1873">
                  <c:v>3</c:v>
                </c:pt>
                <c:pt idx="1874">
                  <c:v>5</c:v>
                </c:pt>
                <c:pt idx="1875">
                  <c:v>2</c:v>
                </c:pt>
                <c:pt idx="1876">
                  <c:v>3</c:v>
                </c:pt>
                <c:pt idx="1877">
                  <c:v>9</c:v>
                </c:pt>
                <c:pt idx="1878">
                  <c:v>5</c:v>
                </c:pt>
                <c:pt idx="1879">
                  <c:v>3</c:v>
                </c:pt>
                <c:pt idx="1880">
                  <c:v>6</c:v>
                </c:pt>
                <c:pt idx="1881">
                  <c:v>9</c:v>
                </c:pt>
                <c:pt idx="1882">
                  <c:v>0</c:v>
                </c:pt>
                <c:pt idx="1883">
                  <c:v>3</c:v>
                </c:pt>
                <c:pt idx="1884">
                  <c:v>1</c:v>
                </c:pt>
                <c:pt idx="1885">
                  <c:v>0</c:v>
                </c:pt>
                <c:pt idx="1886">
                  <c:v>0</c:v>
                </c:pt>
                <c:pt idx="1887">
                  <c:v>7</c:v>
                </c:pt>
                <c:pt idx="1888">
                  <c:v>7</c:v>
                </c:pt>
                <c:pt idx="1889">
                  <c:v>4</c:v>
                </c:pt>
                <c:pt idx="1890">
                  <c:v>2</c:v>
                </c:pt>
                <c:pt idx="1891">
                  <c:v>4</c:v>
                </c:pt>
                <c:pt idx="1892">
                  <c:v>2</c:v>
                </c:pt>
                <c:pt idx="1893">
                  <c:v>4</c:v>
                </c:pt>
                <c:pt idx="1894">
                  <c:v>3</c:v>
                </c:pt>
                <c:pt idx="1895">
                  <c:v>7</c:v>
                </c:pt>
                <c:pt idx="1896">
                  <c:v>4</c:v>
                </c:pt>
                <c:pt idx="1897">
                  <c:v>1</c:v>
                </c:pt>
                <c:pt idx="1898">
                  <c:v>1</c:v>
                </c:pt>
                <c:pt idx="1899">
                  <c:v>3</c:v>
                </c:pt>
                <c:pt idx="1900">
                  <c:v>3</c:v>
                </c:pt>
                <c:pt idx="1901">
                  <c:v>9</c:v>
                </c:pt>
                <c:pt idx="1902">
                  <c:v>5</c:v>
                </c:pt>
                <c:pt idx="1903">
                  <c:v>2</c:v>
                </c:pt>
                <c:pt idx="1904">
                  <c:v>5</c:v>
                </c:pt>
                <c:pt idx="1905">
                  <c:v>2</c:v>
                </c:pt>
                <c:pt idx="1906">
                  <c:v>3</c:v>
                </c:pt>
                <c:pt idx="1907">
                  <c:v>1</c:v>
                </c:pt>
                <c:pt idx="1908">
                  <c:v>5</c:v>
                </c:pt>
                <c:pt idx="1909">
                  <c:v>7</c:v>
                </c:pt>
                <c:pt idx="1910">
                  <c:v>6</c:v>
                </c:pt>
                <c:pt idx="1911">
                  <c:v>4</c:v>
                </c:pt>
                <c:pt idx="1912">
                  <c:v>3</c:v>
                </c:pt>
                <c:pt idx="1913">
                  <c:v>2</c:v>
                </c:pt>
                <c:pt idx="1914">
                  <c:v>4</c:v>
                </c:pt>
                <c:pt idx="1915">
                  <c:v>11</c:v>
                </c:pt>
                <c:pt idx="1916">
                  <c:v>7</c:v>
                </c:pt>
                <c:pt idx="1917">
                  <c:v>1</c:v>
                </c:pt>
                <c:pt idx="1918">
                  <c:v>2</c:v>
                </c:pt>
                <c:pt idx="1919">
                  <c:v>8</c:v>
                </c:pt>
                <c:pt idx="1920">
                  <c:v>1</c:v>
                </c:pt>
                <c:pt idx="1921">
                  <c:v>3</c:v>
                </c:pt>
                <c:pt idx="1922">
                  <c:v>3</c:v>
                </c:pt>
                <c:pt idx="1923">
                  <c:v>2</c:v>
                </c:pt>
                <c:pt idx="1924">
                  <c:v>11</c:v>
                </c:pt>
                <c:pt idx="1925">
                  <c:v>10</c:v>
                </c:pt>
                <c:pt idx="1926">
                  <c:v>5</c:v>
                </c:pt>
                <c:pt idx="1927">
                  <c:v>10</c:v>
                </c:pt>
                <c:pt idx="1928">
                  <c:v>5</c:v>
                </c:pt>
                <c:pt idx="1929">
                  <c:v>8</c:v>
                </c:pt>
                <c:pt idx="1930">
                  <c:v>11</c:v>
                </c:pt>
                <c:pt idx="1931">
                  <c:v>3</c:v>
                </c:pt>
                <c:pt idx="1932">
                  <c:v>2</c:v>
                </c:pt>
                <c:pt idx="1933">
                  <c:v>6</c:v>
                </c:pt>
                <c:pt idx="1934">
                  <c:v>9</c:v>
                </c:pt>
                <c:pt idx="1935">
                  <c:v>5</c:v>
                </c:pt>
                <c:pt idx="1936">
                  <c:v>2</c:v>
                </c:pt>
                <c:pt idx="1937">
                  <c:v>7</c:v>
                </c:pt>
                <c:pt idx="1938">
                  <c:v>0</c:v>
                </c:pt>
                <c:pt idx="1939">
                  <c:v>6</c:v>
                </c:pt>
                <c:pt idx="1940">
                  <c:v>4</c:v>
                </c:pt>
                <c:pt idx="1941">
                  <c:v>2</c:v>
                </c:pt>
                <c:pt idx="1942">
                  <c:v>4</c:v>
                </c:pt>
                <c:pt idx="1943">
                  <c:v>6</c:v>
                </c:pt>
                <c:pt idx="1944">
                  <c:v>3</c:v>
                </c:pt>
                <c:pt idx="1945">
                  <c:v>6</c:v>
                </c:pt>
                <c:pt idx="1946">
                  <c:v>3</c:v>
                </c:pt>
                <c:pt idx="1947">
                  <c:v>2</c:v>
                </c:pt>
                <c:pt idx="1948">
                  <c:v>2</c:v>
                </c:pt>
                <c:pt idx="1949">
                  <c:v>4</c:v>
                </c:pt>
                <c:pt idx="1950">
                  <c:v>6</c:v>
                </c:pt>
                <c:pt idx="1951">
                  <c:v>0</c:v>
                </c:pt>
                <c:pt idx="1952">
                  <c:v>2</c:v>
                </c:pt>
                <c:pt idx="1953">
                  <c:v>4</c:v>
                </c:pt>
                <c:pt idx="1954">
                  <c:v>6</c:v>
                </c:pt>
                <c:pt idx="1955">
                  <c:v>3</c:v>
                </c:pt>
                <c:pt idx="1956">
                  <c:v>4</c:v>
                </c:pt>
                <c:pt idx="1957">
                  <c:v>3</c:v>
                </c:pt>
                <c:pt idx="1958">
                  <c:v>9</c:v>
                </c:pt>
                <c:pt idx="1959">
                  <c:v>1</c:v>
                </c:pt>
                <c:pt idx="1960">
                  <c:v>4</c:v>
                </c:pt>
                <c:pt idx="1961">
                  <c:v>6</c:v>
                </c:pt>
                <c:pt idx="1962">
                  <c:v>1</c:v>
                </c:pt>
                <c:pt idx="1963">
                  <c:v>4</c:v>
                </c:pt>
                <c:pt idx="1964">
                  <c:v>1</c:v>
                </c:pt>
                <c:pt idx="1965">
                  <c:v>7</c:v>
                </c:pt>
                <c:pt idx="1966">
                  <c:v>3</c:v>
                </c:pt>
                <c:pt idx="1967">
                  <c:v>9</c:v>
                </c:pt>
                <c:pt idx="1968">
                  <c:v>8</c:v>
                </c:pt>
                <c:pt idx="1969">
                  <c:v>4</c:v>
                </c:pt>
                <c:pt idx="1970">
                  <c:v>6</c:v>
                </c:pt>
                <c:pt idx="1971">
                  <c:v>9</c:v>
                </c:pt>
                <c:pt idx="1972">
                  <c:v>2</c:v>
                </c:pt>
                <c:pt idx="1973">
                  <c:v>3</c:v>
                </c:pt>
                <c:pt idx="1974">
                  <c:v>1</c:v>
                </c:pt>
                <c:pt idx="1975">
                  <c:v>3</c:v>
                </c:pt>
                <c:pt idx="1976">
                  <c:v>3</c:v>
                </c:pt>
                <c:pt idx="1977">
                  <c:v>1</c:v>
                </c:pt>
                <c:pt idx="1978">
                  <c:v>5</c:v>
                </c:pt>
                <c:pt idx="1979">
                  <c:v>5</c:v>
                </c:pt>
                <c:pt idx="1980">
                  <c:v>9</c:v>
                </c:pt>
                <c:pt idx="1981">
                  <c:v>2</c:v>
                </c:pt>
                <c:pt idx="1982">
                  <c:v>1</c:v>
                </c:pt>
                <c:pt idx="1983">
                  <c:v>2</c:v>
                </c:pt>
                <c:pt idx="1984">
                  <c:v>2</c:v>
                </c:pt>
                <c:pt idx="1985">
                  <c:v>6</c:v>
                </c:pt>
                <c:pt idx="1986">
                  <c:v>6</c:v>
                </c:pt>
                <c:pt idx="1987">
                  <c:v>7</c:v>
                </c:pt>
                <c:pt idx="1988">
                  <c:v>5</c:v>
                </c:pt>
                <c:pt idx="1989">
                  <c:v>5</c:v>
                </c:pt>
                <c:pt idx="1990">
                  <c:v>5</c:v>
                </c:pt>
                <c:pt idx="1991">
                  <c:v>1</c:v>
                </c:pt>
                <c:pt idx="1992">
                  <c:v>3</c:v>
                </c:pt>
                <c:pt idx="1993">
                  <c:v>8</c:v>
                </c:pt>
                <c:pt idx="1994">
                  <c:v>5</c:v>
                </c:pt>
                <c:pt idx="1995">
                  <c:v>3</c:v>
                </c:pt>
                <c:pt idx="1996">
                  <c:v>6</c:v>
                </c:pt>
                <c:pt idx="1997">
                  <c:v>5</c:v>
                </c:pt>
                <c:pt idx="1998">
                  <c:v>0</c:v>
                </c:pt>
                <c:pt idx="1999">
                  <c:v>5</c:v>
                </c:pt>
                <c:pt idx="2000">
                  <c:v>8</c:v>
                </c:pt>
                <c:pt idx="2001">
                  <c:v>1</c:v>
                </c:pt>
                <c:pt idx="2002">
                  <c:v>7</c:v>
                </c:pt>
                <c:pt idx="2003">
                  <c:v>4</c:v>
                </c:pt>
                <c:pt idx="2004">
                  <c:v>8</c:v>
                </c:pt>
                <c:pt idx="2005">
                  <c:v>4</c:v>
                </c:pt>
                <c:pt idx="2006">
                  <c:v>11</c:v>
                </c:pt>
                <c:pt idx="2007">
                  <c:v>1</c:v>
                </c:pt>
                <c:pt idx="2008">
                  <c:v>8</c:v>
                </c:pt>
                <c:pt idx="2009">
                  <c:v>5</c:v>
                </c:pt>
                <c:pt idx="2010">
                  <c:v>4</c:v>
                </c:pt>
                <c:pt idx="2011">
                  <c:v>1</c:v>
                </c:pt>
                <c:pt idx="2012">
                  <c:v>4</c:v>
                </c:pt>
                <c:pt idx="2013">
                  <c:v>5</c:v>
                </c:pt>
                <c:pt idx="2014">
                  <c:v>8</c:v>
                </c:pt>
                <c:pt idx="2015">
                  <c:v>1</c:v>
                </c:pt>
                <c:pt idx="2016">
                  <c:v>1</c:v>
                </c:pt>
                <c:pt idx="2017">
                  <c:v>3</c:v>
                </c:pt>
                <c:pt idx="2018">
                  <c:v>1</c:v>
                </c:pt>
                <c:pt idx="2019">
                  <c:v>3</c:v>
                </c:pt>
                <c:pt idx="2020">
                  <c:v>2</c:v>
                </c:pt>
                <c:pt idx="2021">
                  <c:v>10</c:v>
                </c:pt>
                <c:pt idx="2022">
                  <c:v>1</c:v>
                </c:pt>
                <c:pt idx="2023">
                  <c:v>2</c:v>
                </c:pt>
                <c:pt idx="2024">
                  <c:v>3</c:v>
                </c:pt>
                <c:pt idx="2025">
                  <c:v>1</c:v>
                </c:pt>
                <c:pt idx="2026">
                  <c:v>1</c:v>
                </c:pt>
                <c:pt idx="2027">
                  <c:v>6</c:v>
                </c:pt>
                <c:pt idx="2028">
                  <c:v>3</c:v>
                </c:pt>
                <c:pt idx="2029">
                  <c:v>1</c:v>
                </c:pt>
                <c:pt idx="2030">
                  <c:v>3</c:v>
                </c:pt>
                <c:pt idx="2031">
                  <c:v>1</c:v>
                </c:pt>
                <c:pt idx="2032">
                  <c:v>5</c:v>
                </c:pt>
                <c:pt idx="2033">
                  <c:v>2</c:v>
                </c:pt>
                <c:pt idx="2034">
                  <c:v>6</c:v>
                </c:pt>
                <c:pt idx="2035">
                  <c:v>1</c:v>
                </c:pt>
                <c:pt idx="2036">
                  <c:v>6</c:v>
                </c:pt>
                <c:pt idx="2037">
                  <c:v>25</c:v>
                </c:pt>
                <c:pt idx="2038">
                  <c:v>5</c:v>
                </c:pt>
                <c:pt idx="2039">
                  <c:v>9</c:v>
                </c:pt>
                <c:pt idx="2040">
                  <c:v>3</c:v>
                </c:pt>
                <c:pt idx="2041">
                  <c:v>4</c:v>
                </c:pt>
                <c:pt idx="2042">
                  <c:v>4</c:v>
                </c:pt>
                <c:pt idx="2043">
                  <c:v>6</c:v>
                </c:pt>
                <c:pt idx="2044">
                  <c:v>2</c:v>
                </c:pt>
                <c:pt idx="2045">
                  <c:v>3</c:v>
                </c:pt>
                <c:pt idx="2046">
                  <c:v>1</c:v>
                </c:pt>
                <c:pt idx="2047">
                  <c:v>3</c:v>
                </c:pt>
                <c:pt idx="2048">
                  <c:v>1</c:v>
                </c:pt>
                <c:pt idx="2049">
                  <c:v>1</c:v>
                </c:pt>
                <c:pt idx="2050">
                  <c:v>6</c:v>
                </c:pt>
                <c:pt idx="2051">
                  <c:v>5</c:v>
                </c:pt>
                <c:pt idx="2052">
                  <c:v>3</c:v>
                </c:pt>
                <c:pt idx="2053">
                  <c:v>1</c:v>
                </c:pt>
                <c:pt idx="2054">
                  <c:v>5</c:v>
                </c:pt>
                <c:pt idx="2055">
                  <c:v>1</c:v>
                </c:pt>
                <c:pt idx="2056">
                  <c:v>4</c:v>
                </c:pt>
                <c:pt idx="2057">
                  <c:v>3</c:v>
                </c:pt>
                <c:pt idx="2058">
                  <c:v>1</c:v>
                </c:pt>
                <c:pt idx="2059">
                  <c:v>0</c:v>
                </c:pt>
                <c:pt idx="2060">
                  <c:v>1</c:v>
                </c:pt>
                <c:pt idx="2061">
                  <c:v>3</c:v>
                </c:pt>
                <c:pt idx="2062">
                  <c:v>4</c:v>
                </c:pt>
                <c:pt idx="2063">
                  <c:v>4</c:v>
                </c:pt>
                <c:pt idx="2064">
                  <c:v>4</c:v>
                </c:pt>
                <c:pt idx="2065">
                  <c:v>4</c:v>
                </c:pt>
                <c:pt idx="2066">
                  <c:v>1</c:v>
                </c:pt>
                <c:pt idx="2067">
                  <c:v>5</c:v>
                </c:pt>
                <c:pt idx="2068">
                  <c:v>5</c:v>
                </c:pt>
                <c:pt idx="2069">
                  <c:v>0</c:v>
                </c:pt>
                <c:pt idx="2070">
                  <c:v>1</c:v>
                </c:pt>
                <c:pt idx="2071">
                  <c:v>6</c:v>
                </c:pt>
                <c:pt idx="2072">
                  <c:v>2</c:v>
                </c:pt>
                <c:pt idx="2073">
                  <c:v>6</c:v>
                </c:pt>
                <c:pt idx="2074">
                  <c:v>4</c:v>
                </c:pt>
                <c:pt idx="2075">
                  <c:v>3</c:v>
                </c:pt>
                <c:pt idx="2076">
                  <c:v>3</c:v>
                </c:pt>
                <c:pt idx="2077">
                  <c:v>11</c:v>
                </c:pt>
                <c:pt idx="2078">
                  <c:v>3</c:v>
                </c:pt>
                <c:pt idx="2079">
                  <c:v>4</c:v>
                </c:pt>
                <c:pt idx="2080">
                  <c:v>6</c:v>
                </c:pt>
                <c:pt idx="2081">
                  <c:v>6</c:v>
                </c:pt>
                <c:pt idx="2082">
                  <c:v>0</c:v>
                </c:pt>
                <c:pt idx="2083">
                  <c:v>3</c:v>
                </c:pt>
                <c:pt idx="2084">
                  <c:v>3</c:v>
                </c:pt>
                <c:pt idx="2085">
                  <c:v>2</c:v>
                </c:pt>
                <c:pt idx="2086">
                  <c:v>3</c:v>
                </c:pt>
                <c:pt idx="2087">
                  <c:v>2</c:v>
                </c:pt>
                <c:pt idx="2088">
                  <c:v>2</c:v>
                </c:pt>
                <c:pt idx="2089">
                  <c:v>2</c:v>
                </c:pt>
                <c:pt idx="2090">
                  <c:v>1</c:v>
                </c:pt>
                <c:pt idx="2091">
                  <c:v>3</c:v>
                </c:pt>
                <c:pt idx="2092">
                  <c:v>3</c:v>
                </c:pt>
                <c:pt idx="2093">
                  <c:v>3</c:v>
                </c:pt>
                <c:pt idx="2094">
                  <c:v>3</c:v>
                </c:pt>
                <c:pt idx="2095">
                  <c:v>4</c:v>
                </c:pt>
                <c:pt idx="2096">
                  <c:v>6</c:v>
                </c:pt>
                <c:pt idx="2097">
                  <c:v>1</c:v>
                </c:pt>
                <c:pt idx="2098">
                  <c:v>6</c:v>
                </c:pt>
                <c:pt idx="2099">
                  <c:v>6</c:v>
                </c:pt>
                <c:pt idx="2100">
                  <c:v>7</c:v>
                </c:pt>
                <c:pt idx="2101">
                  <c:v>5</c:v>
                </c:pt>
                <c:pt idx="2102">
                  <c:v>5</c:v>
                </c:pt>
                <c:pt idx="2103">
                  <c:v>4</c:v>
                </c:pt>
                <c:pt idx="2104">
                  <c:v>4</c:v>
                </c:pt>
                <c:pt idx="2105">
                  <c:v>2</c:v>
                </c:pt>
                <c:pt idx="2106">
                  <c:v>2</c:v>
                </c:pt>
                <c:pt idx="2107">
                  <c:v>3</c:v>
                </c:pt>
                <c:pt idx="2108">
                  <c:v>1</c:v>
                </c:pt>
                <c:pt idx="2109">
                  <c:v>3</c:v>
                </c:pt>
                <c:pt idx="2110">
                  <c:v>3</c:v>
                </c:pt>
                <c:pt idx="2111">
                  <c:v>7</c:v>
                </c:pt>
                <c:pt idx="2112">
                  <c:v>1</c:v>
                </c:pt>
                <c:pt idx="2113">
                  <c:v>3</c:v>
                </c:pt>
                <c:pt idx="2114">
                  <c:v>4</c:v>
                </c:pt>
                <c:pt idx="2115">
                  <c:v>3</c:v>
                </c:pt>
                <c:pt idx="2116">
                  <c:v>4</c:v>
                </c:pt>
                <c:pt idx="2117">
                  <c:v>2</c:v>
                </c:pt>
                <c:pt idx="2118">
                  <c:v>1</c:v>
                </c:pt>
                <c:pt idx="2119">
                  <c:v>5</c:v>
                </c:pt>
                <c:pt idx="2120">
                  <c:v>5</c:v>
                </c:pt>
                <c:pt idx="2121">
                  <c:v>3</c:v>
                </c:pt>
                <c:pt idx="2122">
                  <c:v>3</c:v>
                </c:pt>
                <c:pt idx="2123">
                  <c:v>8</c:v>
                </c:pt>
                <c:pt idx="2124">
                  <c:v>9</c:v>
                </c:pt>
                <c:pt idx="2125">
                  <c:v>3</c:v>
                </c:pt>
                <c:pt idx="2126">
                  <c:v>6</c:v>
                </c:pt>
                <c:pt idx="2127">
                  <c:v>9</c:v>
                </c:pt>
                <c:pt idx="2128">
                  <c:v>3</c:v>
                </c:pt>
                <c:pt idx="2129">
                  <c:v>11</c:v>
                </c:pt>
                <c:pt idx="2130">
                  <c:v>3</c:v>
                </c:pt>
                <c:pt idx="2131">
                  <c:v>6</c:v>
                </c:pt>
                <c:pt idx="2132">
                  <c:v>1</c:v>
                </c:pt>
                <c:pt idx="2133">
                  <c:v>1</c:v>
                </c:pt>
                <c:pt idx="2134">
                  <c:v>3</c:v>
                </c:pt>
                <c:pt idx="2135">
                  <c:v>7</c:v>
                </c:pt>
                <c:pt idx="2136">
                  <c:v>7</c:v>
                </c:pt>
                <c:pt idx="2137">
                  <c:v>3</c:v>
                </c:pt>
                <c:pt idx="2138">
                  <c:v>6</c:v>
                </c:pt>
                <c:pt idx="2139">
                  <c:v>1</c:v>
                </c:pt>
                <c:pt idx="2140">
                  <c:v>1</c:v>
                </c:pt>
                <c:pt idx="2141">
                  <c:v>3</c:v>
                </c:pt>
                <c:pt idx="2142">
                  <c:v>6</c:v>
                </c:pt>
                <c:pt idx="2143">
                  <c:v>7</c:v>
                </c:pt>
                <c:pt idx="2144">
                  <c:v>2</c:v>
                </c:pt>
                <c:pt idx="2145">
                  <c:v>6</c:v>
                </c:pt>
                <c:pt idx="2146">
                  <c:v>2</c:v>
                </c:pt>
                <c:pt idx="2147">
                  <c:v>6</c:v>
                </c:pt>
                <c:pt idx="2148">
                  <c:v>4</c:v>
                </c:pt>
                <c:pt idx="2149">
                  <c:v>0</c:v>
                </c:pt>
                <c:pt idx="2150">
                  <c:v>3</c:v>
                </c:pt>
                <c:pt idx="2151">
                  <c:v>1</c:v>
                </c:pt>
                <c:pt idx="2152">
                  <c:v>4</c:v>
                </c:pt>
                <c:pt idx="2153">
                  <c:v>3</c:v>
                </c:pt>
                <c:pt idx="2154">
                  <c:v>4</c:v>
                </c:pt>
                <c:pt idx="2155">
                  <c:v>1</c:v>
                </c:pt>
                <c:pt idx="2156">
                  <c:v>2</c:v>
                </c:pt>
                <c:pt idx="2157">
                  <c:v>2</c:v>
                </c:pt>
                <c:pt idx="2158">
                  <c:v>1</c:v>
                </c:pt>
                <c:pt idx="2159">
                  <c:v>2</c:v>
                </c:pt>
                <c:pt idx="2160">
                  <c:v>1</c:v>
                </c:pt>
                <c:pt idx="2161">
                  <c:v>2</c:v>
                </c:pt>
                <c:pt idx="2162">
                  <c:v>6</c:v>
                </c:pt>
                <c:pt idx="2163">
                  <c:v>4</c:v>
                </c:pt>
                <c:pt idx="2164">
                  <c:v>1</c:v>
                </c:pt>
                <c:pt idx="2165">
                  <c:v>3</c:v>
                </c:pt>
                <c:pt idx="2166">
                  <c:v>6</c:v>
                </c:pt>
                <c:pt idx="2167">
                  <c:v>8</c:v>
                </c:pt>
                <c:pt idx="2168">
                  <c:v>2</c:v>
                </c:pt>
                <c:pt idx="2169">
                  <c:v>1</c:v>
                </c:pt>
                <c:pt idx="2170">
                  <c:v>4</c:v>
                </c:pt>
                <c:pt idx="2171">
                  <c:v>7</c:v>
                </c:pt>
                <c:pt idx="2172">
                  <c:v>2</c:v>
                </c:pt>
                <c:pt idx="2173">
                  <c:v>4</c:v>
                </c:pt>
                <c:pt idx="2174">
                  <c:v>1</c:v>
                </c:pt>
                <c:pt idx="2175">
                  <c:v>9</c:v>
                </c:pt>
                <c:pt idx="2176">
                  <c:v>1</c:v>
                </c:pt>
                <c:pt idx="2177">
                  <c:v>3</c:v>
                </c:pt>
                <c:pt idx="2178">
                  <c:v>9</c:v>
                </c:pt>
                <c:pt idx="2179">
                  <c:v>4</c:v>
                </c:pt>
                <c:pt idx="2180">
                  <c:v>4</c:v>
                </c:pt>
                <c:pt idx="2181">
                  <c:v>8</c:v>
                </c:pt>
                <c:pt idx="2182">
                  <c:v>9</c:v>
                </c:pt>
                <c:pt idx="2183">
                  <c:v>4</c:v>
                </c:pt>
                <c:pt idx="2184">
                  <c:v>4</c:v>
                </c:pt>
                <c:pt idx="2185">
                  <c:v>5</c:v>
                </c:pt>
                <c:pt idx="2186">
                  <c:v>1</c:v>
                </c:pt>
                <c:pt idx="2187">
                  <c:v>1</c:v>
                </c:pt>
                <c:pt idx="2188">
                  <c:v>3</c:v>
                </c:pt>
                <c:pt idx="2189">
                  <c:v>7</c:v>
                </c:pt>
                <c:pt idx="2190">
                  <c:v>5</c:v>
                </c:pt>
                <c:pt idx="2191">
                  <c:v>5</c:v>
                </c:pt>
                <c:pt idx="2192">
                  <c:v>3</c:v>
                </c:pt>
                <c:pt idx="2193">
                  <c:v>3</c:v>
                </c:pt>
                <c:pt idx="2194">
                  <c:v>3</c:v>
                </c:pt>
                <c:pt idx="2195">
                  <c:v>2</c:v>
                </c:pt>
                <c:pt idx="2196">
                  <c:v>8</c:v>
                </c:pt>
                <c:pt idx="2197">
                  <c:v>7</c:v>
                </c:pt>
                <c:pt idx="2198">
                  <c:v>4</c:v>
                </c:pt>
                <c:pt idx="2199">
                  <c:v>3</c:v>
                </c:pt>
                <c:pt idx="2200">
                  <c:v>6</c:v>
                </c:pt>
                <c:pt idx="2201">
                  <c:v>5</c:v>
                </c:pt>
                <c:pt idx="2202">
                  <c:v>4</c:v>
                </c:pt>
                <c:pt idx="2203">
                  <c:v>3</c:v>
                </c:pt>
                <c:pt idx="2204">
                  <c:v>2</c:v>
                </c:pt>
                <c:pt idx="2205">
                  <c:v>1</c:v>
                </c:pt>
                <c:pt idx="2206">
                  <c:v>1</c:v>
                </c:pt>
                <c:pt idx="2207">
                  <c:v>3</c:v>
                </c:pt>
                <c:pt idx="2208">
                  <c:v>2</c:v>
                </c:pt>
                <c:pt idx="2209">
                  <c:v>3</c:v>
                </c:pt>
                <c:pt idx="2210">
                  <c:v>1</c:v>
                </c:pt>
                <c:pt idx="2211">
                  <c:v>1</c:v>
                </c:pt>
                <c:pt idx="2212">
                  <c:v>5</c:v>
                </c:pt>
                <c:pt idx="2213">
                  <c:v>6</c:v>
                </c:pt>
                <c:pt idx="2214">
                  <c:v>3</c:v>
                </c:pt>
                <c:pt idx="2215">
                  <c:v>3</c:v>
                </c:pt>
                <c:pt idx="2216">
                  <c:v>3</c:v>
                </c:pt>
                <c:pt idx="2217">
                  <c:v>3</c:v>
                </c:pt>
                <c:pt idx="2218">
                  <c:v>3</c:v>
                </c:pt>
                <c:pt idx="2219">
                  <c:v>1</c:v>
                </c:pt>
                <c:pt idx="2220">
                  <c:v>4</c:v>
                </c:pt>
                <c:pt idx="2221">
                  <c:v>1</c:v>
                </c:pt>
                <c:pt idx="2222">
                  <c:v>2</c:v>
                </c:pt>
                <c:pt idx="2223">
                  <c:v>2</c:v>
                </c:pt>
                <c:pt idx="2224">
                  <c:v>2</c:v>
                </c:pt>
                <c:pt idx="2225">
                  <c:v>11</c:v>
                </c:pt>
                <c:pt idx="2226">
                  <c:v>0</c:v>
                </c:pt>
                <c:pt idx="2227">
                  <c:v>5</c:v>
                </c:pt>
                <c:pt idx="2228">
                  <c:v>2</c:v>
                </c:pt>
                <c:pt idx="2229">
                  <c:v>4</c:v>
                </c:pt>
                <c:pt idx="2230">
                  <c:v>7</c:v>
                </c:pt>
                <c:pt idx="2231">
                  <c:v>1</c:v>
                </c:pt>
                <c:pt idx="2232">
                  <c:v>6</c:v>
                </c:pt>
                <c:pt idx="2233">
                  <c:v>6</c:v>
                </c:pt>
                <c:pt idx="2234">
                  <c:v>5</c:v>
                </c:pt>
                <c:pt idx="2235">
                  <c:v>1</c:v>
                </c:pt>
                <c:pt idx="2236">
                  <c:v>0</c:v>
                </c:pt>
                <c:pt idx="2237">
                  <c:v>2</c:v>
                </c:pt>
                <c:pt idx="2238">
                  <c:v>2</c:v>
                </c:pt>
                <c:pt idx="2239">
                  <c:v>2</c:v>
                </c:pt>
              </c:numCache>
            </c:numRef>
          </c:val>
          <c:extLst>
            <c:ext xmlns:c16="http://schemas.microsoft.com/office/drawing/2014/chart" uri="{C3380CC4-5D6E-409C-BE32-E72D297353CC}">
              <c16:uniqueId val="{00000001-335C-4AF0-8B11-767298FF8E45}"/>
            </c:ext>
          </c:extLst>
        </c:ser>
        <c:ser>
          <c:idx val="2"/>
          <c:order val="2"/>
          <c:tx>
            <c:strRef>
              <c:f>ID!$D$5</c:f>
              <c:strCache>
                <c:ptCount val="1"/>
                <c:pt idx="0">
                  <c:v>Sum of CatalogPurchases</c:v>
                </c:pt>
              </c:strCache>
            </c:strRef>
          </c:tx>
          <c:spPr>
            <a:solidFill>
              <a:schemeClr val="accent3"/>
            </a:solidFill>
            <a:ln>
              <a:noFill/>
            </a:ln>
            <a:effectLst/>
          </c:spPr>
          <c:cat>
            <c:strRef>
              <c:f>ID!$A$6:$A$2246</c:f>
              <c:strCache>
                <c:ptCount val="2240"/>
                <c:pt idx="0">
                  <c:v>0</c:v>
                </c:pt>
                <c:pt idx="1">
                  <c:v>1</c:v>
                </c:pt>
                <c:pt idx="2">
                  <c:v>9</c:v>
                </c:pt>
                <c:pt idx="3">
                  <c:v>13</c:v>
                </c:pt>
                <c:pt idx="4">
                  <c:v>17</c:v>
                </c:pt>
                <c:pt idx="5">
                  <c:v>20</c:v>
                </c:pt>
                <c:pt idx="6">
                  <c:v>22</c:v>
                </c:pt>
                <c:pt idx="7">
                  <c:v>24</c:v>
                </c:pt>
                <c:pt idx="8">
                  <c:v>25</c:v>
                </c:pt>
                <c:pt idx="9">
                  <c:v>35</c:v>
                </c:pt>
                <c:pt idx="10">
                  <c:v>48</c:v>
                </c:pt>
                <c:pt idx="11">
                  <c:v>49</c:v>
                </c:pt>
                <c:pt idx="12">
                  <c:v>55</c:v>
                </c:pt>
                <c:pt idx="13">
                  <c:v>67</c:v>
                </c:pt>
                <c:pt idx="14">
                  <c:v>73</c:v>
                </c:pt>
                <c:pt idx="15">
                  <c:v>75</c:v>
                </c:pt>
                <c:pt idx="16">
                  <c:v>78</c:v>
                </c:pt>
                <c:pt idx="17">
                  <c:v>87</c:v>
                </c:pt>
                <c:pt idx="18">
                  <c:v>89</c:v>
                </c:pt>
                <c:pt idx="19">
                  <c:v>92</c:v>
                </c:pt>
                <c:pt idx="20">
                  <c:v>113</c:v>
                </c:pt>
                <c:pt idx="21">
                  <c:v>115</c:v>
                </c:pt>
                <c:pt idx="22">
                  <c:v>123</c:v>
                </c:pt>
                <c:pt idx="23">
                  <c:v>125</c:v>
                </c:pt>
                <c:pt idx="24">
                  <c:v>143</c:v>
                </c:pt>
                <c:pt idx="25">
                  <c:v>146</c:v>
                </c:pt>
                <c:pt idx="26">
                  <c:v>153</c:v>
                </c:pt>
                <c:pt idx="27">
                  <c:v>158</c:v>
                </c:pt>
                <c:pt idx="28">
                  <c:v>164</c:v>
                </c:pt>
                <c:pt idx="29">
                  <c:v>175</c:v>
                </c:pt>
                <c:pt idx="30">
                  <c:v>176</c:v>
                </c:pt>
                <c:pt idx="31">
                  <c:v>178</c:v>
                </c:pt>
                <c:pt idx="32">
                  <c:v>182</c:v>
                </c:pt>
                <c:pt idx="33">
                  <c:v>193</c:v>
                </c:pt>
                <c:pt idx="34">
                  <c:v>194</c:v>
                </c:pt>
                <c:pt idx="35">
                  <c:v>195</c:v>
                </c:pt>
                <c:pt idx="36">
                  <c:v>199</c:v>
                </c:pt>
                <c:pt idx="37">
                  <c:v>202</c:v>
                </c:pt>
                <c:pt idx="38">
                  <c:v>203</c:v>
                </c:pt>
                <c:pt idx="39">
                  <c:v>213</c:v>
                </c:pt>
                <c:pt idx="40">
                  <c:v>217</c:v>
                </c:pt>
                <c:pt idx="41">
                  <c:v>221</c:v>
                </c:pt>
                <c:pt idx="42">
                  <c:v>231</c:v>
                </c:pt>
                <c:pt idx="43">
                  <c:v>232</c:v>
                </c:pt>
                <c:pt idx="44">
                  <c:v>234</c:v>
                </c:pt>
                <c:pt idx="45">
                  <c:v>236</c:v>
                </c:pt>
                <c:pt idx="46">
                  <c:v>238</c:v>
                </c:pt>
                <c:pt idx="47">
                  <c:v>241</c:v>
                </c:pt>
                <c:pt idx="48">
                  <c:v>246</c:v>
                </c:pt>
                <c:pt idx="49">
                  <c:v>247</c:v>
                </c:pt>
                <c:pt idx="50">
                  <c:v>252</c:v>
                </c:pt>
                <c:pt idx="51">
                  <c:v>254</c:v>
                </c:pt>
                <c:pt idx="52">
                  <c:v>255</c:v>
                </c:pt>
                <c:pt idx="53">
                  <c:v>257</c:v>
                </c:pt>
                <c:pt idx="54">
                  <c:v>263</c:v>
                </c:pt>
                <c:pt idx="55">
                  <c:v>269</c:v>
                </c:pt>
                <c:pt idx="56">
                  <c:v>271</c:v>
                </c:pt>
                <c:pt idx="57">
                  <c:v>273</c:v>
                </c:pt>
                <c:pt idx="58">
                  <c:v>274</c:v>
                </c:pt>
                <c:pt idx="59">
                  <c:v>286</c:v>
                </c:pt>
                <c:pt idx="60">
                  <c:v>291</c:v>
                </c:pt>
                <c:pt idx="61">
                  <c:v>295</c:v>
                </c:pt>
                <c:pt idx="62">
                  <c:v>304</c:v>
                </c:pt>
                <c:pt idx="63">
                  <c:v>309</c:v>
                </c:pt>
                <c:pt idx="64">
                  <c:v>310</c:v>
                </c:pt>
                <c:pt idx="65">
                  <c:v>313</c:v>
                </c:pt>
                <c:pt idx="66">
                  <c:v>322</c:v>
                </c:pt>
                <c:pt idx="67">
                  <c:v>326</c:v>
                </c:pt>
                <c:pt idx="68">
                  <c:v>332</c:v>
                </c:pt>
                <c:pt idx="69">
                  <c:v>339</c:v>
                </c:pt>
                <c:pt idx="70">
                  <c:v>340</c:v>
                </c:pt>
                <c:pt idx="71">
                  <c:v>347</c:v>
                </c:pt>
                <c:pt idx="72">
                  <c:v>359</c:v>
                </c:pt>
                <c:pt idx="73">
                  <c:v>361</c:v>
                </c:pt>
                <c:pt idx="74">
                  <c:v>367</c:v>
                </c:pt>
                <c:pt idx="75">
                  <c:v>368</c:v>
                </c:pt>
                <c:pt idx="76">
                  <c:v>375</c:v>
                </c:pt>
                <c:pt idx="77">
                  <c:v>378</c:v>
                </c:pt>
                <c:pt idx="78">
                  <c:v>380</c:v>
                </c:pt>
                <c:pt idx="79">
                  <c:v>387</c:v>
                </c:pt>
                <c:pt idx="80">
                  <c:v>405</c:v>
                </c:pt>
                <c:pt idx="81">
                  <c:v>425</c:v>
                </c:pt>
                <c:pt idx="82">
                  <c:v>433</c:v>
                </c:pt>
                <c:pt idx="83">
                  <c:v>437</c:v>
                </c:pt>
                <c:pt idx="84">
                  <c:v>448</c:v>
                </c:pt>
                <c:pt idx="85">
                  <c:v>450</c:v>
                </c:pt>
                <c:pt idx="86">
                  <c:v>451</c:v>
                </c:pt>
                <c:pt idx="87">
                  <c:v>453</c:v>
                </c:pt>
                <c:pt idx="88">
                  <c:v>454</c:v>
                </c:pt>
                <c:pt idx="89">
                  <c:v>455</c:v>
                </c:pt>
                <c:pt idx="90">
                  <c:v>456</c:v>
                </c:pt>
                <c:pt idx="91">
                  <c:v>460</c:v>
                </c:pt>
                <c:pt idx="92">
                  <c:v>466</c:v>
                </c:pt>
                <c:pt idx="93">
                  <c:v>477</c:v>
                </c:pt>
                <c:pt idx="94">
                  <c:v>486</c:v>
                </c:pt>
                <c:pt idx="95">
                  <c:v>492</c:v>
                </c:pt>
                <c:pt idx="96">
                  <c:v>498</c:v>
                </c:pt>
                <c:pt idx="97">
                  <c:v>500</c:v>
                </c:pt>
                <c:pt idx="98">
                  <c:v>503</c:v>
                </c:pt>
                <c:pt idx="99">
                  <c:v>520</c:v>
                </c:pt>
                <c:pt idx="100">
                  <c:v>521</c:v>
                </c:pt>
                <c:pt idx="101">
                  <c:v>523</c:v>
                </c:pt>
                <c:pt idx="102">
                  <c:v>524</c:v>
                </c:pt>
                <c:pt idx="103">
                  <c:v>528</c:v>
                </c:pt>
                <c:pt idx="104">
                  <c:v>531</c:v>
                </c:pt>
                <c:pt idx="105">
                  <c:v>535</c:v>
                </c:pt>
                <c:pt idx="106">
                  <c:v>538</c:v>
                </c:pt>
                <c:pt idx="107">
                  <c:v>544</c:v>
                </c:pt>
                <c:pt idx="108">
                  <c:v>550</c:v>
                </c:pt>
                <c:pt idx="109">
                  <c:v>564</c:v>
                </c:pt>
                <c:pt idx="110">
                  <c:v>569</c:v>
                </c:pt>
                <c:pt idx="111">
                  <c:v>574</c:v>
                </c:pt>
                <c:pt idx="112">
                  <c:v>577</c:v>
                </c:pt>
                <c:pt idx="113">
                  <c:v>590</c:v>
                </c:pt>
                <c:pt idx="114">
                  <c:v>591</c:v>
                </c:pt>
                <c:pt idx="115">
                  <c:v>606</c:v>
                </c:pt>
                <c:pt idx="116">
                  <c:v>607</c:v>
                </c:pt>
                <c:pt idx="117">
                  <c:v>610</c:v>
                </c:pt>
                <c:pt idx="118">
                  <c:v>615</c:v>
                </c:pt>
                <c:pt idx="119">
                  <c:v>618</c:v>
                </c:pt>
                <c:pt idx="120">
                  <c:v>624</c:v>
                </c:pt>
                <c:pt idx="121">
                  <c:v>626</c:v>
                </c:pt>
                <c:pt idx="122">
                  <c:v>635</c:v>
                </c:pt>
                <c:pt idx="123">
                  <c:v>640</c:v>
                </c:pt>
                <c:pt idx="124">
                  <c:v>641</c:v>
                </c:pt>
                <c:pt idx="125">
                  <c:v>642</c:v>
                </c:pt>
                <c:pt idx="126">
                  <c:v>663</c:v>
                </c:pt>
                <c:pt idx="127">
                  <c:v>675</c:v>
                </c:pt>
                <c:pt idx="128">
                  <c:v>679</c:v>
                </c:pt>
                <c:pt idx="129">
                  <c:v>692</c:v>
                </c:pt>
                <c:pt idx="130">
                  <c:v>697</c:v>
                </c:pt>
                <c:pt idx="131">
                  <c:v>701</c:v>
                </c:pt>
                <c:pt idx="132">
                  <c:v>702</c:v>
                </c:pt>
                <c:pt idx="133">
                  <c:v>709</c:v>
                </c:pt>
                <c:pt idx="134">
                  <c:v>713</c:v>
                </c:pt>
                <c:pt idx="135">
                  <c:v>716</c:v>
                </c:pt>
                <c:pt idx="136">
                  <c:v>736</c:v>
                </c:pt>
                <c:pt idx="137">
                  <c:v>737</c:v>
                </c:pt>
                <c:pt idx="138">
                  <c:v>738</c:v>
                </c:pt>
                <c:pt idx="139">
                  <c:v>749</c:v>
                </c:pt>
                <c:pt idx="140">
                  <c:v>760</c:v>
                </c:pt>
                <c:pt idx="141">
                  <c:v>762</c:v>
                </c:pt>
                <c:pt idx="142">
                  <c:v>771</c:v>
                </c:pt>
                <c:pt idx="143">
                  <c:v>773</c:v>
                </c:pt>
                <c:pt idx="144">
                  <c:v>793</c:v>
                </c:pt>
                <c:pt idx="145">
                  <c:v>796</c:v>
                </c:pt>
                <c:pt idx="146">
                  <c:v>798</c:v>
                </c:pt>
                <c:pt idx="147">
                  <c:v>800</c:v>
                </c:pt>
                <c:pt idx="148">
                  <c:v>803</c:v>
                </c:pt>
                <c:pt idx="149">
                  <c:v>807</c:v>
                </c:pt>
                <c:pt idx="150">
                  <c:v>810</c:v>
                </c:pt>
                <c:pt idx="151">
                  <c:v>819</c:v>
                </c:pt>
                <c:pt idx="152">
                  <c:v>821</c:v>
                </c:pt>
                <c:pt idx="153">
                  <c:v>830</c:v>
                </c:pt>
                <c:pt idx="154">
                  <c:v>832</c:v>
                </c:pt>
                <c:pt idx="155">
                  <c:v>833</c:v>
                </c:pt>
                <c:pt idx="156">
                  <c:v>837</c:v>
                </c:pt>
                <c:pt idx="157">
                  <c:v>839</c:v>
                </c:pt>
                <c:pt idx="158">
                  <c:v>843</c:v>
                </c:pt>
                <c:pt idx="159">
                  <c:v>849</c:v>
                </c:pt>
                <c:pt idx="160">
                  <c:v>850</c:v>
                </c:pt>
                <c:pt idx="161">
                  <c:v>851</c:v>
                </c:pt>
                <c:pt idx="162">
                  <c:v>868</c:v>
                </c:pt>
                <c:pt idx="163">
                  <c:v>873</c:v>
                </c:pt>
                <c:pt idx="164">
                  <c:v>879</c:v>
                </c:pt>
                <c:pt idx="165">
                  <c:v>880</c:v>
                </c:pt>
                <c:pt idx="166">
                  <c:v>891</c:v>
                </c:pt>
                <c:pt idx="167">
                  <c:v>895</c:v>
                </c:pt>
                <c:pt idx="168">
                  <c:v>898</c:v>
                </c:pt>
                <c:pt idx="169">
                  <c:v>902</c:v>
                </c:pt>
                <c:pt idx="170">
                  <c:v>905</c:v>
                </c:pt>
                <c:pt idx="171">
                  <c:v>907</c:v>
                </c:pt>
                <c:pt idx="172">
                  <c:v>916</c:v>
                </c:pt>
                <c:pt idx="173">
                  <c:v>922</c:v>
                </c:pt>
                <c:pt idx="174">
                  <c:v>933</c:v>
                </c:pt>
                <c:pt idx="175">
                  <c:v>938</c:v>
                </c:pt>
                <c:pt idx="176">
                  <c:v>940</c:v>
                </c:pt>
                <c:pt idx="177">
                  <c:v>942</c:v>
                </c:pt>
                <c:pt idx="178">
                  <c:v>944</c:v>
                </c:pt>
                <c:pt idx="179">
                  <c:v>945</c:v>
                </c:pt>
                <c:pt idx="180">
                  <c:v>946</c:v>
                </c:pt>
                <c:pt idx="181">
                  <c:v>948</c:v>
                </c:pt>
                <c:pt idx="182">
                  <c:v>954</c:v>
                </c:pt>
                <c:pt idx="183">
                  <c:v>955</c:v>
                </c:pt>
                <c:pt idx="184">
                  <c:v>961</c:v>
                </c:pt>
                <c:pt idx="185">
                  <c:v>965</c:v>
                </c:pt>
                <c:pt idx="186">
                  <c:v>966</c:v>
                </c:pt>
                <c:pt idx="187">
                  <c:v>967</c:v>
                </c:pt>
                <c:pt idx="188">
                  <c:v>968</c:v>
                </c:pt>
                <c:pt idx="189">
                  <c:v>975</c:v>
                </c:pt>
                <c:pt idx="190">
                  <c:v>977</c:v>
                </c:pt>
                <c:pt idx="191">
                  <c:v>979</c:v>
                </c:pt>
                <c:pt idx="192">
                  <c:v>983</c:v>
                </c:pt>
                <c:pt idx="193">
                  <c:v>988</c:v>
                </c:pt>
                <c:pt idx="194">
                  <c:v>999</c:v>
                </c:pt>
                <c:pt idx="195">
                  <c:v>1000</c:v>
                </c:pt>
                <c:pt idx="196">
                  <c:v>1008</c:v>
                </c:pt>
                <c:pt idx="197">
                  <c:v>1010</c:v>
                </c:pt>
                <c:pt idx="198">
                  <c:v>1012</c:v>
                </c:pt>
                <c:pt idx="199">
                  <c:v>1016</c:v>
                </c:pt>
                <c:pt idx="200">
                  <c:v>1020</c:v>
                </c:pt>
                <c:pt idx="201">
                  <c:v>1029</c:v>
                </c:pt>
                <c:pt idx="202">
                  <c:v>1030</c:v>
                </c:pt>
                <c:pt idx="203">
                  <c:v>1031</c:v>
                </c:pt>
                <c:pt idx="204">
                  <c:v>1041</c:v>
                </c:pt>
                <c:pt idx="205">
                  <c:v>1044</c:v>
                </c:pt>
                <c:pt idx="206">
                  <c:v>1045</c:v>
                </c:pt>
                <c:pt idx="207">
                  <c:v>1048</c:v>
                </c:pt>
                <c:pt idx="208">
                  <c:v>1050</c:v>
                </c:pt>
                <c:pt idx="209">
                  <c:v>1052</c:v>
                </c:pt>
                <c:pt idx="210">
                  <c:v>1055</c:v>
                </c:pt>
                <c:pt idx="211">
                  <c:v>1064</c:v>
                </c:pt>
                <c:pt idx="212">
                  <c:v>1065</c:v>
                </c:pt>
                <c:pt idx="213">
                  <c:v>1071</c:v>
                </c:pt>
                <c:pt idx="214">
                  <c:v>1072</c:v>
                </c:pt>
                <c:pt idx="215">
                  <c:v>1077</c:v>
                </c:pt>
                <c:pt idx="216">
                  <c:v>1079</c:v>
                </c:pt>
                <c:pt idx="217">
                  <c:v>1081</c:v>
                </c:pt>
                <c:pt idx="218">
                  <c:v>1087</c:v>
                </c:pt>
                <c:pt idx="219">
                  <c:v>1092</c:v>
                </c:pt>
                <c:pt idx="220">
                  <c:v>1100</c:v>
                </c:pt>
                <c:pt idx="221">
                  <c:v>1103</c:v>
                </c:pt>
                <c:pt idx="222">
                  <c:v>1109</c:v>
                </c:pt>
                <c:pt idx="223">
                  <c:v>1118</c:v>
                </c:pt>
                <c:pt idx="224">
                  <c:v>1127</c:v>
                </c:pt>
                <c:pt idx="225">
                  <c:v>1131</c:v>
                </c:pt>
                <c:pt idx="226">
                  <c:v>1135</c:v>
                </c:pt>
                <c:pt idx="227">
                  <c:v>1137</c:v>
                </c:pt>
                <c:pt idx="228">
                  <c:v>1139</c:v>
                </c:pt>
                <c:pt idx="229">
                  <c:v>1142</c:v>
                </c:pt>
                <c:pt idx="230">
                  <c:v>1143</c:v>
                </c:pt>
                <c:pt idx="231">
                  <c:v>1146</c:v>
                </c:pt>
                <c:pt idx="232">
                  <c:v>1150</c:v>
                </c:pt>
                <c:pt idx="233">
                  <c:v>1158</c:v>
                </c:pt>
                <c:pt idx="234">
                  <c:v>1160</c:v>
                </c:pt>
                <c:pt idx="235">
                  <c:v>1162</c:v>
                </c:pt>
                <c:pt idx="236">
                  <c:v>1165</c:v>
                </c:pt>
                <c:pt idx="237">
                  <c:v>1168</c:v>
                </c:pt>
                <c:pt idx="238">
                  <c:v>1170</c:v>
                </c:pt>
                <c:pt idx="239">
                  <c:v>1172</c:v>
                </c:pt>
                <c:pt idx="240">
                  <c:v>1173</c:v>
                </c:pt>
                <c:pt idx="241">
                  <c:v>1175</c:v>
                </c:pt>
                <c:pt idx="242">
                  <c:v>1176</c:v>
                </c:pt>
                <c:pt idx="243">
                  <c:v>1177</c:v>
                </c:pt>
                <c:pt idx="244">
                  <c:v>1183</c:v>
                </c:pt>
                <c:pt idx="245">
                  <c:v>1184</c:v>
                </c:pt>
                <c:pt idx="246">
                  <c:v>1204</c:v>
                </c:pt>
                <c:pt idx="247">
                  <c:v>1212</c:v>
                </c:pt>
                <c:pt idx="248">
                  <c:v>1215</c:v>
                </c:pt>
                <c:pt idx="249">
                  <c:v>1225</c:v>
                </c:pt>
                <c:pt idx="250">
                  <c:v>1232</c:v>
                </c:pt>
                <c:pt idx="251">
                  <c:v>1241</c:v>
                </c:pt>
                <c:pt idx="252">
                  <c:v>1245</c:v>
                </c:pt>
                <c:pt idx="253">
                  <c:v>1250</c:v>
                </c:pt>
                <c:pt idx="254">
                  <c:v>1272</c:v>
                </c:pt>
                <c:pt idx="255">
                  <c:v>1277</c:v>
                </c:pt>
                <c:pt idx="256">
                  <c:v>1291</c:v>
                </c:pt>
                <c:pt idx="257">
                  <c:v>1295</c:v>
                </c:pt>
                <c:pt idx="258">
                  <c:v>1307</c:v>
                </c:pt>
                <c:pt idx="259">
                  <c:v>1321</c:v>
                </c:pt>
                <c:pt idx="260">
                  <c:v>1324</c:v>
                </c:pt>
                <c:pt idx="261">
                  <c:v>1328</c:v>
                </c:pt>
                <c:pt idx="262">
                  <c:v>1331</c:v>
                </c:pt>
                <c:pt idx="263">
                  <c:v>1340</c:v>
                </c:pt>
                <c:pt idx="264">
                  <c:v>1343</c:v>
                </c:pt>
                <c:pt idx="265">
                  <c:v>1349</c:v>
                </c:pt>
                <c:pt idx="266">
                  <c:v>1351</c:v>
                </c:pt>
                <c:pt idx="267">
                  <c:v>1357</c:v>
                </c:pt>
                <c:pt idx="268">
                  <c:v>1361</c:v>
                </c:pt>
                <c:pt idx="269">
                  <c:v>1362</c:v>
                </c:pt>
                <c:pt idx="270">
                  <c:v>1371</c:v>
                </c:pt>
                <c:pt idx="271">
                  <c:v>1377</c:v>
                </c:pt>
                <c:pt idx="272">
                  <c:v>1378</c:v>
                </c:pt>
                <c:pt idx="273">
                  <c:v>1379</c:v>
                </c:pt>
                <c:pt idx="274">
                  <c:v>1381</c:v>
                </c:pt>
                <c:pt idx="275">
                  <c:v>1384</c:v>
                </c:pt>
                <c:pt idx="276">
                  <c:v>1386</c:v>
                </c:pt>
                <c:pt idx="277">
                  <c:v>1388</c:v>
                </c:pt>
                <c:pt idx="278">
                  <c:v>1399</c:v>
                </c:pt>
                <c:pt idx="279">
                  <c:v>1402</c:v>
                </c:pt>
                <c:pt idx="280">
                  <c:v>1403</c:v>
                </c:pt>
                <c:pt idx="281">
                  <c:v>1404</c:v>
                </c:pt>
                <c:pt idx="282">
                  <c:v>1406</c:v>
                </c:pt>
                <c:pt idx="283">
                  <c:v>1407</c:v>
                </c:pt>
                <c:pt idx="284">
                  <c:v>1409</c:v>
                </c:pt>
                <c:pt idx="285">
                  <c:v>1411</c:v>
                </c:pt>
                <c:pt idx="286">
                  <c:v>1419</c:v>
                </c:pt>
                <c:pt idx="287">
                  <c:v>1440</c:v>
                </c:pt>
                <c:pt idx="288">
                  <c:v>1446</c:v>
                </c:pt>
                <c:pt idx="289">
                  <c:v>1448</c:v>
                </c:pt>
                <c:pt idx="290">
                  <c:v>1453</c:v>
                </c:pt>
                <c:pt idx="291">
                  <c:v>1456</c:v>
                </c:pt>
                <c:pt idx="292">
                  <c:v>1458</c:v>
                </c:pt>
                <c:pt idx="293">
                  <c:v>1459</c:v>
                </c:pt>
                <c:pt idx="294">
                  <c:v>1461</c:v>
                </c:pt>
                <c:pt idx="295">
                  <c:v>1463</c:v>
                </c:pt>
                <c:pt idx="296">
                  <c:v>1473</c:v>
                </c:pt>
                <c:pt idx="297">
                  <c:v>1490</c:v>
                </c:pt>
                <c:pt idx="298">
                  <c:v>1491</c:v>
                </c:pt>
                <c:pt idx="299">
                  <c:v>1497</c:v>
                </c:pt>
                <c:pt idx="300">
                  <c:v>1501</c:v>
                </c:pt>
                <c:pt idx="301">
                  <c:v>1502</c:v>
                </c:pt>
                <c:pt idx="302">
                  <c:v>1503</c:v>
                </c:pt>
                <c:pt idx="303">
                  <c:v>1506</c:v>
                </c:pt>
                <c:pt idx="304">
                  <c:v>1509</c:v>
                </c:pt>
                <c:pt idx="305">
                  <c:v>1513</c:v>
                </c:pt>
                <c:pt idx="306">
                  <c:v>1515</c:v>
                </c:pt>
                <c:pt idx="307">
                  <c:v>1517</c:v>
                </c:pt>
                <c:pt idx="308">
                  <c:v>1518</c:v>
                </c:pt>
                <c:pt idx="309">
                  <c:v>1519</c:v>
                </c:pt>
                <c:pt idx="310">
                  <c:v>1523</c:v>
                </c:pt>
                <c:pt idx="311">
                  <c:v>1524</c:v>
                </c:pt>
                <c:pt idx="312">
                  <c:v>1542</c:v>
                </c:pt>
                <c:pt idx="313">
                  <c:v>1544</c:v>
                </c:pt>
                <c:pt idx="314">
                  <c:v>1545</c:v>
                </c:pt>
                <c:pt idx="315">
                  <c:v>1553</c:v>
                </c:pt>
                <c:pt idx="316">
                  <c:v>1570</c:v>
                </c:pt>
                <c:pt idx="317">
                  <c:v>1577</c:v>
                </c:pt>
                <c:pt idx="318">
                  <c:v>1581</c:v>
                </c:pt>
                <c:pt idx="319">
                  <c:v>1584</c:v>
                </c:pt>
                <c:pt idx="320">
                  <c:v>1592</c:v>
                </c:pt>
                <c:pt idx="321">
                  <c:v>1600</c:v>
                </c:pt>
                <c:pt idx="322">
                  <c:v>1604</c:v>
                </c:pt>
                <c:pt idx="323">
                  <c:v>1606</c:v>
                </c:pt>
                <c:pt idx="324">
                  <c:v>1612</c:v>
                </c:pt>
                <c:pt idx="325">
                  <c:v>1618</c:v>
                </c:pt>
                <c:pt idx="326">
                  <c:v>1619</c:v>
                </c:pt>
                <c:pt idx="327">
                  <c:v>1626</c:v>
                </c:pt>
                <c:pt idx="328">
                  <c:v>1627</c:v>
                </c:pt>
                <c:pt idx="329">
                  <c:v>1628</c:v>
                </c:pt>
                <c:pt idx="330">
                  <c:v>1630</c:v>
                </c:pt>
                <c:pt idx="331">
                  <c:v>1631</c:v>
                </c:pt>
                <c:pt idx="332">
                  <c:v>1640</c:v>
                </c:pt>
                <c:pt idx="333">
                  <c:v>1646</c:v>
                </c:pt>
                <c:pt idx="334">
                  <c:v>1650</c:v>
                </c:pt>
                <c:pt idx="335">
                  <c:v>1655</c:v>
                </c:pt>
                <c:pt idx="336">
                  <c:v>1663</c:v>
                </c:pt>
                <c:pt idx="337">
                  <c:v>1665</c:v>
                </c:pt>
                <c:pt idx="338">
                  <c:v>1672</c:v>
                </c:pt>
                <c:pt idx="339">
                  <c:v>1676</c:v>
                </c:pt>
                <c:pt idx="340">
                  <c:v>1685</c:v>
                </c:pt>
                <c:pt idx="341">
                  <c:v>1710</c:v>
                </c:pt>
                <c:pt idx="342">
                  <c:v>1715</c:v>
                </c:pt>
                <c:pt idx="343">
                  <c:v>1717</c:v>
                </c:pt>
                <c:pt idx="344">
                  <c:v>1726</c:v>
                </c:pt>
                <c:pt idx="345">
                  <c:v>1729</c:v>
                </c:pt>
                <c:pt idx="346">
                  <c:v>1734</c:v>
                </c:pt>
                <c:pt idx="347">
                  <c:v>1740</c:v>
                </c:pt>
                <c:pt idx="348">
                  <c:v>1743</c:v>
                </c:pt>
                <c:pt idx="349">
                  <c:v>1744</c:v>
                </c:pt>
                <c:pt idx="350">
                  <c:v>1745</c:v>
                </c:pt>
                <c:pt idx="351">
                  <c:v>1755</c:v>
                </c:pt>
                <c:pt idx="352">
                  <c:v>1763</c:v>
                </c:pt>
                <c:pt idx="353">
                  <c:v>1764</c:v>
                </c:pt>
                <c:pt idx="354">
                  <c:v>1772</c:v>
                </c:pt>
                <c:pt idx="355">
                  <c:v>1773</c:v>
                </c:pt>
                <c:pt idx="356">
                  <c:v>1777</c:v>
                </c:pt>
                <c:pt idx="357">
                  <c:v>1802</c:v>
                </c:pt>
                <c:pt idx="358">
                  <c:v>1818</c:v>
                </c:pt>
                <c:pt idx="359">
                  <c:v>1826</c:v>
                </c:pt>
                <c:pt idx="360">
                  <c:v>1829</c:v>
                </c:pt>
                <c:pt idx="361">
                  <c:v>1833</c:v>
                </c:pt>
                <c:pt idx="362">
                  <c:v>1834</c:v>
                </c:pt>
                <c:pt idx="363">
                  <c:v>1839</c:v>
                </c:pt>
                <c:pt idx="364">
                  <c:v>1857</c:v>
                </c:pt>
                <c:pt idx="365">
                  <c:v>1859</c:v>
                </c:pt>
                <c:pt idx="366">
                  <c:v>1867</c:v>
                </c:pt>
                <c:pt idx="367">
                  <c:v>1876</c:v>
                </c:pt>
                <c:pt idx="368">
                  <c:v>1878</c:v>
                </c:pt>
                <c:pt idx="369">
                  <c:v>1880</c:v>
                </c:pt>
                <c:pt idx="370">
                  <c:v>1890</c:v>
                </c:pt>
                <c:pt idx="371">
                  <c:v>1891</c:v>
                </c:pt>
                <c:pt idx="372">
                  <c:v>1907</c:v>
                </c:pt>
                <c:pt idx="373">
                  <c:v>1911</c:v>
                </c:pt>
                <c:pt idx="374">
                  <c:v>1915</c:v>
                </c:pt>
                <c:pt idx="375">
                  <c:v>1916</c:v>
                </c:pt>
                <c:pt idx="376">
                  <c:v>1920</c:v>
                </c:pt>
                <c:pt idx="377">
                  <c:v>1921</c:v>
                </c:pt>
                <c:pt idx="378">
                  <c:v>1927</c:v>
                </c:pt>
                <c:pt idx="379">
                  <c:v>1928</c:v>
                </c:pt>
                <c:pt idx="380">
                  <c:v>1940</c:v>
                </c:pt>
                <c:pt idx="381">
                  <c:v>1945</c:v>
                </c:pt>
                <c:pt idx="382">
                  <c:v>1951</c:v>
                </c:pt>
                <c:pt idx="383">
                  <c:v>1958</c:v>
                </c:pt>
                <c:pt idx="384">
                  <c:v>1964</c:v>
                </c:pt>
                <c:pt idx="385">
                  <c:v>1966</c:v>
                </c:pt>
                <c:pt idx="386">
                  <c:v>1968</c:v>
                </c:pt>
                <c:pt idx="387">
                  <c:v>1970</c:v>
                </c:pt>
                <c:pt idx="388">
                  <c:v>1987</c:v>
                </c:pt>
                <c:pt idx="389">
                  <c:v>1990</c:v>
                </c:pt>
                <c:pt idx="390">
                  <c:v>1991</c:v>
                </c:pt>
                <c:pt idx="391">
                  <c:v>1992</c:v>
                </c:pt>
                <c:pt idx="392">
                  <c:v>1993</c:v>
                </c:pt>
                <c:pt idx="393">
                  <c:v>1994</c:v>
                </c:pt>
                <c:pt idx="394">
                  <c:v>1998</c:v>
                </c:pt>
                <c:pt idx="395">
                  <c:v>2002</c:v>
                </c:pt>
                <c:pt idx="396">
                  <c:v>2004</c:v>
                </c:pt>
                <c:pt idx="397">
                  <c:v>2005</c:v>
                </c:pt>
                <c:pt idx="398">
                  <c:v>2008</c:v>
                </c:pt>
                <c:pt idx="399">
                  <c:v>2021</c:v>
                </c:pt>
                <c:pt idx="400">
                  <c:v>2036</c:v>
                </c:pt>
                <c:pt idx="401">
                  <c:v>2055</c:v>
                </c:pt>
                <c:pt idx="402">
                  <c:v>2061</c:v>
                </c:pt>
                <c:pt idx="403">
                  <c:v>2066</c:v>
                </c:pt>
                <c:pt idx="404">
                  <c:v>2072</c:v>
                </c:pt>
                <c:pt idx="405">
                  <c:v>2075</c:v>
                </c:pt>
                <c:pt idx="406">
                  <c:v>2079</c:v>
                </c:pt>
                <c:pt idx="407">
                  <c:v>2088</c:v>
                </c:pt>
                <c:pt idx="408">
                  <c:v>2098</c:v>
                </c:pt>
                <c:pt idx="409">
                  <c:v>2106</c:v>
                </c:pt>
                <c:pt idx="410">
                  <c:v>2109</c:v>
                </c:pt>
                <c:pt idx="411">
                  <c:v>2114</c:v>
                </c:pt>
                <c:pt idx="412">
                  <c:v>2115</c:v>
                </c:pt>
                <c:pt idx="413">
                  <c:v>2118</c:v>
                </c:pt>
                <c:pt idx="414">
                  <c:v>2125</c:v>
                </c:pt>
                <c:pt idx="415">
                  <c:v>2130</c:v>
                </c:pt>
                <c:pt idx="416">
                  <c:v>2131</c:v>
                </c:pt>
                <c:pt idx="417">
                  <c:v>2134</c:v>
                </c:pt>
                <c:pt idx="418">
                  <c:v>2139</c:v>
                </c:pt>
                <c:pt idx="419">
                  <c:v>2147</c:v>
                </c:pt>
                <c:pt idx="420">
                  <c:v>2150</c:v>
                </c:pt>
                <c:pt idx="421">
                  <c:v>2154</c:v>
                </c:pt>
                <c:pt idx="422">
                  <c:v>2156</c:v>
                </c:pt>
                <c:pt idx="423">
                  <c:v>2157</c:v>
                </c:pt>
                <c:pt idx="424">
                  <c:v>2162</c:v>
                </c:pt>
                <c:pt idx="425">
                  <c:v>2166</c:v>
                </c:pt>
                <c:pt idx="426">
                  <c:v>2173</c:v>
                </c:pt>
                <c:pt idx="427">
                  <c:v>2174</c:v>
                </c:pt>
                <c:pt idx="428">
                  <c:v>2176</c:v>
                </c:pt>
                <c:pt idx="429">
                  <c:v>2181</c:v>
                </c:pt>
                <c:pt idx="430">
                  <c:v>2186</c:v>
                </c:pt>
                <c:pt idx="431">
                  <c:v>2202</c:v>
                </c:pt>
                <c:pt idx="432">
                  <c:v>2217</c:v>
                </c:pt>
                <c:pt idx="433">
                  <c:v>2223</c:v>
                </c:pt>
                <c:pt idx="434">
                  <c:v>2225</c:v>
                </c:pt>
                <c:pt idx="435">
                  <c:v>2227</c:v>
                </c:pt>
                <c:pt idx="436">
                  <c:v>2230</c:v>
                </c:pt>
                <c:pt idx="437">
                  <c:v>2245</c:v>
                </c:pt>
                <c:pt idx="438">
                  <c:v>2246</c:v>
                </c:pt>
                <c:pt idx="439">
                  <c:v>2253</c:v>
                </c:pt>
                <c:pt idx="440">
                  <c:v>2254</c:v>
                </c:pt>
                <c:pt idx="441">
                  <c:v>2256</c:v>
                </c:pt>
                <c:pt idx="442">
                  <c:v>2258</c:v>
                </c:pt>
                <c:pt idx="443">
                  <c:v>2261</c:v>
                </c:pt>
                <c:pt idx="444">
                  <c:v>2262</c:v>
                </c:pt>
                <c:pt idx="445">
                  <c:v>2276</c:v>
                </c:pt>
                <c:pt idx="446">
                  <c:v>2278</c:v>
                </c:pt>
                <c:pt idx="447">
                  <c:v>2281</c:v>
                </c:pt>
                <c:pt idx="448">
                  <c:v>2285</c:v>
                </c:pt>
                <c:pt idx="449">
                  <c:v>2286</c:v>
                </c:pt>
                <c:pt idx="450">
                  <c:v>2292</c:v>
                </c:pt>
                <c:pt idx="451">
                  <c:v>2295</c:v>
                </c:pt>
                <c:pt idx="452">
                  <c:v>2296</c:v>
                </c:pt>
                <c:pt idx="453">
                  <c:v>2304</c:v>
                </c:pt>
                <c:pt idx="454">
                  <c:v>2308</c:v>
                </c:pt>
                <c:pt idx="455">
                  <c:v>2315</c:v>
                </c:pt>
                <c:pt idx="456">
                  <c:v>2320</c:v>
                </c:pt>
                <c:pt idx="457">
                  <c:v>2324</c:v>
                </c:pt>
                <c:pt idx="458">
                  <c:v>2326</c:v>
                </c:pt>
                <c:pt idx="459">
                  <c:v>2337</c:v>
                </c:pt>
                <c:pt idx="460">
                  <c:v>2345</c:v>
                </c:pt>
                <c:pt idx="461">
                  <c:v>2350</c:v>
                </c:pt>
                <c:pt idx="462">
                  <c:v>2371</c:v>
                </c:pt>
                <c:pt idx="463">
                  <c:v>2375</c:v>
                </c:pt>
                <c:pt idx="464">
                  <c:v>2379</c:v>
                </c:pt>
                <c:pt idx="465">
                  <c:v>2387</c:v>
                </c:pt>
                <c:pt idx="466">
                  <c:v>2392</c:v>
                </c:pt>
                <c:pt idx="467">
                  <c:v>2404</c:v>
                </c:pt>
                <c:pt idx="468">
                  <c:v>2406</c:v>
                </c:pt>
                <c:pt idx="469">
                  <c:v>2407</c:v>
                </c:pt>
                <c:pt idx="470">
                  <c:v>2408</c:v>
                </c:pt>
                <c:pt idx="471">
                  <c:v>2410</c:v>
                </c:pt>
                <c:pt idx="472">
                  <c:v>2415</c:v>
                </c:pt>
                <c:pt idx="473">
                  <c:v>2416</c:v>
                </c:pt>
                <c:pt idx="474">
                  <c:v>2426</c:v>
                </c:pt>
                <c:pt idx="475">
                  <c:v>2428</c:v>
                </c:pt>
                <c:pt idx="476">
                  <c:v>2429</c:v>
                </c:pt>
                <c:pt idx="477">
                  <c:v>2431</c:v>
                </c:pt>
                <c:pt idx="478">
                  <c:v>2437</c:v>
                </c:pt>
                <c:pt idx="479">
                  <c:v>2445</c:v>
                </c:pt>
                <c:pt idx="480">
                  <c:v>2447</c:v>
                </c:pt>
                <c:pt idx="481">
                  <c:v>2452</c:v>
                </c:pt>
                <c:pt idx="482">
                  <c:v>2453</c:v>
                </c:pt>
                <c:pt idx="483">
                  <c:v>2456</c:v>
                </c:pt>
                <c:pt idx="484">
                  <c:v>2457</c:v>
                </c:pt>
                <c:pt idx="485">
                  <c:v>2461</c:v>
                </c:pt>
                <c:pt idx="486">
                  <c:v>2471</c:v>
                </c:pt>
                <c:pt idx="487">
                  <c:v>2478</c:v>
                </c:pt>
                <c:pt idx="488">
                  <c:v>2488</c:v>
                </c:pt>
                <c:pt idx="489">
                  <c:v>2493</c:v>
                </c:pt>
                <c:pt idx="490">
                  <c:v>2495</c:v>
                </c:pt>
                <c:pt idx="491">
                  <c:v>2499</c:v>
                </c:pt>
                <c:pt idx="492">
                  <c:v>2516</c:v>
                </c:pt>
                <c:pt idx="493">
                  <c:v>2518</c:v>
                </c:pt>
                <c:pt idx="494">
                  <c:v>2521</c:v>
                </c:pt>
                <c:pt idx="495">
                  <c:v>2525</c:v>
                </c:pt>
                <c:pt idx="496">
                  <c:v>2532</c:v>
                </c:pt>
                <c:pt idx="497">
                  <c:v>2534</c:v>
                </c:pt>
                <c:pt idx="498">
                  <c:v>2535</c:v>
                </c:pt>
                <c:pt idx="499">
                  <c:v>2541</c:v>
                </c:pt>
                <c:pt idx="500">
                  <c:v>2544</c:v>
                </c:pt>
                <c:pt idx="501">
                  <c:v>2546</c:v>
                </c:pt>
                <c:pt idx="502">
                  <c:v>2549</c:v>
                </c:pt>
                <c:pt idx="503">
                  <c:v>2552</c:v>
                </c:pt>
                <c:pt idx="504">
                  <c:v>2557</c:v>
                </c:pt>
                <c:pt idx="505">
                  <c:v>2561</c:v>
                </c:pt>
                <c:pt idx="506">
                  <c:v>2563</c:v>
                </c:pt>
                <c:pt idx="507">
                  <c:v>2564</c:v>
                </c:pt>
                <c:pt idx="508">
                  <c:v>2565</c:v>
                </c:pt>
                <c:pt idx="509">
                  <c:v>2569</c:v>
                </c:pt>
                <c:pt idx="510">
                  <c:v>2570</c:v>
                </c:pt>
                <c:pt idx="511">
                  <c:v>2574</c:v>
                </c:pt>
                <c:pt idx="512">
                  <c:v>2579</c:v>
                </c:pt>
                <c:pt idx="513">
                  <c:v>2587</c:v>
                </c:pt>
                <c:pt idx="514">
                  <c:v>2589</c:v>
                </c:pt>
                <c:pt idx="515">
                  <c:v>2591</c:v>
                </c:pt>
                <c:pt idx="516">
                  <c:v>2607</c:v>
                </c:pt>
                <c:pt idx="517">
                  <c:v>2611</c:v>
                </c:pt>
                <c:pt idx="518">
                  <c:v>2612</c:v>
                </c:pt>
                <c:pt idx="519">
                  <c:v>2613</c:v>
                </c:pt>
                <c:pt idx="520">
                  <c:v>2620</c:v>
                </c:pt>
                <c:pt idx="521">
                  <c:v>2625</c:v>
                </c:pt>
                <c:pt idx="522">
                  <c:v>2631</c:v>
                </c:pt>
                <c:pt idx="523">
                  <c:v>2632</c:v>
                </c:pt>
                <c:pt idx="524">
                  <c:v>2634</c:v>
                </c:pt>
                <c:pt idx="525">
                  <c:v>2639</c:v>
                </c:pt>
                <c:pt idx="526">
                  <c:v>2656</c:v>
                </c:pt>
                <c:pt idx="527">
                  <c:v>2661</c:v>
                </c:pt>
                <c:pt idx="528">
                  <c:v>2666</c:v>
                </c:pt>
                <c:pt idx="529">
                  <c:v>2669</c:v>
                </c:pt>
                <c:pt idx="530">
                  <c:v>2674</c:v>
                </c:pt>
                <c:pt idx="531">
                  <c:v>2677</c:v>
                </c:pt>
                <c:pt idx="532">
                  <c:v>2678</c:v>
                </c:pt>
                <c:pt idx="533">
                  <c:v>2681</c:v>
                </c:pt>
                <c:pt idx="534">
                  <c:v>2683</c:v>
                </c:pt>
                <c:pt idx="535">
                  <c:v>2686</c:v>
                </c:pt>
                <c:pt idx="536">
                  <c:v>2694</c:v>
                </c:pt>
                <c:pt idx="537">
                  <c:v>2698</c:v>
                </c:pt>
                <c:pt idx="538">
                  <c:v>2711</c:v>
                </c:pt>
                <c:pt idx="539">
                  <c:v>2712</c:v>
                </c:pt>
                <c:pt idx="540">
                  <c:v>2715</c:v>
                </c:pt>
                <c:pt idx="541">
                  <c:v>2724</c:v>
                </c:pt>
                <c:pt idx="542">
                  <c:v>2727</c:v>
                </c:pt>
                <c:pt idx="543">
                  <c:v>2730</c:v>
                </c:pt>
                <c:pt idx="544">
                  <c:v>2736</c:v>
                </c:pt>
                <c:pt idx="545">
                  <c:v>2740</c:v>
                </c:pt>
                <c:pt idx="546">
                  <c:v>2747</c:v>
                </c:pt>
                <c:pt idx="547">
                  <c:v>2781</c:v>
                </c:pt>
                <c:pt idx="548">
                  <c:v>2782</c:v>
                </c:pt>
                <c:pt idx="549">
                  <c:v>2793</c:v>
                </c:pt>
                <c:pt idx="550">
                  <c:v>2795</c:v>
                </c:pt>
                <c:pt idx="551">
                  <c:v>2797</c:v>
                </c:pt>
                <c:pt idx="552">
                  <c:v>2798</c:v>
                </c:pt>
                <c:pt idx="553">
                  <c:v>2802</c:v>
                </c:pt>
                <c:pt idx="554">
                  <c:v>2804</c:v>
                </c:pt>
                <c:pt idx="555">
                  <c:v>2807</c:v>
                </c:pt>
                <c:pt idx="556">
                  <c:v>2811</c:v>
                </c:pt>
                <c:pt idx="557">
                  <c:v>2814</c:v>
                </c:pt>
                <c:pt idx="558">
                  <c:v>2815</c:v>
                </c:pt>
                <c:pt idx="559">
                  <c:v>2826</c:v>
                </c:pt>
                <c:pt idx="560">
                  <c:v>2829</c:v>
                </c:pt>
                <c:pt idx="561">
                  <c:v>2831</c:v>
                </c:pt>
                <c:pt idx="562">
                  <c:v>2836</c:v>
                </c:pt>
                <c:pt idx="563">
                  <c:v>2849</c:v>
                </c:pt>
                <c:pt idx="564">
                  <c:v>2853</c:v>
                </c:pt>
                <c:pt idx="565">
                  <c:v>2861</c:v>
                </c:pt>
                <c:pt idx="566">
                  <c:v>2863</c:v>
                </c:pt>
                <c:pt idx="567">
                  <c:v>2868</c:v>
                </c:pt>
                <c:pt idx="568">
                  <c:v>2870</c:v>
                </c:pt>
                <c:pt idx="569">
                  <c:v>2874</c:v>
                </c:pt>
                <c:pt idx="570">
                  <c:v>2875</c:v>
                </c:pt>
                <c:pt idx="571">
                  <c:v>2877</c:v>
                </c:pt>
                <c:pt idx="572">
                  <c:v>2878</c:v>
                </c:pt>
                <c:pt idx="573">
                  <c:v>2882</c:v>
                </c:pt>
                <c:pt idx="574">
                  <c:v>2886</c:v>
                </c:pt>
                <c:pt idx="575">
                  <c:v>2891</c:v>
                </c:pt>
                <c:pt idx="576">
                  <c:v>2894</c:v>
                </c:pt>
                <c:pt idx="577">
                  <c:v>2895</c:v>
                </c:pt>
                <c:pt idx="578">
                  <c:v>2902</c:v>
                </c:pt>
                <c:pt idx="579">
                  <c:v>2909</c:v>
                </c:pt>
                <c:pt idx="580">
                  <c:v>2918</c:v>
                </c:pt>
                <c:pt idx="581">
                  <c:v>2920</c:v>
                </c:pt>
                <c:pt idx="582">
                  <c:v>2926</c:v>
                </c:pt>
                <c:pt idx="583">
                  <c:v>2928</c:v>
                </c:pt>
                <c:pt idx="584">
                  <c:v>2929</c:v>
                </c:pt>
                <c:pt idx="585">
                  <c:v>2930</c:v>
                </c:pt>
                <c:pt idx="586">
                  <c:v>2931</c:v>
                </c:pt>
                <c:pt idx="587">
                  <c:v>2936</c:v>
                </c:pt>
                <c:pt idx="588">
                  <c:v>2937</c:v>
                </c:pt>
                <c:pt idx="589">
                  <c:v>2939</c:v>
                </c:pt>
                <c:pt idx="590">
                  <c:v>2942</c:v>
                </c:pt>
                <c:pt idx="591">
                  <c:v>2945</c:v>
                </c:pt>
                <c:pt idx="592">
                  <c:v>2948</c:v>
                </c:pt>
                <c:pt idx="593">
                  <c:v>2952</c:v>
                </c:pt>
                <c:pt idx="594">
                  <c:v>2958</c:v>
                </c:pt>
                <c:pt idx="595">
                  <c:v>2961</c:v>
                </c:pt>
                <c:pt idx="596">
                  <c:v>2963</c:v>
                </c:pt>
                <c:pt idx="597">
                  <c:v>2964</c:v>
                </c:pt>
                <c:pt idx="598">
                  <c:v>2968</c:v>
                </c:pt>
                <c:pt idx="599">
                  <c:v>2975</c:v>
                </c:pt>
                <c:pt idx="600">
                  <c:v>2980</c:v>
                </c:pt>
                <c:pt idx="601">
                  <c:v>2986</c:v>
                </c:pt>
                <c:pt idx="602">
                  <c:v>2995</c:v>
                </c:pt>
                <c:pt idx="603">
                  <c:v>3005</c:v>
                </c:pt>
                <c:pt idx="604">
                  <c:v>3006</c:v>
                </c:pt>
                <c:pt idx="605">
                  <c:v>3007</c:v>
                </c:pt>
                <c:pt idx="606">
                  <c:v>3009</c:v>
                </c:pt>
                <c:pt idx="607">
                  <c:v>3010</c:v>
                </c:pt>
                <c:pt idx="608">
                  <c:v>3011</c:v>
                </c:pt>
                <c:pt idx="609">
                  <c:v>3025</c:v>
                </c:pt>
                <c:pt idx="610">
                  <c:v>3032</c:v>
                </c:pt>
                <c:pt idx="611">
                  <c:v>3033</c:v>
                </c:pt>
                <c:pt idx="612">
                  <c:v>3037</c:v>
                </c:pt>
                <c:pt idx="613">
                  <c:v>3050</c:v>
                </c:pt>
                <c:pt idx="614">
                  <c:v>3056</c:v>
                </c:pt>
                <c:pt idx="615">
                  <c:v>3066</c:v>
                </c:pt>
                <c:pt idx="616">
                  <c:v>3068</c:v>
                </c:pt>
                <c:pt idx="617">
                  <c:v>3074</c:v>
                </c:pt>
                <c:pt idx="618">
                  <c:v>3075</c:v>
                </c:pt>
                <c:pt idx="619">
                  <c:v>3076</c:v>
                </c:pt>
                <c:pt idx="620">
                  <c:v>3081</c:v>
                </c:pt>
                <c:pt idx="621">
                  <c:v>3083</c:v>
                </c:pt>
                <c:pt idx="622">
                  <c:v>3091</c:v>
                </c:pt>
                <c:pt idx="623">
                  <c:v>3099</c:v>
                </c:pt>
                <c:pt idx="624">
                  <c:v>3102</c:v>
                </c:pt>
                <c:pt idx="625">
                  <c:v>3104</c:v>
                </c:pt>
                <c:pt idx="626">
                  <c:v>3107</c:v>
                </c:pt>
                <c:pt idx="627">
                  <c:v>3112</c:v>
                </c:pt>
                <c:pt idx="628">
                  <c:v>3117</c:v>
                </c:pt>
                <c:pt idx="629">
                  <c:v>3120</c:v>
                </c:pt>
                <c:pt idx="630">
                  <c:v>3129</c:v>
                </c:pt>
                <c:pt idx="631">
                  <c:v>3130</c:v>
                </c:pt>
                <c:pt idx="632">
                  <c:v>3136</c:v>
                </c:pt>
                <c:pt idx="633">
                  <c:v>3138</c:v>
                </c:pt>
                <c:pt idx="634">
                  <c:v>3139</c:v>
                </c:pt>
                <c:pt idx="635">
                  <c:v>3152</c:v>
                </c:pt>
                <c:pt idx="636">
                  <c:v>3153</c:v>
                </c:pt>
                <c:pt idx="637">
                  <c:v>3158</c:v>
                </c:pt>
                <c:pt idx="638">
                  <c:v>3170</c:v>
                </c:pt>
                <c:pt idx="639">
                  <c:v>3174</c:v>
                </c:pt>
                <c:pt idx="640">
                  <c:v>3179</c:v>
                </c:pt>
                <c:pt idx="641">
                  <c:v>3182</c:v>
                </c:pt>
                <c:pt idx="642">
                  <c:v>3194</c:v>
                </c:pt>
                <c:pt idx="643">
                  <c:v>3197</c:v>
                </c:pt>
                <c:pt idx="644">
                  <c:v>3202</c:v>
                </c:pt>
                <c:pt idx="645">
                  <c:v>3220</c:v>
                </c:pt>
                <c:pt idx="646">
                  <c:v>3225</c:v>
                </c:pt>
                <c:pt idx="647">
                  <c:v>3231</c:v>
                </c:pt>
                <c:pt idx="648">
                  <c:v>3233</c:v>
                </c:pt>
                <c:pt idx="649">
                  <c:v>3254</c:v>
                </c:pt>
                <c:pt idx="650">
                  <c:v>3262</c:v>
                </c:pt>
                <c:pt idx="651">
                  <c:v>3265</c:v>
                </c:pt>
                <c:pt idx="652">
                  <c:v>3266</c:v>
                </c:pt>
                <c:pt idx="653">
                  <c:v>3267</c:v>
                </c:pt>
                <c:pt idx="654">
                  <c:v>3270</c:v>
                </c:pt>
                <c:pt idx="655">
                  <c:v>3276</c:v>
                </c:pt>
                <c:pt idx="656">
                  <c:v>3277</c:v>
                </c:pt>
                <c:pt idx="657">
                  <c:v>3281</c:v>
                </c:pt>
                <c:pt idx="658">
                  <c:v>3283</c:v>
                </c:pt>
                <c:pt idx="659">
                  <c:v>3286</c:v>
                </c:pt>
                <c:pt idx="660">
                  <c:v>3298</c:v>
                </c:pt>
                <c:pt idx="661">
                  <c:v>3308</c:v>
                </c:pt>
                <c:pt idx="662">
                  <c:v>3310</c:v>
                </c:pt>
                <c:pt idx="663">
                  <c:v>3312</c:v>
                </c:pt>
                <c:pt idx="664">
                  <c:v>3321</c:v>
                </c:pt>
                <c:pt idx="665">
                  <c:v>3332</c:v>
                </c:pt>
                <c:pt idx="666">
                  <c:v>3334</c:v>
                </c:pt>
                <c:pt idx="667">
                  <c:v>3336</c:v>
                </c:pt>
                <c:pt idx="668">
                  <c:v>3340</c:v>
                </c:pt>
                <c:pt idx="669">
                  <c:v>3363</c:v>
                </c:pt>
                <c:pt idx="670">
                  <c:v>3376</c:v>
                </c:pt>
                <c:pt idx="671">
                  <c:v>3381</c:v>
                </c:pt>
                <c:pt idx="672">
                  <c:v>3386</c:v>
                </c:pt>
                <c:pt idx="673">
                  <c:v>3388</c:v>
                </c:pt>
                <c:pt idx="674">
                  <c:v>3389</c:v>
                </c:pt>
                <c:pt idx="675">
                  <c:v>3403</c:v>
                </c:pt>
                <c:pt idx="676">
                  <c:v>3406</c:v>
                </c:pt>
                <c:pt idx="677">
                  <c:v>3409</c:v>
                </c:pt>
                <c:pt idx="678">
                  <c:v>3412</c:v>
                </c:pt>
                <c:pt idx="679">
                  <c:v>3421</c:v>
                </c:pt>
                <c:pt idx="680">
                  <c:v>3422</c:v>
                </c:pt>
                <c:pt idx="681">
                  <c:v>3426</c:v>
                </c:pt>
                <c:pt idx="682">
                  <c:v>3427</c:v>
                </c:pt>
                <c:pt idx="683">
                  <c:v>3428</c:v>
                </c:pt>
                <c:pt idx="684">
                  <c:v>3433</c:v>
                </c:pt>
                <c:pt idx="685">
                  <c:v>3434</c:v>
                </c:pt>
                <c:pt idx="686">
                  <c:v>3436</c:v>
                </c:pt>
                <c:pt idx="687">
                  <c:v>3439</c:v>
                </c:pt>
                <c:pt idx="688">
                  <c:v>3445</c:v>
                </c:pt>
                <c:pt idx="689">
                  <c:v>3463</c:v>
                </c:pt>
                <c:pt idx="690">
                  <c:v>3469</c:v>
                </c:pt>
                <c:pt idx="691">
                  <c:v>3478</c:v>
                </c:pt>
                <c:pt idx="692">
                  <c:v>3479</c:v>
                </c:pt>
                <c:pt idx="693">
                  <c:v>3483</c:v>
                </c:pt>
                <c:pt idx="694">
                  <c:v>3491</c:v>
                </c:pt>
                <c:pt idx="695">
                  <c:v>3498</c:v>
                </c:pt>
                <c:pt idx="696">
                  <c:v>3503</c:v>
                </c:pt>
                <c:pt idx="697">
                  <c:v>3507</c:v>
                </c:pt>
                <c:pt idx="698">
                  <c:v>3515</c:v>
                </c:pt>
                <c:pt idx="699">
                  <c:v>3517</c:v>
                </c:pt>
                <c:pt idx="700">
                  <c:v>3518</c:v>
                </c:pt>
                <c:pt idx="701">
                  <c:v>3520</c:v>
                </c:pt>
                <c:pt idx="702">
                  <c:v>3523</c:v>
                </c:pt>
                <c:pt idx="703">
                  <c:v>3524</c:v>
                </c:pt>
                <c:pt idx="704">
                  <c:v>3525</c:v>
                </c:pt>
                <c:pt idx="705">
                  <c:v>3526</c:v>
                </c:pt>
                <c:pt idx="706">
                  <c:v>3535</c:v>
                </c:pt>
                <c:pt idx="707">
                  <c:v>3536</c:v>
                </c:pt>
                <c:pt idx="708">
                  <c:v>3537</c:v>
                </c:pt>
                <c:pt idx="709">
                  <c:v>3547</c:v>
                </c:pt>
                <c:pt idx="710">
                  <c:v>3551</c:v>
                </c:pt>
                <c:pt idx="711">
                  <c:v>3559</c:v>
                </c:pt>
                <c:pt idx="712">
                  <c:v>3560</c:v>
                </c:pt>
                <c:pt idx="713">
                  <c:v>3565</c:v>
                </c:pt>
                <c:pt idx="714">
                  <c:v>3570</c:v>
                </c:pt>
                <c:pt idx="715">
                  <c:v>3571</c:v>
                </c:pt>
                <c:pt idx="716">
                  <c:v>3578</c:v>
                </c:pt>
                <c:pt idx="717">
                  <c:v>3584</c:v>
                </c:pt>
                <c:pt idx="718">
                  <c:v>3594</c:v>
                </c:pt>
                <c:pt idx="719">
                  <c:v>3595</c:v>
                </c:pt>
                <c:pt idx="720">
                  <c:v>3598</c:v>
                </c:pt>
                <c:pt idx="721">
                  <c:v>3599</c:v>
                </c:pt>
                <c:pt idx="722">
                  <c:v>3602</c:v>
                </c:pt>
                <c:pt idx="723">
                  <c:v>3619</c:v>
                </c:pt>
                <c:pt idx="724">
                  <c:v>3623</c:v>
                </c:pt>
                <c:pt idx="725">
                  <c:v>3628</c:v>
                </c:pt>
                <c:pt idx="726">
                  <c:v>3629</c:v>
                </c:pt>
                <c:pt idx="727">
                  <c:v>3635</c:v>
                </c:pt>
                <c:pt idx="728">
                  <c:v>3641</c:v>
                </c:pt>
                <c:pt idx="729">
                  <c:v>3643</c:v>
                </c:pt>
                <c:pt idx="730">
                  <c:v>3645</c:v>
                </c:pt>
                <c:pt idx="731">
                  <c:v>3657</c:v>
                </c:pt>
                <c:pt idx="732">
                  <c:v>3661</c:v>
                </c:pt>
                <c:pt idx="733">
                  <c:v>3665</c:v>
                </c:pt>
                <c:pt idx="734">
                  <c:v>3667</c:v>
                </c:pt>
                <c:pt idx="735">
                  <c:v>3673</c:v>
                </c:pt>
                <c:pt idx="736">
                  <c:v>3678</c:v>
                </c:pt>
                <c:pt idx="737">
                  <c:v>3690</c:v>
                </c:pt>
                <c:pt idx="738">
                  <c:v>3696</c:v>
                </c:pt>
                <c:pt idx="739">
                  <c:v>3697</c:v>
                </c:pt>
                <c:pt idx="740">
                  <c:v>3698</c:v>
                </c:pt>
                <c:pt idx="741">
                  <c:v>3706</c:v>
                </c:pt>
                <c:pt idx="742">
                  <c:v>3710</c:v>
                </c:pt>
                <c:pt idx="743">
                  <c:v>3711</c:v>
                </c:pt>
                <c:pt idx="744">
                  <c:v>3712</c:v>
                </c:pt>
                <c:pt idx="745">
                  <c:v>3717</c:v>
                </c:pt>
                <c:pt idx="746">
                  <c:v>3722</c:v>
                </c:pt>
                <c:pt idx="747">
                  <c:v>3725</c:v>
                </c:pt>
                <c:pt idx="748">
                  <c:v>3726</c:v>
                </c:pt>
                <c:pt idx="749">
                  <c:v>3732</c:v>
                </c:pt>
                <c:pt idx="750">
                  <c:v>3745</c:v>
                </c:pt>
                <c:pt idx="751">
                  <c:v>3749</c:v>
                </c:pt>
                <c:pt idx="752">
                  <c:v>3759</c:v>
                </c:pt>
                <c:pt idx="753">
                  <c:v>3762</c:v>
                </c:pt>
                <c:pt idx="754">
                  <c:v>3766</c:v>
                </c:pt>
                <c:pt idx="755">
                  <c:v>3767</c:v>
                </c:pt>
                <c:pt idx="756">
                  <c:v>3769</c:v>
                </c:pt>
                <c:pt idx="757">
                  <c:v>3783</c:v>
                </c:pt>
                <c:pt idx="758">
                  <c:v>3790</c:v>
                </c:pt>
                <c:pt idx="759">
                  <c:v>3798</c:v>
                </c:pt>
                <c:pt idx="760">
                  <c:v>3799</c:v>
                </c:pt>
                <c:pt idx="761">
                  <c:v>3807</c:v>
                </c:pt>
                <c:pt idx="762">
                  <c:v>3828</c:v>
                </c:pt>
                <c:pt idx="763">
                  <c:v>3829</c:v>
                </c:pt>
                <c:pt idx="764">
                  <c:v>3830</c:v>
                </c:pt>
                <c:pt idx="765">
                  <c:v>3834</c:v>
                </c:pt>
                <c:pt idx="766">
                  <c:v>3839</c:v>
                </c:pt>
                <c:pt idx="767">
                  <c:v>3846</c:v>
                </c:pt>
                <c:pt idx="768">
                  <c:v>3850</c:v>
                </c:pt>
                <c:pt idx="769">
                  <c:v>3852</c:v>
                </c:pt>
                <c:pt idx="770">
                  <c:v>3855</c:v>
                </c:pt>
                <c:pt idx="771">
                  <c:v>3856</c:v>
                </c:pt>
                <c:pt idx="772">
                  <c:v>3859</c:v>
                </c:pt>
                <c:pt idx="773">
                  <c:v>3865</c:v>
                </c:pt>
                <c:pt idx="774">
                  <c:v>3867</c:v>
                </c:pt>
                <c:pt idx="775">
                  <c:v>3870</c:v>
                </c:pt>
                <c:pt idx="776">
                  <c:v>3878</c:v>
                </c:pt>
                <c:pt idx="777">
                  <c:v>3885</c:v>
                </c:pt>
                <c:pt idx="778">
                  <c:v>3887</c:v>
                </c:pt>
                <c:pt idx="779">
                  <c:v>3896</c:v>
                </c:pt>
                <c:pt idx="780">
                  <c:v>3900</c:v>
                </c:pt>
                <c:pt idx="781">
                  <c:v>3910</c:v>
                </c:pt>
                <c:pt idx="782">
                  <c:v>3916</c:v>
                </c:pt>
                <c:pt idx="783">
                  <c:v>3919</c:v>
                </c:pt>
                <c:pt idx="784">
                  <c:v>3921</c:v>
                </c:pt>
                <c:pt idx="785">
                  <c:v>3924</c:v>
                </c:pt>
                <c:pt idx="786">
                  <c:v>3933</c:v>
                </c:pt>
                <c:pt idx="787">
                  <c:v>3934</c:v>
                </c:pt>
                <c:pt idx="788">
                  <c:v>3945</c:v>
                </c:pt>
                <c:pt idx="789">
                  <c:v>3955</c:v>
                </c:pt>
                <c:pt idx="790">
                  <c:v>3967</c:v>
                </c:pt>
                <c:pt idx="791">
                  <c:v>3968</c:v>
                </c:pt>
                <c:pt idx="792">
                  <c:v>3969</c:v>
                </c:pt>
                <c:pt idx="793">
                  <c:v>3972</c:v>
                </c:pt>
                <c:pt idx="794">
                  <c:v>3979</c:v>
                </c:pt>
                <c:pt idx="795">
                  <c:v>4001</c:v>
                </c:pt>
                <c:pt idx="796">
                  <c:v>4002</c:v>
                </c:pt>
                <c:pt idx="797">
                  <c:v>4012</c:v>
                </c:pt>
                <c:pt idx="798">
                  <c:v>4023</c:v>
                </c:pt>
                <c:pt idx="799">
                  <c:v>4037</c:v>
                </c:pt>
                <c:pt idx="800">
                  <c:v>4042</c:v>
                </c:pt>
                <c:pt idx="801">
                  <c:v>4047</c:v>
                </c:pt>
                <c:pt idx="802">
                  <c:v>4050</c:v>
                </c:pt>
                <c:pt idx="803">
                  <c:v>4055</c:v>
                </c:pt>
                <c:pt idx="804">
                  <c:v>4058</c:v>
                </c:pt>
                <c:pt idx="805">
                  <c:v>4065</c:v>
                </c:pt>
                <c:pt idx="806">
                  <c:v>4066</c:v>
                </c:pt>
                <c:pt idx="807">
                  <c:v>4070</c:v>
                </c:pt>
                <c:pt idx="808">
                  <c:v>4073</c:v>
                </c:pt>
                <c:pt idx="809">
                  <c:v>4084</c:v>
                </c:pt>
                <c:pt idx="810">
                  <c:v>4086</c:v>
                </c:pt>
                <c:pt idx="811">
                  <c:v>4088</c:v>
                </c:pt>
                <c:pt idx="812">
                  <c:v>4093</c:v>
                </c:pt>
                <c:pt idx="813">
                  <c:v>4094</c:v>
                </c:pt>
                <c:pt idx="814">
                  <c:v>4095</c:v>
                </c:pt>
                <c:pt idx="815">
                  <c:v>4096</c:v>
                </c:pt>
                <c:pt idx="816">
                  <c:v>4098</c:v>
                </c:pt>
                <c:pt idx="817">
                  <c:v>4099</c:v>
                </c:pt>
                <c:pt idx="818">
                  <c:v>4102</c:v>
                </c:pt>
                <c:pt idx="819">
                  <c:v>4107</c:v>
                </c:pt>
                <c:pt idx="820">
                  <c:v>4114</c:v>
                </c:pt>
                <c:pt idx="821">
                  <c:v>4119</c:v>
                </c:pt>
                <c:pt idx="822">
                  <c:v>4120</c:v>
                </c:pt>
                <c:pt idx="823">
                  <c:v>4122</c:v>
                </c:pt>
                <c:pt idx="824">
                  <c:v>4127</c:v>
                </c:pt>
                <c:pt idx="825">
                  <c:v>4128</c:v>
                </c:pt>
                <c:pt idx="826">
                  <c:v>4136</c:v>
                </c:pt>
                <c:pt idx="827">
                  <c:v>4137</c:v>
                </c:pt>
                <c:pt idx="828">
                  <c:v>4138</c:v>
                </c:pt>
                <c:pt idx="829">
                  <c:v>4141</c:v>
                </c:pt>
                <c:pt idx="830">
                  <c:v>4148</c:v>
                </c:pt>
                <c:pt idx="831">
                  <c:v>4149</c:v>
                </c:pt>
                <c:pt idx="832">
                  <c:v>4168</c:v>
                </c:pt>
                <c:pt idx="833">
                  <c:v>4174</c:v>
                </c:pt>
                <c:pt idx="834">
                  <c:v>4179</c:v>
                </c:pt>
                <c:pt idx="835">
                  <c:v>4184</c:v>
                </c:pt>
                <c:pt idx="836">
                  <c:v>4186</c:v>
                </c:pt>
                <c:pt idx="837">
                  <c:v>4188</c:v>
                </c:pt>
                <c:pt idx="838">
                  <c:v>4198</c:v>
                </c:pt>
                <c:pt idx="839">
                  <c:v>4200</c:v>
                </c:pt>
                <c:pt idx="840">
                  <c:v>4201</c:v>
                </c:pt>
                <c:pt idx="841">
                  <c:v>4207</c:v>
                </c:pt>
                <c:pt idx="842">
                  <c:v>4211</c:v>
                </c:pt>
                <c:pt idx="843">
                  <c:v>4216</c:v>
                </c:pt>
                <c:pt idx="844">
                  <c:v>4220</c:v>
                </c:pt>
                <c:pt idx="845">
                  <c:v>4227</c:v>
                </c:pt>
                <c:pt idx="846">
                  <c:v>4240</c:v>
                </c:pt>
                <c:pt idx="847">
                  <c:v>4246</c:v>
                </c:pt>
                <c:pt idx="848">
                  <c:v>4248</c:v>
                </c:pt>
                <c:pt idx="849">
                  <c:v>4252</c:v>
                </c:pt>
                <c:pt idx="850">
                  <c:v>4259</c:v>
                </c:pt>
                <c:pt idx="851">
                  <c:v>4261</c:v>
                </c:pt>
                <c:pt idx="852">
                  <c:v>4268</c:v>
                </c:pt>
                <c:pt idx="853">
                  <c:v>4271</c:v>
                </c:pt>
                <c:pt idx="854">
                  <c:v>4278</c:v>
                </c:pt>
                <c:pt idx="855">
                  <c:v>4279</c:v>
                </c:pt>
                <c:pt idx="856">
                  <c:v>4286</c:v>
                </c:pt>
                <c:pt idx="857">
                  <c:v>4290</c:v>
                </c:pt>
                <c:pt idx="858">
                  <c:v>4297</c:v>
                </c:pt>
                <c:pt idx="859">
                  <c:v>4298</c:v>
                </c:pt>
                <c:pt idx="860">
                  <c:v>4299</c:v>
                </c:pt>
                <c:pt idx="861">
                  <c:v>4301</c:v>
                </c:pt>
                <c:pt idx="862">
                  <c:v>4303</c:v>
                </c:pt>
                <c:pt idx="863">
                  <c:v>4310</c:v>
                </c:pt>
                <c:pt idx="864">
                  <c:v>4320</c:v>
                </c:pt>
                <c:pt idx="865">
                  <c:v>4322</c:v>
                </c:pt>
                <c:pt idx="866">
                  <c:v>4324</c:v>
                </c:pt>
                <c:pt idx="867">
                  <c:v>4328</c:v>
                </c:pt>
                <c:pt idx="868">
                  <c:v>4329</c:v>
                </c:pt>
                <c:pt idx="869">
                  <c:v>4331</c:v>
                </c:pt>
                <c:pt idx="870">
                  <c:v>4333</c:v>
                </c:pt>
                <c:pt idx="871">
                  <c:v>4338</c:v>
                </c:pt>
                <c:pt idx="872">
                  <c:v>4339</c:v>
                </c:pt>
                <c:pt idx="873">
                  <c:v>4345</c:v>
                </c:pt>
                <c:pt idx="874">
                  <c:v>4351</c:v>
                </c:pt>
                <c:pt idx="875">
                  <c:v>4356</c:v>
                </c:pt>
                <c:pt idx="876">
                  <c:v>4368</c:v>
                </c:pt>
                <c:pt idx="877">
                  <c:v>4369</c:v>
                </c:pt>
                <c:pt idx="878">
                  <c:v>4370</c:v>
                </c:pt>
                <c:pt idx="879">
                  <c:v>4376</c:v>
                </c:pt>
                <c:pt idx="880">
                  <c:v>4377</c:v>
                </c:pt>
                <c:pt idx="881">
                  <c:v>4381</c:v>
                </c:pt>
                <c:pt idx="882">
                  <c:v>4385</c:v>
                </c:pt>
                <c:pt idx="883">
                  <c:v>4390</c:v>
                </c:pt>
                <c:pt idx="884">
                  <c:v>4391</c:v>
                </c:pt>
                <c:pt idx="885">
                  <c:v>4394</c:v>
                </c:pt>
                <c:pt idx="886">
                  <c:v>4399</c:v>
                </c:pt>
                <c:pt idx="887">
                  <c:v>4405</c:v>
                </c:pt>
                <c:pt idx="888">
                  <c:v>4406</c:v>
                </c:pt>
                <c:pt idx="889">
                  <c:v>4415</c:v>
                </c:pt>
                <c:pt idx="890">
                  <c:v>4418</c:v>
                </c:pt>
                <c:pt idx="891">
                  <c:v>4426</c:v>
                </c:pt>
                <c:pt idx="892">
                  <c:v>4427</c:v>
                </c:pt>
                <c:pt idx="893">
                  <c:v>4432</c:v>
                </c:pt>
                <c:pt idx="894">
                  <c:v>4436</c:v>
                </c:pt>
                <c:pt idx="895">
                  <c:v>4437</c:v>
                </c:pt>
                <c:pt idx="896">
                  <c:v>4440</c:v>
                </c:pt>
                <c:pt idx="897">
                  <c:v>4442</c:v>
                </c:pt>
                <c:pt idx="898">
                  <c:v>4444</c:v>
                </c:pt>
                <c:pt idx="899">
                  <c:v>4452</c:v>
                </c:pt>
                <c:pt idx="900">
                  <c:v>4459</c:v>
                </c:pt>
                <c:pt idx="901">
                  <c:v>4470</c:v>
                </c:pt>
                <c:pt idx="902">
                  <c:v>4472</c:v>
                </c:pt>
                <c:pt idx="903">
                  <c:v>4475</c:v>
                </c:pt>
                <c:pt idx="904">
                  <c:v>4477</c:v>
                </c:pt>
                <c:pt idx="905">
                  <c:v>4478</c:v>
                </c:pt>
                <c:pt idx="906">
                  <c:v>4480</c:v>
                </c:pt>
                <c:pt idx="907">
                  <c:v>4483</c:v>
                </c:pt>
                <c:pt idx="908">
                  <c:v>4487</c:v>
                </c:pt>
                <c:pt idx="909">
                  <c:v>4491</c:v>
                </c:pt>
                <c:pt idx="910">
                  <c:v>4500</c:v>
                </c:pt>
                <c:pt idx="911">
                  <c:v>4501</c:v>
                </c:pt>
                <c:pt idx="912">
                  <c:v>4507</c:v>
                </c:pt>
                <c:pt idx="913">
                  <c:v>4508</c:v>
                </c:pt>
                <c:pt idx="914">
                  <c:v>4518</c:v>
                </c:pt>
                <c:pt idx="915">
                  <c:v>4530</c:v>
                </c:pt>
                <c:pt idx="916">
                  <c:v>4541</c:v>
                </c:pt>
                <c:pt idx="917">
                  <c:v>4543</c:v>
                </c:pt>
                <c:pt idx="918">
                  <c:v>4547</c:v>
                </c:pt>
                <c:pt idx="919">
                  <c:v>4548</c:v>
                </c:pt>
                <c:pt idx="920">
                  <c:v>4550</c:v>
                </c:pt>
                <c:pt idx="921">
                  <c:v>4552</c:v>
                </c:pt>
                <c:pt idx="922">
                  <c:v>4554</c:v>
                </c:pt>
                <c:pt idx="923">
                  <c:v>4557</c:v>
                </c:pt>
                <c:pt idx="924">
                  <c:v>4580</c:v>
                </c:pt>
                <c:pt idx="925">
                  <c:v>4587</c:v>
                </c:pt>
                <c:pt idx="926">
                  <c:v>4597</c:v>
                </c:pt>
                <c:pt idx="927">
                  <c:v>4599</c:v>
                </c:pt>
                <c:pt idx="928">
                  <c:v>4603</c:v>
                </c:pt>
                <c:pt idx="929">
                  <c:v>4607</c:v>
                </c:pt>
                <c:pt idx="930">
                  <c:v>4608</c:v>
                </c:pt>
                <c:pt idx="931">
                  <c:v>4609</c:v>
                </c:pt>
                <c:pt idx="932">
                  <c:v>4611</c:v>
                </c:pt>
                <c:pt idx="933">
                  <c:v>4619</c:v>
                </c:pt>
                <c:pt idx="934">
                  <c:v>4637</c:v>
                </c:pt>
                <c:pt idx="935">
                  <c:v>4640</c:v>
                </c:pt>
                <c:pt idx="936">
                  <c:v>4643</c:v>
                </c:pt>
                <c:pt idx="937">
                  <c:v>4646</c:v>
                </c:pt>
                <c:pt idx="938">
                  <c:v>4653</c:v>
                </c:pt>
                <c:pt idx="939">
                  <c:v>4654</c:v>
                </c:pt>
                <c:pt idx="940">
                  <c:v>4656</c:v>
                </c:pt>
                <c:pt idx="941">
                  <c:v>4669</c:v>
                </c:pt>
                <c:pt idx="942">
                  <c:v>4673</c:v>
                </c:pt>
                <c:pt idx="943">
                  <c:v>4676</c:v>
                </c:pt>
                <c:pt idx="944">
                  <c:v>4679</c:v>
                </c:pt>
                <c:pt idx="945">
                  <c:v>4682</c:v>
                </c:pt>
                <c:pt idx="946">
                  <c:v>4686</c:v>
                </c:pt>
                <c:pt idx="947">
                  <c:v>4687</c:v>
                </c:pt>
                <c:pt idx="948">
                  <c:v>4690</c:v>
                </c:pt>
                <c:pt idx="949">
                  <c:v>4692</c:v>
                </c:pt>
                <c:pt idx="950">
                  <c:v>4697</c:v>
                </c:pt>
                <c:pt idx="951">
                  <c:v>4698</c:v>
                </c:pt>
                <c:pt idx="952">
                  <c:v>4702</c:v>
                </c:pt>
                <c:pt idx="953">
                  <c:v>4706</c:v>
                </c:pt>
                <c:pt idx="954">
                  <c:v>4712</c:v>
                </c:pt>
                <c:pt idx="955">
                  <c:v>4713</c:v>
                </c:pt>
                <c:pt idx="956">
                  <c:v>4725</c:v>
                </c:pt>
                <c:pt idx="957">
                  <c:v>4741</c:v>
                </c:pt>
                <c:pt idx="958">
                  <c:v>4743</c:v>
                </c:pt>
                <c:pt idx="959">
                  <c:v>4749</c:v>
                </c:pt>
                <c:pt idx="960">
                  <c:v>4754</c:v>
                </c:pt>
                <c:pt idx="961">
                  <c:v>4756</c:v>
                </c:pt>
                <c:pt idx="962">
                  <c:v>4764</c:v>
                </c:pt>
                <c:pt idx="963">
                  <c:v>4767</c:v>
                </c:pt>
                <c:pt idx="964">
                  <c:v>4769</c:v>
                </c:pt>
                <c:pt idx="965">
                  <c:v>4785</c:v>
                </c:pt>
                <c:pt idx="966">
                  <c:v>4786</c:v>
                </c:pt>
                <c:pt idx="967">
                  <c:v>4789</c:v>
                </c:pt>
                <c:pt idx="968">
                  <c:v>4790</c:v>
                </c:pt>
                <c:pt idx="969">
                  <c:v>4791</c:v>
                </c:pt>
                <c:pt idx="970">
                  <c:v>4796</c:v>
                </c:pt>
                <c:pt idx="971">
                  <c:v>4808</c:v>
                </c:pt>
                <c:pt idx="972">
                  <c:v>4817</c:v>
                </c:pt>
                <c:pt idx="973">
                  <c:v>4827</c:v>
                </c:pt>
                <c:pt idx="974">
                  <c:v>4828</c:v>
                </c:pt>
                <c:pt idx="975">
                  <c:v>4832</c:v>
                </c:pt>
                <c:pt idx="976">
                  <c:v>4837</c:v>
                </c:pt>
                <c:pt idx="977">
                  <c:v>4838</c:v>
                </c:pt>
                <c:pt idx="978">
                  <c:v>4843</c:v>
                </c:pt>
                <c:pt idx="979">
                  <c:v>4855</c:v>
                </c:pt>
                <c:pt idx="980">
                  <c:v>4856</c:v>
                </c:pt>
                <c:pt idx="981">
                  <c:v>4860</c:v>
                </c:pt>
                <c:pt idx="982">
                  <c:v>4864</c:v>
                </c:pt>
                <c:pt idx="983">
                  <c:v>4865</c:v>
                </c:pt>
                <c:pt idx="984">
                  <c:v>4867</c:v>
                </c:pt>
                <c:pt idx="985">
                  <c:v>4877</c:v>
                </c:pt>
                <c:pt idx="986">
                  <c:v>4887</c:v>
                </c:pt>
                <c:pt idx="987">
                  <c:v>4910</c:v>
                </c:pt>
                <c:pt idx="988">
                  <c:v>4915</c:v>
                </c:pt>
                <c:pt idx="989">
                  <c:v>4927</c:v>
                </c:pt>
                <c:pt idx="990">
                  <c:v>4931</c:v>
                </c:pt>
                <c:pt idx="991">
                  <c:v>4937</c:v>
                </c:pt>
                <c:pt idx="992">
                  <c:v>4939</c:v>
                </c:pt>
                <c:pt idx="993">
                  <c:v>4943</c:v>
                </c:pt>
                <c:pt idx="994">
                  <c:v>4944</c:v>
                </c:pt>
                <c:pt idx="995">
                  <c:v>4945</c:v>
                </c:pt>
                <c:pt idx="996">
                  <c:v>4947</c:v>
                </c:pt>
                <c:pt idx="997">
                  <c:v>4954</c:v>
                </c:pt>
                <c:pt idx="998">
                  <c:v>4961</c:v>
                </c:pt>
                <c:pt idx="999">
                  <c:v>4964</c:v>
                </c:pt>
                <c:pt idx="1000">
                  <c:v>4967</c:v>
                </c:pt>
                <c:pt idx="1001">
                  <c:v>4971</c:v>
                </c:pt>
                <c:pt idx="1002">
                  <c:v>4973</c:v>
                </c:pt>
                <c:pt idx="1003">
                  <c:v>4974</c:v>
                </c:pt>
                <c:pt idx="1004">
                  <c:v>4988</c:v>
                </c:pt>
                <c:pt idx="1005">
                  <c:v>4990</c:v>
                </c:pt>
                <c:pt idx="1006">
                  <c:v>4992</c:v>
                </c:pt>
                <c:pt idx="1007">
                  <c:v>4994</c:v>
                </c:pt>
                <c:pt idx="1008">
                  <c:v>4998</c:v>
                </c:pt>
                <c:pt idx="1009">
                  <c:v>5010</c:v>
                </c:pt>
                <c:pt idx="1010">
                  <c:v>5011</c:v>
                </c:pt>
                <c:pt idx="1011">
                  <c:v>5012</c:v>
                </c:pt>
                <c:pt idx="1012">
                  <c:v>5015</c:v>
                </c:pt>
                <c:pt idx="1013">
                  <c:v>5025</c:v>
                </c:pt>
                <c:pt idx="1014">
                  <c:v>5029</c:v>
                </c:pt>
                <c:pt idx="1015">
                  <c:v>5031</c:v>
                </c:pt>
                <c:pt idx="1016">
                  <c:v>5036</c:v>
                </c:pt>
                <c:pt idx="1017">
                  <c:v>5043</c:v>
                </c:pt>
                <c:pt idx="1018">
                  <c:v>5046</c:v>
                </c:pt>
                <c:pt idx="1019">
                  <c:v>5048</c:v>
                </c:pt>
                <c:pt idx="1020">
                  <c:v>5049</c:v>
                </c:pt>
                <c:pt idx="1021">
                  <c:v>5057</c:v>
                </c:pt>
                <c:pt idx="1022">
                  <c:v>5062</c:v>
                </c:pt>
                <c:pt idx="1023">
                  <c:v>5063</c:v>
                </c:pt>
                <c:pt idx="1024">
                  <c:v>5067</c:v>
                </c:pt>
                <c:pt idx="1025">
                  <c:v>5068</c:v>
                </c:pt>
                <c:pt idx="1026">
                  <c:v>5074</c:v>
                </c:pt>
                <c:pt idx="1027">
                  <c:v>5077</c:v>
                </c:pt>
                <c:pt idx="1028">
                  <c:v>5079</c:v>
                </c:pt>
                <c:pt idx="1029">
                  <c:v>5080</c:v>
                </c:pt>
                <c:pt idx="1030">
                  <c:v>5081</c:v>
                </c:pt>
                <c:pt idx="1031">
                  <c:v>5084</c:v>
                </c:pt>
                <c:pt idx="1032">
                  <c:v>5092</c:v>
                </c:pt>
                <c:pt idx="1033">
                  <c:v>5093</c:v>
                </c:pt>
                <c:pt idx="1034">
                  <c:v>5107</c:v>
                </c:pt>
                <c:pt idx="1035">
                  <c:v>5113</c:v>
                </c:pt>
                <c:pt idx="1036">
                  <c:v>5114</c:v>
                </c:pt>
                <c:pt idx="1037">
                  <c:v>5117</c:v>
                </c:pt>
                <c:pt idx="1038">
                  <c:v>5120</c:v>
                </c:pt>
                <c:pt idx="1039">
                  <c:v>5121</c:v>
                </c:pt>
                <c:pt idx="1040">
                  <c:v>5123</c:v>
                </c:pt>
                <c:pt idx="1041">
                  <c:v>5125</c:v>
                </c:pt>
                <c:pt idx="1042">
                  <c:v>5136</c:v>
                </c:pt>
                <c:pt idx="1043">
                  <c:v>5138</c:v>
                </c:pt>
                <c:pt idx="1044">
                  <c:v>5140</c:v>
                </c:pt>
                <c:pt idx="1045">
                  <c:v>5147</c:v>
                </c:pt>
                <c:pt idx="1046">
                  <c:v>5150</c:v>
                </c:pt>
                <c:pt idx="1047">
                  <c:v>5153</c:v>
                </c:pt>
                <c:pt idx="1048">
                  <c:v>5154</c:v>
                </c:pt>
                <c:pt idx="1049">
                  <c:v>5156</c:v>
                </c:pt>
                <c:pt idx="1050">
                  <c:v>5172</c:v>
                </c:pt>
                <c:pt idx="1051">
                  <c:v>5176</c:v>
                </c:pt>
                <c:pt idx="1052">
                  <c:v>5177</c:v>
                </c:pt>
                <c:pt idx="1053">
                  <c:v>5180</c:v>
                </c:pt>
                <c:pt idx="1054">
                  <c:v>5181</c:v>
                </c:pt>
                <c:pt idx="1055">
                  <c:v>5184</c:v>
                </c:pt>
                <c:pt idx="1056">
                  <c:v>5185</c:v>
                </c:pt>
                <c:pt idx="1057">
                  <c:v>5186</c:v>
                </c:pt>
                <c:pt idx="1058">
                  <c:v>5204</c:v>
                </c:pt>
                <c:pt idx="1059">
                  <c:v>5207</c:v>
                </c:pt>
                <c:pt idx="1060">
                  <c:v>5209</c:v>
                </c:pt>
                <c:pt idx="1061">
                  <c:v>5221</c:v>
                </c:pt>
                <c:pt idx="1062">
                  <c:v>5223</c:v>
                </c:pt>
                <c:pt idx="1063">
                  <c:v>5229</c:v>
                </c:pt>
                <c:pt idx="1064">
                  <c:v>5231</c:v>
                </c:pt>
                <c:pt idx="1065">
                  <c:v>5232</c:v>
                </c:pt>
                <c:pt idx="1066">
                  <c:v>5234</c:v>
                </c:pt>
                <c:pt idx="1067">
                  <c:v>5236</c:v>
                </c:pt>
                <c:pt idx="1068">
                  <c:v>5237</c:v>
                </c:pt>
                <c:pt idx="1069">
                  <c:v>5247</c:v>
                </c:pt>
                <c:pt idx="1070">
                  <c:v>5250</c:v>
                </c:pt>
                <c:pt idx="1071">
                  <c:v>5252</c:v>
                </c:pt>
                <c:pt idx="1072">
                  <c:v>5253</c:v>
                </c:pt>
                <c:pt idx="1073">
                  <c:v>5255</c:v>
                </c:pt>
                <c:pt idx="1074">
                  <c:v>5263</c:v>
                </c:pt>
                <c:pt idx="1075">
                  <c:v>5267</c:v>
                </c:pt>
                <c:pt idx="1076">
                  <c:v>5268</c:v>
                </c:pt>
                <c:pt idx="1077">
                  <c:v>5272</c:v>
                </c:pt>
                <c:pt idx="1078">
                  <c:v>5278</c:v>
                </c:pt>
                <c:pt idx="1079">
                  <c:v>5283</c:v>
                </c:pt>
                <c:pt idx="1080">
                  <c:v>5286</c:v>
                </c:pt>
                <c:pt idx="1081">
                  <c:v>5287</c:v>
                </c:pt>
                <c:pt idx="1082">
                  <c:v>5289</c:v>
                </c:pt>
                <c:pt idx="1083">
                  <c:v>5290</c:v>
                </c:pt>
                <c:pt idx="1084">
                  <c:v>5294</c:v>
                </c:pt>
                <c:pt idx="1085">
                  <c:v>5299</c:v>
                </c:pt>
                <c:pt idx="1086">
                  <c:v>5300</c:v>
                </c:pt>
                <c:pt idx="1087">
                  <c:v>5302</c:v>
                </c:pt>
                <c:pt idx="1088">
                  <c:v>5303</c:v>
                </c:pt>
                <c:pt idx="1089">
                  <c:v>5304</c:v>
                </c:pt>
                <c:pt idx="1090">
                  <c:v>5313</c:v>
                </c:pt>
                <c:pt idx="1091">
                  <c:v>5314</c:v>
                </c:pt>
                <c:pt idx="1092">
                  <c:v>5316</c:v>
                </c:pt>
                <c:pt idx="1093">
                  <c:v>5320</c:v>
                </c:pt>
                <c:pt idx="1094">
                  <c:v>5324</c:v>
                </c:pt>
                <c:pt idx="1095">
                  <c:v>5329</c:v>
                </c:pt>
                <c:pt idx="1096">
                  <c:v>5331</c:v>
                </c:pt>
                <c:pt idx="1097">
                  <c:v>5332</c:v>
                </c:pt>
                <c:pt idx="1098">
                  <c:v>5336</c:v>
                </c:pt>
                <c:pt idx="1099">
                  <c:v>5341</c:v>
                </c:pt>
                <c:pt idx="1100">
                  <c:v>5342</c:v>
                </c:pt>
                <c:pt idx="1101">
                  <c:v>5346</c:v>
                </c:pt>
                <c:pt idx="1102">
                  <c:v>5350</c:v>
                </c:pt>
                <c:pt idx="1103">
                  <c:v>5370</c:v>
                </c:pt>
                <c:pt idx="1104">
                  <c:v>5371</c:v>
                </c:pt>
                <c:pt idx="1105">
                  <c:v>5376</c:v>
                </c:pt>
                <c:pt idx="1106">
                  <c:v>5386</c:v>
                </c:pt>
                <c:pt idx="1107">
                  <c:v>5389</c:v>
                </c:pt>
                <c:pt idx="1108">
                  <c:v>5393</c:v>
                </c:pt>
                <c:pt idx="1109">
                  <c:v>5394</c:v>
                </c:pt>
                <c:pt idx="1110">
                  <c:v>5396</c:v>
                </c:pt>
                <c:pt idx="1111">
                  <c:v>5407</c:v>
                </c:pt>
                <c:pt idx="1112">
                  <c:v>5423</c:v>
                </c:pt>
                <c:pt idx="1113">
                  <c:v>5424</c:v>
                </c:pt>
                <c:pt idx="1114">
                  <c:v>5429</c:v>
                </c:pt>
                <c:pt idx="1115">
                  <c:v>5430</c:v>
                </c:pt>
                <c:pt idx="1116">
                  <c:v>5441</c:v>
                </c:pt>
                <c:pt idx="1117">
                  <c:v>5453</c:v>
                </c:pt>
                <c:pt idx="1118">
                  <c:v>5454</c:v>
                </c:pt>
                <c:pt idx="1119">
                  <c:v>5455</c:v>
                </c:pt>
                <c:pt idx="1120">
                  <c:v>5462</c:v>
                </c:pt>
                <c:pt idx="1121">
                  <c:v>5474</c:v>
                </c:pt>
                <c:pt idx="1122">
                  <c:v>5491</c:v>
                </c:pt>
                <c:pt idx="1123">
                  <c:v>5493</c:v>
                </c:pt>
                <c:pt idx="1124">
                  <c:v>5510</c:v>
                </c:pt>
                <c:pt idx="1125">
                  <c:v>5512</c:v>
                </c:pt>
                <c:pt idx="1126">
                  <c:v>5513</c:v>
                </c:pt>
                <c:pt idx="1127">
                  <c:v>5517</c:v>
                </c:pt>
                <c:pt idx="1128">
                  <c:v>5519</c:v>
                </c:pt>
                <c:pt idx="1129">
                  <c:v>5524</c:v>
                </c:pt>
                <c:pt idx="1130">
                  <c:v>5527</c:v>
                </c:pt>
                <c:pt idx="1131">
                  <c:v>5529</c:v>
                </c:pt>
                <c:pt idx="1132">
                  <c:v>5534</c:v>
                </c:pt>
                <c:pt idx="1133">
                  <c:v>5536</c:v>
                </c:pt>
                <c:pt idx="1134">
                  <c:v>5538</c:v>
                </c:pt>
                <c:pt idx="1135">
                  <c:v>5543</c:v>
                </c:pt>
                <c:pt idx="1136">
                  <c:v>5544</c:v>
                </c:pt>
                <c:pt idx="1137">
                  <c:v>5545</c:v>
                </c:pt>
                <c:pt idx="1138">
                  <c:v>5547</c:v>
                </c:pt>
                <c:pt idx="1139">
                  <c:v>5552</c:v>
                </c:pt>
                <c:pt idx="1140">
                  <c:v>5555</c:v>
                </c:pt>
                <c:pt idx="1141">
                  <c:v>5558</c:v>
                </c:pt>
                <c:pt idx="1142">
                  <c:v>5562</c:v>
                </c:pt>
                <c:pt idx="1143">
                  <c:v>5564</c:v>
                </c:pt>
                <c:pt idx="1144">
                  <c:v>5577</c:v>
                </c:pt>
                <c:pt idx="1145">
                  <c:v>5585</c:v>
                </c:pt>
                <c:pt idx="1146">
                  <c:v>5589</c:v>
                </c:pt>
                <c:pt idx="1147">
                  <c:v>5596</c:v>
                </c:pt>
                <c:pt idx="1148">
                  <c:v>5602</c:v>
                </c:pt>
                <c:pt idx="1149">
                  <c:v>5610</c:v>
                </c:pt>
                <c:pt idx="1150">
                  <c:v>5621</c:v>
                </c:pt>
                <c:pt idx="1151">
                  <c:v>5623</c:v>
                </c:pt>
                <c:pt idx="1152">
                  <c:v>5626</c:v>
                </c:pt>
                <c:pt idx="1153">
                  <c:v>5628</c:v>
                </c:pt>
                <c:pt idx="1154">
                  <c:v>5631</c:v>
                </c:pt>
                <c:pt idx="1155">
                  <c:v>5633</c:v>
                </c:pt>
                <c:pt idx="1156">
                  <c:v>5636</c:v>
                </c:pt>
                <c:pt idx="1157">
                  <c:v>5642</c:v>
                </c:pt>
                <c:pt idx="1158">
                  <c:v>5644</c:v>
                </c:pt>
                <c:pt idx="1159">
                  <c:v>5654</c:v>
                </c:pt>
                <c:pt idx="1160">
                  <c:v>5667</c:v>
                </c:pt>
                <c:pt idx="1161">
                  <c:v>5675</c:v>
                </c:pt>
                <c:pt idx="1162">
                  <c:v>5680</c:v>
                </c:pt>
                <c:pt idx="1163">
                  <c:v>5682</c:v>
                </c:pt>
                <c:pt idx="1164">
                  <c:v>5684</c:v>
                </c:pt>
                <c:pt idx="1165">
                  <c:v>5687</c:v>
                </c:pt>
                <c:pt idx="1166">
                  <c:v>5692</c:v>
                </c:pt>
                <c:pt idx="1167">
                  <c:v>5710</c:v>
                </c:pt>
                <c:pt idx="1168">
                  <c:v>5718</c:v>
                </c:pt>
                <c:pt idx="1169">
                  <c:v>5721</c:v>
                </c:pt>
                <c:pt idx="1170">
                  <c:v>5723</c:v>
                </c:pt>
                <c:pt idx="1171">
                  <c:v>5726</c:v>
                </c:pt>
                <c:pt idx="1172">
                  <c:v>5731</c:v>
                </c:pt>
                <c:pt idx="1173">
                  <c:v>5734</c:v>
                </c:pt>
                <c:pt idx="1174">
                  <c:v>5735</c:v>
                </c:pt>
                <c:pt idx="1175">
                  <c:v>5740</c:v>
                </c:pt>
                <c:pt idx="1176">
                  <c:v>5748</c:v>
                </c:pt>
                <c:pt idx="1177">
                  <c:v>5751</c:v>
                </c:pt>
                <c:pt idx="1178">
                  <c:v>5756</c:v>
                </c:pt>
                <c:pt idx="1179">
                  <c:v>5758</c:v>
                </c:pt>
                <c:pt idx="1180">
                  <c:v>5763</c:v>
                </c:pt>
                <c:pt idx="1181">
                  <c:v>5782</c:v>
                </c:pt>
                <c:pt idx="1182">
                  <c:v>5788</c:v>
                </c:pt>
                <c:pt idx="1183">
                  <c:v>5790</c:v>
                </c:pt>
                <c:pt idx="1184">
                  <c:v>5794</c:v>
                </c:pt>
                <c:pt idx="1185">
                  <c:v>5796</c:v>
                </c:pt>
                <c:pt idx="1186">
                  <c:v>5798</c:v>
                </c:pt>
                <c:pt idx="1187">
                  <c:v>5802</c:v>
                </c:pt>
                <c:pt idx="1188">
                  <c:v>5823</c:v>
                </c:pt>
                <c:pt idx="1189">
                  <c:v>5824</c:v>
                </c:pt>
                <c:pt idx="1190">
                  <c:v>5827</c:v>
                </c:pt>
                <c:pt idx="1191">
                  <c:v>5830</c:v>
                </c:pt>
                <c:pt idx="1192">
                  <c:v>5831</c:v>
                </c:pt>
                <c:pt idx="1193">
                  <c:v>5832</c:v>
                </c:pt>
                <c:pt idx="1194">
                  <c:v>5835</c:v>
                </c:pt>
                <c:pt idx="1195">
                  <c:v>5837</c:v>
                </c:pt>
                <c:pt idx="1196">
                  <c:v>5841</c:v>
                </c:pt>
                <c:pt idx="1197">
                  <c:v>5846</c:v>
                </c:pt>
                <c:pt idx="1198">
                  <c:v>5847</c:v>
                </c:pt>
                <c:pt idx="1199">
                  <c:v>5848</c:v>
                </c:pt>
                <c:pt idx="1200">
                  <c:v>5863</c:v>
                </c:pt>
                <c:pt idx="1201">
                  <c:v>5866</c:v>
                </c:pt>
                <c:pt idx="1202">
                  <c:v>5868</c:v>
                </c:pt>
                <c:pt idx="1203">
                  <c:v>5871</c:v>
                </c:pt>
                <c:pt idx="1204">
                  <c:v>5872</c:v>
                </c:pt>
                <c:pt idx="1205">
                  <c:v>5883</c:v>
                </c:pt>
                <c:pt idx="1206">
                  <c:v>5885</c:v>
                </c:pt>
                <c:pt idx="1207">
                  <c:v>5892</c:v>
                </c:pt>
                <c:pt idx="1208">
                  <c:v>5896</c:v>
                </c:pt>
                <c:pt idx="1209">
                  <c:v>5899</c:v>
                </c:pt>
                <c:pt idx="1210">
                  <c:v>5907</c:v>
                </c:pt>
                <c:pt idx="1211">
                  <c:v>5909</c:v>
                </c:pt>
                <c:pt idx="1212">
                  <c:v>5922</c:v>
                </c:pt>
                <c:pt idx="1213">
                  <c:v>5929</c:v>
                </c:pt>
                <c:pt idx="1214">
                  <c:v>5935</c:v>
                </c:pt>
                <c:pt idx="1215">
                  <c:v>5939</c:v>
                </c:pt>
                <c:pt idx="1216">
                  <c:v>5948</c:v>
                </c:pt>
                <c:pt idx="1217">
                  <c:v>5954</c:v>
                </c:pt>
                <c:pt idx="1218">
                  <c:v>5955</c:v>
                </c:pt>
                <c:pt idx="1219">
                  <c:v>5956</c:v>
                </c:pt>
                <c:pt idx="1220">
                  <c:v>5959</c:v>
                </c:pt>
                <c:pt idx="1221">
                  <c:v>5961</c:v>
                </c:pt>
                <c:pt idx="1222">
                  <c:v>5966</c:v>
                </c:pt>
                <c:pt idx="1223">
                  <c:v>5967</c:v>
                </c:pt>
                <c:pt idx="1224">
                  <c:v>5975</c:v>
                </c:pt>
                <c:pt idx="1225">
                  <c:v>5985</c:v>
                </c:pt>
                <c:pt idx="1226">
                  <c:v>5987</c:v>
                </c:pt>
                <c:pt idx="1227">
                  <c:v>5989</c:v>
                </c:pt>
                <c:pt idx="1228">
                  <c:v>5991</c:v>
                </c:pt>
                <c:pt idx="1229">
                  <c:v>5995</c:v>
                </c:pt>
                <c:pt idx="1230">
                  <c:v>6001</c:v>
                </c:pt>
                <c:pt idx="1231">
                  <c:v>6019</c:v>
                </c:pt>
                <c:pt idx="1232">
                  <c:v>6024</c:v>
                </c:pt>
                <c:pt idx="1233">
                  <c:v>6036</c:v>
                </c:pt>
                <c:pt idx="1234">
                  <c:v>6049</c:v>
                </c:pt>
                <c:pt idx="1235">
                  <c:v>6050</c:v>
                </c:pt>
                <c:pt idx="1236">
                  <c:v>6055</c:v>
                </c:pt>
                <c:pt idx="1237">
                  <c:v>6059</c:v>
                </c:pt>
                <c:pt idx="1238">
                  <c:v>6071</c:v>
                </c:pt>
                <c:pt idx="1239">
                  <c:v>6072</c:v>
                </c:pt>
                <c:pt idx="1240">
                  <c:v>6086</c:v>
                </c:pt>
                <c:pt idx="1241">
                  <c:v>6097</c:v>
                </c:pt>
                <c:pt idx="1242">
                  <c:v>6103</c:v>
                </c:pt>
                <c:pt idx="1243">
                  <c:v>6116</c:v>
                </c:pt>
                <c:pt idx="1244">
                  <c:v>6119</c:v>
                </c:pt>
                <c:pt idx="1245">
                  <c:v>6131</c:v>
                </c:pt>
                <c:pt idx="1246">
                  <c:v>6141</c:v>
                </c:pt>
                <c:pt idx="1247">
                  <c:v>6142</c:v>
                </c:pt>
                <c:pt idx="1248">
                  <c:v>6147</c:v>
                </c:pt>
                <c:pt idx="1249">
                  <c:v>6168</c:v>
                </c:pt>
                <c:pt idx="1250">
                  <c:v>6173</c:v>
                </c:pt>
                <c:pt idx="1251">
                  <c:v>6177</c:v>
                </c:pt>
                <c:pt idx="1252">
                  <c:v>6181</c:v>
                </c:pt>
                <c:pt idx="1253">
                  <c:v>6182</c:v>
                </c:pt>
                <c:pt idx="1254">
                  <c:v>6183</c:v>
                </c:pt>
                <c:pt idx="1255">
                  <c:v>6184</c:v>
                </c:pt>
                <c:pt idx="1256">
                  <c:v>6197</c:v>
                </c:pt>
                <c:pt idx="1257">
                  <c:v>6200</c:v>
                </c:pt>
                <c:pt idx="1258">
                  <c:v>6201</c:v>
                </c:pt>
                <c:pt idx="1259">
                  <c:v>6202</c:v>
                </c:pt>
                <c:pt idx="1260">
                  <c:v>6203</c:v>
                </c:pt>
                <c:pt idx="1261">
                  <c:v>6205</c:v>
                </c:pt>
                <c:pt idx="1262">
                  <c:v>6211</c:v>
                </c:pt>
                <c:pt idx="1263">
                  <c:v>6214</c:v>
                </c:pt>
                <c:pt idx="1264">
                  <c:v>6215</c:v>
                </c:pt>
                <c:pt idx="1265">
                  <c:v>6218</c:v>
                </c:pt>
                <c:pt idx="1266">
                  <c:v>6222</c:v>
                </c:pt>
                <c:pt idx="1267">
                  <c:v>6230</c:v>
                </c:pt>
                <c:pt idx="1268">
                  <c:v>6233</c:v>
                </c:pt>
                <c:pt idx="1269">
                  <c:v>6237</c:v>
                </c:pt>
                <c:pt idx="1270">
                  <c:v>6245</c:v>
                </c:pt>
                <c:pt idx="1271">
                  <c:v>6246</c:v>
                </c:pt>
                <c:pt idx="1272">
                  <c:v>6248</c:v>
                </c:pt>
                <c:pt idx="1273">
                  <c:v>6250</c:v>
                </c:pt>
                <c:pt idx="1274">
                  <c:v>6255</c:v>
                </c:pt>
                <c:pt idx="1275">
                  <c:v>6257</c:v>
                </c:pt>
                <c:pt idx="1276">
                  <c:v>6260</c:v>
                </c:pt>
                <c:pt idx="1277">
                  <c:v>6261</c:v>
                </c:pt>
                <c:pt idx="1278">
                  <c:v>6262</c:v>
                </c:pt>
                <c:pt idx="1279">
                  <c:v>6263</c:v>
                </c:pt>
                <c:pt idx="1280">
                  <c:v>6271</c:v>
                </c:pt>
                <c:pt idx="1281">
                  <c:v>6274</c:v>
                </c:pt>
                <c:pt idx="1282">
                  <c:v>6281</c:v>
                </c:pt>
                <c:pt idx="1283">
                  <c:v>6283</c:v>
                </c:pt>
                <c:pt idx="1284">
                  <c:v>6287</c:v>
                </c:pt>
                <c:pt idx="1285">
                  <c:v>6289</c:v>
                </c:pt>
                <c:pt idx="1286">
                  <c:v>6292</c:v>
                </c:pt>
                <c:pt idx="1287">
                  <c:v>6295</c:v>
                </c:pt>
                <c:pt idx="1288">
                  <c:v>6299</c:v>
                </c:pt>
                <c:pt idx="1289">
                  <c:v>6303</c:v>
                </c:pt>
                <c:pt idx="1290">
                  <c:v>6310</c:v>
                </c:pt>
                <c:pt idx="1291">
                  <c:v>6312</c:v>
                </c:pt>
                <c:pt idx="1292">
                  <c:v>6318</c:v>
                </c:pt>
                <c:pt idx="1293">
                  <c:v>6320</c:v>
                </c:pt>
                <c:pt idx="1294">
                  <c:v>6327</c:v>
                </c:pt>
                <c:pt idx="1295">
                  <c:v>6336</c:v>
                </c:pt>
                <c:pt idx="1296">
                  <c:v>6340</c:v>
                </c:pt>
                <c:pt idx="1297">
                  <c:v>6343</c:v>
                </c:pt>
                <c:pt idx="1298">
                  <c:v>6347</c:v>
                </c:pt>
                <c:pt idx="1299">
                  <c:v>6349</c:v>
                </c:pt>
                <c:pt idx="1300">
                  <c:v>6354</c:v>
                </c:pt>
                <c:pt idx="1301">
                  <c:v>6355</c:v>
                </c:pt>
                <c:pt idx="1302">
                  <c:v>6357</c:v>
                </c:pt>
                <c:pt idx="1303">
                  <c:v>6365</c:v>
                </c:pt>
                <c:pt idx="1304">
                  <c:v>6374</c:v>
                </c:pt>
                <c:pt idx="1305">
                  <c:v>6376</c:v>
                </c:pt>
                <c:pt idx="1306">
                  <c:v>6379</c:v>
                </c:pt>
                <c:pt idx="1307">
                  <c:v>6382</c:v>
                </c:pt>
                <c:pt idx="1308">
                  <c:v>6383</c:v>
                </c:pt>
                <c:pt idx="1309">
                  <c:v>6384</c:v>
                </c:pt>
                <c:pt idx="1310">
                  <c:v>6387</c:v>
                </c:pt>
                <c:pt idx="1311">
                  <c:v>6398</c:v>
                </c:pt>
                <c:pt idx="1312">
                  <c:v>6404</c:v>
                </c:pt>
                <c:pt idx="1313">
                  <c:v>6406</c:v>
                </c:pt>
                <c:pt idx="1314">
                  <c:v>6409</c:v>
                </c:pt>
                <c:pt idx="1315">
                  <c:v>6417</c:v>
                </c:pt>
                <c:pt idx="1316">
                  <c:v>6421</c:v>
                </c:pt>
                <c:pt idx="1317">
                  <c:v>6422</c:v>
                </c:pt>
                <c:pt idx="1318">
                  <c:v>6424</c:v>
                </c:pt>
                <c:pt idx="1319">
                  <c:v>6428</c:v>
                </c:pt>
                <c:pt idx="1320">
                  <c:v>6431</c:v>
                </c:pt>
                <c:pt idx="1321">
                  <c:v>6437</c:v>
                </c:pt>
                <c:pt idx="1322">
                  <c:v>6439</c:v>
                </c:pt>
                <c:pt idx="1323">
                  <c:v>6445</c:v>
                </c:pt>
                <c:pt idx="1324">
                  <c:v>6457</c:v>
                </c:pt>
                <c:pt idx="1325">
                  <c:v>6460</c:v>
                </c:pt>
                <c:pt idx="1326">
                  <c:v>6461</c:v>
                </c:pt>
                <c:pt idx="1327">
                  <c:v>6466</c:v>
                </c:pt>
                <c:pt idx="1328">
                  <c:v>6471</c:v>
                </c:pt>
                <c:pt idx="1329">
                  <c:v>6488</c:v>
                </c:pt>
                <c:pt idx="1330">
                  <c:v>6497</c:v>
                </c:pt>
                <c:pt idx="1331">
                  <c:v>6504</c:v>
                </c:pt>
                <c:pt idx="1332">
                  <c:v>6507</c:v>
                </c:pt>
                <c:pt idx="1333">
                  <c:v>6515</c:v>
                </c:pt>
                <c:pt idx="1334">
                  <c:v>6516</c:v>
                </c:pt>
                <c:pt idx="1335">
                  <c:v>6518</c:v>
                </c:pt>
                <c:pt idx="1336">
                  <c:v>6521</c:v>
                </c:pt>
                <c:pt idx="1337">
                  <c:v>6528</c:v>
                </c:pt>
                <c:pt idx="1338">
                  <c:v>6534</c:v>
                </c:pt>
                <c:pt idx="1339">
                  <c:v>6543</c:v>
                </c:pt>
                <c:pt idx="1340">
                  <c:v>6544</c:v>
                </c:pt>
                <c:pt idx="1341">
                  <c:v>6565</c:v>
                </c:pt>
                <c:pt idx="1342">
                  <c:v>6566</c:v>
                </c:pt>
                <c:pt idx="1343">
                  <c:v>6568</c:v>
                </c:pt>
                <c:pt idx="1344">
                  <c:v>6575</c:v>
                </c:pt>
                <c:pt idx="1345">
                  <c:v>6583</c:v>
                </c:pt>
                <c:pt idx="1346">
                  <c:v>6605</c:v>
                </c:pt>
                <c:pt idx="1347">
                  <c:v>6606</c:v>
                </c:pt>
                <c:pt idx="1348">
                  <c:v>6609</c:v>
                </c:pt>
                <c:pt idx="1349">
                  <c:v>6613</c:v>
                </c:pt>
                <c:pt idx="1350">
                  <c:v>6616</c:v>
                </c:pt>
                <c:pt idx="1351">
                  <c:v>6619</c:v>
                </c:pt>
                <c:pt idx="1352">
                  <c:v>6634</c:v>
                </c:pt>
                <c:pt idx="1353">
                  <c:v>6637</c:v>
                </c:pt>
                <c:pt idx="1354">
                  <c:v>6642</c:v>
                </c:pt>
                <c:pt idx="1355">
                  <c:v>6646</c:v>
                </c:pt>
                <c:pt idx="1356">
                  <c:v>6652</c:v>
                </c:pt>
                <c:pt idx="1357">
                  <c:v>6653</c:v>
                </c:pt>
                <c:pt idx="1358">
                  <c:v>6658</c:v>
                </c:pt>
                <c:pt idx="1359">
                  <c:v>6661</c:v>
                </c:pt>
                <c:pt idx="1360">
                  <c:v>6663</c:v>
                </c:pt>
                <c:pt idx="1361">
                  <c:v>6673</c:v>
                </c:pt>
                <c:pt idx="1362">
                  <c:v>6678</c:v>
                </c:pt>
                <c:pt idx="1363">
                  <c:v>6679</c:v>
                </c:pt>
                <c:pt idx="1364">
                  <c:v>6682</c:v>
                </c:pt>
                <c:pt idx="1365">
                  <c:v>6690</c:v>
                </c:pt>
                <c:pt idx="1366">
                  <c:v>6694</c:v>
                </c:pt>
                <c:pt idx="1367">
                  <c:v>6710</c:v>
                </c:pt>
                <c:pt idx="1368">
                  <c:v>6715</c:v>
                </c:pt>
                <c:pt idx="1369">
                  <c:v>6720</c:v>
                </c:pt>
                <c:pt idx="1370">
                  <c:v>6721</c:v>
                </c:pt>
                <c:pt idx="1371">
                  <c:v>6722</c:v>
                </c:pt>
                <c:pt idx="1372">
                  <c:v>6728</c:v>
                </c:pt>
                <c:pt idx="1373">
                  <c:v>6729</c:v>
                </c:pt>
                <c:pt idx="1374">
                  <c:v>6730</c:v>
                </c:pt>
                <c:pt idx="1375">
                  <c:v>6742</c:v>
                </c:pt>
                <c:pt idx="1376">
                  <c:v>6749</c:v>
                </c:pt>
                <c:pt idx="1377">
                  <c:v>6768</c:v>
                </c:pt>
                <c:pt idx="1378">
                  <c:v>6770</c:v>
                </c:pt>
                <c:pt idx="1379">
                  <c:v>6798</c:v>
                </c:pt>
                <c:pt idx="1380">
                  <c:v>6810</c:v>
                </c:pt>
                <c:pt idx="1381">
                  <c:v>6815</c:v>
                </c:pt>
                <c:pt idx="1382">
                  <c:v>6818</c:v>
                </c:pt>
                <c:pt idx="1383">
                  <c:v>6825</c:v>
                </c:pt>
                <c:pt idx="1384">
                  <c:v>6853</c:v>
                </c:pt>
                <c:pt idx="1385">
                  <c:v>6856</c:v>
                </c:pt>
                <c:pt idx="1386">
                  <c:v>6859</c:v>
                </c:pt>
                <c:pt idx="1387">
                  <c:v>6862</c:v>
                </c:pt>
                <c:pt idx="1388">
                  <c:v>6864</c:v>
                </c:pt>
                <c:pt idx="1389">
                  <c:v>6866</c:v>
                </c:pt>
                <c:pt idx="1390">
                  <c:v>6870</c:v>
                </c:pt>
                <c:pt idx="1391">
                  <c:v>6872</c:v>
                </c:pt>
                <c:pt idx="1392">
                  <c:v>6875</c:v>
                </c:pt>
                <c:pt idx="1393">
                  <c:v>6878</c:v>
                </c:pt>
                <c:pt idx="1394">
                  <c:v>6885</c:v>
                </c:pt>
                <c:pt idx="1395">
                  <c:v>6887</c:v>
                </c:pt>
                <c:pt idx="1396">
                  <c:v>6892</c:v>
                </c:pt>
                <c:pt idx="1397">
                  <c:v>6905</c:v>
                </c:pt>
                <c:pt idx="1398">
                  <c:v>6906</c:v>
                </c:pt>
                <c:pt idx="1399">
                  <c:v>6912</c:v>
                </c:pt>
                <c:pt idx="1400">
                  <c:v>6918</c:v>
                </c:pt>
                <c:pt idx="1401">
                  <c:v>6919</c:v>
                </c:pt>
                <c:pt idx="1402">
                  <c:v>6927</c:v>
                </c:pt>
                <c:pt idx="1403">
                  <c:v>6931</c:v>
                </c:pt>
                <c:pt idx="1404">
                  <c:v>6932</c:v>
                </c:pt>
                <c:pt idx="1405">
                  <c:v>6935</c:v>
                </c:pt>
                <c:pt idx="1406">
                  <c:v>6940</c:v>
                </c:pt>
                <c:pt idx="1407">
                  <c:v>6941</c:v>
                </c:pt>
                <c:pt idx="1408">
                  <c:v>6945</c:v>
                </c:pt>
                <c:pt idx="1409">
                  <c:v>6950</c:v>
                </c:pt>
                <c:pt idx="1410">
                  <c:v>6958</c:v>
                </c:pt>
                <c:pt idx="1411">
                  <c:v>6961</c:v>
                </c:pt>
                <c:pt idx="1412">
                  <c:v>6963</c:v>
                </c:pt>
                <c:pt idx="1413">
                  <c:v>6969</c:v>
                </c:pt>
                <c:pt idx="1414">
                  <c:v>6974</c:v>
                </c:pt>
                <c:pt idx="1415">
                  <c:v>6977</c:v>
                </c:pt>
                <c:pt idx="1416">
                  <c:v>6982</c:v>
                </c:pt>
                <c:pt idx="1417">
                  <c:v>6983</c:v>
                </c:pt>
                <c:pt idx="1418">
                  <c:v>6988</c:v>
                </c:pt>
                <c:pt idx="1419">
                  <c:v>6991</c:v>
                </c:pt>
                <c:pt idx="1420">
                  <c:v>6999</c:v>
                </c:pt>
                <c:pt idx="1421">
                  <c:v>7000</c:v>
                </c:pt>
                <c:pt idx="1422">
                  <c:v>7002</c:v>
                </c:pt>
                <c:pt idx="1423">
                  <c:v>7004</c:v>
                </c:pt>
                <c:pt idx="1424">
                  <c:v>7005</c:v>
                </c:pt>
                <c:pt idx="1425">
                  <c:v>7007</c:v>
                </c:pt>
                <c:pt idx="1426">
                  <c:v>7010</c:v>
                </c:pt>
                <c:pt idx="1427">
                  <c:v>7011</c:v>
                </c:pt>
                <c:pt idx="1428">
                  <c:v>7019</c:v>
                </c:pt>
                <c:pt idx="1429">
                  <c:v>7022</c:v>
                </c:pt>
                <c:pt idx="1430">
                  <c:v>7023</c:v>
                </c:pt>
                <c:pt idx="1431">
                  <c:v>7030</c:v>
                </c:pt>
                <c:pt idx="1432">
                  <c:v>7034</c:v>
                </c:pt>
                <c:pt idx="1433">
                  <c:v>7037</c:v>
                </c:pt>
                <c:pt idx="1434">
                  <c:v>7042</c:v>
                </c:pt>
                <c:pt idx="1435">
                  <c:v>7053</c:v>
                </c:pt>
                <c:pt idx="1436">
                  <c:v>7055</c:v>
                </c:pt>
                <c:pt idx="1437">
                  <c:v>7059</c:v>
                </c:pt>
                <c:pt idx="1438">
                  <c:v>7072</c:v>
                </c:pt>
                <c:pt idx="1439">
                  <c:v>7079</c:v>
                </c:pt>
                <c:pt idx="1440">
                  <c:v>7093</c:v>
                </c:pt>
                <c:pt idx="1441">
                  <c:v>7094</c:v>
                </c:pt>
                <c:pt idx="1442">
                  <c:v>7101</c:v>
                </c:pt>
                <c:pt idx="1443">
                  <c:v>7106</c:v>
                </c:pt>
                <c:pt idx="1444">
                  <c:v>7108</c:v>
                </c:pt>
                <c:pt idx="1445">
                  <c:v>7118</c:v>
                </c:pt>
                <c:pt idx="1446">
                  <c:v>7119</c:v>
                </c:pt>
                <c:pt idx="1447">
                  <c:v>7124</c:v>
                </c:pt>
                <c:pt idx="1448">
                  <c:v>7128</c:v>
                </c:pt>
                <c:pt idx="1449">
                  <c:v>7129</c:v>
                </c:pt>
                <c:pt idx="1450">
                  <c:v>7141</c:v>
                </c:pt>
                <c:pt idx="1451">
                  <c:v>7143</c:v>
                </c:pt>
                <c:pt idx="1452">
                  <c:v>7152</c:v>
                </c:pt>
                <c:pt idx="1453">
                  <c:v>7165</c:v>
                </c:pt>
                <c:pt idx="1454">
                  <c:v>7181</c:v>
                </c:pt>
                <c:pt idx="1455">
                  <c:v>7186</c:v>
                </c:pt>
                <c:pt idx="1456">
                  <c:v>7187</c:v>
                </c:pt>
                <c:pt idx="1457">
                  <c:v>7192</c:v>
                </c:pt>
                <c:pt idx="1458">
                  <c:v>7196</c:v>
                </c:pt>
                <c:pt idx="1459">
                  <c:v>7212</c:v>
                </c:pt>
                <c:pt idx="1460">
                  <c:v>7214</c:v>
                </c:pt>
                <c:pt idx="1461">
                  <c:v>7215</c:v>
                </c:pt>
                <c:pt idx="1462">
                  <c:v>7224</c:v>
                </c:pt>
                <c:pt idx="1463">
                  <c:v>7230</c:v>
                </c:pt>
                <c:pt idx="1464">
                  <c:v>7232</c:v>
                </c:pt>
                <c:pt idx="1465">
                  <c:v>7233</c:v>
                </c:pt>
                <c:pt idx="1466">
                  <c:v>7235</c:v>
                </c:pt>
                <c:pt idx="1467">
                  <c:v>7244</c:v>
                </c:pt>
                <c:pt idx="1468">
                  <c:v>7247</c:v>
                </c:pt>
                <c:pt idx="1469">
                  <c:v>7250</c:v>
                </c:pt>
                <c:pt idx="1470">
                  <c:v>7254</c:v>
                </c:pt>
                <c:pt idx="1471">
                  <c:v>7261</c:v>
                </c:pt>
                <c:pt idx="1472">
                  <c:v>7264</c:v>
                </c:pt>
                <c:pt idx="1473">
                  <c:v>7270</c:v>
                </c:pt>
                <c:pt idx="1474">
                  <c:v>7274</c:v>
                </c:pt>
                <c:pt idx="1475">
                  <c:v>7275</c:v>
                </c:pt>
                <c:pt idx="1476">
                  <c:v>7279</c:v>
                </c:pt>
                <c:pt idx="1477">
                  <c:v>7281</c:v>
                </c:pt>
                <c:pt idx="1478">
                  <c:v>7284</c:v>
                </c:pt>
                <c:pt idx="1479">
                  <c:v>7286</c:v>
                </c:pt>
                <c:pt idx="1480">
                  <c:v>7290</c:v>
                </c:pt>
                <c:pt idx="1481">
                  <c:v>7297</c:v>
                </c:pt>
                <c:pt idx="1482">
                  <c:v>7300</c:v>
                </c:pt>
                <c:pt idx="1483">
                  <c:v>7301</c:v>
                </c:pt>
                <c:pt idx="1484">
                  <c:v>7313</c:v>
                </c:pt>
                <c:pt idx="1485">
                  <c:v>7321</c:v>
                </c:pt>
                <c:pt idx="1486">
                  <c:v>7325</c:v>
                </c:pt>
                <c:pt idx="1487">
                  <c:v>7326</c:v>
                </c:pt>
                <c:pt idx="1488">
                  <c:v>7327</c:v>
                </c:pt>
                <c:pt idx="1489">
                  <c:v>7342</c:v>
                </c:pt>
                <c:pt idx="1490">
                  <c:v>7348</c:v>
                </c:pt>
                <c:pt idx="1491">
                  <c:v>7349</c:v>
                </c:pt>
                <c:pt idx="1492">
                  <c:v>7352</c:v>
                </c:pt>
                <c:pt idx="1493">
                  <c:v>7366</c:v>
                </c:pt>
                <c:pt idx="1494">
                  <c:v>7369</c:v>
                </c:pt>
                <c:pt idx="1495">
                  <c:v>7373</c:v>
                </c:pt>
                <c:pt idx="1496">
                  <c:v>7375</c:v>
                </c:pt>
                <c:pt idx="1497">
                  <c:v>7378</c:v>
                </c:pt>
                <c:pt idx="1498">
                  <c:v>7381</c:v>
                </c:pt>
                <c:pt idx="1499">
                  <c:v>7384</c:v>
                </c:pt>
                <c:pt idx="1500">
                  <c:v>7386</c:v>
                </c:pt>
                <c:pt idx="1501">
                  <c:v>7393</c:v>
                </c:pt>
                <c:pt idx="1502">
                  <c:v>7396</c:v>
                </c:pt>
                <c:pt idx="1503">
                  <c:v>7397</c:v>
                </c:pt>
                <c:pt idx="1504">
                  <c:v>7408</c:v>
                </c:pt>
                <c:pt idx="1505">
                  <c:v>7409</c:v>
                </c:pt>
                <c:pt idx="1506">
                  <c:v>7411</c:v>
                </c:pt>
                <c:pt idx="1507">
                  <c:v>7414</c:v>
                </c:pt>
                <c:pt idx="1508">
                  <c:v>7419</c:v>
                </c:pt>
                <c:pt idx="1509">
                  <c:v>7422</c:v>
                </c:pt>
                <c:pt idx="1510">
                  <c:v>7426</c:v>
                </c:pt>
                <c:pt idx="1511">
                  <c:v>7428</c:v>
                </c:pt>
                <c:pt idx="1512">
                  <c:v>7431</c:v>
                </c:pt>
                <c:pt idx="1513">
                  <c:v>7433</c:v>
                </c:pt>
                <c:pt idx="1514">
                  <c:v>7437</c:v>
                </c:pt>
                <c:pt idx="1515">
                  <c:v>7441</c:v>
                </c:pt>
                <c:pt idx="1516">
                  <c:v>7444</c:v>
                </c:pt>
                <c:pt idx="1517">
                  <c:v>7446</c:v>
                </c:pt>
                <c:pt idx="1518">
                  <c:v>7451</c:v>
                </c:pt>
                <c:pt idx="1519">
                  <c:v>7453</c:v>
                </c:pt>
                <c:pt idx="1520">
                  <c:v>7458</c:v>
                </c:pt>
                <c:pt idx="1521">
                  <c:v>7462</c:v>
                </c:pt>
                <c:pt idx="1522">
                  <c:v>7476</c:v>
                </c:pt>
                <c:pt idx="1523">
                  <c:v>7485</c:v>
                </c:pt>
                <c:pt idx="1524">
                  <c:v>7488</c:v>
                </c:pt>
                <c:pt idx="1525">
                  <c:v>7494</c:v>
                </c:pt>
                <c:pt idx="1526">
                  <c:v>7495</c:v>
                </c:pt>
                <c:pt idx="1527">
                  <c:v>7500</c:v>
                </c:pt>
                <c:pt idx="1528">
                  <c:v>7503</c:v>
                </c:pt>
                <c:pt idx="1529">
                  <c:v>7505</c:v>
                </c:pt>
                <c:pt idx="1530">
                  <c:v>7514</c:v>
                </c:pt>
                <c:pt idx="1531">
                  <c:v>7516</c:v>
                </c:pt>
                <c:pt idx="1532">
                  <c:v>7521</c:v>
                </c:pt>
                <c:pt idx="1533">
                  <c:v>7527</c:v>
                </c:pt>
                <c:pt idx="1534">
                  <c:v>7530</c:v>
                </c:pt>
                <c:pt idx="1535">
                  <c:v>7532</c:v>
                </c:pt>
                <c:pt idx="1536">
                  <c:v>7533</c:v>
                </c:pt>
                <c:pt idx="1537">
                  <c:v>7540</c:v>
                </c:pt>
                <c:pt idx="1538">
                  <c:v>7573</c:v>
                </c:pt>
                <c:pt idx="1539">
                  <c:v>7574</c:v>
                </c:pt>
                <c:pt idx="1540">
                  <c:v>7592</c:v>
                </c:pt>
                <c:pt idx="1541">
                  <c:v>7600</c:v>
                </c:pt>
                <c:pt idx="1542">
                  <c:v>7610</c:v>
                </c:pt>
                <c:pt idx="1543">
                  <c:v>7613</c:v>
                </c:pt>
                <c:pt idx="1544">
                  <c:v>7617</c:v>
                </c:pt>
                <c:pt idx="1545">
                  <c:v>7620</c:v>
                </c:pt>
                <c:pt idx="1546">
                  <c:v>7627</c:v>
                </c:pt>
                <c:pt idx="1547">
                  <c:v>7628</c:v>
                </c:pt>
                <c:pt idx="1548">
                  <c:v>7629</c:v>
                </c:pt>
                <c:pt idx="1549">
                  <c:v>7631</c:v>
                </c:pt>
                <c:pt idx="1550">
                  <c:v>7646</c:v>
                </c:pt>
                <c:pt idx="1551">
                  <c:v>7660</c:v>
                </c:pt>
                <c:pt idx="1552">
                  <c:v>7679</c:v>
                </c:pt>
                <c:pt idx="1553">
                  <c:v>7683</c:v>
                </c:pt>
                <c:pt idx="1554">
                  <c:v>7685</c:v>
                </c:pt>
                <c:pt idx="1555">
                  <c:v>7698</c:v>
                </c:pt>
                <c:pt idx="1556">
                  <c:v>7699</c:v>
                </c:pt>
                <c:pt idx="1557">
                  <c:v>7706</c:v>
                </c:pt>
                <c:pt idx="1558">
                  <c:v>7712</c:v>
                </c:pt>
                <c:pt idx="1559">
                  <c:v>7718</c:v>
                </c:pt>
                <c:pt idx="1560">
                  <c:v>7723</c:v>
                </c:pt>
                <c:pt idx="1561">
                  <c:v>7725</c:v>
                </c:pt>
                <c:pt idx="1562">
                  <c:v>7732</c:v>
                </c:pt>
                <c:pt idx="1563">
                  <c:v>7734</c:v>
                </c:pt>
                <c:pt idx="1564">
                  <c:v>7736</c:v>
                </c:pt>
                <c:pt idx="1565">
                  <c:v>7755</c:v>
                </c:pt>
                <c:pt idx="1566">
                  <c:v>7761</c:v>
                </c:pt>
                <c:pt idx="1567">
                  <c:v>7786</c:v>
                </c:pt>
                <c:pt idx="1568">
                  <c:v>7787</c:v>
                </c:pt>
                <c:pt idx="1569">
                  <c:v>7788</c:v>
                </c:pt>
                <c:pt idx="1570">
                  <c:v>7789</c:v>
                </c:pt>
                <c:pt idx="1571">
                  <c:v>7791</c:v>
                </c:pt>
                <c:pt idx="1572">
                  <c:v>7793</c:v>
                </c:pt>
                <c:pt idx="1573">
                  <c:v>7798</c:v>
                </c:pt>
                <c:pt idx="1574">
                  <c:v>7801</c:v>
                </c:pt>
                <c:pt idx="1575">
                  <c:v>7807</c:v>
                </c:pt>
                <c:pt idx="1576">
                  <c:v>7822</c:v>
                </c:pt>
                <c:pt idx="1577">
                  <c:v>7828</c:v>
                </c:pt>
                <c:pt idx="1578">
                  <c:v>7829</c:v>
                </c:pt>
                <c:pt idx="1579">
                  <c:v>7832</c:v>
                </c:pt>
                <c:pt idx="1580">
                  <c:v>7842</c:v>
                </c:pt>
                <c:pt idx="1581">
                  <c:v>7848</c:v>
                </c:pt>
                <c:pt idx="1582">
                  <c:v>7849</c:v>
                </c:pt>
                <c:pt idx="1583">
                  <c:v>7851</c:v>
                </c:pt>
                <c:pt idx="1584">
                  <c:v>7861</c:v>
                </c:pt>
                <c:pt idx="1585">
                  <c:v>7872</c:v>
                </c:pt>
                <c:pt idx="1586">
                  <c:v>7873</c:v>
                </c:pt>
                <c:pt idx="1587">
                  <c:v>7875</c:v>
                </c:pt>
                <c:pt idx="1588">
                  <c:v>7881</c:v>
                </c:pt>
                <c:pt idx="1589">
                  <c:v>7892</c:v>
                </c:pt>
                <c:pt idx="1590">
                  <c:v>7899</c:v>
                </c:pt>
                <c:pt idx="1591">
                  <c:v>7901</c:v>
                </c:pt>
                <c:pt idx="1592">
                  <c:v>7912</c:v>
                </c:pt>
                <c:pt idx="1593">
                  <c:v>7919</c:v>
                </c:pt>
                <c:pt idx="1594">
                  <c:v>7922</c:v>
                </c:pt>
                <c:pt idx="1595">
                  <c:v>7930</c:v>
                </c:pt>
                <c:pt idx="1596">
                  <c:v>7937</c:v>
                </c:pt>
                <c:pt idx="1597">
                  <c:v>7938</c:v>
                </c:pt>
                <c:pt idx="1598">
                  <c:v>7943</c:v>
                </c:pt>
                <c:pt idx="1599">
                  <c:v>7947</c:v>
                </c:pt>
                <c:pt idx="1600">
                  <c:v>7959</c:v>
                </c:pt>
                <c:pt idx="1601">
                  <c:v>7960</c:v>
                </c:pt>
                <c:pt idx="1602">
                  <c:v>7962</c:v>
                </c:pt>
                <c:pt idx="1603">
                  <c:v>7966</c:v>
                </c:pt>
                <c:pt idx="1604">
                  <c:v>7972</c:v>
                </c:pt>
                <c:pt idx="1605">
                  <c:v>7987</c:v>
                </c:pt>
                <c:pt idx="1606">
                  <c:v>7990</c:v>
                </c:pt>
                <c:pt idx="1607">
                  <c:v>7998</c:v>
                </c:pt>
                <c:pt idx="1608">
                  <c:v>7999</c:v>
                </c:pt>
                <c:pt idx="1609">
                  <c:v>8008</c:v>
                </c:pt>
                <c:pt idx="1610">
                  <c:v>8015</c:v>
                </c:pt>
                <c:pt idx="1611">
                  <c:v>8017</c:v>
                </c:pt>
                <c:pt idx="1612">
                  <c:v>8026</c:v>
                </c:pt>
                <c:pt idx="1613">
                  <c:v>8029</c:v>
                </c:pt>
                <c:pt idx="1614">
                  <c:v>8036</c:v>
                </c:pt>
                <c:pt idx="1615">
                  <c:v>8041</c:v>
                </c:pt>
                <c:pt idx="1616">
                  <c:v>8070</c:v>
                </c:pt>
                <c:pt idx="1617">
                  <c:v>8079</c:v>
                </c:pt>
                <c:pt idx="1618">
                  <c:v>8080</c:v>
                </c:pt>
                <c:pt idx="1619">
                  <c:v>8082</c:v>
                </c:pt>
                <c:pt idx="1620">
                  <c:v>8086</c:v>
                </c:pt>
                <c:pt idx="1621">
                  <c:v>8091</c:v>
                </c:pt>
                <c:pt idx="1622">
                  <c:v>8093</c:v>
                </c:pt>
                <c:pt idx="1623">
                  <c:v>8104</c:v>
                </c:pt>
                <c:pt idx="1624">
                  <c:v>8132</c:v>
                </c:pt>
                <c:pt idx="1625">
                  <c:v>8135</c:v>
                </c:pt>
                <c:pt idx="1626">
                  <c:v>8140</c:v>
                </c:pt>
                <c:pt idx="1627">
                  <c:v>8143</c:v>
                </c:pt>
                <c:pt idx="1628">
                  <c:v>8146</c:v>
                </c:pt>
                <c:pt idx="1629">
                  <c:v>8147</c:v>
                </c:pt>
                <c:pt idx="1630">
                  <c:v>8148</c:v>
                </c:pt>
                <c:pt idx="1631">
                  <c:v>8151</c:v>
                </c:pt>
                <c:pt idx="1632">
                  <c:v>8159</c:v>
                </c:pt>
                <c:pt idx="1633">
                  <c:v>8162</c:v>
                </c:pt>
                <c:pt idx="1634">
                  <c:v>8164</c:v>
                </c:pt>
                <c:pt idx="1635">
                  <c:v>8175</c:v>
                </c:pt>
                <c:pt idx="1636">
                  <c:v>8180</c:v>
                </c:pt>
                <c:pt idx="1637">
                  <c:v>8181</c:v>
                </c:pt>
                <c:pt idx="1638">
                  <c:v>8182</c:v>
                </c:pt>
                <c:pt idx="1639">
                  <c:v>8204</c:v>
                </c:pt>
                <c:pt idx="1640">
                  <c:v>8207</c:v>
                </c:pt>
                <c:pt idx="1641">
                  <c:v>8210</c:v>
                </c:pt>
                <c:pt idx="1642">
                  <c:v>8212</c:v>
                </c:pt>
                <c:pt idx="1643">
                  <c:v>8213</c:v>
                </c:pt>
                <c:pt idx="1644">
                  <c:v>8216</c:v>
                </c:pt>
                <c:pt idx="1645">
                  <c:v>8230</c:v>
                </c:pt>
                <c:pt idx="1646">
                  <c:v>8233</c:v>
                </c:pt>
                <c:pt idx="1647">
                  <c:v>8234</c:v>
                </c:pt>
                <c:pt idx="1648">
                  <c:v>8235</c:v>
                </c:pt>
                <c:pt idx="1649">
                  <c:v>8254</c:v>
                </c:pt>
                <c:pt idx="1650">
                  <c:v>8268</c:v>
                </c:pt>
                <c:pt idx="1651">
                  <c:v>8275</c:v>
                </c:pt>
                <c:pt idx="1652">
                  <c:v>8278</c:v>
                </c:pt>
                <c:pt idx="1653">
                  <c:v>8286</c:v>
                </c:pt>
                <c:pt idx="1654">
                  <c:v>8299</c:v>
                </c:pt>
                <c:pt idx="1655">
                  <c:v>8310</c:v>
                </c:pt>
                <c:pt idx="1656">
                  <c:v>8312</c:v>
                </c:pt>
                <c:pt idx="1657">
                  <c:v>8314</c:v>
                </c:pt>
                <c:pt idx="1658">
                  <c:v>8315</c:v>
                </c:pt>
                <c:pt idx="1659">
                  <c:v>8318</c:v>
                </c:pt>
                <c:pt idx="1660">
                  <c:v>8334</c:v>
                </c:pt>
                <c:pt idx="1661">
                  <c:v>8341</c:v>
                </c:pt>
                <c:pt idx="1662">
                  <c:v>8346</c:v>
                </c:pt>
                <c:pt idx="1663">
                  <c:v>8360</c:v>
                </c:pt>
                <c:pt idx="1664">
                  <c:v>8362</c:v>
                </c:pt>
                <c:pt idx="1665">
                  <c:v>8369</c:v>
                </c:pt>
                <c:pt idx="1666">
                  <c:v>8370</c:v>
                </c:pt>
                <c:pt idx="1667">
                  <c:v>8372</c:v>
                </c:pt>
                <c:pt idx="1668">
                  <c:v>8373</c:v>
                </c:pt>
                <c:pt idx="1669">
                  <c:v>8375</c:v>
                </c:pt>
                <c:pt idx="1670">
                  <c:v>8387</c:v>
                </c:pt>
                <c:pt idx="1671">
                  <c:v>8395</c:v>
                </c:pt>
                <c:pt idx="1672">
                  <c:v>8397</c:v>
                </c:pt>
                <c:pt idx="1673">
                  <c:v>8402</c:v>
                </c:pt>
                <c:pt idx="1674">
                  <c:v>8405</c:v>
                </c:pt>
                <c:pt idx="1675">
                  <c:v>8414</c:v>
                </c:pt>
                <c:pt idx="1676">
                  <c:v>8416</c:v>
                </c:pt>
                <c:pt idx="1677">
                  <c:v>8418</c:v>
                </c:pt>
                <c:pt idx="1678">
                  <c:v>8420</c:v>
                </c:pt>
                <c:pt idx="1679">
                  <c:v>8427</c:v>
                </c:pt>
                <c:pt idx="1680">
                  <c:v>8430</c:v>
                </c:pt>
                <c:pt idx="1681">
                  <c:v>8432</c:v>
                </c:pt>
                <c:pt idx="1682">
                  <c:v>8439</c:v>
                </c:pt>
                <c:pt idx="1683">
                  <c:v>8442</c:v>
                </c:pt>
                <c:pt idx="1684">
                  <c:v>8443</c:v>
                </c:pt>
                <c:pt idx="1685">
                  <c:v>8461</c:v>
                </c:pt>
                <c:pt idx="1686">
                  <c:v>8462</c:v>
                </c:pt>
                <c:pt idx="1687">
                  <c:v>8475</c:v>
                </c:pt>
                <c:pt idx="1688">
                  <c:v>8477</c:v>
                </c:pt>
                <c:pt idx="1689">
                  <c:v>8486</c:v>
                </c:pt>
                <c:pt idx="1690">
                  <c:v>8492</c:v>
                </c:pt>
                <c:pt idx="1691">
                  <c:v>8504</c:v>
                </c:pt>
                <c:pt idx="1692">
                  <c:v>8514</c:v>
                </c:pt>
                <c:pt idx="1693">
                  <c:v>8523</c:v>
                </c:pt>
                <c:pt idx="1694">
                  <c:v>8524</c:v>
                </c:pt>
                <c:pt idx="1695">
                  <c:v>8527</c:v>
                </c:pt>
                <c:pt idx="1696">
                  <c:v>8534</c:v>
                </c:pt>
                <c:pt idx="1697">
                  <c:v>8537</c:v>
                </c:pt>
                <c:pt idx="1698">
                  <c:v>8541</c:v>
                </c:pt>
                <c:pt idx="1699">
                  <c:v>8545</c:v>
                </c:pt>
                <c:pt idx="1700">
                  <c:v>8553</c:v>
                </c:pt>
                <c:pt idx="1701">
                  <c:v>8557</c:v>
                </c:pt>
                <c:pt idx="1702">
                  <c:v>8560</c:v>
                </c:pt>
                <c:pt idx="1703">
                  <c:v>8562</c:v>
                </c:pt>
                <c:pt idx="1704">
                  <c:v>8566</c:v>
                </c:pt>
                <c:pt idx="1705">
                  <c:v>8581</c:v>
                </c:pt>
                <c:pt idx="1706">
                  <c:v>8584</c:v>
                </c:pt>
                <c:pt idx="1707">
                  <c:v>8588</c:v>
                </c:pt>
                <c:pt idx="1708">
                  <c:v>8594</c:v>
                </c:pt>
                <c:pt idx="1709">
                  <c:v>8595</c:v>
                </c:pt>
                <c:pt idx="1710">
                  <c:v>8601</c:v>
                </c:pt>
                <c:pt idx="1711">
                  <c:v>8602</c:v>
                </c:pt>
                <c:pt idx="1712">
                  <c:v>8605</c:v>
                </c:pt>
                <c:pt idx="1713">
                  <c:v>8614</c:v>
                </c:pt>
                <c:pt idx="1714">
                  <c:v>8619</c:v>
                </c:pt>
                <c:pt idx="1715">
                  <c:v>8624</c:v>
                </c:pt>
                <c:pt idx="1716">
                  <c:v>8625</c:v>
                </c:pt>
                <c:pt idx="1717">
                  <c:v>8629</c:v>
                </c:pt>
                <c:pt idx="1718">
                  <c:v>8643</c:v>
                </c:pt>
                <c:pt idx="1719">
                  <c:v>8650</c:v>
                </c:pt>
                <c:pt idx="1720">
                  <c:v>8652</c:v>
                </c:pt>
                <c:pt idx="1721">
                  <c:v>8659</c:v>
                </c:pt>
                <c:pt idx="1722">
                  <c:v>8663</c:v>
                </c:pt>
                <c:pt idx="1723">
                  <c:v>8685</c:v>
                </c:pt>
                <c:pt idx="1724">
                  <c:v>8686</c:v>
                </c:pt>
                <c:pt idx="1725">
                  <c:v>8687</c:v>
                </c:pt>
                <c:pt idx="1726">
                  <c:v>8690</c:v>
                </c:pt>
                <c:pt idx="1727">
                  <c:v>8692</c:v>
                </c:pt>
                <c:pt idx="1728">
                  <c:v>8700</c:v>
                </c:pt>
                <c:pt idx="1729">
                  <c:v>8702</c:v>
                </c:pt>
                <c:pt idx="1730">
                  <c:v>8707</c:v>
                </c:pt>
                <c:pt idx="1731">
                  <c:v>8717</c:v>
                </c:pt>
                <c:pt idx="1732">
                  <c:v>8720</c:v>
                </c:pt>
                <c:pt idx="1733">
                  <c:v>8722</c:v>
                </c:pt>
                <c:pt idx="1734">
                  <c:v>8724</c:v>
                </c:pt>
                <c:pt idx="1735">
                  <c:v>8726</c:v>
                </c:pt>
                <c:pt idx="1736">
                  <c:v>8727</c:v>
                </c:pt>
                <c:pt idx="1737">
                  <c:v>8732</c:v>
                </c:pt>
                <c:pt idx="1738">
                  <c:v>8737</c:v>
                </c:pt>
                <c:pt idx="1739">
                  <c:v>8746</c:v>
                </c:pt>
                <c:pt idx="1740">
                  <c:v>8749</c:v>
                </c:pt>
                <c:pt idx="1741">
                  <c:v>8754</c:v>
                </c:pt>
                <c:pt idx="1742">
                  <c:v>8755</c:v>
                </c:pt>
                <c:pt idx="1743">
                  <c:v>8773</c:v>
                </c:pt>
                <c:pt idx="1744">
                  <c:v>8775</c:v>
                </c:pt>
                <c:pt idx="1745">
                  <c:v>8779</c:v>
                </c:pt>
                <c:pt idx="1746">
                  <c:v>8780</c:v>
                </c:pt>
                <c:pt idx="1747">
                  <c:v>8783</c:v>
                </c:pt>
                <c:pt idx="1748">
                  <c:v>8786</c:v>
                </c:pt>
                <c:pt idx="1749">
                  <c:v>8789</c:v>
                </c:pt>
                <c:pt idx="1750">
                  <c:v>8799</c:v>
                </c:pt>
                <c:pt idx="1751">
                  <c:v>8800</c:v>
                </c:pt>
                <c:pt idx="1752">
                  <c:v>8805</c:v>
                </c:pt>
                <c:pt idx="1753">
                  <c:v>8812</c:v>
                </c:pt>
                <c:pt idx="1754">
                  <c:v>8825</c:v>
                </c:pt>
                <c:pt idx="1755">
                  <c:v>8832</c:v>
                </c:pt>
                <c:pt idx="1756">
                  <c:v>8842</c:v>
                </c:pt>
                <c:pt idx="1757">
                  <c:v>8852</c:v>
                </c:pt>
                <c:pt idx="1758">
                  <c:v>8858</c:v>
                </c:pt>
                <c:pt idx="1759">
                  <c:v>8867</c:v>
                </c:pt>
                <c:pt idx="1760">
                  <c:v>8870</c:v>
                </c:pt>
                <c:pt idx="1761">
                  <c:v>8876</c:v>
                </c:pt>
                <c:pt idx="1762">
                  <c:v>8890</c:v>
                </c:pt>
                <c:pt idx="1763">
                  <c:v>8895</c:v>
                </c:pt>
                <c:pt idx="1764">
                  <c:v>8897</c:v>
                </c:pt>
                <c:pt idx="1765">
                  <c:v>8908</c:v>
                </c:pt>
                <c:pt idx="1766">
                  <c:v>8910</c:v>
                </c:pt>
                <c:pt idx="1767">
                  <c:v>8911</c:v>
                </c:pt>
                <c:pt idx="1768">
                  <c:v>8916</c:v>
                </c:pt>
                <c:pt idx="1769">
                  <c:v>8920</c:v>
                </c:pt>
                <c:pt idx="1770">
                  <c:v>8923</c:v>
                </c:pt>
                <c:pt idx="1771">
                  <c:v>8925</c:v>
                </c:pt>
                <c:pt idx="1772">
                  <c:v>8931</c:v>
                </c:pt>
                <c:pt idx="1773">
                  <c:v>8932</c:v>
                </c:pt>
                <c:pt idx="1774">
                  <c:v>8933</c:v>
                </c:pt>
                <c:pt idx="1775">
                  <c:v>8939</c:v>
                </c:pt>
                <c:pt idx="1776">
                  <c:v>8945</c:v>
                </c:pt>
                <c:pt idx="1777">
                  <c:v>8952</c:v>
                </c:pt>
                <c:pt idx="1778">
                  <c:v>8953</c:v>
                </c:pt>
                <c:pt idx="1779">
                  <c:v>8955</c:v>
                </c:pt>
                <c:pt idx="1780">
                  <c:v>8957</c:v>
                </c:pt>
                <c:pt idx="1781">
                  <c:v>8962</c:v>
                </c:pt>
                <c:pt idx="1782">
                  <c:v>8969</c:v>
                </c:pt>
                <c:pt idx="1783">
                  <c:v>8970</c:v>
                </c:pt>
                <c:pt idx="1784">
                  <c:v>8975</c:v>
                </c:pt>
                <c:pt idx="1785">
                  <c:v>8977</c:v>
                </c:pt>
                <c:pt idx="1786">
                  <c:v>8985</c:v>
                </c:pt>
                <c:pt idx="1787">
                  <c:v>8996</c:v>
                </c:pt>
                <c:pt idx="1788">
                  <c:v>9010</c:v>
                </c:pt>
                <c:pt idx="1789">
                  <c:v>9014</c:v>
                </c:pt>
                <c:pt idx="1790">
                  <c:v>9029</c:v>
                </c:pt>
                <c:pt idx="1791">
                  <c:v>9058</c:v>
                </c:pt>
                <c:pt idx="1792">
                  <c:v>9064</c:v>
                </c:pt>
                <c:pt idx="1793">
                  <c:v>9076</c:v>
                </c:pt>
                <c:pt idx="1794">
                  <c:v>9080</c:v>
                </c:pt>
                <c:pt idx="1795">
                  <c:v>9081</c:v>
                </c:pt>
                <c:pt idx="1796">
                  <c:v>9094</c:v>
                </c:pt>
                <c:pt idx="1797">
                  <c:v>9097</c:v>
                </c:pt>
                <c:pt idx="1798">
                  <c:v>9119</c:v>
                </c:pt>
                <c:pt idx="1799">
                  <c:v>9120</c:v>
                </c:pt>
                <c:pt idx="1800">
                  <c:v>9121</c:v>
                </c:pt>
                <c:pt idx="1801">
                  <c:v>9135</c:v>
                </c:pt>
                <c:pt idx="1802">
                  <c:v>9140</c:v>
                </c:pt>
                <c:pt idx="1803">
                  <c:v>9145</c:v>
                </c:pt>
                <c:pt idx="1804">
                  <c:v>9150</c:v>
                </c:pt>
                <c:pt idx="1805">
                  <c:v>9153</c:v>
                </c:pt>
                <c:pt idx="1806">
                  <c:v>9166</c:v>
                </c:pt>
                <c:pt idx="1807">
                  <c:v>9167</c:v>
                </c:pt>
                <c:pt idx="1808">
                  <c:v>9185</c:v>
                </c:pt>
                <c:pt idx="1809">
                  <c:v>9197</c:v>
                </c:pt>
                <c:pt idx="1810">
                  <c:v>9204</c:v>
                </c:pt>
                <c:pt idx="1811">
                  <c:v>9206</c:v>
                </c:pt>
                <c:pt idx="1812">
                  <c:v>9209</c:v>
                </c:pt>
                <c:pt idx="1813">
                  <c:v>9212</c:v>
                </c:pt>
                <c:pt idx="1814">
                  <c:v>9213</c:v>
                </c:pt>
                <c:pt idx="1815">
                  <c:v>9214</c:v>
                </c:pt>
                <c:pt idx="1816">
                  <c:v>9215</c:v>
                </c:pt>
                <c:pt idx="1817">
                  <c:v>9216</c:v>
                </c:pt>
                <c:pt idx="1818">
                  <c:v>9220</c:v>
                </c:pt>
                <c:pt idx="1819">
                  <c:v>9224</c:v>
                </c:pt>
                <c:pt idx="1820">
                  <c:v>9235</c:v>
                </c:pt>
                <c:pt idx="1821">
                  <c:v>9239</c:v>
                </c:pt>
                <c:pt idx="1822">
                  <c:v>9240</c:v>
                </c:pt>
                <c:pt idx="1823">
                  <c:v>9242</c:v>
                </c:pt>
                <c:pt idx="1824">
                  <c:v>9246</c:v>
                </c:pt>
                <c:pt idx="1825">
                  <c:v>9256</c:v>
                </c:pt>
                <c:pt idx="1826">
                  <c:v>9260</c:v>
                </c:pt>
                <c:pt idx="1827">
                  <c:v>9262</c:v>
                </c:pt>
                <c:pt idx="1828">
                  <c:v>9264</c:v>
                </c:pt>
                <c:pt idx="1829">
                  <c:v>9265</c:v>
                </c:pt>
                <c:pt idx="1830">
                  <c:v>9274</c:v>
                </c:pt>
                <c:pt idx="1831">
                  <c:v>9283</c:v>
                </c:pt>
                <c:pt idx="1832">
                  <c:v>9284</c:v>
                </c:pt>
                <c:pt idx="1833">
                  <c:v>9286</c:v>
                </c:pt>
                <c:pt idx="1834">
                  <c:v>9289</c:v>
                </c:pt>
                <c:pt idx="1835">
                  <c:v>9291</c:v>
                </c:pt>
                <c:pt idx="1836">
                  <c:v>9292</c:v>
                </c:pt>
                <c:pt idx="1837">
                  <c:v>9298</c:v>
                </c:pt>
                <c:pt idx="1838">
                  <c:v>9303</c:v>
                </c:pt>
                <c:pt idx="1839">
                  <c:v>9305</c:v>
                </c:pt>
                <c:pt idx="1840">
                  <c:v>9308</c:v>
                </c:pt>
                <c:pt idx="1841">
                  <c:v>9316</c:v>
                </c:pt>
                <c:pt idx="1842">
                  <c:v>9323</c:v>
                </c:pt>
                <c:pt idx="1843">
                  <c:v>9336</c:v>
                </c:pt>
                <c:pt idx="1844">
                  <c:v>9347</c:v>
                </c:pt>
                <c:pt idx="1845">
                  <c:v>9349</c:v>
                </c:pt>
                <c:pt idx="1846">
                  <c:v>9353</c:v>
                </c:pt>
                <c:pt idx="1847">
                  <c:v>9360</c:v>
                </c:pt>
                <c:pt idx="1848">
                  <c:v>9362</c:v>
                </c:pt>
                <c:pt idx="1849">
                  <c:v>9365</c:v>
                </c:pt>
                <c:pt idx="1850">
                  <c:v>9369</c:v>
                </c:pt>
                <c:pt idx="1851">
                  <c:v>9370</c:v>
                </c:pt>
                <c:pt idx="1852">
                  <c:v>9381</c:v>
                </c:pt>
                <c:pt idx="1853">
                  <c:v>9384</c:v>
                </c:pt>
                <c:pt idx="1854">
                  <c:v>9386</c:v>
                </c:pt>
                <c:pt idx="1855">
                  <c:v>9392</c:v>
                </c:pt>
                <c:pt idx="1856">
                  <c:v>9396</c:v>
                </c:pt>
                <c:pt idx="1857">
                  <c:v>9400</c:v>
                </c:pt>
                <c:pt idx="1858">
                  <c:v>9405</c:v>
                </c:pt>
                <c:pt idx="1859">
                  <c:v>9422</c:v>
                </c:pt>
                <c:pt idx="1860">
                  <c:v>9423</c:v>
                </c:pt>
                <c:pt idx="1861">
                  <c:v>9426</c:v>
                </c:pt>
                <c:pt idx="1862">
                  <c:v>9432</c:v>
                </c:pt>
                <c:pt idx="1863">
                  <c:v>9449</c:v>
                </c:pt>
                <c:pt idx="1864">
                  <c:v>9451</c:v>
                </c:pt>
                <c:pt idx="1865">
                  <c:v>9460</c:v>
                </c:pt>
                <c:pt idx="1866">
                  <c:v>9463</c:v>
                </c:pt>
                <c:pt idx="1867">
                  <c:v>9467</c:v>
                </c:pt>
                <c:pt idx="1868">
                  <c:v>9477</c:v>
                </c:pt>
                <c:pt idx="1869">
                  <c:v>9478</c:v>
                </c:pt>
                <c:pt idx="1870">
                  <c:v>9481</c:v>
                </c:pt>
                <c:pt idx="1871">
                  <c:v>9483</c:v>
                </c:pt>
                <c:pt idx="1872">
                  <c:v>9485</c:v>
                </c:pt>
                <c:pt idx="1873">
                  <c:v>9491</c:v>
                </c:pt>
                <c:pt idx="1874">
                  <c:v>9493</c:v>
                </c:pt>
                <c:pt idx="1875">
                  <c:v>9495</c:v>
                </c:pt>
                <c:pt idx="1876">
                  <c:v>9499</c:v>
                </c:pt>
                <c:pt idx="1877">
                  <c:v>9500</c:v>
                </c:pt>
                <c:pt idx="1878">
                  <c:v>9503</c:v>
                </c:pt>
                <c:pt idx="1879">
                  <c:v>9504</c:v>
                </c:pt>
                <c:pt idx="1880">
                  <c:v>9507</c:v>
                </c:pt>
                <c:pt idx="1881">
                  <c:v>9516</c:v>
                </c:pt>
                <c:pt idx="1882">
                  <c:v>9523</c:v>
                </c:pt>
                <c:pt idx="1883">
                  <c:v>9529</c:v>
                </c:pt>
                <c:pt idx="1884">
                  <c:v>9530</c:v>
                </c:pt>
                <c:pt idx="1885">
                  <c:v>9543</c:v>
                </c:pt>
                <c:pt idx="1886">
                  <c:v>9553</c:v>
                </c:pt>
                <c:pt idx="1887">
                  <c:v>9559</c:v>
                </c:pt>
                <c:pt idx="1888">
                  <c:v>9560</c:v>
                </c:pt>
                <c:pt idx="1889">
                  <c:v>9576</c:v>
                </c:pt>
                <c:pt idx="1890">
                  <c:v>9579</c:v>
                </c:pt>
                <c:pt idx="1891">
                  <c:v>9589</c:v>
                </c:pt>
                <c:pt idx="1892">
                  <c:v>9592</c:v>
                </c:pt>
                <c:pt idx="1893">
                  <c:v>9595</c:v>
                </c:pt>
                <c:pt idx="1894">
                  <c:v>9596</c:v>
                </c:pt>
                <c:pt idx="1895">
                  <c:v>9597</c:v>
                </c:pt>
                <c:pt idx="1896">
                  <c:v>9606</c:v>
                </c:pt>
                <c:pt idx="1897">
                  <c:v>9612</c:v>
                </c:pt>
                <c:pt idx="1898">
                  <c:v>9617</c:v>
                </c:pt>
                <c:pt idx="1899">
                  <c:v>9624</c:v>
                </c:pt>
                <c:pt idx="1900">
                  <c:v>9635</c:v>
                </c:pt>
                <c:pt idx="1901">
                  <c:v>9645</c:v>
                </c:pt>
                <c:pt idx="1902">
                  <c:v>9648</c:v>
                </c:pt>
                <c:pt idx="1903">
                  <c:v>9653</c:v>
                </c:pt>
                <c:pt idx="1904">
                  <c:v>9665</c:v>
                </c:pt>
                <c:pt idx="1905">
                  <c:v>9668</c:v>
                </c:pt>
                <c:pt idx="1906">
                  <c:v>9671</c:v>
                </c:pt>
                <c:pt idx="1907">
                  <c:v>9672</c:v>
                </c:pt>
                <c:pt idx="1908">
                  <c:v>9687</c:v>
                </c:pt>
                <c:pt idx="1909">
                  <c:v>9697</c:v>
                </c:pt>
                <c:pt idx="1910">
                  <c:v>9699</c:v>
                </c:pt>
                <c:pt idx="1911">
                  <c:v>9701</c:v>
                </c:pt>
                <c:pt idx="1912">
                  <c:v>9703</c:v>
                </c:pt>
                <c:pt idx="1913">
                  <c:v>9706</c:v>
                </c:pt>
                <c:pt idx="1914">
                  <c:v>9707</c:v>
                </c:pt>
                <c:pt idx="1915">
                  <c:v>9710</c:v>
                </c:pt>
                <c:pt idx="1916">
                  <c:v>9723</c:v>
                </c:pt>
                <c:pt idx="1917">
                  <c:v>9725</c:v>
                </c:pt>
                <c:pt idx="1918">
                  <c:v>9727</c:v>
                </c:pt>
                <c:pt idx="1919">
                  <c:v>9729</c:v>
                </c:pt>
                <c:pt idx="1920">
                  <c:v>9733</c:v>
                </c:pt>
                <c:pt idx="1921">
                  <c:v>9736</c:v>
                </c:pt>
                <c:pt idx="1922">
                  <c:v>9738</c:v>
                </c:pt>
                <c:pt idx="1923">
                  <c:v>9739</c:v>
                </c:pt>
                <c:pt idx="1924">
                  <c:v>9743</c:v>
                </c:pt>
                <c:pt idx="1925">
                  <c:v>9750</c:v>
                </c:pt>
                <c:pt idx="1926">
                  <c:v>9757</c:v>
                </c:pt>
                <c:pt idx="1927">
                  <c:v>9760</c:v>
                </c:pt>
                <c:pt idx="1928">
                  <c:v>9771</c:v>
                </c:pt>
                <c:pt idx="1929">
                  <c:v>9780</c:v>
                </c:pt>
                <c:pt idx="1930">
                  <c:v>9790</c:v>
                </c:pt>
                <c:pt idx="1931">
                  <c:v>9797</c:v>
                </c:pt>
                <c:pt idx="1932">
                  <c:v>9799</c:v>
                </c:pt>
                <c:pt idx="1933">
                  <c:v>9805</c:v>
                </c:pt>
                <c:pt idx="1934">
                  <c:v>9817</c:v>
                </c:pt>
                <c:pt idx="1935">
                  <c:v>9826</c:v>
                </c:pt>
                <c:pt idx="1936">
                  <c:v>9829</c:v>
                </c:pt>
                <c:pt idx="1937">
                  <c:v>9847</c:v>
                </c:pt>
                <c:pt idx="1938">
                  <c:v>9850</c:v>
                </c:pt>
                <c:pt idx="1939">
                  <c:v>9855</c:v>
                </c:pt>
                <c:pt idx="1940">
                  <c:v>9860</c:v>
                </c:pt>
                <c:pt idx="1941">
                  <c:v>9862</c:v>
                </c:pt>
                <c:pt idx="1942">
                  <c:v>9888</c:v>
                </c:pt>
                <c:pt idx="1943">
                  <c:v>9904</c:v>
                </c:pt>
                <c:pt idx="1944">
                  <c:v>9905</c:v>
                </c:pt>
                <c:pt idx="1945">
                  <c:v>9907</c:v>
                </c:pt>
                <c:pt idx="1946">
                  <c:v>9909</c:v>
                </c:pt>
                <c:pt idx="1947">
                  <c:v>9916</c:v>
                </c:pt>
                <c:pt idx="1948">
                  <c:v>9923</c:v>
                </c:pt>
                <c:pt idx="1949">
                  <c:v>9925</c:v>
                </c:pt>
                <c:pt idx="1950">
                  <c:v>9930</c:v>
                </c:pt>
                <c:pt idx="1951">
                  <c:v>9931</c:v>
                </c:pt>
                <c:pt idx="1952">
                  <c:v>9937</c:v>
                </c:pt>
                <c:pt idx="1953">
                  <c:v>9938</c:v>
                </c:pt>
                <c:pt idx="1954">
                  <c:v>9940</c:v>
                </c:pt>
                <c:pt idx="1955">
                  <c:v>9949</c:v>
                </c:pt>
                <c:pt idx="1956">
                  <c:v>9952</c:v>
                </c:pt>
                <c:pt idx="1957">
                  <c:v>9955</c:v>
                </c:pt>
                <c:pt idx="1958">
                  <c:v>9958</c:v>
                </c:pt>
                <c:pt idx="1959">
                  <c:v>9960</c:v>
                </c:pt>
                <c:pt idx="1960">
                  <c:v>9964</c:v>
                </c:pt>
                <c:pt idx="1961">
                  <c:v>9967</c:v>
                </c:pt>
                <c:pt idx="1962">
                  <c:v>9970</c:v>
                </c:pt>
                <c:pt idx="1963">
                  <c:v>9971</c:v>
                </c:pt>
                <c:pt idx="1964">
                  <c:v>9972</c:v>
                </c:pt>
                <c:pt idx="1965">
                  <c:v>9973</c:v>
                </c:pt>
                <c:pt idx="1966">
                  <c:v>9974</c:v>
                </c:pt>
                <c:pt idx="1967">
                  <c:v>9977</c:v>
                </c:pt>
                <c:pt idx="1968">
                  <c:v>9984</c:v>
                </c:pt>
                <c:pt idx="1969">
                  <c:v>9986</c:v>
                </c:pt>
                <c:pt idx="1970">
                  <c:v>9988</c:v>
                </c:pt>
                <c:pt idx="1971">
                  <c:v>9999</c:v>
                </c:pt>
                <c:pt idx="1972">
                  <c:v>10001</c:v>
                </c:pt>
                <c:pt idx="1973">
                  <c:v>10010</c:v>
                </c:pt>
                <c:pt idx="1974">
                  <c:v>10022</c:v>
                </c:pt>
                <c:pt idx="1975">
                  <c:v>10031</c:v>
                </c:pt>
                <c:pt idx="1976">
                  <c:v>10032</c:v>
                </c:pt>
                <c:pt idx="1977">
                  <c:v>10033</c:v>
                </c:pt>
                <c:pt idx="1978">
                  <c:v>10037</c:v>
                </c:pt>
                <c:pt idx="1979">
                  <c:v>10057</c:v>
                </c:pt>
                <c:pt idx="1980">
                  <c:v>10061</c:v>
                </c:pt>
                <c:pt idx="1981">
                  <c:v>10065</c:v>
                </c:pt>
                <c:pt idx="1982">
                  <c:v>10067</c:v>
                </c:pt>
                <c:pt idx="1983">
                  <c:v>10069</c:v>
                </c:pt>
                <c:pt idx="1984">
                  <c:v>10084</c:v>
                </c:pt>
                <c:pt idx="1985">
                  <c:v>10089</c:v>
                </c:pt>
                <c:pt idx="1986">
                  <c:v>10091</c:v>
                </c:pt>
                <c:pt idx="1987">
                  <c:v>10092</c:v>
                </c:pt>
                <c:pt idx="1988">
                  <c:v>10095</c:v>
                </c:pt>
                <c:pt idx="1989">
                  <c:v>10099</c:v>
                </c:pt>
                <c:pt idx="1990">
                  <c:v>10102</c:v>
                </c:pt>
                <c:pt idx="1991">
                  <c:v>10104</c:v>
                </c:pt>
                <c:pt idx="1992">
                  <c:v>10120</c:v>
                </c:pt>
                <c:pt idx="1993">
                  <c:v>10127</c:v>
                </c:pt>
                <c:pt idx="1994">
                  <c:v>10128</c:v>
                </c:pt>
                <c:pt idx="1995">
                  <c:v>10129</c:v>
                </c:pt>
                <c:pt idx="1996">
                  <c:v>10133</c:v>
                </c:pt>
                <c:pt idx="1997">
                  <c:v>10140</c:v>
                </c:pt>
                <c:pt idx="1998">
                  <c:v>10141</c:v>
                </c:pt>
                <c:pt idx="1999">
                  <c:v>10142</c:v>
                </c:pt>
                <c:pt idx="2000">
                  <c:v>10144</c:v>
                </c:pt>
                <c:pt idx="2001">
                  <c:v>10146</c:v>
                </c:pt>
                <c:pt idx="2002">
                  <c:v>10150</c:v>
                </c:pt>
                <c:pt idx="2003">
                  <c:v>10151</c:v>
                </c:pt>
                <c:pt idx="2004">
                  <c:v>10156</c:v>
                </c:pt>
                <c:pt idx="2005">
                  <c:v>10157</c:v>
                </c:pt>
                <c:pt idx="2006">
                  <c:v>10159</c:v>
                </c:pt>
                <c:pt idx="2007">
                  <c:v>10160</c:v>
                </c:pt>
                <c:pt idx="2008">
                  <c:v>10163</c:v>
                </c:pt>
                <c:pt idx="2009">
                  <c:v>10164</c:v>
                </c:pt>
                <c:pt idx="2010">
                  <c:v>10172</c:v>
                </c:pt>
                <c:pt idx="2011">
                  <c:v>10175</c:v>
                </c:pt>
                <c:pt idx="2012">
                  <c:v>10176</c:v>
                </c:pt>
                <c:pt idx="2013">
                  <c:v>10177</c:v>
                </c:pt>
                <c:pt idx="2014">
                  <c:v>10196</c:v>
                </c:pt>
                <c:pt idx="2015">
                  <c:v>10203</c:v>
                </c:pt>
                <c:pt idx="2016">
                  <c:v>10207</c:v>
                </c:pt>
                <c:pt idx="2017">
                  <c:v>10212</c:v>
                </c:pt>
                <c:pt idx="2018">
                  <c:v>10219</c:v>
                </c:pt>
                <c:pt idx="2019">
                  <c:v>10232</c:v>
                </c:pt>
                <c:pt idx="2020">
                  <c:v>10236</c:v>
                </c:pt>
                <c:pt idx="2021">
                  <c:v>10240</c:v>
                </c:pt>
                <c:pt idx="2022">
                  <c:v>10241</c:v>
                </c:pt>
                <c:pt idx="2023">
                  <c:v>10242</c:v>
                </c:pt>
                <c:pt idx="2024">
                  <c:v>10245</c:v>
                </c:pt>
                <c:pt idx="2025">
                  <c:v>10250</c:v>
                </c:pt>
                <c:pt idx="2026">
                  <c:v>10258</c:v>
                </c:pt>
                <c:pt idx="2027">
                  <c:v>10260</c:v>
                </c:pt>
                <c:pt idx="2028">
                  <c:v>10262</c:v>
                </c:pt>
                <c:pt idx="2029">
                  <c:v>10264</c:v>
                </c:pt>
                <c:pt idx="2030">
                  <c:v>10270</c:v>
                </c:pt>
                <c:pt idx="2031">
                  <c:v>10277</c:v>
                </c:pt>
                <c:pt idx="2032">
                  <c:v>10281</c:v>
                </c:pt>
                <c:pt idx="2033">
                  <c:v>10286</c:v>
                </c:pt>
                <c:pt idx="2034">
                  <c:v>10299</c:v>
                </c:pt>
                <c:pt idx="2035">
                  <c:v>10304</c:v>
                </c:pt>
                <c:pt idx="2036">
                  <c:v>10307</c:v>
                </c:pt>
                <c:pt idx="2037">
                  <c:v>10311</c:v>
                </c:pt>
                <c:pt idx="2038">
                  <c:v>10313</c:v>
                </c:pt>
                <c:pt idx="2039">
                  <c:v>10314</c:v>
                </c:pt>
                <c:pt idx="2040">
                  <c:v>10319</c:v>
                </c:pt>
                <c:pt idx="2041">
                  <c:v>10323</c:v>
                </c:pt>
                <c:pt idx="2042">
                  <c:v>10339</c:v>
                </c:pt>
                <c:pt idx="2043">
                  <c:v>10340</c:v>
                </c:pt>
                <c:pt idx="2044">
                  <c:v>10341</c:v>
                </c:pt>
                <c:pt idx="2045">
                  <c:v>10343</c:v>
                </c:pt>
                <c:pt idx="2046">
                  <c:v>10350</c:v>
                </c:pt>
                <c:pt idx="2047">
                  <c:v>10352</c:v>
                </c:pt>
                <c:pt idx="2048">
                  <c:v>10356</c:v>
                </c:pt>
                <c:pt idx="2049">
                  <c:v>10364</c:v>
                </c:pt>
                <c:pt idx="2050">
                  <c:v>10377</c:v>
                </c:pt>
                <c:pt idx="2051">
                  <c:v>10379</c:v>
                </c:pt>
                <c:pt idx="2052">
                  <c:v>10380</c:v>
                </c:pt>
                <c:pt idx="2053">
                  <c:v>10381</c:v>
                </c:pt>
                <c:pt idx="2054">
                  <c:v>10383</c:v>
                </c:pt>
                <c:pt idx="2055">
                  <c:v>10390</c:v>
                </c:pt>
                <c:pt idx="2056">
                  <c:v>10394</c:v>
                </c:pt>
                <c:pt idx="2057">
                  <c:v>10395</c:v>
                </c:pt>
                <c:pt idx="2058">
                  <c:v>10398</c:v>
                </c:pt>
                <c:pt idx="2059">
                  <c:v>10401</c:v>
                </c:pt>
                <c:pt idx="2060">
                  <c:v>10402</c:v>
                </c:pt>
                <c:pt idx="2061">
                  <c:v>10403</c:v>
                </c:pt>
                <c:pt idx="2062">
                  <c:v>10413</c:v>
                </c:pt>
                <c:pt idx="2063">
                  <c:v>10420</c:v>
                </c:pt>
                <c:pt idx="2064">
                  <c:v>10424</c:v>
                </c:pt>
                <c:pt idx="2065">
                  <c:v>10430</c:v>
                </c:pt>
                <c:pt idx="2066">
                  <c:v>10432</c:v>
                </c:pt>
                <c:pt idx="2067">
                  <c:v>10446</c:v>
                </c:pt>
                <c:pt idx="2068">
                  <c:v>10448</c:v>
                </c:pt>
                <c:pt idx="2069">
                  <c:v>10451</c:v>
                </c:pt>
                <c:pt idx="2070">
                  <c:v>10466</c:v>
                </c:pt>
                <c:pt idx="2071">
                  <c:v>10469</c:v>
                </c:pt>
                <c:pt idx="2072">
                  <c:v>10470</c:v>
                </c:pt>
                <c:pt idx="2073">
                  <c:v>10473</c:v>
                </c:pt>
                <c:pt idx="2074">
                  <c:v>10475</c:v>
                </c:pt>
                <c:pt idx="2075">
                  <c:v>10476</c:v>
                </c:pt>
                <c:pt idx="2076">
                  <c:v>10477</c:v>
                </c:pt>
                <c:pt idx="2077">
                  <c:v>10478</c:v>
                </c:pt>
                <c:pt idx="2078">
                  <c:v>10479</c:v>
                </c:pt>
                <c:pt idx="2079">
                  <c:v>10486</c:v>
                </c:pt>
                <c:pt idx="2080">
                  <c:v>10489</c:v>
                </c:pt>
                <c:pt idx="2081">
                  <c:v>10490</c:v>
                </c:pt>
                <c:pt idx="2082">
                  <c:v>10492</c:v>
                </c:pt>
                <c:pt idx="2083">
                  <c:v>10500</c:v>
                </c:pt>
                <c:pt idx="2084">
                  <c:v>10505</c:v>
                </c:pt>
                <c:pt idx="2085">
                  <c:v>10507</c:v>
                </c:pt>
                <c:pt idx="2086">
                  <c:v>10509</c:v>
                </c:pt>
                <c:pt idx="2087">
                  <c:v>10513</c:v>
                </c:pt>
                <c:pt idx="2088">
                  <c:v>10521</c:v>
                </c:pt>
                <c:pt idx="2089">
                  <c:v>10524</c:v>
                </c:pt>
                <c:pt idx="2090">
                  <c:v>10525</c:v>
                </c:pt>
                <c:pt idx="2091">
                  <c:v>10530</c:v>
                </c:pt>
                <c:pt idx="2092">
                  <c:v>10536</c:v>
                </c:pt>
                <c:pt idx="2093">
                  <c:v>10542</c:v>
                </c:pt>
                <c:pt idx="2094">
                  <c:v>10548</c:v>
                </c:pt>
                <c:pt idx="2095">
                  <c:v>10552</c:v>
                </c:pt>
                <c:pt idx="2096">
                  <c:v>10556</c:v>
                </c:pt>
                <c:pt idx="2097">
                  <c:v>10560</c:v>
                </c:pt>
                <c:pt idx="2098">
                  <c:v>10562</c:v>
                </c:pt>
                <c:pt idx="2099">
                  <c:v>10573</c:v>
                </c:pt>
                <c:pt idx="2100">
                  <c:v>10581</c:v>
                </c:pt>
                <c:pt idx="2101">
                  <c:v>10582</c:v>
                </c:pt>
                <c:pt idx="2102">
                  <c:v>10584</c:v>
                </c:pt>
                <c:pt idx="2103">
                  <c:v>10590</c:v>
                </c:pt>
                <c:pt idx="2104">
                  <c:v>10591</c:v>
                </c:pt>
                <c:pt idx="2105">
                  <c:v>10595</c:v>
                </c:pt>
                <c:pt idx="2106">
                  <c:v>10598</c:v>
                </c:pt>
                <c:pt idx="2107">
                  <c:v>10602</c:v>
                </c:pt>
                <c:pt idx="2108">
                  <c:v>10609</c:v>
                </c:pt>
                <c:pt idx="2109">
                  <c:v>10613</c:v>
                </c:pt>
                <c:pt idx="2110">
                  <c:v>10617</c:v>
                </c:pt>
                <c:pt idx="2111">
                  <c:v>10619</c:v>
                </c:pt>
                <c:pt idx="2112">
                  <c:v>10623</c:v>
                </c:pt>
                <c:pt idx="2113">
                  <c:v>10629</c:v>
                </c:pt>
                <c:pt idx="2114">
                  <c:v>10634</c:v>
                </c:pt>
                <c:pt idx="2115">
                  <c:v>10637</c:v>
                </c:pt>
                <c:pt idx="2116">
                  <c:v>10640</c:v>
                </c:pt>
                <c:pt idx="2117">
                  <c:v>10641</c:v>
                </c:pt>
                <c:pt idx="2118">
                  <c:v>10642</c:v>
                </c:pt>
                <c:pt idx="2119">
                  <c:v>10643</c:v>
                </c:pt>
                <c:pt idx="2120">
                  <c:v>10648</c:v>
                </c:pt>
                <c:pt idx="2121">
                  <c:v>10652</c:v>
                </c:pt>
                <c:pt idx="2122">
                  <c:v>10659</c:v>
                </c:pt>
                <c:pt idx="2123">
                  <c:v>10660</c:v>
                </c:pt>
                <c:pt idx="2124">
                  <c:v>10664</c:v>
                </c:pt>
                <c:pt idx="2125">
                  <c:v>10669</c:v>
                </c:pt>
                <c:pt idx="2126">
                  <c:v>10673</c:v>
                </c:pt>
                <c:pt idx="2127">
                  <c:v>10675</c:v>
                </c:pt>
                <c:pt idx="2128">
                  <c:v>10676</c:v>
                </c:pt>
                <c:pt idx="2129">
                  <c:v>10678</c:v>
                </c:pt>
                <c:pt idx="2130">
                  <c:v>10680</c:v>
                </c:pt>
                <c:pt idx="2131">
                  <c:v>10681</c:v>
                </c:pt>
                <c:pt idx="2132">
                  <c:v>10686</c:v>
                </c:pt>
                <c:pt idx="2133">
                  <c:v>10691</c:v>
                </c:pt>
                <c:pt idx="2134">
                  <c:v>10699</c:v>
                </c:pt>
                <c:pt idx="2135">
                  <c:v>10701</c:v>
                </c:pt>
                <c:pt idx="2136">
                  <c:v>10702</c:v>
                </c:pt>
                <c:pt idx="2137">
                  <c:v>10703</c:v>
                </c:pt>
                <c:pt idx="2138">
                  <c:v>10704</c:v>
                </c:pt>
                <c:pt idx="2139">
                  <c:v>10708</c:v>
                </c:pt>
                <c:pt idx="2140">
                  <c:v>10710</c:v>
                </c:pt>
                <c:pt idx="2141">
                  <c:v>10711</c:v>
                </c:pt>
                <c:pt idx="2142">
                  <c:v>10722</c:v>
                </c:pt>
                <c:pt idx="2143">
                  <c:v>10727</c:v>
                </c:pt>
                <c:pt idx="2144">
                  <c:v>10735</c:v>
                </c:pt>
                <c:pt idx="2145">
                  <c:v>10736</c:v>
                </c:pt>
                <c:pt idx="2146">
                  <c:v>10738</c:v>
                </c:pt>
                <c:pt idx="2147">
                  <c:v>10741</c:v>
                </c:pt>
                <c:pt idx="2148">
                  <c:v>10742</c:v>
                </c:pt>
                <c:pt idx="2149">
                  <c:v>10749</c:v>
                </c:pt>
                <c:pt idx="2150">
                  <c:v>10755</c:v>
                </c:pt>
                <c:pt idx="2151">
                  <c:v>10757</c:v>
                </c:pt>
                <c:pt idx="2152">
                  <c:v>10766</c:v>
                </c:pt>
                <c:pt idx="2153">
                  <c:v>10767</c:v>
                </c:pt>
                <c:pt idx="2154">
                  <c:v>10770</c:v>
                </c:pt>
                <c:pt idx="2155">
                  <c:v>10779</c:v>
                </c:pt>
                <c:pt idx="2156">
                  <c:v>10785</c:v>
                </c:pt>
                <c:pt idx="2157">
                  <c:v>10789</c:v>
                </c:pt>
                <c:pt idx="2158">
                  <c:v>10790</c:v>
                </c:pt>
                <c:pt idx="2159">
                  <c:v>10795</c:v>
                </c:pt>
                <c:pt idx="2160">
                  <c:v>10796</c:v>
                </c:pt>
                <c:pt idx="2161">
                  <c:v>10812</c:v>
                </c:pt>
                <c:pt idx="2162">
                  <c:v>10814</c:v>
                </c:pt>
                <c:pt idx="2163">
                  <c:v>10821</c:v>
                </c:pt>
                <c:pt idx="2164">
                  <c:v>10826</c:v>
                </c:pt>
                <c:pt idx="2165">
                  <c:v>10827</c:v>
                </c:pt>
                <c:pt idx="2166">
                  <c:v>10832</c:v>
                </c:pt>
                <c:pt idx="2167">
                  <c:v>10833</c:v>
                </c:pt>
                <c:pt idx="2168">
                  <c:v>10837</c:v>
                </c:pt>
                <c:pt idx="2169">
                  <c:v>10839</c:v>
                </c:pt>
                <c:pt idx="2170">
                  <c:v>10841</c:v>
                </c:pt>
                <c:pt idx="2171">
                  <c:v>10846</c:v>
                </c:pt>
                <c:pt idx="2172">
                  <c:v>10854</c:v>
                </c:pt>
                <c:pt idx="2173">
                  <c:v>10855</c:v>
                </c:pt>
                <c:pt idx="2174">
                  <c:v>10856</c:v>
                </c:pt>
                <c:pt idx="2175">
                  <c:v>10858</c:v>
                </c:pt>
                <c:pt idx="2176">
                  <c:v>10862</c:v>
                </c:pt>
                <c:pt idx="2177">
                  <c:v>10868</c:v>
                </c:pt>
                <c:pt idx="2178">
                  <c:v>10870</c:v>
                </c:pt>
                <c:pt idx="2179">
                  <c:v>10872</c:v>
                </c:pt>
                <c:pt idx="2180">
                  <c:v>10882</c:v>
                </c:pt>
                <c:pt idx="2181">
                  <c:v>10888</c:v>
                </c:pt>
                <c:pt idx="2182">
                  <c:v>10897</c:v>
                </c:pt>
                <c:pt idx="2183">
                  <c:v>10905</c:v>
                </c:pt>
                <c:pt idx="2184">
                  <c:v>10906</c:v>
                </c:pt>
                <c:pt idx="2185">
                  <c:v>10909</c:v>
                </c:pt>
                <c:pt idx="2186">
                  <c:v>10913</c:v>
                </c:pt>
                <c:pt idx="2187">
                  <c:v>10914</c:v>
                </c:pt>
                <c:pt idx="2188">
                  <c:v>10925</c:v>
                </c:pt>
                <c:pt idx="2189">
                  <c:v>10928</c:v>
                </c:pt>
                <c:pt idx="2190">
                  <c:v>10936</c:v>
                </c:pt>
                <c:pt idx="2191">
                  <c:v>10949</c:v>
                </c:pt>
                <c:pt idx="2192">
                  <c:v>10951</c:v>
                </c:pt>
                <c:pt idx="2193">
                  <c:v>10955</c:v>
                </c:pt>
                <c:pt idx="2194">
                  <c:v>10965</c:v>
                </c:pt>
                <c:pt idx="2195">
                  <c:v>10967</c:v>
                </c:pt>
                <c:pt idx="2196">
                  <c:v>10968</c:v>
                </c:pt>
                <c:pt idx="2197">
                  <c:v>10971</c:v>
                </c:pt>
                <c:pt idx="2198">
                  <c:v>10972</c:v>
                </c:pt>
                <c:pt idx="2199">
                  <c:v>10981</c:v>
                </c:pt>
                <c:pt idx="2200">
                  <c:v>10983</c:v>
                </c:pt>
                <c:pt idx="2201">
                  <c:v>10991</c:v>
                </c:pt>
                <c:pt idx="2202">
                  <c:v>10992</c:v>
                </c:pt>
                <c:pt idx="2203">
                  <c:v>10995</c:v>
                </c:pt>
                <c:pt idx="2204">
                  <c:v>11003</c:v>
                </c:pt>
                <c:pt idx="2205">
                  <c:v>11004</c:v>
                </c:pt>
                <c:pt idx="2206">
                  <c:v>11007</c:v>
                </c:pt>
                <c:pt idx="2207">
                  <c:v>11010</c:v>
                </c:pt>
                <c:pt idx="2208">
                  <c:v>11013</c:v>
                </c:pt>
                <c:pt idx="2209">
                  <c:v>11025</c:v>
                </c:pt>
                <c:pt idx="2210">
                  <c:v>11030</c:v>
                </c:pt>
                <c:pt idx="2211">
                  <c:v>11031</c:v>
                </c:pt>
                <c:pt idx="2212">
                  <c:v>11039</c:v>
                </c:pt>
                <c:pt idx="2213">
                  <c:v>11051</c:v>
                </c:pt>
                <c:pt idx="2214">
                  <c:v>11056</c:v>
                </c:pt>
                <c:pt idx="2215">
                  <c:v>11071</c:v>
                </c:pt>
                <c:pt idx="2216">
                  <c:v>11074</c:v>
                </c:pt>
                <c:pt idx="2217">
                  <c:v>11075</c:v>
                </c:pt>
                <c:pt idx="2218">
                  <c:v>11084</c:v>
                </c:pt>
                <c:pt idx="2219">
                  <c:v>11086</c:v>
                </c:pt>
                <c:pt idx="2220">
                  <c:v>11088</c:v>
                </c:pt>
                <c:pt idx="2221">
                  <c:v>11091</c:v>
                </c:pt>
                <c:pt idx="2222">
                  <c:v>11092</c:v>
                </c:pt>
                <c:pt idx="2223">
                  <c:v>11096</c:v>
                </c:pt>
                <c:pt idx="2224">
                  <c:v>11100</c:v>
                </c:pt>
                <c:pt idx="2225">
                  <c:v>11101</c:v>
                </c:pt>
                <c:pt idx="2226">
                  <c:v>11110</c:v>
                </c:pt>
                <c:pt idx="2227">
                  <c:v>11112</c:v>
                </c:pt>
                <c:pt idx="2228">
                  <c:v>11114</c:v>
                </c:pt>
                <c:pt idx="2229">
                  <c:v>11121</c:v>
                </c:pt>
                <c:pt idx="2230">
                  <c:v>11133</c:v>
                </c:pt>
                <c:pt idx="2231">
                  <c:v>11148</c:v>
                </c:pt>
                <c:pt idx="2232">
                  <c:v>11166</c:v>
                </c:pt>
                <c:pt idx="2233">
                  <c:v>11171</c:v>
                </c:pt>
                <c:pt idx="2234">
                  <c:v>11176</c:v>
                </c:pt>
                <c:pt idx="2235">
                  <c:v>11178</c:v>
                </c:pt>
                <c:pt idx="2236">
                  <c:v>11181</c:v>
                </c:pt>
                <c:pt idx="2237">
                  <c:v>11187</c:v>
                </c:pt>
                <c:pt idx="2238">
                  <c:v>11188</c:v>
                </c:pt>
                <c:pt idx="2239">
                  <c:v>11191</c:v>
                </c:pt>
              </c:strCache>
            </c:strRef>
          </c:cat>
          <c:val>
            <c:numRef>
              <c:f>ID!$D$6:$D$2246</c:f>
              <c:numCache>
                <c:formatCode>General</c:formatCode>
                <c:ptCount val="2240"/>
                <c:pt idx="0">
                  <c:v>4</c:v>
                </c:pt>
                <c:pt idx="1">
                  <c:v>3</c:v>
                </c:pt>
                <c:pt idx="2">
                  <c:v>2</c:v>
                </c:pt>
                <c:pt idx="3">
                  <c:v>0</c:v>
                </c:pt>
                <c:pt idx="4">
                  <c:v>11</c:v>
                </c:pt>
                <c:pt idx="5">
                  <c:v>1</c:v>
                </c:pt>
                <c:pt idx="6">
                  <c:v>1</c:v>
                </c:pt>
                <c:pt idx="7">
                  <c:v>0</c:v>
                </c:pt>
                <c:pt idx="8">
                  <c:v>6</c:v>
                </c:pt>
                <c:pt idx="9">
                  <c:v>2</c:v>
                </c:pt>
                <c:pt idx="10">
                  <c:v>1</c:v>
                </c:pt>
                <c:pt idx="11">
                  <c:v>1</c:v>
                </c:pt>
                <c:pt idx="12">
                  <c:v>2</c:v>
                </c:pt>
                <c:pt idx="13">
                  <c:v>0</c:v>
                </c:pt>
                <c:pt idx="14">
                  <c:v>0</c:v>
                </c:pt>
                <c:pt idx="15">
                  <c:v>1</c:v>
                </c:pt>
                <c:pt idx="16">
                  <c:v>1</c:v>
                </c:pt>
                <c:pt idx="17">
                  <c:v>0</c:v>
                </c:pt>
                <c:pt idx="18">
                  <c:v>0</c:v>
                </c:pt>
                <c:pt idx="19">
                  <c:v>0</c:v>
                </c:pt>
                <c:pt idx="20">
                  <c:v>0</c:v>
                </c:pt>
                <c:pt idx="21">
                  <c:v>1</c:v>
                </c:pt>
                <c:pt idx="22">
                  <c:v>5</c:v>
                </c:pt>
                <c:pt idx="23">
                  <c:v>1</c:v>
                </c:pt>
                <c:pt idx="24">
                  <c:v>3</c:v>
                </c:pt>
                <c:pt idx="25">
                  <c:v>5</c:v>
                </c:pt>
                <c:pt idx="26">
                  <c:v>0</c:v>
                </c:pt>
                <c:pt idx="27">
                  <c:v>3</c:v>
                </c:pt>
                <c:pt idx="28">
                  <c:v>1</c:v>
                </c:pt>
                <c:pt idx="29">
                  <c:v>4</c:v>
                </c:pt>
                <c:pt idx="30">
                  <c:v>1</c:v>
                </c:pt>
                <c:pt idx="31">
                  <c:v>3</c:v>
                </c:pt>
                <c:pt idx="32">
                  <c:v>2</c:v>
                </c:pt>
                <c:pt idx="33">
                  <c:v>0</c:v>
                </c:pt>
                <c:pt idx="34">
                  <c:v>0</c:v>
                </c:pt>
                <c:pt idx="35">
                  <c:v>1</c:v>
                </c:pt>
                <c:pt idx="36">
                  <c:v>1</c:v>
                </c:pt>
                <c:pt idx="37">
                  <c:v>6</c:v>
                </c:pt>
                <c:pt idx="38">
                  <c:v>7</c:v>
                </c:pt>
                <c:pt idx="39">
                  <c:v>1</c:v>
                </c:pt>
                <c:pt idx="40">
                  <c:v>5</c:v>
                </c:pt>
                <c:pt idx="41">
                  <c:v>2</c:v>
                </c:pt>
                <c:pt idx="42">
                  <c:v>0</c:v>
                </c:pt>
                <c:pt idx="43">
                  <c:v>2</c:v>
                </c:pt>
                <c:pt idx="44">
                  <c:v>1</c:v>
                </c:pt>
                <c:pt idx="45">
                  <c:v>1</c:v>
                </c:pt>
                <c:pt idx="46">
                  <c:v>6</c:v>
                </c:pt>
                <c:pt idx="47">
                  <c:v>4</c:v>
                </c:pt>
                <c:pt idx="48">
                  <c:v>1</c:v>
                </c:pt>
                <c:pt idx="49">
                  <c:v>2</c:v>
                </c:pt>
                <c:pt idx="50">
                  <c:v>2</c:v>
                </c:pt>
                <c:pt idx="51">
                  <c:v>1</c:v>
                </c:pt>
                <c:pt idx="52">
                  <c:v>0</c:v>
                </c:pt>
                <c:pt idx="53">
                  <c:v>4</c:v>
                </c:pt>
                <c:pt idx="54">
                  <c:v>1</c:v>
                </c:pt>
                <c:pt idx="55">
                  <c:v>4</c:v>
                </c:pt>
                <c:pt idx="56">
                  <c:v>4</c:v>
                </c:pt>
                <c:pt idx="57">
                  <c:v>1</c:v>
                </c:pt>
                <c:pt idx="58">
                  <c:v>0</c:v>
                </c:pt>
                <c:pt idx="59">
                  <c:v>1</c:v>
                </c:pt>
                <c:pt idx="60">
                  <c:v>3</c:v>
                </c:pt>
                <c:pt idx="61">
                  <c:v>7</c:v>
                </c:pt>
                <c:pt idx="62">
                  <c:v>0</c:v>
                </c:pt>
                <c:pt idx="63">
                  <c:v>3</c:v>
                </c:pt>
                <c:pt idx="64">
                  <c:v>4</c:v>
                </c:pt>
                <c:pt idx="65">
                  <c:v>5</c:v>
                </c:pt>
                <c:pt idx="66">
                  <c:v>0</c:v>
                </c:pt>
                <c:pt idx="67">
                  <c:v>1</c:v>
                </c:pt>
                <c:pt idx="68">
                  <c:v>1</c:v>
                </c:pt>
                <c:pt idx="69">
                  <c:v>2</c:v>
                </c:pt>
                <c:pt idx="70">
                  <c:v>2</c:v>
                </c:pt>
                <c:pt idx="71">
                  <c:v>1</c:v>
                </c:pt>
                <c:pt idx="72">
                  <c:v>2</c:v>
                </c:pt>
                <c:pt idx="73">
                  <c:v>0</c:v>
                </c:pt>
                <c:pt idx="74">
                  <c:v>1</c:v>
                </c:pt>
                <c:pt idx="75">
                  <c:v>2</c:v>
                </c:pt>
                <c:pt idx="76">
                  <c:v>2</c:v>
                </c:pt>
                <c:pt idx="77">
                  <c:v>2</c:v>
                </c:pt>
                <c:pt idx="78">
                  <c:v>4</c:v>
                </c:pt>
                <c:pt idx="79">
                  <c:v>0</c:v>
                </c:pt>
                <c:pt idx="80">
                  <c:v>5</c:v>
                </c:pt>
                <c:pt idx="81">
                  <c:v>2</c:v>
                </c:pt>
                <c:pt idx="82">
                  <c:v>1</c:v>
                </c:pt>
                <c:pt idx="83">
                  <c:v>8</c:v>
                </c:pt>
                <c:pt idx="84">
                  <c:v>2</c:v>
                </c:pt>
                <c:pt idx="85">
                  <c:v>4</c:v>
                </c:pt>
                <c:pt idx="86">
                  <c:v>1</c:v>
                </c:pt>
                <c:pt idx="87">
                  <c:v>0</c:v>
                </c:pt>
                <c:pt idx="88">
                  <c:v>4</c:v>
                </c:pt>
                <c:pt idx="89">
                  <c:v>1</c:v>
                </c:pt>
                <c:pt idx="90">
                  <c:v>0</c:v>
                </c:pt>
                <c:pt idx="91">
                  <c:v>5</c:v>
                </c:pt>
                <c:pt idx="92">
                  <c:v>3</c:v>
                </c:pt>
                <c:pt idx="93">
                  <c:v>7</c:v>
                </c:pt>
                <c:pt idx="94">
                  <c:v>4</c:v>
                </c:pt>
                <c:pt idx="95">
                  <c:v>1</c:v>
                </c:pt>
                <c:pt idx="96">
                  <c:v>0</c:v>
                </c:pt>
                <c:pt idx="97">
                  <c:v>7</c:v>
                </c:pt>
                <c:pt idx="98">
                  <c:v>0</c:v>
                </c:pt>
                <c:pt idx="99">
                  <c:v>0</c:v>
                </c:pt>
                <c:pt idx="100">
                  <c:v>1</c:v>
                </c:pt>
                <c:pt idx="101">
                  <c:v>0</c:v>
                </c:pt>
                <c:pt idx="102">
                  <c:v>1</c:v>
                </c:pt>
                <c:pt idx="103">
                  <c:v>4</c:v>
                </c:pt>
                <c:pt idx="104">
                  <c:v>5</c:v>
                </c:pt>
                <c:pt idx="105">
                  <c:v>10</c:v>
                </c:pt>
                <c:pt idx="106">
                  <c:v>1</c:v>
                </c:pt>
                <c:pt idx="107">
                  <c:v>4</c:v>
                </c:pt>
                <c:pt idx="108">
                  <c:v>3</c:v>
                </c:pt>
                <c:pt idx="109">
                  <c:v>6</c:v>
                </c:pt>
                <c:pt idx="110">
                  <c:v>6</c:v>
                </c:pt>
                <c:pt idx="111">
                  <c:v>1</c:v>
                </c:pt>
                <c:pt idx="112">
                  <c:v>0</c:v>
                </c:pt>
                <c:pt idx="113">
                  <c:v>6</c:v>
                </c:pt>
                <c:pt idx="114">
                  <c:v>3</c:v>
                </c:pt>
                <c:pt idx="115">
                  <c:v>0</c:v>
                </c:pt>
                <c:pt idx="116">
                  <c:v>1</c:v>
                </c:pt>
                <c:pt idx="117">
                  <c:v>2</c:v>
                </c:pt>
                <c:pt idx="118">
                  <c:v>1</c:v>
                </c:pt>
                <c:pt idx="119">
                  <c:v>2</c:v>
                </c:pt>
                <c:pt idx="120">
                  <c:v>1</c:v>
                </c:pt>
                <c:pt idx="121">
                  <c:v>0</c:v>
                </c:pt>
                <c:pt idx="122">
                  <c:v>1</c:v>
                </c:pt>
                <c:pt idx="123">
                  <c:v>6</c:v>
                </c:pt>
                <c:pt idx="124">
                  <c:v>2</c:v>
                </c:pt>
                <c:pt idx="125">
                  <c:v>1</c:v>
                </c:pt>
                <c:pt idx="126">
                  <c:v>1</c:v>
                </c:pt>
                <c:pt idx="127">
                  <c:v>2</c:v>
                </c:pt>
                <c:pt idx="128">
                  <c:v>0</c:v>
                </c:pt>
                <c:pt idx="129">
                  <c:v>0</c:v>
                </c:pt>
                <c:pt idx="130">
                  <c:v>9</c:v>
                </c:pt>
                <c:pt idx="131">
                  <c:v>2</c:v>
                </c:pt>
                <c:pt idx="132">
                  <c:v>3</c:v>
                </c:pt>
                <c:pt idx="133">
                  <c:v>2</c:v>
                </c:pt>
                <c:pt idx="134">
                  <c:v>4</c:v>
                </c:pt>
                <c:pt idx="135">
                  <c:v>7</c:v>
                </c:pt>
                <c:pt idx="136">
                  <c:v>0</c:v>
                </c:pt>
                <c:pt idx="137">
                  <c:v>4</c:v>
                </c:pt>
                <c:pt idx="138">
                  <c:v>1</c:v>
                </c:pt>
                <c:pt idx="139">
                  <c:v>1</c:v>
                </c:pt>
                <c:pt idx="140">
                  <c:v>4</c:v>
                </c:pt>
                <c:pt idx="141">
                  <c:v>5</c:v>
                </c:pt>
                <c:pt idx="142">
                  <c:v>2</c:v>
                </c:pt>
                <c:pt idx="143">
                  <c:v>6</c:v>
                </c:pt>
                <c:pt idx="144">
                  <c:v>0</c:v>
                </c:pt>
                <c:pt idx="145">
                  <c:v>4</c:v>
                </c:pt>
                <c:pt idx="146">
                  <c:v>0</c:v>
                </c:pt>
                <c:pt idx="147">
                  <c:v>0</c:v>
                </c:pt>
                <c:pt idx="148">
                  <c:v>1</c:v>
                </c:pt>
                <c:pt idx="149">
                  <c:v>1</c:v>
                </c:pt>
                <c:pt idx="150">
                  <c:v>2</c:v>
                </c:pt>
                <c:pt idx="151">
                  <c:v>5</c:v>
                </c:pt>
                <c:pt idx="152">
                  <c:v>4</c:v>
                </c:pt>
                <c:pt idx="153">
                  <c:v>6</c:v>
                </c:pt>
                <c:pt idx="154">
                  <c:v>2</c:v>
                </c:pt>
                <c:pt idx="155">
                  <c:v>0</c:v>
                </c:pt>
                <c:pt idx="156">
                  <c:v>1</c:v>
                </c:pt>
                <c:pt idx="157">
                  <c:v>1</c:v>
                </c:pt>
                <c:pt idx="158">
                  <c:v>2</c:v>
                </c:pt>
                <c:pt idx="159">
                  <c:v>2</c:v>
                </c:pt>
                <c:pt idx="160">
                  <c:v>5</c:v>
                </c:pt>
                <c:pt idx="161">
                  <c:v>2</c:v>
                </c:pt>
                <c:pt idx="162">
                  <c:v>0</c:v>
                </c:pt>
                <c:pt idx="163">
                  <c:v>4</c:v>
                </c:pt>
                <c:pt idx="164">
                  <c:v>1</c:v>
                </c:pt>
                <c:pt idx="165">
                  <c:v>1</c:v>
                </c:pt>
                <c:pt idx="166">
                  <c:v>0</c:v>
                </c:pt>
                <c:pt idx="167">
                  <c:v>2</c:v>
                </c:pt>
                <c:pt idx="168">
                  <c:v>0</c:v>
                </c:pt>
                <c:pt idx="169">
                  <c:v>2</c:v>
                </c:pt>
                <c:pt idx="170">
                  <c:v>0</c:v>
                </c:pt>
                <c:pt idx="171">
                  <c:v>1</c:v>
                </c:pt>
                <c:pt idx="172">
                  <c:v>0</c:v>
                </c:pt>
                <c:pt idx="173">
                  <c:v>1</c:v>
                </c:pt>
                <c:pt idx="174">
                  <c:v>0</c:v>
                </c:pt>
                <c:pt idx="175">
                  <c:v>1</c:v>
                </c:pt>
                <c:pt idx="176">
                  <c:v>2</c:v>
                </c:pt>
                <c:pt idx="177">
                  <c:v>1</c:v>
                </c:pt>
                <c:pt idx="178">
                  <c:v>2</c:v>
                </c:pt>
                <c:pt idx="179">
                  <c:v>0</c:v>
                </c:pt>
                <c:pt idx="180">
                  <c:v>1</c:v>
                </c:pt>
                <c:pt idx="181">
                  <c:v>2</c:v>
                </c:pt>
                <c:pt idx="182">
                  <c:v>1</c:v>
                </c:pt>
                <c:pt idx="183">
                  <c:v>2</c:v>
                </c:pt>
                <c:pt idx="184">
                  <c:v>3</c:v>
                </c:pt>
                <c:pt idx="185">
                  <c:v>3</c:v>
                </c:pt>
                <c:pt idx="186">
                  <c:v>2</c:v>
                </c:pt>
                <c:pt idx="187">
                  <c:v>2</c:v>
                </c:pt>
                <c:pt idx="188">
                  <c:v>1</c:v>
                </c:pt>
                <c:pt idx="189">
                  <c:v>1</c:v>
                </c:pt>
                <c:pt idx="190">
                  <c:v>1</c:v>
                </c:pt>
                <c:pt idx="191">
                  <c:v>1</c:v>
                </c:pt>
                <c:pt idx="192">
                  <c:v>2</c:v>
                </c:pt>
                <c:pt idx="193">
                  <c:v>4</c:v>
                </c:pt>
                <c:pt idx="194">
                  <c:v>7</c:v>
                </c:pt>
                <c:pt idx="195">
                  <c:v>2</c:v>
                </c:pt>
                <c:pt idx="196">
                  <c:v>3</c:v>
                </c:pt>
                <c:pt idx="197">
                  <c:v>1</c:v>
                </c:pt>
                <c:pt idx="198">
                  <c:v>2</c:v>
                </c:pt>
                <c:pt idx="199">
                  <c:v>0</c:v>
                </c:pt>
                <c:pt idx="200">
                  <c:v>6</c:v>
                </c:pt>
                <c:pt idx="201">
                  <c:v>1</c:v>
                </c:pt>
                <c:pt idx="202">
                  <c:v>0</c:v>
                </c:pt>
                <c:pt idx="203">
                  <c:v>9</c:v>
                </c:pt>
                <c:pt idx="204">
                  <c:v>1</c:v>
                </c:pt>
                <c:pt idx="205">
                  <c:v>4</c:v>
                </c:pt>
                <c:pt idx="206">
                  <c:v>2</c:v>
                </c:pt>
                <c:pt idx="207">
                  <c:v>1</c:v>
                </c:pt>
                <c:pt idx="208">
                  <c:v>1</c:v>
                </c:pt>
                <c:pt idx="209">
                  <c:v>9</c:v>
                </c:pt>
                <c:pt idx="210">
                  <c:v>0</c:v>
                </c:pt>
                <c:pt idx="211">
                  <c:v>0</c:v>
                </c:pt>
                <c:pt idx="212">
                  <c:v>8</c:v>
                </c:pt>
                <c:pt idx="213">
                  <c:v>3</c:v>
                </c:pt>
                <c:pt idx="214">
                  <c:v>1</c:v>
                </c:pt>
                <c:pt idx="215">
                  <c:v>3</c:v>
                </c:pt>
                <c:pt idx="216">
                  <c:v>4</c:v>
                </c:pt>
                <c:pt idx="217">
                  <c:v>3</c:v>
                </c:pt>
                <c:pt idx="218">
                  <c:v>1</c:v>
                </c:pt>
                <c:pt idx="219">
                  <c:v>3</c:v>
                </c:pt>
                <c:pt idx="220">
                  <c:v>1</c:v>
                </c:pt>
                <c:pt idx="221">
                  <c:v>4</c:v>
                </c:pt>
                <c:pt idx="222">
                  <c:v>0</c:v>
                </c:pt>
                <c:pt idx="223">
                  <c:v>4</c:v>
                </c:pt>
                <c:pt idx="224">
                  <c:v>6</c:v>
                </c:pt>
                <c:pt idx="225">
                  <c:v>0</c:v>
                </c:pt>
                <c:pt idx="226">
                  <c:v>0</c:v>
                </c:pt>
                <c:pt idx="227">
                  <c:v>5</c:v>
                </c:pt>
                <c:pt idx="228">
                  <c:v>11</c:v>
                </c:pt>
                <c:pt idx="229">
                  <c:v>2</c:v>
                </c:pt>
                <c:pt idx="230">
                  <c:v>0</c:v>
                </c:pt>
                <c:pt idx="231">
                  <c:v>5</c:v>
                </c:pt>
                <c:pt idx="232">
                  <c:v>6</c:v>
                </c:pt>
                <c:pt idx="233">
                  <c:v>0</c:v>
                </c:pt>
                <c:pt idx="234">
                  <c:v>0</c:v>
                </c:pt>
                <c:pt idx="235">
                  <c:v>2</c:v>
                </c:pt>
                <c:pt idx="236">
                  <c:v>2</c:v>
                </c:pt>
                <c:pt idx="237">
                  <c:v>6</c:v>
                </c:pt>
                <c:pt idx="238">
                  <c:v>1</c:v>
                </c:pt>
                <c:pt idx="239">
                  <c:v>5</c:v>
                </c:pt>
                <c:pt idx="240">
                  <c:v>2</c:v>
                </c:pt>
                <c:pt idx="241">
                  <c:v>5</c:v>
                </c:pt>
                <c:pt idx="242">
                  <c:v>0</c:v>
                </c:pt>
                <c:pt idx="243">
                  <c:v>1</c:v>
                </c:pt>
                <c:pt idx="244">
                  <c:v>0</c:v>
                </c:pt>
                <c:pt idx="245">
                  <c:v>2</c:v>
                </c:pt>
                <c:pt idx="246">
                  <c:v>5</c:v>
                </c:pt>
                <c:pt idx="247">
                  <c:v>8</c:v>
                </c:pt>
                <c:pt idx="248">
                  <c:v>10</c:v>
                </c:pt>
                <c:pt idx="249">
                  <c:v>7</c:v>
                </c:pt>
                <c:pt idx="250">
                  <c:v>4</c:v>
                </c:pt>
                <c:pt idx="251">
                  <c:v>0</c:v>
                </c:pt>
                <c:pt idx="252">
                  <c:v>3</c:v>
                </c:pt>
                <c:pt idx="253">
                  <c:v>1</c:v>
                </c:pt>
                <c:pt idx="254">
                  <c:v>5</c:v>
                </c:pt>
                <c:pt idx="255">
                  <c:v>7</c:v>
                </c:pt>
                <c:pt idx="256">
                  <c:v>2</c:v>
                </c:pt>
                <c:pt idx="257">
                  <c:v>5</c:v>
                </c:pt>
                <c:pt idx="258">
                  <c:v>0</c:v>
                </c:pt>
                <c:pt idx="259">
                  <c:v>0</c:v>
                </c:pt>
                <c:pt idx="260">
                  <c:v>0</c:v>
                </c:pt>
                <c:pt idx="261">
                  <c:v>4</c:v>
                </c:pt>
                <c:pt idx="262">
                  <c:v>0</c:v>
                </c:pt>
                <c:pt idx="263">
                  <c:v>7</c:v>
                </c:pt>
                <c:pt idx="264">
                  <c:v>2</c:v>
                </c:pt>
                <c:pt idx="265">
                  <c:v>1</c:v>
                </c:pt>
                <c:pt idx="266">
                  <c:v>8</c:v>
                </c:pt>
                <c:pt idx="267">
                  <c:v>5</c:v>
                </c:pt>
                <c:pt idx="268">
                  <c:v>4</c:v>
                </c:pt>
                <c:pt idx="269">
                  <c:v>1</c:v>
                </c:pt>
                <c:pt idx="270">
                  <c:v>4</c:v>
                </c:pt>
                <c:pt idx="271">
                  <c:v>1</c:v>
                </c:pt>
                <c:pt idx="272">
                  <c:v>4</c:v>
                </c:pt>
                <c:pt idx="273">
                  <c:v>2</c:v>
                </c:pt>
                <c:pt idx="274">
                  <c:v>1</c:v>
                </c:pt>
                <c:pt idx="275">
                  <c:v>1</c:v>
                </c:pt>
                <c:pt idx="276">
                  <c:v>0</c:v>
                </c:pt>
                <c:pt idx="277">
                  <c:v>1</c:v>
                </c:pt>
                <c:pt idx="278">
                  <c:v>7</c:v>
                </c:pt>
                <c:pt idx="279">
                  <c:v>8</c:v>
                </c:pt>
                <c:pt idx="280">
                  <c:v>0</c:v>
                </c:pt>
                <c:pt idx="281">
                  <c:v>1</c:v>
                </c:pt>
                <c:pt idx="282">
                  <c:v>3</c:v>
                </c:pt>
                <c:pt idx="283">
                  <c:v>0</c:v>
                </c:pt>
                <c:pt idx="284">
                  <c:v>1</c:v>
                </c:pt>
                <c:pt idx="285">
                  <c:v>9</c:v>
                </c:pt>
                <c:pt idx="286">
                  <c:v>1</c:v>
                </c:pt>
                <c:pt idx="287">
                  <c:v>5</c:v>
                </c:pt>
                <c:pt idx="288">
                  <c:v>9</c:v>
                </c:pt>
                <c:pt idx="289">
                  <c:v>0</c:v>
                </c:pt>
                <c:pt idx="290">
                  <c:v>3</c:v>
                </c:pt>
                <c:pt idx="291">
                  <c:v>2</c:v>
                </c:pt>
                <c:pt idx="292">
                  <c:v>0</c:v>
                </c:pt>
                <c:pt idx="293">
                  <c:v>3</c:v>
                </c:pt>
                <c:pt idx="294">
                  <c:v>0</c:v>
                </c:pt>
                <c:pt idx="295">
                  <c:v>0</c:v>
                </c:pt>
                <c:pt idx="296">
                  <c:v>0</c:v>
                </c:pt>
                <c:pt idx="297">
                  <c:v>3</c:v>
                </c:pt>
                <c:pt idx="298">
                  <c:v>4</c:v>
                </c:pt>
                <c:pt idx="299">
                  <c:v>3</c:v>
                </c:pt>
                <c:pt idx="300">
                  <c:v>28</c:v>
                </c:pt>
                <c:pt idx="301">
                  <c:v>0</c:v>
                </c:pt>
                <c:pt idx="302">
                  <c:v>0</c:v>
                </c:pt>
                <c:pt idx="303">
                  <c:v>1</c:v>
                </c:pt>
                <c:pt idx="304">
                  <c:v>9</c:v>
                </c:pt>
                <c:pt idx="305">
                  <c:v>2</c:v>
                </c:pt>
                <c:pt idx="306">
                  <c:v>0</c:v>
                </c:pt>
                <c:pt idx="307">
                  <c:v>0</c:v>
                </c:pt>
                <c:pt idx="308">
                  <c:v>3</c:v>
                </c:pt>
                <c:pt idx="309">
                  <c:v>0</c:v>
                </c:pt>
                <c:pt idx="310">
                  <c:v>0</c:v>
                </c:pt>
                <c:pt idx="311">
                  <c:v>2</c:v>
                </c:pt>
                <c:pt idx="312">
                  <c:v>2</c:v>
                </c:pt>
                <c:pt idx="313">
                  <c:v>2</c:v>
                </c:pt>
                <c:pt idx="314">
                  <c:v>2</c:v>
                </c:pt>
                <c:pt idx="315">
                  <c:v>5</c:v>
                </c:pt>
                <c:pt idx="316">
                  <c:v>7</c:v>
                </c:pt>
                <c:pt idx="317">
                  <c:v>6</c:v>
                </c:pt>
                <c:pt idx="318">
                  <c:v>0</c:v>
                </c:pt>
                <c:pt idx="319">
                  <c:v>1</c:v>
                </c:pt>
                <c:pt idx="320">
                  <c:v>6</c:v>
                </c:pt>
                <c:pt idx="321">
                  <c:v>3</c:v>
                </c:pt>
                <c:pt idx="322">
                  <c:v>2</c:v>
                </c:pt>
                <c:pt idx="323">
                  <c:v>0</c:v>
                </c:pt>
                <c:pt idx="324">
                  <c:v>0</c:v>
                </c:pt>
                <c:pt idx="325">
                  <c:v>1</c:v>
                </c:pt>
                <c:pt idx="326">
                  <c:v>6</c:v>
                </c:pt>
                <c:pt idx="327">
                  <c:v>1</c:v>
                </c:pt>
                <c:pt idx="328">
                  <c:v>7</c:v>
                </c:pt>
                <c:pt idx="329">
                  <c:v>3</c:v>
                </c:pt>
                <c:pt idx="330">
                  <c:v>2</c:v>
                </c:pt>
                <c:pt idx="331">
                  <c:v>4</c:v>
                </c:pt>
                <c:pt idx="332">
                  <c:v>1</c:v>
                </c:pt>
                <c:pt idx="333">
                  <c:v>1</c:v>
                </c:pt>
                <c:pt idx="334">
                  <c:v>9</c:v>
                </c:pt>
                <c:pt idx="335">
                  <c:v>0</c:v>
                </c:pt>
                <c:pt idx="336">
                  <c:v>0</c:v>
                </c:pt>
                <c:pt idx="337">
                  <c:v>5</c:v>
                </c:pt>
                <c:pt idx="338">
                  <c:v>1</c:v>
                </c:pt>
                <c:pt idx="339">
                  <c:v>2</c:v>
                </c:pt>
                <c:pt idx="340">
                  <c:v>5</c:v>
                </c:pt>
                <c:pt idx="341">
                  <c:v>1</c:v>
                </c:pt>
                <c:pt idx="342">
                  <c:v>0</c:v>
                </c:pt>
                <c:pt idx="343">
                  <c:v>1</c:v>
                </c:pt>
                <c:pt idx="344">
                  <c:v>1</c:v>
                </c:pt>
                <c:pt idx="345">
                  <c:v>5</c:v>
                </c:pt>
                <c:pt idx="346">
                  <c:v>0</c:v>
                </c:pt>
                <c:pt idx="347">
                  <c:v>3</c:v>
                </c:pt>
                <c:pt idx="348">
                  <c:v>3</c:v>
                </c:pt>
                <c:pt idx="349">
                  <c:v>1</c:v>
                </c:pt>
                <c:pt idx="350">
                  <c:v>6</c:v>
                </c:pt>
                <c:pt idx="351">
                  <c:v>1</c:v>
                </c:pt>
                <c:pt idx="352">
                  <c:v>11</c:v>
                </c:pt>
                <c:pt idx="353">
                  <c:v>1</c:v>
                </c:pt>
                <c:pt idx="354">
                  <c:v>6</c:v>
                </c:pt>
                <c:pt idx="355">
                  <c:v>0</c:v>
                </c:pt>
                <c:pt idx="356">
                  <c:v>0</c:v>
                </c:pt>
                <c:pt idx="357">
                  <c:v>3</c:v>
                </c:pt>
                <c:pt idx="358">
                  <c:v>0</c:v>
                </c:pt>
                <c:pt idx="359">
                  <c:v>4</c:v>
                </c:pt>
                <c:pt idx="360">
                  <c:v>5</c:v>
                </c:pt>
                <c:pt idx="361">
                  <c:v>1</c:v>
                </c:pt>
                <c:pt idx="362">
                  <c:v>0</c:v>
                </c:pt>
                <c:pt idx="363">
                  <c:v>0</c:v>
                </c:pt>
                <c:pt idx="364">
                  <c:v>1</c:v>
                </c:pt>
                <c:pt idx="365">
                  <c:v>6</c:v>
                </c:pt>
                <c:pt idx="366">
                  <c:v>3</c:v>
                </c:pt>
                <c:pt idx="367">
                  <c:v>0</c:v>
                </c:pt>
                <c:pt idx="368">
                  <c:v>0</c:v>
                </c:pt>
                <c:pt idx="369">
                  <c:v>1</c:v>
                </c:pt>
                <c:pt idx="370">
                  <c:v>0</c:v>
                </c:pt>
                <c:pt idx="371">
                  <c:v>6</c:v>
                </c:pt>
                <c:pt idx="372">
                  <c:v>4</c:v>
                </c:pt>
                <c:pt idx="373">
                  <c:v>5</c:v>
                </c:pt>
                <c:pt idx="374">
                  <c:v>5</c:v>
                </c:pt>
                <c:pt idx="375">
                  <c:v>1</c:v>
                </c:pt>
                <c:pt idx="376">
                  <c:v>0</c:v>
                </c:pt>
                <c:pt idx="377">
                  <c:v>0</c:v>
                </c:pt>
                <c:pt idx="378">
                  <c:v>4</c:v>
                </c:pt>
                <c:pt idx="379">
                  <c:v>0</c:v>
                </c:pt>
                <c:pt idx="380">
                  <c:v>0</c:v>
                </c:pt>
                <c:pt idx="381">
                  <c:v>4</c:v>
                </c:pt>
                <c:pt idx="382">
                  <c:v>2</c:v>
                </c:pt>
                <c:pt idx="383">
                  <c:v>2</c:v>
                </c:pt>
                <c:pt idx="384">
                  <c:v>6</c:v>
                </c:pt>
                <c:pt idx="385">
                  <c:v>9</c:v>
                </c:pt>
                <c:pt idx="386">
                  <c:v>0</c:v>
                </c:pt>
                <c:pt idx="387">
                  <c:v>0</c:v>
                </c:pt>
                <c:pt idx="388">
                  <c:v>0</c:v>
                </c:pt>
                <c:pt idx="389">
                  <c:v>5</c:v>
                </c:pt>
                <c:pt idx="390">
                  <c:v>1</c:v>
                </c:pt>
                <c:pt idx="391">
                  <c:v>2</c:v>
                </c:pt>
                <c:pt idx="392">
                  <c:v>3</c:v>
                </c:pt>
                <c:pt idx="393">
                  <c:v>0</c:v>
                </c:pt>
                <c:pt idx="394">
                  <c:v>1</c:v>
                </c:pt>
                <c:pt idx="395">
                  <c:v>6</c:v>
                </c:pt>
                <c:pt idx="396">
                  <c:v>7</c:v>
                </c:pt>
                <c:pt idx="397">
                  <c:v>0</c:v>
                </c:pt>
                <c:pt idx="398">
                  <c:v>5</c:v>
                </c:pt>
                <c:pt idx="399">
                  <c:v>10</c:v>
                </c:pt>
                <c:pt idx="400">
                  <c:v>2</c:v>
                </c:pt>
                <c:pt idx="401">
                  <c:v>1</c:v>
                </c:pt>
                <c:pt idx="402">
                  <c:v>0</c:v>
                </c:pt>
                <c:pt idx="403">
                  <c:v>1</c:v>
                </c:pt>
                <c:pt idx="404">
                  <c:v>2</c:v>
                </c:pt>
                <c:pt idx="405">
                  <c:v>5</c:v>
                </c:pt>
                <c:pt idx="406">
                  <c:v>6</c:v>
                </c:pt>
                <c:pt idx="407">
                  <c:v>6</c:v>
                </c:pt>
                <c:pt idx="408">
                  <c:v>0</c:v>
                </c:pt>
                <c:pt idx="409">
                  <c:v>0</c:v>
                </c:pt>
                <c:pt idx="410">
                  <c:v>11</c:v>
                </c:pt>
                <c:pt idx="411">
                  <c:v>6</c:v>
                </c:pt>
                <c:pt idx="412">
                  <c:v>0</c:v>
                </c:pt>
                <c:pt idx="413">
                  <c:v>2</c:v>
                </c:pt>
                <c:pt idx="414">
                  <c:v>4</c:v>
                </c:pt>
                <c:pt idx="415">
                  <c:v>1</c:v>
                </c:pt>
                <c:pt idx="416">
                  <c:v>4</c:v>
                </c:pt>
                <c:pt idx="417">
                  <c:v>5</c:v>
                </c:pt>
                <c:pt idx="418">
                  <c:v>0</c:v>
                </c:pt>
                <c:pt idx="419">
                  <c:v>7</c:v>
                </c:pt>
                <c:pt idx="420">
                  <c:v>9</c:v>
                </c:pt>
                <c:pt idx="421">
                  <c:v>0</c:v>
                </c:pt>
                <c:pt idx="422">
                  <c:v>0</c:v>
                </c:pt>
                <c:pt idx="423">
                  <c:v>0</c:v>
                </c:pt>
                <c:pt idx="424">
                  <c:v>3</c:v>
                </c:pt>
                <c:pt idx="425">
                  <c:v>1</c:v>
                </c:pt>
                <c:pt idx="426">
                  <c:v>0</c:v>
                </c:pt>
                <c:pt idx="427">
                  <c:v>1</c:v>
                </c:pt>
                <c:pt idx="428">
                  <c:v>3</c:v>
                </c:pt>
                <c:pt idx="429">
                  <c:v>3</c:v>
                </c:pt>
                <c:pt idx="430">
                  <c:v>10</c:v>
                </c:pt>
                <c:pt idx="431">
                  <c:v>0</c:v>
                </c:pt>
                <c:pt idx="432">
                  <c:v>0</c:v>
                </c:pt>
                <c:pt idx="433">
                  <c:v>9</c:v>
                </c:pt>
                <c:pt idx="434">
                  <c:v>9</c:v>
                </c:pt>
                <c:pt idx="435">
                  <c:v>1</c:v>
                </c:pt>
                <c:pt idx="436">
                  <c:v>1</c:v>
                </c:pt>
                <c:pt idx="437">
                  <c:v>1</c:v>
                </c:pt>
                <c:pt idx="438">
                  <c:v>1</c:v>
                </c:pt>
                <c:pt idx="439">
                  <c:v>0</c:v>
                </c:pt>
                <c:pt idx="440">
                  <c:v>6</c:v>
                </c:pt>
                <c:pt idx="441">
                  <c:v>0</c:v>
                </c:pt>
                <c:pt idx="442">
                  <c:v>0</c:v>
                </c:pt>
                <c:pt idx="443">
                  <c:v>0</c:v>
                </c:pt>
                <c:pt idx="444">
                  <c:v>1</c:v>
                </c:pt>
                <c:pt idx="445">
                  <c:v>7</c:v>
                </c:pt>
                <c:pt idx="446">
                  <c:v>1</c:v>
                </c:pt>
                <c:pt idx="447">
                  <c:v>0</c:v>
                </c:pt>
                <c:pt idx="448">
                  <c:v>2</c:v>
                </c:pt>
                <c:pt idx="449">
                  <c:v>1</c:v>
                </c:pt>
                <c:pt idx="450">
                  <c:v>0</c:v>
                </c:pt>
                <c:pt idx="451">
                  <c:v>3</c:v>
                </c:pt>
                <c:pt idx="452">
                  <c:v>0</c:v>
                </c:pt>
                <c:pt idx="453">
                  <c:v>3</c:v>
                </c:pt>
                <c:pt idx="454">
                  <c:v>1</c:v>
                </c:pt>
                <c:pt idx="455">
                  <c:v>2</c:v>
                </c:pt>
                <c:pt idx="456">
                  <c:v>1</c:v>
                </c:pt>
                <c:pt idx="457">
                  <c:v>11</c:v>
                </c:pt>
                <c:pt idx="458">
                  <c:v>0</c:v>
                </c:pt>
                <c:pt idx="459">
                  <c:v>0</c:v>
                </c:pt>
                <c:pt idx="460">
                  <c:v>4</c:v>
                </c:pt>
                <c:pt idx="461">
                  <c:v>2</c:v>
                </c:pt>
                <c:pt idx="462">
                  <c:v>0</c:v>
                </c:pt>
                <c:pt idx="463">
                  <c:v>0</c:v>
                </c:pt>
                <c:pt idx="464">
                  <c:v>4</c:v>
                </c:pt>
                <c:pt idx="465">
                  <c:v>2</c:v>
                </c:pt>
                <c:pt idx="466">
                  <c:v>0</c:v>
                </c:pt>
                <c:pt idx="467">
                  <c:v>1</c:v>
                </c:pt>
                <c:pt idx="468">
                  <c:v>2</c:v>
                </c:pt>
                <c:pt idx="469">
                  <c:v>6</c:v>
                </c:pt>
                <c:pt idx="470">
                  <c:v>4</c:v>
                </c:pt>
                <c:pt idx="471">
                  <c:v>4</c:v>
                </c:pt>
                <c:pt idx="472">
                  <c:v>3</c:v>
                </c:pt>
                <c:pt idx="473">
                  <c:v>8</c:v>
                </c:pt>
                <c:pt idx="474">
                  <c:v>10</c:v>
                </c:pt>
                <c:pt idx="475">
                  <c:v>0</c:v>
                </c:pt>
                <c:pt idx="476">
                  <c:v>4</c:v>
                </c:pt>
                <c:pt idx="477">
                  <c:v>0</c:v>
                </c:pt>
                <c:pt idx="478">
                  <c:v>5</c:v>
                </c:pt>
                <c:pt idx="479">
                  <c:v>0</c:v>
                </c:pt>
                <c:pt idx="480">
                  <c:v>0</c:v>
                </c:pt>
                <c:pt idx="481">
                  <c:v>2</c:v>
                </c:pt>
                <c:pt idx="482">
                  <c:v>3</c:v>
                </c:pt>
                <c:pt idx="483">
                  <c:v>1</c:v>
                </c:pt>
                <c:pt idx="484">
                  <c:v>0</c:v>
                </c:pt>
                <c:pt idx="485">
                  <c:v>0</c:v>
                </c:pt>
                <c:pt idx="486">
                  <c:v>2</c:v>
                </c:pt>
                <c:pt idx="487">
                  <c:v>0</c:v>
                </c:pt>
                <c:pt idx="488">
                  <c:v>1</c:v>
                </c:pt>
                <c:pt idx="489">
                  <c:v>1</c:v>
                </c:pt>
                <c:pt idx="490">
                  <c:v>7</c:v>
                </c:pt>
                <c:pt idx="491">
                  <c:v>2</c:v>
                </c:pt>
                <c:pt idx="492">
                  <c:v>2</c:v>
                </c:pt>
                <c:pt idx="493">
                  <c:v>1</c:v>
                </c:pt>
                <c:pt idx="494">
                  <c:v>1</c:v>
                </c:pt>
                <c:pt idx="495">
                  <c:v>2</c:v>
                </c:pt>
                <c:pt idx="496">
                  <c:v>4</c:v>
                </c:pt>
                <c:pt idx="497">
                  <c:v>1</c:v>
                </c:pt>
                <c:pt idx="498">
                  <c:v>5</c:v>
                </c:pt>
                <c:pt idx="499">
                  <c:v>0</c:v>
                </c:pt>
                <c:pt idx="500">
                  <c:v>1</c:v>
                </c:pt>
                <c:pt idx="501">
                  <c:v>0</c:v>
                </c:pt>
                <c:pt idx="502">
                  <c:v>0</c:v>
                </c:pt>
                <c:pt idx="503">
                  <c:v>3</c:v>
                </c:pt>
                <c:pt idx="504">
                  <c:v>1</c:v>
                </c:pt>
                <c:pt idx="505">
                  <c:v>3</c:v>
                </c:pt>
                <c:pt idx="506">
                  <c:v>0</c:v>
                </c:pt>
                <c:pt idx="507">
                  <c:v>1</c:v>
                </c:pt>
                <c:pt idx="508">
                  <c:v>5</c:v>
                </c:pt>
                <c:pt idx="509">
                  <c:v>0</c:v>
                </c:pt>
                <c:pt idx="510">
                  <c:v>4</c:v>
                </c:pt>
                <c:pt idx="511">
                  <c:v>4</c:v>
                </c:pt>
                <c:pt idx="512">
                  <c:v>7</c:v>
                </c:pt>
                <c:pt idx="513">
                  <c:v>0</c:v>
                </c:pt>
                <c:pt idx="514">
                  <c:v>1</c:v>
                </c:pt>
                <c:pt idx="515">
                  <c:v>3</c:v>
                </c:pt>
                <c:pt idx="516">
                  <c:v>2</c:v>
                </c:pt>
                <c:pt idx="517">
                  <c:v>4</c:v>
                </c:pt>
                <c:pt idx="518">
                  <c:v>5</c:v>
                </c:pt>
                <c:pt idx="519">
                  <c:v>3</c:v>
                </c:pt>
                <c:pt idx="520">
                  <c:v>0</c:v>
                </c:pt>
                <c:pt idx="521">
                  <c:v>2</c:v>
                </c:pt>
                <c:pt idx="522">
                  <c:v>8</c:v>
                </c:pt>
                <c:pt idx="523">
                  <c:v>4</c:v>
                </c:pt>
                <c:pt idx="524">
                  <c:v>1</c:v>
                </c:pt>
                <c:pt idx="525">
                  <c:v>1</c:v>
                </c:pt>
                <c:pt idx="526">
                  <c:v>1</c:v>
                </c:pt>
                <c:pt idx="527">
                  <c:v>0</c:v>
                </c:pt>
                <c:pt idx="528">
                  <c:v>3</c:v>
                </c:pt>
                <c:pt idx="529">
                  <c:v>4</c:v>
                </c:pt>
                <c:pt idx="530">
                  <c:v>3</c:v>
                </c:pt>
                <c:pt idx="531">
                  <c:v>1</c:v>
                </c:pt>
                <c:pt idx="532">
                  <c:v>0</c:v>
                </c:pt>
                <c:pt idx="533">
                  <c:v>3</c:v>
                </c:pt>
                <c:pt idx="534">
                  <c:v>4</c:v>
                </c:pt>
                <c:pt idx="535">
                  <c:v>0</c:v>
                </c:pt>
                <c:pt idx="536">
                  <c:v>0</c:v>
                </c:pt>
                <c:pt idx="537">
                  <c:v>3</c:v>
                </c:pt>
                <c:pt idx="538">
                  <c:v>0</c:v>
                </c:pt>
                <c:pt idx="539">
                  <c:v>3</c:v>
                </c:pt>
                <c:pt idx="540">
                  <c:v>2</c:v>
                </c:pt>
                <c:pt idx="541">
                  <c:v>1</c:v>
                </c:pt>
                <c:pt idx="542">
                  <c:v>3</c:v>
                </c:pt>
                <c:pt idx="543">
                  <c:v>4</c:v>
                </c:pt>
                <c:pt idx="544">
                  <c:v>5</c:v>
                </c:pt>
                <c:pt idx="545">
                  <c:v>1</c:v>
                </c:pt>
                <c:pt idx="546">
                  <c:v>10</c:v>
                </c:pt>
                <c:pt idx="547">
                  <c:v>6</c:v>
                </c:pt>
                <c:pt idx="548">
                  <c:v>1</c:v>
                </c:pt>
                <c:pt idx="549">
                  <c:v>3</c:v>
                </c:pt>
                <c:pt idx="550">
                  <c:v>0</c:v>
                </c:pt>
                <c:pt idx="551">
                  <c:v>7</c:v>
                </c:pt>
                <c:pt idx="552">
                  <c:v>9</c:v>
                </c:pt>
                <c:pt idx="553">
                  <c:v>6</c:v>
                </c:pt>
                <c:pt idx="554">
                  <c:v>2</c:v>
                </c:pt>
                <c:pt idx="555">
                  <c:v>9</c:v>
                </c:pt>
                <c:pt idx="556">
                  <c:v>0</c:v>
                </c:pt>
                <c:pt idx="557">
                  <c:v>0</c:v>
                </c:pt>
                <c:pt idx="558">
                  <c:v>0</c:v>
                </c:pt>
                <c:pt idx="559">
                  <c:v>0</c:v>
                </c:pt>
                <c:pt idx="560">
                  <c:v>3</c:v>
                </c:pt>
                <c:pt idx="561">
                  <c:v>7</c:v>
                </c:pt>
                <c:pt idx="562">
                  <c:v>0</c:v>
                </c:pt>
                <c:pt idx="563">
                  <c:v>2</c:v>
                </c:pt>
                <c:pt idx="564">
                  <c:v>2</c:v>
                </c:pt>
                <c:pt idx="565">
                  <c:v>0</c:v>
                </c:pt>
                <c:pt idx="566">
                  <c:v>3</c:v>
                </c:pt>
                <c:pt idx="567">
                  <c:v>0</c:v>
                </c:pt>
                <c:pt idx="568">
                  <c:v>3</c:v>
                </c:pt>
                <c:pt idx="569">
                  <c:v>0</c:v>
                </c:pt>
                <c:pt idx="570">
                  <c:v>7</c:v>
                </c:pt>
                <c:pt idx="571">
                  <c:v>1</c:v>
                </c:pt>
                <c:pt idx="572">
                  <c:v>2</c:v>
                </c:pt>
                <c:pt idx="573">
                  <c:v>2</c:v>
                </c:pt>
                <c:pt idx="574">
                  <c:v>8</c:v>
                </c:pt>
                <c:pt idx="575">
                  <c:v>9</c:v>
                </c:pt>
                <c:pt idx="576">
                  <c:v>5</c:v>
                </c:pt>
                <c:pt idx="577">
                  <c:v>1</c:v>
                </c:pt>
                <c:pt idx="578">
                  <c:v>0</c:v>
                </c:pt>
                <c:pt idx="579">
                  <c:v>4</c:v>
                </c:pt>
                <c:pt idx="580">
                  <c:v>0</c:v>
                </c:pt>
                <c:pt idx="581">
                  <c:v>4</c:v>
                </c:pt>
                <c:pt idx="582">
                  <c:v>6</c:v>
                </c:pt>
                <c:pt idx="583">
                  <c:v>4</c:v>
                </c:pt>
                <c:pt idx="584">
                  <c:v>1</c:v>
                </c:pt>
                <c:pt idx="585">
                  <c:v>6</c:v>
                </c:pt>
                <c:pt idx="586">
                  <c:v>7</c:v>
                </c:pt>
                <c:pt idx="587">
                  <c:v>0</c:v>
                </c:pt>
                <c:pt idx="588">
                  <c:v>5</c:v>
                </c:pt>
                <c:pt idx="589">
                  <c:v>6</c:v>
                </c:pt>
                <c:pt idx="590">
                  <c:v>4</c:v>
                </c:pt>
                <c:pt idx="591">
                  <c:v>0</c:v>
                </c:pt>
                <c:pt idx="592">
                  <c:v>2</c:v>
                </c:pt>
                <c:pt idx="593">
                  <c:v>0</c:v>
                </c:pt>
                <c:pt idx="594">
                  <c:v>1</c:v>
                </c:pt>
                <c:pt idx="595">
                  <c:v>3</c:v>
                </c:pt>
                <c:pt idx="596">
                  <c:v>6</c:v>
                </c:pt>
                <c:pt idx="597">
                  <c:v>1</c:v>
                </c:pt>
                <c:pt idx="598">
                  <c:v>10</c:v>
                </c:pt>
                <c:pt idx="599">
                  <c:v>7</c:v>
                </c:pt>
                <c:pt idx="600">
                  <c:v>0</c:v>
                </c:pt>
                <c:pt idx="601">
                  <c:v>0</c:v>
                </c:pt>
                <c:pt idx="602">
                  <c:v>4</c:v>
                </c:pt>
                <c:pt idx="603">
                  <c:v>10</c:v>
                </c:pt>
                <c:pt idx="604">
                  <c:v>0</c:v>
                </c:pt>
                <c:pt idx="605">
                  <c:v>0</c:v>
                </c:pt>
                <c:pt idx="606">
                  <c:v>3</c:v>
                </c:pt>
                <c:pt idx="607">
                  <c:v>7</c:v>
                </c:pt>
                <c:pt idx="608">
                  <c:v>1</c:v>
                </c:pt>
                <c:pt idx="609">
                  <c:v>1</c:v>
                </c:pt>
                <c:pt idx="610">
                  <c:v>0</c:v>
                </c:pt>
                <c:pt idx="611">
                  <c:v>5</c:v>
                </c:pt>
                <c:pt idx="612">
                  <c:v>2</c:v>
                </c:pt>
                <c:pt idx="613">
                  <c:v>1</c:v>
                </c:pt>
                <c:pt idx="614">
                  <c:v>6</c:v>
                </c:pt>
                <c:pt idx="615">
                  <c:v>2</c:v>
                </c:pt>
                <c:pt idx="616">
                  <c:v>0</c:v>
                </c:pt>
                <c:pt idx="617">
                  <c:v>8</c:v>
                </c:pt>
                <c:pt idx="618">
                  <c:v>4</c:v>
                </c:pt>
                <c:pt idx="619">
                  <c:v>2</c:v>
                </c:pt>
                <c:pt idx="620">
                  <c:v>0</c:v>
                </c:pt>
                <c:pt idx="621">
                  <c:v>2</c:v>
                </c:pt>
                <c:pt idx="622">
                  <c:v>5</c:v>
                </c:pt>
                <c:pt idx="623">
                  <c:v>2</c:v>
                </c:pt>
                <c:pt idx="624">
                  <c:v>0</c:v>
                </c:pt>
                <c:pt idx="625">
                  <c:v>3</c:v>
                </c:pt>
                <c:pt idx="626">
                  <c:v>1</c:v>
                </c:pt>
                <c:pt idx="627">
                  <c:v>0</c:v>
                </c:pt>
                <c:pt idx="628">
                  <c:v>1</c:v>
                </c:pt>
                <c:pt idx="629">
                  <c:v>0</c:v>
                </c:pt>
                <c:pt idx="630">
                  <c:v>0</c:v>
                </c:pt>
                <c:pt idx="631">
                  <c:v>0</c:v>
                </c:pt>
                <c:pt idx="632">
                  <c:v>3</c:v>
                </c:pt>
                <c:pt idx="633">
                  <c:v>9</c:v>
                </c:pt>
                <c:pt idx="634">
                  <c:v>4</c:v>
                </c:pt>
                <c:pt idx="635">
                  <c:v>1</c:v>
                </c:pt>
                <c:pt idx="636">
                  <c:v>0</c:v>
                </c:pt>
                <c:pt idx="637">
                  <c:v>0</c:v>
                </c:pt>
                <c:pt idx="638">
                  <c:v>4</c:v>
                </c:pt>
                <c:pt idx="639">
                  <c:v>10</c:v>
                </c:pt>
                <c:pt idx="640">
                  <c:v>6</c:v>
                </c:pt>
                <c:pt idx="641">
                  <c:v>1</c:v>
                </c:pt>
                <c:pt idx="642">
                  <c:v>4</c:v>
                </c:pt>
                <c:pt idx="643">
                  <c:v>4</c:v>
                </c:pt>
                <c:pt idx="644">
                  <c:v>4</c:v>
                </c:pt>
                <c:pt idx="645">
                  <c:v>0</c:v>
                </c:pt>
                <c:pt idx="646">
                  <c:v>1</c:v>
                </c:pt>
                <c:pt idx="647">
                  <c:v>0</c:v>
                </c:pt>
                <c:pt idx="648">
                  <c:v>8</c:v>
                </c:pt>
                <c:pt idx="649">
                  <c:v>4</c:v>
                </c:pt>
                <c:pt idx="650">
                  <c:v>9</c:v>
                </c:pt>
                <c:pt idx="651">
                  <c:v>0</c:v>
                </c:pt>
                <c:pt idx="652">
                  <c:v>1</c:v>
                </c:pt>
                <c:pt idx="653">
                  <c:v>1</c:v>
                </c:pt>
                <c:pt idx="654">
                  <c:v>1</c:v>
                </c:pt>
                <c:pt idx="655">
                  <c:v>0</c:v>
                </c:pt>
                <c:pt idx="656">
                  <c:v>1</c:v>
                </c:pt>
                <c:pt idx="657">
                  <c:v>1</c:v>
                </c:pt>
                <c:pt idx="658">
                  <c:v>2</c:v>
                </c:pt>
                <c:pt idx="659">
                  <c:v>0</c:v>
                </c:pt>
                <c:pt idx="660">
                  <c:v>6</c:v>
                </c:pt>
                <c:pt idx="661">
                  <c:v>0</c:v>
                </c:pt>
                <c:pt idx="662">
                  <c:v>1</c:v>
                </c:pt>
                <c:pt idx="663">
                  <c:v>0</c:v>
                </c:pt>
                <c:pt idx="664">
                  <c:v>3</c:v>
                </c:pt>
                <c:pt idx="665">
                  <c:v>1</c:v>
                </c:pt>
                <c:pt idx="666">
                  <c:v>7</c:v>
                </c:pt>
                <c:pt idx="667">
                  <c:v>4</c:v>
                </c:pt>
                <c:pt idx="668">
                  <c:v>1</c:v>
                </c:pt>
                <c:pt idx="669">
                  <c:v>0</c:v>
                </c:pt>
                <c:pt idx="670">
                  <c:v>1</c:v>
                </c:pt>
                <c:pt idx="671">
                  <c:v>0</c:v>
                </c:pt>
                <c:pt idx="672">
                  <c:v>1</c:v>
                </c:pt>
                <c:pt idx="673">
                  <c:v>1</c:v>
                </c:pt>
                <c:pt idx="674">
                  <c:v>9</c:v>
                </c:pt>
                <c:pt idx="675">
                  <c:v>5</c:v>
                </c:pt>
                <c:pt idx="676">
                  <c:v>2</c:v>
                </c:pt>
                <c:pt idx="677">
                  <c:v>1</c:v>
                </c:pt>
                <c:pt idx="678">
                  <c:v>2</c:v>
                </c:pt>
                <c:pt idx="679">
                  <c:v>3</c:v>
                </c:pt>
                <c:pt idx="680">
                  <c:v>3</c:v>
                </c:pt>
                <c:pt idx="681">
                  <c:v>5</c:v>
                </c:pt>
                <c:pt idx="682">
                  <c:v>2</c:v>
                </c:pt>
                <c:pt idx="683">
                  <c:v>9</c:v>
                </c:pt>
                <c:pt idx="684">
                  <c:v>8</c:v>
                </c:pt>
                <c:pt idx="685">
                  <c:v>4</c:v>
                </c:pt>
                <c:pt idx="686">
                  <c:v>0</c:v>
                </c:pt>
                <c:pt idx="687">
                  <c:v>1</c:v>
                </c:pt>
                <c:pt idx="688">
                  <c:v>4</c:v>
                </c:pt>
                <c:pt idx="689">
                  <c:v>3</c:v>
                </c:pt>
                <c:pt idx="690">
                  <c:v>0</c:v>
                </c:pt>
                <c:pt idx="691">
                  <c:v>4</c:v>
                </c:pt>
                <c:pt idx="692">
                  <c:v>0</c:v>
                </c:pt>
                <c:pt idx="693">
                  <c:v>8</c:v>
                </c:pt>
                <c:pt idx="694">
                  <c:v>6</c:v>
                </c:pt>
                <c:pt idx="695">
                  <c:v>5</c:v>
                </c:pt>
                <c:pt idx="696">
                  <c:v>3</c:v>
                </c:pt>
                <c:pt idx="697">
                  <c:v>5</c:v>
                </c:pt>
                <c:pt idx="698">
                  <c:v>0</c:v>
                </c:pt>
                <c:pt idx="699">
                  <c:v>1</c:v>
                </c:pt>
                <c:pt idx="700">
                  <c:v>1</c:v>
                </c:pt>
                <c:pt idx="701">
                  <c:v>3</c:v>
                </c:pt>
                <c:pt idx="702">
                  <c:v>4</c:v>
                </c:pt>
                <c:pt idx="703">
                  <c:v>1</c:v>
                </c:pt>
                <c:pt idx="704">
                  <c:v>0</c:v>
                </c:pt>
                <c:pt idx="705">
                  <c:v>0</c:v>
                </c:pt>
                <c:pt idx="706">
                  <c:v>3</c:v>
                </c:pt>
                <c:pt idx="707">
                  <c:v>1</c:v>
                </c:pt>
                <c:pt idx="708">
                  <c:v>0</c:v>
                </c:pt>
                <c:pt idx="709">
                  <c:v>0</c:v>
                </c:pt>
                <c:pt idx="710">
                  <c:v>1</c:v>
                </c:pt>
                <c:pt idx="711">
                  <c:v>1</c:v>
                </c:pt>
                <c:pt idx="712">
                  <c:v>4</c:v>
                </c:pt>
                <c:pt idx="713">
                  <c:v>0</c:v>
                </c:pt>
                <c:pt idx="714">
                  <c:v>1</c:v>
                </c:pt>
                <c:pt idx="715">
                  <c:v>3</c:v>
                </c:pt>
                <c:pt idx="716">
                  <c:v>1</c:v>
                </c:pt>
                <c:pt idx="717">
                  <c:v>10</c:v>
                </c:pt>
                <c:pt idx="718">
                  <c:v>2</c:v>
                </c:pt>
                <c:pt idx="719">
                  <c:v>8</c:v>
                </c:pt>
                <c:pt idx="720">
                  <c:v>2</c:v>
                </c:pt>
                <c:pt idx="721">
                  <c:v>4</c:v>
                </c:pt>
                <c:pt idx="722">
                  <c:v>2</c:v>
                </c:pt>
                <c:pt idx="723">
                  <c:v>3</c:v>
                </c:pt>
                <c:pt idx="724">
                  <c:v>0</c:v>
                </c:pt>
                <c:pt idx="725">
                  <c:v>1</c:v>
                </c:pt>
                <c:pt idx="726">
                  <c:v>1</c:v>
                </c:pt>
                <c:pt idx="727">
                  <c:v>3</c:v>
                </c:pt>
                <c:pt idx="728">
                  <c:v>0</c:v>
                </c:pt>
                <c:pt idx="729">
                  <c:v>3</c:v>
                </c:pt>
                <c:pt idx="730">
                  <c:v>0</c:v>
                </c:pt>
                <c:pt idx="731">
                  <c:v>0</c:v>
                </c:pt>
                <c:pt idx="732">
                  <c:v>6</c:v>
                </c:pt>
                <c:pt idx="733">
                  <c:v>0</c:v>
                </c:pt>
                <c:pt idx="734">
                  <c:v>5</c:v>
                </c:pt>
                <c:pt idx="735">
                  <c:v>5</c:v>
                </c:pt>
                <c:pt idx="736">
                  <c:v>3</c:v>
                </c:pt>
                <c:pt idx="737">
                  <c:v>4</c:v>
                </c:pt>
                <c:pt idx="738">
                  <c:v>0</c:v>
                </c:pt>
                <c:pt idx="739">
                  <c:v>0</c:v>
                </c:pt>
                <c:pt idx="740">
                  <c:v>6</c:v>
                </c:pt>
                <c:pt idx="741">
                  <c:v>2</c:v>
                </c:pt>
                <c:pt idx="742">
                  <c:v>1</c:v>
                </c:pt>
                <c:pt idx="743">
                  <c:v>3</c:v>
                </c:pt>
                <c:pt idx="744">
                  <c:v>2</c:v>
                </c:pt>
                <c:pt idx="745">
                  <c:v>5</c:v>
                </c:pt>
                <c:pt idx="746">
                  <c:v>0</c:v>
                </c:pt>
                <c:pt idx="747">
                  <c:v>4</c:v>
                </c:pt>
                <c:pt idx="748">
                  <c:v>0</c:v>
                </c:pt>
                <c:pt idx="749">
                  <c:v>7</c:v>
                </c:pt>
                <c:pt idx="750">
                  <c:v>0</c:v>
                </c:pt>
                <c:pt idx="751">
                  <c:v>5</c:v>
                </c:pt>
                <c:pt idx="752">
                  <c:v>6</c:v>
                </c:pt>
                <c:pt idx="753">
                  <c:v>5</c:v>
                </c:pt>
                <c:pt idx="754">
                  <c:v>1</c:v>
                </c:pt>
                <c:pt idx="755">
                  <c:v>5</c:v>
                </c:pt>
                <c:pt idx="756">
                  <c:v>0</c:v>
                </c:pt>
                <c:pt idx="757">
                  <c:v>1</c:v>
                </c:pt>
                <c:pt idx="758">
                  <c:v>0</c:v>
                </c:pt>
                <c:pt idx="759">
                  <c:v>1</c:v>
                </c:pt>
                <c:pt idx="760">
                  <c:v>2</c:v>
                </c:pt>
                <c:pt idx="761">
                  <c:v>2</c:v>
                </c:pt>
                <c:pt idx="762">
                  <c:v>6</c:v>
                </c:pt>
                <c:pt idx="763">
                  <c:v>0</c:v>
                </c:pt>
                <c:pt idx="764">
                  <c:v>4</c:v>
                </c:pt>
                <c:pt idx="765">
                  <c:v>2</c:v>
                </c:pt>
                <c:pt idx="766">
                  <c:v>2</c:v>
                </c:pt>
                <c:pt idx="767">
                  <c:v>1</c:v>
                </c:pt>
                <c:pt idx="768">
                  <c:v>0</c:v>
                </c:pt>
                <c:pt idx="769">
                  <c:v>2</c:v>
                </c:pt>
                <c:pt idx="770">
                  <c:v>2</c:v>
                </c:pt>
                <c:pt idx="771">
                  <c:v>5</c:v>
                </c:pt>
                <c:pt idx="772">
                  <c:v>3</c:v>
                </c:pt>
                <c:pt idx="773">
                  <c:v>1</c:v>
                </c:pt>
                <c:pt idx="774">
                  <c:v>3</c:v>
                </c:pt>
                <c:pt idx="775">
                  <c:v>3</c:v>
                </c:pt>
                <c:pt idx="776">
                  <c:v>0</c:v>
                </c:pt>
                <c:pt idx="777">
                  <c:v>1</c:v>
                </c:pt>
                <c:pt idx="778">
                  <c:v>0</c:v>
                </c:pt>
                <c:pt idx="779">
                  <c:v>0</c:v>
                </c:pt>
                <c:pt idx="780">
                  <c:v>2</c:v>
                </c:pt>
                <c:pt idx="781">
                  <c:v>7</c:v>
                </c:pt>
                <c:pt idx="782">
                  <c:v>3</c:v>
                </c:pt>
                <c:pt idx="783">
                  <c:v>6</c:v>
                </c:pt>
                <c:pt idx="784">
                  <c:v>1</c:v>
                </c:pt>
                <c:pt idx="785">
                  <c:v>3</c:v>
                </c:pt>
                <c:pt idx="786">
                  <c:v>2</c:v>
                </c:pt>
                <c:pt idx="787">
                  <c:v>1</c:v>
                </c:pt>
                <c:pt idx="788">
                  <c:v>8</c:v>
                </c:pt>
                <c:pt idx="789">
                  <c:v>0</c:v>
                </c:pt>
                <c:pt idx="790">
                  <c:v>8</c:v>
                </c:pt>
                <c:pt idx="791">
                  <c:v>3</c:v>
                </c:pt>
                <c:pt idx="792">
                  <c:v>2</c:v>
                </c:pt>
                <c:pt idx="793">
                  <c:v>1</c:v>
                </c:pt>
                <c:pt idx="794">
                  <c:v>2</c:v>
                </c:pt>
                <c:pt idx="795">
                  <c:v>2</c:v>
                </c:pt>
                <c:pt idx="796">
                  <c:v>7</c:v>
                </c:pt>
                <c:pt idx="797">
                  <c:v>6</c:v>
                </c:pt>
                <c:pt idx="798">
                  <c:v>2</c:v>
                </c:pt>
                <c:pt idx="799">
                  <c:v>0</c:v>
                </c:pt>
                <c:pt idx="800">
                  <c:v>0</c:v>
                </c:pt>
                <c:pt idx="801">
                  <c:v>2</c:v>
                </c:pt>
                <c:pt idx="802">
                  <c:v>1</c:v>
                </c:pt>
                <c:pt idx="803">
                  <c:v>0</c:v>
                </c:pt>
                <c:pt idx="804">
                  <c:v>2</c:v>
                </c:pt>
                <c:pt idx="805">
                  <c:v>1</c:v>
                </c:pt>
                <c:pt idx="806">
                  <c:v>1</c:v>
                </c:pt>
                <c:pt idx="807">
                  <c:v>5</c:v>
                </c:pt>
                <c:pt idx="808">
                  <c:v>10</c:v>
                </c:pt>
                <c:pt idx="809">
                  <c:v>4</c:v>
                </c:pt>
                <c:pt idx="810">
                  <c:v>1</c:v>
                </c:pt>
                <c:pt idx="811">
                  <c:v>1</c:v>
                </c:pt>
                <c:pt idx="812">
                  <c:v>3</c:v>
                </c:pt>
                <c:pt idx="813">
                  <c:v>1</c:v>
                </c:pt>
                <c:pt idx="814">
                  <c:v>3</c:v>
                </c:pt>
                <c:pt idx="815">
                  <c:v>1</c:v>
                </c:pt>
                <c:pt idx="816">
                  <c:v>0</c:v>
                </c:pt>
                <c:pt idx="817">
                  <c:v>0</c:v>
                </c:pt>
                <c:pt idx="818">
                  <c:v>0</c:v>
                </c:pt>
                <c:pt idx="819">
                  <c:v>6</c:v>
                </c:pt>
                <c:pt idx="820">
                  <c:v>9</c:v>
                </c:pt>
                <c:pt idx="821">
                  <c:v>5</c:v>
                </c:pt>
                <c:pt idx="822">
                  <c:v>1</c:v>
                </c:pt>
                <c:pt idx="823">
                  <c:v>5</c:v>
                </c:pt>
                <c:pt idx="824">
                  <c:v>10</c:v>
                </c:pt>
                <c:pt idx="825">
                  <c:v>4</c:v>
                </c:pt>
                <c:pt idx="826">
                  <c:v>2</c:v>
                </c:pt>
                <c:pt idx="827">
                  <c:v>4</c:v>
                </c:pt>
                <c:pt idx="828">
                  <c:v>10</c:v>
                </c:pt>
                <c:pt idx="829">
                  <c:v>2</c:v>
                </c:pt>
                <c:pt idx="830">
                  <c:v>1</c:v>
                </c:pt>
                <c:pt idx="831">
                  <c:v>9</c:v>
                </c:pt>
                <c:pt idx="832">
                  <c:v>1</c:v>
                </c:pt>
                <c:pt idx="833">
                  <c:v>1</c:v>
                </c:pt>
                <c:pt idx="834">
                  <c:v>1</c:v>
                </c:pt>
                <c:pt idx="835">
                  <c:v>2</c:v>
                </c:pt>
                <c:pt idx="836">
                  <c:v>1</c:v>
                </c:pt>
                <c:pt idx="837">
                  <c:v>2</c:v>
                </c:pt>
                <c:pt idx="838">
                  <c:v>0</c:v>
                </c:pt>
                <c:pt idx="839">
                  <c:v>1</c:v>
                </c:pt>
                <c:pt idx="840">
                  <c:v>2</c:v>
                </c:pt>
                <c:pt idx="841">
                  <c:v>7</c:v>
                </c:pt>
                <c:pt idx="842">
                  <c:v>0</c:v>
                </c:pt>
                <c:pt idx="843">
                  <c:v>9</c:v>
                </c:pt>
                <c:pt idx="844">
                  <c:v>1</c:v>
                </c:pt>
                <c:pt idx="845">
                  <c:v>1</c:v>
                </c:pt>
                <c:pt idx="846">
                  <c:v>1</c:v>
                </c:pt>
                <c:pt idx="847">
                  <c:v>0</c:v>
                </c:pt>
                <c:pt idx="848">
                  <c:v>6</c:v>
                </c:pt>
                <c:pt idx="849">
                  <c:v>1</c:v>
                </c:pt>
                <c:pt idx="850">
                  <c:v>0</c:v>
                </c:pt>
                <c:pt idx="851">
                  <c:v>6</c:v>
                </c:pt>
                <c:pt idx="852">
                  <c:v>1</c:v>
                </c:pt>
                <c:pt idx="853">
                  <c:v>1</c:v>
                </c:pt>
                <c:pt idx="854">
                  <c:v>2</c:v>
                </c:pt>
                <c:pt idx="855">
                  <c:v>1</c:v>
                </c:pt>
                <c:pt idx="856">
                  <c:v>6</c:v>
                </c:pt>
                <c:pt idx="857">
                  <c:v>0</c:v>
                </c:pt>
                <c:pt idx="858">
                  <c:v>0</c:v>
                </c:pt>
                <c:pt idx="859">
                  <c:v>0</c:v>
                </c:pt>
                <c:pt idx="860">
                  <c:v>11</c:v>
                </c:pt>
                <c:pt idx="861">
                  <c:v>1</c:v>
                </c:pt>
                <c:pt idx="862">
                  <c:v>0</c:v>
                </c:pt>
                <c:pt idx="863">
                  <c:v>10</c:v>
                </c:pt>
                <c:pt idx="864">
                  <c:v>4</c:v>
                </c:pt>
                <c:pt idx="865">
                  <c:v>5</c:v>
                </c:pt>
                <c:pt idx="866">
                  <c:v>1</c:v>
                </c:pt>
                <c:pt idx="867">
                  <c:v>1</c:v>
                </c:pt>
                <c:pt idx="868">
                  <c:v>0</c:v>
                </c:pt>
                <c:pt idx="869">
                  <c:v>6</c:v>
                </c:pt>
                <c:pt idx="870">
                  <c:v>1</c:v>
                </c:pt>
                <c:pt idx="871">
                  <c:v>0</c:v>
                </c:pt>
                <c:pt idx="872">
                  <c:v>6</c:v>
                </c:pt>
                <c:pt idx="873">
                  <c:v>0</c:v>
                </c:pt>
                <c:pt idx="874">
                  <c:v>1</c:v>
                </c:pt>
                <c:pt idx="875">
                  <c:v>3</c:v>
                </c:pt>
                <c:pt idx="876">
                  <c:v>0</c:v>
                </c:pt>
                <c:pt idx="877">
                  <c:v>5</c:v>
                </c:pt>
                <c:pt idx="878">
                  <c:v>0</c:v>
                </c:pt>
                <c:pt idx="879">
                  <c:v>1</c:v>
                </c:pt>
                <c:pt idx="880">
                  <c:v>3</c:v>
                </c:pt>
                <c:pt idx="881">
                  <c:v>1</c:v>
                </c:pt>
                <c:pt idx="882">
                  <c:v>0</c:v>
                </c:pt>
                <c:pt idx="883">
                  <c:v>4</c:v>
                </c:pt>
                <c:pt idx="884">
                  <c:v>3</c:v>
                </c:pt>
                <c:pt idx="885">
                  <c:v>5</c:v>
                </c:pt>
                <c:pt idx="886">
                  <c:v>4</c:v>
                </c:pt>
                <c:pt idx="887">
                  <c:v>3</c:v>
                </c:pt>
                <c:pt idx="888">
                  <c:v>4</c:v>
                </c:pt>
                <c:pt idx="889">
                  <c:v>1</c:v>
                </c:pt>
                <c:pt idx="890">
                  <c:v>5</c:v>
                </c:pt>
                <c:pt idx="891">
                  <c:v>2</c:v>
                </c:pt>
                <c:pt idx="892">
                  <c:v>10</c:v>
                </c:pt>
                <c:pt idx="893">
                  <c:v>0</c:v>
                </c:pt>
                <c:pt idx="894">
                  <c:v>1</c:v>
                </c:pt>
                <c:pt idx="895">
                  <c:v>2</c:v>
                </c:pt>
                <c:pt idx="896">
                  <c:v>3</c:v>
                </c:pt>
                <c:pt idx="897">
                  <c:v>1</c:v>
                </c:pt>
                <c:pt idx="898">
                  <c:v>0</c:v>
                </c:pt>
                <c:pt idx="899">
                  <c:v>1</c:v>
                </c:pt>
                <c:pt idx="900">
                  <c:v>0</c:v>
                </c:pt>
                <c:pt idx="901">
                  <c:v>1</c:v>
                </c:pt>
                <c:pt idx="902">
                  <c:v>1</c:v>
                </c:pt>
                <c:pt idx="903">
                  <c:v>8</c:v>
                </c:pt>
                <c:pt idx="904">
                  <c:v>2</c:v>
                </c:pt>
                <c:pt idx="905">
                  <c:v>1</c:v>
                </c:pt>
                <c:pt idx="906">
                  <c:v>2</c:v>
                </c:pt>
                <c:pt idx="907">
                  <c:v>10</c:v>
                </c:pt>
                <c:pt idx="908">
                  <c:v>0</c:v>
                </c:pt>
                <c:pt idx="909">
                  <c:v>4</c:v>
                </c:pt>
                <c:pt idx="910">
                  <c:v>9</c:v>
                </c:pt>
                <c:pt idx="911">
                  <c:v>7</c:v>
                </c:pt>
                <c:pt idx="912">
                  <c:v>7</c:v>
                </c:pt>
                <c:pt idx="913">
                  <c:v>11</c:v>
                </c:pt>
                <c:pt idx="914">
                  <c:v>5</c:v>
                </c:pt>
                <c:pt idx="915">
                  <c:v>7</c:v>
                </c:pt>
                <c:pt idx="916">
                  <c:v>1</c:v>
                </c:pt>
                <c:pt idx="917">
                  <c:v>7</c:v>
                </c:pt>
                <c:pt idx="918">
                  <c:v>0</c:v>
                </c:pt>
                <c:pt idx="919">
                  <c:v>0</c:v>
                </c:pt>
                <c:pt idx="920">
                  <c:v>1</c:v>
                </c:pt>
                <c:pt idx="921">
                  <c:v>5</c:v>
                </c:pt>
                <c:pt idx="922">
                  <c:v>2</c:v>
                </c:pt>
                <c:pt idx="923">
                  <c:v>2</c:v>
                </c:pt>
                <c:pt idx="924">
                  <c:v>7</c:v>
                </c:pt>
                <c:pt idx="925">
                  <c:v>1</c:v>
                </c:pt>
                <c:pt idx="926">
                  <c:v>2</c:v>
                </c:pt>
                <c:pt idx="927">
                  <c:v>1</c:v>
                </c:pt>
                <c:pt idx="928">
                  <c:v>4</c:v>
                </c:pt>
                <c:pt idx="929">
                  <c:v>5</c:v>
                </c:pt>
                <c:pt idx="930">
                  <c:v>10</c:v>
                </c:pt>
                <c:pt idx="931">
                  <c:v>1</c:v>
                </c:pt>
                <c:pt idx="932">
                  <c:v>8</c:v>
                </c:pt>
                <c:pt idx="933">
                  <c:v>0</c:v>
                </c:pt>
                <c:pt idx="934">
                  <c:v>9</c:v>
                </c:pt>
                <c:pt idx="935">
                  <c:v>7</c:v>
                </c:pt>
                <c:pt idx="936">
                  <c:v>0</c:v>
                </c:pt>
                <c:pt idx="937">
                  <c:v>7</c:v>
                </c:pt>
                <c:pt idx="938">
                  <c:v>1</c:v>
                </c:pt>
                <c:pt idx="939">
                  <c:v>10</c:v>
                </c:pt>
                <c:pt idx="940">
                  <c:v>5</c:v>
                </c:pt>
                <c:pt idx="941">
                  <c:v>0</c:v>
                </c:pt>
                <c:pt idx="942">
                  <c:v>3</c:v>
                </c:pt>
                <c:pt idx="943">
                  <c:v>6</c:v>
                </c:pt>
                <c:pt idx="944">
                  <c:v>6</c:v>
                </c:pt>
                <c:pt idx="945">
                  <c:v>2</c:v>
                </c:pt>
                <c:pt idx="946">
                  <c:v>5</c:v>
                </c:pt>
                <c:pt idx="947">
                  <c:v>11</c:v>
                </c:pt>
                <c:pt idx="948">
                  <c:v>1</c:v>
                </c:pt>
                <c:pt idx="949">
                  <c:v>1</c:v>
                </c:pt>
                <c:pt idx="950">
                  <c:v>1</c:v>
                </c:pt>
                <c:pt idx="951">
                  <c:v>2</c:v>
                </c:pt>
                <c:pt idx="952">
                  <c:v>8</c:v>
                </c:pt>
                <c:pt idx="953">
                  <c:v>0</c:v>
                </c:pt>
                <c:pt idx="954">
                  <c:v>1</c:v>
                </c:pt>
                <c:pt idx="955">
                  <c:v>1</c:v>
                </c:pt>
                <c:pt idx="956">
                  <c:v>1</c:v>
                </c:pt>
                <c:pt idx="957">
                  <c:v>2</c:v>
                </c:pt>
                <c:pt idx="958">
                  <c:v>4</c:v>
                </c:pt>
                <c:pt idx="959">
                  <c:v>2</c:v>
                </c:pt>
                <c:pt idx="960">
                  <c:v>0</c:v>
                </c:pt>
                <c:pt idx="961">
                  <c:v>6</c:v>
                </c:pt>
                <c:pt idx="962">
                  <c:v>1</c:v>
                </c:pt>
                <c:pt idx="963">
                  <c:v>6</c:v>
                </c:pt>
                <c:pt idx="964">
                  <c:v>2</c:v>
                </c:pt>
                <c:pt idx="965">
                  <c:v>3</c:v>
                </c:pt>
                <c:pt idx="966">
                  <c:v>3</c:v>
                </c:pt>
                <c:pt idx="967">
                  <c:v>8</c:v>
                </c:pt>
                <c:pt idx="968">
                  <c:v>3</c:v>
                </c:pt>
                <c:pt idx="969">
                  <c:v>0</c:v>
                </c:pt>
                <c:pt idx="970">
                  <c:v>0</c:v>
                </c:pt>
                <c:pt idx="971">
                  <c:v>0</c:v>
                </c:pt>
                <c:pt idx="972">
                  <c:v>0</c:v>
                </c:pt>
                <c:pt idx="973">
                  <c:v>2</c:v>
                </c:pt>
                <c:pt idx="974">
                  <c:v>10</c:v>
                </c:pt>
                <c:pt idx="975">
                  <c:v>2</c:v>
                </c:pt>
                <c:pt idx="976">
                  <c:v>5</c:v>
                </c:pt>
                <c:pt idx="977">
                  <c:v>0</c:v>
                </c:pt>
                <c:pt idx="978">
                  <c:v>11</c:v>
                </c:pt>
                <c:pt idx="979">
                  <c:v>0</c:v>
                </c:pt>
                <c:pt idx="980">
                  <c:v>7</c:v>
                </c:pt>
                <c:pt idx="981">
                  <c:v>0</c:v>
                </c:pt>
                <c:pt idx="982">
                  <c:v>1</c:v>
                </c:pt>
                <c:pt idx="983">
                  <c:v>1</c:v>
                </c:pt>
                <c:pt idx="984">
                  <c:v>0</c:v>
                </c:pt>
                <c:pt idx="985">
                  <c:v>0</c:v>
                </c:pt>
                <c:pt idx="986">
                  <c:v>0</c:v>
                </c:pt>
                <c:pt idx="987">
                  <c:v>5</c:v>
                </c:pt>
                <c:pt idx="988">
                  <c:v>2</c:v>
                </c:pt>
                <c:pt idx="989">
                  <c:v>0</c:v>
                </c:pt>
                <c:pt idx="990">
                  <c:v>28</c:v>
                </c:pt>
                <c:pt idx="991">
                  <c:v>0</c:v>
                </c:pt>
                <c:pt idx="992">
                  <c:v>1</c:v>
                </c:pt>
                <c:pt idx="993">
                  <c:v>4</c:v>
                </c:pt>
                <c:pt idx="994">
                  <c:v>5</c:v>
                </c:pt>
                <c:pt idx="995">
                  <c:v>4</c:v>
                </c:pt>
                <c:pt idx="996">
                  <c:v>7</c:v>
                </c:pt>
                <c:pt idx="997">
                  <c:v>2</c:v>
                </c:pt>
                <c:pt idx="998">
                  <c:v>1</c:v>
                </c:pt>
                <c:pt idx="999">
                  <c:v>11</c:v>
                </c:pt>
                <c:pt idx="1000">
                  <c:v>1</c:v>
                </c:pt>
                <c:pt idx="1001">
                  <c:v>1</c:v>
                </c:pt>
                <c:pt idx="1002">
                  <c:v>1</c:v>
                </c:pt>
                <c:pt idx="1003">
                  <c:v>6</c:v>
                </c:pt>
                <c:pt idx="1004">
                  <c:v>1</c:v>
                </c:pt>
                <c:pt idx="1005">
                  <c:v>1</c:v>
                </c:pt>
                <c:pt idx="1006">
                  <c:v>1</c:v>
                </c:pt>
                <c:pt idx="1007">
                  <c:v>5</c:v>
                </c:pt>
                <c:pt idx="1008">
                  <c:v>5</c:v>
                </c:pt>
                <c:pt idx="1009">
                  <c:v>0</c:v>
                </c:pt>
                <c:pt idx="1010">
                  <c:v>9</c:v>
                </c:pt>
                <c:pt idx="1011">
                  <c:v>0</c:v>
                </c:pt>
                <c:pt idx="1012">
                  <c:v>2</c:v>
                </c:pt>
                <c:pt idx="1013">
                  <c:v>1</c:v>
                </c:pt>
                <c:pt idx="1014">
                  <c:v>0</c:v>
                </c:pt>
                <c:pt idx="1015">
                  <c:v>9</c:v>
                </c:pt>
                <c:pt idx="1016">
                  <c:v>5</c:v>
                </c:pt>
                <c:pt idx="1017">
                  <c:v>2</c:v>
                </c:pt>
                <c:pt idx="1018">
                  <c:v>6</c:v>
                </c:pt>
                <c:pt idx="1019">
                  <c:v>1</c:v>
                </c:pt>
                <c:pt idx="1020">
                  <c:v>0</c:v>
                </c:pt>
                <c:pt idx="1021">
                  <c:v>4</c:v>
                </c:pt>
                <c:pt idx="1022">
                  <c:v>0</c:v>
                </c:pt>
                <c:pt idx="1023">
                  <c:v>1</c:v>
                </c:pt>
                <c:pt idx="1024">
                  <c:v>7</c:v>
                </c:pt>
                <c:pt idx="1025">
                  <c:v>0</c:v>
                </c:pt>
                <c:pt idx="1026">
                  <c:v>0</c:v>
                </c:pt>
                <c:pt idx="1027">
                  <c:v>6</c:v>
                </c:pt>
                <c:pt idx="1028">
                  <c:v>1</c:v>
                </c:pt>
                <c:pt idx="1029">
                  <c:v>6</c:v>
                </c:pt>
                <c:pt idx="1030">
                  <c:v>0</c:v>
                </c:pt>
                <c:pt idx="1031">
                  <c:v>4</c:v>
                </c:pt>
                <c:pt idx="1032">
                  <c:v>1</c:v>
                </c:pt>
                <c:pt idx="1033">
                  <c:v>0</c:v>
                </c:pt>
                <c:pt idx="1034">
                  <c:v>1</c:v>
                </c:pt>
                <c:pt idx="1035">
                  <c:v>5</c:v>
                </c:pt>
                <c:pt idx="1036">
                  <c:v>4</c:v>
                </c:pt>
                <c:pt idx="1037">
                  <c:v>4</c:v>
                </c:pt>
                <c:pt idx="1038">
                  <c:v>7</c:v>
                </c:pt>
                <c:pt idx="1039">
                  <c:v>6</c:v>
                </c:pt>
                <c:pt idx="1040">
                  <c:v>1</c:v>
                </c:pt>
                <c:pt idx="1041">
                  <c:v>10</c:v>
                </c:pt>
                <c:pt idx="1042">
                  <c:v>4</c:v>
                </c:pt>
                <c:pt idx="1043">
                  <c:v>0</c:v>
                </c:pt>
                <c:pt idx="1044">
                  <c:v>3</c:v>
                </c:pt>
                <c:pt idx="1045">
                  <c:v>9</c:v>
                </c:pt>
                <c:pt idx="1046">
                  <c:v>0</c:v>
                </c:pt>
                <c:pt idx="1047">
                  <c:v>10</c:v>
                </c:pt>
                <c:pt idx="1048">
                  <c:v>0</c:v>
                </c:pt>
                <c:pt idx="1049">
                  <c:v>3</c:v>
                </c:pt>
                <c:pt idx="1050">
                  <c:v>5</c:v>
                </c:pt>
                <c:pt idx="1051">
                  <c:v>0</c:v>
                </c:pt>
                <c:pt idx="1052">
                  <c:v>2</c:v>
                </c:pt>
                <c:pt idx="1053">
                  <c:v>0</c:v>
                </c:pt>
                <c:pt idx="1054">
                  <c:v>0</c:v>
                </c:pt>
                <c:pt idx="1055">
                  <c:v>0</c:v>
                </c:pt>
                <c:pt idx="1056">
                  <c:v>3</c:v>
                </c:pt>
                <c:pt idx="1057">
                  <c:v>4</c:v>
                </c:pt>
                <c:pt idx="1058">
                  <c:v>8</c:v>
                </c:pt>
                <c:pt idx="1059">
                  <c:v>4</c:v>
                </c:pt>
                <c:pt idx="1060">
                  <c:v>2</c:v>
                </c:pt>
                <c:pt idx="1061">
                  <c:v>7</c:v>
                </c:pt>
                <c:pt idx="1062">
                  <c:v>1</c:v>
                </c:pt>
                <c:pt idx="1063">
                  <c:v>0</c:v>
                </c:pt>
                <c:pt idx="1064">
                  <c:v>0</c:v>
                </c:pt>
                <c:pt idx="1065">
                  <c:v>1</c:v>
                </c:pt>
                <c:pt idx="1066">
                  <c:v>1</c:v>
                </c:pt>
                <c:pt idx="1067">
                  <c:v>2</c:v>
                </c:pt>
                <c:pt idx="1068">
                  <c:v>1</c:v>
                </c:pt>
                <c:pt idx="1069">
                  <c:v>0</c:v>
                </c:pt>
                <c:pt idx="1070">
                  <c:v>5</c:v>
                </c:pt>
                <c:pt idx="1071">
                  <c:v>0</c:v>
                </c:pt>
                <c:pt idx="1072">
                  <c:v>2</c:v>
                </c:pt>
                <c:pt idx="1073">
                  <c:v>0</c:v>
                </c:pt>
                <c:pt idx="1074">
                  <c:v>0</c:v>
                </c:pt>
                <c:pt idx="1075">
                  <c:v>0</c:v>
                </c:pt>
                <c:pt idx="1076">
                  <c:v>0</c:v>
                </c:pt>
                <c:pt idx="1077">
                  <c:v>5</c:v>
                </c:pt>
                <c:pt idx="1078">
                  <c:v>9</c:v>
                </c:pt>
                <c:pt idx="1079">
                  <c:v>1</c:v>
                </c:pt>
                <c:pt idx="1080">
                  <c:v>2</c:v>
                </c:pt>
                <c:pt idx="1081">
                  <c:v>1</c:v>
                </c:pt>
                <c:pt idx="1082">
                  <c:v>1</c:v>
                </c:pt>
                <c:pt idx="1083">
                  <c:v>1</c:v>
                </c:pt>
                <c:pt idx="1084">
                  <c:v>0</c:v>
                </c:pt>
                <c:pt idx="1085">
                  <c:v>3</c:v>
                </c:pt>
                <c:pt idx="1086">
                  <c:v>1</c:v>
                </c:pt>
                <c:pt idx="1087">
                  <c:v>6</c:v>
                </c:pt>
                <c:pt idx="1088">
                  <c:v>4</c:v>
                </c:pt>
                <c:pt idx="1089">
                  <c:v>0</c:v>
                </c:pt>
                <c:pt idx="1090">
                  <c:v>0</c:v>
                </c:pt>
                <c:pt idx="1091">
                  <c:v>1</c:v>
                </c:pt>
                <c:pt idx="1092">
                  <c:v>0</c:v>
                </c:pt>
                <c:pt idx="1093">
                  <c:v>1</c:v>
                </c:pt>
                <c:pt idx="1094">
                  <c:v>3</c:v>
                </c:pt>
                <c:pt idx="1095">
                  <c:v>0</c:v>
                </c:pt>
                <c:pt idx="1096">
                  <c:v>6</c:v>
                </c:pt>
                <c:pt idx="1097">
                  <c:v>6</c:v>
                </c:pt>
                <c:pt idx="1098">
                  <c:v>0</c:v>
                </c:pt>
                <c:pt idx="1099">
                  <c:v>3</c:v>
                </c:pt>
                <c:pt idx="1100">
                  <c:v>0</c:v>
                </c:pt>
                <c:pt idx="1101">
                  <c:v>0</c:v>
                </c:pt>
                <c:pt idx="1102">
                  <c:v>4</c:v>
                </c:pt>
                <c:pt idx="1103">
                  <c:v>1</c:v>
                </c:pt>
                <c:pt idx="1104">
                  <c:v>1</c:v>
                </c:pt>
                <c:pt idx="1105">
                  <c:v>28</c:v>
                </c:pt>
                <c:pt idx="1106">
                  <c:v>8</c:v>
                </c:pt>
                <c:pt idx="1107">
                  <c:v>2</c:v>
                </c:pt>
                <c:pt idx="1108">
                  <c:v>0</c:v>
                </c:pt>
                <c:pt idx="1109">
                  <c:v>1</c:v>
                </c:pt>
                <c:pt idx="1110">
                  <c:v>7</c:v>
                </c:pt>
                <c:pt idx="1111">
                  <c:v>6</c:v>
                </c:pt>
                <c:pt idx="1112">
                  <c:v>0</c:v>
                </c:pt>
                <c:pt idx="1113">
                  <c:v>0</c:v>
                </c:pt>
                <c:pt idx="1114">
                  <c:v>1</c:v>
                </c:pt>
                <c:pt idx="1115">
                  <c:v>2</c:v>
                </c:pt>
                <c:pt idx="1116">
                  <c:v>2</c:v>
                </c:pt>
                <c:pt idx="1117">
                  <c:v>7</c:v>
                </c:pt>
                <c:pt idx="1118">
                  <c:v>0</c:v>
                </c:pt>
                <c:pt idx="1119">
                  <c:v>1</c:v>
                </c:pt>
                <c:pt idx="1120">
                  <c:v>6</c:v>
                </c:pt>
                <c:pt idx="1121">
                  <c:v>1</c:v>
                </c:pt>
                <c:pt idx="1122">
                  <c:v>1</c:v>
                </c:pt>
                <c:pt idx="1123">
                  <c:v>0</c:v>
                </c:pt>
                <c:pt idx="1124">
                  <c:v>2</c:v>
                </c:pt>
                <c:pt idx="1125">
                  <c:v>1</c:v>
                </c:pt>
                <c:pt idx="1126">
                  <c:v>0</c:v>
                </c:pt>
                <c:pt idx="1127">
                  <c:v>1</c:v>
                </c:pt>
                <c:pt idx="1128">
                  <c:v>9</c:v>
                </c:pt>
                <c:pt idx="1129">
                  <c:v>10</c:v>
                </c:pt>
                <c:pt idx="1130">
                  <c:v>0</c:v>
                </c:pt>
                <c:pt idx="1131">
                  <c:v>2</c:v>
                </c:pt>
                <c:pt idx="1132">
                  <c:v>2</c:v>
                </c:pt>
                <c:pt idx="1133">
                  <c:v>10</c:v>
                </c:pt>
                <c:pt idx="1134">
                  <c:v>7</c:v>
                </c:pt>
                <c:pt idx="1135">
                  <c:v>2</c:v>
                </c:pt>
                <c:pt idx="1136">
                  <c:v>8</c:v>
                </c:pt>
                <c:pt idx="1137">
                  <c:v>5</c:v>
                </c:pt>
                <c:pt idx="1138">
                  <c:v>6</c:v>
                </c:pt>
                <c:pt idx="1139">
                  <c:v>2</c:v>
                </c:pt>
                <c:pt idx="1140">
                  <c:v>0</c:v>
                </c:pt>
                <c:pt idx="1141">
                  <c:v>6</c:v>
                </c:pt>
                <c:pt idx="1142">
                  <c:v>2</c:v>
                </c:pt>
                <c:pt idx="1143">
                  <c:v>5</c:v>
                </c:pt>
                <c:pt idx="1144">
                  <c:v>0</c:v>
                </c:pt>
                <c:pt idx="1145">
                  <c:v>0</c:v>
                </c:pt>
                <c:pt idx="1146">
                  <c:v>2</c:v>
                </c:pt>
                <c:pt idx="1147">
                  <c:v>2</c:v>
                </c:pt>
                <c:pt idx="1148">
                  <c:v>7</c:v>
                </c:pt>
                <c:pt idx="1149">
                  <c:v>0</c:v>
                </c:pt>
                <c:pt idx="1150">
                  <c:v>1</c:v>
                </c:pt>
                <c:pt idx="1151">
                  <c:v>1</c:v>
                </c:pt>
                <c:pt idx="1152">
                  <c:v>2</c:v>
                </c:pt>
                <c:pt idx="1153">
                  <c:v>3</c:v>
                </c:pt>
                <c:pt idx="1154">
                  <c:v>4</c:v>
                </c:pt>
                <c:pt idx="1155">
                  <c:v>1</c:v>
                </c:pt>
                <c:pt idx="1156">
                  <c:v>0</c:v>
                </c:pt>
                <c:pt idx="1157">
                  <c:v>1</c:v>
                </c:pt>
                <c:pt idx="1158">
                  <c:v>1</c:v>
                </c:pt>
                <c:pt idx="1159">
                  <c:v>0</c:v>
                </c:pt>
                <c:pt idx="1160">
                  <c:v>10</c:v>
                </c:pt>
                <c:pt idx="1161">
                  <c:v>5</c:v>
                </c:pt>
                <c:pt idx="1162">
                  <c:v>0</c:v>
                </c:pt>
                <c:pt idx="1163">
                  <c:v>9</c:v>
                </c:pt>
                <c:pt idx="1164">
                  <c:v>0</c:v>
                </c:pt>
                <c:pt idx="1165">
                  <c:v>7</c:v>
                </c:pt>
                <c:pt idx="1166">
                  <c:v>0</c:v>
                </c:pt>
                <c:pt idx="1167">
                  <c:v>1</c:v>
                </c:pt>
                <c:pt idx="1168">
                  <c:v>11</c:v>
                </c:pt>
                <c:pt idx="1169">
                  <c:v>10</c:v>
                </c:pt>
                <c:pt idx="1170">
                  <c:v>1</c:v>
                </c:pt>
                <c:pt idx="1171">
                  <c:v>0</c:v>
                </c:pt>
                <c:pt idx="1172">
                  <c:v>0</c:v>
                </c:pt>
                <c:pt idx="1173">
                  <c:v>0</c:v>
                </c:pt>
                <c:pt idx="1174">
                  <c:v>4</c:v>
                </c:pt>
                <c:pt idx="1175">
                  <c:v>2</c:v>
                </c:pt>
                <c:pt idx="1176">
                  <c:v>2</c:v>
                </c:pt>
                <c:pt idx="1177">
                  <c:v>0</c:v>
                </c:pt>
                <c:pt idx="1178">
                  <c:v>0</c:v>
                </c:pt>
                <c:pt idx="1179">
                  <c:v>4</c:v>
                </c:pt>
                <c:pt idx="1180">
                  <c:v>2</c:v>
                </c:pt>
                <c:pt idx="1181">
                  <c:v>2</c:v>
                </c:pt>
                <c:pt idx="1182">
                  <c:v>2</c:v>
                </c:pt>
                <c:pt idx="1183">
                  <c:v>0</c:v>
                </c:pt>
                <c:pt idx="1184">
                  <c:v>1</c:v>
                </c:pt>
                <c:pt idx="1185">
                  <c:v>5</c:v>
                </c:pt>
                <c:pt idx="1186">
                  <c:v>4</c:v>
                </c:pt>
                <c:pt idx="1187">
                  <c:v>0</c:v>
                </c:pt>
                <c:pt idx="1188">
                  <c:v>0</c:v>
                </c:pt>
                <c:pt idx="1189">
                  <c:v>0</c:v>
                </c:pt>
                <c:pt idx="1190">
                  <c:v>1</c:v>
                </c:pt>
                <c:pt idx="1191">
                  <c:v>6</c:v>
                </c:pt>
                <c:pt idx="1192">
                  <c:v>5</c:v>
                </c:pt>
                <c:pt idx="1193">
                  <c:v>5</c:v>
                </c:pt>
                <c:pt idx="1194">
                  <c:v>0</c:v>
                </c:pt>
                <c:pt idx="1195">
                  <c:v>3</c:v>
                </c:pt>
                <c:pt idx="1196">
                  <c:v>3</c:v>
                </c:pt>
                <c:pt idx="1197">
                  <c:v>0</c:v>
                </c:pt>
                <c:pt idx="1198">
                  <c:v>3</c:v>
                </c:pt>
                <c:pt idx="1199">
                  <c:v>6</c:v>
                </c:pt>
                <c:pt idx="1200">
                  <c:v>3</c:v>
                </c:pt>
                <c:pt idx="1201">
                  <c:v>1</c:v>
                </c:pt>
                <c:pt idx="1202">
                  <c:v>0</c:v>
                </c:pt>
                <c:pt idx="1203">
                  <c:v>1</c:v>
                </c:pt>
                <c:pt idx="1204">
                  <c:v>4</c:v>
                </c:pt>
                <c:pt idx="1205">
                  <c:v>4</c:v>
                </c:pt>
                <c:pt idx="1206">
                  <c:v>1</c:v>
                </c:pt>
                <c:pt idx="1207">
                  <c:v>2</c:v>
                </c:pt>
                <c:pt idx="1208">
                  <c:v>4</c:v>
                </c:pt>
                <c:pt idx="1209">
                  <c:v>0</c:v>
                </c:pt>
                <c:pt idx="1210">
                  <c:v>0</c:v>
                </c:pt>
                <c:pt idx="1211">
                  <c:v>4</c:v>
                </c:pt>
                <c:pt idx="1212">
                  <c:v>1</c:v>
                </c:pt>
                <c:pt idx="1213">
                  <c:v>0</c:v>
                </c:pt>
                <c:pt idx="1214">
                  <c:v>5</c:v>
                </c:pt>
                <c:pt idx="1215">
                  <c:v>1</c:v>
                </c:pt>
                <c:pt idx="1216">
                  <c:v>1</c:v>
                </c:pt>
                <c:pt idx="1217">
                  <c:v>0</c:v>
                </c:pt>
                <c:pt idx="1218">
                  <c:v>3</c:v>
                </c:pt>
                <c:pt idx="1219">
                  <c:v>1</c:v>
                </c:pt>
                <c:pt idx="1220">
                  <c:v>1</c:v>
                </c:pt>
                <c:pt idx="1221">
                  <c:v>0</c:v>
                </c:pt>
                <c:pt idx="1222">
                  <c:v>1</c:v>
                </c:pt>
                <c:pt idx="1223">
                  <c:v>1</c:v>
                </c:pt>
                <c:pt idx="1224">
                  <c:v>0</c:v>
                </c:pt>
                <c:pt idx="1225">
                  <c:v>1</c:v>
                </c:pt>
                <c:pt idx="1226">
                  <c:v>0</c:v>
                </c:pt>
                <c:pt idx="1227">
                  <c:v>2</c:v>
                </c:pt>
                <c:pt idx="1228">
                  <c:v>1</c:v>
                </c:pt>
                <c:pt idx="1229">
                  <c:v>2</c:v>
                </c:pt>
                <c:pt idx="1230">
                  <c:v>8</c:v>
                </c:pt>
                <c:pt idx="1231">
                  <c:v>2</c:v>
                </c:pt>
                <c:pt idx="1232">
                  <c:v>8</c:v>
                </c:pt>
                <c:pt idx="1233">
                  <c:v>6</c:v>
                </c:pt>
                <c:pt idx="1234">
                  <c:v>8</c:v>
                </c:pt>
                <c:pt idx="1235">
                  <c:v>3</c:v>
                </c:pt>
                <c:pt idx="1236">
                  <c:v>5</c:v>
                </c:pt>
                <c:pt idx="1237">
                  <c:v>3</c:v>
                </c:pt>
                <c:pt idx="1238">
                  <c:v>7</c:v>
                </c:pt>
                <c:pt idx="1239">
                  <c:v>8</c:v>
                </c:pt>
                <c:pt idx="1240">
                  <c:v>5</c:v>
                </c:pt>
                <c:pt idx="1241">
                  <c:v>1</c:v>
                </c:pt>
                <c:pt idx="1242">
                  <c:v>1</c:v>
                </c:pt>
                <c:pt idx="1243">
                  <c:v>1</c:v>
                </c:pt>
                <c:pt idx="1244">
                  <c:v>0</c:v>
                </c:pt>
                <c:pt idx="1245">
                  <c:v>2</c:v>
                </c:pt>
                <c:pt idx="1246">
                  <c:v>1</c:v>
                </c:pt>
                <c:pt idx="1247">
                  <c:v>3</c:v>
                </c:pt>
                <c:pt idx="1248">
                  <c:v>1</c:v>
                </c:pt>
                <c:pt idx="1249">
                  <c:v>1</c:v>
                </c:pt>
                <c:pt idx="1250">
                  <c:v>6</c:v>
                </c:pt>
                <c:pt idx="1251">
                  <c:v>0</c:v>
                </c:pt>
                <c:pt idx="1252">
                  <c:v>7</c:v>
                </c:pt>
                <c:pt idx="1253">
                  <c:v>0</c:v>
                </c:pt>
                <c:pt idx="1254">
                  <c:v>1</c:v>
                </c:pt>
                <c:pt idx="1255">
                  <c:v>3</c:v>
                </c:pt>
                <c:pt idx="1256">
                  <c:v>0</c:v>
                </c:pt>
                <c:pt idx="1257">
                  <c:v>6</c:v>
                </c:pt>
                <c:pt idx="1258">
                  <c:v>0</c:v>
                </c:pt>
                <c:pt idx="1259">
                  <c:v>5</c:v>
                </c:pt>
                <c:pt idx="1260">
                  <c:v>7</c:v>
                </c:pt>
                <c:pt idx="1261">
                  <c:v>1</c:v>
                </c:pt>
                <c:pt idx="1262">
                  <c:v>0</c:v>
                </c:pt>
                <c:pt idx="1263">
                  <c:v>0</c:v>
                </c:pt>
                <c:pt idx="1264">
                  <c:v>1</c:v>
                </c:pt>
                <c:pt idx="1265">
                  <c:v>1</c:v>
                </c:pt>
                <c:pt idx="1266">
                  <c:v>0</c:v>
                </c:pt>
                <c:pt idx="1267">
                  <c:v>0</c:v>
                </c:pt>
                <c:pt idx="1268">
                  <c:v>5</c:v>
                </c:pt>
                <c:pt idx="1269">
                  <c:v>1</c:v>
                </c:pt>
                <c:pt idx="1270">
                  <c:v>5</c:v>
                </c:pt>
                <c:pt idx="1271">
                  <c:v>11</c:v>
                </c:pt>
                <c:pt idx="1272">
                  <c:v>7</c:v>
                </c:pt>
                <c:pt idx="1273">
                  <c:v>2</c:v>
                </c:pt>
                <c:pt idx="1274">
                  <c:v>1</c:v>
                </c:pt>
                <c:pt idx="1275">
                  <c:v>2</c:v>
                </c:pt>
                <c:pt idx="1276">
                  <c:v>10</c:v>
                </c:pt>
                <c:pt idx="1277">
                  <c:v>2</c:v>
                </c:pt>
                <c:pt idx="1278">
                  <c:v>10</c:v>
                </c:pt>
                <c:pt idx="1279">
                  <c:v>0</c:v>
                </c:pt>
                <c:pt idx="1280">
                  <c:v>0</c:v>
                </c:pt>
                <c:pt idx="1281">
                  <c:v>10</c:v>
                </c:pt>
                <c:pt idx="1282">
                  <c:v>3</c:v>
                </c:pt>
                <c:pt idx="1283">
                  <c:v>3</c:v>
                </c:pt>
                <c:pt idx="1284">
                  <c:v>1</c:v>
                </c:pt>
                <c:pt idx="1285">
                  <c:v>1</c:v>
                </c:pt>
                <c:pt idx="1286">
                  <c:v>3</c:v>
                </c:pt>
                <c:pt idx="1287">
                  <c:v>6</c:v>
                </c:pt>
                <c:pt idx="1288">
                  <c:v>8</c:v>
                </c:pt>
                <c:pt idx="1289">
                  <c:v>5</c:v>
                </c:pt>
                <c:pt idx="1290">
                  <c:v>0</c:v>
                </c:pt>
                <c:pt idx="1291">
                  <c:v>3</c:v>
                </c:pt>
                <c:pt idx="1292">
                  <c:v>7</c:v>
                </c:pt>
                <c:pt idx="1293">
                  <c:v>6</c:v>
                </c:pt>
                <c:pt idx="1294">
                  <c:v>8</c:v>
                </c:pt>
                <c:pt idx="1295">
                  <c:v>0</c:v>
                </c:pt>
                <c:pt idx="1296">
                  <c:v>0</c:v>
                </c:pt>
                <c:pt idx="1297">
                  <c:v>9</c:v>
                </c:pt>
                <c:pt idx="1298">
                  <c:v>0</c:v>
                </c:pt>
                <c:pt idx="1299">
                  <c:v>4</c:v>
                </c:pt>
                <c:pt idx="1300">
                  <c:v>1</c:v>
                </c:pt>
                <c:pt idx="1301">
                  <c:v>0</c:v>
                </c:pt>
                <c:pt idx="1302">
                  <c:v>1</c:v>
                </c:pt>
                <c:pt idx="1303">
                  <c:v>0</c:v>
                </c:pt>
                <c:pt idx="1304">
                  <c:v>2</c:v>
                </c:pt>
                <c:pt idx="1305">
                  <c:v>3</c:v>
                </c:pt>
                <c:pt idx="1306">
                  <c:v>2</c:v>
                </c:pt>
                <c:pt idx="1307">
                  <c:v>0</c:v>
                </c:pt>
                <c:pt idx="1308">
                  <c:v>0</c:v>
                </c:pt>
                <c:pt idx="1309">
                  <c:v>2</c:v>
                </c:pt>
                <c:pt idx="1310">
                  <c:v>1</c:v>
                </c:pt>
                <c:pt idx="1311">
                  <c:v>0</c:v>
                </c:pt>
                <c:pt idx="1312">
                  <c:v>1</c:v>
                </c:pt>
                <c:pt idx="1313">
                  <c:v>4</c:v>
                </c:pt>
                <c:pt idx="1314">
                  <c:v>5</c:v>
                </c:pt>
                <c:pt idx="1315">
                  <c:v>6</c:v>
                </c:pt>
                <c:pt idx="1316">
                  <c:v>7</c:v>
                </c:pt>
                <c:pt idx="1317">
                  <c:v>6</c:v>
                </c:pt>
                <c:pt idx="1318">
                  <c:v>0</c:v>
                </c:pt>
                <c:pt idx="1319">
                  <c:v>8</c:v>
                </c:pt>
                <c:pt idx="1320">
                  <c:v>0</c:v>
                </c:pt>
                <c:pt idx="1321">
                  <c:v>0</c:v>
                </c:pt>
                <c:pt idx="1322">
                  <c:v>5</c:v>
                </c:pt>
                <c:pt idx="1323">
                  <c:v>5</c:v>
                </c:pt>
                <c:pt idx="1324">
                  <c:v>4</c:v>
                </c:pt>
                <c:pt idx="1325">
                  <c:v>0</c:v>
                </c:pt>
                <c:pt idx="1326">
                  <c:v>6</c:v>
                </c:pt>
                <c:pt idx="1327">
                  <c:v>1</c:v>
                </c:pt>
                <c:pt idx="1328">
                  <c:v>0</c:v>
                </c:pt>
                <c:pt idx="1329">
                  <c:v>2</c:v>
                </c:pt>
                <c:pt idx="1330">
                  <c:v>2</c:v>
                </c:pt>
                <c:pt idx="1331">
                  <c:v>1</c:v>
                </c:pt>
                <c:pt idx="1332">
                  <c:v>1</c:v>
                </c:pt>
                <c:pt idx="1333">
                  <c:v>0</c:v>
                </c:pt>
                <c:pt idx="1334">
                  <c:v>0</c:v>
                </c:pt>
                <c:pt idx="1335">
                  <c:v>3</c:v>
                </c:pt>
                <c:pt idx="1336">
                  <c:v>6</c:v>
                </c:pt>
                <c:pt idx="1337">
                  <c:v>0</c:v>
                </c:pt>
                <c:pt idx="1338">
                  <c:v>0</c:v>
                </c:pt>
                <c:pt idx="1339">
                  <c:v>6</c:v>
                </c:pt>
                <c:pt idx="1340">
                  <c:v>7</c:v>
                </c:pt>
                <c:pt idx="1341">
                  <c:v>4</c:v>
                </c:pt>
                <c:pt idx="1342">
                  <c:v>2</c:v>
                </c:pt>
                <c:pt idx="1343">
                  <c:v>0</c:v>
                </c:pt>
                <c:pt idx="1344">
                  <c:v>1</c:v>
                </c:pt>
                <c:pt idx="1345">
                  <c:v>8</c:v>
                </c:pt>
                <c:pt idx="1346">
                  <c:v>4</c:v>
                </c:pt>
                <c:pt idx="1347">
                  <c:v>2</c:v>
                </c:pt>
                <c:pt idx="1348">
                  <c:v>0</c:v>
                </c:pt>
                <c:pt idx="1349">
                  <c:v>4</c:v>
                </c:pt>
                <c:pt idx="1350">
                  <c:v>3</c:v>
                </c:pt>
                <c:pt idx="1351">
                  <c:v>0</c:v>
                </c:pt>
                <c:pt idx="1352">
                  <c:v>0</c:v>
                </c:pt>
                <c:pt idx="1353">
                  <c:v>4</c:v>
                </c:pt>
                <c:pt idx="1354">
                  <c:v>1</c:v>
                </c:pt>
                <c:pt idx="1355">
                  <c:v>0</c:v>
                </c:pt>
                <c:pt idx="1356">
                  <c:v>4</c:v>
                </c:pt>
                <c:pt idx="1357">
                  <c:v>2</c:v>
                </c:pt>
                <c:pt idx="1358">
                  <c:v>2</c:v>
                </c:pt>
                <c:pt idx="1359">
                  <c:v>6</c:v>
                </c:pt>
                <c:pt idx="1360">
                  <c:v>1</c:v>
                </c:pt>
                <c:pt idx="1361">
                  <c:v>0</c:v>
                </c:pt>
                <c:pt idx="1362">
                  <c:v>0</c:v>
                </c:pt>
                <c:pt idx="1363">
                  <c:v>0</c:v>
                </c:pt>
                <c:pt idx="1364">
                  <c:v>0</c:v>
                </c:pt>
                <c:pt idx="1365">
                  <c:v>1</c:v>
                </c:pt>
                <c:pt idx="1366">
                  <c:v>3</c:v>
                </c:pt>
                <c:pt idx="1367">
                  <c:v>0</c:v>
                </c:pt>
                <c:pt idx="1368">
                  <c:v>2</c:v>
                </c:pt>
                <c:pt idx="1369">
                  <c:v>3</c:v>
                </c:pt>
                <c:pt idx="1370">
                  <c:v>3</c:v>
                </c:pt>
                <c:pt idx="1371">
                  <c:v>3</c:v>
                </c:pt>
                <c:pt idx="1372">
                  <c:v>0</c:v>
                </c:pt>
                <c:pt idx="1373">
                  <c:v>5</c:v>
                </c:pt>
                <c:pt idx="1374">
                  <c:v>0</c:v>
                </c:pt>
                <c:pt idx="1375">
                  <c:v>0</c:v>
                </c:pt>
                <c:pt idx="1376">
                  <c:v>3</c:v>
                </c:pt>
                <c:pt idx="1377">
                  <c:v>0</c:v>
                </c:pt>
                <c:pt idx="1378">
                  <c:v>1</c:v>
                </c:pt>
                <c:pt idx="1379">
                  <c:v>1</c:v>
                </c:pt>
                <c:pt idx="1380">
                  <c:v>2</c:v>
                </c:pt>
                <c:pt idx="1381">
                  <c:v>6</c:v>
                </c:pt>
                <c:pt idx="1382">
                  <c:v>1</c:v>
                </c:pt>
                <c:pt idx="1383">
                  <c:v>0</c:v>
                </c:pt>
                <c:pt idx="1384">
                  <c:v>6</c:v>
                </c:pt>
                <c:pt idx="1385">
                  <c:v>0</c:v>
                </c:pt>
                <c:pt idx="1386">
                  <c:v>0</c:v>
                </c:pt>
                <c:pt idx="1387">
                  <c:v>0</c:v>
                </c:pt>
                <c:pt idx="1388">
                  <c:v>0</c:v>
                </c:pt>
                <c:pt idx="1389">
                  <c:v>0</c:v>
                </c:pt>
                <c:pt idx="1390">
                  <c:v>1</c:v>
                </c:pt>
                <c:pt idx="1391">
                  <c:v>2</c:v>
                </c:pt>
                <c:pt idx="1392">
                  <c:v>3</c:v>
                </c:pt>
                <c:pt idx="1393">
                  <c:v>1</c:v>
                </c:pt>
                <c:pt idx="1394">
                  <c:v>0</c:v>
                </c:pt>
                <c:pt idx="1395">
                  <c:v>1</c:v>
                </c:pt>
                <c:pt idx="1396">
                  <c:v>4</c:v>
                </c:pt>
                <c:pt idx="1397">
                  <c:v>4</c:v>
                </c:pt>
                <c:pt idx="1398">
                  <c:v>10</c:v>
                </c:pt>
                <c:pt idx="1399">
                  <c:v>3</c:v>
                </c:pt>
                <c:pt idx="1400">
                  <c:v>0</c:v>
                </c:pt>
                <c:pt idx="1401">
                  <c:v>1</c:v>
                </c:pt>
                <c:pt idx="1402">
                  <c:v>1</c:v>
                </c:pt>
                <c:pt idx="1403">
                  <c:v>3</c:v>
                </c:pt>
                <c:pt idx="1404">
                  <c:v>10</c:v>
                </c:pt>
                <c:pt idx="1405">
                  <c:v>7</c:v>
                </c:pt>
                <c:pt idx="1406">
                  <c:v>2</c:v>
                </c:pt>
                <c:pt idx="1407">
                  <c:v>1</c:v>
                </c:pt>
                <c:pt idx="1408">
                  <c:v>11</c:v>
                </c:pt>
                <c:pt idx="1409">
                  <c:v>0</c:v>
                </c:pt>
                <c:pt idx="1410">
                  <c:v>1</c:v>
                </c:pt>
                <c:pt idx="1411">
                  <c:v>0</c:v>
                </c:pt>
                <c:pt idx="1412">
                  <c:v>5</c:v>
                </c:pt>
                <c:pt idx="1413">
                  <c:v>1</c:v>
                </c:pt>
                <c:pt idx="1414">
                  <c:v>10</c:v>
                </c:pt>
                <c:pt idx="1415">
                  <c:v>5</c:v>
                </c:pt>
                <c:pt idx="1416">
                  <c:v>10</c:v>
                </c:pt>
                <c:pt idx="1417">
                  <c:v>0</c:v>
                </c:pt>
                <c:pt idx="1418">
                  <c:v>4</c:v>
                </c:pt>
                <c:pt idx="1419">
                  <c:v>3</c:v>
                </c:pt>
                <c:pt idx="1420">
                  <c:v>3</c:v>
                </c:pt>
                <c:pt idx="1421">
                  <c:v>10</c:v>
                </c:pt>
                <c:pt idx="1422">
                  <c:v>2</c:v>
                </c:pt>
                <c:pt idx="1423">
                  <c:v>1</c:v>
                </c:pt>
                <c:pt idx="1424">
                  <c:v>3</c:v>
                </c:pt>
                <c:pt idx="1425">
                  <c:v>1</c:v>
                </c:pt>
                <c:pt idx="1426">
                  <c:v>6</c:v>
                </c:pt>
                <c:pt idx="1427">
                  <c:v>0</c:v>
                </c:pt>
                <c:pt idx="1428">
                  <c:v>1</c:v>
                </c:pt>
                <c:pt idx="1429">
                  <c:v>5</c:v>
                </c:pt>
                <c:pt idx="1430">
                  <c:v>1</c:v>
                </c:pt>
                <c:pt idx="1431">
                  <c:v>9</c:v>
                </c:pt>
                <c:pt idx="1432">
                  <c:v>0</c:v>
                </c:pt>
                <c:pt idx="1433">
                  <c:v>2</c:v>
                </c:pt>
                <c:pt idx="1434">
                  <c:v>1</c:v>
                </c:pt>
                <c:pt idx="1435">
                  <c:v>10</c:v>
                </c:pt>
                <c:pt idx="1436">
                  <c:v>5</c:v>
                </c:pt>
                <c:pt idx="1437">
                  <c:v>7</c:v>
                </c:pt>
                <c:pt idx="1438">
                  <c:v>5</c:v>
                </c:pt>
                <c:pt idx="1439">
                  <c:v>6</c:v>
                </c:pt>
                <c:pt idx="1440">
                  <c:v>0</c:v>
                </c:pt>
                <c:pt idx="1441">
                  <c:v>4</c:v>
                </c:pt>
                <c:pt idx="1442">
                  <c:v>5</c:v>
                </c:pt>
                <c:pt idx="1443">
                  <c:v>5</c:v>
                </c:pt>
                <c:pt idx="1444">
                  <c:v>2</c:v>
                </c:pt>
                <c:pt idx="1445">
                  <c:v>5</c:v>
                </c:pt>
                <c:pt idx="1446">
                  <c:v>3</c:v>
                </c:pt>
                <c:pt idx="1447">
                  <c:v>1</c:v>
                </c:pt>
                <c:pt idx="1448">
                  <c:v>0</c:v>
                </c:pt>
                <c:pt idx="1449">
                  <c:v>4</c:v>
                </c:pt>
                <c:pt idx="1450">
                  <c:v>1</c:v>
                </c:pt>
                <c:pt idx="1451">
                  <c:v>7</c:v>
                </c:pt>
                <c:pt idx="1452">
                  <c:v>0</c:v>
                </c:pt>
                <c:pt idx="1453">
                  <c:v>2</c:v>
                </c:pt>
                <c:pt idx="1454">
                  <c:v>0</c:v>
                </c:pt>
                <c:pt idx="1455">
                  <c:v>1</c:v>
                </c:pt>
                <c:pt idx="1456">
                  <c:v>10</c:v>
                </c:pt>
                <c:pt idx="1457">
                  <c:v>4</c:v>
                </c:pt>
                <c:pt idx="1458">
                  <c:v>0</c:v>
                </c:pt>
                <c:pt idx="1459">
                  <c:v>0</c:v>
                </c:pt>
                <c:pt idx="1460">
                  <c:v>8</c:v>
                </c:pt>
                <c:pt idx="1461">
                  <c:v>8</c:v>
                </c:pt>
                <c:pt idx="1462">
                  <c:v>1</c:v>
                </c:pt>
                <c:pt idx="1463">
                  <c:v>5</c:v>
                </c:pt>
                <c:pt idx="1464">
                  <c:v>1</c:v>
                </c:pt>
                <c:pt idx="1465">
                  <c:v>3</c:v>
                </c:pt>
                <c:pt idx="1466">
                  <c:v>0</c:v>
                </c:pt>
                <c:pt idx="1467">
                  <c:v>1</c:v>
                </c:pt>
                <c:pt idx="1468">
                  <c:v>4</c:v>
                </c:pt>
                <c:pt idx="1469">
                  <c:v>2</c:v>
                </c:pt>
                <c:pt idx="1470">
                  <c:v>1</c:v>
                </c:pt>
                <c:pt idx="1471">
                  <c:v>2</c:v>
                </c:pt>
                <c:pt idx="1472">
                  <c:v>0</c:v>
                </c:pt>
                <c:pt idx="1473">
                  <c:v>3</c:v>
                </c:pt>
                <c:pt idx="1474">
                  <c:v>7</c:v>
                </c:pt>
                <c:pt idx="1475">
                  <c:v>1</c:v>
                </c:pt>
                <c:pt idx="1476">
                  <c:v>6</c:v>
                </c:pt>
                <c:pt idx="1477">
                  <c:v>3</c:v>
                </c:pt>
                <c:pt idx="1478">
                  <c:v>0</c:v>
                </c:pt>
                <c:pt idx="1479">
                  <c:v>0</c:v>
                </c:pt>
                <c:pt idx="1480">
                  <c:v>5</c:v>
                </c:pt>
                <c:pt idx="1481">
                  <c:v>1</c:v>
                </c:pt>
                <c:pt idx="1482">
                  <c:v>1</c:v>
                </c:pt>
                <c:pt idx="1483">
                  <c:v>0</c:v>
                </c:pt>
                <c:pt idx="1484">
                  <c:v>5</c:v>
                </c:pt>
                <c:pt idx="1485">
                  <c:v>5</c:v>
                </c:pt>
                <c:pt idx="1486">
                  <c:v>0</c:v>
                </c:pt>
                <c:pt idx="1487">
                  <c:v>1</c:v>
                </c:pt>
                <c:pt idx="1488">
                  <c:v>1</c:v>
                </c:pt>
                <c:pt idx="1489">
                  <c:v>6</c:v>
                </c:pt>
                <c:pt idx="1490">
                  <c:v>7</c:v>
                </c:pt>
                <c:pt idx="1491">
                  <c:v>1</c:v>
                </c:pt>
                <c:pt idx="1492">
                  <c:v>4</c:v>
                </c:pt>
                <c:pt idx="1493">
                  <c:v>6</c:v>
                </c:pt>
                <c:pt idx="1494">
                  <c:v>0</c:v>
                </c:pt>
                <c:pt idx="1495">
                  <c:v>1</c:v>
                </c:pt>
                <c:pt idx="1496">
                  <c:v>2</c:v>
                </c:pt>
                <c:pt idx="1497">
                  <c:v>1</c:v>
                </c:pt>
                <c:pt idx="1498">
                  <c:v>4</c:v>
                </c:pt>
                <c:pt idx="1499">
                  <c:v>1</c:v>
                </c:pt>
                <c:pt idx="1500">
                  <c:v>0</c:v>
                </c:pt>
                <c:pt idx="1501">
                  <c:v>1</c:v>
                </c:pt>
                <c:pt idx="1502">
                  <c:v>8</c:v>
                </c:pt>
                <c:pt idx="1503">
                  <c:v>2</c:v>
                </c:pt>
                <c:pt idx="1504">
                  <c:v>1</c:v>
                </c:pt>
                <c:pt idx="1505">
                  <c:v>1</c:v>
                </c:pt>
                <c:pt idx="1506">
                  <c:v>0</c:v>
                </c:pt>
                <c:pt idx="1507">
                  <c:v>1</c:v>
                </c:pt>
                <c:pt idx="1508">
                  <c:v>0</c:v>
                </c:pt>
                <c:pt idx="1509">
                  <c:v>1</c:v>
                </c:pt>
                <c:pt idx="1510">
                  <c:v>1</c:v>
                </c:pt>
                <c:pt idx="1511">
                  <c:v>7</c:v>
                </c:pt>
                <c:pt idx="1512">
                  <c:v>4</c:v>
                </c:pt>
                <c:pt idx="1513">
                  <c:v>1</c:v>
                </c:pt>
                <c:pt idx="1514">
                  <c:v>0</c:v>
                </c:pt>
                <c:pt idx="1515">
                  <c:v>10</c:v>
                </c:pt>
                <c:pt idx="1516">
                  <c:v>0</c:v>
                </c:pt>
                <c:pt idx="1517">
                  <c:v>4</c:v>
                </c:pt>
                <c:pt idx="1518">
                  <c:v>6</c:v>
                </c:pt>
                <c:pt idx="1519">
                  <c:v>8</c:v>
                </c:pt>
                <c:pt idx="1520">
                  <c:v>0</c:v>
                </c:pt>
                <c:pt idx="1521">
                  <c:v>2</c:v>
                </c:pt>
                <c:pt idx="1522">
                  <c:v>4</c:v>
                </c:pt>
                <c:pt idx="1523">
                  <c:v>1</c:v>
                </c:pt>
                <c:pt idx="1524">
                  <c:v>3</c:v>
                </c:pt>
                <c:pt idx="1525">
                  <c:v>1</c:v>
                </c:pt>
                <c:pt idx="1526">
                  <c:v>1</c:v>
                </c:pt>
                <c:pt idx="1527">
                  <c:v>1</c:v>
                </c:pt>
                <c:pt idx="1528">
                  <c:v>8</c:v>
                </c:pt>
                <c:pt idx="1529">
                  <c:v>1</c:v>
                </c:pt>
                <c:pt idx="1530">
                  <c:v>1</c:v>
                </c:pt>
                <c:pt idx="1531">
                  <c:v>0</c:v>
                </c:pt>
                <c:pt idx="1532">
                  <c:v>4</c:v>
                </c:pt>
                <c:pt idx="1533">
                  <c:v>1</c:v>
                </c:pt>
                <c:pt idx="1534">
                  <c:v>1</c:v>
                </c:pt>
                <c:pt idx="1535">
                  <c:v>0</c:v>
                </c:pt>
                <c:pt idx="1536">
                  <c:v>1</c:v>
                </c:pt>
                <c:pt idx="1537">
                  <c:v>1</c:v>
                </c:pt>
                <c:pt idx="1538">
                  <c:v>1</c:v>
                </c:pt>
                <c:pt idx="1539">
                  <c:v>0</c:v>
                </c:pt>
                <c:pt idx="1540">
                  <c:v>1</c:v>
                </c:pt>
                <c:pt idx="1541">
                  <c:v>0</c:v>
                </c:pt>
                <c:pt idx="1542">
                  <c:v>3</c:v>
                </c:pt>
                <c:pt idx="1543">
                  <c:v>1</c:v>
                </c:pt>
                <c:pt idx="1544">
                  <c:v>1</c:v>
                </c:pt>
                <c:pt idx="1545">
                  <c:v>2</c:v>
                </c:pt>
                <c:pt idx="1546">
                  <c:v>11</c:v>
                </c:pt>
                <c:pt idx="1547">
                  <c:v>0</c:v>
                </c:pt>
                <c:pt idx="1548">
                  <c:v>0</c:v>
                </c:pt>
                <c:pt idx="1549">
                  <c:v>7</c:v>
                </c:pt>
                <c:pt idx="1550">
                  <c:v>3</c:v>
                </c:pt>
                <c:pt idx="1551">
                  <c:v>1</c:v>
                </c:pt>
                <c:pt idx="1552">
                  <c:v>1</c:v>
                </c:pt>
                <c:pt idx="1553">
                  <c:v>3</c:v>
                </c:pt>
                <c:pt idx="1554">
                  <c:v>0</c:v>
                </c:pt>
                <c:pt idx="1555">
                  <c:v>1</c:v>
                </c:pt>
                <c:pt idx="1556">
                  <c:v>4</c:v>
                </c:pt>
                <c:pt idx="1557">
                  <c:v>8</c:v>
                </c:pt>
                <c:pt idx="1558">
                  <c:v>2</c:v>
                </c:pt>
                <c:pt idx="1559">
                  <c:v>3</c:v>
                </c:pt>
                <c:pt idx="1560">
                  <c:v>6</c:v>
                </c:pt>
                <c:pt idx="1561">
                  <c:v>4</c:v>
                </c:pt>
                <c:pt idx="1562">
                  <c:v>2</c:v>
                </c:pt>
                <c:pt idx="1563">
                  <c:v>10</c:v>
                </c:pt>
                <c:pt idx="1564">
                  <c:v>1</c:v>
                </c:pt>
                <c:pt idx="1565">
                  <c:v>1</c:v>
                </c:pt>
                <c:pt idx="1566">
                  <c:v>0</c:v>
                </c:pt>
                <c:pt idx="1567">
                  <c:v>1</c:v>
                </c:pt>
                <c:pt idx="1568">
                  <c:v>3</c:v>
                </c:pt>
                <c:pt idx="1569">
                  <c:v>0</c:v>
                </c:pt>
                <c:pt idx="1570">
                  <c:v>9</c:v>
                </c:pt>
                <c:pt idx="1571">
                  <c:v>0</c:v>
                </c:pt>
                <c:pt idx="1572">
                  <c:v>4</c:v>
                </c:pt>
                <c:pt idx="1573">
                  <c:v>1</c:v>
                </c:pt>
                <c:pt idx="1574">
                  <c:v>2</c:v>
                </c:pt>
                <c:pt idx="1575">
                  <c:v>1</c:v>
                </c:pt>
                <c:pt idx="1576">
                  <c:v>6</c:v>
                </c:pt>
                <c:pt idx="1577">
                  <c:v>3</c:v>
                </c:pt>
                <c:pt idx="1578">
                  <c:v>1</c:v>
                </c:pt>
                <c:pt idx="1579">
                  <c:v>7</c:v>
                </c:pt>
                <c:pt idx="1580">
                  <c:v>0</c:v>
                </c:pt>
                <c:pt idx="1581">
                  <c:v>3</c:v>
                </c:pt>
                <c:pt idx="1582">
                  <c:v>9</c:v>
                </c:pt>
                <c:pt idx="1583">
                  <c:v>7</c:v>
                </c:pt>
                <c:pt idx="1584">
                  <c:v>3</c:v>
                </c:pt>
                <c:pt idx="1585">
                  <c:v>10</c:v>
                </c:pt>
                <c:pt idx="1586">
                  <c:v>1</c:v>
                </c:pt>
                <c:pt idx="1587">
                  <c:v>8</c:v>
                </c:pt>
                <c:pt idx="1588">
                  <c:v>4</c:v>
                </c:pt>
                <c:pt idx="1589">
                  <c:v>1</c:v>
                </c:pt>
                <c:pt idx="1590">
                  <c:v>7</c:v>
                </c:pt>
                <c:pt idx="1591">
                  <c:v>0</c:v>
                </c:pt>
                <c:pt idx="1592">
                  <c:v>1</c:v>
                </c:pt>
                <c:pt idx="1593">
                  <c:v>4</c:v>
                </c:pt>
                <c:pt idx="1594">
                  <c:v>2</c:v>
                </c:pt>
                <c:pt idx="1595">
                  <c:v>1</c:v>
                </c:pt>
                <c:pt idx="1596">
                  <c:v>0</c:v>
                </c:pt>
                <c:pt idx="1597">
                  <c:v>2</c:v>
                </c:pt>
                <c:pt idx="1598">
                  <c:v>1</c:v>
                </c:pt>
                <c:pt idx="1599">
                  <c:v>0</c:v>
                </c:pt>
                <c:pt idx="1600">
                  <c:v>2</c:v>
                </c:pt>
                <c:pt idx="1601">
                  <c:v>9</c:v>
                </c:pt>
                <c:pt idx="1602">
                  <c:v>3</c:v>
                </c:pt>
                <c:pt idx="1603">
                  <c:v>5</c:v>
                </c:pt>
                <c:pt idx="1604">
                  <c:v>4</c:v>
                </c:pt>
                <c:pt idx="1605">
                  <c:v>1</c:v>
                </c:pt>
                <c:pt idx="1606">
                  <c:v>0</c:v>
                </c:pt>
                <c:pt idx="1607">
                  <c:v>2</c:v>
                </c:pt>
                <c:pt idx="1608">
                  <c:v>6</c:v>
                </c:pt>
                <c:pt idx="1609">
                  <c:v>0</c:v>
                </c:pt>
                <c:pt idx="1610">
                  <c:v>6</c:v>
                </c:pt>
                <c:pt idx="1611">
                  <c:v>0</c:v>
                </c:pt>
                <c:pt idx="1612">
                  <c:v>4</c:v>
                </c:pt>
                <c:pt idx="1613">
                  <c:v>4</c:v>
                </c:pt>
                <c:pt idx="1614">
                  <c:v>1</c:v>
                </c:pt>
                <c:pt idx="1615">
                  <c:v>2</c:v>
                </c:pt>
                <c:pt idx="1616">
                  <c:v>3</c:v>
                </c:pt>
                <c:pt idx="1617">
                  <c:v>1</c:v>
                </c:pt>
                <c:pt idx="1618">
                  <c:v>0</c:v>
                </c:pt>
                <c:pt idx="1619">
                  <c:v>1</c:v>
                </c:pt>
                <c:pt idx="1620">
                  <c:v>0</c:v>
                </c:pt>
                <c:pt idx="1621">
                  <c:v>4</c:v>
                </c:pt>
                <c:pt idx="1622">
                  <c:v>3</c:v>
                </c:pt>
                <c:pt idx="1623">
                  <c:v>1</c:v>
                </c:pt>
                <c:pt idx="1624">
                  <c:v>2</c:v>
                </c:pt>
                <c:pt idx="1625">
                  <c:v>0</c:v>
                </c:pt>
                <c:pt idx="1626">
                  <c:v>1</c:v>
                </c:pt>
                <c:pt idx="1627">
                  <c:v>2</c:v>
                </c:pt>
                <c:pt idx="1628">
                  <c:v>1</c:v>
                </c:pt>
                <c:pt idx="1629">
                  <c:v>0</c:v>
                </c:pt>
                <c:pt idx="1630">
                  <c:v>2</c:v>
                </c:pt>
                <c:pt idx="1631">
                  <c:v>1</c:v>
                </c:pt>
                <c:pt idx="1632">
                  <c:v>1</c:v>
                </c:pt>
                <c:pt idx="1633">
                  <c:v>0</c:v>
                </c:pt>
                <c:pt idx="1634">
                  <c:v>6</c:v>
                </c:pt>
                <c:pt idx="1635">
                  <c:v>1</c:v>
                </c:pt>
                <c:pt idx="1636">
                  <c:v>1</c:v>
                </c:pt>
                <c:pt idx="1637">
                  <c:v>1</c:v>
                </c:pt>
                <c:pt idx="1638">
                  <c:v>0</c:v>
                </c:pt>
                <c:pt idx="1639">
                  <c:v>4</c:v>
                </c:pt>
                <c:pt idx="1640">
                  <c:v>0</c:v>
                </c:pt>
                <c:pt idx="1641">
                  <c:v>1</c:v>
                </c:pt>
                <c:pt idx="1642">
                  <c:v>1</c:v>
                </c:pt>
                <c:pt idx="1643">
                  <c:v>2</c:v>
                </c:pt>
                <c:pt idx="1644">
                  <c:v>4</c:v>
                </c:pt>
                <c:pt idx="1645">
                  <c:v>0</c:v>
                </c:pt>
                <c:pt idx="1646">
                  <c:v>3</c:v>
                </c:pt>
                <c:pt idx="1647">
                  <c:v>0</c:v>
                </c:pt>
                <c:pt idx="1648">
                  <c:v>5</c:v>
                </c:pt>
                <c:pt idx="1649">
                  <c:v>0</c:v>
                </c:pt>
                <c:pt idx="1650">
                  <c:v>1</c:v>
                </c:pt>
                <c:pt idx="1651">
                  <c:v>0</c:v>
                </c:pt>
                <c:pt idx="1652">
                  <c:v>2</c:v>
                </c:pt>
                <c:pt idx="1653">
                  <c:v>0</c:v>
                </c:pt>
                <c:pt idx="1654">
                  <c:v>1</c:v>
                </c:pt>
                <c:pt idx="1655">
                  <c:v>4</c:v>
                </c:pt>
                <c:pt idx="1656">
                  <c:v>0</c:v>
                </c:pt>
                <c:pt idx="1657">
                  <c:v>6</c:v>
                </c:pt>
                <c:pt idx="1658">
                  <c:v>0</c:v>
                </c:pt>
                <c:pt idx="1659">
                  <c:v>6</c:v>
                </c:pt>
                <c:pt idx="1660">
                  <c:v>1</c:v>
                </c:pt>
                <c:pt idx="1661">
                  <c:v>1</c:v>
                </c:pt>
                <c:pt idx="1662">
                  <c:v>2</c:v>
                </c:pt>
                <c:pt idx="1663">
                  <c:v>1</c:v>
                </c:pt>
                <c:pt idx="1664">
                  <c:v>6</c:v>
                </c:pt>
                <c:pt idx="1665">
                  <c:v>1</c:v>
                </c:pt>
                <c:pt idx="1666">
                  <c:v>3</c:v>
                </c:pt>
                <c:pt idx="1667">
                  <c:v>0</c:v>
                </c:pt>
                <c:pt idx="1668">
                  <c:v>0</c:v>
                </c:pt>
                <c:pt idx="1669">
                  <c:v>2</c:v>
                </c:pt>
                <c:pt idx="1670">
                  <c:v>1</c:v>
                </c:pt>
                <c:pt idx="1671">
                  <c:v>6</c:v>
                </c:pt>
                <c:pt idx="1672">
                  <c:v>1</c:v>
                </c:pt>
                <c:pt idx="1673">
                  <c:v>5</c:v>
                </c:pt>
                <c:pt idx="1674">
                  <c:v>2</c:v>
                </c:pt>
                <c:pt idx="1675">
                  <c:v>0</c:v>
                </c:pt>
                <c:pt idx="1676">
                  <c:v>0</c:v>
                </c:pt>
                <c:pt idx="1677">
                  <c:v>0</c:v>
                </c:pt>
                <c:pt idx="1678">
                  <c:v>0</c:v>
                </c:pt>
                <c:pt idx="1679">
                  <c:v>5</c:v>
                </c:pt>
                <c:pt idx="1680">
                  <c:v>0</c:v>
                </c:pt>
                <c:pt idx="1681">
                  <c:v>2</c:v>
                </c:pt>
                <c:pt idx="1682">
                  <c:v>3</c:v>
                </c:pt>
                <c:pt idx="1683">
                  <c:v>0</c:v>
                </c:pt>
                <c:pt idx="1684">
                  <c:v>1</c:v>
                </c:pt>
                <c:pt idx="1685">
                  <c:v>0</c:v>
                </c:pt>
                <c:pt idx="1686">
                  <c:v>1</c:v>
                </c:pt>
                <c:pt idx="1687">
                  <c:v>22</c:v>
                </c:pt>
                <c:pt idx="1688">
                  <c:v>0</c:v>
                </c:pt>
                <c:pt idx="1689">
                  <c:v>0</c:v>
                </c:pt>
                <c:pt idx="1690">
                  <c:v>4</c:v>
                </c:pt>
                <c:pt idx="1691">
                  <c:v>6</c:v>
                </c:pt>
                <c:pt idx="1692">
                  <c:v>0</c:v>
                </c:pt>
                <c:pt idx="1693">
                  <c:v>0</c:v>
                </c:pt>
                <c:pt idx="1694">
                  <c:v>0</c:v>
                </c:pt>
                <c:pt idx="1695">
                  <c:v>2</c:v>
                </c:pt>
                <c:pt idx="1696">
                  <c:v>5</c:v>
                </c:pt>
                <c:pt idx="1697">
                  <c:v>10</c:v>
                </c:pt>
                <c:pt idx="1698">
                  <c:v>0</c:v>
                </c:pt>
                <c:pt idx="1699">
                  <c:v>4</c:v>
                </c:pt>
                <c:pt idx="1700">
                  <c:v>0</c:v>
                </c:pt>
                <c:pt idx="1701">
                  <c:v>0</c:v>
                </c:pt>
                <c:pt idx="1702">
                  <c:v>4</c:v>
                </c:pt>
                <c:pt idx="1703">
                  <c:v>1</c:v>
                </c:pt>
                <c:pt idx="1704">
                  <c:v>0</c:v>
                </c:pt>
                <c:pt idx="1705">
                  <c:v>2</c:v>
                </c:pt>
                <c:pt idx="1706">
                  <c:v>7</c:v>
                </c:pt>
                <c:pt idx="1707">
                  <c:v>1</c:v>
                </c:pt>
                <c:pt idx="1708">
                  <c:v>1</c:v>
                </c:pt>
                <c:pt idx="1709">
                  <c:v>1</c:v>
                </c:pt>
                <c:pt idx="1710">
                  <c:v>6</c:v>
                </c:pt>
                <c:pt idx="1711">
                  <c:v>6</c:v>
                </c:pt>
                <c:pt idx="1712">
                  <c:v>0</c:v>
                </c:pt>
                <c:pt idx="1713">
                  <c:v>2</c:v>
                </c:pt>
                <c:pt idx="1714">
                  <c:v>0</c:v>
                </c:pt>
                <c:pt idx="1715">
                  <c:v>3</c:v>
                </c:pt>
                <c:pt idx="1716">
                  <c:v>0</c:v>
                </c:pt>
                <c:pt idx="1717">
                  <c:v>0</c:v>
                </c:pt>
                <c:pt idx="1718">
                  <c:v>5</c:v>
                </c:pt>
                <c:pt idx="1719">
                  <c:v>0</c:v>
                </c:pt>
                <c:pt idx="1720">
                  <c:v>1</c:v>
                </c:pt>
                <c:pt idx="1721">
                  <c:v>8</c:v>
                </c:pt>
                <c:pt idx="1722">
                  <c:v>0</c:v>
                </c:pt>
                <c:pt idx="1723">
                  <c:v>1</c:v>
                </c:pt>
                <c:pt idx="1724">
                  <c:v>0</c:v>
                </c:pt>
                <c:pt idx="1725">
                  <c:v>3</c:v>
                </c:pt>
                <c:pt idx="1726">
                  <c:v>7</c:v>
                </c:pt>
                <c:pt idx="1727">
                  <c:v>1</c:v>
                </c:pt>
                <c:pt idx="1728">
                  <c:v>1</c:v>
                </c:pt>
                <c:pt idx="1729">
                  <c:v>0</c:v>
                </c:pt>
                <c:pt idx="1730">
                  <c:v>6</c:v>
                </c:pt>
                <c:pt idx="1731">
                  <c:v>8</c:v>
                </c:pt>
                <c:pt idx="1732">
                  <c:v>0</c:v>
                </c:pt>
                <c:pt idx="1733">
                  <c:v>7</c:v>
                </c:pt>
                <c:pt idx="1734">
                  <c:v>0</c:v>
                </c:pt>
                <c:pt idx="1735">
                  <c:v>1</c:v>
                </c:pt>
                <c:pt idx="1736">
                  <c:v>6</c:v>
                </c:pt>
                <c:pt idx="1737">
                  <c:v>4</c:v>
                </c:pt>
                <c:pt idx="1738">
                  <c:v>0</c:v>
                </c:pt>
                <c:pt idx="1739">
                  <c:v>5</c:v>
                </c:pt>
                <c:pt idx="1740">
                  <c:v>1</c:v>
                </c:pt>
                <c:pt idx="1741">
                  <c:v>0</c:v>
                </c:pt>
                <c:pt idx="1742">
                  <c:v>5</c:v>
                </c:pt>
                <c:pt idx="1743">
                  <c:v>1</c:v>
                </c:pt>
                <c:pt idx="1744">
                  <c:v>1</c:v>
                </c:pt>
                <c:pt idx="1745">
                  <c:v>1</c:v>
                </c:pt>
                <c:pt idx="1746">
                  <c:v>5</c:v>
                </c:pt>
                <c:pt idx="1747">
                  <c:v>2</c:v>
                </c:pt>
                <c:pt idx="1748">
                  <c:v>1</c:v>
                </c:pt>
                <c:pt idx="1749">
                  <c:v>1</c:v>
                </c:pt>
                <c:pt idx="1750">
                  <c:v>1</c:v>
                </c:pt>
                <c:pt idx="1751">
                  <c:v>10</c:v>
                </c:pt>
                <c:pt idx="1752">
                  <c:v>2</c:v>
                </c:pt>
                <c:pt idx="1753">
                  <c:v>0</c:v>
                </c:pt>
                <c:pt idx="1754">
                  <c:v>2</c:v>
                </c:pt>
                <c:pt idx="1755">
                  <c:v>0</c:v>
                </c:pt>
                <c:pt idx="1756">
                  <c:v>0</c:v>
                </c:pt>
                <c:pt idx="1757">
                  <c:v>4</c:v>
                </c:pt>
                <c:pt idx="1758">
                  <c:v>2</c:v>
                </c:pt>
                <c:pt idx="1759">
                  <c:v>10</c:v>
                </c:pt>
                <c:pt idx="1760">
                  <c:v>1</c:v>
                </c:pt>
                <c:pt idx="1761">
                  <c:v>1</c:v>
                </c:pt>
                <c:pt idx="1762">
                  <c:v>1</c:v>
                </c:pt>
                <c:pt idx="1763">
                  <c:v>5</c:v>
                </c:pt>
                <c:pt idx="1764">
                  <c:v>3</c:v>
                </c:pt>
                <c:pt idx="1765">
                  <c:v>11</c:v>
                </c:pt>
                <c:pt idx="1766">
                  <c:v>1</c:v>
                </c:pt>
                <c:pt idx="1767">
                  <c:v>4</c:v>
                </c:pt>
                <c:pt idx="1768">
                  <c:v>0</c:v>
                </c:pt>
                <c:pt idx="1769">
                  <c:v>2</c:v>
                </c:pt>
                <c:pt idx="1770">
                  <c:v>7</c:v>
                </c:pt>
                <c:pt idx="1771">
                  <c:v>5</c:v>
                </c:pt>
                <c:pt idx="1772">
                  <c:v>4</c:v>
                </c:pt>
                <c:pt idx="1773">
                  <c:v>6</c:v>
                </c:pt>
                <c:pt idx="1774">
                  <c:v>0</c:v>
                </c:pt>
                <c:pt idx="1775">
                  <c:v>2</c:v>
                </c:pt>
                <c:pt idx="1776">
                  <c:v>1</c:v>
                </c:pt>
                <c:pt idx="1777">
                  <c:v>5</c:v>
                </c:pt>
                <c:pt idx="1778">
                  <c:v>0</c:v>
                </c:pt>
                <c:pt idx="1779">
                  <c:v>1</c:v>
                </c:pt>
                <c:pt idx="1780">
                  <c:v>3</c:v>
                </c:pt>
                <c:pt idx="1781">
                  <c:v>0</c:v>
                </c:pt>
                <c:pt idx="1782">
                  <c:v>5</c:v>
                </c:pt>
                <c:pt idx="1783">
                  <c:v>2</c:v>
                </c:pt>
                <c:pt idx="1784">
                  <c:v>1</c:v>
                </c:pt>
                <c:pt idx="1785">
                  <c:v>0</c:v>
                </c:pt>
                <c:pt idx="1786">
                  <c:v>7</c:v>
                </c:pt>
                <c:pt idx="1787">
                  <c:v>2</c:v>
                </c:pt>
                <c:pt idx="1788">
                  <c:v>7</c:v>
                </c:pt>
                <c:pt idx="1789">
                  <c:v>0</c:v>
                </c:pt>
                <c:pt idx="1790">
                  <c:v>8</c:v>
                </c:pt>
                <c:pt idx="1791">
                  <c:v>11</c:v>
                </c:pt>
                <c:pt idx="1792">
                  <c:v>6</c:v>
                </c:pt>
                <c:pt idx="1793">
                  <c:v>1</c:v>
                </c:pt>
                <c:pt idx="1794">
                  <c:v>0</c:v>
                </c:pt>
                <c:pt idx="1795">
                  <c:v>1</c:v>
                </c:pt>
                <c:pt idx="1796">
                  <c:v>4</c:v>
                </c:pt>
                <c:pt idx="1797">
                  <c:v>1</c:v>
                </c:pt>
                <c:pt idx="1798">
                  <c:v>3</c:v>
                </c:pt>
                <c:pt idx="1799">
                  <c:v>2</c:v>
                </c:pt>
                <c:pt idx="1800">
                  <c:v>3</c:v>
                </c:pt>
                <c:pt idx="1801">
                  <c:v>1</c:v>
                </c:pt>
                <c:pt idx="1802">
                  <c:v>0</c:v>
                </c:pt>
                <c:pt idx="1803">
                  <c:v>9</c:v>
                </c:pt>
                <c:pt idx="1804">
                  <c:v>0</c:v>
                </c:pt>
                <c:pt idx="1805">
                  <c:v>8</c:v>
                </c:pt>
                <c:pt idx="1806">
                  <c:v>4</c:v>
                </c:pt>
                <c:pt idx="1807">
                  <c:v>2</c:v>
                </c:pt>
                <c:pt idx="1808">
                  <c:v>6</c:v>
                </c:pt>
                <c:pt idx="1809">
                  <c:v>0</c:v>
                </c:pt>
                <c:pt idx="1810">
                  <c:v>3</c:v>
                </c:pt>
                <c:pt idx="1811">
                  <c:v>7</c:v>
                </c:pt>
                <c:pt idx="1812">
                  <c:v>6</c:v>
                </c:pt>
                <c:pt idx="1813">
                  <c:v>3</c:v>
                </c:pt>
                <c:pt idx="1814">
                  <c:v>0</c:v>
                </c:pt>
                <c:pt idx="1815">
                  <c:v>1</c:v>
                </c:pt>
                <c:pt idx="1816">
                  <c:v>4</c:v>
                </c:pt>
                <c:pt idx="1817">
                  <c:v>0</c:v>
                </c:pt>
                <c:pt idx="1818">
                  <c:v>6</c:v>
                </c:pt>
                <c:pt idx="1819">
                  <c:v>10</c:v>
                </c:pt>
                <c:pt idx="1820">
                  <c:v>0</c:v>
                </c:pt>
                <c:pt idx="1821">
                  <c:v>1</c:v>
                </c:pt>
                <c:pt idx="1822">
                  <c:v>2</c:v>
                </c:pt>
                <c:pt idx="1823">
                  <c:v>3</c:v>
                </c:pt>
                <c:pt idx="1824">
                  <c:v>1</c:v>
                </c:pt>
                <c:pt idx="1825">
                  <c:v>3</c:v>
                </c:pt>
                <c:pt idx="1826">
                  <c:v>6</c:v>
                </c:pt>
                <c:pt idx="1827">
                  <c:v>0</c:v>
                </c:pt>
                <c:pt idx="1828">
                  <c:v>8</c:v>
                </c:pt>
                <c:pt idx="1829">
                  <c:v>4</c:v>
                </c:pt>
                <c:pt idx="1830">
                  <c:v>7</c:v>
                </c:pt>
                <c:pt idx="1831">
                  <c:v>0</c:v>
                </c:pt>
                <c:pt idx="1832">
                  <c:v>5</c:v>
                </c:pt>
                <c:pt idx="1833">
                  <c:v>9</c:v>
                </c:pt>
                <c:pt idx="1834">
                  <c:v>1</c:v>
                </c:pt>
                <c:pt idx="1835">
                  <c:v>0</c:v>
                </c:pt>
                <c:pt idx="1836">
                  <c:v>11</c:v>
                </c:pt>
                <c:pt idx="1837">
                  <c:v>5</c:v>
                </c:pt>
                <c:pt idx="1838">
                  <c:v>0</c:v>
                </c:pt>
                <c:pt idx="1839">
                  <c:v>9</c:v>
                </c:pt>
                <c:pt idx="1840">
                  <c:v>4</c:v>
                </c:pt>
                <c:pt idx="1841">
                  <c:v>0</c:v>
                </c:pt>
                <c:pt idx="1842">
                  <c:v>5</c:v>
                </c:pt>
                <c:pt idx="1843">
                  <c:v>2</c:v>
                </c:pt>
                <c:pt idx="1844">
                  <c:v>0</c:v>
                </c:pt>
                <c:pt idx="1845">
                  <c:v>5</c:v>
                </c:pt>
                <c:pt idx="1846">
                  <c:v>5</c:v>
                </c:pt>
                <c:pt idx="1847">
                  <c:v>2</c:v>
                </c:pt>
                <c:pt idx="1848">
                  <c:v>1</c:v>
                </c:pt>
                <c:pt idx="1849">
                  <c:v>3</c:v>
                </c:pt>
                <c:pt idx="1850">
                  <c:v>10</c:v>
                </c:pt>
                <c:pt idx="1851">
                  <c:v>3</c:v>
                </c:pt>
                <c:pt idx="1852">
                  <c:v>2</c:v>
                </c:pt>
                <c:pt idx="1853">
                  <c:v>2</c:v>
                </c:pt>
                <c:pt idx="1854">
                  <c:v>1</c:v>
                </c:pt>
                <c:pt idx="1855">
                  <c:v>0</c:v>
                </c:pt>
                <c:pt idx="1856">
                  <c:v>0</c:v>
                </c:pt>
                <c:pt idx="1857">
                  <c:v>6</c:v>
                </c:pt>
                <c:pt idx="1858">
                  <c:v>1</c:v>
                </c:pt>
                <c:pt idx="1859">
                  <c:v>1</c:v>
                </c:pt>
                <c:pt idx="1860">
                  <c:v>0</c:v>
                </c:pt>
                <c:pt idx="1861">
                  <c:v>6</c:v>
                </c:pt>
                <c:pt idx="1862">
                  <c:v>1</c:v>
                </c:pt>
                <c:pt idx="1863">
                  <c:v>2</c:v>
                </c:pt>
                <c:pt idx="1864">
                  <c:v>4</c:v>
                </c:pt>
                <c:pt idx="1865">
                  <c:v>2</c:v>
                </c:pt>
                <c:pt idx="1866">
                  <c:v>5</c:v>
                </c:pt>
                <c:pt idx="1867">
                  <c:v>0</c:v>
                </c:pt>
                <c:pt idx="1868">
                  <c:v>2</c:v>
                </c:pt>
                <c:pt idx="1869">
                  <c:v>3</c:v>
                </c:pt>
                <c:pt idx="1870">
                  <c:v>1</c:v>
                </c:pt>
                <c:pt idx="1871">
                  <c:v>6</c:v>
                </c:pt>
                <c:pt idx="1872">
                  <c:v>1</c:v>
                </c:pt>
                <c:pt idx="1873">
                  <c:v>1</c:v>
                </c:pt>
                <c:pt idx="1874">
                  <c:v>4</c:v>
                </c:pt>
                <c:pt idx="1875">
                  <c:v>8</c:v>
                </c:pt>
                <c:pt idx="1876">
                  <c:v>4</c:v>
                </c:pt>
                <c:pt idx="1877">
                  <c:v>2</c:v>
                </c:pt>
                <c:pt idx="1878">
                  <c:v>1</c:v>
                </c:pt>
                <c:pt idx="1879">
                  <c:v>8</c:v>
                </c:pt>
                <c:pt idx="1880">
                  <c:v>3</c:v>
                </c:pt>
                <c:pt idx="1881">
                  <c:v>7</c:v>
                </c:pt>
                <c:pt idx="1882">
                  <c:v>0</c:v>
                </c:pt>
                <c:pt idx="1883">
                  <c:v>9</c:v>
                </c:pt>
                <c:pt idx="1884">
                  <c:v>0</c:v>
                </c:pt>
                <c:pt idx="1885">
                  <c:v>0</c:v>
                </c:pt>
                <c:pt idx="1886">
                  <c:v>0</c:v>
                </c:pt>
                <c:pt idx="1887">
                  <c:v>5</c:v>
                </c:pt>
                <c:pt idx="1888">
                  <c:v>6</c:v>
                </c:pt>
                <c:pt idx="1889">
                  <c:v>0</c:v>
                </c:pt>
                <c:pt idx="1890">
                  <c:v>2</c:v>
                </c:pt>
                <c:pt idx="1891">
                  <c:v>6</c:v>
                </c:pt>
                <c:pt idx="1892">
                  <c:v>0</c:v>
                </c:pt>
                <c:pt idx="1893">
                  <c:v>5</c:v>
                </c:pt>
                <c:pt idx="1894">
                  <c:v>3</c:v>
                </c:pt>
                <c:pt idx="1895">
                  <c:v>2</c:v>
                </c:pt>
                <c:pt idx="1896">
                  <c:v>2</c:v>
                </c:pt>
                <c:pt idx="1897">
                  <c:v>0</c:v>
                </c:pt>
                <c:pt idx="1898">
                  <c:v>0</c:v>
                </c:pt>
                <c:pt idx="1899">
                  <c:v>4</c:v>
                </c:pt>
                <c:pt idx="1900">
                  <c:v>1</c:v>
                </c:pt>
                <c:pt idx="1901">
                  <c:v>4</c:v>
                </c:pt>
                <c:pt idx="1902">
                  <c:v>1</c:v>
                </c:pt>
                <c:pt idx="1903">
                  <c:v>0</c:v>
                </c:pt>
                <c:pt idx="1904">
                  <c:v>2</c:v>
                </c:pt>
                <c:pt idx="1905">
                  <c:v>0</c:v>
                </c:pt>
                <c:pt idx="1906">
                  <c:v>1</c:v>
                </c:pt>
                <c:pt idx="1907">
                  <c:v>1</c:v>
                </c:pt>
                <c:pt idx="1908">
                  <c:v>4</c:v>
                </c:pt>
                <c:pt idx="1909">
                  <c:v>2</c:v>
                </c:pt>
                <c:pt idx="1910">
                  <c:v>2</c:v>
                </c:pt>
                <c:pt idx="1911">
                  <c:v>2</c:v>
                </c:pt>
                <c:pt idx="1912">
                  <c:v>2</c:v>
                </c:pt>
                <c:pt idx="1913">
                  <c:v>1</c:v>
                </c:pt>
                <c:pt idx="1914">
                  <c:v>2</c:v>
                </c:pt>
                <c:pt idx="1915">
                  <c:v>3</c:v>
                </c:pt>
                <c:pt idx="1916">
                  <c:v>4</c:v>
                </c:pt>
                <c:pt idx="1917">
                  <c:v>0</c:v>
                </c:pt>
                <c:pt idx="1918">
                  <c:v>0</c:v>
                </c:pt>
                <c:pt idx="1919">
                  <c:v>2</c:v>
                </c:pt>
                <c:pt idx="1920">
                  <c:v>1</c:v>
                </c:pt>
                <c:pt idx="1921">
                  <c:v>0</c:v>
                </c:pt>
                <c:pt idx="1922">
                  <c:v>0</c:v>
                </c:pt>
                <c:pt idx="1923">
                  <c:v>2</c:v>
                </c:pt>
                <c:pt idx="1924">
                  <c:v>8</c:v>
                </c:pt>
                <c:pt idx="1925">
                  <c:v>3</c:v>
                </c:pt>
                <c:pt idx="1926">
                  <c:v>6</c:v>
                </c:pt>
                <c:pt idx="1927">
                  <c:v>5</c:v>
                </c:pt>
                <c:pt idx="1928">
                  <c:v>1</c:v>
                </c:pt>
                <c:pt idx="1929">
                  <c:v>3</c:v>
                </c:pt>
                <c:pt idx="1930">
                  <c:v>3</c:v>
                </c:pt>
                <c:pt idx="1931">
                  <c:v>3</c:v>
                </c:pt>
                <c:pt idx="1932">
                  <c:v>2</c:v>
                </c:pt>
                <c:pt idx="1933">
                  <c:v>2</c:v>
                </c:pt>
                <c:pt idx="1934">
                  <c:v>4</c:v>
                </c:pt>
                <c:pt idx="1935">
                  <c:v>6</c:v>
                </c:pt>
                <c:pt idx="1936">
                  <c:v>0</c:v>
                </c:pt>
                <c:pt idx="1937">
                  <c:v>4</c:v>
                </c:pt>
                <c:pt idx="1938">
                  <c:v>0</c:v>
                </c:pt>
                <c:pt idx="1939">
                  <c:v>6</c:v>
                </c:pt>
                <c:pt idx="1940">
                  <c:v>1</c:v>
                </c:pt>
                <c:pt idx="1941">
                  <c:v>0</c:v>
                </c:pt>
                <c:pt idx="1942">
                  <c:v>4</c:v>
                </c:pt>
                <c:pt idx="1943">
                  <c:v>5</c:v>
                </c:pt>
                <c:pt idx="1944">
                  <c:v>3</c:v>
                </c:pt>
                <c:pt idx="1945">
                  <c:v>8</c:v>
                </c:pt>
                <c:pt idx="1946">
                  <c:v>1</c:v>
                </c:pt>
                <c:pt idx="1947">
                  <c:v>0</c:v>
                </c:pt>
                <c:pt idx="1948">
                  <c:v>0</c:v>
                </c:pt>
                <c:pt idx="1949">
                  <c:v>2</c:v>
                </c:pt>
                <c:pt idx="1950">
                  <c:v>8</c:v>
                </c:pt>
                <c:pt idx="1951">
                  <c:v>0</c:v>
                </c:pt>
                <c:pt idx="1952">
                  <c:v>2</c:v>
                </c:pt>
                <c:pt idx="1953">
                  <c:v>6</c:v>
                </c:pt>
                <c:pt idx="1954">
                  <c:v>4</c:v>
                </c:pt>
                <c:pt idx="1955">
                  <c:v>3</c:v>
                </c:pt>
                <c:pt idx="1956">
                  <c:v>7</c:v>
                </c:pt>
                <c:pt idx="1957">
                  <c:v>0</c:v>
                </c:pt>
                <c:pt idx="1958">
                  <c:v>2</c:v>
                </c:pt>
                <c:pt idx="1959">
                  <c:v>0</c:v>
                </c:pt>
                <c:pt idx="1960">
                  <c:v>2</c:v>
                </c:pt>
                <c:pt idx="1961">
                  <c:v>1</c:v>
                </c:pt>
                <c:pt idx="1962">
                  <c:v>1</c:v>
                </c:pt>
                <c:pt idx="1963">
                  <c:v>4</c:v>
                </c:pt>
                <c:pt idx="1964">
                  <c:v>0</c:v>
                </c:pt>
                <c:pt idx="1965">
                  <c:v>1</c:v>
                </c:pt>
                <c:pt idx="1966">
                  <c:v>1</c:v>
                </c:pt>
                <c:pt idx="1967">
                  <c:v>3</c:v>
                </c:pt>
                <c:pt idx="1968">
                  <c:v>5</c:v>
                </c:pt>
                <c:pt idx="1969">
                  <c:v>1</c:v>
                </c:pt>
                <c:pt idx="1970">
                  <c:v>3</c:v>
                </c:pt>
                <c:pt idx="1971">
                  <c:v>4</c:v>
                </c:pt>
                <c:pt idx="1972">
                  <c:v>1</c:v>
                </c:pt>
                <c:pt idx="1973">
                  <c:v>2</c:v>
                </c:pt>
                <c:pt idx="1974">
                  <c:v>0</c:v>
                </c:pt>
                <c:pt idx="1975">
                  <c:v>0</c:v>
                </c:pt>
                <c:pt idx="1976">
                  <c:v>1</c:v>
                </c:pt>
                <c:pt idx="1977">
                  <c:v>0</c:v>
                </c:pt>
                <c:pt idx="1978">
                  <c:v>4</c:v>
                </c:pt>
                <c:pt idx="1979">
                  <c:v>7</c:v>
                </c:pt>
                <c:pt idx="1980">
                  <c:v>2</c:v>
                </c:pt>
                <c:pt idx="1981">
                  <c:v>0</c:v>
                </c:pt>
                <c:pt idx="1982">
                  <c:v>0</c:v>
                </c:pt>
                <c:pt idx="1983">
                  <c:v>0</c:v>
                </c:pt>
                <c:pt idx="1984">
                  <c:v>1</c:v>
                </c:pt>
                <c:pt idx="1985">
                  <c:v>9</c:v>
                </c:pt>
                <c:pt idx="1986">
                  <c:v>3</c:v>
                </c:pt>
                <c:pt idx="1987">
                  <c:v>10</c:v>
                </c:pt>
                <c:pt idx="1988">
                  <c:v>4</c:v>
                </c:pt>
                <c:pt idx="1989">
                  <c:v>3</c:v>
                </c:pt>
                <c:pt idx="1990">
                  <c:v>11</c:v>
                </c:pt>
                <c:pt idx="1991">
                  <c:v>0</c:v>
                </c:pt>
                <c:pt idx="1992">
                  <c:v>1</c:v>
                </c:pt>
                <c:pt idx="1993">
                  <c:v>2</c:v>
                </c:pt>
                <c:pt idx="1994">
                  <c:v>5</c:v>
                </c:pt>
                <c:pt idx="1995">
                  <c:v>5</c:v>
                </c:pt>
                <c:pt idx="1996">
                  <c:v>7</c:v>
                </c:pt>
                <c:pt idx="1997">
                  <c:v>7</c:v>
                </c:pt>
                <c:pt idx="1998">
                  <c:v>0</c:v>
                </c:pt>
                <c:pt idx="1999">
                  <c:v>2</c:v>
                </c:pt>
                <c:pt idx="2000">
                  <c:v>2</c:v>
                </c:pt>
                <c:pt idx="2001">
                  <c:v>0</c:v>
                </c:pt>
                <c:pt idx="2002">
                  <c:v>4</c:v>
                </c:pt>
                <c:pt idx="2003">
                  <c:v>5</c:v>
                </c:pt>
                <c:pt idx="2004">
                  <c:v>4</c:v>
                </c:pt>
                <c:pt idx="2005">
                  <c:v>1</c:v>
                </c:pt>
                <c:pt idx="2006">
                  <c:v>5</c:v>
                </c:pt>
                <c:pt idx="2007">
                  <c:v>0</c:v>
                </c:pt>
                <c:pt idx="2008">
                  <c:v>4</c:v>
                </c:pt>
                <c:pt idx="2009">
                  <c:v>5</c:v>
                </c:pt>
                <c:pt idx="2010">
                  <c:v>5</c:v>
                </c:pt>
                <c:pt idx="2011">
                  <c:v>0</c:v>
                </c:pt>
                <c:pt idx="2012">
                  <c:v>4</c:v>
                </c:pt>
                <c:pt idx="2013">
                  <c:v>4</c:v>
                </c:pt>
                <c:pt idx="2014">
                  <c:v>2</c:v>
                </c:pt>
                <c:pt idx="2015">
                  <c:v>0</c:v>
                </c:pt>
                <c:pt idx="2016">
                  <c:v>0</c:v>
                </c:pt>
                <c:pt idx="2017">
                  <c:v>0</c:v>
                </c:pt>
                <c:pt idx="2018">
                  <c:v>0</c:v>
                </c:pt>
                <c:pt idx="2019">
                  <c:v>2</c:v>
                </c:pt>
                <c:pt idx="2020">
                  <c:v>0</c:v>
                </c:pt>
                <c:pt idx="2021">
                  <c:v>4</c:v>
                </c:pt>
                <c:pt idx="2022">
                  <c:v>0</c:v>
                </c:pt>
                <c:pt idx="2023">
                  <c:v>0</c:v>
                </c:pt>
                <c:pt idx="2024">
                  <c:v>3</c:v>
                </c:pt>
                <c:pt idx="2025">
                  <c:v>0</c:v>
                </c:pt>
                <c:pt idx="2026">
                  <c:v>0</c:v>
                </c:pt>
                <c:pt idx="2027">
                  <c:v>1</c:v>
                </c:pt>
                <c:pt idx="2028">
                  <c:v>1</c:v>
                </c:pt>
                <c:pt idx="2029">
                  <c:v>1</c:v>
                </c:pt>
                <c:pt idx="2030">
                  <c:v>0</c:v>
                </c:pt>
                <c:pt idx="2031">
                  <c:v>0</c:v>
                </c:pt>
                <c:pt idx="2032">
                  <c:v>5</c:v>
                </c:pt>
                <c:pt idx="2033">
                  <c:v>8</c:v>
                </c:pt>
                <c:pt idx="2034">
                  <c:v>3</c:v>
                </c:pt>
                <c:pt idx="2035">
                  <c:v>1</c:v>
                </c:pt>
                <c:pt idx="2036">
                  <c:v>2</c:v>
                </c:pt>
                <c:pt idx="2037">
                  <c:v>0</c:v>
                </c:pt>
                <c:pt idx="2038">
                  <c:v>1</c:v>
                </c:pt>
                <c:pt idx="2039">
                  <c:v>10</c:v>
                </c:pt>
                <c:pt idx="2040">
                  <c:v>4</c:v>
                </c:pt>
                <c:pt idx="2041">
                  <c:v>2</c:v>
                </c:pt>
                <c:pt idx="2042">
                  <c:v>1</c:v>
                </c:pt>
                <c:pt idx="2043">
                  <c:v>1</c:v>
                </c:pt>
                <c:pt idx="2044">
                  <c:v>2</c:v>
                </c:pt>
                <c:pt idx="2045">
                  <c:v>6</c:v>
                </c:pt>
                <c:pt idx="2046">
                  <c:v>0</c:v>
                </c:pt>
                <c:pt idx="2047">
                  <c:v>1</c:v>
                </c:pt>
                <c:pt idx="2048">
                  <c:v>0</c:v>
                </c:pt>
                <c:pt idx="2049">
                  <c:v>0</c:v>
                </c:pt>
                <c:pt idx="2050">
                  <c:v>1</c:v>
                </c:pt>
                <c:pt idx="2051">
                  <c:v>2</c:v>
                </c:pt>
                <c:pt idx="2052">
                  <c:v>0</c:v>
                </c:pt>
                <c:pt idx="2053">
                  <c:v>0</c:v>
                </c:pt>
                <c:pt idx="2054">
                  <c:v>5</c:v>
                </c:pt>
                <c:pt idx="2055">
                  <c:v>0</c:v>
                </c:pt>
                <c:pt idx="2056">
                  <c:v>8</c:v>
                </c:pt>
                <c:pt idx="2057">
                  <c:v>1</c:v>
                </c:pt>
                <c:pt idx="2058">
                  <c:v>0</c:v>
                </c:pt>
                <c:pt idx="2059">
                  <c:v>0</c:v>
                </c:pt>
                <c:pt idx="2060">
                  <c:v>0</c:v>
                </c:pt>
                <c:pt idx="2061">
                  <c:v>0</c:v>
                </c:pt>
                <c:pt idx="2062">
                  <c:v>6</c:v>
                </c:pt>
                <c:pt idx="2063">
                  <c:v>2</c:v>
                </c:pt>
                <c:pt idx="2064">
                  <c:v>4</c:v>
                </c:pt>
                <c:pt idx="2065">
                  <c:v>3</c:v>
                </c:pt>
                <c:pt idx="2066">
                  <c:v>0</c:v>
                </c:pt>
                <c:pt idx="2067">
                  <c:v>4</c:v>
                </c:pt>
                <c:pt idx="2068">
                  <c:v>3</c:v>
                </c:pt>
                <c:pt idx="2069">
                  <c:v>0</c:v>
                </c:pt>
                <c:pt idx="2070">
                  <c:v>0</c:v>
                </c:pt>
                <c:pt idx="2071">
                  <c:v>2</c:v>
                </c:pt>
                <c:pt idx="2072">
                  <c:v>1</c:v>
                </c:pt>
                <c:pt idx="2073">
                  <c:v>4</c:v>
                </c:pt>
                <c:pt idx="2074">
                  <c:v>2</c:v>
                </c:pt>
                <c:pt idx="2075">
                  <c:v>2</c:v>
                </c:pt>
                <c:pt idx="2076">
                  <c:v>1</c:v>
                </c:pt>
                <c:pt idx="2077">
                  <c:v>1</c:v>
                </c:pt>
                <c:pt idx="2078">
                  <c:v>2</c:v>
                </c:pt>
                <c:pt idx="2079">
                  <c:v>4</c:v>
                </c:pt>
                <c:pt idx="2080">
                  <c:v>7</c:v>
                </c:pt>
                <c:pt idx="2081">
                  <c:v>2</c:v>
                </c:pt>
                <c:pt idx="2082">
                  <c:v>0</c:v>
                </c:pt>
                <c:pt idx="2083">
                  <c:v>0</c:v>
                </c:pt>
                <c:pt idx="2084">
                  <c:v>4</c:v>
                </c:pt>
                <c:pt idx="2085">
                  <c:v>2</c:v>
                </c:pt>
                <c:pt idx="2086">
                  <c:v>0</c:v>
                </c:pt>
                <c:pt idx="2087">
                  <c:v>3</c:v>
                </c:pt>
                <c:pt idx="2088">
                  <c:v>1</c:v>
                </c:pt>
                <c:pt idx="2089">
                  <c:v>11</c:v>
                </c:pt>
                <c:pt idx="2090">
                  <c:v>0</c:v>
                </c:pt>
                <c:pt idx="2091">
                  <c:v>6</c:v>
                </c:pt>
                <c:pt idx="2092">
                  <c:v>0</c:v>
                </c:pt>
                <c:pt idx="2093">
                  <c:v>0</c:v>
                </c:pt>
                <c:pt idx="2094">
                  <c:v>8</c:v>
                </c:pt>
                <c:pt idx="2095">
                  <c:v>1</c:v>
                </c:pt>
                <c:pt idx="2096">
                  <c:v>1</c:v>
                </c:pt>
                <c:pt idx="2097">
                  <c:v>0</c:v>
                </c:pt>
                <c:pt idx="2098">
                  <c:v>4</c:v>
                </c:pt>
                <c:pt idx="2099">
                  <c:v>7</c:v>
                </c:pt>
                <c:pt idx="2100">
                  <c:v>3</c:v>
                </c:pt>
                <c:pt idx="2101">
                  <c:v>2</c:v>
                </c:pt>
                <c:pt idx="2102">
                  <c:v>10</c:v>
                </c:pt>
                <c:pt idx="2103">
                  <c:v>8</c:v>
                </c:pt>
                <c:pt idx="2104">
                  <c:v>1</c:v>
                </c:pt>
                <c:pt idx="2105">
                  <c:v>0</c:v>
                </c:pt>
                <c:pt idx="2106">
                  <c:v>0</c:v>
                </c:pt>
                <c:pt idx="2107">
                  <c:v>0</c:v>
                </c:pt>
                <c:pt idx="2108">
                  <c:v>1</c:v>
                </c:pt>
                <c:pt idx="2109">
                  <c:v>0</c:v>
                </c:pt>
                <c:pt idx="2110">
                  <c:v>0</c:v>
                </c:pt>
                <c:pt idx="2111">
                  <c:v>3</c:v>
                </c:pt>
                <c:pt idx="2112">
                  <c:v>0</c:v>
                </c:pt>
                <c:pt idx="2113">
                  <c:v>0</c:v>
                </c:pt>
                <c:pt idx="2114">
                  <c:v>2</c:v>
                </c:pt>
                <c:pt idx="2115">
                  <c:v>0</c:v>
                </c:pt>
                <c:pt idx="2116">
                  <c:v>1</c:v>
                </c:pt>
                <c:pt idx="2117">
                  <c:v>1</c:v>
                </c:pt>
                <c:pt idx="2118">
                  <c:v>0</c:v>
                </c:pt>
                <c:pt idx="2119">
                  <c:v>2</c:v>
                </c:pt>
                <c:pt idx="2120">
                  <c:v>7</c:v>
                </c:pt>
                <c:pt idx="2121">
                  <c:v>5</c:v>
                </c:pt>
                <c:pt idx="2122">
                  <c:v>2</c:v>
                </c:pt>
                <c:pt idx="2123">
                  <c:v>2</c:v>
                </c:pt>
                <c:pt idx="2124">
                  <c:v>1</c:v>
                </c:pt>
                <c:pt idx="2125">
                  <c:v>2</c:v>
                </c:pt>
                <c:pt idx="2126">
                  <c:v>9</c:v>
                </c:pt>
                <c:pt idx="2127">
                  <c:v>3</c:v>
                </c:pt>
                <c:pt idx="2128">
                  <c:v>8</c:v>
                </c:pt>
                <c:pt idx="2129">
                  <c:v>2</c:v>
                </c:pt>
                <c:pt idx="2130">
                  <c:v>0</c:v>
                </c:pt>
                <c:pt idx="2131">
                  <c:v>3</c:v>
                </c:pt>
                <c:pt idx="2132">
                  <c:v>0</c:v>
                </c:pt>
                <c:pt idx="2133">
                  <c:v>1</c:v>
                </c:pt>
                <c:pt idx="2134">
                  <c:v>0</c:v>
                </c:pt>
                <c:pt idx="2135">
                  <c:v>8</c:v>
                </c:pt>
                <c:pt idx="2136">
                  <c:v>1</c:v>
                </c:pt>
                <c:pt idx="2137">
                  <c:v>2</c:v>
                </c:pt>
                <c:pt idx="2138">
                  <c:v>2</c:v>
                </c:pt>
                <c:pt idx="2139">
                  <c:v>0</c:v>
                </c:pt>
                <c:pt idx="2140">
                  <c:v>0</c:v>
                </c:pt>
                <c:pt idx="2141">
                  <c:v>6</c:v>
                </c:pt>
                <c:pt idx="2142">
                  <c:v>6</c:v>
                </c:pt>
                <c:pt idx="2143">
                  <c:v>3</c:v>
                </c:pt>
                <c:pt idx="2144">
                  <c:v>0</c:v>
                </c:pt>
                <c:pt idx="2145">
                  <c:v>9</c:v>
                </c:pt>
                <c:pt idx="2146">
                  <c:v>0</c:v>
                </c:pt>
                <c:pt idx="2147">
                  <c:v>1</c:v>
                </c:pt>
                <c:pt idx="2148">
                  <c:v>2</c:v>
                </c:pt>
                <c:pt idx="2149">
                  <c:v>1</c:v>
                </c:pt>
                <c:pt idx="2150">
                  <c:v>1</c:v>
                </c:pt>
                <c:pt idx="2151">
                  <c:v>0</c:v>
                </c:pt>
                <c:pt idx="2152">
                  <c:v>4</c:v>
                </c:pt>
                <c:pt idx="2153">
                  <c:v>5</c:v>
                </c:pt>
                <c:pt idx="2154">
                  <c:v>7</c:v>
                </c:pt>
                <c:pt idx="2155">
                  <c:v>0</c:v>
                </c:pt>
                <c:pt idx="2156">
                  <c:v>0</c:v>
                </c:pt>
                <c:pt idx="2157">
                  <c:v>0</c:v>
                </c:pt>
                <c:pt idx="2158">
                  <c:v>0</c:v>
                </c:pt>
                <c:pt idx="2159">
                  <c:v>0</c:v>
                </c:pt>
                <c:pt idx="2160">
                  <c:v>1</c:v>
                </c:pt>
                <c:pt idx="2161">
                  <c:v>1</c:v>
                </c:pt>
                <c:pt idx="2162">
                  <c:v>5</c:v>
                </c:pt>
                <c:pt idx="2163">
                  <c:v>1</c:v>
                </c:pt>
                <c:pt idx="2164">
                  <c:v>1</c:v>
                </c:pt>
                <c:pt idx="2165">
                  <c:v>0</c:v>
                </c:pt>
                <c:pt idx="2166">
                  <c:v>1</c:v>
                </c:pt>
                <c:pt idx="2167">
                  <c:v>3</c:v>
                </c:pt>
                <c:pt idx="2168">
                  <c:v>0</c:v>
                </c:pt>
                <c:pt idx="2169">
                  <c:v>0</c:v>
                </c:pt>
                <c:pt idx="2170">
                  <c:v>3</c:v>
                </c:pt>
                <c:pt idx="2171">
                  <c:v>1</c:v>
                </c:pt>
                <c:pt idx="2172">
                  <c:v>0</c:v>
                </c:pt>
                <c:pt idx="2173">
                  <c:v>1</c:v>
                </c:pt>
                <c:pt idx="2174">
                  <c:v>0</c:v>
                </c:pt>
                <c:pt idx="2175">
                  <c:v>5</c:v>
                </c:pt>
                <c:pt idx="2176">
                  <c:v>2</c:v>
                </c:pt>
                <c:pt idx="2177">
                  <c:v>4</c:v>
                </c:pt>
                <c:pt idx="2178">
                  <c:v>3</c:v>
                </c:pt>
                <c:pt idx="2179">
                  <c:v>2</c:v>
                </c:pt>
                <c:pt idx="2180">
                  <c:v>3</c:v>
                </c:pt>
                <c:pt idx="2181">
                  <c:v>4</c:v>
                </c:pt>
                <c:pt idx="2182">
                  <c:v>6</c:v>
                </c:pt>
                <c:pt idx="2183">
                  <c:v>1</c:v>
                </c:pt>
                <c:pt idx="2184">
                  <c:v>6</c:v>
                </c:pt>
                <c:pt idx="2185">
                  <c:v>10</c:v>
                </c:pt>
                <c:pt idx="2186">
                  <c:v>0</c:v>
                </c:pt>
                <c:pt idx="2187">
                  <c:v>0</c:v>
                </c:pt>
                <c:pt idx="2188">
                  <c:v>10</c:v>
                </c:pt>
                <c:pt idx="2189">
                  <c:v>1</c:v>
                </c:pt>
                <c:pt idx="2190">
                  <c:v>6</c:v>
                </c:pt>
                <c:pt idx="2191">
                  <c:v>5</c:v>
                </c:pt>
                <c:pt idx="2192">
                  <c:v>1</c:v>
                </c:pt>
                <c:pt idx="2193">
                  <c:v>6</c:v>
                </c:pt>
                <c:pt idx="2194">
                  <c:v>5</c:v>
                </c:pt>
                <c:pt idx="2195">
                  <c:v>0</c:v>
                </c:pt>
                <c:pt idx="2196">
                  <c:v>8</c:v>
                </c:pt>
                <c:pt idx="2197">
                  <c:v>2</c:v>
                </c:pt>
                <c:pt idx="2198">
                  <c:v>3</c:v>
                </c:pt>
                <c:pt idx="2199">
                  <c:v>4</c:v>
                </c:pt>
                <c:pt idx="2200">
                  <c:v>3</c:v>
                </c:pt>
                <c:pt idx="2201">
                  <c:v>4</c:v>
                </c:pt>
                <c:pt idx="2202">
                  <c:v>6</c:v>
                </c:pt>
                <c:pt idx="2203">
                  <c:v>0</c:v>
                </c:pt>
                <c:pt idx="2204">
                  <c:v>0</c:v>
                </c:pt>
                <c:pt idx="2205">
                  <c:v>0</c:v>
                </c:pt>
                <c:pt idx="2206">
                  <c:v>0</c:v>
                </c:pt>
                <c:pt idx="2207">
                  <c:v>0</c:v>
                </c:pt>
                <c:pt idx="2208">
                  <c:v>8</c:v>
                </c:pt>
                <c:pt idx="2209">
                  <c:v>1</c:v>
                </c:pt>
                <c:pt idx="2210">
                  <c:v>0</c:v>
                </c:pt>
                <c:pt idx="2211">
                  <c:v>0</c:v>
                </c:pt>
                <c:pt idx="2212">
                  <c:v>2</c:v>
                </c:pt>
                <c:pt idx="2213">
                  <c:v>3</c:v>
                </c:pt>
                <c:pt idx="2214">
                  <c:v>4</c:v>
                </c:pt>
                <c:pt idx="2215">
                  <c:v>6</c:v>
                </c:pt>
                <c:pt idx="2216">
                  <c:v>4</c:v>
                </c:pt>
                <c:pt idx="2217">
                  <c:v>3</c:v>
                </c:pt>
                <c:pt idx="2218">
                  <c:v>5</c:v>
                </c:pt>
                <c:pt idx="2219">
                  <c:v>0</c:v>
                </c:pt>
                <c:pt idx="2220">
                  <c:v>9</c:v>
                </c:pt>
                <c:pt idx="2221">
                  <c:v>0</c:v>
                </c:pt>
                <c:pt idx="2222">
                  <c:v>0</c:v>
                </c:pt>
                <c:pt idx="2223">
                  <c:v>1</c:v>
                </c:pt>
                <c:pt idx="2224">
                  <c:v>0</c:v>
                </c:pt>
                <c:pt idx="2225">
                  <c:v>6</c:v>
                </c:pt>
                <c:pt idx="2226">
                  <c:v>0</c:v>
                </c:pt>
                <c:pt idx="2227">
                  <c:v>6</c:v>
                </c:pt>
                <c:pt idx="2228">
                  <c:v>1</c:v>
                </c:pt>
                <c:pt idx="2229">
                  <c:v>0</c:v>
                </c:pt>
                <c:pt idx="2230">
                  <c:v>1</c:v>
                </c:pt>
                <c:pt idx="2231">
                  <c:v>0</c:v>
                </c:pt>
                <c:pt idx="2232">
                  <c:v>2</c:v>
                </c:pt>
                <c:pt idx="2233">
                  <c:v>3</c:v>
                </c:pt>
                <c:pt idx="2234">
                  <c:v>4</c:v>
                </c:pt>
                <c:pt idx="2235">
                  <c:v>0</c:v>
                </c:pt>
                <c:pt idx="2236">
                  <c:v>0</c:v>
                </c:pt>
                <c:pt idx="2237">
                  <c:v>1</c:v>
                </c:pt>
                <c:pt idx="2238">
                  <c:v>1</c:v>
                </c:pt>
                <c:pt idx="2239">
                  <c:v>1</c:v>
                </c:pt>
              </c:numCache>
            </c:numRef>
          </c:val>
          <c:extLst>
            <c:ext xmlns:c16="http://schemas.microsoft.com/office/drawing/2014/chart" uri="{C3380CC4-5D6E-409C-BE32-E72D297353CC}">
              <c16:uniqueId val="{00000002-335C-4AF0-8B11-767298FF8E45}"/>
            </c:ext>
          </c:extLst>
        </c:ser>
        <c:ser>
          <c:idx val="3"/>
          <c:order val="3"/>
          <c:tx>
            <c:strRef>
              <c:f>ID!$E$5</c:f>
              <c:strCache>
                <c:ptCount val="1"/>
                <c:pt idx="0">
                  <c:v>Sum of StorePurchases</c:v>
                </c:pt>
              </c:strCache>
            </c:strRef>
          </c:tx>
          <c:spPr>
            <a:solidFill>
              <a:schemeClr val="accent4"/>
            </a:solidFill>
            <a:ln>
              <a:noFill/>
            </a:ln>
            <a:effectLst/>
          </c:spPr>
          <c:cat>
            <c:strRef>
              <c:f>ID!$A$6:$A$2246</c:f>
              <c:strCache>
                <c:ptCount val="2240"/>
                <c:pt idx="0">
                  <c:v>0</c:v>
                </c:pt>
                <c:pt idx="1">
                  <c:v>1</c:v>
                </c:pt>
                <c:pt idx="2">
                  <c:v>9</c:v>
                </c:pt>
                <c:pt idx="3">
                  <c:v>13</c:v>
                </c:pt>
                <c:pt idx="4">
                  <c:v>17</c:v>
                </c:pt>
                <c:pt idx="5">
                  <c:v>20</c:v>
                </c:pt>
                <c:pt idx="6">
                  <c:v>22</c:v>
                </c:pt>
                <c:pt idx="7">
                  <c:v>24</c:v>
                </c:pt>
                <c:pt idx="8">
                  <c:v>25</c:v>
                </c:pt>
                <c:pt idx="9">
                  <c:v>35</c:v>
                </c:pt>
                <c:pt idx="10">
                  <c:v>48</c:v>
                </c:pt>
                <c:pt idx="11">
                  <c:v>49</c:v>
                </c:pt>
                <c:pt idx="12">
                  <c:v>55</c:v>
                </c:pt>
                <c:pt idx="13">
                  <c:v>67</c:v>
                </c:pt>
                <c:pt idx="14">
                  <c:v>73</c:v>
                </c:pt>
                <c:pt idx="15">
                  <c:v>75</c:v>
                </c:pt>
                <c:pt idx="16">
                  <c:v>78</c:v>
                </c:pt>
                <c:pt idx="17">
                  <c:v>87</c:v>
                </c:pt>
                <c:pt idx="18">
                  <c:v>89</c:v>
                </c:pt>
                <c:pt idx="19">
                  <c:v>92</c:v>
                </c:pt>
                <c:pt idx="20">
                  <c:v>113</c:v>
                </c:pt>
                <c:pt idx="21">
                  <c:v>115</c:v>
                </c:pt>
                <c:pt idx="22">
                  <c:v>123</c:v>
                </c:pt>
                <c:pt idx="23">
                  <c:v>125</c:v>
                </c:pt>
                <c:pt idx="24">
                  <c:v>143</c:v>
                </c:pt>
                <c:pt idx="25">
                  <c:v>146</c:v>
                </c:pt>
                <c:pt idx="26">
                  <c:v>153</c:v>
                </c:pt>
                <c:pt idx="27">
                  <c:v>158</c:v>
                </c:pt>
                <c:pt idx="28">
                  <c:v>164</c:v>
                </c:pt>
                <c:pt idx="29">
                  <c:v>175</c:v>
                </c:pt>
                <c:pt idx="30">
                  <c:v>176</c:v>
                </c:pt>
                <c:pt idx="31">
                  <c:v>178</c:v>
                </c:pt>
                <c:pt idx="32">
                  <c:v>182</c:v>
                </c:pt>
                <c:pt idx="33">
                  <c:v>193</c:v>
                </c:pt>
                <c:pt idx="34">
                  <c:v>194</c:v>
                </c:pt>
                <c:pt idx="35">
                  <c:v>195</c:v>
                </c:pt>
                <c:pt idx="36">
                  <c:v>199</c:v>
                </c:pt>
                <c:pt idx="37">
                  <c:v>202</c:v>
                </c:pt>
                <c:pt idx="38">
                  <c:v>203</c:v>
                </c:pt>
                <c:pt idx="39">
                  <c:v>213</c:v>
                </c:pt>
                <c:pt idx="40">
                  <c:v>217</c:v>
                </c:pt>
                <c:pt idx="41">
                  <c:v>221</c:v>
                </c:pt>
                <c:pt idx="42">
                  <c:v>231</c:v>
                </c:pt>
                <c:pt idx="43">
                  <c:v>232</c:v>
                </c:pt>
                <c:pt idx="44">
                  <c:v>234</c:v>
                </c:pt>
                <c:pt idx="45">
                  <c:v>236</c:v>
                </c:pt>
                <c:pt idx="46">
                  <c:v>238</c:v>
                </c:pt>
                <c:pt idx="47">
                  <c:v>241</c:v>
                </c:pt>
                <c:pt idx="48">
                  <c:v>246</c:v>
                </c:pt>
                <c:pt idx="49">
                  <c:v>247</c:v>
                </c:pt>
                <c:pt idx="50">
                  <c:v>252</c:v>
                </c:pt>
                <c:pt idx="51">
                  <c:v>254</c:v>
                </c:pt>
                <c:pt idx="52">
                  <c:v>255</c:v>
                </c:pt>
                <c:pt idx="53">
                  <c:v>257</c:v>
                </c:pt>
                <c:pt idx="54">
                  <c:v>263</c:v>
                </c:pt>
                <c:pt idx="55">
                  <c:v>269</c:v>
                </c:pt>
                <c:pt idx="56">
                  <c:v>271</c:v>
                </c:pt>
                <c:pt idx="57">
                  <c:v>273</c:v>
                </c:pt>
                <c:pt idx="58">
                  <c:v>274</c:v>
                </c:pt>
                <c:pt idx="59">
                  <c:v>286</c:v>
                </c:pt>
                <c:pt idx="60">
                  <c:v>291</c:v>
                </c:pt>
                <c:pt idx="61">
                  <c:v>295</c:v>
                </c:pt>
                <c:pt idx="62">
                  <c:v>304</c:v>
                </c:pt>
                <c:pt idx="63">
                  <c:v>309</c:v>
                </c:pt>
                <c:pt idx="64">
                  <c:v>310</c:v>
                </c:pt>
                <c:pt idx="65">
                  <c:v>313</c:v>
                </c:pt>
                <c:pt idx="66">
                  <c:v>322</c:v>
                </c:pt>
                <c:pt idx="67">
                  <c:v>326</c:v>
                </c:pt>
                <c:pt idx="68">
                  <c:v>332</c:v>
                </c:pt>
                <c:pt idx="69">
                  <c:v>339</c:v>
                </c:pt>
                <c:pt idx="70">
                  <c:v>340</c:v>
                </c:pt>
                <c:pt idx="71">
                  <c:v>347</c:v>
                </c:pt>
                <c:pt idx="72">
                  <c:v>359</c:v>
                </c:pt>
                <c:pt idx="73">
                  <c:v>361</c:v>
                </c:pt>
                <c:pt idx="74">
                  <c:v>367</c:v>
                </c:pt>
                <c:pt idx="75">
                  <c:v>368</c:v>
                </c:pt>
                <c:pt idx="76">
                  <c:v>375</c:v>
                </c:pt>
                <c:pt idx="77">
                  <c:v>378</c:v>
                </c:pt>
                <c:pt idx="78">
                  <c:v>380</c:v>
                </c:pt>
                <c:pt idx="79">
                  <c:v>387</c:v>
                </c:pt>
                <c:pt idx="80">
                  <c:v>405</c:v>
                </c:pt>
                <c:pt idx="81">
                  <c:v>425</c:v>
                </c:pt>
                <c:pt idx="82">
                  <c:v>433</c:v>
                </c:pt>
                <c:pt idx="83">
                  <c:v>437</c:v>
                </c:pt>
                <c:pt idx="84">
                  <c:v>448</c:v>
                </c:pt>
                <c:pt idx="85">
                  <c:v>450</c:v>
                </c:pt>
                <c:pt idx="86">
                  <c:v>451</c:v>
                </c:pt>
                <c:pt idx="87">
                  <c:v>453</c:v>
                </c:pt>
                <c:pt idx="88">
                  <c:v>454</c:v>
                </c:pt>
                <c:pt idx="89">
                  <c:v>455</c:v>
                </c:pt>
                <c:pt idx="90">
                  <c:v>456</c:v>
                </c:pt>
                <c:pt idx="91">
                  <c:v>460</c:v>
                </c:pt>
                <c:pt idx="92">
                  <c:v>466</c:v>
                </c:pt>
                <c:pt idx="93">
                  <c:v>477</c:v>
                </c:pt>
                <c:pt idx="94">
                  <c:v>486</c:v>
                </c:pt>
                <c:pt idx="95">
                  <c:v>492</c:v>
                </c:pt>
                <c:pt idx="96">
                  <c:v>498</c:v>
                </c:pt>
                <c:pt idx="97">
                  <c:v>500</c:v>
                </c:pt>
                <c:pt idx="98">
                  <c:v>503</c:v>
                </c:pt>
                <c:pt idx="99">
                  <c:v>520</c:v>
                </c:pt>
                <c:pt idx="100">
                  <c:v>521</c:v>
                </c:pt>
                <c:pt idx="101">
                  <c:v>523</c:v>
                </c:pt>
                <c:pt idx="102">
                  <c:v>524</c:v>
                </c:pt>
                <c:pt idx="103">
                  <c:v>528</c:v>
                </c:pt>
                <c:pt idx="104">
                  <c:v>531</c:v>
                </c:pt>
                <c:pt idx="105">
                  <c:v>535</c:v>
                </c:pt>
                <c:pt idx="106">
                  <c:v>538</c:v>
                </c:pt>
                <c:pt idx="107">
                  <c:v>544</c:v>
                </c:pt>
                <c:pt idx="108">
                  <c:v>550</c:v>
                </c:pt>
                <c:pt idx="109">
                  <c:v>564</c:v>
                </c:pt>
                <c:pt idx="110">
                  <c:v>569</c:v>
                </c:pt>
                <c:pt idx="111">
                  <c:v>574</c:v>
                </c:pt>
                <c:pt idx="112">
                  <c:v>577</c:v>
                </c:pt>
                <c:pt idx="113">
                  <c:v>590</c:v>
                </c:pt>
                <c:pt idx="114">
                  <c:v>591</c:v>
                </c:pt>
                <c:pt idx="115">
                  <c:v>606</c:v>
                </c:pt>
                <c:pt idx="116">
                  <c:v>607</c:v>
                </c:pt>
                <c:pt idx="117">
                  <c:v>610</c:v>
                </c:pt>
                <c:pt idx="118">
                  <c:v>615</c:v>
                </c:pt>
                <c:pt idx="119">
                  <c:v>618</c:v>
                </c:pt>
                <c:pt idx="120">
                  <c:v>624</c:v>
                </c:pt>
                <c:pt idx="121">
                  <c:v>626</c:v>
                </c:pt>
                <c:pt idx="122">
                  <c:v>635</c:v>
                </c:pt>
                <c:pt idx="123">
                  <c:v>640</c:v>
                </c:pt>
                <c:pt idx="124">
                  <c:v>641</c:v>
                </c:pt>
                <c:pt idx="125">
                  <c:v>642</c:v>
                </c:pt>
                <c:pt idx="126">
                  <c:v>663</c:v>
                </c:pt>
                <c:pt idx="127">
                  <c:v>675</c:v>
                </c:pt>
                <c:pt idx="128">
                  <c:v>679</c:v>
                </c:pt>
                <c:pt idx="129">
                  <c:v>692</c:v>
                </c:pt>
                <c:pt idx="130">
                  <c:v>697</c:v>
                </c:pt>
                <c:pt idx="131">
                  <c:v>701</c:v>
                </c:pt>
                <c:pt idx="132">
                  <c:v>702</c:v>
                </c:pt>
                <c:pt idx="133">
                  <c:v>709</c:v>
                </c:pt>
                <c:pt idx="134">
                  <c:v>713</c:v>
                </c:pt>
                <c:pt idx="135">
                  <c:v>716</c:v>
                </c:pt>
                <c:pt idx="136">
                  <c:v>736</c:v>
                </c:pt>
                <c:pt idx="137">
                  <c:v>737</c:v>
                </c:pt>
                <c:pt idx="138">
                  <c:v>738</c:v>
                </c:pt>
                <c:pt idx="139">
                  <c:v>749</c:v>
                </c:pt>
                <c:pt idx="140">
                  <c:v>760</c:v>
                </c:pt>
                <c:pt idx="141">
                  <c:v>762</c:v>
                </c:pt>
                <c:pt idx="142">
                  <c:v>771</c:v>
                </c:pt>
                <c:pt idx="143">
                  <c:v>773</c:v>
                </c:pt>
                <c:pt idx="144">
                  <c:v>793</c:v>
                </c:pt>
                <c:pt idx="145">
                  <c:v>796</c:v>
                </c:pt>
                <c:pt idx="146">
                  <c:v>798</c:v>
                </c:pt>
                <c:pt idx="147">
                  <c:v>800</c:v>
                </c:pt>
                <c:pt idx="148">
                  <c:v>803</c:v>
                </c:pt>
                <c:pt idx="149">
                  <c:v>807</c:v>
                </c:pt>
                <c:pt idx="150">
                  <c:v>810</c:v>
                </c:pt>
                <c:pt idx="151">
                  <c:v>819</c:v>
                </c:pt>
                <c:pt idx="152">
                  <c:v>821</c:v>
                </c:pt>
                <c:pt idx="153">
                  <c:v>830</c:v>
                </c:pt>
                <c:pt idx="154">
                  <c:v>832</c:v>
                </c:pt>
                <c:pt idx="155">
                  <c:v>833</c:v>
                </c:pt>
                <c:pt idx="156">
                  <c:v>837</c:v>
                </c:pt>
                <c:pt idx="157">
                  <c:v>839</c:v>
                </c:pt>
                <c:pt idx="158">
                  <c:v>843</c:v>
                </c:pt>
                <c:pt idx="159">
                  <c:v>849</c:v>
                </c:pt>
                <c:pt idx="160">
                  <c:v>850</c:v>
                </c:pt>
                <c:pt idx="161">
                  <c:v>851</c:v>
                </c:pt>
                <c:pt idx="162">
                  <c:v>868</c:v>
                </c:pt>
                <c:pt idx="163">
                  <c:v>873</c:v>
                </c:pt>
                <c:pt idx="164">
                  <c:v>879</c:v>
                </c:pt>
                <c:pt idx="165">
                  <c:v>880</c:v>
                </c:pt>
                <c:pt idx="166">
                  <c:v>891</c:v>
                </c:pt>
                <c:pt idx="167">
                  <c:v>895</c:v>
                </c:pt>
                <c:pt idx="168">
                  <c:v>898</c:v>
                </c:pt>
                <c:pt idx="169">
                  <c:v>902</c:v>
                </c:pt>
                <c:pt idx="170">
                  <c:v>905</c:v>
                </c:pt>
                <c:pt idx="171">
                  <c:v>907</c:v>
                </c:pt>
                <c:pt idx="172">
                  <c:v>916</c:v>
                </c:pt>
                <c:pt idx="173">
                  <c:v>922</c:v>
                </c:pt>
                <c:pt idx="174">
                  <c:v>933</c:v>
                </c:pt>
                <c:pt idx="175">
                  <c:v>938</c:v>
                </c:pt>
                <c:pt idx="176">
                  <c:v>940</c:v>
                </c:pt>
                <c:pt idx="177">
                  <c:v>942</c:v>
                </c:pt>
                <c:pt idx="178">
                  <c:v>944</c:v>
                </c:pt>
                <c:pt idx="179">
                  <c:v>945</c:v>
                </c:pt>
                <c:pt idx="180">
                  <c:v>946</c:v>
                </c:pt>
                <c:pt idx="181">
                  <c:v>948</c:v>
                </c:pt>
                <c:pt idx="182">
                  <c:v>954</c:v>
                </c:pt>
                <c:pt idx="183">
                  <c:v>955</c:v>
                </c:pt>
                <c:pt idx="184">
                  <c:v>961</c:v>
                </c:pt>
                <c:pt idx="185">
                  <c:v>965</c:v>
                </c:pt>
                <c:pt idx="186">
                  <c:v>966</c:v>
                </c:pt>
                <c:pt idx="187">
                  <c:v>967</c:v>
                </c:pt>
                <c:pt idx="188">
                  <c:v>968</c:v>
                </c:pt>
                <c:pt idx="189">
                  <c:v>975</c:v>
                </c:pt>
                <c:pt idx="190">
                  <c:v>977</c:v>
                </c:pt>
                <c:pt idx="191">
                  <c:v>979</c:v>
                </c:pt>
                <c:pt idx="192">
                  <c:v>983</c:v>
                </c:pt>
                <c:pt idx="193">
                  <c:v>988</c:v>
                </c:pt>
                <c:pt idx="194">
                  <c:v>999</c:v>
                </c:pt>
                <c:pt idx="195">
                  <c:v>1000</c:v>
                </c:pt>
                <c:pt idx="196">
                  <c:v>1008</c:v>
                </c:pt>
                <c:pt idx="197">
                  <c:v>1010</c:v>
                </c:pt>
                <c:pt idx="198">
                  <c:v>1012</c:v>
                </c:pt>
                <c:pt idx="199">
                  <c:v>1016</c:v>
                </c:pt>
                <c:pt idx="200">
                  <c:v>1020</c:v>
                </c:pt>
                <c:pt idx="201">
                  <c:v>1029</c:v>
                </c:pt>
                <c:pt idx="202">
                  <c:v>1030</c:v>
                </c:pt>
                <c:pt idx="203">
                  <c:v>1031</c:v>
                </c:pt>
                <c:pt idx="204">
                  <c:v>1041</c:v>
                </c:pt>
                <c:pt idx="205">
                  <c:v>1044</c:v>
                </c:pt>
                <c:pt idx="206">
                  <c:v>1045</c:v>
                </c:pt>
                <c:pt idx="207">
                  <c:v>1048</c:v>
                </c:pt>
                <c:pt idx="208">
                  <c:v>1050</c:v>
                </c:pt>
                <c:pt idx="209">
                  <c:v>1052</c:v>
                </c:pt>
                <c:pt idx="210">
                  <c:v>1055</c:v>
                </c:pt>
                <c:pt idx="211">
                  <c:v>1064</c:v>
                </c:pt>
                <c:pt idx="212">
                  <c:v>1065</c:v>
                </c:pt>
                <c:pt idx="213">
                  <c:v>1071</c:v>
                </c:pt>
                <c:pt idx="214">
                  <c:v>1072</c:v>
                </c:pt>
                <c:pt idx="215">
                  <c:v>1077</c:v>
                </c:pt>
                <c:pt idx="216">
                  <c:v>1079</c:v>
                </c:pt>
                <c:pt idx="217">
                  <c:v>1081</c:v>
                </c:pt>
                <c:pt idx="218">
                  <c:v>1087</c:v>
                </c:pt>
                <c:pt idx="219">
                  <c:v>1092</c:v>
                </c:pt>
                <c:pt idx="220">
                  <c:v>1100</c:v>
                </c:pt>
                <c:pt idx="221">
                  <c:v>1103</c:v>
                </c:pt>
                <c:pt idx="222">
                  <c:v>1109</c:v>
                </c:pt>
                <c:pt idx="223">
                  <c:v>1118</c:v>
                </c:pt>
                <c:pt idx="224">
                  <c:v>1127</c:v>
                </c:pt>
                <c:pt idx="225">
                  <c:v>1131</c:v>
                </c:pt>
                <c:pt idx="226">
                  <c:v>1135</c:v>
                </c:pt>
                <c:pt idx="227">
                  <c:v>1137</c:v>
                </c:pt>
                <c:pt idx="228">
                  <c:v>1139</c:v>
                </c:pt>
                <c:pt idx="229">
                  <c:v>1142</c:v>
                </c:pt>
                <c:pt idx="230">
                  <c:v>1143</c:v>
                </c:pt>
                <c:pt idx="231">
                  <c:v>1146</c:v>
                </c:pt>
                <c:pt idx="232">
                  <c:v>1150</c:v>
                </c:pt>
                <c:pt idx="233">
                  <c:v>1158</c:v>
                </c:pt>
                <c:pt idx="234">
                  <c:v>1160</c:v>
                </c:pt>
                <c:pt idx="235">
                  <c:v>1162</c:v>
                </c:pt>
                <c:pt idx="236">
                  <c:v>1165</c:v>
                </c:pt>
                <c:pt idx="237">
                  <c:v>1168</c:v>
                </c:pt>
                <c:pt idx="238">
                  <c:v>1170</c:v>
                </c:pt>
                <c:pt idx="239">
                  <c:v>1172</c:v>
                </c:pt>
                <c:pt idx="240">
                  <c:v>1173</c:v>
                </c:pt>
                <c:pt idx="241">
                  <c:v>1175</c:v>
                </c:pt>
                <c:pt idx="242">
                  <c:v>1176</c:v>
                </c:pt>
                <c:pt idx="243">
                  <c:v>1177</c:v>
                </c:pt>
                <c:pt idx="244">
                  <c:v>1183</c:v>
                </c:pt>
                <c:pt idx="245">
                  <c:v>1184</c:v>
                </c:pt>
                <c:pt idx="246">
                  <c:v>1204</c:v>
                </c:pt>
                <c:pt idx="247">
                  <c:v>1212</c:v>
                </c:pt>
                <c:pt idx="248">
                  <c:v>1215</c:v>
                </c:pt>
                <c:pt idx="249">
                  <c:v>1225</c:v>
                </c:pt>
                <c:pt idx="250">
                  <c:v>1232</c:v>
                </c:pt>
                <c:pt idx="251">
                  <c:v>1241</c:v>
                </c:pt>
                <c:pt idx="252">
                  <c:v>1245</c:v>
                </c:pt>
                <c:pt idx="253">
                  <c:v>1250</c:v>
                </c:pt>
                <c:pt idx="254">
                  <c:v>1272</c:v>
                </c:pt>
                <c:pt idx="255">
                  <c:v>1277</c:v>
                </c:pt>
                <c:pt idx="256">
                  <c:v>1291</c:v>
                </c:pt>
                <c:pt idx="257">
                  <c:v>1295</c:v>
                </c:pt>
                <c:pt idx="258">
                  <c:v>1307</c:v>
                </c:pt>
                <c:pt idx="259">
                  <c:v>1321</c:v>
                </c:pt>
                <c:pt idx="260">
                  <c:v>1324</c:v>
                </c:pt>
                <c:pt idx="261">
                  <c:v>1328</c:v>
                </c:pt>
                <c:pt idx="262">
                  <c:v>1331</c:v>
                </c:pt>
                <c:pt idx="263">
                  <c:v>1340</c:v>
                </c:pt>
                <c:pt idx="264">
                  <c:v>1343</c:v>
                </c:pt>
                <c:pt idx="265">
                  <c:v>1349</c:v>
                </c:pt>
                <c:pt idx="266">
                  <c:v>1351</c:v>
                </c:pt>
                <c:pt idx="267">
                  <c:v>1357</c:v>
                </c:pt>
                <c:pt idx="268">
                  <c:v>1361</c:v>
                </c:pt>
                <c:pt idx="269">
                  <c:v>1362</c:v>
                </c:pt>
                <c:pt idx="270">
                  <c:v>1371</c:v>
                </c:pt>
                <c:pt idx="271">
                  <c:v>1377</c:v>
                </c:pt>
                <c:pt idx="272">
                  <c:v>1378</c:v>
                </c:pt>
                <c:pt idx="273">
                  <c:v>1379</c:v>
                </c:pt>
                <c:pt idx="274">
                  <c:v>1381</c:v>
                </c:pt>
                <c:pt idx="275">
                  <c:v>1384</c:v>
                </c:pt>
                <c:pt idx="276">
                  <c:v>1386</c:v>
                </c:pt>
                <c:pt idx="277">
                  <c:v>1388</c:v>
                </c:pt>
                <c:pt idx="278">
                  <c:v>1399</c:v>
                </c:pt>
                <c:pt idx="279">
                  <c:v>1402</c:v>
                </c:pt>
                <c:pt idx="280">
                  <c:v>1403</c:v>
                </c:pt>
                <c:pt idx="281">
                  <c:v>1404</c:v>
                </c:pt>
                <c:pt idx="282">
                  <c:v>1406</c:v>
                </c:pt>
                <c:pt idx="283">
                  <c:v>1407</c:v>
                </c:pt>
                <c:pt idx="284">
                  <c:v>1409</c:v>
                </c:pt>
                <c:pt idx="285">
                  <c:v>1411</c:v>
                </c:pt>
                <c:pt idx="286">
                  <c:v>1419</c:v>
                </c:pt>
                <c:pt idx="287">
                  <c:v>1440</c:v>
                </c:pt>
                <c:pt idx="288">
                  <c:v>1446</c:v>
                </c:pt>
                <c:pt idx="289">
                  <c:v>1448</c:v>
                </c:pt>
                <c:pt idx="290">
                  <c:v>1453</c:v>
                </c:pt>
                <c:pt idx="291">
                  <c:v>1456</c:v>
                </c:pt>
                <c:pt idx="292">
                  <c:v>1458</c:v>
                </c:pt>
                <c:pt idx="293">
                  <c:v>1459</c:v>
                </c:pt>
                <c:pt idx="294">
                  <c:v>1461</c:v>
                </c:pt>
                <c:pt idx="295">
                  <c:v>1463</c:v>
                </c:pt>
                <c:pt idx="296">
                  <c:v>1473</c:v>
                </c:pt>
                <c:pt idx="297">
                  <c:v>1490</c:v>
                </c:pt>
                <c:pt idx="298">
                  <c:v>1491</c:v>
                </c:pt>
                <c:pt idx="299">
                  <c:v>1497</c:v>
                </c:pt>
                <c:pt idx="300">
                  <c:v>1501</c:v>
                </c:pt>
                <c:pt idx="301">
                  <c:v>1502</c:v>
                </c:pt>
                <c:pt idx="302">
                  <c:v>1503</c:v>
                </c:pt>
                <c:pt idx="303">
                  <c:v>1506</c:v>
                </c:pt>
                <c:pt idx="304">
                  <c:v>1509</c:v>
                </c:pt>
                <c:pt idx="305">
                  <c:v>1513</c:v>
                </c:pt>
                <c:pt idx="306">
                  <c:v>1515</c:v>
                </c:pt>
                <c:pt idx="307">
                  <c:v>1517</c:v>
                </c:pt>
                <c:pt idx="308">
                  <c:v>1518</c:v>
                </c:pt>
                <c:pt idx="309">
                  <c:v>1519</c:v>
                </c:pt>
                <c:pt idx="310">
                  <c:v>1523</c:v>
                </c:pt>
                <c:pt idx="311">
                  <c:v>1524</c:v>
                </c:pt>
                <c:pt idx="312">
                  <c:v>1542</c:v>
                </c:pt>
                <c:pt idx="313">
                  <c:v>1544</c:v>
                </c:pt>
                <c:pt idx="314">
                  <c:v>1545</c:v>
                </c:pt>
                <c:pt idx="315">
                  <c:v>1553</c:v>
                </c:pt>
                <c:pt idx="316">
                  <c:v>1570</c:v>
                </c:pt>
                <c:pt idx="317">
                  <c:v>1577</c:v>
                </c:pt>
                <c:pt idx="318">
                  <c:v>1581</c:v>
                </c:pt>
                <c:pt idx="319">
                  <c:v>1584</c:v>
                </c:pt>
                <c:pt idx="320">
                  <c:v>1592</c:v>
                </c:pt>
                <c:pt idx="321">
                  <c:v>1600</c:v>
                </c:pt>
                <c:pt idx="322">
                  <c:v>1604</c:v>
                </c:pt>
                <c:pt idx="323">
                  <c:v>1606</c:v>
                </c:pt>
                <c:pt idx="324">
                  <c:v>1612</c:v>
                </c:pt>
                <c:pt idx="325">
                  <c:v>1618</c:v>
                </c:pt>
                <c:pt idx="326">
                  <c:v>1619</c:v>
                </c:pt>
                <c:pt idx="327">
                  <c:v>1626</c:v>
                </c:pt>
                <c:pt idx="328">
                  <c:v>1627</c:v>
                </c:pt>
                <c:pt idx="329">
                  <c:v>1628</c:v>
                </c:pt>
                <c:pt idx="330">
                  <c:v>1630</c:v>
                </c:pt>
                <c:pt idx="331">
                  <c:v>1631</c:v>
                </c:pt>
                <c:pt idx="332">
                  <c:v>1640</c:v>
                </c:pt>
                <c:pt idx="333">
                  <c:v>1646</c:v>
                </c:pt>
                <c:pt idx="334">
                  <c:v>1650</c:v>
                </c:pt>
                <c:pt idx="335">
                  <c:v>1655</c:v>
                </c:pt>
                <c:pt idx="336">
                  <c:v>1663</c:v>
                </c:pt>
                <c:pt idx="337">
                  <c:v>1665</c:v>
                </c:pt>
                <c:pt idx="338">
                  <c:v>1672</c:v>
                </c:pt>
                <c:pt idx="339">
                  <c:v>1676</c:v>
                </c:pt>
                <c:pt idx="340">
                  <c:v>1685</c:v>
                </c:pt>
                <c:pt idx="341">
                  <c:v>1710</c:v>
                </c:pt>
                <c:pt idx="342">
                  <c:v>1715</c:v>
                </c:pt>
                <c:pt idx="343">
                  <c:v>1717</c:v>
                </c:pt>
                <c:pt idx="344">
                  <c:v>1726</c:v>
                </c:pt>
                <c:pt idx="345">
                  <c:v>1729</c:v>
                </c:pt>
                <c:pt idx="346">
                  <c:v>1734</c:v>
                </c:pt>
                <c:pt idx="347">
                  <c:v>1740</c:v>
                </c:pt>
                <c:pt idx="348">
                  <c:v>1743</c:v>
                </c:pt>
                <c:pt idx="349">
                  <c:v>1744</c:v>
                </c:pt>
                <c:pt idx="350">
                  <c:v>1745</c:v>
                </c:pt>
                <c:pt idx="351">
                  <c:v>1755</c:v>
                </c:pt>
                <c:pt idx="352">
                  <c:v>1763</c:v>
                </c:pt>
                <c:pt idx="353">
                  <c:v>1764</c:v>
                </c:pt>
                <c:pt idx="354">
                  <c:v>1772</c:v>
                </c:pt>
                <c:pt idx="355">
                  <c:v>1773</c:v>
                </c:pt>
                <c:pt idx="356">
                  <c:v>1777</c:v>
                </c:pt>
                <c:pt idx="357">
                  <c:v>1802</c:v>
                </c:pt>
                <c:pt idx="358">
                  <c:v>1818</c:v>
                </c:pt>
                <c:pt idx="359">
                  <c:v>1826</c:v>
                </c:pt>
                <c:pt idx="360">
                  <c:v>1829</c:v>
                </c:pt>
                <c:pt idx="361">
                  <c:v>1833</c:v>
                </c:pt>
                <c:pt idx="362">
                  <c:v>1834</c:v>
                </c:pt>
                <c:pt idx="363">
                  <c:v>1839</c:v>
                </c:pt>
                <c:pt idx="364">
                  <c:v>1857</c:v>
                </c:pt>
                <c:pt idx="365">
                  <c:v>1859</c:v>
                </c:pt>
                <c:pt idx="366">
                  <c:v>1867</c:v>
                </c:pt>
                <c:pt idx="367">
                  <c:v>1876</c:v>
                </c:pt>
                <c:pt idx="368">
                  <c:v>1878</c:v>
                </c:pt>
                <c:pt idx="369">
                  <c:v>1880</c:v>
                </c:pt>
                <c:pt idx="370">
                  <c:v>1890</c:v>
                </c:pt>
                <c:pt idx="371">
                  <c:v>1891</c:v>
                </c:pt>
                <c:pt idx="372">
                  <c:v>1907</c:v>
                </c:pt>
                <c:pt idx="373">
                  <c:v>1911</c:v>
                </c:pt>
                <c:pt idx="374">
                  <c:v>1915</c:v>
                </c:pt>
                <c:pt idx="375">
                  <c:v>1916</c:v>
                </c:pt>
                <c:pt idx="376">
                  <c:v>1920</c:v>
                </c:pt>
                <c:pt idx="377">
                  <c:v>1921</c:v>
                </c:pt>
                <c:pt idx="378">
                  <c:v>1927</c:v>
                </c:pt>
                <c:pt idx="379">
                  <c:v>1928</c:v>
                </c:pt>
                <c:pt idx="380">
                  <c:v>1940</c:v>
                </c:pt>
                <c:pt idx="381">
                  <c:v>1945</c:v>
                </c:pt>
                <c:pt idx="382">
                  <c:v>1951</c:v>
                </c:pt>
                <c:pt idx="383">
                  <c:v>1958</c:v>
                </c:pt>
                <c:pt idx="384">
                  <c:v>1964</c:v>
                </c:pt>
                <c:pt idx="385">
                  <c:v>1966</c:v>
                </c:pt>
                <c:pt idx="386">
                  <c:v>1968</c:v>
                </c:pt>
                <c:pt idx="387">
                  <c:v>1970</c:v>
                </c:pt>
                <c:pt idx="388">
                  <c:v>1987</c:v>
                </c:pt>
                <c:pt idx="389">
                  <c:v>1990</c:v>
                </c:pt>
                <c:pt idx="390">
                  <c:v>1991</c:v>
                </c:pt>
                <c:pt idx="391">
                  <c:v>1992</c:v>
                </c:pt>
                <c:pt idx="392">
                  <c:v>1993</c:v>
                </c:pt>
                <c:pt idx="393">
                  <c:v>1994</c:v>
                </c:pt>
                <c:pt idx="394">
                  <c:v>1998</c:v>
                </c:pt>
                <c:pt idx="395">
                  <c:v>2002</c:v>
                </c:pt>
                <c:pt idx="396">
                  <c:v>2004</c:v>
                </c:pt>
                <c:pt idx="397">
                  <c:v>2005</c:v>
                </c:pt>
                <c:pt idx="398">
                  <c:v>2008</c:v>
                </c:pt>
                <c:pt idx="399">
                  <c:v>2021</c:v>
                </c:pt>
                <c:pt idx="400">
                  <c:v>2036</c:v>
                </c:pt>
                <c:pt idx="401">
                  <c:v>2055</c:v>
                </c:pt>
                <c:pt idx="402">
                  <c:v>2061</c:v>
                </c:pt>
                <c:pt idx="403">
                  <c:v>2066</c:v>
                </c:pt>
                <c:pt idx="404">
                  <c:v>2072</c:v>
                </c:pt>
                <c:pt idx="405">
                  <c:v>2075</c:v>
                </c:pt>
                <c:pt idx="406">
                  <c:v>2079</c:v>
                </c:pt>
                <c:pt idx="407">
                  <c:v>2088</c:v>
                </c:pt>
                <c:pt idx="408">
                  <c:v>2098</c:v>
                </c:pt>
                <c:pt idx="409">
                  <c:v>2106</c:v>
                </c:pt>
                <c:pt idx="410">
                  <c:v>2109</c:v>
                </c:pt>
                <c:pt idx="411">
                  <c:v>2114</c:v>
                </c:pt>
                <c:pt idx="412">
                  <c:v>2115</c:v>
                </c:pt>
                <c:pt idx="413">
                  <c:v>2118</c:v>
                </c:pt>
                <c:pt idx="414">
                  <c:v>2125</c:v>
                </c:pt>
                <c:pt idx="415">
                  <c:v>2130</c:v>
                </c:pt>
                <c:pt idx="416">
                  <c:v>2131</c:v>
                </c:pt>
                <c:pt idx="417">
                  <c:v>2134</c:v>
                </c:pt>
                <c:pt idx="418">
                  <c:v>2139</c:v>
                </c:pt>
                <c:pt idx="419">
                  <c:v>2147</c:v>
                </c:pt>
                <c:pt idx="420">
                  <c:v>2150</c:v>
                </c:pt>
                <c:pt idx="421">
                  <c:v>2154</c:v>
                </c:pt>
                <c:pt idx="422">
                  <c:v>2156</c:v>
                </c:pt>
                <c:pt idx="423">
                  <c:v>2157</c:v>
                </c:pt>
                <c:pt idx="424">
                  <c:v>2162</c:v>
                </c:pt>
                <c:pt idx="425">
                  <c:v>2166</c:v>
                </c:pt>
                <c:pt idx="426">
                  <c:v>2173</c:v>
                </c:pt>
                <c:pt idx="427">
                  <c:v>2174</c:v>
                </c:pt>
                <c:pt idx="428">
                  <c:v>2176</c:v>
                </c:pt>
                <c:pt idx="429">
                  <c:v>2181</c:v>
                </c:pt>
                <c:pt idx="430">
                  <c:v>2186</c:v>
                </c:pt>
                <c:pt idx="431">
                  <c:v>2202</c:v>
                </c:pt>
                <c:pt idx="432">
                  <c:v>2217</c:v>
                </c:pt>
                <c:pt idx="433">
                  <c:v>2223</c:v>
                </c:pt>
                <c:pt idx="434">
                  <c:v>2225</c:v>
                </c:pt>
                <c:pt idx="435">
                  <c:v>2227</c:v>
                </c:pt>
                <c:pt idx="436">
                  <c:v>2230</c:v>
                </c:pt>
                <c:pt idx="437">
                  <c:v>2245</c:v>
                </c:pt>
                <c:pt idx="438">
                  <c:v>2246</c:v>
                </c:pt>
                <c:pt idx="439">
                  <c:v>2253</c:v>
                </c:pt>
                <c:pt idx="440">
                  <c:v>2254</c:v>
                </c:pt>
                <c:pt idx="441">
                  <c:v>2256</c:v>
                </c:pt>
                <c:pt idx="442">
                  <c:v>2258</c:v>
                </c:pt>
                <c:pt idx="443">
                  <c:v>2261</c:v>
                </c:pt>
                <c:pt idx="444">
                  <c:v>2262</c:v>
                </c:pt>
                <c:pt idx="445">
                  <c:v>2276</c:v>
                </c:pt>
                <c:pt idx="446">
                  <c:v>2278</c:v>
                </c:pt>
                <c:pt idx="447">
                  <c:v>2281</c:v>
                </c:pt>
                <c:pt idx="448">
                  <c:v>2285</c:v>
                </c:pt>
                <c:pt idx="449">
                  <c:v>2286</c:v>
                </c:pt>
                <c:pt idx="450">
                  <c:v>2292</c:v>
                </c:pt>
                <c:pt idx="451">
                  <c:v>2295</c:v>
                </c:pt>
                <c:pt idx="452">
                  <c:v>2296</c:v>
                </c:pt>
                <c:pt idx="453">
                  <c:v>2304</c:v>
                </c:pt>
                <c:pt idx="454">
                  <c:v>2308</c:v>
                </c:pt>
                <c:pt idx="455">
                  <c:v>2315</c:v>
                </c:pt>
                <c:pt idx="456">
                  <c:v>2320</c:v>
                </c:pt>
                <c:pt idx="457">
                  <c:v>2324</c:v>
                </c:pt>
                <c:pt idx="458">
                  <c:v>2326</c:v>
                </c:pt>
                <c:pt idx="459">
                  <c:v>2337</c:v>
                </c:pt>
                <c:pt idx="460">
                  <c:v>2345</c:v>
                </c:pt>
                <c:pt idx="461">
                  <c:v>2350</c:v>
                </c:pt>
                <c:pt idx="462">
                  <c:v>2371</c:v>
                </c:pt>
                <c:pt idx="463">
                  <c:v>2375</c:v>
                </c:pt>
                <c:pt idx="464">
                  <c:v>2379</c:v>
                </c:pt>
                <c:pt idx="465">
                  <c:v>2387</c:v>
                </c:pt>
                <c:pt idx="466">
                  <c:v>2392</c:v>
                </c:pt>
                <c:pt idx="467">
                  <c:v>2404</c:v>
                </c:pt>
                <c:pt idx="468">
                  <c:v>2406</c:v>
                </c:pt>
                <c:pt idx="469">
                  <c:v>2407</c:v>
                </c:pt>
                <c:pt idx="470">
                  <c:v>2408</c:v>
                </c:pt>
                <c:pt idx="471">
                  <c:v>2410</c:v>
                </c:pt>
                <c:pt idx="472">
                  <c:v>2415</c:v>
                </c:pt>
                <c:pt idx="473">
                  <c:v>2416</c:v>
                </c:pt>
                <c:pt idx="474">
                  <c:v>2426</c:v>
                </c:pt>
                <c:pt idx="475">
                  <c:v>2428</c:v>
                </c:pt>
                <c:pt idx="476">
                  <c:v>2429</c:v>
                </c:pt>
                <c:pt idx="477">
                  <c:v>2431</c:v>
                </c:pt>
                <c:pt idx="478">
                  <c:v>2437</c:v>
                </c:pt>
                <c:pt idx="479">
                  <c:v>2445</c:v>
                </c:pt>
                <c:pt idx="480">
                  <c:v>2447</c:v>
                </c:pt>
                <c:pt idx="481">
                  <c:v>2452</c:v>
                </c:pt>
                <c:pt idx="482">
                  <c:v>2453</c:v>
                </c:pt>
                <c:pt idx="483">
                  <c:v>2456</c:v>
                </c:pt>
                <c:pt idx="484">
                  <c:v>2457</c:v>
                </c:pt>
                <c:pt idx="485">
                  <c:v>2461</c:v>
                </c:pt>
                <c:pt idx="486">
                  <c:v>2471</c:v>
                </c:pt>
                <c:pt idx="487">
                  <c:v>2478</c:v>
                </c:pt>
                <c:pt idx="488">
                  <c:v>2488</c:v>
                </c:pt>
                <c:pt idx="489">
                  <c:v>2493</c:v>
                </c:pt>
                <c:pt idx="490">
                  <c:v>2495</c:v>
                </c:pt>
                <c:pt idx="491">
                  <c:v>2499</c:v>
                </c:pt>
                <c:pt idx="492">
                  <c:v>2516</c:v>
                </c:pt>
                <c:pt idx="493">
                  <c:v>2518</c:v>
                </c:pt>
                <c:pt idx="494">
                  <c:v>2521</c:v>
                </c:pt>
                <c:pt idx="495">
                  <c:v>2525</c:v>
                </c:pt>
                <c:pt idx="496">
                  <c:v>2532</c:v>
                </c:pt>
                <c:pt idx="497">
                  <c:v>2534</c:v>
                </c:pt>
                <c:pt idx="498">
                  <c:v>2535</c:v>
                </c:pt>
                <c:pt idx="499">
                  <c:v>2541</c:v>
                </c:pt>
                <c:pt idx="500">
                  <c:v>2544</c:v>
                </c:pt>
                <c:pt idx="501">
                  <c:v>2546</c:v>
                </c:pt>
                <c:pt idx="502">
                  <c:v>2549</c:v>
                </c:pt>
                <c:pt idx="503">
                  <c:v>2552</c:v>
                </c:pt>
                <c:pt idx="504">
                  <c:v>2557</c:v>
                </c:pt>
                <c:pt idx="505">
                  <c:v>2561</c:v>
                </c:pt>
                <c:pt idx="506">
                  <c:v>2563</c:v>
                </c:pt>
                <c:pt idx="507">
                  <c:v>2564</c:v>
                </c:pt>
                <c:pt idx="508">
                  <c:v>2565</c:v>
                </c:pt>
                <c:pt idx="509">
                  <c:v>2569</c:v>
                </c:pt>
                <c:pt idx="510">
                  <c:v>2570</c:v>
                </c:pt>
                <c:pt idx="511">
                  <c:v>2574</c:v>
                </c:pt>
                <c:pt idx="512">
                  <c:v>2579</c:v>
                </c:pt>
                <c:pt idx="513">
                  <c:v>2587</c:v>
                </c:pt>
                <c:pt idx="514">
                  <c:v>2589</c:v>
                </c:pt>
                <c:pt idx="515">
                  <c:v>2591</c:v>
                </c:pt>
                <c:pt idx="516">
                  <c:v>2607</c:v>
                </c:pt>
                <c:pt idx="517">
                  <c:v>2611</c:v>
                </c:pt>
                <c:pt idx="518">
                  <c:v>2612</c:v>
                </c:pt>
                <c:pt idx="519">
                  <c:v>2613</c:v>
                </c:pt>
                <c:pt idx="520">
                  <c:v>2620</c:v>
                </c:pt>
                <c:pt idx="521">
                  <c:v>2625</c:v>
                </c:pt>
                <c:pt idx="522">
                  <c:v>2631</c:v>
                </c:pt>
                <c:pt idx="523">
                  <c:v>2632</c:v>
                </c:pt>
                <c:pt idx="524">
                  <c:v>2634</c:v>
                </c:pt>
                <c:pt idx="525">
                  <c:v>2639</c:v>
                </c:pt>
                <c:pt idx="526">
                  <c:v>2656</c:v>
                </c:pt>
                <c:pt idx="527">
                  <c:v>2661</c:v>
                </c:pt>
                <c:pt idx="528">
                  <c:v>2666</c:v>
                </c:pt>
                <c:pt idx="529">
                  <c:v>2669</c:v>
                </c:pt>
                <c:pt idx="530">
                  <c:v>2674</c:v>
                </c:pt>
                <c:pt idx="531">
                  <c:v>2677</c:v>
                </c:pt>
                <c:pt idx="532">
                  <c:v>2678</c:v>
                </c:pt>
                <c:pt idx="533">
                  <c:v>2681</c:v>
                </c:pt>
                <c:pt idx="534">
                  <c:v>2683</c:v>
                </c:pt>
                <c:pt idx="535">
                  <c:v>2686</c:v>
                </c:pt>
                <c:pt idx="536">
                  <c:v>2694</c:v>
                </c:pt>
                <c:pt idx="537">
                  <c:v>2698</c:v>
                </c:pt>
                <c:pt idx="538">
                  <c:v>2711</c:v>
                </c:pt>
                <c:pt idx="539">
                  <c:v>2712</c:v>
                </c:pt>
                <c:pt idx="540">
                  <c:v>2715</c:v>
                </c:pt>
                <c:pt idx="541">
                  <c:v>2724</c:v>
                </c:pt>
                <c:pt idx="542">
                  <c:v>2727</c:v>
                </c:pt>
                <c:pt idx="543">
                  <c:v>2730</c:v>
                </c:pt>
                <c:pt idx="544">
                  <c:v>2736</c:v>
                </c:pt>
                <c:pt idx="545">
                  <c:v>2740</c:v>
                </c:pt>
                <c:pt idx="546">
                  <c:v>2747</c:v>
                </c:pt>
                <c:pt idx="547">
                  <c:v>2781</c:v>
                </c:pt>
                <c:pt idx="548">
                  <c:v>2782</c:v>
                </c:pt>
                <c:pt idx="549">
                  <c:v>2793</c:v>
                </c:pt>
                <c:pt idx="550">
                  <c:v>2795</c:v>
                </c:pt>
                <c:pt idx="551">
                  <c:v>2797</c:v>
                </c:pt>
                <c:pt idx="552">
                  <c:v>2798</c:v>
                </c:pt>
                <c:pt idx="553">
                  <c:v>2802</c:v>
                </c:pt>
                <c:pt idx="554">
                  <c:v>2804</c:v>
                </c:pt>
                <c:pt idx="555">
                  <c:v>2807</c:v>
                </c:pt>
                <c:pt idx="556">
                  <c:v>2811</c:v>
                </c:pt>
                <c:pt idx="557">
                  <c:v>2814</c:v>
                </c:pt>
                <c:pt idx="558">
                  <c:v>2815</c:v>
                </c:pt>
                <c:pt idx="559">
                  <c:v>2826</c:v>
                </c:pt>
                <c:pt idx="560">
                  <c:v>2829</c:v>
                </c:pt>
                <c:pt idx="561">
                  <c:v>2831</c:v>
                </c:pt>
                <c:pt idx="562">
                  <c:v>2836</c:v>
                </c:pt>
                <c:pt idx="563">
                  <c:v>2849</c:v>
                </c:pt>
                <c:pt idx="564">
                  <c:v>2853</c:v>
                </c:pt>
                <c:pt idx="565">
                  <c:v>2861</c:v>
                </c:pt>
                <c:pt idx="566">
                  <c:v>2863</c:v>
                </c:pt>
                <c:pt idx="567">
                  <c:v>2868</c:v>
                </c:pt>
                <c:pt idx="568">
                  <c:v>2870</c:v>
                </c:pt>
                <c:pt idx="569">
                  <c:v>2874</c:v>
                </c:pt>
                <c:pt idx="570">
                  <c:v>2875</c:v>
                </c:pt>
                <c:pt idx="571">
                  <c:v>2877</c:v>
                </c:pt>
                <c:pt idx="572">
                  <c:v>2878</c:v>
                </c:pt>
                <c:pt idx="573">
                  <c:v>2882</c:v>
                </c:pt>
                <c:pt idx="574">
                  <c:v>2886</c:v>
                </c:pt>
                <c:pt idx="575">
                  <c:v>2891</c:v>
                </c:pt>
                <c:pt idx="576">
                  <c:v>2894</c:v>
                </c:pt>
                <c:pt idx="577">
                  <c:v>2895</c:v>
                </c:pt>
                <c:pt idx="578">
                  <c:v>2902</c:v>
                </c:pt>
                <c:pt idx="579">
                  <c:v>2909</c:v>
                </c:pt>
                <c:pt idx="580">
                  <c:v>2918</c:v>
                </c:pt>
                <c:pt idx="581">
                  <c:v>2920</c:v>
                </c:pt>
                <c:pt idx="582">
                  <c:v>2926</c:v>
                </c:pt>
                <c:pt idx="583">
                  <c:v>2928</c:v>
                </c:pt>
                <c:pt idx="584">
                  <c:v>2929</c:v>
                </c:pt>
                <c:pt idx="585">
                  <c:v>2930</c:v>
                </c:pt>
                <c:pt idx="586">
                  <c:v>2931</c:v>
                </c:pt>
                <c:pt idx="587">
                  <c:v>2936</c:v>
                </c:pt>
                <c:pt idx="588">
                  <c:v>2937</c:v>
                </c:pt>
                <c:pt idx="589">
                  <c:v>2939</c:v>
                </c:pt>
                <c:pt idx="590">
                  <c:v>2942</c:v>
                </c:pt>
                <c:pt idx="591">
                  <c:v>2945</c:v>
                </c:pt>
                <c:pt idx="592">
                  <c:v>2948</c:v>
                </c:pt>
                <c:pt idx="593">
                  <c:v>2952</c:v>
                </c:pt>
                <c:pt idx="594">
                  <c:v>2958</c:v>
                </c:pt>
                <c:pt idx="595">
                  <c:v>2961</c:v>
                </c:pt>
                <c:pt idx="596">
                  <c:v>2963</c:v>
                </c:pt>
                <c:pt idx="597">
                  <c:v>2964</c:v>
                </c:pt>
                <c:pt idx="598">
                  <c:v>2968</c:v>
                </c:pt>
                <c:pt idx="599">
                  <c:v>2975</c:v>
                </c:pt>
                <c:pt idx="600">
                  <c:v>2980</c:v>
                </c:pt>
                <c:pt idx="601">
                  <c:v>2986</c:v>
                </c:pt>
                <c:pt idx="602">
                  <c:v>2995</c:v>
                </c:pt>
                <c:pt idx="603">
                  <c:v>3005</c:v>
                </c:pt>
                <c:pt idx="604">
                  <c:v>3006</c:v>
                </c:pt>
                <c:pt idx="605">
                  <c:v>3007</c:v>
                </c:pt>
                <c:pt idx="606">
                  <c:v>3009</c:v>
                </c:pt>
                <c:pt idx="607">
                  <c:v>3010</c:v>
                </c:pt>
                <c:pt idx="608">
                  <c:v>3011</c:v>
                </c:pt>
                <c:pt idx="609">
                  <c:v>3025</c:v>
                </c:pt>
                <c:pt idx="610">
                  <c:v>3032</c:v>
                </c:pt>
                <c:pt idx="611">
                  <c:v>3033</c:v>
                </c:pt>
                <c:pt idx="612">
                  <c:v>3037</c:v>
                </c:pt>
                <c:pt idx="613">
                  <c:v>3050</c:v>
                </c:pt>
                <c:pt idx="614">
                  <c:v>3056</c:v>
                </c:pt>
                <c:pt idx="615">
                  <c:v>3066</c:v>
                </c:pt>
                <c:pt idx="616">
                  <c:v>3068</c:v>
                </c:pt>
                <c:pt idx="617">
                  <c:v>3074</c:v>
                </c:pt>
                <c:pt idx="618">
                  <c:v>3075</c:v>
                </c:pt>
                <c:pt idx="619">
                  <c:v>3076</c:v>
                </c:pt>
                <c:pt idx="620">
                  <c:v>3081</c:v>
                </c:pt>
                <c:pt idx="621">
                  <c:v>3083</c:v>
                </c:pt>
                <c:pt idx="622">
                  <c:v>3091</c:v>
                </c:pt>
                <c:pt idx="623">
                  <c:v>3099</c:v>
                </c:pt>
                <c:pt idx="624">
                  <c:v>3102</c:v>
                </c:pt>
                <c:pt idx="625">
                  <c:v>3104</c:v>
                </c:pt>
                <c:pt idx="626">
                  <c:v>3107</c:v>
                </c:pt>
                <c:pt idx="627">
                  <c:v>3112</c:v>
                </c:pt>
                <c:pt idx="628">
                  <c:v>3117</c:v>
                </c:pt>
                <c:pt idx="629">
                  <c:v>3120</c:v>
                </c:pt>
                <c:pt idx="630">
                  <c:v>3129</c:v>
                </c:pt>
                <c:pt idx="631">
                  <c:v>3130</c:v>
                </c:pt>
                <c:pt idx="632">
                  <c:v>3136</c:v>
                </c:pt>
                <c:pt idx="633">
                  <c:v>3138</c:v>
                </c:pt>
                <c:pt idx="634">
                  <c:v>3139</c:v>
                </c:pt>
                <c:pt idx="635">
                  <c:v>3152</c:v>
                </c:pt>
                <c:pt idx="636">
                  <c:v>3153</c:v>
                </c:pt>
                <c:pt idx="637">
                  <c:v>3158</c:v>
                </c:pt>
                <c:pt idx="638">
                  <c:v>3170</c:v>
                </c:pt>
                <c:pt idx="639">
                  <c:v>3174</c:v>
                </c:pt>
                <c:pt idx="640">
                  <c:v>3179</c:v>
                </c:pt>
                <c:pt idx="641">
                  <c:v>3182</c:v>
                </c:pt>
                <c:pt idx="642">
                  <c:v>3194</c:v>
                </c:pt>
                <c:pt idx="643">
                  <c:v>3197</c:v>
                </c:pt>
                <c:pt idx="644">
                  <c:v>3202</c:v>
                </c:pt>
                <c:pt idx="645">
                  <c:v>3220</c:v>
                </c:pt>
                <c:pt idx="646">
                  <c:v>3225</c:v>
                </c:pt>
                <c:pt idx="647">
                  <c:v>3231</c:v>
                </c:pt>
                <c:pt idx="648">
                  <c:v>3233</c:v>
                </c:pt>
                <c:pt idx="649">
                  <c:v>3254</c:v>
                </c:pt>
                <c:pt idx="650">
                  <c:v>3262</c:v>
                </c:pt>
                <c:pt idx="651">
                  <c:v>3265</c:v>
                </c:pt>
                <c:pt idx="652">
                  <c:v>3266</c:v>
                </c:pt>
                <c:pt idx="653">
                  <c:v>3267</c:v>
                </c:pt>
                <c:pt idx="654">
                  <c:v>3270</c:v>
                </c:pt>
                <c:pt idx="655">
                  <c:v>3276</c:v>
                </c:pt>
                <c:pt idx="656">
                  <c:v>3277</c:v>
                </c:pt>
                <c:pt idx="657">
                  <c:v>3281</c:v>
                </c:pt>
                <c:pt idx="658">
                  <c:v>3283</c:v>
                </c:pt>
                <c:pt idx="659">
                  <c:v>3286</c:v>
                </c:pt>
                <c:pt idx="660">
                  <c:v>3298</c:v>
                </c:pt>
                <c:pt idx="661">
                  <c:v>3308</c:v>
                </c:pt>
                <c:pt idx="662">
                  <c:v>3310</c:v>
                </c:pt>
                <c:pt idx="663">
                  <c:v>3312</c:v>
                </c:pt>
                <c:pt idx="664">
                  <c:v>3321</c:v>
                </c:pt>
                <c:pt idx="665">
                  <c:v>3332</c:v>
                </c:pt>
                <c:pt idx="666">
                  <c:v>3334</c:v>
                </c:pt>
                <c:pt idx="667">
                  <c:v>3336</c:v>
                </c:pt>
                <c:pt idx="668">
                  <c:v>3340</c:v>
                </c:pt>
                <c:pt idx="669">
                  <c:v>3363</c:v>
                </c:pt>
                <c:pt idx="670">
                  <c:v>3376</c:v>
                </c:pt>
                <c:pt idx="671">
                  <c:v>3381</c:v>
                </c:pt>
                <c:pt idx="672">
                  <c:v>3386</c:v>
                </c:pt>
                <c:pt idx="673">
                  <c:v>3388</c:v>
                </c:pt>
                <c:pt idx="674">
                  <c:v>3389</c:v>
                </c:pt>
                <c:pt idx="675">
                  <c:v>3403</c:v>
                </c:pt>
                <c:pt idx="676">
                  <c:v>3406</c:v>
                </c:pt>
                <c:pt idx="677">
                  <c:v>3409</c:v>
                </c:pt>
                <c:pt idx="678">
                  <c:v>3412</c:v>
                </c:pt>
                <c:pt idx="679">
                  <c:v>3421</c:v>
                </c:pt>
                <c:pt idx="680">
                  <c:v>3422</c:v>
                </c:pt>
                <c:pt idx="681">
                  <c:v>3426</c:v>
                </c:pt>
                <c:pt idx="682">
                  <c:v>3427</c:v>
                </c:pt>
                <c:pt idx="683">
                  <c:v>3428</c:v>
                </c:pt>
                <c:pt idx="684">
                  <c:v>3433</c:v>
                </c:pt>
                <c:pt idx="685">
                  <c:v>3434</c:v>
                </c:pt>
                <c:pt idx="686">
                  <c:v>3436</c:v>
                </c:pt>
                <c:pt idx="687">
                  <c:v>3439</c:v>
                </c:pt>
                <c:pt idx="688">
                  <c:v>3445</c:v>
                </c:pt>
                <c:pt idx="689">
                  <c:v>3463</c:v>
                </c:pt>
                <c:pt idx="690">
                  <c:v>3469</c:v>
                </c:pt>
                <c:pt idx="691">
                  <c:v>3478</c:v>
                </c:pt>
                <c:pt idx="692">
                  <c:v>3479</c:v>
                </c:pt>
                <c:pt idx="693">
                  <c:v>3483</c:v>
                </c:pt>
                <c:pt idx="694">
                  <c:v>3491</c:v>
                </c:pt>
                <c:pt idx="695">
                  <c:v>3498</c:v>
                </c:pt>
                <c:pt idx="696">
                  <c:v>3503</c:v>
                </c:pt>
                <c:pt idx="697">
                  <c:v>3507</c:v>
                </c:pt>
                <c:pt idx="698">
                  <c:v>3515</c:v>
                </c:pt>
                <c:pt idx="699">
                  <c:v>3517</c:v>
                </c:pt>
                <c:pt idx="700">
                  <c:v>3518</c:v>
                </c:pt>
                <c:pt idx="701">
                  <c:v>3520</c:v>
                </c:pt>
                <c:pt idx="702">
                  <c:v>3523</c:v>
                </c:pt>
                <c:pt idx="703">
                  <c:v>3524</c:v>
                </c:pt>
                <c:pt idx="704">
                  <c:v>3525</c:v>
                </c:pt>
                <c:pt idx="705">
                  <c:v>3526</c:v>
                </c:pt>
                <c:pt idx="706">
                  <c:v>3535</c:v>
                </c:pt>
                <c:pt idx="707">
                  <c:v>3536</c:v>
                </c:pt>
                <c:pt idx="708">
                  <c:v>3537</c:v>
                </c:pt>
                <c:pt idx="709">
                  <c:v>3547</c:v>
                </c:pt>
                <c:pt idx="710">
                  <c:v>3551</c:v>
                </c:pt>
                <c:pt idx="711">
                  <c:v>3559</c:v>
                </c:pt>
                <c:pt idx="712">
                  <c:v>3560</c:v>
                </c:pt>
                <c:pt idx="713">
                  <c:v>3565</c:v>
                </c:pt>
                <c:pt idx="714">
                  <c:v>3570</c:v>
                </c:pt>
                <c:pt idx="715">
                  <c:v>3571</c:v>
                </c:pt>
                <c:pt idx="716">
                  <c:v>3578</c:v>
                </c:pt>
                <c:pt idx="717">
                  <c:v>3584</c:v>
                </c:pt>
                <c:pt idx="718">
                  <c:v>3594</c:v>
                </c:pt>
                <c:pt idx="719">
                  <c:v>3595</c:v>
                </c:pt>
                <c:pt idx="720">
                  <c:v>3598</c:v>
                </c:pt>
                <c:pt idx="721">
                  <c:v>3599</c:v>
                </c:pt>
                <c:pt idx="722">
                  <c:v>3602</c:v>
                </c:pt>
                <c:pt idx="723">
                  <c:v>3619</c:v>
                </c:pt>
                <c:pt idx="724">
                  <c:v>3623</c:v>
                </c:pt>
                <c:pt idx="725">
                  <c:v>3628</c:v>
                </c:pt>
                <c:pt idx="726">
                  <c:v>3629</c:v>
                </c:pt>
                <c:pt idx="727">
                  <c:v>3635</c:v>
                </c:pt>
                <c:pt idx="728">
                  <c:v>3641</c:v>
                </c:pt>
                <c:pt idx="729">
                  <c:v>3643</c:v>
                </c:pt>
                <c:pt idx="730">
                  <c:v>3645</c:v>
                </c:pt>
                <c:pt idx="731">
                  <c:v>3657</c:v>
                </c:pt>
                <c:pt idx="732">
                  <c:v>3661</c:v>
                </c:pt>
                <c:pt idx="733">
                  <c:v>3665</c:v>
                </c:pt>
                <c:pt idx="734">
                  <c:v>3667</c:v>
                </c:pt>
                <c:pt idx="735">
                  <c:v>3673</c:v>
                </c:pt>
                <c:pt idx="736">
                  <c:v>3678</c:v>
                </c:pt>
                <c:pt idx="737">
                  <c:v>3690</c:v>
                </c:pt>
                <c:pt idx="738">
                  <c:v>3696</c:v>
                </c:pt>
                <c:pt idx="739">
                  <c:v>3697</c:v>
                </c:pt>
                <c:pt idx="740">
                  <c:v>3698</c:v>
                </c:pt>
                <c:pt idx="741">
                  <c:v>3706</c:v>
                </c:pt>
                <c:pt idx="742">
                  <c:v>3710</c:v>
                </c:pt>
                <c:pt idx="743">
                  <c:v>3711</c:v>
                </c:pt>
                <c:pt idx="744">
                  <c:v>3712</c:v>
                </c:pt>
                <c:pt idx="745">
                  <c:v>3717</c:v>
                </c:pt>
                <c:pt idx="746">
                  <c:v>3722</c:v>
                </c:pt>
                <c:pt idx="747">
                  <c:v>3725</c:v>
                </c:pt>
                <c:pt idx="748">
                  <c:v>3726</c:v>
                </c:pt>
                <c:pt idx="749">
                  <c:v>3732</c:v>
                </c:pt>
                <c:pt idx="750">
                  <c:v>3745</c:v>
                </c:pt>
                <c:pt idx="751">
                  <c:v>3749</c:v>
                </c:pt>
                <c:pt idx="752">
                  <c:v>3759</c:v>
                </c:pt>
                <c:pt idx="753">
                  <c:v>3762</c:v>
                </c:pt>
                <c:pt idx="754">
                  <c:v>3766</c:v>
                </c:pt>
                <c:pt idx="755">
                  <c:v>3767</c:v>
                </c:pt>
                <c:pt idx="756">
                  <c:v>3769</c:v>
                </c:pt>
                <c:pt idx="757">
                  <c:v>3783</c:v>
                </c:pt>
                <c:pt idx="758">
                  <c:v>3790</c:v>
                </c:pt>
                <c:pt idx="759">
                  <c:v>3798</c:v>
                </c:pt>
                <c:pt idx="760">
                  <c:v>3799</c:v>
                </c:pt>
                <c:pt idx="761">
                  <c:v>3807</c:v>
                </c:pt>
                <c:pt idx="762">
                  <c:v>3828</c:v>
                </c:pt>
                <c:pt idx="763">
                  <c:v>3829</c:v>
                </c:pt>
                <c:pt idx="764">
                  <c:v>3830</c:v>
                </c:pt>
                <c:pt idx="765">
                  <c:v>3834</c:v>
                </c:pt>
                <c:pt idx="766">
                  <c:v>3839</c:v>
                </c:pt>
                <c:pt idx="767">
                  <c:v>3846</c:v>
                </c:pt>
                <c:pt idx="768">
                  <c:v>3850</c:v>
                </c:pt>
                <c:pt idx="769">
                  <c:v>3852</c:v>
                </c:pt>
                <c:pt idx="770">
                  <c:v>3855</c:v>
                </c:pt>
                <c:pt idx="771">
                  <c:v>3856</c:v>
                </c:pt>
                <c:pt idx="772">
                  <c:v>3859</c:v>
                </c:pt>
                <c:pt idx="773">
                  <c:v>3865</c:v>
                </c:pt>
                <c:pt idx="774">
                  <c:v>3867</c:v>
                </c:pt>
                <c:pt idx="775">
                  <c:v>3870</c:v>
                </c:pt>
                <c:pt idx="776">
                  <c:v>3878</c:v>
                </c:pt>
                <c:pt idx="777">
                  <c:v>3885</c:v>
                </c:pt>
                <c:pt idx="778">
                  <c:v>3887</c:v>
                </c:pt>
                <c:pt idx="779">
                  <c:v>3896</c:v>
                </c:pt>
                <c:pt idx="780">
                  <c:v>3900</c:v>
                </c:pt>
                <c:pt idx="781">
                  <c:v>3910</c:v>
                </c:pt>
                <c:pt idx="782">
                  <c:v>3916</c:v>
                </c:pt>
                <c:pt idx="783">
                  <c:v>3919</c:v>
                </c:pt>
                <c:pt idx="784">
                  <c:v>3921</c:v>
                </c:pt>
                <c:pt idx="785">
                  <c:v>3924</c:v>
                </c:pt>
                <c:pt idx="786">
                  <c:v>3933</c:v>
                </c:pt>
                <c:pt idx="787">
                  <c:v>3934</c:v>
                </c:pt>
                <c:pt idx="788">
                  <c:v>3945</c:v>
                </c:pt>
                <c:pt idx="789">
                  <c:v>3955</c:v>
                </c:pt>
                <c:pt idx="790">
                  <c:v>3967</c:v>
                </c:pt>
                <c:pt idx="791">
                  <c:v>3968</c:v>
                </c:pt>
                <c:pt idx="792">
                  <c:v>3969</c:v>
                </c:pt>
                <c:pt idx="793">
                  <c:v>3972</c:v>
                </c:pt>
                <c:pt idx="794">
                  <c:v>3979</c:v>
                </c:pt>
                <c:pt idx="795">
                  <c:v>4001</c:v>
                </c:pt>
                <c:pt idx="796">
                  <c:v>4002</c:v>
                </c:pt>
                <c:pt idx="797">
                  <c:v>4012</c:v>
                </c:pt>
                <c:pt idx="798">
                  <c:v>4023</c:v>
                </c:pt>
                <c:pt idx="799">
                  <c:v>4037</c:v>
                </c:pt>
                <c:pt idx="800">
                  <c:v>4042</c:v>
                </c:pt>
                <c:pt idx="801">
                  <c:v>4047</c:v>
                </c:pt>
                <c:pt idx="802">
                  <c:v>4050</c:v>
                </c:pt>
                <c:pt idx="803">
                  <c:v>4055</c:v>
                </c:pt>
                <c:pt idx="804">
                  <c:v>4058</c:v>
                </c:pt>
                <c:pt idx="805">
                  <c:v>4065</c:v>
                </c:pt>
                <c:pt idx="806">
                  <c:v>4066</c:v>
                </c:pt>
                <c:pt idx="807">
                  <c:v>4070</c:v>
                </c:pt>
                <c:pt idx="808">
                  <c:v>4073</c:v>
                </c:pt>
                <c:pt idx="809">
                  <c:v>4084</c:v>
                </c:pt>
                <c:pt idx="810">
                  <c:v>4086</c:v>
                </c:pt>
                <c:pt idx="811">
                  <c:v>4088</c:v>
                </c:pt>
                <c:pt idx="812">
                  <c:v>4093</c:v>
                </c:pt>
                <c:pt idx="813">
                  <c:v>4094</c:v>
                </c:pt>
                <c:pt idx="814">
                  <c:v>4095</c:v>
                </c:pt>
                <c:pt idx="815">
                  <c:v>4096</c:v>
                </c:pt>
                <c:pt idx="816">
                  <c:v>4098</c:v>
                </c:pt>
                <c:pt idx="817">
                  <c:v>4099</c:v>
                </c:pt>
                <c:pt idx="818">
                  <c:v>4102</c:v>
                </c:pt>
                <c:pt idx="819">
                  <c:v>4107</c:v>
                </c:pt>
                <c:pt idx="820">
                  <c:v>4114</c:v>
                </c:pt>
                <c:pt idx="821">
                  <c:v>4119</c:v>
                </c:pt>
                <c:pt idx="822">
                  <c:v>4120</c:v>
                </c:pt>
                <c:pt idx="823">
                  <c:v>4122</c:v>
                </c:pt>
                <c:pt idx="824">
                  <c:v>4127</c:v>
                </c:pt>
                <c:pt idx="825">
                  <c:v>4128</c:v>
                </c:pt>
                <c:pt idx="826">
                  <c:v>4136</c:v>
                </c:pt>
                <c:pt idx="827">
                  <c:v>4137</c:v>
                </c:pt>
                <c:pt idx="828">
                  <c:v>4138</c:v>
                </c:pt>
                <c:pt idx="829">
                  <c:v>4141</c:v>
                </c:pt>
                <c:pt idx="830">
                  <c:v>4148</c:v>
                </c:pt>
                <c:pt idx="831">
                  <c:v>4149</c:v>
                </c:pt>
                <c:pt idx="832">
                  <c:v>4168</c:v>
                </c:pt>
                <c:pt idx="833">
                  <c:v>4174</c:v>
                </c:pt>
                <c:pt idx="834">
                  <c:v>4179</c:v>
                </c:pt>
                <c:pt idx="835">
                  <c:v>4184</c:v>
                </c:pt>
                <c:pt idx="836">
                  <c:v>4186</c:v>
                </c:pt>
                <c:pt idx="837">
                  <c:v>4188</c:v>
                </c:pt>
                <c:pt idx="838">
                  <c:v>4198</c:v>
                </c:pt>
                <c:pt idx="839">
                  <c:v>4200</c:v>
                </c:pt>
                <c:pt idx="840">
                  <c:v>4201</c:v>
                </c:pt>
                <c:pt idx="841">
                  <c:v>4207</c:v>
                </c:pt>
                <c:pt idx="842">
                  <c:v>4211</c:v>
                </c:pt>
                <c:pt idx="843">
                  <c:v>4216</c:v>
                </c:pt>
                <c:pt idx="844">
                  <c:v>4220</c:v>
                </c:pt>
                <c:pt idx="845">
                  <c:v>4227</c:v>
                </c:pt>
                <c:pt idx="846">
                  <c:v>4240</c:v>
                </c:pt>
                <c:pt idx="847">
                  <c:v>4246</c:v>
                </c:pt>
                <c:pt idx="848">
                  <c:v>4248</c:v>
                </c:pt>
                <c:pt idx="849">
                  <c:v>4252</c:v>
                </c:pt>
                <c:pt idx="850">
                  <c:v>4259</c:v>
                </c:pt>
                <c:pt idx="851">
                  <c:v>4261</c:v>
                </c:pt>
                <c:pt idx="852">
                  <c:v>4268</c:v>
                </c:pt>
                <c:pt idx="853">
                  <c:v>4271</c:v>
                </c:pt>
                <c:pt idx="854">
                  <c:v>4278</c:v>
                </c:pt>
                <c:pt idx="855">
                  <c:v>4279</c:v>
                </c:pt>
                <c:pt idx="856">
                  <c:v>4286</c:v>
                </c:pt>
                <c:pt idx="857">
                  <c:v>4290</c:v>
                </c:pt>
                <c:pt idx="858">
                  <c:v>4297</c:v>
                </c:pt>
                <c:pt idx="859">
                  <c:v>4298</c:v>
                </c:pt>
                <c:pt idx="860">
                  <c:v>4299</c:v>
                </c:pt>
                <c:pt idx="861">
                  <c:v>4301</c:v>
                </c:pt>
                <c:pt idx="862">
                  <c:v>4303</c:v>
                </c:pt>
                <c:pt idx="863">
                  <c:v>4310</c:v>
                </c:pt>
                <c:pt idx="864">
                  <c:v>4320</c:v>
                </c:pt>
                <c:pt idx="865">
                  <c:v>4322</c:v>
                </c:pt>
                <c:pt idx="866">
                  <c:v>4324</c:v>
                </c:pt>
                <c:pt idx="867">
                  <c:v>4328</c:v>
                </c:pt>
                <c:pt idx="868">
                  <c:v>4329</c:v>
                </c:pt>
                <c:pt idx="869">
                  <c:v>4331</c:v>
                </c:pt>
                <c:pt idx="870">
                  <c:v>4333</c:v>
                </c:pt>
                <c:pt idx="871">
                  <c:v>4338</c:v>
                </c:pt>
                <c:pt idx="872">
                  <c:v>4339</c:v>
                </c:pt>
                <c:pt idx="873">
                  <c:v>4345</c:v>
                </c:pt>
                <c:pt idx="874">
                  <c:v>4351</c:v>
                </c:pt>
                <c:pt idx="875">
                  <c:v>4356</c:v>
                </c:pt>
                <c:pt idx="876">
                  <c:v>4368</c:v>
                </c:pt>
                <c:pt idx="877">
                  <c:v>4369</c:v>
                </c:pt>
                <c:pt idx="878">
                  <c:v>4370</c:v>
                </c:pt>
                <c:pt idx="879">
                  <c:v>4376</c:v>
                </c:pt>
                <c:pt idx="880">
                  <c:v>4377</c:v>
                </c:pt>
                <c:pt idx="881">
                  <c:v>4381</c:v>
                </c:pt>
                <c:pt idx="882">
                  <c:v>4385</c:v>
                </c:pt>
                <c:pt idx="883">
                  <c:v>4390</c:v>
                </c:pt>
                <c:pt idx="884">
                  <c:v>4391</c:v>
                </c:pt>
                <c:pt idx="885">
                  <c:v>4394</c:v>
                </c:pt>
                <c:pt idx="886">
                  <c:v>4399</c:v>
                </c:pt>
                <c:pt idx="887">
                  <c:v>4405</c:v>
                </c:pt>
                <c:pt idx="888">
                  <c:v>4406</c:v>
                </c:pt>
                <c:pt idx="889">
                  <c:v>4415</c:v>
                </c:pt>
                <c:pt idx="890">
                  <c:v>4418</c:v>
                </c:pt>
                <c:pt idx="891">
                  <c:v>4426</c:v>
                </c:pt>
                <c:pt idx="892">
                  <c:v>4427</c:v>
                </c:pt>
                <c:pt idx="893">
                  <c:v>4432</c:v>
                </c:pt>
                <c:pt idx="894">
                  <c:v>4436</c:v>
                </c:pt>
                <c:pt idx="895">
                  <c:v>4437</c:v>
                </c:pt>
                <c:pt idx="896">
                  <c:v>4440</c:v>
                </c:pt>
                <c:pt idx="897">
                  <c:v>4442</c:v>
                </c:pt>
                <c:pt idx="898">
                  <c:v>4444</c:v>
                </c:pt>
                <c:pt idx="899">
                  <c:v>4452</c:v>
                </c:pt>
                <c:pt idx="900">
                  <c:v>4459</c:v>
                </c:pt>
                <c:pt idx="901">
                  <c:v>4470</c:v>
                </c:pt>
                <c:pt idx="902">
                  <c:v>4472</c:v>
                </c:pt>
                <c:pt idx="903">
                  <c:v>4475</c:v>
                </c:pt>
                <c:pt idx="904">
                  <c:v>4477</c:v>
                </c:pt>
                <c:pt idx="905">
                  <c:v>4478</c:v>
                </c:pt>
                <c:pt idx="906">
                  <c:v>4480</c:v>
                </c:pt>
                <c:pt idx="907">
                  <c:v>4483</c:v>
                </c:pt>
                <c:pt idx="908">
                  <c:v>4487</c:v>
                </c:pt>
                <c:pt idx="909">
                  <c:v>4491</c:v>
                </c:pt>
                <c:pt idx="910">
                  <c:v>4500</c:v>
                </c:pt>
                <c:pt idx="911">
                  <c:v>4501</c:v>
                </c:pt>
                <c:pt idx="912">
                  <c:v>4507</c:v>
                </c:pt>
                <c:pt idx="913">
                  <c:v>4508</c:v>
                </c:pt>
                <c:pt idx="914">
                  <c:v>4518</c:v>
                </c:pt>
                <c:pt idx="915">
                  <c:v>4530</c:v>
                </c:pt>
                <c:pt idx="916">
                  <c:v>4541</c:v>
                </c:pt>
                <c:pt idx="917">
                  <c:v>4543</c:v>
                </c:pt>
                <c:pt idx="918">
                  <c:v>4547</c:v>
                </c:pt>
                <c:pt idx="919">
                  <c:v>4548</c:v>
                </c:pt>
                <c:pt idx="920">
                  <c:v>4550</c:v>
                </c:pt>
                <c:pt idx="921">
                  <c:v>4552</c:v>
                </c:pt>
                <c:pt idx="922">
                  <c:v>4554</c:v>
                </c:pt>
                <c:pt idx="923">
                  <c:v>4557</c:v>
                </c:pt>
                <c:pt idx="924">
                  <c:v>4580</c:v>
                </c:pt>
                <c:pt idx="925">
                  <c:v>4587</c:v>
                </c:pt>
                <c:pt idx="926">
                  <c:v>4597</c:v>
                </c:pt>
                <c:pt idx="927">
                  <c:v>4599</c:v>
                </c:pt>
                <c:pt idx="928">
                  <c:v>4603</c:v>
                </c:pt>
                <c:pt idx="929">
                  <c:v>4607</c:v>
                </c:pt>
                <c:pt idx="930">
                  <c:v>4608</c:v>
                </c:pt>
                <c:pt idx="931">
                  <c:v>4609</c:v>
                </c:pt>
                <c:pt idx="932">
                  <c:v>4611</c:v>
                </c:pt>
                <c:pt idx="933">
                  <c:v>4619</c:v>
                </c:pt>
                <c:pt idx="934">
                  <c:v>4637</c:v>
                </c:pt>
                <c:pt idx="935">
                  <c:v>4640</c:v>
                </c:pt>
                <c:pt idx="936">
                  <c:v>4643</c:v>
                </c:pt>
                <c:pt idx="937">
                  <c:v>4646</c:v>
                </c:pt>
                <c:pt idx="938">
                  <c:v>4653</c:v>
                </c:pt>
                <c:pt idx="939">
                  <c:v>4654</c:v>
                </c:pt>
                <c:pt idx="940">
                  <c:v>4656</c:v>
                </c:pt>
                <c:pt idx="941">
                  <c:v>4669</c:v>
                </c:pt>
                <c:pt idx="942">
                  <c:v>4673</c:v>
                </c:pt>
                <c:pt idx="943">
                  <c:v>4676</c:v>
                </c:pt>
                <c:pt idx="944">
                  <c:v>4679</c:v>
                </c:pt>
                <c:pt idx="945">
                  <c:v>4682</c:v>
                </c:pt>
                <c:pt idx="946">
                  <c:v>4686</c:v>
                </c:pt>
                <c:pt idx="947">
                  <c:v>4687</c:v>
                </c:pt>
                <c:pt idx="948">
                  <c:v>4690</c:v>
                </c:pt>
                <c:pt idx="949">
                  <c:v>4692</c:v>
                </c:pt>
                <c:pt idx="950">
                  <c:v>4697</c:v>
                </c:pt>
                <c:pt idx="951">
                  <c:v>4698</c:v>
                </c:pt>
                <c:pt idx="952">
                  <c:v>4702</c:v>
                </c:pt>
                <c:pt idx="953">
                  <c:v>4706</c:v>
                </c:pt>
                <c:pt idx="954">
                  <c:v>4712</c:v>
                </c:pt>
                <c:pt idx="955">
                  <c:v>4713</c:v>
                </c:pt>
                <c:pt idx="956">
                  <c:v>4725</c:v>
                </c:pt>
                <c:pt idx="957">
                  <c:v>4741</c:v>
                </c:pt>
                <c:pt idx="958">
                  <c:v>4743</c:v>
                </c:pt>
                <c:pt idx="959">
                  <c:v>4749</c:v>
                </c:pt>
                <c:pt idx="960">
                  <c:v>4754</c:v>
                </c:pt>
                <c:pt idx="961">
                  <c:v>4756</c:v>
                </c:pt>
                <c:pt idx="962">
                  <c:v>4764</c:v>
                </c:pt>
                <c:pt idx="963">
                  <c:v>4767</c:v>
                </c:pt>
                <c:pt idx="964">
                  <c:v>4769</c:v>
                </c:pt>
                <c:pt idx="965">
                  <c:v>4785</c:v>
                </c:pt>
                <c:pt idx="966">
                  <c:v>4786</c:v>
                </c:pt>
                <c:pt idx="967">
                  <c:v>4789</c:v>
                </c:pt>
                <c:pt idx="968">
                  <c:v>4790</c:v>
                </c:pt>
                <c:pt idx="969">
                  <c:v>4791</c:v>
                </c:pt>
                <c:pt idx="970">
                  <c:v>4796</c:v>
                </c:pt>
                <c:pt idx="971">
                  <c:v>4808</c:v>
                </c:pt>
                <c:pt idx="972">
                  <c:v>4817</c:v>
                </c:pt>
                <c:pt idx="973">
                  <c:v>4827</c:v>
                </c:pt>
                <c:pt idx="974">
                  <c:v>4828</c:v>
                </c:pt>
                <c:pt idx="975">
                  <c:v>4832</c:v>
                </c:pt>
                <c:pt idx="976">
                  <c:v>4837</c:v>
                </c:pt>
                <c:pt idx="977">
                  <c:v>4838</c:v>
                </c:pt>
                <c:pt idx="978">
                  <c:v>4843</c:v>
                </c:pt>
                <c:pt idx="979">
                  <c:v>4855</c:v>
                </c:pt>
                <c:pt idx="980">
                  <c:v>4856</c:v>
                </c:pt>
                <c:pt idx="981">
                  <c:v>4860</c:v>
                </c:pt>
                <c:pt idx="982">
                  <c:v>4864</c:v>
                </c:pt>
                <c:pt idx="983">
                  <c:v>4865</c:v>
                </c:pt>
                <c:pt idx="984">
                  <c:v>4867</c:v>
                </c:pt>
                <c:pt idx="985">
                  <c:v>4877</c:v>
                </c:pt>
                <c:pt idx="986">
                  <c:v>4887</c:v>
                </c:pt>
                <c:pt idx="987">
                  <c:v>4910</c:v>
                </c:pt>
                <c:pt idx="988">
                  <c:v>4915</c:v>
                </c:pt>
                <c:pt idx="989">
                  <c:v>4927</c:v>
                </c:pt>
                <c:pt idx="990">
                  <c:v>4931</c:v>
                </c:pt>
                <c:pt idx="991">
                  <c:v>4937</c:v>
                </c:pt>
                <c:pt idx="992">
                  <c:v>4939</c:v>
                </c:pt>
                <c:pt idx="993">
                  <c:v>4943</c:v>
                </c:pt>
                <c:pt idx="994">
                  <c:v>4944</c:v>
                </c:pt>
                <c:pt idx="995">
                  <c:v>4945</c:v>
                </c:pt>
                <c:pt idx="996">
                  <c:v>4947</c:v>
                </c:pt>
                <c:pt idx="997">
                  <c:v>4954</c:v>
                </c:pt>
                <c:pt idx="998">
                  <c:v>4961</c:v>
                </c:pt>
                <c:pt idx="999">
                  <c:v>4964</c:v>
                </c:pt>
                <c:pt idx="1000">
                  <c:v>4967</c:v>
                </c:pt>
                <c:pt idx="1001">
                  <c:v>4971</c:v>
                </c:pt>
                <c:pt idx="1002">
                  <c:v>4973</c:v>
                </c:pt>
                <c:pt idx="1003">
                  <c:v>4974</c:v>
                </c:pt>
                <c:pt idx="1004">
                  <c:v>4988</c:v>
                </c:pt>
                <c:pt idx="1005">
                  <c:v>4990</c:v>
                </c:pt>
                <c:pt idx="1006">
                  <c:v>4992</c:v>
                </c:pt>
                <c:pt idx="1007">
                  <c:v>4994</c:v>
                </c:pt>
                <c:pt idx="1008">
                  <c:v>4998</c:v>
                </c:pt>
                <c:pt idx="1009">
                  <c:v>5010</c:v>
                </c:pt>
                <c:pt idx="1010">
                  <c:v>5011</c:v>
                </c:pt>
                <c:pt idx="1011">
                  <c:v>5012</c:v>
                </c:pt>
                <c:pt idx="1012">
                  <c:v>5015</c:v>
                </c:pt>
                <c:pt idx="1013">
                  <c:v>5025</c:v>
                </c:pt>
                <c:pt idx="1014">
                  <c:v>5029</c:v>
                </c:pt>
                <c:pt idx="1015">
                  <c:v>5031</c:v>
                </c:pt>
                <c:pt idx="1016">
                  <c:v>5036</c:v>
                </c:pt>
                <c:pt idx="1017">
                  <c:v>5043</c:v>
                </c:pt>
                <c:pt idx="1018">
                  <c:v>5046</c:v>
                </c:pt>
                <c:pt idx="1019">
                  <c:v>5048</c:v>
                </c:pt>
                <c:pt idx="1020">
                  <c:v>5049</c:v>
                </c:pt>
                <c:pt idx="1021">
                  <c:v>5057</c:v>
                </c:pt>
                <c:pt idx="1022">
                  <c:v>5062</c:v>
                </c:pt>
                <c:pt idx="1023">
                  <c:v>5063</c:v>
                </c:pt>
                <c:pt idx="1024">
                  <c:v>5067</c:v>
                </c:pt>
                <c:pt idx="1025">
                  <c:v>5068</c:v>
                </c:pt>
                <c:pt idx="1026">
                  <c:v>5074</c:v>
                </c:pt>
                <c:pt idx="1027">
                  <c:v>5077</c:v>
                </c:pt>
                <c:pt idx="1028">
                  <c:v>5079</c:v>
                </c:pt>
                <c:pt idx="1029">
                  <c:v>5080</c:v>
                </c:pt>
                <c:pt idx="1030">
                  <c:v>5081</c:v>
                </c:pt>
                <c:pt idx="1031">
                  <c:v>5084</c:v>
                </c:pt>
                <c:pt idx="1032">
                  <c:v>5092</c:v>
                </c:pt>
                <c:pt idx="1033">
                  <c:v>5093</c:v>
                </c:pt>
                <c:pt idx="1034">
                  <c:v>5107</c:v>
                </c:pt>
                <c:pt idx="1035">
                  <c:v>5113</c:v>
                </c:pt>
                <c:pt idx="1036">
                  <c:v>5114</c:v>
                </c:pt>
                <c:pt idx="1037">
                  <c:v>5117</c:v>
                </c:pt>
                <c:pt idx="1038">
                  <c:v>5120</c:v>
                </c:pt>
                <c:pt idx="1039">
                  <c:v>5121</c:v>
                </c:pt>
                <c:pt idx="1040">
                  <c:v>5123</c:v>
                </c:pt>
                <c:pt idx="1041">
                  <c:v>5125</c:v>
                </c:pt>
                <c:pt idx="1042">
                  <c:v>5136</c:v>
                </c:pt>
                <c:pt idx="1043">
                  <c:v>5138</c:v>
                </c:pt>
                <c:pt idx="1044">
                  <c:v>5140</c:v>
                </c:pt>
                <c:pt idx="1045">
                  <c:v>5147</c:v>
                </c:pt>
                <c:pt idx="1046">
                  <c:v>5150</c:v>
                </c:pt>
                <c:pt idx="1047">
                  <c:v>5153</c:v>
                </c:pt>
                <c:pt idx="1048">
                  <c:v>5154</c:v>
                </c:pt>
                <c:pt idx="1049">
                  <c:v>5156</c:v>
                </c:pt>
                <c:pt idx="1050">
                  <c:v>5172</c:v>
                </c:pt>
                <c:pt idx="1051">
                  <c:v>5176</c:v>
                </c:pt>
                <c:pt idx="1052">
                  <c:v>5177</c:v>
                </c:pt>
                <c:pt idx="1053">
                  <c:v>5180</c:v>
                </c:pt>
                <c:pt idx="1054">
                  <c:v>5181</c:v>
                </c:pt>
                <c:pt idx="1055">
                  <c:v>5184</c:v>
                </c:pt>
                <c:pt idx="1056">
                  <c:v>5185</c:v>
                </c:pt>
                <c:pt idx="1057">
                  <c:v>5186</c:v>
                </c:pt>
                <c:pt idx="1058">
                  <c:v>5204</c:v>
                </c:pt>
                <c:pt idx="1059">
                  <c:v>5207</c:v>
                </c:pt>
                <c:pt idx="1060">
                  <c:v>5209</c:v>
                </c:pt>
                <c:pt idx="1061">
                  <c:v>5221</c:v>
                </c:pt>
                <c:pt idx="1062">
                  <c:v>5223</c:v>
                </c:pt>
                <c:pt idx="1063">
                  <c:v>5229</c:v>
                </c:pt>
                <c:pt idx="1064">
                  <c:v>5231</c:v>
                </c:pt>
                <c:pt idx="1065">
                  <c:v>5232</c:v>
                </c:pt>
                <c:pt idx="1066">
                  <c:v>5234</c:v>
                </c:pt>
                <c:pt idx="1067">
                  <c:v>5236</c:v>
                </c:pt>
                <c:pt idx="1068">
                  <c:v>5237</c:v>
                </c:pt>
                <c:pt idx="1069">
                  <c:v>5247</c:v>
                </c:pt>
                <c:pt idx="1070">
                  <c:v>5250</c:v>
                </c:pt>
                <c:pt idx="1071">
                  <c:v>5252</c:v>
                </c:pt>
                <c:pt idx="1072">
                  <c:v>5253</c:v>
                </c:pt>
                <c:pt idx="1073">
                  <c:v>5255</c:v>
                </c:pt>
                <c:pt idx="1074">
                  <c:v>5263</c:v>
                </c:pt>
                <c:pt idx="1075">
                  <c:v>5267</c:v>
                </c:pt>
                <c:pt idx="1076">
                  <c:v>5268</c:v>
                </c:pt>
                <c:pt idx="1077">
                  <c:v>5272</c:v>
                </c:pt>
                <c:pt idx="1078">
                  <c:v>5278</c:v>
                </c:pt>
                <c:pt idx="1079">
                  <c:v>5283</c:v>
                </c:pt>
                <c:pt idx="1080">
                  <c:v>5286</c:v>
                </c:pt>
                <c:pt idx="1081">
                  <c:v>5287</c:v>
                </c:pt>
                <c:pt idx="1082">
                  <c:v>5289</c:v>
                </c:pt>
                <c:pt idx="1083">
                  <c:v>5290</c:v>
                </c:pt>
                <c:pt idx="1084">
                  <c:v>5294</c:v>
                </c:pt>
                <c:pt idx="1085">
                  <c:v>5299</c:v>
                </c:pt>
                <c:pt idx="1086">
                  <c:v>5300</c:v>
                </c:pt>
                <c:pt idx="1087">
                  <c:v>5302</c:v>
                </c:pt>
                <c:pt idx="1088">
                  <c:v>5303</c:v>
                </c:pt>
                <c:pt idx="1089">
                  <c:v>5304</c:v>
                </c:pt>
                <c:pt idx="1090">
                  <c:v>5313</c:v>
                </c:pt>
                <c:pt idx="1091">
                  <c:v>5314</c:v>
                </c:pt>
                <c:pt idx="1092">
                  <c:v>5316</c:v>
                </c:pt>
                <c:pt idx="1093">
                  <c:v>5320</c:v>
                </c:pt>
                <c:pt idx="1094">
                  <c:v>5324</c:v>
                </c:pt>
                <c:pt idx="1095">
                  <c:v>5329</c:v>
                </c:pt>
                <c:pt idx="1096">
                  <c:v>5331</c:v>
                </c:pt>
                <c:pt idx="1097">
                  <c:v>5332</c:v>
                </c:pt>
                <c:pt idx="1098">
                  <c:v>5336</c:v>
                </c:pt>
                <c:pt idx="1099">
                  <c:v>5341</c:v>
                </c:pt>
                <c:pt idx="1100">
                  <c:v>5342</c:v>
                </c:pt>
                <c:pt idx="1101">
                  <c:v>5346</c:v>
                </c:pt>
                <c:pt idx="1102">
                  <c:v>5350</c:v>
                </c:pt>
                <c:pt idx="1103">
                  <c:v>5370</c:v>
                </c:pt>
                <c:pt idx="1104">
                  <c:v>5371</c:v>
                </c:pt>
                <c:pt idx="1105">
                  <c:v>5376</c:v>
                </c:pt>
                <c:pt idx="1106">
                  <c:v>5386</c:v>
                </c:pt>
                <c:pt idx="1107">
                  <c:v>5389</c:v>
                </c:pt>
                <c:pt idx="1108">
                  <c:v>5393</c:v>
                </c:pt>
                <c:pt idx="1109">
                  <c:v>5394</c:v>
                </c:pt>
                <c:pt idx="1110">
                  <c:v>5396</c:v>
                </c:pt>
                <c:pt idx="1111">
                  <c:v>5407</c:v>
                </c:pt>
                <c:pt idx="1112">
                  <c:v>5423</c:v>
                </c:pt>
                <c:pt idx="1113">
                  <c:v>5424</c:v>
                </c:pt>
                <c:pt idx="1114">
                  <c:v>5429</c:v>
                </c:pt>
                <c:pt idx="1115">
                  <c:v>5430</c:v>
                </c:pt>
                <c:pt idx="1116">
                  <c:v>5441</c:v>
                </c:pt>
                <c:pt idx="1117">
                  <c:v>5453</c:v>
                </c:pt>
                <c:pt idx="1118">
                  <c:v>5454</c:v>
                </c:pt>
                <c:pt idx="1119">
                  <c:v>5455</c:v>
                </c:pt>
                <c:pt idx="1120">
                  <c:v>5462</c:v>
                </c:pt>
                <c:pt idx="1121">
                  <c:v>5474</c:v>
                </c:pt>
                <c:pt idx="1122">
                  <c:v>5491</c:v>
                </c:pt>
                <c:pt idx="1123">
                  <c:v>5493</c:v>
                </c:pt>
                <c:pt idx="1124">
                  <c:v>5510</c:v>
                </c:pt>
                <c:pt idx="1125">
                  <c:v>5512</c:v>
                </c:pt>
                <c:pt idx="1126">
                  <c:v>5513</c:v>
                </c:pt>
                <c:pt idx="1127">
                  <c:v>5517</c:v>
                </c:pt>
                <c:pt idx="1128">
                  <c:v>5519</c:v>
                </c:pt>
                <c:pt idx="1129">
                  <c:v>5524</c:v>
                </c:pt>
                <c:pt idx="1130">
                  <c:v>5527</c:v>
                </c:pt>
                <c:pt idx="1131">
                  <c:v>5529</c:v>
                </c:pt>
                <c:pt idx="1132">
                  <c:v>5534</c:v>
                </c:pt>
                <c:pt idx="1133">
                  <c:v>5536</c:v>
                </c:pt>
                <c:pt idx="1134">
                  <c:v>5538</c:v>
                </c:pt>
                <c:pt idx="1135">
                  <c:v>5543</c:v>
                </c:pt>
                <c:pt idx="1136">
                  <c:v>5544</c:v>
                </c:pt>
                <c:pt idx="1137">
                  <c:v>5545</c:v>
                </c:pt>
                <c:pt idx="1138">
                  <c:v>5547</c:v>
                </c:pt>
                <c:pt idx="1139">
                  <c:v>5552</c:v>
                </c:pt>
                <c:pt idx="1140">
                  <c:v>5555</c:v>
                </c:pt>
                <c:pt idx="1141">
                  <c:v>5558</c:v>
                </c:pt>
                <c:pt idx="1142">
                  <c:v>5562</c:v>
                </c:pt>
                <c:pt idx="1143">
                  <c:v>5564</c:v>
                </c:pt>
                <c:pt idx="1144">
                  <c:v>5577</c:v>
                </c:pt>
                <c:pt idx="1145">
                  <c:v>5585</c:v>
                </c:pt>
                <c:pt idx="1146">
                  <c:v>5589</c:v>
                </c:pt>
                <c:pt idx="1147">
                  <c:v>5596</c:v>
                </c:pt>
                <c:pt idx="1148">
                  <c:v>5602</c:v>
                </c:pt>
                <c:pt idx="1149">
                  <c:v>5610</c:v>
                </c:pt>
                <c:pt idx="1150">
                  <c:v>5621</c:v>
                </c:pt>
                <c:pt idx="1151">
                  <c:v>5623</c:v>
                </c:pt>
                <c:pt idx="1152">
                  <c:v>5626</c:v>
                </c:pt>
                <c:pt idx="1153">
                  <c:v>5628</c:v>
                </c:pt>
                <c:pt idx="1154">
                  <c:v>5631</c:v>
                </c:pt>
                <c:pt idx="1155">
                  <c:v>5633</c:v>
                </c:pt>
                <c:pt idx="1156">
                  <c:v>5636</c:v>
                </c:pt>
                <c:pt idx="1157">
                  <c:v>5642</c:v>
                </c:pt>
                <c:pt idx="1158">
                  <c:v>5644</c:v>
                </c:pt>
                <c:pt idx="1159">
                  <c:v>5654</c:v>
                </c:pt>
                <c:pt idx="1160">
                  <c:v>5667</c:v>
                </c:pt>
                <c:pt idx="1161">
                  <c:v>5675</c:v>
                </c:pt>
                <c:pt idx="1162">
                  <c:v>5680</c:v>
                </c:pt>
                <c:pt idx="1163">
                  <c:v>5682</c:v>
                </c:pt>
                <c:pt idx="1164">
                  <c:v>5684</c:v>
                </c:pt>
                <c:pt idx="1165">
                  <c:v>5687</c:v>
                </c:pt>
                <c:pt idx="1166">
                  <c:v>5692</c:v>
                </c:pt>
                <c:pt idx="1167">
                  <c:v>5710</c:v>
                </c:pt>
                <c:pt idx="1168">
                  <c:v>5718</c:v>
                </c:pt>
                <c:pt idx="1169">
                  <c:v>5721</c:v>
                </c:pt>
                <c:pt idx="1170">
                  <c:v>5723</c:v>
                </c:pt>
                <c:pt idx="1171">
                  <c:v>5726</c:v>
                </c:pt>
                <c:pt idx="1172">
                  <c:v>5731</c:v>
                </c:pt>
                <c:pt idx="1173">
                  <c:v>5734</c:v>
                </c:pt>
                <c:pt idx="1174">
                  <c:v>5735</c:v>
                </c:pt>
                <c:pt idx="1175">
                  <c:v>5740</c:v>
                </c:pt>
                <c:pt idx="1176">
                  <c:v>5748</c:v>
                </c:pt>
                <c:pt idx="1177">
                  <c:v>5751</c:v>
                </c:pt>
                <c:pt idx="1178">
                  <c:v>5756</c:v>
                </c:pt>
                <c:pt idx="1179">
                  <c:v>5758</c:v>
                </c:pt>
                <c:pt idx="1180">
                  <c:v>5763</c:v>
                </c:pt>
                <c:pt idx="1181">
                  <c:v>5782</c:v>
                </c:pt>
                <c:pt idx="1182">
                  <c:v>5788</c:v>
                </c:pt>
                <c:pt idx="1183">
                  <c:v>5790</c:v>
                </c:pt>
                <c:pt idx="1184">
                  <c:v>5794</c:v>
                </c:pt>
                <c:pt idx="1185">
                  <c:v>5796</c:v>
                </c:pt>
                <c:pt idx="1186">
                  <c:v>5798</c:v>
                </c:pt>
                <c:pt idx="1187">
                  <c:v>5802</c:v>
                </c:pt>
                <c:pt idx="1188">
                  <c:v>5823</c:v>
                </c:pt>
                <c:pt idx="1189">
                  <c:v>5824</c:v>
                </c:pt>
                <c:pt idx="1190">
                  <c:v>5827</c:v>
                </c:pt>
                <c:pt idx="1191">
                  <c:v>5830</c:v>
                </c:pt>
                <c:pt idx="1192">
                  <c:v>5831</c:v>
                </c:pt>
                <c:pt idx="1193">
                  <c:v>5832</c:v>
                </c:pt>
                <c:pt idx="1194">
                  <c:v>5835</c:v>
                </c:pt>
                <c:pt idx="1195">
                  <c:v>5837</c:v>
                </c:pt>
                <c:pt idx="1196">
                  <c:v>5841</c:v>
                </c:pt>
                <c:pt idx="1197">
                  <c:v>5846</c:v>
                </c:pt>
                <c:pt idx="1198">
                  <c:v>5847</c:v>
                </c:pt>
                <c:pt idx="1199">
                  <c:v>5848</c:v>
                </c:pt>
                <c:pt idx="1200">
                  <c:v>5863</c:v>
                </c:pt>
                <c:pt idx="1201">
                  <c:v>5866</c:v>
                </c:pt>
                <c:pt idx="1202">
                  <c:v>5868</c:v>
                </c:pt>
                <c:pt idx="1203">
                  <c:v>5871</c:v>
                </c:pt>
                <c:pt idx="1204">
                  <c:v>5872</c:v>
                </c:pt>
                <c:pt idx="1205">
                  <c:v>5883</c:v>
                </c:pt>
                <c:pt idx="1206">
                  <c:v>5885</c:v>
                </c:pt>
                <c:pt idx="1207">
                  <c:v>5892</c:v>
                </c:pt>
                <c:pt idx="1208">
                  <c:v>5896</c:v>
                </c:pt>
                <c:pt idx="1209">
                  <c:v>5899</c:v>
                </c:pt>
                <c:pt idx="1210">
                  <c:v>5907</c:v>
                </c:pt>
                <c:pt idx="1211">
                  <c:v>5909</c:v>
                </c:pt>
                <c:pt idx="1212">
                  <c:v>5922</c:v>
                </c:pt>
                <c:pt idx="1213">
                  <c:v>5929</c:v>
                </c:pt>
                <c:pt idx="1214">
                  <c:v>5935</c:v>
                </c:pt>
                <c:pt idx="1215">
                  <c:v>5939</c:v>
                </c:pt>
                <c:pt idx="1216">
                  <c:v>5948</c:v>
                </c:pt>
                <c:pt idx="1217">
                  <c:v>5954</c:v>
                </c:pt>
                <c:pt idx="1218">
                  <c:v>5955</c:v>
                </c:pt>
                <c:pt idx="1219">
                  <c:v>5956</c:v>
                </c:pt>
                <c:pt idx="1220">
                  <c:v>5959</c:v>
                </c:pt>
                <c:pt idx="1221">
                  <c:v>5961</c:v>
                </c:pt>
                <c:pt idx="1222">
                  <c:v>5966</c:v>
                </c:pt>
                <c:pt idx="1223">
                  <c:v>5967</c:v>
                </c:pt>
                <c:pt idx="1224">
                  <c:v>5975</c:v>
                </c:pt>
                <c:pt idx="1225">
                  <c:v>5985</c:v>
                </c:pt>
                <c:pt idx="1226">
                  <c:v>5987</c:v>
                </c:pt>
                <c:pt idx="1227">
                  <c:v>5989</c:v>
                </c:pt>
                <c:pt idx="1228">
                  <c:v>5991</c:v>
                </c:pt>
                <c:pt idx="1229">
                  <c:v>5995</c:v>
                </c:pt>
                <c:pt idx="1230">
                  <c:v>6001</c:v>
                </c:pt>
                <c:pt idx="1231">
                  <c:v>6019</c:v>
                </c:pt>
                <c:pt idx="1232">
                  <c:v>6024</c:v>
                </c:pt>
                <c:pt idx="1233">
                  <c:v>6036</c:v>
                </c:pt>
                <c:pt idx="1234">
                  <c:v>6049</c:v>
                </c:pt>
                <c:pt idx="1235">
                  <c:v>6050</c:v>
                </c:pt>
                <c:pt idx="1236">
                  <c:v>6055</c:v>
                </c:pt>
                <c:pt idx="1237">
                  <c:v>6059</c:v>
                </c:pt>
                <c:pt idx="1238">
                  <c:v>6071</c:v>
                </c:pt>
                <c:pt idx="1239">
                  <c:v>6072</c:v>
                </c:pt>
                <c:pt idx="1240">
                  <c:v>6086</c:v>
                </c:pt>
                <c:pt idx="1241">
                  <c:v>6097</c:v>
                </c:pt>
                <c:pt idx="1242">
                  <c:v>6103</c:v>
                </c:pt>
                <c:pt idx="1243">
                  <c:v>6116</c:v>
                </c:pt>
                <c:pt idx="1244">
                  <c:v>6119</c:v>
                </c:pt>
                <c:pt idx="1245">
                  <c:v>6131</c:v>
                </c:pt>
                <c:pt idx="1246">
                  <c:v>6141</c:v>
                </c:pt>
                <c:pt idx="1247">
                  <c:v>6142</c:v>
                </c:pt>
                <c:pt idx="1248">
                  <c:v>6147</c:v>
                </c:pt>
                <c:pt idx="1249">
                  <c:v>6168</c:v>
                </c:pt>
                <c:pt idx="1250">
                  <c:v>6173</c:v>
                </c:pt>
                <c:pt idx="1251">
                  <c:v>6177</c:v>
                </c:pt>
                <c:pt idx="1252">
                  <c:v>6181</c:v>
                </c:pt>
                <c:pt idx="1253">
                  <c:v>6182</c:v>
                </c:pt>
                <c:pt idx="1254">
                  <c:v>6183</c:v>
                </c:pt>
                <c:pt idx="1255">
                  <c:v>6184</c:v>
                </c:pt>
                <c:pt idx="1256">
                  <c:v>6197</c:v>
                </c:pt>
                <c:pt idx="1257">
                  <c:v>6200</c:v>
                </c:pt>
                <c:pt idx="1258">
                  <c:v>6201</c:v>
                </c:pt>
                <c:pt idx="1259">
                  <c:v>6202</c:v>
                </c:pt>
                <c:pt idx="1260">
                  <c:v>6203</c:v>
                </c:pt>
                <c:pt idx="1261">
                  <c:v>6205</c:v>
                </c:pt>
                <c:pt idx="1262">
                  <c:v>6211</c:v>
                </c:pt>
                <c:pt idx="1263">
                  <c:v>6214</c:v>
                </c:pt>
                <c:pt idx="1264">
                  <c:v>6215</c:v>
                </c:pt>
                <c:pt idx="1265">
                  <c:v>6218</c:v>
                </c:pt>
                <c:pt idx="1266">
                  <c:v>6222</c:v>
                </c:pt>
                <c:pt idx="1267">
                  <c:v>6230</c:v>
                </c:pt>
                <c:pt idx="1268">
                  <c:v>6233</c:v>
                </c:pt>
                <c:pt idx="1269">
                  <c:v>6237</c:v>
                </c:pt>
                <c:pt idx="1270">
                  <c:v>6245</c:v>
                </c:pt>
                <c:pt idx="1271">
                  <c:v>6246</c:v>
                </c:pt>
                <c:pt idx="1272">
                  <c:v>6248</c:v>
                </c:pt>
                <c:pt idx="1273">
                  <c:v>6250</c:v>
                </c:pt>
                <c:pt idx="1274">
                  <c:v>6255</c:v>
                </c:pt>
                <c:pt idx="1275">
                  <c:v>6257</c:v>
                </c:pt>
                <c:pt idx="1276">
                  <c:v>6260</c:v>
                </c:pt>
                <c:pt idx="1277">
                  <c:v>6261</c:v>
                </c:pt>
                <c:pt idx="1278">
                  <c:v>6262</c:v>
                </c:pt>
                <c:pt idx="1279">
                  <c:v>6263</c:v>
                </c:pt>
                <c:pt idx="1280">
                  <c:v>6271</c:v>
                </c:pt>
                <c:pt idx="1281">
                  <c:v>6274</c:v>
                </c:pt>
                <c:pt idx="1282">
                  <c:v>6281</c:v>
                </c:pt>
                <c:pt idx="1283">
                  <c:v>6283</c:v>
                </c:pt>
                <c:pt idx="1284">
                  <c:v>6287</c:v>
                </c:pt>
                <c:pt idx="1285">
                  <c:v>6289</c:v>
                </c:pt>
                <c:pt idx="1286">
                  <c:v>6292</c:v>
                </c:pt>
                <c:pt idx="1287">
                  <c:v>6295</c:v>
                </c:pt>
                <c:pt idx="1288">
                  <c:v>6299</c:v>
                </c:pt>
                <c:pt idx="1289">
                  <c:v>6303</c:v>
                </c:pt>
                <c:pt idx="1290">
                  <c:v>6310</c:v>
                </c:pt>
                <c:pt idx="1291">
                  <c:v>6312</c:v>
                </c:pt>
                <c:pt idx="1292">
                  <c:v>6318</c:v>
                </c:pt>
                <c:pt idx="1293">
                  <c:v>6320</c:v>
                </c:pt>
                <c:pt idx="1294">
                  <c:v>6327</c:v>
                </c:pt>
                <c:pt idx="1295">
                  <c:v>6336</c:v>
                </c:pt>
                <c:pt idx="1296">
                  <c:v>6340</c:v>
                </c:pt>
                <c:pt idx="1297">
                  <c:v>6343</c:v>
                </c:pt>
                <c:pt idx="1298">
                  <c:v>6347</c:v>
                </c:pt>
                <c:pt idx="1299">
                  <c:v>6349</c:v>
                </c:pt>
                <c:pt idx="1300">
                  <c:v>6354</c:v>
                </c:pt>
                <c:pt idx="1301">
                  <c:v>6355</c:v>
                </c:pt>
                <c:pt idx="1302">
                  <c:v>6357</c:v>
                </c:pt>
                <c:pt idx="1303">
                  <c:v>6365</c:v>
                </c:pt>
                <c:pt idx="1304">
                  <c:v>6374</c:v>
                </c:pt>
                <c:pt idx="1305">
                  <c:v>6376</c:v>
                </c:pt>
                <c:pt idx="1306">
                  <c:v>6379</c:v>
                </c:pt>
                <c:pt idx="1307">
                  <c:v>6382</c:v>
                </c:pt>
                <c:pt idx="1308">
                  <c:v>6383</c:v>
                </c:pt>
                <c:pt idx="1309">
                  <c:v>6384</c:v>
                </c:pt>
                <c:pt idx="1310">
                  <c:v>6387</c:v>
                </c:pt>
                <c:pt idx="1311">
                  <c:v>6398</c:v>
                </c:pt>
                <c:pt idx="1312">
                  <c:v>6404</c:v>
                </c:pt>
                <c:pt idx="1313">
                  <c:v>6406</c:v>
                </c:pt>
                <c:pt idx="1314">
                  <c:v>6409</c:v>
                </c:pt>
                <c:pt idx="1315">
                  <c:v>6417</c:v>
                </c:pt>
                <c:pt idx="1316">
                  <c:v>6421</c:v>
                </c:pt>
                <c:pt idx="1317">
                  <c:v>6422</c:v>
                </c:pt>
                <c:pt idx="1318">
                  <c:v>6424</c:v>
                </c:pt>
                <c:pt idx="1319">
                  <c:v>6428</c:v>
                </c:pt>
                <c:pt idx="1320">
                  <c:v>6431</c:v>
                </c:pt>
                <c:pt idx="1321">
                  <c:v>6437</c:v>
                </c:pt>
                <c:pt idx="1322">
                  <c:v>6439</c:v>
                </c:pt>
                <c:pt idx="1323">
                  <c:v>6445</c:v>
                </c:pt>
                <c:pt idx="1324">
                  <c:v>6457</c:v>
                </c:pt>
                <c:pt idx="1325">
                  <c:v>6460</c:v>
                </c:pt>
                <c:pt idx="1326">
                  <c:v>6461</c:v>
                </c:pt>
                <c:pt idx="1327">
                  <c:v>6466</c:v>
                </c:pt>
                <c:pt idx="1328">
                  <c:v>6471</c:v>
                </c:pt>
                <c:pt idx="1329">
                  <c:v>6488</c:v>
                </c:pt>
                <c:pt idx="1330">
                  <c:v>6497</c:v>
                </c:pt>
                <c:pt idx="1331">
                  <c:v>6504</c:v>
                </c:pt>
                <c:pt idx="1332">
                  <c:v>6507</c:v>
                </c:pt>
                <c:pt idx="1333">
                  <c:v>6515</c:v>
                </c:pt>
                <c:pt idx="1334">
                  <c:v>6516</c:v>
                </c:pt>
                <c:pt idx="1335">
                  <c:v>6518</c:v>
                </c:pt>
                <c:pt idx="1336">
                  <c:v>6521</c:v>
                </c:pt>
                <c:pt idx="1337">
                  <c:v>6528</c:v>
                </c:pt>
                <c:pt idx="1338">
                  <c:v>6534</c:v>
                </c:pt>
                <c:pt idx="1339">
                  <c:v>6543</c:v>
                </c:pt>
                <c:pt idx="1340">
                  <c:v>6544</c:v>
                </c:pt>
                <c:pt idx="1341">
                  <c:v>6565</c:v>
                </c:pt>
                <c:pt idx="1342">
                  <c:v>6566</c:v>
                </c:pt>
                <c:pt idx="1343">
                  <c:v>6568</c:v>
                </c:pt>
                <c:pt idx="1344">
                  <c:v>6575</c:v>
                </c:pt>
                <c:pt idx="1345">
                  <c:v>6583</c:v>
                </c:pt>
                <c:pt idx="1346">
                  <c:v>6605</c:v>
                </c:pt>
                <c:pt idx="1347">
                  <c:v>6606</c:v>
                </c:pt>
                <c:pt idx="1348">
                  <c:v>6609</c:v>
                </c:pt>
                <c:pt idx="1349">
                  <c:v>6613</c:v>
                </c:pt>
                <c:pt idx="1350">
                  <c:v>6616</c:v>
                </c:pt>
                <c:pt idx="1351">
                  <c:v>6619</c:v>
                </c:pt>
                <c:pt idx="1352">
                  <c:v>6634</c:v>
                </c:pt>
                <c:pt idx="1353">
                  <c:v>6637</c:v>
                </c:pt>
                <c:pt idx="1354">
                  <c:v>6642</c:v>
                </c:pt>
                <c:pt idx="1355">
                  <c:v>6646</c:v>
                </c:pt>
                <c:pt idx="1356">
                  <c:v>6652</c:v>
                </c:pt>
                <c:pt idx="1357">
                  <c:v>6653</c:v>
                </c:pt>
                <c:pt idx="1358">
                  <c:v>6658</c:v>
                </c:pt>
                <c:pt idx="1359">
                  <c:v>6661</c:v>
                </c:pt>
                <c:pt idx="1360">
                  <c:v>6663</c:v>
                </c:pt>
                <c:pt idx="1361">
                  <c:v>6673</c:v>
                </c:pt>
                <c:pt idx="1362">
                  <c:v>6678</c:v>
                </c:pt>
                <c:pt idx="1363">
                  <c:v>6679</c:v>
                </c:pt>
                <c:pt idx="1364">
                  <c:v>6682</c:v>
                </c:pt>
                <c:pt idx="1365">
                  <c:v>6690</c:v>
                </c:pt>
                <c:pt idx="1366">
                  <c:v>6694</c:v>
                </c:pt>
                <c:pt idx="1367">
                  <c:v>6710</c:v>
                </c:pt>
                <c:pt idx="1368">
                  <c:v>6715</c:v>
                </c:pt>
                <c:pt idx="1369">
                  <c:v>6720</c:v>
                </c:pt>
                <c:pt idx="1370">
                  <c:v>6721</c:v>
                </c:pt>
                <c:pt idx="1371">
                  <c:v>6722</c:v>
                </c:pt>
                <c:pt idx="1372">
                  <c:v>6728</c:v>
                </c:pt>
                <c:pt idx="1373">
                  <c:v>6729</c:v>
                </c:pt>
                <c:pt idx="1374">
                  <c:v>6730</c:v>
                </c:pt>
                <c:pt idx="1375">
                  <c:v>6742</c:v>
                </c:pt>
                <c:pt idx="1376">
                  <c:v>6749</c:v>
                </c:pt>
                <c:pt idx="1377">
                  <c:v>6768</c:v>
                </c:pt>
                <c:pt idx="1378">
                  <c:v>6770</c:v>
                </c:pt>
                <c:pt idx="1379">
                  <c:v>6798</c:v>
                </c:pt>
                <c:pt idx="1380">
                  <c:v>6810</c:v>
                </c:pt>
                <c:pt idx="1381">
                  <c:v>6815</c:v>
                </c:pt>
                <c:pt idx="1382">
                  <c:v>6818</c:v>
                </c:pt>
                <c:pt idx="1383">
                  <c:v>6825</c:v>
                </c:pt>
                <c:pt idx="1384">
                  <c:v>6853</c:v>
                </c:pt>
                <c:pt idx="1385">
                  <c:v>6856</c:v>
                </c:pt>
                <c:pt idx="1386">
                  <c:v>6859</c:v>
                </c:pt>
                <c:pt idx="1387">
                  <c:v>6862</c:v>
                </c:pt>
                <c:pt idx="1388">
                  <c:v>6864</c:v>
                </c:pt>
                <c:pt idx="1389">
                  <c:v>6866</c:v>
                </c:pt>
                <c:pt idx="1390">
                  <c:v>6870</c:v>
                </c:pt>
                <c:pt idx="1391">
                  <c:v>6872</c:v>
                </c:pt>
                <c:pt idx="1392">
                  <c:v>6875</c:v>
                </c:pt>
                <c:pt idx="1393">
                  <c:v>6878</c:v>
                </c:pt>
                <c:pt idx="1394">
                  <c:v>6885</c:v>
                </c:pt>
                <c:pt idx="1395">
                  <c:v>6887</c:v>
                </c:pt>
                <c:pt idx="1396">
                  <c:v>6892</c:v>
                </c:pt>
                <c:pt idx="1397">
                  <c:v>6905</c:v>
                </c:pt>
                <c:pt idx="1398">
                  <c:v>6906</c:v>
                </c:pt>
                <c:pt idx="1399">
                  <c:v>6912</c:v>
                </c:pt>
                <c:pt idx="1400">
                  <c:v>6918</c:v>
                </c:pt>
                <c:pt idx="1401">
                  <c:v>6919</c:v>
                </c:pt>
                <c:pt idx="1402">
                  <c:v>6927</c:v>
                </c:pt>
                <c:pt idx="1403">
                  <c:v>6931</c:v>
                </c:pt>
                <c:pt idx="1404">
                  <c:v>6932</c:v>
                </c:pt>
                <c:pt idx="1405">
                  <c:v>6935</c:v>
                </c:pt>
                <c:pt idx="1406">
                  <c:v>6940</c:v>
                </c:pt>
                <c:pt idx="1407">
                  <c:v>6941</c:v>
                </c:pt>
                <c:pt idx="1408">
                  <c:v>6945</c:v>
                </c:pt>
                <c:pt idx="1409">
                  <c:v>6950</c:v>
                </c:pt>
                <c:pt idx="1410">
                  <c:v>6958</c:v>
                </c:pt>
                <c:pt idx="1411">
                  <c:v>6961</c:v>
                </c:pt>
                <c:pt idx="1412">
                  <c:v>6963</c:v>
                </c:pt>
                <c:pt idx="1413">
                  <c:v>6969</c:v>
                </c:pt>
                <c:pt idx="1414">
                  <c:v>6974</c:v>
                </c:pt>
                <c:pt idx="1415">
                  <c:v>6977</c:v>
                </c:pt>
                <c:pt idx="1416">
                  <c:v>6982</c:v>
                </c:pt>
                <c:pt idx="1417">
                  <c:v>6983</c:v>
                </c:pt>
                <c:pt idx="1418">
                  <c:v>6988</c:v>
                </c:pt>
                <c:pt idx="1419">
                  <c:v>6991</c:v>
                </c:pt>
                <c:pt idx="1420">
                  <c:v>6999</c:v>
                </c:pt>
                <c:pt idx="1421">
                  <c:v>7000</c:v>
                </c:pt>
                <c:pt idx="1422">
                  <c:v>7002</c:v>
                </c:pt>
                <c:pt idx="1423">
                  <c:v>7004</c:v>
                </c:pt>
                <c:pt idx="1424">
                  <c:v>7005</c:v>
                </c:pt>
                <c:pt idx="1425">
                  <c:v>7007</c:v>
                </c:pt>
                <c:pt idx="1426">
                  <c:v>7010</c:v>
                </c:pt>
                <c:pt idx="1427">
                  <c:v>7011</c:v>
                </c:pt>
                <c:pt idx="1428">
                  <c:v>7019</c:v>
                </c:pt>
                <c:pt idx="1429">
                  <c:v>7022</c:v>
                </c:pt>
                <c:pt idx="1430">
                  <c:v>7023</c:v>
                </c:pt>
                <c:pt idx="1431">
                  <c:v>7030</c:v>
                </c:pt>
                <c:pt idx="1432">
                  <c:v>7034</c:v>
                </c:pt>
                <c:pt idx="1433">
                  <c:v>7037</c:v>
                </c:pt>
                <c:pt idx="1434">
                  <c:v>7042</c:v>
                </c:pt>
                <c:pt idx="1435">
                  <c:v>7053</c:v>
                </c:pt>
                <c:pt idx="1436">
                  <c:v>7055</c:v>
                </c:pt>
                <c:pt idx="1437">
                  <c:v>7059</c:v>
                </c:pt>
                <c:pt idx="1438">
                  <c:v>7072</c:v>
                </c:pt>
                <c:pt idx="1439">
                  <c:v>7079</c:v>
                </c:pt>
                <c:pt idx="1440">
                  <c:v>7093</c:v>
                </c:pt>
                <c:pt idx="1441">
                  <c:v>7094</c:v>
                </c:pt>
                <c:pt idx="1442">
                  <c:v>7101</c:v>
                </c:pt>
                <c:pt idx="1443">
                  <c:v>7106</c:v>
                </c:pt>
                <c:pt idx="1444">
                  <c:v>7108</c:v>
                </c:pt>
                <c:pt idx="1445">
                  <c:v>7118</c:v>
                </c:pt>
                <c:pt idx="1446">
                  <c:v>7119</c:v>
                </c:pt>
                <c:pt idx="1447">
                  <c:v>7124</c:v>
                </c:pt>
                <c:pt idx="1448">
                  <c:v>7128</c:v>
                </c:pt>
                <c:pt idx="1449">
                  <c:v>7129</c:v>
                </c:pt>
                <c:pt idx="1450">
                  <c:v>7141</c:v>
                </c:pt>
                <c:pt idx="1451">
                  <c:v>7143</c:v>
                </c:pt>
                <c:pt idx="1452">
                  <c:v>7152</c:v>
                </c:pt>
                <c:pt idx="1453">
                  <c:v>7165</c:v>
                </c:pt>
                <c:pt idx="1454">
                  <c:v>7181</c:v>
                </c:pt>
                <c:pt idx="1455">
                  <c:v>7186</c:v>
                </c:pt>
                <c:pt idx="1456">
                  <c:v>7187</c:v>
                </c:pt>
                <c:pt idx="1457">
                  <c:v>7192</c:v>
                </c:pt>
                <c:pt idx="1458">
                  <c:v>7196</c:v>
                </c:pt>
                <c:pt idx="1459">
                  <c:v>7212</c:v>
                </c:pt>
                <c:pt idx="1460">
                  <c:v>7214</c:v>
                </c:pt>
                <c:pt idx="1461">
                  <c:v>7215</c:v>
                </c:pt>
                <c:pt idx="1462">
                  <c:v>7224</c:v>
                </c:pt>
                <c:pt idx="1463">
                  <c:v>7230</c:v>
                </c:pt>
                <c:pt idx="1464">
                  <c:v>7232</c:v>
                </c:pt>
                <c:pt idx="1465">
                  <c:v>7233</c:v>
                </c:pt>
                <c:pt idx="1466">
                  <c:v>7235</c:v>
                </c:pt>
                <c:pt idx="1467">
                  <c:v>7244</c:v>
                </c:pt>
                <c:pt idx="1468">
                  <c:v>7247</c:v>
                </c:pt>
                <c:pt idx="1469">
                  <c:v>7250</c:v>
                </c:pt>
                <c:pt idx="1470">
                  <c:v>7254</c:v>
                </c:pt>
                <c:pt idx="1471">
                  <c:v>7261</c:v>
                </c:pt>
                <c:pt idx="1472">
                  <c:v>7264</c:v>
                </c:pt>
                <c:pt idx="1473">
                  <c:v>7270</c:v>
                </c:pt>
                <c:pt idx="1474">
                  <c:v>7274</c:v>
                </c:pt>
                <c:pt idx="1475">
                  <c:v>7275</c:v>
                </c:pt>
                <c:pt idx="1476">
                  <c:v>7279</c:v>
                </c:pt>
                <c:pt idx="1477">
                  <c:v>7281</c:v>
                </c:pt>
                <c:pt idx="1478">
                  <c:v>7284</c:v>
                </c:pt>
                <c:pt idx="1479">
                  <c:v>7286</c:v>
                </c:pt>
                <c:pt idx="1480">
                  <c:v>7290</c:v>
                </c:pt>
                <c:pt idx="1481">
                  <c:v>7297</c:v>
                </c:pt>
                <c:pt idx="1482">
                  <c:v>7300</c:v>
                </c:pt>
                <c:pt idx="1483">
                  <c:v>7301</c:v>
                </c:pt>
                <c:pt idx="1484">
                  <c:v>7313</c:v>
                </c:pt>
                <c:pt idx="1485">
                  <c:v>7321</c:v>
                </c:pt>
                <c:pt idx="1486">
                  <c:v>7325</c:v>
                </c:pt>
                <c:pt idx="1487">
                  <c:v>7326</c:v>
                </c:pt>
                <c:pt idx="1488">
                  <c:v>7327</c:v>
                </c:pt>
                <c:pt idx="1489">
                  <c:v>7342</c:v>
                </c:pt>
                <c:pt idx="1490">
                  <c:v>7348</c:v>
                </c:pt>
                <c:pt idx="1491">
                  <c:v>7349</c:v>
                </c:pt>
                <c:pt idx="1492">
                  <c:v>7352</c:v>
                </c:pt>
                <c:pt idx="1493">
                  <c:v>7366</c:v>
                </c:pt>
                <c:pt idx="1494">
                  <c:v>7369</c:v>
                </c:pt>
                <c:pt idx="1495">
                  <c:v>7373</c:v>
                </c:pt>
                <c:pt idx="1496">
                  <c:v>7375</c:v>
                </c:pt>
                <c:pt idx="1497">
                  <c:v>7378</c:v>
                </c:pt>
                <c:pt idx="1498">
                  <c:v>7381</c:v>
                </c:pt>
                <c:pt idx="1499">
                  <c:v>7384</c:v>
                </c:pt>
                <c:pt idx="1500">
                  <c:v>7386</c:v>
                </c:pt>
                <c:pt idx="1501">
                  <c:v>7393</c:v>
                </c:pt>
                <c:pt idx="1502">
                  <c:v>7396</c:v>
                </c:pt>
                <c:pt idx="1503">
                  <c:v>7397</c:v>
                </c:pt>
                <c:pt idx="1504">
                  <c:v>7408</c:v>
                </c:pt>
                <c:pt idx="1505">
                  <c:v>7409</c:v>
                </c:pt>
                <c:pt idx="1506">
                  <c:v>7411</c:v>
                </c:pt>
                <c:pt idx="1507">
                  <c:v>7414</c:v>
                </c:pt>
                <c:pt idx="1508">
                  <c:v>7419</c:v>
                </c:pt>
                <c:pt idx="1509">
                  <c:v>7422</c:v>
                </c:pt>
                <c:pt idx="1510">
                  <c:v>7426</c:v>
                </c:pt>
                <c:pt idx="1511">
                  <c:v>7428</c:v>
                </c:pt>
                <c:pt idx="1512">
                  <c:v>7431</c:v>
                </c:pt>
                <c:pt idx="1513">
                  <c:v>7433</c:v>
                </c:pt>
                <c:pt idx="1514">
                  <c:v>7437</c:v>
                </c:pt>
                <c:pt idx="1515">
                  <c:v>7441</c:v>
                </c:pt>
                <c:pt idx="1516">
                  <c:v>7444</c:v>
                </c:pt>
                <c:pt idx="1517">
                  <c:v>7446</c:v>
                </c:pt>
                <c:pt idx="1518">
                  <c:v>7451</c:v>
                </c:pt>
                <c:pt idx="1519">
                  <c:v>7453</c:v>
                </c:pt>
                <c:pt idx="1520">
                  <c:v>7458</c:v>
                </c:pt>
                <c:pt idx="1521">
                  <c:v>7462</c:v>
                </c:pt>
                <c:pt idx="1522">
                  <c:v>7476</c:v>
                </c:pt>
                <c:pt idx="1523">
                  <c:v>7485</c:v>
                </c:pt>
                <c:pt idx="1524">
                  <c:v>7488</c:v>
                </c:pt>
                <c:pt idx="1525">
                  <c:v>7494</c:v>
                </c:pt>
                <c:pt idx="1526">
                  <c:v>7495</c:v>
                </c:pt>
                <c:pt idx="1527">
                  <c:v>7500</c:v>
                </c:pt>
                <c:pt idx="1528">
                  <c:v>7503</c:v>
                </c:pt>
                <c:pt idx="1529">
                  <c:v>7505</c:v>
                </c:pt>
                <c:pt idx="1530">
                  <c:v>7514</c:v>
                </c:pt>
                <c:pt idx="1531">
                  <c:v>7516</c:v>
                </c:pt>
                <c:pt idx="1532">
                  <c:v>7521</c:v>
                </c:pt>
                <c:pt idx="1533">
                  <c:v>7527</c:v>
                </c:pt>
                <c:pt idx="1534">
                  <c:v>7530</c:v>
                </c:pt>
                <c:pt idx="1535">
                  <c:v>7532</c:v>
                </c:pt>
                <c:pt idx="1536">
                  <c:v>7533</c:v>
                </c:pt>
                <c:pt idx="1537">
                  <c:v>7540</c:v>
                </c:pt>
                <c:pt idx="1538">
                  <c:v>7573</c:v>
                </c:pt>
                <c:pt idx="1539">
                  <c:v>7574</c:v>
                </c:pt>
                <c:pt idx="1540">
                  <c:v>7592</c:v>
                </c:pt>
                <c:pt idx="1541">
                  <c:v>7600</c:v>
                </c:pt>
                <c:pt idx="1542">
                  <c:v>7610</c:v>
                </c:pt>
                <c:pt idx="1543">
                  <c:v>7613</c:v>
                </c:pt>
                <c:pt idx="1544">
                  <c:v>7617</c:v>
                </c:pt>
                <c:pt idx="1545">
                  <c:v>7620</c:v>
                </c:pt>
                <c:pt idx="1546">
                  <c:v>7627</c:v>
                </c:pt>
                <c:pt idx="1547">
                  <c:v>7628</c:v>
                </c:pt>
                <c:pt idx="1548">
                  <c:v>7629</c:v>
                </c:pt>
                <c:pt idx="1549">
                  <c:v>7631</c:v>
                </c:pt>
                <c:pt idx="1550">
                  <c:v>7646</c:v>
                </c:pt>
                <c:pt idx="1551">
                  <c:v>7660</c:v>
                </c:pt>
                <c:pt idx="1552">
                  <c:v>7679</c:v>
                </c:pt>
                <c:pt idx="1553">
                  <c:v>7683</c:v>
                </c:pt>
                <c:pt idx="1554">
                  <c:v>7685</c:v>
                </c:pt>
                <c:pt idx="1555">
                  <c:v>7698</c:v>
                </c:pt>
                <c:pt idx="1556">
                  <c:v>7699</c:v>
                </c:pt>
                <c:pt idx="1557">
                  <c:v>7706</c:v>
                </c:pt>
                <c:pt idx="1558">
                  <c:v>7712</c:v>
                </c:pt>
                <c:pt idx="1559">
                  <c:v>7718</c:v>
                </c:pt>
                <c:pt idx="1560">
                  <c:v>7723</c:v>
                </c:pt>
                <c:pt idx="1561">
                  <c:v>7725</c:v>
                </c:pt>
                <c:pt idx="1562">
                  <c:v>7732</c:v>
                </c:pt>
                <c:pt idx="1563">
                  <c:v>7734</c:v>
                </c:pt>
                <c:pt idx="1564">
                  <c:v>7736</c:v>
                </c:pt>
                <c:pt idx="1565">
                  <c:v>7755</c:v>
                </c:pt>
                <c:pt idx="1566">
                  <c:v>7761</c:v>
                </c:pt>
                <c:pt idx="1567">
                  <c:v>7786</c:v>
                </c:pt>
                <c:pt idx="1568">
                  <c:v>7787</c:v>
                </c:pt>
                <c:pt idx="1569">
                  <c:v>7788</c:v>
                </c:pt>
                <c:pt idx="1570">
                  <c:v>7789</c:v>
                </c:pt>
                <c:pt idx="1571">
                  <c:v>7791</c:v>
                </c:pt>
                <c:pt idx="1572">
                  <c:v>7793</c:v>
                </c:pt>
                <c:pt idx="1573">
                  <c:v>7798</c:v>
                </c:pt>
                <c:pt idx="1574">
                  <c:v>7801</c:v>
                </c:pt>
                <c:pt idx="1575">
                  <c:v>7807</c:v>
                </c:pt>
                <c:pt idx="1576">
                  <c:v>7822</c:v>
                </c:pt>
                <c:pt idx="1577">
                  <c:v>7828</c:v>
                </c:pt>
                <c:pt idx="1578">
                  <c:v>7829</c:v>
                </c:pt>
                <c:pt idx="1579">
                  <c:v>7832</c:v>
                </c:pt>
                <c:pt idx="1580">
                  <c:v>7842</c:v>
                </c:pt>
                <c:pt idx="1581">
                  <c:v>7848</c:v>
                </c:pt>
                <c:pt idx="1582">
                  <c:v>7849</c:v>
                </c:pt>
                <c:pt idx="1583">
                  <c:v>7851</c:v>
                </c:pt>
                <c:pt idx="1584">
                  <c:v>7861</c:v>
                </c:pt>
                <c:pt idx="1585">
                  <c:v>7872</c:v>
                </c:pt>
                <c:pt idx="1586">
                  <c:v>7873</c:v>
                </c:pt>
                <c:pt idx="1587">
                  <c:v>7875</c:v>
                </c:pt>
                <c:pt idx="1588">
                  <c:v>7881</c:v>
                </c:pt>
                <c:pt idx="1589">
                  <c:v>7892</c:v>
                </c:pt>
                <c:pt idx="1590">
                  <c:v>7899</c:v>
                </c:pt>
                <c:pt idx="1591">
                  <c:v>7901</c:v>
                </c:pt>
                <c:pt idx="1592">
                  <c:v>7912</c:v>
                </c:pt>
                <c:pt idx="1593">
                  <c:v>7919</c:v>
                </c:pt>
                <c:pt idx="1594">
                  <c:v>7922</c:v>
                </c:pt>
                <c:pt idx="1595">
                  <c:v>7930</c:v>
                </c:pt>
                <c:pt idx="1596">
                  <c:v>7937</c:v>
                </c:pt>
                <c:pt idx="1597">
                  <c:v>7938</c:v>
                </c:pt>
                <c:pt idx="1598">
                  <c:v>7943</c:v>
                </c:pt>
                <c:pt idx="1599">
                  <c:v>7947</c:v>
                </c:pt>
                <c:pt idx="1600">
                  <c:v>7959</c:v>
                </c:pt>
                <c:pt idx="1601">
                  <c:v>7960</c:v>
                </c:pt>
                <c:pt idx="1602">
                  <c:v>7962</c:v>
                </c:pt>
                <c:pt idx="1603">
                  <c:v>7966</c:v>
                </c:pt>
                <c:pt idx="1604">
                  <c:v>7972</c:v>
                </c:pt>
                <c:pt idx="1605">
                  <c:v>7987</c:v>
                </c:pt>
                <c:pt idx="1606">
                  <c:v>7990</c:v>
                </c:pt>
                <c:pt idx="1607">
                  <c:v>7998</c:v>
                </c:pt>
                <c:pt idx="1608">
                  <c:v>7999</c:v>
                </c:pt>
                <c:pt idx="1609">
                  <c:v>8008</c:v>
                </c:pt>
                <c:pt idx="1610">
                  <c:v>8015</c:v>
                </c:pt>
                <c:pt idx="1611">
                  <c:v>8017</c:v>
                </c:pt>
                <c:pt idx="1612">
                  <c:v>8026</c:v>
                </c:pt>
                <c:pt idx="1613">
                  <c:v>8029</c:v>
                </c:pt>
                <c:pt idx="1614">
                  <c:v>8036</c:v>
                </c:pt>
                <c:pt idx="1615">
                  <c:v>8041</c:v>
                </c:pt>
                <c:pt idx="1616">
                  <c:v>8070</c:v>
                </c:pt>
                <c:pt idx="1617">
                  <c:v>8079</c:v>
                </c:pt>
                <c:pt idx="1618">
                  <c:v>8080</c:v>
                </c:pt>
                <c:pt idx="1619">
                  <c:v>8082</c:v>
                </c:pt>
                <c:pt idx="1620">
                  <c:v>8086</c:v>
                </c:pt>
                <c:pt idx="1621">
                  <c:v>8091</c:v>
                </c:pt>
                <c:pt idx="1622">
                  <c:v>8093</c:v>
                </c:pt>
                <c:pt idx="1623">
                  <c:v>8104</c:v>
                </c:pt>
                <c:pt idx="1624">
                  <c:v>8132</c:v>
                </c:pt>
                <c:pt idx="1625">
                  <c:v>8135</c:v>
                </c:pt>
                <c:pt idx="1626">
                  <c:v>8140</c:v>
                </c:pt>
                <c:pt idx="1627">
                  <c:v>8143</c:v>
                </c:pt>
                <c:pt idx="1628">
                  <c:v>8146</c:v>
                </c:pt>
                <c:pt idx="1629">
                  <c:v>8147</c:v>
                </c:pt>
                <c:pt idx="1630">
                  <c:v>8148</c:v>
                </c:pt>
                <c:pt idx="1631">
                  <c:v>8151</c:v>
                </c:pt>
                <c:pt idx="1632">
                  <c:v>8159</c:v>
                </c:pt>
                <c:pt idx="1633">
                  <c:v>8162</c:v>
                </c:pt>
                <c:pt idx="1634">
                  <c:v>8164</c:v>
                </c:pt>
                <c:pt idx="1635">
                  <c:v>8175</c:v>
                </c:pt>
                <c:pt idx="1636">
                  <c:v>8180</c:v>
                </c:pt>
                <c:pt idx="1637">
                  <c:v>8181</c:v>
                </c:pt>
                <c:pt idx="1638">
                  <c:v>8182</c:v>
                </c:pt>
                <c:pt idx="1639">
                  <c:v>8204</c:v>
                </c:pt>
                <c:pt idx="1640">
                  <c:v>8207</c:v>
                </c:pt>
                <c:pt idx="1641">
                  <c:v>8210</c:v>
                </c:pt>
                <c:pt idx="1642">
                  <c:v>8212</c:v>
                </c:pt>
                <c:pt idx="1643">
                  <c:v>8213</c:v>
                </c:pt>
                <c:pt idx="1644">
                  <c:v>8216</c:v>
                </c:pt>
                <c:pt idx="1645">
                  <c:v>8230</c:v>
                </c:pt>
                <c:pt idx="1646">
                  <c:v>8233</c:v>
                </c:pt>
                <c:pt idx="1647">
                  <c:v>8234</c:v>
                </c:pt>
                <c:pt idx="1648">
                  <c:v>8235</c:v>
                </c:pt>
                <c:pt idx="1649">
                  <c:v>8254</c:v>
                </c:pt>
                <c:pt idx="1650">
                  <c:v>8268</c:v>
                </c:pt>
                <c:pt idx="1651">
                  <c:v>8275</c:v>
                </c:pt>
                <c:pt idx="1652">
                  <c:v>8278</c:v>
                </c:pt>
                <c:pt idx="1653">
                  <c:v>8286</c:v>
                </c:pt>
                <c:pt idx="1654">
                  <c:v>8299</c:v>
                </c:pt>
                <c:pt idx="1655">
                  <c:v>8310</c:v>
                </c:pt>
                <c:pt idx="1656">
                  <c:v>8312</c:v>
                </c:pt>
                <c:pt idx="1657">
                  <c:v>8314</c:v>
                </c:pt>
                <c:pt idx="1658">
                  <c:v>8315</c:v>
                </c:pt>
                <c:pt idx="1659">
                  <c:v>8318</c:v>
                </c:pt>
                <c:pt idx="1660">
                  <c:v>8334</c:v>
                </c:pt>
                <c:pt idx="1661">
                  <c:v>8341</c:v>
                </c:pt>
                <c:pt idx="1662">
                  <c:v>8346</c:v>
                </c:pt>
                <c:pt idx="1663">
                  <c:v>8360</c:v>
                </c:pt>
                <c:pt idx="1664">
                  <c:v>8362</c:v>
                </c:pt>
                <c:pt idx="1665">
                  <c:v>8369</c:v>
                </c:pt>
                <c:pt idx="1666">
                  <c:v>8370</c:v>
                </c:pt>
                <c:pt idx="1667">
                  <c:v>8372</c:v>
                </c:pt>
                <c:pt idx="1668">
                  <c:v>8373</c:v>
                </c:pt>
                <c:pt idx="1669">
                  <c:v>8375</c:v>
                </c:pt>
                <c:pt idx="1670">
                  <c:v>8387</c:v>
                </c:pt>
                <c:pt idx="1671">
                  <c:v>8395</c:v>
                </c:pt>
                <c:pt idx="1672">
                  <c:v>8397</c:v>
                </c:pt>
                <c:pt idx="1673">
                  <c:v>8402</c:v>
                </c:pt>
                <c:pt idx="1674">
                  <c:v>8405</c:v>
                </c:pt>
                <c:pt idx="1675">
                  <c:v>8414</c:v>
                </c:pt>
                <c:pt idx="1676">
                  <c:v>8416</c:v>
                </c:pt>
                <c:pt idx="1677">
                  <c:v>8418</c:v>
                </c:pt>
                <c:pt idx="1678">
                  <c:v>8420</c:v>
                </c:pt>
                <c:pt idx="1679">
                  <c:v>8427</c:v>
                </c:pt>
                <c:pt idx="1680">
                  <c:v>8430</c:v>
                </c:pt>
                <c:pt idx="1681">
                  <c:v>8432</c:v>
                </c:pt>
                <c:pt idx="1682">
                  <c:v>8439</c:v>
                </c:pt>
                <c:pt idx="1683">
                  <c:v>8442</c:v>
                </c:pt>
                <c:pt idx="1684">
                  <c:v>8443</c:v>
                </c:pt>
                <c:pt idx="1685">
                  <c:v>8461</c:v>
                </c:pt>
                <c:pt idx="1686">
                  <c:v>8462</c:v>
                </c:pt>
                <c:pt idx="1687">
                  <c:v>8475</c:v>
                </c:pt>
                <c:pt idx="1688">
                  <c:v>8477</c:v>
                </c:pt>
                <c:pt idx="1689">
                  <c:v>8486</c:v>
                </c:pt>
                <c:pt idx="1690">
                  <c:v>8492</c:v>
                </c:pt>
                <c:pt idx="1691">
                  <c:v>8504</c:v>
                </c:pt>
                <c:pt idx="1692">
                  <c:v>8514</c:v>
                </c:pt>
                <c:pt idx="1693">
                  <c:v>8523</c:v>
                </c:pt>
                <c:pt idx="1694">
                  <c:v>8524</c:v>
                </c:pt>
                <c:pt idx="1695">
                  <c:v>8527</c:v>
                </c:pt>
                <c:pt idx="1696">
                  <c:v>8534</c:v>
                </c:pt>
                <c:pt idx="1697">
                  <c:v>8537</c:v>
                </c:pt>
                <c:pt idx="1698">
                  <c:v>8541</c:v>
                </c:pt>
                <c:pt idx="1699">
                  <c:v>8545</c:v>
                </c:pt>
                <c:pt idx="1700">
                  <c:v>8553</c:v>
                </c:pt>
                <c:pt idx="1701">
                  <c:v>8557</c:v>
                </c:pt>
                <c:pt idx="1702">
                  <c:v>8560</c:v>
                </c:pt>
                <c:pt idx="1703">
                  <c:v>8562</c:v>
                </c:pt>
                <c:pt idx="1704">
                  <c:v>8566</c:v>
                </c:pt>
                <c:pt idx="1705">
                  <c:v>8581</c:v>
                </c:pt>
                <c:pt idx="1706">
                  <c:v>8584</c:v>
                </c:pt>
                <c:pt idx="1707">
                  <c:v>8588</c:v>
                </c:pt>
                <c:pt idx="1708">
                  <c:v>8594</c:v>
                </c:pt>
                <c:pt idx="1709">
                  <c:v>8595</c:v>
                </c:pt>
                <c:pt idx="1710">
                  <c:v>8601</c:v>
                </c:pt>
                <c:pt idx="1711">
                  <c:v>8602</c:v>
                </c:pt>
                <c:pt idx="1712">
                  <c:v>8605</c:v>
                </c:pt>
                <c:pt idx="1713">
                  <c:v>8614</c:v>
                </c:pt>
                <c:pt idx="1714">
                  <c:v>8619</c:v>
                </c:pt>
                <c:pt idx="1715">
                  <c:v>8624</c:v>
                </c:pt>
                <c:pt idx="1716">
                  <c:v>8625</c:v>
                </c:pt>
                <c:pt idx="1717">
                  <c:v>8629</c:v>
                </c:pt>
                <c:pt idx="1718">
                  <c:v>8643</c:v>
                </c:pt>
                <c:pt idx="1719">
                  <c:v>8650</c:v>
                </c:pt>
                <c:pt idx="1720">
                  <c:v>8652</c:v>
                </c:pt>
                <c:pt idx="1721">
                  <c:v>8659</c:v>
                </c:pt>
                <c:pt idx="1722">
                  <c:v>8663</c:v>
                </c:pt>
                <c:pt idx="1723">
                  <c:v>8685</c:v>
                </c:pt>
                <c:pt idx="1724">
                  <c:v>8686</c:v>
                </c:pt>
                <c:pt idx="1725">
                  <c:v>8687</c:v>
                </c:pt>
                <c:pt idx="1726">
                  <c:v>8690</c:v>
                </c:pt>
                <c:pt idx="1727">
                  <c:v>8692</c:v>
                </c:pt>
                <c:pt idx="1728">
                  <c:v>8700</c:v>
                </c:pt>
                <c:pt idx="1729">
                  <c:v>8702</c:v>
                </c:pt>
                <c:pt idx="1730">
                  <c:v>8707</c:v>
                </c:pt>
                <c:pt idx="1731">
                  <c:v>8717</c:v>
                </c:pt>
                <c:pt idx="1732">
                  <c:v>8720</c:v>
                </c:pt>
                <c:pt idx="1733">
                  <c:v>8722</c:v>
                </c:pt>
                <c:pt idx="1734">
                  <c:v>8724</c:v>
                </c:pt>
                <c:pt idx="1735">
                  <c:v>8726</c:v>
                </c:pt>
                <c:pt idx="1736">
                  <c:v>8727</c:v>
                </c:pt>
                <c:pt idx="1737">
                  <c:v>8732</c:v>
                </c:pt>
                <c:pt idx="1738">
                  <c:v>8737</c:v>
                </c:pt>
                <c:pt idx="1739">
                  <c:v>8746</c:v>
                </c:pt>
                <c:pt idx="1740">
                  <c:v>8749</c:v>
                </c:pt>
                <c:pt idx="1741">
                  <c:v>8754</c:v>
                </c:pt>
                <c:pt idx="1742">
                  <c:v>8755</c:v>
                </c:pt>
                <c:pt idx="1743">
                  <c:v>8773</c:v>
                </c:pt>
                <c:pt idx="1744">
                  <c:v>8775</c:v>
                </c:pt>
                <c:pt idx="1745">
                  <c:v>8779</c:v>
                </c:pt>
                <c:pt idx="1746">
                  <c:v>8780</c:v>
                </c:pt>
                <c:pt idx="1747">
                  <c:v>8783</c:v>
                </c:pt>
                <c:pt idx="1748">
                  <c:v>8786</c:v>
                </c:pt>
                <c:pt idx="1749">
                  <c:v>8789</c:v>
                </c:pt>
                <c:pt idx="1750">
                  <c:v>8799</c:v>
                </c:pt>
                <c:pt idx="1751">
                  <c:v>8800</c:v>
                </c:pt>
                <c:pt idx="1752">
                  <c:v>8805</c:v>
                </c:pt>
                <c:pt idx="1753">
                  <c:v>8812</c:v>
                </c:pt>
                <c:pt idx="1754">
                  <c:v>8825</c:v>
                </c:pt>
                <c:pt idx="1755">
                  <c:v>8832</c:v>
                </c:pt>
                <c:pt idx="1756">
                  <c:v>8842</c:v>
                </c:pt>
                <c:pt idx="1757">
                  <c:v>8852</c:v>
                </c:pt>
                <c:pt idx="1758">
                  <c:v>8858</c:v>
                </c:pt>
                <c:pt idx="1759">
                  <c:v>8867</c:v>
                </c:pt>
                <c:pt idx="1760">
                  <c:v>8870</c:v>
                </c:pt>
                <c:pt idx="1761">
                  <c:v>8876</c:v>
                </c:pt>
                <c:pt idx="1762">
                  <c:v>8890</c:v>
                </c:pt>
                <c:pt idx="1763">
                  <c:v>8895</c:v>
                </c:pt>
                <c:pt idx="1764">
                  <c:v>8897</c:v>
                </c:pt>
                <c:pt idx="1765">
                  <c:v>8908</c:v>
                </c:pt>
                <c:pt idx="1766">
                  <c:v>8910</c:v>
                </c:pt>
                <c:pt idx="1767">
                  <c:v>8911</c:v>
                </c:pt>
                <c:pt idx="1768">
                  <c:v>8916</c:v>
                </c:pt>
                <c:pt idx="1769">
                  <c:v>8920</c:v>
                </c:pt>
                <c:pt idx="1770">
                  <c:v>8923</c:v>
                </c:pt>
                <c:pt idx="1771">
                  <c:v>8925</c:v>
                </c:pt>
                <c:pt idx="1772">
                  <c:v>8931</c:v>
                </c:pt>
                <c:pt idx="1773">
                  <c:v>8932</c:v>
                </c:pt>
                <c:pt idx="1774">
                  <c:v>8933</c:v>
                </c:pt>
                <c:pt idx="1775">
                  <c:v>8939</c:v>
                </c:pt>
                <c:pt idx="1776">
                  <c:v>8945</c:v>
                </c:pt>
                <c:pt idx="1777">
                  <c:v>8952</c:v>
                </c:pt>
                <c:pt idx="1778">
                  <c:v>8953</c:v>
                </c:pt>
                <c:pt idx="1779">
                  <c:v>8955</c:v>
                </c:pt>
                <c:pt idx="1780">
                  <c:v>8957</c:v>
                </c:pt>
                <c:pt idx="1781">
                  <c:v>8962</c:v>
                </c:pt>
                <c:pt idx="1782">
                  <c:v>8969</c:v>
                </c:pt>
                <c:pt idx="1783">
                  <c:v>8970</c:v>
                </c:pt>
                <c:pt idx="1784">
                  <c:v>8975</c:v>
                </c:pt>
                <c:pt idx="1785">
                  <c:v>8977</c:v>
                </c:pt>
                <c:pt idx="1786">
                  <c:v>8985</c:v>
                </c:pt>
                <c:pt idx="1787">
                  <c:v>8996</c:v>
                </c:pt>
                <c:pt idx="1788">
                  <c:v>9010</c:v>
                </c:pt>
                <c:pt idx="1789">
                  <c:v>9014</c:v>
                </c:pt>
                <c:pt idx="1790">
                  <c:v>9029</c:v>
                </c:pt>
                <c:pt idx="1791">
                  <c:v>9058</c:v>
                </c:pt>
                <c:pt idx="1792">
                  <c:v>9064</c:v>
                </c:pt>
                <c:pt idx="1793">
                  <c:v>9076</c:v>
                </c:pt>
                <c:pt idx="1794">
                  <c:v>9080</c:v>
                </c:pt>
                <c:pt idx="1795">
                  <c:v>9081</c:v>
                </c:pt>
                <c:pt idx="1796">
                  <c:v>9094</c:v>
                </c:pt>
                <c:pt idx="1797">
                  <c:v>9097</c:v>
                </c:pt>
                <c:pt idx="1798">
                  <c:v>9119</c:v>
                </c:pt>
                <c:pt idx="1799">
                  <c:v>9120</c:v>
                </c:pt>
                <c:pt idx="1800">
                  <c:v>9121</c:v>
                </c:pt>
                <c:pt idx="1801">
                  <c:v>9135</c:v>
                </c:pt>
                <c:pt idx="1802">
                  <c:v>9140</c:v>
                </c:pt>
                <c:pt idx="1803">
                  <c:v>9145</c:v>
                </c:pt>
                <c:pt idx="1804">
                  <c:v>9150</c:v>
                </c:pt>
                <c:pt idx="1805">
                  <c:v>9153</c:v>
                </c:pt>
                <c:pt idx="1806">
                  <c:v>9166</c:v>
                </c:pt>
                <c:pt idx="1807">
                  <c:v>9167</c:v>
                </c:pt>
                <c:pt idx="1808">
                  <c:v>9185</c:v>
                </c:pt>
                <c:pt idx="1809">
                  <c:v>9197</c:v>
                </c:pt>
                <c:pt idx="1810">
                  <c:v>9204</c:v>
                </c:pt>
                <c:pt idx="1811">
                  <c:v>9206</c:v>
                </c:pt>
                <c:pt idx="1812">
                  <c:v>9209</c:v>
                </c:pt>
                <c:pt idx="1813">
                  <c:v>9212</c:v>
                </c:pt>
                <c:pt idx="1814">
                  <c:v>9213</c:v>
                </c:pt>
                <c:pt idx="1815">
                  <c:v>9214</c:v>
                </c:pt>
                <c:pt idx="1816">
                  <c:v>9215</c:v>
                </c:pt>
                <c:pt idx="1817">
                  <c:v>9216</c:v>
                </c:pt>
                <c:pt idx="1818">
                  <c:v>9220</c:v>
                </c:pt>
                <c:pt idx="1819">
                  <c:v>9224</c:v>
                </c:pt>
                <c:pt idx="1820">
                  <c:v>9235</c:v>
                </c:pt>
                <c:pt idx="1821">
                  <c:v>9239</c:v>
                </c:pt>
                <c:pt idx="1822">
                  <c:v>9240</c:v>
                </c:pt>
                <c:pt idx="1823">
                  <c:v>9242</c:v>
                </c:pt>
                <c:pt idx="1824">
                  <c:v>9246</c:v>
                </c:pt>
                <c:pt idx="1825">
                  <c:v>9256</c:v>
                </c:pt>
                <c:pt idx="1826">
                  <c:v>9260</c:v>
                </c:pt>
                <c:pt idx="1827">
                  <c:v>9262</c:v>
                </c:pt>
                <c:pt idx="1828">
                  <c:v>9264</c:v>
                </c:pt>
                <c:pt idx="1829">
                  <c:v>9265</c:v>
                </c:pt>
                <c:pt idx="1830">
                  <c:v>9274</c:v>
                </c:pt>
                <c:pt idx="1831">
                  <c:v>9283</c:v>
                </c:pt>
                <c:pt idx="1832">
                  <c:v>9284</c:v>
                </c:pt>
                <c:pt idx="1833">
                  <c:v>9286</c:v>
                </c:pt>
                <c:pt idx="1834">
                  <c:v>9289</c:v>
                </c:pt>
                <c:pt idx="1835">
                  <c:v>9291</c:v>
                </c:pt>
                <c:pt idx="1836">
                  <c:v>9292</c:v>
                </c:pt>
                <c:pt idx="1837">
                  <c:v>9298</c:v>
                </c:pt>
                <c:pt idx="1838">
                  <c:v>9303</c:v>
                </c:pt>
                <c:pt idx="1839">
                  <c:v>9305</c:v>
                </c:pt>
                <c:pt idx="1840">
                  <c:v>9308</c:v>
                </c:pt>
                <c:pt idx="1841">
                  <c:v>9316</c:v>
                </c:pt>
                <c:pt idx="1842">
                  <c:v>9323</c:v>
                </c:pt>
                <c:pt idx="1843">
                  <c:v>9336</c:v>
                </c:pt>
                <c:pt idx="1844">
                  <c:v>9347</c:v>
                </c:pt>
                <c:pt idx="1845">
                  <c:v>9349</c:v>
                </c:pt>
                <c:pt idx="1846">
                  <c:v>9353</c:v>
                </c:pt>
                <c:pt idx="1847">
                  <c:v>9360</c:v>
                </c:pt>
                <c:pt idx="1848">
                  <c:v>9362</c:v>
                </c:pt>
                <c:pt idx="1849">
                  <c:v>9365</c:v>
                </c:pt>
                <c:pt idx="1850">
                  <c:v>9369</c:v>
                </c:pt>
                <c:pt idx="1851">
                  <c:v>9370</c:v>
                </c:pt>
                <c:pt idx="1852">
                  <c:v>9381</c:v>
                </c:pt>
                <c:pt idx="1853">
                  <c:v>9384</c:v>
                </c:pt>
                <c:pt idx="1854">
                  <c:v>9386</c:v>
                </c:pt>
                <c:pt idx="1855">
                  <c:v>9392</c:v>
                </c:pt>
                <c:pt idx="1856">
                  <c:v>9396</c:v>
                </c:pt>
                <c:pt idx="1857">
                  <c:v>9400</c:v>
                </c:pt>
                <c:pt idx="1858">
                  <c:v>9405</c:v>
                </c:pt>
                <c:pt idx="1859">
                  <c:v>9422</c:v>
                </c:pt>
                <c:pt idx="1860">
                  <c:v>9423</c:v>
                </c:pt>
                <c:pt idx="1861">
                  <c:v>9426</c:v>
                </c:pt>
                <c:pt idx="1862">
                  <c:v>9432</c:v>
                </c:pt>
                <c:pt idx="1863">
                  <c:v>9449</c:v>
                </c:pt>
                <c:pt idx="1864">
                  <c:v>9451</c:v>
                </c:pt>
                <c:pt idx="1865">
                  <c:v>9460</c:v>
                </c:pt>
                <c:pt idx="1866">
                  <c:v>9463</c:v>
                </c:pt>
                <c:pt idx="1867">
                  <c:v>9467</c:v>
                </c:pt>
                <c:pt idx="1868">
                  <c:v>9477</c:v>
                </c:pt>
                <c:pt idx="1869">
                  <c:v>9478</c:v>
                </c:pt>
                <c:pt idx="1870">
                  <c:v>9481</c:v>
                </c:pt>
                <c:pt idx="1871">
                  <c:v>9483</c:v>
                </c:pt>
                <c:pt idx="1872">
                  <c:v>9485</c:v>
                </c:pt>
                <c:pt idx="1873">
                  <c:v>9491</c:v>
                </c:pt>
                <c:pt idx="1874">
                  <c:v>9493</c:v>
                </c:pt>
                <c:pt idx="1875">
                  <c:v>9495</c:v>
                </c:pt>
                <c:pt idx="1876">
                  <c:v>9499</c:v>
                </c:pt>
                <c:pt idx="1877">
                  <c:v>9500</c:v>
                </c:pt>
                <c:pt idx="1878">
                  <c:v>9503</c:v>
                </c:pt>
                <c:pt idx="1879">
                  <c:v>9504</c:v>
                </c:pt>
                <c:pt idx="1880">
                  <c:v>9507</c:v>
                </c:pt>
                <c:pt idx="1881">
                  <c:v>9516</c:v>
                </c:pt>
                <c:pt idx="1882">
                  <c:v>9523</c:v>
                </c:pt>
                <c:pt idx="1883">
                  <c:v>9529</c:v>
                </c:pt>
                <c:pt idx="1884">
                  <c:v>9530</c:v>
                </c:pt>
                <c:pt idx="1885">
                  <c:v>9543</c:v>
                </c:pt>
                <c:pt idx="1886">
                  <c:v>9553</c:v>
                </c:pt>
                <c:pt idx="1887">
                  <c:v>9559</c:v>
                </c:pt>
                <c:pt idx="1888">
                  <c:v>9560</c:v>
                </c:pt>
                <c:pt idx="1889">
                  <c:v>9576</c:v>
                </c:pt>
                <c:pt idx="1890">
                  <c:v>9579</c:v>
                </c:pt>
                <c:pt idx="1891">
                  <c:v>9589</c:v>
                </c:pt>
                <c:pt idx="1892">
                  <c:v>9592</c:v>
                </c:pt>
                <c:pt idx="1893">
                  <c:v>9595</c:v>
                </c:pt>
                <c:pt idx="1894">
                  <c:v>9596</c:v>
                </c:pt>
                <c:pt idx="1895">
                  <c:v>9597</c:v>
                </c:pt>
                <c:pt idx="1896">
                  <c:v>9606</c:v>
                </c:pt>
                <c:pt idx="1897">
                  <c:v>9612</c:v>
                </c:pt>
                <c:pt idx="1898">
                  <c:v>9617</c:v>
                </c:pt>
                <c:pt idx="1899">
                  <c:v>9624</c:v>
                </c:pt>
                <c:pt idx="1900">
                  <c:v>9635</c:v>
                </c:pt>
                <c:pt idx="1901">
                  <c:v>9645</c:v>
                </c:pt>
                <c:pt idx="1902">
                  <c:v>9648</c:v>
                </c:pt>
                <c:pt idx="1903">
                  <c:v>9653</c:v>
                </c:pt>
                <c:pt idx="1904">
                  <c:v>9665</c:v>
                </c:pt>
                <c:pt idx="1905">
                  <c:v>9668</c:v>
                </c:pt>
                <c:pt idx="1906">
                  <c:v>9671</c:v>
                </c:pt>
                <c:pt idx="1907">
                  <c:v>9672</c:v>
                </c:pt>
                <c:pt idx="1908">
                  <c:v>9687</c:v>
                </c:pt>
                <c:pt idx="1909">
                  <c:v>9697</c:v>
                </c:pt>
                <c:pt idx="1910">
                  <c:v>9699</c:v>
                </c:pt>
                <c:pt idx="1911">
                  <c:v>9701</c:v>
                </c:pt>
                <c:pt idx="1912">
                  <c:v>9703</c:v>
                </c:pt>
                <c:pt idx="1913">
                  <c:v>9706</c:v>
                </c:pt>
                <c:pt idx="1914">
                  <c:v>9707</c:v>
                </c:pt>
                <c:pt idx="1915">
                  <c:v>9710</c:v>
                </c:pt>
                <c:pt idx="1916">
                  <c:v>9723</c:v>
                </c:pt>
                <c:pt idx="1917">
                  <c:v>9725</c:v>
                </c:pt>
                <c:pt idx="1918">
                  <c:v>9727</c:v>
                </c:pt>
                <c:pt idx="1919">
                  <c:v>9729</c:v>
                </c:pt>
                <c:pt idx="1920">
                  <c:v>9733</c:v>
                </c:pt>
                <c:pt idx="1921">
                  <c:v>9736</c:v>
                </c:pt>
                <c:pt idx="1922">
                  <c:v>9738</c:v>
                </c:pt>
                <c:pt idx="1923">
                  <c:v>9739</c:v>
                </c:pt>
                <c:pt idx="1924">
                  <c:v>9743</c:v>
                </c:pt>
                <c:pt idx="1925">
                  <c:v>9750</c:v>
                </c:pt>
                <c:pt idx="1926">
                  <c:v>9757</c:v>
                </c:pt>
                <c:pt idx="1927">
                  <c:v>9760</c:v>
                </c:pt>
                <c:pt idx="1928">
                  <c:v>9771</c:v>
                </c:pt>
                <c:pt idx="1929">
                  <c:v>9780</c:v>
                </c:pt>
                <c:pt idx="1930">
                  <c:v>9790</c:v>
                </c:pt>
                <c:pt idx="1931">
                  <c:v>9797</c:v>
                </c:pt>
                <c:pt idx="1932">
                  <c:v>9799</c:v>
                </c:pt>
                <c:pt idx="1933">
                  <c:v>9805</c:v>
                </c:pt>
                <c:pt idx="1934">
                  <c:v>9817</c:v>
                </c:pt>
                <c:pt idx="1935">
                  <c:v>9826</c:v>
                </c:pt>
                <c:pt idx="1936">
                  <c:v>9829</c:v>
                </c:pt>
                <c:pt idx="1937">
                  <c:v>9847</c:v>
                </c:pt>
                <c:pt idx="1938">
                  <c:v>9850</c:v>
                </c:pt>
                <c:pt idx="1939">
                  <c:v>9855</c:v>
                </c:pt>
                <c:pt idx="1940">
                  <c:v>9860</c:v>
                </c:pt>
                <c:pt idx="1941">
                  <c:v>9862</c:v>
                </c:pt>
                <c:pt idx="1942">
                  <c:v>9888</c:v>
                </c:pt>
                <c:pt idx="1943">
                  <c:v>9904</c:v>
                </c:pt>
                <c:pt idx="1944">
                  <c:v>9905</c:v>
                </c:pt>
                <c:pt idx="1945">
                  <c:v>9907</c:v>
                </c:pt>
                <c:pt idx="1946">
                  <c:v>9909</c:v>
                </c:pt>
                <c:pt idx="1947">
                  <c:v>9916</c:v>
                </c:pt>
                <c:pt idx="1948">
                  <c:v>9923</c:v>
                </c:pt>
                <c:pt idx="1949">
                  <c:v>9925</c:v>
                </c:pt>
                <c:pt idx="1950">
                  <c:v>9930</c:v>
                </c:pt>
                <c:pt idx="1951">
                  <c:v>9931</c:v>
                </c:pt>
                <c:pt idx="1952">
                  <c:v>9937</c:v>
                </c:pt>
                <c:pt idx="1953">
                  <c:v>9938</c:v>
                </c:pt>
                <c:pt idx="1954">
                  <c:v>9940</c:v>
                </c:pt>
                <c:pt idx="1955">
                  <c:v>9949</c:v>
                </c:pt>
                <c:pt idx="1956">
                  <c:v>9952</c:v>
                </c:pt>
                <c:pt idx="1957">
                  <c:v>9955</c:v>
                </c:pt>
                <c:pt idx="1958">
                  <c:v>9958</c:v>
                </c:pt>
                <c:pt idx="1959">
                  <c:v>9960</c:v>
                </c:pt>
                <c:pt idx="1960">
                  <c:v>9964</c:v>
                </c:pt>
                <c:pt idx="1961">
                  <c:v>9967</c:v>
                </c:pt>
                <c:pt idx="1962">
                  <c:v>9970</c:v>
                </c:pt>
                <c:pt idx="1963">
                  <c:v>9971</c:v>
                </c:pt>
                <c:pt idx="1964">
                  <c:v>9972</c:v>
                </c:pt>
                <c:pt idx="1965">
                  <c:v>9973</c:v>
                </c:pt>
                <c:pt idx="1966">
                  <c:v>9974</c:v>
                </c:pt>
                <c:pt idx="1967">
                  <c:v>9977</c:v>
                </c:pt>
                <c:pt idx="1968">
                  <c:v>9984</c:v>
                </c:pt>
                <c:pt idx="1969">
                  <c:v>9986</c:v>
                </c:pt>
                <c:pt idx="1970">
                  <c:v>9988</c:v>
                </c:pt>
                <c:pt idx="1971">
                  <c:v>9999</c:v>
                </c:pt>
                <c:pt idx="1972">
                  <c:v>10001</c:v>
                </c:pt>
                <c:pt idx="1973">
                  <c:v>10010</c:v>
                </c:pt>
                <c:pt idx="1974">
                  <c:v>10022</c:v>
                </c:pt>
                <c:pt idx="1975">
                  <c:v>10031</c:v>
                </c:pt>
                <c:pt idx="1976">
                  <c:v>10032</c:v>
                </c:pt>
                <c:pt idx="1977">
                  <c:v>10033</c:v>
                </c:pt>
                <c:pt idx="1978">
                  <c:v>10037</c:v>
                </c:pt>
                <c:pt idx="1979">
                  <c:v>10057</c:v>
                </c:pt>
                <c:pt idx="1980">
                  <c:v>10061</c:v>
                </c:pt>
                <c:pt idx="1981">
                  <c:v>10065</c:v>
                </c:pt>
                <c:pt idx="1982">
                  <c:v>10067</c:v>
                </c:pt>
                <c:pt idx="1983">
                  <c:v>10069</c:v>
                </c:pt>
                <c:pt idx="1984">
                  <c:v>10084</c:v>
                </c:pt>
                <c:pt idx="1985">
                  <c:v>10089</c:v>
                </c:pt>
                <c:pt idx="1986">
                  <c:v>10091</c:v>
                </c:pt>
                <c:pt idx="1987">
                  <c:v>10092</c:v>
                </c:pt>
                <c:pt idx="1988">
                  <c:v>10095</c:v>
                </c:pt>
                <c:pt idx="1989">
                  <c:v>10099</c:v>
                </c:pt>
                <c:pt idx="1990">
                  <c:v>10102</c:v>
                </c:pt>
                <c:pt idx="1991">
                  <c:v>10104</c:v>
                </c:pt>
                <c:pt idx="1992">
                  <c:v>10120</c:v>
                </c:pt>
                <c:pt idx="1993">
                  <c:v>10127</c:v>
                </c:pt>
                <c:pt idx="1994">
                  <c:v>10128</c:v>
                </c:pt>
                <c:pt idx="1995">
                  <c:v>10129</c:v>
                </c:pt>
                <c:pt idx="1996">
                  <c:v>10133</c:v>
                </c:pt>
                <c:pt idx="1997">
                  <c:v>10140</c:v>
                </c:pt>
                <c:pt idx="1998">
                  <c:v>10141</c:v>
                </c:pt>
                <c:pt idx="1999">
                  <c:v>10142</c:v>
                </c:pt>
                <c:pt idx="2000">
                  <c:v>10144</c:v>
                </c:pt>
                <c:pt idx="2001">
                  <c:v>10146</c:v>
                </c:pt>
                <c:pt idx="2002">
                  <c:v>10150</c:v>
                </c:pt>
                <c:pt idx="2003">
                  <c:v>10151</c:v>
                </c:pt>
                <c:pt idx="2004">
                  <c:v>10156</c:v>
                </c:pt>
                <c:pt idx="2005">
                  <c:v>10157</c:v>
                </c:pt>
                <c:pt idx="2006">
                  <c:v>10159</c:v>
                </c:pt>
                <c:pt idx="2007">
                  <c:v>10160</c:v>
                </c:pt>
                <c:pt idx="2008">
                  <c:v>10163</c:v>
                </c:pt>
                <c:pt idx="2009">
                  <c:v>10164</c:v>
                </c:pt>
                <c:pt idx="2010">
                  <c:v>10172</c:v>
                </c:pt>
                <c:pt idx="2011">
                  <c:v>10175</c:v>
                </c:pt>
                <c:pt idx="2012">
                  <c:v>10176</c:v>
                </c:pt>
                <c:pt idx="2013">
                  <c:v>10177</c:v>
                </c:pt>
                <c:pt idx="2014">
                  <c:v>10196</c:v>
                </c:pt>
                <c:pt idx="2015">
                  <c:v>10203</c:v>
                </c:pt>
                <c:pt idx="2016">
                  <c:v>10207</c:v>
                </c:pt>
                <c:pt idx="2017">
                  <c:v>10212</c:v>
                </c:pt>
                <c:pt idx="2018">
                  <c:v>10219</c:v>
                </c:pt>
                <c:pt idx="2019">
                  <c:v>10232</c:v>
                </c:pt>
                <c:pt idx="2020">
                  <c:v>10236</c:v>
                </c:pt>
                <c:pt idx="2021">
                  <c:v>10240</c:v>
                </c:pt>
                <c:pt idx="2022">
                  <c:v>10241</c:v>
                </c:pt>
                <c:pt idx="2023">
                  <c:v>10242</c:v>
                </c:pt>
                <c:pt idx="2024">
                  <c:v>10245</c:v>
                </c:pt>
                <c:pt idx="2025">
                  <c:v>10250</c:v>
                </c:pt>
                <c:pt idx="2026">
                  <c:v>10258</c:v>
                </c:pt>
                <c:pt idx="2027">
                  <c:v>10260</c:v>
                </c:pt>
                <c:pt idx="2028">
                  <c:v>10262</c:v>
                </c:pt>
                <c:pt idx="2029">
                  <c:v>10264</c:v>
                </c:pt>
                <c:pt idx="2030">
                  <c:v>10270</c:v>
                </c:pt>
                <c:pt idx="2031">
                  <c:v>10277</c:v>
                </c:pt>
                <c:pt idx="2032">
                  <c:v>10281</c:v>
                </c:pt>
                <c:pt idx="2033">
                  <c:v>10286</c:v>
                </c:pt>
                <c:pt idx="2034">
                  <c:v>10299</c:v>
                </c:pt>
                <c:pt idx="2035">
                  <c:v>10304</c:v>
                </c:pt>
                <c:pt idx="2036">
                  <c:v>10307</c:v>
                </c:pt>
                <c:pt idx="2037">
                  <c:v>10311</c:v>
                </c:pt>
                <c:pt idx="2038">
                  <c:v>10313</c:v>
                </c:pt>
                <c:pt idx="2039">
                  <c:v>10314</c:v>
                </c:pt>
                <c:pt idx="2040">
                  <c:v>10319</c:v>
                </c:pt>
                <c:pt idx="2041">
                  <c:v>10323</c:v>
                </c:pt>
                <c:pt idx="2042">
                  <c:v>10339</c:v>
                </c:pt>
                <c:pt idx="2043">
                  <c:v>10340</c:v>
                </c:pt>
                <c:pt idx="2044">
                  <c:v>10341</c:v>
                </c:pt>
                <c:pt idx="2045">
                  <c:v>10343</c:v>
                </c:pt>
                <c:pt idx="2046">
                  <c:v>10350</c:v>
                </c:pt>
                <c:pt idx="2047">
                  <c:v>10352</c:v>
                </c:pt>
                <c:pt idx="2048">
                  <c:v>10356</c:v>
                </c:pt>
                <c:pt idx="2049">
                  <c:v>10364</c:v>
                </c:pt>
                <c:pt idx="2050">
                  <c:v>10377</c:v>
                </c:pt>
                <c:pt idx="2051">
                  <c:v>10379</c:v>
                </c:pt>
                <c:pt idx="2052">
                  <c:v>10380</c:v>
                </c:pt>
                <c:pt idx="2053">
                  <c:v>10381</c:v>
                </c:pt>
                <c:pt idx="2054">
                  <c:v>10383</c:v>
                </c:pt>
                <c:pt idx="2055">
                  <c:v>10390</c:v>
                </c:pt>
                <c:pt idx="2056">
                  <c:v>10394</c:v>
                </c:pt>
                <c:pt idx="2057">
                  <c:v>10395</c:v>
                </c:pt>
                <c:pt idx="2058">
                  <c:v>10398</c:v>
                </c:pt>
                <c:pt idx="2059">
                  <c:v>10401</c:v>
                </c:pt>
                <c:pt idx="2060">
                  <c:v>10402</c:v>
                </c:pt>
                <c:pt idx="2061">
                  <c:v>10403</c:v>
                </c:pt>
                <c:pt idx="2062">
                  <c:v>10413</c:v>
                </c:pt>
                <c:pt idx="2063">
                  <c:v>10420</c:v>
                </c:pt>
                <c:pt idx="2064">
                  <c:v>10424</c:v>
                </c:pt>
                <c:pt idx="2065">
                  <c:v>10430</c:v>
                </c:pt>
                <c:pt idx="2066">
                  <c:v>10432</c:v>
                </c:pt>
                <c:pt idx="2067">
                  <c:v>10446</c:v>
                </c:pt>
                <c:pt idx="2068">
                  <c:v>10448</c:v>
                </c:pt>
                <c:pt idx="2069">
                  <c:v>10451</c:v>
                </c:pt>
                <c:pt idx="2070">
                  <c:v>10466</c:v>
                </c:pt>
                <c:pt idx="2071">
                  <c:v>10469</c:v>
                </c:pt>
                <c:pt idx="2072">
                  <c:v>10470</c:v>
                </c:pt>
                <c:pt idx="2073">
                  <c:v>10473</c:v>
                </c:pt>
                <c:pt idx="2074">
                  <c:v>10475</c:v>
                </c:pt>
                <c:pt idx="2075">
                  <c:v>10476</c:v>
                </c:pt>
                <c:pt idx="2076">
                  <c:v>10477</c:v>
                </c:pt>
                <c:pt idx="2077">
                  <c:v>10478</c:v>
                </c:pt>
                <c:pt idx="2078">
                  <c:v>10479</c:v>
                </c:pt>
                <c:pt idx="2079">
                  <c:v>10486</c:v>
                </c:pt>
                <c:pt idx="2080">
                  <c:v>10489</c:v>
                </c:pt>
                <c:pt idx="2081">
                  <c:v>10490</c:v>
                </c:pt>
                <c:pt idx="2082">
                  <c:v>10492</c:v>
                </c:pt>
                <c:pt idx="2083">
                  <c:v>10500</c:v>
                </c:pt>
                <c:pt idx="2084">
                  <c:v>10505</c:v>
                </c:pt>
                <c:pt idx="2085">
                  <c:v>10507</c:v>
                </c:pt>
                <c:pt idx="2086">
                  <c:v>10509</c:v>
                </c:pt>
                <c:pt idx="2087">
                  <c:v>10513</c:v>
                </c:pt>
                <c:pt idx="2088">
                  <c:v>10521</c:v>
                </c:pt>
                <c:pt idx="2089">
                  <c:v>10524</c:v>
                </c:pt>
                <c:pt idx="2090">
                  <c:v>10525</c:v>
                </c:pt>
                <c:pt idx="2091">
                  <c:v>10530</c:v>
                </c:pt>
                <c:pt idx="2092">
                  <c:v>10536</c:v>
                </c:pt>
                <c:pt idx="2093">
                  <c:v>10542</c:v>
                </c:pt>
                <c:pt idx="2094">
                  <c:v>10548</c:v>
                </c:pt>
                <c:pt idx="2095">
                  <c:v>10552</c:v>
                </c:pt>
                <c:pt idx="2096">
                  <c:v>10556</c:v>
                </c:pt>
                <c:pt idx="2097">
                  <c:v>10560</c:v>
                </c:pt>
                <c:pt idx="2098">
                  <c:v>10562</c:v>
                </c:pt>
                <c:pt idx="2099">
                  <c:v>10573</c:v>
                </c:pt>
                <c:pt idx="2100">
                  <c:v>10581</c:v>
                </c:pt>
                <c:pt idx="2101">
                  <c:v>10582</c:v>
                </c:pt>
                <c:pt idx="2102">
                  <c:v>10584</c:v>
                </c:pt>
                <c:pt idx="2103">
                  <c:v>10590</c:v>
                </c:pt>
                <c:pt idx="2104">
                  <c:v>10591</c:v>
                </c:pt>
                <c:pt idx="2105">
                  <c:v>10595</c:v>
                </c:pt>
                <c:pt idx="2106">
                  <c:v>10598</c:v>
                </c:pt>
                <c:pt idx="2107">
                  <c:v>10602</c:v>
                </c:pt>
                <c:pt idx="2108">
                  <c:v>10609</c:v>
                </c:pt>
                <c:pt idx="2109">
                  <c:v>10613</c:v>
                </c:pt>
                <c:pt idx="2110">
                  <c:v>10617</c:v>
                </c:pt>
                <c:pt idx="2111">
                  <c:v>10619</c:v>
                </c:pt>
                <c:pt idx="2112">
                  <c:v>10623</c:v>
                </c:pt>
                <c:pt idx="2113">
                  <c:v>10629</c:v>
                </c:pt>
                <c:pt idx="2114">
                  <c:v>10634</c:v>
                </c:pt>
                <c:pt idx="2115">
                  <c:v>10637</c:v>
                </c:pt>
                <c:pt idx="2116">
                  <c:v>10640</c:v>
                </c:pt>
                <c:pt idx="2117">
                  <c:v>10641</c:v>
                </c:pt>
                <c:pt idx="2118">
                  <c:v>10642</c:v>
                </c:pt>
                <c:pt idx="2119">
                  <c:v>10643</c:v>
                </c:pt>
                <c:pt idx="2120">
                  <c:v>10648</c:v>
                </c:pt>
                <c:pt idx="2121">
                  <c:v>10652</c:v>
                </c:pt>
                <c:pt idx="2122">
                  <c:v>10659</c:v>
                </c:pt>
                <c:pt idx="2123">
                  <c:v>10660</c:v>
                </c:pt>
                <c:pt idx="2124">
                  <c:v>10664</c:v>
                </c:pt>
                <c:pt idx="2125">
                  <c:v>10669</c:v>
                </c:pt>
                <c:pt idx="2126">
                  <c:v>10673</c:v>
                </c:pt>
                <c:pt idx="2127">
                  <c:v>10675</c:v>
                </c:pt>
                <c:pt idx="2128">
                  <c:v>10676</c:v>
                </c:pt>
                <c:pt idx="2129">
                  <c:v>10678</c:v>
                </c:pt>
                <c:pt idx="2130">
                  <c:v>10680</c:v>
                </c:pt>
                <c:pt idx="2131">
                  <c:v>10681</c:v>
                </c:pt>
                <c:pt idx="2132">
                  <c:v>10686</c:v>
                </c:pt>
                <c:pt idx="2133">
                  <c:v>10691</c:v>
                </c:pt>
                <c:pt idx="2134">
                  <c:v>10699</c:v>
                </c:pt>
                <c:pt idx="2135">
                  <c:v>10701</c:v>
                </c:pt>
                <c:pt idx="2136">
                  <c:v>10702</c:v>
                </c:pt>
                <c:pt idx="2137">
                  <c:v>10703</c:v>
                </c:pt>
                <c:pt idx="2138">
                  <c:v>10704</c:v>
                </c:pt>
                <c:pt idx="2139">
                  <c:v>10708</c:v>
                </c:pt>
                <c:pt idx="2140">
                  <c:v>10710</c:v>
                </c:pt>
                <c:pt idx="2141">
                  <c:v>10711</c:v>
                </c:pt>
                <c:pt idx="2142">
                  <c:v>10722</c:v>
                </c:pt>
                <c:pt idx="2143">
                  <c:v>10727</c:v>
                </c:pt>
                <c:pt idx="2144">
                  <c:v>10735</c:v>
                </c:pt>
                <c:pt idx="2145">
                  <c:v>10736</c:v>
                </c:pt>
                <c:pt idx="2146">
                  <c:v>10738</c:v>
                </c:pt>
                <c:pt idx="2147">
                  <c:v>10741</c:v>
                </c:pt>
                <c:pt idx="2148">
                  <c:v>10742</c:v>
                </c:pt>
                <c:pt idx="2149">
                  <c:v>10749</c:v>
                </c:pt>
                <c:pt idx="2150">
                  <c:v>10755</c:v>
                </c:pt>
                <c:pt idx="2151">
                  <c:v>10757</c:v>
                </c:pt>
                <c:pt idx="2152">
                  <c:v>10766</c:v>
                </c:pt>
                <c:pt idx="2153">
                  <c:v>10767</c:v>
                </c:pt>
                <c:pt idx="2154">
                  <c:v>10770</c:v>
                </c:pt>
                <c:pt idx="2155">
                  <c:v>10779</c:v>
                </c:pt>
                <c:pt idx="2156">
                  <c:v>10785</c:v>
                </c:pt>
                <c:pt idx="2157">
                  <c:v>10789</c:v>
                </c:pt>
                <c:pt idx="2158">
                  <c:v>10790</c:v>
                </c:pt>
                <c:pt idx="2159">
                  <c:v>10795</c:v>
                </c:pt>
                <c:pt idx="2160">
                  <c:v>10796</c:v>
                </c:pt>
                <c:pt idx="2161">
                  <c:v>10812</c:v>
                </c:pt>
                <c:pt idx="2162">
                  <c:v>10814</c:v>
                </c:pt>
                <c:pt idx="2163">
                  <c:v>10821</c:v>
                </c:pt>
                <c:pt idx="2164">
                  <c:v>10826</c:v>
                </c:pt>
                <c:pt idx="2165">
                  <c:v>10827</c:v>
                </c:pt>
                <c:pt idx="2166">
                  <c:v>10832</c:v>
                </c:pt>
                <c:pt idx="2167">
                  <c:v>10833</c:v>
                </c:pt>
                <c:pt idx="2168">
                  <c:v>10837</c:v>
                </c:pt>
                <c:pt idx="2169">
                  <c:v>10839</c:v>
                </c:pt>
                <c:pt idx="2170">
                  <c:v>10841</c:v>
                </c:pt>
                <c:pt idx="2171">
                  <c:v>10846</c:v>
                </c:pt>
                <c:pt idx="2172">
                  <c:v>10854</c:v>
                </c:pt>
                <c:pt idx="2173">
                  <c:v>10855</c:v>
                </c:pt>
                <c:pt idx="2174">
                  <c:v>10856</c:v>
                </c:pt>
                <c:pt idx="2175">
                  <c:v>10858</c:v>
                </c:pt>
                <c:pt idx="2176">
                  <c:v>10862</c:v>
                </c:pt>
                <c:pt idx="2177">
                  <c:v>10868</c:v>
                </c:pt>
                <c:pt idx="2178">
                  <c:v>10870</c:v>
                </c:pt>
                <c:pt idx="2179">
                  <c:v>10872</c:v>
                </c:pt>
                <c:pt idx="2180">
                  <c:v>10882</c:v>
                </c:pt>
                <c:pt idx="2181">
                  <c:v>10888</c:v>
                </c:pt>
                <c:pt idx="2182">
                  <c:v>10897</c:v>
                </c:pt>
                <c:pt idx="2183">
                  <c:v>10905</c:v>
                </c:pt>
                <c:pt idx="2184">
                  <c:v>10906</c:v>
                </c:pt>
                <c:pt idx="2185">
                  <c:v>10909</c:v>
                </c:pt>
                <c:pt idx="2186">
                  <c:v>10913</c:v>
                </c:pt>
                <c:pt idx="2187">
                  <c:v>10914</c:v>
                </c:pt>
                <c:pt idx="2188">
                  <c:v>10925</c:v>
                </c:pt>
                <c:pt idx="2189">
                  <c:v>10928</c:v>
                </c:pt>
                <c:pt idx="2190">
                  <c:v>10936</c:v>
                </c:pt>
                <c:pt idx="2191">
                  <c:v>10949</c:v>
                </c:pt>
                <c:pt idx="2192">
                  <c:v>10951</c:v>
                </c:pt>
                <c:pt idx="2193">
                  <c:v>10955</c:v>
                </c:pt>
                <c:pt idx="2194">
                  <c:v>10965</c:v>
                </c:pt>
                <c:pt idx="2195">
                  <c:v>10967</c:v>
                </c:pt>
                <c:pt idx="2196">
                  <c:v>10968</c:v>
                </c:pt>
                <c:pt idx="2197">
                  <c:v>10971</c:v>
                </c:pt>
                <c:pt idx="2198">
                  <c:v>10972</c:v>
                </c:pt>
                <c:pt idx="2199">
                  <c:v>10981</c:v>
                </c:pt>
                <c:pt idx="2200">
                  <c:v>10983</c:v>
                </c:pt>
                <c:pt idx="2201">
                  <c:v>10991</c:v>
                </c:pt>
                <c:pt idx="2202">
                  <c:v>10992</c:v>
                </c:pt>
                <c:pt idx="2203">
                  <c:v>10995</c:v>
                </c:pt>
                <c:pt idx="2204">
                  <c:v>11003</c:v>
                </c:pt>
                <c:pt idx="2205">
                  <c:v>11004</c:v>
                </c:pt>
                <c:pt idx="2206">
                  <c:v>11007</c:v>
                </c:pt>
                <c:pt idx="2207">
                  <c:v>11010</c:v>
                </c:pt>
                <c:pt idx="2208">
                  <c:v>11013</c:v>
                </c:pt>
                <c:pt idx="2209">
                  <c:v>11025</c:v>
                </c:pt>
                <c:pt idx="2210">
                  <c:v>11030</c:v>
                </c:pt>
                <c:pt idx="2211">
                  <c:v>11031</c:v>
                </c:pt>
                <c:pt idx="2212">
                  <c:v>11039</c:v>
                </c:pt>
                <c:pt idx="2213">
                  <c:v>11051</c:v>
                </c:pt>
                <c:pt idx="2214">
                  <c:v>11056</c:v>
                </c:pt>
                <c:pt idx="2215">
                  <c:v>11071</c:v>
                </c:pt>
                <c:pt idx="2216">
                  <c:v>11074</c:v>
                </c:pt>
                <c:pt idx="2217">
                  <c:v>11075</c:v>
                </c:pt>
                <c:pt idx="2218">
                  <c:v>11084</c:v>
                </c:pt>
                <c:pt idx="2219">
                  <c:v>11086</c:v>
                </c:pt>
                <c:pt idx="2220">
                  <c:v>11088</c:v>
                </c:pt>
                <c:pt idx="2221">
                  <c:v>11091</c:v>
                </c:pt>
                <c:pt idx="2222">
                  <c:v>11092</c:v>
                </c:pt>
                <c:pt idx="2223">
                  <c:v>11096</c:v>
                </c:pt>
                <c:pt idx="2224">
                  <c:v>11100</c:v>
                </c:pt>
                <c:pt idx="2225">
                  <c:v>11101</c:v>
                </c:pt>
                <c:pt idx="2226">
                  <c:v>11110</c:v>
                </c:pt>
                <c:pt idx="2227">
                  <c:v>11112</c:v>
                </c:pt>
                <c:pt idx="2228">
                  <c:v>11114</c:v>
                </c:pt>
                <c:pt idx="2229">
                  <c:v>11121</c:v>
                </c:pt>
                <c:pt idx="2230">
                  <c:v>11133</c:v>
                </c:pt>
                <c:pt idx="2231">
                  <c:v>11148</c:v>
                </c:pt>
                <c:pt idx="2232">
                  <c:v>11166</c:v>
                </c:pt>
                <c:pt idx="2233">
                  <c:v>11171</c:v>
                </c:pt>
                <c:pt idx="2234">
                  <c:v>11176</c:v>
                </c:pt>
                <c:pt idx="2235">
                  <c:v>11178</c:v>
                </c:pt>
                <c:pt idx="2236">
                  <c:v>11181</c:v>
                </c:pt>
                <c:pt idx="2237">
                  <c:v>11187</c:v>
                </c:pt>
                <c:pt idx="2238">
                  <c:v>11188</c:v>
                </c:pt>
                <c:pt idx="2239">
                  <c:v>11191</c:v>
                </c:pt>
              </c:strCache>
            </c:strRef>
          </c:cat>
          <c:val>
            <c:numRef>
              <c:f>ID!$E$6:$E$2246</c:f>
              <c:numCache>
                <c:formatCode>General</c:formatCode>
                <c:ptCount val="2240"/>
                <c:pt idx="0">
                  <c:v>9</c:v>
                </c:pt>
                <c:pt idx="1">
                  <c:v>7</c:v>
                </c:pt>
                <c:pt idx="2">
                  <c:v>2</c:v>
                </c:pt>
                <c:pt idx="3">
                  <c:v>3</c:v>
                </c:pt>
                <c:pt idx="4">
                  <c:v>7</c:v>
                </c:pt>
                <c:pt idx="5">
                  <c:v>4</c:v>
                </c:pt>
                <c:pt idx="6">
                  <c:v>5</c:v>
                </c:pt>
                <c:pt idx="7">
                  <c:v>4</c:v>
                </c:pt>
                <c:pt idx="8">
                  <c:v>7</c:v>
                </c:pt>
                <c:pt idx="9">
                  <c:v>3</c:v>
                </c:pt>
                <c:pt idx="10">
                  <c:v>3</c:v>
                </c:pt>
                <c:pt idx="11">
                  <c:v>2</c:v>
                </c:pt>
                <c:pt idx="12">
                  <c:v>9</c:v>
                </c:pt>
                <c:pt idx="13">
                  <c:v>4</c:v>
                </c:pt>
                <c:pt idx="14">
                  <c:v>3</c:v>
                </c:pt>
                <c:pt idx="15">
                  <c:v>5</c:v>
                </c:pt>
                <c:pt idx="16">
                  <c:v>2</c:v>
                </c:pt>
                <c:pt idx="17">
                  <c:v>3</c:v>
                </c:pt>
                <c:pt idx="18">
                  <c:v>4</c:v>
                </c:pt>
                <c:pt idx="19">
                  <c:v>4</c:v>
                </c:pt>
                <c:pt idx="20">
                  <c:v>3</c:v>
                </c:pt>
                <c:pt idx="21">
                  <c:v>8</c:v>
                </c:pt>
                <c:pt idx="22">
                  <c:v>4</c:v>
                </c:pt>
                <c:pt idx="23">
                  <c:v>5</c:v>
                </c:pt>
                <c:pt idx="24">
                  <c:v>4</c:v>
                </c:pt>
                <c:pt idx="25">
                  <c:v>11</c:v>
                </c:pt>
                <c:pt idx="26">
                  <c:v>3</c:v>
                </c:pt>
                <c:pt idx="27">
                  <c:v>5</c:v>
                </c:pt>
                <c:pt idx="28">
                  <c:v>5</c:v>
                </c:pt>
                <c:pt idx="29">
                  <c:v>8</c:v>
                </c:pt>
                <c:pt idx="30">
                  <c:v>6</c:v>
                </c:pt>
                <c:pt idx="31">
                  <c:v>11</c:v>
                </c:pt>
                <c:pt idx="32">
                  <c:v>5</c:v>
                </c:pt>
                <c:pt idx="33">
                  <c:v>2</c:v>
                </c:pt>
                <c:pt idx="34">
                  <c:v>3</c:v>
                </c:pt>
                <c:pt idx="35">
                  <c:v>4</c:v>
                </c:pt>
                <c:pt idx="36">
                  <c:v>7</c:v>
                </c:pt>
                <c:pt idx="37">
                  <c:v>7</c:v>
                </c:pt>
                <c:pt idx="38">
                  <c:v>9</c:v>
                </c:pt>
                <c:pt idx="39">
                  <c:v>3</c:v>
                </c:pt>
                <c:pt idx="40">
                  <c:v>10</c:v>
                </c:pt>
                <c:pt idx="41">
                  <c:v>4</c:v>
                </c:pt>
                <c:pt idx="42">
                  <c:v>3</c:v>
                </c:pt>
                <c:pt idx="43">
                  <c:v>10</c:v>
                </c:pt>
                <c:pt idx="44">
                  <c:v>2</c:v>
                </c:pt>
                <c:pt idx="45">
                  <c:v>4</c:v>
                </c:pt>
                <c:pt idx="46">
                  <c:v>9</c:v>
                </c:pt>
                <c:pt idx="47">
                  <c:v>11</c:v>
                </c:pt>
                <c:pt idx="48">
                  <c:v>7</c:v>
                </c:pt>
                <c:pt idx="49">
                  <c:v>4</c:v>
                </c:pt>
                <c:pt idx="50">
                  <c:v>8</c:v>
                </c:pt>
                <c:pt idx="51">
                  <c:v>7</c:v>
                </c:pt>
                <c:pt idx="52">
                  <c:v>3</c:v>
                </c:pt>
                <c:pt idx="53">
                  <c:v>9</c:v>
                </c:pt>
                <c:pt idx="54">
                  <c:v>3</c:v>
                </c:pt>
                <c:pt idx="55">
                  <c:v>7</c:v>
                </c:pt>
                <c:pt idx="56">
                  <c:v>3</c:v>
                </c:pt>
                <c:pt idx="57">
                  <c:v>4</c:v>
                </c:pt>
                <c:pt idx="58">
                  <c:v>3</c:v>
                </c:pt>
                <c:pt idx="59">
                  <c:v>5</c:v>
                </c:pt>
                <c:pt idx="60">
                  <c:v>6</c:v>
                </c:pt>
                <c:pt idx="61">
                  <c:v>11</c:v>
                </c:pt>
                <c:pt idx="62">
                  <c:v>3</c:v>
                </c:pt>
                <c:pt idx="63">
                  <c:v>5</c:v>
                </c:pt>
                <c:pt idx="64">
                  <c:v>9</c:v>
                </c:pt>
                <c:pt idx="65">
                  <c:v>10</c:v>
                </c:pt>
                <c:pt idx="66">
                  <c:v>3</c:v>
                </c:pt>
                <c:pt idx="67">
                  <c:v>6</c:v>
                </c:pt>
                <c:pt idx="68">
                  <c:v>6</c:v>
                </c:pt>
                <c:pt idx="69">
                  <c:v>5</c:v>
                </c:pt>
                <c:pt idx="70">
                  <c:v>8</c:v>
                </c:pt>
                <c:pt idx="71">
                  <c:v>5</c:v>
                </c:pt>
                <c:pt idx="72">
                  <c:v>6</c:v>
                </c:pt>
                <c:pt idx="73">
                  <c:v>2</c:v>
                </c:pt>
                <c:pt idx="74">
                  <c:v>5</c:v>
                </c:pt>
                <c:pt idx="75">
                  <c:v>6</c:v>
                </c:pt>
                <c:pt idx="76">
                  <c:v>11</c:v>
                </c:pt>
                <c:pt idx="77">
                  <c:v>10</c:v>
                </c:pt>
                <c:pt idx="78">
                  <c:v>9</c:v>
                </c:pt>
                <c:pt idx="79">
                  <c:v>3</c:v>
                </c:pt>
                <c:pt idx="80">
                  <c:v>3</c:v>
                </c:pt>
                <c:pt idx="81">
                  <c:v>11</c:v>
                </c:pt>
                <c:pt idx="82">
                  <c:v>6</c:v>
                </c:pt>
                <c:pt idx="83">
                  <c:v>11</c:v>
                </c:pt>
                <c:pt idx="84">
                  <c:v>11</c:v>
                </c:pt>
                <c:pt idx="85">
                  <c:v>4</c:v>
                </c:pt>
                <c:pt idx="86">
                  <c:v>2</c:v>
                </c:pt>
                <c:pt idx="87">
                  <c:v>3</c:v>
                </c:pt>
                <c:pt idx="88">
                  <c:v>11</c:v>
                </c:pt>
                <c:pt idx="89">
                  <c:v>4</c:v>
                </c:pt>
                <c:pt idx="90">
                  <c:v>3</c:v>
                </c:pt>
                <c:pt idx="91">
                  <c:v>8</c:v>
                </c:pt>
                <c:pt idx="92">
                  <c:v>13</c:v>
                </c:pt>
                <c:pt idx="93">
                  <c:v>10</c:v>
                </c:pt>
                <c:pt idx="94">
                  <c:v>10</c:v>
                </c:pt>
                <c:pt idx="95">
                  <c:v>6</c:v>
                </c:pt>
                <c:pt idx="96">
                  <c:v>4</c:v>
                </c:pt>
                <c:pt idx="97">
                  <c:v>9</c:v>
                </c:pt>
                <c:pt idx="98">
                  <c:v>3</c:v>
                </c:pt>
                <c:pt idx="99">
                  <c:v>2</c:v>
                </c:pt>
                <c:pt idx="100">
                  <c:v>7</c:v>
                </c:pt>
                <c:pt idx="101">
                  <c:v>4</c:v>
                </c:pt>
                <c:pt idx="102">
                  <c:v>2</c:v>
                </c:pt>
                <c:pt idx="103">
                  <c:v>10</c:v>
                </c:pt>
                <c:pt idx="104">
                  <c:v>9</c:v>
                </c:pt>
                <c:pt idx="105">
                  <c:v>13</c:v>
                </c:pt>
                <c:pt idx="106">
                  <c:v>4</c:v>
                </c:pt>
                <c:pt idx="107">
                  <c:v>6</c:v>
                </c:pt>
                <c:pt idx="108">
                  <c:v>13</c:v>
                </c:pt>
                <c:pt idx="109">
                  <c:v>9</c:v>
                </c:pt>
                <c:pt idx="110">
                  <c:v>7</c:v>
                </c:pt>
                <c:pt idx="111">
                  <c:v>4</c:v>
                </c:pt>
                <c:pt idx="112">
                  <c:v>3</c:v>
                </c:pt>
                <c:pt idx="113">
                  <c:v>4</c:v>
                </c:pt>
                <c:pt idx="114">
                  <c:v>7</c:v>
                </c:pt>
                <c:pt idx="115">
                  <c:v>2</c:v>
                </c:pt>
                <c:pt idx="116">
                  <c:v>7</c:v>
                </c:pt>
                <c:pt idx="117">
                  <c:v>6</c:v>
                </c:pt>
                <c:pt idx="118">
                  <c:v>4</c:v>
                </c:pt>
                <c:pt idx="119">
                  <c:v>12</c:v>
                </c:pt>
                <c:pt idx="120">
                  <c:v>2</c:v>
                </c:pt>
                <c:pt idx="121">
                  <c:v>3</c:v>
                </c:pt>
                <c:pt idx="122">
                  <c:v>7</c:v>
                </c:pt>
                <c:pt idx="123">
                  <c:v>10</c:v>
                </c:pt>
                <c:pt idx="124">
                  <c:v>2</c:v>
                </c:pt>
                <c:pt idx="125">
                  <c:v>2</c:v>
                </c:pt>
                <c:pt idx="126">
                  <c:v>3</c:v>
                </c:pt>
                <c:pt idx="127">
                  <c:v>5</c:v>
                </c:pt>
                <c:pt idx="128">
                  <c:v>3</c:v>
                </c:pt>
                <c:pt idx="129">
                  <c:v>2</c:v>
                </c:pt>
                <c:pt idx="130">
                  <c:v>6</c:v>
                </c:pt>
                <c:pt idx="131">
                  <c:v>8</c:v>
                </c:pt>
                <c:pt idx="132">
                  <c:v>8</c:v>
                </c:pt>
                <c:pt idx="133">
                  <c:v>11</c:v>
                </c:pt>
                <c:pt idx="134">
                  <c:v>6</c:v>
                </c:pt>
                <c:pt idx="135">
                  <c:v>11</c:v>
                </c:pt>
                <c:pt idx="136">
                  <c:v>3</c:v>
                </c:pt>
                <c:pt idx="137">
                  <c:v>5</c:v>
                </c:pt>
                <c:pt idx="138">
                  <c:v>4</c:v>
                </c:pt>
                <c:pt idx="139">
                  <c:v>3</c:v>
                </c:pt>
                <c:pt idx="140">
                  <c:v>9</c:v>
                </c:pt>
                <c:pt idx="141">
                  <c:v>8</c:v>
                </c:pt>
                <c:pt idx="142">
                  <c:v>5</c:v>
                </c:pt>
                <c:pt idx="143">
                  <c:v>4</c:v>
                </c:pt>
                <c:pt idx="144">
                  <c:v>3</c:v>
                </c:pt>
                <c:pt idx="145">
                  <c:v>8</c:v>
                </c:pt>
                <c:pt idx="146">
                  <c:v>3</c:v>
                </c:pt>
                <c:pt idx="147">
                  <c:v>3</c:v>
                </c:pt>
                <c:pt idx="148">
                  <c:v>2</c:v>
                </c:pt>
                <c:pt idx="149">
                  <c:v>4</c:v>
                </c:pt>
                <c:pt idx="150">
                  <c:v>11</c:v>
                </c:pt>
                <c:pt idx="151">
                  <c:v>13</c:v>
                </c:pt>
                <c:pt idx="152">
                  <c:v>12</c:v>
                </c:pt>
                <c:pt idx="153">
                  <c:v>4</c:v>
                </c:pt>
                <c:pt idx="154">
                  <c:v>10</c:v>
                </c:pt>
                <c:pt idx="155">
                  <c:v>3</c:v>
                </c:pt>
                <c:pt idx="156">
                  <c:v>5</c:v>
                </c:pt>
                <c:pt idx="157">
                  <c:v>4</c:v>
                </c:pt>
                <c:pt idx="158">
                  <c:v>11</c:v>
                </c:pt>
                <c:pt idx="159">
                  <c:v>10</c:v>
                </c:pt>
                <c:pt idx="160">
                  <c:v>9</c:v>
                </c:pt>
                <c:pt idx="161">
                  <c:v>10</c:v>
                </c:pt>
                <c:pt idx="162">
                  <c:v>3</c:v>
                </c:pt>
                <c:pt idx="163">
                  <c:v>10</c:v>
                </c:pt>
                <c:pt idx="164">
                  <c:v>7</c:v>
                </c:pt>
                <c:pt idx="165">
                  <c:v>2</c:v>
                </c:pt>
                <c:pt idx="166">
                  <c:v>2</c:v>
                </c:pt>
                <c:pt idx="167">
                  <c:v>10</c:v>
                </c:pt>
                <c:pt idx="168">
                  <c:v>4</c:v>
                </c:pt>
                <c:pt idx="169">
                  <c:v>4</c:v>
                </c:pt>
                <c:pt idx="170">
                  <c:v>3</c:v>
                </c:pt>
                <c:pt idx="171">
                  <c:v>7</c:v>
                </c:pt>
                <c:pt idx="172">
                  <c:v>3</c:v>
                </c:pt>
                <c:pt idx="173">
                  <c:v>2</c:v>
                </c:pt>
                <c:pt idx="174">
                  <c:v>2</c:v>
                </c:pt>
                <c:pt idx="175">
                  <c:v>2</c:v>
                </c:pt>
                <c:pt idx="176">
                  <c:v>7</c:v>
                </c:pt>
                <c:pt idx="177">
                  <c:v>3</c:v>
                </c:pt>
                <c:pt idx="178">
                  <c:v>7</c:v>
                </c:pt>
                <c:pt idx="179">
                  <c:v>4</c:v>
                </c:pt>
                <c:pt idx="180">
                  <c:v>5</c:v>
                </c:pt>
                <c:pt idx="181">
                  <c:v>2</c:v>
                </c:pt>
                <c:pt idx="182">
                  <c:v>3</c:v>
                </c:pt>
                <c:pt idx="183">
                  <c:v>4</c:v>
                </c:pt>
                <c:pt idx="184">
                  <c:v>5</c:v>
                </c:pt>
                <c:pt idx="185">
                  <c:v>7</c:v>
                </c:pt>
                <c:pt idx="186">
                  <c:v>11</c:v>
                </c:pt>
                <c:pt idx="187">
                  <c:v>9</c:v>
                </c:pt>
                <c:pt idx="188">
                  <c:v>4</c:v>
                </c:pt>
                <c:pt idx="189">
                  <c:v>5</c:v>
                </c:pt>
                <c:pt idx="190">
                  <c:v>8</c:v>
                </c:pt>
                <c:pt idx="191">
                  <c:v>3</c:v>
                </c:pt>
                <c:pt idx="192">
                  <c:v>3</c:v>
                </c:pt>
                <c:pt idx="193">
                  <c:v>7</c:v>
                </c:pt>
                <c:pt idx="194">
                  <c:v>11</c:v>
                </c:pt>
                <c:pt idx="195">
                  <c:v>12</c:v>
                </c:pt>
                <c:pt idx="196">
                  <c:v>13</c:v>
                </c:pt>
                <c:pt idx="197">
                  <c:v>3</c:v>
                </c:pt>
                <c:pt idx="198">
                  <c:v>10</c:v>
                </c:pt>
                <c:pt idx="199">
                  <c:v>3</c:v>
                </c:pt>
                <c:pt idx="200">
                  <c:v>7</c:v>
                </c:pt>
                <c:pt idx="201">
                  <c:v>5</c:v>
                </c:pt>
                <c:pt idx="202">
                  <c:v>3</c:v>
                </c:pt>
                <c:pt idx="203">
                  <c:v>10</c:v>
                </c:pt>
                <c:pt idx="204">
                  <c:v>6</c:v>
                </c:pt>
                <c:pt idx="205">
                  <c:v>8</c:v>
                </c:pt>
                <c:pt idx="206">
                  <c:v>4</c:v>
                </c:pt>
                <c:pt idx="207">
                  <c:v>4</c:v>
                </c:pt>
                <c:pt idx="208">
                  <c:v>4</c:v>
                </c:pt>
                <c:pt idx="209">
                  <c:v>7</c:v>
                </c:pt>
                <c:pt idx="210">
                  <c:v>3</c:v>
                </c:pt>
                <c:pt idx="211">
                  <c:v>3</c:v>
                </c:pt>
                <c:pt idx="212">
                  <c:v>5</c:v>
                </c:pt>
                <c:pt idx="213">
                  <c:v>13</c:v>
                </c:pt>
                <c:pt idx="214">
                  <c:v>3</c:v>
                </c:pt>
                <c:pt idx="215">
                  <c:v>4</c:v>
                </c:pt>
                <c:pt idx="216">
                  <c:v>9</c:v>
                </c:pt>
                <c:pt idx="217">
                  <c:v>5</c:v>
                </c:pt>
                <c:pt idx="218">
                  <c:v>2</c:v>
                </c:pt>
                <c:pt idx="219">
                  <c:v>4</c:v>
                </c:pt>
                <c:pt idx="220">
                  <c:v>3</c:v>
                </c:pt>
                <c:pt idx="221">
                  <c:v>10</c:v>
                </c:pt>
                <c:pt idx="222">
                  <c:v>2</c:v>
                </c:pt>
                <c:pt idx="223">
                  <c:v>5</c:v>
                </c:pt>
                <c:pt idx="224">
                  <c:v>7</c:v>
                </c:pt>
                <c:pt idx="225">
                  <c:v>4</c:v>
                </c:pt>
                <c:pt idx="226">
                  <c:v>4</c:v>
                </c:pt>
                <c:pt idx="227">
                  <c:v>7</c:v>
                </c:pt>
                <c:pt idx="228">
                  <c:v>5</c:v>
                </c:pt>
                <c:pt idx="229">
                  <c:v>9</c:v>
                </c:pt>
                <c:pt idx="230">
                  <c:v>3</c:v>
                </c:pt>
                <c:pt idx="231">
                  <c:v>7</c:v>
                </c:pt>
                <c:pt idx="232">
                  <c:v>4</c:v>
                </c:pt>
                <c:pt idx="233">
                  <c:v>4</c:v>
                </c:pt>
                <c:pt idx="234">
                  <c:v>3</c:v>
                </c:pt>
                <c:pt idx="235">
                  <c:v>11</c:v>
                </c:pt>
                <c:pt idx="236">
                  <c:v>7</c:v>
                </c:pt>
                <c:pt idx="237">
                  <c:v>10</c:v>
                </c:pt>
                <c:pt idx="238">
                  <c:v>4</c:v>
                </c:pt>
                <c:pt idx="239">
                  <c:v>12</c:v>
                </c:pt>
                <c:pt idx="240">
                  <c:v>6</c:v>
                </c:pt>
                <c:pt idx="241">
                  <c:v>3</c:v>
                </c:pt>
                <c:pt idx="242">
                  <c:v>2</c:v>
                </c:pt>
                <c:pt idx="243">
                  <c:v>3</c:v>
                </c:pt>
                <c:pt idx="244">
                  <c:v>2</c:v>
                </c:pt>
                <c:pt idx="245">
                  <c:v>10</c:v>
                </c:pt>
                <c:pt idx="246">
                  <c:v>11</c:v>
                </c:pt>
                <c:pt idx="247">
                  <c:v>6</c:v>
                </c:pt>
                <c:pt idx="248">
                  <c:v>7</c:v>
                </c:pt>
                <c:pt idx="249">
                  <c:v>8</c:v>
                </c:pt>
                <c:pt idx="250">
                  <c:v>8</c:v>
                </c:pt>
                <c:pt idx="251">
                  <c:v>3</c:v>
                </c:pt>
                <c:pt idx="252">
                  <c:v>12</c:v>
                </c:pt>
                <c:pt idx="253">
                  <c:v>3</c:v>
                </c:pt>
                <c:pt idx="254">
                  <c:v>10</c:v>
                </c:pt>
                <c:pt idx="255">
                  <c:v>10</c:v>
                </c:pt>
                <c:pt idx="256">
                  <c:v>4</c:v>
                </c:pt>
                <c:pt idx="257">
                  <c:v>7</c:v>
                </c:pt>
                <c:pt idx="258">
                  <c:v>4</c:v>
                </c:pt>
                <c:pt idx="259">
                  <c:v>3</c:v>
                </c:pt>
                <c:pt idx="260">
                  <c:v>3</c:v>
                </c:pt>
                <c:pt idx="261">
                  <c:v>9</c:v>
                </c:pt>
                <c:pt idx="262">
                  <c:v>3</c:v>
                </c:pt>
                <c:pt idx="263">
                  <c:v>13</c:v>
                </c:pt>
                <c:pt idx="264">
                  <c:v>6</c:v>
                </c:pt>
                <c:pt idx="265">
                  <c:v>3</c:v>
                </c:pt>
                <c:pt idx="266">
                  <c:v>13</c:v>
                </c:pt>
                <c:pt idx="267">
                  <c:v>5</c:v>
                </c:pt>
                <c:pt idx="268">
                  <c:v>8</c:v>
                </c:pt>
                <c:pt idx="269">
                  <c:v>6</c:v>
                </c:pt>
                <c:pt idx="270">
                  <c:v>9</c:v>
                </c:pt>
                <c:pt idx="271">
                  <c:v>5</c:v>
                </c:pt>
                <c:pt idx="272">
                  <c:v>6</c:v>
                </c:pt>
                <c:pt idx="273">
                  <c:v>4</c:v>
                </c:pt>
                <c:pt idx="274">
                  <c:v>5</c:v>
                </c:pt>
                <c:pt idx="275">
                  <c:v>2</c:v>
                </c:pt>
                <c:pt idx="276">
                  <c:v>2</c:v>
                </c:pt>
                <c:pt idx="277">
                  <c:v>3</c:v>
                </c:pt>
                <c:pt idx="278">
                  <c:v>9</c:v>
                </c:pt>
                <c:pt idx="279">
                  <c:v>6</c:v>
                </c:pt>
                <c:pt idx="280">
                  <c:v>3</c:v>
                </c:pt>
                <c:pt idx="281">
                  <c:v>3</c:v>
                </c:pt>
                <c:pt idx="282">
                  <c:v>5</c:v>
                </c:pt>
                <c:pt idx="283">
                  <c:v>3</c:v>
                </c:pt>
                <c:pt idx="284">
                  <c:v>5</c:v>
                </c:pt>
                <c:pt idx="285">
                  <c:v>4</c:v>
                </c:pt>
                <c:pt idx="286">
                  <c:v>3</c:v>
                </c:pt>
                <c:pt idx="287">
                  <c:v>9</c:v>
                </c:pt>
                <c:pt idx="288">
                  <c:v>12</c:v>
                </c:pt>
                <c:pt idx="289">
                  <c:v>4</c:v>
                </c:pt>
                <c:pt idx="290">
                  <c:v>13</c:v>
                </c:pt>
                <c:pt idx="291">
                  <c:v>12</c:v>
                </c:pt>
                <c:pt idx="292">
                  <c:v>3</c:v>
                </c:pt>
                <c:pt idx="293">
                  <c:v>5</c:v>
                </c:pt>
                <c:pt idx="294">
                  <c:v>3</c:v>
                </c:pt>
                <c:pt idx="295">
                  <c:v>2</c:v>
                </c:pt>
                <c:pt idx="296">
                  <c:v>3</c:v>
                </c:pt>
                <c:pt idx="297">
                  <c:v>8</c:v>
                </c:pt>
                <c:pt idx="298">
                  <c:v>7</c:v>
                </c:pt>
                <c:pt idx="299">
                  <c:v>5</c:v>
                </c:pt>
                <c:pt idx="300">
                  <c:v>1</c:v>
                </c:pt>
                <c:pt idx="301">
                  <c:v>3</c:v>
                </c:pt>
                <c:pt idx="302">
                  <c:v>1</c:v>
                </c:pt>
                <c:pt idx="303">
                  <c:v>4</c:v>
                </c:pt>
                <c:pt idx="304">
                  <c:v>4</c:v>
                </c:pt>
                <c:pt idx="305">
                  <c:v>12</c:v>
                </c:pt>
                <c:pt idx="306">
                  <c:v>3</c:v>
                </c:pt>
                <c:pt idx="307">
                  <c:v>3</c:v>
                </c:pt>
                <c:pt idx="308">
                  <c:v>7</c:v>
                </c:pt>
                <c:pt idx="309">
                  <c:v>3</c:v>
                </c:pt>
                <c:pt idx="310">
                  <c:v>4</c:v>
                </c:pt>
                <c:pt idx="311">
                  <c:v>5</c:v>
                </c:pt>
                <c:pt idx="312">
                  <c:v>8</c:v>
                </c:pt>
                <c:pt idx="313">
                  <c:v>10</c:v>
                </c:pt>
                <c:pt idx="314">
                  <c:v>5</c:v>
                </c:pt>
                <c:pt idx="315">
                  <c:v>10</c:v>
                </c:pt>
                <c:pt idx="316">
                  <c:v>10</c:v>
                </c:pt>
                <c:pt idx="317">
                  <c:v>4</c:v>
                </c:pt>
                <c:pt idx="318">
                  <c:v>2</c:v>
                </c:pt>
                <c:pt idx="319">
                  <c:v>5</c:v>
                </c:pt>
                <c:pt idx="320">
                  <c:v>5</c:v>
                </c:pt>
                <c:pt idx="321">
                  <c:v>5</c:v>
                </c:pt>
                <c:pt idx="322">
                  <c:v>6</c:v>
                </c:pt>
                <c:pt idx="323">
                  <c:v>2</c:v>
                </c:pt>
                <c:pt idx="324">
                  <c:v>3</c:v>
                </c:pt>
                <c:pt idx="325">
                  <c:v>8</c:v>
                </c:pt>
                <c:pt idx="326">
                  <c:v>6</c:v>
                </c:pt>
                <c:pt idx="327">
                  <c:v>2</c:v>
                </c:pt>
                <c:pt idx="328">
                  <c:v>9</c:v>
                </c:pt>
                <c:pt idx="329">
                  <c:v>4</c:v>
                </c:pt>
                <c:pt idx="330">
                  <c:v>8</c:v>
                </c:pt>
                <c:pt idx="331">
                  <c:v>7</c:v>
                </c:pt>
                <c:pt idx="332">
                  <c:v>4</c:v>
                </c:pt>
                <c:pt idx="333">
                  <c:v>3</c:v>
                </c:pt>
                <c:pt idx="334">
                  <c:v>12</c:v>
                </c:pt>
                <c:pt idx="335">
                  <c:v>3</c:v>
                </c:pt>
                <c:pt idx="336">
                  <c:v>2</c:v>
                </c:pt>
                <c:pt idx="337">
                  <c:v>6</c:v>
                </c:pt>
                <c:pt idx="338">
                  <c:v>8</c:v>
                </c:pt>
                <c:pt idx="339">
                  <c:v>5</c:v>
                </c:pt>
                <c:pt idx="340">
                  <c:v>13</c:v>
                </c:pt>
                <c:pt idx="341">
                  <c:v>4</c:v>
                </c:pt>
                <c:pt idx="342">
                  <c:v>3</c:v>
                </c:pt>
                <c:pt idx="343">
                  <c:v>4</c:v>
                </c:pt>
                <c:pt idx="344">
                  <c:v>2</c:v>
                </c:pt>
                <c:pt idx="345">
                  <c:v>10</c:v>
                </c:pt>
                <c:pt idx="346">
                  <c:v>4</c:v>
                </c:pt>
                <c:pt idx="347">
                  <c:v>4</c:v>
                </c:pt>
                <c:pt idx="348">
                  <c:v>5</c:v>
                </c:pt>
                <c:pt idx="349">
                  <c:v>2</c:v>
                </c:pt>
                <c:pt idx="350">
                  <c:v>9</c:v>
                </c:pt>
                <c:pt idx="351">
                  <c:v>4</c:v>
                </c:pt>
                <c:pt idx="352">
                  <c:v>10</c:v>
                </c:pt>
                <c:pt idx="353">
                  <c:v>5</c:v>
                </c:pt>
                <c:pt idx="354">
                  <c:v>7</c:v>
                </c:pt>
                <c:pt idx="355">
                  <c:v>3</c:v>
                </c:pt>
                <c:pt idx="356">
                  <c:v>3</c:v>
                </c:pt>
                <c:pt idx="357">
                  <c:v>12</c:v>
                </c:pt>
                <c:pt idx="358">
                  <c:v>2</c:v>
                </c:pt>
                <c:pt idx="359">
                  <c:v>6</c:v>
                </c:pt>
                <c:pt idx="360">
                  <c:v>4</c:v>
                </c:pt>
                <c:pt idx="361">
                  <c:v>4</c:v>
                </c:pt>
                <c:pt idx="362">
                  <c:v>3</c:v>
                </c:pt>
                <c:pt idx="363">
                  <c:v>4</c:v>
                </c:pt>
                <c:pt idx="364">
                  <c:v>2</c:v>
                </c:pt>
                <c:pt idx="365">
                  <c:v>5</c:v>
                </c:pt>
                <c:pt idx="366">
                  <c:v>6</c:v>
                </c:pt>
                <c:pt idx="367">
                  <c:v>4</c:v>
                </c:pt>
                <c:pt idx="368">
                  <c:v>3</c:v>
                </c:pt>
                <c:pt idx="369">
                  <c:v>3</c:v>
                </c:pt>
                <c:pt idx="370">
                  <c:v>2</c:v>
                </c:pt>
                <c:pt idx="371">
                  <c:v>5</c:v>
                </c:pt>
                <c:pt idx="372">
                  <c:v>9</c:v>
                </c:pt>
                <c:pt idx="373">
                  <c:v>12</c:v>
                </c:pt>
                <c:pt idx="374">
                  <c:v>6</c:v>
                </c:pt>
                <c:pt idx="375">
                  <c:v>6</c:v>
                </c:pt>
                <c:pt idx="376">
                  <c:v>3</c:v>
                </c:pt>
                <c:pt idx="377">
                  <c:v>3</c:v>
                </c:pt>
                <c:pt idx="378">
                  <c:v>5</c:v>
                </c:pt>
                <c:pt idx="379">
                  <c:v>3</c:v>
                </c:pt>
                <c:pt idx="380">
                  <c:v>2</c:v>
                </c:pt>
                <c:pt idx="381">
                  <c:v>7</c:v>
                </c:pt>
                <c:pt idx="382">
                  <c:v>8</c:v>
                </c:pt>
                <c:pt idx="383">
                  <c:v>9</c:v>
                </c:pt>
                <c:pt idx="384">
                  <c:v>6</c:v>
                </c:pt>
                <c:pt idx="385">
                  <c:v>10</c:v>
                </c:pt>
                <c:pt idx="386">
                  <c:v>2</c:v>
                </c:pt>
                <c:pt idx="387">
                  <c:v>3</c:v>
                </c:pt>
                <c:pt idx="388">
                  <c:v>3</c:v>
                </c:pt>
                <c:pt idx="389">
                  <c:v>8</c:v>
                </c:pt>
                <c:pt idx="390">
                  <c:v>3</c:v>
                </c:pt>
                <c:pt idx="391">
                  <c:v>8</c:v>
                </c:pt>
                <c:pt idx="392">
                  <c:v>9</c:v>
                </c:pt>
                <c:pt idx="393">
                  <c:v>2</c:v>
                </c:pt>
                <c:pt idx="394">
                  <c:v>3</c:v>
                </c:pt>
                <c:pt idx="395">
                  <c:v>5</c:v>
                </c:pt>
                <c:pt idx="396">
                  <c:v>5</c:v>
                </c:pt>
                <c:pt idx="397">
                  <c:v>4</c:v>
                </c:pt>
                <c:pt idx="398">
                  <c:v>9</c:v>
                </c:pt>
                <c:pt idx="399">
                  <c:v>13</c:v>
                </c:pt>
                <c:pt idx="400">
                  <c:v>8</c:v>
                </c:pt>
                <c:pt idx="401">
                  <c:v>2</c:v>
                </c:pt>
                <c:pt idx="402">
                  <c:v>4</c:v>
                </c:pt>
                <c:pt idx="403">
                  <c:v>3</c:v>
                </c:pt>
                <c:pt idx="404">
                  <c:v>9</c:v>
                </c:pt>
                <c:pt idx="405">
                  <c:v>7</c:v>
                </c:pt>
                <c:pt idx="406">
                  <c:v>10</c:v>
                </c:pt>
                <c:pt idx="407">
                  <c:v>12</c:v>
                </c:pt>
                <c:pt idx="408">
                  <c:v>2</c:v>
                </c:pt>
                <c:pt idx="409">
                  <c:v>3</c:v>
                </c:pt>
                <c:pt idx="410">
                  <c:v>10</c:v>
                </c:pt>
                <c:pt idx="411">
                  <c:v>12</c:v>
                </c:pt>
                <c:pt idx="412">
                  <c:v>4</c:v>
                </c:pt>
                <c:pt idx="413">
                  <c:v>8</c:v>
                </c:pt>
                <c:pt idx="414">
                  <c:v>8</c:v>
                </c:pt>
                <c:pt idx="415">
                  <c:v>3</c:v>
                </c:pt>
                <c:pt idx="416">
                  <c:v>6</c:v>
                </c:pt>
                <c:pt idx="417">
                  <c:v>8</c:v>
                </c:pt>
                <c:pt idx="418">
                  <c:v>3</c:v>
                </c:pt>
                <c:pt idx="419">
                  <c:v>11</c:v>
                </c:pt>
                <c:pt idx="420">
                  <c:v>4</c:v>
                </c:pt>
                <c:pt idx="421">
                  <c:v>3</c:v>
                </c:pt>
                <c:pt idx="422">
                  <c:v>4</c:v>
                </c:pt>
                <c:pt idx="423">
                  <c:v>4</c:v>
                </c:pt>
                <c:pt idx="424">
                  <c:v>10</c:v>
                </c:pt>
                <c:pt idx="425">
                  <c:v>2</c:v>
                </c:pt>
                <c:pt idx="426">
                  <c:v>3</c:v>
                </c:pt>
                <c:pt idx="427">
                  <c:v>2</c:v>
                </c:pt>
                <c:pt idx="428">
                  <c:v>6</c:v>
                </c:pt>
                <c:pt idx="429">
                  <c:v>7</c:v>
                </c:pt>
                <c:pt idx="430">
                  <c:v>6</c:v>
                </c:pt>
                <c:pt idx="431">
                  <c:v>4</c:v>
                </c:pt>
                <c:pt idx="432">
                  <c:v>3</c:v>
                </c:pt>
                <c:pt idx="433">
                  <c:v>8</c:v>
                </c:pt>
                <c:pt idx="434">
                  <c:v>7</c:v>
                </c:pt>
                <c:pt idx="435">
                  <c:v>5</c:v>
                </c:pt>
                <c:pt idx="436">
                  <c:v>3</c:v>
                </c:pt>
                <c:pt idx="437">
                  <c:v>4</c:v>
                </c:pt>
                <c:pt idx="438">
                  <c:v>4</c:v>
                </c:pt>
                <c:pt idx="439">
                  <c:v>4</c:v>
                </c:pt>
                <c:pt idx="440">
                  <c:v>5</c:v>
                </c:pt>
                <c:pt idx="441">
                  <c:v>3</c:v>
                </c:pt>
                <c:pt idx="442">
                  <c:v>3</c:v>
                </c:pt>
                <c:pt idx="443">
                  <c:v>2</c:v>
                </c:pt>
                <c:pt idx="444">
                  <c:v>5</c:v>
                </c:pt>
                <c:pt idx="445">
                  <c:v>11</c:v>
                </c:pt>
                <c:pt idx="446">
                  <c:v>3</c:v>
                </c:pt>
                <c:pt idx="447">
                  <c:v>2</c:v>
                </c:pt>
                <c:pt idx="448">
                  <c:v>5</c:v>
                </c:pt>
                <c:pt idx="449">
                  <c:v>3</c:v>
                </c:pt>
                <c:pt idx="450">
                  <c:v>3</c:v>
                </c:pt>
                <c:pt idx="451">
                  <c:v>13</c:v>
                </c:pt>
                <c:pt idx="452">
                  <c:v>2</c:v>
                </c:pt>
                <c:pt idx="453">
                  <c:v>12</c:v>
                </c:pt>
                <c:pt idx="454">
                  <c:v>5</c:v>
                </c:pt>
                <c:pt idx="455">
                  <c:v>2</c:v>
                </c:pt>
                <c:pt idx="456">
                  <c:v>6</c:v>
                </c:pt>
                <c:pt idx="457">
                  <c:v>11</c:v>
                </c:pt>
                <c:pt idx="458">
                  <c:v>4</c:v>
                </c:pt>
                <c:pt idx="459">
                  <c:v>3</c:v>
                </c:pt>
                <c:pt idx="460">
                  <c:v>8</c:v>
                </c:pt>
                <c:pt idx="461">
                  <c:v>8</c:v>
                </c:pt>
                <c:pt idx="462">
                  <c:v>4</c:v>
                </c:pt>
                <c:pt idx="463">
                  <c:v>3</c:v>
                </c:pt>
                <c:pt idx="464">
                  <c:v>5</c:v>
                </c:pt>
                <c:pt idx="465">
                  <c:v>4</c:v>
                </c:pt>
                <c:pt idx="466">
                  <c:v>3</c:v>
                </c:pt>
                <c:pt idx="467">
                  <c:v>4</c:v>
                </c:pt>
                <c:pt idx="468">
                  <c:v>8</c:v>
                </c:pt>
                <c:pt idx="469">
                  <c:v>7</c:v>
                </c:pt>
                <c:pt idx="470">
                  <c:v>9</c:v>
                </c:pt>
                <c:pt idx="471">
                  <c:v>8</c:v>
                </c:pt>
                <c:pt idx="472">
                  <c:v>5</c:v>
                </c:pt>
                <c:pt idx="473">
                  <c:v>9</c:v>
                </c:pt>
                <c:pt idx="474">
                  <c:v>13</c:v>
                </c:pt>
                <c:pt idx="475">
                  <c:v>4</c:v>
                </c:pt>
                <c:pt idx="476">
                  <c:v>8</c:v>
                </c:pt>
                <c:pt idx="477">
                  <c:v>3</c:v>
                </c:pt>
                <c:pt idx="478">
                  <c:v>12</c:v>
                </c:pt>
                <c:pt idx="479">
                  <c:v>3</c:v>
                </c:pt>
                <c:pt idx="480">
                  <c:v>3</c:v>
                </c:pt>
                <c:pt idx="481">
                  <c:v>5</c:v>
                </c:pt>
                <c:pt idx="482">
                  <c:v>12</c:v>
                </c:pt>
                <c:pt idx="483">
                  <c:v>5</c:v>
                </c:pt>
                <c:pt idx="484">
                  <c:v>3</c:v>
                </c:pt>
                <c:pt idx="485">
                  <c:v>3</c:v>
                </c:pt>
                <c:pt idx="486">
                  <c:v>6</c:v>
                </c:pt>
                <c:pt idx="487">
                  <c:v>4</c:v>
                </c:pt>
                <c:pt idx="488">
                  <c:v>3</c:v>
                </c:pt>
                <c:pt idx="489">
                  <c:v>8</c:v>
                </c:pt>
                <c:pt idx="490">
                  <c:v>10</c:v>
                </c:pt>
                <c:pt idx="491">
                  <c:v>10</c:v>
                </c:pt>
                <c:pt idx="492">
                  <c:v>2</c:v>
                </c:pt>
                <c:pt idx="493">
                  <c:v>2</c:v>
                </c:pt>
                <c:pt idx="494">
                  <c:v>2</c:v>
                </c:pt>
                <c:pt idx="495">
                  <c:v>9</c:v>
                </c:pt>
                <c:pt idx="496">
                  <c:v>6</c:v>
                </c:pt>
                <c:pt idx="497">
                  <c:v>3</c:v>
                </c:pt>
                <c:pt idx="498">
                  <c:v>8</c:v>
                </c:pt>
                <c:pt idx="499">
                  <c:v>3</c:v>
                </c:pt>
                <c:pt idx="500">
                  <c:v>4</c:v>
                </c:pt>
                <c:pt idx="501">
                  <c:v>4</c:v>
                </c:pt>
                <c:pt idx="502">
                  <c:v>3</c:v>
                </c:pt>
                <c:pt idx="503">
                  <c:v>6</c:v>
                </c:pt>
                <c:pt idx="504">
                  <c:v>2</c:v>
                </c:pt>
                <c:pt idx="505">
                  <c:v>12</c:v>
                </c:pt>
                <c:pt idx="506">
                  <c:v>3</c:v>
                </c:pt>
                <c:pt idx="507">
                  <c:v>4</c:v>
                </c:pt>
                <c:pt idx="508">
                  <c:v>10</c:v>
                </c:pt>
                <c:pt idx="509">
                  <c:v>3</c:v>
                </c:pt>
                <c:pt idx="510">
                  <c:v>7</c:v>
                </c:pt>
                <c:pt idx="511">
                  <c:v>8</c:v>
                </c:pt>
                <c:pt idx="512">
                  <c:v>9</c:v>
                </c:pt>
                <c:pt idx="513">
                  <c:v>3</c:v>
                </c:pt>
                <c:pt idx="514">
                  <c:v>3</c:v>
                </c:pt>
                <c:pt idx="515">
                  <c:v>4</c:v>
                </c:pt>
                <c:pt idx="516">
                  <c:v>8</c:v>
                </c:pt>
                <c:pt idx="517">
                  <c:v>12</c:v>
                </c:pt>
                <c:pt idx="518">
                  <c:v>12</c:v>
                </c:pt>
                <c:pt idx="519">
                  <c:v>6</c:v>
                </c:pt>
                <c:pt idx="520">
                  <c:v>2</c:v>
                </c:pt>
                <c:pt idx="521">
                  <c:v>7</c:v>
                </c:pt>
                <c:pt idx="522">
                  <c:v>6</c:v>
                </c:pt>
                <c:pt idx="523">
                  <c:v>4</c:v>
                </c:pt>
                <c:pt idx="524">
                  <c:v>3</c:v>
                </c:pt>
                <c:pt idx="525">
                  <c:v>2</c:v>
                </c:pt>
                <c:pt idx="526">
                  <c:v>2</c:v>
                </c:pt>
                <c:pt idx="527">
                  <c:v>4</c:v>
                </c:pt>
                <c:pt idx="528">
                  <c:v>11</c:v>
                </c:pt>
                <c:pt idx="529">
                  <c:v>6</c:v>
                </c:pt>
                <c:pt idx="530">
                  <c:v>6</c:v>
                </c:pt>
                <c:pt idx="531">
                  <c:v>6</c:v>
                </c:pt>
                <c:pt idx="532">
                  <c:v>3</c:v>
                </c:pt>
                <c:pt idx="533">
                  <c:v>13</c:v>
                </c:pt>
                <c:pt idx="534">
                  <c:v>12</c:v>
                </c:pt>
                <c:pt idx="535">
                  <c:v>2</c:v>
                </c:pt>
                <c:pt idx="536">
                  <c:v>3</c:v>
                </c:pt>
                <c:pt idx="537">
                  <c:v>5</c:v>
                </c:pt>
                <c:pt idx="538">
                  <c:v>3</c:v>
                </c:pt>
                <c:pt idx="539">
                  <c:v>10</c:v>
                </c:pt>
                <c:pt idx="540">
                  <c:v>2</c:v>
                </c:pt>
                <c:pt idx="541">
                  <c:v>2</c:v>
                </c:pt>
                <c:pt idx="542">
                  <c:v>6</c:v>
                </c:pt>
                <c:pt idx="543">
                  <c:v>10</c:v>
                </c:pt>
                <c:pt idx="544">
                  <c:v>11</c:v>
                </c:pt>
                <c:pt idx="545">
                  <c:v>4</c:v>
                </c:pt>
                <c:pt idx="546">
                  <c:v>5</c:v>
                </c:pt>
                <c:pt idx="547">
                  <c:v>6</c:v>
                </c:pt>
                <c:pt idx="548">
                  <c:v>7</c:v>
                </c:pt>
                <c:pt idx="549">
                  <c:v>13</c:v>
                </c:pt>
                <c:pt idx="550">
                  <c:v>2</c:v>
                </c:pt>
                <c:pt idx="551">
                  <c:v>9</c:v>
                </c:pt>
                <c:pt idx="552">
                  <c:v>10</c:v>
                </c:pt>
                <c:pt idx="553">
                  <c:v>7</c:v>
                </c:pt>
                <c:pt idx="554">
                  <c:v>2</c:v>
                </c:pt>
                <c:pt idx="555">
                  <c:v>7</c:v>
                </c:pt>
                <c:pt idx="556">
                  <c:v>4</c:v>
                </c:pt>
                <c:pt idx="557">
                  <c:v>3</c:v>
                </c:pt>
                <c:pt idx="558">
                  <c:v>3</c:v>
                </c:pt>
                <c:pt idx="559">
                  <c:v>3</c:v>
                </c:pt>
                <c:pt idx="560">
                  <c:v>8</c:v>
                </c:pt>
                <c:pt idx="561">
                  <c:v>10</c:v>
                </c:pt>
                <c:pt idx="562">
                  <c:v>2</c:v>
                </c:pt>
                <c:pt idx="563">
                  <c:v>12</c:v>
                </c:pt>
                <c:pt idx="564">
                  <c:v>4</c:v>
                </c:pt>
                <c:pt idx="565">
                  <c:v>2</c:v>
                </c:pt>
                <c:pt idx="566">
                  <c:v>10</c:v>
                </c:pt>
                <c:pt idx="567">
                  <c:v>3</c:v>
                </c:pt>
                <c:pt idx="568">
                  <c:v>6</c:v>
                </c:pt>
                <c:pt idx="569">
                  <c:v>3</c:v>
                </c:pt>
                <c:pt idx="570">
                  <c:v>13</c:v>
                </c:pt>
                <c:pt idx="571">
                  <c:v>8</c:v>
                </c:pt>
                <c:pt idx="572">
                  <c:v>7</c:v>
                </c:pt>
                <c:pt idx="573">
                  <c:v>9</c:v>
                </c:pt>
                <c:pt idx="574">
                  <c:v>10</c:v>
                </c:pt>
                <c:pt idx="575">
                  <c:v>4</c:v>
                </c:pt>
                <c:pt idx="576">
                  <c:v>8</c:v>
                </c:pt>
                <c:pt idx="577">
                  <c:v>5</c:v>
                </c:pt>
                <c:pt idx="578">
                  <c:v>3</c:v>
                </c:pt>
                <c:pt idx="579">
                  <c:v>6</c:v>
                </c:pt>
                <c:pt idx="580">
                  <c:v>4</c:v>
                </c:pt>
                <c:pt idx="581">
                  <c:v>8</c:v>
                </c:pt>
                <c:pt idx="582">
                  <c:v>11</c:v>
                </c:pt>
                <c:pt idx="583">
                  <c:v>8</c:v>
                </c:pt>
                <c:pt idx="584">
                  <c:v>4</c:v>
                </c:pt>
                <c:pt idx="585">
                  <c:v>10</c:v>
                </c:pt>
                <c:pt idx="586">
                  <c:v>9</c:v>
                </c:pt>
                <c:pt idx="587">
                  <c:v>3</c:v>
                </c:pt>
                <c:pt idx="588">
                  <c:v>9</c:v>
                </c:pt>
                <c:pt idx="589">
                  <c:v>4</c:v>
                </c:pt>
                <c:pt idx="590">
                  <c:v>4</c:v>
                </c:pt>
                <c:pt idx="591">
                  <c:v>3</c:v>
                </c:pt>
                <c:pt idx="592">
                  <c:v>5</c:v>
                </c:pt>
                <c:pt idx="593">
                  <c:v>3</c:v>
                </c:pt>
                <c:pt idx="594">
                  <c:v>4</c:v>
                </c:pt>
                <c:pt idx="595">
                  <c:v>4</c:v>
                </c:pt>
                <c:pt idx="596">
                  <c:v>6</c:v>
                </c:pt>
                <c:pt idx="597">
                  <c:v>2</c:v>
                </c:pt>
                <c:pt idx="598">
                  <c:v>5</c:v>
                </c:pt>
                <c:pt idx="599">
                  <c:v>9</c:v>
                </c:pt>
                <c:pt idx="600">
                  <c:v>3</c:v>
                </c:pt>
                <c:pt idx="601">
                  <c:v>2</c:v>
                </c:pt>
                <c:pt idx="602">
                  <c:v>9</c:v>
                </c:pt>
                <c:pt idx="603">
                  <c:v>8</c:v>
                </c:pt>
                <c:pt idx="604">
                  <c:v>3</c:v>
                </c:pt>
                <c:pt idx="605">
                  <c:v>3</c:v>
                </c:pt>
                <c:pt idx="606">
                  <c:v>6</c:v>
                </c:pt>
                <c:pt idx="607">
                  <c:v>8</c:v>
                </c:pt>
                <c:pt idx="608">
                  <c:v>5</c:v>
                </c:pt>
                <c:pt idx="609">
                  <c:v>5</c:v>
                </c:pt>
                <c:pt idx="610">
                  <c:v>4</c:v>
                </c:pt>
                <c:pt idx="611">
                  <c:v>3</c:v>
                </c:pt>
                <c:pt idx="612">
                  <c:v>7</c:v>
                </c:pt>
                <c:pt idx="613">
                  <c:v>6</c:v>
                </c:pt>
                <c:pt idx="614">
                  <c:v>9</c:v>
                </c:pt>
                <c:pt idx="615">
                  <c:v>4</c:v>
                </c:pt>
                <c:pt idx="616">
                  <c:v>3</c:v>
                </c:pt>
                <c:pt idx="617">
                  <c:v>4</c:v>
                </c:pt>
                <c:pt idx="618">
                  <c:v>7</c:v>
                </c:pt>
                <c:pt idx="619">
                  <c:v>12</c:v>
                </c:pt>
                <c:pt idx="620">
                  <c:v>2</c:v>
                </c:pt>
                <c:pt idx="621">
                  <c:v>5</c:v>
                </c:pt>
                <c:pt idx="622">
                  <c:v>8</c:v>
                </c:pt>
                <c:pt idx="623">
                  <c:v>4</c:v>
                </c:pt>
                <c:pt idx="624">
                  <c:v>3</c:v>
                </c:pt>
                <c:pt idx="625">
                  <c:v>12</c:v>
                </c:pt>
                <c:pt idx="626">
                  <c:v>7</c:v>
                </c:pt>
                <c:pt idx="627">
                  <c:v>3</c:v>
                </c:pt>
                <c:pt idx="628">
                  <c:v>5</c:v>
                </c:pt>
                <c:pt idx="629">
                  <c:v>2</c:v>
                </c:pt>
                <c:pt idx="630">
                  <c:v>3</c:v>
                </c:pt>
                <c:pt idx="631">
                  <c:v>4</c:v>
                </c:pt>
                <c:pt idx="632">
                  <c:v>11</c:v>
                </c:pt>
                <c:pt idx="633">
                  <c:v>6</c:v>
                </c:pt>
                <c:pt idx="634">
                  <c:v>10</c:v>
                </c:pt>
                <c:pt idx="635">
                  <c:v>3</c:v>
                </c:pt>
                <c:pt idx="636">
                  <c:v>2</c:v>
                </c:pt>
                <c:pt idx="637">
                  <c:v>3</c:v>
                </c:pt>
                <c:pt idx="638">
                  <c:v>6</c:v>
                </c:pt>
                <c:pt idx="639">
                  <c:v>4</c:v>
                </c:pt>
                <c:pt idx="640">
                  <c:v>7</c:v>
                </c:pt>
                <c:pt idx="641">
                  <c:v>3</c:v>
                </c:pt>
                <c:pt idx="642">
                  <c:v>10</c:v>
                </c:pt>
                <c:pt idx="643">
                  <c:v>8</c:v>
                </c:pt>
                <c:pt idx="644">
                  <c:v>10</c:v>
                </c:pt>
                <c:pt idx="645">
                  <c:v>4</c:v>
                </c:pt>
                <c:pt idx="646">
                  <c:v>5</c:v>
                </c:pt>
                <c:pt idx="647">
                  <c:v>3</c:v>
                </c:pt>
                <c:pt idx="648">
                  <c:v>11</c:v>
                </c:pt>
                <c:pt idx="649">
                  <c:v>4</c:v>
                </c:pt>
                <c:pt idx="650">
                  <c:v>13</c:v>
                </c:pt>
                <c:pt idx="651">
                  <c:v>3</c:v>
                </c:pt>
                <c:pt idx="652">
                  <c:v>4</c:v>
                </c:pt>
                <c:pt idx="653">
                  <c:v>8</c:v>
                </c:pt>
                <c:pt idx="654">
                  <c:v>3</c:v>
                </c:pt>
                <c:pt idx="655">
                  <c:v>3</c:v>
                </c:pt>
                <c:pt idx="656">
                  <c:v>5</c:v>
                </c:pt>
                <c:pt idx="657">
                  <c:v>8</c:v>
                </c:pt>
                <c:pt idx="658">
                  <c:v>12</c:v>
                </c:pt>
                <c:pt idx="659">
                  <c:v>3</c:v>
                </c:pt>
                <c:pt idx="660">
                  <c:v>9</c:v>
                </c:pt>
                <c:pt idx="661">
                  <c:v>4</c:v>
                </c:pt>
                <c:pt idx="662">
                  <c:v>4</c:v>
                </c:pt>
                <c:pt idx="663">
                  <c:v>4</c:v>
                </c:pt>
                <c:pt idx="664">
                  <c:v>7</c:v>
                </c:pt>
                <c:pt idx="665">
                  <c:v>4</c:v>
                </c:pt>
                <c:pt idx="666">
                  <c:v>9</c:v>
                </c:pt>
                <c:pt idx="667">
                  <c:v>5</c:v>
                </c:pt>
                <c:pt idx="668">
                  <c:v>6</c:v>
                </c:pt>
                <c:pt idx="669">
                  <c:v>3</c:v>
                </c:pt>
                <c:pt idx="670">
                  <c:v>6</c:v>
                </c:pt>
                <c:pt idx="671">
                  <c:v>4</c:v>
                </c:pt>
                <c:pt idx="672">
                  <c:v>4</c:v>
                </c:pt>
                <c:pt idx="673">
                  <c:v>5</c:v>
                </c:pt>
                <c:pt idx="674">
                  <c:v>13</c:v>
                </c:pt>
                <c:pt idx="675">
                  <c:v>12</c:v>
                </c:pt>
                <c:pt idx="676">
                  <c:v>7</c:v>
                </c:pt>
                <c:pt idx="677">
                  <c:v>4</c:v>
                </c:pt>
                <c:pt idx="678">
                  <c:v>9</c:v>
                </c:pt>
                <c:pt idx="679">
                  <c:v>9</c:v>
                </c:pt>
                <c:pt idx="680">
                  <c:v>4</c:v>
                </c:pt>
                <c:pt idx="681">
                  <c:v>13</c:v>
                </c:pt>
                <c:pt idx="682">
                  <c:v>7</c:v>
                </c:pt>
                <c:pt idx="683">
                  <c:v>10</c:v>
                </c:pt>
                <c:pt idx="684">
                  <c:v>6</c:v>
                </c:pt>
                <c:pt idx="685">
                  <c:v>10</c:v>
                </c:pt>
                <c:pt idx="686">
                  <c:v>3</c:v>
                </c:pt>
                <c:pt idx="687">
                  <c:v>5</c:v>
                </c:pt>
                <c:pt idx="688">
                  <c:v>10</c:v>
                </c:pt>
                <c:pt idx="689">
                  <c:v>13</c:v>
                </c:pt>
                <c:pt idx="690">
                  <c:v>3</c:v>
                </c:pt>
                <c:pt idx="691">
                  <c:v>9</c:v>
                </c:pt>
                <c:pt idx="692">
                  <c:v>3</c:v>
                </c:pt>
                <c:pt idx="693">
                  <c:v>12</c:v>
                </c:pt>
                <c:pt idx="694">
                  <c:v>8</c:v>
                </c:pt>
                <c:pt idx="695">
                  <c:v>9</c:v>
                </c:pt>
                <c:pt idx="696">
                  <c:v>6</c:v>
                </c:pt>
                <c:pt idx="697">
                  <c:v>5</c:v>
                </c:pt>
                <c:pt idx="698">
                  <c:v>4</c:v>
                </c:pt>
                <c:pt idx="699">
                  <c:v>3</c:v>
                </c:pt>
                <c:pt idx="700">
                  <c:v>2</c:v>
                </c:pt>
                <c:pt idx="701">
                  <c:v>7</c:v>
                </c:pt>
                <c:pt idx="702">
                  <c:v>8</c:v>
                </c:pt>
                <c:pt idx="703">
                  <c:v>2</c:v>
                </c:pt>
                <c:pt idx="704">
                  <c:v>2</c:v>
                </c:pt>
                <c:pt idx="705">
                  <c:v>3</c:v>
                </c:pt>
                <c:pt idx="706">
                  <c:v>5</c:v>
                </c:pt>
                <c:pt idx="707">
                  <c:v>3</c:v>
                </c:pt>
                <c:pt idx="708">
                  <c:v>4</c:v>
                </c:pt>
                <c:pt idx="709">
                  <c:v>3</c:v>
                </c:pt>
                <c:pt idx="710">
                  <c:v>5</c:v>
                </c:pt>
                <c:pt idx="711">
                  <c:v>3</c:v>
                </c:pt>
                <c:pt idx="712">
                  <c:v>11</c:v>
                </c:pt>
                <c:pt idx="713">
                  <c:v>3</c:v>
                </c:pt>
                <c:pt idx="714">
                  <c:v>5</c:v>
                </c:pt>
                <c:pt idx="715">
                  <c:v>5</c:v>
                </c:pt>
                <c:pt idx="716">
                  <c:v>6</c:v>
                </c:pt>
                <c:pt idx="717">
                  <c:v>5</c:v>
                </c:pt>
                <c:pt idx="718">
                  <c:v>9</c:v>
                </c:pt>
                <c:pt idx="719">
                  <c:v>12</c:v>
                </c:pt>
                <c:pt idx="720">
                  <c:v>12</c:v>
                </c:pt>
                <c:pt idx="721">
                  <c:v>8</c:v>
                </c:pt>
                <c:pt idx="722">
                  <c:v>4</c:v>
                </c:pt>
                <c:pt idx="723">
                  <c:v>8</c:v>
                </c:pt>
                <c:pt idx="724">
                  <c:v>3</c:v>
                </c:pt>
                <c:pt idx="725">
                  <c:v>2</c:v>
                </c:pt>
                <c:pt idx="726">
                  <c:v>3</c:v>
                </c:pt>
                <c:pt idx="727">
                  <c:v>8</c:v>
                </c:pt>
                <c:pt idx="728">
                  <c:v>3</c:v>
                </c:pt>
                <c:pt idx="729">
                  <c:v>6</c:v>
                </c:pt>
                <c:pt idx="730">
                  <c:v>4</c:v>
                </c:pt>
                <c:pt idx="731">
                  <c:v>4</c:v>
                </c:pt>
                <c:pt idx="732">
                  <c:v>8</c:v>
                </c:pt>
                <c:pt idx="733">
                  <c:v>3</c:v>
                </c:pt>
                <c:pt idx="734">
                  <c:v>11</c:v>
                </c:pt>
                <c:pt idx="735">
                  <c:v>11</c:v>
                </c:pt>
                <c:pt idx="736">
                  <c:v>7</c:v>
                </c:pt>
                <c:pt idx="737">
                  <c:v>10</c:v>
                </c:pt>
                <c:pt idx="738">
                  <c:v>3</c:v>
                </c:pt>
                <c:pt idx="739">
                  <c:v>4</c:v>
                </c:pt>
                <c:pt idx="740">
                  <c:v>8</c:v>
                </c:pt>
                <c:pt idx="741">
                  <c:v>2</c:v>
                </c:pt>
                <c:pt idx="742">
                  <c:v>2</c:v>
                </c:pt>
                <c:pt idx="743">
                  <c:v>10</c:v>
                </c:pt>
                <c:pt idx="744">
                  <c:v>6</c:v>
                </c:pt>
                <c:pt idx="745">
                  <c:v>6</c:v>
                </c:pt>
                <c:pt idx="746">
                  <c:v>3</c:v>
                </c:pt>
                <c:pt idx="747">
                  <c:v>9</c:v>
                </c:pt>
                <c:pt idx="748">
                  <c:v>2</c:v>
                </c:pt>
                <c:pt idx="749">
                  <c:v>9</c:v>
                </c:pt>
                <c:pt idx="750">
                  <c:v>3</c:v>
                </c:pt>
                <c:pt idx="751">
                  <c:v>12</c:v>
                </c:pt>
                <c:pt idx="752">
                  <c:v>11</c:v>
                </c:pt>
                <c:pt idx="753">
                  <c:v>8</c:v>
                </c:pt>
                <c:pt idx="754">
                  <c:v>8</c:v>
                </c:pt>
                <c:pt idx="755">
                  <c:v>12</c:v>
                </c:pt>
                <c:pt idx="756">
                  <c:v>3</c:v>
                </c:pt>
                <c:pt idx="757">
                  <c:v>4</c:v>
                </c:pt>
                <c:pt idx="758">
                  <c:v>2</c:v>
                </c:pt>
                <c:pt idx="759">
                  <c:v>3</c:v>
                </c:pt>
                <c:pt idx="760">
                  <c:v>11</c:v>
                </c:pt>
                <c:pt idx="761">
                  <c:v>9</c:v>
                </c:pt>
                <c:pt idx="762">
                  <c:v>13</c:v>
                </c:pt>
                <c:pt idx="763">
                  <c:v>3</c:v>
                </c:pt>
                <c:pt idx="764">
                  <c:v>7</c:v>
                </c:pt>
                <c:pt idx="765">
                  <c:v>11</c:v>
                </c:pt>
                <c:pt idx="766">
                  <c:v>3</c:v>
                </c:pt>
                <c:pt idx="767">
                  <c:v>4</c:v>
                </c:pt>
                <c:pt idx="768">
                  <c:v>3</c:v>
                </c:pt>
                <c:pt idx="769">
                  <c:v>12</c:v>
                </c:pt>
                <c:pt idx="770">
                  <c:v>2</c:v>
                </c:pt>
                <c:pt idx="771">
                  <c:v>13</c:v>
                </c:pt>
                <c:pt idx="772">
                  <c:v>13</c:v>
                </c:pt>
                <c:pt idx="773">
                  <c:v>2</c:v>
                </c:pt>
                <c:pt idx="774">
                  <c:v>13</c:v>
                </c:pt>
                <c:pt idx="775">
                  <c:v>13</c:v>
                </c:pt>
                <c:pt idx="776">
                  <c:v>3</c:v>
                </c:pt>
                <c:pt idx="777">
                  <c:v>2</c:v>
                </c:pt>
                <c:pt idx="778">
                  <c:v>3</c:v>
                </c:pt>
                <c:pt idx="779">
                  <c:v>3</c:v>
                </c:pt>
                <c:pt idx="780">
                  <c:v>9</c:v>
                </c:pt>
                <c:pt idx="781">
                  <c:v>6</c:v>
                </c:pt>
                <c:pt idx="782">
                  <c:v>12</c:v>
                </c:pt>
                <c:pt idx="783">
                  <c:v>8</c:v>
                </c:pt>
                <c:pt idx="784">
                  <c:v>4</c:v>
                </c:pt>
                <c:pt idx="785">
                  <c:v>12</c:v>
                </c:pt>
                <c:pt idx="786">
                  <c:v>6</c:v>
                </c:pt>
                <c:pt idx="787">
                  <c:v>8</c:v>
                </c:pt>
                <c:pt idx="788">
                  <c:v>4</c:v>
                </c:pt>
                <c:pt idx="789">
                  <c:v>0</c:v>
                </c:pt>
                <c:pt idx="790">
                  <c:v>13</c:v>
                </c:pt>
                <c:pt idx="791">
                  <c:v>12</c:v>
                </c:pt>
                <c:pt idx="792">
                  <c:v>2</c:v>
                </c:pt>
                <c:pt idx="793">
                  <c:v>5</c:v>
                </c:pt>
                <c:pt idx="794">
                  <c:v>8</c:v>
                </c:pt>
                <c:pt idx="795">
                  <c:v>5</c:v>
                </c:pt>
                <c:pt idx="796">
                  <c:v>12</c:v>
                </c:pt>
                <c:pt idx="797">
                  <c:v>5</c:v>
                </c:pt>
                <c:pt idx="798">
                  <c:v>2</c:v>
                </c:pt>
                <c:pt idx="799">
                  <c:v>2</c:v>
                </c:pt>
                <c:pt idx="800">
                  <c:v>4</c:v>
                </c:pt>
                <c:pt idx="801">
                  <c:v>9</c:v>
                </c:pt>
                <c:pt idx="802">
                  <c:v>4</c:v>
                </c:pt>
                <c:pt idx="803">
                  <c:v>3</c:v>
                </c:pt>
                <c:pt idx="804">
                  <c:v>8</c:v>
                </c:pt>
                <c:pt idx="805">
                  <c:v>8</c:v>
                </c:pt>
                <c:pt idx="806">
                  <c:v>2</c:v>
                </c:pt>
                <c:pt idx="807">
                  <c:v>4</c:v>
                </c:pt>
                <c:pt idx="808">
                  <c:v>7</c:v>
                </c:pt>
                <c:pt idx="809">
                  <c:v>11</c:v>
                </c:pt>
                <c:pt idx="810">
                  <c:v>2</c:v>
                </c:pt>
                <c:pt idx="811">
                  <c:v>4</c:v>
                </c:pt>
                <c:pt idx="812">
                  <c:v>5</c:v>
                </c:pt>
                <c:pt idx="813">
                  <c:v>5</c:v>
                </c:pt>
                <c:pt idx="814">
                  <c:v>6</c:v>
                </c:pt>
                <c:pt idx="815">
                  <c:v>4</c:v>
                </c:pt>
                <c:pt idx="816">
                  <c:v>4</c:v>
                </c:pt>
                <c:pt idx="817">
                  <c:v>3</c:v>
                </c:pt>
                <c:pt idx="818">
                  <c:v>3</c:v>
                </c:pt>
                <c:pt idx="819">
                  <c:v>4</c:v>
                </c:pt>
                <c:pt idx="820">
                  <c:v>13</c:v>
                </c:pt>
                <c:pt idx="821">
                  <c:v>3</c:v>
                </c:pt>
                <c:pt idx="822">
                  <c:v>4</c:v>
                </c:pt>
                <c:pt idx="823">
                  <c:v>4</c:v>
                </c:pt>
                <c:pt idx="824">
                  <c:v>11</c:v>
                </c:pt>
                <c:pt idx="825">
                  <c:v>7</c:v>
                </c:pt>
                <c:pt idx="826">
                  <c:v>2</c:v>
                </c:pt>
                <c:pt idx="827">
                  <c:v>4</c:v>
                </c:pt>
                <c:pt idx="828">
                  <c:v>7</c:v>
                </c:pt>
                <c:pt idx="829">
                  <c:v>10</c:v>
                </c:pt>
                <c:pt idx="830">
                  <c:v>6</c:v>
                </c:pt>
                <c:pt idx="831">
                  <c:v>6</c:v>
                </c:pt>
                <c:pt idx="832">
                  <c:v>8</c:v>
                </c:pt>
                <c:pt idx="833">
                  <c:v>4</c:v>
                </c:pt>
                <c:pt idx="834">
                  <c:v>3</c:v>
                </c:pt>
                <c:pt idx="835">
                  <c:v>5</c:v>
                </c:pt>
                <c:pt idx="836">
                  <c:v>3</c:v>
                </c:pt>
                <c:pt idx="837">
                  <c:v>4</c:v>
                </c:pt>
                <c:pt idx="838">
                  <c:v>3</c:v>
                </c:pt>
                <c:pt idx="839">
                  <c:v>6</c:v>
                </c:pt>
                <c:pt idx="840">
                  <c:v>8</c:v>
                </c:pt>
                <c:pt idx="841">
                  <c:v>11</c:v>
                </c:pt>
                <c:pt idx="842">
                  <c:v>3</c:v>
                </c:pt>
                <c:pt idx="843">
                  <c:v>9</c:v>
                </c:pt>
                <c:pt idx="844">
                  <c:v>3</c:v>
                </c:pt>
                <c:pt idx="845">
                  <c:v>3</c:v>
                </c:pt>
                <c:pt idx="846">
                  <c:v>2</c:v>
                </c:pt>
                <c:pt idx="847">
                  <c:v>1</c:v>
                </c:pt>
                <c:pt idx="848">
                  <c:v>9</c:v>
                </c:pt>
                <c:pt idx="849">
                  <c:v>6</c:v>
                </c:pt>
                <c:pt idx="850">
                  <c:v>2</c:v>
                </c:pt>
                <c:pt idx="851">
                  <c:v>12</c:v>
                </c:pt>
                <c:pt idx="852">
                  <c:v>4</c:v>
                </c:pt>
                <c:pt idx="853">
                  <c:v>6</c:v>
                </c:pt>
                <c:pt idx="854">
                  <c:v>6</c:v>
                </c:pt>
                <c:pt idx="855">
                  <c:v>3</c:v>
                </c:pt>
                <c:pt idx="856">
                  <c:v>6</c:v>
                </c:pt>
                <c:pt idx="857">
                  <c:v>2</c:v>
                </c:pt>
                <c:pt idx="858">
                  <c:v>3</c:v>
                </c:pt>
                <c:pt idx="859">
                  <c:v>2</c:v>
                </c:pt>
                <c:pt idx="860">
                  <c:v>5</c:v>
                </c:pt>
                <c:pt idx="861">
                  <c:v>2</c:v>
                </c:pt>
                <c:pt idx="862">
                  <c:v>1</c:v>
                </c:pt>
                <c:pt idx="863">
                  <c:v>5</c:v>
                </c:pt>
                <c:pt idx="864">
                  <c:v>12</c:v>
                </c:pt>
                <c:pt idx="865">
                  <c:v>10</c:v>
                </c:pt>
                <c:pt idx="866">
                  <c:v>7</c:v>
                </c:pt>
                <c:pt idx="867">
                  <c:v>3</c:v>
                </c:pt>
                <c:pt idx="868">
                  <c:v>3</c:v>
                </c:pt>
                <c:pt idx="869">
                  <c:v>11</c:v>
                </c:pt>
                <c:pt idx="870">
                  <c:v>3</c:v>
                </c:pt>
                <c:pt idx="871">
                  <c:v>3</c:v>
                </c:pt>
                <c:pt idx="872">
                  <c:v>12</c:v>
                </c:pt>
                <c:pt idx="873">
                  <c:v>2</c:v>
                </c:pt>
                <c:pt idx="874">
                  <c:v>2</c:v>
                </c:pt>
                <c:pt idx="875">
                  <c:v>5</c:v>
                </c:pt>
                <c:pt idx="876">
                  <c:v>4</c:v>
                </c:pt>
                <c:pt idx="877">
                  <c:v>6</c:v>
                </c:pt>
                <c:pt idx="878">
                  <c:v>4</c:v>
                </c:pt>
                <c:pt idx="879">
                  <c:v>3</c:v>
                </c:pt>
                <c:pt idx="880">
                  <c:v>3</c:v>
                </c:pt>
                <c:pt idx="881">
                  <c:v>6</c:v>
                </c:pt>
                <c:pt idx="882">
                  <c:v>3</c:v>
                </c:pt>
                <c:pt idx="883">
                  <c:v>12</c:v>
                </c:pt>
                <c:pt idx="884">
                  <c:v>9</c:v>
                </c:pt>
                <c:pt idx="885">
                  <c:v>12</c:v>
                </c:pt>
                <c:pt idx="886">
                  <c:v>7</c:v>
                </c:pt>
                <c:pt idx="887">
                  <c:v>12</c:v>
                </c:pt>
                <c:pt idx="888">
                  <c:v>8</c:v>
                </c:pt>
                <c:pt idx="889">
                  <c:v>3</c:v>
                </c:pt>
                <c:pt idx="890">
                  <c:v>12</c:v>
                </c:pt>
                <c:pt idx="891">
                  <c:v>6</c:v>
                </c:pt>
                <c:pt idx="892">
                  <c:v>12</c:v>
                </c:pt>
                <c:pt idx="893">
                  <c:v>3</c:v>
                </c:pt>
                <c:pt idx="894">
                  <c:v>4</c:v>
                </c:pt>
                <c:pt idx="895">
                  <c:v>5</c:v>
                </c:pt>
                <c:pt idx="896">
                  <c:v>6</c:v>
                </c:pt>
                <c:pt idx="897">
                  <c:v>5</c:v>
                </c:pt>
                <c:pt idx="898">
                  <c:v>3</c:v>
                </c:pt>
                <c:pt idx="899">
                  <c:v>6</c:v>
                </c:pt>
                <c:pt idx="900">
                  <c:v>3</c:v>
                </c:pt>
                <c:pt idx="901">
                  <c:v>4</c:v>
                </c:pt>
                <c:pt idx="902">
                  <c:v>3</c:v>
                </c:pt>
                <c:pt idx="903">
                  <c:v>9</c:v>
                </c:pt>
                <c:pt idx="904">
                  <c:v>10</c:v>
                </c:pt>
                <c:pt idx="905">
                  <c:v>6</c:v>
                </c:pt>
                <c:pt idx="906">
                  <c:v>5</c:v>
                </c:pt>
                <c:pt idx="907">
                  <c:v>6</c:v>
                </c:pt>
                <c:pt idx="908">
                  <c:v>4</c:v>
                </c:pt>
                <c:pt idx="909">
                  <c:v>10</c:v>
                </c:pt>
                <c:pt idx="910">
                  <c:v>10</c:v>
                </c:pt>
                <c:pt idx="911">
                  <c:v>9</c:v>
                </c:pt>
                <c:pt idx="912">
                  <c:v>8</c:v>
                </c:pt>
                <c:pt idx="913">
                  <c:v>5</c:v>
                </c:pt>
                <c:pt idx="914">
                  <c:v>11</c:v>
                </c:pt>
                <c:pt idx="915">
                  <c:v>10</c:v>
                </c:pt>
                <c:pt idx="916">
                  <c:v>6</c:v>
                </c:pt>
                <c:pt idx="917">
                  <c:v>9</c:v>
                </c:pt>
                <c:pt idx="918">
                  <c:v>3</c:v>
                </c:pt>
                <c:pt idx="919">
                  <c:v>3</c:v>
                </c:pt>
                <c:pt idx="920">
                  <c:v>3</c:v>
                </c:pt>
                <c:pt idx="921">
                  <c:v>3</c:v>
                </c:pt>
                <c:pt idx="922">
                  <c:v>8</c:v>
                </c:pt>
                <c:pt idx="923">
                  <c:v>2</c:v>
                </c:pt>
                <c:pt idx="924">
                  <c:v>9</c:v>
                </c:pt>
                <c:pt idx="925">
                  <c:v>7</c:v>
                </c:pt>
                <c:pt idx="926">
                  <c:v>13</c:v>
                </c:pt>
                <c:pt idx="927">
                  <c:v>7</c:v>
                </c:pt>
                <c:pt idx="928">
                  <c:v>10</c:v>
                </c:pt>
                <c:pt idx="929">
                  <c:v>7</c:v>
                </c:pt>
                <c:pt idx="930">
                  <c:v>13</c:v>
                </c:pt>
                <c:pt idx="931">
                  <c:v>6</c:v>
                </c:pt>
                <c:pt idx="932">
                  <c:v>13</c:v>
                </c:pt>
                <c:pt idx="933">
                  <c:v>0</c:v>
                </c:pt>
                <c:pt idx="934">
                  <c:v>9</c:v>
                </c:pt>
                <c:pt idx="935">
                  <c:v>13</c:v>
                </c:pt>
                <c:pt idx="936">
                  <c:v>4</c:v>
                </c:pt>
                <c:pt idx="937">
                  <c:v>12</c:v>
                </c:pt>
                <c:pt idx="938">
                  <c:v>4</c:v>
                </c:pt>
                <c:pt idx="939">
                  <c:v>5</c:v>
                </c:pt>
                <c:pt idx="940">
                  <c:v>4</c:v>
                </c:pt>
                <c:pt idx="941">
                  <c:v>4</c:v>
                </c:pt>
                <c:pt idx="942">
                  <c:v>5</c:v>
                </c:pt>
                <c:pt idx="943">
                  <c:v>8</c:v>
                </c:pt>
                <c:pt idx="944">
                  <c:v>12</c:v>
                </c:pt>
                <c:pt idx="945">
                  <c:v>8</c:v>
                </c:pt>
                <c:pt idx="946">
                  <c:v>13</c:v>
                </c:pt>
                <c:pt idx="947">
                  <c:v>9</c:v>
                </c:pt>
                <c:pt idx="948">
                  <c:v>8</c:v>
                </c:pt>
                <c:pt idx="949">
                  <c:v>2</c:v>
                </c:pt>
                <c:pt idx="950">
                  <c:v>5</c:v>
                </c:pt>
                <c:pt idx="951">
                  <c:v>7</c:v>
                </c:pt>
                <c:pt idx="952">
                  <c:v>4</c:v>
                </c:pt>
                <c:pt idx="953">
                  <c:v>3</c:v>
                </c:pt>
                <c:pt idx="954">
                  <c:v>4</c:v>
                </c:pt>
                <c:pt idx="955">
                  <c:v>4</c:v>
                </c:pt>
                <c:pt idx="956">
                  <c:v>4</c:v>
                </c:pt>
                <c:pt idx="957">
                  <c:v>9</c:v>
                </c:pt>
                <c:pt idx="958">
                  <c:v>11</c:v>
                </c:pt>
                <c:pt idx="959">
                  <c:v>6</c:v>
                </c:pt>
                <c:pt idx="960">
                  <c:v>4</c:v>
                </c:pt>
                <c:pt idx="961">
                  <c:v>11</c:v>
                </c:pt>
                <c:pt idx="962">
                  <c:v>4</c:v>
                </c:pt>
                <c:pt idx="963">
                  <c:v>7</c:v>
                </c:pt>
                <c:pt idx="964">
                  <c:v>6</c:v>
                </c:pt>
                <c:pt idx="965">
                  <c:v>11</c:v>
                </c:pt>
                <c:pt idx="966">
                  <c:v>12</c:v>
                </c:pt>
                <c:pt idx="967">
                  <c:v>5</c:v>
                </c:pt>
                <c:pt idx="968">
                  <c:v>5</c:v>
                </c:pt>
                <c:pt idx="969">
                  <c:v>3</c:v>
                </c:pt>
                <c:pt idx="970">
                  <c:v>3</c:v>
                </c:pt>
                <c:pt idx="971">
                  <c:v>2</c:v>
                </c:pt>
                <c:pt idx="972">
                  <c:v>2</c:v>
                </c:pt>
                <c:pt idx="973">
                  <c:v>9</c:v>
                </c:pt>
                <c:pt idx="974">
                  <c:v>5</c:v>
                </c:pt>
                <c:pt idx="975">
                  <c:v>2</c:v>
                </c:pt>
                <c:pt idx="976">
                  <c:v>13</c:v>
                </c:pt>
                <c:pt idx="977">
                  <c:v>2</c:v>
                </c:pt>
                <c:pt idx="978">
                  <c:v>5</c:v>
                </c:pt>
                <c:pt idx="979">
                  <c:v>2</c:v>
                </c:pt>
                <c:pt idx="980">
                  <c:v>10</c:v>
                </c:pt>
                <c:pt idx="981">
                  <c:v>3</c:v>
                </c:pt>
                <c:pt idx="982">
                  <c:v>3</c:v>
                </c:pt>
                <c:pt idx="983">
                  <c:v>8</c:v>
                </c:pt>
                <c:pt idx="984">
                  <c:v>4</c:v>
                </c:pt>
                <c:pt idx="985">
                  <c:v>3</c:v>
                </c:pt>
                <c:pt idx="986">
                  <c:v>3</c:v>
                </c:pt>
                <c:pt idx="987">
                  <c:v>13</c:v>
                </c:pt>
                <c:pt idx="988">
                  <c:v>12</c:v>
                </c:pt>
                <c:pt idx="989">
                  <c:v>3</c:v>
                </c:pt>
                <c:pt idx="990">
                  <c:v>0</c:v>
                </c:pt>
                <c:pt idx="991">
                  <c:v>3</c:v>
                </c:pt>
                <c:pt idx="992">
                  <c:v>6</c:v>
                </c:pt>
                <c:pt idx="993">
                  <c:v>9</c:v>
                </c:pt>
                <c:pt idx="994">
                  <c:v>7</c:v>
                </c:pt>
                <c:pt idx="995">
                  <c:v>12</c:v>
                </c:pt>
                <c:pt idx="996">
                  <c:v>9</c:v>
                </c:pt>
                <c:pt idx="997">
                  <c:v>5</c:v>
                </c:pt>
                <c:pt idx="998">
                  <c:v>4</c:v>
                </c:pt>
                <c:pt idx="999">
                  <c:v>4</c:v>
                </c:pt>
                <c:pt idx="1000">
                  <c:v>5</c:v>
                </c:pt>
                <c:pt idx="1001">
                  <c:v>4</c:v>
                </c:pt>
                <c:pt idx="1002">
                  <c:v>2</c:v>
                </c:pt>
                <c:pt idx="1003">
                  <c:v>9</c:v>
                </c:pt>
                <c:pt idx="1004">
                  <c:v>4</c:v>
                </c:pt>
                <c:pt idx="1005">
                  <c:v>8</c:v>
                </c:pt>
                <c:pt idx="1006">
                  <c:v>2</c:v>
                </c:pt>
                <c:pt idx="1007">
                  <c:v>13</c:v>
                </c:pt>
                <c:pt idx="1008">
                  <c:v>4</c:v>
                </c:pt>
                <c:pt idx="1009">
                  <c:v>3</c:v>
                </c:pt>
                <c:pt idx="1010">
                  <c:v>4</c:v>
                </c:pt>
                <c:pt idx="1011">
                  <c:v>3</c:v>
                </c:pt>
                <c:pt idx="1012">
                  <c:v>3</c:v>
                </c:pt>
                <c:pt idx="1013">
                  <c:v>4</c:v>
                </c:pt>
                <c:pt idx="1014">
                  <c:v>3</c:v>
                </c:pt>
                <c:pt idx="1015">
                  <c:v>11</c:v>
                </c:pt>
                <c:pt idx="1016">
                  <c:v>3</c:v>
                </c:pt>
                <c:pt idx="1017">
                  <c:v>5</c:v>
                </c:pt>
                <c:pt idx="1018">
                  <c:v>7</c:v>
                </c:pt>
                <c:pt idx="1019">
                  <c:v>2</c:v>
                </c:pt>
                <c:pt idx="1020">
                  <c:v>2</c:v>
                </c:pt>
                <c:pt idx="1021">
                  <c:v>10</c:v>
                </c:pt>
                <c:pt idx="1022">
                  <c:v>2</c:v>
                </c:pt>
                <c:pt idx="1023">
                  <c:v>4</c:v>
                </c:pt>
                <c:pt idx="1024">
                  <c:v>11</c:v>
                </c:pt>
                <c:pt idx="1025">
                  <c:v>2</c:v>
                </c:pt>
                <c:pt idx="1026">
                  <c:v>3</c:v>
                </c:pt>
                <c:pt idx="1027">
                  <c:v>11</c:v>
                </c:pt>
                <c:pt idx="1028">
                  <c:v>3</c:v>
                </c:pt>
                <c:pt idx="1029">
                  <c:v>4</c:v>
                </c:pt>
                <c:pt idx="1030">
                  <c:v>3</c:v>
                </c:pt>
                <c:pt idx="1031">
                  <c:v>13</c:v>
                </c:pt>
                <c:pt idx="1032">
                  <c:v>7</c:v>
                </c:pt>
                <c:pt idx="1033">
                  <c:v>3</c:v>
                </c:pt>
                <c:pt idx="1034">
                  <c:v>2</c:v>
                </c:pt>
                <c:pt idx="1035">
                  <c:v>5</c:v>
                </c:pt>
                <c:pt idx="1036">
                  <c:v>5</c:v>
                </c:pt>
                <c:pt idx="1037">
                  <c:v>8</c:v>
                </c:pt>
                <c:pt idx="1038">
                  <c:v>6</c:v>
                </c:pt>
                <c:pt idx="1039">
                  <c:v>5</c:v>
                </c:pt>
                <c:pt idx="1040">
                  <c:v>3</c:v>
                </c:pt>
                <c:pt idx="1041">
                  <c:v>11</c:v>
                </c:pt>
                <c:pt idx="1042">
                  <c:v>8</c:v>
                </c:pt>
                <c:pt idx="1043">
                  <c:v>3</c:v>
                </c:pt>
                <c:pt idx="1044">
                  <c:v>12</c:v>
                </c:pt>
                <c:pt idx="1045">
                  <c:v>13</c:v>
                </c:pt>
                <c:pt idx="1046">
                  <c:v>3</c:v>
                </c:pt>
                <c:pt idx="1047">
                  <c:v>11</c:v>
                </c:pt>
                <c:pt idx="1048">
                  <c:v>3</c:v>
                </c:pt>
                <c:pt idx="1049">
                  <c:v>12</c:v>
                </c:pt>
                <c:pt idx="1050">
                  <c:v>7</c:v>
                </c:pt>
                <c:pt idx="1051">
                  <c:v>3</c:v>
                </c:pt>
                <c:pt idx="1052">
                  <c:v>6</c:v>
                </c:pt>
                <c:pt idx="1053">
                  <c:v>4</c:v>
                </c:pt>
                <c:pt idx="1054">
                  <c:v>2</c:v>
                </c:pt>
                <c:pt idx="1055">
                  <c:v>2</c:v>
                </c:pt>
                <c:pt idx="1056">
                  <c:v>5</c:v>
                </c:pt>
                <c:pt idx="1057">
                  <c:v>9</c:v>
                </c:pt>
                <c:pt idx="1058">
                  <c:v>5</c:v>
                </c:pt>
                <c:pt idx="1059">
                  <c:v>6</c:v>
                </c:pt>
                <c:pt idx="1060">
                  <c:v>7</c:v>
                </c:pt>
                <c:pt idx="1061">
                  <c:v>5</c:v>
                </c:pt>
                <c:pt idx="1062">
                  <c:v>3</c:v>
                </c:pt>
                <c:pt idx="1063">
                  <c:v>3</c:v>
                </c:pt>
                <c:pt idx="1064">
                  <c:v>3</c:v>
                </c:pt>
                <c:pt idx="1065">
                  <c:v>5</c:v>
                </c:pt>
                <c:pt idx="1066">
                  <c:v>3</c:v>
                </c:pt>
                <c:pt idx="1067">
                  <c:v>8</c:v>
                </c:pt>
                <c:pt idx="1068">
                  <c:v>3</c:v>
                </c:pt>
                <c:pt idx="1069">
                  <c:v>4</c:v>
                </c:pt>
                <c:pt idx="1070">
                  <c:v>11</c:v>
                </c:pt>
                <c:pt idx="1071">
                  <c:v>3</c:v>
                </c:pt>
                <c:pt idx="1072">
                  <c:v>4</c:v>
                </c:pt>
                <c:pt idx="1073">
                  <c:v>0</c:v>
                </c:pt>
                <c:pt idx="1074">
                  <c:v>3</c:v>
                </c:pt>
                <c:pt idx="1075">
                  <c:v>3</c:v>
                </c:pt>
                <c:pt idx="1076">
                  <c:v>4</c:v>
                </c:pt>
                <c:pt idx="1077">
                  <c:v>3</c:v>
                </c:pt>
                <c:pt idx="1078">
                  <c:v>5</c:v>
                </c:pt>
                <c:pt idx="1079">
                  <c:v>4</c:v>
                </c:pt>
                <c:pt idx="1080">
                  <c:v>4</c:v>
                </c:pt>
                <c:pt idx="1081">
                  <c:v>3</c:v>
                </c:pt>
                <c:pt idx="1082">
                  <c:v>2</c:v>
                </c:pt>
                <c:pt idx="1083">
                  <c:v>5</c:v>
                </c:pt>
                <c:pt idx="1084">
                  <c:v>4</c:v>
                </c:pt>
                <c:pt idx="1085">
                  <c:v>13</c:v>
                </c:pt>
                <c:pt idx="1086">
                  <c:v>2</c:v>
                </c:pt>
                <c:pt idx="1087">
                  <c:v>5</c:v>
                </c:pt>
                <c:pt idx="1088">
                  <c:v>9</c:v>
                </c:pt>
                <c:pt idx="1089">
                  <c:v>3</c:v>
                </c:pt>
                <c:pt idx="1090">
                  <c:v>4</c:v>
                </c:pt>
                <c:pt idx="1091">
                  <c:v>5</c:v>
                </c:pt>
                <c:pt idx="1092">
                  <c:v>4</c:v>
                </c:pt>
                <c:pt idx="1093">
                  <c:v>4</c:v>
                </c:pt>
                <c:pt idx="1094">
                  <c:v>6</c:v>
                </c:pt>
                <c:pt idx="1095">
                  <c:v>3</c:v>
                </c:pt>
                <c:pt idx="1096">
                  <c:v>7</c:v>
                </c:pt>
                <c:pt idx="1097">
                  <c:v>7</c:v>
                </c:pt>
                <c:pt idx="1098">
                  <c:v>1</c:v>
                </c:pt>
                <c:pt idx="1099">
                  <c:v>4</c:v>
                </c:pt>
                <c:pt idx="1100">
                  <c:v>3</c:v>
                </c:pt>
                <c:pt idx="1101">
                  <c:v>3</c:v>
                </c:pt>
                <c:pt idx="1102">
                  <c:v>10</c:v>
                </c:pt>
                <c:pt idx="1103">
                  <c:v>6</c:v>
                </c:pt>
                <c:pt idx="1104">
                  <c:v>2</c:v>
                </c:pt>
                <c:pt idx="1105">
                  <c:v>0</c:v>
                </c:pt>
                <c:pt idx="1106">
                  <c:v>5</c:v>
                </c:pt>
                <c:pt idx="1107">
                  <c:v>5</c:v>
                </c:pt>
                <c:pt idx="1108">
                  <c:v>3</c:v>
                </c:pt>
                <c:pt idx="1109">
                  <c:v>4</c:v>
                </c:pt>
                <c:pt idx="1110">
                  <c:v>13</c:v>
                </c:pt>
                <c:pt idx="1111">
                  <c:v>7</c:v>
                </c:pt>
                <c:pt idx="1112">
                  <c:v>2</c:v>
                </c:pt>
                <c:pt idx="1113">
                  <c:v>4</c:v>
                </c:pt>
                <c:pt idx="1114">
                  <c:v>4</c:v>
                </c:pt>
                <c:pt idx="1115">
                  <c:v>8</c:v>
                </c:pt>
                <c:pt idx="1116">
                  <c:v>6</c:v>
                </c:pt>
                <c:pt idx="1117">
                  <c:v>12</c:v>
                </c:pt>
                <c:pt idx="1118">
                  <c:v>3</c:v>
                </c:pt>
                <c:pt idx="1119">
                  <c:v>4</c:v>
                </c:pt>
                <c:pt idx="1120">
                  <c:v>12</c:v>
                </c:pt>
                <c:pt idx="1121">
                  <c:v>4</c:v>
                </c:pt>
                <c:pt idx="1122">
                  <c:v>5</c:v>
                </c:pt>
                <c:pt idx="1123">
                  <c:v>2</c:v>
                </c:pt>
                <c:pt idx="1124">
                  <c:v>6</c:v>
                </c:pt>
                <c:pt idx="1125">
                  <c:v>8</c:v>
                </c:pt>
                <c:pt idx="1126">
                  <c:v>3</c:v>
                </c:pt>
                <c:pt idx="1127">
                  <c:v>2</c:v>
                </c:pt>
                <c:pt idx="1128">
                  <c:v>4</c:v>
                </c:pt>
                <c:pt idx="1129">
                  <c:v>4</c:v>
                </c:pt>
                <c:pt idx="1130">
                  <c:v>3</c:v>
                </c:pt>
                <c:pt idx="1131">
                  <c:v>5</c:v>
                </c:pt>
                <c:pt idx="1132">
                  <c:v>3</c:v>
                </c:pt>
                <c:pt idx="1133">
                  <c:v>4</c:v>
                </c:pt>
                <c:pt idx="1134">
                  <c:v>6</c:v>
                </c:pt>
                <c:pt idx="1135">
                  <c:v>11</c:v>
                </c:pt>
                <c:pt idx="1136">
                  <c:v>5</c:v>
                </c:pt>
                <c:pt idx="1137">
                  <c:v>5</c:v>
                </c:pt>
                <c:pt idx="1138">
                  <c:v>6</c:v>
                </c:pt>
                <c:pt idx="1139">
                  <c:v>5</c:v>
                </c:pt>
                <c:pt idx="1140">
                  <c:v>0</c:v>
                </c:pt>
                <c:pt idx="1141">
                  <c:v>4</c:v>
                </c:pt>
                <c:pt idx="1142">
                  <c:v>10</c:v>
                </c:pt>
                <c:pt idx="1143">
                  <c:v>6</c:v>
                </c:pt>
                <c:pt idx="1144">
                  <c:v>2</c:v>
                </c:pt>
                <c:pt idx="1145">
                  <c:v>3</c:v>
                </c:pt>
                <c:pt idx="1146">
                  <c:v>10</c:v>
                </c:pt>
                <c:pt idx="1147">
                  <c:v>9</c:v>
                </c:pt>
                <c:pt idx="1148">
                  <c:v>12</c:v>
                </c:pt>
                <c:pt idx="1149">
                  <c:v>3</c:v>
                </c:pt>
                <c:pt idx="1150">
                  <c:v>5</c:v>
                </c:pt>
                <c:pt idx="1151">
                  <c:v>2</c:v>
                </c:pt>
                <c:pt idx="1152">
                  <c:v>9</c:v>
                </c:pt>
                <c:pt idx="1153">
                  <c:v>10</c:v>
                </c:pt>
                <c:pt idx="1154">
                  <c:v>8</c:v>
                </c:pt>
                <c:pt idx="1155">
                  <c:v>6</c:v>
                </c:pt>
                <c:pt idx="1156">
                  <c:v>3</c:v>
                </c:pt>
                <c:pt idx="1157">
                  <c:v>6</c:v>
                </c:pt>
                <c:pt idx="1158">
                  <c:v>7</c:v>
                </c:pt>
                <c:pt idx="1159">
                  <c:v>3</c:v>
                </c:pt>
                <c:pt idx="1160">
                  <c:v>4</c:v>
                </c:pt>
                <c:pt idx="1161">
                  <c:v>7</c:v>
                </c:pt>
                <c:pt idx="1162">
                  <c:v>3</c:v>
                </c:pt>
                <c:pt idx="1163">
                  <c:v>11</c:v>
                </c:pt>
                <c:pt idx="1164">
                  <c:v>3</c:v>
                </c:pt>
                <c:pt idx="1165">
                  <c:v>12</c:v>
                </c:pt>
                <c:pt idx="1166">
                  <c:v>3</c:v>
                </c:pt>
                <c:pt idx="1167">
                  <c:v>4</c:v>
                </c:pt>
                <c:pt idx="1168">
                  <c:v>6</c:v>
                </c:pt>
                <c:pt idx="1169">
                  <c:v>6</c:v>
                </c:pt>
                <c:pt idx="1170">
                  <c:v>5</c:v>
                </c:pt>
                <c:pt idx="1171">
                  <c:v>4</c:v>
                </c:pt>
                <c:pt idx="1172">
                  <c:v>3</c:v>
                </c:pt>
                <c:pt idx="1173">
                  <c:v>4</c:v>
                </c:pt>
                <c:pt idx="1174">
                  <c:v>10</c:v>
                </c:pt>
                <c:pt idx="1175">
                  <c:v>2</c:v>
                </c:pt>
                <c:pt idx="1176">
                  <c:v>6</c:v>
                </c:pt>
                <c:pt idx="1177">
                  <c:v>3</c:v>
                </c:pt>
                <c:pt idx="1178">
                  <c:v>3</c:v>
                </c:pt>
                <c:pt idx="1179">
                  <c:v>13</c:v>
                </c:pt>
                <c:pt idx="1180">
                  <c:v>5</c:v>
                </c:pt>
                <c:pt idx="1181">
                  <c:v>9</c:v>
                </c:pt>
                <c:pt idx="1182">
                  <c:v>4</c:v>
                </c:pt>
                <c:pt idx="1183">
                  <c:v>3</c:v>
                </c:pt>
                <c:pt idx="1184">
                  <c:v>7</c:v>
                </c:pt>
                <c:pt idx="1185">
                  <c:v>13</c:v>
                </c:pt>
                <c:pt idx="1186">
                  <c:v>8</c:v>
                </c:pt>
                <c:pt idx="1187">
                  <c:v>4</c:v>
                </c:pt>
                <c:pt idx="1188">
                  <c:v>4</c:v>
                </c:pt>
                <c:pt idx="1189">
                  <c:v>2</c:v>
                </c:pt>
                <c:pt idx="1190">
                  <c:v>3</c:v>
                </c:pt>
                <c:pt idx="1191">
                  <c:v>10</c:v>
                </c:pt>
                <c:pt idx="1192">
                  <c:v>5</c:v>
                </c:pt>
                <c:pt idx="1193">
                  <c:v>13</c:v>
                </c:pt>
                <c:pt idx="1194">
                  <c:v>4</c:v>
                </c:pt>
                <c:pt idx="1195">
                  <c:v>6</c:v>
                </c:pt>
                <c:pt idx="1196">
                  <c:v>8</c:v>
                </c:pt>
                <c:pt idx="1197">
                  <c:v>2</c:v>
                </c:pt>
                <c:pt idx="1198">
                  <c:v>10</c:v>
                </c:pt>
                <c:pt idx="1199">
                  <c:v>7</c:v>
                </c:pt>
                <c:pt idx="1200">
                  <c:v>8</c:v>
                </c:pt>
                <c:pt idx="1201">
                  <c:v>4</c:v>
                </c:pt>
                <c:pt idx="1202">
                  <c:v>3</c:v>
                </c:pt>
                <c:pt idx="1203">
                  <c:v>6</c:v>
                </c:pt>
                <c:pt idx="1204">
                  <c:v>10</c:v>
                </c:pt>
                <c:pt idx="1205">
                  <c:v>7</c:v>
                </c:pt>
                <c:pt idx="1206">
                  <c:v>4</c:v>
                </c:pt>
                <c:pt idx="1207">
                  <c:v>5</c:v>
                </c:pt>
                <c:pt idx="1208">
                  <c:v>6</c:v>
                </c:pt>
                <c:pt idx="1209">
                  <c:v>0</c:v>
                </c:pt>
                <c:pt idx="1210">
                  <c:v>2</c:v>
                </c:pt>
                <c:pt idx="1211">
                  <c:v>8</c:v>
                </c:pt>
                <c:pt idx="1212">
                  <c:v>5</c:v>
                </c:pt>
                <c:pt idx="1213">
                  <c:v>3</c:v>
                </c:pt>
                <c:pt idx="1214">
                  <c:v>8</c:v>
                </c:pt>
                <c:pt idx="1215">
                  <c:v>3</c:v>
                </c:pt>
                <c:pt idx="1216">
                  <c:v>5</c:v>
                </c:pt>
                <c:pt idx="1217">
                  <c:v>4</c:v>
                </c:pt>
                <c:pt idx="1218">
                  <c:v>8</c:v>
                </c:pt>
                <c:pt idx="1219">
                  <c:v>4</c:v>
                </c:pt>
                <c:pt idx="1220">
                  <c:v>5</c:v>
                </c:pt>
                <c:pt idx="1221">
                  <c:v>3</c:v>
                </c:pt>
                <c:pt idx="1222">
                  <c:v>6</c:v>
                </c:pt>
                <c:pt idx="1223">
                  <c:v>3</c:v>
                </c:pt>
                <c:pt idx="1224">
                  <c:v>3</c:v>
                </c:pt>
                <c:pt idx="1225">
                  <c:v>4</c:v>
                </c:pt>
                <c:pt idx="1226">
                  <c:v>4</c:v>
                </c:pt>
                <c:pt idx="1227">
                  <c:v>11</c:v>
                </c:pt>
                <c:pt idx="1228">
                  <c:v>4</c:v>
                </c:pt>
                <c:pt idx="1229">
                  <c:v>5</c:v>
                </c:pt>
                <c:pt idx="1230">
                  <c:v>10</c:v>
                </c:pt>
                <c:pt idx="1231">
                  <c:v>2</c:v>
                </c:pt>
                <c:pt idx="1232">
                  <c:v>5</c:v>
                </c:pt>
                <c:pt idx="1233">
                  <c:v>7</c:v>
                </c:pt>
                <c:pt idx="1234">
                  <c:v>11</c:v>
                </c:pt>
                <c:pt idx="1235">
                  <c:v>13</c:v>
                </c:pt>
                <c:pt idx="1236">
                  <c:v>8</c:v>
                </c:pt>
                <c:pt idx="1237">
                  <c:v>4</c:v>
                </c:pt>
                <c:pt idx="1238">
                  <c:v>11</c:v>
                </c:pt>
                <c:pt idx="1239">
                  <c:v>6</c:v>
                </c:pt>
                <c:pt idx="1240">
                  <c:v>12</c:v>
                </c:pt>
                <c:pt idx="1241">
                  <c:v>6</c:v>
                </c:pt>
                <c:pt idx="1242">
                  <c:v>3</c:v>
                </c:pt>
                <c:pt idx="1243">
                  <c:v>3</c:v>
                </c:pt>
                <c:pt idx="1244">
                  <c:v>2</c:v>
                </c:pt>
                <c:pt idx="1245">
                  <c:v>8</c:v>
                </c:pt>
                <c:pt idx="1246">
                  <c:v>5</c:v>
                </c:pt>
                <c:pt idx="1247">
                  <c:v>5</c:v>
                </c:pt>
                <c:pt idx="1248">
                  <c:v>2</c:v>
                </c:pt>
                <c:pt idx="1249">
                  <c:v>2</c:v>
                </c:pt>
                <c:pt idx="1250">
                  <c:v>11</c:v>
                </c:pt>
                <c:pt idx="1251">
                  <c:v>4</c:v>
                </c:pt>
                <c:pt idx="1252">
                  <c:v>11</c:v>
                </c:pt>
                <c:pt idx="1253">
                  <c:v>4</c:v>
                </c:pt>
                <c:pt idx="1254">
                  <c:v>4</c:v>
                </c:pt>
                <c:pt idx="1255">
                  <c:v>8</c:v>
                </c:pt>
                <c:pt idx="1256">
                  <c:v>3</c:v>
                </c:pt>
                <c:pt idx="1257">
                  <c:v>9</c:v>
                </c:pt>
                <c:pt idx="1258">
                  <c:v>3</c:v>
                </c:pt>
                <c:pt idx="1259">
                  <c:v>13</c:v>
                </c:pt>
                <c:pt idx="1260">
                  <c:v>12</c:v>
                </c:pt>
                <c:pt idx="1261">
                  <c:v>3</c:v>
                </c:pt>
                <c:pt idx="1262">
                  <c:v>3</c:v>
                </c:pt>
                <c:pt idx="1263">
                  <c:v>3</c:v>
                </c:pt>
                <c:pt idx="1264">
                  <c:v>2</c:v>
                </c:pt>
                <c:pt idx="1265">
                  <c:v>7</c:v>
                </c:pt>
                <c:pt idx="1266">
                  <c:v>3</c:v>
                </c:pt>
                <c:pt idx="1267">
                  <c:v>4</c:v>
                </c:pt>
                <c:pt idx="1268">
                  <c:v>10</c:v>
                </c:pt>
                <c:pt idx="1269">
                  <c:v>1</c:v>
                </c:pt>
                <c:pt idx="1270">
                  <c:v>8</c:v>
                </c:pt>
                <c:pt idx="1271">
                  <c:v>8</c:v>
                </c:pt>
                <c:pt idx="1272">
                  <c:v>11</c:v>
                </c:pt>
                <c:pt idx="1273">
                  <c:v>8</c:v>
                </c:pt>
                <c:pt idx="1274">
                  <c:v>7</c:v>
                </c:pt>
                <c:pt idx="1275">
                  <c:v>7</c:v>
                </c:pt>
                <c:pt idx="1276">
                  <c:v>13</c:v>
                </c:pt>
                <c:pt idx="1277">
                  <c:v>10</c:v>
                </c:pt>
                <c:pt idx="1278">
                  <c:v>8</c:v>
                </c:pt>
                <c:pt idx="1279">
                  <c:v>4</c:v>
                </c:pt>
                <c:pt idx="1280">
                  <c:v>3</c:v>
                </c:pt>
                <c:pt idx="1281">
                  <c:v>6</c:v>
                </c:pt>
                <c:pt idx="1282">
                  <c:v>5</c:v>
                </c:pt>
                <c:pt idx="1283">
                  <c:v>9</c:v>
                </c:pt>
                <c:pt idx="1284">
                  <c:v>2</c:v>
                </c:pt>
                <c:pt idx="1285">
                  <c:v>4</c:v>
                </c:pt>
                <c:pt idx="1286">
                  <c:v>10</c:v>
                </c:pt>
                <c:pt idx="1287">
                  <c:v>5</c:v>
                </c:pt>
                <c:pt idx="1288">
                  <c:v>4</c:v>
                </c:pt>
                <c:pt idx="1289">
                  <c:v>12</c:v>
                </c:pt>
                <c:pt idx="1290">
                  <c:v>4</c:v>
                </c:pt>
                <c:pt idx="1291">
                  <c:v>13</c:v>
                </c:pt>
                <c:pt idx="1292">
                  <c:v>13</c:v>
                </c:pt>
                <c:pt idx="1293">
                  <c:v>10</c:v>
                </c:pt>
                <c:pt idx="1294">
                  <c:v>6</c:v>
                </c:pt>
                <c:pt idx="1295">
                  <c:v>4</c:v>
                </c:pt>
                <c:pt idx="1296">
                  <c:v>3</c:v>
                </c:pt>
                <c:pt idx="1297">
                  <c:v>7</c:v>
                </c:pt>
                <c:pt idx="1298">
                  <c:v>3</c:v>
                </c:pt>
                <c:pt idx="1299">
                  <c:v>6</c:v>
                </c:pt>
                <c:pt idx="1300">
                  <c:v>2</c:v>
                </c:pt>
                <c:pt idx="1301">
                  <c:v>4</c:v>
                </c:pt>
                <c:pt idx="1302">
                  <c:v>7</c:v>
                </c:pt>
                <c:pt idx="1303">
                  <c:v>3</c:v>
                </c:pt>
                <c:pt idx="1304">
                  <c:v>4</c:v>
                </c:pt>
                <c:pt idx="1305">
                  <c:v>8</c:v>
                </c:pt>
                <c:pt idx="1306">
                  <c:v>2</c:v>
                </c:pt>
                <c:pt idx="1307">
                  <c:v>3</c:v>
                </c:pt>
                <c:pt idx="1308">
                  <c:v>3</c:v>
                </c:pt>
                <c:pt idx="1309">
                  <c:v>11</c:v>
                </c:pt>
                <c:pt idx="1310">
                  <c:v>3</c:v>
                </c:pt>
                <c:pt idx="1311">
                  <c:v>3</c:v>
                </c:pt>
                <c:pt idx="1312">
                  <c:v>6</c:v>
                </c:pt>
                <c:pt idx="1313">
                  <c:v>10</c:v>
                </c:pt>
                <c:pt idx="1314">
                  <c:v>7</c:v>
                </c:pt>
                <c:pt idx="1315">
                  <c:v>13</c:v>
                </c:pt>
                <c:pt idx="1316">
                  <c:v>9</c:v>
                </c:pt>
                <c:pt idx="1317">
                  <c:v>5</c:v>
                </c:pt>
                <c:pt idx="1318">
                  <c:v>3</c:v>
                </c:pt>
                <c:pt idx="1319">
                  <c:v>7</c:v>
                </c:pt>
                <c:pt idx="1320">
                  <c:v>3</c:v>
                </c:pt>
                <c:pt idx="1321">
                  <c:v>3</c:v>
                </c:pt>
                <c:pt idx="1322">
                  <c:v>8</c:v>
                </c:pt>
                <c:pt idx="1323">
                  <c:v>6</c:v>
                </c:pt>
                <c:pt idx="1324">
                  <c:v>12</c:v>
                </c:pt>
                <c:pt idx="1325">
                  <c:v>3</c:v>
                </c:pt>
                <c:pt idx="1326">
                  <c:v>11</c:v>
                </c:pt>
                <c:pt idx="1327">
                  <c:v>4</c:v>
                </c:pt>
                <c:pt idx="1328">
                  <c:v>4</c:v>
                </c:pt>
                <c:pt idx="1329">
                  <c:v>2</c:v>
                </c:pt>
                <c:pt idx="1330">
                  <c:v>5</c:v>
                </c:pt>
                <c:pt idx="1331">
                  <c:v>3</c:v>
                </c:pt>
                <c:pt idx="1332">
                  <c:v>4</c:v>
                </c:pt>
                <c:pt idx="1333">
                  <c:v>3</c:v>
                </c:pt>
                <c:pt idx="1334">
                  <c:v>2</c:v>
                </c:pt>
                <c:pt idx="1335">
                  <c:v>8</c:v>
                </c:pt>
                <c:pt idx="1336">
                  <c:v>9</c:v>
                </c:pt>
                <c:pt idx="1337">
                  <c:v>2</c:v>
                </c:pt>
                <c:pt idx="1338">
                  <c:v>3</c:v>
                </c:pt>
                <c:pt idx="1339">
                  <c:v>4</c:v>
                </c:pt>
                <c:pt idx="1340">
                  <c:v>11</c:v>
                </c:pt>
                <c:pt idx="1341">
                  <c:v>9</c:v>
                </c:pt>
                <c:pt idx="1342">
                  <c:v>12</c:v>
                </c:pt>
                <c:pt idx="1343">
                  <c:v>3</c:v>
                </c:pt>
                <c:pt idx="1344">
                  <c:v>7</c:v>
                </c:pt>
                <c:pt idx="1345">
                  <c:v>6</c:v>
                </c:pt>
                <c:pt idx="1346">
                  <c:v>6</c:v>
                </c:pt>
                <c:pt idx="1347">
                  <c:v>10</c:v>
                </c:pt>
                <c:pt idx="1348">
                  <c:v>3</c:v>
                </c:pt>
                <c:pt idx="1349">
                  <c:v>8</c:v>
                </c:pt>
                <c:pt idx="1350">
                  <c:v>8</c:v>
                </c:pt>
                <c:pt idx="1351">
                  <c:v>3</c:v>
                </c:pt>
                <c:pt idx="1352">
                  <c:v>3</c:v>
                </c:pt>
                <c:pt idx="1353">
                  <c:v>7</c:v>
                </c:pt>
                <c:pt idx="1354">
                  <c:v>4</c:v>
                </c:pt>
                <c:pt idx="1355">
                  <c:v>3</c:v>
                </c:pt>
                <c:pt idx="1356">
                  <c:v>9</c:v>
                </c:pt>
                <c:pt idx="1357">
                  <c:v>5</c:v>
                </c:pt>
                <c:pt idx="1358">
                  <c:v>12</c:v>
                </c:pt>
                <c:pt idx="1359">
                  <c:v>12</c:v>
                </c:pt>
                <c:pt idx="1360">
                  <c:v>4</c:v>
                </c:pt>
                <c:pt idx="1361">
                  <c:v>3</c:v>
                </c:pt>
                <c:pt idx="1362">
                  <c:v>4</c:v>
                </c:pt>
                <c:pt idx="1363">
                  <c:v>3</c:v>
                </c:pt>
                <c:pt idx="1364">
                  <c:v>3</c:v>
                </c:pt>
                <c:pt idx="1365">
                  <c:v>3</c:v>
                </c:pt>
                <c:pt idx="1366">
                  <c:v>13</c:v>
                </c:pt>
                <c:pt idx="1367">
                  <c:v>4</c:v>
                </c:pt>
                <c:pt idx="1368">
                  <c:v>11</c:v>
                </c:pt>
                <c:pt idx="1369">
                  <c:v>4</c:v>
                </c:pt>
                <c:pt idx="1370">
                  <c:v>5</c:v>
                </c:pt>
                <c:pt idx="1371">
                  <c:v>7</c:v>
                </c:pt>
                <c:pt idx="1372">
                  <c:v>3</c:v>
                </c:pt>
                <c:pt idx="1373">
                  <c:v>11</c:v>
                </c:pt>
                <c:pt idx="1374">
                  <c:v>3</c:v>
                </c:pt>
                <c:pt idx="1375">
                  <c:v>2</c:v>
                </c:pt>
                <c:pt idx="1376">
                  <c:v>6</c:v>
                </c:pt>
                <c:pt idx="1377">
                  <c:v>3</c:v>
                </c:pt>
                <c:pt idx="1378">
                  <c:v>2</c:v>
                </c:pt>
                <c:pt idx="1379">
                  <c:v>8</c:v>
                </c:pt>
                <c:pt idx="1380">
                  <c:v>6</c:v>
                </c:pt>
                <c:pt idx="1381">
                  <c:v>8</c:v>
                </c:pt>
                <c:pt idx="1382">
                  <c:v>5</c:v>
                </c:pt>
                <c:pt idx="1383">
                  <c:v>2</c:v>
                </c:pt>
                <c:pt idx="1384">
                  <c:v>11</c:v>
                </c:pt>
                <c:pt idx="1385">
                  <c:v>3</c:v>
                </c:pt>
                <c:pt idx="1386">
                  <c:v>3</c:v>
                </c:pt>
                <c:pt idx="1387">
                  <c:v>0</c:v>
                </c:pt>
                <c:pt idx="1388">
                  <c:v>3</c:v>
                </c:pt>
                <c:pt idx="1389">
                  <c:v>3</c:v>
                </c:pt>
                <c:pt idx="1390">
                  <c:v>7</c:v>
                </c:pt>
                <c:pt idx="1391">
                  <c:v>8</c:v>
                </c:pt>
                <c:pt idx="1392">
                  <c:v>5</c:v>
                </c:pt>
                <c:pt idx="1393">
                  <c:v>6</c:v>
                </c:pt>
                <c:pt idx="1394">
                  <c:v>3</c:v>
                </c:pt>
                <c:pt idx="1395">
                  <c:v>8</c:v>
                </c:pt>
                <c:pt idx="1396">
                  <c:v>6</c:v>
                </c:pt>
                <c:pt idx="1397">
                  <c:v>10</c:v>
                </c:pt>
                <c:pt idx="1398">
                  <c:v>4</c:v>
                </c:pt>
                <c:pt idx="1399">
                  <c:v>12</c:v>
                </c:pt>
                <c:pt idx="1400">
                  <c:v>3</c:v>
                </c:pt>
                <c:pt idx="1401">
                  <c:v>3</c:v>
                </c:pt>
                <c:pt idx="1402">
                  <c:v>5</c:v>
                </c:pt>
                <c:pt idx="1403">
                  <c:v>4</c:v>
                </c:pt>
                <c:pt idx="1404">
                  <c:v>5</c:v>
                </c:pt>
                <c:pt idx="1405">
                  <c:v>12</c:v>
                </c:pt>
                <c:pt idx="1406">
                  <c:v>3</c:v>
                </c:pt>
                <c:pt idx="1407">
                  <c:v>2</c:v>
                </c:pt>
                <c:pt idx="1408">
                  <c:v>11</c:v>
                </c:pt>
                <c:pt idx="1409">
                  <c:v>3</c:v>
                </c:pt>
                <c:pt idx="1410">
                  <c:v>2</c:v>
                </c:pt>
                <c:pt idx="1411">
                  <c:v>2</c:v>
                </c:pt>
                <c:pt idx="1412">
                  <c:v>10</c:v>
                </c:pt>
                <c:pt idx="1413">
                  <c:v>5</c:v>
                </c:pt>
                <c:pt idx="1414">
                  <c:v>5</c:v>
                </c:pt>
                <c:pt idx="1415">
                  <c:v>13</c:v>
                </c:pt>
                <c:pt idx="1416">
                  <c:v>9</c:v>
                </c:pt>
                <c:pt idx="1417">
                  <c:v>3</c:v>
                </c:pt>
                <c:pt idx="1418">
                  <c:v>8</c:v>
                </c:pt>
                <c:pt idx="1419">
                  <c:v>6</c:v>
                </c:pt>
                <c:pt idx="1420">
                  <c:v>12</c:v>
                </c:pt>
                <c:pt idx="1421">
                  <c:v>10</c:v>
                </c:pt>
                <c:pt idx="1422">
                  <c:v>8</c:v>
                </c:pt>
                <c:pt idx="1423">
                  <c:v>2</c:v>
                </c:pt>
                <c:pt idx="1424">
                  <c:v>12</c:v>
                </c:pt>
                <c:pt idx="1425">
                  <c:v>2</c:v>
                </c:pt>
                <c:pt idx="1426">
                  <c:v>7</c:v>
                </c:pt>
                <c:pt idx="1427">
                  <c:v>4</c:v>
                </c:pt>
                <c:pt idx="1428">
                  <c:v>5</c:v>
                </c:pt>
                <c:pt idx="1429">
                  <c:v>13</c:v>
                </c:pt>
                <c:pt idx="1430">
                  <c:v>4</c:v>
                </c:pt>
                <c:pt idx="1431">
                  <c:v>12</c:v>
                </c:pt>
                <c:pt idx="1432">
                  <c:v>3</c:v>
                </c:pt>
                <c:pt idx="1433">
                  <c:v>8</c:v>
                </c:pt>
                <c:pt idx="1434">
                  <c:v>2</c:v>
                </c:pt>
                <c:pt idx="1435">
                  <c:v>8</c:v>
                </c:pt>
                <c:pt idx="1436">
                  <c:v>11</c:v>
                </c:pt>
                <c:pt idx="1437">
                  <c:v>8</c:v>
                </c:pt>
                <c:pt idx="1438">
                  <c:v>4</c:v>
                </c:pt>
                <c:pt idx="1439">
                  <c:v>12</c:v>
                </c:pt>
                <c:pt idx="1440">
                  <c:v>3</c:v>
                </c:pt>
                <c:pt idx="1441">
                  <c:v>13</c:v>
                </c:pt>
                <c:pt idx="1442">
                  <c:v>10</c:v>
                </c:pt>
                <c:pt idx="1443">
                  <c:v>10</c:v>
                </c:pt>
                <c:pt idx="1444">
                  <c:v>5</c:v>
                </c:pt>
                <c:pt idx="1445">
                  <c:v>6</c:v>
                </c:pt>
                <c:pt idx="1446">
                  <c:v>6</c:v>
                </c:pt>
                <c:pt idx="1447">
                  <c:v>4</c:v>
                </c:pt>
                <c:pt idx="1448">
                  <c:v>2</c:v>
                </c:pt>
                <c:pt idx="1449">
                  <c:v>13</c:v>
                </c:pt>
                <c:pt idx="1450">
                  <c:v>2</c:v>
                </c:pt>
                <c:pt idx="1451">
                  <c:v>10</c:v>
                </c:pt>
                <c:pt idx="1452">
                  <c:v>3</c:v>
                </c:pt>
                <c:pt idx="1453">
                  <c:v>10</c:v>
                </c:pt>
                <c:pt idx="1454">
                  <c:v>3</c:v>
                </c:pt>
                <c:pt idx="1455">
                  <c:v>2</c:v>
                </c:pt>
                <c:pt idx="1456">
                  <c:v>4</c:v>
                </c:pt>
                <c:pt idx="1457">
                  <c:v>10</c:v>
                </c:pt>
                <c:pt idx="1458">
                  <c:v>3</c:v>
                </c:pt>
                <c:pt idx="1459">
                  <c:v>3</c:v>
                </c:pt>
                <c:pt idx="1460">
                  <c:v>5</c:v>
                </c:pt>
                <c:pt idx="1461">
                  <c:v>13</c:v>
                </c:pt>
                <c:pt idx="1462">
                  <c:v>2</c:v>
                </c:pt>
                <c:pt idx="1463">
                  <c:v>7</c:v>
                </c:pt>
                <c:pt idx="1464">
                  <c:v>3</c:v>
                </c:pt>
                <c:pt idx="1465">
                  <c:v>6</c:v>
                </c:pt>
                <c:pt idx="1466">
                  <c:v>4</c:v>
                </c:pt>
                <c:pt idx="1467">
                  <c:v>4</c:v>
                </c:pt>
                <c:pt idx="1468">
                  <c:v>6</c:v>
                </c:pt>
                <c:pt idx="1469">
                  <c:v>9</c:v>
                </c:pt>
                <c:pt idx="1470">
                  <c:v>3</c:v>
                </c:pt>
                <c:pt idx="1471">
                  <c:v>5</c:v>
                </c:pt>
                <c:pt idx="1472">
                  <c:v>2</c:v>
                </c:pt>
                <c:pt idx="1473">
                  <c:v>13</c:v>
                </c:pt>
                <c:pt idx="1474">
                  <c:v>10</c:v>
                </c:pt>
                <c:pt idx="1475">
                  <c:v>4</c:v>
                </c:pt>
                <c:pt idx="1476">
                  <c:v>4</c:v>
                </c:pt>
                <c:pt idx="1477">
                  <c:v>4</c:v>
                </c:pt>
                <c:pt idx="1478">
                  <c:v>2</c:v>
                </c:pt>
                <c:pt idx="1479">
                  <c:v>2</c:v>
                </c:pt>
                <c:pt idx="1480">
                  <c:v>12</c:v>
                </c:pt>
                <c:pt idx="1481">
                  <c:v>3</c:v>
                </c:pt>
                <c:pt idx="1482">
                  <c:v>7</c:v>
                </c:pt>
                <c:pt idx="1483">
                  <c:v>3</c:v>
                </c:pt>
                <c:pt idx="1484">
                  <c:v>11</c:v>
                </c:pt>
                <c:pt idx="1485">
                  <c:v>4</c:v>
                </c:pt>
                <c:pt idx="1486">
                  <c:v>3</c:v>
                </c:pt>
                <c:pt idx="1487">
                  <c:v>3</c:v>
                </c:pt>
                <c:pt idx="1488">
                  <c:v>4</c:v>
                </c:pt>
                <c:pt idx="1489">
                  <c:v>12</c:v>
                </c:pt>
                <c:pt idx="1490">
                  <c:v>5</c:v>
                </c:pt>
                <c:pt idx="1491">
                  <c:v>3</c:v>
                </c:pt>
                <c:pt idx="1492">
                  <c:v>6</c:v>
                </c:pt>
                <c:pt idx="1493">
                  <c:v>11</c:v>
                </c:pt>
                <c:pt idx="1494">
                  <c:v>3</c:v>
                </c:pt>
                <c:pt idx="1495">
                  <c:v>6</c:v>
                </c:pt>
                <c:pt idx="1496">
                  <c:v>4</c:v>
                </c:pt>
                <c:pt idx="1497">
                  <c:v>6</c:v>
                </c:pt>
                <c:pt idx="1498">
                  <c:v>6</c:v>
                </c:pt>
                <c:pt idx="1499">
                  <c:v>7</c:v>
                </c:pt>
                <c:pt idx="1500">
                  <c:v>3</c:v>
                </c:pt>
                <c:pt idx="1501">
                  <c:v>3</c:v>
                </c:pt>
                <c:pt idx="1502">
                  <c:v>12</c:v>
                </c:pt>
                <c:pt idx="1503">
                  <c:v>9</c:v>
                </c:pt>
                <c:pt idx="1504">
                  <c:v>4</c:v>
                </c:pt>
                <c:pt idx="1505">
                  <c:v>6</c:v>
                </c:pt>
                <c:pt idx="1506">
                  <c:v>3</c:v>
                </c:pt>
                <c:pt idx="1507">
                  <c:v>4</c:v>
                </c:pt>
                <c:pt idx="1508">
                  <c:v>3</c:v>
                </c:pt>
                <c:pt idx="1509">
                  <c:v>7</c:v>
                </c:pt>
                <c:pt idx="1510">
                  <c:v>5</c:v>
                </c:pt>
                <c:pt idx="1511">
                  <c:v>8</c:v>
                </c:pt>
                <c:pt idx="1512">
                  <c:v>5</c:v>
                </c:pt>
                <c:pt idx="1513">
                  <c:v>4</c:v>
                </c:pt>
                <c:pt idx="1514">
                  <c:v>4</c:v>
                </c:pt>
                <c:pt idx="1515">
                  <c:v>12</c:v>
                </c:pt>
                <c:pt idx="1516">
                  <c:v>3</c:v>
                </c:pt>
                <c:pt idx="1517">
                  <c:v>10</c:v>
                </c:pt>
                <c:pt idx="1518">
                  <c:v>9</c:v>
                </c:pt>
                <c:pt idx="1519">
                  <c:v>4</c:v>
                </c:pt>
                <c:pt idx="1520">
                  <c:v>3</c:v>
                </c:pt>
                <c:pt idx="1521">
                  <c:v>4</c:v>
                </c:pt>
                <c:pt idx="1522">
                  <c:v>10</c:v>
                </c:pt>
                <c:pt idx="1523">
                  <c:v>4</c:v>
                </c:pt>
                <c:pt idx="1524">
                  <c:v>13</c:v>
                </c:pt>
                <c:pt idx="1525">
                  <c:v>4</c:v>
                </c:pt>
                <c:pt idx="1526">
                  <c:v>5</c:v>
                </c:pt>
                <c:pt idx="1527">
                  <c:v>8</c:v>
                </c:pt>
                <c:pt idx="1528">
                  <c:v>9</c:v>
                </c:pt>
                <c:pt idx="1529">
                  <c:v>2</c:v>
                </c:pt>
                <c:pt idx="1530">
                  <c:v>4</c:v>
                </c:pt>
                <c:pt idx="1531">
                  <c:v>3</c:v>
                </c:pt>
                <c:pt idx="1532">
                  <c:v>11</c:v>
                </c:pt>
                <c:pt idx="1533">
                  <c:v>3</c:v>
                </c:pt>
                <c:pt idx="1534">
                  <c:v>4</c:v>
                </c:pt>
                <c:pt idx="1535">
                  <c:v>4</c:v>
                </c:pt>
                <c:pt idx="1536">
                  <c:v>4</c:v>
                </c:pt>
                <c:pt idx="1537">
                  <c:v>8</c:v>
                </c:pt>
                <c:pt idx="1538">
                  <c:v>2</c:v>
                </c:pt>
                <c:pt idx="1539">
                  <c:v>3</c:v>
                </c:pt>
                <c:pt idx="1540">
                  <c:v>4</c:v>
                </c:pt>
                <c:pt idx="1541">
                  <c:v>3</c:v>
                </c:pt>
                <c:pt idx="1542">
                  <c:v>5</c:v>
                </c:pt>
                <c:pt idx="1543">
                  <c:v>6</c:v>
                </c:pt>
                <c:pt idx="1544">
                  <c:v>5</c:v>
                </c:pt>
                <c:pt idx="1545">
                  <c:v>2</c:v>
                </c:pt>
                <c:pt idx="1546">
                  <c:v>5</c:v>
                </c:pt>
                <c:pt idx="1547">
                  <c:v>4</c:v>
                </c:pt>
                <c:pt idx="1548">
                  <c:v>3</c:v>
                </c:pt>
                <c:pt idx="1549">
                  <c:v>10</c:v>
                </c:pt>
                <c:pt idx="1550">
                  <c:v>12</c:v>
                </c:pt>
                <c:pt idx="1551">
                  <c:v>2</c:v>
                </c:pt>
                <c:pt idx="1552">
                  <c:v>3</c:v>
                </c:pt>
                <c:pt idx="1553">
                  <c:v>12</c:v>
                </c:pt>
                <c:pt idx="1554">
                  <c:v>4</c:v>
                </c:pt>
                <c:pt idx="1555">
                  <c:v>4</c:v>
                </c:pt>
                <c:pt idx="1556">
                  <c:v>3</c:v>
                </c:pt>
                <c:pt idx="1557">
                  <c:v>5</c:v>
                </c:pt>
                <c:pt idx="1558">
                  <c:v>10</c:v>
                </c:pt>
                <c:pt idx="1559">
                  <c:v>5</c:v>
                </c:pt>
                <c:pt idx="1560">
                  <c:v>6</c:v>
                </c:pt>
                <c:pt idx="1561">
                  <c:v>7</c:v>
                </c:pt>
                <c:pt idx="1562">
                  <c:v>10</c:v>
                </c:pt>
                <c:pt idx="1563">
                  <c:v>7</c:v>
                </c:pt>
                <c:pt idx="1564">
                  <c:v>2</c:v>
                </c:pt>
                <c:pt idx="1565">
                  <c:v>4</c:v>
                </c:pt>
                <c:pt idx="1566">
                  <c:v>4</c:v>
                </c:pt>
                <c:pt idx="1567">
                  <c:v>4</c:v>
                </c:pt>
                <c:pt idx="1568">
                  <c:v>12</c:v>
                </c:pt>
                <c:pt idx="1569">
                  <c:v>3</c:v>
                </c:pt>
                <c:pt idx="1570">
                  <c:v>10</c:v>
                </c:pt>
                <c:pt idx="1571">
                  <c:v>3</c:v>
                </c:pt>
                <c:pt idx="1572">
                  <c:v>7</c:v>
                </c:pt>
                <c:pt idx="1573">
                  <c:v>5</c:v>
                </c:pt>
                <c:pt idx="1574">
                  <c:v>11</c:v>
                </c:pt>
                <c:pt idx="1575">
                  <c:v>5</c:v>
                </c:pt>
                <c:pt idx="1576">
                  <c:v>8</c:v>
                </c:pt>
                <c:pt idx="1577">
                  <c:v>5</c:v>
                </c:pt>
                <c:pt idx="1578">
                  <c:v>2</c:v>
                </c:pt>
                <c:pt idx="1579">
                  <c:v>7</c:v>
                </c:pt>
                <c:pt idx="1580">
                  <c:v>3</c:v>
                </c:pt>
                <c:pt idx="1581">
                  <c:v>3</c:v>
                </c:pt>
                <c:pt idx="1582">
                  <c:v>13</c:v>
                </c:pt>
                <c:pt idx="1583">
                  <c:v>11</c:v>
                </c:pt>
                <c:pt idx="1584">
                  <c:v>6</c:v>
                </c:pt>
                <c:pt idx="1585">
                  <c:v>6</c:v>
                </c:pt>
                <c:pt idx="1586">
                  <c:v>7</c:v>
                </c:pt>
                <c:pt idx="1587">
                  <c:v>13</c:v>
                </c:pt>
                <c:pt idx="1588">
                  <c:v>13</c:v>
                </c:pt>
                <c:pt idx="1589">
                  <c:v>3</c:v>
                </c:pt>
                <c:pt idx="1590">
                  <c:v>4</c:v>
                </c:pt>
                <c:pt idx="1591">
                  <c:v>3</c:v>
                </c:pt>
                <c:pt idx="1592">
                  <c:v>2</c:v>
                </c:pt>
                <c:pt idx="1593">
                  <c:v>8</c:v>
                </c:pt>
                <c:pt idx="1594">
                  <c:v>10</c:v>
                </c:pt>
                <c:pt idx="1595">
                  <c:v>6</c:v>
                </c:pt>
                <c:pt idx="1596">
                  <c:v>3</c:v>
                </c:pt>
                <c:pt idx="1597">
                  <c:v>10</c:v>
                </c:pt>
                <c:pt idx="1598">
                  <c:v>3</c:v>
                </c:pt>
                <c:pt idx="1599">
                  <c:v>3</c:v>
                </c:pt>
                <c:pt idx="1600">
                  <c:v>5</c:v>
                </c:pt>
                <c:pt idx="1601">
                  <c:v>13</c:v>
                </c:pt>
                <c:pt idx="1602">
                  <c:v>4</c:v>
                </c:pt>
                <c:pt idx="1603">
                  <c:v>11</c:v>
                </c:pt>
                <c:pt idx="1604">
                  <c:v>9</c:v>
                </c:pt>
                <c:pt idx="1605">
                  <c:v>6</c:v>
                </c:pt>
                <c:pt idx="1606">
                  <c:v>3</c:v>
                </c:pt>
                <c:pt idx="1607">
                  <c:v>2</c:v>
                </c:pt>
                <c:pt idx="1608">
                  <c:v>5</c:v>
                </c:pt>
                <c:pt idx="1609">
                  <c:v>4</c:v>
                </c:pt>
                <c:pt idx="1610">
                  <c:v>9</c:v>
                </c:pt>
                <c:pt idx="1611">
                  <c:v>3</c:v>
                </c:pt>
                <c:pt idx="1612">
                  <c:v>5</c:v>
                </c:pt>
                <c:pt idx="1613">
                  <c:v>7</c:v>
                </c:pt>
                <c:pt idx="1614">
                  <c:v>4</c:v>
                </c:pt>
                <c:pt idx="1615">
                  <c:v>10</c:v>
                </c:pt>
                <c:pt idx="1616">
                  <c:v>5</c:v>
                </c:pt>
                <c:pt idx="1617">
                  <c:v>3</c:v>
                </c:pt>
                <c:pt idx="1618">
                  <c:v>3</c:v>
                </c:pt>
                <c:pt idx="1619">
                  <c:v>2</c:v>
                </c:pt>
                <c:pt idx="1620">
                  <c:v>3</c:v>
                </c:pt>
                <c:pt idx="1621">
                  <c:v>6</c:v>
                </c:pt>
                <c:pt idx="1622">
                  <c:v>6</c:v>
                </c:pt>
                <c:pt idx="1623">
                  <c:v>5</c:v>
                </c:pt>
                <c:pt idx="1624">
                  <c:v>8</c:v>
                </c:pt>
                <c:pt idx="1625">
                  <c:v>3</c:v>
                </c:pt>
                <c:pt idx="1626">
                  <c:v>4</c:v>
                </c:pt>
                <c:pt idx="1627">
                  <c:v>5</c:v>
                </c:pt>
                <c:pt idx="1628">
                  <c:v>2</c:v>
                </c:pt>
                <c:pt idx="1629">
                  <c:v>3</c:v>
                </c:pt>
                <c:pt idx="1630">
                  <c:v>12</c:v>
                </c:pt>
                <c:pt idx="1631">
                  <c:v>3</c:v>
                </c:pt>
                <c:pt idx="1632">
                  <c:v>3</c:v>
                </c:pt>
                <c:pt idx="1633">
                  <c:v>3</c:v>
                </c:pt>
                <c:pt idx="1634">
                  <c:v>7</c:v>
                </c:pt>
                <c:pt idx="1635">
                  <c:v>4</c:v>
                </c:pt>
                <c:pt idx="1636">
                  <c:v>5</c:v>
                </c:pt>
                <c:pt idx="1637">
                  <c:v>3</c:v>
                </c:pt>
                <c:pt idx="1638">
                  <c:v>4</c:v>
                </c:pt>
                <c:pt idx="1639">
                  <c:v>9</c:v>
                </c:pt>
                <c:pt idx="1640">
                  <c:v>3</c:v>
                </c:pt>
                <c:pt idx="1641">
                  <c:v>8</c:v>
                </c:pt>
                <c:pt idx="1642">
                  <c:v>4</c:v>
                </c:pt>
                <c:pt idx="1643">
                  <c:v>3</c:v>
                </c:pt>
                <c:pt idx="1644">
                  <c:v>3</c:v>
                </c:pt>
                <c:pt idx="1645">
                  <c:v>3</c:v>
                </c:pt>
                <c:pt idx="1646">
                  <c:v>7</c:v>
                </c:pt>
                <c:pt idx="1647">
                  <c:v>2</c:v>
                </c:pt>
                <c:pt idx="1648">
                  <c:v>10</c:v>
                </c:pt>
                <c:pt idx="1649">
                  <c:v>2</c:v>
                </c:pt>
                <c:pt idx="1650">
                  <c:v>7</c:v>
                </c:pt>
                <c:pt idx="1651">
                  <c:v>2</c:v>
                </c:pt>
                <c:pt idx="1652">
                  <c:v>5</c:v>
                </c:pt>
                <c:pt idx="1653">
                  <c:v>4</c:v>
                </c:pt>
                <c:pt idx="1654">
                  <c:v>3</c:v>
                </c:pt>
                <c:pt idx="1655">
                  <c:v>7</c:v>
                </c:pt>
                <c:pt idx="1656">
                  <c:v>3</c:v>
                </c:pt>
                <c:pt idx="1657">
                  <c:v>7</c:v>
                </c:pt>
                <c:pt idx="1658">
                  <c:v>2</c:v>
                </c:pt>
                <c:pt idx="1659">
                  <c:v>8</c:v>
                </c:pt>
                <c:pt idx="1660">
                  <c:v>4</c:v>
                </c:pt>
                <c:pt idx="1661">
                  <c:v>2</c:v>
                </c:pt>
                <c:pt idx="1662">
                  <c:v>2</c:v>
                </c:pt>
                <c:pt idx="1663">
                  <c:v>5</c:v>
                </c:pt>
                <c:pt idx="1664">
                  <c:v>6</c:v>
                </c:pt>
                <c:pt idx="1665">
                  <c:v>2</c:v>
                </c:pt>
                <c:pt idx="1666">
                  <c:v>6</c:v>
                </c:pt>
                <c:pt idx="1667">
                  <c:v>2</c:v>
                </c:pt>
                <c:pt idx="1668">
                  <c:v>3</c:v>
                </c:pt>
                <c:pt idx="1669">
                  <c:v>6</c:v>
                </c:pt>
                <c:pt idx="1670">
                  <c:v>5</c:v>
                </c:pt>
                <c:pt idx="1671">
                  <c:v>12</c:v>
                </c:pt>
                <c:pt idx="1672">
                  <c:v>2</c:v>
                </c:pt>
                <c:pt idx="1673">
                  <c:v>8</c:v>
                </c:pt>
                <c:pt idx="1674">
                  <c:v>5</c:v>
                </c:pt>
                <c:pt idx="1675">
                  <c:v>4</c:v>
                </c:pt>
                <c:pt idx="1676">
                  <c:v>3</c:v>
                </c:pt>
                <c:pt idx="1677">
                  <c:v>3</c:v>
                </c:pt>
                <c:pt idx="1678">
                  <c:v>4</c:v>
                </c:pt>
                <c:pt idx="1679">
                  <c:v>10</c:v>
                </c:pt>
                <c:pt idx="1680">
                  <c:v>3</c:v>
                </c:pt>
                <c:pt idx="1681">
                  <c:v>8</c:v>
                </c:pt>
                <c:pt idx="1682">
                  <c:v>4</c:v>
                </c:pt>
                <c:pt idx="1683">
                  <c:v>3</c:v>
                </c:pt>
                <c:pt idx="1684">
                  <c:v>2</c:v>
                </c:pt>
                <c:pt idx="1685">
                  <c:v>2</c:v>
                </c:pt>
                <c:pt idx="1686">
                  <c:v>2</c:v>
                </c:pt>
                <c:pt idx="1687">
                  <c:v>0</c:v>
                </c:pt>
                <c:pt idx="1688">
                  <c:v>3</c:v>
                </c:pt>
                <c:pt idx="1689">
                  <c:v>4</c:v>
                </c:pt>
                <c:pt idx="1690">
                  <c:v>10</c:v>
                </c:pt>
                <c:pt idx="1691">
                  <c:v>7</c:v>
                </c:pt>
                <c:pt idx="1692">
                  <c:v>3</c:v>
                </c:pt>
                <c:pt idx="1693">
                  <c:v>3</c:v>
                </c:pt>
                <c:pt idx="1694">
                  <c:v>3</c:v>
                </c:pt>
                <c:pt idx="1695">
                  <c:v>6</c:v>
                </c:pt>
                <c:pt idx="1696">
                  <c:v>13</c:v>
                </c:pt>
                <c:pt idx="1697">
                  <c:v>7</c:v>
                </c:pt>
                <c:pt idx="1698">
                  <c:v>4</c:v>
                </c:pt>
                <c:pt idx="1699">
                  <c:v>10</c:v>
                </c:pt>
                <c:pt idx="1700">
                  <c:v>3</c:v>
                </c:pt>
                <c:pt idx="1701">
                  <c:v>3</c:v>
                </c:pt>
                <c:pt idx="1702">
                  <c:v>7</c:v>
                </c:pt>
                <c:pt idx="1703">
                  <c:v>7</c:v>
                </c:pt>
                <c:pt idx="1704">
                  <c:v>2</c:v>
                </c:pt>
                <c:pt idx="1705">
                  <c:v>8</c:v>
                </c:pt>
                <c:pt idx="1706">
                  <c:v>7</c:v>
                </c:pt>
                <c:pt idx="1707">
                  <c:v>5</c:v>
                </c:pt>
                <c:pt idx="1708">
                  <c:v>3</c:v>
                </c:pt>
                <c:pt idx="1709">
                  <c:v>3</c:v>
                </c:pt>
                <c:pt idx="1710">
                  <c:v>5</c:v>
                </c:pt>
                <c:pt idx="1711">
                  <c:v>11</c:v>
                </c:pt>
                <c:pt idx="1712">
                  <c:v>3</c:v>
                </c:pt>
                <c:pt idx="1713">
                  <c:v>10</c:v>
                </c:pt>
                <c:pt idx="1714">
                  <c:v>3</c:v>
                </c:pt>
                <c:pt idx="1715">
                  <c:v>10</c:v>
                </c:pt>
                <c:pt idx="1716">
                  <c:v>3</c:v>
                </c:pt>
                <c:pt idx="1717">
                  <c:v>3</c:v>
                </c:pt>
                <c:pt idx="1718">
                  <c:v>12</c:v>
                </c:pt>
                <c:pt idx="1719">
                  <c:v>3</c:v>
                </c:pt>
                <c:pt idx="1720">
                  <c:v>6</c:v>
                </c:pt>
                <c:pt idx="1721">
                  <c:v>11</c:v>
                </c:pt>
                <c:pt idx="1722">
                  <c:v>2</c:v>
                </c:pt>
                <c:pt idx="1723">
                  <c:v>6</c:v>
                </c:pt>
                <c:pt idx="1724">
                  <c:v>3</c:v>
                </c:pt>
                <c:pt idx="1725">
                  <c:v>8</c:v>
                </c:pt>
                <c:pt idx="1726">
                  <c:v>10</c:v>
                </c:pt>
                <c:pt idx="1727">
                  <c:v>5</c:v>
                </c:pt>
                <c:pt idx="1728">
                  <c:v>3</c:v>
                </c:pt>
                <c:pt idx="1729">
                  <c:v>3</c:v>
                </c:pt>
                <c:pt idx="1730">
                  <c:v>4</c:v>
                </c:pt>
                <c:pt idx="1731">
                  <c:v>8</c:v>
                </c:pt>
                <c:pt idx="1732">
                  <c:v>1</c:v>
                </c:pt>
                <c:pt idx="1733">
                  <c:v>10</c:v>
                </c:pt>
                <c:pt idx="1734">
                  <c:v>3</c:v>
                </c:pt>
                <c:pt idx="1735">
                  <c:v>4</c:v>
                </c:pt>
                <c:pt idx="1736">
                  <c:v>9</c:v>
                </c:pt>
                <c:pt idx="1737">
                  <c:v>10</c:v>
                </c:pt>
                <c:pt idx="1738">
                  <c:v>3</c:v>
                </c:pt>
                <c:pt idx="1739">
                  <c:v>10</c:v>
                </c:pt>
                <c:pt idx="1740">
                  <c:v>2</c:v>
                </c:pt>
                <c:pt idx="1741">
                  <c:v>2</c:v>
                </c:pt>
                <c:pt idx="1742">
                  <c:v>9</c:v>
                </c:pt>
                <c:pt idx="1743">
                  <c:v>6</c:v>
                </c:pt>
                <c:pt idx="1744">
                  <c:v>3</c:v>
                </c:pt>
                <c:pt idx="1745">
                  <c:v>3</c:v>
                </c:pt>
                <c:pt idx="1746">
                  <c:v>8</c:v>
                </c:pt>
                <c:pt idx="1747">
                  <c:v>9</c:v>
                </c:pt>
                <c:pt idx="1748">
                  <c:v>7</c:v>
                </c:pt>
                <c:pt idx="1749">
                  <c:v>7</c:v>
                </c:pt>
                <c:pt idx="1750">
                  <c:v>4</c:v>
                </c:pt>
                <c:pt idx="1751">
                  <c:v>5</c:v>
                </c:pt>
                <c:pt idx="1752">
                  <c:v>4</c:v>
                </c:pt>
                <c:pt idx="1753">
                  <c:v>3</c:v>
                </c:pt>
                <c:pt idx="1754">
                  <c:v>5</c:v>
                </c:pt>
                <c:pt idx="1755">
                  <c:v>4</c:v>
                </c:pt>
                <c:pt idx="1756">
                  <c:v>3</c:v>
                </c:pt>
                <c:pt idx="1757">
                  <c:v>11</c:v>
                </c:pt>
                <c:pt idx="1758">
                  <c:v>7</c:v>
                </c:pt>
                <c:pt idx="1759">
                  <c:v>5</c:v>
                </c:pt>
                <c:pt idx="1760">
                  <c:v>5</c:v>
                </c:pt>
                <c:pt idx="1761">
                  <c:v>4</c:v>
                </c:pt>
                <c:pt idx="1762">
                  <c:v>5</c:v>
                </c:pt>
                <c:pt idx="1763">
                  <c:v>12</c:v>
                </c:pt>
                <c:pt idx="1764">
                  <c:v>7</c:v>
                </c:pt>
                <c:pt idx="1765">
                  <c:v>5</c:v>
                </c:pt>
                <c:pt idx="1766">
                  <c:v>6</c:v>
                </c:pt>
                <c:pt idx="1767">
                  <c:v>9</c:v>
                </c:pt>
                <c:pt idx="1768">
                  <c:v>3</c:v>
                </c:pt>
                <c:pt idx="1769">
                  <c:v>12</c:v>
                </c:pt>
                <c:pt idx="1770">
                  <c:v>7</c:v>
                </c:pt>
                <c:pt idx="1771">
                  <c:v>10</c:v>
                </c:pt>
                <c:pt idx="1772">
                  <c:v>10</c:v>
                </c:pt>
                <c:pt idx="1773">
                  <c:v>6</c:v>
                </c:pt>
                <c:pt idx="1774">
                  <c:v>4</c:v>
                </c:pt>
                <c:pt idx="1775">
                  <c:v>12</c:v>
                </c:pt>
                <c:pt idx="1776">
                  <c:v>4</c:v>
                </c:pt>
                <c:pt idx="1777">
                  <c:v>10</c:v>
                </c:pt>
                <c:pt idx="1778">
                  <c:v>3</c:v>
                </c:pt>
                <c:pt idx="1779">
                  <c:v>2</c:v>
                </c:pt>
                <c:pt idx="1780">
                  <c:v>5</c:v>
                </c:pt>
                <c:pt idx="1781">
                  <c:v>3</c:v>
                </c:pt>
                <c:pt idx="1782">
                  <c:v>11</c:v>
                </c:pt>
                <c:pt idx="1783">
                  <c:v>7</c:v>
                </c:pt>
                <c:pt idx="1784">
                  <c:v>2</c:v>
                </c:pt>
                <c:pt idx="1785">
                  <c:v>3</c:v>
                </c:pt>
                <c:pt idx="1786">
                  <c:v>10</c:v>
                </c:pt>
                <c:pt idx="1787">
                  <c:v>8</c:v>
                </c:pt>
                <c:pt idx="1788">
                  <c:v>10</c:v>
                </c:pt>
                <c:pt idx="1789">
                  <c:v>3</c:v>
                </c:pt>
                <c:pt idx="1790">
                  <c:v>12</c:v>
                </c:pt>
                <c:pt idx="1791">
                  <c:v>5</c:v>
                </c:pt>
                <c:pt idx="1792">
                  <c:v>7</c:v>
                </c:pt>
                <c:pt idx="1793">
                  <c:v>4</c:v>
                </c:pt>
                <c:pt idx="1794">
                  <c:v>3</c:v>
                </c:pt>
                <c:pt idx="1795">
                  <c:v>2</c:v>
                </c:pt>
                <c:pt idx="1796">
                  <c:v>3</c:v>
                </c:pt>
                <c:pt idx="1797">
                  <c:v>8</c:v>
                </c:pt>
                <c:pt idx="1798">
                  <c:v>7</c:v>
                </c:pt>
                <c:pt idx="1799">
                  <c:v>9</c:v>
                </c:pt>
                <c:pt idx="1800">
                  <c:v>6</c:v>
                </c:pt>
                <c:pt idx="1801">
                  <c:v>2</c:v>
                </c:pt>
                <c:pt idx="1802">
                  <c:v>4</c:v>
                </c:pt>
                <c:pt idx="1803">
                  <c:v>6</c:v>
                </c:pt>
                <c:pt idx="1804">
                  <c:v>4</c:v>
                </c:pt>
                <c:pt idx="1805">
                  <c:v>10</c:v>
                </c:pt>
                <c:pt idx="1806">
                  <c:v>12</c:v>
                </c:pt>
                <c:pt idx="1807">
                  <c:v>12</c:v>
                </c:pt>
                <c:pt idx="1808">
                  <c:v>5</c:v>
                </c:pt>
                <c:pt idx="1809">
                  <c:v>3</c:v>
                </c:pt>
                <c:pt idx="1810">
                  <c:v>6</c:v>
                </c:pt>
                <c:pt idx="1811">
                  <c:v>12</c:v>
                </c:pt>
                <c:pt idx="1812">
                  <c:v>13</c:v>
                </c:pt>
                <c:pt idx="1813">
                  <c:v>13</c:v>
                </c:pt>
                <c:pt idx="1814">
                  <c:v>2</c:v>
                </c:pt>
                <c:pt idx="1815">
                  <c:v>6</c:v>
                </c:pt>
                <c:pt idx="1816">
                  <c:v>6</c:v>
                </c:pt>
                <c:pt idx="1817">
                  <c:v>3</c:v>
                </c:pt>
                <c:pt idx="1818">
                  <c:v>5</c:v>
                </c:pt>
                <c:pt idx="1819">
                  <c:v>5</c:v>
                </c:pt>
                <c:pt idx="1820">
                  <c:v>2</c:v>
                </c:pt>
                <c:pt idx="1821">
                  <c:v>4</c:v>
                </c:pt>
                <c:pt idx="1822">
                  <c:v>8</c:v>
                </c:pt>
                <c:pt idx="1823">
                  <c:v>9</c:v>
                </c:pt>
                <c:pt idx="1824">
                  <c:v>6</c:v>
                </c:pt>
                <c:pt idx="1825">
                  <c:v>12</c:v>
                </c:pt>
                <c:pt idx="1826">
                  <c:v>9</c:v>
                </c:pt>
                <c:pt idx="1827">
                  <c:v>3</c:v>
                </c:pt>
                <c:pt idx="1828">
                  <c:v>9</c:v>
                </c:pt>
                <c:pt idx="1829">
                  <c:v>6</c:v>
                </c:pt>
                <c:pt idx="1830">
                  <c:v>9</c:v>
                </c:pt>
                <c:pt idx="1831">
                  <c:v>3</c:v>
                </c:pt>
                <c:pt idx="1832">
                  <c:v>12</c:v>
                </c:pt>
                <c:pt idx="1833">
                  <c:v>4</c:v>
                </c:pt>
                <c:pt idx="1834">
                  <c:v>2</c:v>
                </c:pt>
                <c:pt idx="1835">
                  <c:v>3</c:v>
                </c:pt>
                <c:pt idx="1836">
                  <c:v>7</c:v>
                </c:pt>
                <c:pt idx="1837">
                  <c:v>8</c:v>
                </c:pt>
                <c:pt idx="1838">
                  <c:v>0</c:v>
                </c:pt>
                <c:pt idx="1839">
                  <c:v>13</c:v>
                </c:pt>
                <c:pt idx="1840">
                  <c:v>6</c:v>
                </c:pt>
                <c:pt idx="1841">
                  <c:v>3</c:v>
                </c:pt>
                <c:pt idx="1842">
                  <c:v>7</c:v>
                </c:pt>
                <c:pt idx="1843">
                  <c:v>10</c:v>
                </c:pt>
                <c:pt idx="1844">
                  <c:v>3</c:v>
                </c:pt>
                <c:pt idx="1845">
                  <c:v>11</c:v>
                </c:pt>
                <c:pt idx="1846">
                  <c:v>4</c:v>
                </c:pt>
                <c:pt idx="1847">
                  <c:v>5</c:v>
                </c:pt>
                <c:pt idx="1848">
                  <c:v>7</c:v>
                </c:pt>
                <c:pt idx="1849">
                  <c:v>5</c:v>
                </c:pt>
                <c:pt idx="1850">
                  <c:v>10</c:v>
                </c:pt>
                <c:pt idx="1851">
                  <c:v>6</c:v>
                </c:pt>
                <c:pt idx="1852">
                  <c:v>10</c:v>
                </c:pt>
                <c:pt idx="1853">
                  <c:v>10</c:v>
                </c:pt>
                <c:pt idx="1854">
                  <c:v>6</c:v>
                </c:pt>
                <c:pt idx="1855">
                  <c:v>2</c:v>
                </c:pt>
                <c:pt idx="1856">
                  <c:v>2</c:v>
                </c:pt>
                <c:pt idx="1857">
                  <c:v>6</c:v>
                </c:pt>
                <c:pt idx="1858">
                  <c:v>4</c:v>
                </c:pt>
                <c:pt idx="1859">
                  <c:v>4</c:v>
                </c:pt>
                <c:pt idx="1860">
                  <c:v>4</c:v>
                </c:pt>
                <c:pt idx="1861">
                  <c:v>3</c:v>
                </c:pt>
                <c:pt idx="1862">
                  <c:v>3</c:v>
                </c:pt>
                <c:pt idx="1863">
                  <c:v>11</c:v>
                </c:pt>
                <c:pt idx="1864">
                  <c:v>9</c:v>
                </c:pt>
                <c:pt idx="1865">
                  <c:v>2</c:v>
                </c:pt>
                <c:pt idx="1866">
                  <c:v>7</c:v>
                </c:pt>
                <c:pt idx="1867">
                  <c:v>3</c:v>
                </c:pt>
                <c:pt idx="1868">
                  <c:v>9</c:v>
                </c:pt>
                <c:pt idx="1869">
                  <c:v>6</c:v>
                </c:pt>
                <c:pt idx="1870">
                  <c:v>3</c:v>
                </c:pt>
                <c:pt idx="1871">
                  <c:v>8</c:v>
                </c:pt>
                <c:pt idx="1872">
                  <c:v>6</c:v>
                </c:pt>
                <c:pt idx="1873">
                  <c:v>3</c:v>
                </c:pt>
                <c:pt idx="1874">
                  <c:v>8</c:v>
                </c:pt>
                <c:pt idx="1875">
                  <c:v>6</c:v>
                </c:pt>
                <c:pt idx="1876">
                  <c:v>7</c:v>
                </c:pt>
                <c:pt idx="1877">
                  <c:v>8</c:v>
                </c:pt>
                <c:pt idx="1878">
                  <c:v>5</c:v>
                </c:pt>
                <c:pt idx="1879">
                  <c:v>13</c:v>
                </c:pt>
                <c:pt idx="1880">
                  <c:v>5</c:v>
                </c:pt>
                <c:pt idx="1881">
                  <c:v>10</c:v>
                </c:pt>
                <c:pt idx="1882">
                  <c:v>3</c:v>
                </c:pt>
                <c:pt idx="1883">
                  <c:v>9</c:v>
                </c:pt>
                <c:pt idx="1884">
                  <c:v>2</c:v>
                </c:pt>
                <c:pt idx="1885">
                  <c:v>3</c:v>
                </c:pt>
                <c:pt idx="1886">
                  <c:v>3</c:v>
                </c:pt>
                <c:pt idx="1887">
                  <c:v>13</c:v>
                </c:pt>
                <c:pt idx="1888">
                  <c:v>8</c:v>
                </c:pt>
                <c:pt idx="1889">
                  <c:v>4</c:v>
                </c:pt>
                <c:pt idx="1890">
                  <c:v>2</c:v>
                </c:pt>
                <c:pt idx="1891">
                  <c:v>7</c:v>
                </c:pt>
                <c:pt idx="1892">
                  <c:v>3</c:v>
                </c:pt>
                <c:pt idx="1893">
                  <c:v>4</c:v>
                </c:pt>
                <c:pt idx="1894">
                  <c:v>13</c:v>
                </c:pt>
                <c:pt idx="1895">
                  <c:v>9</c:v>
                </c:pt>
                <c:pt idx="1896">
                  <c:v>6</c:v>
                </c:pt>
                <c:pt idx="1897">
                  <c:v>3</c:v>
                </c:pt>
                <c:pt idx="1898">
                  <c:v>3</c:v>
                </c:pt>
                <c:pt idx="1899">
                  <c:v>6</c:v>
                </c:pt>
                <c:pt idx="1900">
                  <c:v>3</c:v>
                </c:pt>
                <c:pt idx="1901">
                  <c:v>10</c:v>
                </c:pt>
                <c:pt idx="1902">
                  <c:v>4</c:v>
                </c:pt>
                <c:pt idx="1903">
                  <c:v>3</c:v>
                </c:pt>
                <c:pt idx="1904">
                  <c:v>5</c:v>
                </c:pt>
                <c:pt idx="1905">
                  <c:v>4</c:v>
                </c:pt>
                <c:pt idx="1906">
                  <c:v>2</c:v>
                </c:pt>
                <c:pt idx="1907">
                  <c:v>3</c:v>
                </c:pt>
                <c:pt idx="1908">
                  <c:v>6</c:v>
                </c:pt>
                <c:pt idx="1909">
                  <c:v>8</c:v>
                </c:pt>
                <c:pt idx="1910">
                  <c:v>12</c:v>
                </c:pt>
                <c:pt idx="1911">
                  <c:v>3</c:v>
                </c:pt>
                <c:pt idx="1912">
                  <c:v>2</c:v>
                </c:pt>
                <c:pt idx="1913">
                  <c:v>3</c:v>
                </c:pt>
                <c:pt idx="1914">
                  <c:v>11</c:v>
                </c:pt>
                <c:pt idx="1915">
                  <c:v>7</c:v>
                </c:pt>
                <c:pt idx="1916">
                  <c:v>13</c:v>
                </c:pt>
                <c:pt idx="1917">
                  <c:v>2</c:v>
                </c:pt>
                <c:pt idx="1918">
                  <c:v>4</c:v>
                </c:pt>
                <c:pt idx="1919">
                  <c:v>7</c:v>
                </c:pt>
                <c:pt idx="1920">
                  <c:v>2</c:v>
                </c:pt>
                <c:pt idx="1921">
                  <c:v>3</c:v>
                </c:pt>
                <c:pt idx="1922">
                  <c:v>3</c:v>
                </c:pt>
                <c:pt idx="1923">
                  <c:v>2</c:v>
                </c:pt>
                <c:pt idx="1924">
                  <c:v>8</c:v>
                </c:pt>
                <c:pt idx="1925">
                  <c:v>5</c:v>
                </c:pt>
                <c:pt idx="1926">
                  <c:v>12</c:v>
                </c:pt>
                <c:pt idx="1927">
                  <c:v>10</c:v>
                </c:pt>
                <c:pt idx="1928">
                  <c:v>5</c:v>
                </c:pt>
                <c:pt idx="1929">
                  <c:v>13</c:v>
                </c:pt>
                <c:pt idx="1930">
                  <c:v>4</c:v>
                </c:pt>
                <c:pt idx="1931">
                  <c:v>8</c:v>
                </c:pt>
                <c:pt idx="1932">
                  <c:v>12</c:v>
                </c:pt>
                <c:pt idx="1933">
                  <c:v>10</c:v>
                </c:pt>
                <c:pt idx="1934">
                  <c:v>12</c:v>
                </c:pt>
                <c:pt idx="1935">
                  <c:v>10</c:v>
                </c:pt>
                <c:pt idx="1936">
                  <c:v>4</c:v>
                </c:pt>
                <c:pt idx="1937">
                  <c:v>3</c:v>
                </c:pt>
                <c:pt idx="1938">
                  <c:v>3</c:v>
                </c:pt>
                <c:pt idx="1939">
                  <c:v>13</c:v>
                </c:pt>
                <c:pt idx="1940">
                  <c:v>4</c:v>
                </c:pt>
                <c:pt idx="1941">
                  <c:v>3</c:v>
                </c:pt>
                <c:pt idx="1942">
                  <c:v>7</c:v>
                </c:pt>
                <c:pt idx="1943">
                  <c:v>12</c:v>
                </c:pt>
                <c:pt idx="1944">
                  <c:v>3</c:v>
                </c:pt>
                <c:pt idx="1945">
                  <c:v>10</c:v>
                </c:pt>
                <c:pt idx="1946">
                  <c:v>3</c:v>
                </c:pt>
                <c:pt idx="1947">
                  <c:v>3</c:v>
                </c:pt>
                <c:pt idx="1948">
                  <c:v>4</c:v>
                </c:pt>
                <c:pt idx="1949">
                  <c:v>3</c:v>
                </c:pt>
                <c:pt idx="1950">
                  <c:v>13</c:v>
                </c:pt>
                <c:pt idx="1951">
                  <c:v>0</c:v>
                </c:pt>
                <c:pt idx="1952">
                  <c:v>12</c:v>
                </c:pt>
                <c:pt idx="1953">
                  <c:v>6</c:v>
                </c:pt>
                <c:pt idx="1954">
                  <c:v>4</c:v>
                </c:pt>
                <c:pt idx="1955">
                  <c:v>6</c:v>
                </c:pt>
                <c:pt idx="1956">
                  <c:v>5</c:v>
                </c:pt>
                <c:pt idx="1957">
                  <c:v>4</c:v>
                </c:pt>
                <c:pt idx="1958">
                  <c:v>9</c:v>
                </c:pt>
                <c:pt idx="1959">
                  <c:v>2</c:v>
                </c:pt>
                <c:pt idx="1960">
                  <c:v>8</c:v>
                </c:pt>
                <c:pt idx="1961">
                  <c:v>7</c:v>
                </c:pt>
                <c:pt idx="1962">
                  <c:v>6</c:v>
                </c:pt>
                <c:pt idx="1963">
                  <c:v>8</c:v>
                </c:pt>
                <c:pt idx="1964">
                  <c:v>3</c:v>
                </c:pt>
                <c:pt idx="1965">
                  <c:v>8</c:v>
                </c:pt>
                <c:pt idx="1966">
                  <c:v>2</c:v>
                </c:pt>
                <c:pt idx="1967">
                  <c:v>5</c:v>
                </c:pt>
                <c:pt idx="1968">
                  <c:v>4</c:v>
                </c:pt>
                <c:pt idx="1969">
                  <c:v>2</c:v>
                </c:pt>
                <c:pt idx="1970">
                  <c:v>13</c:v>
                </c:pt>
                <c:pt idx="1971">
                  <c:v>9</c:v>
                </c:pt>
                <c:pt idx="1972">
                  <c:v>3</c:v>
                </c:pt>
                <c:pt idx="1973">
                  <c:v>2</c:v>
                </c:pt>
                <c:pt idx="1974">
                  <c:v>2</c:v>
                </c:pt>
                <c:pt idx="1975">
                  <c:v>4</c:v>
                </c:pt>
                <c:pt idx="1976">
                  <c:v>3</c:v>
                </c:pt>
                <c:pt idx="1977">
                  <c:v>3</c:v>
                </c:pt>
                <c:pt idx="1978">
                  <c:v>6</c:v>
                </c:pt>
                <c:pt idx="1979">
                  <c:v>9</c:v>
                </c:pt>
                <c:pt idx="1980">
                  <c:v>12</c:v>
                </c:pt>
                <c:pt idx="1981">
                  <c:v>4</c:v>
                </c:pt>
                <c:pt idx="1982">
                  <c:v>2</c:v>
                </c:pt>
                <c:pt idx="1983">
                  <c:v>2</c:v>
                </c:pt>
                <c:pt idx="1984">
                  <c:v>2</c:v>
                </c:pt>
                <c:pt idx="1985">
                  <c:v>13</c:v>
                </c:pt>
                <c:pt idx="1986">
                  <c:v>6</c:v>
                </c:pt>
                <c:pt idx="1987">
                  <c:v>5</c:v>
                </c:pt>
                <c:pt idx="1988">
                  <c:v>10</c:v>
                </c:pt>
                <c:pt idx="1989">
                  <c:v>13</c:v>
                </c:pt>
                <c:pt idx="1990">
                  <c:v>5</c:v>
                </c:pt>
                <c:pt idx="1991">
                  <c:v>2</c:v>
                </c:pt>
                <c:pt idx="1992">
                  <c:v>6</c:v>
                </c:pt>
                <c:pt idx="1993">
                  <c:v>4</c:v>
                </c:pt>
                <c:pt idx="1994">
                  <c:v>12</c:v>
                </c:pt>
                <c:pt idx="1995">
                  <c:v>12</c:v>
                </c:pt>
                <c:pt idx="1996">
                  <c:v>12</c:v>
                </c:pt>
                <c:pt idx="1997">
                  <c:v>4</c:v>
                </c:pt>
                <c:pt idx="1998">
                  <c:v>3</c:v>
                </c:pt>
                <c:pt idx="1999">
                  <c:v>11</c:v>
                </c:pt>
                <c:pt idx="2000">
                  <c:v>4</c:v>
                </c:pt>
                <c:pt idx="2001">
                  <c:v>3</c:v>
                </c:pt>
                <c:pt idx="2002">
                  <c:v>7</c:v>
                </c:pt>
                <c:pt idx="2003">
                  <c:v>12</c:v>
                </c:pt>
                <c:pt idx="2004">
                  <c:v>7</c:v>
                </c:pt>
                <c:pt idx="2005">
                  <c:v>6</c:v>
                </c:pt>
                <c:pt idx="2006">
                  <c:v>9</c:v>
                </c:pt>
                <c:pt idx="2007">
                  <c:v>3</c:v>
                </c:pt>
                <c:pt idx="2008">
                  <c:v>7</c:v>
                </c:pt>
                <c:pt idx="2009">
                  <c:v>5</c:v>
                </c:pt>
                <c:pt idx="2010">
                  <c:v>11</c:v>
                </c:pt>
                <c:pt idx="2011">
                  <c:v>3</c:v>
                </c:pt>
                <c:pt idx="2012">
                  <c:v>8</c:v>
                </c:pt>
                <c:pt idx="2013">
                  <c:v>8</c:v>
                </c:pt>
                <c:pt idx="2014">
                  <c:v>8</c:v>
                </c:pt>
                <c:pt idx="2015">
                  <c:v>3</c:v>
                </c:pt>
                <c:pt idx="2016">
                  <c:v>2</c:v>
                </c:pt>
                <c:pt idx="2017">
                  <c:v>3</c:v>
                </c:pt>
                <c:pt idx="2018">
                  <c:v>3</c:v>
                </c:pt>
                <c:pt idx="2019">
                  <c:v>7</c:v>
                </c:pt>
                <c:pt idx="2020">
                  <c:v>3</c:v>
                </c:pt>
                <c:pt idx="2021">
                  <c:v>6</c:v>
                </c:pt>
                <c:pt idx="2022">
                  <c:v>2</c:v>
                </c:pt>
                <c:pt idx="2023">
                  <c:v>4</c:v>
                </c:pt>
                <c:pt idx="2024">
                  <c:v>8</c:v>
                </c:pt>
                <c:pt idx="2025">
                  <c:v>2</c:v>
                </c:pt>
                <c:pt idx="2026">
                  <c:v>3</c:v>
                </c:pt>
                <c:pt idx="2027">
                  <c:v>5</c:v>
                </c:pt>
                <c:pt idx="2028">
                  <c:v>3</c:v>
                </c:pt>
                <c:pt idx="2029">
                  <c:v>2</c:v>
                </c:pt>
                <c:pt idx="2030">
                  <c:v>3</c:v>
                </c:pt>
                <c:pt idx="2031">
                  <c:v>3</c:v>
                </c:pt>
                <c:pt idx="2032">
                  <c:v>7</c:v>
                </c:pt>
                <c:pt idx="2033">
                  <c:v>13</c:v>
                </c:pt>
                <c:pt idx="2034">
                  <c:v>13</c:v>
                </c:pt>
                <c:pt idx="2035">
                  <c:v>2</c:v>
                </c:pt>
                <c:pt idx="2036">
                  <c:v>8</c:v>
                </c:pt>
                <c:pt idx="2037">
                  <c:v>0</c:v>
                </c:pt>
                <c:pt idx="2038">
                  <c:v>4</c:v>
                </c:pt>
                <c:pt idx="2039">
                  <c:v>5</c:v>
                </c:pt>
                <c:pt idx="2040">
                  <c:v>11</c:v>
                </c:pt>
                <c:pt idx="2041">
                  <c:v>5</c:v>
                </c:pt>
                <c:pt idx="2042">
                  <c:v>4</c:v>
                </c:pt>
                <c:pt idx="2043">
                  <c:v>5</c:v>
                </c:pt>
                <c:pt idx="2044">
                  <c:v>5</c:v>
                </c:pt>
                <c:pt idx="2045">
                  <c:v>8</c:v>
                </c:pt>
                <c:pt idx="2046">
                  <c:v>3</c:v>
                </c:pt>
                <c:pt idx="2047">
                  <c:v>2</c:v>
                </c:pt>
                <c:pt idx="2048">
                  <c:v>3</c:v>
                </c:pt>
                <c:pt idx="2049">
                  <c:v>2</c:v>
                </c:pt>
                <c:pt idx="2050">
                  <c:v>5</c:v>
                </c:pt>
                <c:pt idx="2051">
                  <c:v>9</c:v>
                </c:pt>
                <c:pt idx="2052">
                  <c:v>3</c:v>
                </c:pt>
                <c:pt idx="2053">
                  <c:v>2</c:v>
                </c:pt>
                <c:pt idx="2054">
                  <c:v>10</c:v>
                </c:pt>
                <c:pt idx="2055">
                  <c:v>3</c:v>
                </c:pt>
                <c:pt idx="2056">
                  <c:v>5</c:v>
                </c:pt>
                <c:pt idx="2057">
                  <c:v>3</c:v>
                </c:pt>
                <c:pt idx="2058">
                  <c:v>2</c:v>
                </c:pt>
                <c:pt idx="2059">
                  <c:v>3</c:v>
                </c:pt>
                <c:pt idx="2060">
                  <c:v>3</c:v>
                </c:pt>
                <c:pt idx="2061">
                  <c:v>3</c:v>
                </c:pt>
                <c:pt idx="2062">
                  <c:v>12</c:v>
                </c:pt>
                <c:pt idx="2063">
                  <c:v>3</c:v>
                </c:pt>
                <c:pt idx="2064">
                  <c:v>9</c:v>
                </c:pt>
                <c:pt idx="2065">
                  <c:v>4</c:v>
                </c:pt>
                <c:pt idx="2066">
                  <c:v>3</c:v>
                </c:pt>
                <c:pt idx="2067">
                  <c:v>7</c:v>
                </c:pt>
                <c:pt idx="2068">
                  <c:v>5</c:v>
                </c:pt>
                <c:pt idx="2069">
                  <c:v>3</c:v>
                </c:pt>
                <c:pt idx="2070">
                  <c:v>4</c:v>
                </c:pt>
                <c:pt idx="2071">
                  <c:v>9</c:v>
                </c:pt>
                <c:pt idx="2072">
                  <c:v>3</c:v>
                </c:pt>
                <c:pt idx="2073">
                  <c:v>9</c:v>
                </c:pt>
                <c:pt idx="2074">
                  <c:v>6</c:v>
                </c:pt>
                <c:pt idx="2075">
                  <c:v>5</c:v>
                </c:pt>
                <c:pt idx="2076">
                  <c:v>2</c:v>
                </c:pt>
                <c:pt idx="2077">
                  <c:v>6</c:v>
                </c:pt>
                <c:pt idx="2078">
                  <c:v>5</c:v>
                </c:pt>
                <c:pt idx="2079">
                  <c:v>8</c:v>
                </c:pt>
                <c:pt idx="2080">
                  <c:v>9</c:v>
                </c:pt>
                <c:pt idx="2081">
                  <c:v>4</c:v>
                </c:pt>
                <c:pt idx="2082">
                  <c:v>3</c:v>
                </c:pt>
                <c:pt idx="2083">
                  <c:v>4</c:v>
                </c:pt>
                <c:pt idx="2084">
                  <c:v>7</c:v>
                </c:pt>
                <c:pt idx="2085">
                  <c:v>7</c:v>
                </c:pt>
                <c:pt idx="2086">
                  <c:v>3</c:v>
                </c:pt>
                <c:pt idx="2087">
                  <c:v>6</c:v>
                </c:pt>
                <c:pt idx="2088">
                  <c:v>5</c:v>
                </c:pt>
                <c:pt idx="2089">
                  <c:v>5</c:v>
                </c:pt>
                <c:pt idx="2090">
                  <c:v>2</c:v>
                </c:pt>
                <c:pt idx="2091">
                  <c:v>6</c:v>
                </c:pt>
                <c:pt idx="2092">
                  <c:v>3</c:v>
                </c:pt>
                <c:pt idx="2093">
                  <c:v>3</c:v>
                </c:pt>
                <c:pt idx="2094">
                  <c:v>12</c:v>
                </c:pt>
                <c:pt idx="2095">
                  <c:v>7</c:v>
                </c:pt>
                <c:pt idx="2096">
                  <c:v>6</c:v>
                </c:pt>
                <c:pt idx="2097">
                  <c:v>3</c:v>
                </c:pt>
                <c:pt idx="2098">
                  <c:v>13</c:v>
                </c:pt>
                <c:pt idx="2099">
                  <c:v>4</c:v>
                </c:pt>
                <c:pt idx="2100">
                  <c:v>4</c:v>
                </c:pt>
                <c:pt idx="2101">
                  <c:v>12</c:v>
                </c:pt>
                <c:pt idx="2102">
                  <c:v>8</c:v>
                </c:pt>
                <c:pt idx="2103">
                  <c:v>10</c:v>
                </c:pt>
                <c:pt idx="2104">
                  <c:v>4</c:v>
                </c:pt>
                <c:pt idx="2105">
                  <c:v>3</c:v>
                </c:pt>
                <c:pt idx="2106">
                  <c:v>3</c:v>
                </c:pt>
                <c:pt idx="2107">
                  <c:v>4</c:v>
                </c:pt>
                <c:pt idx="2108">
                  <c:v>4</c:v>
                </c:pt>
                <c:pt idx="2109">
                  <c:v>4</c:v>
                </c:pt>
                <c:pt idx="2110">
                  <c:v>3</c:v>
                </c:pt>
                <c:pt idx="2111">
                  <c:v>7</c:v>
                </c:pt>
                <c:pt idx="2112">
                  <c:v>3</c:v>
                </c:pt>
                <c:pt idx="2113">
                  <c:v>3</c:v>
                </c:pt>
                <c:pt idx="2114">
                  <c:v>8</c:v>
                </c:pt>
                <c:pt idx="2115">
                  <c:v>3</c:v>
                </c:pt>
                <c:pt idx="2116">
                  <c:v>4</c:v>
                </c:pt>
                <c:pt idx="2117">
                  <c:v>3</c:v>
                </c:pt>
                <c:pt idx="2118">
                  <c:v>3</c:v>
                </c:pt>
                <c:pt idx="2119">
                  <c:v>11</c:v>
                </c:pt>
                <c:pt idx="2120">
                  <c:v>6</c:v>
                </c:pt>
                <c:pt idx="2121">
                  <c:v>6</c:v>
                </c:pt>
                <c:pt idx="2122">
                  <c:v>2</c:v>
                </c:pt>
                <c:pt idx="2123">
                  <c:v>4</c:v>
                </c:pt>
                <c:pt idx="2124">
                  <c:v>5</c:v>
                </c:pt>
                <c:pt idx="2125">
                  <c:v>10</c:v>
                </c:pt>
                <c:pt idx="2126">
                  <c:v>5</c:v>
                </c:pt>
                <c:pt idx="2127">
                  <c:v>5</c:v>
                </c:pt>
                <c:pt idx="2128">
                  <c:v>7</c:v>
                </c:pt>
                <c:pt idx="2129">
                  <c:v>10</c:v>
                </c:pt>
                <c:pt idx="2130">
                  <c:v>3</c:v>
                </c:pt>
                <c:pt idx="2131">
                  <c:v>12</c:v>
                </c:pt>
                <c:pt idx="2132">
                  <c:v>2</c:v>
                </c:pt>
                <c:pt idx="2133">
                  <c:v>2</c:v>
                </c:pt>
                <c:pt idx="2134">
                  <c:v>3</c:v>
                </c:pt>
                <c:pt idx="2135">
                  <c:v>12</c:v>
                </c:pt>
                <c:pt idx="2136">
                  <c:v>7</c:v>
                </c:pt>
                <c:pt idx="2137">
                  <c:v>2</c:v>
                </c:pt>
                <c:pt idx="2138">
                  <c:v>9</c:v>
                </c:pt>
                <c:pt idx="2139">
                  <c:v>3</c:v>
                </c:pt>
                <c:pt idx="2140">
                  <c:v>2</c:v>
                </c:pt>
                <c:pt idx="2141">
                  <c:v>12</c:v>
                </c:pt>
                <c:pt idx="2142">
                  <c:v>3</c:v>
                </c:pt>
                <c:pt idx="2143">
                  <c:v>13</c:v>
                </c:pt>
                <c:pt idx="2144">
                  <c:v>2</c:v>
                </c:pt>
                <c:pt idx="2145">
                  <c:v>5</c:v>
                </c:pt>
                <c:pt idx="2146">
                  <c:v>3</c:v>
                </c:pt>
                <c:pt idx="2147">
                  <c:v>5</c:v>
                </c:pt>
                <c:pt idx="2148">
                  <c:v>5</c:v>
                </c:pt>
                <c:pt idx="2149">
                  <c:v>0</c:v>
                </c:pt>
                <c:pt idx="2150">
                  <c:v>2</c:v>
                </c:pt>
                <c:pt idx="2151">
                  <c:v>2</c:v>
                </c:pt>
                <c:pt idx="2152">
                  <c:v>8</c:v>
                </c:pt>
                <c:pt idx="2153">
                  <c:v>12</c:v>
                </c:pt>
                <c:pt idx="2154">
                  <c:v>13</c:v>
                </c:pt>
                <c:pt idx="2155">
                  <c:v>3</c:v>
                </c:pt>
                <c:pt idx="2156">
                  <c:v>3</c:v>
                </c:pt>
                <c:pt idx="2157">
                  <c:v>3</c:v>
                </c:pt>
                <c:pt idx="2158">
                  <c:v>2</c:v>
                </c:pt>
                <c:pt idx="2159">
                  <c:v>3</c:v>
                </c:pt>
                <c:pt idx="2160">
                  <c:v>3</c:v>
                </c:pt>
                <c:pt idx="2161">
                  <c:v>3</c:v>
                </c:pt>
                <c:pt idx="2162">
                  <c:v>13</c:v>
                </c:pt>
                <c:pt idx="2163">
                  <c:v>5</c:v>
                </c:pt>
                <c:pt idx="2164">
                  <c:v>2</c:v>
                </c:pt>
                <c:pt idx="2165">
                  <c:v>4</c:v>
                </c:pt>
                <c:pt idx="2166">
                  <c:v>6</c:v>
                </c:pt>
                <c:pt idx="2167">
                  <c:v>13</c:v>
                </c:pt>
                <c:pt idx="2168">
                  <c:v>3</c:v>
                </c:pt>
                <c:pt idx="2169">
                  <c:v>3</c:v>
                </c:pt>
                <c:pt idx="2170">
                  <c:v>8</c:v>
                </c:pt>
                <c:pt idx="2171">
                  <c:v>8</c:v>
                </c:pt>
                <c:pt idx="2172">
                  <c:v>3</c:v>
                </c:pt>
                <c:pt idx="2173">
                  <c:v>8</c:v>
                </c:pt>
                <c:pt idx="2174">
                  <c:v>3</c:v>
                </c:pt>
                <c:pt idx="2175">
                  <c:v>7</c:v>
                </c:pt>
                <c:pt idx="2176">
                  <c:v>9</c:v>
                </c:pt>
                <c:pt idx="2177">
                  <c:v>10</c:v>
                </c:pt>
                <c:pt idx="2178">
                  <c:v>4</c:v>
                </c:pt>
                <c:pt idx="2179">
                  <c:v>11</c:v>
                </c:pt>
                <c:pt idx="2180">
                  <c:v>6</c:v>
                </c:pt>
                <c:pt idx="2181">
                  <c:v>6</c:v>
                </c:pt>
                <c:pt idx="2182">
                  <c:v>12</c:v>
                </c:pt>
                <c:pt idx="2183">
                  <c:v>6</c:v>
                </c:pt>
                <c:pt idx="2184">
                  <c:v>4</c:v>
                </c:pt>
                <c:pt idx="2185">
                  <c:v>5</c:v>
                </c:pt>
                <c:pt idx="2186">
                  <c:v>2</c:v>
                </c:pt>
                <c:pt idx="2187">
                  <c:v>3</c:v>
                </c:pt>
                <c:pt idx="2188">
                  <c:v>11</c:v>
                </c:pt>
                <c:pt idx="2189">
                  <c:v>7</c:v>
                </c:pt>
                <c:pt idx="2190">
                  <c:v>4</c:v>
                </c:pt>
                <c:pt idx="2191">
                  <c:v>8</c:v>
                </c:pt>
                <c:pt idx="2192">
                  <c:v>8</c:v>
                </c:pt>
                <c:pt idx="2193">
                  <c:v>4</c:v>
                </c:pt>
                <c:pt idx="2194">
                  <c:v>13</c:v>
                </c:pt>
                <c:pt idx="2195">
                  <c:v>4</c:v>
                </c:pt>
                <c:pt idx="2196">
                  <c:v>6</c:v>
                </c:pt>
                <c:pt idx="2197">
                  <c:v>3</c:v>
                </c:pt>
                <c:pt idx="2198">
                  <c:v>6</c:v>
                </c:pt>
                <c:pt idx="2199">
                  <c:v>10</c:v>
                </c:pt>
                <c:pt idx="2200">
                  <c:v>13</c:v>
                </c:pt>
                <c:pt idx="2201">
                  <c:v>4</c:v>
                </c:pt>
                <c:pt idx="2202">
                  <c:v>11</c:v>
                </c:pt>
                <c:pt idx="2203">
                  <c:v>4</c:v>
                </c:pt>
                <c:pt idx="2204">
                  <c:v>3</c:v>
                </c:pt>
                <c:pt idx="2205">
                  <c:v>2</c:v>
                </c:pt>
                <c:pt idx="2206">
                  <c:v>3</c:v>
                </c:pt>
                <c:pt idx="2207">
                  <c:v>3</c:v>
                </c:pt>
                <c:pt idx="2208">
                  <c:v>6</c:v>
                </c:pt>
                <c:pt idx="2209">
                  <c:v>3</c:v>
                </c:pt>
                <c:pt idx="2210">
                  <c:v>2</c:v>
                </c:pt>
                <c:pt idx="2211">
                  <c:v>3</c:v>
                </c:pt>
                <c:pt idx="2212">
                  <c:v>4</c:v>
                </c:pt>
                <c:pt idx="2213">
                  <c:v>10</c:v>
                </c:pt>
                <c:pt idx="2214">
                  <c:v>10</c:v>
                </c:pt>
                <c:pt idx="2215">
                  <c:v>6</c:v>
                </c:pt>
                <c:pt idx="2216">
                  <c:v>10</c:v>
                </c:pt>
                <c:pt idx="2217">
                  <c:v>5</c:v>
                </c:pt>
                <c:pt idx="2218">
                  <c:v>7</c:v>
                </c:pt>
                <c:pt idx="2219">
                  <c:v>3</c:v>
                </c:pt>
                <c:pt idx="2220">
                  <c:v>4</c:v>
                </c:pt>
                <c:pt idx="2221">
                  <c:v>3</c:v>
                </c:pt>
                <c:pt idx="2222">
                  <c:v>3</c:v>
                </c:pt>
                <c:pt idx="2223">
                  <c:v>7</c:v>
                </c:pt>
                <c:pt idx="2224">
                  <c:v>3</c:v>
                </c:pt>
                <c:pt idx="2225">
                  <c:v>8</c:v>
                </c:pt>
                <c:pt idx="2226">
                  <c:v>0</c:v>
                </c:pt>
                <c:pt idx="2227">
                  <c:v>8</c:v>
                </c:pt>
                <c:pt idx="2228">
                  <c:v>3</c:v>
                </c:pt>
                <c:pt idx="2229">
                  <c:v>3</c:v>
                </c:pt>
                <c:pt idx="2230">
                  <c:v>6</c:v>
                </c:pt>
                <c:pt idx="2231">
                  <c:v>2</c:v>
                </c:pt>
                <c:pt idx="2232">
                  <c:v>4</c:v>
                </c:pt>
                <c:pt idx="2233">
                  <c:v>5</c:v>
                </c:pt>
                <c:pt idx="2234">
                  <c:v>7</c:v>
                </c:pt>
                <c:pt idx="2235">
                  <c:v>3</c:v>
                </c:pt>
                <c:pt idx="2236">
                  <c:v>0</c:v>
                </c:pt>
                <c:pt idx="2237">
                  <c:v>3</c:v>
                </c:pt>
                <c:pt idx="2238">
                  <c:v>3</c:v>
                </c:pt>
                <c:pt idx="2239">
                  <c:v>4</c:v>
                </c:pt>
              </c:numCache>
            </c:numRef>
          </c:val>
          <c:extLst>
            <c:ext xmlns:c16="http://schemas.microsoft.com/office/drawing/2014/chart" uri="{C3380CC4-5D6E-409C-BE32-E72D297353CC}">
              <c16:uniqueId val="{00000003-335C-4AF0-8B11-767298FF8E45}"/>
            </c:ext>
          </c:extLst>
        </c:ser>
        <c:dLbls>
          <c:showLegendKey val="0"/>
          <c:showVal val="0"/>
          <c:showCatName val="0"/>
          <c:showSerName val="0"/>
          <c:showPercent val="0"/>
          <c:showBubbleSize val="0"/>
        </c:dLbls>
        <c:axId val="343246416"/>
        <c:axId val="343250160"/>
      </c:areaChart>
      <c:catAx>
        <c:axId val="343246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250160"/>
        <c:crosses val="autoZero"/>
        <c:auto val="1"/>
        <c:lblAlgn val="ctr"/>
        <c:lblOffset val="100"/>
        <c:noMultiLvlLbl val="0"/>
      </c:catAx>
      <c:valAx>
        <c:axId val="343250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24641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27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[Final.xlsm]TYPE OF PURCHASE BY CATEGORY!PivotTable4</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Puchase</a:t>
            </a:r>
            <a:r>
              <a:rPr lang="en-US" baseline="0"/>
              <a:t>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0314960629921"/>
          <c:y val="0.10083114610673666"/>
          <c:w val="0.51486351706036748"/>
          <c:h val="0.65853091280256637"/>
        </c:manualLayout>
      </c:layout>
      <c:barChart>
        <c:barDir val="col"/>
        <c:grouping val="clustered"/>
        <c:varyColors val="0"/>
        <c:ser>
          <c:idx val="0"/>
          <c:order val="0"/>
          <c:tx>
            <c:strRef>
              <c:f>'TYPE OF PURCHASE BY CATEGORY'!$B$3</c:f>
              <c:strCache>
                <c:ptCount val="1"/>
                <c:pt idx="0">
                  <c:v>Sum of CatalogPurchases</c:v>
                </c:pt>
              </c:strCache>
            </c:strRef>
          </c:tx>
          <c:spPr>
            <a:solidFill>
              <a:schemeClr val="accent1"/>
            </a:solidFill>
            <a:ln>
              <a:noFill/>
            </a:ln>
            <a:effectLst/>
          </c:spPr>
          <c:invertIfNegative val="0"/>
          <c:cat>
            <c:strRef>
              <c:f>'TYPE OF PURCHASE BY CATEGORY'!$A$4:$A$7</c:f>
              <c:strCache>
                <c:ptCount val="3"/>
                <c:pt idx="0">
                  <c:v>Adult</c:v>
                </c:pt>
                <c:pt idx="1">
                  <c:v>Senior</c:v>
                </c:pt>
                <c:pt idx="2">
                  <c:v>Young Adult</c:v>
                </c:pt>
              </c:strCache>
            </c:strRef>
          </c:cat>
          <c:val>
            <c:numRef>
              <c:f>'TYPE OF PURCHASE BY CATEGORY'!$B$4:$B$7</c:f>
              <c:numCache>
                <c:formatCode>General</c:formatCode>
                <c:ptCount val="3"/>
                <c:pt idx="0">
                  <c:v>2709</c:v>
                </c:pt>
                <c:pt idx="1">
                  <c:v>3229</c:v>
                </c:pt>
                <c:pt idx="2">
                  <c:v>25</c:v>
                </c:pt>
              </c:numCache>
            </c:numRef>
          </c:val>
          <c:extLst>
            <c:ext xmlns:c16="http://schemas.microsoft.com/office/drawing/2014/chart" uri="{C3380CC4-5D6E-409C-BE32-E72D297353CC}">
              <c16:uniqueId val="{00000000-ED39-4A5B-8EDB-EF88C000A7B6}"/>
            </c:ext>
          </c:extLst>
        </c:ser>
        <c:ser>
          <c:idx val="1"/>
          <c:order val="1"/>
          <c:tx>
            <c:strRef>
              <c:f>'TYPE OF PURCHASE BY CATEGORY'!$C$3</c:f>
              <c:strCache>
                <c:ptCount val="1"/>
                <c:pt idx="0">
                  <c:v>Sum of StorePurchases</c:v>
                </c:pt>
              </c:strCache>
            </c:strRef>
          </c:tx>
          <c:spPr>
            <a:solidFill>
              <a:schemeClr val="accent2"/>
            </a:solidFill>
            <a:ln>
              <a:noFill/>
            </a:ln>
            <a:effectLst/>
          </c:spPr>
          <c:invertIfNegative val="0"/>
          <c:cat>
            <c:strRef>
              <c:f>'TYPE OF PURCHASE BY CATEGORY'!$A$4:$A$7</c:f>
              <c:strCache>
                <c:ptCount val="3"/>
                <c:pt idx="0">
                  <c:v>Adult</c:v>
                </c:pt>
                <c:pt idx="1">
                  <c:v>Senior</c:v>
                </c:pt>
                <c:pt idx="2">
                  <c:v>Young Adult</c:v>
                </c:pt>
              </c:strCache>
            </c:strRef>
          </c:cat>
          <c:val>
            <c:numRef>
              <c:f>'TYPE OF PURCHASE BY CATEGORY'!$C$4:$C$7</c:f>
              <c:numCache>
                <c:formatCode>General</c:formatCode>
                <c:ptCount val="3"/>
                <c:pt idx="0">
                  <c:v>5707</c:v>
                </c:pt>
                <c:pt idx="1">
                  <c:v>7222</c:v>
                </c:pt>
                <c:pt idx="2">
                  <c:v>41</c:v>
                </c:pt>
              </c:numCache>
            </c:numRef>
          </c:val>
          <c:extLst>
            <c:ext xmlns:c16="http://schemas.microsoft.com/office/drawing/2014/chart" uri="{C3380CC4-5D6E-409C-BE32-E72D297353CC}">
              <c16:uniqueId val="{00000001-ED39-4A5B-8EDB-EF88C000A7B6}"/>
            </c:ext>
          </c:extLst>
        </c:ser>
        <c:dLbls>
          <c:showLegendKey val="0"/>
          <c:showVal val="0"/>
          <c:showCatName val="0"/>
          <c:showSerName val="0"/>
          <c:showPercent val="0"/>
          <c:showBubbleSize val="0"/>
        </c:dLbls>
        <c:gapWidth val="219"/>
        <c:overlap val="-27"/>
        <c:axId val="1300752160"/>
        <c:axId val="1300753408"/>
      </c:barChart>
      <c:lineChart>
        <c:grouping val="standard"/>
        <c:varyColors val="0"/>
        <c:ser>
          <c:idx val="2"/>
          <c:order val="2"/>
          <c:tx>
            <c:strRef>
              <c:f>'TYPE OF PURCHASE BY CATEGORY'!$D$3</c:f>
              <c:strCache>
                <c:ptCount val="1"/>
                <c:pt idx="0">
                  <c:v>Sum of DealsPurchases</c:v>
                </c:pt>
              </c:strCache>
            </c:strRef>
          </c:tx>
          <c:spPr>
            <a:ln w="28575" cap="rnd">
              <a:solidFill>
                <a:schemeClr val="accent3"/>
              </a:solidFill>
              <a:round/>
            </a:ln>
            <a:effectLst/>
          </c:spPr>
          <c:marker>
            <c:symbol val="none"/>
          </c:marker>
          <c:cat>
            <c:strRef>
              <c:f>'TYPE OF PURCHASE BY CATEGORY'!$A$4:$A$7</c:f>
              <c:strCache>
                <c:ptCount val="3"/>
                <c:pt idx="0">
                  <c:v>Adult</c:v>
                </c:pt>
                <c:pt idx="1">
                  <c:v>Senior</c:v>
                </c:pt>
                <c:pt idx="2">
                  <c:v>Young Adult</c:v>
                </c:pt>
              </c:strCache>
            </c:strRef>
          </c:cat>
          <c:val>
            <c:numRef>
              <c:f>'TYPE OF PURCHASE BY CATEGORY'!$D$4:$D$7</c:f>
              <c:numCache>
                <c:formatCode>General</c:formatCode>
                <c:ptCount val="3"/>
                <c:pt idx="0">
                  <c:v>2293</c:v>
                </c:pt>
                <c:pt idx="1">
                  <c:v>2906</c:v>
                </c:pt>
                <c:pt idx="2">
                  <c:v>9</c:v>
                </c:pt>
              </c:numCache>
            </c:numRef>
          </c:val>
          <c:smooth val="0"/>
          <c:extLst>
            <c:ext xmlns:c16="http://schemas.microsoft.com/office/drawing/2014/chart" uri="{C3380CC4-5D6E-409C-BE32-E72D297353CC}">
              <c16:uniqueId val="{00000002-ED39-4A5B-8EDB-EF88C000A7B6}"/>
            </c:ext>
          </c:extLst>
        </c:ser>
        <c:ser>
          <c:idx val="3"/>
          <c:order val="3"/>
          <c:tx>
            <c:strRef>
              <c:f>'TYPE OF PURCHASE BY CATEGORY'!$E$3</c:f>
              <c:strCache>
                <c:ptCount val="1"/>
                <c:pt idx="0">
                  <c:v>Sum of WebPurchases</c:v>
                </c:pt>
              </c:strCache>
            </c:strRef>
          </c:tx>
          <c:spPr>
            <a:ln w="28575" cap="rnd">
              <a:solidFill>
                <a:schemeClr val="accent4"/>
              </a:solidFill>
              <a:round/>
            </a:ln>
            <a:effectLst/>
          </c:spPr>
          <c:marker>
            <c:symbol val="none"/>
          </c:marker>
          <c:cat>
            <c:strRef>
              <c:f>'TYPE OF PURCHASE BY CATEGORY'!$A$4:$A$7</c:f>
              <c:strCache>
                <c:ptCount val="3"/>
                <c:pt idx="0">
                  <c:v>Adult</c:v>
                </c:pt>
                <c:pt idx="1">
                  <c:v>Senior</c:v>
                </c:pt>
                <c:pt idx="2">
                  <c:v>Young Adult</c:v>
                </c:pt>
              </c:strCache>
            </c:strRef>
          </c:cat>
          <c:val>
            <c:numRef>
              <c:f>'TYPE OF PURCHASE BY CATEGORY'!$E$4:$E$7</c:f>
              <c:numCache>
                <c:formatCode>General</c:formatCode>
                <c:ptCount val="3"/>
                <c:pt idx="0">
                  <c:v>4034</c:v>
                </c:pt>
                <c:pt idx="1">
                  <c:v>5098</c:v>
                </c:pt>
                <c:pt idx="2">
                  <c:v>18</c:v>
                </c:pt>
              </c:numCache>
            </c:numRef>
          </c:val>
          <c:smooth val="0"/>
          <c:extLst>
            <c:ext xmlns:c16="http://schemas.microsoft.com/office/drawing/2014/chart" uri="{C3380CC4-5D6E-409C-BE32-E72D297353CC}">
              <c16:uniqueId val="{00000003-ED39-4A5B-8EDB-EF88C000A7B6}"/>
            </c:ext>
          </c:extLst>
        </c:ser>
        <c:dLbls>
          <c:showLegendKey val="0"/>
          <c:showVal val="0"/>
          <c:showCatName val="0"/>
          <c:showSerName val="0"/>
          <c:showPercent val="0"/>
          <c:showBubbleSize val="0"/>
        </c:dLbls>
        <c:marker val="1"/>
        <c:smooth val="0"/>
        <c:axId val="1300752160"/>
        <c:axId val="1300753408"/>
      </c:lineChart>
      <c:catAx>
        <c:axId val="130075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0753408"/>
        <c:crosses val="autoZero"/>
        <c:auto val="1"/>
        <c:lblAlgn val="ctr"/>
        <c:lblOffset val="100"/>
        <c:noMultiLvlLbl val="0"/>
      </c:catAx>
      <c:valAx>
        <c:axId val="1300753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0752160"/>
        <c:crosses val="autoZero"/>
        <c:crossBetween val="between"/>
      </c:valAx>
      <c:spPr>
        <a:noFill/>
        <a:ln>
          <a:noFill/>
        </a:ln>
        <a:effectLst/>
      </c:spPr>
    </c:plotArea>
    <c:legend>
      <c:legendPos val="r"/>
      <c:layout>
        <c:manualLayout>
          <c:xMode val="edge"/>
          <c:yMode val="edge"/>
          <c:x val="0.63370858830429388"/>
          <c:y val="0.19496392820893074"/>
          <c:w val="0.33333333333333331"/>
          <c:h val="0.541313394070895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Income</a:t>
            </a:r>
            <a:r>
              <a:rPr lang="en-US" baseline="0"/>
              <a:t> by Education</a:t>
            </a:r>
            <a:endParaRPr lang="en-US"/>
          </a:p>
        </c:rich>
      </c:tx>
      <c:layout>
        <c:manualLayout>
          <c:xMode val="edge"/>
          <c:yMode val="edge"/>
          <c:x val="0.13881115270427263"/>
          <c:y val="3.8095238095238099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areaChart>
        <c:grouping val="standard"/>
        <c:varyColors val="0"/>
        <c:ser>
          <c:idx val="0"/>
          <c:order val="0"/>
          <c:tx>
            <c:strRef>
              <c:f>'SUM OF INCOME BY EDUCATION'!$E$3</c:f>
              <c:strCache>
                <c:ptCount val="1"/>
                <c:pt idx="0">
                  <c:v>Sum of Income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strRef>
              <c:f>'SUM OF INCOME BY EDUCATION'!$D$4:$D$8</c:f>
              <c:strCache>
                <c:ptCount val="5"/>
                <c:pt idx="0">
                  <c:v>2n Cycle</c:v>
                </c:pt>
                <c:pt idx="1">
                  <c:v>Basic</c:v>
                </c:pt>
                <c:pt idx="2">
                  <c:v>Graduation</c:v>
                </c:pt>
                <c:pt idx="3">
                  <c:v>Master</c:v>
                </c:pt>
                <c:pt idx="4">
                  <c:v>PhD</c:v>
                </c:pt>
              </c:strCache>
            </c:strRef>
          </c:cat>
          <c:val>
            <c:numRef>
              <c:f>'SUM OF INCOME BY EDUCATION'!$E$4:$E$8</c:f>
              <c:numCache>
                <c:formatCode>General</c:formatCode>
                <c:ptCount val="5"/>
                <c:pt idx="0">
                  <c:v>9526638</c:v>
                </c:pt>
                <c:pt idx="1">
                  <c:v>1096538</c:v>
                </c:pt>
                <c:pt idx="2">
                  <c:v>58835937</c:v>
                </c:pt>
                <c:pt idx="3">
                  <c:v>19314900</c:v>
                </c:pt>
                <c:pt idx="4">
                  <c:v>27005896</c:v>
                </c:pt>
              </c:numCache>
            </c:numRef>
          </c:val>
          <c:extLst>
            <c:ext xmlns:c16="http://schemas.microsoft.com/office/drawing/2014/chart" uri="{C3380CC4-5D6E-409C-BE32-E72D297353CC}">
              <c16:uniqueId val="{00000000-2570-409A-8BB6-1D74BB495E41}"/>
            </c:ext>
          </c:extLst>
        </c:ser>
        <c:dLbls>
          <c:showLegendKey val="0"/>
          <c:showVal val="0"/>
          <c:showCatName val="0"/>
          <c:showSerName val="0"/>
          <c:showPercent val="0"/>
          <c:showBubbleSize val="0"/>
        </c:dLbls>
        <c:axId val="1563076928"/>
        <c:axId val="1563077344"/>
      </c:areaChart>
      <c:catAx>
        <c:axId val="1563076928"/>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3077344"/>
        <c:crosses val="autoZero"/>
        <c:auto val="1"/>
        <c:lblAlgn val="ctr"/>
        <c:lblOffset val="100"/>
        <c:noMultiLvlLbl val="0"/>
      </c:catAx>
      <c:valAx>
        <c:axId val="15630773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3076928"/>
        <c:crosses val="autoZero"/>
        <c:crossBetween val="midCat"/>
      </c:valA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lumMod val="60000"/>
        <a:lumOff val="40000"/>
      </a:schemeClr>
    </a:solidFill>
    <a:ln>
      <a:solidFill>
        <a:schemeClr val="tx1">
          <a:lumMod val="65000"/>
          <a:lumOff val="35000"/>
        </a:schemeClr>
      </a:solidFill>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Scenario!$K$4</c:f>
              <c:strCache>
                <c:ptCount val="1"/>
                <c:pt idx="0">
                  <c:v>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92-4BC7-8F66-276F46C9345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92-4BC7-8F66-276F46C9345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92-4BC7-8F66-276F46C9345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092-4BC7-8F66-276F46C9345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092-4BC7-8F66-276F46C9345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092-4BC7-8F66-276F46C9345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Scenario!$J$5:$J$10</c:f>
              <c:strCache>
                <c:ptCount val="6"/>
                <c:pt idx="0">
                  <c:v>Wines</c:v>
                </c:pt>
                <c:pt idx="1">
                  <c:v>Fruits</c:v>
                </c:pt>
                <c:pt idx="2">
                  <c:v>Meat</c:v>
                </c:pt>
                <c:pt idx="3">
                  <c:v>Fish</c:v>
                </c:pt>
                <c:pt idx="4">
                  <c:v>Sweet</c:v>
                </c:pt>
                <c:pt idx="5">
                  <c:v>GoldProds</c:v>
                </c:pt>
              </c:strCache>
            </c:strRef>
          </c:cat>
          <c:val>
            <c:numRef>
              <c:f>Scenario!$K$5:$K$10</c:f>
              <c:numCache>
                <c:formatCode>General</c:formatCode>
                <c:ptCount val="6"/>
                <c:pt idx="0">
                  <c:v>196585</c:v>
                </c:pt>
                <c:pt idx="1">
                  <c:v>9744</c:v>
                </c:pt>
                <c:pt idx="2">
                  <c:v>81941</c:v>
                </c:pt>
                <c:pt idx="3">
                  <c:v>12990</c:v>
                </c:pt>
                <c:pt idx="4">
                  <c:v>9828</c:v>
                </c:pt>
                <c:pt idx="5">
                  <c:v>15703</c:v>
                </c:pt>
              </c:numCache>
            </c:numRef>
          </c:val>
          <c:extLst>
            <c:ext xmlns:c16="http://schemas.microsoft.com/office/drawing/2014/chart" uri="{C3380CC4-5D6E-409C-BE32-E72D297353CC}">
              <c16:uniqueId val="{0000000C-A092-4BC7-8F66-276F46C9345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Income vs Wines</a:t>
            </a:r>
          </a:p>
        </c:rich>
      </c:tx>
      <c:layout>
        <c:manualLayout>
          <c:xMode val="edge"/>
          <c:yMode val="edge"/>
          <c:x val="0.26993102606360253"/>
          <c:y val="3.2407482929175689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barChart>
        <c:barDir val="col"/>
        <c:grouping val="clustered"/>
        <c:varyColors val="0"/>
        <c:ser>
          <c:idx val="0"/>
          <c:order val="0"/>
          <c:tx>
            <c:v>Income</c:v>
          </c:tx>
          <c:spPr>
            <a:solidFill>
              <a:schemeClr val="accent1"/>
            </a:solidFill>
            <a:ln>
              <a:noFill/>
            </a:ln>
            <a:effectLst/>
          </c:spPr>
          <c:invertIfNegative val="0"/>
          <c:cat>
            <c:strRef>
              <c:f>'income vs wine'!$E$5:$E$8</c:f>
              <c:strCache>
                <c:ptCount val="4"/>
                <c:pt idx="0">
                  <c:v>Adult</c:v>
                </c:pt>
                <c:pt idx="1">
                  <c:v>Senior</c:v>
                </c:pt>
                <c:pt idx="2">
                  <c:v>Young Adult</c:v>
                </c:pt>
                <c:pt idx="3">
                  <c:v>Grand Total</c:v>
                </c:pt>
              </c:strCache>
            </c:strRef>
          </c:cat>
          <c:val>
            <c:numRef>
              <c:f>'income vs wine'!$F$5:$F$8</c:f>
              <c:numCache>
                <c:formatCode>General</c:formatCode>
                <c:ptCount val="4"/>
                <c:pt idx="0">
                  <c:v>190764</c:v>
                </c:pt>
                <c:pt idx="1">
                  <c:v>488628</c:v>
                </c:pt>
                <c:pt idx="2">
                  <c:v>1424</c:v>
                </c:pt>
                <c:pt idx="3">
                  <c:v>680816</c:v>
                </c:pt>
              </c:numCache>
            </c:numRef>
          </c:val>
          <c:extLst>
            <c:ext xmlns:c16="http://schemas.microsoft.com/office/drawing/2014/chart" uri="{C3380CC4-5D6E-409C-BE32-E72D297353CC}">
              <c16:uniqueId val="{00000000-B0D6-470F-BB11-A59CC41BD4BE}"/>
            </c:ext>
          </c:extLst>
        </c:ser>
        <c:dLbls>
          <c:showLegendKey val="0"/>
          <c:showVal val="0"/>
          <c:showCatName val="0"/>
          <c:showSerName val="0"/>
          <c:showPercent val="0"/>
          <c:showBubbleSize val="0"/>
        </c:dLbls>
        <c:gapWidth val="247"/>
        <c:overlap val="-27"/>
        <c:axId val="1144782992"/>
        <c:axId val="1144778416"/>
      </c:barChart>
      <c:lineChart>
        <c:grouping val="standard"/>
        <c:varyColors val="0"/>
        <c:ser>
          <c:idx val="1"/>
          <c:order val="1"/>
          <c:tx>
            <c:v>Wine</c:v>
          </c:tx>
          <c:spPr>
            <a:ln w="22225" cap="rnd">
              <a:solidFill>
                <a:schemeClr val="accent2"/>
              </a:solidFill>
              <a:round/>
            </a:ln>
            <a:effectLst/>
          </c:spPr>
          <c:marker>
            <c:symbol val="none"/>
          </c:marker>
          <c:cat>
            <c:strRef>
              <c:f>'income vs wine'!$E$5:$E$8</c:f>
              <c:strCache>
                <c:ptCount val="4"/>
                <c:pt idx="0">
                  <c:v>Adult</c:v>
                </c:pt>
                <c:pt idx="1">
                  <c:v>Senior</c:v>
                </c:pt>
                <c:pt idx="2">
                  <c:v>Young Adult</c:v>
                </c:pt>
                <c:pt idx="3">
                  <c:v>Grand Total</c:v>
                </c:pt>
              </c:strCache>
            </c:strRef>
          </c:cat>
          <c:val>
            <c:numRef>
              <c:f>'income vs wine'!$G$5:$G$8</c:f>
              <c:numCache>
                <c:formatCode>General</c:formatCode>
                <c:ptCount val="4"/>
                <c:pt idx="0">
                  <c:v>37033359</c:v>
                </c:pt>
                <c:pt idx="1">
                  <c:v>78419944</c:v>
                </c:pt>
                <c:pt idx="2">
                  <c:v>326606</c:v>
                </c:pt>
                <c:pt idx="3">
                  <c:v>115779909</c:v>
                </c:pt>
              </c:numCache>
            </c:numRef>
          </c:val>
          <c:smooth val="0"/>
          <c:extLst>
            <c:ext xmlns:c16="http://schemas.microsoft.com/office/drawing/2014/chart" uri="{C3380CC4-5D6E-409C-BE32-E72D297353CC}">
              <c16:uniqueId val="{00000001-B0D6-470F-BB11-A59CC41BD4BE}"/>
            </c:ext>
          </c:extLst>
        </c:ser>
        <c:dLbls>
          <c:showLegendKey val="0"/>
          <c:showVal val="0"/>
          <c:showCatName val="0"/>
          <c:showSerName val="0"/>
          <c:showPercent val="0"/>
          <c:showBubbleSize val="0"/>
        </c:dLbls>
        <c:marker val="1"/>
        <c:smooth val="0"/>
        <c:axId val="656682960"/>
        <c:axId val="656690864"/>
      </c:lineChart>
      <c:catAx>
        <c:axId val="1144782992"/>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144778416"/>
        <c:crosses val="autoZero"/>
        <c:auto val="1"/>
        <c:lblAlgn val="ctr"/>
        <c:lblOffset val="100"/>
        <c:noMultiLvlLbl val="0"/>
      </c:catAx>
      <c:valAx>
        <c:axId val="1144778416"/>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144782992"/>
        <c:crosses val="autoZero"/>
        <c:crossBetween val="between"/>
      </c:valAx>
      <c:valAx>
        <c:axId val="656690864"/>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656682960"/>
        <c:crosses val="max"/>
        <c:crossBetween val="between"/>
      </c:valAx>
      <c:catAx>
        <c:axId val="656682960"/>
        <c:scaling>
          <c:orientation val="minMax"/>
        </c:scaling>
        <c:delete val="1"/>
        <c:axPos val="b"/>
        <c:numFmt formatCode="General" sourceLinked="1"/>
        <c:majorTickMark val="out"/>
        <c:minorTickMark val="none"/>
        <c:tickLblPos val="nextTo"/>
        <c:crossAx val="656690864"/>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[Final.xlsm]Purchase by category!PivotTable3</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Category</a:t>
            </a:r>
            <a:endParaRPr lang="en-US"/>
          </a:p>
        </c:rich>
      </c:tx>
      <c:layout>
        <c:manualLayout>
          <c:xMode val="edge"/>
          <c:yMode val="edge"/>
          <c:x val="0.14538255093809893"/>
          <c:y val="3.31610727302398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'Purchase by category'!$B$3</c:f>
              <c:strCache>
                <c:ptCount val="1"/>
                <c:pt idx="0">
                  <c:v>Sum of Sweet</c:v>
                </c:pt>
              </c:strCache>
            </c:strRef>
          </c:tx>
          <c:spPr>
            <a:solidFill>
              <a:schemeClr val="accent1"/>
            </a:solidFill>
            <a:ln>
              <a:noFill/>
            </a:ln>
            <a:effectLst/>
          </c:spPr>
          <c:invertIfNegative val="0"/>
          <c:cat>
            <c:strRef>
              <c:f>'Purchase by category'!$A$4:$A$7</c:f>
              <c:strCache>
                <c:ptCount val="3"/>
                <c:pt idx="0">
                  <c:v>Adult</c:v>
                </c:pt>
                <c:pt idx="1">
                  <c:v>Senior</c:v>
                </c:pt>
                <c:pt idx="2">
                  <c:v>Young Adult</c:v>
                </c:pt>
              </c:strCache>
            </c:strRef>
          </c:cat>
          <c:val>
            <c:numRef>
              <c:f>'Purchase by category'!$B$4:$B$7</c:f>
              <c:numCache>
                <c:formatCode>General</c:formatCode>
                <c:ptCount val="3"/>
                <c:pt idx="0">
                  <c:v>26318</c:v>
                </c:pt>
                <c:pt idx="1">
                  <c:v>34010</c:v>
                </c:pt>
                <c:pt idx="2">
                  <c:v>293</c:v>
                </c:pt>
              </c:numCache>
            </c:numRef>
          </c:val>
          <c:extLst>
            <c:ext xmlns:c16="http://schemas.microsoft.com/office/drawing/2014/chart" uri="{C3380CC4-5D6E-409C-BE32-E72D297353CC}">
              <c16:uniqueId val="{00000000-438B-4918-9B69-0FB0B28A8352}"/>
            </c:ext>
          </c:extLst>
        </c:ser>
        <c:ser>
          <c:idx val="1"/>
          <c:order val="1"/>
          <c:tx>
            <c:strRef>
              <c:f>'Purchase by category'!$C$3</c:f>
              <c:strCache>
                <c:ptCount val="1"/>
                <c:pt idx="0">
                  <c:v>Sum of GoldProds</c:v>
                </c:pt>
              </c:strCache>
            </c:strRef>
          </c:tx>
          <c:spPr>
            <a:solidFill>
              <a:schemeClr val="accent2"/>
            </a:solidFill>
            <a:ln>
              <a:noFill/>
            </a:ln>
            <a:effectLst/>
          </c:spPr>
          <c:invertIfNegative val="0"/>
          <c:cat>
            <c:strRef>
              <c:f>'Purchase by category'!$A$4:$A$7</c:f>
              <c:strCache>
                <c:ptCount val="3"/>
                <c:pt idx="0">
                  <c:v>Adult</c:v>
                </c:pt>
                <c:pt idx="1">
                  <c:v>Senior</c:v>
                </c:pt>
                <c:pt idx="2">
                  <c:v>Young Adult</c:v>
                </c:pt>
              </c:strCache>
            </c:strRef>
          </c:cat>
          <c:val>
            <c:numRef>
              <c:f>'Purchase by category'!$C$4:$C$7</c:f>
              <c:numCache>
                <c:formatCode>General</c:formatCode>
                <c:ptCount val="3"/>
                <c:pt idx="0">
                  <c:v>43751</c:v>
                </c:pt>
                <c:pt idx="1">
                  <c:v>54649</c:v>
                </c:pt>
                <c:pt idx="2">
                  <c:v>209</c:v>
                </c:pt>
              </c:numCache>
            </c:numRef>
          </c:val>
          <c:extLst>
            <c:ext xmlns:c16="http://schemas.microsoft.com/office/drawing/2014/chart" uri="{C3380CC4-5D6E-409C-BE32-E72D297353CC}">
              <c16:uniqueId val="{00000001-438B-4918-9B69-0FB0B28A8352}"/>
            </c:ext>
          </c:extLst>
        </c:ser>
        <c:ser>
          <c:idx val="2"/>
          <c:order val="2"/>
          <c:tx>
            <c:strRef>
              <c:f>'Purchase by category'!$D$3</c:f>
              <c:strCache>
                <c:ptCount val="1"/>
                <c:pt idx="0">
                  <c:v>Sum of Wines</c:v>
                </c:pt>
              </c:strCache>
            </c:strRef>
          </c:tx>
          <c:spPr>
            <a:solidFill>
              <a:schemeClr val="accent3"/>
            </a:solidFill>
            <a:ln>
              <a:noFill/>
            </a:ln>
            <a:effectLst/>
          </c:spPr>
          <c:invertIfNegative val="0"/>
          <c:cat>
            <c:strRef>
              <c:f>'Purchase by category'!$A$4:$A$7</c:f>
              <c:strCache>
                <c:ptCount val="3"/>
                <c:pt idx="0">
                  <c:v>Adult</c:v>
                </c:pt>
                <c:pt idx="1">
                  <c:v>Senior</c:v>
                </c:pt>
                <c:pt idx="2">
                  <c:v>Young Adult</c:v>
                </c:pt>
              </c:strCache>
            </c:strRef>
          </c:cat>
          <c:val>
            <c:numRef>
              <c:f>'Purchase by category'!$D$4:$D$7</c:f>
              <c:numCache>
                <c:formatCode>General</c:formatCode>
                <c:ptCount val="3"/>
                <c:pt idx="0">
                  <c:v>302740</c:v>
                </c:pt>
                <c:pt idx="1">
                  <c:v>376652</c:v>
                </c:pt>
                <c:pt idx="2">
                  <c:v>1424</c:v>
                </c:pt>
              </c:numCache>
            </c:numRef>
          </c:val>
          <c:extLst>
            <c:ext xmlns:c16="http://schemas.microsoft.com/office/drawing/2014/chart" uri="{C3380CC4-5D6E-409C-BE32-E72D297353CC}">
              <c16:uniqueId val="{00000002-438B-4918-9B69-0FB0B28A8352}"/>
            </c:ext>
          </c:extLst>
        </c:ser>
        <c:ser>
          <c:idx val="3"/>
          <c:order val="3"/>
          <c:tx>
            <c:strRef>
              <c:f>'Purchase by category'!$E$3</c:f>
              <c:strCache>
                <c:ptCount val="1"/>
                <c:pt idx="0">
                  <c:v>Sum of FishProducts</c:v>
                </c:pt>
              </c:strCache>
            </c:strRef>
          </c:tx>
          <c:spPr>
            <a:solidFill>
              <a:schemeClr val="accent4"/>
            </a:solidFill>
            <a:ln>
              <a:noFill/>
            </a:ln>
            <a:effectLst/>
          </c:spPr>
          <c:invertIfNegative val="0"/>
          <c:cat>
            <c:strRef>
              <c:f>'Purchase by category'!$A$4:$A$7</c:f>
              <c:strCache>
                <c:ptCount val="3"/>
                <c:pt idx="0">
                  <c:v>Adult</c:v>
                </c:pt>
                <c:pt idx="1">
                  <c:v>Senior</c:v>
                </c:pt>
                <c:pt idx="2">
                  <c:v>Young Adult</c:v>
                </c:pt>
              </c:strCache>
            </c:strRef>
          </c:cat>
          <c:val>
            <c:numRef>
              <c:f>'Purchase by category'!$E$4:$E$7</c:f>
              <c:numCache>
                <c:formatCode>General</c:formatCode>
                <c:ptCount val="3"/>
                <c:pt idx="0">
                  <c:v>37489</c:v>
                </c:pt>
                <c:pt idx="1">
                  <c:v>46298</c:v>
                </c:pt>
                <c:pt idx="2">
                  <c:v>270</c:v>
                </c:pt>
              </c:numCache>
            </c:numRef>
          </c:val>
          <c:extLst>
            <c:ext xmlns:c16="http://schemas.microsoft.com/office/drawing/2014/chart" uri="{C3380CC4-5D6E-409C-BE32-E72D297353CC}">
              <c16:uniqueId val="{00000003-438B-4918-9B69-0FB0B28A8352}"/>
            </c:ext>
          </c:extLst>
        </c:ser>
        <c:ser>
          <c:idx val="4"/>
          <c:order val="4"/>
          <c:tx>
            <c:strRef>
              <c:f>'Purchase by category'!$F$3</c:f>
              <c:strCache>
                <c:ptCount val="1"/>
                <c:pt idx="0">
                  <c:v>Sum of MeatProducts</c:v>
                </c:pt>
              </c:strCache>
            </c:strRef>
          </c:tx>
          <c:spPr>
            <a:solidFill>
              <a:schemeClr val="accent5"/>
            </a:solidFill>
            <a:ln>
              <a:noFill/>
            </a:ln>
            <a:effectLst/>
          </c:spPr>
          <c:invertIfNegative val="0"/>
          <c:cat>
            <c:strRef>
              <c:f>'Purchase by category'!$A$4:$A$7</c:f>
              <c:strCache>
                <c:ptCount val="3"/>
                <c:pt idx="0">
                  <c:v>Adult</c:v>
                </c:pt>
                <c:pt idx="1">
                  <c:v>Senior</c:v>
                </c:pt>
                <c:pt idx="2">
                  <c:v>Young Adult</c:v>
                </c:pt>
              </c:strCache>
            </c:strRef>
          </c:cat>
          <c:val>
            <c:numRef>
              <c:f>'Purchase by category'!$F$4:$F$7</c:f>
              <c:numCache>
                <c:formatCode>General</c:formatCode>
                <c:ptCount val="3"/>
                <c:pt idx="0">
                  <c:v>170434</c:v>
                </c:pt>
                <c:pt idx="1">
                  <c:v>201903</c:v>
                </c:pt>
                <c:pt idx="2">
                  <c:v>1631</c:v>
                </c:pt>
              </c:numCache>
            </c:numRef>
          </c:val>
          <c:extLst>
            <c:ext xmlns:c16="http://schemas.microsoft.com/office/drawing/2014/chart" uri="{C3380CC4-5D6E-409C-BE32-E72D297353CC}">
              <c16:uniqueId val="{00000004-438B-4918-9B69-0FB0B28A8352}"/>
            </c:ext>
          </c:extLst>
        </c:ser>
        <c:ser>
          <c:idx val="5"/>
          <c:order val="5"/>
          <c:tx>
            <c:strRef>
              <c:f>'Purchase by category'!$G$3</c:f>
              <c:strCache>
                <c:ptCount val="1"/>
                <c:pt idx="0">
                  <c:v>Sum of Fruits</c:v>
                </c:pt>
              </c:strCache>
            </c:strRef>
          </c:tx>
          <c:spPr>
            <a:solidFill>
              <a:schemeClr val="accent6"/>
            </a:solidFill>
            <a:ln>
              <a:noFill/>
            </a:ln>
            <a:effectLst/>
          </c:spPr>
          <c:invertIfNegative val="0"/>
          <c:cat>
            <c:strRef>
              <c:f>'Purchase by category'!$A$4:$A$7</c:f>
              <c:strCache>
                <c:ptCount val="3"/>
                <c:pt idx="0">
                  <c:v>Adult</c:v>
                </c:pt>
                <c:pt idx="1">
                  <c:v>Senior</c:v>
                </c:pt>
                <c:pt idx="2">
                  <c:v>Young Adult</c:v>
                </c:pt>
              </c:strCache>
            </c:strRef>
          </c:cat>
          <c:val>
            <c:numRef>
              <c:f>'Purchase by category'!$G$4:$G$7</c:f>
              <c:numCache>
                <c:formatCode>General</c:formatCode>
                <c:ptCount val="3"/>
                <c:pt idx="0">
                  <c:v>27237</c:v>
                </c:pt>
                <c:pt idx="1">
                  <c:v>31563</c:v>
                </c:pt>
                <c:pt idx="2">
                  <c:v>117</c:v>
                </c:pt>
              </c:numCache>
            </c:numRef>
          </c:val>
          <c:extLst>
            <c:ext xmlns:c16="http://schemas.microsoft.com/office/drawing/2014/chart" uri="{C3380CC4-5D6E-409C-BE32-E72D297353CC}">
              <c16:uniqueId val="{00000005-438B-4918-9B69-0FB0B28A8352}"/>
            </c:ext>
          </c:extLst>
        </c:ser>
        <c:dLbls>
          <c:showLegendKey val="0"/>
          <c:showVal val="0"/>
          <c:showCatName val="0"/>
          <c:showSerName val="0"/>
          <c:showPercent val="0"/>
          <c:showBubbleSize val="0"/>
        </c:dLbls>
        <c:gapWidth val="219"/>
        <c:overlap val="-27"/>
        <c:axId val="1120737184"/>
        <c:axId val="1120736768"/>
      </c:barChart>
      <c:catAx>
        <c:axId val="112073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736768"/>
        <c:crosses val="autoZero"/>
        <c:auto val="1"/>
        <c:lblAlgn val="ctr"/>
        <c:lblOffset val="100"/>
        <c:noMultiLvlLbl val="0"/>
      </c:catAx>
      <c:valAx>
        <c:axId val="1120736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737184"/>
        <c:crosses val="autoZero"/>
        <c:crossBetween val="between"/>
      </c:valAx>
      <c:spPr>
        <a:noFill/>
        <a:ln>
          <a:noFill/>
        </a:ln>
        <a:effectLst/>
      </c:spPr>
    </c:plotArea>
    <c:legend>
      <c:legendPos val="r"/>
      <c:layout>
        <c:manualLayout>
          <c:xMode val="edge"/>
          <c:yMode val="edge"/>
          <c:x val="0.60027662517289071"/>
          <c:y val="8.4673221858107633E-2"/>
          <c:w val="0.34993084370677729"/>
          <c:h val="0.830653132949425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solidFill>
                  <a:schemeClr val="accent2"/>
                </a:solidFill>
              </a:rPr>
              <a:t>Count</a:t>
            </a:r>
            <a:r>
              <a:rPr lang="en-US" baseline="0">
                <a:solidFill>
                  <a:schemeClr val="accent2"/>
                </a:solidFill>
              </a:rPr>
              <a:t> of persons</a:t>
            </a:r>
            <a:endParaRPr lang="en-US">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manualLayout>
          <c:layoutTarget val="inner"/>
          <c:xMode val="edge"/>
          <c:yMode val="edge"/>
          <c:x val="0.27385261466842409"/>
          <c:y val="0.17703962407924817"/>
          <c:w val="0.71502908531417897"/>
          <c:h val="0.72471110631718982"/>
        </c:manualLayout>
      </c:layout>
      <c:barChart>
        <c:barDir val="bar"/>
        <c:grouping val="clustered"/>
        <c:varyColors val="0"/>
        <c:ser>
          <c:idx val="0"/>
          <c:order val="0"/>
          <c:tx>
            <c:strRef>
              <c:f>functions!$F$7</c:f>
              <c:strCache>
                <c:ptCount val="1"/>
                <c:pt idx="0">
                  <c:v>No of person</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functions!$E$8:$E$10</c:f>
              <c:strCache>
                <c:ptCount val="1"/>
                <c:pt idx="0">
                  <c:v>Single</c:v>
                </c:pt>
              </c:strCache>
            </c:strRef>
          </c:cat>
          <c:val>
            <c:numRef>
              <c:f>functions!$F$8:$F$10</c:f>
              <c:numCache>
                <c:formatCode>General</c:formatCode>
                <c:ptCount val="1"/>
                <c:pt idx="0">
                  <c:v>480</c:v>
                </c:pt>
              </c:numCache>
            </c:numRef>
          </c:val>
          <c:extLst>
            <c:ext xmlns:c16="http://schemas.microsoft.com/office/drawing/2014/chart" uri="{C3380CC4-5D6E-409C-BE32-E72D297353CC}">
              <c16:uniqueId val="{00000000-0C01-4A79-813A-6E821152739A}"/>
            </c:ext>
          </c:extLst>
        </c:ser>
        <c:dLbls>
          <c:dLblPos val="inEnd"/>
          <c:showLegendKey val="0"/>
          <c:showVal val="1"/>
          <c:showCatName val="0"/>
          <c:showSerName val="0"/>
          <c:showPercent val="0"/>
          <c:showBubbleSize val="0"/>
        </c:dLbls>
        <c:gapWidth val="100"/>
        <c:axId val="835280464"/>
        <c:axId val="835289616"/>
        <c:extLst>
          <c:ext xmlns:c15="http://schemas.microsoft.com/office/drawing/2012/chart" uri="{02D57815-91ED-43cb-92C2-25804820EDAC}">
            <c15:filteredBarSeries>
              <c15:ser>
                <c:idx val="1"/>
                <c:order val="1"/>
                <c:tx>
                  <c:strRef>
                    <c:extLst>
                      <c:ext uri="{02D57815-91ED-43cb-92C2-25804820EDAC}">
                        <c15:formulaRef>
                          <c15:sqref>functions!$G$7</c15:sqref>
                        </c15:formulaRef>
                      </c:ext>
                    </c:extLst>
                    <c:strCache>
                      <c:ptCount val="1"/>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functions!$E$8:$E$10</c15:sqref>
                        </c15:formulaRef>
                      </c:ext>
                    </c:extLst>
                    <c:strCache>
                      <c:ptCount val="1"/>
                      <c:pt idx="0">
                        <c:v>Single</c:v>
                      </c:pt>
                    </c:strCache>
                  </c:strRef>
                </c:cat>
                <c:val>
                  <c:numRef>
                    <c:extLst>
                      <c:ext uri="{02D57815-91ED-43cb-92C2-25804820EDAC}">
                        <c15:formulaRef>
                          <c15:sqref>functions!$G$8:$G$10</c15:sqref>
                        </c15:formulaRef>
                      </c:ext>
                    </c:extLst>
                    <c:numCache>
                      <c:formatCode>General</c:formatCode>
                      <c:ptCount val="1"/>
                    </c:numCache>
                  </c:numRef>
                </c:val>
                <c:extLst>
                  <c:ext xmlns:c16="http://schemas.microsoft.com/office/drawing/2014/chart" uri="{C3380CC4-5D6E-409C-BE32-E72D297353CC}">
                    <c16:uniqueId val="{00000001-0C01-4A79-813A-6E821152739A}"/>
                  </c:ext>
                </c:extLst>
              </c15:ser>
            </c15:filteredBarSeries>
          </c:ext>
        </c:extLst>
      </c:barChart>
      <c:catAx>
        <c:axId val="835280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35289616"/>
        <c:crosses val="autoZero"/>
        <c:auto val="1"/>
        <c:lblAlgn val="ctr"/>
        <c:lblOffset val="100"/>
        <c:noMultiLvlLbl val="0"/>
      </c:catAx>
      <c:valAx>
        <c:axId val="8352896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35280464"/>
        <c:crosses val="autoZero"/>
        <c:crossBetween val="between"/>
      </c:valA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[Final.xlsm]CATEGORY PURCHASE!PivotTable9</c:name>
    <c:fmtId val="1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b="0"/>
              <a:t>Purchase </a:t>
            </a:r>
            <a:r>
              <a:rPr lang="en-US" baseline="0"/>
              <a:t>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'CATEGORY PURCHASE'!$B$3</c:f>
              <c:strCache>
                <c:ptCount val="1"/>
                <c:pt idx="0">
                  <c:v>Sum of Sweet</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'CATEGORY PURCHASE'!$A$4:$A$7</c:f>
              <c:strCache>
                <c:ptCount val="3"/>
                <c:pt idx="0">
                  <c:v>Adult</c:v>
                </c:pt>
                <c:pt idx="1">
                  <c:v>Senior</c:v>
                </c:pt>
                <c:pt idx="2">
                  <c:v>Young Adult</c:v>
                </c:pt>
              </c:strCache>
            </c:strRef>
          </c:cat>
          <c:val>
            <c:numRef>
              <c:f>'CATEGORY PURCHASE'!$B$4:$B$7</c:f>
              <c:numCache>
                <c:formatCode>General</c:formatCode>
                <c:ptCount val="3"/>
                <c:pt idx="0">
                  <c:v>20986</c:v>
                </c:pt>
                <c:pt idx="1">
                  <c:v>39342</c:v>
                </c:pt>
                <c:pt idx="2">
                  <c:v>293</c:v>
                </c:pt>
              </c:numCache>
            </c:numRef>
          </c:val>
          <c:extLst>
            <c:ext xmlns:c16="http://schemas.microsoft.com/office/drawing/2014/chart" uri="{C3380CC4-5D6E-409C-BE32-E72D297353CC}">
              <c16:uniqueId val="{00000000-C243-44CA-B335-C59D373E3639}"/>
            </c:ext>
          </c:extLst>
        </c:ser>
        <c:ser>
          <c:idx val="1"/>
          <c:order val="1"/>
          <c:tx>
            <c:strRef>
              <c:f>'CATEGORY PURCHASE'!$C$3</c:f>
              <c:strCache>
                <c:ptCount val="1"/>
                <c:pt idx="0">
                  <c:v>Sum of Fruits</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'CATEGORY PURCHASE'!$A$4:$A$7</c:f>
              <c:strCache>
                <c:ptCount val="3"/>
                <c:pt idx="0">
                  <c:v>Adult</c:v>
                </c:pt>
                <c:pt idx="1">
                  <c:v>Senior</c:v>
                </c:pt>
                <c:pt idx="2">
                  <c:v>Young Adult</c:v>
                </c:pt>
              </c:strCache>
            </c:strRef>
          </c:cat>
          <c:val>
            <c:numRef>
              <c:f>'CATEGORY PURCHASE'!$C$4:$C$7</c:f>
              <c:numCache>
                <c:formatCode>General</c:formatCode>
                <c:ptCount val="3"/>
                <c:pt idx="0">
                  <c:v>20556</c:v>
                </c:pt>
                <c:pt idx="1">
                  <c:v>38244</c:v>
                </c:pt>
                <c:pt idx="2">
                  <c:v>117</c:v>
                </c:pt>
              </c:numCache>
            </c:numRef>
          </c:val>
          <c:extLst>
            <c:ext xmlns:c16="http://schemas.microsoft.com/office/drawing/2014/chart" uri="{C3380CC4-5D6E-409C-BE32-E72D297353CC}">
              <c16:uniqueId val="{00000001-C243-44CA-B335-C59D373E3639}"/>
            </c:ext>
          </c:extLst>
        </c:ser>
        <c:ser>
          <c:idx val="2"/>
          <c:order val="2"/>
          <c:tx>
            <c:strRef>
              <c:f>'CATEGORY PURCHASE'!$D$3</c:f>
              <c:strCache>
                <c:ptCount val="1"/>
                <c:pt idx="0">
                  <c:v>Sum of GoldProds</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cat>
            <c:strRef>
              <c:f>'CATEGORY PURCHASE'!$A$4:$A$7</c:f>
              <c:strCache>
                <c:ptCount val="3"/>
                <c:pt idx="0">
                  <c:v>Adult</c:v>
                </c:pt>
                <c:pt idx="1">
                  <c:v>Senior</c:v>
                </c:pt>
                <c:pt idx="2">
                  <c:v>Young Adult</c:v>
                </c:pt>
              </c:strCache>
            </c:strRef>
          </c:cat>
          <c:val>
            <c:numRef>
              <c:f>'CATEGORY PURCHASE'!$D$4:$D$7</c:f>
              <c:numCache>
                <c:formatCode>General</c:formatCode>
                <c:ptCount val="3"/>
                <c:pt idx="0">
                  <c:v>32359</c:v>
                </c:pt>
                <c:pt idx="1">
                  <c:v>66041</c:v>
                </c:pt>
                <c:pt idx="2">
                  <c:v>209</c:v>
                </c:pt>
              </c:numCache>
            </c:numRef>
          </c:val>
          <c:extLst>
            <c:ext xmlns:c16="http://schemas.microsoft.com/office/drawing/2014/chart" uri="{C3380CC4-5D6E-409C-BE32-E72D297353CC}">
              <c16:uniqueId val="{00000002-C243-44CA-B335-C59D373E3639}"/>
            </c:ext>
          </c:extLst>
        </c:ser>
        <c:ser>
          <c:idx val="3"/>
          <c:order val="3"/>
          <c:tx>
            <c:strRef>
              <c:f>'CATEGORY PURCHASE'!$E$3</c:f>
              <c:strCache>
                <c:ptCount val="1"/>
                <c:pt idx="0">
                  <c:v>Sum of MeatProducts</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cat>
            <c:strRef>
              <c:f>'CATEGORY PURCHASE'!$A$4:$A$7</c:f>
              <c:strCache>
                <c:ptCount val="3"/>
                <c:pt idx="0">
                  <c:v>Adult</c:v>
                </c:pt>
                <c:pt idx="1">
                  <c:v>Senior</c:v>
                </c:pt>
                <c:pt idx="2">
                  <c:v>Young Adult</c:v>
                </c:pt>
              </c:strCache>
            </c:strRef>
          </c:cat>
          <c:val>
            <c:numRef>
              <c:f>'CATEGORY PURCHASE'!$E$4:$E$7</c:f>
              <c:numCache>
                <c:formatCode>General</c:formatCode>
                <c:ptCount val="3"/>
                <c:pt idx="0">
                  <c:v>126418</c:v>
                </c:pt>
                <c:pt idx="1">
                  <c:v>245919</c:v>
                </c:pt>
                <c:pt idx="2">
                  <c:v>1631</c:v>
                </c:pt>
              </c:numCache>
            </c:numRef>
          </c:val>
          <c:extLst>
            <c:ext xmlns:c16="http://schemas.microsoft.com/office/drawing/2014/chart" uri="{C3380CC4-5D6E-409C-BE32-E72D297353CC}">
              <c16:uniqueId val="{00000001-3AA8-4A8B-8383-BD6152F17366}"/>
            </c:ext>
          </c:extLst>
        </c:ser>
        <c:ser>
          <c:idx val="4"/>
          <c:order val="4"/>
          <c:tx>
            <c:strRef>
              <c:f>'CATEGORY PURCHASE'!$F$3</c:f>
              <c:strCache>
                <c:ptCount val="1"/>
                <c:pt idx="0">
                  <c:v>Sum of FishProducts</c:v>
                </c:pt>
              </c:strCache>
            </c:strRef>
          </c:tx>
          <c:spPr>
            <a:solidFill>
              <a:schemeClr val="accent5">
                <a:alpha val="85000"/>
              </a:schemeClr>
            </a:solidFill>
            <a:ln w="9525" cap="flat" cmpd="sng" algn="ctr">
              <a:solidFill>
                <a:schemeClr val="accent5">
                  <a:lumMod val="75000"/>
                </a:schemeClr>
              </a:solidFill>
              <a:round/>
            </a:ln>
            <a:effectLst/>
            <a:sp3d contourW="9525">
              <a:contourClr>
                <a:schemeClr val="accent5">
                  <a:lumMod val="75000"/>
                </a:schemeClr>
              </a:contourClr>
            </a:sp3d>
          </c:spPr>
          <c:invertIfNegative val="0"/>
          <c:cat>
            <c:strRef>
              <c:f>'CATEGORY PURCHASE'!$A$4:$A$7</c:f>
              <c:strCache>
                <c:ptCount val="3"/>
                <c:pt idx="0">
                  <c:v>Adult</c:v>
                </c:pt>
                <c:pt idx="1">
                  <c:v>Senior</c:v>
                </c:pt>
                <c:pt idx="2">
                  <c:v>Young Adult</c:v>
                </c:pt>
              </c:strCache>
            </c:strRef>
          </c:cat>
          <c:val>
            <c:numRef>
              <c:f>'CATEGORY PURCHASE'!$F$4:$F$7</c:f>
              <c:numCache>
                <c:formatCode>General</c:formatCode>
                <c:ptCount val="3"/>
                <c:pt idx="0">
                  <c:v>29011</c:v>
                </c:pt>
                <c:pt idx="1">
                  <c:v>54776</c:v>
                </c:pt>
                <c:pt idx="2">
                  <c:v>270</c:v>
                </c:pt>
              </c:numCache>
            </c:numRef>
          </c:val>
          <c:extLst>
            <c:ext xmlns:c16="http://schemas.microsoft.com/office/drawing/2014/chart" uri="{C3380CC4-5D6E-409C-BE32-E72D297353CC}">
              <c16:uniqueId val="{00000002-3AA8-4A8B-8383-BD6152F17366}"/>
            </c:ext>
          </c:extLst>
        </c:ser>
        <c:dLbls>
          <c:showLegendKey val="0"/>
          <c:showVal val="0"/>
          <c:showCatName val="0"/>
          <c:showSerName val="0"/>
          <c:showPercent val="0"/>
          <c:showBubbleSize val="0"/>
        </c:dLbls>
        <c:gapWidth val="65"/>
        <c:shape val="box"/>
        <c:axId val="172790560"/>
        <c:axId val="172791808"/>
        <c:axId val="0"/>
      </c:bar3DChart>
      <c:catAx>
        <c:axId val="1727905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2791808"/>
        <c:crosses val="autoZero"/>
        <c:auto val="1"/>
        <c:lblAlgn val="ctr"/>
        <c:lblOffset val="100"/>
        <c:noMultiLvlLbl val="0"/>
      </c:catAx>
      <c:valAx>
        <c:axId val="172791808"/>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72790560"/>
        <c:crosses val="autoZero"/>
        <c:crossBetween val="between"/>
      </c:valAx>
      <c:spPr>
        <a:noFill/>
        <a:ln>
          <a:noFill/>
        </a:ln>
        <a:effectLst/>
      </c:spPr>
    </c:plotArea>
    <c:legend>
      <c:legendPos val="r"/>
      <c:layout>
        <c:manualLayout>
          <c:xMode val="edge"/>
          <c:yMode val="edge"/>
          <c:x val="0.61247787849202084"/>
          <c:y val="0.23210024637224572"/>
          <c:w val="0.35083748803657294"/>
          <c:h val="0.6492370808615773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[Final.xlsm]Slicer!PivotTable8</c:name>
    <c:fmtId val="25"/>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Slicer!$O$4</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Slicer!$N$5:$N$8</c:f>
              <c:strCache>
                <c:ptCount val="3"/>
                <c:pt idx="0">
                  <c:v>Adult</c:v>
                </c:pt>
                <c:pt idx="1">
                  <c:v>Senior</c:v>
                </c:pt>
                <c:pt idx="2">
                  <c:v>Young Adult</c:v>
                </c:pt>
              </c:strCache>
            </c:strRef>
          </c:cat>
          <c:val>
            <c:numRef>
              <c:f>Slicer!$O$5:$O$8</c:f>
              <c:numCache>
                <c:formatCode>General</c:formatCode>
                <c:ptCount val="3"/>
                <c:pt idx="0">
                  <c:v>990</c:v>
                </c:pt>
                <c:pt idx="1">
                  <c:v>1243</c:v>
                </c:pt>
                <c:pt idx="2">
                  <c:v>7</c:v>
                </c:pt>
              </c:numCache>
            </c:numRef>
          </c:val>
          <c:smooth val="0"/>
          <c:extLst>
            <c:ext xmlns:c16="http://schemas.microsoft.com/office/drawing/2014/chart" uri="{C3380CC4-5D6E-409C-BE32-E72D297353CC}">
              <c16:uniqueId val="{00000000-A614-4A97-AE83-52A1EBCBFFC3}"/>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7384912"/>
        <c:axId val="17375760"/>
      </c:lineChart>
      <c:catAx>
        <c:axId val="1738491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7375760"/>
        <c:crosses val="autoZero"/>
        <c:auto val="1"/>
        <c:lblAlgn val="ctr"/>
        <c:lblOffset val="100"/>
        <c:noMultiLvlLbl val="0"/>
      </c:catAx>
      <c:valAx>
        <c:axId val="17375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7384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[Final.xlsm]wines by marital!PivotTable20</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Wines</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'wines by marital'!$B$3</c:f>
              <c:strCache>
                <c:ptCount val="1"/>
                <c:pt idx="0">
                  <c:v>Total</c:v>
                </c:pt>
              </c:strCache>
            </c:strRef>
          </c:tx>
          <c:spPr>
            <a:solidFill>
              <a:schemeClr val="accent1"/>
            </a:solidFill>
            <a:ln>
              <a:noFill/>
            </a:ln>
            <a:effectLst/>
          </c:spPr>
          <c:invertIfNegative val="0"/>
          <c:cat>
            <c:strRef>
              <c:f>'wines by marital'!$A$4:$A$5</c:f>
              <c:strCache>
                <c:ptCount val="1"/>
                <c:pt idx="0">
                  <c:v>Divorced</c:v>
                </c:pt>
              </c:strCache>
            </c:strRef>
          </c:cat>
          <c:val>
            <c:numRef>
              <c:f>'wines by marital'!$B$4:$B$5</c:f>
              <c:numCache>
                <c:formatCode>General</c:formatCode>
                <c:ptCount val="1"/>
                <c:pt idx="0">
                  <c:v>75364</c:v>
                </c:pt>
              </c:numCache>
            </c:numRef>
          </c:val>
          <c:extLst>
            <c:ext xmlns:c16="http://schemas.microsoft.com/office/drawing/2014/chart" uri="{C3380CC4-5D6E-409C-BE32-E72D297353CC}">
              <c16:uniqueId val="{00000000-A544-475C-8D6C-5C1A15E598BB}"/>
            </c:ext>
          </c:extLst>
        </c:ser>
        <c:dLbls>
          <c:showLegendKey val="0"/>
          <c:showVal val="0"/>
          <c:showCatName val="0"/>
          <c:showSerName val="0"/>
          <c:showPercent val="0"/>
          <c:showBubbleSize val="0"/>
        </c:dLbls>
        <c:gapWidth val="150"/>
        <c:overlap val="100"/>
        <c:axId val="28255968"/>
        <c:axId val="28256384"/>
      </c:barChart>
      <c:catAx>
        <c:axId val="28255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56384"/>
        <c:crosses val="autoZero"/>
        <c:auto val="1"/>
        <c:lblAlgn val="ctr"/>
        <c:lblOffset val="100"/>
        <c:noMultiLvlLbl val="0"/>
      </c:catAx>
      <c:valAx>
        <c:axId val="2825638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55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[Final.xlsm]Meat!PivotTable4</c:name>
    <c:fmtId val="4"/>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meat</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s>
    <c:plotArea>
      <c:layout/>
      <c:doughnutChart>
        <c:varyColors val="1"/>
        <c:ser>
          <c:idx val="0"/>
          <c:order val="0"/>
          <c:tx>
            <c:strRef>
              <c:f>Meat!$B$3</c:f>
              <c:strCache>
                <c:ptCount val="1"/>
                <c:pt idx="0">
                  <c:v>Total</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A1E7-4522-82BC-2F186579042F}"/>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A1E7-4522-82BC-2F186579042F}"/>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A1E7-4522-82BC-2F186579042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Meat!$A$4:$A$7</c:f>
              <c:strCache>
                <c:ptCount val="3"/>
                <c:pt idx="0">
                  <c:v>Adult</c:v>
                </c:pt>
                <c:pt idx="1">
                  <c:v>Senior</c:v>
                </c:pt>
                <c:pt idx="2">
                  <c:v>Young Adult</c:v>
                </c:pt>
              </c:strCache>
            </c:strRef>
          </c:cat>
          <c:val>
            <c:numRef>
              <c:f>Meat!$B$4:$B$7</c:f>
              <c:numCache>
                <c:formatCode>General</c:formatCode>
                <c:ptCount val="3"/>
                <c:pt idx="0">
                  <c:v>126418</c:v>
                </c:pt>
                <c:pt idx="1">
                  <c:v>245919</c:v>
                </c:pt>
                <c:pt idx="2">
                  <c:v>1631</c:v>
                </c:pt>
              </c:numCache>
            </c:numRef>
          </c:val>
          <c:extLst>
            <c:ext xmlns:c16="http://schemas.microsoft.com/office/drawing/2014/chart" uri="{C3380CC4-5D6E-409C-BE32-E72D297353CC}">
              <c16:uniqueId val="{00000006-A1E7-4522-82BC-2F186579042F}"/>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27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[Final.xlsm]ID!PivotTable3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Type</a:t>
            </a:r>
            <a:r>
              <a:rPr lang="en-US" baseline="0"/>
              <a:t> of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ID!$B$5</c:f>
              <c:strCache>
                <c:ptCount val="1"/>
                <c:pt idx="0">
                  <c:v>Sum of DealsPurchases</c:v>
                </c:pt>
              </c:strCache>
            </c:strRef>
          </c:tx>
          <c:spPr>
            <a:solidFill>
              <a:schemeClr val="accent1"/>
            </a:solidFill>
            <a:ln>
              <a:noFill/>
            </a:ln>
            <a:effectLst/>
          </c:spPr>
          <c:cat>
            <c:strRef>
              <c:f>ID!$A$6:$A$2246</c:f>
              <c:strCache>
                <c:ptCount val="2240"/>
                <c:pt idx="0">
                  <c:v>0</c:v>
                </c:pt>
                <c:pt idx="1">
                  <c:v>1</c:v>
                </c:pt>
                <c:pt idx="2">
                  <c:v>9</c:v>
                </c:pt>
                <c:pt idx="3">
                  <c:v>13</c:v>
                </c:pt>
                <c:pt idx="4">
                  <c:v>17</c:v>
                </c:pt>
                <c:pt idx="5">
                  <c:v>20</c:v>
                </c:pt>
                <c:pt idx="6">
                  <c:v>22</c:v>
                </c:pt>
                <c:pt idx="7">
                  <c:v>24</c:v>
                </c:pt>
                <c:pt idx="8">
                  <c:v>25</c:v>
                </c:pt>
                <c:pt idx="9">
                  <c:v>35</c:v>
                </c:pt>
                <c:pt idx="10">
                  <c:v>48</c:v>
                </c:pt>
                <c:pt idx="11">
                  <c:v>49</c:v>
                </c:pt>
                <c:pt idx="12">
                  <c:v>55</c:v>
                </c:pt>
                <c:pt idx="13">
                  <c:v>67</c:v>
                </c:pt>
                <c:pt idx="14">
                  <c:v>73</c:v>
                </c:pt>
                <c:pt idx="15">
                  <c:v>75</c:v>
                </c:pt>
                <c:pt idx="16">
                  <c:v>78</c:v>
                </c:pt>
                <c:pt idx="17">
                  <c:v>87</c:v>
                </c:pt>
                <c:pt idx="18">
                  <c:v>89</c:v>
                </c:pt>
                <c:pt idx="19">
                  <c:v>92</c:v>
                </c:pt>
                <c:pt idx="20">
                  <c:v>113</c:v>
                </c:pt>
                <c:pt idx="21">
                  <c:v>115</c:v>
                </c:pt>
                <c:pt idx="22">
                  <c:v>123</c:v>
                </c:pt>
                <c:pt idx="23">
                  <c:v>125</c:v>
                </c:pt>
                <c:pt idx="24">
                  <c:v>143</c:v>
                </c:pt>
                <c:pt idx="25">
                  <c:v>146</c:v>
                </c:pt>
                <c:pt idx="26">
                  <c:v>153</c:v>
                </c:pt>
                <c:pt idx="27">
                  <c:v>158</c:v>
                </c:pt>
                <c:pt idx="28">
                  <c:v>164</c:v>
                </c:pt>
                <c:pt idx="29">
                  <c:v>175</c:v>
                </c:pt>
                <c:pt idx="30">
                  <c:v>176</c:v>
                </c:pt>
                <c:pt idx="31">
                  <c:v>178</c:v>
                </c:pt>
                <c:pt idx="32">
                  <c:v>182</c:v>
                </c:pt>
                <c:pt idx="33">
                  <c:v>193</c:v>
                </c:pt>
                <c:pt idx="34">
                  <c:v>194</c:v>
                </c:pt>
                <c:pt idx="35">
                  <c:v>195</c:v>
                </c:pt>
                <c:pt idx="36">
                  <c:v>199</c:v>
                </c:pt>
                <c:pt idx="37">
                  <c:v>202</c:v>
                </c:pt>
                <c:pt idx="38">
                  <c:v>203</c:v>
                </c:pt>
                <c:pt idx="39">
                  <c:v>213</c:v>
                </c:pt>
                <c:pt idx="40">
                  <c:v>217</c:v>
                </c:pt>
                <c:pt idx="41">
                  <c:v>221</c:v>
                </c:pt>
                <c:pt idx="42">
                  <c:v>231</c:v>
                </c:pt>
                <c:pt idx="43">
                  <c:v>232</c:v>
                </c:pt>
                <c:pt idx="44">
                  <c:v>234</c:v>
                </c:pt>
                <c:pt idx="45">
                  <c:v>236</c:v>
                </c:pt>
                <c:pt idx="46">
                  <c:v>238</c:v>
                </c:pt>
                <c:pt idx="47">
                  <c:v>241</c:v>
                </c:pt>
                <c:pt idx="48">
                  <c:v>246</c:v>
                </c:pt>
                <c:pt idx="49">
                  <c:v>247</c:v>
                </c:pt>
                <c:pt idx="50">
                  <c:v>252</c:v>
                </c:pt>
                <c:pt idx="51">
                  <c:v>254</c:v>
                </c:pt>
                <c:pt idx="52">
                  <c:v>255</c:v>
                </c:pt>
                <c:pt idx="53">
                  <c:v>257</c:v>
                </c:pt>
                <c:pt idx="54">
                  <c:v>263</c:v>
                </c:pt>
                <c:pt idx="55">
                  <c:v>269</c:v>
                </c:pt>
                <c:pt idx="56">
                  <c:v>271</c:v>
                </c:pt>
                <c:pt idx="57">
                  <c:v>273</c:v>
                </c:pt>
                <c:pt idx="58">
                  <c:v>274</c:v>
                </c:pt>
                <c:pt idx="59">
                  <c:v>286</c:v>
                </c:pt>
                <c:pt idx="60">
                  <c:v>291</c:v>
                </c:pt>
                <c:pt idx="61">
                  <c:v>295</c:v>
                </c:pt>
                <c:pt idx="62">
                  <c:v>304</c:v>
                </c:pt>
                <c:pt idx="63">
                  <c:v>309</c:v>
                </c:pt>
                <c:pt idx="64">
                  <c:v>310</c:v>
                </c:pt>
                <c:pt idx="65">
                  <c:v>313</c:v>
                </c:pt>
                <c:pt idx="66">
                  <c:v>322</c:v>
                </c:pt>
                <c:pt idx="67">
                  <c:v>326</c:v>
                </c:pt>
                <c:pt idx="68">
                  <c:v>332</c:v>
                </c:pt>
                <c:pt idx="69">
                  <c:v>339</c:v>
                </c:pt>
                <c:pt idx="70">
                  <c:v>340</c:v>
                </c:pt>
                <c:pt idx="71">
                  <c:v>347</c:v>
                </c:pt>
                <c:pt idx="72">
                  <c:v>359</c:v>
                </c:pt>
                <c:pt idx="73">
                  <c:v>361</c:v>
                </c:pt>
                <c:pt idx="74">
                  <c:v>367</c:v>
                </c:pt>
                <c:pt idx="75">
                  <c:v>368</c:v>
                </c:pt>
                <c:pt idx="76">
                  <c:v>375</c:v>
                </c:pt>
                <c:pt idx="77">
                  <c:v>378</c:v>
                </c:pt>
                <c:pt idx="78">
                  <c:v>380</c:v>
                </c:pt>
                <c:pt idx="79">
                  <c:v>387</c:v>
                </c:pt>
                <c:pt idx="80">
                  <c:v>405</c:v>
                </c:pt>
                <c:pt idx="81">
                  <c:v>425</c:v>
                </c:pt>
                <c:pt idx="82">
                  <c:v>433</c:v>
                </c:pt>
                <c:pt idx="83">
                  <c:v>437</c:v>
                </c:pt>
                <c:pt idx="84">
                  <c:v>448</c:v>
                </c:pt>
                <c:pt idx="85">
                  <c:v>450</c:v>
                </c:pt>
                <c:pt idx="86">
                  <c:v>451</c:v>
                </c:pt>
                <c:pt idx="87">
                  <c:v>453</c:v>
                </c:pt>
                <c:pt idx="88">
                  <c:v>454</c:v>
                </c:pt>
                <c:pt idx="89">
                  <c:v>455</c:v>
                </c:pt>
                <c:pt idx="90">
                  <c:v>456</c:v>
                </c:pt>
                <c:pt idx="91">
                  <c:v>460</c:v>
                </c:pt>
                <c:pt idx="92">
                  <c:v>466</c:v>
                </c:pt>
                <c:pt idx="93">
                  <c:v>477</c:v>
                </c:pt>
                <c:pt idx="94">
                  <c:v>486</c:v>
                </c:pt>
                <c:pt idx="95">
                  <c:v>492</c:v>
                </c:pt>
                <c:pt idx="96">
                  <c:v>498</c:v>
                </c:pt>
                <c:pt idx="97">
                  <c:v>500</c:v>
                </c:pt>
                <c:pt idx="98">
                  <c:v>503</c:v>
                </c:pt>
                <c:pt idx="99">
                  <c:v>520</c:v>
                </c:pt>
                <c:pt idx="100">
                  <c:v>521</c:v>
                </c:pt>
                <c:pt idx="101">
                  <c:v>523</c:v>
                </c:pt>
                <c:pt idx="102">
                  <c:v>524</c:v>
                </c:pt>
                <c:pt idx="103">
                  <c:v>528</c:v>
                </c:pt>
                <c:pt idx="104">
                  <c:v>531</c:v>
                </c:pt>
                <c:pt idx="105">
                  <c:v>535</c:v>
                </c:pt>
                <c:pt idx="106">
                  <c:v>538</c:v>
                </c:pt>
                <c:pt idx="107">
                  <c:v>544</c:v>
                </c:pt>
                <c:pt idx="108">
                  <c:v>550</c:v>
                </c:pt>
                <c:pt idx="109">
                  <c:v>564</c:v>
                </c:pt>
                <c:pt idx="110">
                  <c:v>569</c:v>
                </c:pt>
                <c:pt idx="111">
                  <c:v>574</c:v>
                </c:pt>
                <c:pt idx="112">
                  <c:v>577</c:v>
                </c:pt>
                <c:pt idx="113">
                  <c:v>590</c:v>
                </c:pt>
                <c:pt idx="114">
                  <c:v>591</c:v>
                </c:pt>
                <c:pt idx="115">
                  <c:v>606</c:v>
                </c:pt>
                <c:pt idx="116">
                  <c:v>607</c:v>
                </c:pt>
                <c:pt idx="117">
                  <c:v>610</c:v>
                </c:pt>
                <c:pt idx="118">
                  <c:v>615</c:v>
                </c:pt>
                <c:pt idx="119">
                  <c:v>618</c:v>
                </c:pt>
                <c:pt idx="120">
                  <c:v>624</c:v>
                </c:pt>
                <c:pt idx="121">
                  <c:v>626</c:v>
                </c:pt>
                <c:pt idx="122">
                  <c:v>635</c:v>
                </c:pt>
                <c:pt idx="123">
                  <c:v>640</c:v>
                </c:pt>
                <c:pt idx="124">
                  <c:v>641</c:v>
                </c:pt>
                <c:pt idx="125">
                  <c:v>642</c:v>
                </c:pt>
                <c:pt idx="126">
                  <c:v>663</c:v>
                </c:pt>
                <c:pt idx="127">
                  <c:v>675</c:v>
                </c:pt>
                <c:pt idx="128">
                  <c:v>679</c:v>
                </c:pt>
                <c:pt idx="129">
                  <c:v>692</c:v>
                </c:pt>
                <c:pt idx="130">
                  <c:v>697</c:v>
                </c:pt>
                <c:pt idx="131">
                  <c:v>701</c:v>
                </c:pt>
                <c:pt idx="132">
                  <c:v>702</c:v>
                </c:pt>
                <c:pt idx="133">
                  <c:v>709</c:v>
                </c:pt>
                <c:pt idx="134">
                  <c:v>713</c:v>
                </c:pt>
                <c:pt idx="135">
                  <c:v>716</c:v>
                </c:pt>
                <c:pt idx="136">
                  <c:v>736</c:v>
                </c:pt>
                <c:pt idx="137">
                  <c:v>737</c:v>
                </c:pt>
                <c:pt idx="138">
                  <c:v>738</c:v>
                </c:pt>
                <c:pt idx="139">
                  <c:v>749</c:v>
                </c:pt>
                <c:pt idx="140">
                  <c:v>760</c:v>
                </c:pt>
                <c:pt idx="141">
                  <c:v>762</c:v>
                </c:pt>
                <c:pt idx="142">
                  <c:v>771</c:v>
                </c:pt>
                <c:pt idx="143">
                  <c:v>773</c:v>
                </c:pt>
                <c:pt idx="144">
                  <c:v>793</c:v>
                </c:pt>
                <c:pt idx="145">
                  <c:v>796</c:v>
                </c:pt>
                <c:pt idx="146">
                  <c:v>798</c:v>
                </c:pt>
                <c:pt idx="147">
                  <c:v>800</c:v>
                </c:pt>
                <c:pt idx="148">
                  <c:v>803</c:v>
                </c:pt>
                <c:pt idx="149">
                  <c:v>807</c:v>
                </c:pt>
                <c:pt idx="150">
                  <c:v>810</c:v>
                </c:pt>
                <c:pt idx="151">
                  <c:v>819</c:v>
                </c:pt>
                <c:pt idx="152">
                  <c:v>821</c:v>
                </c:pt>
                <c:pt idx="153">
                  <c:v>830</c:v>
                </c:pt>
                <c:pt idx="154">
                  <c:v>832</c:v>
                </c:pt>
                <c:pt idx="155">
                  <c:v>833</c:v>
                </c:pt>
                <c:pt idx="156">
                  <c:v>837</c:v>
                </c:pt>
                <c:pt idx="157">
                  <c:v>839</c:v>
                </c:pt>
                <c:pt idx="158">
                  <c:v>843</c:v>
                </c:pt>
                <c:pt idx="159">
                  <c:v>849</c:v>
                </c:pt>
                <c:pt idx="160">
                  <c:v>850</c:v>
                </c:pt>
                <c:pt idx="161">
                  <c:v>851</c:v>
                </c:pt>
                <c:pt idx="162">
                  <c:v>868</c:v>
                </c:pt>
                <c:pt idx="163">
                  <c:v>873</c:v>
                </c:pt>
                <c:pt idx="164">
                  <c:v>879</c:v>
                </c:pt>
                <c:pt idx="165">
                  <c:v>880</c:v>
                </c:pt>
                <c:pt idx="166">
                  <c:v>891</c:v>
                </c:pt>
                <c:pt idx="167">
                  <c:v>895</c:v>
                </c:pt>
                <c:pt idx="168">
                  <c:v>898</c:v>
                </c:pt>
                <c:pt idx="169">
                  <c:v>902</c:v>
                </c:pt>
                <c:pt idx="170">
                  <c:v>905</c:v>
                </c:pt>
                <c:pt idx="171">
                  <c:v>907</c:v>
                </c:pt>
                <c:pt idx="172">
                  <c:v>916</c:v>
                </c:pt>
                <c:pt idx="173">
                  <c:v>922</c:v>
                </c:pt>
                <c:pt idx="174">
                  <c:v>933</c:v>
                </c:pt>
                <c:pt idx="175">
                  <c:v>938</c:v>
                </c:pt>
                <c:pt idx="176">
                  <c:v>940</c:v>
                </c:pt>
                <c:pt idx="177">
                  <c:v>942</c:v>
                </c:pt>
                <c:pt idx="178">
                  <c:v>944</c:v>
                </c:pt>
                <c:pt idx="179">
                  <c:v>945</c:v>
                </c:pt>
                <c:pt idx="180">
                  <c:v>946</c:v>
                </c:pt>
                <c:pt idx="181">
                  <c:v>948</c:v>
                </c:pt>
                <c:pt idx="182">
                  <c:v>954</c:v>
                </c:pt>
                <c:pt idx="183">
                  <c:v>955</c:v>
                </c:pt>
                <c:pt idx="184">
                  <c:v>961</c:v>
                </c:pt>
                <c:pt idx="185">
                  <c:v>965</c:v>
                </c:pt>
                <c:pt idx="186">
                  <c:v>966</c:v>
                </c:pt>
                <c:pt idx="187">
                  <c:v>967</c:v>
                </c:pt>
                <c:pt idx="188">
                  <c:v>968</c:v>
                </c:pt>
                <c:pt idx="189">
                  <c:v>975</c:v>
                </c:pt>
                <c:pt idx="190">
                  <c:v>977</c:v>
                </c:pt>
                <c:pt idx="191">
                  <c:v>979</c:v>
                </c:pt>
                <c:pt idx="192">
                  <c:v>983</c:v>
                </c:pt>
                <c:pt idx="193">
                  <c:v>988</c:v>
                </c:pt>
                <c:pt idx="194">
                  <c:v>999</c:v>
                </c:pt>
                <c:pt idx="195">
                  <c:v>1000</c:v>
                </c:pt>
                <c:pt idx="196">
                  <c:v>1008</c:v>
                </c:pt>
                <c:pt idx="197">
                  <c:v>1010</c:v>
                </c:pt>
                <c:pt idx="198">
                  <c:v>1012</c:v>
                </c:pt>
                <c:pt idx="199">
                  <c:v>1016</c:v>
                </c:pt>
                <c:pt idx="200">
                  <c:v>1020</c:v>
                </c:pt>
                <c:pt idx="201">
                  <c:v>1029</c:v>
                </c:pt>
                <c:pt idx="202">
                  <c:v>1030</c:v>
                </c:pt>
                <c:pt idx="203">
                  <c:v>1031</c:v>
                </c:pt>
                <c:pt idx="204">
                  <c:v>1041</c:v>
                </c:pt>
                <c:pt idx="205">
                  <c:v>1044</c:v>
                </c:pt>
                <c:pt idx="206">
                  <c:v>1045</c:v>
                </c:pt>
                <c:pt idx="207">
                  <c:v>1048</c:v>
                </c:pt>
                <c:pt idx="208">
                  <c:v>1050</c:v>
                </c:pt>
                <c:pt idx="209">
                  <c:v>1052</c:v>
                </c:pt>
                <c:pt idx="210">
                  <c:v>1055</c:v>
                </c:pt>
                <c:pt idx="211">
                  <c:v>1064</c:v>
                </c:pt>
                <c:pt idx="212">
                  <c:v>1065</c:v>
                </c:pt>
                <c:pt idx="213">
                  <c:v>1071</c:v>
                </c:pt>
                <c:pt idx="214">
                  <c:v>1072</c:v>
                </c:pt>
                <c:pt idx="215">
                  <c:v>1077</c:v>
                </c:pt>
                <c:pt idx="216">
                  <c:v>1079</c:v>
                </c:pt>
                <c:pt idx="217">
                  <c:v>1081</c:v>
                </c:pt>
                <c:pt idx="218">
                  <c:v>1087</c:v>
                </c:pt>
                <c:pt idx="219">
                  <c:v>1092</c:v>
                </c:pt>
                <c:pt idx="220">
                  <c:v>1100</c:v>
                </c:pt>
                <c:pt idx="221">
                  <c:v>1103</c:v>
                </c:pt>
                <c:pt idx="222">
                  <c:v>1109</c:v>
                </c:pt>
                <c:pt idx="223">
                  <c:v>1118</c:v>
                </c:pt>
                <c:pt idx="224">
                  <c:v>1127</c:v>
                </c:pt>
                <c:pt idx="225">
                  <c:v>1131</c:v>
                </c:pt>
                <c:pt idx="226">
                  <c:v>1135</c:v>
                </c:pt>
                <c:pt idx="227">
                  <c:v>1137</c:v>
                </c:pt>
                <c:pt idx="228">
                  <c:v>1139</c:v>
                </c:pt>
                <c:pt idx="229">
                  <c:v>1142</c:v>
                </c:pt>
                <c:pt idx="230">
                  <c:v>1143</c:v>
                </c:pt>
                <c:pt idx="231">
                  <c:v>1146</c:v>
                </c:pt>
                <c:pt idx="232">
                  <c:v>1150</c:v>
                </c:pt>
                <c:pt idx="233">
                  <c:v>1158</c:v>
                </c:pt>
                <c:pt idx="234">
                  <c:v>1160</c:v>
                </c:pt>
                <c:pt idx="235">
                  <c:v>1162</c:v>
                </c:pt>
                <c:pt idx="236">
                  <c:v>1165</c:v>
                </c:pt>
                <c:pt idx="237">
                  <c:v>1168</c:v>
                </c:pt>
                <c:pt idx="238">
                  <c:v>1170</c:v>
                </c:pt>
                <c:pt idx="239">
                  <c:v>1172</c:v>
                </c:pt>
                <c:pt idx="240">
                  <c:v>1173</c:v>
                </c:pt>
                <c:pt idx="241">
                  <c:v>1175</c:v>
                </c:pt>
                <c:pt idx="242">
                  <c:v>1176</c:v>
                </c:pt>
                <c:pt idx="243">
                  <c:v>1177</c:v>
                </c:pt>
                <c:pt idx="244">
                  <c:v>1183</c:v>
                </c:pt>
                <c:pt idx="245">
                  <c:v>1184</c:v>
                </c:pt>
                <c:pt idx="246">
                  <c:v>1204</c:v>
                </c:pt>
                <c:pt idx="247">
                  <c:v>1212</c:v>
                </c:pt>
                <c:pt idx="248">
                  <c:v>1215</c:v>
                </c:pt>
                <c:pt idx="249">
                  <c:v>1225</c:v>
                </c:pt>
                <c:pt idx="250">
                  <c:v>1232</c:v>
                </c:pt>
                <c:pt idx="251">
                  <c:v>1241</c:v>
                </c:pt>
                <c:pt idx="252">
                  <c:v>1245</c:v>
                </c:pt>
                <c:pt idx="253">
                  <c:v>1250</c:v>
                </c:pt>
                <c:pt idx="254">
                  <c:v>1272</c:v>
                </c:pt>
                <c:pt idx="255">
                  <c:v>1277</c:v>
                </c:pt>
                <c:pt idx="256">
                  <c:v>1291</c:v>
                </c:pt>
                <c:pt idx="257">
                  <c:v>1295</c:v>
                </c:pt>
                <c:pt idx="258">
                  <c:v>1307</c:v>
                </c:pt>
                <c:pt idx="259">
                  <c:v>1321</c:v>
                </c:pt>
                <c:pt idx="260">
                  <c:v>1324</c:v>
                </c:pt>
                <c:pt idx="261">
                  <c:v>1328</c:v>
                </c:pt>
                <c:pt idx="262">
                  <c:v>1331</c:v>
                </c:pt>
                <c:pt idx="263">
                  <c:v>1340</c:v>
                </c:pt>
                <c:pt idx="264">
                  <c:v>1343</c:v>
                </c:pt>
                <c:pt idx="265">
                  <c:v>1349</c:v>
                </c:pt>
                <c:pt idx="266">
                  <c:v>1351</c:v>
                </c:pt>
                <c:pt idx="267">
                  <c:v>1357</c:v>
                </c:pt>
                <c:pt idx="268">
                  <c:v>1361</c:v>
                </c:pt>
                <c:pt idx="269">
                  <c:v>1362</c:v>
                </c:pt>
                <c:pt idx="270">
                  <c:v>1371</c:v>
                </c:pt>
                <c:pt idx="271">
                  <c:v>1377</c:v>
                </c:pt>
                <c:pt idx="272">
                  <c:v>1378</c:v>
                </c:pt>
                <c:pt idx="273">
                  <c:v>1379</c:v>
                </c:pt>
                <c:pt idx="274">
                  <c:v>1381</c:v>
                </c:pt>
                <c:pt idx="275">
                  <c:v>1384</c:v>
                </c:pt>
                <c:pt idx="276">
                  <c:v>1386</c:v>
                </c:pt>
                <c:pt idx="277">
                  <c:v>1388</c:v>
                </c:pt>
                <c:pt idx="278">
                  <c:v>1399</c:v>
                </c:pt>
                <c:pt idx="279">
                  <c:v>1402</c:v>
                </c:pt>
                <c:pt idx="280">
                  <c:v>1403</c:v>
                </c:pt>
                <c:pt idx="281">
                  <c:v>1404</c:v>
                </c:pt>
                <c:pt idx="282">
                  <c:v>1406</c:v>
                </c:pt>
                <c:pt idx="283">
                  <c:v>1407</c:v>
                </c:pt>
                <c:pt idx="284">
                  <c:v>1409</c:v>
                </c:pt>
                <c:pt idx="285">
                  <c:v>1411</c:v>
                </c:pt>
                <c:pt idx="286">
                  <c:v>1419</c:v>
                </c:pt>
                <c:pt idx="287">
                  <c:v>1440</c:v>
                </c:pt>
                <c:pt idx="288">
                  <c:v>1446</c:v>
                </c:pt>
                <c:pt idx="289">
                  <c:v>1448</c:v>
                </c:pt>
                <c:pt idx="290">
                  <c:v>1453</c:v>
                </c:pt>
                <c:pt idx="291">
                  <c:v>1456</c:v>
                </c:pt>
                <c:pt idx="292">
                  <c:v>1458</c:v>
                </c:pt>
                <c:pt idx="293">
                  <c:v>1459</c:v>
                </c:pt>
                <c:pt idx="294">
                  <c:v>1461</c:v>
                </c:pt>
                <c:pt idx="295">
                  <c:v>1463</c:v>
                </c:pt>
                <c:pt idx="296">
                  <c:v>1473</c:v>
                </c:pt>
                <c:pt idx="297">
                  <c:v>1490</c:v>
                </c:pt>
                <c:pt idx="298">
                  <c:v>1491</c:v>
                </c:pt>
                <c:pt idx="299">
                  <c:v>1497</c:v>
                </c:pt>
                <c:pt idx="300">
                  <c:v>1501</c:v>
                </c:pt>
                <c:pt idx="301">
                  <c:v>1502</c:v>
                </c:pt>
                <c:pt idx="302">
                  <c:v>1503</c:v>
                </c:pt>
                <c:pt idx="303">
                  <c:v>1506</c:v>
                </c:pt>
                <c:pt idx="304">
                  <c:v>1509</c:v>
                </c:pt>
                <c:pt idx="305">
                  <c:v>1513</c:v>
                </c:pt>
                <c:pt idx="306">
                  <c:v>1515</c:v>
                </c:pt>
                <c:pt idx="307">
                  <c:v>1517</c:v>
                </c:pt>
                <c:pt idx="308">
                  <c:v>1518</c:v>
                </c:pt>
                <c:pt idx="309">
                  <c:v>1519</c:v>
                </c:pt>
                <c:pt idx="310">
                  <c:v>1523</c:v>
                </c:pt>
                <c:pt idx="311">
                  <c:v>1524</c:v>
                </c:pt>
                <c:pt idx="312">
                  <c:v>1542</c:v>
                </c:pt>
                <c:pt idx="313">
                  <c:v>1544</c:v>
                </c:pt>
                <c:pt idx="314">
                  <c:v>1545</c:v>
                </c:pt>
                <c:pt idx="315">
                  <c:v>1553</c:v>
                </c:pt>
                <c:pt idx="316">
                  <c:v>1570</c:v>
                </c:pt>
                <c:pt idx="317">
                  <c:v>1577</c:v>
                </c:pt>
                <c:pt idx="318">
                  <c:v>1581</c:v>
                </c:pt>
                <c:pt idx="319">
                  <c:v>1584</c:v>
                </c:pt>
                <c:pt idx="320">
                  <c:v>1592</c:v>
                </c:pt>
                <c:pt idx="321">
                  <c:v>1600</c:v>
                </c:pt>
                <c:pt idx="322">
                  <c:v>1604</c:v>
                </c:pt>
                <c:pt idx="323">
                  <c:v>1606</c:v>
                </c:pt>
                <c:pt idx="324">
                  <c:v>1612</c:v>
                </c:pt>
                <c:pt idx="325">
                  <c:v>1618</c:v>
                </c:pt>
                <c:pt idx="326">
                  <c:v>1619</c:v>
                </c:pt>
                <c:pt idx="327">
                  <c:v>1626</c:v>
                </c:pt>
                <c:pt idx="328">
                  <c:v>1627</c:v>
                </c:pt>
                <c:pt idx="329">
                  <c:v>1628</c:v>
                </c:pt>
                <c:pt idx="330">
                  <c:v>1630</c:v>
                </c:pt>
                <c:pt idx="331">
                  <c:v>1631</c:v>
                </c:pt>
                <c:pt idx="332">
                  <c:v>1640</c:v>
                </c:pt>
                <c:pt idx="333">
                  <c:v>1646</c:v>
                </c:pt>
                <c:pt idx="334">
                  <c:v>1650</c:v>
                </c:pt>
                <c:pt idx="335">
                  <c:v>1655</c:v>
                </c:pt>
                <c:pt idx="336">
                  <c:v>1663</c:v>
                </c:pt>
                <c:pt idx="337">
                  <c:v>1665</c:v>
                </c:pt>
                <c:pt idx="338">
                  <c:v>1672</c:v>
                </c:pt>
                <c:pt idx="339">
                  <c:v>1676</c:v>
                </c:pt>
                <c:pt idx="340">
                  <c:v>1685</c:v>
                </c:pt>
                <c:pt idx="341">
                  <c:v>1710</c:v>
                </c:pt>
                <c:pt idx="342">
                  <c:v>1715</c:v>
                </c:pt>
                <c:pt idx="343">
                  <c:v>1717</c:v>
                </c:pt>
                <c:pt idx="344">
                  <c:v>1726</c:v>
                </c:pt>
                <c:pt idx="345">
                  <c:v>1729</c:v>
                </c:pt>
                <c:pt idx="346">
                  <c:v>1734</c:v>
                </c:pt>
                <c:pt idx="347">
                  <c:v>1740</c:v>
                </c:pt>
                <c:pt idx="348">
                  <c:v>1743</c:v>
                </c:pt>
                <c:pt idx="349">
                  <c:v>1744</c:v>
                </c:pt>
                <c:pt idx="350">
                  <c:v>1745</c:v>
                </c:pt>
                <c:pt idx="351">
                  <c:v>1755</c:v>
                </c:pt>
                <c:pt idx="352">
                  <c:v>1763</c:v>
                </c:pt>
                <c:pt idx="353">
                  <c:v>1764</c:v>
                </c:pt>
                <c:pt idx="354">
                  <c:v>1772</c:v>
                </c:pt>
                <c:pt idx="355">
                  <c:v>1773</c:v>
                </c:pt>
                <c:pt idx="356">
                  <c:v>1777</c:v>
                </c:pt>
                <c:pt idx="357">
                  <c:v>1802</c:v>
                </c:pt>
                <c:pt idx="358">
                  <c:v>1818</c:v>
                </c:pt>
                <c:pt idx="359">
                  <c:v>1826</c:v>
                </c:pt>
                <c:pt idx="360">
                  <c:v>1829</c:v>
                </c:pt>
                <c:pt idx="361">
                  <c:v>1833</c:v>
                </c:pt>
                <c:pt idx="362">
                  <c:v>1834</c:v>
                </c:pt>
                <c:pt idx="363">
                  <c:v>1839</c:v>
                </c:pt>
                <c:pt idx="364">
                  <c:v>1857</c:v>
                </c:pt>
                <c:pt idx="365">
                  <c:v>1859</c:v>
                </c:pt>
                <c:pt idx="366">
                  <c:v>1867</c:v>
                </c:pt>
                <c:pt idx="367">
                  <c:v>1876</c:v>
                </c:pt>
                <c:pt idx="368">
                  <c:v>1878</c:v>
                </c:pt>
                <c:pt idx="369">
                  <c:v>1880</c:v>
                </c:pt>
                <c:pt idx="370">
                  <c:v>1890</c:v>
                </c:pt>
                <c:pt idx="371">
                  <c:v>1891</c:v>
                </c:pt>
                <c:pt idx="372">
                  <c:v>1907</c:v>
                </c:pt>
                <c:pt idx="373">
                  <c:v>1911</c:v>
                </c:pt>
                <c:pt idx="374">
                  <c:v>1915</c:v>
                </c:pt>
                <c:pt idx="375">
                  <c:v>1916</c:v>
                </c:pt>
                <c:pt idx="376">
                  <c:v>1920</c:v>
                </c:pt>
                <c:pt idx="377">
                  <c:v>1921</c:v>
                </c:pt>
                <c:pt idx="378">
                  <c:v>1927</c:v>
                </c:pt>
                <c:pt idx="379">
                  <c:v>1928</c:v>
                </c:pt>
                <c:pt idx="380">
                  <c:v>1940</c:v>
                </c:pt>
                <c:pt idx="381">
                  <c:v>1945</c:v>
                </c:pt>
                <c:pt idx="382">
                  <c:v>1951</c:v>
                </c:pt>
                <c:pt idx="383">
                  <c:v>1958</c:v>
                </c:pt>
                <c:pt idx="384">
                  <c:v>1964</c:v>
                </c:pt>
                <c:pt idx="385">
                  <c:v>1966</c:v>
                </c:pt>
                <c:pt idx="386">
                  <c:v>1968</c:v>
                </c:pt>
                <c:pt idx="387">
                  <c:v>1970</c:v>
                </c:pt>
                <c:pt idx="388">
                  <c:v>1987</c:v>
                </c:pt>
                <c:pt idx="389">
                  <c:v>1990</c:v>
                </c:pt>
                <c:pt idx="390">
                  <c:v>1991</c:v>
                </c:pt>
                <c:pt idx="391">
                  <c:v>1992</c:v>
                </c:pt>
                <c:pt idx="392">
                  <c:v>1993</c:v>
                </c:pt>
                <c:pt idx="393">
                  <c:v>1994</c:v>
                </c:pt>
                <c:pt idx="394">
                  <c:v>1998</c:v>
                </c:pt>
                <c:pt idx="395">
                  <c:v>2002</c:v>
                </c:pt>
                <c:pt idx="396">
                  <c:v>2004</c:v>
                </c:pt>
                <c:pt idx="397">
                  <c:v>2005</c:v>
                </c:pt>
                <c:pt idx="398">
                  <c:v>2008</c:v>
                </c:pt>
                <c:pt idx="399">
                  <c:v>2021</c:v>
                </c:pt>
                <c:pt idx="400">
                  <c:v>2036</c:v>
                </c:pt>
                <c:pt idx="401">
                  <c:v>2055</c:v>
                </c:pt>
                <c:pt idx="402">
                  <c:v>2061</c:v>
                </c:pt>
                <c:pt idx="403">
                  <c:v>2066</c:v>
                </c:pt>
                <c:pt idx="404">
                  <c:v>2072</c:v>
                </c:pt>
                <c:pt idx="405">
                  <c:v>2075</c:v>
                </c:pt>
                <c:pt idx="406">
                  <c:v>2079</c:v>
                </c:pt>
                <c:pt idx="407">
                  <c:v>2088</c:v>
                </c:pt>
                <c:pt idx="408">
                  <c:v>2098</c:v>
                </c:pt>
                <c:pt idx="409">
                  <c:v>2106</c:v>
                </c:pt>
                <c:pt idx="410">
                  <c:v>2109</c:v>
                </c:pt>
                <c:pt idx="411">
                  <c:v>2114</c:v>
                </c:pt>
                <c:pt idx="412">
                  <c:v>2115</c:v>
                </c:pt>
                <c:pt idx="413">
                  <c:v>2118</c:v>
                </c:pt>
                <c:pt idx="414">
                  <c:v>2125</c:v>
                </c:pt>
                <c:pt idx="415">
                  <c:v>2130</c:v>
                </c:pt>
                <c:pt idx="416">
                  <c:v>2131</c:v>
                </c:pt>
                <c:pt idx="417">
                  <c:v>2134</c:v>
                </c:pt>
                <c:pt idx="418">
                  <c:v>2139</c:v>
                </c:pt>
                <c:pt idx="419">
                  <c:v>2147</c:v>
                </c:pt>
                <c:pt idx="420">
                  <c:v>2150</c:v>
                </c:pt>
                <c:pt idx="421">
                  <c:v>2154</c:v>
                </c:pt>
                <c:pt idx="422">
                  <c:v>2156</c:v>
                </c:pt>
                <c:pt idx="423">
                  <c:v>2157</c:v>
                </c:pt>
                <c:pt idx="424">
                  <c:v>2162</c:v>
                </c:pt>
                <c:pt idx="425">
                  <c:v>2166</c:v>
                </c:pt>
                <c:pt idx="426">
                  <c:v>2173</c:v>
                </c:pt>
                <c:pt idx="427">
                  <c:v>2174</c:v>
                </c:pt>
                <c:pt idx="428">
                  <c:v>2176</c:v>
                </c:pt>
                <c:pt idx="429">
                  <c:v>2181</c:v>
                </c:pt>
                <c:pt idx="430">
                  <c:v>2186</c:v>
                </c:pt>
                <c:pt idx="431">
                  <c:v>2202</c:v>
                </c:pt>
                <c:pt idx="432">
                  <c:v>2217</c:v>
                </c:pt>
                <c:pt idx="433">
                  <c:v>2223</c:v>
                </c:pt>
                <c:pt idx="434">
                  <c:v>2225</c:v>
                </c:pt>
                <c:pt idx="435">
                  <c:v>2227</c:v>
                </c:pt>
                <c:pt idx="436">
                  <c:v>2230</c:v>
                </c:pt>
                <c:pt idx="437">
                  <c:v>2245</c:v>
                </c:pt>
                <c:pt idx="438">
                  <c:v>2246</c:v>
                </c:pt>
                <c:pt idx="439">
                  <c:v>2253</c:v>
                </c:pt>
                <c:pt idx="440">
                  <c:v>2254</c:v>
                </c:pt>
                <c:pt idx="441">
                  <c:v>2256</c:v>
                </c:pt>
                <c:pt idx="442">
                  <c:v>2258</c:v>
                </c:pt>
                <c:pt idx="443">
                  <c:v>2261</c:v>
                </c:pt>
                <c:pt idx="444">
                  <c:v>2262</c:v>
                </c:pt>
                <c:pt idx="445">
                  <c:v>2276</c:v>
                </c:pt>
                <c:pt idx="446">
                  <c:v>2278</c:v>
                </c:pt>
                <c:pt idx="447">
                  <c:v>2281</c:v>
                </c:pt>
                <c:pt idx="448">
                  <c:v>2285</c:v>
                </c:pt>
                <c:pt idx="449">
                  <c:v>2286</c:v>
                </c:pt>
                <c:pt idx="450">
                  <c:v>2292</c:v>
                </c:pt>
                <c:pt idx="451">
                  <c:v>2295</c:v>
                </c:pt>
                <c:pt idx="452">
                  <c:v>2296</c:v>
                </c:pt>
                <c:pt idx="453">
                  <c:v>2304</c:v>
                </c:pt>
                <c:pt idx="454">
                  <c:v>2308</c:v>
                </c:pt>
                <c:pt idx="455">
                  <c:v>2315</c:v>
                </c:pt>
                <c:pt idx="456">
                  <c:v>2320</c:v>
                </c:pt>
                <c:pt idx="457">
                  <c:v>2324</c:v>
                </c:pt>
                <c:pt idx="458">
                  <c:v>2326</c:v>
                </c:pt>
                <c:pt idx="459">
                  <c:v>2337</c:v>
                </c:pt>
                <c:pt idx="460">
                  <c:v>2345</c:v>
                </c:pt>
                <c:pt idx="461">
                  <c:v>2350</c:v>
                </c:pt>
                <c:pt idx="462">
                  <c:v>2371</c:v>
                </c:pt>
                <c:pt idx="463">
                  <c:v>2375</c:v>
                </c:pt>
                <c:pt idx="464">
                  <c:v>2379</c:v>
                </c:pt>
                <c:pt idx="465">
                  <c:v>2387</c:v>
                </c:pt>
                <c:pt idx="466">
                  <c:v>2392</c:v>
                </c:pt>
                <c:pt idx="467">
                  <c:v>2404</c:v>
                </c:pt>
                <c:pt idx="468">
                  <c:v>2406</c:v>
                </c:pt>
                <c:pt idx="469">
                  <c:v>2407</c:v>
                </c:pt>
                <c:pt idx="470">
                  <c:v>2408</c:v>
                </c:pt>
                <c:pt idx="471">
                  <c:v>2410</c:v>
                </c:pt>
                <c:pt idx="472">
                  <c:v>2415</c:v>
                </c:pt>
                <c:pt idx="473">
                  <c:v>2416</c:v>
                </c:pt>
                <c:pt idx="474">
                  <c:v>2426</c:v>
                </c:pt>
                <c:pt idx="475">
                  <c:v>2428</c:v>
                </c:pt>
                <c:pt idx="476">
                  <c:v>2429</c:v>
                </c:pt>
                <c:pt idx="477">
                  <c:v>2431</c:v>
                </c:pt>
                <c:pt idx="478">
                  <c:v>2437</c:v>
                </c:pt>
                <c:pt idx="479">
                  <c:v>2445</c:v>
                </c:pt>
                <c:pt idx="480">
                  <c:v>2447</c:v>
                </c:pt>
                <c:pt idx="481">
                  <c:v>2452</c:v>
                </c:pt>
                <c:pt idx="482">
                  <c:v>2453</c:v>
                </c:pt>
                <c:pt idx="483">
                  <c:v>2456</c:v>
                </c:pt>
                <c:pt idx="484">
                  <c:v>2457</c:v>
                </c:pt>
                <c:pt idx="485">
                  <c:v>2461</c:v>
                </c:pt>
                <c:pt idx="486">
                  <c:v>2471</c:v>
                </c:pt>
                <c:pt idx="487">
                  <c:v>2478</c:v>
                </c:pt>
                <c:pt idx="488">
                  <c:v>2488</c:v>
                </c:pt>
                <c:pt idx="489">
                  <c:v>2493</c:v>
                </c:pt>
                <c:pt idx="490">
                  <c:v>2495</c:v>
                </c:pt>
                <c:pt idx="491">
                  <c:v>2499</c:v>
                </c:pt>
                <c:pt idx="492">
                  <c:v>2516</c:v>
                </c:pt>
                <c:pt idx="493">
                  <c:v>2518</c:v>
                </c:pt>
                <c:pt idx="494">
                  <c:v>2521</c:v>
                </c:pt>
                <c:pt idx="495">
                  <c:v>2525</c:v>
                </c:pt>
                <c:pt idx="496">
                  <c:v>2532</c:v>
                </c:pt>
                <c:pt idx="497">
                  <c:v>2534</c:v>
                </c:pt>
                <c:pt idx="498">
                  <c:v>2535</c:v>
                </c:pt>
                <c:pt idx="499">
                  <c:v>2541</c:v>
                </c:pt>
                <c:pt idx="500">
                  <c:v>2544</c:v>
                </c:pt>
                <c:pt idx="501">
                  <c:v>2546</c:v>
                </c:pt>
                <c:pt idx="502">
                  <c:v>2549</c:v>
                </c:pt>
                <c:pt idx="503">
                  <c:v>2552</c:v>
                </c:pt>
                <c:pt idx="504">
                  <c:v>2557</c:v>
                </c:pt>
                <c:pt idx="505">
                  <c:v>2561</c:v>
                </c:pt>
                <c:pt idx="506">
                  <c:v>2563</c:v>
                </c:pt>
                <c:pt idx="507">
                  <c:v>2564</c:v>
                </c:pt>
                <c:pt idx="508">
                  <c:v>2565</c:v>
                </c:pt>
                <c:pt idx="509">
                  <c:v>2569</c:v>
                </c:pt>
                <c:pt idx="510">
                  <c:v>2570</c:v>
                </c:pt>
                <c:pt idx="511">
                  <c:v>2574</c:v>
                </c:pt>
                <c:pt idx="512">
                  <c:v>2579</c:v>
                </c:pt>
                <c:pt idx="513">
                  <c:v>2587</c:v>
                </c:pt>
                <c:pt idx="514">
                  <c:v>2589</c:v>
                </c:pt>
                <c:pt idx="515">
                  <c:v>2591</c:v>
                </c:pt>
                <c:pt idx="516">
                  <c:v>2607</c:v>
                </c:pt>
                <c:pt idx="517">
                  <c:v>2611</c:v>
                </c:pt>
                <c:pt idx="518">
                  <c:v>2612</c:v>
                </c:pt>
                <c:pt idx="519">
                  <c:v>2613</c:v>
                </c:pt>
                <c:pt idx="520">
                  <c:v>2620</c:v>
                </c:pt>
                <c:pt idx="521">
                  <c:v>2625</c:v>
                </c:pt>
                <c:pt idx="522">
                  <c:v>2631</c:v>
                </c:pt>
                <c:pt idx="523">
                  <c:v>2632</c:v>
                </c:pt>
                <c:pt idx="524">
                  <c:v>2634</c:v>
                </c:pt>
                <c:pt idx="525">
                  <c:v>2639</c:v>
                </c:pt>
                <c:pt idx="526">
                  <c:v>2656</c:v>
                </c:pt>
                <c:pt idx="527">
                  <c:v>2661</c:v>
                </c:pt>
                <c:pt idx="528">
                  <c:v>2666</c:v>
                </c:pt>
                <c:pt idx="529">
                  <c:v>2669</c:v>
                </c:pt>
                <c:pt idx="530">
                  <c:v>2674</c:v>
                </c:pt>
                <c:pt idx="531">
                  <c:v>2677</c:v>
                </c:pt>
                <c:pt idx="532">
                  <c:v>2678</c:v>
                </c:pt>
                <c:pt idx="533">
                  <c:v>2681</c:v>
                </c:pt>
                <c:pt idx="534">
                  <c:v>2683</c:v>
                </c:pt>
                <c:pt idx="535">
                  <c:v>2686</c:v>
                </c:pt>
                <c:pt idx="536">
                  <c:v>2694</c:v>
                </c:pt>
                <c:pt idx="537">
                  <c:v>2698</c:v>
                </c:pt>
                <c:pt idx="538">
                  <c:v>2711</c:v>
                </c:pt>
                <c:pt idx="539">
                  <c:v>2712</c:v>
                </c:pt>
                <c:pt idx="540">
                  <c:v>2715</c:v>
                </c:pt>
                <c:pt idx="541">
                  <c:v>2724</c:v>
                </c:pt>
                <c:pt idx="542">
                  <c:v>2727</c:v>
                </c:pt>
                <c:pt idx="543">
                  <c:v>2730</c:v>
                </c:pt>
                <c:pt idx="544">
                  <c:v>2736</c:v>
                </c:pt>
                <c:pt idx="545">
                  <c:v>2740</c:v>
                </c:pt>
                <c:pt idx="546">
                  <c:v>2747</c:v>
                </c:pt>
                <c:pt idx="547">
                  <c:v>2781</c:v>
                </c:pt>
                <c:pt idx="548">
                  <c:v>2782</c:v>
                </c:pt>
                <c:pt idx="549">
                  <c:v>2793</c:v>
                </c:pt>
                <c:pt idx="550">
                  <c:v>2795</c:v>
                </c:pt>
                <c:pt idx="551">
                  <c:v>2797</c:v>
                </c:pt>
                <c:pt idx="552">
                  <c:v>2798</c:v>
                </c:pt>
                <c:pt idx="553">
                  <c:v>2802</c:v>
                </c:pt>
                <c:pt idx="554">
                  <c:v>2804</c:v>
                </c:pt>
                <c:pt idx="555">
                  <c:v>2807</c:v>
                </c:pt>
                <c:pt idx="556">
                  <c:v>2811</c:v>
                </c:pt>
                <c:pt idx="557">
                  <c:v>2814</c:v>
                </c:pt>
                <c:pt idx="558">
                  <c:v>2815</c:v>
                </c:pt>
                <c:pt idx="559">
                  <c:v>2826</c:v>
                </c:pt>
                <c:pt idx="560">
                  <c:v>2829</c:v>
                </c:pt>
                <c:pt idx="561">
                  <c:v>2831</c:v>
                </c:pt>
                <c:pt idx="562">
                  <c:v>2836</c:v>
                </c:pt>
                <c:pt idx="563">
                  <c:v>2849</c:v>
                </c:pt>
                <c:pt idx="564">
                  <c:v>2853</c:v>
                </c:pt>
                <c:pt idx="565">
                  <c:v>2861</c:v>
                </c:pt>
                <c:pt idx="566">
                  <c:v>2863</c:v>
                </c:pt>
                <c:pt idx="567">
                  <c:v>2868</c:v>
                </c:pt>
                <c:pt idx="568">
                  <c:v>2870</c:v>
                </c:pt>
                <c:pt idx="569">
                  <c:v>2874</c:v>
                </c:pt>
                <c:pt idx="570">
                  <c:v>2875</c:v>
                </c:pt>
                <c:pt idx="571">
                  <c:v>2877</c:v>
                </c:pt>
                <c:pt idx="572">
                  <c:v>2878</c:v>
                </c:pt>
                <c:pt idx="573">
                  <c:v>2882</c:v>
                </c:pt>
                <c:pt idx="574">
                  <c:v>2886</c:v>
                </c:pt>
                <c:pt idx="575">
                  <c:v>2891</c:v>
                </c:pt>
                <c:pt idx="576">
                  <c:v>2894</c:v>
                </c:pt>
                <c:pt idx="577">
                  <c:v>2895</c:v>
                </c:pt>
                <c:pt idx="578">
                  <c:v>2902</c:v>
                </c:pt>
                <c:pt idx="579">
                  <c:v>2909</c:v>
                </c:pt>
                <c:pt idx="580">
                  <c:v>2918</c:v>
                </c:pt>
                <c:pt idx="581">
                  <c:v>2920</c:v>
                </c:pt>
                <c:pt idx="582">
                  <c:v>2926</c:v>
                </c:pt>
                <c:pt idx="583">
                  <c:v>2928</c:v>
                </c:pt>
                <c:pt idx="584">
                  <c:v>2929</c:v>
                </c:pt>
                <c:pt idx="585">
                  <c:v>2930</c:v>
                </c:pt>
                <c:pt idx="586">
                  <c:v>2931</c:v>
                </c:pt>
                <c:pt idx="587">
                  <c:v>2936</c:v>
                </c:pt>
                <c:pt idx="588">
                  <c:v>2937</c:v>
                </c:pt>
                <c:pt idx="589">
                  <c:v>2939</c:v>
                </c:pt>
                <c:pt idx="590">
                  <c:v>2942</c:v>
                </c:pt>
                <c:pt idx="591">
                  <c:v>2945</c:v>
                </c:pt>
                <c:pt idx="592">
                  <c:v>2948</c:v>
                </c:pt>
                <c:pt idx="593">
                  <c:v>2952</c:v>
                </c:pt>
                <c:pt idx="594">
                  <c:v>2958</c:v>
                </c:pt>
                <c:pt idx="595">
                  <c:v>2961</c:v>
                </c:pt>
                <c:pt idx="596">
                  <c:v>2963</c:v>
                </c:pt>
                <c:pt idx="597">
                  <c:v>2964</c:v>
                </c:pt>
                <c:pt idx="598">
                  <c:v>2968</c:v>
                </c:pt>
                <c:pt idx="599">
                  <c:v>2975</c:v>
                </c:pt>
                <c:pt idx="600">
                  <c:v>2980</c:v>
                </c:pt>
                <c:pt idx="601">
                  <c:v>2986</c:v>
                </c:pt>
                <c:pt idx="602">
                  <c:v>2995</c:v>
                </c:pt>
                <c:pt idx="603">
                  <c:v>3005</c:v>
                </c:pt>
                <c:pt idx="604">
                  <c:v>3006</c:v>
                </c:pt>
                <c:pt idx="605">
                  <c:v>3007</c:v>
                </c:pt>
                <c:pt idx="606">
                  <c:v>3009</c:v>
                </c:pt>
                <c:pt idx="607">
                  <c:v>3010</c:v>
                </c:pt>
                <c:pt idx="608">
                  <c:v>3011</c:v>
                </c:pt>
                <c:pt idx="609">
                  <c:v>3025</c:v>
                </c:pt>
                <c:pt idx="610">
                  <c:v>3032</c:v>
                </c:pt>
                <c:pt idx="611">
                  <c:v>3033</c:v>
                </c:pt>
                <c:pt idx="612">
                  <c:v>3037</c:v>
                </c:pt>
                <c:pt idx="613">
                  <c:v>3050</c:v>
                </c:pt>
                <c:pt idx="614">
                  <c:v>3056</c:v>
                </c:pt>
                <c:pt idx="615">
                  <c:v>3066</c:v>
                </c:pt>
                <c:pt idx="616">
                  <c:v>3068</c:v>
                </c:pt>
                <c:pt idx="617">
                  <c:v>3074</c:v>
                </c:pt>
                <c:pt idx="618">
                  <c:v>3075</c:v>
                </c:pt>
                <c:pt idx="619">
                  <c:v>3076</c:v>
                </c:pt>
                <c:pt idx="620">
                  <c:v>3081</c:v>
                </c:pt>
                <c:pt idx="621">
                  <c:v>3083</c:v>
                </c:pt>
                <c:pt idx="622">
                  <c:v>3091</c:v>
                </c:pt>
                <c:pt idx="623">
                  <c:v>3099</c:v>
                </c:pt>
                <c:pt idx="624">
                  <c:v>3102</c:v>
                </c:pt>
                <c:pt idx="625">
                  <c:v>3104</c:v>
                </c:pt>
                <c:pt idx="626">
                  <c:v>3107</c:v>
                </c:pt>
                <c:pt idx="627">
                  <c:v>3112</c:v>
                </c:pt>
                <c:pt idx="628">
                  <c:v>3117</c:v>
                </c:pt>
                <c:pt idx="629">
                  <c:v>3120</c:v>
                </c:pt>
                <c:pt idx="630">
                  <c:v>3129</c:v>
                </c:pt>
                <c:pt idx="631">
                  <c:v>3130</c:v>
                </c:pt>
                <c:pt idx="632">
                  <c:v>3136</c:v>
                </c:pt>
                <c:pt idx="633">
                  <c:v>3138</c:v>
                </c:pt>
                <c:pt idx="634">
                  <c:v>3139</c:v>
                </c:pt>
                <c:pt idx="635">
                  <c:v>3152</c:v>
                </c:pt>
                <c:pt idx="636">
                  <c:v>3153</c:v>
                </c:pt>
                <c:pt idx="637">
                  <c:v>3158</c:v>
                </c:pt>
                <c:pt idx="638">
                  <c:v>3170</c:v>
                </c:pt>
                <c:pt idx="639">
                  <c:v>3174</c:v>
                </c:pt>
                <c:pt idx="640">
                  <c:v>3179</c:v>
                </c:pt>
                <c:pt idx="641">
                  <c:v>3182</c:v>
                </c:pt>
                <c:pt idx="642">
                  <c:v>3194</c:v>
                </c:pt>
                <c:pt idx="643">
                  <c:v>3197</c:v>
                </c:pt>
                <c:pt idx="644">
                  <c:v>3202</c:v>
                </c:pt>
                <c:pt idx="645">
                  <c:v>3220</c:v>
                </c:pt>
                <c:pt idx="646">
                  <c:v>3225</c:v>
                </c:pt>
                <c:pt idx="647">
                  <c:v>3231</c:v>
                </c:pt>
                <c:pt idx="648">
                  <c:v>3233</c:v>
                </c:pt>
                <c:pt idx="649">
                  <c:v>3254</c:v>
                </c:pt>
                <c:pt idx="650">
                  <c:v>3262</c:v>
                </c:pt>
                <c:pt idx="651">
                  <c:v>3265</c:v>
                </c:pt>
                <c:pt idx="652">
                  <c:v>3266</c:v>
                </c:pt>
                <c:pt idx="653">
                  <c:v>3267</c:v>
                </c:pt>
                <c:pt idx="654">
                  <c:v>3270</c:v>
                </c:pt>
                <c:pt idx="655">
                  <c:v>3276</c:v>
                </c:pt>
                <c:pt idx="656">
                  <c:v>3277</c:v>
                </c:pt>
                <c:pt idx="657">
                  <c:v>3281</c:v>
                </c:pt>
                <c:pt idx="658">
                  <c:v>3283</c:v>
                </c:pt>
                <c:pt idx="659">
                  <c:v>3286</c:v>
                </c:pt>
                <c:pt idx="660">
                  <c:v>3298</c:v>
                </c:pt>
                <c:pt idx="661">
                  <c:v>3308</c:v>
                </c:pt>
                <c:pt idx="662">
                  <c:v>3310</c:v>
                </c:pt>
                <c:pt idx="663">
                  <c:v>3312</c:v>
                </c:pt>
                <c:pt idx="664">
                  <c:v>3321</c:v>
                </c:pt>
                <c:pt idx="665">
                  <c:v>3332</c:v>
                </c:pt>
                <c:pt idx="666">
                  <c:v>3334</c:v>
                </c:pt>
                <c:pt idx="667">
                  <c:v>3336</c:v>
                </c:pt>
                <c:pt idx="668">
                  <c:v>3340</c:v>
                </c:pt>
                <c:pt idx="669">
                  <c:v>3363</c:v>
                </c:pt>
                <c:pt idx="670">
                  <c:v>3376</c:v>
                </c:pt>
                <c:pt idx="671">
                  <c:v>3381</c:v>
                </c:pt>
                <c:pt idx="672">
                  <c:v>3386</c:v>
                </c:pt>
                <c:pt idx="673">
                  <c:v>3388</c:v>
                </c:pt>
                <c:pt idx="674">
                  <c:v>3389</c:v>
                </c:pt>
                <c:pt idx="675">
                  <c:v>3403</c:v>
                </c:pt>
                <c:pt idx="676">
                  <c:v>3406</c:v>
                </c:pt>
                <c:pt idx="677">
                  <c:v>3409</c:v>
                </c:pt>
                <c:pt idx="678">
                  <c:v>3412</c:v>
                </c:pt>
                <c:pt idx="679">
                  <c:v>3421</c:v>
                </c:pt>
                <c:pt idx="680">
                  <c:v>3422</c:v>
                </c:pt>
                <c:pt idx="681">
                  <c:v>3426</c:v>
                </c:pt>
                <c:pt idx="682">
                  <c:v>3427</c:v>
                </c:pt>
                <c:pt idx="683">
                  <c:v>3428</c:v>
                </c:pt>
                <c:pt idx="684">
                  <c:v>3433</c:v>
                </c:pt>
                <c:pt idx="685">
                  <c:v>3434</c:v>
                </c:pt>
                <c:pt idx="686">
                  <c:v>3436</c:v>
                </c:pt>
                <c:pt idx="687">
                  <c:v>3439</c:v>
                </c:pt>
                <c:pt idx="688">
                  <c:v>3445</c:v>
                </c:pt>
                <c:pt idx="689">
                  <c:v>3463</c:v>
                </c:pt>
                <c:pt idx="690">
                  <c:v>3469</c:v>
                </c:pt>
                <c:pt idx="691">
                  <c:v>3478</c:v>
                </c:pt>
                <c:pt idx="692">
                  <c:v>3479</c:v>
                </c:pt>
                <c:pt idx="693">
                  <c:v>3483</c:v>
                </c:pt>
                <c:pt idx="694">
                  <c:v>3491</c:v>
                </c:pt>
                <c:pt idx="695">
                  <c:v>3498</c:v>
                </c:pt>
                <c:pt idx="696">
                  <c:v>3503</c:v>
                </c:pt>
                <c:pt idx="697">
                  <c:v>3507</c:v>
                </c:pt>
                <c:pt idx="698">
                  <c:v>3515</c:v>
                </c:pt>
                <c:pt idx="699">
                  <c:v>3517</c:v>
                </c:pt>
                <c:pt idx="700">
                  <c:v>3518</c:v>
                </c:pt>
                <c:pt idx="701">
                  <c:v>3520</c:v>
                </c:pt>
                <c:pt idx="702">
                  <c:v>3523</c:v>
                </c:pt>
                <c:pt idx="703">
                  <c:v>3524</c:v>
                </c:pt>
                <c:pt idx="704">
                  <c:v>3525</c:v>
                </c:pt>
                <c:pt idx="705">
                  <c:v>3526</c:v>
                </c:pt>
                <c:pt idx="706">
                  <c:v>3535</c:v>
                </c:pt>
                <c:pt idx="707">
                  <c:v>3536</c:v>
                </c:pt>
                <c:pt idx="708">
                  <c:v>3537</c:v>
                </c:pt>
                <c:pt idx="709">
                  <c:v>3547</c:v>
                </c:pt>
                <c:pt idx="710">
                  <c:v>3551</c:v>
                </c:pt>
                <c:pt idx="711">
                  <c:v>3559</c:v>
                </c:pt>
                <c:pt idx="712">
                  <c:v>3560</c:v>
                </c:pt>
                <c:pt idx="713">
                  <c:v>3565</c:v>
                </c:pt>
                <c:pt idx="714">
                  <c:v>3570</c:v>
                </c:pt>
                <c:pt idx="715">
                  <c:v>3571</c:v>
                </c:pt>
                <c:pt idx="716">
                  <c:v>3578</c:v>
                </c:pt>
                <c:pt idx="717">
                  <c:v>3584</c:v>
                </c:pt>
                <c:pt idx="718">
                  <c:v>3594</c:v>
                </c:pt>
                <c:pt idx="719">
                  <c:v>3595</c:v>
                </c:pt>
                <c:pt idx="720">
                  <c:v>3598</c:v>
                </c:pt>
                <c:pt idx="721">
                  <c:v>3599</c:v>
                </c:pt>
                <c:pt idx="722">
                  <c:v>3602</c:v>
                </c:pt>
                <c:pt idx="723">
                  <c:v>3619</c:v>
                </c:pt>
                <c:pt idx="724">
                  <c:v>3623</c:v>
                </c:pt>
                <c:pt idx="725">
                  <c:v>3628</c:v>
                </c:pt>
                <c:pt idx="726">
                  <c:v>3629</c:v>
                </c:pt>
                <c:pt idx="727">
                  <c:v>3635</c:v>
                </c:pt>
                <c:pt idx="728">
                  <c:v>3641</c:v>
                </c:pt>
                <c:pt idx="729">
                  <c:v>3643</c:v>
                </c:pt>
                <c:pt idx="730">
                  <c:v>3645</c:v>
                </c:pt>
                <c:pt idx="731">
                  <c:v>3657</c:v>
                </c:pt>
                <c:pt idx="732">
                  <c:v>3661</c:v>
                </c:pt>
                <c:pt idx="733">
                  <c:v>3665</c:v>
                </c:pt>
                <c:pt idx="734">
                  <c:v>3667</c:v>
                </c:pt>
                <c:pt idx="735">
                  <c:v>3673</c:v>
                </c:pt>
                <c:pt idx="736">
                  <c:v>3678</c:v>
                </c:pt>
                <c:pt idx="737">
                  <c:v>3690</c:v>
                </c:pt>
                <c:pt idx="738">
                  <c:v>3696</c:v>
                </c:pt>
                <c:pt idx="739">
                  <c:v>3697</c:v>
                </c:pt>
                <c:pt idx="740">
                  <c:v>3698</c:v>
                </c:pt>
                <c:pt idx="741">
                  <c:v>3706</c:v>
                </c:pt>
                <c:pt idx="742">
                  <c:v>3710</c:v>
                </c:pt>
                <c:pt idx="743">
                  <c:v>3711</c:v>
                </c:pt>
                <c:pt idx="744">
                  <c:v>3712</c:v>
                </c:pt>
                <c:pt idx="745">
                  <c:v>3717</c:v>
                </c:pt>
                <c:pt idx="746">
                  <c:v>3722</c:v>
                </c:pt>
                <c:pt idx="747">
                  <c:v>3725</c:v>
                </c:pt>
                <c:pt idx="748">
                  <c:v>3726</c:v>
                </c:pt>
                <c:pt idx="749">
                  <c:v>3732</c:v>
                </c:pt>
                <c:pt idx="750">
                  <c:v>3745</c:v>
                </c:pt>
                <c:pt idx="751">
                  <c:v>3749</c:v>
                </c:pt>
                <c:pt idx="752">
                  <c:v>3759</c:v>
                </c:pt>
                <c:pt idx="753">
                  <c:v>3762</c:v>
                </c:pt>
                <c:pt idx="754">
                  <c:v>3766</c:v>
                </c:pt>
                <c:pt idx="755">
                  <c:v>3767</c:v>
                </c:pt>
                <c:pt idx="756">
                  <c:v>3769</c:v>
                </c:pt>
                <c:pt idx="757">
                  <c:v>3783</c:v>
                </c:pt>
                <c:pt idx="758">
                  <c:v>3790</c:v>
                </c:pt>
                <c:pt idx="759">
                  <c:v>3798</c:v>
                </c:pt>
                <c:pt idx="760">
                  <c:v>3799</c:v>
                </c:pt>
                <c:pt idx="761">
                  <c:v>3807</c:v>
                </c:pt>
                <c:pt idx="762">
                  <c:v>3828</c:v>
                </c:pt>
                <c:pt idx="763">
                  <c:v>3829</c:v>
                </c:pt>
                <c:pt idx="764">
                  <c:v>3830</c:v>
                </c:pt>
                <c:pt idx="765">
                  <c:v>3834</c:v>
                </c:pt>
                <c:pt idx="766">
                  <c:v>3839</c:v>
                </c:pt>
                <c:pt idx="767">
                  <c:v>3846</c:v>
                </c:pt>
                <c:pt idx="768">
                  <c:v>3850</c:v>
                </c:pt>
                <c:pt idx="769">
                  <c:v>3852</c:v>
                </c:pt>
                <c:pt idx="770">
                  <c:v>3855</c:v>
                </c:pt>
                <c:pt idx="771">
                  <c:v>3856</c:v>
                </c:pt>
                <c:pt idx="772">
                  <c:v>3859</c:v>
                </c:pt>
                <c:pt idx="773">
                  <c:v>3865</c:v>
                </c:pt>
                <c:pt idx="774">
                  <c:v>3867</c:v>
                </c:pt>
                <c:pt idx="775">
                  <c:v>3870</c:v>
                </c:pt>
                <c:pt idx="776">
                  <c:v>3878</c:v>
                </c:pt>
                <c:pt idx="777">
                  <c:v>3885</c:v>
                </c:pt>
                <c:pt idx="778">
                  <c:v>3887</c:v>
                </c:pt>
                <c:pt idx="779">
                  <c:v>3896</c:v>
                </c:pt>
                <c:pt idx="780">
                  <c:v>3900</c:v>
                </c:pt>
                <c:pt idx="781">
                  <c:v>3910</c:v>
                </c:pt>
                <c:pt idx="782">
                  <c:v>3916</c:v>
                </c:pt>
                <c:pt idx="783">
                  <c:v>3919</c:v>
                </c:pt>
                <c:pt idx="784">
                  <c:v>3921</c:v>
                </c:pt>
                <c:pt idx="785">
                  <c:v>3924</c:v>
                </c:pt>
                <c:pt idx="786">
                  <c:v>3933</c:v>
                </c:pt>
                <c:pt idx="787">
                  <c:v>3934</c:v>
                </c:pt>
                <c:pt idx="788">
                  <c:v>3945</c:v>
                </c:pt>
                <c:pt idx="789">
                  <c:v>3955</c:v>
                </c:pt>
                <c:pt idx="790">
                  <c:v>3967</c:v>
                </c:pt>
                <c:pt idx="791">
                  <c:v>3968</c:v>
                </c:pt>
                <c:pt idx="792">
                  <c:v>3969</c:v>
                </c:pt>
                <c:pt idx="793">
                  <c:v>3972</c:v>
                </c:pt>
                <c:pt idx="794">
                  <c:v>3979</c:v>
                </c:pt>
                <c:pt idx="795">
                  <c:v>4001</c:v>
                </c:pt>
                <c:pt idx="796">
                  <c:v>4002</c:v>
                </c:pt>
                <c:pt idx="797">
                  <c:v>4012</c:v>
                </c:pt>
                <c:pt idx="798">
                  <c:v>4023</c:v>
                </c:pt>
                <c:pt idx="799">
                  <c:v>4037</c:v>
                </c:pt>
                <c:pt idx="800">
                  <c:v>4042</c:v>
                </c:pt>
                <c:pt idx="801">
                  <c:v>4047</c:v>
                </c:pt>
                <c:pt idx="802">
                  <c:v>4050</c:v>
                </c:pt>
                <c:pt idx="803">
                  <c:v>4055</c:v>
                </c:pt>
                <c:pt idx="804">
                  <c:v>4058</c:v>
                </c:pt>
                <c:pt idx="805">
                  <c:v>4065</c:v>
                </c:pt>
                <c:pt idx="806">
                  <c:v>4066</c:v>
                </c:pt>
                <c:pt idx="807">
                  <c:v>4070</c:v>
                </c:pt>
                <c:pt idx="808">
                  <c:v>4073</c:v>
                </c:pt>
                <c:pt idx="809">
                  <c:v>4084</c:v>
                </c:pt>
                <c:pt idx="810">
                  <c:v>4086</c:v>
                </c:pt>
                <c:pt idx="811">
                  <c:v>4088</c:v>
                </c:pt>
                <c:pt idx="812">
                  <c:v>4093</c:v>
                </c:pt>
                <c:pt idx="813">
                  <c:v>4094</c:v>
                </c:pt>
                <c:pt idx="814">
                  <c:v>4095</c:v>
                </c:pt>
                <c:pt idx="815">
                  <c:v>4096</c:v>
                </c:pt>
                <c:pt idx="816">
                  <c:v>4098</c:v>
                </c:pt>
                <c:pt idx="817">
                  <c:v>4099</c:v>
                </c:pt>
                <c:pt idx="818">
                  <c:v>4102</c:v>
                </c:pt>
                <c:pt idx="819">
                  <c:v>4107</c:v>
                </c:pt>
                <c:pt idx="820">
                  <c:v>4114</c:v>
                </c:pt>
                <c:pt idx="821">
                  <c:v>4119</c:v>
                </c:pt>
                <c:pt idx="822">
                  <c:v>4120</c:v>
                </c:pt>
                <c:pt idx="823">
                  <c:v>4122</c:v>
                </c:pt>
                <c:pt idx="824">
                  <c:v>4127</c:v>
                </c:pt>
                <c:pt idx="825">
                  <c:v>4128</c:v>
                </c:pt>
                <c:pt idx="826">
                  <c:v>4136</c:v>
                </c:pt>
                <c:pt idx="827">
                  <c:v>4137</c:v>
                </c:pt>
                <c:pt idx="828">
                  <c:v>4138</c:v>
                </c:pt>
                <c:pt idx="829">
                  <c:v>4141</c:v>
                </c:pt>
                <c:pt idx="830">
                  <c:v>4148</c:v>
                </c:pt>
                <c:pt idx="831">
                  <c:v>4149</c:v>
                </c:pt>
                <c:pt idx="832">
                  <c:v>4168</c:v>
                </c:pt>
                <c:pt idx="833">
                  <c:v>4174</c:v>
                </c:pt>
                <c:pt idx="834">
                  <c:v>4179</c:v>
                </c:pt>
                <c:pt idx="835">
                  <c:v>4184</c:v>
                </c:pt>
                <c:pt idx="836">
                  <c:v>4186</c:v>
                </c:pt>
                <c:pt idx="837">
                  <c:v>4188</c:v>
                </c:pt>
                <c:pt idx="838">
                  <c:v>4198</c:v>
                </c:pt>
                <c:pt idx="839">
                  <c:v>4200</c:v>
                </c:pt>
                <c:pt idx="840">
                  <c:v>4201</c:v>
                </c:pt>
                <c:pt idx="841">
                  <c:v>4207</c:v>
                </c:pt>
                <c:pt idx="842">
                  <c:v>4211</c:v>
                </c:pt>
                <c:pt idx="843">
                  <c:v>4216</c:v>
                </c:pt>
                <c:pt idx="844">
                  <c:v>4220</c:v>
                </c:pt>
                <c:pt idx="845">
                  <c:v>4227</c:v>
                </c:pt>
                <c:pt idx="846">
                  <c:v>4240</c:v>
                </c:pt>
                <c:pt idx="847">
                  <c:v>4246</c:v>
                </c:pt>
                <c:pt idx="848">
                  <c:v>4248</c:v>
                </c:pt>
                <c:pt idx="849">
                  <c:v>4252</c:v>
                </c:pt>
                <c:pt idx="850">
                  <c:v>4259</c:v>
                </c:pt>
                <c:pt idx="851">
                  <c:v>4261</c:v>
                </c:pt>
                <c:pt idx="852">
                  <c:v>4268</c:v>
                </c:pt>
                <c:pt idx="853">
                  <c:v>4271</c:v>
                </c:pt>
                <c:pt idx="854">
                  <c:v>4278</c:v>
                </c:pt>
                <c:pt idx="855">
                  <c:v>4279</c:v>
                </c:pt>
                <c:pt idx="856">
                  <c:v>4286</c:v>
                </c:pt>
                <c:pt idx="857">
                  <c:v>4290</c:v>
                </c:pt>
                <c:pt idx="858">
                  <c:v>4297</c:v>
                </c:pt>
                <c:pt idx="859">
                  <c:v>4298</c:v>
                </c:pt>
                <c:pt idx="860">
                  <c:v>4299</c:v>
                </c:pt>
                <c:pt idx="861">
                  <c:v>4301</c:v>
                </c:pt>
                <c:pt idx="862">
                  <c:v>4303</c:v>
                </c:pt>
                <c:pt idx="863">
                  <c:v>4310</c:v>
                </c:pt>
                <c:pt idx="864">
                  <c:v>4320</c:v>
                </c:pt>
                <c:pt idx="865">
                  <c:v>4322</c:v>
                </c:pt>
                <c:pt idx="866">
                  <c:v>4324</c:v>
                </c:pt>
                <c:pt idx="867">
                  <c:v>4328</c:v>
                </c:pt>
                <c:pt idx="868">
                  <c:v>4329</c:v>
                </c:pt>
                <c:pt idx="869">
                  <c:v>4331</c:v>
                </c:pt>
                <c:pt idx="870">
                  <c:v>4333</c:v>
                </c:pt>
                <c:pt idx="871">
                  <c:v>4338</c:v>
                </c:pt>
                <c:pt idx="872">
                  <c:v>4339</c:v>
                </c:pt>
                <c:pt idx="873">
                  <c:v>4345</c:v>
                </c:pt>
                <c:pt idx="874">
                  <c:v>4351</c:v>
                </c:pt>
                <c:pt idx="875">
                  <c:v>4356</c:v>
                </c:pt>
                <c:pt idx="876">
                  <c:v>4368</c:v>
                </c:pt>
                <c:pt idx="877">
                  <c:v>4369</c:v>
                </c:pt>
                <c:pt idx="878">
                  <c:v>4370</c:v>
                </c:pt>
                <c:pt idx="879">
                  <c:v>4376</c:v>
                </c:pt>
                <c:pt idx="880">
                  <c:v>4377</c:v>
                </c:pt>
                <c:pt idx="881">
                  <c:v>4381</c:v>
                </c:pt>
                <c:pt idx="882">
                  <c:v>4385</c:v>
                </c:pt>
                <c:pt idx="883">
                  <c:v>4390</c:v>
                </c:pt>
                <c:pt idx="884">
                  <c:v>4391</c:v>
                </c:pt>
                <c:pt idx="885">
                  <c:v>4394</c:v>
                </c:pt>
                <c:pt idx="886">
                  <c:v>4399</c:v>
                </c:pt>
                <c:pt idx="887">
                  <c:v>4405</c:v>
                </c:pt>
                <c:pt idx="888">
                  <c:v>4406</c:v>
                </c:pt>
                <c:pt idx="889">
                  <c:v>4415</c:v>
                </c:pt>
                <c:pt idx="890">
                  <c:v>4418</c:v>
                </c:pt>
                <c:pt idx="891">
                  <c:v>4426</c:v>
                </c:pt>
                <c:pt idx="892">
                  <c:v>4427</c:v>
                </c:pt>
                <c:pt idx="893">
                  <c:v>4432</c:v>
                </c:pt>
                <c:pt idx="894">
                  <c:v>4436</c:v>
                </c:pt>
                <c:pt idx="895">
                  <c:v>4437</c:v>
                </c:pt>
                <c:pt idx="896">
                  <c:v>4440</c:v>
                </c:pt>
                <c:pt idx="897">
                  <c:v>4442</c:v>
                </c:pt>
                <c:pt idx="898">
                  <c:v>4444</c:v>
                </c:pt>
                <c:pt idx="899">
                  <c:v>4452</c:v>
                </c:pt>
                <c:pt idx="900">
                  <c:v>4459</c:v>
                </c:pt>
                <c:pt idx="901">
                  <c:v>4470</c:v>
                </c:pt>
                <c:pt idx="902">
                  <c:v>4472</c:v>
                </c:pt>
                <c:pt idx="903">
                  <c:v>4475</c:v>
                </c:pt>
                <c:pt idx="904">
                  <c:v>4477</c:v>
                </c:pt>
                <c:pt idx="905">
                  <c:v>4478</c:v>
                </c:pt>
                <c:pt idx="906">
                  <c:v>4480</c:v>
                </c:pt>
                <c:pt idx="907">
                  <c:v>4483</c:v>
                </c:pt>
                <c:pt idx="908">
                  <c:v>4487</c:v>
                </c:pt>
                <c:pt idx="909">
                  <c:v>4491</c:v>
                </c:pt>
                <c:pt idx="910">
                  <c:v>4500</c:v>
                </c:pt>
                <c:pt idx="911">
                  <c:v>4501</c:v>
                </c:pt>
                <c:pt idx="912">
                  <c:v>4507</c:v>
                </c:pt>
                <c:pt idx="913">
                  <c:v>4508</c:v>
                </c:pt>
                <c:pt idx="914">
                  <c:v>4518</c:v>
                </c:pt>
                <c:pt idx="915">
                  <c:v>4530</c:v>
                </c:pt>
                <c:pt idx="916">
                  <c:v>4541</c:v>
                </c:pt>
                <c:pt idx="917">
                  <c:v>4543</c:v>
                </c:pt>
                <c:pt idx="918">
                  <c:v>4547</c:v>
                </c:pt>
                <c:pt idx="919">
                  <c:v>4548</c:v>
                </c:pt>
                <c:pt idx="920">
                  <c:v>4550</c:v>
                </c:pt>
                <c:pt idx="921">
                  <c:v>4552</c:v>
                </c:pt>
                <c:pt idx="922">
                  <c:v>4554</c:v>
                </c:pt>
                <c:pt idx="923">
                  <c:v>4557</c:v>
                </c:pt>
                <c:pt idx="924">
                  <c:v>4580</c:v>
                </c:pt>
                <c:pt idx="925">
                  <c:v>4587</c:v>
                </c:pt>
                <c:pt idx="926">
                  <c:v>4597</c:v>
                </c:pt>
                <c:pt idx="927">
                  <c:v>4599</c:v>
                </c:pt>
                <c:pt idx="928">
                  <c:v>4603</c:v>
                </c:pt>
                <c:pt idx="929">
                  <c:v>4607</c:v>
                </c:pt>
                <c:pt idx="930">
                  <c:v>4608</c:v>
                </c:pt>
                <c:pt idx="931">
                  <c:v>4609</c:v>
                </c:pt>
                <c:pt idx="932">
                  <c:v>4611</c:v>
                </c:pt>
                <c:pt idx="933">
                  <c:v>4619</c:v>
                </c:pt>
                <c:pt idx="934">
                  <c:v>4637</c:v>
                </c:pt>
                <c:pt idx="935">
                  <c:v>4640</c:v>
                </c:pt>
                <c:pt idx="936">
                  <c:v>4643</c:v>
                </c:pt>
                <c:pt idx="937">
                  <c:v>4646</c:v>
                </c:pt>
                <c:pt idx="938">
                  <c:v>4653</c:v>
                </c:pt>
                <c:pt idx="939">
                  <c:v>4654</c:v>
                </c:pt>
                <c:pt idx="940">
                  <c:v>4656</c:v>
                </c:pt>
                <c:pt idx="941">
                  <c:v>4669</c:v>
                </c:pt>
                <c:pt idx="942">
                  <c:v>4673</c:v>
                </c:pt>
                <c:pt idx="943">
                  <c:v>4676</c:v>
                </c:pt>
                <c:pt idx="944">
                  <c:v>4679</c:v>
                </c:pt>
                <c:pt idx="945">
                  <c:v>4682</c:v>
                </c:pt>
                <c:pt idx="946">
                  <c:v>4686</c:v>
                </c:pt>
                <c:pt idx="947">
                  <c:v>4687</c:v>
                </c:pt>
                <c:pt idx="948">
                  <c:v>4690</c:v>
                </c:pt>
                <c:pt idx="949">
                  <c:v>4692</c:v>
                </c:pt>
                <c:pt idx="950">
                  <c:v>4697</c:v>
                </c:pt>
                <c:pt idx="951">
                  <c:v>4698</c:v>
                </c:pt>
                <c:pt idx="952">
                  <c:v>4702</c:v>
                </c:pt>
                <c:pt idx="953">
                  <c:v>4706</c:v>
                </c:pt>
                <c:pt idx="954">
                  <c:v>4712</c:v>
                </c:pt>
                <c:pt idx="955">
                  <c:v>4713</c:v>
                </c:pt>
                <c:pt idx="956">
                  <c:v>4725</c:v>
                </c:pt>
                <c:pt idx="957">
                  <c:v>4741</c:v>
                </c:pt>
                <c:pt idx="958">
                  <c:v>4743</c:v>
                </c:pt>
                <c:pt idx="959">
                  <c:v>4749</c:v>
                </c:pt>
                <c:pt idx="960">
                  <c:v>4754</c:v>
                </c:pt>
                <c:pt idx="961">
                  <c:v>4756</c:v>
                </c:pt>
                <c:pt idx="962">
                  <c:v>4764</c:v>
                </c:pt>
                <c:pt idx="963">
                  <c:v>4767</c:v>
                </c:pt>
                <c:pt idx="964">
                  <c:v>4769</c:v>
                </c:pt>
                <c:pt idx="965">
                  <c:v>4785</c:v>
                </c:pt>
                <c:pt idx="966">
                  <c:v>4786</c:v>
                </c:pt>
                <c:pt idx="967">
                  <c:v>4789</c:v>
                </c:pt>
                <c:pt idx="968">
                  <c:v>4790</c:v>
                </c:pt>
                <c:pt idx="969">
                  <c:v>4791</c:v>
                </c:pt>
                <c:pt idx="970">
                  <c:v>4796</c:v>
                </c:pt>
                <c:pt idx="971">
                  <c:v>4808</c:v>
                </c:pt>
                <c:pt idx="972">
                  <c:v>4817</c:v>
                </c:pt>
                <c:pt idx="973">
                  <c:v>4827</c:v>
                </c:pt>
                <c:pt idx="974">
                  <c:v>4828</c:v>
                </c:pt>
                <c:pt idx="975">
                  <c:v>4832</c:v>
                </c:pt>
                <c:pt idx="976">
                  <c:v>4837</c:v>
                </c:pt>
                <c:pt idx="977">
                  <c:v>4838</c:v>
                </c:pt>
                <c:pt idx="978">
                  <c:v>4843</c:v>
                </c:pt>
                <c:pt idx="979">
                  <c:v>4855</c:v>
                </c:pt>
                <c:pt idx="980">
                  <c:v>4856</c:v>
                </c:pt>
                <c:pt idx="981">
                  <c:v>4860</c:v>
                </c:pt>
                <c:pt idx="982">
                  <c:v>4864</c:v>
                </c:pt>
                <c:pt idx="983">
                  <c:v>4865</c:v>
                </c:pt>
                <c:pt idx="984">
                  <c:v>4867</c:v>
                </c:pt>
                <c:pt idx="985">
                  <c:v>4877</c:v>
                </c:pt>
                <c:pt idx="986">
                  <c:v>4887</c:v>
                </c:pt>
                <c:pt idx="987">
                  <c:v>4910</c:v>
                </c:pt>
                <c:pt idx="988">
                  <c:v>4915</c:v>
                </c:pt>
                <c:pt idx="989">
                  <c:v>4927</c:v>
                </c:pt>
                <c:pt idx="990">
                  <c:v>4931</c:v>
                </c:pt>
                <c:pt idx="991">
                  <c:v>4937</c:v>
                </c:pt>
                <c:pt idx="992">
                  <c:v>4939</c:v>
                </c:pt>
                <c:pt idx="993">
                  <c:v>4943</c:v>
                </c:pt>
                <c:pt idx="994">
                  <c:v>4944</c:v>
                </c:pt>
                <c:pt idx="995">
                  <c:v>4945</c:v>
                </c:pt>
                <c:pt idx="996">
                  <c:v>4947</c:v>
                </c:pt>
                <c:pt idx="997">
                  <c:v>4954</c:v>
                </c:pt>
                <c:pt idx="998">
                  <c:v>4961</c:v>
                </c:pt>
                <c:pt idx="999">
                  <c:v>4964</c:v>
                </c:pt>
                <c:pt idx="1000">
                  <c:v>4967</c:v>
                </c:pt>
                <c:pt idx="1001">
                  <c:v>4971</c:v>
                </c:pt>
                <c:pt idx="1002">
                  <c:v>4973</c:v>
                </c:pt>
                <c:pt idx="1003">
                  <c:v>4974</c:v>
                </c:pt>
                <c:pt idx="1004">
                  <c:v>4988</c:v>
                </c:pt>
                <c:pt idx="1005">
                  <c:v>4990</c:v>
                </c:pt>
                <c:pt idx="1006">
                  <c:v>4992</c:v>
                </c:pt>
                <c:pt idx="1007">
                  <c:v>4994</c:v>
                </c:pt>
                <c:pt idx="1008">
                  <c:v>4998</c:v>
                </c:pt>
                <c:pt idx="1009">
                  <c:v>5010</c:v>
                </c:pt>
                <c:pt idx="1010">
                  <c:v>5011</c:v>
                </c:pt>
                <c:pt idx="1011">
                  <c:v>5012</c:v>
                </c:pt>
                <c:pt idx="1012">
                  <c:v>5015</c:v>
                </c:pt>
                <c:pt idx="1013">
                  <c:v>5025</c:v>
                </c:pt>
                <c:pt idx="1014">
                  <c:v>5029</c:v>
                </c:pt>
                <c:pt idx="1015">
                  <c:v>5031</c:v>
                </c:pt>
                <c:pt idx="1016">
                  <c:v>5036</c:v>
                </c:pt>
                <c:pt idx="1017">
                  <c:v>5043</c:v>
                </c:pt>
                <c:pt idx="1018">
                  <c:v>5046</c:v>
                </c:pt>
                <c:pt idx="1019">
                  <c:v>5048</c:v>
                </c:pt>
                <c:pt idx="1020">
                  <c:v>5049</c:v>
                </c:pt>
                <c:pt idx="1021">
                  <c:v>5057</c:v>
                </c:pt>
                <c:pt idx="1022">
                  <c:v>5062</c:v>
                </c:pt>
                <c:pt idx="1023">
                  <c:v>5063</c:v>
                </c:pt>
                <c:pt idx="1024">
                  <c:v>5067</c:v>
                </c:pt>
                <c:pt idx="1025">
                  <c:v>5068</c:v>
                </c:pt>
                <c:pt idx="1026">
                  <c:v>5074</c:v>
                </c:pt>
                <c:pt idx="1027">
                  <c:v>5077</c:v>
                </c:pt>
                <c:pt idx="1028">
                  <c:v>5079</c:v>
                </c:pt>
                <c:pt idx="1029">
                  <c:v>5080</c:v>
                </c:pt>
                <c:pt idx="1030">
                  <c:v>5081</c:v>
                </c:pt>
                <c:pt idx="1031">
                  <c:v>5084</c:v>
                </c:pt>
                <c:pt idx="1032">
                  <c:v>5092</c:v>
                </c:pt>
                <c:pt idx="1033">
                  <c:v>5093</c:v>
                </c:pt>
                <c:pt idx="1034">
                  <c:v>5107</c:v>
                </c:pt>
                <c:pt idx="1035">
                  <c:v>5113</c:v>
                </c:pt>
                <c:pt idx="1036">
                  <c:v>5114</c:v>
                </c:pt>
                <c:pt idx="1037">
                  <c:v>5117</c:v>
                </c:pt>
                <c:pt idx="1038">
                  <c:v>5120</c:v>
                </c:pt>
                <c:pt idx="1039">
                  <c:v>5121</c:v>
                </c:pt>
                <c:pt idx="1040">
                  <c:v>5123</c:v>
                </c:pt>
                <c:pt idx="1041">
                  <c:v>5125</c:v>
                </c:pt>
                <c:pt idx="1042">
                  <c:v>5136</c:v>
                </c:pt>
                <c:pt idx="1043">
                  <c:v>5138</c:v>
                </c:pt>
                <c:pt idx="1044">
                  <c:v>5140</c:v>
                </c:pt>
                <c:pt idx="1045">
                  <c:v>5147</c:v>
                </c:pt>
                <c:pt idx="1046">
                  <c:v>5150</c:v>
                </c:pt>
                <c:pt idx="1047">
                  <c:v>5153</c:v>
                </c:pt>
                <c:pt idx="1048">
                  <c:v>5154</c:v>
                </c:pt>
                <c:pt idx="1049">
                  <c:v>5156</c:v>
                </c:pt>
                <c:pt idx="1050">
                  <c:v>5172</c:v>
                </c:pt>
                <c:pt idx="1051">
                  <c:v>5176</c:v>
                </c:pt>
                <c:pt idx="1052">
                  <c:v>5177</c:v>
                </c:pt>
                <c:pt idx="1053">
                  <c:v>5180</c:v>
                </c:pt>
                <c:pt idx="1054">
                  <c:v>5181</c:v>
                </c:pt>
                <c:pt idx="1055">
                  <c:v>5184</c:v>
                </c:pt>
                <c:pt idx="1056">
                  <c:v>5185</c:v>
                </c:pt>
                <c:pt idx="1057">
                  <c:v>5186</c:v>
                </c:pt>
                <c:pt idx="1058">
                  <c:v>5204</c:v>
                </c:pt>
                <c:pt idx="1059">
                  <c:v>5207</c:v>
                </c:pt>
                <c:pt idx="1060">
                  <c:v>5209</c:v>
                </c:pt>
                <c:pt idx="1061">
                  <c:v>5221</c:v>
                </c:pt>
                <c:pt idx="1062">
                  <c:v>5223</c:v>
                </c:pt>
                <c:pt idx="1063">
                  <c:v>5229</c:v>
                </c:pt>
                <c:pt idx="1064">
                  <c:v>5231</c:v>
                </c:pt>
                <c:pt idx="1065">
                  <c:v>5232</c:v>
                </c:pt>
                <c:pt idx="1066">
                  <c:v>5234</c:v>
                </c:pt>
                <c:pt idx="1067">
                  <c:v>5236</c:v>
                </c:pt>
                <c:pt idx="1068">
                  <c:v>5237</c:v>
                </c:pt>
                <c:pt idx="1069">
                  <c:v>5247</c:v>
                </c:pt>
                <c:pt idx="1070">
                  <c:v>5250</c:v>
                </c:pt>
                <c:pt idx="1071">
                  <c:v>5252</c:v>
                </c:pt>
                <c:pt idx="1072">
                  <c:v>5253</c:v>
                </c:pt>
                <c:pt idx="1073">
                  <c:v>5255</c:v>
                </c:pt>
                <c:pt idx="1074">
                  <c:v>5263</c:v>
                </c:pt>
                <c:pt idx="1075">
                  <c:v>5267</c:v>
                </c:pt>
                <c:pt idx="1076">
                  <c:v>5268</c:v>
                </c:pt>
                <c:pt idx="1077">
                  <c:v>5272</c:v>
                </c:pt>
                <c:pt idx="1078">
                  <c:v>5278</c:v>
                </c:pt>
                <c:pt idx="1079">
                  <c:v>5283</c:v>
                </c:pt>
                <c:pt idx="1080">
                  <c:v>5286</c:v>
                </c:pt>
                <c:pt idx="1081">
                  <c:v>5287</c:v>
                </c:pt>
                <c:pt idx="1082">
                  <c:v>5289</c:v>
                </c:pt>
                <c:pt idx="1083">
                  <c:v>5290</c:v>
                </c:pt>
                <c:pt idx="1084">
                  <c:v>5294</c:v>
                </c:pt>
                <c:pt idx="1085">
                  <c:v>5299</c:v>
                </c:pt>
                <c:pt idx="1086">
                  <c:v>5300</c:v>
                </c:pt>
                <c:pt idx="1087">
                  <c:v>5302</c:v>
                </c:pt>
                <c:pt idx="1088">
                  <c:v>5303</c:v>
                </c:pt>
                <c:pt idx="1089">
                  <c:v>5304</c:v>
                </c:pt>
                <c:pt idx="1090">
                  <c:v>5313</c:v>
                </c:pt>
                <c:pt idx="1091">
                  <c:v>5314</c:v>
                </c:pt>
                <c:pt idx="1092">
                  <c:v>5316</c:v>
                </c:pt>
                <c:pt idx="1093">
                  <c:v>5320</c:v>
                </c:pt>
                <c:pt idx="1094">
                  <c:v>5324</c:v>
                </c:pt>
                <c:pt idx="1095">
                  <c:v>5329</c:v>
                </c:pt>
                <c:pt idx="1096">
                  <c:v>5331</c:v>
                </c:pt>
                <c:pt idx="1097">
                  <c:v>5332</c:v>
                </c:pt>
                <c:pt idx="1098">
                  <c:v>5336</c:v>
                </c:pt>
                <c:pt idx="1099">
                  <c:v>5341</c:v>
                </c:pt>
                <c:pt idx="1100">
                  <c:v>5342</c:v>
                </c:pt>
                <c:pt idx="1101">
                  <c:v>5346</c:v>
                </c:pt>
                <c:pt idx="1102">
                  <c:v>5350</c:v>
                </c:pt>
                <c:pt idx="1103">
                  <c:v>5370</c:v>
                </c:pt>
                <c:pt idx="1104">
                  <c:v>5371</c:v>
                </c:pt>
                <c:pt idx="1105">
                  <c:v>5376</c:v>
                </c:pt>
                <c:pt idx="1106">
                  <c:v>5386</c:v>
                </c:pt>
                <c:pt idx="1107">
                  <c:v>5389</c:v>
                </c:pt>
                <c:pt idx="1108">
                  <c:v>5393</c:v>
                </c:pt>
                <c:pt idx="1109">
                  <c:v>5394</c:v>
                </c:pt>
                <c:pt idx="1110">
                  <c:v>5396</c:v>
                </c:pt>
                <c:pt idx="1111">
                  <c:v>5407</c:v>
                </c:pt>
                <c:pt idx="1112">
                  <c:v>5423</c:v>
                </c:pt>
                <c:pt idx="1113">
                  <c:v>5424</c:v>
                </c:pt>
                <c:pt idx="1114">
                  <c:v>5429</c:v>
                </c:pt>
                <c:pt idx="1115">
                  <c:v>5430</c:v>
                </c:pt>
                <c:pt idx="1116">
                  <c:v>5441</c:v>
                </c:pt>
                <c:pt idx="1117">
                  <c:v>5453</c:v>
                </c:pt>
                <c:pt idx="1118">
                  <c:v>5454</c:v>
                </c:pt>
                <c:pt idx="1119">
                  <c:v>5455</c:v>
                </c:pt>
                <c:pt idx="1120">
                  <c:v>5462</c:v>
                </c:pt>
                <c:pt idx="1121">
                  <c:v>5474</c:v>
                </c:pt>
                <c:pt idx="1122">
                  <c:v>5491</c:v>
                </c:pt>
                <c:pt idx="1123">
                  <c:v>5493</c:v>
                </c:pt>
                <c:pt idx="1124">
                  <c:v>5510</c:v>
                </c:pt>
                <c:pt idx="1125">
                  <c:v>5512</c:v>
                </c:pt>
                <c:pt idx="1126">
                  <c:v>5513</c:v>
                </c:pt>
                <c:pt idx="1127">
                  <c:v>5517</c:v>
                </c:pt>
                <c:pt idx="1128">
                  <c:v>5519</c:v>
                </c:pt>
                <c:pt idx="1129">
                  <c:v>5524</c:v>
                </c:pt>
                <c:pt idx="1130">
                  <c:v>5527</c:v>
                </c:pt>
                <c:pt idx="1131">
                  <c:v>5529</c:v>
                </c:pt>
                <c:pt idx="1132">
                  <c:v>5534</c:v>
                </c:pt>
                <c:pt idx="1133">
                  <c:v>5536</c:v>
                </c:pt>
                <c:pt idx="1134">
                  <c:v>5538</c:v>
                </c:pt>
                <c:pt idx="1135">
                  <c:v>5543</c:v>
                </c:pt>
                <c:pt idx="1136">
                  <c:v>5544</c:v>
                </c:pt>
                <c:pt idx="1137">
                  <c:v>5545</c:v>
                </c:pt>
                <c:pt idx="1138">
                  <c:v>5547</c:v>
                </c:pt>
                <c:pt idx="1139">
                  <c:v>5552</c:v>
                </c:pt>
                <c:pt idx="1140">
                  <c:v>5555</c:v>
                </c:pt>
                <c:pt idx="1141">
                  <c:v>5558</c:v>
                </c:pt>
                <c:pt idx="1142">
                  <c:v>5562</c:v>
                </c:pt>
                <c:pt idx="1143">
                  <c:v>5564</c:v>
                </c:pt>
                <c:pt idx="1144">
                  <c:v>5577</c:v>
                </c:pt>
                <c:pt idx="1145">
                  <c:v>5585</c:v>
                </c:pt>
                <c:pt idx="1146">
                  <c:v>5589</c:v>
                </c:pt>
                <c:pt idx="1147">
                  <c:v>5596</c:v>
                </c:pt>
                <c:pt idx="1148">
                  <c:v>5602</c:v>
                </c:pt>
                <c:pt idx="1149">
                  <c:v>5610</c:v>
                </c:pt>
                <c:pt idx="1150">
                  <c:v>5621</c:v>
                </c:pt>
                <c:pt idx="1151">
                  <c:v>5623</c:v>
                </c:pt>
                <c:pt idx="1152">
                  <c:v>5626</c:v>
                </c:pt>
                <c:pt idx="1153">
                  <c:v>5628</c:v>
                </c:pt>
                <c:pt idx="1154">
                  <c:v>5631</c:v>
                </c:pt>
                <c:pt idx="1155">
                  <c:v>5633</c:v>
                </c:pt>
                <c:pt idx="1156">
                  <c:v>5636</c:v>
                </c:pt>
                <c:pt idx="1157">
                  <c:v>5642</c:v>
                </c:pt>
                <c:pt idx="1158">
                  <c:v>5644</c:v>
                </c:pt>
                <c:pt idx="1159">
                  <c:v>5654</c:v>
                </c:pt>
                <c:pt idx="1160">
                  <c:v>5667</c:v>
                </c:pt>
                <c:pt idx="1161">
                  <c:v>5675</c:v>
                </c:pt>
                <c:pt idx="1162">
                  <c:v>5680</c:v>
                </c:pt>
                <c:pt idx="1163">
                  <c:v>5682</c:v>
                </c:pt>
                <c:pt idx="1164">
                  <c:v>5684</c:v>
                </c:pt>
                <c:pt idx="1165">
                  <c:v>5687</c:v>
                </c:pt>
                <c:pt idx="1166">
                  <c:v>5692</c:v>
                </c:pt>
                <c:pt idx="1167">
                  <c:v>5710</c:v>
                </c:pt>
                <c:pt idx="1168">
                  <c:v>5718</c:v>
                </c:pt>
                <c:pt idx="1169">
                  <c:v>5721</c:v>
                </c:pt>
                <c:pt idx="1170">
                  <c:v>5723</c:v>
                </c:pt>
                <c:pt idx="1171">
                  <c:v>5726</c:v>
                </c:pt>
                <c:pt idx="1172">
                  <c:v>5731</c:v>
                </c:pt>
                <c:pt idx="1173">
                  <c:v>5734</c:v>
                </c:pt>
                <c:pt idx="1174">
                  <c:v>5735</c:v>
                </c:pt>
                <c:pt idx="1175">
                  <c:v>5740</c:v>
                </c:pt>
                <c:pt idx="1176">
                  <c:v>5748</c:v>
                </c:pt>
                <c:pt idx="1177">
                  <c:v>5751</c:v>
                </c:pt>
                <c:pt idx="1178">
                  <c:v>5756</c:v>
                </c:pt>
                <c:pt idx="1179">
                  <c:v>5758</c:v>
                </c:pt>
                <c:pt idx="1180">
                  <c:v>5763</c:v>
                </c:pt>
                <c:pt idx="1181">
                  <c:v>5782</c:v>
                </c:pt>
                <c:pt idx="1182">
                  <c:v>5788</c:v>
                </c:pt>
                <c:pt idx="1183">
                  <c:v>5790</c:v>
                </c:pt>
                <c:pt idx="1184">
                  <c:v>5794</c:v>
                </c:pt>
                <c:pt idx="1185">
                  <c:v>5796</c:v>
                </c:pt>
                <c:pt idx="1186">
                  <c:v>5798</c:v>
                </c:pt>
                <c:pt idx="1187">
                  <c:v>5802</c:v>
                </c:pt>
                <c:pt idx="1188">
                  <c:v>5823</c:v>
                </c:pt>
                <c:pt idx="1189">
                  <c:v>5824</c:v>
                </c:pt>
                <c:pt idx="1190">
                  <c:v>5827</c:v>
                </c:pt>
                <c:pt idx="1191">
                  <c:v>5830</c:v>
                </c:pt>
                <c:pt idx="1192">
                  <c:v>5831</c:v>
                </c:pt>
                <c:pt idx="1193">
                  <c:v>5832</c:v>
                </c:pt>
                <c:pt idx="1194">
                  <c:v>5835</c:v>
                </c:pt>
                <c:pt idx="1195">
                  <c:v>5837</c:v>
                </c:pt>
                <c:pt idx="1196">
                  <c:v>5841</c:v>
                </c:pt>
                <c:pt idx="1197">
                  <c:v>5846</c:v>
                </c:pt>
                <c:pt idx="1198">
                  <c:v>5847</c:v>
                </c:pt>
                <c:pt idx="1199">
                  <c:v>5848</c:v>
                </c:pt>
                <c:pt idx="1200">
                  <c:v>5863</c:v>
                </c:pt>
                <c:pt idx="1201">
                  <c:v>5866</c:v>
                </c:pt>
                <c:pt idx="1202">
                  <c:v>5868</c:v>
                </c:pt>
                <c:pt idx="1203">
                  <c:v>5871</c:v>
                </c:pt>
                <c:pt idx="1204">
                  <c:v>5872</c:v>
                </c:pt>
                <c:pt idx="1205">
                  <c:v>5883</c:v>
                </c:pt>
                <c:pt idx="1206">
                  <c:v>5885</c:v>
                </c:pt>
                <c:pt idx="1207">
                  <c:v>5892</c:v>
                </c:pt>
                <c:pt idx="1208">
                  <c:v>5896</c:v>
                </c:pt>
                <c:pt idx="1209">
                  <c:v>5899</c:v>
                </c:pt>
                <c:pt idx="1210">
                  <c:v>5907</c:v>
                </c:pt>
                <c:pt idx="1211">
                  <c:v>5909</c:v>
                </c:pt>
                <c:pt idx="1212">
                  <c:v>5922</c:v>
                </c:pt>
                <c:pt idx="1213">
                  <c:v>5929</c:v>
                </c:pt>
                <c:pt idx="1214">
                  <c:v>5935</c:v>
                </c:pt>
                <c:pt idx="1215">
                  <c:v>5939</c:v>
                </c:pt>
                <c:pt idx="1216">
                  <c:v>5948</c:v>
                </c:pt>
                <c:pt idx="1217">
                  <c:v>5954</c:v>
                </c:pt>
                <c:pt idx="1218">
                  <c:v>5955</c:v>
                </c:pt>
                <c:pt idx="1219">
                  <c:v>5956</c:v>
                </c:pt>
                <c:pt idx="1220">
                  <c:v>5959</c:v>
                </c:pt>
                <c:pt idx="1221">
                  <c:v>5961</c:v>
                </c:pt>
                <c:pt idx="1222">
                  <c:v>5966</c:v>
                </c:pt>
                <c:pt idx="1223">
                  <c:v>5967</c:v>
                </c:pt>
                <c:pt idx="1224">
                  <c:v>5975</c:v>
                </c:pt>
                <c:pt idx="1225">
                  <c:v>5985</c:v>
                </c:pt>
                <c:pt idx="1226">
                  <c:v>5987</c:v>
                </c:pt>
                <c:pt idx="1227">
                  <c:v>5989</c:v>
                </c:pt>
                <c:pt idx="1228">
                  <c:v>5991</c:v>
                </c:pt>
                <c:pt idx="1229">
                  <c:v>5995</c:v>
                </c:pt>
                <c:pt idx="1230">
                  <c:v>6001</c:v>
                </c:pt>
                <c:pt idx="1231">
                  <c:v>6019</c:v>
                </c:pt>
                <c:pt idx="1232">
                  <c:v>6024</c:v>
                </c:pt>
                <c:pt idx="1233">
                  <c:v>6036</c:v>
                </c:pt>
                <c:pt idx="1234">
                  <c:v>6049</c:v>
                </c:pt>
                <c:pt idx="1235">
                  <c:v>6050</c:v>
                </c:pt>
                <c:pt idx="1236">
                  <c:v>6055</c:v>
                </c:pt>
                <c:pt idx="1237">
                  <c:v>6059</c:v>
                </c:pt>
                <c:pt idx="1238">
                  <c:v>6071</c:v>
                </c:pt>
                <c:pt idx="1239">
                  <c:v>6072</c:v>
                </c:pt>
                <c:pt idx="1240">
                  <c:v>6086</c:v>
                </c:pt>
                <c:pt idx="1241">
                  <c:v>6097</c:v>
                </c:pt>
                <c:pt idx="1242">
                  <c:v>6103</c:v>
                </c:pt>
                <c:pt idx="1243">
                  <c:v>6116</c:v>
                </c:pt>
                <c:pt idx="1244">
                  <c:v>6119</c:v>
                </c:pt>
                <c:pt idx="1245">
                  <c:v>6131</c:v>
                </c:pt>
                <c:pt idx="1246">
                  <c:v>6141</c:v>
                </c:pt>
                <c:pt idx="1247">
                  <c:v>6142</c:v>
                </c:pt>
                <c:pt idx="1248">
                  <c:v>6147</c:v>
                </c:pt>
                <c:pt idx="1249">
                  <c:v>6168</c:v>
                </c:pt>
                <c:pt idx="1250">
                  <c:v>6173</c:v>
                </c:pt>
                <c:pt idx="1251">
                  <c:v>6177</c:v>
                </c:pt>
                <c:pt idx="1252">
                  <c:v>6181</c:v>
                </c:pt>
                <c:pt idx="1253">
                  <c:v>6182</c:v>
                </c:pt>
                <c:pt idx="1254">
                  <c:v>6183</c:v>
                </c:pt>
                <c:pt idx="1255">
                  <c:v>6184</c:v>
                </c:pt>
                <c:pt idx="1256">
                  <c:v>6197</c:v>
                </c:pt>
                <c:pt idx="1257">
                  <c:v>6200</c:v>
                </c:pt>
                <c:pt idx="1258">
                  <c:v>6201</c:v>
                </c:pt>
                <c:pt idx="1259">
                  <c:v>6202</c:v>
                </c:pt>
                <c:pt idx="1260">
                  <c:v>6203</c:v>
                </c:pt>
                <c:pt idx="1261">
                  <c:v>6205</c:v>
                </c:pt>
                <c:pt idx="1262">
                  <c:v>6211</c:v>
                </c:pt>
                <c:pt idx="1263">
                  <c:v>6214</c:v>
                </c:pt>
                <c:pt idx="1264">
                  <c:v>6215</c:v>
                </c:pt>
                <c:pt idx="1265">
                  <c:v>6218</c:v>
                </c:pt>
                <c:pt idx="1266">
                  <c:v>6222</c:v>
                </c:pt>
                <c:pt idx="1267">
                  <c:v>6230</c:v>
                </c:pt>
                <c:pt idx="1268">
                  <c:v>6233</c:v>
                </c:pt>
                <c:pt idx="1269">
                  <c:v>6237</c:v>
                </c:pt>
                <c:pt idx="1270">
                  <c:v>6245</c:v>
                </c:pt>
                <c:pt idx="1271">
                  <c:v>6246</c:v>
                </c:pt>
                <c:pt idx="1272">
                  <c:v>6248</c:v>
                </c:pt>
                <c:pt idx="1273">
                  <c:v>6250</c:v>
                </c:pt>
                <c:pt idx="1274">
                  <c:v>6255</c:v>
                </c:pt>
                <c:pt idx="1275">
                  <c:v>6257</c:v>
                </c:pt>
                <c:pt idx="1276">
                  <c:v>6260</c:v>
                </c:pt>
                <c:pt idx="1277">
                  <c:v>6261</c:v>
                </c:pt>
                <c:pt idx="1278">
                  <c:v>6262</c:v>
                </c:pt>
                <c:pt idx="1279">
                  <c:v>6263</c:v>
                </c:pt>
                <c:pt idx="1280">
                  <c:v>6271</c:v>
                </c:pt>
                <c:pt idx="1281">
                  <c:v>6274</c:v>
                </c:pt>
                <c:pt idx="1282">
                  <c:v>6281</c:v>
                </c:pt>
                <c:pt idx="1283">
                  <c:v>6283</c:v>
                </c:pt>
                <c:pt idx="1284">
                  <c:v>6287</c:v>
                </c:pt>
                <c:pt idx="1285">
                  <c:v>6289</c:v>
                </c:pt>
                <c:pt idx="1286">
                  <c:v>6292</c:v>
                </c:pt>
                <c:pt idx="1287">
                  <c:v>6295</c:v>
                </c:pt>
                <c:pt idx="1288">
                  <c:v>6299</c:v>
                </c:pt>
                <c:pt idx="1289">
                  <c:v>6303</c:v>
                </c:pt>
                <c:pt idx="1290">
                  <c:v>6310</c:v>
                </c:pt>
                <c:pt idx="1291">
                  <c:v>6312</c:v>
                </c:pt>
                <c:pt idx="1292">
                  <c:v>6318</c:v>
                </c:pt>
                <c:pt idx="1293">
                  <c:v>6320</c:v>
                </c:pt>
                <c:pt idx="1294">
                  <c:v>6327</c:v>
                </c:pt>
                <c:pt idx="1295">
                  <c:v>6336</c:v>
                </c:pt>
                <c:pt idx="1296">
                  <c:v>6340</c:v>
                </c:pt>
                <c:pt idx="1297">
                  <c:v>6343</c:v>
                </c:pt>
                <c:pt idx="1298">
                  <c:v>6347</c:v>
                </c:pt>
                <c:pt idx="1299">
                  <c:v>6349</c:v>
                </c:pt>
                <c:pt idx="1300">
                  <c:v>6354</c:v>
                </c:pt>
                <c:pt idx="1301">
                  <c:v>6355</c:v>
                </c:pt>
                <c:pt idx="1302">
                  <c:v>6357</c:v>
                </c:pt>
                <c:pt idx="1303">
                  <c:v>6365</c:v>
                </c:pt>
                <c:pt idx="1304">
                  <c:v>6374</c:v>
                </c:pt>
                <c:pt idx="1305">
                  <c:v>6376</c:v>
                </c:pt>
                <c:pt idx="1306">
                  <c:v>6379</c:v>
                </c:pt>
                <c:pt idx="1307">
                  <c:v>6382</c:v>
                </c:pt>
                <c:pt idx="1308">
                  <c:v>6383</c:v>
                </c:pt>
                <c:pt idx="1309">
                  <c:v>6384</c:v>
                </c:pt>
                <c:pt idx="1310">
                  <c:v>6387</c:v>
                </c:pt>
                <c:pt idx="1311">
                  <c:v>6398</c:v>
                </c:pt>
                <c:pt idx="1312">
                  <c:v>6404</c:v>
                </c:pt>
                <c:pt idx="1313">
                  <c:v>6406</c:v>
                </c:pt>
                <c:pt idx="1314">
                  <c:v>6409</c:v>
                </c:pt>
                <c:pt idx="1315">
                  <c:v>6417</c:v>
                </c:pt>
                <c:pt idx="1316">
                  <c:v>6421</c:v>
                </c:pt>
                <c:pt idx="1317">
                  <c:v>6422</c:v>
                </c:pt>
                <c:pt idx="1318">
                  <c:v>6424</c:v>
                </c:pt>
                <c:pt idx="1319">
                  <c:v>6428</c:v>
                </c:pt>
                <c:pt idx="1320">
                  <c:v>6431</c:v>
                </c:pt>
                <c:pt idx="1321">
                  <c:v>6437</c:v>
                </c:pt>
                <c:pt idx="1322">
                  <c:v>6439</c:v>
                </c:pt>
                <c:pt idx="1323">
                  <c:v>6445</c:v>
                </c:pt>
                <c:pt idx="1324">
                  <c:v>6457</c:v>
                </c:pt>
                <c:pt idx="1325">
                  <c:v>6460</c:v>
                </c:pt>
                <c:pt idx="1326">
                  <c:v>6461</c:v>
                </c:pt>
                <c:pt idx="1327">
                  <c:v>6466</c:v>
                </c:pt>
                <c:pt idx="1328">
                  <c:v>6471</c:v>
                </c:pt>
                <c:pt idx="1329">
                  <c:v>6488</c:v>
                </c:pt>
                <c:pt idx="1330">
                  <c:v>6497</c:v>
                </c:pt>
                <c:pt idx="1331">
                  <c:v>6504</c:v>
                </c:pt>
                <c:pt idx="1332">
                  <c:v>6507</c:v>
                </c:pt>
                <c:pt idx="1333">
                  <c:v>6515</c:v>
                </c:pt>
                <c:pt idx="1334">
                  <c:v>6516</c:v>
                </c:pt>
                <c:pt idx="1335">
                  <c:v>6518</c:v>
                </c:pt>
                <c:pt idx="1336">
                  <c:v>6521</c:v>
                </c:pt>
                <c:pt idx="1337">
                  <c:v>6528</c:v>
                </c:pt>
                <c:pt idx="1338">
                  <c:v>6534</c:v>
                </c:pt>
                <c:pt idx="1339">
                  <c:v>6543</c:v>
                </c:pt>
                <c:pt idx="1340">
                  <c:v>6544</c:v>
                </c:pt>
                <c:pt idx="1341">
                  <c:v>6565</c:v>
                </c:pt>
                <c:pt idx="1342">
                  <c:v>6566</c:v>
                </c:pt>
                <c:pt idx="1343">
                  <c:v>6568</c:v>
                </c:pt>
                <c:pt idx="1344">
                  <c:v>6575</c:v>
                </c:pt>
                <c:pt idx="1345">
                  <c:v>6583</c:v>
                </c:pt>
                <c:pt idx="1346">
                  <c:v>6605</c:v>
                </c:pt>
                <c:pt idx="1347">
                  <c:v>6606</c:v>
                </c:pt>
                <c:pt idx="1348">
                  <c:v>6609</c:v>
                </c:pt>
                <c:pt idx="1349">
                  <c:v>6613</c:v>
                </c:pt>
                <c:pt idx="1350">
                  <c:v>6616</c:v>
                </c:pt>
                <c:pt idx="1351">
                  <c:v>6619</c:v>
                </c:pt>
                <c:pt idx="1352">
                  <c:v>6634</c:v>
                </c:pt>
                <c:pt idx="1353">
                  <c:v>6637</c:v>
                </c:pt>
                <c:pt idx="1354">
                  <c:v>6642</c:v>
                </c:pt>
                <c:pt idx="1355">
                  <c:v>6646</c:v>
                </c:pt>
                <c:pt idx="1356">
                  <c:v>6652</c:v>
                </c:pt>
                <c:pt idx="1357">
                  <c:v>6653</c:v>
                </c:pt>
                <c:pt idx="1358">
                  <c:v>6658</c:v>
                </c:pt>
                <c:pt idx="1359">
                  <c:v>6661</c:v>
                </c:pt>
                <c:pt idx="1360">
                  <c:v>6663</c:v>
                </c:pt>
                <c:pt idx="1361">
                  <c:v>6673</c:v>
                </c:pt>
                <c:pt idx="1362">
                  <c:v>6678</c:v>
                </c:pt>
                <c:pt idx="1363">
                  <c:v>6679</c:v>
                </c:pt>
                <c:pt idx="1364">
                  <c:v>6682</c:v>
                </c:pt>
                <c:pt idx="1365">
                  <c:v>6690</c:v>
                </c:pt>
                <c:pt idx="1366">
                  <c:v>6694</c:v>
                </c:pt>
                <c:pt idx="1367">
                  <c:v>6710</c:v>
                </c:pt>
                <c:pt idx="1368">
                  <c:v>6715</c:v>
                </c:pt>
                <c:pt idx="1369">
                  <c:v>6720</c:v>
                </c:pt>
                <c:pt idx="1370">
                  <c:v>6721</c:v>
                </c:pt>
                <c:pt idx="1371">
                  <c:v>6722</c:v>
                </c:pt>
                <c:pt idx="1372">
                  <c:v>6728</c:v>
                </c:pt>
                <c:pt idx="1373">
                  <c:v>6729</c:v>
                </c:pt>
                <c:pt idx="1374">
                  <c:v>6730</c:v>
                </c:pt>
                <c:pt idx="1375">
                  <c:v>6742</c:v>
                </c:pt>
                <c:pt idx="1376">
                  <c:v>6749</c:v>
                </c:pt>
                <c:pt idx="1377">
                  <c:v>6768</c:v>
                </c:pt>
                <c:pt idx="1378">
                  <c:v>6770</c:v>
                </c:pt>
                <c:pt idx="1379">
                  <c:v>6798</c:v>
                </c:pt>
                <c:pt idx="1380">
                  <c:v>6810</c:v>
                </c:pt>
                <c:pt idx="1381">
                  <c:v>6815</c:v>
                </c:pt>
                <c:pt idx="1382">
                  <c:v>6818</c:v>
                </c:pt>
                <c:pt idx="1383">
                  <c:v>6825</c:v>
                </c:pt>
                <c:pt idx="1384">
                  <c:v>6853</c:v>
                </c:pt>
                <c:pt idx="1385">
                  <c:v>6856</c:v>
                </c:pt>
                <c:pt idx="1386">
                  <c:v>6859</c:v>
                </c:pt>
                <c:pt idx="1387">
                  <c:v>6862</c:v>
                </c:pt>
                <c:pt idx="1388">
                  <c:v>6864</c:v>
                </c:pt>
                <c:pt idx="1389">
                  <c:v>6866</c:v>
                </c:pt>
                <c:pt idx="1390">
                  <c:v>6870</c:v>
                </c:pt>
                <c:pt idx="1391">
                  <c:v>6872</c:v>
                </c:pt>
                <c:pt idx="1392">
                  <c:v>6875</c:v>
                </c:pt>
                <c:pt idx="1393">
                  <c:v>6878</c:v>
                </c:pt>
                <c:pt idx="1394">
                  <c:v>6885</c:v>
                </c:pt>
                <c:pt idx="1395">
                  <c:v>6887</c:v>
                </c:pt>
                <c:pt idx="1396">
                  <c:v>6892</c:v>
                </c:pt>
                <c:pt idx="1397">
                  <c:v>6905</c:v>
                </c:pt>
                <c:pt idx="1398">
                  <c:v>6906</c:v>
                </c:pt>
                <c:pt idx="1399">
                  <c:v>6912</c:v>
                </c:pt>
                <c:pt idx="1400">
                  <c:v>6918</c:v>
                </c:pt>
                <c:pt idx="1401">
                  <c:v>6919</c:v>
                </c:pt>
                <c:pt idx="1402">
                  <c:v>6927</c:v>
                </c:pt>
                <c:pt idx="1403">
                  <c:v>6931</c:v>
                </c:pt>
                <c:pt idx="1404">
                  <c:v>6932</c:v>
                </c:pt>
                <c:pt idx="1405">
                  <c:v>6935</c:v>
                </c:pt>
                <c:pt idx="1406">
                  <c:v>6940</c:v>
                </c:pt>
                <c:pt idx="1407">
                  <c:v>6941</c:v>
                </c:pt>
                <c:pt idx="1408">
                  <c:v>6945</c:v>
                </c:pt>
                <c:pt idx="1409">
                  <c:v>6950</c:v>
                </c:pt>
                <c:pt idx="1410">
                  <c:v>6958</c:v>
                </c:pt>
                <c:pt idx="1411">
                  <c:v>6961</c:v>
                </c:pt>
                <c:pt idx="1412">
                  <c:v>6963</c:v>
                </c:pt>
                <c:pt idx="1413">
                  <c:v>6969</c:v>
                </c:pt>
                <c:pt idx="1414">
                  <c:v>6974</c:v>
                </c:pt>
                <c:pt idx="1415">
                  <c:v>6977</c:v>
                </c:pt>
                <c:pt idx="1416">
                  <c:v>6982</c:v>
                </c:pt>
                <c:pt idx="1417">
                  <c:v>6983</c:v>
                </c:pt>
                <c:pt idx="1418">
                  <c:v>6988</c:v>
                </c:pt>
                <c:pt idx="1419">
                  <c:v>6991</c:v>
                </c:pt>
                <c:pt idx="1420">
                  <c:v>6999</c:v>
                </c:pt>
                <c:pt idx="1421">
                  <c:v>7000</c:v>
                </c:pt>
                <c:pt idx="1422">
                  <c:v>7002</c:v>
                </c:pt>
                <c:pt idx="1423">
                  <c:v>7004</c:v>
                </c:pt>
                <c:pt idx="1424">
                  <c:v>7005</c:v>
                </c:pt>
                <c:pt idx="1425">
                  <c:v>7007</c:v>
                </c:pt>
                <c:pt idx="1426">
                  <c:v>7010</c:v>
                </c:pt>
                <c:pt idx="1427">
                  <c:v>7011</c:v>
                </c:pt>
                <c:pt idx="1428">
                  <c:v>7019</c:v>
                </c:pt>
                <c:pt idx="1429">
                  <c:v>7022</c:v>
                </c:pt>
                <c:pt idx="1430">
                  <c:v>7023</c:v>
                </c:pt>
                <c:pt idx="1431">
                  <c:v>7030</c:v>
                </c:pt>
                <c:pt idx="1432">
                  <c:v>7034</c:v>
                </c:pt>
                <c:pt idx="1433">
                  <c:v>7037</c:v>
                </c:pt>
                <c:pt idx="1434">
                  <c:v>7042</c:v>
                </c:pt>
                <c:pt idx="1435">
                  <c:v>7053</c:v>
                </c:pt>
                <c:pt idx="1436">
                  <c:v>7055</c:v>
                </c:pt>
                <c:pt idx="1437">
                  <c:v>7059</c:v>
                </c:pt>
                <c:pt idx="1438">
                  <c:v>7072</c:v>
                </c:pt>
                <c:pt idx="1439">
                  <c:v>7079</c:v>
                </c:pt>
                <c:pt idx="1440">
                  <c:v>7093</c:v>
                </c:pt>
                <c:pt idx="1441">
                  <c:v>7094</c:v>
                </c:pt>
                <c:pt idx="1442">
                  <c:v>7101</c:v>
                </c:pt>
                <c:pt idx="1443">
                  <c:v>7106</c:v>
                </c:pt>
                <c:pt idx="1444">
                  <c:v>7108</c:v>
                </c:pt>
                <c:pt idx="1445">
                  <c:v>7118</c:v>
                </c:pt>
                <c:pt idx="1446">
                  <c:v>7119</c:v>
                </c:pt>
                <c:pt idx="1447">
                  <c:v>7124</c:v>
                </c:pt>
                <c:pt idx="1448">
                  <c:v>7128</c:v>
                </c:pt>
                <c:pt idx="1449">
                  <c:v>7129</c:v>
                </c:pt>
                <c:pt idx="1450">
                  <c:v>7141</c:v>
                </c:pt>
                <c:pt idx="1451">
                  <c:v>7143</c:v>
                </c:pt>
                <c:pt idx="1452">
                  <c:v>7152</c:v>
                </c:pt>
                <c:pt idx="1453">
                  <c:v>7165</c:v>
                </c:pt>
                <c:pt idx="1454">
                  <c:v>7181</c:v>
                </c:pt>
                <c:pt idx="1455">
                  <c:v>7186</c:v>
                </c:pt>
                <c:pt idx="1456">
                  <c:v>7187</c:v>
                </c:pt>
                <c:pt idx="1457">
                  <c:v>7192</c:v>
                </c:pt>
                <c:pt idx="1458">
                  <c:v>7196</c:v>
                </c:pt>
                <c:pt idx="1459">
                  <c:v>7212</c:v>
                </c:pt>
                <c:pt idx="1460">
                  <c:v>7214</c:v>
                </c:pt>
                <c:pt idx="1461">
                  <c:v>7215</c:v>
                </c:pt>
                <c:pt idx="1462">
                  <c:v>7224</c:v>
                </c:pt>
                <c:pt idx="1463">
                  <c:v>7230</c:v>
                </c:pt>
                <c:pt idx="1464">
                  <c:v>7232</c:v>
                </c:pt>
                <c:pt idx="1465">
                  <c:v>7233</c:v>
                </c:pt>
                <c:pt idx="1466">
                  <c:v>7235</c:v>
                </c:pt>
                <c:pt idx="1467">
                  <c:v>7244</c:v>
                </c:pt>
                <c:pt idx="1468">
                  <c:v>7247</c:v>
                </c:pt>
                <c:pt idx="1469">
                  <c:v>7250</c:v>
                </c:pt>
                <c:pt idx="1470">
                  <c:v>7254</c:v>
                </c:pt>
                <c:pt idx="1471">
                  <c:v>7261</c:v>
                </c:pt>
                <c:pt idx="1472">
                  <c:v>7264</c:v>
                </c:pt>
                <c:pt idx="1473">
                  <c:v>7270</c:v>
                </c:pt>
                <c:pt idx="1474">
                  <c:v>7274</c:v>
                </c:pt>
                <c:pt idx="1475">
                  <c:v>7275</c:v>
                </c:pt>
                <c:pt idx="1476">
                  <c:v>7279</c:v>
                </c:pt>
                <c:pt idx="1477">
                  <c:v>7281</c:v>
                </c:pt>
                <c:pt idx="1478">
                  <c:v>7284</c:v>
                </c:pt>
                <c:pt idx="1479">
                  <c:v>7286</c:v>
                </c:pt>
                <c:pt idx="1480">
                  <c:v>7290</c:v>
                </c:pt>
                <c:pt idx="1481">
                  <c:v>7297</c:v>
                </c:pt>
                <c:pt idx="1482">
                  <c:v>7300</c:v>
                </c:pt>
                <c:pt idx="1483">
                  <c:v>7301</c:v>
                </c:pt>
                <c:pt idx="1484">
                  <c:v>7313</c:v>
                </c:pt>
                <c:pt idx="1485">
                  <c:v>7321</c:v>
                </c:pt>
                <c:pt idx="1486">
                  <c:v>7325</c:v>
                </c:pt>
                <c:pt idx="1487">
                  <c:v>7326</c:v>
                </c:pt>
                <c:pt idx="1488">
                  <c:v>7327</c:v>
                </c:pt>
                <c:pt idx="1489">
                  <c:v>7342</c:v>
                </c:pt>
                <c:pt idx="1490">
                  <c:v>7348</c:v>
                </c:pt>
                <c:pt idx="1491">
                  <c:v>7349</c:v>
                </c:pt>
                <c:pt idx="1492">
                  <c:v>7352</c:v>
                </c:pt>
                <c:pt idx="1493">
                  <c:v>7366</c:v>
                </c:pt>
                <c:pt idx="1494">
                  <c:v>7369</c:v>
                </c:pt>
                <c:pt idx="1495">
                  <c:v>7373</c:v>
                </c:pt>
                <c:pt idx="1496">
                  <c:v>7375</c:v>
                </c:pt>
                <c:pt idx="1497">
                  <c:v>7378</c:v>
                </c:pt>
                <c:pt idx="1498">
                  <c:v>7381</c:v>
                </c:pt>
                <c:pt idx="1499">
                  <c:v>7384</c:v>
                </c:pt>
                <c:pt idx="1500">
                  <c:v>7386</c:v>
                </c:pt>
                <c:pt idx="1501">
                  <c:v>7393</c:v>
                </c:pt>
                <c:pt idx="1502">
                  <c:v>7396</c:v>
                </c:pt>
                <c:pt idx="1503">
                  <c:v>7397</c:v>
                </c:pt>
                <c:pt idx="1504">
                  <c:v>7408</c:v>
                </c:pt>
                <c:pt idx="1505">
                  <c:v>7409</c:v>
                </c:pt>
                <c:pt idx="1506">
                  <c:v>7411</c:v>
                </c:pt>
                <c:pt idx="1507">
                  <c:v>7414</c:v>
                </c:pt>
                <c:pt idx="1508">
                  <c:v>7419</c:v>
                </c:pt>
                <c:pt idx="1509">
                  <c:v>7422</c:v>
                </c:pt>
                <c:pt idx="1510">
                  <c:v>7426</c:v>
                </c:pt>
                <c:pt idx="1511">
                  <c:v>7428</c:v>
                </c:pt>
                <c:pt idx="1512">
                  <c:v>7431</c:v>
                </c:pt>
                <c:pt idx="1513">
                  <c:v>7433</c:v>
                </c:pt>
                <c:pt idx="1514">
                  <c:v>7437</c:v>
                </c:pt>
                <c:pt idx="1515">
                  <c:v>7441</c:v>
                </c:pt>
                <c:pt idx="1516">
                  <c:v>7444</c:v>
                </c:pt>
                <c:pt idx="1517">
                  <c:v>7446</c:v>
                </c:pt>
                <c:pt idx="1518">
                  <c:v>7451</c:v>
                </c:pt>
                <c:pt idx="1519">
                  <c:v>7453</c:v>
                </c:pt>
                <c:pt idx="1520">
                  <c:v>7458</c:v>
                </c:pt>
                <c:pt idx="1521">
                  <c:v>7462</c:v>
                </c:pt>
                <c:pt idx="1522">
                  <c:v>7476</c:v>
                </c:pt>
                <c:pt idx="1523">
                  <c:v>7485</c:v>
                </c:pt>
                <c:pt idx="1524">
                  <c:v>7488</c:v>
                </c:pt>
                <c:pt idx="1525">
                  <c:v>7494</c:v>
                </c:pt>
                <c:pt idx="1526">
                  <c:v>7495</c:v>
                </c:pt>
                <c:pt idx="1527">
                  <c:v>7500</c:v>
                </c:pt>
                <c:pt idx="1528">
                  <c:v>7503</c:v>
                </c:pt>
                <c:pt idx="1529">
                  <c:v>7505</c:v>
                </c:pt>
                <c:pt idx="1530">
                  <c:v>7514</c:v>
                </c:pt>
                <c:pt idx="1531">
                  <c:v>7516</c:v>
                </c:pt>
                <c:pt idx="1532">
                  <c:v>7521</c:v>
                </c:pt>
                <c:pt idx="1533">
                  <c:v>7527</c:v>
                </c:pt>
                <c:pt idx="1534">
                  <c:v>7530</c:v>
                </c:pt>
                <c:pt idx="1535">
                  <c:v>7532</c:v>
                </c:pt>
                <c:pt idx="1536">
                  <c:v>7533</c:v>
                </c:pt>
                <c:pt idx="1537">
                  <c:v>7540</c:v>
                </c:pt>
                <c:pt idx="1538">
                  <c:v>7573</c:v>
                </c:pt>
                <c:pt idx="1539">
                  <c:v>7574</c:v>
                </c:pt>
                <c:pt idx="1540">
                  <c:v>7592</c:v>
                </c:pt>
                <c:pt idx="1541">
                  <c:v>7600</c:v>
                </c:pt>
                <c:pt idx="1542">
                  <c:v>7610</c:v>
                </c:pt>
                <c:pt idx="1543">
                  <c:v>7613</c:v>
                </c:pt>
                <c:pt idx="1544">
                  <c:v>7617</c:v>
                </c:pt>
                <c:pt idx="1545">
                  <c:v>7620</c:v>
                </c:pt>
                <c:pt idx="1546">
                  <c:v>7627</c:v>
                </c:pt>
                <c:pt idx="1547">
                  <c:v>7628</c:v>
                </c:pt>
                <c:pt idx="1548">
                  <c:v>7629</c:v>
                </c:pt>
                <c:pt idx="1549">
                  <c:v>7631</c:v>
                </c:pt>
                <c:pt idx="1550">
                  <c:v>7646</c:v>
                </c:pt>
                <c:pt idx="1551">
                  <c:v>7660</c:v>
                </c:pt>
                <c:pt idx="1552">
                  <c:v>7679</c:v>
                </c:pt>
                <c:pt idx="1553">
                  <c:v>7683</c:v>
                </c:pt>
                <c:pt idx="1554">
                  <c:v>7685</c:v>
                </c:pt>
                <c:pt idx="1555">
                  <c:v>7698</c:v>
                </c:pt>
                <c:pt idx="1556">
                  <c:v>7699</c:v>
                </c:pt>
                <c:pt idx="1557">
                  <c:v>7706</c:v>
                </c:pt>
                <c:pt idx="1558">
                  <c:v>7712</c:v>
                </c:pt>
                <c:pt idx="1559">
                  <c:v>7718</c:v>
                </c:pt>
                <c:pt idx="1560">
                  <c:v>7723</c:v>
                </c:pt>
                <c:pt idx="1561">
                  <c:v>7725</c:v>
                </c:pt>
                <c:pt idx="1562">
                  <c:v>7732</c:v>
                </c:pt>
                <c:pt idx="1563">
                  <c:v>7734</c:v>
                </c:pt>
                <c:pt idx="1564">
                  <c:v>7736</c:v>
                </c:pt>
                <c:pt idx="1565">
                  <c:v>7755</c:v>
                </c:pt>
                <c:pt idx="1566">
                  <c:v>7761</c:v>
                </c:pt>
                <c:pt idx="1567">
                  <c:v>7786</c:v>
                </c:pt>
                <c:pt idx="1568">
                  <c:v>7787</c:v>
                </c:pt>
                <c:pt idx="1569">
                  <c:v>7788</c:v>
                </c:pt>
                <c:pt idx="1570">
                  <c:v>7789</c:v>
                </c:pt>
                <c:pt idx="1571">
                  <c:v>7791</c:v>
                </c:pt>
                <c:pt idx="1572">
                  <c:v>7793</c:v>
                </c:pt>
                <c:pt idx="1573">
                  <c:v>7798</c:v>
                </c:pt>
                <c:pt idx="1574">
                  <c:v>7801</c:v>
                </c:pt>
                <c:pt idx="1575">
                  <c:v>7807</c:v>
                </c:pt>
                <c:pt idx="1576">
                  <c:v>7822</c:v>
                </c:pt>
                <c:pt idx="1577">
                  <c:v>7828</c:v>
                </c:pt>
                <c:pt idx="1578">
                  <c:v>7829</c:v>
                </c:pt>
                <c:pt idx="1579">
                  <c:v>7832</c:v>
                </c:pt>
                <c:pt idx="1580">
                  <c:v>7842</c:v>
                </c:pt>
                <c:pt idx="1581">
                  <c:v>7848</c:v>
                </c:pt>
                <c:pt idx="1582">
                  <c:v>7849</c:v>
                </c:pt>
                <c:pt idx="1583">
                  <c:v>7851</c:v>
                </c:pt>
                <c:pt idx="1584">
                  <c:v>7861</c:v>
                </c:pt>
                <c:pt idx="1585">
                  <c:v>7872</c:v>
                </c:pt>
                <c:pt idx="1586">
                  <c:v>7873</c:v>
                </c:pt>
                <c:pt idx="1587">
                  <c:v>7875</c:v>
                </c:pt>
                <c:pt idx="1588">
                  <c:v>7881</c:v>
                </c:pt>
                <c:pt idx="1589">
                  <c:v>7892</c:v>
                </c:pt>
                <c:pt idx="1590">
                  <c:v>7899</c:v>
                </c:pt>
                <c:pt idx="1591">
                  <c:v>7901</c:v>
                </c:pt>
                <c:pt idx="1592">
                  <c:v>7912</c:v>
                </c:pt>
                <c:pt idx="1593">
                  <c:v>7919</c:v>
                </c:pt>
                <c:pt idx="1594">
                  <c:v>7922</c:v>
                </c:pt>
                <c:pt idx="1595">
                  <c:v>7930</c:v>
                </c:pt>
                <c:pt idx="1596">
                  <c:v>7937</c:v>
                </c:pt>
                <c:pt idx="1597">
                  <c:v>7938</c:v>
                </c:pt>
                <c:pt idx="1598">
                  <c:v>7943</c:v>
                </c:pt>
                <c:pt idx="1599">
                  <c:v>7947</c:v>
                </c:pt>
                <c:pt idx="1600">
                  <c:v>7959</c:v>
                </c:pt>
                <c:pt idx="1601">
                  <c:v>7960</c:v>
                </c:pt>
                <c:pt idx="1602">
                  <c:v>7962</c:v>
                </c:pt>
                <c:pt idx="1603">
                  <c:v>7966</c:v>
                </c:pt>
                <c:pt idx="1604">
                  <c:v>7972</c:v>
                </c:pt>
                <c:pt idx="1605">
                  <c:v>7987</c:v>
                </c:pt>
                <c:pt idx="1606">
                  <c:v>7990</c:v>
                </c:pt>
                <c:pt idx="1607">
                  <c:v>7998</c:v>
                </c:pt>
                <c:pt idx="1608">
                  <c:v>7999</c:v>
                </c:pt>
                <c:pt idx="1609">
                  <c:v>8008</c:v>
                </c:pt>
                <c:pt idx="1610">
                  <c:v>8015</c:v>
                </c:pt>
                <c:pt idx="1611">
                  <c:v>8017</c:v>
                </c:pt>
                <c:pt idx="1612">
                  <c:v>8026</c:v>
                </c:pt>
                <c:pt idx="1613">
                  <c:v>8029</c:v>
                </c:pt>
                <c:pt idx="1614">
                  <c:v>8036</c:v>
                </c:pt>
                <c:pt idx="1615">
                  <c:v>8041</c:v>
                </c:pt>
                <c:pt idx="1616">
                  <c:v>8070</c:v>
                </c:pt>
                <c:pt idx="1617">
                  <c:v>8079</c:v>
                </c:pt>
                <c:pt idx="1618">
                  <c:v>8080</c:v>
                </c:pt>
                <c:pt idx="1619">
                  <c:v>8082</c:v>
                </c:pt>
                <c:pt idx="1620">
                  <c:v>8086</c:v>
                </c:pt>
                <c:pt idx="1621">
                  <c:v>8091</c:v>
                </c:pt>
                <c:pt idx="1622">
                  <c:v>8093</c:v>
                </c:pt>
                <c:pt idx="1623">
                  <c:v>8104</c:v>
                </c:pt>
                <c:pt idx="1624">
                  <c:v>8132</c:v>
                </c:pt>
                <c:pt idx="1625">
                  <c:v>8135</c:v>
                </c:pt>
                <c:pt idx="1626">
                  <c:v>8140</c:v>
                </c:pt>
                <c:pt idx="1627">
                  <c:v>8143</c:v>
                </c:pt>
                <c:pt idx="1628">
                  <c:v>8146</c:v>
                </c:pt>
                <c:pt idx="1629">
                  <c:v>8147</c:v>
                </c:pt>
                <c:pt idx="1630">
                  <c:v>8148</c:v>
                </c:pt>
                <c:pt idx="1631">
                  <c:v>8151</c:v>
                </c:pt>
                <c:pt idx="1632">
                  <c:v>8159</c:v>
                </c:pt>
                <c:pt idx="1633">
                  <c:v>8162</c:v>
                </c:pt>
                <c:pt idx="1634">
                  <c:v>8164</c:v>
                </c:pt>
                <c:pt idx="1635">
                  <c:v>8175</c:v>
                </c:pt>
                <c:pt idx="1636">
                  <c:v>8180</c:v>
                </c:pt>
                <c:pt idx="1637">
                  <c:v>8181</c:v>
                </c:pt>
                <c:pt idx="1638">
                  <c:v>8182</c:v>
                </c:pt>
                <c:pt idx="1639">
                  <c:v>8204</c:v>
                </c:pt>
                <c:pt idx="1640">
                  <c:v>8207</c:v>
                </c:pt>
                <c:pt idx="1641">
                  <c:v>8210</c:v>
                </c:pt>
                <c:pt idx="1642">
                  <c:v>8212</c:v>
                </c:pt>
                <c:pt idx="1643">
                  <c:v>8213</c:v>
                </c:pt>
                <c:pt idx="1644">
                  <c:v>8216</c:v>
                </c:pt>
                <c:pt idx="1645">
                  <c:v>8230</c:v>
                </c:pt>
                <c:pt idx="1646">
                  <c:v>8233</c:v>
                </c:pt>
                <c:pt idx="1647">
                  <c:v>8234</c:v>
                </c:pt>
                <c:pt idx="1648">
                  <c:v>8235</c:v>
                </c:pt>
                <c:pt idx="1649">
                  <c:v>8254</c:v>
                </c:pt>
                <c:pt idx="1650">
                  <c:v>8268</c:v>
                </c:pt>
                <c:pt idx="1651">
                  <c:v>8275</c:v>
                </c:pt>
                <c:pt idx="1652">
                  <c:v>8278</c:v>
                </c:pt>
                <c:pt idx="1653">
                  <c:v>8286</c:v>
                </c:pt>
                <c:pt idx="1654">
                  <c:v>8299</c:v>
                </c:pt>
                <c:pt idx="1655">
                  <c:v>8310</c:v>
                </c:pt>
                <c:pt idx="1656">
                  <c:v>8312</c:v>
                </c:pt>
                <c:pt idx="1657">
                  <c:v>8314</c:v>
                </c:pt>
                <c:pt idx="1658">
                  <c:v>8315</c:v>
                </c:pt>
                <c:pt idx="1659">
                  <c:v>8318</c:v>
                </c:pt>
                <c:pt idx="1660">
                  <c:v>8334</c:v>
                </c:pt>
                <c:pt idx="1661">
                  <c:v>8341</c:v>
                </c:pt>
                <c:pt idx="1662">
                  <c:v>8346</c:v>
                </c:pt>
                <c:pt idx="1663">
                  <c:v>8360</c:v>
                </c:pt>
                <c:pt idx="1664">
                  <c:v>8362</c:v>
                </c:pt>
                <c:pt idx="1665">
                  <c:v>8369</c:v>
                </c:pt>
                <c:pt idx="1666">
                  <c:v>8370</c:v>
                </c:pt>
                <c:pt idx="1667">
                  <c:v>8372</c:v>
                </c:pt>
                <c:pt idx="1668">
                  <c:v>8373</c:v>
                </c:pt>
                <c:pt idx="1669">
                  <c:v>8375</c:v>
                </c:pt>
                <c:pt idx="1670">
                  <c:v>8387</c:v>
                </c:pt>
                <c:pt idx="1671">
                  <c:v>8395</c:v>
                </c:pt>
                <c:pt idx="1672">
                  <c:v>8397</c:v>
                </c:pt>
                <c:pt idx="1673">
                  <c:v>8402</c:v>
                </c:pt>
                <c:pt idx="1674">
                  <c:v>8405</c:v>
                </c:pt>
                <c:pt idx="1675">
                  <c:v>8414</c:v>
                </c:pt>
                <c:pt idx="1676">
                  <c:v>8416</c:v>
                </c:pt>
                <c:pt idx="1677">
                  <c:v>8418</c:v>
                </c:pt>
                <c:pt idx="1678">
                  <c:v>8420</c:v>
                </c:pt>
                <c:pt idx="1679">
                  <c:v>8427</c:v>
                </c:pt>
                <c:pt idx="1680">
                  <c:v>8430</c:v>
                </c:pt>
                <c:pt idx="1681">
                  <c:v>8432</c:v>
                </c:pt>
                <c:pt idx="1682">
                  <c:v>8439</c:v>
                </c:pt>
                <c:pt idx="1683">
                  <c:v>8442</c:v>
                </c:pt>
                <c:pt idx="1684">
                  <c:v>8443</c:v>
                </c:pt>
                <c:pt idx="1685">
                  <c:v>8461</c:v>
                </c:pt>
                <c:pt idx="1686">
                  <c:v>8462</c:v>
                </c:pt>
                <c:pt idx="1687">
                  <c:v>8475</c:v>
                </c:pt>
                <c:pt idx="1688">
                  <c:v>8477</c:v>
                </c:pt>
                <c:pt idx="1689">
                  <c:v>8486</c:v>
                </c:pt>
                <c:pt idx="1690">
                  <c:v>8492</c:v>
                </c:pt>
                <c:pt idx="1691">
                  <c:v>8504</c:v>
                </c:pt>
                <c:pt idx="1692">
                  <c:v>8514</c:v>
                </c:pt>
                <c:pt idx="1693">
                  <c:v>8523</c:v>
                </c:pt>
                <c:pt idx="1694">
                  <c:v>8524</c:v>
                </c:pt>
                <c:pt idx="1695">
                  <c:v>8527</c:v>
                </c:pt>
                <c:pt idx="1696">
                  <c:v>8534</c:v>
                </c:pt>
                <c:pt idx="1697">
                  <c:v>8537</c:v>
                </c:pt>
                <c:pt idx="1698">
                  <c:v>8541</c:v>
                </c:pt>
                <c:pt idx="1699">
                  <c:v>8545</c:v>
                </c:pt>
                <c:pt idx="1700">
                  <c:v>8553</c:v>
                </c:pt>
                <c:pt idx="1701">
                  <c:v>8557</c:v>
                </c:pt>
                <c:pt idx="1702">
                  <c:v>8560</c:v>
                </c:pt>
                <c:pt idx="1703">
                  <c:v>8562</c:v>
                </c:pt>
                <c:pt idx="1704">
                  <c:v>8566</c:v>
                </c:pt>
                <c:pt idx="1705">
                  <c:v>8581</c:v>
                </c:pt>
                <c:pt idx="1706">
                  <c:v>8584</c:v>
                </c:pt>
                <c:pt idx="1707">
                  <c:v>8588</c:v>
                </c:pt>
                <c:pt idx="1708">
                  <c:v>8594</c:v>
                </c:pt>
                <c:pt idx="1709">
                  <c:v>8595</c:v>
                </c:pt>
                <c:pt idx="1710">
                  <c:v>8601</c:v>
                </c:pt>
                <c:pt idx="1711">
                  <c:v>8602</c:v>
                </c:pt>
                <c:pt idx="1712">
                  <c:v>8605</c:v>
                </c:pt>
                <c:pt idx="1713">
                  <c:v>8614</c:v>
                </c:pt>
                <c:pt idx="1714">
                  <c:v>8619</c:v>
                </c:pt>
                <c:pt idx="1715">
                  <c:v>8624</c:v>
                </c:pt>
                <c:pt idx="1716">
                  <c:v>8625</c:v>
                </c:pt>
                <c:pt idx="1717">
                  <c:v>8629</c:v>
                </c:pt>
                <c:pt idx="1718">
                  <c:v>8643</c:v>
                </c:pt>
                <c:pt idx="1719">
                  <c:v>8650</c:v>
                </c:pt>
                <c:pt idx="1720">
                  <c:v>8652</c:v>
                </c:pt>
                <c:pt idx="1721">
                  <c:v>8659</c:v>
                </c:pt>
                <c:pt idx="1722">
                  <c:v>8663</c:v>
                </c:pt>
                <c:pt idx="1723">
                  <c:v>8685</c:v>
                </c:pt>
                <c:pt idx="1724">
                  <c:v>8686</c:v>
                </c:pt>
                <c:pt idx="1725">
                  <c:v>8687</c:v>
                </c:pt>
                <c:pt idx="1726">
                  <c:v>8690</c:v>
                </c:pt>
                <c:pt idx="1727">
                  <c:v>8692</c:v>
                </c:pt>
                <c:pt idx="1728">
                  <c:v>8700</c:v>
                </c:pt>
                <c:pt idx="1729">
                  <c:v>8702</c:v>
                </c:pt>
                <c:pt idx="1730">
                  <c:v>8707</c:v>
                </c:pt>
                <c:pt idx="1731">
                  <c:v>8717</c:v>
                </c:pt>
                <c:pt idx="1732">
                  <c:v>8720</c:v>
                </c:pt>
                <c:pt idx="1733">
                  <c:v>8722</c:v>
                </c:pt>
                <c:pt idx="1734">
                  <c:v>8724</c:v>
                </c:pt>
                <c:pt idx="1735">
                  <c:v>8726</c:v>
                </c:pt>
                <c:pt idx="1736">
                  <c:v>8727</c:v>
                </c:pt>
                <c:pt idx="1737">
                  <c:v>8732</c:v>
                </c:pt>
                <c:pt idx="1738">
                  <c:v>8737</c:v>
                </c:pt>
                <c:pt idx="1739">
                  <c:v>8746</c:v>
                </c:pt>
                <c:pt idx="1740">
                  <c:v>8749</c:v>
                </c:pt>
                <c:pt idx="1741">
                  <c:v>8754</c:v>
                </c:pt>
                <c:pt idx="1742">
                  <c:v>8755</c:v>
                </c:pt>
                <c:pt idx="1743">
                  <c:v>8773</c:v>
                </c:pt>
                <c:pt idx="1744">
                  <c:v>8775</c:v>
                </c:pt>
                <c:pt idx="1745">
                  <c:v>8779</c:v>
                </c:pt>
                <c:pt idx="1746">
                  <c:v>8780</c:v>
                </c:pt>
                <c:pt idx="1747">
                  <c:v>8783</c:v>
                </c:pt>
                <c:pt idx="1748">
                  <c:v>8786</c:v>
                </c:pt>
                <c:pt idx="1749">
                  <c:v>8789</c:v>
                </c:pt>
                <c:pt idx="1750">
                  <c:v>8799</c:v>
                </c:pt>
                <c:pt idx="1751">
                  <c:v>8800</c:v>
                </c:pt>
                <c:pt idx="1752">
                  <c:v>8805</c:v>
                </c:pt>
                <c:pt idx="1753">
                  <c:v>8812</c:v>
                </c:pt>
                <c:pt idx="1754">
                  <c:v>8825</c:v>
                </c:pt>
                <c:pt idx="1755">
                  <c:v>8832</c:v>
                </c:pt>
                <c:pt idx="1756">
                  <c:v>8842</c:v>
                </c:pt>
                <c:pt idx="1757">
                  <c:v>8852</c:v>
                </c:pt>
                <c:pt idx="1758">
                  <c:v>8858</c:v>
                </c:pt>
                <c:pt idx="1759">
                  <c:v>8867</c:v>
                </c:pt>
                <c:pt idx="1760">
                  <c:v>8870</c:v>
                </c:pt>
                <c:pt idx="1761">
                  <c:v>8876</c:v>
                </c:pt>
                <c:pt idx="1762">
                  <c:v>8890</c:v>
                </c:pt>
                <c:pt idx="1763">
                  <c:v>8895</c:v>
                </c:pt>
                <c:pt idx="1764">
                  <c:v>8897</c:v>
                </c:pt>
                <c:pt idx="1765">
                  <c:v>8908</c:v>
                </c:pt>
                <c:pt idx="1766">
                  <c:v>8910</c:v>
                </c:pt>
                <c:pt idx="1767">
                  <c:v>8911</c:v>
                </c:pt>
                <c:pt idx="1768">
                  <c:v>8916</c:v>
                </c:pt>
                <c:pt idx="1769">
                  <c:v>8920</c:v>
                </c:pt>
                <c:pt idx="1770">
                  <c:v>8923</c:v>
                </c:pt>
                <c:pt idx="1771">
                  <c:v>8925</c:v>
                </c:pt>
                <c:pt idx="1772">
                  <c:v>8931</c:v>
                </c:pt>
                <c:pt idx="1773">
                  <c:v>8932</c:v>
                </c:pt>
                <c:pt idx="1774">
                  <c:v>8933</c:v>
                </c:pt>
                <c:pt idx="1775">
                  <c:v>8939</c:v>
                </c:pt>
                <c:pt idx="1776">
                  <c:v>8945</c:v>
                </c:pt>
                <c:pt idx="1777">
                  <c:v>8952</c:v>
                </c:pt>
                <c:pt idx="1778">
                  <c:v>8953</c:v>
                </c:pt>
                <c:pt idx="1779">
                  <c:v>8955</c:v>
                </c:pt>
                <c:pt idx="1780">
                  <c:v>8957</c:v>
                </c:pt>
                <c:pt idx="1781">
                  <c:v>8962</c:v>
                </c:pt>
                <c:pt idx="1782">
                  <c:v>8969</c:v>
                </c:pt>
                <c:pt idx="1783">
                  <c:v>8970</c:v>
                </c:pt>
                <c:pt idx="1784">
                  <c:v>8975</c:v>
                </c:pt>
                <c:pt idx="1785">
                  <c:v>8977</c:v>
                </c:pt>
                <c:pt idx="1786">
                  <c:v>8985</c:v>
                </c:pt>
                <c:pt idx="1787">
                  <c:v>8996</c:v>
                </c:pt>
                <c:pt idx="1788">
                  <c:v>9010</c:v>
                </c:pt>
                <c:pt idx="1789">
                  <c:v>9014</c:v>
                </c:pt>
                <c:pt idx="1790">
                  <c:v>9029</c:v>
                </c:pt>
                <c:pt idx="1791">
                  <c:v>9058</c:v>
                </c:pt>
                <c:pt idx="1792">
                  <c:v>9064</c:v>
                </c:pt>
                <c:pt idx="1793">
                  <c:v>9076</c:v>
                </c:pt>
                <c:pt idx="1794">
                  <c:v>9080</c:v>
                </c:pt>
                <c:pt idx="1795">
                  <c:v>9081</c:v>
                </c:pt>
                <c:pt idx="1796">
                  <c:v>9094</c:v>
                </c:pt>
                <c:pt idx="1797">
                  <c:v>9097</c:v>
                </c:pt>
                <c:pt idx="1798">
                  <c:v>9119</c:v>
                </c:pt>
                <c:pt idx="1799">
                  <c:v>9120</c:v>
                </c:pt>
                <c:pt idx="1800">
                  <c:v>9121</c:v>
                </c:pt>
                <c:pt idx="1801">
                  <c:v>9135</c:v>
                </c:pt>
                <c:pt idx="1802">
                  <c:v>9140</c:v>
                </c:pt>
                <c:pt idx="1803">
                  <c:v>9145</c:v>
                </c:pt>
                <c:pt idx="1804">
                  <c:v>9150</c:v>
                </c:pt>
                <c:pt idx="1805">
                  <c:v>9153</c:v>
                </c:pt>
                <c:pt idx="1806">
                  <c:v>9166</c:v>
                </c:pt>
                <c:pt idx="1807">
                  <c:v>9167</c:v>
                </c:pt>
                <c:pt idx="1808">
                  <c:v>9185</c:v>
                </c:pt>
                <c:pt idx="1809">
                  <c:v>9197</c:v>
                </c:pt>
                <c:pt idx="1810">
                  <c:v>9204</c:v>
                </c:pt>
                <c:pt idx="1811">
                  <c:v>9206</c:v>
                </c:pt>
                <c:pt idx="1812">
                  <c:v>9209</c:v>
                </c:pt>
                <c:pt idx="1813">
                  <c:v>9212</c:v>
                </c:pt>
                <c:pt idx="1814">
                  <c:v>9213</c:v>
                </c:pt>
                <c:pt idx="1815">
                  <c:v>9214</c:v>
                </c:pt>
                <c:pt idx="1816">
                  <c:v>9215</c:v>
                </c:pt>
                <c:pt idx="1817">
                  <c:v>9216</c:v>
                </c:pt>
                <c:pt idx="1818">
                  <c:v>9220</c:v>
                </c:pt>
                <c:pt idx="1819">
                  <c:v>9224</c:v>
                </c:pt>
                <c:pt idx="1820">
                  <c:v>9235</c:v>
                </c:pt>
                <c:pt idx="1821">
                  <c:v>9239</c:v>
                </c:pt>
                <c:pt idx="1822">
                  <c:v>9240</c:v>
                </c:pt>
                <c:pt idx="1823">
                  <c:v>9242</c:v>
                </c:pt>
                <c:pt idx="1824">
                  <c:v>9246</c:v>
                </c:pt>
                <c:pt idx="1825">
                  <c:v>9256</c:v>
                </c:pt>
                <c:pt idx="1826">
                  <c:v>9260</c:v>
                </c:pt>
                <c:pt idx="1827">
                  <c:v>9262</c:v>
                </c:pt>
                <c:pt idx="1828">
                  <c:v>9264</c:v>
                </c:pt>
                <c:pt idx="1829">
                  <c:v>9265</c:v>
                </c:pt>
                <c:pt idx="1830">
                  <c:v>9274</c:v>
                </c:pt>
                <c:pt idx="1831">
                  <c:v>9283</c:v>
                </c:pt>
                <c:pt idx="1832">
                  <c:v>9284</c:v>
                </c:pt>
                <c:pt idx="1833">
                  <c:v>9286</c:v>
                </c:pt>
                <c:pt idx="1834">
                  <c:v>9289</c:v>
                </c:pt>
                <c:pt idx="1835">
                  <c:v>9291</c:v>
                </c:pt>
                <c:pt idx="1836">
                  <c:v>9292</c:v>
                </c:pt>
                <c:pt idx="1837">
                  <c:v>9298</c:v>
                </c:pt>
                <c:pt idx="1838">
                  <c:v>9303</c:v>
                </c:pt>
                <c:pt idx="1839">
                  <c:v>9305</c:v>
                </c:pt>
                <c:pt idx="1840">
                  <c:v>9308</c:v>
                </c:pt>
                <c:pt idx="1841">
                  <c:v>9316</c:v>
                </c:pt>
                <c:pt idx="1842">
                  <c:v>9323</c:v>
                </c:pt>
                <c:pt idx="1843">
                  <c:v>9336</c:v>
                </c:pt>
                <c:pt idx="1844">
                  <c:v>9347</c:v>
                </c:pt>
                <c:pt idx="1845">
                  <c:v>9349</c:v>
                </c:pt>
                <c:pt idx="1846">
                  <c:v>9353</c:v>
                </c:pt>
                <c:pt idx="1847">
                  <c:v>9360</c:v>
                </c:pt>
                <c:pt idx="1848">
                  <c:v>9362</c:v>
                </c:pt>
                <c:pt idx="1849">
                  <c:v>9365</c:v>
                </c:pt>
                <c:pt idx="1850">
                  <c:v>9369</c:v>
                </c:pt>
                <c:pt idx="1851">
                  <c:v>9370</c:v>
                </c:pt>
                <c:pt idx="1852">
                  <c:v>9381</c:v>
                </c:pt>
                <c:pt idx="1853">
                  <c:v>9384</c:v>
                </c:pt>
                <c:pt idx="1854">
                  <c:v>9386</c:v>
                </c:pt>
                <c:pt idx="1855">
                  <c:v>9392</c:v>
                </c:pt>
                <c:pt idx="1856">
                  <c:v>9396</c:v>
                </c:pt>
                <c:pt idx="1857">
                  <c:v>9400</c:v>
                </c:pt>
                <c:pt idx="1858">
                  <c:v>9405</c:v>
                </c:pt>
                <c:pt idx="1859">
                  <c:v>9422</c:v>
                </c:pt>
                <c:pt idx="1860">
                  <c:v>9423</c:v>
                </c:pt>
                <c:pt idx="1861">
                  <c:v>9426</c:v>
                </c:pt>
                <c:pt idx="1862">
                  <c:v>9432</c:v>
                </c:pt>
                <c:pt idx="1863">
                  <c:v>9449</c:v>
                </c:pt>
                <c:pt idx="1864">
                  <c:v>9451</c:v>
                </c:pt>
                <c:pt idx="1865">
                  <c:v>9460</c:v>
                </c:pt>
                <c:pt idx="1866">
                  <c:v>9463</c:v>
                </c:pt>
                <c:pt idx="1867">
                  <c:v>9467</c:v>
                </c:pt>
                <c:pt idx="1868">
                  <c:v>9477</c:v>
                </c:pt>
                <c:pt idx="1869">
                  <c:v>9478</c:v>
                </c:pt>
                <c:pt idx="1870">
                  <c:v>9481</c:v>
                </c:pt>
                <c:pt idx="1871">
                  <c:v>9483</c:v>
                </c:pt>
                <c:pt idx="1872">
                  <c:v>9485</c:v>
                </c:pt>
                <c:pt idx="1873">
                  <c:v>9491</c:v>
                </c:pt>
                <c:pt idx="1874">
                  <c:v>9493</c:v>
                </c:pt>
                <c:pt idx="1875">
                  <c:v>9495</c:v>
                </c:pt>
                <c:pt idx="1876">
                  <c:v>9499</c:v>
                </c:pt>
                <c:pt idx="1877">
                  <c:v>9500</c:v>
                </c:pt>
                <c:pt idx="1878">
                  <c:v>9503</c:v>
                </c:pt>
                <c:pt idx="1879">
                  <c:v>9504</c:v>
                </c:pt>
                <c:pt idx="1880">
                  <c:v>9507</c:v>
                </c:pt>
                <c:pt idx="1881">
                  <c:v>9516</c:v>
                </c:pt>
                <c:pt idx="1882">
                  <c:v>9523</c:v>
                </c:pt>
                <c:pt idx="1883">
                  <c:v>9529</c:v>
                </c:pt>
                <c:pt idx="1884">
                  <c:v>9530</c:v>
                </c:pt>
                <c:pt idx="1885">
                  <c:v>9543</c:v>
                </c:pt>
                <c:pt idx="1886">
                  <c:v>9553</c:v>
                </c:pt>
                <c:pt idx="1887">
                  <c:v>9559</c:v>
                </c:pt>
                <c:pt idx="1888">
                  <c:v>9560</c:v>
                </c:pt>
                <c:pt idx="1889">
                  <c:v>9576</c:v>
                </c:pt>
                <c:pt idx="1890">
                  <c:v>9579</c:v>
                </c:pt>
                <c:pt idx="1891">
                  <c:v>9589</c:v>
                </c:pt>
                <c:pt idx="1892">
                  <c:v>9592</c:v>
                </c:pt>
                <c:pt idx="1893">
                  <c:v>9595</c:v>
                </c:pt>
                <c:pt idx="1894">
                  <c:v>9596</c:v>
                </c:pt>
                <c:pt idx="1895">
                  <c:v>9597</c:v>
                </c:pt>
                <c:pt idx="1896">
                  <c:v>9606</c:v>
                </c:pt>
                <c:pt idx="1897">
                  <c:v>9612</c:v>
                </c:pt>
                <c:pt idx="1898">
                  <c:v>9617</c:v>
                </c:pt>
                <c:pt idx="1899">
                  <c:v>9624</c:v>
                </c:pt>
                <c:pt idx="1900">
                  <c:v>9635</c:v>
                </c:pt>
                <c:pt idx="1901">
                  <c:v>9645</c:v>
                </c:pt>
                <c:pt idx="1902">
                  <c:v>9648</c:v>
                </c:pt>
                <c:pt idx="1903">
                  <c:v>9653</c:v>
                </c:pt>
                <c:pt idx="1904">
                  <c:v>9665</c:v>
                </c:pt>
                <c:pt idx="1905">
                  <c:v>9668</c:v>
                </c:pt>
                <c:pt idx="1906">
                  <c:v>9671</c:v>
                </c:pt>
                <c:pt idx="1907">
                  <c:v>9672</c:v>
                </c:pt>
                <c:pt idx="1908">
                  <c:v>9687</c:v>
                </c:pt>
                <c:pt idx="1909">
                  <c:v>9697</c:v>
                </c:pt>
                <c:pt idx="1910">
                  <c:v>9699</c:v>
                </c:pt>
                <c:pt idx="1911">
                  <c:v>9701</c:v>
                </c:pt>
                <c:pt idx="1912">
                  <c:v>9703</c:v>
                </c:pt>
                <c:pt idx="1913">
                  <c:v>9706</c:v>
                </c:pt>
                <c:pt idx="1914">
                  <c:v>9707</c:v>
                </c:pt>
                <c:pt idx="1915">
                  <c:v>9710</c:v>
                </c:pt>
                <c:pt idx="1916">
                  <c:v>9723</c:v>
                </c:pt>
                <c:pt idx="1917">
                  <c:v>9725</c:v>
                </c:pt>
                <c:pt idx="1918">
                  <c:v>9727</c:v>
                </c:pt>
                <c:pt idx="1919">
                  <c:v>9729</c:v>
                </c:pt>
                <c:pt idx="1920">
                  <c:v>9733</c:v>
                </c:pt>
                <c:pt idx="1921">
                  <c:v>9736</c:v>
                </c:pt>
                <c:pt idx="1922">
                  <c:v>9738</c:v>
                </c:pt>
                <c:pt idx="1923">
                  <c:v>9739</c:v>
                </c:pt>
                <c:pt idx="1924">
                  <c:v>9743</c:v>
                </c:pt>
                <c:pt idx="1925">
                  <c:v>9750</c:v>
                </c:pt>
                <c:pt idx="1926">
                  <c:v>9757</c:v>
                </c:pt>
                <c:pt idx="1927">
                  <c:v>9760</c:v>
                </c:pt>
                <c:pt idx="1928">
                  <c:v>9771</c:v>
                </c:pt>
                <c:pt idx="1929">
                  <c:v>9780</c:v>
                </c:pt>
                <c:pt idx="1930">
                  <c:v>9790</c:v>
                </c:pt>
                <c:pt idx="1931">
                  <c:v>9797</c:v>
                </c:pt>
                <c:pt idx="1932">
                  <c:v>9799</c:v>
                </c:pt>
                <c:pt idx="1933">
                  <c:v>9805</c:v>
                </c:pt>
                <c:pt idx="1934">
                  <c:v>9817</c:v>
                </c:pt>
                <c:pt idx="1935">
                  <c:v>9826</c:v>
                </c:pt>
                <c:pt idx="1936">
                  <c:v>9829</c:v>
                </c:pt>
                <c:pt idx="1937">
                  <c:v>9847</c:v>
                </c:pt>
                <c:pt idx="1938">
                  <c:v>9850</c:v>
                </c:pt>
                <c:pt idx="1939">
                  <c:v>9855</c:v>
                </c:pt>
                <c:pt idx="1940">
                  <c:v>9860</c:v>
                </c:pt>
                <c:pt idx="1941">
                  <c:v>9862</c:v>
                </c:pt>
                <c:pt idx="1942">
                  <c:v>9888</c:v>
                </c:pt>
                <c:pt idx="1943">
                  <c:v>9904</c:v>
                </c:pt>
                <c:pt idx="1944">
                  <c:v>9905</c:v>
                </c:pt>
                <c:pt idx="1945">
                  <c:v>9907</c:v>
                </c:pt>
                <c:pt idx="1946">
                  <c:v>9909</c:v>
                </c:pt>
                <c:pt idx="1947">
                  <c:v>9916</c:v>
                </c:pt>
                <c:pt idx="1948">
                  <c:v>9923</c:v>
                </c:pt>
                <c:pt idx="1949">
                  <c:v>9925</c:v>
                </c:pt>
                <c:pt idx="1950">
                  <c:v>9930</c:v>
                </c:pt>
                <c:pt idx="1951">
                  <c:v>9931</c:v>
                </c:pt>
                <c:pt idx="1952">
                  <c:v>9937</c:v>
                </c:pt>
                <c:pt idx="1953">
                  <c:v>9938</c:v>
                </c:pt>
                <c:pt idx="1954">
                  <c:v>9940</c:v>
                </c:pt>
                <c:pt idx="1955">
                  <c:v>9949</c:v>
                </c:pt>
                <c:pt idx="1956">
                  <c:v>9952</c:v>
                </c:pt>
                <c:pt idx="1957">
                  <c:v>9955</c:v>
                </c:pt>
                <c:pt idx="1958">
                  <c:v>9958</c:v>
                </c:pt>
                <c:pt idx="1959">
                  <c:v>9960</c:v>
                </c:pt>
                <c:pt idx="1960">
                  <c:v>9964</c:v>
                </c:pt>
                <c:pt idx="1961">
                  <c:v>9967</c:v>
                </c:pt>
                <c:pt idx="1962">
                  <c:v>9970</c:v>
                </c:pt>
                <c:pt idx="1963">
                  <c:v>9971</c:v>
                </c:pt>
                <c:pt idx="1964">
                  <c:v>9972</c:v>
                </c:pt>
                <c:pt idx="1965">
                  <c:v>9973</c:v>
                </c:pt>
                <c:pt idx="1966">
                  <c:v>9974</c:v>
                </c:pt>
                <c:pt idx="1967">
                  <c:v>9977</c:v>
                </c:pt>
                <c:pt idx="1968">
                  <c:v>9984</c:v>
                </c:pt>
                <c:pt idx="1969">
                  <c:v>9986</c:v>
                </c:pt>
                <c:pt idx="1970">
                  <c:v>9988</c:v>
                </c:pt>
                <c:pt idx="1971">
                  <c:v>9999</c:v>
                </c:pt>
                <c:pt idx="1972">
                  <c:v>10001</c:v>
                </c:pt>
                <c:pt idx="1973">
                  <c:v>10010</c:v>
                </c:pt>
                <c:pt idx="1974">
                  <c:v>10022</c:v>
                </c:pt>
                <c:pt idx="1975">
                  <c:v>10031</c:v>
                </c:pt>
                <c:pt idx="1976">
                  <c:v>10032</c:v>
                </c:pt>
                <c:pt idx="1977">
                  <c:v>10033</c:v>
                </c:pt>
                <c:pt idx="1978">
                  <c:v>10037</c:v>
                </c:pt>
                <c:pt idx="1979">
                  <c:v>10057</c:v>
                </c:pt>
                <c:pt idx="1980">
                  <c:v>10061</c:v>
                </c:pt>
                <c:pt idx="1981">
                  <c:v>10065</c:v>
                </c:pt>
                <c:pt idx="1982">
                  <c:v>10067</c:v>
                </c:pt>
                <c:pt idx="1983">
                  <c:v>10069</c:v>
                </c:pt>
                <c:pt idx="1984">
                  <c:v>10084</c:v>
                </c:pt>
                <c:pt idx="1985">
                  <c:v>10089</c:v>
                </c:pt>
                <c:pt idx="1986">
                  <c:v>10091</c:v>
                </c:pt>
                <c:pt idx="1987">
                  <c:v>10092</c:v>
                </c:pt>
                <c:pt idx="1988">
                  <c:v>10095</c:v>
                </c:pt>
                <c:pt idx="1989">
                  <c:v>10099</c:v>
                </c:pt>
                <c:pt idx="1990">
                  <c:v>10102</c:v>
                </c:pt>
                <c:pt idx="1991">
                  <c:v>10104</c:v>
                </c:pt>
                <c:pt idx="1992">
                  <c:v>10120</c:v>
                </c:pt>
                <c:pt idx="1993">
                  <c:v>10127</c:v>
                </c:pt>
                <c:pt idx="1994">
                  <c:v>10128</c:v>
                </c:pt>
                <c:pt idx="1995">
                  <c:v>10129</c:v>
                </c:pt>
                <c:pt idx="1996">
                  <c:v>10133</c:v>
                </c:pt>
                <c:pt idx="1997">
                  <c:v>10140</c:v>
                </c:pt>
                <c:pt idx="1998">
                  <c:v>10141</c:v>
                </c:pt>
                <c:pt idx="1999">
                  <c:v>10142</c:v>
                </c:pt>
                <c:pt idx="2000">
                  <c:v>10144</c:v>
                </c:pt>
                <c:pt idx="2001">
                  <c:v>10146</c:v>
                </c:pt>
                <c:pt idx="2002">
                  <c:v>10150</c:v>
                </c:pt>
                <c:pt idx="2003">
                  <c:v>10151</c:v>
                </c:pt>
                <c:pt idx="2004">
                  <c:v>10156</c:v>
                </c:pt>
                <c:pt idx="2005">
                  <c:v>10157</c:v>
                </c:pt>
                <c:pt idx="2006">
                  <c:v>10159</c:v>
                </c:pt>
                <c:pt idx="2007">
                  <c:v>10160</c:v>
                </c:pt>
                <c:pt idx="2008">
                  <c:v>10163</c:v>
                </c:pt>
                <c:pt idx="2009">
                  <c:v>10164</c:v>
                </c:pt>
                <c:pt idx="2010">
                  <c:v>10172</c:v>
                </c:pt>
                <c:pt idx="2011">
                  <c:v>10175</c:v>
                </c:pt>
                <c:pt idx="2012">
                  <c:v>10176</c:v>
                </c:pt>
                <c:pt idx="2013">
                  <c:v>10177</c:v>
                </c:pt>
                <c:pt idx="2014">
                  <c:v>10196</c:v>
                </c:pt>
                <c:pt idx="2015">
                  <c:v>10203</c:v>
                </c:pt>
                <c:pt idx="2016">
                  <c:v>10207</c:v>
                </c:pt>
                <c:pt idx="2017">
                  <c:v>10212</c:v>
                </c:pt>
                <c:pt idx="2018">
                  <c:v>10219</c:v>
                </c:pt>
                <c:pt idx="2019">
                  <c:v>10232</c:v>
                </c:pt>
                <c:pt idx="2020">
                  <c:v>10236</c:v>
                </c:pt>
                <c:pt idx="2021">
                  <c:v>10240</c:v>
                </c:pt>
                <c:pt idx="2022">
                  <c:v>10241</c:v>
                </c:pt>
                <c:pt idx="2023">
                  <c:v>10242</c:v>
                </c:pt>
                <c:pt idx="2024">
                  <c:v>10245</c:v>
                </c:pt>
                <c:pt idx="2025">
                  <c:v>10250</c:v>
                </c:pt>
                <c:pt idx="2026">
                  <c:v>10258</c:v>
                </c:pt>
                <c:pt idx="2027">
                  <c:v>10260</c:v>
                </c:pt>
                <c:pt idx="2028">
                  <c:v>10262</c:v>
                </c:pt>
                <c:pt idx="2029">
                  <c:v>10264</c:v>
                </c:pt>
                <c:pt idx="2030">
                  <c:v>10270</c:v>
                </c:pt>
                <c:pt idx="2031">
                  <c:v>10277</c:v>
                </c:pt>
                <c:pt idx="2032">
                  <c:v>10281</c:v>
                </c:pt>
                <c:pt idx="2033">
                  <c:v>10286</c:v>
                </c:pt>
                <c:pt idx="2034">
                  <c:v>10299</c:v>
                </c:pt>
                <c:pt idx="2035">
                  <c:v>10304</c:v>
                </c:pt>
                <c:pt idx="2036">
                  <c:v>10307</c:v>
                </c:pt>
                <c:pt idx="2037">
                  <c:v>10311</c:v>
                </c:pt>
                <c:pt idx="2038">
                  <c:v>10313</c:v>
                </c:pt>
                <c:pt idx="2039">
                  <c:v>10314</c:v>
                </c:pt>
                <c:pt idx="2040">
                  <c:v>10319</c:v>
                </c:pt>
                <c:pt idx="2041">
                  <c:v>10323</c:v>
                </c:pt>
                <c:pt idx="2042">
                  <c:v>10339</c:v>
                </c:pt>
                <c:pt idx="2043">
                  <c:v>10340</c:v>
                </c:pt>
                <c:pt idx="2044">
                  <c:v>10341</c:v>
                </c:pt>
                <c:pt idx="2045">
                  <c:v>10343</c:v>
                </c:pt>
                <c:pt idx="2046">
                  <c:v>10350</c:v>
                </c:pt>
                <c:pt idx="2047">
                  <c:v>10352</c:v>
                </c:pt>
                <c:pt idx="2048">
                  <c:v>10356</c:v>
                </c:pt>
                <c:pt idx="2049">
                  <c:v>10364</c:v>
                </c:pt>
                <c:pt idx="2050">
                  <c:v>10377</c:v>
                </c:pt>
                <c:pt idx="2051">
                  <c:v>10379</c:v>
                </c:pt>
                <c:pt idx="2052">
                  <c:v>10380</c:v>
                </c:pt>
                <c:pt idx="2053">
                  <c:v>10381</c:v>
                </c:pt>
                <c:pt idx="2054">
                  <c:v>10383</c:v>
                </c:pt>
                <c:pt idx="2055">
                  <c:v>10390</c:v>
                </c:pt>
                <c:pt idx="2056">
                  <c:v>10394</c:v>
                </c:pt>
                <c:pt idx="2057">
                  <c:v>10395</c:v>
                </c:pt>
                <c:pt idx="2058">
                  <c:v>10398</c:v>
                </c:pt>
                <c:pt idx="2059">
                  <c:v>10401</c:v>
                </c:pt>
                <c:pt idx="2060">
                  <c:v>10402</c:v>
                </c:pt>
                <c:pt idx="2061">
                  <c:v>10403</c:v>
                </c:pt>
                <c:pt idx="2062">
                  <c:v>10413</c:v>
                </c:pt>
                <c:pt idx="2063">
                  <c:v>10420</c:v>
                </c:pt>
                <c:pt idx="2064">
                  <c:v>10424</c:v>
                </c:pt>
                <c:pt idx="2065">
                  <c:v>10430</c:v>
                </c:pt>
                <c:pt idx="2066">
                  <c:v>10432</c:v>
                </c:pt>
                <c:pt idx="2067">
                  <c:v>10446</c:v>
                </c:pt>
                <c:pt idx="2068">
                  <c:v>10448</c:v>
                </c:pt>
                <c:pt idx="2069">
                  <c:v>10451</c:v>
                </c:pt>
                <c:pt idx="2070">
                  <c:v>10466</c:v>
                </c:pt>
                <c:pt idx="2071">
                  <c:v>10469</c:v>
                </c:pt>
                <c:pt idx="2072">
                  <c:v>10470</c:v>
                </c:pt>
                <c:pt idx="2073">
                  <c:v>10473</c:v>
                </c:pt>
                <c:pt idx="2074">
                  <c:v>10475</c:v>
                </c:pt>
                <c:pt idx="2075">
                  <c:v>10476</c:v>
                </c:pt>
                <c:pt idx="2076">
                  <c:v>10477</c:v>
                </c:pt>
                <c:pt idx="2077">
                  <c:v>10478</c:v>
                </c:pt>
                <c:pt idx="2078">
                  <c:v>10479</c:v>
                </c:pt>
                <c:pt idx="2079">
                  <c:v>10486</c:v>
                </c:pt>
                <c:pt idx="2080">
                  <c:v>10489</c:v>
                </c:pt>
                <c:pt idx="2081">
                  <c:v>10490</c:v>
                </c:pt>
                <c:pt idx="2082">
                  <c:v>10492</c:v>
                </c:pt>
                <c:pt idx="2083">
                  <c:v>10500</c:v>
                </c:pt>
                <c:pt idx="2084">
                  <c:v>10505</c:v>
                </c:pt>
                <c:pt idx="2085">
                  <c:v>10507</c:v>
                </c:pt>
                <c:pt idx="2086">
                  <c:v>10509</c:v>
                </c:pt>
                <c:pt idx="2087">
                  <c:v>10513</c:v>
                </c:pt>
                <c:pt idx="2088">
                  <c:v>10521</c:v>
                </c:pt>
                <c:pt idx="2089">
                  <c:v>10524</c:v>
                </c:pt>
                <c:pt idx="2090">
                  <c:v>10525</c:v>
                </c:pt>
                <c:pt idx="2091">
                  <c:v>10530</c:v>
                </c:pt>
                <c:pt idx="2092">
                  <c:v>10536</c:v>
                </c:pt>
                <c:pt idx="2093">
                  <c:v>10542</c:v>
                </c:pt>
                <c:pt idx="2094">
                  <c:v>10548</c:v>
                </c:pt>
                <c:pt idx="2095">
                  <c:v>10552</c:v>
                </c:pt>
                <c:pt idx="2096">
                  <c:v>10556</c:v>
                </c:pt>
                <c:pt idx="2097">
                  <c:v>10560</c:v>
                </c:pt>
                <c:pt idx="2098">
                  <c:v>10562</c:v>
                </c:pt>
                <c:pt idx="2099">
                  <c:v>10573</c:v>
                </c:pt>
                <c:pt idx="2100">
                  <c:v>10581</c:v>
                </c:pt>
                <c:pt idx="2101">
                  <c:v>10582</c:v>
                </c:pt>
                <c:pt idx="2102">
                  <c:v>10584</c:v>
                </c:pt>
                <c:pt idx="2103">
                  <c:v>10590</c:v>
                </c:pt>
                <c:pt idx="2104">
                  <c:v>10591</c:v>
                </c:pt>
                <c:pt idx="2105">
                  <c:v>10595</c:v>
                </c:pt>
                <c:pt idx="2106">
                  <c:v>10598</c:v>
                </c:pt>
                <c:pt idx="2107">
                  <c:v>10602</c:v>
                </c:pt>
                <c:pt idx="2108">
                  <c:v>10609</c:v>
                </c:pt>
                <c:pt idx="2109">
                  <c:v>10613</c:v>
                </c:pt>
                <c:pt idx="2110">
                  <c:v>10617</c:v>
                </c:pt>
                <c:pt idx="2111">
                  <c:v>10619</c:v>
                </c:pt>
                <c:pt idx="2112">
                  <c:v>10623</c:v>
                </c:pt>
                <c:pt idx="2113">
                  <c:v>10629</c:v>
                </c:pt>
                <c:pt idx="2114">
                  <c:v>10634</c:v>
                </c:pt>
                <c:pt idx="2115">
                  <c:v>10637</c:v>
                </c:pt>
                <c:pt idx="2116">
                  <c:v>10640</c:v>
                </c:pt>
                <c:pt idx="2117">
                  <c:v>10641</c:v>
                </c:pt>
                <c:pt idx="2118">
                  <c:v>10642</c:v>
                </c:pt>
                <c:pt idx="2119">
                  <c:v>10643</c:v>
                </c:pt>
                <c:pt idx="2120">
                  <c:v>10648</c:v>
                </c:pt>
                <c:pt idx="2121">
                  <c:v>10652</c:v>
                </c:pt>
                <c:pt idx="2122">
                  <c:v>10659</c:v>
                </c:pt>
                <c:pt idx="2123">
                  <c:v>10660</c:v>
                </c:pt>
                <c:pt idx="2124">
                  <c:v>10664</c:v>
                </c:pt>
                <c:pt idx="2125">
                  <c:v>10669</c:v>
                </c:pt>
                <c:pt idx="2126">
                  <c:v>10673</c:v>
                </c:pt>
                <c:pt idx="2127">
                  <c:v>10675</c:v>
                </c:pt>
                <c:pt idx="2128">
                  <c:v>10676</c:v>
                </c:pt>
                <c:pt idx="2129">
                  <c:v>10678</c:v>
                </c:pt>
                <c:pt idx="2130">
                  <c:v>10680</c:v>
                </c:pt>
                <c:pt idx="2131">
                  <c:v>10681</c:v>
                </c:pt>
                <c:pt idx="2132">
                  <c:v>10686</c:v>
                </c:pt>
                <c:pt idx="2133">
                  <c:v>10691</c:v>
                </c:pt>
                <c:pt idx="2134">
                  <c:v>10699</c:v>
                </c:pt>
                <c:pt idx="2135">
                  <c:v>10701</c:v>
                </c:pt>
                <c:pt idx="2136">
                  <c:v>10702</c:v>
                </c:pt>
                <c:pt idx="2137">
                  <c:v>10703</c:v>
                </c:pt>
                <c:pt idx="2138">
                  <c:v>10704</c:v>
                </c:pt>
                <c:pt idx="2139">
                  <c:v>10708</c:v>
                </c:pt>
                <c:pt idx="2140">
                  <c:v>10710</c:v>
                </c:pt>
                <c:pt idx="2141">
                  <c:v>10711</c:v>
                </c:pt>
                <c:pt idx="2142">
                  <c:v>10722</c:v>
                </c:pt>
                <c:pt idx="2143">
                  <c:v>10727</c:v>
                </c:pt>
                <c:pt idx="2144">
                  <c:v>10735</c:v>
                </c:pt>
                <c:pt idx="2145">
                  <c:v>10736</c:v>
                </c:pt>
                <c:pt idx="2146">
                  <c:v>10738</c:v>
                </c:pt>
                <c:pt idx="2147">
                  <c:v>10741</c:v>
                </c:pt>
                <c:pt idx="2148">
                  <c:v>10742</c:v>
                </c:pt>
                <c:pt idx="2149">
                  <c:v>10749</c:v>
                </c:pt>
                <c:pt idx="2150">
                  <c:v>10755</c:v>
                </c:pt>
                <c:pt idx="2151">
                  <c:v>10757</c:v>
                </c:pt>
                <c:pt idx="2152">
                  <c:v>10766</c:v>
                </c:pt>
                <c:pt idx="2153">
                  <c:v>10767</c:v>
                </c:pt>
                <c:pt idx="2154">
                  <c:v>10770</c:v>
                </c:pt>
                <c:pt idx="2155">
                  <c:v>10779</c:v>
                </c:pt>
                <c:pt idx="2156">
                  <c:v>10785</c:v>
                </c:pt>
                <c:pt idx="2157">
                  <c:v>10789</c:v>
                </c:pt>
                <c:pt idx="2158">
                  <c:v>10790</c:v>
                </c:pt>
                <c:pt idx="2159">
                  <c:v>10795</c:v>
                </c:pt>
                <c:pt idx="2160">
                  <c:v>10796</c:v>
                </c:pt>
                <c:pt idx="2161">
                  <c:v>10812</c:v>
                </c:pt>
                <c:pt idx="2162">
                  <c:v>10814</c:v>
                </c:pt>
                <c:pt idx="2163">
                  <c:v>10821</c:v>
                </c:pt>
                <c:pt idx="2164">
                  <c:v>10826</c:v>
                </c:pt>
                <c:pt idx="2165">
                  <c:v>10827</c:v>
                </c:pt>
                <c:pt idx="2166">
                  <c:v>10832</c:v>
                </c:pt>
                <c:pt idx="2167">
                  <c:v>10833</c:v>
                </c:pt>
                <c:pt idx="2168">
                  <c:v>10837</c:v>
                </c:pt>
                <c:pt idx="2169">
                  <c:v>10839</c:v>
                </c:pt>
                <c:pt idx="2170">
                  <c:v>10841</c:v>
                </c:pt>
                <c:pt idx="2171">
                  <c:v>10846</c:v>
                </c:pt>
                <c:pt idx="2172">
                  <c:v>10854</c:v>
                </c:pt>
                <c:pt idx="2173">
                  <c:v>10855</c:v>
                </c:pt>
                <c:pt idx="2174">
                  <c:v>10856</c:v>
                </c:pt>
                <c:pt idx="2175">
                  <c:v>10858</c:v>
                </c:pt>
                <c:pt idx="2176">
                  <c:v>10862</c:v>
                </c:pt>
                <c:pt idx="2177">
                  <c:v>10868</c:v>
                </c:pt>
                <c:pt idx="2178">
                  <c:v>10870</c:v>
                </c:pt>
                <c:pt idx="2179">
                  <c:v>10872</c:v>
                </c:pt>
                <c:pt idx="2180">
                  <c:v>10882</c:v>
                </c:pt>
                <c:pt idx="2181">
                  <c:v>10888</c:v>
                </c:pt>
                <c:pt idx="2182">
                  <c:v>10897</c:v>
                </c:pt>
                <c:pt idx="2183">
                  <c:v>10905</c:v>
                </c:pt>
                <c:pt idx="2184">
                  <c:v>10906</c:v>
                </c:pt>
                <c:pt idx="2185">
                  <c:v>10909</c:v>
                </c:pt>
                <c:pt idx="2186">
                  <c:v>10913</c:v>
                </c:pt>
                <c:pt idx="2187">
                  <c:v>10914</c:v>
                </c:pt>
                <c:pt idx="2188">
                  <c:v>10925</c:v>
                </c:pt>
                <c:pt idx="2189">
                  <c:v>10928</c:v>
                </c:pt>
                <c:pt idx="2190">
                  <c:v>10936</c:v>
                </c:pt>
                <c:pt idx="2191">
                  <c:v>10949</c:v>
                </c:pt>
                <c:pt idx="2192">
                  <c:v>10951</c:v>
                </c:pt>
                <c:pt idx="2193">
                  <c:v>10955</c:v>
                </c:pt>
                <c:pt idx="2194">
                  <c:v>10965</c:v>
                </c:pt>
                <c:pt idx="2195">
                  <c:v>10967</c:v>
                </c:pt>
                <c:pt idx="2196">
                  <c:v>10968</c:v>
                </c:pt>
                <c:pt idx="2197">
                  <c:v>10971</c:v>
                </c:pt>
                <c:pt idx="2198">
                  <c:v>10972</c:v>
                </c:pt>
                <c:pt idx="2199">
                  <c:v>10981</c:v>
                </c:pt>
                <c:pt idx="2200">
                  <c:v>10983</c:v>
                </c:pt>
                <c:pt idx="2201">
                  <c:v>10991</c:v>
                </c:pt>
                <c:pt idx="2202">
                  <c:v>10992</c:v>
                </c:pt>
                <c:pt idx="2203">
                  <c:v>10995</c:v>
                </c:pt>
                <c:pt idx="2204">
                  <c:v>11003</c:v>
                </c:pt>
                <c:pt idx="2205">
                  <c:v>11004</c:v>
                </c:pt>
                <c:pt idx="2206">
                  <c:v>11007</c:v>
                </c:pt>
                <c:pt idx="2207">
                  <c:v>11010</c:v>
                </c:pt>
                <c:pt idx="2208">
                  <c:v>11013</c:v>
                </c:pt>
                <c:pt idx="2209">
                  <c:v>11025</c:v>
                </c:pt>
                <c:pt idx="2210">
                  <c:v>11030</c:v>
                </c:pt>
                <c:pt idx="2211">
                  <c:v>11031</c:v>
                </c:pt>
                <c:pt idx="2212">
                  <c:v>11039</c:v>
                </c:pt>
                <c:pt idx="2213">
                  <c:v>11051</c:v>
                </c:pt>
                <c:pt idx="2214">
                  <c:v>11056</c:v>
                </c:pt>
                <c:pt idx="2215">
                  <c:v>11071</c:v>
                </c:pt>
                <c:pt idx="2216">
                  <c:v>11074</c:v>
                </c:pt>
                <c:pt idx="2217">
                  <c:v>11075</c:v>
                </c:pt>
                <c:pt idx="2218">
                  <c:v>11084</c:v>
                </c:pt>
                <c:pt idx="2219">
                  <c:v>11086</c:v>
                </c:pt>
                <c:pt idx="2220">
                  <c:v>11088</c:v>
                </c:pt>
                <c:pt idx="2221">
                  <c:v>11091</c:v>
                </c:pt>
                <c:pt idx="2222">
                  <c:v>11092</c:v>
                </c:pt>
                <c:pt idx="2223">
                  <c:v>11096</c:v>
                </c:pt>
                <c:pt idx="2224">
                  <c:v>11100</c:v>
                </c:pt>
                <c:pt idx="2225">
                  <c:v>11101</c:v>
                </c:pt>
                <c:pt idx="2226">
                  <c:v>11110</c:v>
                </c:pt>
                <c:pt idx="2227">
                  <c:v>11112</c:v>
                </c:pt>
                <c:pt idx="2228">
                  <c:v>11114</c:v>
                </c:pt>
                <c:pt idx="2229">
                  <c:v>11121</c:v>
                </c:pt>
                <c:pt idx="2230">
                  <c:v>11133</c:v>
                </c:pt>
                <c:pt idx="2231">
                  <c:v>11148</c:v>
                </c:pt>
                <c:pt idx="2232">
                  <c:v>11166</c:v>
                </c:pt>
                <c:pt idx="2233">
                  <c:v>11171</c:v>
                </c:pt>
                <c:pt idx="2234">
                  <c:v>11176</c:v>
                </c:pt>
                <c:pt idx="2235">
                  <c:v>11178</c:v>
                </c:pt>
                <c:pt idx="2236">
                  <c:v>11181</c:v>
                </c:pt>
                <c:pt idx="2237">
                  <c:v>11187</c:v>
                </c:pt>
                <c:pt idx="2238">
                  <c:v>11188</c:v>
                </c:pt>
                <c:pt idx="2239">
                  <c:v>11191</c:v>
                </c:pt>
              </c:strCache>
            </c:strRef>
          </c:cat>
          <c:val>
            <c:numRef>
              <c:f>ID!$B$6:$B$2246</c:f>
              <c:numCache>
                <c:formatCode>General</c:formatCode>
                <c:ptCount val="2240"/>
                <c:pt idx="0">
                  <c:v>1</c:v>
                </c:pt>
                <c:pt idx="1">
                  <c:v>1</c:v>
                </c:pt>
                <c:pt idx="2">
                  <c:v>4</c:v>
                </c:pt>
                <c:pt idx="3">
                  <c:v>2</c:v>
                </c:pt>
                <c:pt idx="4">
                  <c:v>4</c:v>
                </c:pt>
                <c:pt idx="5">
                  <c:v>1</c:v>
                </c:pt>
                <c:pt idx="6">
                  <c:v>2</c:v>
                </c:pt>
                <c:pt idx="7">
                  <c:v>5</c:v>
                </c:pt>
                <c:pt idx="8">
                  <c:v>2</c:v>
                </c:pt>
                <c:pt idx="9">
                  <c:v>3</c:v>
                </c:pt>
                <c:pt idx="10">
                  <c:v>2</c:v>
                </c:pt>
                <c:pt idx="11">
                  <c:v>1</c:v>
                </c:pt>
                <c:pt idx="12">
                  <c:v>4</c:v>
                </c:pt>
                <c:pt idx="13">
                  <c:v>3</c:v>
                </c:pt>
                <c:pt idx="14">
                  <c:v>1</c:v>
                </c:pt>
                <c:pt idx="15">
                  <c:v>1</c:v>
                </c:pt>
                <c:pt idx="16">
                  <c:v>1</c:v>
                </c:pt>
                <c:pt idx="17">
                  <c:v>2</c:v>
                </c:pt>
                <c:pt idx="18">
                  <c:v>2</c:v>
                </c:pt>
                <c:pt idx="19">
                  <c:v>4</c:v>
                </c:pt>
                <c:pt idx="20">
                  <c:v>2</c:v>
                </c:pt>
                <c:pt idx="21">
                  <c:v>3</c:v>
                </c:pt>
                <c:pt idx="22">
                  <c:v>2</c:v>
                </c:pt>
                <c:pt idx="23">
                  <c:v>6</c:v>
                </c:pt>
                <c:pt idx="24">
                  <c:v>1</c:v>
                </c:pt>
                <c:pt idx="25">
                  <c:v>1</c:v>
                </c:pt>
                <c:pt idx="26">
                  <c:v>1</c:v>
                </c:pt>
                <c:pt idx="27">
                  <c:v>1</c:v>
                </c:pt>
                <c:pt idx="28">
                  <c:v>2</c:v>
                </c:pt>
                <c:pt idx="29">
                  <c:v>2</c:v>
                </c:pt>
                <c:pt idx="30">
                  <c:v>1</c:v>
                </c:pt>
                <c:pt idx="31">
                  <c:v>4</c:v>
                </c:pt>
                <c:pt idx="32">
                  <c:v>4</c:v>
                </c:pt>
                <c:pt idx="33">
                  <c:v>1</c:v>
                </c:pt>
                <c:pt idx="34">
                  <c:v>1</c:v>
                </c:pt>
                <c:pt idx="35">
                  <c:v>4</c:v>
                </c:pt>
                <c:pt idx="36">
                  <c:v>1</c:v>
                </c:pt>
                <c:pt idx="37">
                  <c:v>0</c:v>
                </c:pt>
                <c:pt idx="38">
                  <c:v>1</c:v>
                </c:pt>
                <c:pt idx="39">
                  <c:v>4</c:v>
                </c:pt>
                <c:pt idx="40">
                  <c:v>1</c:v>
                </c:pt>
                <c:pt idx="41">
                  <c:v>3</c:v>
                </c:pt>
                <c:pt idx="42">
                  <c:v>2</c:v>
                </c:pt>
                <c:pt idx="43">
                  <c:v>1</c:v>
                </c:pt>
                <c:pt idx="44">
                  <c:v>2</c:v>
                </c:pt>
                <c:pt idx="45">
                  <c:v>3</c:v>
                </c:pt>
                <c:pt idx="46">
                  <c:v>15</c:v>
                </c:pt>
                <c:pt idx="47">
                  <c:v>1</c:v>
                </c:pt>
                <c:pt idx="48">
                  <c:v>7</c:v>
                </c:pt>
                <c:pt idx="49">
                  <c:v>6</c:v>
                </c:pt>
                <c:pt idx="50">
                  <c:v>1</c:v>
                </c:pt>
                <c:pt idx="51">
                  <c:v>3</c:v>
                </c:pt>
                <c:pt idx="52">
                  <c:v>2</c:v>
                </c:pt>
                <c:pt idx="53">
                  <c:v>2</c:v>
                </c:pt>
                <c:pt idx="54">
                  <c:v>1</c:v>
                </c:pt>
                <c:pt idx="55">
                  <c:v>6</c:v>
                </c:pt>
                <c:pt idx="56">
                  <c:v>5</c:v>
                </c:pt>
                <c:pt idx="57">
                  <c:v>5</c:v>
                </c:pt>
                <c:pt idx="58">
                  <c:v>2</c:v>
                </c:pt>
                <c:pt idx="59">
                  <c:v>4</c:v>
                </c:pt>
                <c:pt idx="60">
                  <c:v>1</c:v>
                </c:pt>
                <c:pt idx="61">
                  <c:v>1</c:v>
                </c:pt>
                <c:pt idx="62">
                  <c:v>3</c:v>
                </c:pt>
                <c:pt idx="63">
                  <c:v>3</c:v>
                </c:pt>
                <c:pt idx="64">
                  <c:v>4</c:v>
                </c:pt>
                <c:pt idx="65">
                  <c:v>1</c:v>
                </c:pt>
                <c:pt idx="66">
                  <c:v>2</c:v>
                </c:pt>
                <c:pt idx="67">
                  <c:v>4</c:v>
                </c:pt>
                <c:pt idx="68">
                  <c:v>3</c:v>
                </c:pt>
                <c:pt idx="69">
                  <c:v>2</c:v>
                </c:pt>
                <c:pt idx="70">
                  <c:v>2</c:v>
                </c:pt>
                <c:pt idx="71">
                  <c:v>4</c:v>
                </c:pt>
                <c:pt idx="72">
                  <c:v>3</c:v>
                </c:pt>
                <c:pt idx="73">
                  <c:v>1</c:v>
                </c:pt>
                <c:pt idx="74">
                  <c:v>5</c:v>
                </c:pt>
                <c:pt idx="75">
                  <c:v>3</c:v>
                </c:pt>
                <c:pt idx="76">
                  <c:v>1</c:v>
                </c:pt>
                <c:pt idx="77">
                  <c:v>2</c:v>
                </c:pt>
                <c:pt idx="78">
                  <c:v>5</c:v>
                </c:pt>
                <c:pt idx="79">
                  <c:v>1</c:v>
                </c:pt>
                <c:pt idx="80">
                  <c:v>4</c:v>
                </c:pt>
                <c:pt idx="81">
                  <c:v>3</c:v>
                </c:pt>
                <c:pt idx="82">
                  <c:v>5</c:v>
                </c:pt>
                <c:pt idx="83">
                  <c:v>1</c:v>
                </c:pt>
                <c:pt idx="84">
                  <c:v>2</c:v>
                </c:pt>
                <c:pt idx="85">
                  <c:v>3</c:v>
                </c:pt>
                <c:pt idx="86">
                  <c:v>1</c:v>
                </c:pt>
                <c:pt idx="87">
                  <c:v>2</c:v>
                </c:pt>
                <c:pt idx="88">
                  <c:v>2</c:v>
                </c:pt>
                <c:pt idx="89">
                  <c:v>1</c:v>
                </c:pt>
                <c:pt idx="90">
                  <c:v>2</c:v>
                </c:pt>
                <c:pt idx="91">
                  <c:v>1</c:v>
                </c:pt>
                <c:pt idx="92">
                  <c:v>1</c:v>
                </c:pt>
                <c:pt idx="93">
                  <c:v>1</c:v>
                </c:pt>
                <c:pt idx="94">
                  <c:v>1</c:v>
                </c:pt>
                <c:pt idx="95">
                  <c:v>5</c:v>
                </c:pt>
                <c:pt idx="96">
                  <c:v>2</c:v>
                </c:pt>
                <c:pt idx="97">
                  <c:v>1</c:v>
                </c:pt>
                <c:pt idx="98">
                  <c:v>2</c:v>
                </c:pt>
                <c:pt idx="99">
                  <c:v>1</c:v>
                </c:pt>
                <c:pt idx="100">
                  <c:v>2</c:v>
                </c:pt>
                <c:pt idx="101">
                  <c:v>1</c:v>
                </c:pt>
                <c:pt idx="102">
                  <c:v>1</c:v>
                </c:pt>
                <c:pt idx="103">
                  <c:v>1</c:v>
                </c:pt>
                <c:pt idx="104">
                  <c:v>11</c:v>
                </c:pt>
                <c:pt idx="105">
                  <c:v>1</c:v>
                </c:pt>
                <c:pt idx="106">
                  <c:v>1</c:v>
                </c:pt>
                <c:pt idx="107">
                  <c:v>1</c:v>
                </c:pt>
                <c:pt idx="108">
                  <c:v>2</c:v>
                </c:pt>
                <c:pt idx="109">
                  <c:v>7</c:v>
                </c:pt>
                <c:pt idx="110">
                  <c:v>1</c:v>
                </c:pt>
                <c:pt idx="111">
                  <c:v>1</c:v>
                </c:pt>
                <c:pt idx="112">
                  <c:v>2</c:v>
                </c:pt>
                <c:pt idx="113">
                  <c:v>1</c:v>
                </c:pt>
                <c:pt idx="114">
                  <c:v>2</c:v>
                </c:pt>
                <c:pt idx="115">
                  <c:v>1</c:v>
                </c:pt>
                <c:pt idx="116">
                  <c:v>6</c:v>
                </c:pt>
                <c:pt idx="117">
                  <c:v>8</c:v>
                </c:pt>
                <c:pt idx="118">
                  <c:v>1</c:v>
                </c:pt>
                <c:pt idx="119">
                  <c:v>1</c:v>
                </c:pt>
                <c:pt idx="120">
                  <c:v>1</c:v>
                </c:pt>
                <c:pt idx="121">
                  <c:v>1</c:v>
                </c:pt>
                <c:pt idx="122">
                  <c:v>8</c:v>
                </c:pt>
                <c:pt idx="123">
                  <c:v>2</c:v>
                </c:pt>
                <c:pt idx="124">
                  <c:v>1</c:v>
                </c:pt>
                <c:pt idx="125">
                  <c:v>3</c:v>
                </c:pt>
                <c:pt idx="126">
                  <c:v>1</c:v>
                </c:pt>
                <c:pt idx="127">
                  <c:v>5</c:v>
                </c:pt>
                <c:pt idx="128">
                  <c:v>2</c:v>
                </c:pt>
                <c:pt idx="129">
                  <c:v>1</c:v>
                </c:pt>
                <c:pt idx="130">
                  <c:v>1</c:v>
                </c:pt>
                <c:pt idx="131">
                  <c:v>2</c:v>
                </c:pt>
                <c:pt idx="132">
                  <c:v>4</c:v>
                </c:pt>
                <c:pt idx="133">
                  <c:v>3</c:v>
                </c:pt>
                <c:pt idx="134">
                  <c:v>1</c:v>
                </c:pt>
                <c:pt idx="135">
                  <c:v>3</c:v>
                </c:pt>
                <c:pt idx="136">
                  <c:v>2</c:v>
                </c:pt>
                <c:pt idx="137">
                  <c:v>2</c:v>
                </c:pt>
                <c:pt idx="138">
                  <c:v>4</c:v>
                </c:pt>
                <c:pt idx="139">
                  <c:v>2</c:v>
                </c:pt>
                <c:pt idx="140">
                  <c:v>2</c:v>
                </c:pt>
                <c:pt idx="141">
                  <c:v>1</c:v>
                </c:pt>
                <c:pt idx="142">
                  <c:v>1</c:v>
                </c:pt>
                <c:pt idx="143">
                  <c:v>7</c:v>
                </c:pt>
                <c:pt idx="144">
                  <c:v>1</c:v>
                </c:pt>
                <c:pt idx="145">
                  <c:v>3</c:v>
                </c:pt>
                <c:pt idx="146">
                  <c:v>1</c:v>
                </c:pt>
                <c:pt idx="147">
                  <c:v>2</c:v>
                </c:pt>
                <c:pt idx="148">
                  <c:v>1</c:v>
                </c:pt>
                <c:pt idx="149">
                  <c:v>6</c:v>
                </c:pt>
                <c:pt idx="150">
                  <c:v>2</c:v>
                </c:pt>
                <c:pt idx="151">
                  <c:v>1</c:v>
                </c:pt>
                <c:pt idx="152">
                  <c:v>1</c:v>
                </c:pt>
                <c:pt idx="153">
                  <c:v>1</c:v>
                </c:pt>
                <c:pt idx="154">
                  <c:v>3</c:v>
                </c:pt>
                <c:pt idx="155">
                  <c:v>3</c:v>
                </c:pt>
                <c:pt idx="156">
                  <c:v>4</c:v>
                </c:pt>
                <c:pt idx="157">
                  <c:v>1</c:v>
                </c:pt>
                <c:pt idx="158">
                  <c:v>4</c:v>
                </c:pt>
                <c:pt idx="159">
                  <c:v>4</c:v>
                </c:pt>
                <c:pt idx="160">
                  <c:v>2</c:v>
                </c:pt>
                <c:pt idx="161">
                  <c:v>9</c:v>
                </c:pt>
                <c:pt idx="162">
                  <c:v>1</c:v>
                </c:pt>
                <c:pt idx="163">
                  <c:v>11</c:v>
                </c:pt>
                <c:pt idx="164">
                  <c:v>6</c:v>
                </c:pt>
                <c:pt idx="165">
                  <c:v>1</c:v>
                </c:pt>
                <c:pt idx="166">
                  <c:v>1</c:v>
                </c:pt>
                <c:pt idx="167">
                  <c:v>3</c:v>
                </c:pt>
                <c:pt idx="168">
                  <c:v>3</c:v>
                </c:pt>
                <c:pt idx="169">
                  <c:v>1</c:v>
                </c:pt>
                <c:pt idx="170">
                  <c:v>4</c:v>
                </c:pt>
                <c:pt idx="171">
                  <c:v>5</c:v>
                </c:pt>
                <c:pt idx="172">
                  <c:v>2</c:v>
                </c:pt>
                <c:pt idx="173">
                  <c:v>2</c:v>
                </c:pt>
                <c:pt idx="174">
                  <c:v>1</c:v>
                </c:pt>
                <c:pt idx="175">
                  <c:v>2</c:v>
                </c:pt>
                <c:pt idx="176">
                  <c:v>2</c:v>
                </c:pt>
                <c:pt idx="177">
                  <c:v>3</c:v>
                </c:pt>
                <c:pt idx="178">
                  <c:v>1</c:v>
                </c:pt>
                <c:pt idx="179">
                  <c:v>2</c:v>
                </c:pt>
                <c:pt idx="180">
                  <c:v>2</c:v>
                </c:pt>
                <c:pt idx="181">
                  <c:v>3</c:v>
                </c:pt>
                <c:pt idx="182">
                  <c:v>1</c:v>
                </c:pt>
                <c:pt idx="183">
                  <c:v>7</c:v>
                </c:pt>
                <c:pt idx="184">
                  <c:v>2</c:v>
                </c:pt>
                <c:pt idx="185">
                  <c:v>4</c:v>
                </c:pt>
                <c:pt idx="186">
                  <c:v>6</c:v>
                </c:pt>
                <c:pt idx="187">
                  <c:v>10</c:v>
                </c:pt>
                <c:pt idx="188">
                  <c:v>3</c:v>
                </c:pt>
                <c:pt idx="189">
                  <c:v>5</c:v>
                </c:pt>
                <c:pt idx="190">
                  <c:v>6</c:v>
                </c:pt>
                <c:pt idx="191">
                  <c:v>2</c:v>
                </c:pt>
                <c:pt idx="192">
                  <c:v>1</c:v>
                </c:pt>
                <c:pt idx="193">
                  <c:v>1</c:v>
                </c:pt>
                <c:pt idx="194">
                  <c:v>1</c:v>
                </c:pt>
                <c:pt idx="195">
                  <c:v>4</c:v>
                </c:pt>
                <c:pt idx="196">
                  <c:v>1</c:v>
                </c:pt>
                <c:pt idx="197">
                  <c:v>2</c:v>
                </c:pt>
                <c:pt idx="198">
                  <c:v>4</c:v>
                </c:pt>
                <c:pt idx="199">
                  <c:v>2</c:v>
                </c:pt>
                <c:pt idx="200">
                  <c:v>1</c:v>
                </c:pt>
                <c:pt idx="201">
                  <c:v>1</c:v>
                </c:pt>
                <c:pt idx="202">
                  <c:v>2</c:v>
                </c:pt>
                <c:pt idx="203">
                  <c:v>1</c:v>
                </c:pt>
                <c:pt idx="204">
                  <c:v>5</c:v>
                </c:pt>
                <c:pt idx="205">
                  <c:v>3</c:v>
                </c:pt>
                <c:pt idx="206">
                  <c:v>2</c:v>
                </c:pt>
                <c:pt idx="207">
                  <c:v>2</c:v>
                </c:pt>
                <c:pt idx="208">
                  <c:v>1</c:v>
                </c:pt>
                <c:pt idx="209">
                  <c:v>3</c:v>
                </c:pt>
                <c:pt idx="210">
                  <c:v>1</c:v>
                </c:pt>
                <c:pt idx="211">
                  <c:v>1</c:v>
                </c:pt>
                <c:pt idx="212">
                  <c:v>1</c:v>
                </c:pt>
                <c:pt idx="213">
                  <c:v>3</c:v>
                </c:pt>
                <c:pt idx="214">
                  <c:v>2</c:v>
                </c:pt>
                <c:pt idx="215">
                  <c:v>1</c:v>
                </c:pt>
                <c:pt idx="216">
                  <c:v>3</c:v>
                </c:pt>
                <c:pt idx="217">
                  <c:v>11</c:v>
                </c:pt>
                <c:pt idx="218">
                  <c:v>3</c:v>
                </c:pt>
                <c:pt idx="219">
                  <c:v>4</c:v>
                </c:pt>
                <c:pt idx="220">
                  <c:v>4</c:v>
                </c:pt>
                <c:pt idx="221">
                  <c:v>2</c:v>
                </c:pt>
                <c:pt idx="222">
                  <c:v>1</c:v>
                </c:pt>
                <c:pt idx="223">
                  <c:v>3</c:v>
                </c:pt>
                <c:pt idx="224">
                  <c:v>1</c:v>
                </c:pt>
                <c:pt idx="225">
                  <c:v>1</c:v>
                </c:pt>
                <c:pt idx="226">
                  <c:v>5</c:v>
                </c:pt>
                <c:pt idx="227">
                  <c:v>1</c:v>
                </c:pt>
                <c:pt idx="228">
                  <c:v>1</c:v>
                </c:pt>
                <c:pt idx="229">
                  <c:v>2</c:v>
                </c:pt>
                <c:pt idx="230">
                  <c:v>2</c:v>
                </c:pt>
                <c:pt idx="231">
                  <c:v>4</c:v>
                </c:pt>
                <c:pt idx="232">
                  <c:v>1</c:v>
                </c:pt>
                <c:pt idx="233">
                  <c:v>1</c:v>
                </c:pt>
                <c:pt idx="234">
                  <c:v>4</c:v>
                </c:pt>
                <c:pt idx="235">
                  <c:v>2</c:v>
                </c:pt>
                <c:pt idx="236">
                  <c:v>9</c:v>
                </c:pt>
                <c:pt idx="237">
                  <c:v>1</c:v>
                </c:pt>
                <c:pt idx="238">
                  <c:v>4</c:v>
                </c:pt>
                <c:pt idx="239">
                  <c:v>1</c:v>
                </c:pt>
                <c:pt idx="240">
                  <c:v>1</c:v>
                </c:pt>
                <c:pt idx="241">
                  <c:v>1</c:v>
                </c:pt>
                <c:pt idx="242">
                  <c:v>1</c:v>
                </c:pt>
                <c:pt idx="243">
                  <c:v>4</c:v>
                </c:pt>
                <c:pt idx="244">
                  <c:v>1</c:v>
                </c:pt>
                <c:pt idx="245">
                  <c:v>3</c:v>
                </c:pt>
                <c:pt idx="246">
                  <c:v>3</c:v>
                </c:pt>
                <c:pt idx="247">
                  <c:v>3</c:v>
                </c:pt>
                <c:pt idx="248">
                  <c:v>1</c:v>
                </c:pt>
                <c:pt idx="249">
                  <c:v>1</c:v>
                </c:pt>
                <c:pt idx="250">
                  <c:v>1</c:v>
                </c:pt>
                <c:pt idx="251">
                  <c:v>2</c:v>
                </c:pt>
                <c:pt idx="252">
                  <c:v>4</c:v>
                </c:pt>
                <c:pt idx="253">
                  <c:v>1</c:v>
                </c:pt>
                <c:pt idx="254">
                  <c:v>4</c:v>
                </c:pt>
                <c:pt idx="255">
                  <c:v>1</c:v>
                </c:pt>
                <c:pt idx="256">
                  <c:v>4</c:v>
                </c:pt>
                <c:pt idx="257">
                  <c:v>1</c:v>
                </c:pt>
                <c:pt idx="258">
                  <c:v>3</c:v>
                </c:pt>
                <c:pt idx="259">
                  <c:v>3</c:v>
                </c:pt>
                <c:pt idx="260">
                  <c:v>2</c:v>
                </c:pt>
                <c:pt idx="261">
                  <c:v>3</c:v>
                </c:pt>
                <c:pt idx="262">
                  <c:v>2</c:v>
                </c:pt>
                <c:pt idx="263">
                  <c:v>1</c:v>
                </c:pt>
                <c:pt idx="264">
                  <c:v>6</c:v>
                </c:pt>
                <c:pt idx="265">
                  <c:v>1</c:v>
                </c:pt>
                <c:pt idx="266">
                  <c:v>4</c:v>
                </c:pt>
                <c:pt idx="267">
                  <c:v>7</c:v>
                </c:pt>
                <c:pt idx="268">
                  <c:v>1</c:v>
                </c:pt>
                <c:pt idx="269">
                  <c:v>1</c:v>
                </c:pt>
                <c:pt idx="270">
                  <c:v>1</c:v>
                </c:pt>
                <c:pt idx="271">
                  <c:v>2</c:v>
                </c:pt>
                <c:pt idx="272">
                  <c:v>6</c:v>
                </c:pt>
                <c:pt idx="273">
                  <c:v>1</c:v>
                </c:pt>
                <c:pt idx="274">
                  <c:v>5</c:v>
                </c:pt>
                <c:pt idx="275">
                  <c:v>2</c:v>
                </c:pt>
                <c:pt idx="276">
                  <c:v>1</c:v>
                </c:pt>
                <c:pt idx="277">
                  <c:v>2</c:v>
                </c:pt>
                <c:pt idx="278">
                  <c:v>1</c:v>
                </c:pt>
                <c:pt idx="279">
                  <c:v>3</c:v>
                </c:pt>
                <c:pt idx="280">
                  <c:v>2</c:v>
                </c:pt>
                <c:pt idx="281">
                  <c:v>4</c:v>
                </c:pt>
                <c:pt idx="282">
                  <c:v>8</c:v>
                </c:pt>
                <c:pt idx="283">
                  <c:v>2</c:v>
                </c:pt>
                <c:pt idx="284">
                  <c:v>7</c:v>
                </c:pt>
                <c:pt idx="285">
                  <c:v>1</c:v>
                </c:pt>
                <c:pt idx="286">
                  <c:v>3</c:v>
                </c:pt>
                <c:pt idx="287">
                  <c:v>2</c:v>
                </c:pt>
                <c:pt idx="288">
                  <c:v>1</c:v>
                </c:pt>
                <c:pt idx="289">
                  <c:v>3</c:v>
                </c:pt>
                <c:pt idx="290">
                  <c:v>2</c:v>
                </c:pt>
                <c:pt idx="291">
                  <c:v>7</c:v>
                </c:pt>
                <c:pt idx="292">
                  <c:v>3</c:v>
                </c:pt>
                <c:pt idx="293">
                  <c:v>1</c:v>
                </c:pt>
                <c:pt idx="294">
                  <c:v>2</c:v>
                </c:pt>
                <c:pt idx="295">
                  <c:v>1</c:v>
                </c:pt>
                <c:pt idx="296">
                  <c:v>2</c:v>
                </c:pt>
                <c:pt idx="297">
                  <c:v>5</c:v>
                </c:pt>
                <c:pt idx="298">
                  <c:v>2</c:v>
                </c:pt>
                <c:pt idx="299">
                  <c:v>2</c:v>
                </c:pt>
                <c:pt idx="300">
                  <c:v>15</c:v>
                </c:pt>
                <c:pt idx="301">
                  <c:v>2</c:v>
                </c:pt>
                <c:pt idx="302">
                  <c:v>0</c:v>
                </c:pt>
                <c:pt idx="303">
                  <c:v>4</c:v>
                </c:pt>
                <c:pt idx="304">
                  <c:v>0</c:v>
                </c:pt>
                <c:pt idx="305">
                  <c:v>13</c:v>
                </c:pt>
                <c:pt idx="306">
                  <c:v>1</c:v>
                </c:pt>
                <c:pt idx="307">
                  <c:v>1</c:v>
                </c:pt>
                <c:pt idx="308">
                  <c:v>5</c:v>
                </c:pt>
                <c:pt idx="309">
                  <c:v>3</c:v>
                </c:pt>
                <c:pt idx="310">
                  <c:v>2</c:v>
                </c:pt>
                <c:pt idx="311">
                  <c:v>1</c:v>
                </c:pt>
                <c:pt idx="312">
                  <c:v>6</c:v>
                </c:pt>
                <c:pt idx="313">
                  <c:v>1</c:v>
                </c:pt>
                <c:pt idx="314">
                  <c:v>6</c:v>
                </c:pt>
                <c:pt idx="315">
                  <c:v>1</c:v>
                </c:pt>
                <c:pt idx="316">
                  <c:v>2</c:v>
                </c:pt>
                <c:pt idx="317">
                  <c:v>1</c:v>
                </c:pt>
                <c:pt idx="318">
                  <c:v>1</c:v>
                </c:pt>
                <c:pt idx="319">
                  <c:v>6</c:v>
                </c:pt>
                <c:pt idx="320">
                  <c:v>0</c:v>
                </c:pt>
                <c:pt idx="321">
                  <c:v>7</c:v>
                </c:pt>
                <c:pt idx="322">
                  <c:v>3</c:v>
                </c:pt>
                <c:pt idx="323">
                  <c:v>1</c:v>
                </c:pt>
                <c:pt idx="324">
                  <c:v>2</c:v>
                </c:pt>
                <c:pt idx="325">
                  <c:v>2</c:v>
                </c:pt>
                <c:pt idx="326">
                  <c:v>1</c:v>
                </c:pt>
                <c:pt idx="327">
                  <c:v>2</c:v>
                </c:pt>
                <c:pt idx="328">
                  <c:v>1</c:v>
                </c:pt>
                <c:pt idx="329">
                  <c:v>1</c:v>
                </c:pt>
                <c:pt idx="330">
                  <c:v>1</c:v>
                </c:pt>
                <c:pt idx="331">
                  <c:v>4</c:v>
                </c:pt>
                <c:pt idx="332">
                  <c:v>2</c:v>
                </c:pt>
                <c:pt idx="333">
                  <c:v>2</c:v>
                </c:pt>
                <c:pt idx="334">
                  <c:v>1</c:v>
                </c:pt>
                <c:pt idx="335">
                  <c:v>1</c:v>
                </c:pt>
                <c:pt idx="336">
                  <c:v>1</c:v>
                </c:pt>
                <c:pt idx="337">
                  <c:v>5</c:v>
                </c:pt>
                <c:pt idx="338">
                  <c:v>1</c:v>
                </c:pt>
                <c:pt idx="339">
                  <c:v>4</c:v>
                </c:pt>
                <c:pt idx="340">
                  <c:v>1</c:v>
                </c:pt>
                <c:pt idx="341">
                  <c:v>7</c:v>
                </c:pt>
                <c:pt idx="342">
                  <c:v>2</c:v>
                </c:pt>
                <c:pt idx="343">
                  <c:v>3</c:v>
                </c:pt>
                <c:pt idx="344">
                  <c:v>1</c:v>
                </c:pt>
                <c:pt idx="345">
                  <c:v>2</c:v>
                </c:pt>
                <c:pt idx="346">
                  <c:v>4</c:v>
                </c:pt>
                <c:pt idx="347">
                  <c:v>2</c:v>
                </c:pt>
                <c:pt idx="348">
                  <c:v>1</c:v>
                </c:pt>
                <c:pt idx="349">
                  <c:v>1</c:v>
                </c:pt>
                <c:pt idx="350">
                  <c:v>1</c:v>
                </c:pt>
                <c:pt idx="351">
                  <c:v>1</c:v>
                </c:pt>
                <c:pt idx="352">
                  <c:v>1</c:v>
                </c:pt>
                <c:pt idx="353">
                  <c:v>4</c:v>
                </c:pt>
                <c:pt idx="354">
                  <c:v>1</c:v>
                </c:pt>
                <c:pt idx="355">
                  <c:v>1</c:v>
                </c:pt>
                <c:pt idx="356">
                  <c:v>1</c:v>
                </c:pt>
                <c:pt idx="357">
                  <c:v>3</c:v>
                </c:pt>
                <c:pt idx="358">
                  <c:v>1</c:v>
                </c:pt>
                <c:pt idx="359">
                  <c:v>1</c:v>
                </c:pt>
                <c:pt idx="360">
                  <c:v>3</c:v>
                </c:pt>
                <c:pt idx="361">
                  <c:v>2</c:v>
                </c:pt>
                <c:pt idx="362">
                  <c:v>1</c:v>
                </c:pt>
                <c:pt idx="363">
                  <c:v>1</c:v>
                </c:pt>
                <c:pt idx="364">
                  <c:v>2</c:v>
                </c:pt>
                <c:pt idx="365">
                  <c:v>1</c:v>
                </c:pt>
                <c:pt idx="366">
                  <c:v>1</c:v>
                </c:pt>
                <c:pt idx="367">
                  <c:v>1</c:v>
                </c:pt>
                <c:pt idx="368">
                  <c:v>1</c:v>
                </c:pt>
                <c:pt idx="369">
                  <c:v>2</c:v>
                </c:pt>
                <c:pt idx="370">
                  <c:v>1</c:v>
                </c:pt>
                <c:pt idx="371">
                  <c:v>1</c:v>
                </c:pt>
                <c:pt idx="372">
                  <c:v>5</c:v>
                </c:pt>
                <c:pt idx="373">
                  <c:v>1</c:v>
                </c:pt>
                <c:pt idx="374">
                  <c:v>1</c:v>
                </c:pt>
                <c:pt idx="375">
                  <c:v>5</c:v>
                </c:pt>
                <c:pt idx="376">
                  <c:v>2</c:v>
                </c:pt>
                <c:pt idx="377">
                  <c:v>2</c:v>
                </c:pt>
                <c:pt idx="378">
                  <c:v>4</c:v>
                </c:pt>
                <c:pt idx="379">
                  <c:v>2</c:v>
                </c:pt>
                <c:pt idx="380">
                  <c:v>1</c:v>
                </c:pt>
                <c:pt idx="381">
                  <c:v>3</c:v>
                </c:pt>
                <c:pt idx="382">
                  <c:v>6</c:v>
                </c:pt>
                <c:pt idx="383">
                  <c:v>6</c:v>
                </c:pt>
                <c:pt idx="384">
                  <c:v>1</c:v>
                </c:pt>
                <c:pt idx="385">
                  <c:v>1</c:v>
                </c:pt>
                <c:pt idx="386">
                  <c:v>1</c:v>
                </c:pt>
                <c:pt idx="387">
                  <c:v>1</c:v>
                </c:pt>
                <c:pt idx="388">
                  <c:v>2</c:v>
                </c:pt>
                <c:pt idx="389">
                  <c:v>1</c:v>
                </c:pt>
                <c:pt idx="390">
                  <c:v>1</c:v>
                </c:pt>
                <c:pt idx="391">
                  <c:v>4</c:v>
                </c:pt>
                <c:pt idx="392">
                  <c:v>3</c:v>
                </c:pt>
                <c:pt idx="393">
                  <c:v>1</c:v>
                </c:pt>
                <c:pt idx="394">
                  <c:v>1</c:v>
                </c:pt>
                <c:pt idx="395">
                  <c:v>1</c:v>
                </c:pt>
                <c:pt idx="396">
                  <c:v>1</c:v>
                </c:pt>
                <c:pt idx="397">
                  <c:v>2</c:v>
                </c:pt>
                <c:pt idx="398">
                  <c:v>1</c:v>
                </c:pt>
                <c:pt idx="399">
                  <c:v>4</c:v>
                </c:pt>
                <c:pt idx="400">
                  <c:v>3</c:v>
                </c:pt>
                <c:pt idx="401">
                  <c:v>2</c:v>
                </c:pt>
                <c:pt idx="402">
                  <c:v>1</c:v>
                </c:pt>
                <c:pt idx="403">
                  <c:v>1</c:v>
                </c:pt>
                <c:pt idx="404">
                  <c:v>6</c:v>
                </c:pt>
                <c:pt idx="405">
                  <c:v>1</c:v>
                </c:pt>
                <c:pt idx="406">
                  <c:v>1</c:v>
                </c:pt>
                <c:pt idx="407">
                  <c:v>1</c:v>
                </c:pt>
                <c:pt idx="408">
                  <c:v>1</c:v>
                </c:pt>
                <c:pt idx="409">
                  <c:v>1</c:v>
                </c:pt>
                <c:pt idx="410">
                  <c:v>1</c:v>
                </c:pt>
                <c:pt idx="411">
                  <c:v>1</c:v>
                </c:pt>
                <c:pt idx="412">
                  <c:v>2</c:v>
                </c:pt>
                <c:pt idx="413">
                  <c:v>3</c:v>
                </c:pt>
                <c:pt idx="414">
                  <c:v>1</c:v>
                </c:pt>
                <c:pt idx="415">
                  <c:v>1</c:v>
                </c:pt>
                <c:pt idx="416">
                  <c:v>4</c:v>
                </c:pt>
                <c:pt idx="417">
                  <c:v>4</c:v>
                </c:pt>
                <c:pt idx="418">
                  <c:v>3</c:v>
                </c:pt>
                <c:pt idx="419">
                  <c:v>1</c:v>
                </c:pt>
                <c:pt idx="420">
                  <c:v>1</c:v>
                </c:pt>
                <c:pt idx="421">
                  <c:v>3</c:v>
                </c:pt>
                <c:pt idx="422">
                  <c:v>4</c:v>
                </c:pt>
                <c:pt idx="423">
                  <c:v>4</c:v>
                </c:pt>
                <c:pt idx="424">
                  <c:v>2</c:v>
                </c:pt>
                <c:pt idx="425">
                  <c:v>1</c:v>
                </c:pt>
                <c:pt idx="426">
                  <c:v>1</c:v>
                </c:pt>
                <c:pt idx="427">
                  <c:v>2</c:v>
                </c:pt>
                <c:pt idx="428">
                  <c:v>2</c:v>
                </c:pt>
                <c:pt idx="429">
                  <c:v>1</c:v>
                </c:pt>
                <c:pt idx="430">
                  <c:v>1</c:v>
                </c:pt>
                <c:pt idx="431">
                  <c:v>1</c:v>
                </c:pt>
                <c:pt idx="432">
                  <c:v>1</c:v>
                </c:pt>
                <c:pt idx="433">
                  <c:v>8</c:v>
                </c:pt>
                <c:pt idx="434">
                  <c:v>1</c:v>
                </c:pt>
                <c:pt idx="435">
                  <c:v>2</c:v>
                </c:pt>
                <c:pt idx="436">
                  <c:v>3</c:v>
                </c:pt>
                <c:pt idx="437">
                  <c:v>3</c:v>
                </c:pt>
                <c:pt idx="438">
                  <c:v>1</c:v>
                </c:pt>
                <c:pt idx="439">
                  <c:v>1</c:v>
                </c:pt>
                <c:pt idx="440">
                  <c:v>1</c:v>
                </c:pt>
                <c:pt idx="441">
                  <c:v>2</c:v>
                </c:pt>
                <c:pt idx="442">
                  <c:v>1</c:v>
                </c:pt>
                <c:pt idx="443">
                  <c:v>1</c:v>
                </c:pt>
                <c:pt idx="444">
                  <c:v>3</c:v>
                </c:pt>
                <c:pt idx="445">
                  <c:v>5</c:v>
                </c:pt>
                <c:pt idx="446">
                  <c:v>2</c:v>
                </c:pt>
                <c:pt idx="447">
                  <c:v>1</c:v>
                </c:pt>
                <c:pt idx="448">
                  <c:v>3</c:v>
                </c:pt>
                <c:pt idx="449">
                  <c:v>2</c:v>
                </c:pt>
                <c:pt idx="450">
                  <c:v>1</c:v>
                </c:pt>
                <c:pt idx="451">
                  <c:v>1</c:v>
                </c:pt>
                <c:pt idx="452">
                  <c:v>1</c:v>
                </c:pt>
                <c:pt idx="453">
                  <c:v>2</c:v>
                </c:pt>
                <c:pt idx="454">
                  <c:v>2</c:v>
                </c:pt>
                <c:pt idx="455">
                  <c:v>1</c:v>
                </c:pt>
                <c:pt idx="456">
                  <c:v>5</c:v>
                </c:pt>
                <c:pt idx="457">
                  <c:v>2</c:v>
                </c:pt>
                <c:pt idx="458">
                  <c:v>1</c:v>
                </c:pt>
                <c:pt idx="459">
                  <c:v>3</c:v>
                </c:pt>
                <c:pt idx="460">
                  <c:v>1</c:v>
                </c:pt>
                <c:pt idx="461">
                  <c:v>7</c:v>
                </c:pt>
                <c:pt idx="462">
                  <c:v>3</c:v>
                </c:pt>
                <c:pt idx="463">
                  <c:v>1</c:v>
                </c:pt>
                <c:pt idx="464">
                  <c:v>2</c:v>
                </c:pt>
                <c:pt idx="465">
                  <c:v>6</c:v>
                </c:pt>
                <c:pt idx="466">
                  <c:v>2</c:v>
                </c:pt>
                <c:pt idx="467">
                  <c:v>4</c:v>
                </c:pt>
                <c:pt idx="468">
                  <c:v>3</c:v>
                </c:pt>
                <c:pt idx="469">
                  <c:v>1</c:v>
                </c:pt>
                <c:pt idx="470">
                  <c:v>12</c:v>
                </c:pt>
                <c:pt idx="471">
                  <c:v>1</c:v>
                </c:pt>
                <c:pt idx="472">
                  <c:v>3</c:v>
                </c:pt>
                <c:pt idx="473">
                  <c:v>1</c:v>
                </c:pt>
                <c:pt idx="474">
                  <c:v>1</c:v>
                </c:pt>
                <c:pt idx="475">
                  <c:v>3</c:v>
                </c:pt>
                <c:pt idx="476">
                  <c:v>3</c:v>
                </c:pt>
                <c:pt idx="477">
                  <c:v>1</c:v>
                </c:pt>
                <c:pt idx="478">
                  <c:v>1</c:v>
                </c:pt>
                <c:pt idx="479">
                  <c:v>1</c:v>
                </c:pt>
                <c:pt idx="480">
                  <c:v>2</c:v>
                </c:pt>
                <c:pt idx="481">
                  <c:v>5</c:v>
                </c:pt>
                <c:pt idx="482">
                  <c:v>3</c:v>
                </c:pt>
                <c:pt idx="483">
                  <c:v>5</c:v>
                </c:pt>
                <c:pt idx="484">
                  <c:v>2</c:v>
                </c:pt>
                <c:pt idx="485">
                  <c:v>2</c:v>
                </c:pt>
                <c:pt idx="486">
                  <c:v>1</c:v>
                </c:pt>
                <c:pt idx="487">
                  <c:v>1</c:v>
                </c:pt>
                <c:pt idx="488">
                  <c:v>4</c:v>
                </c:pt>
                <c:pt idx="489">
                  <c:v>2</c:v>
                </c:pt>
                <c:pt idx="490">
                  <c:v>1</c:v>
                </c:pt>
                <c:pt idx="491">
                  <c:v>1</c:v>
                </c:pt>
                <c:pt idx="492">
                  <c:v>2</c:v>
                </c:pt>
                <c:pt idx="493">
                  <c:v>1</c:v>
                </c:pt>
                <c:pt idx="494">
                  <c:v>1</c:v>
                </c:pt>
                <c:pt idx="495">
                  <c:v>2</c:v>
                </c:pt>
                <c:pt idx="496">
                  <c:v>1</c:v>
                </c:pt>
                <c:pt idx="497">
                  <c:v>2</c:v>
                </c:pt>
                <c:pt idx="498">
                  <c:v>1</c:v>
                </c:pt>
                <c:pt idx="499">
                  <c:v>2</c:v>
                </c:pt>
                <c:pt idx="500">
                  <c:v>1</c:v>
                </c:pt>
                <c:pt idx="501">
                  <c:v>1</c:v>
                </c:pt>
                <c:pt idx="502">
                  <c:v>1</c:v>
                </c:pt>
                <c:pt idx="503">
                  <c:v>9</c:v>
                </c:pt>
                <c:pt idx="504">
                  <c:v>1</c:v>
                </c:pt>
                <c:pt idx="505">
                  <c:v>4</c:v>
                </c:pt>
                <c:pt idx="506">
                  <c:v>1</c:v>
                </c:pt>
                <c:pt idx="507">
                  <c:v>2</c:v>
                </c:pt>
                <c:pt idx="508">
                  <c:v>1</c:v>
                </c:pt>
                <c:pt idx="509">
                  <c:v>1</c:v>
                </c:pt>
                <c:pt idx="510">
                  <c:v>4</c:v>
                </c:pt>
                <c:pt idx="511">
                  <c:v>3</c:v>
                </c:pt>
                <c:pt idx="512">
                  <c:v>4</c:v>
                </c:pt>
                <c:pt idx="513">
                  <c:v>2</c:v>
                </c:pt>
                <c:pt idx="514">
                  <c:v>2</c:v>
                </c:pt>
                <c:pt idx="515">
                  <c:v>2</c:v>
                </c:pt>
                <c:pt idx="516">
                  <c:v>6</c:v>
                </c:pt>
                <c:pt idx="517">
                  <c:v>1</c:v>
                </c:pt>
                <c:pt idx="518">
                  <c:v>1</c:v>
                </c:pt>
                <c:pt idx="519">
                  <c:v>2</c:v>
                </c:pt>
                <c:pt idx="520">
                  <c:v>1</c:v>
                </c:pt>
                <c:pt idx="521">
                  <c:v>2</c:v>
                </c:pt>
                <c:pt idx="522">
                  <c:v>1</c:v>
                </c:pt>
                <c:pt idx="523">
                  <c:v>7</c:v>
                </c:pt>
                <c:pt idx="524">
                  <c:v>3</c:v>
                </c:pt>
                <c:pt idx="525">
                  <c:v>3</c:v>
                </c:pt>
                <c:pt idx="526">
                  <c:v>1</c:v>
                </c:pt>
                <c:pt idx="527">
                  <c:v>4</c:v>
                </c:pt>
                <c:pt idx="528">
                  <c:v>1</c:v>
                </c:pt>
                <c:pt idx="529">
                  <c:v>1</c:v>
                </c:pt>
                <c:pt idx="530">
                  <c:v>1</c:v>
                </c:pt>
                <c:pt idx="531">
                  <c:v>5</c:v>
                </c:pt>
                <c:pt idx="532">
                  <c:v>3</c:v>
                </c:pt>
                <c:pt idx="533">
                  <c:v>1</c:v>
                </c:pt>
                <c:pt idx="534">
                  <c:v>4</c:v>
                </c:pt>
                <c:pt idx="535">
                  <c:v>1</c:v>
                </c:pt>
                <c:pt idx="536">
                  <c:v>1</c:v>
                </c:pt>
                <c:pt idx="537">
                  <c:v>3</c:v>
                </c:pt>
                <c:pt idx="538">
                  <c:v>1</c:v>
                </c:pt>
                <c:pt idx="539">
                  <c:v>1</c:v>
                </c:pt>
                <c:pt idx="540">
                  <c:v>4</c:v>
                </c:pt>
                <c:pt idx="541">
                  <c:v>1</c:v>
                </c:pt>
                <c:pt idx="542">
                  <c:v>1</c:v>
                </c:pt>
                <c:pt idx="543">
                  <c:v>1</c:v>
                </c:pt>
                <c:pt idx="544">
                  <c:v>2</c:v>
                </c:pt>
                <c:pt idx="545">
                  <c:v>4</c:v>
                </c:pt>
                <c:pt idx="546">
                  <c:v>1</c:v>
                </c:pt>
                <c:pt idx="547">
                  <c:v>1</c:v>
                </c:pt>
                <c:pt idx="548">
                  <c:v>3</c:v>
                </c:pt>
                <c:pt idx="549">
                  <c:v>3</c:v>
                </c:pt>
                <c:pt idx="550">
                  <c:v>1</c:v>
                </c:pt>
                <c:pt idx="551">
                  <c:v>1</c:v>
                </c:pt>
                <c:pt idx="552">
                  <c:v>0</c:v>
                </c:pt>
                <c:pt idx="553">
                  <c:v>1</c:v>
                </c:pt>
                <c:pt idx="554">
                  <c:v>4</c:v>
                </c:pt>
                <c:pt idx="555">
                  <c:v>3</c:v>
                </c:pt>
                <c:pt idx="556">
                  <c:v>2</c:v>
                </c:pt>
                <c:pt idx="557">
                  <c:v>1</c:v>
                </c:pt>
                <c:pt idx="558">
                  <c:v>2</c:v>
                </c:pt>
                <c:pt idx="559">
                  <c:v>2</c:v>
                </c:pt>
                <c:pt idx="560">
                  <c:v>2</c:v>
                </c:pt>
                <c:pt idx="561">
                  <c:v>2</c:v>
                </c:pt>
                <c:pt idx="562">
                  <c:v>1</c:v>
                </c:pt>
                <c:pt idx="563">
                  <c:v>7</c:v>
                </c:pt>
                <c:pt idx="564">
                  <c:v>2</c:v>
                </c:pt>
                <c:pt idx="565">
                  <c:v>1</c:v>
                </c:pt>
                <c:pt idx="566">
                  <c:v>6</c:v>
                </c:pt>
                <c:pt idx="567">
                  <c:v>3</c:v>
                </c:pt>
                <c:pt idx="568">
                  <c:v>5</c:v>
                </c:pt>
                <c:pt idx="569">
                  <c:v>1</c:v>
                </c:pt>
                <c:pt idx="570">
                  <c:v>1</c:v>
                </c:pt>
                <c:pt idx="571">
                  <c:v>10</c:v>
                </c:pt>
                <c:pt idx="572">
                  <c:v>2</c:v>
                </c:pt>
                <c:pt idx="573">
                  <c:v>2</c:v>
                </c:pt>
                <c:pt idx="574">
                  <c:v>4</c:v>
                </c:pt>
                <c:pt idx="575">
                  <c:v>2</c:v>
                </c:pt>
                <c:pt idx="576">
                  <c:v>1</c:v>
                </c:pt>
                <c:pt idx="577">
                  <c:v>2</c:v>
                </c:pt>
                <c:pt idx="578">
                  <c:v>1</c:v>
                </c:pt>
                <c:pt idx="579">
                  <c:v>2</c:v>
                </c:pt>
                <c:pt idx="580">
                  <c:v>3</c:v>
                </c:pt>
                <c:pt idx="581">
                  <c:v>2</c:v>
                </c:pt>
                <c:pt idx="582">
                  <c:v>3</c:v>
                </c:pt>
                <c:pt idx="583">
                  <c:v>2</c:v>
                </c:pt>
                <c:pt idx="584">
                  <c:v>1</c:v>
                </c:pt>
                <c:pt idx="585">
                  <c:v>2</c:v>
                </c:pt>
                <c:pt idx="586">
                  <c:v>0</c:v>
                </c:pt>
                <c:pt idx="587">
                  <c:v>1</c:v>
                </c:pt>
                <c:pt idx="588">
                  <c:v>3</c:v>
                </c:pt>
                <c:pt idx="589">
                  <c:v>1</c:v>
                </c:pt>
                <c:pt idx="590">
                  <c:v>2</c:v>
                </c:pt>
                <c:pt idx="591">
                  <c:v>1</c:v>
                </c:pt>
                <c:pt idx="592">
                  <c:v>1</c:v>
                </c:pt>
                <c:pt idx="593">
                  <c:v>2</c:v>
                </c:pt>
                <c:pt idx="594">
                  <c:v>3</c:v>
                </c:pt>
                <c:pt idx="595">
                  <c:v>2</c:v>
                </c:pt>
                <c:pt idx="596">
                  <c:v>1</c:v>
                </c:pt>
                <c:pt idx="597">
                  <c:v>1</c:v>
                </c:pt>
                <c:pt idx="598">
                  <c:v>2</c:v>
                </c:pt>
                <c:pt idx="599">
                  <c:v>2</c:v>
                </c:pt>
                <c:pt idx="600">
                  <c:v>4</c:v>
                </c:pt>
                <c:pt idx="601">
                  <c:v>1</c:v>
                </c:pt>
                <c:pt idx="602">
                  <c:v>1</c:v>
                </c:pt>
                <c:pt idx="603">
                  <c:v>1</c:v>
                </c:pt>
                <c:pt idx="604">
                  <c:v>1</c:v>
                </c:pt>
                <c:pt idx="605">
                  <c:v>2</c:v>
                </c:pt>
                <c:pt idx="606">
                  <c:v>1</c:v>
                </c:pt>
                <c:pt idx="607">
                  <c:v>1</c:v>
                </c:pt>
                <c:pt idx="608">
                  <c:v>1</c:v>
                </c:pt>
                <c:pt idx="609">
                  <c:v>3</c:v>
                </c:pt>
                <c:pt idx="610">
                  <c:v>3</c:v>
                </c:pt>
                <c:pt idx="611">
                  <c:v>1</c:v>
                </c:pt>
                <c:pt idx="612">
                  <c:v>2</c:v>
                </c:pt>
                <c:pt idx="613">
                  <c:v>6</c:v>
                </c:pt>
                <c:pt idx="614">
                  <c:v>3</c:v>
                </c:pt>
                <c:pt idx="615">
                  <c:v>2</c:v>
                </c:pt>
                <c:pt idx="616">
                  <c:v>1</c:v>
                </c:pt>
                <c:pt idx="617">
                  <c:v>1</c:v>
                </c:pt>
                <c:pt idx="618">
                  <c:v>1</c:v>
                </c:pt>
                <c:pt idx="619">
                  <c:v>4</c:v>
                </c:pt>
                <c:pt idx="620">
                  <c:v>1</c:v>
                </c:pt>
                <c:pt idx="621">
                  <c:v>5</c:v>
                </c:pt>
                <c:pt idx="622">
                  <c:v>1</c:v>
                </c:pt>
                <c:pt idx="623">
                  <c:v>5</c:v>
                </c:pt>
                <c:pt idx="624">
                  <c:v>1</c:v>
                </c:pt>
                <c:pt idx="625">
                  <c:v>1</c:v>
                </c:pt>
                <c:pt idx="626">
                  <c:v>1</c:v>
                </c:pt>
                <c:pt idx="627">
                  <c:v>1</c:v>
                </c:pt>
                <c:pt idx="628">
                  <c:v>3</c:v>
                </c:pt>
                <c:pt idx="629">
                  <c:v>1</c:v>
                </c:pt>
                <c:pt idx="630">
                  <c:v>1</c:v>
                </c:pt>
                <c:pt idx="631">
                  <c:v>4</c:v>
                </c:pt>
                <c:pt idx="632">
                  <c:v>3</c:v>
                </c:pt>
                <c:pt idx="633">
                  <c:v>0</c:v>
                </c:pt>
                <c:pt idx="634">
                  <c:v>1</c:v>
                </c:pt>
                <c:pt idx="635">
                  <c:v>3</c:v>
                </c:pt>
                <c:pt idx="636">
                  <c:v>1</c:v>
                </c:pt>
                <c:pt idx="637">
                  <c:v>1</c:v>
                </c:pt>
                <c:pt idx="638">
                  <c:v>1</c:v>
                </c:pt>
                <c:pt idx="639">
                  <c:v>1</c:v>
                </c:pt>
                <c:pt idx="640">
                  <c:v>0</c:v>
                </c:pt>
                <c:pt idx="641">
                  <c:v>6</c:v>
                </c:pt>
                <c:pt idx="642">
                  <c:v>1</c:v>
                </c:pt>
                <c:pt idx="643">
                  <c:v>2</c:v>
                </c:pt>
                <c:pt idx="644">
                  <c:v>1</c:v>
                </c:pt>
                <c:pt idx="645">
                  <c:v>2</c:v>
                </c:pt>
                <c:pt idx="646">
                  <c:v>4</c:v>
                </c:pt>
                <c:pt idx="647">
                  <c:v>1</c:v>
                </c:pt>
                <c:pt idx="648">
                  <c:v>3</c:v>
                </c:pt>
                <c:pt idx="649">
                  <c:v>1</c:v>
                </c:pt>
                <c:pt idx="650">
                  <c:v>1</c:v>
                </c:pt>
                <c:pt idx="651">
                  <c:v>1</c:v>
                </c:pt>
                <c:pt idx="652">
                  <c:v>1</c:v>
                </c:pt>
                <c:pt idx="653">
                  <c:v>3</c:v>
                </c:pt>
                <c:pt idx="654">
                  <c:v>4</c:v>
                </c:pt>
                <c:pt idx="655">
                  <c:v>1</c:v>
                </c:pt>
                <c:pt idx="656">
                  <c:v>2</c:v>
                </c:pt>
                <c:pt idx="657">
                  <c:v>6</c:v>
                </c:pt>
                <c:pt idx="658">
                  <c:v>2</c:v>
                </c:pt>
                <c:pt idx="659">
                  <c:v>2</c:v>
                </c:pt>
                <c:pt idx="660">
                  <c:v>7</c:v>
                </c:pt>
                <c:pt idx="661">
                  <c:v>3</c:v>
                </c:pt>
                <c:pt idx="662">
                  <c:v>7</c:v>
                </c:pt>
                <c:pt idx="663">
                  <c:v>4</c:v>
                </c:pt>
                <c:pt idx="664">
                  <c:v>3</c:v>
                </c:pt>
                <c:pt idx="665">
                  <c:v>4</c:v>
                </c:pt>
                <c:pt idx="666">
                  <c:v>0</c:v>
                </c:pt>
                <c:pt idx="667">
                  <c:v>3</c:v>
                </c:pt>
                <c:pt idx="668">
                  <c:v>6</c:v>
                </c:pt>
                <c:pt idx="669">
                  <c:v>1</c:v>
                </c:pt>
                <c:pt idx="670">
                  <c:v>1</c:v>
                </c:pt>
                <c:pt idx="671">
                  <c:v>2</c:v>
                </c:pt>
                <c:pt idx="672">
                  <c:v>1</c:v>
                </c:pt>
                <c:pt idx="673">
                  <c:v>5</c:v>
                </c:pt>
                <c:pt idx="674">
                  <c:v>4</c:v>
                </c:pt>
                <c:pt idx="675">
                  <c:v>2</c:v>
                </c:pt>
                <c:pt idx="676">
                  <c:v>4</c:v>
                </c:pt>
                <c:pt idx="677">
                  <c:v>3</c:v>
                </c:pt>
                <c:pt idx="678">
                  <c:v>4</c:v>
                </c:pt>
                <c:pt idx="679">
                  <c:v>1</c:v>
                </c:pt>
                <c:pt idx="680">
                  <c:v>1</c:v>
                </c:pt>
                <c:pt idx="681">
                  <c:v>3</c:v>
                </c:pt>
                <c:pt idx="682">
                  <c:v>6</c:v>
                </c:pt>
                <c:pt idx="683">
                  <c:v>1</c:v>
                </c:pt>
                <c:pt idx="684">
                  <c:v>1</c:v>
                </c:pt>
                <c:pt idx="685">
                  <c:v>1</c:v>
                </c:pt>
                <c:pt idx="686">
                  <c:v>1</c:v>
                </c:pt>
                <c:pt idx="687">
                  <c:v>5</c:v>
                </c:pt>
                <c:pt idx="688">
                  <c:v>2</c:v>
                </c:pt>
                <c:pt idx="689">
                  <c:v>4</c:v>
                </c:pt>
                <c:pt idx="690">
                  <c:v>3</c:v>
                </c:pt>
                <c:pt idx="691">
                  <c:v>10</c:v>
                </c:pt>
                <c:pt idx="692">
                  <c:v>1</c:v>
                </c:pt>
                <c:pt idx="693">
                  <c:v>3</c:v>
                </c:pt>
                <c:pt idx="694">
                  <c:v>4</c:v>
                </c:pt>
                <c:pt idx="695">
                  <c:v>4</c:v>
                </c:pt>
                <c:pt idx="696">
                  <c:v>1</c:v>
                </c:pt>
                <c:pt idx="697">
                  <c:v>2</c:v>
                </c:pt>
                <c:pt idx="698">
                  <c:v>1</c:v>
                </c:pt>
                <c:pt idx="699">
                  <c:v>3</c:v>
                </c:pt>
                <c:pt idx="700">
                  <c:v>1</c:v>
                </c:pt>
                <c:pt idx="701">
                  <c:v>0</c:v>
                </c:pt>
                <c:pt idx="702">
                  <c:v>2</c:v>
                </c:pt>
                <c:pt idx="703">
                  <c:v>2</c:v>
                </c:pt>
                <c:pt idx="704">
                  <c:v>1</c:v>
                </c:pt>
                <c:pt idx="705">
                  <c:v>2</c:v>
                </c:pt>
                <c:pt idx="706">
                  <c:v>1</c:v>
                </c:pt>
                <c:pt idx="707">
                  <c:v>2</c:v>
                </c:pt>
                <c:pt idx="708">
                  <c:v>3</c:v>
                </c:pt>
                <c:pt idx="709">
                  <c:v>2</c:v>
                </c:pt>
                <c:pt idx="710">
                  <c:v>2</c:v>
                </c:pt>
                <c:pt idx="711">
                  <c:v>3</c:v>
                </c:pt>
                <c:pt idx="712">
                  <c:v>1</c:v>
                </c:pt>
                <c:pt idx="713">
                  <c:v>3</c:v>
                </c:pt>
                <c:pt idx="714">
                  <c:v>3</c:v>
                </c:pt>
                <c:pt idx="715">
                  <c:v>3</c:v>
                </c:pt>
                <c:pt idx="716">
                  <c:v>2</c:v>
                </c:pt>
                <c:pt idx="717">
                  <c:v>2</c:v>
                </c:pt>
                <c:pt idx="718">
                  <c:v>13</c:v>
                </c:pt>
                <c:pt idx="719">
                  <c:v>2</c:v>
                </c:pt>
                <c:pt idx="720">
                  <c:v>4</c:v>
                </c:pt>
                <c:pt idx="721">
                  <c:v>3</c:v>
                </c:pt>
                <c:pt idx="722">
                  <c:v>2</c:v>
                </c:pt>
                <c:pt idx="723">
                  <c:v>1</c:v>
                </c:pt>
                <c:pt idx="724">
                  <c:v>3</c:v>
                </c:pt>
                <c:pt idx="725">
                  <c:v>2</c:v>
                </c:pt>
                <c:pt idx="726">
                  <c:v>2</c:v>
                </c:pt>
                <c:pt idx="727">
                  <c:v>3</c:v>
                </c:pt>
                <c:pt idx="728">
                  <c:v>2</c:v>
                </c:pt>
                <c:pt idx="729">
                  <c:v>1</c:v>
                </c:pt>
                <c:pt idx="730">
                  <c:v>3</c:v>
                </c:pt>
                <c:pt idx="731">
                  <c:v>3</c:v>
                </c:pt>
                <c:pt idx="732">
                  <c:v>1</c:v>
                </c:pt>
                <c:pt idx="733">
                  <c:v>3</c:v>
                </c:pt>
                <c:pt idx="734">
                  <c:v>1</c:v>
                </c:pt>
                <c:pt idx="735">
                  <c:v>3</c:v>
                </c:pt>
                <c:pt idx="736">
                  <c:v>11</c:v>
                </c:pt>
                <c:pt idx="737">
                  <c:v>1</c:v>
                </c:pt>
                <c:pt idx="738">
                  <c:v>2</c:v>
                </c:pt>
                <c:pt idx="739">
                  <c:v>2</c:v>
                </c:pt>
                <c:pt idx="740">
                  <c:v>1</c:v>
                </c:pt>
                <c:pt idx="741">
                  <c:v>1</c:v>
                </c:pt>
                <c:pt idx="742">
                  <c:v>2</c:v>
                </c:pt>
                <c:pt idx="743">
                  <c:v>1</c:v>
                </c:pt>
                <c:pt idx="744">
                  <c:v>1</c:v>
                </c:pt>
                <c:pt idx="745">
                  <c:v>2</c:v>
                </c:pt>
                <c:pt idx="746">
                  <c:v>2</c:v>
                </c:pt>
                <c:pt idx="747">
                  <c:v>1</c:v>
                </c:pt>
                <c:pt idx="748">
                  <c:v>1</c:v>
                </c:pt>
                <c:pt idx="749">
                  <c:v>6</c:v>
                </c:pt>
                <c:pt idx="750">
                  <c:v>2</c:v>
                </c:pt>
                <c:pt idx="751">
                  <c:v>1</c:v>
                </c:pt>
                <c:pt idx="752">
                  <c:v>2</c:v>
                </c:pt>
                <c:pt idx="753">
                  <c:v>1</c:v>
                </c:pt>
                <c:pt idx="754">
                  <c:v>3</c:v>
                </c:pt>
                <c:pt idx="755">
                  <c:v>2</c:v>
                </c:pt>
                <c:pt idx="756">
                  <c:v>1</c:v>
                </c:pt>
                <c:pt idx="757">
                  <c:v>2</c:v>
                </c:pt>
                <c:pt idx="758">
                  <c:v>1</c:v>
                </c:pt>
                <c:pt idx="759">
                  <c:v>3</c:v>
                </c:pt>
                <c:pt idx="760">
                  <c:v>3</c:v>
                </c:pt>
                <c:pt idx="761">
                  <c:v>3</c:v>
                </c:pt>
                <c:pt idx="762">
                  <c:v>2</c:v>
                </c:pt>
                <c:pt idx="763">
                  <c:v>1</c:v>
                </c:pt>
                <c:pt idx="764">
                  <c:v>1</c:v>
                </c:pt>
                <c:pt idx="765">
                  <c:v>2</c:v>
                </c:pt>
                <c:pt idx="766">
                  <c:v>5</c:v>
                </c:pt>
                <c:pt idx="767">
                  <c:v>4</c:v>
                </c:pt>
                <c:pt idx="768">
                  <c:v>1</c:v>
                </c:pt>
                <c:pt idx="769">
                  <c:v>4</c:v>
                </c:pt>
                <c:pt idx="770">
                  <c:v>1</c:v>
                </c:pt>
                <c:pt idx="771">
                  <c:v>4</c:v>
                </c:pt>
                <c:pt idx="772">
                  <c:v>1</c:v>
                </c:pt>
                <c:pt idx="773">
                  <c:v>1</c:v>
                </c:pt>
                <c:pt idx="774">
                  <c:v>1</c:v>
                </c:pt>
                <c:pt idx="775">
                  <c:v>1</c:v>
                </c:pt>
                <c:pt idx="776">
                  <c:v>1</c:v>
                </c:pt>
                <c:pt idx="777">
                  <c:v>1</c:v>
                </c:pt>
                <c:pt idx="778">
                  <c:v>2</c:v>
                </c:pt>
                <c:pt idx="779">
                  <c:v>1</c:v>
                </c:pt>
                <c:pt idx="780">
                  <c:v>1</c:v>
                </c:pt>
                <c:pt idx="781">
                  <c:v>0</c:v>
                </c:pt>
                <c:pt idx="782">
                  <c:v>3</c:v>
                </c:pt>
                <c:pt idx="783">
                  <c:v>1</c:v>
                </c:pt>
                <c:pt idx="784">
                  <c:v>1</c:v>
                </c:pt>
                <c:pt idx="785">
                  <c:v>5</c:v>
                </c:pt>
                <c:pt idx="786">
                  <c:v>6</c:v>
                </c:pt>
                <c:pt idx="787">
                  <c:v>2</c:v>
                </c:pt>
                <c:pt idx="788">
                  <c:v>2</c:v>
                </c:pt>
                <c:pt idx="789">
                  <c:v>0</c:v>
                </c:pt>
                <c:pt idx="790">
                  <c:v>1</c:v>
                </c:pt>
                <c:pt idx="791">
                  <c:v>1</c:v>
                </c:pt>
                <c:pt idx="792">
                  <c:v>1</c:v>
                </c:pt>
                <c:pt idx="793">
                  <c:v>6</c:v>
                </c:pt>
                <c:pt idx="794">
                  <c:v>1</c:v>
                </c:pt>
                <c:pt idx="795">
                  <c:v>7</c:v>
                </c:pt>
                <c:pt idx="796">
                  <c:v>1</c:v>
                </c:pt>
                <c:pt idx="797">
                  <c:v>5</c:v>
                </c:pt>
                <c:pt idx="798">
                  <c:v>3</c:v>
                </c:pt>
                <c:pt idx="799">
                  <c:v>1</c:v>
                </c:pt>
                <c:pt idx="800">
                  <c:v>3</c:v>
                </c:pt>
                <c:pt idx="801">
                  <c:v>3</c:v>
                </c:pt>
                <c:pt idx="802">
                  <c:v>1</c:v>
                </c:pt>
                <c:pt idx="803">
                  <c:v>2</c:v>
                </c:pt>
                <c:pt idx="804">
                  <c:v>1</c:v>
                </c:pt>
                <c:pt idx="805">
                  <c:v>2</c:v>
                </c:pt>
                <c:pt idx="806">
                  <c:v>2</c:v>
                </c:pt>
                <c:pt idx="807">
                  <c:v>1</c:v>
                </c:pt>
                <c:pt idx="808">
                  <c:v>1</c:v>
                </c:pt>
                <c:pt idx="809">
                  <c:v>2</c:v>
                </c:pt>
                <c:pt idx="810">
                  <c:v>1</c:v>
                </c:pt>
                <c:pt idx="811">
                  <c:v>2</c:v>
                </c:pt>
                <c:pt idx="812">
                  <c:v>7</c:v>
                </c:pt>
                <c:pt idx="813">
                  <c:v>4</c:v>
                </c:pt>
                <c:pt idx="814">
                  <c:v>8</c:v>
                </c:pt>
                <c:pt idx="815">
                  <c:v>3</c:v>
                </c:pt>
                <c:pt idx="816">
                  <c:v>3</c:v>
                </c:pt>
                <c:pt idx="817">
                  <c:v>1</c:v>
                </c:pt>
                <c:pt idx="818">
                  <c:v>1</c:v>
                </c:pt>
                <c:pt idx="819">
                  <c:v>2</c:v>
                </c:pt>
                <c:pt idx="820">
                  <c:v>1</c:v>
                </c:pt>
                <c:pt idx="821">
                  <c:v>1</c:v>
                </c:pt>
                <c:pt idx="822">
                  <c:v>2</c:v>
                </c:pt>
                <c:pt idx="823">
                  <c:v>1</c:v>
                </c:pt>
                <c:pt idx="824">
                  <c:v>2</c:v>
                </c:pt>
                <c:pt idx="825">
                  <c:v>2</c:v>
                </c:pt>
                <c:pt idx="826">
                  <c:v>4</c:v>
                </c:pt>
                <c:pt idx="827">
                  <c:v>1</c:v>
                </c:pt>
                <c:pt idx="828">
                  <c:v>1</c:v>
                </c:pt>
                <c:pt idx="829">
                  <c:v>1</c:v>
                </c:pt>
                <c:pt idx="830">
                  <c:v>7</c:v>
                </c:pt>
                <c:pt idx="831">
                  <c:v>1</c:v>
                </c:pt>
                <c:pt idx="832">
                  <c:v>9</c:v>
                </c:pt>
                <c:pt idx="833">
                  <c:v>1</c:v>
                </c:pt>
                <c:pt idx="834">
                  <c:v>1</c:v>
                </c:pt>
                <c:pt idx="835">
                  <c:v>2</c:v>
                </c:pt>
                <c:pt idx="836">
                  <c:v>3</c:v>
                </c:pt>
                <c:pt idx="837">
                  <c:v>3</c:v>
                </c:pt>
                <c:pt idx="838">
                  <c:v>1</c:v>
                </c:pt>
                <c:pt idx="839">
                  <c:v>4</c:v>
                </c:pt>
                <c:pt idx="840">
                  <c:v>5</c:v>
                </c:pt>
                <c:pt idx="841">
                  <c:v>1</c:v>
                </c:pt>
                <c:pt idx="842">
                  <c:v>2</c:v>
                </c:pt>
                <c:pt idx="843">
                  <c:v>1</c:v>
                </c:pt>
                <c:pt idx="844">
                  <c:v>1</c:v>
                </c:pt>
                <c:pt idx="845">
                  <c:v>3</c:v>
                </c:pt>
                <c:pt idx="846">
                  <c:v>2</c:v>
                </c:pt>
                <c:pt idx="847">
                  <c:v>0</c:v>
                </c:pt>
                <c:pt idx="848">
                  <c:v>0</c:v>
                </c:pt>
                <c:pt idx="849">
                  <c:v>1</c:v>
                </c:pt>
                <c:pt idx="850">
                  <c:v>1</c:v>
                </c:pt>
                <c:pt idx="851">
                  <c:v>1</c:v>
                </c:pt>
                <c:pt idx="852">
                  <c:v>1</c:v>
                </c:pt>
                <c:pt idx="853">
                  <c:v>6</c:v>
                </c:pt>
                <c:pt idx="854">
                  <c:v>1</c:v>
                </c:pt>
                <c:pt idx="855">
                  <c:v>2</c:v>
                </c:pt>
                <c:pt idx="856">
                  <c:v>3</c:v>
                </c:pt>
                <c:pt idx="857">
                  <c:v>1</c:v>
                </c:pt>
                <c:pt idx="858">
                  <c:v>2</c:v>
                </c:pt>
                <c:pt idx="859">
                  <c:v>1</c:v>
                </c:pt>
                <c:pt idx="860">
                  <c:v>7</c:v>
                </c:pt>
                <c:pt idx="861">
                  <c:v>1</c:v>
                </c:pt>
                <c:pt idx="862">
                  <c:v>0</c:v>
                </c:pt>
                <c:pt idx="863">
                  <c:v>1</c:v>
                </c:pt>
                <c:pt idx="864">
                  <c:v>1</c:v>
                </c:pt>
                <c:pt idx="865">
                  <c:v>1</c:v>
                </c:pt>
                <c:pt idx="866">
                  <c:v>5</c:v>
                </c:pt>
                <c:pt idx="867">
                  <c:v>2</c:v>
                </c:pt>
                <c:pt idx="868">
                  <c:v>2</c:v>
                </c:pt>
                <c:pt idx="869">
                  <c:v>1</c:v>
                </c:pt>
                <c:pt idx="870">
                  <c:v>4</c:v>
                </c:pt>
                <c:pt idx="871">
                  <c:v>1</c:v>
                </c:pt>
                <c:pt idx="872">
                  <c:v>5</c:v>
                </c:pt>
                <c:pt idx="873">
                  <c:v>1</c:v>
                </c:pt>
                <c:pt idx="874">
                  <c:v>1</c:v>
                </c:pt>
                <c:pt idx="875">
                  <c:v>3</c:v>
                </c:pt>
                <c:pt idx="876">
                  <c:v>1</c:v>
                </c:pt>
                <c:pt idx="877">
                  <c:v>3</c:v>
                </c:pt>
                <c:pt idx="878">
                  <c:v>3</c:v>
                </c:pt>
                <c:pt idx="879">
                  <c:v>1</c:v>
                </c:pt>
                <c:pt idx="880">
                  <c:v>2</c:v>
                </c:pt>
                <c:pt idx="881">
                  <c:v>7</c:v>
                </c:pt>
                <c:pt idx="882">
                  <c:v>2</c:v>
                </c:pt>
                <c:pt idx="883">
                  <c:v>2</c:v>
                </c:pt>
                <c:pt idx="884">
                  <c:v>1</c:v>
                </c:pt>
                <c:pt idx="885">
                  <c:v>1</c:v>
                </c:pt>
                <c:pt idx="886">
                  <c:v>1</c:v>
                </c:pt>
                <c:pt idx="887">
                  <c:v>2</c:v>
                </c:pt>
                <c:pt idx="888">
                  <c:v>4</c:v>
                </c:pt>
                <c:pt idx="889">
                  <c:v>3</c:v>
                </c:pt>
                <c:pt idx="890">
                  <c:v>1</c:v>
                </c:pt>
                <c:pt idx="891">
                  <c:v>6</c:v>
                </c:pt>
                <c:pt idx="892">
                  <c:v>1</c:v>
                </c:pt>
                <c:pt idx="893">
                  <c:v>2</c:v>
                </c:pt>
                <c:pt idx="894">
                  <c:v>1</c:v>
                </c:pt>
                <c:pt idx="895">
                  <c:v>2</c:v>
                </c:pt>
                <c:pt idx="896">
                  <c:v>1</c:v>
                </c:pt>
                <c:pt idx="897">
                  <c:v>2</c:v>
                </c:pt>
                <c:pt idx="898">
                  <c:v>1</c:v>
                </c:pt>
                <c:pt idx="899">
                  <c:v>4</c:v>
                </c:pt>
                <c:pt idx="900">
                  <c:v>1</c:v>
                </c:pt>
                <c:pt idx="901">
                  <c:v>1</c:v>
                </c:pt>
                <c:pt idx="902">
                  <c:v>1</c:v>
                </c:pt>
                <c:pt idx="903">
                  <c:v>1</c:v>
                </c:pt>
                <c:pt idx="904">
                  <c:v>1</c:v>
                </c:pt>
                <c:pt idx="905">
                  <c:v>8</c:v>
                </c:pt>
                <c:pt idx="906">
                  <c:v>5</c:v>
                </c:pt>
                <c:pt idx="907">
                  <c:v>1</c:v>
                </c:pt>
                <c:pt idx="908">
                  <c:v>1</c:v>
                </c:pt>
                <c:pt idx="909">
                  <c:v>11</c:v>
                </c:pt>
                <c:pt idx="910">
                  <c:v>1</c:v>
                </c:pt>
                <c:pt idx="911">
                  <c:v>1</c:v>
                </c:pt>
                <c:pt idx="912">
                  <c:v>1</c:v>
                </c:pt>
                <c:pt idx="913">
                  <c:v>1</c:v>
                </c:pt>
                <c:pt idx="914">
                  <c:v>2</c:v>
                </c:pt>
                <c:pt idx="915">
                  <c:v>3</c:v>
                </c:pt>
                <c:pt idx="916">
                  <c:v>2</c:v>
                </c:pt>
                <c:pt idx="917">
                  <c:v>1</c:v>
                </c:pt>
                <c:pt idx="918">
                  <c:v>2</c:v>
                </c:pt>
                <c:pt idx="919">
                  <c:v>1</c:v>
                </c:pt>
                <c:pt idx="920">
                  <c:v>1</c:v>
                </c:pt>
                <c:pt idx="921">
                  <c:v>1</c:v>
                </c:pt>
                <c:pt idx="922">
                  <c:v>4</c:v>
                </c:pt>
                <c:pt idx="923">
                  <c:v>2</c:v>
                </c:pt>
                <c:pt idx="924">
                  <c:v>1</c:v>
                </c:pt>
                <c:pt idx="925">
                  <c:v>1</c:v>
                </c:pt>
                <c:pt idx="926">
                  <c:v>1</c:v>
                </c:pt>
                <c:pt idx="927">
                  <c:v>6</c:v>
                </c:pt>
                <c:pt idx="928">
                  <c:v>2</c:v>
                </c:pt>
                <c:pt idx="929">
                  <c:v>1</c:v>
                </c:pt>
                <c:pt idx="930">
                  <c:v>1</c:v>
                </c:pt>
                <c:pt idx="931">
                  <c:v>3</c:v>
                </c:pt>
                <c:pt idx="932">
                  <c:v>0</c:v>
                </c:pt>
                <c:pt idx="933">
                  <c:v>0</c:v>
                </c:pt>
                <c:pt idx="934">
                  <c:v>1</c:v>
                </c:pt>
                <c:pt idx="935">
                  <c:v>2</c:v>
                </c:pt>
                <c:pt idx="936">
                  <c:v>2</c:v>
                </c:pt>
                <c:pt idx="937">
                  <c:v>1</c:v>
                </c:pt>
                <c:pt idx="938">
                  <c:v>4</c:v>
                </c:pt>
                <c:pt idx="939">
                  <c:v>1</c:v>
                </c:pt>
                <c:pt idx="940">
                  <c:v>5</c:v>
                </c:pt>
                <c:pt idx="941">
                  <c:v>3</c:v>
                </c:pt>
                <c:pt idx="942">
                  <c:v>3</c:v>
                </c:pt>
                <c:pt idx="943">
                  <c:v>2</c:v>
                </c:pt>
                <c:pt idx="944">
                  <c:v>3</c:v>
                </c:pt>
                <c:pt idx="945">
                  <c:v>1</c:v>
                </c:pt>
                <c:pt idx="946">
                  <c:v>0</c:v>
                </c:pt>
                <c:pt idx="947">
                  <c:v>1</c:v>
                </c:pt>
                <c:pt idx="948">
                  <c:v>4</c:v>
                </c:pt>
                <c:pt idx="949">
                  <c:v>5</c:v>
                </c:pt>
                <c:pt idx="950">
                  <c:v>3</c:v>
                </c:pt>
                <c:pt idx="951">
                  <c:v>2</c:v>
                </c:pt>
                <c:pt idx="952">
                  <c:v>1</c:v>
                </c:pt>
                <c:pt idx="953">
                  <c:v>1</c:v>
                </c:pt>
                <c:pt idx="954">
                  <c:v>1</c:v>
                </c:pt>
                <c:pt idx="955">
                  <c:v>2</c:v>
                </c:pt>
                <c:pt idx="956">
                  <c:v>1</c:v>
                </c:pt>
                <c:pt idx="957">
                  <c:v>2</c:v>
                </c:pt>
                <c:pt idx="958">
                  <c:v>5</c:v>
                </c:pt>
                <c:pt idx="959">
                  <c:v>6</c:v>
                </c:pt>
                <c:pt idx="960">
                  <c:v>1</c:v>
                </c:pt>
                <c:pt idx="961">
                  <c:v>1</c:v>
                </c:pt>
                <c:pt idx="962">
                  <c:v>4</c:v>
                </c:pt>
                <c:pt idx="963">
                  <c:v>1</c:v>
                </c:pt>
                <c:pt idx="964">
                  <c:v>7</c:v>
                </c:pt>
                <c:pt idx="965">
                  <c:v>2</c:v>
                </c:pt>
                <c:pt idx="966">
                  <c:v>4</c:v>
                </c:pt>
                <c:pt idx="967">
                  <c:v>1</c:v>
                </c:pt>
                <c:pt idx="968">
                  <c:v>1</c:v>
                </c:pt>
                <c:pt idx="969">
                  <c:v>1</c:v>
                </c:pt>
                <c:pt idx="970">
                  <c:v>1</c:v>
                </c:pt>
                <c:pt idx="971">
                  <c:v>1</c:v>
                </c:pt>
                <c:pt idx="972">
                  <c:v>1</c:v>
                </c:pt>
                <c:pt idx="973">
                  <c:v>5</c:v>
                </c:pt>
                <c:pt idx="974">
                  <c:v>1</c:v>
                </c:pt>
                <c:pt idx="975">
                  <c:v>2</c:v>
                </c:pt>
                <c:pt idx="976">
                  <c:v>2</c:v>
                </c:pt>
                <c:pt idx="977">
                  <c:v>1</c:v>
                </c:pt>
                <c:pt idx="978">
                  <c:v>1</c:v>
                </c:pt>
                <c:pt idx="979">
                  <c:v>1</c:v>
                </c:pt>
                <c:pt idx="980">
                  <c:v>1</c:v>
                </c:pt>
                <c:pt idx="981">
                  <c:v>1</c:v>
                </c:pt>
                <c:pt idx="982">
                  <c:v>4</c:v>
                </c:pt>
                <c:pt idx="983">
                  <c:v>7</c:v>
                </c:pt>
                <c:pt idx="984">
                  <c:v>4</c:v>
                </c:pt>
                <c:pt idx="985">
                  <c:v>1</c:v>
                </c:pt>
                <c:pt idx="986">
                  <c:v>1</c:v>
                </c:pt>
                <c:pt idx="987">
                  <c:v>1</c:v>
                </c:pt>
                <c:pt idx="988">
                  <c:v>4</c:v>
                </c:pt>
                <c:pt idx="989">
                  <c:v>3</c:v>
                </c:pt>
                <c:pt idx="990">
                  <c:v>0</c:v>
                </c:pt>
                <c:pt idx="991">
                  <c:v>1</c:v>
                </c:pt>
                <c:pt idx="992">
                  <c:v>2</c:v>
                </c:pt>
                <c:pt idx="993">
                  <c:v>1</c:v>
                </c:pt>
                <c:pt idx="994">
                  <c:v>1</c:v>
                </c:pt>
                <c:pt idx="995">
                  <c:v>2</c:v>
                </c:pt>
                <c:pt idx="996">
                  <c:v>1</c:v>
                </c:pt>
                <c:pt idx="997">
                  <c:v>6</c:v>
                </c:pt>
                <c:pt idx="998">
                  <c:v>4</c:v>
                </c:pt>
                <c:pt idx="999">
                  <c:v>1</c:v>
                </c:pt>
                <c:pt idx="1000">
                  <c:v>4</c:v>
                </c:pt>
                <c:pt idx="1001">
                  <c:v>2</c:v>
                </c:pt>
                <c:pt idx="1002">
                  <c:v>1</c:v>
                </c:pt>
                <c:pt idx="1003">
                  <c:v>10</c:v>
                </c:pt>
                <c:pt idx="1004">
                  <c:v>3</c:v>
                </c:pt>
                <c:pt idx="1005">
                  <c:v>1</c:v>
                </c:pt>
                <c:pt idx="1006">
                  <c:v>3</c:v>
                </c:pt>
                <c:pt idx="1007">
                  <c:v>1</c:v>
                </c:pt>
                <c:pt idx="1008">
                  <c:v>1</c:v>
                </c:pt>
                <c:pt idx="1009">
                  <c:v>2</c:v>
                </c:pt>
                <c:pt idx="1010">
                  <c:v>2</c:v>
                </c:pt>
                <c:pt idx="1011">
                  <c:v>1</c:v>
                </c:pt>
                <c:pt idx="1012">
                  <c:v>2</c:v>
                </c:pt>
                <c:pt idx="1013">
                  <c:v>1</c:v>
                </c:pt>
                <c:pt idx="1014">
                  <c:v>1</c:v>
                </c:pt>
                <c:pt idx="1015">
                  <c:v>1</c:v>
                </c:pt>
                <c:pt idx="1016">
                  <c:v>2</c:v>
                </c:pt>
                <c:pt idx="1017">
                  <c:v>2</c:v>
                </c:pt>
                <c:pt idx="1018">
                  <c:v>2</c:v>
                </c:pt>
                <c:pt idx="1019">
                  <c:v>1</c:v>
                </c:pt>
                <c:pt idx="1020">
                  <c:v>1</c:v>
                </c:pt>
                <c:pt idx="1021">
                  <c:v>2</c:v>
                </c:pt>
                <c:pt idx="1022">
                  <c:v>1</c:v>
                </c:pt>
                <c:pt idx="1023">
                  <c:v>3</c:v>
                </c:pt>
                <c:pt idx="1024">
                  <c:v>1</c:v>
                </c:pt>
                <c:pt idx="1025">
                  <c:v>1</c:v>
                </c:pt>
                <c:pt idx="1026">
                  <c:v>1</c:v>
                </c:pt>
                <c:pt idx="1027">
                  <c:v>1</c:v>
                </c:pt>
                <c:pt idx="1028">
                  <c:v>4</c:v>
                </c:pt>
                <c:pt idx="1029">
                  <c:v>1</c:v>
                </c:pt>
                <c:pt idx="1030">
                  <c:v>1</c:v>
                </c:pt>
                <c:pt idx="1031">
                  <c:v>1</c:v>
                </c:pt>
                <c:pt idx="1032">
                  <c:v>4</c:v>
                </c:pt>
                <c:pt idx="1033">
                  <c:v>3</c:v>
                </c:pt>
                <c:pt idx="1034">
                  <c:v>2</c:v>
                </c:pt>
                <c:pt idx="1035">
                  <c:v>1</c:v>
                </c:pt>
                <c:pt idx="1036">
                  <c:v>2</c:v>
                </c:pt>
                <c:pt idx="1037">
                  <c:v>2</c:v>
                </c:pt>
                <c:pt idx="1038">
                  <c:v>1</c:v>
                </c:pt>
                <c:pt idx="1039">
                  <c:v>2</c:v>
                </c:pt>
                <c:pt idx="1040">
                  <c:v>1</c:v>
                </c:pt>
                <c:pt idx="1041">
                  <c:v>1</c:v>
                </c:pt>
                <c:pt idx="1042">
                  <c:v>7</c:v>
                </c:pt>
                <c:pt idx="1043">
                  <c:v>1</c:v>
                </c:pt>
                <c:pt idx="1044">
                  <c:v>2</c:v>
                </c:pt>
                <c:pt idx="1045">
                  <c:v>1</c:v>
                </c:pt>
                <c:pt idx="1046">
                  <c:v>2</c:v>
                </c:pt>
                <c:pt idx="1047">
                  <c:v>2</c:v>
                </c:pt>
                <c:pt idx="1048">
                  <c:v>1</c:v>
                </c:pt>
                <c:pt idx="1049">
                  <c:v>5</c:v>
                </c:pt>
                <c:pt idx="1050">
                  <c:v>2</c:v>
                </c:pt>
                <c:pt idx="1051">
                  <c:v>1</c:v>
                </c:pt>
                <c:pt idx="1052">
                  <c:v>2</c:v>
                </c:pt>
                <c:pt idx="1053">
                  <c:v>2</c:v>
                </c:pt>
                <c:pt idx="1054">
                  <c:v>1</c:v>
                </c:pt>
                <c:pt idx="1055">
                  <c:v>1</c:v>
                </c:pt>
                <c:pt idx="1056">
                  <c:v>1</c:v>
                </c:pt>
                <c:pt idx="1057">
                  <c:v>2</c:v>
                </c:pt>
                <c:pt idx="1058">
                  <c:v>1</c:v>
                </c:pt>
                <c:pt idx="1059">
                  <c:v>10</c:v>
                </c:pt>
                <c:pt idx="1060">
                  <c:v>2</c:v>
                </c:pt>
                <c:pt idx="1061">
                  <c:v>4</c:v>
                </c:pt>
                <c:pt idx="1062">
                  <c:v>2</c:v>
                </c:pt>
                <c:pt idx="1063">
                  <c:v>1</c:v>
                </c:pt>
                <c:pt idx="1064">
                  <c:v>1</c:v>
                </c:pt>
                <c:pt idx="1065">
                  <c:v>1</c:v>
                </c:pt>
                <c:pt idx="1066">
                  <c:v>2</c:v>
                </c:pt>
                <c:pt idx="1067">
                  <c:v>1</c:v>
                </c:pt>
                <c:pt idx="1068">
                  <c:v>3</c:v>
                </c:pt>
                <c:pt idx="1069">
                  <c:v>2</c:v>
                </c:pt>
                <c:pt idx="1070">
                  <c:v>1</c:v>
                </c:pt>
                <c:pt idx="1071">
                  <c:v>1</c:v>
                </c:pt>
                <c:pt idx="1072">
                  <c:v>6</c:v>
                </c:pt>
                <c:pt idx="1073">
                  <c:v>0</c:v>
                </c:pt>
                <c:pt idx="1074">
                  <c:v>1</c:v>
                </c:pt>
                <c:pt idx="1075">
                  <c:v>1</c:v>
                </c:pt>
                <c:pt idx="1076">
                  <c:v>2</c:v>
                </c:pt>
                <c:pt idx="1077">
                  <c:v>4</c:v>
                </c:pt>
                <c:pt idx="1078">
                  <c:v>1</c:v>
                </c:pt>
                <c:pt idx="1079">
                  <c:v>3</c:v>
                </c:pt>
                <c:pt idx="1080">
                  <c:v>1</c:v>
                </c:pt>
                <c:pt idx="1081">
                  <c:v>3</c:v>
                </c:pt>
                <c:pt idx="1082">
                  <c:v>2</c:v>
                </c:pt>
                <c:pt idx="1083">
                  <c:v>5</c:v>
                </c:pt>
                <c:pt idx="1084">
                  <c:v>3</c:v>
                </c:pt>
                <c:pt idx="1085">
                  <c:v>2</c:v>
                </c:pt>
                <c:pt idx="1086">
                  <c:v>1</c:v>
                </c:pt>
                <c:pt idx="1087">
                  <c:v>1</c:v>
                </c:pt>
                <c:pt idx="1088">
                  <c:v>1</c:v>
                </c:pt>
                <c:pt idx="1089">
                  <c:v>2</c:v>
                </c:pt>
                <c:pt idx="1090">
                  <c:v>3</c:v>
                </c:pt>
                <c:pt idx="1091">
                  <c:v>7</c:v>
                </c:pt>
                <c:pt idx="1092">
                  <c:v>1</c:v>
                </c:pt>
                <c:pt idx="1093">
                  <c:v>4</c:v>
                </c:pt>
                <c:pt idx="1094">
                  <c:v>5</c:v>
                </c:pt>
                <c:pt idx="1095">
                  <c:v>1</c:v>
                </c:pt>
                <c:pt idx="1096">
                  <c:v>1</c:v>
                </c:pt>
                <c:pt idx="1097">
                  <c:v>1</c:v>
                </c:pt>
                <c:pt idx="1098">
                  <c:v>0</c:v>
                </c:pt>
                <c:pt idx="1099">
                  <c:v>1</c:v>
                </c:pt>
                <c:pt idx="1100">
                  <c:v>2</c:v>
                </c:pt>
                <c:pt idx="1101">
                  <c:v>3</c:v>
                </c:pt>
                <c:pt idx="1102">
                  <c:v>1</c:v>
                </c:pt>
                <c:pt idx="1103">
                  <c:v>4</c:v>
                </c:pt>
                <c:pt idx="1104">
                  <c:v>2</c:v>
                </c:pt>
                <c:pt idx="1105">
                  <c:v>15</c:v>
                </c:pt>
                <c:pt idx="1106">
                  <c:v>0</c:v>
                </c:pt>
                <c:pt idx="1107">
                  <c:v>3</c:v>
                </c:pt>
                <c:pt idx="1108">
                  <c:v>1</c:v>
                </c:pt>
                <c:pt idx="1109">
                  <c:v>4</c:v>
                </c:pt>
                <c:pt idx="1110">
                  <c:v>1</c:v>
                </c:pt>
                <c:pt idx="1111">
                  <c:v>5</c:v>
                </c:pt>
                <c:pt idx="1112">
                  <c:v>1</c:v>
                </c:pt>
                <c:pt idx="1113">
                  <c:v>2</c:v>
                </c:pt>
                <c:pt idx="1114">
                  <c:v>1</c:v>
                </c:pt>
                <c:pt idx="1115">
                  <c:v>12</c:v>
                </c:pt>
                <c:pt idx="1116">
                  <c:v>2</c:v>
                </c:pt>
                <c:pt idx="1117">
                  <c:v>1</c:v>
                </c:pt>
                <c:pt idx="1118">
                  <c:v>1</c:v>
                </c:pt>
                <c:pt idx="1119">
                  <c:v>3</c:v>
                </c:pt>
                <c:pt idx="1120">
                  <c:v>5</c:v>
                </c:pt>
                <c:pt idx="1121">
                  <c:v>3</c:v>
                </c:pt>
                <c:pt idx="1122">
                  <c:v>4</c:v>
                </c:pt>
                <c:pt idx="1123">
                  <c:v>1</c:v>
                </c:pt>
                <c:pt idx="1124">
                  <c:v>3</c:v>
                </c:pt>
                <c:pt idx="1125">
                  <c:v>1</c:v>
                </c:pt>
                <c:pt idx="1126">
                  <c:v>2</c:v>
                </c:pt>
                <c:pt idx="1127">
                  <c:v>1</c:v>
                </c:pt>
                <c:pt idx="1128">
                  <c:v>1</c:v>
                </c:pt>
                <c:pt idx="1129">
                  <c:v>3</c:v>
                </c:pt>
                <c:pt idx="1130">
                  <c:v>2</c:v>
                </c:pt>
                <c:pt idx="1131">
                  <c:v>7</c:v>
                </c:pt>
                <c:pt idx="1132">
                  <c:v>2</c:v>
                </c:pt>
                <c:pt idx="1133">
                  <c:v>1</c:v>
                </c:pt>
                <c:pt idx="1134">
                  <c:v>0</c:v>
                </c:pt>
                <c:pt idx="1135">
                  <c:v>5</c:v>
                </c:pt>
                <c:pt idx="1136">
                  <c:v>2</c:v>
                </c:pt>
                <c:pt idx="1137">
                  <c:v>1</c:v>
                </c:pt>
                <c:pt idx="1138">
                  <c:v>1</c:v>
                </c:pt>
                <c:pt idx="1139">
                  <c:v>6</c:v>
                </c:pt>
                <c:pt idx="1140">
                  <c:v>0</c:v>
                </c:pt>
                <c:pt idx="1141">
                  <c:v>1</c:v>
                </c:pt>
                <c:pt idx="1142">
                  <c:v>2</c:v>
                </c:pt>
                <c:pt idx="1143">
                  <c:v>2</c:v>
                </c:pt>
                <c:pt idx="1144">
                  <c:v>1</c:v>
                </c:pt>
                <c:pt idx="1145">
                  <c:v>2</c:v>
                </c:pt>
                <c:pt idx="1146">
                  <c:v>3</c:v>
                </c:pt>
                <c:pt idx="1147">
                  <c:v>1</c:v>
                </c:pt>
                <c:pt idx="1148">
                  <c:v>1</c:v>
                </c:pt>
                <c:pt idx="1149">
                  <c:v>2</c:v>
                </c:pt>
                <c:pt idx="1150">
                  <c:v>5</c:v>
                </c:pt>
                <c:pt idx="1151">
                  <c:v>1</c:v>
                </c:pt>
                <c:pt idx="1152">
                  <c:v>1</c:v>
                </c:pt>
                <c:pt idx="1153">
                  <c:v>1</c:v>
                </c:pt>
                <c:pt idx="1154">
                  <c:v>1</c:v>
                </c:pt>
                <c:pt idx="1155">
                  <c:v>7</c:v>
                </c:pt>
                <c:pt idx="1156">
                  <c:v>1</c:v>
                </c:pt>
                <c:pt idx="1157">
                  <c:v>2</c:v>
                </c:pt>
                <c:pt idx="1158">
                  <c:v>2</c:v>
                </c:pt>
                <c:pt idx="1159">
                  <c:v>2</c:v>
                </c:pt>
                <c:pt idx="1160">
                  <c:v>3</c:v>
                </c:pt>
                <c:pt idx="1161">
                  <c:v>6</c:v>
                </c:pt>
                <c:pt idx="1162">
                  <c:v>1</c:v>
                </c:pt>
                <c:pt idx="1163">
                  <c:v>4</c:v>
                </c:pt>
                <c:pt idx="1164">
                  <c:v>2</c:v>
                </c:pt>
                <c:pt idx="1165">
                  <c:v>1</c:v>
                </c:pt>
                <c:pt idx="1166">
                  <c:v>1</c:v>
                </c:pt>
                <c:pt idx="1167">
                  <c:v>2</c:v>
                </c:pt>
                <c:pt idx="1168">
                  <c:v>1</c:v>
                </c:pt>
                <c:pt idx="1169">
                  <c:v>1</c:v>
                </c:pt>
                <c:pt idx="1170">
                  <c:v>1</c:v>
                </c:pt>
                <c:pt idx="1171">
                  <c:v>3</c:v>
                </c:pt>
                <c:pt idx="1172">
                  <c:v>1</c:v>
                </c:pt>
                <c:pt idx="1173">
                  <c:v>1</c:v>
                </c:pt>
                <c:pt idx="1174">
                  <c:v>1</c:v>
                </c:pt>
                <c:pt idx="1175">
                  <c:v>2</c:v>
                </c:pt>
                <c:pt idx="1176">
                  <c:v>3</c:v>
                </c:pt>
                <c:pt idx="1177">
                  <c:v>1</c:v>
                </c:pt>
                <c:pt idx="1178">
                  <c:v>2</c:v>
                </c:pt>
                <c:pt idx="1179">
                  <c:v>1</c:v>
                </c:pt>
                <c:pt idx="1180">
                  <c:v>5</c:v>
                </c:pt>
                <c:pt idx="1181">
                  <c:v>2</c:v>
                </c:pt>
                <c:pt idx="1182">
                  <c:v>3</c:v>
                </c:pt>
                <c:pt idx="1183">
                  <c:v>2</c:v>
                </c:pt>
                <c:pt idx="1184">
                  <c:v>3</c:v>
                </c:pt>
                <c:pt idx="1185">
                  <c:v>1</c:v>
                </c:pt>
                <c:pt idx="1186">
                  <c:v>1</c:v>
                </c:pt>
                <c:pt idx="1187">
                  <c:v>1</c:v>
                </c:pt>
                <c:pt idx="1188">
                  <c:v>2</c:v>
                </c:pt>
                <c:pt idx="1189">
                  <c:v>1</c:v>
                </c:pt>
                <c:pt idx="1190">
                  <c:v>4</c:v>
                </c:pt>
                <c:pt idx="1191">
                  <c:v>1</c:v>
                </c:pt>
                <c:pt idx="1192">
                  <c:v>3</c:v>
                </c:pt>
                <c:pt idx="1193">
                  <c:v>0</c:v>
                </c:pt>
                <c:pt idx="1194">
                  <c:v>3</c:v>
                </c:pt>
                <c:pt idx="1195">
                  <c:v>7</c:v>
                </c:pt>
                <c:pt idx="1196">
                  <c:v>5</c:v>
                </c:pt>
                <c:pt idx="1197">
                  <c:v>1</c:v>
                </c:pt>
                <c:pt idx="1198">
                  <c:v>3</c:v>
                </c:pt>
                <c:pt idx="1199">
                  <c:v>1</c:v>
                </c:pt>
                <c:pt idx="1200">
                  <c:v>4</c:v>
                </c:pt>
                <c:pt idx="1201">
                  <c:v>3</c:v>
                </c:pt>
                <c:pt idx="1202">
                  <c:v>2</c:v>
                </c:pt>
                <c:pt idx="1203">
                  <c:v>3</c:v>
                </c:pt>
                <c:pt idx="1204">
                  <c:v>4</c:v>
                </c:pt>
                <c:pt idx="1205">
                  <c:v>3</c:v>
                </c:pt>
                <c:pt idx="1206">
                  <c:v>7</c:v>
                </c:pt>
                <c:pt idx="1207">
                  <c:v>7</c:v>
                </c:pt>
                <c:pt idx="1208">
                  <c:v>1</c:v>
                </c:pt>
                <c:pt idx="1209">
                  <c:v>1</c:v>
                </c:pt>
                <c:pt idx="1210">
                  <c:v>1</c:v>
                </c:pt>
                <c:pt idx="1211">
                  <c:v>5</c:v>
                </c:pt>
                <c:pt idx="1212">
                  <c:v>2</c:v>
                </c:pt>
                <c:pt idx="1213">
                  <c:v>2</c:v>
                </c:pt>
                <c:pt idx="1214">
                  <c:v>3</c:v>
                </c:pt>
                <c:pt idx="1215">
                  <c:v>4</c:v>
                </c:pt>
                <c:pt idx="1216">
                  <c:v>2</c:v>
                </c:pt>
                <c:pt idx="1217">
                  <c:v>2</c:v>
                </c:pt>
                <c:pt idx="1218">
                  <c:v>1</c:v>
                </c:pt>
                <c:pt idx="1219">
                  <c:v>5</c:v>
                </c:pt>
                <c:pt idx="1220">
                  <c:v>6</c:v>
                </c:pt>
                <c:pt idx="1221">
                  <c:v>1</c:v>
                </c:pt>
                <c:pt idx="1222">
                  <c:v>5</c:v>
                </c:pt>
                <c:pt idx="1223">
                  <c:v>3</c:v>
                </c:pt>
                <c:pt idx="1224">
                  <c:v>1</c:v>
                </c:pt>
                <c:pt idx="1225">
                  <c:v>3</c:v>
                </c:pt>
                <c:pt idx="1226">
                  <c:v>2</c:v>
                </c:pt>
                <c:pt idx="1227">
                  <c:v>1</c:v>
                </c:pt>
                <c:pt idx="1228">
                  <c:v>3</c:v>
                </c:pt>
                <c:pt idx="1229">
                  <c:v>7</c:v>
                </c:pt>
                <c:pt idx="1230">
                  <c:v>2</c:v>
                </c:pt>
                <c:pt idx="1231">
                  <c:v>1</c:v>
                </c:pt>
                <c:pt idx="1232">
                  <c:v>0</c:v>
                </c:pt>
                <c:pt idx="1233">
                  <c:v>1</c:v>
                </c:pt>
                <c:pt idx="1234">
                  <c:v>1</c:v>
                </c:pt>
                <c:pt idx="1235">
                  <c:v>4</c:v>
                </c:pt>
                <c:pt idx="1236">
                  <c:v>1</c:v>
                </c:pt>
                <c:pt idx="1237">
                  <c:v>7</c:v>
                </c:pt>
                <c:pt idx="1238">
                  <c:v>1</c:v>
                </c:pt>
                <c:pt idx="1239">
                  <c:v>1</c:v>
                </c:pt>
                <c:pt idx="1240">
                  <c:v>1</c:v>
                </c:pt>
                <c:pt idx="1241">
                  <c:v>9</c:v>
                </c:pt>
                <c:pt idx="1242">
                  <c:v>1</c:v>
                </c:pt>
                <c:pt idx="1243">
                  <c:v>1</c:v>
                </c:pt>
                <c:pt idx="1244">
                  <c:v>1</c:v>
                </c:pt>
                <c:pt idx="1245">
                  <c:v>2</c:v>
                </c:pt>
                <c:pt idx="1246">
                  <c:v>2</c:v>
                </c:pt>
                <c:pt idx="1247">
                  <c:v>1</c:v>
                </c:pt>
                <c:pt idx="1248">
                  <c:v>1</c:v>
                </c:pt>
                <c:pt idx="1249">
                  <c:v>2</c:v>
                </c:pt>
                <c:pt idx="1250">
                  <c:v>1</c:v>
                </c:pt>
                <c:pt idx="1251">
                  <c:v>2</c:v>
                </c:pt>
                <c:pt idx="1252">
                  <c:v>1</c:v>
                </c:pt>
                <c:pt idx="1253">
                  <c:v>2</c:v>
                </c:pt>
                <c:pt idx="1254">
                  <c:v>1</c:v>
                </c:pt>
                <c:pt idx="1255">
                  <c:v>1</c:v>
                </c:pt>
                <c:pt idx="1256">
                  <c:v>3</c:v>
                </c:pt>
                <c:pt idx="1257">
                  <c:v>2</c:v>
                </c:pt>
                <c:pt idx="1258">
                  <c:v>2</c:v>
                </c:pt>
                <c:pt idx="1259">
                  <c:v>4</c:v>
                </c:pt>
                <c:pt idx="1260">
                  <c:v>1</c:v>
                </c:pt>
                <c:pt idx="1261">
                  <c:v>3</c:v>
                </c:pt>
                <c:pt idx="1262">
                  <c:v>1</c:v>
                </c:pt>
                <c:pt idx="1263">
                  <c:v>1</c:v>
                </c:pt>
                <c:pt idx="1264">
                  <c:v>2</c:v>
                </c:pt>
                <c:pt idx="1265">
                  <c:v>1</c:v>
                </c:pt>
                <c:pt idx="1266">
                  <c:v>2</c:v>
                </c:pt>
                <c:pt idx="1267">
                  <c:v>5</c:v>
                </c:pt>
                <c:pt idx="1268">
                  <c:v>3</c:v>
                </c:pt>
                <c:pt idx="1269">
                  <c:v>0</c:v>
                </c:pt>
                <c:pt idx="1270">
                  <c:v>2</c:v>
                </c:pt>
                <c:pt idx="1271">
                  <c:v>1</c:v>
                </c:pt>
                <c:pt idx="1272">
                  <c:v>0</c:v>
                </c:pt>
                <c:pt idx="1273">
                  <c:v>3</c:v>
                </c:pt>
                <c:pt idx="1274">
                  <c:v>1</c:v>
                </c:pt>
                <c:pt idx="1275">
                  <c:v>1</c:v>
                </c:pt>
                <c:pt idx="1276">
                  <c:v>1</c:v>
                </c:pt>
                <c:pt idx="1277">
                  <c:v>3</c:v>
                </c:pt>
                <c:pt idx="1278">
                  <c:v>1</c:v>
                </c:pt>
                <c:pt idx="1279">
                  <c:v>3</c:v>
                </c:pt>
                <c:pt idx="1280">
                  <c:v>1</c:v>
                </c:pt>
                <c:pt idx="1281">
                  <c:v>1</c:v>
                </c:pt>
                <c:pt idx="1282">
                  <c:v>2</c:v>
                </c:pt>
                <c:pt idx="1283">
                  <c:v>1</c:v>
                </c:pt>
                <c:pt idx="1284">
                  <c:v>1</c:v>
                </c:pt>
                <c:pt idx="1285">
                  <c:v>2</c:v>
                </c:pt>
                <c:pt idx="1286">
                  <c:v>1</c:v>
                </c:pt>
                <c:pt idx="1287">
                  <c:v>4</c:v>
                </c:pt>
                <c:pt idx="1288">
                  <c:v>6</c:v>
                </c:pt>
                <c:pt idx="1289">
                  <c:v>0</c:v>
                </c:pt>
                <c:pt idx="1290">
                  <c:v>1</c:v>
                </c:pt>
                <c:pt idx="1291">
                  <c:v>4</c:v>
                </c:pt>
                <c:pt idx="1292">
                  <c:v>1</c:v>
                </c:pt>
                <c:pt idx="1293">
                  <c:v>1</c:v>
                </c:pt>
                <c:pt idx="1294">
                  <c:v>1</c:v>
                </c:pt>
                <c:pt idx="1295">
                  <c:v>4</c:v>
                </c:pt>
                <c:pt idx="1296">
                  <c:v>2</c:v>
                </c:pt>
                <c:pt idx="1297">
                  <c:v>1</c:v>
                </c:pt>
                <c:pt idx="1298">
                  <c:v>1</c:v>
                </c:pt>
                <c:pt idx="1299">
                  <c:v>1</c:v>
                </c:pt>
                <c:pt idx="1300">
                  <c:v>2</c:v>
                </c:pt>
                <c:pt idx="1301">
                  <c:v>3</c:v>
                </c:pt>
                <c:pt idx="1302">
                  <c:v>3</c:v>
                </c:pt>
                <c:pt idx="1303">
                  <c:v>1</c:v>
                </c:pt>
                <c:pt idx="1304">
                  <c:v>5</c:v>
                </c:pt>
                <c:pt idx="1305">
                  <c:v>4</c:v>
                </c:pt>
                <c:pt idx="1306">
                  <c:v>3</c:v>
                </c:pt>
                <c:pt idx="1307">
                  <c:v>1</c:v>
                </c:pt>
                <c:pt idx="1308">
                  <c:v>2</c:v>
                </c:pt>
                <c:pt idx="1309">
                  <c:v>3</c:v>
                </c:pt>
                <c:pt idx="1310">
                  <c:v>3</c:v>
                </c:pt>
                <c:pt idx="1311">
                  <c:v>2</c:v>
                </c:pt>
                <c:pt idx="1312">
                  <c:v>5</c:v>
                </c:pt>
                <c:pt idx="1313">
                  <c:v>1</c:v>
                </c:pt>
                <c:pt idx="1314">
                  <c:v>1</c:v>
                </c:pt>
                <c:pt idx="1315">
                  <c:v>1</c:v>
                </c:pt>
                <c:pt idx="1316">
                  <c:v>1</c:v>
                </c:pt>
                <c:pt idx="1317">
                  <c:v>1</c:v>
                </c:pt>
                <c:pt idx="1318">
                  <c:v>1</c:v>
                </c:pt>
                <c:pt idx="1319">
                  <c:v>1</c:v>
                </c:pt>
                <c:pt idx="1320">
                  <c:v>2</c:v>
                </c:pt>
                <c:pt idx="1321">
                  <c:v>1</c:v>
                </c:pt>
                <c:pt idx="1322">
                  <c:v>7</c:v>
                </c:pt>
                <c:pt idx="1323">
                  <c:v>1</c:v>
                </c:pt>
                <c:pt idx="1324">
                  <c:v>2</c:v>
                </c:pt>
                <c:pt idx="1325">
                  <c:v>2</c:v>
                </c:pt>
                <c:pt idx="1326">
                  <c:v>1</c:v>
                </c:pt>
                <c:pt idx="1327">
                  <c:v>3</c:v>
                </c:pt>
                <c:pt idx="1328">
                  <c:v>1</c:v>
                </c:pt>
                <c:pt idx="1329">
                  <c:v>1</c:v>
                </c:pt>
                <c:pt idx="1330">
                  <c:v>4</c:v>
                </c:pt>
                <c:pt idx="1331">
                  <c:v>3</c:v>
                </c:pt>
                <c:pt idx="1332">
                  <c:v>2</c:v>
                </c:pt>
                <c:pt idx="1333">
                  <c:v>1</c:v>
                </c:pt>
                <c:pt idx="1334">
                  <c:v>1</c:v>
                </c:pt>
                <c:pt idx="1335">
                  <c:v>1</c:v>
                </c:pt>
                <c:pt idx="1336">
                  <c:v>1</c:v>
                </c:pt>
                <c:pt idx="1337">
                  <c:v>1</c:v>
                </c:pt>
                <c:pt idx="1338">
                  <c:v>1</c:v>
                </c:pt>
                <c:pt idx="1339">
                  <c:v>1</c:v>
                </c:pt>
                <c:pt idx="1340">
                  <c:v>3</c:v>
                </c:pt>
                <c:pt idx="1341">
                  <c:v>2</c:v>
                </c:pt>
                <c:pt idx="1342">
                  <c:v>9</c:v>
                </c:pt>
                <c:pt idx="1343">
                  <c:v>1</c:v>
                </c:pt>
                <c:pt idx="1344">
                  <c:v>8</c:v>
                </c:pt>
                <c:pt idx="1345">
                  <c:v>1</c:v>
                </c:pt>
                <c:pt idx="1346">
                  <c:v>1</c:v>
                </c:pt>
                <c:pt idx="1347">
                  <c:v>2</c:v>
                </c:pt>
                <c:pt idx="1348">
                  <c:v>1</c:v>
                </c:pt>
                <c:pt idx="1349">
                  <c:v>6</c:v>
                </c:pt>
                <c:pt idx="1350">
                  <c:v>2</c:v>
                </c:pt>
                <c:pt idx="1351">
                  <c:v>2</c:v>
                </c:pt>
                <c:pt idx="1352">
                  <c:v>1</c:v>
                </c:pt>
                <c:pt idx="1353">
                  <c:v>1</c:v>
                </c:pt>
                <c:pt idx="1354">
                  <c:v>4</c:v>
                </c:pt>
                <c:pt idx="1355">
                  <c:v>1</c:v>
                </c:pt>
                <c:pt idx="1356">
                  <c:v>1</c:v>
                </c:pt>
                <c:pt idx="1357">
                  <c:v>4</c:v>
                </c:pt>
                <c:pt idx="1358">
                  <c:v>7</c:v>
                </c:pt>
                <c:pt idx="1359">
                  <c:v>5</c:v>
                </c:pt>
                <c:pt idx="1360">
                  <c:v>1</c:v>
                </c:pt>
                <c:pt idx="1361">
                  <c:v>1</c:v>
                </c:pt>
                <c:pt idx="1362">
                  <c:v>2</c:v>
                </c:pt>
                <c:pt idx="1363">
                  <c:v>1</c:v>
                </c:pt>
                <c:pt idx="1364">
                  <c:v>1</c:v>
                </c:pt>
                <c:pt idx="1365">
                  <c:v>4</c:v>
                </c:pt>
                <c:pt idx="1366">
                  <c:v>1</c:v>
                </c:pt>
                <c:pt idx="1367">
                  <c:v>1</c:v>
                </c:pt>
                <c:pt idx="1368">
                  <c:v>6</c:v>
                </c:pt>
                <c:pt idx="1369">
                  <c:v>3</c:v>
                </c:pt>
                <c:pt idx="1370">
                  <c:v>3</c:v>
                </c:pt>
                <c:pt idx="1371">
                  <c:v>3</c:v>
                </c:pt>
                <c:pt idx="1372">
                  <c:v>2</c:v>
                </c:pt>
                <c:pt idx="1373">
                  <c:v>1</c:v>
                </c:pt>
                <c:pt idx="1374">
                  <c:v>3</c:v>
                </c:pt>
                <c:pt idx="1375">
                  <c:v>1</c:v>
                </c:pt>
                <c:pt idx="1376">
                  <c:v>4</c:v>
                </c:pt>
                <c:pt idx="1377">
                  <c:v>2</c:v>
                </c:pt>
                <c:pt idx="1378">
                  <c:v>2</c:v>
                </c:pt>
                <c:pt idx="1379">
                  <c:v>9</c:v>
                </c:pt>
                <c:pt idx="1380">
                  <c:v>1</c:v>
                </c:pt>
                <c:pt idx="1381">
                  <c:v>0</c:v>
                </c:pt>
                <c:pt idx="1382">
                  <c:v>5</c:v>
                </c:pt>
                <c:pt idx="1383">
                  <c:v>1</c:v>
                </c:pt>
                <c:pt idx="1384">
                  <c:v>1</c:v>
                </c:pt>
                <c:pt idx="1385">
                  <c:v>3</c:v>
                </c:pt>
                <c:pt idx="1386">
                  <c:v>2</c:v>
                </c:pt>
                <c:pt idx="1387">
                  <c:v>15</c:v>
                </c:pt>
                <c:pt idx="1388">
                  <c:v>2</c:v>
                </c:pt>
                <c:pt idx="1389">
                  <c:v>1</c:v>
                </c:pt>
                <c:pt idx="1390">
                  <c:v>1</c:v>
                </c:pt>
                <c:pt idx="1391">
                  <c:v>2</c:v>
                </c:pt>
                <c:pt idx="1392">
                  <c:v>2</c:v>
                </c:pt>
                <c:pt idx="1393">
                  <c:v>3</c:v>
                </c:pt>
                <c:pt idx="1394">
                  <c:v>1</c:v>
                </c:pt>
                <c:pt idx="1395">
                  <c:v>2</c:v>
                </c:pt>
                <c:pt idx="1396">
                  <c:v>8</c:v>
                </c:pt>
                <c:pt idx="1397">
                  <c:v>1</c:v>
                </c:pt>
                <c:pt idx="1398">
                  <c:v>1</c:v>
                </c:pt>
                <c:pt idx="1399">
                  <c:v>1</c:v>
                </c:pt>
                <c:pt idx="1400">
                  <c:v>1</c:v>
                </c:pt>
                <c:pt idx="1401">
                  <c:v>3</c:v>
                </c:pt>
                <c:pt idx="1402">
                  <c:v>8</c:v>
                </c:pt>
                <c:pt idx="1403">
                  <c:v>1</c:v>
                </c:pt>
                <c:pt idx="1404">
                  <c:v>0</c:v>
                </c:pt>
                <c:pt idx="1405">
                  <c:v>1</c:v>
                </c:pt>
                <c:pt idx="1406">
                  <c:v>4</c:v>
                </c:pt>
                <c:pt idx="1407">
                  <c:v>1</c:v>
                </c:pt>
                <c:pt idx="1408">
                  <c:v>1</c:v>
                </c:pt>
                <c:pt idx="1409">
                  <c:v>2</c:v>
                </c:pt>
                <c:pt idx="1410">
                  <c:v>1</c:v>
                </c:pt>
                <c:pt idx="1411">
                  <c:v>1</c:v>
                </c:pt>
                <c:pt idx="1412">
                  <c:v>1</c:v>
                </c:pt>
                <c:pt idx="1413">
                  <c:v>3</c:v>
                </c:pt>
                <c:pt idx="1414">
                  <c:v>1</c:v>
                </c:pt>
                <c:pt idx="1415">
                  <c:v>1</c:v>
                </c:pt>
                <c:pt idx="1416">
                  <c:v>1</c:v>
                </c:pt>
                <c:pt idx="1417">
                  <c:v>2</c:v>
                </c:pt>
                <c:pt idx="1418">
                  <c:v>2</c:v>
                </c:pt>
                <c:pt idx="1419">
                  <c:v>2</c:v>
                </c:pt>
                <c:pt idx="1420">
                  <c:v>1</c:v>
                </c:pt>
                <c:pt idx="1421">
                  <c:v>1</c:v>
                </c:pt>
                <c:pt idx="1422">
                  <c:v>1</c:v>
                </c:pt>
                <c:pt idx="1423">
                  <c:v>3</c:v>
                </c:pt>
                <c:pt idx="1424">
                  <c:v>1</c:v>
                </c:pt>
                <c:pt idx="1425">
                  <c:v>2</c:v>
                </c:pt>
                <c:pt idx="1426">
                  <c:v>1</c:v>
                </c:pt>
                <c:pt idx="1427">
                  <c:v>3</c:v>
                </c:pt>
                <c:pt idx="1428">
                  <c:v>4</c:v>
                </c:pt>
                <c:pt idx="1429">
                  <c:v>1</c:v>
                </c:pt>
                <c:pt idx="1430">
                  <c:v>4</c:v>
                </c:pt>
                <c:pt idx="1431">
                  <c:v>3</c:v>
                </c:pt>
                <c:pt idx="1432">
                  <c:v>2</c:v>
                </c:pt>
                <c:pt idx="1433">
                  <c:v>3</c:v>
                </c:pt>
                <c:pt idx="1434">
                  <c:v>1</c:v>
                </c:pt>
                <c:pt idx="1435">
                  <c:v>1</c:v>
                </c:pt>
                <c:pt idx="1436">
                  <c:v>2</c:v>
                </c:pt>
                <c:pt idx="1437">
                  <c:v>1</c:v>
                </c:pt>
                <c:pt idx="1438">
                  <c:v>2</c:v>
                </c:pt>
                <c:pt idx="1439">
                  <c:v>5</c:v>
                </c:pt>
                <c:pt idx="1440">
                  <c:v>1</c:v>
                </c:pt>
                <c:pt idx="1441">
                  <c:v>1</c:v>
                </c:pt>
                <c:pt idx="1442">
                  <c:v>6</c:v>
                </c:pt>
                <c:pt idx="1443">
                  <c:v>1</c:v>
                </c:pt>
                <c:pt idx="1444">
                  <c:v>6</c:v>
                </c:pt>
                <c:pt idx="1445">
                  <c:v>2</c:v>
                </c:pt>
                <c:pt idx="1446">
                  <c:v>1</c:v>
                </c:pt>
                <c:pt idx="1447">
                  <c:v>5</c:v>
                </c:pt>
                <c:pt idx="1448">
                  <c:v>1</c:v>
                </c:pt>
                <c:pt idx="1449">
                  <c:v>8</c:v>
                </c:pt>
                <c:pt idx="1450">
                  <c:v>4</c:v>
                </c:pt>
                <c:pt idx="1451">
                  <c:v>5</c:v>
                </c:pt>
                <c:pt idx="1452">
                  <c:v>1</c:v>
                </c:pt>
                <c:pt idx="1453">
                  <c:v>2</c:v>
                </c:pt>
                <c:pt idx="1454">
                  <c:v>2</c:v>
                </c:pt>
                <c:pt idx="1455">
                  <c:v>2</c:v>
                </c:pt>
                <c:pt idx="1456">
                  <c:v>7</c:v>
                </c:pt>
                <c:pt idx="1457">
                  <c:v>2</c:v>
                </c:pt>
                <c:pt idx="1458">
                  <c:v>1</c:v>
                </c:pt>
                <c:pt idx="1459">
                  <c:v>1</c:v>
                </c:pt>
                <c:pt idx="1460">
                  <c:v>1</c:v>
                </c:pt>
                <c:pt idx="1461">
                  <c:v>0</c:v>
                </c:pt>
                <c:pt idx="1462">
                  <c:v>2</c:v>
                </c:pt>
                <c:pt idx="1463">
                  <c:v>6</c:v>
                </c:pt>
                <c:pt idx="1464">
                  <c:v>2</c:v>
                </c:pt>
                <c:pt idx="1465">
                  <c:v>2</c:v>
                </c:pt>
                <c:pt idx="1466">
                  <c:v>3</c:v>
                </c:pt>
                <c:pt idx="1467">
                  <c:v>3</c:v>
                </c:pt>
                <c:pt idx="1468">
                  <c:v>5</c:v>
                </c:pt>
                <c:pt idx="1469">
                  <c:v>7</c:v>
                </c:pt>
                <c:pt idx="1470">
                  <c:v>3</c:v>
                </c:pt>
                <c:pt idx="1471">
                  <c:v>5</c:v>
                </c:pt>
                <c:pt idx="1472">
                  <c:v>1</c:v>
                </c:pt>
                <c:pt idx="1473">
                  <c:v>1</c:v>
                </c:pt>
                <c:pt idx="1474">
                  <c:v>1</c:v>
                </c:pt>
                <c:pt idx="1475">
                  <c:v>3</c:v>
                </c:pt>
                <c:pt idx="1476">
                  <c:v>1</c:v>
                </c:pt>
                <c:pt idx="1477">
                  <c:v>1</c:v>
                </c:pt>
                <c:pt idx="1478">
                  <c:v>1</c:v>
                </c:pt>
                <c:pt idx="1479">
                  <c:v>1</c:v>
                </c:pt>
                <c:pt idx="1480">
                  <c:v>1</c:v>
                </c:pt>
                <c:pt idx="1481">
                  <c:v>4</c:v>
                </c:pt>
                <c:pt idx="1482">
                  <c:v>3</c:v>
                </c:pt>
                <c:pt idx="1483">
                  <c:v>2</c:v>
                </c:pt>
                <c:pt idx="1484">
                  <c:v>1</c:v>
                </c:pt>
                <c:pt idx="1485">
                  <c:v>1</c:v>
                </c:pt>
                <c:pt idx="1486">
                  <c:v>1</c:v>
                </c:pt>
                <c:pt idx="1487">
                  <c:v>1</c:v>
                </c:pt>
                <c:pt idx="1488">
                  <c:v>3</c:v>
                </c:pt>
                <c:pt idx="1489">
                  <c:v>3</c:v>
                </c:pt>
                <c:pt idx="1490">
                  <c:v>1</c:v>
                </c:pt>
                <c:pt idx="1491">
                  <c:v>4</c:v>
                </c:pt>
                <c:pt idx="1492">
                  <c:v>4</c:v>
                </c:pt>
                <c:pt idx="1493">
                  <c:v>1</c:v>
                </c:pt>
                <c:pt idx="1494">
                  <c:v>2</c:v>
                </c:pt>
                <c:pt idx="1495">
                  <c:v>6</c:v>
                </c:pt>
                <c:pt idx="1496">
                  <c:v>2</c:v>
                </c:pt>
                <c:pt idx="1497">
                  <c:v>5</c:v>
                </c:pt>
                <c:pt idx="1498">
                  <c:v>1</c:v>
                </c:pt>
                <c:pt idx="1499">
                  <c:v>2</c:v>
                </c:pt>
                <c:pt idx="1500">
                  <c:v>1</c:v>
                </c:pt>
                <c:pt idx="1501">
                  <c:v>3</c:v>
                </c:pt>
                <c:pt idx="1502">
                  <c:v>1</c:v>
                </c:pt>
                <c:pt idx="1503">
                  <c:v>3</c:v>
                </c:pt>
                <c:pt idx="1504">
                  <c:v>2</c:v>
                </c:pt>
                <c:pt idx="1505">
                  <c:v>2</c:v>
                </c:pt>
                <c:pt idx="1506">
                  <c:v>2</c:v>
                </c:pt>
                <c:pt idx="1507">
                  <c:v>4</c:v>
                </c:pt>
                <c:pt idx="1508">
                  <c:v>2</c:v>
                </c:pt>
                <c:pt idx="1509">
                  <c:v>3</c:v>
                </c:pt>
                <c:pt idx="1510">
                  <c:v>3</c:v>
                </c:pt>
                <c:pt idx="1511">
                  <c:v>1</c:v>
                </c:pt>
                <c:pt idx="1512">
                  <c:v>1</c:v>
                </c:pt>
                <c:pt idx="1513">
                  <c:v>4</c:v>
                </c:pt>
                <c:pt idx="1514">
                  <c:v>1</c:v>
                </c:pt>
                <c:pt idx="1515">
                  <c:v>3</c:v>
                </c:pt>
                <c:pt idx="1516">
                  <c:v>2</c:v>
                </c:pt>
                <c:pt idx="1517">
                  <c:v>2</c:v>
                </c:pt>
                <c:pt idx="1518">
                  <c:v>0</c:v>
                </c:pt>
                <c:pt idx="1519">
                  <c:v>6</c:v>
                </c:pt>
                <c:pt idx="1520">
                  <c:v>2</c:v>
                </c:pt>
                <c:pt idx="1521">
                  <c:v>3</c:v>
                </c:pt>
                <c:pt idx="1522">
                  <c:v>4</c:v>
                </c:pt>
                <c:pt idx="1523">
                  <c:v>3</c:v>
                </c:pt>
                <c:pt idx="1524">
                  <c:v>3</c:v>
                </c:pt>
                <c:pt idx="1525">
                  <c:v>4</c:v>
                </c:pt>
                <c:pt idx="1526">
                  <c:v>2</c:v>
                </c:pt>
                <c:pt idx="1527">
                  <c:v>2</c:v>
                </c:pt>
                <c:pt idx="1528">
                  <c:v>0</c:v>
                </c:pt>
                <c:pt idx="1529">
                  <c:v>1</c:v>
                </c:pt>
                <c:pt idx="1530">
                  <c:v>4</c:v>
                </c:pt>
                <c:pt idx="1531">
                  <c:v>1</c:v>
                </c:pt>
                <c:pt idx="1532">
                  <c:v>1</c:v>
                </c:pt>
                <c:pt idx="1533">
                  <c:v>3</c:v>
                </c:pt>
                <c:pt idx="1534">
                  <c:v>3</c:v>
                </c:pt>
                <c:pt idx="1535">
                  <c:v>3</c:v>
                </c:pt>
                <c:pt idx="1536">
                  <c:v>4</c:v>
                </c:pt>
                <c:pt idx="1537">
                  <c:v>2</c:v>
                </c:pt>
                <c:pt idx="1538">
                  <c:v>1</c:v>
                </c:pt>
                <c:pt idx="1539">
                  <c:v>1</c:v>
                </c:pt>
                <c:pt idx="1540">
                  <c:v>1</c:v>
                </c:pt>
                <c:pt idx="1541">
                  <c:v>2</c:v>
                </c:pt>
                <c:pt idx="1542">
                  <c:v>5</c:v>
                </c:pt>
                <c:pt idx="1543">
                  <c:v>2</c:v>
                </c:pt>
                <c:pt idx="1544">
                  <c:v>5</c:v>
                </c:pt>
                <c:pt idx="1545">
                  <c:v>2</c:v>
                </c:pt>
                <c:pt idx="1546">
                  <c:v>0</c:v>
                </c:pt>
                <c:pt idx="1547">
                  <c:v>2</c:v>
                </c:pt>
                <c:pt idx="1548">
                  <c:v>2</c:v>
                </c:pt>
                <c:pt idx="1549">
                  <c:v>1</c:v>
                </c:pt>
                <c:pt idx="1550">
                  <c:v>4</c:v>
                </c:pt>
                <c:pt idx="1551">
                  <c:v>2</c:v>
                </c:pt>
                <c:pt idx="1552">
                  <c:v>1</c:v>
                </c:pt>
                <c:pt idx="1553">
                  <c:v>3</c:v>
                </c:pt>
                <c:pt idx="1554">
                  <c:v>1</c:v>
                </c:pt>
                <c:pt idx="1555">
                  <c:v>1</c:v>
                </c:pt>
                <c:pt idx="1556">
                  <c:v>5</c:v>
                </c:pt>
                <c:pt idx="1557">
                  <c:v>6</c:v>
                </c:pt>
                <c:pt idx="1558">
                  <c:v>1</c:v>
                </c:pt>
                <c:pt idx="1559">
                  <c:v>1</c:v>
                </c:pt>
                <c:pt idx="1560">
                  <c:v>1</c:v>
                </c:pt>
                <c:pt idx="1561">
                  <c:v>1</c:v>
                </c:pt>
                <c:pt idx="1562">
                  <c:v>1</c:v>
                </c:pt>
                <c:pt idx="1563">
                  <c:v>1</c:v>
                </c:pt>
                <c:pt idx="1564">
                  <c:v>2</c:v>
                </c:pt>
                <c:pt idx="1565">
                  <c:v>2</c:v>
                </c:pt>
                <c:pt idx="1566">
                  <c:v>2</c:v>
                </c:pt>
                <c:pt idx="1567">
                  <c:v>4</c:v>
                </c:pt>
                <c:pt idx="1568">
                  <c:v>3</c:v>
                </c:pt>
                <c:pt idx="1569">
                  <c:v>1</c:v>
                </c:pt>
                <c:pt idx="1570">
                  <c:v>1</c:v>
                </c:pt>
                <c:pt idx="1571">
                  <c:v>2</c:v>
                </c:pt>
                <c:pt idx="1572">
                  <c:v>3</c:v>
                </c:pt>
                <c:pt idx="1573">
                  <c:v>4</c:v>
                </c:pt>
                <c:pt idx="1574">
                  <c:v>3</c:v>
                </c:pt>
                <c:pt idx="1575">
                  <c:v>5</c:v>
                </c:pt>
                <c:pt idx="1576">
                  <c:v>2</c:v>
                </c:pt>
                <c:pt idx="1577">
                  <c:v>1</c:v>
                </c:pt>
                <c:pt idx="1578">
                  <c:v>1</c:v>
                </c:pt>
                <c:pt idx="1579">
                  <c:v>1</c:v>
                </c:pt>
                <c:pt idx="1580">
                  <c:v>3</c:v>
                </c:pt>
                <c:pt idx="1581">
                  <c:v>2</c:v>
                </c:pt>
                <c:pt idx="1582">
                  <c:v>1</c:v>
                </c:pt>
                <c:pt idx="1583">
                  <c:v>1</c:v>
                </c:pt>
                <c:pt idx="1584">
                  <c:v>2</c:v>
                </c:pt>
                <c:pt idx="1585">
                  <c:v>1</c:v>
                </c:pt>
                <c:pt idx="1586">
                  <c:v>4</c:v>
                </c:pt>
                <c:pt idx="1587">
                  <c:v>1</c:v>
                </c:pt>
                <c:pt idx="1588">
                  <c:v>1</c:v>
                </c:pt>
                <c:pt idx="1589">
                  <c:v>2</c:v>
                </c:pt>
                <c:pt idx="1590">
                  <c:v>2</c:v>
                </c:pt>
                <c:pt idx="1591">
                  <c:v>1</c:v>
                </c:pt>
                <c:pt idx="1592">
                  <c:v>2</c:v>
                </c:pt>
                <c:pt idx="1593">
                  <c:v>1</c:v>
                </c:pt>
                <c:pt idx="1594">
                  <c:v>2</c:v>
                </c:pt>
                <c:pt idx="1595">
                  <c:v>2</c:v>
                </c:pt>
                <c:pt idx="1596">
                  <c:v>1</c:v>
                </c:pt>
                <c:pt idx="1597">
                  <c:v>2</c:v>
                </c:pt>
                <c:pt idx="1598">
                  <c:v>1</c:v>
                </c:pt>
                <c:pt idx="1599">
                  <c:v>1</c:v>
                </c:pt>
                <c:pt idx="1600">
                  <c:v>1</c:v>
                </c:pt>
                <c:pt idx="1601">
                  <c:v>1</c:v>
                </c:pt>
                <c:pt idx="1602">
                  <c:v>1</c:v>
                </c:pt>
                <c:pt idx="1603">
                  <c:v>3</c:v>
                </c:pt>
                <c:pt idx="1604">
                  <c:v>1</c:v>
                </c:pt>
                <c:pt idx="1605">
                  <c:v>4</c:v>
                </c:pt>
                <c:pt idx="1606">
                  <c:v>1</c:v>
                </c:pt>
                <c:pt idx="1607">
                  <c:v>3</c:v>
                </c:pt>
                <c:pt idx="1608">
                  <c:v>1</c:v>
                </c:pt>
                <c:pt idx="1609">
                  <c:v>1</c:v>
                </c:pt>
                <c:pt idx="1610">
                  <c:v>1</c:v>
                </c:pt>
                <c:pt idx="1611">
                  <c:v>2</c:v>
                </c:pt>
                <c:pt idx="1612">
                  <c:v>5</c:v>
                </c:pt>
                <c:pt idx="1613">
                  <c:v>1</c:v>
                </c:pt>
                <c:pt idx="1614">
                  <c:v>4</c:v>
                </c:pt>
                <c:pt idx="1615">
                  <c:v>6</c:v>
                </c:pt>
                <c:pt idx="1616">
                  <c:v>1</c:v>
                </c:pt>
                <c:pt idx="1617">
                  <c:v>3</c:v>
                </c:pt>
                <c:pt idx="1618">
                  <c:v>1</c:v>
                </c:pt>
                <c:pt idx="1619">
                  <c:v>1</c:v>
                </c:pt>
                <c:pt idx="1620">
                  <c:v>2</c:v>
                </c:pt>
                <c:pt idx="1621">
                  <c:v>1</c:v>
                </c:pt>
                <c:pt idx="1622">
                  <c:v>1</c:v>
                </c:pt>
                <c:pt idx="1623">
                  <c:v>1</c:v>
                </c:pt>
                <c:pt idx="1624">
                  <c:v>5</c:v>
                </c:pt>
                <c:pt idx="1625">
                  <c:v>1</c:v>
                </c:pt>
                <c:pt idx="1626">
                  <c:v>3</c:v>
                </c:pt>
                <c:pt idx="1627">
                  <c:v>2</c:v>
                </c:pt>
                <c:pt idx="1628">
                  <c:v>1</c:v>
                </c:pt>
                <c:pt idx="1629">
                  <c:v>3</c:v>
                </c:pt>
                <c:pt idx="1630">
                  <c:v>13</c:v>
                </c:pt>
                <c:pt idx="1631">
                  <c:v>1</c:v>
                </c:pt>
                <c:pt idx="1632">
                  <c:v>3</c:v>
                </c:pt>
                <c:pt idx="1633">
                  <c:v>1</c:v>
                </c:pt>
                <c:pt idx="1634">
                  <c:v>1</c:v>
                </c:pt>
                <c:pt idx="1635">
                  <c:v>1</c:v>
                </c:pt>
                <c:pt idx="1636">
                  <c:v>3</c:v>
                </c:pt>
                <c:pt idx="1637">
                  <c:v>3</c:v>
                </c:pt>
                <c:pt idx="1638">
                  <c:v>4</c:v>
                </c:pt>
                <c:pt idx="1639">
                  <c:v>1</c:v>
                </c:pt>
                <c:pt idx="1640">
                  <c:v>1</c:v>
                </c:pt>
                <c:pt idx="1641">
                  <c:v>5</c:v>
                </c:pt>
                <c:pt idx="1642">
                  <c:v>2</c:v>
                </c:pt>
                <c:pt idx="1643">
                  <c:v>4</c:v>
                </c:pt>
                <c:pt idx="1644">
                  <c:v>6</c:v>
                </c:pt>
                <c:pt idx="1645">
                  <c:v>1</c:v>
                </c:pt>
                <c:pt idx="1646">
                  <c:v>4</c:v>
                </c:pt>
                <c:pt idx="1647">
                  <c:v>1</c:v>
                </c:pt>
                <c:pt idx="1648">
                  <c:v>2</c:v>
                </c:pt>
                <c:pt idx="1649">
                  <c:v>1</c:v>
                </c:pt>
                <c:pt idx="1650">
                  <c:v>3</c:v>
                </c:pt>
                <c:pt idx="1651">
                  <c:v>1</c:v>
                </c:pt>
                <c:pt idx="1652">
                  <c:v>1</c:v>
                </c:pt>
                <c:pt idx="1653">
                  <c:v>1</c:v>
                </c:pt>
                <c:pt idx="1654">
                  <c:v>1</c:v>
                </c:pt>
                <c:pt idx="1655">
                  <c:v>3</c:v>
                </c:pt>
                <c:pt idx="1656">
                  <c:v>1</c:v>
                </c:pt>
                <c:pt idx="1657">
                  <c:v>1</c:v>
                </c:pt>
                <c:pt idx="1658">
                  <c:v>1</c:v>
                </c:pt>
                <c:pt idx="1659">
                  <c:v>0</c:v>
                </c:pt>
                <c:pt idx="1660">
                  <c:v>3</c:v>
                </c:pt>
                <c:pt idx="1661">
                  <c:v>2</c:v>
                </c:pt>
                <c:pt idx="1662">
                  <c:v>2</c:v>
                </c:pt>
                <c:pt idx="1663">
                  <c:v>3</c:v>
                </c:pt>
                <c:pt idx="1664">
                  <c:v>1</c:v>
                </c:pt>
                <c:pt idx="1665">
                  <c:v>1</c:v>
                </c:pt>
                <c:pt idx="1666">
                  <c:v>2</c:v>
                </c:pt>
                <c:pt idx="1667">
                  <c:v>1</c:v>
                </c:pt>
                <c:pt idx="1668">
                  <c:v>1</c:v>
                </c:pt>
                <c:pt idx="1669">
                  <c:v>3</c:v>
                </c:pt>
                <c:pt idx="1670">
                  <c:v>1</c:v>
                </c:pt>
                <c:pt idx="1671">
                  <c:v>1</c:v>
                </c:pt>
                <c:pt idx="1672">
                  <c:v>2</c:v>
                </c:pt>
                <c:pt idx="1673">
                  <c:v>2</c:v>
                </c:pt>
                <c:pt idx="1674">
                  <c:v>2</c:v>
                </c:pt>
                <c:pt idx="1675">
                  <c:v>2</c:v>
                </c:pt>
                <c:pt idx="1676">
                  <c:v>2</c:v>
                </c:pt>
                <c:pt idx="1677">
                  <c:v>2</c:v>
                </c:pt>
                <c:pt idx="1678">
                  <c:v>2</c:v>
                </c:pt>
                <c:pt idx="1679">
                  <c:v>1</c:v>
                </c:pt>
                <c:pt idx="1680">
                  <c:v>1</c:v>
                </c:pt>
                <c:pt idx="1681">
                  <c:v>12</c:v>
                </c:pt>
                <c:pt idx="1682">
                  <c:v>2</c:v>
                </c:pt>
                <c:pt idx="1683">
                  <c:v>2</c:v>
                </c:pt>
                <c:pt idx="1684">
                  <c:v>3</c:v>
                </c:pt>
                <c:pt idx="1685">
                  <c:v>1</c:v>
                </c:pt>
                <c:pt idx="1686">
                  <c:v>1</c:v>
                </c:pt>
                <c:pt idx="1687">
                  <c:v>15</c:v>
                </c:pt>
                <c:pt idx="1688">
                  <c:v>1</c:v>
                </c:pt>
                <c:pt idx="1689">
                  <c:v>4</c:v>
                </c:pt>
                <c:pt idx="1690">
                  <c:v>1</c:v>
                </c:pt>
                <c:pt idx="1691">
                  <c:v>1</c:v>
                </c:pt>
                <c:pt idx="1692">
                  <c:v>1</c:v>
                </c:pt>
                <c:pt idx="1693">
                  <c:v>3</c:v>
                </c:pt>
                <c:pt idx="1694">
                  <c:v>3</c:v>
                </c:pt>
                <c:pt idx="1695">
                  <c:v>5</c:v>
                </c:pt>
                <c:pt idx="1696">
                  <c:v>4</c:v>
                </c:pt>
                <c:pt idx="1697">
                  <c:v>1</c:v>
                </c:pt>
                <c:pt idx="1698">
                  <c:v>2</c:v>
                </c:pt>
                <c:pt idx="1699">
                  <c:v>1</c:v>
                </c:pt>
                <c:pt idx="1700">
                  <c:v>2</c:v>
                </c:pt>
                <c:pt idx="1701">
                  <c:v>2</c:v>
                </c:pt>
                <c:pt idx="1702">
                  <c:v>1</c:v>
                </c:pt>
                <c:pt idx="1703">
                  <c:v>1</c:v>
                </c:pt>
                <c:pt idx="1704">
                  <c:v>1</c:v>
                </c:pt>
                <c:pt idx="1705">
                  <c:v>9</c:v>
                </c:pt>
                <c:pt idx="1706">
                  <c:v>1</c:v>
                </c:pt>
                <c:pt idx="1707">
                  <c:v>4</c:v>
                </c:pt>
                <c:pt idx="1708">
                  <c:v>2</c:v>
                </c:pt>
                <c:pt idx="1709">
                  <c:v>2</c:v>
                </c:pt>
                <c:pt idx="1710">
                  <c:v>2</c:v>
                </c:pt>
                <c:pt idx="1711">
                  <c:v>2</c:v>
                </c:pt>
                <c:pt idx="1712">
                  <c:v>2</c:v>
                </c:pt>
                <c:pt idx="1713">
                  <c:v>1</c:v>
                </c:pt>
                <c:pt idx="1714">
                  <c:v>1</c:v>
                </c:pt>
                <c:pt idx="1715">
                  <c:v>1</c:v>
                </c:pt>
                <c:pt idx="1716">
                  <c:v>3</c:v>
                </c:pt>
                <c:pt idx="1717">
                  <c:v>1</c:v>
                </c:pt>
                <c:pt idx="1718">
                  <c:v>1</c:v>
                </c:pt>
                <c:pt idx="1719">
                  <c:v>1</c:v>
                </c:pt>
                <c:pt idx="1720">
                  <c:v>2</c:v>
                </c:pt>
                <c:pt idx="1721">
                  <c:v>2</c:v>
                </c:pt>
                <c:pt idx="1722">
                  <c:v>1</c:v>
                </c:pt>
                <c:pt idx="1723">
                  <c:v>6</c:v>
                </c:pt>
                <c:pt idx="1724">
                  <c:v>2</c:v>
                </c:pt>
                <c:pt idx="1725">
                  <c:v>3</c:v>
                </c:pt>
                <c:pt idx="1726">
                  <c:v>1</c:v>
                </c:pt>
                <c:pt idx="1727">
                  <c:v>6</c:v>
                </c:pt>
                <c:pt idx="1728">
                  <c:v>3</c:v>
                </c:pt>
                <c:pt idx="1729">
                  <c:v>2</c:v>
                </c:pt>
                <c:pt idx="1730">
                  <c:v>1</c:v>
                </c:pt>
                <c:pt idx="1731">
                  <c:v>1</c:v>
                </c:pt>
                <c:pt idx="1732">
                  <c:v>0</c:v>
                </c:pt>
                <c:pt idx="1733">
                  <c:v>1</c:v>
                </c:pt>
                <c:pt idx="1734">
                  <c:v>2</c:v>
                </c:pt>
                <c:pt idx="1735">
                  <c:v>5</c:v>
                </c:pt>
                <c:pt idx="1736">
                  <c:v>3</c:v>
                </c:pt>
                <c:pt idx="1737">
                  <c:v>4</c:v>
                </c:pt>
                <c:pt idx="1738">
                  <c:v>1</c:v>
                </c:pt>
                <c:pt idx="1739">
                  <c:v>2</c:v>
                </c:pt>
                <c:pt idx="1740">
                  <c:v>1</c:v>
                </c:pt>
                <c:pt idx="1741">
                  <c:v>1</c:v>
                </c:pt>
                <c:pt idx="1742">
                  <c:v>1</c:v>
                </c:pt>
                <c:pt idx="1743">
                  <c:v>3</c:v>
                </c:pt>
                <c:pt idx="1744">
                  <c:v>3</c:v>
                </c:pt>
                <c:pt idx="1745">
                  <c:v>4</c:v>
                </c:pt>
                <c:pt idx="1746">
                  <c:v>2</c:v>
                </c:pt>
                <c:pt idx="1747">
                  <c:v>3</c:v>
                </c:pt>
                <c:pt idx="1748">
                  <c:v>4</c:v>
                </c:pt>
                <c:pt idx="1749">
                  <c:v>3</c:v>
                </c:pt>
                <c:pt idx="1750">
                  <c:v>3</c:v>
                </c:pt>
                <c:pt idx="1751">
                  <c:v>2</c:v>
                </c:pt>
                <c:pt idx="1752">
                  <c:v>4</c:v>
                </c:pt>
                <c:pt idx="1753">
                  <c:v>2</c:v>
                </c:pt>
                <c:pt idx="1754">
                  <c:v>8</c:v>
                </c:pt>
                <c:pt idx="1755">
                  <c:v>2</c:v>
                </c:pt>
                <c:pt idx="1756">
                  <c:v>3</c:v>
                </c:pt>
                <c:pt idx="1757">
                  <c:v>5</c:v>
                </c:pt>
                <c:pt idx="1758">
                  <c:v>4</c:v>
                </c:pt>
                <c:pt idx="1759">
                  <c:v>1</c:v>
                </c:pt>
                <c:pt idx="1760">
                  <c:v>6</c:v>
                </c:pt>
                <c:pt idx="1761">
                  <c:v>5</c:v>
                </c:pt>
                <c:pt idx="1762">
                  <c:v>3</c:v>
                </c:pt>
                <c:pt idx="1763">
                  <c:v>1</c:v>
                </c:pt>
                <c:pt idx="1764">
                  <c:v>8</c:v>
                </c:pt>
                <c:pt idx="1765">
                  <c:v>1</c:v>
                </c:pt>
                <c:pt idx="1766">
                  <c:v>5</c:v>
                </c:pt>
                <c:pt idx="1767">
                  <c:v>3</c:v>
                </c:pt>
                <c:pt idx="1768">
                  <c:v>1</c:v>
                </c:pt>
                <c:pt idx="1769">
                  <c:v>3</c:v>
                </c:pt>
                <c:pt idx="1770">
                  <c:v>1</c:v>
                </c:pt>
                <c:pt idx="1771">
                  <c:v>3</c:v>
                </c:pt>
                <c:pt idx="1772">
                  <c:v>1</c:v>
                </c:pt>
                <c:pt idx="1773">
                  <c:v>4</c:v>
                </c:pt>
                <c:pt idx="1774">
                  <c:v>2</c:v>
                </c:pt>
                <c:pt idx="1775">
                  <c:v>6</c:v>
                </c:pt>
                <c:pt idx="1776">
                  <c:v>2</c:v>
                </c:pt>
                <c:pt idx="1777">
                  <c:v>2</c:v>
                </c:pt>
                <c:pt idx="1778">
                  <c:v>2</c:v>
                </c:pt>
                <c:pt idx="1779">
                  <c:v>1</c:v>
                </c:pt>
                <c:pt idx="1780">
                  <c:v>8</c:v>
                </c:pt>
                <c:pt idx="1781">
                  <c:v>2</c:v>
                </c:pt>
                <c:pt idx="1782">
                  <c:v>4</c:v>
                </c:pt>
                <c:pt idx="1783">
                  <c:v>4</c:v>
                </c:pt>
                <c:pt idx="1784">
                  <c:v>4</c:v>
                </c:pt>
                <c:pt idx="1785">
                  <c:v>1</c:v>
                </c:pt>
                <c:pt idx="1786">
                  <c:v>5</c:v>
                </c:pt>
                <c:pt idx="1787">
                  <c:v>12</c:v>
                </c:pt>
                <c:pt idx="1788">
                  <c:v>1</c:v>
                </c:pt>
                <c:pt idx="1789">
                  <c:v>4</c:v>
                </c:pt>
                <c:pt idx="1790">
                  <c:v>1</c:v>
                </c:pt>
                <c:pt idx="1791">
                  <c:v>1</c:v>
                </c:pt>
                <c:pt idx="1792">
                  <c:v>1</c:v>
                </c:pt>
                <c:pt idx="1793">
                  <c:v>4</c:v>
                </c:pt>
                <c:pt idx="1794">
                  <c:v>3</c:v>
                </c:pt>
                <c:pt idx="1795">
                  <c:v>1</c:v>
                </c:pt>
                <c:pt idx="1796">
                  <c:v>2</c:v>
                </c:pt>
                <c:pt idx="1797">
                  <c:v>4</c:v>
                </c:pt>
                <c:pt idx="1798">
                  <c:v>2</c:v>
                </c:pt>
                <c:pt idx="1799">
                  <c:v>4</c:v>
                </c:pt>
                <c:pt idx="1800">
                  <c:v>2</c:v>
                </c:pt>
                <c:pt idx="1801">
                  <c:v>2</c:v>
                </c:pt>
                <c:pt idx="1802">
                  <c:v>2</c:v>
                </c:pt>
                <c:pt idx="1803">
                  <c:v>2</c:v>
                </c:pt>
                <c:pt idx="1804">
                  <c:v>2</c:v>
                </c:pt>
                <c:pt idx="1805">
                  <c:v>3</c:v>
                </c:pt>
                <c:pt idx="1806">
                  <c:v>3</c:v>
                </c:pt>
                <c:pt idx="1807">
                  <c:v>3</c:v>
                </c:pt>
                <c:pt idx="1808">
                  <c:v>3</c:v>
                </c:pt>
                <c:pt idx="1809">
                  <c:v>2</c:v>
                </c:pt>
                <c:pt idx="1810">
                  <c:v>4</c:v>
                </c:pt>
                <c:pt idx="1811">
                  <c:v>2</c:v>
                </c:pt>
                <c:pt idx="1812">
                  <c:v>1</c:v>
                </c:pt>
                <c:pt idx="1813">
                  <c:v>6</c:v>
                </c:pt>
                <c:pt idx="1814">
                  <c:v>1</c:v>
                </c:pt>
                <c:pt idx="1815">
                  <c:v>1</c:v>
                </c:pt>
                <c:pt idx="1816">
                  <c:v>5</c:v>
                </c:pt>
                <c:pt idx="1817">
                  <c:v>2</c:v>
                </c:pt>
                <c:pt idx="1818">
                  <c:v>1</c:v>
                </c:pt>
                <c:pt idx="1819">
                  <c:v>2</c:v>
                </c:pt>
                <c:pt idx="1820">
                  <c:v>1</c:v>
                </c:pt>
                <c:pt idx="1821">
                  <c:v>1</c:v>
                </c:pt>
                <c:pt idx="1822">
                  <c:v>2</c:v>
                </c:pt>
                <c:pt idx="1823">
                  <c:v>1</c:v>
                </c:pt>
                <c:pt idx="1824">
                  <c:v>4</c:v>
                </c:pt>
                <c:pt idx="1825">
                  <c:v>4</c:v>
                </c:pt>
                <c:pt idx="1826">
                  <c:v>2</c:v>
                </c:pt>
                <c:pt idx="1827">
                  <c:v>1</c:v>
                </c:pt>
                <c:pt idx="1828">
                  <c:v>1</c:v>
                </c:pt>
                <c:pt idx="1829">
                  <c:v>2</c:v>
                </c:pt>
                <c:pt idx="1830">
                  <c:v>1</c:v>
                </c:pt>
                <c:pt idx="1831">
                  <c:v>1</c:v>
                </c:pt>
                <c:pt idx="1832">
                  <c:v>5</c:v>
                </c:pt>
                <c:pt idx="1833">
                  <c:v>1</c:v>
                </c:pt>
                <c:pt idx="1834">
                  <c:v>1</c:v>
                </c:pt>
                <c:pt idx="1835">
                  <c:v>1</c:v>
                </c:pt>
                <c:pt idx="1836">
                  <c:v>1</c:v>
                </c:pt>
                <c:pt idx="1837">
                  <c:v>1</c:v>
                </c:pt>
                <c:pt idx="1838">
                  <c:v>0</c:v>
                </c:pt>
                <c:pt idx="1839">
                  <c:v>1</c:v>
                </c:pt>
                <c:pt idx="1840">
                  <c:v>1</c:v>
                </c:pt>
                <c:pt idx="1841">
                  <c:v>1</c:v>
                </c:pt>
                <c:pt idx="1842">
                  <c:v>4</c:v>
                </c:pt>
                <c:pt idx="1843">
                  <c:v>3</c:v>
                </c:pt>
                <c:pt idx="1844">
                  <c:v>1</c:v>
                </c:pt>
                <c:pt idx="1845">
                  <c:v>1</c:v>
                </c:pt>
                <c:pt idx="1846">
                  <c:v>2</c:v>
                </c:pt>
                <c:pt idx="1847">
                  <c:v>1</c:v>
                </c:pt>
                <c:pt idx="1848">
                  <c:v>1</c:v>
                </c:pt>
                <c:pt idx="1849">
                  <c:v>5</c:v>
                </c:pt>
                <c:pt idx="1850">
                  <c:v>1</c:v>
                </c:pt>
                <c:pt idx="1851">
                  <c:v>1</c:v>
                </c:pt>
                <c:pt idx="1852">
                  <c:v>7</c:v>
                </c:pt>
                <c:pt idx="1853">
                  <c:v>7</c:v>
                </c:pt>
                <c:pt idx="1854">
                  <c:v>1</c:v>
                </c:pt>
                <c:pt idx="1855">
                  <c:v>1</c:v>
                </c:pt>
                <c:pt idx="1856">
                  <c:v>1</c:v>
                </c:pt>
                <c:pt idx="1857">
                  <c:v>1</c:v>
                </c:pt>
                <c:pt idx="1858">
                  <c:v>3</c:v>
                </c:pt>
                <c:pt idx="1859">
                  <c:v>2</c:v>
                </c:pt>
                <c:pt idx="1860">
                  <c:v>2</c:v>
                </c:pt>
                <c:pt idx="1861">
                  <c:v>4</c:v>
                </c:pt>
                <c:pt idx="1862">
                  <c:v>4</c:v>
                </c:pt>
                <c:pt idx="1863">
                  <c:v>1</c:v>
                </c:pt>
                <c:pt idx="1864">
                  <c:v>3</c:v>
                </c:pt>
                <c:pt idx="1865">
                  <c:v>1</c:v>
                </c:pt>
                <c:pt idx="1866">
                  <c:v>4</c:v>
                </c:pt>
                <c:pt idx="1867">
                  <c:v>1</c:v>
                </c:pt>
                <c:pt idx="1868">
                  <c:v>3</c:v>
                </c:pt>
                <c:pt idx="1869">
                  <c:v>2</c:v>
                </c:pt>
                <c:pt idx="1870">
                  <c:v>4</c:v>
                </c:pt>
                <c:pt idx="1871">
                  <c:v>7</c:v>
                </c:pt>
                <c:pt idx="1872">
                  <c:v>1</c:v>
                </c:pt>
                <c:pt idx="1873">
                  <c:v>3</c:v>
                </c:pt>
                <c:pt idx="1874">
                  <c:v>1</c:v>
                </c:pt>
                <c:pt idx="1875">
                  <c:v>1</c:v>
                </c:pt>
                <c:pt idx="1876">
                  <c:v>3</c:v>
                </c:pt>
                <c:pt idx="1877">
                  <c:v>3</c:v>
                </c:pt>
                <c:pt idx="1878">
                  <c:v>2</c:v>
                </c:pt>
                <c:pt idx="1879">
                  <c:v>1</c:v>
                </c:pt>
                <c:pt idx="1880">
                  <c:v>2</c:v>
                </c:pt>
                <c:pt idx="1881">
                  <c:v>2</c:v>
                </c:pt>
                <c:pt idx="1882">
                  <c:v>1</c:v>
                </c:pt>
                <c:pt idx="1883">
                  <c:v>1</c:v>
                </c:pt>
                <c:pt idx="1884">
                  <c:v>1</c:v>
                </c:pt>
                <c:pt idx="1885">
                  <c:v>1</c:v>
                </c:pt>
                <c:pt idx="1886">
                  <c:v>1</c:v>
                </c:pt>
                <c:pt idx="1887">
                  <c:v>2</c:v>
                </c:pt>
                <c:pt idx="1888">
                  <c:v>1</c:v>
                </c:pt>
                <c:pt idx="1889">
                  <c:v>3</c:v>
                </c:pt>
                <c:pt idx="1890">
                  <c:v>3</c:v>
                </c:pt>
                <c:pt idx="1891">
                  <c:v>0</c:v>
                </c:pt>
                <c:pt idx="1892">
                  <c:v>2</c:v>
                </c:pt>
                <c:pt idx="1893">
                  <c:v>1</c:v>
                </c:pt>
                <c:pt idx="1894">
                  <c:v>1</c:v>
                </c:pt>
                <c:pt idx="1895">
                  <c:v>1</c:v>
                </c:pt>
                <c:pt idx="1896">
                  <c:v>1</c:v>
                </c:pt>
                <c:pt idx="1897">
                  <c:v>1</c:v>
                </c:pt>
                <c:pt idx="1898">
                  <c:v>1</c:v>
                </c:pt>
                <c:pt idx="1899">
                  <c:v>1</c:v>
                </c:pt>
                <c:pt idx="1900">
                  <c:v>1</c:v>
                </c:pt>
                <c:pt idx="1901">
                  <c:v>1</c:v>
                </c:pt>
                <c:pt idx="1902">
                  <c:v>4</c:v>
                </c:pt>
                <c:pt idx="1903">
                  <c:v>2</c:v>
                </c:pt>
                <c:pt idx="1904">
                  <c:v>4</c:v>
                </c:pt>
                <c:pt idx="1905">
                  <c:v>3</c:v>
                </c:pt>
                <c:pt idx="1906">
                  <c:v>4</c:v>
                </c:pt>
                <c:pt idx="1907">
                  <c:v>3</c:v>
                </c:pt>
                <c:pt idx="1908">
                  <c:v>1</c:v>
                </c:pt>
                <c:pt idx="1909">
                  <c:v>3</c:v>
                </c:pt>
                <c:pt idx="1910">
                  <c:v>3</c:v>
                </c:pt>
                <c:pt idx="1911">
                  <c:v>3</c:v>
                </c:pt>
                <c:pt idx="1912">
                  <c:v>4</c:v>
                </c:pt>
                <c:pt idx="1913">
                  <c:v>2</c:v>
                </c:pt>
                <c:pt idx="1914">
                  <c:v>3</c:v>
                </c:pt>
                <c:pt idx="1915">
                  <c:v>2</c:v>
                </c:pt>
                <c:pt idx="1916">
                  <c:v>4</c:v>
                </c:pt>
                <c:pt idx="1917">
                  <c:v>1</c:v>
                </c:pt>
                <c:pt idx="1918">
                  <c:v>1</c:v>
                </c:pt>
                <c:pt idx="1919">
                  <c:v>6</c:v>
                </c:pt>
                <c:pt idx="1920">
                  <c:v>1</c:v>
                </c:pt>
                <c:pt idx="1921">
                  <c:v>3</c:v>
                </c:pt>
                <c:pt idx="1922">
                  <c:v>1</c:v>
                </c:pt>
                <c:pt idx="1923">
                  <c:v>2</c:v>
                </c:pt>
                <c:pt idx="1924">
                  <c:v>2</c:v>
                </c:pt>
                <c:pt idx="1925">
                  <c:v>5</c:v>
                </c:pt>
                <c:pt idx="1926">
                  <c:v>1</c:v>
                </c:pt>
                <c:pt idx="1927">
                  <c:v>6</c:v>
                </c:pt>
                <c:pt idx="1928">
                  <c:v>6</c:v>
                </c:pt>
                <c:pt idx="1929">
                  <c:v>2</c:v>
                </c:pt>
                <c:pt idx="1930">
                  <c:v>1</c:v>
                </c:pt>
                <c:pt idx="1931">
                  <c:v>2</c:v>
                </c:pt>
                <c:pt idx="1932">
                  <c:v>3</c:v>
                </c:pt>
                <c:pt idx="1933">
                  <c:v>4</c:v>
                </c:pt>
                <c:pt idx="1934">
                  <c:v>2</c:v>
                </c:pt>
                <c:pt idx="1935">
                  <c:v>1</c:v>
                </c:pt>
                <c:pt idx="1936">
                  <c:v>3</c:v>
                </c:pt>
                <c:pt idx="1937">
                  <c:v>2</c:v>
                </c:pt>
                <c:pt idx="1938">
                  <c:v>1</c:v>
                </c:pt>
                <c:pt idx="1939">
                  <c:v>1</c:v>
                </c:pt>
                <c:pt idx="1940">
                  <c:v>3</c:v>
                </c:pt>
                <c:pt idx="1941">
                  <c:v>2</c:v>
                </c:pt>
                <c:pt idx="1942">
                  <c:v>1</c:v>
                </c:pt>
                <c:pt idx="1943">
                  <c:v>5</c:v>
                </c:pt>
                <c:pt idx="1944">
                  <c:v>5</c:v>
                </c:pt>
                <c:pt idx="1945">
                  <c:v>2</c:v>
                </c:pt>
                <c:pt idx="1946">
                  <c:v>3</c:v>
                </c:pt>
                <c:pt idx="1947">
                  <c:v>3</c:v>
                </c:pt>
                <c:pt idx="1948">
                  <c:v>3</c:v>
                </c:pt>
                <c:pt idx="1949">
                  <c:v>3</c:v>
                </c:pt>
                <c:pt idx="1950">
                  <c:v>1</c:v>
                </c:pt>
                <c:pt idx="1951">
                  <c:v>15</c:v>
                </c:pt>
                <c:pt idx="1952">
                  <c:v>1</c:v>
                </c:pt>
                <c:pt idx="1953">
                  <c:v>1</c:v>
                </c:pt>
                <c:pt idx="1954">
                  <c:v>2</c:v>
                </c:pt>
                <c:pt idx="1955">
                  <c:v>3</c:v>
                </c:pt>
                <c:pt idx="1956">
                  <c:v>1</c:v>
                </c:pt>
                <c:pt idx="1957">
                  <c:v>2</c:v>
                </c:pt>
                <c:pt idx="1958">
                  <c:v>1</c:v>
                </c:pt>
                <c:pt idx="1959">
                  <c:v>1</c:v>
                </c:pt>
                <c:pt idx="1960">
                  <c:v>1</c:v>
                </c:pt>
                <c:pt idx="1961">
                  <c:v>8</c:v>
                </c:pt>
                <c:pt idx="1962">
                  <c:v>1</c:v>
                </c:pt>
                <c:pt idx="1963">
                  <c:v>1</c:v>
                </c:pt>
                <c:pt idx="1964">
                  <c:v>1</c:v>
                </c:pt>
                <c:pt idx="1965">
                  <c:v>3</c:v>
                </c:pt>
                <c:pt idx="1966">
                  <c:v>1</c:v>
                </c:pt>
                <c:pt idx="1967">
                  <c:v>3</c:v>
                </c:pt>
                <c:pt idx="1968">
                  <c:v>5</c:v>
                </c:pt>
                <c:pt idx="1969">
                  <c:v>3</c:v>
                </c:pt>
                <c:pt idx="1970">
                  <c:v>3</c:v>
                </c:pt>
                <c:pt idx="1971">
                  <c:v>1</c:v>
                </c:pt>
                <c:pt idx="1972">
                  <c:v>4</c:v>
                </c:pt>
                <c:pt idx="1973">
                  <c:v>4</c:v>
                </c:pt>
                <c:pt idx="1974">
                  <c:v>1</c:v>
                </c:pt>
                <c:pt idx="1975">
                  <c:v>5</c:v>
                </c:pt>
                <c:pt idx="1976">
                  <c:v>4</c:v>
                </c:pt>
                <c:pt idx="1977">
                  <c:v>1</c:v>
                </c:pt>
                <c:pt idx="1978">
                  <c:v>1</c:v>
                </c:pt>
                <c:pt idx="1979">
                  <c:v>1</c:v>
                </c:pt>
                <c:pt idx="1980">
                  <c:v>2</c:v>
                </c:pt>
                <c:pt idx="1981">
                  <c:v>2</c:v>
                </c:pt>
                <c:pt idx="1982">
                  <c:v>1</c:v>
                </c:pt>
                <c:pt idx="1983">
                  <c:v>1</c:v>
                </c:pt>
                <c:pt idx="1984">
                  <c:v>2</c:v>
                </c:pt>
                <c:pt idx="1985">
                  <c:v>1</c:v>
                </c:pt>
                <c:pt idx="1986">
                  <c:v>2</c:v>
                </c:pt>
                <c:pt idx="1987">
                  <c:v>4</c:v>
                </c:pt>
                <c:pt idx="1988">
                  <c:v>1</c:v>
                </c:pt>
                <c:pt idx="1989">
                  <c:v>3</c:v>
                </c:pt>
                <c:pt idx="1990">
                  <c:v>1</c:v>
                </c:pt>
                <c:pt idx="1991">
                  <c:v>1</c:v>
                </c:pt>
                <c:pt idx="1992">
                  <c:v>2</c:v>
                </c:pt>
                <c:pt idx="1993">
                  <c:v>1</c:v>
                </c:pt>
                <c:pt idx="1994">
                  <c:v>5</c:v>
                </c:pt>
                <c:pt idx="1995">
                  <c:v>1</c:v>
                </c:pt>
                <c:pt idx="1996">
                  <c:v>0</c:v>
                </c:pt>
                <c:pt idx="1997">
                  <c:v>1</c:v>
                </c:pt>
                <c:pt idx="1998">
                  <c:v>1</c:v>
                </c:pt>
                <c:pt idx="1999">
                  <c:v>2</c:v>
                </c:pt>
                <c:pt idx="2000">
                  <c:v>2</c:v>
                </c:pt>
                <c:pt idx="2001">
                  <c:v>1</c:v>
                </c:pt>
                <c:pt idx="2002">
                  <c:v>0</c:v>
                </c:pt>
                <c:pt idx="2003">
                  <c:v>1</c:v>
                </c:pt>
                <c:pt idx="2004">
                  <c:v>1</c:v>
                </c:pt>
                <c:pt idx="2005">
                  <c:v>1</c:v>
                </c:pt>
                <c:pt idx="2006">
                  <c:v>6</c:v>
                </c:pt>
                <c:pt idx="2007">
                  <c:v>1</c:v>
                </c:pt>
                <c:pt idx="2008">
                  <c:v>1</c:v>
                </c:pt>
                <c:pt idx="2009">
                  <c:v>1</c:v>
                </c:pt>
                <c:pt idx="2010">
                  <c:v>1</c:v>
                </c:pt>
                <c:pt idx="2011">
                  <c:v>1</c:v>
                </c:pt>
                <c:pt idx="2012">
                  <c:v>7</c:v>
                </c:pt>
                <c:pt idx="2013">
                  <c:v>3</c:v>
                </c:pt>
                <c:pt idx="2014">
                  <c:v>2</c:v>
                </c:pt>
                <c:pt idx="2015">
                  <c:v>1</c:v>
                </c:pt>
                <c:pt idx="2016">
                  <c:v>1</c:v>
                </c:pt>
                <c:pt idx="2017">
                  <c:v>1</c:v>
                </c:pt>
                <c:pt idx="2018">
                  <c:v>1</c:v>
                </c:pt>
                <c:pt idx="2019">
                  <c:v>3</c:v>
                </c:pt>
                <c:pt idx="2020">
                  <c:v>2</c:v>
                </c:pt>
                <c:pt idx="2021">
                  <c:v>1</c:v>
                </c:pt>
                <c:pt idx="2022">
                  <c:v>1</c:v>
                </c:pt>
                <c:pt idx="2023">
                  <c:v>2</c:v>
                </c:pt>
                <c:pt idx="2024">
                  <c:v>1</c:v>
                </c:pt>
                <c:pt idx="2025">
                  <c:v>1</c:v>
                </c:pt>
                <c:pt idx="2026">
                  <c:v>2</c:v>
                </c:pt>
                <c:pt idx="2027">
                  <c:v>3</c:v>
                </c:pt>
                <c:pt idx="2028">
                  <c:v>4</c:v>
                </c:pt>
                <c:pt idx="2029">
                  <c:v>2</c:v>
                </c:pt>
                <c:pt idx="2030">
                  <c:v>2</c:v>
                </c:pt>
                <c:pt idx="2031">
                  <c:v>1</c:v>
                </c:pt>
                <c:pt idx="2032">
                  <c:v>2</c:v>
                </c:pt>
                <c:pt idx="2033">
                  <c:v>1</c:v>
                </c:pt>
                <c:pt idx="2034">
                  <c:v>3</c:v>
                </c:pt>
                <c:pt idx="2035">
                  <c:v>1</c:v>
                </c:pt>
                <c:pt idx="2036">
                  <c:v>3</c:v>
                </c:pt>
                <c:pt idx="2037">
                  <c:v>0</c:v>
                </c:pt>
                <c:pt idx="2038">
                  <c:v>6</c:v>
                </c:pt>
                <c:pt idx="2039">
                  <c:v>1</c:v>
                </c:pt>
                <c:pt idx="2040">
                  <c:v>4</c:v>
                </c:pt>
                <c:pt idx="2041">
                  <c:v>2</c:v>
                </c:pt>
                <c:pt idx="2042">
                  <c:v>2</c:v>
                </c:pt>
                <c:pt idx="2043">
                  <c:v>6</c:v>
                </c:pt>
                <c:pt idx="2044">
                  <c:v>1</c:v>
                </c:pt>
                <c:pt idx="2045">
                  <c:v>2</c:v>
                </c:pt>
                <c:pt idx="2046">
                  <c:v>1</c:v>
                </c:pt>
                <c:pt idx="2047">
                  <c:v>3</c:v>
                </c:pt>
                <c:pt idx="2048">
                  <c:v>1</c:v>
                </c:pt>
                <c:pt idx="2049">
                  <c:v>1</c:v>
                </c:pt>
                <c:pt idx="2050">
                  <c:v>3</c:v>
                </c:pt>
                <c:pt idx="2051">
                  <c:v>5</c:v>
                </c:pt>
                <c:pt idx="2052">
                  <c:v>1</c:v>
                </c:pt>
                <c:pt idx="2053">
                  <c:v>1</c:v>
                </c:pt>
                <c:pt idx="2054">
                  <c:v>1</c:v>
                </c:pt>
                <c:pt idx="2055">
                  <c:v>1</c:v>
                </c:pt>
                <c:pt idx="2056">
                  <c:v>1</c:v>
                </c:pt>
                <c:pt idx="2057">
                  <c:v>3</c:v>
                </c:pt>
                <c:pt idx="2058">
                  <c:v>1</c:v>
                </c:pt>
                <c:pt idx="2059">
                  <c:v>1</c:v>
                </c:pt>
                <c:pt idx="2060">
                  <c:v>2</c:v>
                </c:pt>
                <c:pt idx="2061">
                  <c:v>3</c:v>
                </c:pt>
                <c:pt idx="2062">
                  <c:v>1</c:v>
                </c:pt>
                <c:pt idx="2063">
                  <c:v>1</c:v>
                </c:pt>
                <c:pt idx="2064">
                  <c:v>1</c:v>
                </c:pt>
                <c:pt idx="2065">
                  <c:v>3</c:v>
                </c:pt>
                <c:pt idx="2066">
                  <c:v>1</c:v>
                </c:pt>
                <c:pt idx="2067">
                  <c:v>1</c:v>
                </c:pt>
                <c:pt idx="2068">
                  <c:v>5</c:v>
                </c:pt>
                <c:pt idx="2069">
                  <c:v>1</c:v>
                </c:pt>
                <c:pt idx="2070">
                  <c:v>2</c:v>
                </c:pt>
                <c:pt idx="2071">
                  <c:v>1</c:v>
                </c:pt>
                <c:pt idx="2072">
                  <c:v>2</c:v>
                </c:pt>
                <c:pt idx="2073">
                  <c:v>1</c:v>
                </c:pt>
                <c:pt idx="2074">
                  <c:v>2</c:v>
                </c:pt>
                <c:pt idx="2075">
                  <c:v>1</c:v>
                </c:pt>
                <c:pt idx="2076">
                  <c:v>1</c:v>
                </c:pt>
                <c:pt idx="2077">
                  <c:v>5</c:v>
                </c:pt>
                <c:pt idx="2078">
                  <c:v>1</c:v>
                </c:pt>
                <c:pt idx="2079">
                  <c:v>1</c:v>
                </c:pt>
                <c:pt idx="2080">
                  <c:v>1</c:v>
                </c:pt>
                <c:pt idx="2081">
                  <c:v>2</c:v>
                </c:pt>
                <c:pt idx="2082">
                  <c:v>1</c:v>
                </c:pt>
                <c:pt idx="2083">
                  <c:v>2</c:v>
                </c:pt>
                <c:pt idx="2084">
                  <c:v>1</c:v>
                </c:pt>
                <c:pt idx="2085">
                  <c:v>4</c:v>
                </c:pt>
                <c:pt idx="2086">
                  <c:v>2</c:v>
                </c:pt>
                <c:pt idx="2087">
                  <c:v>1</c:v>
                </c:pt>
                <c:pt idx="2088">
                  <c:v>4</c:v>
                </c:pt>
                <c:pt idx="2089">
                  <c:v>4</c:v>
                </c:pt>
                <c:pt idx="2090">
                  <c:v>1</c:v>
                </c:pt>
                <c:pt idx="2091">
                  <c:v>1</c:v>
                </c:pt>
                <c:pt idx="2092">
                  <c:v>2</c:v>
                </c:pt>
                <c:pt idx="2093">
                  <c:v>3</c:v>
                </c:pt>
                <c:pt idx="2094">
                  <c:v>1</c:v>
                </c:pt>
                <c:pt idx="2095">
                  <c:v>2</c:v>
                </c:pt>
                <c:pt idx="2096">
                  <c:v>4</c:v>
                </c:pt>
                <c:pt idx="2097">
                  <c:v>1</c:v>
                </c:pt>
                <c:pt idx="2098">
                  <c:v>1</c:v>
                </c:pt>
                <c:pt idx="2099">
                  <c:v>1</c:v>
                </c:pt>
                <c:pt idx="2100">
                  <c:v>7</c:v>
                </c:pt>
                <c:pt idx="2101">
                  <c:v>2</c:v>
                </c:pt>
                <c:pt idx="2102">
                  <c:v>1</c:v>
                </c:pt>
                <c:pt idx="2103">
                  <c:v>1</c:v>
                </c:pt>
                <c:pt idx="2104">
                  <c:v>2</c:v>
                </c:pt>
                <c:pt idx="2105">
                  <c:v>1</c:v>
                </c:pt>
                <c:pt idx="2106">
                  <c:v>3</c:v>
                </c:pt>
                <c:pt idx="2107">
                  <c:v>2</c:v>
                </c:pt>
                <c:pt idx="2108">
                  <c:v>2</c:v>
                </c:pt>
                <c:pt idx="2109">
                  <c:v>4</c:v>
                </c:pt>
                <c:pt idx="2110">
                  <c:v>2</c:v>
                </c:pt>
                <c:pt idx="2111">
                  <c:v>1</c:v>
                </c:pt>
                <c:pt idx="2112">
                  <c:v>1</c:v>
                </c:pt>
                <c:pt idx="2113">
                  <c:v>3</c:v>
                </c:pt>
                <c:pt idx="2114">
                  <c:v>1</c:v>
                </c:pt>
                <c:pt idx="2115">
                  <c:v>2</c:v>
                </c:pt>
                <c:pt idx="2116">
                  <c:v>5</c:v>
                </c:pt>
                <c:pt idx="2117">
                  <c:v>4</c:v>
                </c:pt>
                <c:pt idx="2118">
                  <c:v>1</c:v>
                </c:pt>
                <c:pt idx="2119">
                  <c:v>2</c:v>
                </c:pt>
                <c:pt idx="2120">
                  <c:v>1</c:v>
                </c:pt>
                <c:pt idx="2121">
                  <c:v>3</c:v>
                </c:pt>
                <c:pt idx="2122">
                  <c:v>4</c:v>
                </c:pt>
                <c:pt idx="2123">
                  <c:v>3</c:v>
                </c:pt>
                <c:pt idx="2124">
                  <c:v>2</c:v>
                </c:pt>
                <c:pt idx="2125">
                  <c:v>2</c:v>
                </c:pt>
                <c:pt idx="2126">
                  <c:v>1</c:v>
                </c:pt>
                <c:pt idx="2127">
                  <c:v>2</c:v>
                </c:pt>
                <c:pt idx="2128">
                  <c:v>2</c:v>
                </c:pt>
                <c:pt idx="2129">
                  <c:v>2</c:v>
                </c:pt>
                <c:pt idx="2130">
                  <c:v>1</c:v>
                </c:pt>
                <c:pt idx="2131">
                  <c:v>5</c:v>
                </c:pt>
                <c:pt idx="2132">
                  <c:v>1</c:v>
                </c:pt>
                <c:pt idx="2133">
                  <c:v>1</c:v>
                </c:pt>
                <c:pt idx="2134">
                  <c:v>2</c:v>
                </c:pt>
                <c:pt idx="2135">
                  <c:v>1</c:v>
                </c:pt>
                <c:pt idx="2136">
                  <c:v>2</c:v>
                </c:pt>
                <c:pt idx="2137">
                  <c:v>4</c:v>
                </c:pt>
                <c:pt idx="2138">
                  <c:v>2</c:v>
                </c:pt>
                <c:pt idx="2139">
                  <c:v>1</c:v>
                </c:pt>
                <c:pt idx="2140">
                  <c:v>1</c:v>
                </c:pt>
                <c:pt idx="2141">
                  <c:v>1</c:v>
                </c:pt>
                <c:pt idx="2142">
                  <c:v>2</c:v>
                </c:pt>
                <c:pt idx="2143">
                  <c:v>2</c:v>
                </c:pt>
                <c:pt idx="2144">
                  <c:v>1</c:v>
                </c:pt>
                <c:pt idx="2145">
                  <c:v>2</c:v>
                </c:pt>
                <c:pt idx="2146">
                  <c:v>1</c:v>
                </c:pt>
                <c:pt idx="2147">
                  <c:v>4</c:v>
                </c:pt>
                <c:pt idx="2148">
                  <c:v>0</c:v>
                </c:pt>
                <c:pt idx="2149">
                  <c:v>15</c:v>
                </c:pt>
                <c:pt idx="2150">
                  <c:v>3</c:v>
                </c:pt>
                <c:pt idx="2151">
                  <c:v>1</c:v>
                </c:pt>
                <c:pt idx="2152">
                  <c:v>1</c:v>
                </c:pt>
                <c:pt idx="2153">
                  <c:v>1</c:v>
                </c:pt>
                <c:pt idx="2154">
                  <c:v>2</c:v>
                </c:pt>
                <c:pt idx="2155">
                  <c:v>1</c:v>
                </c:pt>
                <c:pt idx="2156">
                  <c:v>2</c:v>
                </c:pt>
                <c:pt idx="2157">
                  <c:v>2</c:v>
                </c:pt>
                <c:pt idx="2158">
                  <c:v>1</c:v>
                </c:pt>
                <c:pt idx="2159">
                  <c:v>2</c:v>
                </c:pt>
                <c:pt idx="2160">
                  <c:v>1</c:v>
                </c:pt>
                <c:pt idx="2161">
                  <c:v>1</c:v>
                </c:pt>
                <c:pt idx="2162">
                  <c:v>1</c:v>
                </c:pt>
                <c:pt idx="2163">
                  <c:v>6</c:v>
                </c:pt>
                <c:pt idx="2164">
                  <c:v>1</c:v>
                </c:pt>
                <c:pt idx="2165">
                  <c:v>4</c:v>
                </c:pt>
                <c:pt idx="2166">
                  <c:v>1</c:v>
                </c:pt>
                <c:pt idx="2167">
                  <c:v>3</c:v>
                </c:pt>
                <c:pt idx="2168">
                  <c:v>1</c:v>
                </c:pt>
                <c:pt idx="2169">
                  <c:v>2</c:v>
                </c:pt>
                <c:pt idx="2170">
                  <c:v>3</c:v>
                </c:pt>
                <c:pt idx="2171">
                  <c:v>6</c:v>
                </c:pt>
                <c:pt idx="2172">
                  <c:v>2</c:v>
                </c:pt>
                <c:pt idx="2173">
                  <c:v>2</c:v>
                </c:pt>
                <c:pt idx="2174">
                  <c:v>1</c:v>
                </c:pt>
                <c:pt idx="2175">
                  <c:v>4</c:v>
                </c:pt>
                <c:pt idx="2176">
                  <c:v>5</c:v>
                </c:pt>
                <c:pt idx="2177">
                  <c:v>2</c:v>
                </c:pt>
                <c:pt idx="2178">
                  <c:v>2</c:v>
                </c:pt>
                <c:pt idx="2179">
                  <c:v>3</c:v>
                </c:pt>
                <c:pt idx="2180">
                  <c:v>4</c:v>
                </c:pt>
                <c:pt idx="2181">
                  <c:v>2</c:v>
                </c:pt>
                <c:pt idx="2182">
                  <c:v>5</c:v>
                </c:pt>
                <c:pt idx="2183">
                  <c:v>5</c:v>
                </c:pt>
                <c:pt idx="2184">
                  <c:v>2</c:v>
                </c:pt>
                <c:pt idx="2185">
                  <c:v>0</c:v>
                </c:pt>
                <c:pt idx="2186">
                  <c:v>1</c:v>
                </c:pt>
                <c:pt idx="2187">
                  <c:v>2</c:v>
                </c:pt>
                <c:pt idx="2188">
                  <c:v>1</c:v>
                </c:pt>
                <c:pt idx="2189">
                  <c:v>2</c:v>
                </c:pt>
                <c:pt idx="2190">
                  <c:v>1</c:v>
                </c:pt>
                <c:pt idx="2191">
                  <c:v>1</c:v>
                </c:pt>
                <c:pt idx="2192">
                  <c:v>2</c:v>
                </c:pt>
                <c:pt idx="2193">
                  <c:v>1</c:v>
                </c:pt>
                <c:pt idx="2194">
                  <c:v>1</c:v>
                </c:pt>
                <c:pt idx="2195">
                  <c:v>3</c:v>
                </c:pt>
                <c:pt idx="2196">
                  <c:v>4</c:v>
                </c:pt>
                <c:pt idx="2197">
                  <c:v>4</c:v>
                </c:pt>
                <c:pt idx="2198">
                  <c:v>1</c:v>
                </c:pt>
                <c:pt idx="2199">
                  <c:v>1</c:v>
                </c:pt>
                <c:pt idx="2200">
                  <c:v>1</c:v>
                </c:pt>
                <c:pt idx="2201">
                  <c:v>1</c:v>
                </c:pt>
                <c:pt idx="2202">
                  <c:v>5</c:v>
                </c:pt>
                <c:pt idx="2203">
                  <c:v>3</c:v>
                </c:pt>
                <c:pt idx="2204">
                  <c:v>2</c:v>
                </c:pt>
                <c:pt idx="2205">
                  <c:v>1</c:v>
                </c:pt>
                <c:pt idx="2206">
                  <c:v>1</c:v>
                </c:pt>
                <c:pt idx="2207">
                  <c:v>3</c:v>
                </c:pt>
                <c:pt idx="2208">
                  <c:v>1</c:v>
                </c:pt>
                <c:pt idx="2209">
                  <c:v>4</c:v>
                </c:pt>
                <c:pt idx="2210">
                  <c:v>1</c:v>
                </c:pt>
                <c:pt idx="2211">
                  <c:v>1</c:v>
                </c:pt>
                <c:pt idx="2212">
                  <c:v>2</c:v>
                </c:pt>
                <c:pt idx="2213">
                  <c:v>4</c:v>
                </c:pt>
                <c:pt idx="2214">
                  <c:v>1</c:v>
                </c:pt>
                <c:pt idx="2215">
                  <c:v>1</c:v>
                </c:pt>
                <c:pt idx="2216">
                  <c:v>1</c:v>
                </c:pt>
                <c:pt idx="2217">
                  <c:v>4</c:v>
                </c:pt>
                <c:pt idx="2218">
                  <c:v>2</c:v>
                </c:pt>
                <c:pt idx="2219">
                  <c:v>1</c:v>
                </c:pt>
                <c:pt idx="2220">
                  <c:v>1</c:v>
                </c:pt>
                <c:pt idx="2221">
                  <c:v>2</c:v>
                </c:pt>
                <c:pt idx="2222">
                  <c:v>2</c:v>
                </c:pt>
                <c:pt idx="2223">
                  <c:v>2</c:v>
                </c:pt>
                <c:pt idx="2224">
                  <c:v>2</c:v>
                </c:pt>
                <c:pt idx="2225">
                  <c:v>1</c:v>
                </c:pt>
                <c:pt idx="2226">
                  <c:v>0</c:v>
                </c:pt>
                <c:pt idx="2227">
                  <c:v>6</c:v>
                </c:pt>
                <c:pt idx="2228">
                  <c:v>3</c:v>
                </c:pt>
                <c:pt idx="2229">
                  <c:v>4</c:v>
                </c:pt>
                <c:pt idx="2230">
                  <c:v>5</c:v>
                </c:pt>
                <c:pt idx="2231">
                  <c:v>1</c:v>
                </c:pt>
                <c:pt idx="2232">
                  <c:v>2</c:v>
                </c:pt>
                <c:pt idx="2233">
                  <c:v>7</c:v>
                </c:pt>
                <c:pt idx="2234">
                  <c:v>2</c:v>
                </c:pt>
                <c:pt idx="2235">
                  <c:v>1</c:v>
                </c:pt>
                <c:pt idx="2236">
                  <c:v>0</c:v>
                </c:pt>
                <c:pt idx="2237">
                  <c:v>3</c:v>
                </c:pt>
                <c:pt idx="2238">
                  <c:v>3</c:v>
                </c:pt>
                <c:pt idx="2239">
                  <c:v>1</c:v>
                </c:pt>
              </c:numCache>
            </c:numRef>
          </c:val>
          <c:extLst>
            <c:ext xmlns:c16="http://schemas.microsoft.com/office/drawing/2014/chart" uri="{C3380CC4-5D6E-409C-BE32-E72D297353CC}">
              <c16:uniqueId val="{00000000-3FDB-4E9B-8C4B-8260C7D41950}"/>
            </c:ext>
          </c:extLst>
        </c:ser>
        <c:ser>
          <c:idx val="1"/>
          <c:order val="1"/>
          <c:tx>
            <c:strRef>
              <c:f>ID!$C$5</c:f>
              <c:strCache>
                <c:ptCount val="1"/>
                <c:pt idx="0">
                  <c:v>Sum of WebPurchases</c:v>
                </c:pt>
              </c:strCache>
            </c:strRef>
          </c:tx>
          <c:spPr>
            <a:solidFill>
              <a:schemeClr val="accent2"/>
            </a:solidFill>
            <a:ln>
              <a:noFill/>
            </a:ln>
            <a:effectLst/>
          </c:spPr>
          <c:cat>
            <c:strRef>
              <c:f>ID!$A$6:$A$2246</c:f>
              <c:strCache>
                <c:ptCount val="2240"/>
                <c:pt idx="0">
                  <c:v>0</c:v>
                </c:pt>
                <c:pt idx="1">
                  <c:v>1</c:v>
                </c:pt>
                <c:pt idx="2">
                  <c:v>9</c:v>
                </c:pt>
                <c:pt idx="3">
                  <c:v>13</c:v>
                </c:pt>
                <c:pt idx="4">
                  <c:v>17</c:v>
                </c:pt>
                <c:pt idx="5">
                  <c:v>20</c:v>
                </c:pt>
                <c:pt idx="6">
                  <c:v>22</c:v>
                </c:pt>
                <c:pt idx="7">
                  <c:v>24</c:v>
                </c:pt>
                <c:pt idx="8">
                  <c:v>25</c:v>
                </c:pt>
                <c:pt idx="9">
                  <c:v>35</c:v>
                </c:pt>
                <c:pt idx="10">
                  <c:v>48</c:v>
                </c:pt>
                <c:pt idx="11">
                  <c:v>49</c:v>
                </c:pt>
                <c:pt idx="12">
                  <c:v>55</c:v>
                </c:pt>
                <c:pt idx="13">
                  <c:v>67</c:v>
                </c:pt>
                <c:pt idx="14">
                  <c:v>73</c:v>
                </c:pt>
                <c:pt idx="15">
                  <c:v>75</c:v>
                </c:pt>
                <c:pt idx="16">
                  <c:v>78</c:v>
                </c:pt>
                <c:pt idx="17">
                  <c:v>87</c:v>
                </c:pt>
                <c:pt idx="18">
                  <c:v>89</c:v>
                </c:pt>
                <c:pt idx="19">
                  <c:v>92</c:v>
                </c:pt>
                <c:pt idx="20">
                  <c:v>113</c:v>
                </c:pt>
                <c:pt idx="21">
                  <c:v>115</c:v>
                </c:pt>
                <c:pt idx="22">
                  <c:v>123</c:v>
                </c:pt>
                <c:pt idx="23">
                  <c:v>125</c:v>
                </c:pt>
                <c:pt idx="24">
                  <c:v>143</c:v>
                </c:pt>
                <c:pt idx="25">
                  <c:v>146</c:v>
                </c:pt>
                <c:pt idx="26">
                  <c:v>153</c:v>
                </c:pt>
                <c:pt idx="27">
                  <c:v>158</c:v>
                </c:pt>
                <c:pt idx="28">
                  <c:v>164</c:v>
                </c:pt>
                <c:pt idx="29">
                  <c:v>175</c:v>
                </c:pt>
                <c:pt idx="30">
                  <c:v>176</c:v>
                </c:pt>
                <c:pt idx="31">
                  <c:v>178</c:v>
                </c:pt>
                <c:pt idx="32">
                  <c:v>182</c:v>
                </c:pt>
                <c:pt idx="33">
                  <c:v>193</c:v>
                </c:pt>
                <c:pt idx="34">
                  <c:v>194</c:v>
                </c:pt>
                <c:pt idx="35">
                  <c:v>195</c:v>
                </c:pt>
                <c:pt idx="36">
                  <c:v>199</c:v>
                </c:pt>
                <c:pt idx="37">
                  <c:v>202</c:v>
                </c:pt>
                <c:pt idx="38">
                  <c:v>203</c:v>
                </c:pt>
                <c:pt idx="39">
                  <c:v>213</c:v>
                </c:pt>
                <c:pt idx="40">
                  <c:v>217</c:v>
                </c:pt>
                <c:pt idx="41">
                  <c:v>221</c:v>
                </c:pt>
                <c:pt idx="42">
                  <c:v>231</c:v>
                </c:pt>
                <c:pt idx="43">
                  <c:v>232</c:v>
                </c:pt>
                <c:pt idx="44">
                  <c:v>234</c:v>
                </c:pt>
                <c:pt idx="45">
                  <c:v>236</c:v>
                </c:pt>
                <c:pt idx="46">
                  <c:v>238</c:v>
                </c:pt>
                <c:pt idx="47">
                  <c:v>241</c:v>
                </c:pt>
                <c:pt idx="48">
                  <c:v>246</c:v>
                </c:pt>
                <c:pt idx="49">
                  <c:v>247</c:v>
                </c:pt>
                <c:pt idx="50">
                  <c:v>252</c:v>
                </c:pt>
                <c:pt idx="51">
                  <c:v>254</c:v>
                </c:pt>
                <c:pt idx="52">
                  <c:v>255</c:v>
                </c:pt>
                <c:pt idx="53">
                  <c:v>257</c:v>
                </c:pt>
                <c:pt idx="54">
                  <c:v>263</c:v>
                </c:pt>
                <c:pt idx="55">
                  <c:v>269</c:v>
                </c:pt>
                <c:pt idx="56">
                  <c:v>271</c:v>
                </c:pt>
                <c:pt idx="57">
                  <c:v>273</c:v>
                </c:pt>
                <c:pt idx="58">
                  <c:v>274</c:v>
                </c:pt>
                <c:pt idx="59">
                  <c:v>286</c:v>
                </c:pt>
                <c:pt idx="60">
                  <c:v>291</c:v>
                </c:pt>
                <c:pt idx="61">
                  <c:v>295</c:v>
                </c:pt>
                <c:pt idx="62">
                  <c:v>304</c:v>
                </c:pt>
                <c:pt idx="63">
                  <c:v>309</c:v>
                </c:pt>
                <c:pt idx="64">
                  <c:v>310</c:v>
                </c:pt>
                <c:pt idx="65">
                  <c:v>313</c:v>
                </c:pt>
                <c:pt idx="66">
                  <c:v>322</c:v>
                </c:pt>
                <c:pt idx="67">
                  <c:v>326</c:v>
                </c:pt>
                <c:pt idx="68">
                  <c:v>332</c:v>
                </c:pt>
                <c:pt idx="69">
                  <c:v>339</c:v>
                </c:pt>
                <c:pt idx="70">
                  <c:v>340</c:v>
                </c:pt>
                <c:pt idx="71">
                  <c:v>347</c:v>
                </c:pt>
                <c:pt idx="72">
                  <c:v>359</c:v>
                </c:pt>
                <c:pt idx="73">
                  <c:v>361</c:v>
                </c:pt>
                <c:pt idx="74">
                  <c:v>367</c:v>
                </c:pt>
                <c:pt idx="75">
                  <c:v>368</c:v>
                </c:pt>
                <c:pt idx="76">
                  <c:v>375</c:v>
                </c:pt>
                <c:pt idx="77">
                  <c:v>378</c:v>
                </c:pt>
                <c:pt idx="78">
                  <c:v>380</c:v>
                </c:pt>
                <c:pt idx="79">
                  <c:v>387</c:v>
                </c:pt>
                <c:pt idx="80">
                  <c:v>405</c:v>
                </c:pt>
                <c:pt idx="81">
                  <c:v>425</c:v>
                </c:pt>
                <c:pt idx="82">
                  <c:v>433</c:v>
                </c:pt>
                <c:pt idx="83">
                  <c:v>437</c:v>
                </c:pt>
                <c:pt idx="84">
                  <c:v>448</c:v>
                </c:pt>
                <c:pt idx="85">
                  <c:v>450</c:v>
                </c:pt>
                <c:pt idx="86">
                  <c:v>451</c:v>
                </c:pt>
                <c:pt idx="87">
                  <c:v>453</c:v>
                </c:pt>
                <c:pt idx="88">
                  <c:v>454</c:v>
                </c:pt>
                <c:pt idx="89">
                  <c:v>455</c:v>
                </c:pt>
                <c:pt idx="90">
                  <c:v>456</c:v>
                </c:pt>
                <c:pt idx="91">
                  <c:v>460</c:v>
                </c:pt>
                <c:pt idx="92">
                  <c:v>466</c:v>
                </c:pt>
                <c:pt idx="93">
                  <c:v>477</c:v>
                </c:pt>
                <c:pt idx="94">
                  <c:v>486</c:v>
                </c:pt>
                <c:pt idx="95">
                  <c:v>492</c:v>
                </c:pt>
                <c:pt idx="96">
                  <c:v>498</c:v>
                </c:pt>
                <c:pt idx="97">
                  <c:v>500</c:v>
                </c:pt>
                <c:pt idx="98">
                  <c:v>503</c:v>
                </c:pt>
                <c:pt idx="99">
                  <c:v>520</c:v>
                </c:pt>
                <c:pt idx="100">
                  <c:v>521</c:v>
                </c:pt>
                <c:pt idx="101">
                  <c:v>523</c:v>
                </c:pt>
                <c:pt idx="102">
                  <c:v>524</c:v>
                </c:pt>
                <c:pt idx="103">
                  <c:v>528</c:v>
                </c:pt>
                <c:pt idx="104">
                  <c:v>531</c:v>
                </c:pt>
                <c:pt idx="105">
                  <c:v>535</c:v>
                </c:pt>
                <c:pt idx="106">
                  <c:v>538</c:v>
                </c:pt>
                <c:pt idx="107">
                  <c:v>544</c:v>
                </c:pt>
                <c:pt idx="108">
                  <c:v>550</c:v>
                </c:pt>
                <c:pt idx="109">
                  <c:v>564</c:v>
                </c:pt>
                <c:pt idx="110">
                  <c:v>569</c:v>
                </c:pt>
                <c:pt idx="111">
                  <c:v>574</c:v>
                </c:pt>
                <c:pt idx="112">
                  <c:v>577</c:v>
                </c:pt>
                <c:pt idx="113">
                  <c:v>590</c:v>
                </c:pt>
                <c:pt idx="114">
                  <c:v>591</c:v>
                </c:pt>
                <c:pt idx="115">
                  <c:v>606</c:v>
                </c:pt>
                <c:pt idx="116">
                  <c:v>607</c:v>
                </c:pt>
                <c:pt idx="117">
                  <c:v>610</c:v>
                </c:pt>
                <c:pt idx="118">
                  <c:v>615</c:v>
                </c:pt>
                <c:pt idx="119">
                  <c:v>618</c:v>
                </c:pt>
                <c:pt idx="120">
                  <c:v>624</c:v>
                </c:pt>
                <c:pt idx="121">
                  <c:v>626</c:v>
                </c:pt>
                <c:pt idx="122">
                  <c:v>635</c:v>
                </c:pt>
                <c:pt idx="123">
                  <c:v>640</c:v>
                </c:pt>
                <c:pt idx="124">
                  <c:v>641</c:v>
                </c:pt>
                <c:pt idx="125">
                  <c:v>642</c:v>
                </c:pt>
                <c:pt idx="126">
                  <c:v>663</c:v>
                </c:pt>
                <c:pt idx="127">
                  <c:v>675</c:v>
                </c:pt>
                <c:pt idx="128">
                  <c:v>679</c:v>
                </c:pt>
                <c:pt idx="129">
                  <c:v>692</c:v>
                </c:pt>
                <c:pt idx="130">
                  <c:v>697</c:v>
                </c:pt>
                <c:pt idx="131">
                  <c:v>701</c:v>
                </c:pt>
                <c:pt idx="132">
                  <c:v>702</c:v>
                </c:pt>
                <c:pt idx="133">
                  <c:v>709</c:v>
                </c:pt>
                <c:pt idx="134">
                  <c:v>713</c:v>
                </c:pt>
                <c:pt idx="135">
                  <c:v>716</c:v>
                </c:pt>
                <c:pt idx="136">
                  <c:v>736</c:v>
                </c:pt>
                <c:pt idx="137">
                  <c:v>737</c:v>
                </c:pt>
                <c:pt idx="138">
                  <c:v>738</c:v>
                </c:pt>
                <c:pt idx="139">
                  <c:v>749</c:v>
                </c:pt>
                <c:pt idx="140">
                  <c:v>760</c:v>
                </c:pt>
                <c:pt idx="141">
                  <c:v>762</c:v>
                </c:pt>
                <c:pt idx="142">
                  <c:v>771</c:v>
                </c:pt>
                <c:pt idx="143">
                  <c:v>773</c:v>
                </c:pt>
                <c:pt idx="144">
                  <c:v>793</c:v>
                </c:pt>
                <c:pt idx="145">
                  <c:v>796</c:v>
                </c:pt>
                <c:pt idx="146">
                  <c:v>798</c:v>
                </c:pt>
                <c:pt idx="147">
                  <c:v>800</c:v>
                </c:pt>
                <c:pt idx="148">
                  <c:v>803</c:v>
                </c:pt>
                <c:pt idx="149">
                  <c:v>807</c:v>
                </c:pt>
                <c:pt idx="150">
                  <c:v>810</c:v>
                </c:pt>
                <c:pt idx="151">
                  <c:v>819</c:v>
                </c:pt>
                <c:pt idx="152">
                  <c:v>821</c:v>
                </c:pt>
                <c:pt idx="153">
                  <c:v>830</c:v>
                </c:pt>
                <c:pt idx="154">
                  <c:v>832</c:v>
                </c:pt>
                <c:pt idx="155">
                  <c:v>833</c:v>
                </c:pt>
                <c:pt idx="156">
                  <c:v>837</c:v>
                </c:pt>
                <c:pt idx="157">
                  <c:v>839</c:v>
                </c:pt>
                <c:pt idx="158">
                  <c:v>843</c:v>
                </c:pt>
                <c:pt idx="159">
                  <c:v>849</c:v>
                </c:pt>
                <c:pt idx="160">
                  <c:v>850</c:v>
                </c:pt>
                <c:pt idx="161">
                  <c:v>851</c:v>
                </c:pt>
                <c:pt idx="162">
                  <c:v>868</c:v>
                </c:pt>
                <c:pt idx="163">
                  <c:v>873</c:v>
                </c:pt>
                <c:pt idx="164">
                  <c:v>879</c:v>
                </c:pt>
                <c:pt idx="165">
                  <c:v>880</c:v>
                </c:pt>
                <c:pt idx="166">
                  <c:v>891</c:v>
                </c:pt>
                <c:pt idx="167">
                  <c:v>895</c:v>
                </c:pt>
                <c:pt idx="168">
                  <c:v>898</c:v>
                </c:pt>
                <c:pt idx="169">
                  <c:v>902</c:v>
                </c:pt>
                <c:pt idx="170">
                  <c:v>905</c:v>
                </c:pt>
                <c:pt idx="171">
                  <c:v>907</c:v>
                </c:pt>
                <c:pt idx="172">
                  <c:v>916</c:v>
                </c:pt>
                <c:pt idx="173">
                  <c:v>922</c:v>
                </c:pt>
                <c:pt idx="174">
                  <c:v>933</c:v>
                </c:pt>
                <c:pt idx="175">
                  <c:v>938</c:v>
                </c:pt>
                <c:pt idx="176">
                  <c:v>940</c:v>
                </c:pt>
                <c:pt idx="177">
                  <c:v>942</c:v>
                </c:pt>
                <c:pt idx="178">
                  <c:v>944</c:v>
                </c:pt>
                <c:pt idx="179">
                  <c:v>945</c:v>
                </c:pt>
                <c:pt idx="180">
                  <c:v>946</c:v>
                </c:pt>
                <c:pt idx="181">
                  <c:v>948</c:v>
                </c:pt>
                <c:pt idx="182">
                  <c:v>954</c:v>
                </c:pt>
                <c:pt idx="183">
                  <c:v>955</c:v>
                </c:pt>
                <c:pt idx="184">
                  <c:v>961</c:v>
                </c:pt>
                <c:pt idx="185">
                  <c:v>965</c:v>
                </c:pt>
                <c:pt idx="186">
                  <c:v>966</c:v>
                </c:pt>
                <c:pt idx="187">
                  <c:v>967</c:v>
                </c:pt>
                <c:pt idx="188">
                  <c:v>968</c:v>
                </c:pt>
                <c:pt idx="189">
                  <c:v>975</c:v>
                </c:pt>
                <c:pt idx="190">
                  <c:v>977</c:v>
                </c:pt>
                <c:pt idx="191">
                  <c:v>979</c:v>
                </c:pt>
                <c:pt idx="192">
                  <c:v>983</c:v>
                </c:pt>
                <c:pt idx="193">
                  <c:v>988</c:v>
                </c:pt>
                <c:pt idx="194">
                  <c:v>999</c:v>
                </c:pt>
                <c:pt idx="195">
                  <c:v>1000</c:v>
                </c:pt>
                <c:pt idx="196">
                  <c:v>1008</c:v>
                </c:pt>
                <c:pt idx="197">
                  <c:v>1010</c:v>
                </c:pt>
                <c:pt idx="198">
                  <c:v>1012</c:v>
                </c:pt>
                <c:pt idx="199">
                  <c:v>1016</c:v>
                </c:pt>
                <c:pt idx="200">
                  <c:v>1020</c:v>
                </c:pt>
                <c:pt idx="201">
                  <c:v>1029</c:v>
                </c:pt>
                <c:pt idx="202">
                  <c:v>1030</c:v>
                </c:pt>
                <c:pt idx="203">
                  <c:v>1031</c:v>
                </c:pt>
                <c:pt idx="204">
                  <c:v>1041</c:v>
                </c:pt>
                <c:pt idx="205">
                  <c:v>1044</c:v>
                </c:pt>
                <c:pt idx="206">
                  <c:v>1045</c:v>
                </c:pt>
                <c:pt idx="207">
                  <c:v>1048</c:v>
                </c:pt>
                <c:pt idx="208">
                  <c:v>1050</c:v>
                </c:pt>
                <c:pt idx="209">
                  <c:v>1052</c:v>
                </c:pt>
                <c:pt idx="210">
                  <c:v>1055</c:v>
                </c:pt>
                <c:pt idx="211">
                  <c:v>1064</c:v>
                </c:pt>
                <c:pt idx="212">
                  <c:v>1065</c:v>
                </c:pt>
                <c:pt idx="213">
                  <c:v>1071</c:v>
                </c:pt>
                <c:pt idx="214">
                  <c:v>1072</c:v>
                </c:pt>
                <c:pt idx="215">
                  <c:v>1077</c:v>
                </c:pt>
                <c:pt idx="216">
                  <c:v>1079</c:v>
                </c:pt>
                <c:pt idx="217">
                  <c:v>1081</c:v>
                </c:pt>
                <c:pt idx="218">
                  <c:v>1087</c:v>
                </c:pt>
                <c:pt idx="219">
                  <c:v>1092</c:v>
                </c:pt>
                <c:pt idx="220">
                  <c:v>1100</c:v>
                </c:pt>
                <c:pt idx="221">
                  <c:v>1103</c:v>
                </c:pt>
                <c:pt idx="222">
                  <c:v>1109</c:v>
                </c:pt>
                <c:pt idx="223">
                  <c:v>1118</c:v>
                </c:pt>
                <c:pt idx="224">
                  <c:v>1127</c:v>
                </c:pt>
                <c:pt idx="225">
                  <c:v>1131</c:v>
                </c:pt>
                <c:pt idx="226">
                  <c:v>1135</c:v>
                </c:pt>
                <c:pt idx="227">
                  <c:v>1137</c:v>
                </c:pt>
                <c:pt idx="228">
                  <c:v>1139</c:v>
                </c:pt>
                <c:pt idx="229">
                  <c:v>1142</c:v>
                </c:pt>
                <c:pt idx="230">
                  <c:v>1143</c:v>
                </c:pt>
                <c:pt idx="231">
                  <c:v>1146</c:v>
                </c:pt>
                <c:pt idx="232">
                  <c:v>1150</c:v>
                </c:pt>
                <c:pt idx="233">
                  <c:v>1158</c:v>
                </c:pt>
                <c:pt idx="234">
                  <c:v>1160</c:v>
                </c:pt>
                <c:pt idx="235">
                  <c:v>1162</c:v>
                </c:pt>
                <c:pt idx="236">
                  <c:v>1165</c:v>
                </c:pt>
                <c:pt idx="237">
                  <c:v>1168</c:v>
                </c:pt>
                <c:pt idx="238">
                  <c:v>1170</c:v>
                </c:pt>
                <c:pt idx="239">
                  <c:v>1172</c:v>
                </c:pt>
                <c:pt idx="240">
                  <c:v>1173</c:v>
                </c:pt>
                <c:pt idx="241">
                  <c:v>1175</c:v>
                </c:pt>
                <c:pt idx="242">
                  <c:v>1176</c:v>
                </c:pt>
                <c:pt idx="243">
                  <c:v>1177</c:v>
                </c:pt>
                <c:pt idx="244">
                  <c:v>1183</c:v>
                </c:pt>
                <c:pt idx="245">
                  <c:v>1184</c:v>
                </c:pt>
                <c:pt idx="246">
                  <c:v>1204</c:v>
                </c:pt>
                <c:pt idx="247">
                  <c:v>1212</c:v>
                </c:pt>
                <c:pt idx="248">
                  <c:v>1215</c:v>
                </c:pt>
                <c:pt idx="249">
                  <c:v>1225</c:v>
                </c:pt>
                <c:pt idx="250">
                  <c:v>1232</c:v>
                </c:pt>
                <c:pt idx="251">
                  <c:v>1241</c:v>
                </c:pt>
                <c:pt idx="252">
                  <c:v>1245</c:v>
                </c:pt>
                <c:pt idx="253">
                  <c:v>1250</c:v>
                </c:pt>
                <c:pt idx="254">
                  <c:v>1272</c:v>
                </c:pt>
                <c:pt idx="255">
                  <c:v>1277</c:v>
                </c:pt>
                <c:pt idx="256">
                  <c:v>1291</c:v>
                </c:pt>
                <c:pt idx="257">
                  <c:v>1295</c:v>
                </c:pt>
                <c:pt idx="258">
                  <c:v>1307</c:v>
                </c:pt>
                <c:pt idx="259">
                  <c:v>1321</c:v>
                </c:pt>
                <c:pt idx="260">
                  <c:v>1324</c:v>
                </c:pt>
                <c:pt idx="261">
                  <c:v>1328</c:v>
                </c:pt>
                <c:pt idx="262">
                  <c:v>1331</c:v>
                </c:pt>
                <c:pt idx="263">
                  <c:v>1340</c:v>
                </c:pt>
                <c:pt idx="264">
                  <c:v>1343</c:v>
                </c:pt>
                <c:pt idx="265">
                  <c:v>1349</c:v>
                </c:pt>
                <c:pt idx="266">
                  <c:v>1351</c:v>
                </c:pt>
                <c:pt idx="267">
                  <c:v>1357</c:v>
                </c:pt>
                <c:pt idx="268">
                  <c:v>1361</c:v>
                </c:pt>
                <c:pt idx="269">
                  <c:v>1362</c:v>
                </c:pt>
                <c:pt idx="270">
                  <c:v>1371</c:v>
                </c:pt>
                <c:pt idx="271">
                  <c:v>1377</c:v>
                </c:pt>
                <c:pt idx="272">
                  <c:v>1378</c:v>
                </c:pt>
                <c:pt idx="273">
                  <c:v>1379</c:v>
                </c:pt>
                <c:pt idx="274">
                  <c:v>1381</c:v>
                </c:pt>
                <c:pt idx="275">
                  <c:v>1384</c:v>
                </c:pt>
                <c:pt idx="276">
                  <c:v>1386</c:v>
                </c:pt>
                <c:pt idx="277">
                  <c:v>1388</c:v>
                </c:pt>
                <c:pt idx="278">
                  <c:v>1399</c:v>
                </c:pt>
                <c:pt idx="279">
                  <c:v>1402</c:v>
                </c:pt>
                <c:pt idx="280">
                  <c:v>1403</c:v>
                </c:pt>
                <c:pt idx="281">
                  <c:v>1404</c:v>
                </c:pt>
                <c:pt idx="282">
                  <c:v>1406</c:v>
                </c:pt>
                <c:pt idx="283">
                  <c:v>1407</c:v>
                </c:pt>
                <c:pt idx="284">
                  <c:v>1409</c:v>
                </c:pt>
                <c:pt idx="285">
                  <c:v>1411</c:v>
                </c:pt>
                <c:pt idx="286">
                  <c:v>1419</c:v>
                </c:pt>
                <c:pt idx="287">
                  <c:v>1440</c:v>
                </c:pt>
                <c:pt idx="288">
                  <c:v>1446</c:v>
                </c:pt>
                <c:pt idx="289">
                  <c:v>1448</c:v>
                </c:pt>
                <c:pt idx="290">
                  <c:v>1453</c:v>
                </c:pt>
                <c:pt idx="291">
                  <c:v>1456</c:v>
                </c:pt>
                <c:pt idx="292">
                  <c:v>1458</c:v>
                </c:pt>
                <c:pt idx="293">
                  <c:v>1459</c:v>
                </c:pt>
                <c:pt idx="294">
                  <c:v>1461</c:v>
                </c:pt>
                <c:pt idx="295">
                  <c:v>1463</c:v>
                </c:pt>
                <c:pt idx="296">
                  <c:v>1473</c:v>
                </c:pt>
                <c:pt idx="297">
                  <c:v>1490</c:v>
                </c:pt>
                <c:pt idx="298">
                  <c:v>1491</c:v>
                </c:pt>
                <c:pt idx="299">
                  <c:v>1497</c:v>
                </c:pt>
                <c:pt idx="300">
                  <c:v>1501</c:v>
                </c:pt>
                <c:pt idx="301">
                  <c:v>1502</c:v>
                </c:pt>
                <c:pt idx="302">
                  <c:v>1503</c:v>
                </c:pt>
                <c:pt idx="303">
                  <c:v>1506</c:v>
                </c:pt>
                <c:pt idx="304">
                  <c:v>1509</c:v>
                </c:pt>
                <c:pt idx="305">
                  <c:v>1513</c:v>
                </c:pt>
                <c:pt idx="306">
                  <c:v>1515</c:v>
                </c:pt>
                <c:pt idx="307">
                  <c:v>1517</c:v>
                </c:pt>
                <c:pt idx="308">
                  <c:v>1518</c:v>
                </c:pt>
                <c:pt idx="309">
                  <c:v>1519</c:v>
                </c:pt>
                <c:pt idx="310">
                  <c:v>1523</c:v>
                </c:pt>
                <c:pt idx="311">
                  <c:v>1524</c:v>
                </c:pt>
                <c:pt idx="312">
                  <c:v>1542</c:v>
                </c:pt>
                <c:pt idx="313">
                  <c:v>1544</c:v>
                </c:pt>
                <c:pt idx="314">
                  <c:v>1545</c:v>
                </c:pt>
                <c:pt idx="315">
                  <c:v>1553</c:v>
                </c:pt>
                <c:pt idx="316">
                  <c:v>1570</c:v>
                </c:pt>
                <c:pt idx="317">
                  <c:v>1577</c:v>
                </c:pt>
                <c:pt idx="318">
                  <c:v>1581</c:v>
                </c:pt>
                <c:pt idx="319">
                  <c:v>1584</c:v>
                </c:pt>
                <c:pt idx="320">
                  <c:v>1592</c:v>
                </c:pt>
                <c:pt idx="321">
                  <c:v>1600</c:v>
                </c:pt>
                <c:pt idx="322">
                  <c:v>1604</c:v>
                </c:pt>
                <c:pt idx="323">
                  <c:v>1606</c:v>
                </c:pt>
                <c:pt idx="324">
                  <c:v>1612</c:v>
                </c:pt>
                <c:pt idx="325">
                  <c:v>1618</c:v>
                </c:pt>
                <c:pt idx="326">
                  <c:v>1619</c:v>
                </c:pt>
                <c:pt idx="327">
                  <c:v>1626</c:v>
                </c:pt>
                <c:pt idx="328">
                  <c:v>1627</c:v>
                </c:pt>
                <c:pt idx="329">
                  <c:v>1628</c:v>
                </c:pt>
                <c:pt idx="330">
                  <c:v>1630</c:v>
                </c:pt>
                <c:pt idx="331">
                  <c:v>1631</c:v>
                </c:pt>
                <c:pt idx="332">
                  <c:v>1640</c:v>
                </c:pt>
                <c:pt idx="333">
                  <c:v>1646</c:v>
                </c:pt>
                <c:pt idx="334">
                  <c:v>1650</c:v>
                </c:pt>
                <c:pt idx="335">
                  <c:v>1655</c:v>
                </c:pt>
                <c:pt idx="336">
                  <c:v>1663</c:v>
                </c:pt>
                <c:pt idx="337">
                  <c:v>1665</c:v>
                </c:pt>
                <c:pt idx="338">
                  <c:v>1672</c:v>
                </c:pt>
                <c:pt idx="339">
                  <c:v>1676</c:v>
                </c:pt>
                <c:pt idx="340">
                  <c:v>1685</c:v>
                </c:pt>
                <c:pt idx="341">
                  <c:v>1710</c:v>
                </c:pt>
                <c:pt idx="342">
                  <c:v>1715</c:v>
                </c:pt>
                <c:pt idx="343">
                  <c:v>1717</c:v>
                </c:pt>
                <c:pt idx="344">
                  <c:v>1726</c:v>
                </c:pt>
                <c:pt idx="345">
                  <c:v>1729</c:v>
                </c:pt>
                <c:pt idx="346">
                  <c:v>1734</c:v>
                </c:pt>
                <c:pt idx="347">
                  <c:v>1740</c:v>
                </c:pt>
                <c:pt idx="348">
                  <c:v>1743</c:v>
                </c:pt>
                <c:pt idx="349">
                  <c:v>1744</c:v>
                </c:pt>
                <c:pt idx="350">
                  <c:v>1745</c:v>
                </c:pt>
                <c:pt idx="351">
                  <c:v>1755</c:v>
                </c:pt>
                <c:pt idx="352">
                  <c:v>1763</c:v>
                </c:pt>
                <c:pt idx="353">
                  <c:v>1764</c:v>
                </c:pt>
                <c:pt idx="354">
                  <c:v>1772</c:v>
                </c:pt>
                <c:pt idx="355">
                  <c:v>1773</c:v>
                </c:pt>
                <c:pt idx="356">
                  <c:v>1777</c:v>
                </c:pt>
                <c:pt idx="357">
                  <c:v>1802</c:v>
                </c:pt>
                <c:pt idx="358">
                  <c:v>1818</c:v>
                </c:pt>
                <c:pt idx="359">
                  <c:v>1826</c:v>
                </c:pt>
                <c:pt idx="360">
                  <c:v>1829</c:v>
                </c:pt>
                <c:pt idx="361">
                  <c:v>1833</c:v>
                </c:pt>
                <c:pt idx="362">
                  <c:v>1834</c:v>
                </c:pt>
                <c:pt idx="363">
                  <c:v>1839</c:v>
                </c:pt>
                <c:pt idx="364">
                  <c:v>1857</c:v>
                </c:pt>
                <c:pt idx="365">
                  <c:v>1859</c:v>
                </c:pt>
                <c:pt idx="366">
                  <c:v>1867</c:v>
                </c:pt>
                <c:pt idx="367">
                  <c:v>1876</c:v>
                </c:pt>
                <c:pt idx="368">
                  <c:v>1878</c:v>
                </c:pt>
                <c:pt idx="369">
                  <c:v>1880</c:v>
                </c:pt>
                <c:pt idx="370">
                  <c:v>1890</c:v>
                </c:pt>
                <c:pt idx="371">
                  <c:v>1891</c:v>
                </c:pt>
                <c:pt idx="372">
                  <c:v>1907</c:v>
                </c:pt>
                <c:pt idx="373">
                  <c:v>1911</c:v>
                </c:pt>
                <c:pt idx="374">
                  <c:v>1915</c:v>
                </c:pt>
                <c:pt idx="375">
                  <c:v>1916</c:v>
                </c:pt>
                <c:pt idx="376">
                  <c:v>1920</c:v>
                </c:pt>
                <c:pt idx="377">
                  <c:v>1921</c:v>
                </c:pt>
                <c:pt idx="378">
                  <c:v>1927</c:v>
                </c:pt>
                <c:pt idx="379">
                  <c:v>1928</c:v>
                </c:pt>
                <c:pt idx="380">
                  <c:v>1940</c:v>
                </c:pt>
                <c:pt idx="381">
                  <c:v>1945</c:v>
                </c:pt>
                <c:pt idx="382">
                  <c:v>1951</c:v>
                </c:pt>
                <c:pt idx="383">
                  <c:v>1958</c:v>
                </c:pt>
                <c:pt idx="384">
                  <c:v>1964</c:v>
                </c:pt>
                <c:pt idx="385">
                  <c:v>1966</c:v>
                </c:pt>
                <c:pt idx="386">
                  <c:v>1968</c:v>
                </c:pt>
                <c:pt idx="387">
                  <c:v>1970</c:v>
                </c:pt>
                <c:pt idx="388">
                  <c:v>1987</c:v>
                </c:pt>
                <c:pt idx="389">
                  <c:v>1990</c:v>
                </c:pt>
                <c:pt idx="390">
                  <c:v>1991</c:v>
                </c:pt>
                <c:pt idx="391">
                  <c:v>1992</c:v>
                </c:pt>
                <c:pt idx="392">
                  <c:v>1993</c:v>
                </c:pt>
                <c:pt idx="393">
                  <c:v>1994</c:v>
                </c:pt>
                <c:pt idx="394">
                  <c:v>1998</c:v>
                </c:pt>
                <c:pt idx="395">
                  <c:v>2002</c:v>
                </c:pt>
                <c:pt idx="396">
                  <c:v>2004</c:v>
                </c:pt>
                <c:pt idx="397">
                  <c:v>2005</c:v>
                </c:pt>
                <c:pt idx="398">
                  <c:v>2008</c:v>
                </c:pt>
                <c:pt idx="399">
                  <c:v>2021</c:v>
                </c:pt>
                <c:pt idx="400">
                  <c:v>2036</c:v>
                </c:pt>
                <c:pt idx="401">
                  <c:v>2055</c:v>
                </c:pt>
                <c:pt idx="402">
                  <c:v>2061</c:v>
                </c:pt>
                <c:pt idx="403">
                  <c:v>2066</c:v>
                </c:pt>
                <c:pt idx="404">
                  <c:v>2072</c:v>
                </c:pt>
                <c:pt idx="405">
                  <c:v>2075</c:v>
                </c:pt>
                <c:pt idx="406">
                  <c:v>2079</c:v>
                </c:pt>
                <c:pt idx="407">
                  <c:v>2088</c:v>
                </c:pt>
                <c:pt idx="408">
                  <c:v>2098</c:v>
                </c:pt>
                <c:pt idx="409">
                  <c:v>2106</c:v>
                </c:pt>
                <c:pt idx="410">
                  <c:v>2109</c:v>
                </c:pt>
                <c:pt idx="411">
                  <c:v>2114</c:v>
                </c:pt>
                <c:pt idx="412">
                  <c:v>2115</c:v>
                </c:pt>
                <c:pt idx="413">
                  <c:v>2118</c:v>
                </c:pt>
                <c:pt idx="414">
                  <c:v>2125</c:v>
                </c:pt>
                <c:pt idx="415">
                  <c:v>2130</c:v>
                </c:pt>
                <c:pt idx="416">
                  <c:v>2131</c:v>
                </c:pt>
                <c:pt idx="417">
                  <c:v>2134</c:v>
                </c:pt>
                <c:pt idx="418">
                  <c:v>2139</c:v>
                </c:pt>
                <c:pt idx="419">
                  <c:v>2147</c:v>
                </c:pt>
                <c:pt idx="420">
                  <c:v>2150</c:v>
                </c:pt>
                <c:pt idx="421">
                  <c:v>2154</c:v>
                </c:pt>
                <c:pt idx="422">
                  <c:v>2156</c:v>
                </c:pt>
                <c:pt idx="423">
                  <c:v>2157</c:v>
                </c:pt>
                <c:pt idx="424">
                  <c:v>2162</c:v>
                </c:pt>
                <c:pt idx="425">
                  <c:v>2166</c:v>
                </c:pt>
                <c:pt idx="426">
                  <c:v>2173</c:v>
                </c:pt>
                <c:pt idx="427">
                  <c:v>2174</c:v>
                </c:pt>
                <c:pt idx="428">
                  <c:v>2176</c:v>
                </c:pt>
                <c:pt idx="429">
                  <c:v>2181</c:v>
                </c:pt>
                <c:pt idx="430">
                  <c:v>2186</c:v>
                </c:pt>
                <c:pt idx="431">
                  <c:v>2202</c:v>
                </c:pt>
                <c:pt idx="432">
                  <c:v>2217</c:v>
                </c:pt>
                <c:pt idx="433">
                  <c:v>2223</c:v>
                </c:pt>
                <c:pt idx="434">
                  <c:v>2225</c:v>
                </c:pt>
                <c:pt idx="435">
                  <c:v>2227</c:v>
                </c:pt>
                <c:pt idx="436">
                  <c:v>2230</c:v>
                </c:pt>
                <c:pt idx="437">
                  <c:v>2245</c:v>
                </c:pt>
                <c:pt idx="438">
                  <c:v>2246</c:v>
                </c:pt>
                <c:pt idx="439">
                  <c:v>2253</c:v>
                </c:pt>
                <c:pt idx="440">
                  <c:v>2254</c:v>
                </c:pt>
                <c:pt idx="441">
                  <c:v>2256</c:v>
                </c:pt>
                <c:pt idx="442">
                  <c:v>2258</c:v>
                </c:pt>
                <c:pt idx="443">
                  <c:v>2261</c:v>
                </c:pt>
                <c:pt idx="444">
                  <c:v>2262</c:v>
                </c:pt>
                <c:pt idx="445">
                  <c:v>2276</c:v>
                </c:pt>
                <c:pt idx="446">
                  <c:v>2278</c:v>
                </c:pt>
                <c:pt idx="447">
                  <c:v>2281</c:v>
                </c:pt>
                <c:pt idx="448">
                  <c:v>2285</c:v>
                </c:pt>
                <c:pt idx="449">
                  <c:v>2286</c:v>
                </c:pt>
                <c:pt idx="450">
                  <c:v>2292</c:v>
                </c:pt>
                <c:pt idx="451">
                  <c:v>2295</c:v>
                </c:pt>
                <c:pt idx="452">
                  <c:v>2296</c:v>
                </c:pt>
                <c:pt idx="453">
                  <c:v>2304</c:v>
                </c:pt>
                <c:pt idx="454">
                  <c:v>2308</c:v>
                </c:pt>
                <c:pt idx="455">
                  <c:v>2315</c:v>
                </c:pt>
                <c:pt idx="456">
                  <c:v>2320</c:v>
                </c:pt>
                <c:pt idx="457">
                  <c:v>2324</c:v>
                </c:pt>
                <c:pt idx="458">
                  <c:v>2326</c:v>
                </c:pt>
                <c:pt idx="459">
                  <c:v>2337</c:v>
                </c:pt>
                <c:pt idx="460">
                  <c:v>2345</c:v>
                </c:pt>
                <c:pt idx="461">
                  <c:v>2350</c:v>
                </c:pt>
                <c:pt idx="462">
                  <c:v>2371</c:v>
                </c:pt>
                <c:pt idx="463">
                  <c:v>2375</c:v>
                </c:pt>
                <c:pt idx="464">
                  <c:v>2379</c:v>
                </c:pt>
                <c:pt idx="465">
                  <c:v>2387</c:v>
                </c:pt>
                <c:pt idx="466">
                  <c:v>2392</c:v>
                </c:pt>
                <c:pt idx="467">
                  <c:v>2404</c:v>
                </c:pt>
                <c:pt idx="468">
                  <c:v>2406</c:v>
                </c:pt>
                <c:pt idx="469">
                  <c:v>2407</c:v>
                </c:pt>
                <c:pt idx="470">
                  <c:v>2408</c:v>
                </c:pt>
                <c:pt idx="471">
                  <c:v>2410</c:v>
                </c:pt>
                <c:pt idx="472">
                  <c:v>2415</c:v>
                </c:pt>
                <c:pt idx="473">
                  <c:v>2416</c:v>
                </c:pt>
                <c:pt idx="474">
                  <c:v>2426</c:v>
                </c:pt>
                <c:pt idx="475">
                  <c:v>2428</c:v>
                </c:pt>
                <c:pt idx="476">
                  <c:v>2429</c:v>
                </c:pt>
                <c:pt idx="477">
                  <c:v>2431</c:v>
                </c:pt>
                <c:pt idx="478">
                  <c:v>2437</c:v>
                </c:pt>
                <c:pt idx="479">
                  <c:v>2445</c:v>
                </c:pt>
                <c:pt idx="480">
                  <c:v>2447</c:v>
                </c:pt>
                <c:pt idx="481">
                  <c:v>2452</c:v>
                </c:pt>
                <c:pt idx="482">
                  <c:v>2453</c:v>
                </c:pt>
                <c:pt idx="483">
                  <c:v>2456</c:v>
                </c:pt>
                <c:pt idx="484">
                  <c:v>2457</c:v>
                </c:pt>
                <c:pt idx="485">
                  <c:v>2461</c:v>
                </c:pt>
                <c:pt idx="486">
                  <c:v>2471</c:v>
                </c:pt>
                <c:pt idx="487">
                  <c:v>2478</c:v>
                </c:pt>
                <c:pt idx="488">
                  <c:v>2488</c:v>
                </c:pt>
                <c:pt idx="489">
                  <c:v>2493</c:v>
                </c:pt>
                <c:pt idx="490">
                  <c:v>2495</c:v>
                </c:pt>
                <c:pt idx="491">
                  <c:v>2499</c:v>
                </c:pt>
                <c:pt idx="492">
                  <c:v>2516</c:v>
                </c:pt>
                <c:pt idx="493">
                  <c:v>2518</c:v>
                </c:pt>
                <c:pt idx="494">
                  <c:v>2521</c:v>
                </c:pt>
                <c:pt idx="495">
                  <c:v>2525</c:v>
                </c:pt>
                <c:pt idx="496">
                  <c:v>2532</c:v>
                </c:pt>
                <c:pt idx="497">
                  <c:v>2534</c:v>
                </c:pt>
                <c:pt idx="498">
                  <c:v>2535</c:v>
                </c:pt>
                <c:pt idx="499">
                  <c:v>2541</c:v>
                </c:pt>
                <c:pt idx="500">
                  <c:v>2544</c:v>
                </c:pt>
                <c:pt idx="501">
                  <c:v>2546</c:v>
                </c:pt>
                <c:pt idx="502">
                  <c:v>2549</c:v>
                </c:pt>
                <c:pt idx="503">
                  <c:v>2552</c:v>
                </c:pt>
                <c:pt idx="504">
                  <c:v>2557</c:v>
                </c:pt>
                <c:pt idx="505">
                  <c:v>2561</c:v>
                </c:pt>
                <c:pt idx="506">
                  <c:v>2563</c:v>
                </c:pt>
                <c:pt idx="507">
                  <c:v>2564</c:v>
                </c:pt>
                <c:pt idx="508">
                  <c:v>2565</c:v>
                </c:pt>
                <c:pt idx="509">
                  <c:v>2569</c:v>
                </c:pt>
                <c:pt idx="510">
                  <c:v>2570</c:v>
                </c:pt>
                <c:pt idx="511">
                  <c:v>2574</c:v>
                </c:pt>
                <c:pt idx="512">
                  <c:v>2579</c:v>
                </c:pt>
                <c:pt idx="513">
                  <c:v>2587</c:v>
                </c:pt>
                <c:pt idx="514">
                  <c:v>2589</c:v>
                </c:pt>
                <c:pt idx="515">
                  <c:v>2591</c:v>
                </c:pt>
                <c:pt idx="516">
                  <c:v>2607</c:v>
                </c:pt>
                <c:pt idx="517">
                  <c:v>2611</c:v>
                </c:pt>
                <c:pt idx="518">
                  <c:v>2612</c:v>
                </c:pt>
                <c:pt idx="519">
                  <c:v>2613</c:v>
                </c:pt>
                <c:pt idx="520">
                  <c:v>2620</c:v>
                </c:pt>
                <c:pt idx="521">
                  <c:v>2625</c:v>
                </c:pt>
                <c:pt idx="522">
                  <c:v>2631</c:v>
                </c:pt>
                <c:pt idx="523">
                  <c:v>2632</c:v>
                </c:pt>
                <c:pt idx="524">
                  <c:v>2634</c:v>
                </c:pt>
                <c:pt idx="525">
                  <c:v>2639</c:v>
                </c:pt>
                <c:pt idx="526">
                  <c:v>2656</c:v>
                </c:pt>
                <c:pt idx="527">
                  <c:v>2661</c:v>
                </c:pt>
                <c:pt idx="528">
                  <c:v>2666</c:v>
                </c:pt>
                <c:pt idx="529">
                  <c:v>2669</c:v>
                </c:pt>
                <c:pt idx="530">
                  <c:v>2674</c:v>
                </c:pt>
                <c:pt idx="531">
                  <c:v>2677</c:v>
                </c:pt>
                <c:pt idx="532">
                  <c:v>2678</c:v>
                </c:pt>
                <c:pt idx="533">
                  <c:v>2681</c:v>
                </c:pt>
                <c:pt idx="534">
                  <c:v>2683</c:v>
                </c:pt>
                <c:pt idx="535">
                  <c:v>2686</c:v>
                </c:pt>
                <c:pt idx="536">
                  <c:v>2694</c:v>
                </c:pt>
                <c:pt idx="537">
                  <c:v>2698</c:v>
                </c:pt>
                <c:pt idx="538">
                  <c:v>2711</c:v>
                </c:pt>
                <c:pt idx="539">
                  <c:v>2712</c:v>
                </c:pt>
                <c:pt idx="540">
                  <c:v>2715</c:v>
                </c:pt>
                <c:pt idx="541">
                  <c:v>2724</c:v>
                </c:pt>
                <c:pt idx="542">
                  <c:v>2727</c:v>
                </c:pt>
                <c:pt idx="543">
                  <c:v>2730</c:v>
                </c:pt>
                <c:pt idx="544">
                  <c:v>2736</c:v>
                </c:pt>
                <c:pt idx="545">
                  <c:v>2740</c:v>
                </c:pt>
                <c:pt idx="546">
                  <c:v>2747</c:v>
                </c:pt>
                <c:pt idx="547">
                  <c:v>2781</c:v>
                </c:pt>
                <c:pt idx="548">
                  <c:v>2782</c:v>
                </c:pt>
                <c:pt idx="549">
                  <c:v>2793</c:v>
                </c:pt>
                <c:pt idx="550">
                  <c:v>2795</c:v>
                </c:pt>
                <c:pt idx="551">
                  <c:v>2797</c:v>
                </c:pt>
                <c:pt idx="552">
                  <c:v>2798</c:v>
                </c:pt>
                <c:pt idx="553">
                  <c:v>2802</c:v>
                </c:pt>
                <c:pt idx="554">
                  <c:v>2804</c:v>
                </c:pt>
                <c:pt idx="555">
                  <c:v>2807</c:v>
                </c:pt>
                <c:pt idx="556">
                  <c:v>2811</c:v>
                </c:pt>
                <c:pt idx="557">
                  <c:v>2814</c:v>
                </c:pt>
                <c:pt idx="558">
                  <c:v>2815</c:v>
                </c:pt>
                <c:pt idx="559">
                  <c:v>2826</c:v>
                </c:pt>
                <c:pt idx="560">
                  <c:v>2829</c:v>
                </c:pt>
                <c:pt idx="561">
                  <c:v>2831</c:v>
                </c:pt>
                <c:pt idx="562">
                  <c:v>2836</c:v>
                </c:pt>
                <c:pt idx="563">
                  <c:v>2849</c:v>
                </c:pt>
                <c:pt idx="564">
                  <c:v>2853</c:v>
                </c:pt>
                <c:pt idx="565">
                  <c:v>2861</c:v>
                </c:pt>
                <c:pt idx="566">
                  <c:v>2863</c:v>
                </c:pt>
                <c:pt idx="567">
                  <c:v>2868</c:v>
                </c:pt>
                <c:pt idx="568">
                  <c:v>2870</c:v>
                </c:pt>
                <c:pt idx="569">
                  <c:v>2874</c:v>
                </c:pt>
                <c:pt idx="570">
                  <c:v>2875</c:v>
                </c:pt>
                <c:pt idx="571">
                  <c:v>2877</c:v>
                </c:pt>
                <c:pt idx="572">
                  <c:v>2878</c:v>
                </c:pt>
                <c:pt idx="573">
                  <c:v>2882</c:v>
                </c:pt>
                <c:pt idx="574">
                  <c:v>2886</c:v>
                </c:pt>
                <c:pt idx="575">
                  <c:v>2891</c:v>
                </c:pt>
                <c:pt idx="576">
                  <c:v>2894</c:v>
                </c:pt>
                <c:pt idx="577">
                  <c:v>2895</c:v>
                </c:pt>
                <c:pt idx="578">
                  <c:v>2902</c:v>
                </c:pt>
                <c:pt idx="579">
                  <c:v>2909</c:v>
                </c:pt>
                <c:pt idx="580">
                  <c:v>2918</c:v>
                </c:pt>
                <c:pt idx="581">
                  <c:v>2920</c:v>
                </c:pt>
                <c:pt idx="582">
                  <c:v>2926</c:v>
                </c:pt>
                <c:pt idx="583">
                  <c:v>2928</c:v>
                </c:pt>
                <c:pt idx="584">
                  <c:v>2929</c:v>
                </c:pt>
                <c:pt idx="585">
                  <c:v>2930</c:v>
                </c:pt>
                <c:pt idx="586">
                  <c:v>2931</c:v>
                </c:pt>
                <c:pt idx="587">
                  <c:v>2936</c:v>
                </c:pt>
                <c:pt idx="588">
                  <c:v>2937</c:v>
                </c:pt>
                <c:pt idx="589">
                  <c:v>2939</c:v>
                </c:pt>
                <c:pt idx="590">
                  <c:v>2942</c:v>
                </c:pt>
                <c:pt idx="591">
                  <c:v>2945</c:v>
                </c:pt>
                <c:pt idx="592">
                  <c:v>2948</c:v>
                </c:pt>
                <c:pt idx="593">
                  <c:v>2952</c:v>
                </c:pt>
                <c:pt idx="594">
                  <c:v>2958</c:v>
                </c:pt>
                <c:pt idx="595">
                  <c:v>2961</c:v>
                </c:pt>
                <c:pt idx="596">
                  <c:v>2963</c:v>
                </c:pt>
                <c:pt idx="597">
                  <c:v>2964</c:v>
                </c:pt>
                <c:pt idx="598">
                  <c:v>2968</c:v>
                </c:pt>
                <c:pt idx="599">
                  <c:v>2975</c:v>
                </c:pt>
                <c:pt idx="600">
                  <c:v>2980</c:v>
                </c:pt>
                <c:pt idx="601">
                  <c:v>2986</c:v>
                </c:pt>
                <c:pt idx="602">
                  <c:v>2995</c:v>
                </c:pt>
                <c:pt idx="603">
                  <c:v>3005</c:v>
                </c:pt>
                <c:pt idx="604">
                  <c:v>3006</c:v>
                </c:pt>
                <c:pt idx="605">
                  <c:v>3007</c:v>
                </c:pt>
                <c:pt idx="606">
                  <c:v>3009</c:v>
                </c:pt>
                <c:pt idx="607">
                  <c:v>3010</c:v>
                </c:pt>
                <c:pt idx="608">
                  <c:v>3011</c:v>
                </c:pt>
                <c:pt idx="609">
                  <c:v>3025</c:v>
                </c:pt>
                <c:pt idx="610">
                  <c:v>3032</c:v>
                </c:pt>
                <c:pt idx="611">
                  <c:v>3033</c:v>
                </c:pt>
                <c:pt idx="612">
                  <c:v>3037</c:v>
                </c:pt>
                <c:pt idx="613">
                  <c:v>3050</c:v>
                </c:pt>
                <c:pt idx="614">
                  <c:v>3056</c:v>
                </c:pt>
                <c:pt idx="615">
                  <c:v>3066</c:v>
                </c:pt>
                <c:pt idx="616">
                  <c:v>3068</c:v>
                </c:pt>
                <c:pt idx="617">
                  <c:v>3074</c:v>
                </c:pt>
                <c:pt idx="618">
                  <c:v>3075</c:v>
                </c:pt>
                <c:pt idx="619">
                  <c:v>3076</c:v>
                </c:pt>
                <c:pt idx="620">
                  <c:v>3081</c:v>
                </c:pt>
                <c:pt idx="621">
                  <c:v>3083</c:v>
                </c:pt>
                <c:pt idx="622">
                  <c:v>3091</c:v>
                </c:pt>
                <c:pt idx="623">
                  <c:v>3099</c:v>
                </c:pt>
                <c:pt idx="624">
                  <c:v>3102</c:v>
                </c:pt>
                <c:pt idx="625">
                  <c:v>3104</c:v>
                </c:pt>
                <c:pt idx="626">
                  <c:v>3107</c:v>
                </c:pt>
                <c:pt idx="627">
                  <c:v>3112</c:v>
                </c:pt>
                <c:pt idx="628">
                  <c:v>3117</c:v>
                </c:pt>
                <c:pt idx="629">
                  <c:v>3120</c:v>
                </c:pt>
                <c:pt idx="630">
                  <c:v>3129</c:v>
                </c:pt>
                <c:pt idx="631">
                  <c:v>3130</c:v>
                </c:pt>
                <c:pt idx="632">
                  <c:v>3136</c:v>
                </c:pt>
                <c:pt idx="633">
                  <c:v>3138</c:v>
                </c:pt>
                <c:pt idx="634">
                  <c:v>3139</c:v>
                </c:pt>
                <c:pt idx="635">
                  <c:v>3152</c:v>
                </c:pt>
                <c:pt idx="636">
                  <c:v>3153</c:v>
                </c:pt>
                <c:pt idx="637">
                  <c:v>3158</c:v>
                </c:pt>
                <c:pt idx="638">
                  <c:v>3170</c:v>
                </c:pt>
                <c:pt idx="639">
                  <c:v>3174</c:v>
                </c:pt>
                <c:pt idx="640">
                  <c:v>3179</c:v>
                </c:pt>
                <c:pt idx="641">
                  <c:v>3182</c:v>
                </c:pt>
                <c:pt idx="642">
                  <c:v>3194</c:v>
                </c:pt>
                <c:pt idx="643">
                  <c:v>3197</c:v>
                </c:pt>
                <c:pt idx="644">
                  <c:v>3202</c:v>
                </c:pt>
                <c:pt idx="645">
                  <c:v>3220</c:v>
                </c:pt>
                <c:pt idx="646">
                  <c:v>3225</c:v>
                </c:pt>
                <c:pt idx="647">
                  <c:v>3231</c:v>
                </c:pt>
                <c:pt idx="648">
                  <c:v>3233</c:v>
                </c:pt>
                <c:pt idx="649">
                  <c:v>3254</c:v>
                </c:pt>
                <c:pt idx="650">
                  <c:v>3262</c:v>
                </c:pt>
                <c:pt idx="651">
                  <c:v>3265</c:v>
                </c:pt>
                <c:pt idx="652">
                  <c:v>3266</c:v>
                </c:pt>
                <c:pt idx="653">
                  <c:v>3267</c:v>
                </c:pt>
                <c:pt idx="654">
                  <c:v>3270</c:v>
                </c:pt>
                <c:pt idx="655">
                  <c:v>3276</c:v>
                </c:pt>
                <c:pt idx="656">
                  <c:v>3277</c:v>
                </c:pt>
                <c:pt idx="657">
                  <c:v>3281</c:v>
                </c:pt>
                <c:pt idx="658">
                  <c:v>3283</c:v>
                </c:pt>
                <c:pt idx="659">
                  <c:v>3286</c:v>
                </c:pt>
                <c:pt idx="660">
                  <c:v>3298</c:v>
                </c:pt>
                <c:pt idx="661">
                  <c:v>3308</c:v>
                </c:pt>
                <c:pt idx="662">
                  <c:v>3310</c:v>
                </c:pt>
                <c:pt idx="663">
                  <c:v>3312</c:v>
                </c:pt>
                <c:pt idx="664">
                  <c:v>3321</c:v>
                </c:pt>
                <c:pt idx="665">
                  <c:v>3332</c:v>
                </c:pt>
                <c:pt idx="666">
                  <c:v>3334</c:v>
                </c:pt>
                <c:pt idx="667">
                  <c:v>3336</c:v>
                </c:pt>
                <c:pt idx="668">
                  <c:v>3340</c:v>
                </c:pt>
                <c:pt idx="669">
                  <c:v>3363</c:v>
                </c:pt>
                <c:pt idx="670">
                  <c:v>3376</c:v>
                </c:pt>
                <c:pt idx="671">
                  <c:v>3381</c:v>
                </c:pt>
                <c:pt idx="672">
                  <c:v>3386</c:v>
                </c:pt>
                <c:pt idx="673">
                  <c:v>3388</c:v>
                </c:pt>
                <c:pt idx="674">
                  <c:v>3389</c:v>
                </c:pt>
                <c:pt idx="675">
                  <c:v>3403</c:v>
                </c:pt>
                <c:pt idx="676">
                  <c:v>3406</c:v>
                </c:pt>
                <c:pt idx="677">
                  <c:v>3409</c:v>
                </c:pt>
                <c:pt idx="678">
                  <c:v>3412</c:v>
                </c:pt>
                <c:pt idx="679">
                  <c:v>3421</c:v>
                </c:pt>
                <c:pt idx="680">
                  <c:v>3422</c:v>
                </c:pt>
                <c:pt idx="681">
                  <c:v>3426</c:v>
                </c:pt>
                <c:pt idx="682">
                  <c:v>3427</c:v>
                </c:pt>
                <c:pt idx="683">
                  <c:v>3428</c:v>
                </c:pt>
                <c:pt idx="684">
                  <c:v>3433</c:v>
                </c:pt>
                <c:pt idx="685">
                  <c:v>3434</c:v>
                </c:pt>
                <c:pt idx="686">
                  <c:v>3436</c:v>
                </c:pt>
                <c:pt idx="687">
                  <c:v>3439</c:v>
                </c:pt>
                <c:pt idx="688">
                  <c:v>3445</c:v>
                </c:pt>
                <c:pt idx="689">
                  <c:v>3463</c:v>
                </c:pt>
                <c:pt idx="690">
                  <c:v>3469</c:v>
                </c:pt>
                <c:pt idx="691">
                  <c:v>3478</c:v>
                </c:pt>
                <c:pt idx="692">
                  <c:v>3479</c:v>
                </c:pt>
                <c:pt idx="693">
                  <c:v>3483</c:v>
                </c:pt>
                <c:pt idx="694">
                  <c:v>3491</c:v>
                </c:pt>
                <c:pt idx="695">
                  <c:v>3498</c:v>
                </c:pt>
                <c:pt idx="696">
                  <c:v>3503</c:v>
                </c:pt>
                <c:pt idx="697">
                  <c:v>3507</c:v>
                </c:pt>
                <c:pt idx="698">
                  <c:v>3515</c:v>
                </c:pt>
                <c:pt idx="699">
                  <c:v>3517</c:v>
                </c:pt>
                <c:pt idx="700">
                  <c:v>3518</c:v>
                </c:pt>
                <c:pt idx="701">
                  <c:v>3520</c:v>
                </c:pt>
                <c:pt idx="702">
                  <c:v>3523</c:v>
                </c:pt>
                <c:pt idx="703">
                  <c:v>3524</c:v>
                </c:pt>
                <c:pt idx="704">
                  <c:v>3525</c:v>
                </c:pt>
                <c:pt idx="705">
                  <c:v>3526</c:v>
                </c:pt>
                <c:pt idx="706">
                  <c:v>3535</c:v>
                </c:pt>
                <c:pt idx="707">
                  <c:v>3536</c:v>
                </c:pt>
                <c:pt idx="708">
                  <c:v>3537</c:v>
                </c:pt>
                <c:pt idx="709">
                  <c:v>3547</c:v>
                </c:pt>
                <c:pt idx="710">
                  <c:v>3551</c:v>
                </c:pt>
                <c:pt idx="711">
                  <c:v>3559</c:v>
                </c:pt>
                <c:pt idx="712">
                  <c:v>3560</c:v>
                </c:pt>
                <c:pt idx="713">
                  <c:v>3565</c:v>
                </c:pt>
                <c:pt idx="714">
                  <c:v>3570</c:v>
                </c:pt>
                <c:pt idx="715">
                  <c:v>3571</c:v>
                </c:pt>
                <c:pt idx="716">
                  <c:v>3578</c:v>
                </c:pt>
                <c:pt idx="717">
                  <c:v>3584</c:v>
                </c:pt>
                <c:pt idx="718">
                  <c:v>3594</c:v>
                </c:pt>
                <c:pt idx="719">
                  <c:v>3595</c:v>
                </c:pt>
                <c:pt idx="720">
                  <c:v>3598</c:v>
                </c:pt>
                <c:pt idx="721">
                  <c:v>3599</c:v>
                </c:pt>
                <c:pt idx="722">
                  <c:v>3602</c:v>
                </c:pt>
                <c:pt idx="723">
                  <c:v>3619</c:v>
                </c:pt>
                <c:pt idx="724">
                  <c:v>3623</c:v>
                </c:pt>
                <c:pt idx="725">
                  <c:v>3628</c:v>
                </c:pt>
                <c:pt idx="726">
                  <c:v>3629</c:v>
                </c:pt>
                <c:pt idx="727">
                  <c:v>3635</c:v>
                </c:pt>
                <c:pt idx="728">
                  <c:v>3641</c:v>
                </c:pt>
                <c:pt idx="729">
                  <c:v>3643</c:v>
                </c:pt>
                <c:pt idx="730">
                  <c:v>3645</c:v>
                </c:pt>
                <c:pt idx="731">
                  <c:v>3657</c:v>
                </c:pt>
                <c:pt idx="732">
                  <c:v>3661</c:v>
                </c:pt>
                <c:pt idx="733">
                  <c:v>3665</c:v>
                </c:pt>
                <c:pt idx="734">
                  <c:v>3667</c:v>
                </c:pt>
                <c:pt idx="735">
                  <c:v>3673</c:v>
                </c:pt>
                <c:pt idx="736">
                  <c:v>3678</c:v>
                </c:pt>
                <c:pt idx="737">
                  <c:v>3690</c:v>
                </c:pt>
                <c:pt idx="738">
                  <c:v>3696</c:v>
                </c:pt>
                <c:pt idx="739">
                  <c:v>3697</c:v>
                </c:pt>
                <c:pt idx="740">
                  <c:v>3698</c:v>
                </c:pt>
                <c:pt idx="741">
                  <c:v>3706</c:v>
                </c:pt>
                <c:pt idx="742">
                  <c:v>3710</c:v>
                </c:pt>
                <c:pt idx="743">
                  <c:v>3711</c:v>
                </c:pt>
                <c:pt idx="744">
                  <c:v>3712</c:v>
                </c:pt>
                <c:pt idx="745">
                  <c:v>3717</c:v>
                </c:pt>
                <c:pt idx="746">
                  <c:v>3722</c:v>
                </c:pt>
                <c:pt idx="747">
                  <c:v>3725</c:v>
                </c:pt>
                <c:pt idx="748">
                  <c:v>3726</c:v>
                </c:pt>
                <c:pt idx="749">
                  <c:v>3732</c:v>
                </c:pt>
                <c:pt idx="750">
                  <c:v>3745</c:v>
                </c:pt>
                <c:pt idx="751">
                  <c:v>3749</c:v>
                </c:pt>
                <c:pt idx="752">
                  <c:v>3759</c:v>
                </c:pt>
                <c:pt idx="753">
                  <c:v>3762</c:v>
                </c:pt>
                <c:pt idx="754">
                  <c:v>3766</c:v>
                </c:pt>
                <c:pt idx="755">
                  <c:v>3767</c:v>
                </c:pt>
                <c:pt idx="756">
                  <c:v>3769</c:v>
                </c:pt>
                <c:pt idx="757">
                  <c:v>3783</c:v>
                </c:pt>
                <c:pt idx="758">
                  <c:v>3790</c:v>
                </c:pt>
                <c:pt idx="759">
                  <c:v>3798</c:v>
                </c:pt>
                <c:pt idx="760">
                  <c:v>3799</c:v>
                </c:pt>
                <c:pt idx="761">
                  <c:v>3807</c:v>
                </c:pt>
                <c:pt idx="762">
                  <c:v>3828</c:v>
                </c:pt>
                <c:pt idx="763">
                  <c:v>3829</c:v>
                </c:pt>
                <c:pt idx="764">
                  <c:v>3830</c:v>
                </c:pt>
                <c:pt idx="765">
                  <c:v>3834</c:v>
                </c:pt>
                <c:pt idx="766">
                  <c:v>3839</c:v>
                </c:pt>
                <c:pt idx="767">
                  <c:v>3846</c:v>
                </c:pt>
                <c:pt idx="768">
                  <c:v>3850</c:v>
                </c:pt>
                <c:pt idx="769">
                  <c:v>3852</c:v>
                </c:pt>
                <c:pt idx="770">
                  <c:v>3855</c:v>
                </c:pt>
                <c:pt idx="771">
                  <c:v>3856</c:v>
                </c:pt>
                <c:pt idx="772">
                  <c:v>3859</c:v>
                </c:pt>
                <c:pt idx="773">
                  <c:v>3865</c:v>
                </c:pt>
                <c:pt idx="774">
                  <c:v>3867</c:v>
                </c:pt>
                <c:pt idx="775">
                  <c:v>3870</c:v>
                </c:pt>
                <c:pt idx="776">
                  <c:v>3878</c:v>
                </c:pt>
                <c:pt idx="777">
                  <c:v>3885</c:v>
                </c:pt>
                <c:pt idx="778">
                  <c:v>3887</c:v>
                </c:pt>
                <c:pt idx="779">
                  <c:v>3896</c:v>
                </c:pt>
                <c:pt idx="780">
                  <c:v>3900</c:v>
                </c:pt>
                <c:pt idx="781">
                  <c:v>3910</c:v>
                </c:pt>
                <c:pt idx="782">
                  <c:v>3916</c:v>
                </c:pt>
                <c:pt idx="783">
                  <c:v>3919</c:v>
                </c:pt>
                <c:pt idx="784">
                  <c:v>3921</c:v>
                </c:pt>
                <c:pt idx="785">
                  <c:v>3924</c:v>
                </c:pt>
                <c:pt idx="786">
                  <c:v>3933</c:v>
                </c:pt>
                <c:pt idx="787">
                  <c:v>3934</c:v>
                </c:pt>
                <c:pt idx="788">
                  <c:v>3945</c:v>
                </c:pt>
                <c:pt idx="789">
                  <c:v>3955</c:v>
                </c:pt>
                <c:pt idx="790">
                  <c:v>3967</c:v>
                </c:pt>
                <c:pt idx="791">
                  <c:v>3968</c:v>
                </c:pt>
                <c:pt idx="792">
                  <c:v>3969</c:v>
                </c:pt>
                <c:pt idx="793">
                  <c:v>3972</c:v>
                </c:pt>
                <c:pt idx="794">
                  <c:v>3979</c:v>
                </c:pt>
                <c:pt idx="795">
                  <c:v>4001</c:v>
                </c:pt>
                <c:pt idx="796">
                  <c:v>4002</c:v>
                </c:pt>
                <c:pt idx="797">
                  <c:v>4012</c:v>
                </c:pt>
                <c:pt idx="798">
                  <c:v>4023</c:v>
                </c:pt>
                <c:pt idx="799">
                  <c:v>4037</c:v>
                </c:pt>
                <c:pt idx="800">
                  <c:v>4042</c:v>
                </c:pt>
                <c:pt idx="801">
                  <c:v>4047</c:v>
                </c:pt>
                <c:pt idx="802">
                  <c:v>4050</c:v>
                </c:pt>
                <c:pt idx="803">
                  <c:v>4055</c:v>
                </c:pt>
                <c:pt idx="804">
                  <c:v>4058</c:v>
                </c:pt>
                <c:pt idx="805">
                  <c:v>4065</c:v>
                </c:pt>
                <c:pt idx="806">
                  <c:v>4066</c:v>
                </c:pt>
                <c:pt idx="807">
                  <c:v>4070</c:v>
                </c:pt>
                <c:pt idx="808">
                  <c:v>4073</c:v>
                </c:pt>
                <c:pt idx="809">
                  <c:v>4084</c:v>
                </c:pt>
                <c:pt idx="810">
                  <c:v>4086</c:v>
                </c:pt>
                <c:pt idx="811">
                  <c:v>4088</c:v>
                </c:pt>
                <c:pt idx="812">
                  <c:v>4093</c:v>
                </c:pt>
                <c:pt idx="813">
                  <c:v>4094</c:v>
                </c:pt>
                <c:pt idx="814">
                  <c:v>4095</c:v>
                </c:pt>
                <c:pt idx="815">
                  <c:v>4096</c:v>
                </c:pt>
                <c:pt idx="816">
                  <c:v>4098</c:v>
                </c:pt>
                <c:pt idx="817">
                  <c:v>4099</c:v>
                </c:pt>
                <c:pt idx="818">
                  <c:v>4102</c:v>
                </c:pt>
                <c:pt idx="819">
                  <c:v>4107</c:v>
                </c:pt>
                <c:pt idx="820">
                  <c:v>4114</c:v>
                </c:pt>
                <c:pt idx="821">
                  <c:v>4119</c:v>
                </c:pt>
                <c:pt idx="822">
                  <c:v>4120</c:v>
                </c:pt>
                <c:pt idx="823">
                  <c:v>4122</c:v>
                </c:pt>
                <c:pt idx="824">
                  <c:v>4127</c:v>
                </c:pt>
                <c:pt idx="825">
                  <c:v>4128</c:v>
                </c:pt>
                <c:pt idx="826">
                  <c:v>4136</c:v>
                </c:pt>
                <c:pt idx="827">
                  <c:v>4137</c:v>
                </c:pt>
                <c:pt idx="828">
                  <c:v>4138</c:v>
                </c:pt>
                <c:pt idx="829">
                  <c:v>4141</c:v>
                </c:pt>
                <c:pt idx="830">
                  <c:v>4148</c:v>
                </c:pt>
                <c:pt idx="831">
                  <c:v>4149</c:v>
                </c:pt>
                <c:pt idx="832">
                  <c:v>4168</c:v>
                </c:pt>
                <c:pt idx="833">
                  <c:v>4174</c:v>
                </c:pt>
                <c:pt idx="834">
                  <c:v>4179</c:v>
                </c:pt>
                <c:pt idx="835">
                  <c:v>4184</c:v>
                </c:pt>
                <c:pt idx="836">
                  <c:v>4186</c:v>
                </c:pt>
                <c:pt idx="837">
                  <c:v>4188</c:v>
                </c:pt>
                <c:pt idx="838">
                  <c:v>4198</c:v>
                </c:pt>
                <c:pt idx="839">
                  <c:v>4200</c:v>
                </c:pt>
                <c:pt idx="840">
                  <c:v>4201</c:v>
                </c:pt>
                <c:pt idx="841">
                  <c:v>4207</c:v>
                </c:pt>
                <c:pt idx="842">
                  <c:v>4211</c:v>
                </c:pt>
                <c:pt idx="843">
                  <c:v>4216</c:v>
                </c:pt>
                <c:pt idx="844">
                  <c:v>4220</c:v>
                </c:pt>
                <c:pt idx="845">
                  <c:v>4227</c:v>
                </c:pt>
                <c:pt idx="846">
                  <c:v>4240</c:v>
                </c:pt>
                <c:pt idx="847">
                  <c:v>4246</c:v>
                </c:pt>
                <c:pt idx="848">
                  <c:v>4248</c:v>
                </c:pt>
                <c:pt idx="849">
                  <c:v>4252</c:v>
                </c:pt>
                <c:pt idx="850">
                  <c:v>4259</c:v>
                </c:pt>
                <c:pt idx="851">
                  <c:v>4261</c:v>
                </c:pt>
                <c:pt idx="852">
                  <c:v>4268</c:v>
                </c:pt>
                <c:pt idx="853">
                  <c:v>4271</c:v>
                </c:pt>
                <c:pt idx="854">
                  <c:v>4278</c:v>
                </c:pt>
                <c:pt idx="855">
                  <c:v>4279</c:v>
                </c:pt>
                <c:pt idx="856">
                  <c:v>4286</c:v>
                </c:pt>
                <c:pt idx="857">
                  <c:v>4290</c:v>
                </c:pt>
                <c:pt idx="858">
                  <c:v>4297</c:v>
                </c:pt>
                <c:pt idx="859">
                  <c:v>4298</c:v>
                </c:pt>
                <c:pt idx="860">
                  <c:v>4299</c:v>
                </c:pt>
                <c:pt idx="861">
                  <c:v>4301</c:v>
                </c:pt>
                <c:pt idx="862">
                  <c:v>4303</c:v>
                </c:pt>
                <c:pt idx="863">
                  <c:v>4310</c:v>
                </c:pt>
                <c:pt idx="864">
                  <c:v>4320</c:v>
                </c:pt>
                <c:pt idx="865">
                  <c:v>4322</c:v>
                </c:pt>
                <c:pt idx="866">
                  <c:v>4324</c:v>
                </c:pt>
                <c:pt idx="867">
                  <c:v>4328</c:v>
                </c:pt>
                <c:pt idx="868">
                  <c:v>4329</c:v>
                </c:pt>
                <c:pt idx="869">
                  <c:v>4331</c:v>
                </c:pt>
                <c:pt idx="870">
                  <c:v>4333</c:v>
                </c:pt>
                <c:pt idx="871">
                  <c:v>4338</c:v>
                </c:pt>
                <c:pt idx="872">
                  <c:v>4339</c:v>
                </c:pt>
                <c:pt idx="873">
                  <c:v>4345</c:v>
                </c:pt>
                <c:pt idx="874">
                  <c:v>4351</c:v>
                </c:pt>
                <c:pt idx="875">
                  <c:v>4356</c:v>
                </c:pt>
                <c:pt idx="876">
                  <c:v>4368</c:v>
                </c:pt>
                <c:pt idx="877">
                  <c:v>4369</c:v>
                </c:pt>
                <c:pt idx="878">
                  <c:v>4370</c:v>
                </c:pt>
                <c:pt idx="879">
                  <c:v>4376</c:v>
                </c:pt>
                <c:pt idx="880">
                  <c:v>4377</c:v>
                </c:pt>
                <c:pt idx="881">
                  <c:v>4381</c:v>
                </c:pt>
                <c:pt idx="882">
                  <c:v>4385</c:v>
                </c:pt>
                <c:pt idx="883">
                  <c:v>4390</c:v>
                </c:pt>
                <c:pt idx="884">
                  <c:v>4391</c:v>
                </c:pt>
                <c:pt idx="885">
                  <c:v>4394</c:v>
                </c:pt>
                <c:pt idx="886">
                  <c:v>4399</c:v>
                </c:pt>
                <c:pt idx="887">
                  <c:v>4405</c:v>
                </c:pt>
                <c:pt idx="888">
                  <c:v>4406</c:v>
                </c:pt>
                <c:pt idx="889">
                  <c:v>4415</c:v>
                </c:pt>
                <c:pt idx="890">
                  <c:v>4418</c:v>
                </c:pt>
                <c:pt idx="891">
                  <c:v>4426</c:v>
                </c:pt>
                <c:pt idx="892">
                  <c:v>4427</c:v>
                </c:pt>
                <c:pt idx="893">
                  <c:v>4432</c:v>
                </c:pt>
                <c:pt idx="894">
                  <c:v>4436</c:v>
                </c:pt>
                <c:pt idx="895">
                  <c:v>4437</c:v>
                </c:pt>
                <c:pt idx="896">
                  <c:v>4440</c:v>
                </c:pt>
                <c:pt idx="897">
                  <c:v>4442</c:v>
                </c:pt>
                <c:pt idx="898">
                  <c:v>4444</c:v>
                </c:pt>
                <c:pt idx="899">
                  <c:v>4452</c:v>
                </c:pt>
                <c:pt idx="900">
                  <c:v>4459</c:v>
                </c:pt>
                <c:pt idx="901">
                  <c:v>4470</c:v>
                </c:pt>
                <c:pt idx="902">
                  <c:v>4472</c:v>
                </c:pt>
                <c:pt idx="903">
                  <c:v>4475</c:v>
                </c:pt>
                <c:pt idx="904">
                  <c:v>4477</c:v>
                </c:pt>
                <c:pt idx="905">
                  <c:v>4478</c:v>
                </c:pt>
                <c:pt idx="906">
                  <c:v>4480</c:v>
                </c:pt>
                <c:pt idx="907">
                  <c:v>4483</c:v>
                </c:pt>
                <c:pt idx="908">
                  <c:v>4487</c:v>
                </c:pt>
                <c:pt idx="909">
                  <c:v>4491</c:v>
                </c:pt>
                <c:pt idx="910">
                  <c:v>4500</c:v>
                </c:pt>
                <c:pt idx="911">
                  <c:v>4501</c:v>
                </c:pt>
                <c:pt idx="912">
                  <c:v>4507</c:v>
                </c:pt>
                <c:pt idx="913">
                  <c:v>4508</c:v>
                </c:pt>
                <c:pt idx="914">
                  <c:v>4518</c:v>
                </c:pt>
                <c:pt idx="915">
                  <c:v>4530</c:v>
                </c:pt>
                <c:pt idx="916">
                  <c:v>4541</c:v>
                </c:pt>
                <c:pt idx="917">
                  <c:v>4543</c:v>
                </c:pt>
                <c:pt idx="918">
                  <c:v>4547</c:v>
                </c:pt>
                <c:pt idx="919">
                  <c:v>4548</c:v>
                </c:pt>
                <c:pt idx="920">
                  <c:v>4550</c:v>
                </c:pt>
                <c:pt idx="921">
                  <c:v>4552</c:v>
                </c:pt>
                <c:pt idx="922">
                  <c:v>4554</c:v>
                </c:pt>
                <c:pt idx="923">
                  <c:v>4557</c:v>
                </c:pt>
                <c:pt idx="924">
                  <c:v>4580</c:v>
                </c:pt>
                <c:pt idx="925">
                  <c:v>4587</c:v>
                </c:pt>
                <c:pt idx="926">
                  <c:v>4597</c:v>
                </c:pt>
                <c:pt idx="927">
                  <c:v>4599</c:v>
                </c:pt>
                <c:pt idx="928">
                  <c:v>4603</c:v>
                </c:pt>
                <c:pt idx="929">
                  <c:v>4607</c:v>
                </c:pt>
                <c:pt idx="930">
                  <c:v>4608</c:v>
                </c:pt>
                <c:pt idx="931">
                  <c:v>4609</c:v>
                </c:pt>
                <c:pt idx="932">
                  <c:v>4611</c:v>
                </c:pt>
                <c:pt idx="933">
                  <c:v>4619</c:v>
                </c:pt>
                <c:pt idx="934">
                  <c:v>4637</c:v>
                </c:pt>
                <c:pt idx="935">
                  <c:v>4640</c:v>
                </c:pt>
                <c:pt idx="936">
                  <c:v>4643</c:v>
                </c:pt>
                <c:pt idx="937">
                  <c:v>4646</c:v>
                </c:pt>
                <c:pt idx="938">
                  <c:v>4653</c:v>
                </c:pt>
                <c:pt idx="939">
                  <c:v>4654</c:v>
                </c:pt>
                <c:pt idx="940">
                  <c:v>4656</c:v>
                </c:pt>
                <c:pt idx="941">
                  <c:v>4669</c:v>
                </c:pt>
                <c:pt idx="942">
                  <c:v>4673</c:v>
                </c:pt>
                <c:pt idx="943">
                  <c:v>4676</c:v>
                </c:pt>
                <c:pt idx="944">
                  <c:v>4679</c:v>
                </c:pt>
                <c:pt idx="945">
                  <c:v>4682</c:v>
                </c:pt>
                <c:pt idx="946">
                  <c:v>4686</c:v>
                </c:pt>
                <c:pt idx="947">
                  <c:v>4687</c:v>
                </c:pt>
                <c:pt idx="948">
                  <c:v>4690</c:v>
                </c:pt>
                <c:pt idx="949">
                  <c:v>4692</c:v>
                </c:pt>
                <c:pt idx="950">
                  <c:v>4697</c:v>
                </c:pt>
                <c:pt idx="951">
                  <c:v>4698</c:v>
                </c:pt>
                <c:pt idx="952">
                  <c:v>4702</c:v>
                </c:pt>
                <c:pt idx="953">
                  <c:v>4706</c:v>
                </c:pt>
                <c:pt idx="954">
                  <c:v>4712</c:v>
                </c:pt>
                <c:pt idx="955">
                  <c:v>4713</c:v>
                </c:pt>
                <c:pt idx="956">
                  <c:v>4725</c:v>
                </c:pt>
                <c:pt idx="957">
                  <c:v>4741</c:v>
                </c:pt>
                <c:pt idx="958">
                  <c:v>4743</c:v>
                </c:pt>
                <c:pt idx="959">
                  <c:v>4749</c:v>
                </c:pt>
                <c:pt idx="960">
                  <c:v>4754</c:v>
                </c:pt>
                <c:pt idx="961">
                  <c:v>4756</c:v>
                </c:pt>
                <c:pt idx="962">
                  <c:v>4764</c:v>
                </c:pt>
                <c:pt idx="963">
                  <c:v>4767</c:v>
                </c:pt>
                <c:pt idx="964">
                  <c:v>4769</c:v>
                </c:pt>
                <c:pt idx="965">
                  <c:v>4785</c:v>
                </c:pt>
                <c:pt idx="966">
                  <c:v>4786</c:v>
                </c:pt>
                <c:pt idx="967">
                  <c:v>4789</c:v>
                </c:pt>
                <c:pt idx="968">
                  <c:v>4790</c:v>
                </c:pt>
                <c:pt idx="969">
                  <c:v>4791</c:v>
                </c:pt>
                <c:pt idx="970">
                  <c:v>4796</c:v>
                </c:pt>
                <c:pt idx="971">
                  <c:v>4808</c:v>
                </c:pt>
                <c:pt idx="972">
                  <c:v>4817</c:v>
                </c:pt>
                <c:pt idx="973">
                  <c:v>4827</c:v>
                </c:pt>
                <c:pt idx="974">
                  <c:v>4828</c:v>
                </c:pt>
                <c:pt idx="975">
                  <c:v>4832</c:v>
                </c:pt>
                <c:pt idx="976">
                  <c:v>4837</c:v>
                </c:pt>
                <c:pt idx="977">
                  <c:v>4838</c:v>
                </c:pt>
                <c:pt idx="978">
                  <c:v>4843</c:v>
                </c:pt>
                <c:pt idx="979">
                  <c:v>4855</c:v>
                </c:pt>
                <c:pt idx="980">
                  <c:v>4856</c:v>
                </c:pt>
                <c:pt idx="981">
                  <c:v>4860</c:v>
                </c:pt>
                <c:pt idx="982">
                  <c:v>4864</c:v>
                </c:pt>
                <c:pt idx="983">
                  <c:v>4865</c:v>
                </c:pt>
                <c:pt idx="984">
                  <c:v>4867</c:v>
                </c:pt>
                <c:pt idx="985">
                  <c:v>4877</c:v>
                </c:pt>
                <c:pt idx="986">
                  <c:v>4887</c:v>
                </c:pt>
                <c:pt idx="987">
                  <c:v>4910</c:v>
                </c:pt>
                <c:pt idx="988">
                  <c:v>4915</c:v>
                </c:pt>
                <c:pt idx="989">
                  <c:v>4927</c:v>
                </c:pt>
                <c:pt idx="990">
                  <c:v>4931</c:v>
                </c:pt>
                <c:pt idx="991">
                  <c:v>4937</c:v>
                </c:pt>
                <c:pt idx="992">
                  <c:v>4939</c:v>
                </c:pt>
                <c:pt idx="993">
                  <c:v>4943</c:v>
                </c:pt>
                <c:pt idx="994">
                  <c:v>4944</c:v>
                </c:pt>
                <c:pt idx="995">
                  <c:v>4945</c:v>
                </c:pt>
                <c:pt idx="996">
                  <c:v>4947</c:v>
                </c:pt>
                <c:pt idx="997">
                  <c:v>4954</c:v>
                </c:pt>
                <c:pt idx="998">
                  <c:v>4961</c:v>
                </c:pt>
                <c:pt idx="999">
                  <c:v>4964</c:v>
                </c:pt>
                <c:pt idx="1000">
                  <c:v>4967</c:v>
                </c:pt>
                <c:pt idx="1001">
                  <c:v>4971</c:v>
                </c:pt>
                <c:pt idx="1002">
                  <c:v>4973</c:v>
                </c:pt>
                <c:pt idx="1003">
                  <c:v>4974</c:v>
                </c:pt>
                <c:pt idx="1004">
                  <c:v>4988</c:v>
                </c:pt>
                <c:pt idx="1005">
                  <c:v>4990</c:v>
                </c:pt>
                <c:pt idx="1006">
                  <c:v>4992</c:v>
                </c:pt>
                <c:pt idx="1007">
                  <c:v>4994</c:v>
                </c:pt>
                <c:pt idx="1008">
                  <c:v>4998</c:v>
                </c:pt>
                <c:pt idx="1009">
                  <c:v>5010</c:v>
                </c:pt>
                <c:pt idx="1010">
                  <c:v>5011</c:v>
                </c:pt>
                <c:pt idx="1011">
                  <c:v>5012</c:v>
                </c:pt>
                <c:pt idx="1012">
                  <c:v>5015</c:v>
                </c:pt>
                <c:pt idx="1013">
                  <c:v>5025</c:v>
                </c:pt>
                <c:pt idx="1014">
                  <c:v>5029</c:v>
                </c:pt>
                <c:pt idx="1015">
                  <c:v>5031</c:v>
                </c:pt>
                <c:pt idx="1016">
                  <c:v>5036</c:v>
                </c:pt>
                <c:pt idx="1017">
                  <c:v>5043</c:v>
                </c:pt>
                <c:pt idx="1018">
                  <c:v>5046</c:v>
                </c:pt>
                <c:pt idx="1019">
                  <c:v>5048</c:v>
                </c:pt>
                <c:pt idx="1020">
                  <c:v>5049</c:v>
                </c:pt>
                <c:pt idx="1021">
                  <c:v>5057</c:v>
                </c:pt>
                <c:pt idx="1022">
                  <c:v>5062</c:v>
                </c:pt>
                <c:pt idx="1023">
                  <c:v>5063</c:v>
                </c:pt>
                <c:pt idx="1024">
                  <c:v>5067</c:v>
                </c:pt>
                <c:pt idx="1025">
                  <c:v>5068</c:v>
                </c:pt>
                <c:pt idx="1026">
                  <c:v>5074</c:v>
                </c:pt>
                <c:pt idx="1027">
                  <c:v>5077</c:v>
                </c:pt>
                <c:pt idx="1028">
                  <c:v>5079</c:v>
                </c:pt>
                <c:pt idx="1029">
                  <c:v>5080</c:v>
                </c:pt>
                <c:pt idx="1030">
                  <c:v>5081</c:v>
                </c:pt>
                <c:pt idx="1031">
                  <c:v>5084</c:v>
                </c:pt>
                <c:pt idx="1032">
                  <c:v>5092</c:v>
                </c:pt>
                <c:pt idx="1033">
                  <c:v>5093</c:v>
                </c:pt>
                <c:pt idx="1034">
                  <c:v>5107</c:v>
                </c:pt>
                <c:pt idx="1035">
                  <c:v>5113</c:v>
                </c:pt>
                <c:pt idx="1036">
                  <c:v>5114</c:v>
                </c:pt>
                <c:pt idx="1037">
                  <c:v>5117</c:v>
                </c:pt>
                <c:pt idx="1038">
                  <c:v>5120</c:v>
                </c:pt>
                <c:pt idx="1039">
                  <c:v>5121</c:v>
                </c:pt>
                <c:pt idx="1040">
                  <c:v>5123</c:v>
                </c:pt>
                <c:pt idx="1041">
                  <c:v>5125</c:v>
                </c:pt>
                <c:pt idx="1042">
                  <c:v>5136</c:v>
                </c:pt>
                <c:pt idx="1043">
                  <c:v>5138</c:v>
                </c:pt>
                <c:pt idx="1044">
                  <c:v>5140</c:v>
                </c:pt>
                <c:pt idx="1045">
                  <c:v>5147</c:v>
                </c:pt>
                <c:pt idx="1046">
                  <c:v>5150</c:v>
                </c:pt>
                <c:pt idx="1047">
                  <c:v>5153</c:v>
                </c:pt>
                <c:pt idx="1048">
                  <c:v>5154</c:v>
                </c:pt>
                <c:pt idx="1049">
                  <c:v>5156</c:v>
                </c:pt>
                <c:pt idx="1050">
                  <c:v>5172</c:v>
                </c:pt>
                <c:pt idx="1051">
                  <c:v>5176</c:v>
                </c:pt>
                <c:pt idx="1052">
                  <c:v>5177</c:v>
                </c:pt>
                <c:pt idx="1053">
                  <c:v>5180</c:v>
                </c:pt>
                <c:pt idx="1054">
                  <c:v>5181</c:v>
                </c:pt>
                <c:pt idx="1055">
                  <c:v>5184</c:v>
                </c:pt>
                <c:pt idx="1056">
                  <c:v>5185</c:v>
                </c:pt>
                <c:pt idx="1057">
                  <c:v>5186</c:v>
                </c:pt>
                <c:pt idx="1058">
                  <c:v>5204</c:v>
                </c:pt>
                <c:pt idx="1059">
                  <c:v>5207</c:v>
                </c:pt>
                <c:pt idx="1060">
                  <c:v>5209</c:v>
                </c:pt>
                <c:pt idx="1061">
                  <c:v>5221</c:v>
                </c:pt>
                <c:pt idx="1062">
                  <c:v>5223</c:v>
                </c:pt>
                <c:pt idx="1063">
                  <c:v>5229</c:v>
                </c:pt>
                <c:pt idx="1064">
                  <c:v>5231</c:v>
                </c:pt>
                <c:pt idx="1065">
                  <c:v>5232</c:v>
                </c:pt>
                <c:pt idx="1066">
                  <c:v>5234</c:v>
                </c:pt>
                <c:pt idx="1067">
                  <c:v>5236</c:v>
                </c:pt>
                <c:pt idx="1068">
                  <c:v>5237</c:v>
                </c:pt>
                <c:pt idx="1069">
                  <c:v>5247</c:v>
                </c:pt>
                <c:pt idx="1070">
                  <c:v>5250</c:v>
                </c:pt>
                <c:pt idx="1071">
                  <c:v>5252</c:v>
                </c:pt>
                <c:pt idx="1072">
                  <c:v>5253</c:v>
                </c:pt>
                <c:pt idx="1073">
                  <c:v>5255</c:v>
                </c:pt>
                <c:pt idx="1074">
                  <c:v>5263</c:v>
                </c:pt>
                <c:pt idx="1075">
                  <c:v>5267</c:v>
                </c:pt>
                <c:pt idx="1076">
                  <c:v>5268</c:v>
                </c:pt>
                <c:pt idx="1077">
                  <c:v>5272</c:v>
                </c:pt>
                <c:pt idx="1078">
                  <c:v>5278</c:v>
                </c:pt>
                <c:pt idx="1079">
                  <c:v>5283</c:v>
                </c:pt>
                <c:pt idx="1080">
                  <c:v>5286</c:v>
                </c:pt>
                <c:pt idx="1081">
                  <c:v>5287</c:v>
                </c:pt>
                <c:pt idx="1082">
                  <c:v>5289</c:v>
                </c:pt>
                <c:pt idx="1083">
                  <c:v>5290</c:v>
                </c:pt>
                <c:pt idx="1084">
                  <c:v>5294</c:v>
                </c:pt>
                <c:pt idx="1085">
                  <c:v>5299</c:v>
                </c:pt>
                <c:pt idx="1086">
                  <c:v>5300</c:v>
                </c:pt>
                <c:pt idx="1087">
                  <c:v>5302</c:v>
                </c:pt>
                <c:pt idx="1088">
                  <c:v>5303</c:v>
                </c:pt>
                <c:pt idx="1089">
                  <c:v>5304</c:v>
                </c:pt>
                <c:pt idx="1090">
                  <c:v>5313</c:v>
                </c:pt>
                <c:pt idx="1091">
                  <c:v>5314</c:v>
                </c:pt>
                <c:pt idx="1092">
                  <c:v>5316</c:v>
                </c:pt>
                <c:pt idx="1093">
                  <c:v>5320</c:v>
                </c:pt>
                <c:pt idx="1094">
                  <c:v>5324</c:v>
                </c:pt>
                <c:pt idx="1095">
                  <c:v>5329</c:v>
                </c:pt>
                <c:pt idx="1096">
                  <c:v>5331</c:v>
                </c:pt>
                <c:pt idx="1097">
                  <c:v>5332</c:v>
                </c:pt>
                <c:pt idx="1098">
                  <c:v>5336</c:v>
                </c:pt>
                <c:pt idx="1099">
                  <c:v>5341</c:v>
                </c:pt>
                <c:pt idx="1100">
                  <c:v>5342</c:v>
                </c:pt>
                <c:pt idx="1101">
                  <c:v>5346</c:v>
                </c:pt>
                <c:pt idx="1102">
                  <c:v>5350</c:v>
                </c:pt>
                <c:pt idx="1103">
                  <c:v>5370</c:v>
                </c:pt>
                <c:pt idx="1104">
                  <c:v>5371</c:v>
                </c:pt>
                <c:pt idx="1105">
                  <c:v>5376</c:v>
                </c:pt>
                <c:pt idx="1106">
                  <c:v>5386</c:v>
                </c:pt>
                <c:pt idx="1107">
                  <c:v>5389</c:v>
                </c:pt>
                <c:pt idx="1108">
                  <c:v>5393</c:v>
                </c:pt>
                <c:pt idx="1109">
                  <c:v>5394</c:v>
                </c:pt>
                <c:pt idx="1110">
                  <c:v>5396</c:v>
                </c:pt>
                <c:pt idx="1111">
                  <c:v>5407</c:v>
                </c:pt>
                <c:pt idx="1112">
                  <c:v>5423</c:v>
                </c:pt>
                <c:pt idx="1113">
                  <c:v>5424</c:v>
                </c:pt>
                <c:pt idx="1114">
                  <c:v>5429</c:v>
                </c:pt>
                <c:pt idx="1115">
                  <c:v>5430</c:v>
                </c:pt>
                <c:pt idx="1116">
                  <c:v>5441</c:v>
                </c:pt>
                <c:pt idx="1117">
                  <c:v>5453</c:v>
                </c:pt>
                <c:pt idx="1118">
                  <c:v>5454</c:v>
                </c:pt>
                <c:pt idx="1119">
                  <c:v>5455</c:v>
                </c:pt>
                <c:pt idx="1120">
                  <c:v>5462</c:v>
                </c:pt>
                <c:pt idx="1121">
                  <c:v>5474</c:v>
                </c:pt>
                <c:pt idx="1122">
                  <c:v>5491</c:v>
                </c:pt>
                <c:pt idx="1123">
                  <c:v>5493</c:v>
                </c:pt>
                <c:pt idx="1124">
                  <c:v>5510</c:v>
                </c:pt>
                <c:pt idx="1125">
                  <c:v>5512</c:v>
                </c:pt>
                <c:pt idx="1126">
                  <c:v>5513</c:v>
                </c:pt>
                <c:pt idx="1127">
                  <c:v>5517</c:v>
                </c:pt>
                <c:pt idx="1128">
                  <c:v>5519</c:v>
                </c:pt>
                <c:pt idx="1129">
                  <c:v>5524</c:v>
                </c:pt>
                <c:pt idx="1130">
                  <c:v>5527</c:v>
                </c:pt>
                <c:pt idx="1131">
                  <c:v>5529</c:v>
                </c:pt>
                <c:pt idx="1132">
                  <c:v>5534</c:v>
                </c:pt>
                <c:pt idx="1133">
                  <c:v>5536</c:v>
                </c:pt>
                <c:pt idx="1134">
                  <c:v>5538</c:v>
                </c:pt>
                <c:pt idx="1135">
                  <c:v>5543</c:v>
                </c:pt>
                <c:pt idx="1136">
                  <c:v>5544</c:v>
                </c:pt>
                <c:pt idx="1137">
                  <c:v>5545</c:v>
                </c:pt>
                <c:pt idx="1138">
                  <c:v>5547</c:v>
                </c:pt>
                <c:pt idx="1139">
                  <c:v>5552</c:v>
                </c:pt>
                <c:pt idx="1140">
                  <c:v>5555</c:v>
                </c:pt>
                <c:pt idx="1141">
                  <c:v>5558</c:v>
                </c:pt>
                <c:pt idx="1142">
                  <c:v>5562</c:v>
                </c:pt>
                <c:pt idx="1143">
                  <c:v>5564</c:v>
                </c:pt>
                <c:pt idx="1144">
                  <c:v>5577</c:v>
                </c:pt>
                <c:pt idx="1145">
                  <c:v>5585</c:v>
                </c:pt>
                <c:pt idx="1146">
                  <c:v>5589</c:v>
                </c:pt>
                <c:pt idx="1147">
                  <c:v>5596</c:v>
                </c:pt>
                <c:pt idx="1148">
                  <c:v>5602</c:v>
                </c:pt>
                <c:pt idx="1149">
                  <c:v>5610</c:v>
                </c:pt>
                <c:pt idx="1150">
                  <c:v>5621</c:v>
                </c:pt>
                <c:pt idx="1151">
                  <c:v>5623</c:v>
                </c:pt>
                <c:pt idx="1152">
                  <c:v>5626</c:v>
                </c:pt>
                <c:pt idx="1153">
                  <c:v>5628</c:v>
                </c:pt>
                <c:pt idx="1154">
                  <c:v>5631</c:v>
                </c:pt>
                <c:pt idx="1155">
                  <c:v>5633</c:v>
                </c:pt>
                <c:pt idx="1156">
                  <c:v>5636</c:v>
                </c:pt>
                <c:pt idx="1157">
                  <c:v>5642</c:v>
                </c:pt>
                <c:pt idx="1158">
                  <c:v>5644</c:v>
                </c:pt>
                <c:pt idx="1159">
                  <c:v>5654</c:v>
                </c:pt>
                <c:pt idx="1160">
                  <c:v>5667</c:v>
                </c:pt>
                <c:pt idx="1161">
                  <c:v>5675</c:v>
                </c:pt>
                <c:pt idx="1162">
                  <c:v>5680</c:v>
                </c:pt>
                <c:pt idx="1163">
                  <c:v>5682</c:v>
                </c:pt>
                <c:pt idx="1164">
                  <c:v>5684</c:v>
                </c:pt>
                <c:pt idx="1165">
                  <c:v>5687</c:v>
                </c:pt>
                <c:pt idx="1166">
                  <c:v>5692</c:v>
                </c:pt>
                <c:pt idx="1167">
                  <c:v>5710</c:v>
                </c:pt>
                <c:pt idx="1168">
                  <c:v>5718</c:v>
                </c:pt>
                <c:pt idx="1169">
                  <c:v>5721</c:v>
                </c:pt>
                <c:pt idx="1170">
                  <c:v>5723</c:v>
                </c:pt>
                <c:pt idx="1171">
                  <c:v>5726</c:v>
                </c:pt>
                <c:pt idx="1172">
                  <c:v>5731</c:v>
                </c:pt>
                <c:pt idx="1173">
                  <c:v>5734</c:v>
                </c:pt>
                <c:pt idx="1174">
                  <c:v>5735</c:v>
                </c:pt>
                <c:pt idx="1175">
                  <c:v>5740</c:v>
                </c:pt>
                <c:pt idx="1176">
                  <c:v>5748</c:v>
                </c:pt>
                <c:pt idx="1177">
                  <c:v>5751</c:v>
                </c:pt>
                <c:pt idx="1178">
                  <c:v>5756</c:v>
                </c:pt>
                <c:pt idx="1179">
                  <c:v>5758</c:v>
                </c:pt>
                <c:pt idx="1180">
                  <c:v>5763</c:v>
                </c:pt>
                <c:pt idx="1181">
                  <c:v>5782</c:v>
                </c:pt>
                <c:pt idx="1182">
                  <c:v>5788</c:v>
                </c:pt>
                <c:pt idx="1183">
                  <c:v>5790</c:v>
                </c:pt>
                <c:pt idx="1184">
                  <c:v>5794</c:v>
                </c:pt>
                <c:pt idx="1185">
                  <c:v>5796</c:v>
                </c:pt>
                <c:pt idx="1186">
                  <c:v>5798</c:v>
                </c:pt>
                <c:pt idx="1187">
                  <c:v>5802</c:v>
                </c:pt>
                <c:pt idx="1188">
                  <c:v>5823</c:v>
                </c:pt>
                <c:pt idx="1189">
                  <c:v>5824</c:v>
                </c:pt>
                <c:pt idx="1190">
                  <c:v>5827</c:v>
                </c:pt>
                <c:pt idx="1191">
                  <c:v>5830</c:v>
                </c:pt>
                <c:pt idx="1192">
                  <c:v>5831</c:v>
                </c:pt>
                <c:pt idx="1193">
                  <c:v>5832</c:v>
                </c:pt>
                <c:pt idx="1194">
                  <c:v>5835</c:v>
                </c:pt>
                <c:pt idx="1195">
                  <c:v>5837</c:v>
                </c:pt>
                <c:pt idx="1196">
                  <c:v>5841</c:v>
                </c:pt>
                <c:pt idx="1197">
                  <c:v>5846</c:v>
                </c:pt>
                <c:pt idx="1198">
                  <c:v>5847</c:v>
                </c:pt>
                <c:pt idx="1199">
                  <c:v>5848</c:v>
                </c:pt>
                <c:pt idx="1200">
                  <c:v>5863</c:v>
                </c:pt>
                <c:pt idx="1201">
                  <c:v>5866</c:v>
                </c:pt>
                <c:pt idx="1202">
                  <c:v>5868</c:v>
                </c:pt>
                <c:pt idx="1203">
                  <c:v>5871</c:v>
                </c:pt>
                <c:pt idx="1204">
                  <c:v>5872</c:v>
                </c:pt>
                <c:pt idx="1205">
                  <c:v>5883</c:v>
                </c:pt>
                <c:pt idx="1206">
                  <c:v>5885</c:v>
                </c:pt>
                <c:pt idx="1207">
                  <c:v>5892</c:v>
                </c:pt>
                <c:pt idx="1208">
                  <c:v>5896</c:v>
                </c:pt>
                <c:pt idx="1209">
                  <c:v>5899</c:v>
                </c:pt>
                <c:pt idx="1210">
                  <c:v>5907</c:v>
                </c:pt>
                <c:pt idx="1211">
                  <c:v>5909</c:v>
                </c:pt>
                <c:pt idx="1212">
                  <c:v>5922</c:v>
                </c:pt>
                <c:pt idx="1213">
                  <c:v>5929</c:v>
                </c:pt>
                <c:pt idx="1214">
                  <c:v>5935</c:v>
                </c:pt>
                <c:pt idx="1215">
                  <c:v>5939</c:v>
                </c:pt>
                <c:pt idx="1216">
                  <c:v>5948</c:v>
                </c:pt>
                <c:pt idx="1217">
                  <c:v>5954</c:v>
                </c:pt>
                <c:pt idx="1218">
                  <c:v>5955</c:v>
                </c:pt>
                <c:pt idx="1219">
                  <c:v>5956</c:v>
                </c:pt>
                <c:pt idx="1220">
                  <c:v>5959</c:v>
                </c:pt>
                <c:pt idx="1221">
                  <c:v>5961</c:v>
                </c:pt>
                <c:pt idx="1222">
                  <c:v>5966</c:v>
                </c:pt>
                <c:pt idx="1223">
                  <c:v>5967</c:v>
                </c:pt>
                <c:pt idx="1224">
                  <c:v>5975</c:v>
                </c:pt>
                <c:pt idx="1225">
                  <c:v>5985</c:v>
                </c:pt>
                <c:pt idx="1226">
                  <c:v>5987</c:v>
                </c:pt>
                <c:pt idx="1227">
                  <c:v>5989</c:v>
                </c:pt>
                <c:pt idx="1228">
                  <c:v>5991</c:v>
                </c:pt>
                <c:pt idx="1229">
                  <c:v>5995</c:v>
                </c:pt>
                <c:pt idx="1230">
                  <c:v>6001</c:v>
                </c:pt>
                <c:pt idx="1231">
                  <c:v>6019</c:v>
                </c:pt>
                <c:pt idx="1232">
                  <c:v>6024</c:v>
                </c:pt>
                <c:pt idx="1233">
                  <c:v>6036</c:v>
                </c:pt>
                <c:pt idx="1234">
                  <c:v>6049</c:v>
                </c:pt>
                <c:pt idx="1235">
                  <c:v>6050</c:v>
                </c:pt>
                <c:pt idx="1236">
                  <c:v>6055</c:v>
                </c:pt>
                <c:pt idx="1237">
                  <c:v>6059</c:v>
                </c:pt>
                <c:pt idx="1238">
                  <c:v>6071</c:v>
                </c:pt>
                <c:pt idx="1239">
                  <c:v>6072</c:v>
                </c:pt>
                <c:pt idx="1240">
                  <c:v>6086</c:v>
                </c:pt>
                <c:pt idx="1241">
                  <c:v>6097</c:v>
                </c:pt>
                <c:pt idx="1242">
                  <c:v>6103</c:v>
                </c:pt>
                <c:pt idx="1243">
                  <c:v>6116</c:v>
                </c:pt>
                <c:pt idx="1244">
                  <c:v>6119</c:v>
                </c:pt>
                <c:pt idx="1245">
                  <c:v>6131</c:v>
                </c:pt>
                <c:pt idx="1246">
                  <c:v>6141</c:v>
                </c:pt>
                <c:pt idx="1247">
                  <c:v>6142</c:v>
                </c:pt>
                <c:pt idx="1248">
                  <c:v>6147</c:v>
                </c:pt>
                <c:pt idx="1249">
                  <c:v>6168</c:v>
                </c:pt>
                <c:pt idx="1250">
                  <c:v>6173</c:v>
                </c:pt>
                <c:pt idx="1251">
                  <c:v>6177</c:v>
                </c:pt>
                <c:pt idx="1252">
                  <c:v>6181</c:v>
                </c:pt>
                <c:pt idx="1253">
                  <c:v>6182</c:v>
                </c:pt>
                <c:pt idx="1254">
                  <c:v>6183</c:v>
                </c:pt>
                <c:pt idx="1255">
                  <c:v>6184</c:v>
                </c:pt>
                <c:pt idx="1256">
                  <c:v>6197</c:v>
                </c:pt>
                <c:pt idx="1257">
                  <c:v>6200</c:v>
                </c:pt>
                <c:pt idx="1258">
                  <c:v>6201</c:v>
                </c:pt>
                <c:pt idx="1259">
                  <c:v>6202</c:v>
                </c:pt>
                <c:pt idx="1260">
                  <c:v>6203</c:v>
                </c:pt>
                <c:pt idx="1261">
                  <c:v>6205</c:v>
                </c:pt>
                <c:pt idx="1262">
                  <c:v>6211</c:v>
                </c:pt>
                <c:pt idx="1263">
                  <c:v>6214</c:v>
                </c:pt>
                <c:pt idx="1264">
                  <c:v>6215</c:v>
                </c:pt>
                <c:pt idx="1265">
                  <c:v>6218</c:v>
                </c:pt>
                <c:pt idx="1266">
                  <c:v>6222</c:v>
                </c:pt>
                <c:pt idx="1267">
                  <c:v>6230</c:v>
                </c:pt>
                <c:pt idx="1268">
                  <c:v>6233</c:v>
                </c:pt>
                <c:pt idx="1269">
                  <c:v>6237</c:v>
                </c:pt>
                <c:pt idx="1270">
                  <c:v>6245</c:v>
                </c:pt>
                <c:pt idx="1271">
                  <c:v>6246</c:v>
                </c:pt>
                <c:pt idx="1272">
                  <c:v>6248</c:v>
                </c:pt>
                <c:pt idx="1273">
                  <c:v>6250</c:v>
                </c:pt>
                <c:pt idx="1274">
                  <c:v>6255</c:v>
                </c:pt>
                <c:pt idx="1275">
                  <c:v>6257</c:v>
                </c:pt>
                <c:pt idx="1276">
                  <c:v>6260</c:v>
                </c:pt>
                <c:pt idx="1277">
                  <c:v>6261</c:v>
                </c:pt>
                <c:pt idx="1278">
                  <c:v>6262</c:v>
                </c:pt>
                <c:pt idx="1279">
                  <c:v>6263</c:v>
                </c:pt>
                <c:pt idx="1280">
                  <c:v>6271</c:v>
                </c:pt>
                <c:pt idx="1281">
                  <c:v>6274</c:v>
                </c:pt>
                <c:pt idx="1282">
                  <c:v>6281</c:v>
                </c:pt>
                <c:pt idx="1283">
                  <c:v>6283</c:v>
                </c:pt>
                <c:pt idx="1284">
                  <c:v>6287</c:v>
                </c:pt>
                <c:pt idx="1285">
                  <c:v>6289</c:v>
                </c:pt>
                <c:pt idx="1286">
                  <c:v>6292</c:v>
                </c:pt>
                <c:pt idx="1287">
                  <c:v>6295</c:v>
                </c:pt>
                <c:pt idx="1288">
                  <c:v>6299</c:v>
                </c:pt>
                <c:pt idx="1289">
                  <c:v>6303</c:v>
                </c:pt>
                <c:pt idx="1290">
                  <c:v>6310</c:v>
                </c:pt>
                <c:pt idx="1291">
                  <c:v>6312</c:v>
                </c:pt>
                <c:pt idx="1292">
                  <c:v>6318</c:v>
                </c:pt>
                <c:pt idx="1293">
                  <c:v>6320</c:v>
                </c:pt>
                <c:pt idx="1294">
                  <c:v>6327</c:v>
                </c:pt>
                <c:pt idx="1295">
                  <c:v>6336</c:v>
                </c:pt>
                <c:pt idx="1296">
                  <c:v>6340</c:v>
                </c:pt>
                <c:pt idx="1297">
                  <c:v>6343</c:v>
                </c:pt>
                <c:pt idx="1298">
                  <c:v>6347</c:v>
                </c:pt>
                <c:pt idx="1299">
                  <c:v>6349</c:v>
                </c:pt>
                <c:pt idx="1300">
                  <c:v>6354</c:v>
                </c:pt>
                <c:pt idx="1301">
                  <c:v>6355</c:v>
                </c:pt>
                <c:pt idx="1302">
                  <c:v>6357</c:v>
                </c:pt>
                <c:pt idx="1303">
                  <c:v>6365</c:v>
                </c:pt>
                <c:pt idx="1304">
                  <c:v>6374</c:v>
                </c:pt>
                <c:pt idx="1305">
                  <c:v>6376</c:v>
                </c:pt>
                <c:pt idx="1306">
                  <c:v>6379</c:v>
                </c:pt>
                <c:pt idx="1307">
                  <c:v>6382</c:v>
                </c:pt>
                <c:pt idx="1308">
                  <c:v>6383</c:v>
                </c:pt>
                <c:pt idx="1309">
                  <c:v>6384</c:v>
                </c:pt>
                <c:pt idx="1310">
                  <c:v>6387</c:v>
                </c:pt>
                <c:pt idx="1311">
                  <c:v>6398</c:v>
                </c:pt>
                <c:pt idx="1312">
                  <c:v>6404</c:v>
                </c:pt>
                <c:pt idx="1313">
                  <c:v>6406</c:v>
                </c:pt>
                <c:pt idx="1314">
                  <c:v>6409</c:v>
                </c:pt>
                <c:pt idx="1315">
                  <c:v>6417</c:v>
                </c:pt>
                <c:pt idx="1316">
                  <c:v>6421</c:v>
                </c:pt>
                <c:pt idx="1317">
                  <c:v>6422</c:v>
                </c:pt>
                <c:pt idx="1318">
                  <c:v>6424</c:v>
                </c:pt>
                <c:pt idx="1319">
                  <c:v>6428</c:v>
                </c:pt>
                <c:pt idx="1320">
                  <c:v>6431</c:v>
                </c:pt>
                <c:pt idx="1321">
                  <c:v>6437</c:v>
                </c:pt>
                <c:pt idx="1322">
                  <c:v>6439</c:v>
                </c:pt>
                <c:pt idx="1323">
                  <c:v>6445</c:v>
                </c:pt>
                <c:pt idx="1324">
                  <c:v>6457</c:v>
                </c:pt>
                <c:pt idx="1325">
                  <c:v>6460</c:v>
                </c:pt>
                <c:pt idx="1326">
                  <c:v>6461</c:v>
                </c:pt>
                <c:pt idx="1327">
                  <c:v>6466</c:v>
                </c:pt>
                <c:pt idx="1328">
                  <c:v>6471</c:v>
                </c:pt>
                <c:pt idx="1329">
                  <c:v>6488</c:v>
                </c:pt>
                <c:pt idx="1330">
                  <c:v>6497</c:v>
                </c:pt>
                <c:pt idx="1331">
                  <c:v>6504</c:v>
                </c:pt>
                <c:pt idx="1332">
                  <c:v>6507</c:v>
                </c:pt>
                <c:pt idx="1333">
                  <c:v>6515</c:v>
                </c:pt>
                <c:pt idx="1334">
                  <c:v>6516</c:v>
                </c:pt>
                <c:pt idx="1335">
                  <c:v>6518</c:v>
                </c:pt>
                <c:pt idx="1336">
                  <c:v>6521</c:v>
                </c:pt>
                <c:pt idx="1337">
                  <c:v>6528</c:v>
                </c:pt>
                <c:pt idx="1338">
                  <c:v>6534</c:v>
                </c:pt>
                <c:pt idx="1339">
                  <c:v>6543</c:v>
                </c:pt>
                <c:pt idx="1340">
                  <c:v>6544</c:v>
                </c:pt>
                <c:pt idx="1341">
                  <c:v>6565</c:v>
                </c:pt>
                <c:pt idx="1342">
                  <c:v>6566</c:v>
                </c:pt>
                <c:pt idx="1343">
                  <c:v>6568</c:v>
                </c:pt>
                <c:pt idx="1344">
                  <c:v>6575</c:v>
                </c:pt>
                <c:pt idx="1345">
                  <c:v>6583</c:v>
                </c:pt>
                <c:pt idx="1346">
                  <c:v>6605</c:v>
                </c:pt>
                <c:pt idx="1347">
                  <c:v>6606</c:v>
                </c:pt>
                <c:pt idx="1348">
                  <c:v>6609</c:v>
                </c:pt>
                <c:pt idx="1349">
                  <c:v>6613</c:v>
                </c:pt>
                <c:pt idx="1350">
                  <c:v>6616</c:v>
                </c:pt>
                <c:pt idx="1351">
                  <c:v>6619</c:v>
                </c:pt>
                <c:pt idx="1352">
                  <c:v>6634</c:v>
                </c:pt>
                <c:pt idx="1353">
                  <c:v>6637</c:v>
                </c:pt>
                <c:pt idx="1354">
                  <c:v>6642</c:v>
                </c:pt>
                <c:pt idx="1355">
                  <c:v>6646</c:v>
                </c:pt>
                <c:pt idx="1356">
                  <c:v>6652</c:v>
                </c:pt>
                <c:pt idx="1357">
                  <c:v>6653</c:v>
                </c:pt>
                <c:pt idx="1358">
                  <c:v>6658</c:v>
                </c:pt>
                <c:pt idx="1359">
                  <c:v>6661</c:v>
                </c:pt>
                <c:pt idx="1360">
                  <c:v>6663</c:v>
                </c:pt>
                <c:pt idx="1361">
                  <c:v>6673</c:v>
                </c:pt>
                <c:pt idx="1362">
                  <c:v>6678</c:v>
                </c:pt>
                <c:pt idx="1363">
                  <c:v>6679</c:v>
                </c:pt>
                <c:pt idx="1364">
                  <c:v>6682</c:v>
                </c:pt>
                <c:pt idx="1365">
                  <c:v>6690</c:v>
                </c:pt>
                <c:pt idx="1366">
                  <c:v>6694</c:v>
                </c:pt>
                <c:pt idx="1367">
                  <c:v>6710</c:v>
                </c:pt>
                <c:pt idx="1368">
                  <c:v>6715</c:v>
                </c:pt>
                <c:pt idx="1369">
                  <c:v>6720</c:v>
                </c:pt>
                <c:pt idx="1370">
                  <c:v>6721</c:v>
                </c:pt>
                <c:pt idx="1371">
                  <c:v>6722</c:v>
                </c:pt>
                <c:pt idx="1372">
                  <c:v>6728</c:v>
                </c:pt>
                <c:pt idx="1373">
                  <c:v>6729</c:v>
                </c:pt>
                <c:pt idx="1374">
                  <c:v>6730</c:v>
                </c:pt>
                <c:pt idx="1375">
                  <c:v>6742</c:v>
                </c:pt>
                <c:pt idx="1376">
                  <c:v>6749</c:v>
                </c:pt>
                <c:pt idx="1377">
                  <c:v>6768</c:v>
                </c:pt>
                <c:pt idx="1378">
                  <c:v>6770</c:v>
                </c:pt>
                <c:pt idx="1379">
                  <c:v>6798</c:v>
                </c:pt>
                <c:pt idx="1380">
                  <c:v>6810</c:v>
                </c:pt>
                <c:pt idx="1381">
                  <c:v>6815</c:v>
                </c:pt>
                <c:pt idx="1382">
                  <c:v>6818</c:v>
                </c:pt>
                <c:pt idx="1383">
                  <c:v>6825</c:v>
                </c:pt>
                <c:pt idx="1384">
                  <c:v>6853</c:v>
                </c:pt>
                <c:pt idx="1385">
                  <c:v>6856</c:v>
                </c:pt>
                <c:pt idx="1386">
                  <c:v>6859</c:v>
                </c:pt>
                <c:pt idx="1387">
                  <c:v>6862</c:v>
                </c:pt>
                <c:pt idx="1388">
                  <c:v>6864</c:v>
                </c:pt>
                <c:pt idx="1389">
                  <c:v>6866</c:v>
                </c:pt>
                <c:pt idx="1390">
                  <c:v>6870</c:v>
                </c:pt>
                <c:pt idx="1391">
                  <c:v>6872</c:v>
                </c:pt>
                <c:pt idx="1392">
                  <c:v>6875</c:v>
                </c:pt>
                <c:pt idx="1393">
                  <c:v>6878</c:v>
                </c:pt>
                <c:pt idx="1394">
                  <c:v>6885</c:v>
                </c:pt>
                <c:pt idx="1395">
                  <c:v>6887</c:v>
                </c:pt>
                <c:pt idx="1396">
                  <c:v>6892</c:v>
                </c:pt>
                <c:pt idx="1397">
                  <c:v>6905</c:v>
                </c:pt>
                <c:pt idx="1398">
                  <c:v>6906</c:v>
                </c:pt>
                <c:pt idx="1399">
                  <c:v>6912</c:v>
                </c:pt>
                <c:pt idx="1400">
                  <c:v>6918</c:v>
                </c:pt>
                <c:pt idx="1401">
                  <c:v>6919</c:v>
                </c:pt>
                <c:pt idx="1402">
                  <c:v>6927</c:v>
                </c:pt>
                <c:pt idx="1403">
                  <c:v>6931</c:v>
                </c:pt>
                <c:pt idx="1404">
                  <c:v>6932</c:v>
                </c:pt>
                <c:pt idx="1405">
                  <c:v>6935</c:v>
                </c:pt>
                <c:pt idx="1406">
                  <c:v>6940</c:v>
                </c:pt>
                <c:pt idx="1407">
                  <c:v>6941</c:v>
                </c:pt>
                <c:pt idx="1408">
                  <c:v>6945</c:v>
                </c:pt>
                <c:pt idx="1409">
                  <c:v>6950</c:v>
                </c:pt>
                <c:pt idx="1410">
                  <c:v>6958</c:v>
                </c:pt>
                <c:pt idx="1411">
                  <c:v>6961</c:v>
                </c:pt>
                <c:pt idx="1412">
                  <c:v>6963</c:v>
                </c:pt>
                <c:pt idx="1413">
                  <c:v>6969</c:v>
                </c:pt>
                <c:pt idx="1414">
                  <c:v>6974</c:v>
                </c:pt>
                <c:pt idx="1415">
                  <c:v>6977</c:v>
                </c:pt>
                <c:pt idx="1416">
                  <c:v>6982</c:v>
                </c:pt>
                <c:pt idx="1417">
                  <c:v>6983</c:v>
                </c:pt>
                <c:pt idx="1418">
                  <c:v>6988</c:v>
                </c:pt>
                <c:pt idx="1419">
                  <c:v>6991</c:v>
                </c:pt>
                <c:pt idx="1420">
                  <c:v>6999</c:v>
                </c:pt>
                <c:pt idx="1421">
                  <c:v>7000</c:v>
                </c:pt>
                <c:pt idx="1422">
                  <c:v>7002</c:v>
                </c:pt>
                <c:pt idx="1423">
                  <c:v>7004</c:v>
                </c:pt>
                <c:pt idx="1424">
                  <c:v>7005</c:v>
                </c:pt>
                <c:pt idx="1425">
                  <c:v>7007</c:v>
                </c:pt>
                <c:pt idx="1426">
                  <c:v>7010</c:v>
                </c:pt>
                <c:pt idx="1427">
                  <c:v>7011</c:v>
                </c:pt>
                <c:pt idx="1428">
                  <c:v>7019</c:v>
                </c:pt>
                <c:pt idx="1429">
                  <c:v>7022</c:v>
                </c:pt>
                <c:pt idx="1430">
                  <c:v>7023</c:v>
                </c:pt>
                <c:pt idx="1431">
                  <c:v>7030</c:v>
                </c:pt>
                <c:pt idx="1432">
                  <c:v>7034</c:v>
                </c:pt>
                <c:pt idx="1433">
                  <c:v>7037</c:v>
                </c:pt>
                <c:pt idx="1434">
                  <c:v>7042</c:v>
                </c:pt>
                <c:pt idx="1435">
                  <c:v>7053</c:v>
                </c:pt>
                <c:pt idx="1436">
                  <c:v>7055</c:v>
                </c:pt>
                <c:pt idx="1437">
                  <c:v>7059</c:v>
                </c:pt>
                <c:pt idx="1438">
                  <c:v>7072</c:v>
                </c:pt>
                <c:pt idx="1439">
                  <c:v>7079</c:v>
                </c:pt>
                <c:pt idx="1440">
                  <c:v>7093</c:v>
                </c:pt>
                <c:pt idx="1441">
                  <c:v>7094</c:v>
                </c:pt>
                <c:pt idx="1442">
                  <c:v>7101</c:v>
                </c:pt>
                <c:pt idx="1443">
                  <c:v>7106</c:v>
                </c:pt>
                <c:pt idx="1444">
                  <c:v>7108</c:v>
                </c:pt>
                <c:pt idx="1445">
                  <c:v>7118</c:v>
                </c:pt>
                <c:pt idx="1446">
                  <c:v>7119</c:v>
                </c:pt>
                <c:pt idx="1447">
                  <c:v>7124</c:v>
                </c:pt>
                <c:pt idx="1448">
                  <c:v>7128</c:v>
                </c:pt>
                <c:pt idx="1449">
                  <c:v>7129</c:v>
                </c:pt>
                <c:pt idx="1450">
                  <c:v>7141</c:v>
                </c:pt>
                <c:pt idx="1451">
                  <c:v>7143</c:v>
                </c:pt>
                <c:pt idx="1452">
                  <c:v>7152</c:v>
                </c:pt>
                <c:pt idx="1453">
                  <c:v>7165</c:v>
                </c:pt>
                <c:pt idx="1454">
                  <c:v>7181</c:v>
                </c:pt>
                <c:pt idx="1455">
                  <c:v>7186</c:v>
                </c:pt>
                <c:pt idx="1456">
                  <c:v>7187</c:v>
                </c:pt>
                <c:pt idx="1457">
                  <c:v>7192</c:v>
                </c:pt>
                <c:pt idx="1458">
                  <c:v>7196</c:v>
                </c:pt>
                <c:pt idx="1459">
                  <c:v>7212</c:v>
                </c:pt>
                <c:pt idx="1460">
                  <c:v>7214</c:v>
                </c:pt>
                <c:pt idx="1461">
                  <c:v>7215</c:v>
                </c:pt>
                <c:pt idx="1462">
                  <c:v>7224</c:v>
                </c:pt>
                <c:pt idx="1463">
                  <c:v>7230</c:v>
                </c:pt>
                <c:pt idx="1464">
                  <c:v>7232</c:v>
                </c:pt>
                <c:pt idx="1465">
                  <c:v>7233</c:v>
                </c:pt>
                <c:pt idx="1466">
                  <c:v>7235</c:v>
                </c:pt>
                <c:pt idx="1467">
                  <c:v>7244</c:v>
                </c:pt>
                <c:pt idx="1468">
                  <c:v>7247</c:v>
                </c:pt>
                <c:pt idx="1469">
                  <c:v>7250</c:v>
                </c:pt>
                <c:pt idx="1470">
                  <c:v>7254</c:v>
                </c:pt>
                <c:pt idx="1471">
                  <c:v>7261</c:v>
                </c:pt>
                <c:pt idx="1472">
                  <c:v>7264</c:v>
                </c:pt>
                <c:pt idx="1473">
                  <c:v>7270</c:v>
                </c:pt>
                <c:pt idx="1474">
                  <c:v>7274</c:v>
                </c:pt>
                <c:pt idx="1475">
                  <c:v>7275</c:v>
                </c:pt>
                <c:pt idx="1476">
                  <c:v>7279</c:v>
                </c:pt>
                <c:pt idx="1477">
                  <c:v>7281</c:v>
                </c:pt>
                <c:pt idx="1478">
                  <c:v>7284</c:v>
                </c:pt>
                <c:pt idx="1479">
                  <c:v>7286</c:v>
                </c:pt>
                <c:pt idx="1480">
                  <c:v>7290</c:v>
                </c:pt>
                <c:pt idx="1481">
                  <c:v>7297</c:v>
                </c:pt>
                <c:pt idx="1482">
                  <c:v>7300</c:v>
                </c:pt>
                <c:pt idx="1483">
                  <c:v>7301</c:v>
                </c:pt>
                <c:pt idx="1484">
                  <c:v>7313</c:v>
                </c:pt>
                <c:pt idx="1485">
                  <c:v>7321</c:v>
                </c:pt>
                <c:pt idx="1486">
                  <c:v>7325</c:v>
                </c:pt>
                <c:pt idx="1487">
                  <c:v>7326</c:v>
                </c:pt>
                <c:pt idx="1488">
                  <c:v>7327</c:v>
                </c:pt>
                <c:pt idx="1489">
                  <c:v>7342</c:v>
                </c:pt>
                <c:pt idx="1490">
                  <c:v>7348</c:v>
                </c:pt>
                <c:pt idx="1491">
                  <c:v>7349</c:v>
                </c:pt>
                <c:pt idx="1492">
                  <c:v>7352</c:v>
                </c:pt>
                <c:pt idx="1493">
                  <c:v>7366</c:v>
                </c:pt>
                <c:pt idx="1494">
                  <c:v>7369</c:v>
                </c:pt>
                <c:pt idx="1495">
                  <c:v>7373</c:v>
                </c:pt>
                <c:pt idx="1496">
                  <c:v>7375</c:v>
                </c:pt>
                <c:pt idx="1497">
                  <c:v>7378</c:v>
                </c:pt>
                <c:pt idx="1498">
                  <c:v>7381</c:v>
                </c:pt>
                <c:pt idx="1499">
                  <c:v>7384</c:v>
                </c:pt>
                <c:pt idx="1500">
                  <c:v>7386</c:v>
                </c:pt>
                <c:pt idx="1501">
                  <c:v>7393</c:v>
                </c:pt>
                <c:pt idx="1502">
                  <c:v>7396</c:v>
                </c:pt>
                <c:pt idx="1503">
                  <c:v>7397</c:v>
                </c:pt>
                <c:pt idx="1504">
                  <c:v>7408</c:v>
                </c:pt>
                <c:pt idx="1505">
                  <c:v>7409</c:v>
                </c:pt>
                <c:pt idx="1506">
                  <c:v>7411</c:v>
                </c:pt>
                <c:pt idx="1507">
                  <c:v>7414</c:v>
                </c:pt>
                <c:pt idx="1508">
                  <c:v>7419</c:v>
                </c:pt>
                <c:pt idx="1509">
                  <c:v>7422</c:v>
                </c:pt>
                <c:pt idx="1510">
                  <c:v>7426</c:v>
                </c:pt>
                <c:pt idx="1511">
                  <c:v>7428</c:v>
                </c:pt>
                <c:pt idx="1512">
                  <c:v>7431</c:v>
                </c:pt>
                <c:pt idx="1513">
                  <c:v>7433</c:v>
                </c:pt>
                <c:pt idx="1514">
                  <c:v>7437</c:v>
                </c:pt>
                <c:pt idx="1515">
                  <c:v>7441</c:v>
                </c:pt>
                <c:pt idx="1516">
                  <c:v>7444</c:v>
                </c:pt>
                <c:pt idx="1517">
                  <c:v>7446</c:v>
                </c:pt>
                <c:pt idx="1518">
                  <c:v>7451</c:v>
                </c:pt>
                <c:pt idx="1519">
                  <c:v>7453</c:v>
                </c:pt>
                <c:pt idx="1520">
                  <c:v>7458</c:v>
                </c:pt>
                <c:pt idx="1521">
                  <c:v>7462</c:v>
                </c:pt>
                <c:pt idx="1522">
                  <c:v>7476</c:v>
                </c:pt>
                <c:pt idx="1523">
                  <c:v>7485</c:v>
                </c:pt>
                <c:pt idx="1524">
                  <c:v>7488</c:v>
                </c:pt>
                <c:pt idx="1525">
                  <c:v>7494</c:v>
                </c:pt>
                <c:pt idx="1526">
                  <c:v>7495</c:v>
                </c:pt>
                <c:pt idx="1527">
                  <c:v>7500</c:v>
                </c:pt>
                <c:pt idx="1528">
                  <c:v>7503</c:v>
                </c:pt>
                <c:pt idx="1529">
                  <c:v>7505</c:v>
                </c:pt>
                <c:pt idx="1530">
                  <c:v>7514</c:v>
                </c:pt>
                <c:pt idx="1531">
                  <c:v>7516</c:v>
                </c:pt>
                <c:pt idx="1532">
                  <c:v>7521</c:v>
                </c:pt>
                <c:pt idx="1533">
                  <c:v>7527</c:v>
                </c:pt>
                <c:pt idx="1534">
                  <c:v>7530</c:v>
                </c:pt>
                <c:pt idx="1535">
                  <c:v>7532</c:v>
                </c:pt>
                <c:pt idx="1536">
                  <c:v>7533</c:v>
                </c:pt>
                <c:pt idx="1537">
                  <c:v>7540</c:v>
                </c:pt>
                <c:pt idx="1538">
                  <c:v>7573</c:v>
                </c:pt>
                <c:pt idx="1539">
                  <c:v>7574</c:v>
                </c:pt>
                <c:pt idx="1540">
                  <c:v>7592</c:v>
                </c:pt>
                <c:pt idx="1541">
                  <c:v>7600</c:v>
                </c:pt>
                <c:pt idx="1542">
                  <c:v>7610</c:v>
                </c:pt>
                <c:pt idx="1543">
                  <c:v>7613</c:v>
                </c:pt>
                <c:pt idx="1544">
                  <c:v>7617</c:v>
                </c:pt>
                <c:pt idx="1545">
                  <c:v>7620</c:v>
                </c:pt>
                <c:pt idx="1546">
                  <c:v>7627</c:v>
                </c:pt>
                <c:pt idx="1547">
                  <c:v>7628</c:v>
                </c:pt>
                <c:pt idx="1548">
                  <c:v>7629</c:v>
                </c:pt>
                <c:pt idx="1549">
                  <c:v>7631</c:v>
                </c:pt>
                <c:pt idx="1550">
                  <c:v>7646</c:v>
                </c:pt>
                <c:pt idx="1551">
                  <c:v>7660</c:v>
                </c:pt>
                <c:pt idx="1552">
                  <c:v>7679</c:v>
                </c:pt>
                <c:pt idx="1553">
                  <c:v>7683</c:v>
                </c:pt>
                <c:pt idx="1554">
                  <c:v>7685</c:v>
                </c:pt>
                <c:pt idx="1555">
                  <c:v>7698</c:v>
                </c:pt>
                <c:pt idx="1556">
                  <c:v>7699</c:v>
                </c:pt>
                <c:pt idx="1557">
                  <c:v>7706</c:v>
                </c:pt>
                <c:pt idx="1558">
                  <c:v>7712</c:v>
                </c:pt>
                <c:pt idx="1559">
                  <c:v>7718</c:v>
                </c:pt>
                <c:pt idx="1560">
                  <c:v>7723</c:v>
                </c:pt>
                <c:pt idx="1561">
                  <c:v>7725</c:v>
                </c:pt>
                <c:pt idx="1562">
                  <c:v>7732</c:v>
                </c:pt>
                <c:pt idx="1563">
                  <c:v>7734</c:v>
                </c:pt>
                <c:pt idx="1564">
                  <c:v>7736</c:v>
                </c:pt>
                <c:pt idx="1565">
                  <c:v>7755</c:v>
                </c:pt>
                <c:pt idx="1566">
                  <c:v>7761</c:v>
                </c:pt>
                <c:pt idx="1567">
                  <c:v>7786</c:v>
                </c:pt>
                <c:pt idx="1568">
                  <c:v>7787</c:v>
                </c:pt>
                <c:pt idx="1569">
                  <c:v>7788</c:v>
                </c:pt>
                <c:pt idx="1570">
                  <c:v>7789</c:v>
                </c:pt>
                <c:pt idx="1571">
                  <c:v>7791</c:v>
                </c:pt>
                <c:pt idx="1572">
                  <c:v>7793</c:v>
                </c:pt>
                <c:pt idx="1573">
                  <c:v>7798</c:v>
                </c:pt>
                <c:pt idx="1574">
                  <c:v>7801</c:v>
                </c:pt>
                <c:pt idx="1575">
                  <c:v>7807</c:v>
                </c:pt>
                <c:pt idx="1576">
                  <c:v>7822</c:v>
                </c:pt>
                <c:pt idx="1577">
                  <c:v>7828</c:v>
                </c:pt>
                <c:pt idx="1578">
                  <c:v>7829</c:v>
                </c:pt>
                <c:pt idx="1579">
                  <c:v>7832</c:v>
                </c:pt>
                <c:pt idx="1580">
                  <c:v>7842</c:v>
                </c:pt>
                <c:pt idx="1581">
                  <c:v>7848</c:v>
                </c:pt>
                <c:pt idx="1582">
                  <c:v>7849</c:v>
                </c:pt>
                <c:pt idx="1583">
                  <c:v>7851</c:v>
                </c:pt>
                <c:pt idx="1584">
                  <c:v>7861</c:v>
                </c:pt>
                <c:pt idx="1585">
                  <c:v>7872</c:v>
                </c:pt>
                <c:pt idx="1586">
                  <c:v>7873</c:v>
                </c:pt>
                <c:pt idx="1587">
                  <c:v>7875</c:v>
                </c:pt>
                <c:pt idx="1588">
                  <c:v>7881</c:v>
                </c:pt>
                <c:pt idx="1589">
                  <c:v>7892</c:v>
                </c:pt>
                <c:pt idx="1590">
                  <c:v>7899</c:v>
                </c:pt>
                <c:pt idx="1591">
                  <c:v>7901</c:v>
                </c:pt>
                <c:pt idx="1592">
                  <c:v>7912</c:v>
                </c:pt>
                <c:pt idx="1593">
                  <c:v>7919</c:v>
                </c:pt>
                <c:pt idx="1594">
                  <c:v>7922</c:v>
                </c:pt>
                <c:pt idx="1595">
                  <c:v>7930</c:v>
                </c:pt>
                <c:pt idx="1596">
                  <c:v>7937</c:v>
                </c:pt>
                <c:pt idx="1597">
                  <c:v>7938</c:v>
                </c:pt>
                <c:pt idx="1598">
                  <c:v>7943</c:v>
                </c:pt>
                <c:pt idx="1599">
                  <c:v>7947</c:v>
                </c:pt>
                <c:pt idx="1600">
                  <c:v>7959</c:v>
                </c:pt>
                <c:pt idx="1601">
                  <c:v>7960</c:v>
                </c:pt>
                <c:pt idx="1602">
                  <c:v>7962</c:v>
                </c:pt>
                <c:pt idx="1603">
                  <c:v>7966</c:v>
                </c:pt>
                <c:pt idx="1604">
                  <c:v>7972</c:v>
                </c:pt>
                <c:pt idx="1605">
                  <c:v>7987</c:v>
                </c:pt>
                <c:pt idx="1606">
                  <c:v>7990</c:v>
                </c:pt>
                <c:pt idx="1607">
                  <c:v>7998</c:v>
                </c:pt>
                <c:pt idx="1608">
                  <c:v>7999</c:v>
                </c:pt>
                <c:pt idx="1609">
                  <c:v>8008</c:v>
                </c:pt>
                <c:pt idx="1610">
                  <c:v>8015</c:v>
                </c:pt>
                <c:pt idx="1611">
                  <c:v>8017</c:v>
                </c:pt>
                <c:pt idx="1612">
                  <c:v>8026</c:v>
                </c:pt>
                <c:pt idx="1613">
                  <c:v>8029</c:v>
                </c:pt>
                <c:pt idx="1614">
                  <c:v>8036</c:v>
                </c:pt>
                <c:pt idx="1615">
                  <c:v>8041</c:v>
                </c:pt>
                <c:pt idx="1616">
                  <c:v>8070</c:v>
                </c:pt>
                <c:pt idx="1617">
                  <c:v>8079</c:v>
                </c:pt>
                <c:pt idx="1618">
                  <c:v>8080</c:v>
                </c:pt>
                <c:pt idx="1619">
                  <c:v>8082</c:v>
                </c:pt>
                <c:pt idx="1620">
                  <c:v>8086</c:v>
                </c:pt>
                <c:pt idx="1621">
                  <c:v>8091</c:v>
                </c:pt>
                <c:pt idx="1622">
                  <c:v>8093</c:v>
                </c:pt>
                <c:pt idx="1623">
                  <c:v>8104</c:v>
                </c:pt>
                <c:pt idx="1624">
                  <c:v>8132</c:v>
                </c:pt>
                <c:pt idx="1625">
                  <c:v>8135</c:v>
                </c:pt>
                <c:pt idx="1626">
                  <c:v>8140</c:v>
                </c:pt>
                <c:pt idx="1627">
                  <c:v>8143</c:v>
                </c:pt>
                <c:pt idx="1628">
                  <c:v>8146</c:v>
                </c:pt>
                <c:pt idx="1629">
                  <c:v>8147</c:v>
                </c:pt>
                <c:pt idx="1630">
                  <c:v>8148</c:v>
                </c:pt>
                <c:pt idx="1631">
                  <c:v>8151</c:v>
                </c:pt>
                <c:pt idx="1632">
                  <c:v>8159</c:v>
                </c:pt>
                <c:pt idx="1633">
                  <c:v>8162</c:v>
                </c:pt>
                <c:pt idx="1634">
                  <c:v>8164</c:v>
                </c:pt>
                <c:pt idx="1635">
                  <c:v>8175</c:v>
                </c:pt>
                <c:pt idx="1636">
                  <c:v>8180</c:v>
                </c:pt>
                <c:pt idx="1637">
                  <c:v>8181</c:v>
                </c:pt>
                <c:pt idx="1638">
                  <c:v>8182</c:v>
                </c:pt>
                <c:pt idx="1639">
                  <c:v>8204</c:v>
                </c:pt>
                <c:pt idx="1640">
                  <c:v>8207</c:v>
                </c:pt>
                <c:pt idx="1641">
                  <c:v>8210</c:v>
                </c:pt>
                <c:pt idx="1642">
                  <c:v>8212</c:v>
                </c:pt>
                <c:pt idx="1643">
                  <c:v>8213</c:v>
                </c:pt>
                <c:pt idx="1644">
                  <c:v>8216</c:v>
                </c:pt>
                <c:pt idx="1645">
                  <c:v>8230</c:v>
                </c:pt>
                <c:pt idx="1646">
                  <c:v>8233</c:v>
                </c:pt>
                <c:pt idx="1647">
                  <c:v>8234</c:v>
                </c:pt>
                <c:pt idx="1648">
                  <c:v>8235</c:v>
                </c:pt>
                <c:pt idx="1649">
                  <c:v>8254</c:v>
                </c:pt>
                <c:pt idx="1650">
                  <c:v>8268</c:v>
                </c:pt>
                <c:pt idx="1651">
                  <c:v>8275</c:v>
                </c:pt>
                <c:pt idx="1652">
                  <c:v>8278</c:v>
                </c:pt>
                <c:pt idx="1653">
                  <c:v>8286</c:v>
                </c:pt>
                <c:pt idx="1654">
                  <c:v>8299</c:v>
                </c:pt>
                <c:pt idx="1655">
                  <c:v>8310</c:v>
                </c:pt>
                <c:pt idx="1656">
                  <c:v>8312</c:v>
                </c:pt>
                <c:pt idx="1657">
                  <c:v>8314</c:v>
                </c:pt>
                <c:pt idx="1658">
                  <c:v>8315</c:v>
                </c:pt>
                <c:pt idx="1659">
                  <c:v>8318</c:v>
                </c:pt>
                <c:pt idx="1660">
                  <c:v>8334</c:v>
                </c:pt>
                <c:pt idx="1661">
                  <c:v>8341</c:v>
                </c:pt>
                <c:pt idx="1662">
                  <c:v>8346</c:v>
                </c:pt>
                <c:pt idx="1663">
                  <c:v>8360</c:v>
                </c:pt>
                <c:pt idx="1664">
                  <c:v>8362</c:v>
                </c:pt>
                <c:pt idx="1665">
                  <c:v>8369</c:v>
                </c:pt>
                <c:pt idx="1666">
                  <c:v>8370</c:v>
                </c:pt>
                <c:pt idx="1667">
                  <c:v>8372</c:v>
                </c:pt>
                <c:pt idx="1668">
                  <c:v>8373</c:v>
                </c:pt>
                <c:pt idx="1669">
                  <c:v>8375</c:v>
                </c:pt>
                <c:pt idx="1670">
                  <c:v>8387</c:v>
                </c:pt>
                <c:pt idx="1671">
                  <c:v>8395</c:v>
                </c:pt>
                <c:pt idx="1672">
                  <c:v>8397</c:v>
                </c:pt>
                <c:pt idx="1673">
                  <c:v>8402</c:v>
                </c:pt>
                <c:pt idx="1674">
                  <c:v>8405</c:v>
                </c:pt>
                <c:pt idx="1675">
                  <c:v>8414</c:v>
                </c:pt>
                <c:pt idx="1676">
                  <c:v>8416</c:v>
                </c:pt>
                <c:pt idx="1677">
                  <c:v>8418</c:v>
                </c:pt>
                <c:pt idx="1678">
                  <c:v>8420</c:v>
                </c:pt>
                <c:pt idx="1679">
                  <c:v>8427</c:v>
                </c:pt>
                <c:pt idx="1680">
                  <c:v>8430</c:v>
                </c:pt>
                <c:pt idx="1681">
                  <c:v>8432</c:v>
                </c:pt>
                <c:pt idx="1682">
                  <c:v>8439</c:v>
                </c:pt>
                <c:pt idx="1683">
                  <c:v>8442</c:v>
                </c:pt>
                <c:pt idx="1684">
                  <c:v>8443</c:v>
                </c:pt>
                <c:pt idx="1685">
                  <c:v>8461</c:v>
                </c:pt>
                <c:pt idx="1686">
                  <c:v>8462</c:v>
                </c:pt>
                <c:pt idx="1687">
                  <c:v>8475</c:v>
                </c:pt>
                <c:pt idx="1688">
                  <c:v>8477</c:v>
                </c:pt>
                <c:pt idx="1689">
                  <c:v>8486</c:v>
                </c:pt>
                <c:pt idx="1690">
                  <c:v>8492</c:v>
                </c:pt>
                <c:pt idx="1691">
                  <c:v>8504</c:v>
                </c:pt>
                <c:pt idx="1692">
                  <c:v>8514</c:v>
                </c:pt>
                <c:pt idx="1693">
                  <c:v>8523</c:v>
                </c:pt>
                <c:pt idx="1694">
                  <c:v>8524</c:v>
                </c:pt>
                <c:pt idx="1695">
                  <c:v>8527</c:v>
                </c:pt>
                <c:pt idx="1696">
                  <c:v>8534</c:v>
                </c:pt>
                <c:pt idx="1697">
                  <c:v>8537</c:v>
                </c:pt>
                <c:pt idx="1698">
                  <c:v>8541</c:v>
                </c:pt>
                <c:pt idx="1699">
                  <c:v>8545</c:v>
                </c:pt>
                <c:pt idx="1700">
                  <c:v>8553</c:v>
                </c:pt>
                <c:pt idx="1701">
                  <c:v>8557</c:v>
                </c:pt>
                <c:pt idx="1702">
                  <c:v>8560</c:v>
                </c:pt>
                <c:pt idx="1703">
                  <c:v>8562</c:v>
                </c:pt>
                <c:pt idx="1704">
                  <c:v>8566</c:v>
                </c:pt>
                <c:pt idx="1705">
                  <c:v>8581</c:v>
                </c:pt>
                <c:pt idx="1706">
                  <c:v>8584</c:v>
                </c:pt>
                <c:pt idx="1707">
                  <c:v>8588</c:v>
                </c:pt>
                <c:pt idx="1708">
                  <c:v>8594</c:v>
                </c:pt>
                <c:pt idx="1709">
                  <c:v>8595</c:v>
                </c:pt>
                <c:pt idx="1710">
                  <c:v>8601</c:v>
                </c:pt>
                <c:pt idx="1711">
                  <c:v>8602</c:v>
                </c:pt>
                <c:pt idx="1712">
                  <c:v>8605</c:v>
                </c:pt>
                <c:pt idx="1713">
                  <c:v>8614</c:v>
                </c:pt>
                <c:pt idx="1714">
                  <c:v>8619</c:v>
                </c:pt>
                <c:pt idx="1715">
                  <c:v>8624</c:v>
                </c:pt>
                <c:pt idx="1716">
                  <c:v>8625</c:v>
                </c:pt>
                <c:pt idx="1717">
                  <c:v>8629</c:v>
                </c:pt>
                <c:pt idx="1718">
                  <c:v>8643</c:v>
                </c:pt>
                <c:pt idx="1719">
                  <c:v>8650</c:v>
                </c:pt>
                <c:pt idx="1720">
                  <c:v>8652</c:v>
                </c:pt>
                <c:pt idx="1721">
                  <c:v>8659</c:v>
                </c:pt>
                <c:pt idx="1722">
                  <c:v>8663</c:v>
                </c:pt>
                <c:pt idx="1723">
                  <c:v>8685</c:v>
                </c:pt>
                <c:pt idx="1724">
                  <c:v>8686</c:v>
                </c:pt>
                <c:pt idx="1725">
                  <c:v>8687</c:v>
                </c:pt>
                <c:pt idx="1726">
                  <c:v>8690</c:v>
                </c:pt>
                <c:pt idx="1727">
                  <c:v>8692</c:v>
                </c:pt>
                <c:pt idx="1728">
                  <c:v>8700</c:v>
                </c:pt>
                <c:pt idx="1729">
                  <c:v>8702</c:v>
                </c:pt>
                <c:pt idx="1730">
                  <c:v>8707</c:v>
                </c:pt>
                <c:pt idx="1731">
                  <c:v>8717</c:v>
                </c:pt>
                <c:pt idx="1732">
                  <c:v>8720</c:v>
                </c:pt>
                <c:pt idx="1733">
                  <c:v>8722</c:v>
                </c:pt>
                <c:pt idx="1734">
                  <c:v>8724</c:v>
                </c:pt>
                <c:pt idx="1735">
                  <c:v>8726</c:v>
                </c:pt>
                <c:pt idx="1736">
                  <c:v>8727</c:v>
                </c:pt>
                <c:pt idx="1737">
                  <c:v>8732</c:v>
                </c:pt>
                <c:pt idx="1738">
                  <c:v>8737</c:v>
                </c:pt>
                <c:pt idx="1739">
                  <c:v>8746</c:v>
                </c:pt>
                <c:pt idx="1740">
                  <c:v>8749</c:v>
                </c:pt>
                <c:pt idx="1741">
                  <c:v>8754</c:v>
                </c:pt>
                <c:pt idx="1742">
                  <c:v>8755</c:v>
                </c:pt>
                <c:pt idx="1743">
                  <c:v>8773</c:v>
                </c:pt>
                <c:pt idx="1744">
                  <c:v>8775</c:v>
                </c:pt>
                <c:pt idx="1745">
                  <c:v>8779</c:v>
                </c:pt>
                <c:pt idx="1746">
                  <c:v>8780</c:v>
                </c:pt>
                <c:pt idx="1747">
                  <c:v>8783</c:v>
                </c:pt>
                <c:pt idx="1748">
                  <c:v>8786</c:v>
                </c:pt>
                <c:pt idx="1749">
                  <c:v>8789</c:v>
                </c:pt>
                <c:pt idx="1750">
                  <c:v>8799</c:v>
                </c:pt>
                <c:pt idx="1751">
                  <c:v>8800</c:v>
                </c:pt>
                <c:pt idx="1752">
                  <c:v>8805</c:v>
                </c:pt>
                <c:pt idx="1753">
                  <c:v>8812</c:v>
                </c:pt>
                <c:pt idx="1754">
                  <c:v>8825</c:v>
                </c:pt>
                <c:pt idx="1755">
                  <c:v>8832</c:v>
                </c:pt>
                <c:pt idx="1756">
                  <c:v>8842</c:v>
                </c:pt>
                <c:pt idx="1757">
                  <c:v>8852</c:v>
                </c:pt>
                <c:pt idx="1758">
                  <c:v>8858</c:v>
                </c:pt>
                <c:pt idx="1759">
                  <c:v>8867</c:v>
                </c:pt>
                <c:pt idx="1760">
                  <c:v>8870</c:v>
                </c:pt>
                <c:pt idx="1761">
                  <c:v>8876</c:v>
                </c:pt>
                <c:pt idx="1762">
                  <c:v>8890</c:v>
                </c:pt>
                <c:pt idx="1763">
                  <c:v>8895</c:v>
                </c:pt>
                <c:pt idx="1764">
                  <c:v>8897</c:v>
                </c:pt>
                <c:pt idx="1765">
                  <c:v>8908</c:v>
                </c:pt>
                <c:pt idx="1766">
                  <c:v>8910</c:v>
                </c:pt>
                <c:pt idx="1767">
                  <c:v>8911</c:v>
                </c:pt>
                <c:pt idx="1768">
                  <c:v>8916</c:v>
                </c:pt>
                <c:pt idx="1769">
                  <c:v>8920</c:v>
                </c:pt>
                <c:pt idx="1770">
                  <c:v>8923</c:v>
                </c:pt>
                <c:pt idx="1771">
                  <c:v>8925</c:v>
                </c:pt>
                <c:pt idx="1772">
                  <c:v>8931</c:v>
                </c:pt>
                <c:pt idx="1773">
                  <c:v>8932</c:v>
                </c:pt>
                <c:pt idx="1774">
                  <c:v>8933</c:v>
                </c:pt>
                <c:pt idx="1775">
                  <c:v>8939</c:v>
                </c:pt>
                <c:pt idx="1776">
                  <c:v>8945</c:v>
                </c:pt>
                <c:pt idx="1777">
                  <c:v>8952</c:v>
                </c:pt>
                <c:pt idx="1778">
                  <c:v>8953</c:v>
                </c:pt>
                <c:pt idx="1779">
                  <c:v>8955</c:v>
                </c:pt>
                <c:pt idx="1780">
                  <c:v>8957</c:v>
                </c:pt>
                <c:pt idx="1781">
                  <c:v>8962</c:v>
                </c:pt>
                <c:pt idx="1782">
                  <c:v>8969</c:v>
                </c:pt>
                <c:pt idx="1783">
                  <c:v>8970</c:v>
                </c:pt>
                <c:pt idx="1784">
                  <c:v>8975</c:v>
                </c:pt>
                <c:pt idx="1785">
                  <c:v>8977</c:v>
                </c:pt>
                <c:pt idx="1786">
                  <c:v>8985</c:v>
                </c:pt>
                <c:pt idx="1787">
                  <c:v>8996</c:v>
                </c:pt>
                <c:pt idx="1788">
                  <c:v>9010</c:v>
                </c:pt>
                <c:pt idx="1789">
                  <c:v>9014</c:v>
                </c:pt>
                <c:pt idx="1790">
                  <c:v>9029</c:v>
                </c:pt>
                <c:pt idx="1791">
                  <c:v>9058</c:v>
                </c:pt>
                <c:pt idx="1792">
                  <c:v>9064</c:v>
                </c:pt>
                <c:pt idx="1793">
                  <c:v>9076</c:v>
                </c:pt>
                <c:pt idx="1794">
                  <c:v>9080</c:v>
                </c:pt>
                <c:pt idx="1795">
                  <c:v>9081</c:v>
                </c:pt>
                <c:pt idx="1796">
                  <c:v>9094</c:v>
                </c:pt>
                <c:pt idx="1797">
                  <c:v>9097</c:v>
                </c:pt>
                <c:pt idx="1798">
                  <c:v>9119</c:v>
                </c:pt>
                <c:pt idx="1799">
                  <c:v>9120</c:v>
                </c:pt>
                <c:pt idx="1800">
                  <c:v>9121</c:v>
                </c:pt>
                <c:pt idx="1801">
                  <c:v>9135</c:v>
                </c:pt>
                <c:pt idx="1802">
                  <c:v>9140</c:v>
                </c:pt>
                <c:pt idx="1803">
                  <c:v>9145</c:v>
                </c:pt>
                <c:pt idx="1804">
                  <c:v>9150</c:v>
                </c:pt>
                <c:pt idx="1805">
                  <c:v>9153</c:v>
                </c:pt>
                <c:pt idx="1806">
                  <c:v>9166</c:v>
                </c:pt>
                <c:pt idx="1807">
                  <c:v>9167</c:v>
                </c:pt>
                <c:pt idx="1808">
                  <c:v>9185</c:v>
                </c:pt>
                <c:pt idx="1809">
                  <c:v>9197</c:v>
                </c:pt>
                <c:pt idx="1810">
                  <c:v>9204</c:v>
                </c:pt>
                <c:pt idx="1811">
                  <c:v>9206</c:v>
                </c:pt>
                <c:pt idx="1812">
                  <c:v>9209</c:v>
                </c:pt>
                <c:pt idx="1813">
                  <c:v>9212</c:v>
                </c:pt>
                <c:pt idx="1814">
                  <c:v>9213</c:v>
                </c:pt>
                <c:pt idx="1815">
                  <c:v>9214</c:v>
                </c:pt>
                <c:pt idx="1816">
                  <c:v>9215</c:v>
                </c:pt>
                <c:pt idx="1817">
                  <c:v>9216</c:v>
                </c:pt>
                <c:pt idx="1818">
                  <c:v>9220</c:v>
                </c:pt>
                <c:pt idx="1819">
                  <c:v>9224</c:v>
                </c:pt>
                <c:pt idx="1820">
                  <c:v>9235</c:v>
                </c:pt>
                <c:pt idx="1821">
                  <c:v>9239</c:v>
                </c:pt>
                <c:pt idx="1822">
                  <c:v>9240</c:v>
                </c:pt>
                <c:pt idx="1823">
                  <c:v>9242</c:v>
                </c:pt>
                <c:pt idx="1824">
                  <c:v>9246</c:v>
                </c:pt>
                <c:pt idx="1825">
                  <c:v>9256</c:v>
                </c:pt>
                <c:pt idx="1826">
                  <c:v>9260</c:v>
                </c:pt>
                <c:pt idx="1827">
                  <c:v>9262</c:v>
                </c:pt>
                <c:pt idx="1828">
                  <c:v>9264</c:v>
                </c:pt>
                <c:pt idx="1829">
                  <c:v>9265</c:v>
                </c:pt>
                <c:pt idx="1830">
                  <c:v>9274</c:v>
                </c:pt>
                <c:pt idx="1831">
                  <c:v>9283</c:v>
                </c:pt>
                <c:pt idx="1832">
                  <c:v>9284</c:v>
                </c:pt>
                <c:pt idx="1833">
                  <c:v>9286</c:v>
                </c:pt>
                <c:pt idx="1834">
                  <c:v>9289</c:v>
                </c:pt>
                <c:pt idx="1835">
                  <c:v>9291</c:v>
                </c:pt>
                <c:pt idx="1836">
                  <c:v>9292</c:v>
                </c:pt>
                <c:pt idx="1837">
                  <c:v>9298</c:v>
                </c:pt>
                <c:pt idx="1838">
                  <c:v>9303</c:v>
                </c:pt>
                <c:pt idx="1839">
                  <c:v>9305</c:v>
                </c:pt>
                <c:pt idx="1840">
                  <c:v>9308</c:v>
                </c:pt>
                <c:pt idx="1841">
                  <c:v>9316</c:v>
                </c:pt>
                <c:pt idx="1842">
                  <c:v>9323</c:v>
                </c:pt>
                <c:pt idx="1843">
                  <c:v>9336</c:v>
                </c:pt>
                <c:pt idx="1844">
                  <c:v>9347</c:v>
                </c:pt>
                <c:pt idx="1845">
                  <c:v>9349</c:v>
                </c:pt>
                <c:pt idx="1846">
                  <c:v>9353</c:v>
                </c:pt>
                <c:pt idx="1847">
                  <c:v>9360</c:v>
                </c:pt>
                <c:pt idx="1848">
                  <c:v>9362</c:v>
                </c:pt>
                <c:pt idx="1849">
                  <c:v>9365</c:v>
                </c:pt>
                <c:pt idx="1850">
                  <c:v>9369</c:v>
                </c:pt>
                <c:pt idx="1851">
                  <c:v>9370</c:v>
                </c:pt>
                <c:pt idx="1852">
                  <c:v>9381</c:v>
                </c:pt>
                <c:pt idx="1853">
                  <c:v>9384</c:v>
                </c:pt>
                <c:pt idx="1854">
                  <c:v>9386</c:v>
                </c:pt>
                <c:pt idx="1855">
                  <c:v>9392</c:v>
                </c:pt>
                <c:pt idx="1856">
                  <c:v>9396</c:v>
                </c:pt>
                <c:pt idx="1857">
                  <c:v>9400</c:v>
                </c:pt>
                <c:pt idx="1858">
                  <c:v>9405</c:v>
                </c:pt>
                <c:pt idx="1859">
                  <c:v>9422</c:v>
                </c:pt>
                <c:pt idx="1860">
                  <c:v>9423</c:v>
                </c:pt>
                <c:pt idx="1861">
                  <c:v>9426</c:v>
                </c:pt>
                <c:pt idx="1862">
                  <c:v>9432</c:v>
                </c:pt>
                <c:pt idx="1863">
                  <c:v>9449</c:v>
                </c:pt>
                <c:pt idx="1864">
                  <c:v>9451</c:v>
                </c:pt>
                <c:pt idx="1865">
                  <c:v>9460</c:v>
                </c:pt>
                <c:pt idx="1866">
                  <c:v>9463</c:v>
                </c:pt>
                <c:pt idx="1867">
                  <c:v>9467</c:v>
                </c:pt>
                <c:pt idx="1868">
                  <c:v>9477</c:v>
                </c:pt>
                <c:pt idx="1869">
                  <c:v>9478</c:v>
                </c:pt>
                <c:pt idx="1870">
                  <c:v>9481</c:v>
                </c:pt>
                <c:pt idx="1871">
                  <c:v>9483</c:v>
                </c:pt>
                <c:pt idx="1872">
                  <c:v>9485</c:v>
                </c:pt>
                <c:pt idx="1873">
                  <c:v>9491</c:v>
                </c:pt>
                <c:pt idx="1874">
                  <c:v>9493</c:v>
                </c:pt>
                <c:pt idx="1875">
                  <c:v>9495</c:v>
                </c:pt>
                <c:pt idx="1876">
                  <c:v>9499</c:v>
                </c:pt>
                <c:pt idx="1877">
                  <c:v>9500</c:v>
                </c:pt>
                <c:pt idx="1878">
                  <c:v>9503</c:v>
                </c:pt>
                <c:pt idx="1879">
                  <c:v>9504</c:v>
                </c:pt>
                <c:pt idx="1880">
                  <c:v>9507</c:v>
                </c:pt>
                <c:pt idx="1881">
                  <c:v>9516</c:v>
                </c:pt>
                <c:pt idx="1882">
                  <c:v>9523</c:v>
                </c:pt>
                <c:pt idx="1883">
                  <c:v>9529</c:v>
                </c:pt>
                <c:pt idx="1884">
                  <c:v>9530</c:v>
                </c:pt>
                <c:pt idx="1885">
                  <c:v>9543</c:v>
                </c:pt>
                <c:pt idx="1886">
                  <c:v>9553</c:v>
                </c:pt>
                <c:pt idx="1887">
                  <c:v>9559</c:v>
                </c:pt>
                <c:pt idx="1888">
                  <c:v>9560</c:v>
                </c:pt>
                <c:pt idx="1889">
                  <c:v>9576</c:v>
                </c:pt>
                <c:pt idx="1890">
                  <c:v>9579</c:v>
                </c:pt>
                <c:pt idx="1891">
                  <c:v>9589</c:v>
                </c:pt>
                <c:pt idx="1892">
                  <c:v>9592</c:v>
                </c:pt>
                <c:pt idx="1893">
                  <c:v>9595</c:v>
                </c:pt>
                <c:pt idx="1894">
                  <c:v>9596</c:v>
                </c:pt>
                <c:pt idx="1895">
                  <c:v>9597</c:v>
                </c:pt>
                <c:pt idx="1896">
                  <c:v>9606</c:v>
                </c:pt>
                <c:pt idx="1897">
                  <c:v>9612</c:v>
                </c:pt>
                <c:pt idx="1898">
                  <c:v>9617</c:v>
                </c:pt>
                <c:pt idx="1899">
                  <c:v>9624</c:v>
                </c:pt>
                <c:pt idx="1900">
                  <c:v>9635</c:v>
                </c:pt>
                <c:pt idx="1901">
                  <c:v>9645</c:v>
                </c:pt>
                <c:pt idx="1902">
                  <c:v>9648</c:v>
                </c:pt>
                <c:pt idx="1903">
                  <c:v>9653</c:v>
                </c:pt>
                <c:pt idx="1904">
                  <c:v>9665</c:v>
                </c:pt>
                <c:pt idx="1905">
                  <c:v>9668</c:v>
                </c:pt>
                <c:pt idx="1906">
                  <c:v>9671</c:v>
                </c:pt>
                <c:pt idx="1907">
                  <c:v>9672</c:v>
                </c:pt>
                <c:pt idx="1908">
                  <c:v>9687</c:v>
                </c:pt>
                <c:pt idx="1909">
                  <c:v>9697</c:v>
                </c:pt>
                <c:pt idx="1910">
                  <c:v>9699</c:v>
                </c:pt>
                <c:pt idx="1911">
                  <c:v>9701</c:v>
                </c:pt>
                <c:pt idx="1912">
                  <c:v>9703</c:v>
                </c:pt>
                <c:pt idx="1913">
                  <c:v>9706</c:v>
                </c:pt>
                <c:pt idx="1914">
                  <c:v>9707</c:v>
                </c:pt>
                <c:pt idx="1915">
                  <c:v>9710</c:v>
                </c:pt>
                <c:pt idx="1916">
                  <c:v>9723</c:v>
                </c:pt>
                <c:pt idx="1917">
                  <c:v>9725</c:v>
                </c:pt>
                <c:pt idx="1918">
                  <c:v>9727</c:v>
                </c:pt>
                <c:pt idx="1919">
                  <c:v>9729</c:v>
                </c:pt>
                <c:pt idx="1920">
                  <c:v>9733</c:v>
                </c:pt>
                <c:pt idx="1921">
                  <c:v>9736</c:v>
                </c:pt>
                <c:pt idx="1922">
                  <c:v>9738</c:v>
                </c:pt>
                <c:pt idx="1923">
                  <c:v>9739</c:v>
                </c:pt>
                <c:pt idx="1924">
                  <c:v>9743</c:v>
                </c:pt>
                <c:pt idx="1925">
                  <c:v>9750</c:v>
                </c:pt>
                <c:pt idx="1926">
                  <c:v>9757</c:v>
                </c:pt>
                <c:pt idx="1927">
                  <c:v>9760</c:v>
                </c:pt>
                <c:pt idx="1928">
                  <c:v>9771</c:v>
                </c:pt>
                <c:pt idx="1929">
                  <c:v>9780</c:v>
                </c:pt>
                <c:pt idx="1930">
                  <c:v>9790</c:v>
                </c:pt>
                <c:pt idx="1931">
                  <c:v>9797</c:v>
                </c:pt>
                <c:pt idx="1932">
                  <c:v>9799</c:v>
                </c:pt>
                <c:pt idx="1933">
                  <c:v>9805</c:v>
                </c:pt>
                <c:pt idx="1934">
                  <c:v>9817</c:v>
                </c:pt>
                <c:pt idx="1935">
                  <c:v>9826</c:v>
                </c:pt>
                <c:pt idx="1936">
                  <c:v>9829</c:v>
                </c:pt>
                <c:pt idx="1937">
                  <c:v>9847</c:v>
                </c:pt>
                <c:pt idx="1938">
                  <c:v>9850</c:v>
                </c:pt>
                <c:pt idx="1939">
                  <c:v>9855</c:v>
                </c:pt>
                <c:pt idx="1940">
                  <c:v>9860</c:v>
                </c:pt>
                <c:pt idx="1941">
                  <c:v>9862</c:v>
                </c:pt>
                <c:pt idx="1942">
                  <c:v>9888</c:v>
                </c:pt>
                <c:pt idx="1943">
                  <c:v>9904</c:v>
                </c:pt>
                <c:pt idx="1944">
                  <c:v>9905</c:v>
                </c:pt>
                <c:pt idx="1945">
                  <c:v>9907</c:v>
                </c:pt>
                <c:pt idx="1946">
                  <c:v>9909</c:v>
                </c:pt>
                <c:pt idx="1947">
                  <c:v>9916</c:v>
                </c:pt>
                <c:pt idx="1948">
                  <c:v>9923</c:v>
                </c:pt>
                <c:pt idx="1949">
                  <c:v>9925</c:v>
                </c:pt>
                <c:pt idx="1950">
                  <c:v>9930</c:v>
                </c:pt>
                <c:pt idx="1951">
                  <c:v>9931</c:v>
                </c:pt>
                <c:pt idx="1952">
                  <c:v>9937</c:v>
                </c:pt>
                <c:pt idx="1953">
                  <c:v>9938</c:v>
                </c:pt>
                <c:pt idx="1954">
                  <c:v>9940</c:v>
                </c:pt>
                <c:pt idx="1955">
                  <c:v>9949</c:v>
                </c:pt>
                <c:pt idx="1956">
                  <c:v>9952</c:v>
                </c:pt>
                <c:pt idx="1957">
                  <c:v>9955</c:v>
                </c:pt>
                <c:pt idx="1958">
                  <c:v>9958</c:v>
                </c:pt>
                <c:pt idx="1959">
                  <c:v>9960</c:v>
                </c:pt>
                <c:pt idx="1960">
                  <c:v>9964</c:v>
                </c:pt>
                <c:pt idx="1961">
                  <c:v>9967</c:v>
                </c:pt>
                <c:pt idx="1962">
                  <c:v>9970</c:v>
                </c:pt>
                <c:pt idx="1963">
                  <c:v>9971</c:v>
                </c:pt>
                <c:pt idx="1964">
                  <c:v>9972</c:v>
                </c:pt>
                <c:pt idx="1965">
                  <c:v>9973</c:v>
                </c:pt>
                <c:pt idx="1966">
                  <c:v>9974</c:v>
                </c:pt>
                <c:pt idx="1967">
                  <c:v>9977</c:v>
                </c:pt>
                <c:pt idx="1968">
                  <c:v>9984</c:v>
                </c:pt>
                <c:pt idx="1969">
                  <c:v>9986</c:v>
                </c:pt>
                <c:pt idx="1970">
                  <c:v>9988</c:v>
                </c:pt>
                <c:pt idx="1971">
                  <c:v>9999</c:v>
                </c:pt>
                <c:pt idx="1972">
                  <c:v>10001</c:v>
                </c:pt>
                <c:pt idx="1973">
                  <c:v>10010</c:v>
                </c:pt>
                <c:pt idx="1974">
                  <c:v>10022</c:v>
                </c:pt>
                <c:pt idx="1975">
                  <c:v>10031</c:v>
                </c:pt>
                <c:pt idx="1976">
                  <c:v>10032</c:v>
                </c:pt>
                <c:pt idx="1977">
                  <c:v>10033</c:v>
                </c:pt>
                <c:pt idx="1978">
                  <c:v>10037</c:v>
                </c:pt>
                <c:pt idx="1979">
                  <c:v>10057</c:v>
                </c:pt>
                <c:pt idx="1980">
                  <c:v>10061</c:v>
                </c:pt>
                <c:pt idx="1981">
                  <c:v>10065</c:v>
                </c:pt>
                <c:pt idx="1982">
                  <c:v>10067</c:v>
                </c:pt>
                <c:pt idx="1983">
                  <c:v>10069</c:v>
                </c:pt>
                <c:pt idx="1984">
                  <c:v>10084</c:v>
                </c:pt>
                <c:pt idx="1985">
                  <c:v>10089</c:v>
                </c:pt>
                <c:pt idx="1986">
                  <c:v>10091</c:v>
                </c:pt>
                <c:pt idx="1987">
                  <c:v>10092</c:v>
                </c:pt>
                <c:pt idx="1988">
                  <c:v>10095</c:v>
                </c:pt>
                <c:pt idx="1989">
                  <c:v>10099</c:v>
                </c:pt>
                <c:pt idx="1990">
                  <c:v>10102</c:v>
                </c:pt>
                <c:pt idx="1991">
                  <c:v>10104</c:v>
                </c:pt>
                <c:pt idx="1992">
                  <c:v>10120</c:v>
                </c:pt>
                <c:pt idx="1993">
                  <c:v>10127</c:v>
                </c:pt>
                <c:pt idx="1994">
                  <c:v>10128</c:v>
                </c:pt>
                <c:pt idx="1995">
                  <c:v>10129</c:v>
                </c:pt>
                <c:pt idx="1996">
                  <c:v>10133</c:v>
                </c:pt>
                <c:pt idx="1997">
                  <c:v>10140</c:v>
                </c:pt>
                <c:pt idx="1998">
                  <c:v>10141</c:v>
                </c:pt>
                <c:pt idx="1999">
                  <c:v>10142</c:v>
                </c:pt>
                <c:pt idx="2000">
                  <c:v>10144</c:v>
                </c:pt>
                <c:pt idx="2001">
                  <c:v>10146</c:v>
                </c:pt>
                <c:pt idx="2002">
                  <c:v>10150</c:v>
                </c:pt>
                <c:pt idx="2003">
                  <c:v>10151</c:v>
                </c:pt>
                <c:pt idx="2004">
                  <c:v>10156</c:v>
                </c:pt>
                <c:pt idx="2005">
                  <c:v>10157</c:v>
                </c:pt>
                <c:pt idx="2006">
                  <c:v>10159</c:v>
                </c:pt>
                <c:pt idx="2007">
                  <c:v>10160</c:v>
                </c:pt>
                <c:pt idx="2008">
                  <c:v>10163</c:v>
                </c:pt>
                <c:pt idx="2009">
                  <c:v>10164</c:v>
                </c:pt>
                <c:pt idx="2010">
                  <c:v>10172</c:v>
                </c:pt>
                <c:pt idx="2011">
                  <c:v>10175</c:v>
                </c:pt>
                <c:pt idx="2012">
                  <c:v>10176</c:v>
                </c:pt>
                <c:pt idx="2013">
                  <c:v>10177</c:v>
                </c:pt>
                <c:pt idx="2014">
                  <c:v>10196</c:v>
                </c:pt>
                <c:pt idx="2015">
                  <c:v>10203</c:v>
                </c:pt>
                <c:pt idx="2016">
                  <c:v>10207</c:v>
                </c:pt>
                <c:pt idx="2017">
                  <c:v>10212</c:v>
                </c:pt>
                <c:pt idx="2018">
                  <c:v>10219</c:v>
                </c:pt>
                <c:pt idx="2019">
                  <c:v>10232</c:v>
                </c:pt>
                <c:pt idx="2020">
                  <c:v>10236</c:v>
                </c:pt>
                <c:pt idx="2021">
                  <c:v>10240</c:v>
                </c:pt>
                <c:pt idx="2022">
                  <c:v>10241</c:v>
                </c:pt>
                <c:pt idx="2023">
                  <c:v>10242</c:v>
                </c:pt>
                <c:pt idx="2024">
                  <c:v>10245</c:v>
                </c:pt>
                <c:pt idx="2025">
                  <c:v>10250</c:v>
                </c:pt>
                <c:pt idx="2026">
                  <c:v>10258</c:v>
                </c:pt>
                <c:pt idx="2027">
                  <c:v>10260</c:v>
                </c:pt>
                <c:pt idx="2028">
                  <c:v>10262</c:v>
                </c:pt>
                <c:pt idx="2029">
                  <c:v>10264</c:v>
                </c:pt>
                <c:pt idx="2030">
                  <c:v>10270</c:v>
                </c:pt>
                <c:pt idx="2031">
                  <c:v>10277</c:v>
                </c:pt>
                <c:pt idx="2032">
                  <c:v>10281</c:v>
                </c:pt>
                <c:pt idx="2033">
                  <c:v>10286</c:v>
                </c:pt>
                <c:pt idx="2034">
                  <c:v>10299</c:v>
                </c:pt>
                <c:pt idx="2035">
                  <c:v>10304</c:v>
                </c:pt>
                <c:pt idx="2036">
                  <c:v>10307</c:v>
                </c:pt>
                <c:pt idx="2037">
                  <c:v>10311</c:v>
                </c:pt>
                <c:pt idx="2038">
                  <c:v>10313</c:v>
                </c:pt>
                <c:pt idx="2039">
                  <c:v>10314</c:v>
                </c:pt>
                <c:pt idx="2040">
                  <c:v>10319</c:v>
                </c:pt>
                <c:pt idx="2041">
                  <c:v>10323</c:v>
                </c:pt>
                <c:pt idx="2042">
                  <c:v>10339</c:v>
                </c:pt>
                <c:pt idx="2043">
                  <c:v>10340</c:v>
                </c:pt>
                <c:pt idx="2044">
                  <c:v>10341</c:v>
                </c:pt>
                <c:pt idx="2045">
                  <c:v>10343</c:v>
                </c:pt>
                <c:pt idx="2046">
                  <c:v>10350</c:v>
                </c:pt>
                <c:pt idx="2047">
                  <c:v>10352</c:v>
                </c:pt>
                <c:pt idx="2048">
                  <c:v>10356</c:v>
                </c:pt>
                <c:pt idx="2049">
                  <c:v>10364</c:v>
                </c:pt>
                <c:pt idx="2050">
                  <c:v>10377</c:v>
                </c:pt>
                <c:pt idx="2051">
                  <c:v>10379</c:v>
                </c:pt>
                <c:pt idx="2052">
                  <c:v>10380</c:v>
                </c:pt>
                <c:pt idx="2053">
                  <c:v>10381</c:v>
                </c:pt>
                <c:pt idx="2054">
                  <c:v>10383</c:v>
                </c:pt>
                <c:pt idx="2055">
                  <c:v>10390</c:v>
                </c:pt>
                <c:pt idx="2056">
                  <c:v>10394</c:v>
                </c:pt>
                <c:pt idx="2057">
                  <c:v>10395</c:v>
                </c:pt>
                <c:pt idx="2058">
                  <c:v>10398</c:v>
                </c:pt>
                <c:pt idx="2059">
                  <c:v>10401</c:v>
                </c:pt>
                <c:pt idx="2060">
                  <c:v>10402</c:v>
                </c:pt>
                <c:pt idx="2061">
                  <c:v>10403</c:v>
                </c:pt>
                <c:pt idx="2062">
                  <c:v>10413</c:v>
                </c:pt>
                <c:pt idx="2063">
                  <c:v>10420</c:v>
                </c:pt>
                <c:pt idx="2064">
                  <c:v>10424</c:v>
                </c:pt>
                <c:pt idx="2065">
                  <c:v>10430</c:v>
                </c:pt>
                <c:pt idx="2066">
                  <c:v>10432</c:v>
                </c:pt>
                <c:pt idx="2067">
                  <c:v>10446</c:v>
                </c:pt>
                <c:pt idx="2068">
                  <c:v>10448</c:v>
                </c:pt>
                <c:pt idx="2069">
                  <c:v>10451</c:v>
                </c:pt>
                <c:pt idx="2070">
                  <c:v>10466</c:v>
                </c:pt>
                <c:pt idx="2071">
                  <c:v>10469</c:v>
                </c:pt>
                <c:pt idx="2072">
                  <c:v>10470</c:v>
                </c:pt>
                <c:pt idx="2073">
                  <c:v>10473</c:v>
                </c:pt>
                <c:pt idx="2074">
                  <c:v>10475</c:v>
                </c:pt>
                <c:pt idx="2075">
                  <c:v>10476</c:v>
                </c:pt>
                <c:pt idx="2076">
                  <c:v>10477</c:v>
                </c:pt>
                <c:pt idx="2077">
                  <c:v>10478</c:v>
                </c:pt>
                <c:pt idx="2078">
                  <c:v>10479</c:v>
                </c:pt>
                <c:pt idx="2079">
                  <c:v>10486</c:v>
                </c:pt>
                <c:pt idx="2080">
                  <c:v>10489</c:v>
                </c:pt>
                <c:pt idx="2081">
                  <c:v>10490</c:v>
                </c:pt>
                <c:pt idx="2082">
                  <c:v>10492</c:v>
                </c:pt>
                <c:pt idx="2083">
                  <c:v>10500</c:v>
                </c:pt>
                <c:pt idx="2084">
                  <c:v>10505</c:v>
                </c:pt>
                <c:pt idx="2085">
                  <c:v>10507</c:v>
                </c:pt>
                <c:pt idx="2086">
                  <c:v>10509</c:v>
                </c:pt>
                <c:pt idx="2087">
                  <c:v>10513</c:v>
                </c:pt>
                <c:pt idx="2088">
                  <c:v>10521</c:v>
                </c:pt>
                <c:pt idx="2089">
                  <c:v>10524</c:v>
                </c:pt>
                <c:pt idx="2090">
                  <c:v>10525</c:v>
                </c:pt>
                <c:pt idx="2091">
                  <c:v>10530</c:v>
                </c:pt>
                <c:pt idx="2092">
                  <c:v>10536</c:v>
                </c:pt>
                <c:pt idx="2093">
                  <c:v>10542</c:v>
                </c:pt>
                <c:pt idx="2094">
                  <c:v>10548</c:v>
                </c:pt>
                <c:pt idx="2095">
                  <c:v>10552</c:v>
                </c:pt>
                <c:pt idx="2096">
                  <c:v>10556</c:v>
                </c:pt>
                <c:pt idx="2097">
                  <c:v>10560</c:v>
                </c:pt>
                <c:pt idx="2098">
                  <c:v>10562</c:v>
                </c:pt>
                <c:pt idx="2099">
                  <c:v>10573</c:v>
                </c:pt>
                <c:pt idx="2100">
                  <c:v>10581</c:v>
                </c:pt>
                <c:pt idx="2101">
                  <c:v>10582</c:v>
                </c:pt>
                <c:pt idx="2102">
                  <c:v>10584</c:v>
                </c:pt>
                <c:pt idx="2103">
                  <c:v>10590</c:v>
                </c:pt>
                <c:pt idx="2104">
                  <c:v>10591</c:v>
                </c:pt>
                <c:pt idx="2105">
                  <c:v>10595</c:v>
                </c:pt>
                <c:pt idx="2106">
                  <c:v>10598</c:v>
                </c:pt>
                <c:pt idx="2107">
                  <c:v>10602</c:v>
                </c:pt>
                <c:pt idx="2108">
                  <c:v>10609</c:v>
                </c:pt>
                <c:pt idx="2109">
                  <c:v>10613</c:v>
                </c:pt>
                <c:pt idx="2110">
                  <c:v>10617</c:v>
                </c:pt>
                <c:pt idx="2111">
                  <c:v>10619</c:v>
                </c:pt>
                <c:pt idx="2112">
                  <c:v>10623</c:v>
                </c:pt>
                <c:pt idx="2113">
                  <c:v>10629</c:v>
                </c:pt>
                <c:pt idx="2114">
                  <c:v>10634</c:v>
                </c:pt>
                <c:pt idx="2115">
                  <c:v>10637</c:v>
                </c:pt>
                <c:pt idx="2116">
                  <c:v>10640</c:v>
                </c:pt>
                <c:pt idx="2117">
                  <c:v>10641</c:v>
                </c:pt>
                <c:pt idx="2118">
                  <c:v>10642</c:v>
                </c:pt>
                <c:pt idx="2119">
                  <c:v>10643</c:v>
                </c:pt>
                <c:pt idx="2120">
                  <c:v>10648</c:v>
                </c:pt>
                <c:pt idx="2121">
                  <c:v>10652</c:v>
                </c:pt>
                <c:pt idx="2122">
                  <c:v>10659</c:v>
                </c:pt>
                <c:pt idx="2123">
                  <c:v>10660</c:v>
                </c:pt>
                <c:pt idx="2124">
                  <c:v>10664</c:v>
                </c:pt>
                <c:pt idx="2125">
                  <c:v>10669</c:v>
                </c:pt>
                <c:pt idx="2126">
                  <c:v>10673</c:v>
                </c:pt>
                <c:pt idx="2127">
                  <c:v>10675</c:v>
                </c:pt>
                <c:pt idx="2128">
                  <c:v>10676</c:v>
                </c:pt>
                <c:pt idx="2129">
                  <c:v>10678</c:v>
                </c:pt>
                <c:pt idx="2130">
                  <c:v>10680</c:v>
                </c:pt>
                <c:pt idx="2131">
                  <c:v>10681</c:v>
                </c:pt>
                <c:pt idx="2132">
                  <c:v>10686</c:v>
                </c:pt>
                <c:pt idx="2133">
                  <c:v>10691</c:v>
                </c:pt>
                <c:pt idx="2134">
                  <c:v>10699</c:v>
                </c:pt>
                <c:pt idx="2135">
                  <c:v>10701</c:v>
                </c:pt>
                <c:pt idx="2136">
                  <c:v>10702</c:v>
                </c:pt>
                <c:pt idx="2137">
                  <c:v>10703</c:v>
                </c:pt>
                <c:pt idx="2138">
                  <c:v>10704</c:v>
                </c:pt>
                <c:pt idx="2139">
                  <c:v>10708</c:v>
                </c:pt>
                <c:pt idx="2140">
                  <c:v>10710</c:v>
                </c:pt>
                <c:pt idx="2141">
                  <c:v>10711</c:v>
                </c:pt>
                <c:pt idx="2142">
                  <c:v>10722</c:v>
                </c:pt>
                <c:pt idx="2143">
                  <c:v>10727</c:v>
                </c:pt>
                <c:pt idx="2144">
                  <c:v>10735</c:v>
                </c:pt>
                <c:pt idx="2145">
                  <c:v>10736</c:v>
                </c:pt>
                <c:pt idx="2146">
                  <c:v>10738</c:v>
                </c:pt>
                <c:pt idx="2147">
                  <c:v>10741</c:v>
                </c:pt>
                <c:pt idx="2148">
                  <c:v>10742</c:v>
                </c:pt>
                <c:pt idx="2149">
                  <c:v>10749</c:v>
                </c:pt>
                <c:pt idx="2150">
                  <c:v>10755</c:v>
                </c:pt>
                <c:pt idx="2151">
                  <c:v>10757</c:v>
                </c:pt>
                <c:pt idx="2152">
                  <c:v>10766</c:v>
                </c:pt>
                <c:pt idx="2153">
                  <c:v>10767</c:v>
                </c:pt>
                <c:pt idx="2154">
                  <c:v>10770</c:v>
                </c:pt>
                <c:pt idx="2155">
                  <c:v>10779</c:v>
                </c:pt>
                <c:pt idx="2156">
                  <c:v>10785</c:v>
                </c:pt>
                <c:pt idx="2157">
                  <c:v>10789</c:v>
                </c:pt>
                <c:pt idx="2158">
                  <c:v>10790</c:v>
                </c:pt>
                <c:pt idx="2159">
                  <c:v>10795</c:v>
                </c:pt>
                <c:pt idx="2160">
                  <c:v>10796</c:v>
                </c:pt>
                <c:pt idx="2161">
                  <c:v>10812</c:v>
                </c:pt>
                <c:pt idx="2162">
                  <c:v>10814</c:v>
                </c:pt>
                <c:pt idx="2163">
                  <c:v>10821</c:v>
                </c:pt>
                <c:pt idx="2164">
                  <c:v>10826</c:v>
                </c:pt>
                <c:pt idx="2165">
                  <c:v>10827</c:v>
                </c:pt>
                <c:pt idx="2166">
                  <c:v>10832</c:v>
                </c:pt>
                <c:pt idx="2167">
                  <c:v>10833</c:v>
                </c:pt>
                <c:pt idx="2168">
                  <c:v>10837</c:v>
                </c:pt>
                <c:pt idx="2169">
                  <c:v>10839</c:v>
                </c:pt>
                <c:pt idx="2170">
                  <c:v>10841</c:v>
                </c:pt>
                <c:pt idx="2171">
                  <c:v>10846</c:v>
                </c:pt>
                <c:pt idx="2172">
                  <c:v>10854</c:v>
                </c:pt>
                <c:pt idx="2173">
                  <c:v>10855</c:v>
                </c:pt>
                <c:pt idx="2174">
                  <c:v>10856</c:v>
                </c:pt>
                <c:pt idx="2175">
                  <c:v>10858</c:v>
                </c:pt>
                <c:pt idx="2176">
                  <c:v>10862</c:v>
                </c:pt>
                <c:pt idx="2177">
                  <c:v>10868</c:v>
                </c:pt>
                <c:pt idx="2178">
                  <c:v>10870</c:v>
                </c:pt>
                <c:pt idx="2179">
                  <c:v>10872</c:v>
                </c:pt>
                <c:pt idx="2180">
                  <c:v>10882</c:v>
                </c:pt>
                <c:pt idx="2181">
                  <c:v>10888</c:v>
                </c:pt>
                <c:pt idx="2182">
                  <c:v>10897</c:v>
                </c:pt>
                <c:pt idx="2183">
                  <c:v>10905</c:v>
                </c:pt>
                <c:pt idx="2184">
                  <c:v>10906</c:v>
                </c:pt>
                <c:pt idx="2185">
                  <c:v>10909</c:v>
                </c:pt>
                <c:pt idx="2186">
                  <c:v>10913</c:v>
                </c:pt>
                <c:pt idx="2187">
                  <c:v>10914</c:v>
                </c:pt>
                <c:pt idx="2188">
                  <c:v>10925</c:v>
                </c:pt>
                <c:pt idx="2189">
                  <c:v>10928</c:v>
                </c:pt>
                <c:pt idx="2190">
                  <c:v>10936</c:v>
                </c:pt>
                <c:pt idx="2191">
                  <c:v>10949</c:v>
                </c:pt>
                <c:pt idx="2192">
                  <c:v>10951</c:v>
                </c:pt>
                <c:pt idx="2193">
                  <c:v>10955</c:v>
                </c:pt>
                <c:pt idx="2194">
                  <c:v>10965</c:v>
                </c:pt>
                <c:pt idx="2195">
                  <c:v>10967</c:v>
                </c:pt>
                <c:pt idx="2196">
                  <c:v>10968</c:v>
                </c:pt>
                <c:pt idx="2197">
                  <c:v>10971</c:v>
                </c:pt>
                <c:pt idx="2198">
                  <c:v>10972</c:v>
                </c:pt>
                <c:pt idx="2199">
                  <c:v>10981</c:v>
                </c:pt>
                <c:pt idx="2200">
                  <c:v>10983</c:v>
                </c:pt>
                <c:pt idx="2201">
                  <c:v>10991</c:v>
                </c:pt>
                <c:pt idx="2202">
                  <c:v>10992</c:v>
                </c:pt>
                <c:pt idx="2203">
                  <c:v>10995</c:v>
                </c:pt>
                <c:pt idx="2204">
                  <c:v>11003</c:v>
                </c:pt>
                <c:pt idx="2205">
                  <c:v>11004</c:v>
                </c:pt>
                <c:pt idx="2206">
                  <c:v>11007</c:v>
                </c:pt>
                <c:pt idx="2207">
                  <c:v>11010</c:v>
                </c:pt>
                <c:pt idx="2208">
                  <c:v>11013</c:v>
                </c:pt>
                <c:pt idx="2209">
                  <c:v>11025</c:v>
                </c:pt>
                <c:pt idx="2210">
                  <c:v>11030</c:v>
                </c:pt>
                <c:pt idx="2211">
                  <c:v>11031</c:v>
                </c:pt>
                <c:pt idx="2212">
                  <c:v>11039</c:v>
                </c:pt>
                <c:pt idx="2213">
                  <c:v>11051</c:v>
                </c:pt>
                <c:pt idx="2214">
                  <c:v>11056</c:v>
                </c:pt>
                <c:pt idx="2215">
                  <c:v>11071</c:v>
                </c:pt>
                <c:pt idx="2216">
                  <c:v>11074</c:v>
                </c:pt>
                <c:pt idx="2217">
                  <c:v>11075</c:v>
                </c:pt>
                <c:pt idx="2218">
                  <c:v>11084</c:v>
                </c:pt>
                <c:pt idx="2219">
                  <c:v>11086</c:v>
                </c:pt>
                <c:pt idx="2220">
                  <c:v>11088</c:v>
                </c:pt>
                <c:pt idx="2221">
                  <c:v>11091</c:v>
                </c:pt>
                <c:pt idx="2222">
                  <c:v>11092</c:v>
                </c:pt>
                <c:pt idx="2223">
                  <c:v>11096</c:v>
                </c:pt>
                <c:pt idx="2224">
                  <c:v>11100</c:v>
                </c:pt>
                <c:pt idx="2225">
                  <c:v>11101</c:v>
                </c:pt>
                <c:pt idx="2226">
                  <c:v>11110</c:v>
                </c:pt>
                <c:pt idx="2227">
                  <c:v>11112</c:v>
                </c:pt>
                <c:pt idx="2228">
                  <c:v>11114</c:v>
                </c:pt>
                <c:pt idx="2229">
                  <c:v>11121</c:v>
                </c:pt>
                <c:pt idx="2230">
                  <c:v>11133</c:v>
                </c:pt>
                <c:pt idx="2231">
                  <c:v>11148</c:v>
                </c:pt>
                <c:pt idx="2232">
                  <c:v>11166</c:v>
                </c:pt>
                <c:pt idx="2233">
                  <c:v>11171</c:v>
                </c:pt>
                <c:pt idx="2234">
                  <c:v>11176</c:v>
                </c:pt>
                <c:pt idx="2235">
                  <c:v>11178</c:v>
                </c:pt>
                <c:pt idx="2236">
                  <c:v>11181</c:v>
                </c:pt>
                <c:pt idx="2237">
                  <c:v>11187</c:v>
                </c:pt>
                <c:pt idx="2238">
                  <c:v>11188</c:v>
                </c:pt>
                <c:pt idx="2239">
                  <c:v>11191</c:v>
                </c:pt>
              </c:strCache>
            </c:strRef>
          </c:cat>
          <c:val>
            <c:numRef>
              <c:f>ID!$C$6:$C$2246</c:f>
              <c:numCache>
                <c:formatCode>General</c:formatCode>
                <c:ptCount val="2240"/>
                <c:pt idx="0">
                  <c:v>3</c:v>
                </c:pt>
                <c:pt idx="1">
                  <c:v>7</c:v>
                </c:pt>
                <c:pt idx="2">
                  <c:v>3</c:v>
                </c:pt>
                <c:pt idx="3">
                  <c:v>1</c:v>
                </c:pt>
                <c:pt idx="4">
                  <c:v>6</c:v>
                </c:pt>
                <c:pt idx="5">
                  <c:v>2</c:v>
                </c:pt>
                <c:pt idx="6">
                  <c:v>6</c:v>
                </c:pt>
                <c:pt idx="7">
                  <c:v>3</c:v>
                </c:pt>
                <c:pt idx="8">
                  <c:v>6</c:v>
                </c:pt>
                <c:pt idx="9">
                  <c:v>2</c:v>
                </c:pt>
                <c:pt idx="10">
                  <c:v>4</c:v>
                </c:pt>
                <c:pt idx="11">
                  <c:v>1</c:v>
                </c:pt>
                <c:pt idx="12">
                  <c:v>7</c:v>
                </c:pt>
                <c:pt idx="13">
                  <c:v>2</c:v>
                </c:pt>
                <c:pt idx="14">
                  <c:v>0</c:v>
                </c:pt>
                <c:pt idx="15">
                  <c:v>8</c:v>
                </c:pt>
                <c:pt idx="16">
                  <c:v>1</c:v>
                </c:pt>
                <c:pt idx="17">
                  <c:v>2</c:v>
                </c:pt>
                <c:pt idx="18">
                  <c:v>2</c:v>
                </c:pt>
                <c:pt idx="19">
                  <c:v>3</c:v>
                </c:pt>
                <c:pt idx="20">
                  <c:v>1</c:v>
                </c:pt>
                <c:pt idx="21">
                  <c:v>5</c:v>
                </c:pt>
                <c:pt idx="22">
                  <c:v>4</c:v>
                </c:pt>
                <c:pt idx="23">
                  <c:v>5</c:v>
                </c:pt>
                <c:pt idx="24">
                  <c:v>5</c:v>
                </c:pt>
                <c:pt idx="25">
                  <c:v>4</c:v>
                </c:pt>
                <c:pt idx="26">
                  <c:v>1</c:v>
                </c:pt>
                <c:pt idx="27">
                  <c:v>8</c:v>
                </c:pt>
                <c:pt idx="28">
                  <c:v>5</c:v>
                </c:pt>
                <c:pt idx="29">
                  <c:v>8</c:v>
                </c:pt>
                <c:pt idx="30">
                  <c:v>4</c:v>
                </c:pt>
                <c:pt idx="31">
                  <c:v>8</c:v>
                </c:pt>
                <c:pt idx="32">
                  <c:v>6</c:v>
                </c:pt>
                <c:pt idx="33">
                  <c:v>1</c:v>
                </c:pt>
                <c:pt idx="34">
                  <c:v>1</c:v>
                </c:pt>
                <c:pt idx="35">
                  <c:v>5</c:v>
                </c:pt>
                <c:pt idx="36">
                  <c:v>4</c:v>
                </c:pt>
                <c:pt idx="37">
                  <c:v>4</c:v>
                </c:pt>
                <c:pt idx="38">
                  <c:v>5</c:v>
                </c:pt>
                <c:pt idx="39">
                  <c:v>2</c:v>
                </c:pt>
                <c:pt idx="40">
                  <c:v>7</c:v>
                </c:pt>
                <c:pt idx="41">
                  <c:v>3</c:v>
                </c:pt>
                <c:pt idx="42">
                  <c:v>2</c:v>
                </c:pt>
                <c:pt idx="43">
                  <c:v>4</c:v>
                </c:pt>
                <c:pt idx="44">
                  <c:v>1</c:v>
                </c:pt>
                <c:pt idx="45">
                  <c:v>2</c:v>
                </c:pt>
                <c:pt idx="46">
                  <c:v>9</c:v>
                </c:pt>
                <c:pt idx="47">
                  <c:v>4</c:v>
                </c:pt>
                <c:pt idx="48">
                  <c:v>4</c:v>
                </c:pt>
                <c:pt idx="49">
                  <c:v>7</c:v>
                </c:pt>
                <c:pt idx="50">
                  <c:v>6</c:v>
                </c:pt>
                <c:pt idx="51">
                  <c:v>7</c:v>
                </c:pt>
                <c:pt idx="52">
                  <c:v>1</c:v>
                </c:pt>
                <c:pt idx="53">
                  <c:v>5</c:v>
                </c:pt>
                <c:pt idx="54">
                  <c:v>3</c:v>
                </c:pt>
                <c:pt idx="55">
                  <c:v>4</c:v>
                </c:pt>
                <c:pt idx="56">
                  <c:v>3</c:v>
                </c:pt>
                <c:pt idx="57">
                  <c:v>3</c:v>
                </c:pt>
                <c:pt idx="58">
                  <c:v>2</c:v>
                </c:pt>
                <c:pt idx="59">
                  <c:v>2</c:v>
                </c:pt>
                <c:pt idx="60">
                  <c:v>3</c:v>
                </c:pt>
                <c:pt idx="61">
                  <c:v>3</c:v>
                </c:pt>
                <c:pt idx="62">
                  <c:v>3</c:v>
                </c:pt>
                <c:pt idx="63">
                  <c:v>8</c:v>
                </c:pt>
                <c:pt idx="64">
                  <c:v>4</c:v>
                </c:pt>
                <c:pt idx="65">
                  <c:v>6</c:v>
                </c:pt>
                <c:pt idx="66">
                  <c:v>2</c:v>
                </c:pt>
                <c:pt idx="67">
                  <c:v>5</c:v>
                </c:pt>
                <c:pt idx="68">
                  <c:v>4</c:v>
                </c:pt>
                <c:pt idx="69">
                  <c:v>9</c:v>
                </c:pt>
                <c:pt idx="70">
                  <c:v>7</c:v>
                </c:pt>
                <c:pt idx="71">
                  <c:v>7</c:v>
                </c:pt>
                <c:pt idx="72">
                  <c:v>8</c:v>
                </c:pt>
                <c:pt idx="73">
                  <c:v>1</c:v>
                </c:pt>
                <c:pt idx="74">
                  <c:v>9</c:v>
                </c:pt>
                <c:pt idx="75">
                  <c:v>3</c:v>
                </c:pt>
                <c:pt idx="76">
                  <c:v>2</c:v>
                </c:pt>
                <c:pt idx="77">
                  <c:v>7</c:v>
                </c:pt>
                <c:pt idx="78">
                  <c:v>11</c:v>
                </c:pt>
                <c:pt idx="79">
                  <c:v>2</c:v>
                </c:pt>
                <c:pt idx="80">
                  <c:v>5</c:v>
                </c:pt>
                <c:pt idx="81">
                  <c:v>6</c:v>
                </c:pt>
                <c:pt idx="82">
                  <c:v>11</c:v>
                </c:pt>
                <c:pt idx="83">
                  <c:v>3</c:v>
                </c:pt>
                <c:pt idx="84">
                  <c:v>6</c:v>
                </c:pt>
                <c:pt idx="85">
                  <c:v>1</c:v>
                </c:pt>
                <c:pt idx="86">
                  <c:v>1</c:v>
                </c:pt>
                <c:pt idx="87">
                  <c:v>2</c:v>
                </c:pt>
                <c:pt idx="88">
                  <c:v>11</c:v>
                </c:pt>
                <c:pt idx="89">
                  <c:v>4</c:v>
                </c:pt>
                <c:pt idx="90">
                  <c:v>2</c:v>
                </c:pt>
                <c:pt idx="91">
                  <c:v>3</c:v>
                </c:pt>
                <c:pt idx="92">
                  <c:v>4</c:v>
                </c:pt>
                <c:pt idx="93">
                  <c:v>4</c:v>
                </c:pt>
                <c:pt idx="94">
                  <c:v>3</c:v>
                </c:pt>
                <c:pt idx="95">
                  <c:v>7</c:v>
                </c:pt>
                <c:pt idx="96">
                  <c:v>1</c:v>
                </c:pt>
                <c:pt idx="97">
                  <c:v>7</c:v>
                </c:pt>
                <c:pt idx="98">
                  <c:v>2</c:v>
                </c:pt>
                <c:pt idx="99">
                  <c:v>1</c:v>
                </c:pt>
                <c:pt idx="100">
                  <c:v>8</c:v>
                </c:pt>
                <c:pt idx="101">
                  <c:v>2</c:v>
                </c:pt>
                <c:pt idx="102">
                  <c:v>2</c:v>
                </c:pt>
                <c:pt idx="103">
                  <c:v>5</c:v>
                </c:pt>
                <c:pt idx="104">
                  <c:v>8</c:v>
                </c:pt>
                <c:pt idx="105">
                  <c:v>3</c:v>
                </c:pt>
                <c:pt idx="106">
                  <c:v>1</c:v>
                </c:pt>
                <c:pt idx="107">
                  <c:v>3</c:v>
                </c:pt>
                <c:pt idx="108">
                  <c:v>3</c:v>
                </c:pt>
                <c:pt idx="109">
                  <c:v>8</c:v>
                </c:pt>
                <c:pt idx="110">
                  <c:v>5</c:v>
                </c:pt>
                <c:pt idx="111">
                  <c:v>1</c:v>
                </c:pt>
                <c:pt idx="112">
                  <c:v>1</c:v>
                </c:pt>
                <c:pt idx="113">
                  <c:v>5</c:v>
                </c:pt>
                <c:pt idx="114">
                  <c:v>8</c:v>
                </c:pt>
                <c:pt idx="115">
                  <c:v>1</c:v>
                </c:pt>
                <c:pt idx="116">
                  <c:v>8</c:v>
                </c:pt>
                <c:pt idx="117">
                  <c:v>7</c:v>
                </c:pt>
                <c:pt idx="118">
                  <c:v>5</c:v>
                </c:pt>
                <c:pt idx="119">
                  <c:v>7</c:v>
                </c:pt>
                <c:pt idx="120">
                  <c:v>0</c:v>
                </c:pt>
                <c:pt idx="121">
                  <c:v>1</c:v>
                </c:pt>
                <c:pt idx="122">
                  <c:v>9</c:v>
                </c:pt>
                <c:pt idx="123">
                  <c:v>7</c:v>
                </c:pt>
                <c:pt idx="124">
                  <c:v>2</c:v>
                </c:pt>
                <c:pt idx="125">
                  <c:v>2</c:v>
                </c:pt>
                <c:pt idx="126">
                  <c:v>1</c:v>
                </c:pt>
                <c:pt idx="127">
                  <c:v>4</c:v>
                </c:pt>
                <c:pt idx="128">
                  <c:v>1</c:v>
                </c:pt>
                <c:pt idx="129">
                  <c:v>1</c:v>
                </c:pt>
                <c:pt idx="130">
                  <c:v>5</c:v>
                </c:pt>
                <c:pt idx="131">
                  <c:v>6</c:v>
                </c:pt>
                <c:pt idx="132">
                  <c:v>4</c:v>
                </c:pt>
                <c:pt idx="133">
                  <c:v>2</c:v>
                </c:pt>
                <c:pt idx="134">
                  <c:v>4</c:v>
                </c:pt>
                <c:pt idx="135">
                  <c:v>6</c:v>
                </c:pt>
                <c:pt idx="136">
                  <c:v>2</c:v>
                </c:pt>
                <c:pt idx="137">
                  <c:v>4</c:v>
                </c:pt>
                <c:pt idx="138">
                  <c:v>3</c:v>
                </c:pt>
                <c:pt idx="139">
                  <c:v>3</c:v>
                </c:pt>
                <c:pt idx="140">
                  <c:v>8</c:v>
                </c:pt>
                <c:pt idx="141">
                  <c:v>7</c:v>
                </c:pt>
                <c:pt idx="142">
                  <c:v>2</c:v>
                </c:pt>
                <c:pt idx="143">
                  <c:v>6</c:v>
                </c:pt>
                <c:pt idx="144">
                  <c:v>2</c:v>
                </c:pt>
                <c:pt idx="145">
                  <c:v>11</c:v>
                </c:pt>
                <c:pt idx="146">
                  <c:v>1</c:v>
                </c:pt>
                <c:pt idx="147">
                  <c:v>1</c:v>
                </c:pt>
                <c:pt idx="148">
                  <c:v>0</c:v>
                </c:pt>
                <c:pt idx="149">
                  <c:v>6</c:v>
                </c:pt>
                <c:pt idx="150">
                  <c:v>4</c:v>
                </c:pt>
                <c:pt idx="151">
                  <c:v>6</c:v>
                </c:pt>
                <c:pt idx="152">
                  <c:v>5</c:v>
                </c:pt>
                <c:pt idx="153">
                  <c:v>4</c:v>
                </c:pt>
                <c:pt idx="154">
                  <c:v>8</c:v>
                </c:pt>
                <c:pt idx="155">
                  <c:v>3</c:v>
                </c:pt>
                <c:pt idx="156">
                  <c:v>2</c:v>
                </c:pt>
                <c:pt idx="157">
                  <c:v>3</c:v>
                </c:pt>
                <c:pt idx="158">
                  <c:v>8</c:v>
                </c:pt>
                <c:pt idx="159">
                  <c:v>6</c:v>
                </c:pt>
                <c:pt idx="160">
                  <c:v>6</c:v>
                </c:pt>
                <c:pt idx="161">
                  <c:v>5</c:v>
                </c:pt>
                <c:pt idx="162">
                  <c:v>2</c:v>
                </c:pt>
                <c:pt idx="163">
                  <c:v>3</c:v>
                </c:pt>
                <c:pt idx="164">
                  <c:v>7</c:v>
                </c:pt>
                <c:pt idx="165">
                  <c:v>2</c:v>
                </c:pt>
                <c:pt idx="166">
                  <c:v>1</c:v>
                </c:pt>
                <c:pt idx="167">
                  <c:v>5</c:v>
                </c:pt>
                <c:pt idx="168">
                  <c:v>3</c:v>
                </c:pt>
                <c:pt idx="169">
                  <c:v>6</c:v>
                </c:pt>
                <c:pt idx="170">
                  <c:v>4</c:v>
                </c:pt>
                <c:pt idx="171">
                  <c:v>5</c:v>
                </c:pt>
                <c:pt idx="172">
                  <c:v>1</c:v>
                </c:pt>
                <c:pt idx="173">
                  <c:v>1</c:v>
                </c:pt>
                <c:pt idx="174">
                  <c:v>1</c:v>
                </c:pt>
                <c:pt idx="175">
                  <c:v>2</c:v>
                </c:pt>
                <c:pt idx="176">
                  <c:v>3</c:v>
                </c:pt>
                <c:pt idx="177">
                  <c:v>7</c:v>
                </c:pt>
                <c:pt idx="178">
                  <c:v>4</c:v>
                </c:pt>
                <c:pt idx="179">
                  <c:v>3</c:v>
                </c:pt>
                <c:pt idx="180">
                  <c:v>3</c:v>
                </c:pt>
                <c:pt idx="181">
                  <c:v>1</c:v>
                </c:pt>
                <c:pt idx="182">
                  <c:v>2</c:v>
                </c:pt>
                <c:pt idx="183">
                  <c:v>4</c:v>
                </c:pt>
                <c:pt idx="184">
                  <c:v>7</c:v>
                </c:pt>
                <c:pt idx="185">
                  <c:v>7</c:v>
                </c:pt>
                <c:pt idx="186">
                  <c:v>6</c:v>
                </c:pt>
                <c:pt idx="187">
                  <c:v>5</c:v>
                </c:pt>
                <c:pt idx="188">
                  <c:v>4</c:v>
                </c:pt>
                <c:pt idx="189">
                  <c:v>4</c:v>
                </c:pt>
                <c:pt idx="190">
                  <c:v>5</c:v>
                </c:pt>
                <c:pt idx="191">
                  <c:v>2</c:v>
                </c:pt>
                <c:pt idx="192">
                  <c:v>6</c:v>
                </c:pt>
                <c:pt idx="193">
                  <c:v>6</c:v>
                </c:pt>
                <c:pt idx="194">
                  <c:v>6</c:v>
                </c:pt>
                <c:pt idx="195">
                  <c:v>9</c:v>
                </c:pt>
                <c:pt idx="196">
                  <c:v>7</c:v>
                </c:pt>
                <c:pt idx="197">
                  <c:v>1</c:v>
                </c:pt>
                <c:pt idx="198">
                  <c:v>8</c:v>
                </c:pt>
                <c:pt idx="199">
                  <c:v>2</c:v>
                </c:pt>
                <c:pt idx="200">
                  <c:v>5</c:v>
                </c:pt>
                <c:pt idx="201">
                  <c:v>5</c:v>
                </c:pt>
                <c:pt idx="202">
                  <c:v>1</c:v>
                </c:pt>
                <c:pt idx="203">
                  <c:v>6</c:v>
                </c:pt>
                <c:pt idx="204">
                  <c:v>7</c:v>
                </c:pt>
                <c:pt idx="205">
                  <c:v>5</c:v>
                </c:pt>
                <c:pt idx="206">
                  <c:v>5</c:v>
                </c:pt>
                <c:pt idx="207">
                  <c:v>3</c:v>
                </c:pt>
                <c:pt idx="208">
                  <c:v>2</c:v>
                </c:pt>
                <c:pt idx="209">
                  <c:v>8</c:v>
                </c:pt>
                <c:pt idx="210">
                  <c:v>1</c:v>
                </c:pt>
                <c:pt idx="211">
                  <c:v>1</c:v>
                </c:pt>
                <c:pt idx="212">
                  <c:v>5</c:v>
                </c:pt>
                <c:pt idx="213">
                  <c:v>7</c:v>
                </c:pt>
                <c:pt idx="214">
                  <c:v>2</c:v>
                </c:pt>
                <c:pt idx="215">
                  <c:v>7</c:v>
                </c:pt>
                <c:pt idx="216">
                  <c:v>3</c:v>
                </c:pt>
                <c:pt idx="217">
                  <c:v>6</c:v>
                </c:pt>
                <c:pt idx="218">
                  <c:v>4</c:v>
                </c:pt>
                <c:pt idx="219">
                  <c:v>9</c:v>
                </c:pt>
                <c:pt idx="220">
                  <c:v>3</c:v>
                </c:pt>
                <c:pt idx="221">
                  <c:v>4</c:v>
                </c:pt>
                <c:pt idx="222">
                  <c:v>1</c:v>
                </c:pt>
                <c:pt idx="223">
                  <c:v>10</c:v>
                </c:pt>
                <c:pt idx="224">
                  <c:v>6</c:v>
                </c:pt>
                <c:pt idx="225">
                  <c:v>2</c:v>
                </c:pt>
                <c:pt idx="226">
                  <c:v>3</c:v>
                </c:pt>
                <c:pt idx="227">
                  <c:v>4</c:v>
                </c:pt>
                <c:pt idx="228">
                  <c:v>5</c:v>
                </c:pt>
                <c:pt idx="229">
                  <c:v>3</c:v>
                </c:pt>
                <c:pt idx="230">
                  <c:v>2</c:v>
                </c:pt>
                <c:pt idx="231">
                  <c:v>10</c:v>
                </c:pt>
                <c:pt idx="232">
                  <c:v>4</c:v>
                </c:pt>
                <c:pt idx="233">
                  <c:v>3</c:v>
                </c:pt>
                <c:pt idx="234">
                  <c:v>3</c:v>
                </c:pt>
                <c:pt idx="235">
                  <c:v>5</c:v>
                </c:pt>
                <c:pt idx="236">
                  <c:v>6</c:v>
                </c:pt>
                <c:pt idx="237">
                  <c:v>4</c:v>
                </c:pt>
                <c:pt idx="238">
                  <c:v>5</c:v>
                </c:pt>
                <c:pt idx="239">
                  <c:v>7</c:v>
                </c:pt>
                <c:pt idx="240">
                  <c:v>4</c:v>
                </c:pt>
                <c:pt idx="241">
                  <c:v>3</c:v>
                </c:pt>
                <c:pt idx="242">
                  <c:v>1</c:v>
                </c:pt>
                <c:pt idx="243">
                  <c:v>3</c:v>
                </c:pt>
                <c:pt idx="244">
                  <c:v>1</c:v>
                </c:pt>
                <c:pt idx="245">
                  <c:v>10</c:v>
                </c:pt>
                <c:pt idx="246">
                  <c:v>11</c:v>
                </c:pt>
                <c:pt idx="247">
                  <c:v>8</c:v>
                </c:pt>
                <c:pt idx="248">
                  <c:v>5</c:v>
                </c:pt>
                <c:pt idx="249">
                  <c:v>3</c:v>
                </c:pt>
                <c:pt idx="250">
                  <c:v>4</c:v>
                </c:pt>
                <c:pt idx="251">
                  <c:v>1</c:v>
                </c:pt>
                <c:pt idx="252">
                  <c:v>4</c:v>
                </c:pt>
                <c:pt idx="253">
                  <c:v>2</c:v>
                </c:pt>
                <c:pt idx="254">
                  <c:v>7</c:v>
                </c:pt>
                <c:pt idx="255">
                  <c:v>10</c:v>
                </c:pt>
                <c:pt idx="256">
                  <c:v>6</c:v>
                </c:pt>
                <c:pt idx="257">
                  <c:v>6</c:v>
                </c:pt>
                <c:pt idx="258">
                  <c:v>3</c:v>
                </c:pt>
                <c:pt idx="259">
                  <c:v>3</c:v>
                </c:pt>
                <c:pt idx="260">
                  <c:v>3</c:v>
                </c:pt>
                <c:pt idx="261">
                  <c:v>4</c:v>
                </c:pt>
                <c:pt idx="262">
                  <c:v>2</c:v>
                </c:pt>
                <c:pt idx="263">
                  <c:v>6</c:v>
                </c:pt>
                <c:pt idx="264">
                  <c:v>8</c:v>
                </c:pt>
                <c:pt idx="265">
                  <c:v>3</c:v>
                </c:pt>
                <c:pt idx="266">
                  <c:v>7</c:v>
                </c:pt>
                <c:pt idx="267">
                  <c:v>2</c:v>
                </c:pt>
                <c:pt idx="268">
                  <c:v>3</c:v>
                </c:pt>
                <c:pt idx="269">
                  <c:v>6</c:v>
                </c:pt>
                <c:pt idx="270">
                  <c:v>2</c:v>
                </c:pt>
                <c:pt idx="271">
                  <c:v>4</c:v>
                </c:pt>
                <c:pt idx="272">
                  <c:v>7</c:v>
                </c:pt>
                <c:pt idx="273">
                  <c:v>4</c:v>
                </c:pt>
                <c:pt idx="274">
                  <c:v>6</c:v>
                </c:pt>
                <c:pt idx="275">
                  <c:v>2</c:v>
                </c:pt>
                <c:pt idx="276">
                  <c:v>1</c:v>
                </c:pt>
                <c:pt idx="277">
                  <c:v>2</c:v>
                </c:pt>
                <c:pt idx="278">
                  <c:v>3</c:v>
                </c:pt>
                <c:pt idx="279">
                  <c:v>4</c:v>
                </c:pt>
                <c:pt idx="280">
                  <c:v>1</c:v>
                </c:pt>
                <c:pt idx="281">
                  <c:v>5</c:v>
                </c:pt>
                <c:pt idx="282">
                  <c:v>6</c:v>
                </c:pt>
                <c:pt idx="283">
                  <c:v>2</c:v>
                </c:pt>
                <c:pt idx="284">
                  <c:v>7</c:v>
                </c:pt>
                <c:pt idx="285">
                  <c:v>2</c:v>
                </c:pt>
                <c:pt idx="286">
                  <c:v>2</c:v>
                </c:pt>
                <c:pt idx="287">
                  <c:v>9</c:v>
                </c:pt>
                <c:pt idx="288">
                  <c:v>6</c:v>
                </c:pt>
                <c:pt idx="289">
                  <c:v>2</c:v>
                </c:pt>
                <c:pt idx="290">
                  <c:v>9</c:v>
                </c:pt>
                <c:pt idx="291">
                  <c:v>10</c:v>
                </c:pt>
                <c:pt idx="292">
                  <c:v>3</c:v>
                </c:pt>
                <c:pt idx="293">
                  <c:v>5</c:v>
                </c:pt>
                <c:pt idx="294">
                  <c:v>2</c:v>
                </c:pt>
                <c:pt idx="295">
                  <c:v>1</c:v>
                </c:pt>
                <c:pt idx="296">
                  <c:v>2</c:v>
                </c:pt>
                <c:pt idx="297">
                  <c:v>10</c:v>
                </c:pt>
                <c:pt idx="298">
                  <c:v>3</c:v>
                </c:pt>
                <c:pt idx="299">
                  <c:v>6</c:v>
                </c:pt>
                <c:pt idx="300">
                  <c:v>0</c:v>
                </c:pt>
                <c:pt idx="301">
                  <c:v>2</c:v>
                </c:pt>
                <c:pt idx="302">
                  <c:v>0</c:v>
                </c:pt>
                <c:pt idx="303">
                  <c:v>2</c:v>
                </c:pt>
                <c:pt idx="304">
                  <c:v>9</c:v>
                </c:pt>
                <c:pt idx="305">
                  <c:v>2</c:v>
                </c:pt>
                <c:pt idx="306">
                  <c:v>1</c:v>
                </c:pt>
                <c:pt idx="307">
                  <c:v>1</c:v>
                </c:pt>
                <c:pt idx="308">
                  <c:v>9</c:v>
                </c:pt>
                <c:pt idx="309">
                  <c:v>3</c:v>
                </c:pt>
                <c:pt idx="310">
                  <c:v>2</c:v>
                </c:pt>
                <c:pt idx="311">
                  <c:v>8</c:v>
                </c:pt>
                <c:pt idx="312">
                  <c:v>4</c:v>
                </c:pt>
                <c:pt idx="313">
                  <c:v>4</c:v>
                </c:pt>
                <c:pt idx="314">
                  <c:v>7</c:v>
                </c:pt>
                <c:pt idx="315">
                  <c:v>7</c:v>
                </c:pt>
                <c:pt idx="316">
                  <c:v>7</c:v>
                </c:pt>
                <c:pt idx="317">
                  <c:v>4</c:v>
                </c:pt>
                <c:pt idx="318">
                  <c:v>1</c:v>
                </c:pt>
                <c:pt idx="319">
                  <c:v>8</c:v>
                </c:pt>
                <c:pt idx="320">
                  <c:v>4</c:v>
                </c:pt>
                <c:pt idx="321">
                  <c:v>6</c:v>
                </c:pt>
                <c:pt idx="322">
                  <c:v>2</c:v>
                </c:pt>
                <c:pt idx="323">
                  <c:v>1</c:v>
                </c:pt>
                <c:pt idx="324">
                  <c:v>3</c:v>
                </c:pt>
                <c:pt idx="325">
                  <c:v>10</c:v>
                </c:pt>
                <c:pt idx="326">
                  <c:v>4</c:v>
                </c:pt>
                <c:pt idx="327">
                  <c:v>1</c:v>
                </c:pt>
                <c:pt idx="328">
                  <c:v>5</c:v>
                </c:pt>
                <c:pt idx="329">
                  <c:v>9</c:v>
                </c:pt>
                <c:pt idx="330">
                  <c:v>4</c:v>
                </c:pt>
                <c:pt idx="331">
                  <c:v>8</c:v>
                </c:pt>
                <c:pt idx="332">
                  <c:v>1</c:v>
                </c:pt>
                <c:pt idx="333">
                  <c:v>1</c:v>
                </c:pt>
                <c:pt idx="334">
                  <c:v>5</c:v>
                </c:pt>
                <c:pt idx="335">
                  <c:v>1</c:v>
                </c:pt>
                <c:pt idx="336">
                  <c:v>2</c:v>
                </c:pt>
                <c:pt idx="337">
                  <c:v>2</c:v>
                </c:pt>
                <c:pt idx="338">
                  <c:v>5</c:v>
                </c:pt>
                <c:pt idx="339">
                  <c:v>4</c:v>
                </c:pt>
                <c:pt idx="340">
                  <c:v>4</c:v>
                </c:pt>
                <c:pt idx="341">
                  <c:v>6</c:v>
                </c:pt>
                <c:pt idx="342">
                  <c:v>2</c:v>
                </c:pt>
                <c:pt idx="343">
                  <c:v>5</c:v>
                </c:pt>
                <c:pt idx="344">
                  <c:v>1</c:v>
                </c:pt>
                <c:pt idx="345">
                  <c:v>3</c:v>
                </c:pt>
                <c:pt idx="346">
                  <c:v>3</c:v>
                </c:pt>
                <c:pt idx="347">
                  <c:v>7</c:v>
                </c:pt>
                <c:pt idx="348">
                  <c:v>2</c:v>
                </c:pt>
                <c:pt idx="349">
                  <c:v>1</c:v>
                </c:pt>
                <c:pt idx="350">
                  <c:v>4</c:v>
                </c:pt>
                <c:pt idx="351">
                  <c:v>1</c:v>
                </c:pt>
                <c:pt idx="352">
                  <c:v>7</c:v>
                </c:pt>
                <c:pt idx="353">
                  <c:v>5</c:v>
                </c:pt>
                <c:pt idx="354">
                  <c:v>5</c:v>
                </c:pt>
                <c:pt idx="355">
                  <c:v>2</c:v>
                </c:pt>
                <c:pt idx="356">
                  <c:v>2</c:v>
                </c:pt>
                <c:pt idx="357">
                  <c:v>3</c:v>
                </c:pt>
                <c:pt idx="358">
                  <c:v>2</c:v>
                </c:pt>
                <c:pt idx="359">
                  <c:v>4</c:v>
                </c:pt>
                <c:pt idx="360">
                  <c:v>9</c:v>
                </c:pt>
                <c:pt idx="361">
                  <c:v>2</c:v>
                </c:pt>
                <c:pt idx="362">
                  <c:v>2</c:v>
                </c:pt>
                <c:pt idx="363">
                  <c:v>3</c:v>
                </c:pt>
                <c:pt idx="364">
                  <c:v>2</c:v>
                </c:pt>
                <c:pt idx="365">
                  <c:v>7</c:v>
                </c:pt>
                <c:pt idx="366">
                  <c:v>9</c:v>
                </c:pt>
                <c:pt idx="367">
                  <c:v>1</c:v>
                </c:pt>
                <c:pt idx="368">
                  <c:v>2</c:v>
                </c:pt>
                <c:pt idx="369">
                  <c:v>2</c:v>
                </c:pt>
                <c:pt idx="370">
                  <c:v>1</c:v>
                </c:pt>
                <c:pt idx="371">
                  <c:v>4</c:v>
                </c:pt>
                <c:pt idx="372">
                  <c:v>8</c:v>
                </c:pt>
                <c:pt idx="373">
                  <c:v>11</c:v>
                </c:pt>
                <c:pt idx="374">
                  <c:v>8</c:v>
                </c:pt>
                <c:pt idx="375">
                  <c:v>7</c:v>
                </c:pt>
                <c:pt idx="376">
                  <c:v>3</c:v>
                </c:pt>
                <c:pt idx="377">
                  <c:v>2</c:v>
                </c:pt>
                <c:pt idx="378">
                  <c:v>4</c:v>
                </c:pt>
                <c:pt idx="379">
                  <c:v>2</c:v>
                </c:pt>
                <c:pt idx="380">
                  <c:v>1</c:v>
                </c:pt>
                <c:pt idx="381">
                  <c:v>7</c:v>
                </c:pt>
                <c:pt idx="382">
                  <c:v>11</c:v>
                </c:pt>
                <c:pt idx="383">
                  <c:v>8</c:v>
                </c:pt>
                <c:pt idx="384">
                  <c:v>5</c:v>
                </c:pt>
                <c:pt idx="385">
                  <c:v>6</c:v>
                </c:pt>
                <c:pt idx="386">
                  <c:v>1</c:v>
                </c:pt>
                <c:pt idx="387">
                  <c:v>3</c:v>
                </c:pt>
                <c:pt idx="388">
                  <c:v>2</c:v>
                </c:pt>
                <c:pt idx="389">
                  <c:v>3</c:v>
                </c:pt>
                <c:pt idx="390">
                  <c:v>2</c:v>
                </c:pt>
                <c:pt idx="391">
                  <c:v>2</c:v>
                </c:pt>
                <c:pt idx="392">
                  <c:v>2</c:v>
                </c:pt>
                <c:pt idx="393">
                  <c:v>1</c:v>
                </c:pt>
                <c:pt idx="394">
                  <c:v>2</c:v>
                </c:pt>
                <c:pt idx="395">
                  <c:v>5</c:v>
                </c:pt>
                <c:pt idx="396">
                  <c:v>4</c:v>
                </c:pt>
                <c:pt idx="397">
                  <c:v>2</c:v>
                </c:pt>
                <c:pt idx="398">
                  <c:v>4</c:v>
                </c:pt>
                <c:pt idx="399">
                  <c:v>6</c:v>
                </c:pt>
                <c:pt idx="400">
                  <c:v>4</c:v>
                </c:pt>
                <c:pt idx="401">
                  <c:v>1</c:v>
                </c:pt>
                <c:pt idx="402">
                  <c:v>2</c:v>
                </c:pt>
                <c:pt idx="403">
                  <c:v>2</c:v>
                </c:pt>
                <c:pt idx="404">
                  <c:v>4</c:v>
                </c:pt>
                <c:pt idx="405">
                  <c:v>3</c:v>
                </c:pt>
                <c:pt idx="406">
                  <c:v>5</c:v>
                </c:pt>
                <c:pt idx="407">
                  <c:v>5</c:v>
                </c:pt>
                <c:pt idx="408">
                  <c:v>1</c:v>
                </c:pt>
                <c:pt idx="409">
                  <c:v>1</c:v>
                </c:pt>
                <c:pt idx="410">
                  <c:v>6</c:v>
                </c:pt>
                <c:pt idx="411">
                  <c:v>7</c:v>
                </c:pt>
                <c:pt idx="412">
                  <c:v>1</c:v>
                </c:pt>
                <c:pt idx="413">
                  <c:v>7</c:v>
                </c:pt>
                <c:pt idx="414">
                  <c:v>3</c:v>
                </c:pt>
                <c:pt idx="415">
                  <c:v>3</c:v>
                </c:pt>
                <c:pt idx="416">
                  <c:v>9</c:v>
                </c:pt>
                <c:pt idx="417">
                  <c:v>5</c:v>
                </c:pt>
                <c:pt idx="418">
                  <c:v>2</c:v>
                </c:pt>
                <c:pt idx="419">
                  <c:v>4</c:v>
                </c:pt>
                <c:pt idx="420">
                  <c:v>8</c:v>
                </c:pt>
                <c:pt idx="421">
                  <c:v>2</c:v>
                </c:pt>
                <c:pt idx="422">
                  <c:v>2</c:v>
                </c:pt>
                <c:pt idx="423">
                  <c:v>2</c:v>
                </c:pt>
                <c:pt idx="424">
                  <c:v>3</c:v>
                </c:pt>
                <c:pt idx="425">
                  <c:v>0</c:v>
                </c:pt>
                <c:pt idx="426">
                  <c:v>1</c:v>
                </c:pt>
                <c:pt idx="427">
                  <c:v>1</c:v>
                </c:pt>
                <c:pt idx="428">
                  <c:v>5</c:v>
                </c:pt>
                <c:pt idx="429">
                  <c:v>3</c:v>
                </c:pt>
                <c:pt idx="430">
                  <c:v>5</c:v>
                </c:pt>
                <c:pt idx="431">
                  <c:v>1</c:v>
                </c:pt>
                <c:pt idx="432">
                  <c:v>0</c:v>
                </c:pt>
                <c:pt idx="433">
                  <c:v>8</c:v>
                </c:pt>
                <c:pt idx="434">
                  <c:v>4</c:v>
                </c:pt>
                <c:pt idx="435">
                  <c:v>3</c:v>
                </c:pt>
                <c:pt idx="436">
                  <c:v>3</c:v>
                </c:pt>
                <c:pt idx="437">
                  <c:v>2</c:v>
                </c:pt>
                <c:pt idx="438">
                  <c:v>2</c:v>
                </c:pt>
                <c:pt idx="439">
                  <c:v>1</c:v>
                </c:pt>
                <c:pt idx="440">
                  <c:v>9</c:v>
                </c:pt>
                <c:pt idx="441">
                  <c:v>1</c:v>
                </c:pt>
                <c:pt idx="442">
                  <c:v>1</c:v>
                </c:pt>
                <c:pt idx="443">
                  <c:v>1</c:v>
                </c:pt>
                <c:pt idx="444">
                  <c:v>6</c:v>
                </c:pt>
                <c:pt idx="445">
                  <c:v>4</c:v>
                </c:pt>
                <c:pt idx="446">
                  <c:v>2</c:v>
                </c:pt>
                <c:pt idx="447">
                  <c:v>1</c:v>
                </c:pt>
                <c:pt idx="448">
                  <c:v>5</c:v>
                </c:pt>
                <c:pt idx="449">
                  <c:v>2</c:v>
                </c:pt>
                <c:pt idx="450">
                  <c:v>1</c:v>
                </c:pt>
                <c:pt idx="451">
                  <c:v>5</c:v>
                </c:pt>
                <c:pt idx="452">
                  <c:v>1</c:v>
                </c:pt>
                <c:pt idx="453">
                  <c:v>6</c:v>
                </c:pt>
                <c:pt idx="454">
                  <c:v>6</c:v>
                </c:pt>
                <c:pt idx="455">
                  <c:v>1</c:v>
                </c:pt>
                <c:pt idx="456">
                  <c:v>11</c:v>
                </c:pt>
                <c:pt idx="457">
                  <c:v>7</c:v>
                </c:pt>
                <c:pt idx="458">
                  <c:v>1</c:v>
                </c:pt>
                <c:pt idx="459">
                  <c:v>3</c:v>
                </c:pt>
                <c:pt idx="460">
                  <c:v>4</c:v>
                </c:pt>
                <c:pt idx="461">
                  <c:v>3</c:v>
                </c:pt>
                <c:pt idx="462">
                  <c:v>2</c:v>
                </c:pt>
                <c:pt idx="463">
                  <c:v>0</c:v>
                </c:pt>
                <c:pt idx="464">
                  <c:v>3</c:v>
                </c:pt>
                <c:pt idx="465">
                  <c:v>5</c:v>
                </c:pt>
                <c:pt idx="466">
                  <c:v>3</c:v>
                </c:pt>
                <c:pt idx="467">
                  <c:v>5</c:v>
                </c:pt>
                <c:pt idx="468">
                  <c:v>6</c:v>
                </c:pt>
                <c:pt idx="469">
                  <c:v>6</c:v>
                </c:pt>
                <c:pt idx="470">
                  <c:v>7</c:v>
                </c:pt>
                <c:pt idx="471">
                  <c:v>3</c:v>
                </c:pt>
                <c:pt idx="472">
                  <c:v>5</c:v>
                </c:pt>
                <c:pt idx="473">
                  <c:v>2</c:v>
                </c:pt>
                <c:pt idx="474">
                  <c:v>5</c:v>
                </c:pt>
                <c:pt idx="475">
                  <c:v>2</c:v>
                </c:pt>
                <c:pt idx="476">
                  <c:v>5</c:v>
                </c:pt>
                <c:pt idx="477">
                  <c:v>2</c:v>
                </c:pt>
                <c:pt idx="478">
                  <c:v>6</c:v>
                </c:pt>
                <c:pt idx="479">
                  <c:v>2</c:v>
                </c:pt>
                <c:pt idx="480">
                  <c:v>2</c:v>
                </c:pt>
                <c:pt idx="481">
                  <c:v>5</c:v>
                </c:pt>
                <c:pt idx="482">
                  <c:v>5</c:v>
                </c:pt>
                <c:pt idx="483">
                  <c:v>2</c:v>
                </c:pt>
                <c:pt idx="484">
                  <c:v>1</c:v>
                </c:pt>
                <c:pt idx="485">
                  <c:v>1</c:v>
                </c:pt>
                <c:pt idx="486">
                  <c:v>3</c:v>
                </c:pt>
                <c:pt idx="487">
                  <c:v>1</c:v>
                </c:pt>
                <c:pt idx="488">
                  <c:v>2</c:v>
                </c:pt>
                <c:pt idx="489">
                  <c:v>7</c:v>
                </c:pt>
                <c:pt idx="490">
                  <c:v>4</c:v>
                </c:pt>
                <c:pt idx="491">
                  <c:v>5</c:v>
                </c:pt>
                <c:pt idx="492">
                  <c:v>1</c:v>
                </c:pt>
                <c:pt idx="493">
                  <c:v>0</c:v>
                </c:pt>
                <c:pt idx="494">
                  <c:v>1</c:v>
                </c:pt>
                <c:pt idx="495">
                  <c:v>5</c:v>
                </c:pt>
                <c:pt idx="496">
                  <c:v>2</c:v>
                </c:pt>
                <c:pt idx="497">
                  <c:v>4</c:v>
                </c:pt>
                <c:pt idx="498">
                  <c:v>6</c:v>
                </c:pt>
                <c:pt idx="499">
                  <c:v>2</c:v>
                </c:pt>
                <c:pt idx="500">
                  <c:v>1</c:v>
                </c:pt>
                <c:pt idx="501">
                  <c:v>1</c:v>
                </c:pt>
                <c:pt idx="502">
                  <c:v>1</c:v>
                </c:pt>
                <c:pt idx="503">
                  <c:v>6</c:v>
                </c:pt>
                <c:pt idx="504">
                  <c:v>1</c:v>
                </c:pt>
                <c:pt idx="505">
                  <c:v>4</c:v>
                </c:pt>
                <c:pt idx="506">
                  <c:v>2</c:v>
                </c:pt>
                <c:pt idx="507">
                  <c:v>3</c:v>
                </c:pt>
                <c:pt idx="508">
                  <c:v>4</c:v>
                </c:pt>
                <c:pt idx="509">
                  <c:v>1</c:v>
                </c:pt>
                <c:pt idx="510">
                  <c:v>10</c:v>
                </c:pt>
                <c:pt idx="511">
                  <c:v>6</c:v>
                </c:pt>
                <c:pt idx="512">
                  <c:v>6</c:v>
                </c:pt>
                <c:pt idx="513">
                  <c:v>2</c:v>
                </c:pt>
                <c:pt idx="514">
                  <c:v>2</c:v>
                </c:pt>
                <c:pt idx="515">
                  <c:v>6</c:v>
                </c:pt>
                <c:pt idx="516">
                  <c:v>8</c:v>
                </c:pt>
                <c:pt idx="517">
                  <c:v>2</c:v>
                </c:pt>
                <c:pt idx="518">
                  <c:v>7</c:v>
                </c:pt>
                <c:pt idx="519">
                  <c:v>1</c:v>
                </c:pt>
                <c:pt idx="520">
                  <c:v>1</c:v>
                </c:pt>
                <c:pt idx="521">
                  <c:v>3</c:v>
                </c:pt>
                <c:pt idx="522">
                  <c:v>2</c:v>
                </c:pt>
                <c:pt idx="523">
                  <c:v>5</c:v>
                </c:pt>
                <c:pt idx="524">
                  <c:v>2</c:v>
                </c:pt>
                <c:pt idx="525">
                  <c:v>3</c:v>
                </c:pt>
                <c:pt idx="526">
                  <c:v>1</c:v>
                </c:pt>
                <c:pt idx="527">
                  <c:v>2</c:v>
                </c:pt>
                <c:pt idx="528">
                  <c:v>8</c:v>
                </c:pt>
                <c:pt idx="529">
                  <c:v>5</c:v>
                </c:pt>
                <c:pt idx="530">
                  <c:v>6</c:v>
                </c:pt>
                <c:pt idx="531">
                  <c:v>3</c:v>
                </c:pt>
                <c:pt idx="532">
                  <c:v>5</c:v>
                </c:pt>
                <c:pt idx="533">
                  <c:v>2</c:v>
                </c:pt>
                <c:pt idx="534">
                  <c:v>6</c:v>
                </c:pt>
                <c:pt idx="535">
                  <c:v>1</c:v>
                </c:pt>
                <c:pt idx="536">
                  <c:v>1</c:v>
                </c:pt>
                <c:pt idx="537">
                  <c:v>6</c:v>
                </c:pt>
                <c:pt idx="538">
                  <c:v>1</c:v>
                </c:pt>
                <c:pt idx="539">
                  <c:v>6</c:v>
                </c:pt>
                <c:pt idx="540">
                  <c:v>3</c:v>
                </c:pt>
                <c:pt idx="541">
                  <c:v>0</c:v>
                </c:pt>
                <c:pt idx="542">
                  <c:v>3</c:v>
                </c:pt>
                <c:pt idx="543">
                  <c:v>3</c:v>
                </c:pt>
                <c:pt idx="544">
                  <c:v>5</c:v>
                </c:pt>
                <c:pt idx="545">
                  <c:v>2</c:v>
                </c:pt>
                <c:pt idx="546">
                  <c:v>4</c:v>
                </c:pt>
                <c:pt idx="547">
                  <c:v>4</c:v>
                </c:pt>
                <c:pt idx="548">
                  <c:v>6</c:v>
                </c:pt>
                <c:pt idx="549">
                  <c:v>7</c:v>
                </c:pt>
                <c:pt idx="550">
                  <c:v>1</c:v>
                </c:pt>
                <c:pt idx="551">
                  <c:v>9</c:v>
                </c:pt>
                <c:pt idx="552">
                  <c:v>7</c:v>
                </c:pt>
                <c:pt idx="553">
                  <c:v>4</c:v>
                </c:pt>
                <c:pt idx="554">
                  <c:v>3</c:v>
                </c:pt>
                <c:pt idx="555">
                  <c:v>8</c:v>
                </c:pt>
                <c:pt idx="556">
                  <c:v>1</c:v>
                </c:pt>
                <c:pt idx="557">
                  <c:v>1</c:v>
                </c:pt>
                <c:pt idx="558">
                  <c:v>4</c:v>
                </c:pt>
                <c:pt idx="559">
                  <c:v>2</c:v>
                </c:pt>
                <c:pt idx="560">
                  <c:v>9</c:v>
                </c:pt>
                <c:pt idx="561">
                  <c:v>7</c:v>
                </c:pt>
                <c:pt idx="562">
                  <c:v>1</c:v>
                </c:pt>
                <c:pt idx="563">
                  <c:v>10</c:v>
                </c:pt>
                <c:pt idx="564">
                  <c:v>4</c:v>
                </c:pt>
                <c:pt idx="565">
                  <c:v>1</c:v>
                </c:pt>
                <c:pt idx="566">
                  <c:v>2</c:v>
                </c:pt>
                <c:pt idx="567">
                  <c:v>2</c:v>
                </c:pt>
                <c:pt idx="568">
                  <c:v>6</c:v>
                </c:pt>
                <c:pt idx="569">
                  <c:v>1</c:v>
                </c:pt>
                <c:pt idx="570">
                  <c:v>3</c:v>
                </c:pt>
                <c:pt idx="571">
                  <c:v>7</c:v>
                </c:pt>
                <c:pt idx="572">
                  <c:v>4</c:v>
                </c:pt>
                <c:pt idx="573">
                  <c:v>3</c:v>
                </c:pt>
                <c:pt idx="574">
                  <c:v>10</c:v>
                </c:pt>
                <c:pt idx="575">
                  <c:v>8</c:v>
                </c:pt>
                <c:pt idx="576">
                  <c:v>7</c:v>
                </c:pt>
                <c:pt idx="577">
                  <c:v>3</c:v>
                </c:pt>
                <c:pt idx="578">
                  <c:v>1</c:v>
                </c:pt>
                <c:pt idx="579">
                  <c:v>8</c:v>
                </c:pt>
                <c:pt idx="580">
                  <c:v>2</c:v>
                </c:pt>
                <c:pt idx="581">
                  <c:v>2</c:v>
                </c:pt>
                <c:pt idx="582">
                  <c:v>3</c:v>
                </c:pt>
                <c:pt idx="583">
                  <c:v>2</c:v>
                </c:pt>
                <c:pt idx="584">
                  <c:v>2</c:v>
                </c:pt>
                <c:pt idx="585">
                  <c:v>2</c:v>
                </c:pt>
                <c:pt idx="586">
                  <c:v>6</c:v>
                </c:pt>
                <c:pt idx="587">
                  <c:v>1</c:v>
                </c:pt>
                <c:pt idx="588">
                  <c:v>8</c:v>
                </c:pt>
                <c:pt idx="589">
                  <c:v>4</c:v>
                </c:pt>
                <c:pt idx="590">
                  <c:v>5</c:v>
                </c:pt>
                <c:pt idx="591">
                  <c:v>1</c:v>
                </c:pt>
                <c:pt idx="592">
                  <c:v>2</c:v>
                </c:pt>
                <c:pt idx="593">
                  <c:v>3</c:v>
                </c:pt>
                <c:pt idx="594">
                  <c:v>2</c:v>
                </c:pt>
                <c:pt idx="595">
                  <c:v>6</c:v>
                </c:pt>
                <c:pt idx="596">
                  <c:v>8</c:v>
                </c:pt>
                <c:pt idx="597">
                  <c:v>1</c:v>
                </c:pt>
                <c:pt idx="598">
                  <c:v>7</c:v>
                </c:pt>
                <c:pt idx="599">
                  <c:v>6</c:v>
                </c:pt>
                <c:pt idx="600">
                  <c:v>3</c:v>
                </c:pt>
                <c:pt idx="601">
                  <c:v>1</c:v>
                </c:pt>
                <c:pt idx="602">
                  <c:v>3</c:v>
                </c:pt>
                <c:pt idx="603">
                  <c:v>4</c:v>
                </c:pt>
                <c:pt idx="604">
                  <c:v>1</c:v>
                </c:pt>
                <c:pt idx="605">
                  <c:v>1</c:v>
                </c:pt>
                <c:pt idx="606">
                  <c:v>5</c:v>
                </c:pt>
                <c:pt idx="607">
                  <c:v>4</c:v>
                </c:pt>
                <c:pt idx="608">
                  <c:v>4</c:v>
                </c:pt>
                <c:pt idx="609">
                  <c:v>6</c:v>
                </c:pt>
                <c:pt idx="610">
                  <c:v>4</c:v>
                </c:pt>
                <c:pt idx="611">
                  <c:v>2</c:v>
                </c:pt>
                <c:pt idx="612">
                  <c:v>5</c:v>
                </c:pt>
                <c:pt idx="613">
                  <c:v>3</c:v>
                </c:pt>
                <c:pt idx="614">
                  <c:v>11</c:v>
                </c:pt>
                <c:pt idx="615">
                  <c:v>4</c:v>
                </c:pt>
                <c:pt idx="616">
                  <c:v>2</c:v>
                </c:pt>
                <c:pt idx="617">
                  <c:v>5</c:v>
                </c:pt>
                <c:pt idx="618">
                  <c:v>3</c:v>
                </c:pt>
                <c:pt idx="619">
                  <c:v>4</c:v>
                </c:pt>
                <c:pt idx="620">
                  <c:v>1</c:v>
                </c:pt>
                <c:pt idx="621">
                  <c:v>6</c:v>
                </c:pt>
                <c:pt idx="622">
                  <c:v>7</c:v>
                </c:pt>
                <c:pt idx="623">
                  <c:v>5</c:v>
                </c:pt>
                <c:pt idx="624">
                  <c:v>1</c:v>
                </c:pt>
                <c:pt idx="625">
                  <c:v>5</c:v>
                </c:pt>
                <c:pt idx="626">
                  <c:v>4</c:v>
                </c:pt>
                <c:pt idx="627">
                  <c:v>1</c:v>
                </c:pt>
                <c:pt idx="628">
                  <c:v>6</c:v>
                </c:pt>
                <c:pt idx="629">
                  <c:v>1</c:v>
                </c:pt>
                <c:pt idx="630">
                  <c:v>2</c:v>
                </c:pt>
                <c:pt idx="631">
                  <c:v>2</c:v>
                </c:pt>
                <c:pt idx="632">
                  <c:v>5</c:v>
                </c:pt>
                <c:pt idx="633">
                  <c:v>7</c:v>
                </c:pt>
                <c:pt idx="634">
                  <c:v>4</c:v>
                </c:pt>
                <c:pt idx="635">
                  <c:v>2</c:v>
                </c:pt>
                <c:pt idx="636">
                  <c:v>1</c:v>
                </c:pt>
                <c:pt idx="637">
                  <c:v>1</c:v>
                </c:pt>
                <c:pt idx="638">
                  <c:v>4</c:v>
                </c:pt>
                <c:pt idx="639">
                  <c:v>5</c:v>
                </c:pt>
                <c:pt idx="640">
                  <c:v>6</c:v>
                </c:pt>
                <c:pt idx="641">
                  <c:v>5</c:v>
                </c:pt>
                <c:pt idx="642">
                  <c:v>4</c:v>
                </c:pt>
                <c:pt idx="643">
                  <c:v>6</c:v>
                </c:pt>
                <c:pt idx="644">
                  <c:v>4</c:v>
                </c:pt>
                <c:pt idx="645">
                  <c:v>3</c:v>
                </c:pt>
                <c:pt idx="646">
                  <c:v>4</c:v>
                </c:pt>
                <c:pt idx="647">
                  <c:v>1</c:v>
                </c:pt>
                <c:pt idx="648">
                  <c:v>7</c:v>
                </c:pt>
                <c:pt idx="649">
                  <c:v>5</c:v>
                </c:pt>
                <c:pt idx="650">
                  <c:v>2</c:v>
                </c:pt>
                <c:pt idx="651">
                  <c:v>1</c:v>
                </c:pt>
                <c:pt idx="652">
                  <c:v>1</c:v>
                </c:pt>
                <c:pt idx="653">
                  <c:v>8</c:v>
                </c:pt>
                <c:pt idx="654">
                  <c:v>3</c:v>
                </c:pt>
                <c:pt idx="655">
                  <c:v>3</c:v>
                </c:pt>
                <c:pt idx="656">
                  <c:v>7</c:v>
                </c:pt>
                <c:pt idx="657">
                  <c:v>4</c:v>
                </c:pt>
                <c:pt idx="658">
                  <c:v>6</c:v>
                </c:pt>
                <c:pt idx="659">
                  <c:v>2</c:v>
                </c:pt>
                <c:pt idx="660">
                  <c:v>9</c:v>
                </c:pt>
                <c:pt idx="661">
                  <c:v>2</c:v>
                </c:pt>
                <c:pt idx="662">
                  <c:v>4</c:v>
                </c:pt>
                <c:pt idx="663">
                  <c:v>3</c:v>
                </c:pt>
                <c:pt idx="664">
                  <c:v>7</c:v>
                </c:pt>
                <c:pt idx="665">
                  <c:v>3</c:v>
                </c:pt>
                <c:pt idx="666">
                  <c:v>5</c:v>
                </c:pt>
                <c:pt idx="667">
                  <c:v>2</c:v>
                </c:pt>
                <c:pt idx="668">
                  <c:v>7</c:v>
                </c:pt>
                <c:pt idx="669">
                  <c:v>1</c:v>
                </c:pt>
                <c:pt idx="670">
                  <c:v>3</c:v>
                </c:pt>
                <c:pt idx="671">
                  <c:v>2</c:v>
                </c:pt>
                <c:pt idx="672">
                  <c:v>2</c:v>
                </c:pt>
                <c:pt idx="673">
                  <c:v>6</c:v>
                </c:pt>
                <c:pt idx="674">
                  <c:v>8</c:v>
                </c:pt>
                <c:pt idx="675">
                  <c:v>2</c:v>
                </c:pt>
                <c:pt idx="676">
                  <c:v>3</c:v>
                </c:pt>
                <c:pt idx="677">
                  <c:v>7</c:v>
                </c:pt>
                <c:pt idx="678">
                  <c:v>2</c:v>
                </c:pt>
                <c:pt idx="679">
                  <c:v>9</c:v>
                </c:pt>
                <c:pt idx="680">
                  <c:v>2</c:v>
                </c:pt>
                <c:pt idx="681">
                  <c:v>5</c:v>
                </c:pt>
                <c:pt idx="682">
                  <c:v>11</c:v>
                </c:pt>
                <c:pt idx="683">
                  <c:v>4</c:v>
                </c:pt>
                <c:pt idx="684">
                  <c:v>6</c:v>
                </c:pt>
                <c:pt idx="685">
                  <c:v>4</c:v>
                </c:pt>
                <c:pt idx="686">
                  <c:v>1</c:v>
                </c:pt>
                <c:pt idx="687">
                  <c:v>4</c:v>
                </c:pt>
                <c:pt idx="688">
                  <c:v>7</c:v>
                </c:pt>
                <c:pt idx="689">
                  <c:v>7</c:v>
                </c:pt>
                <c:pt idx="690">
                  <c:v>3</c:v>
                </c:pt>
                <c:pt idx="691">
                  <c:v>7</c:v>
                </c:pt>
                <c:pt idx="692">
                  <c:v>2</c:v>
                </c:pt>
                <c:pt idx="693">
                  <c:v>2</c:v>
                </c:pt>
                <c:pt idx="694">
                  <c:v>11</c:v>
                </c:pt>
                <c:pt idx="695">
                  <c:v>7</c:v>
                </c:pt>
                <c:pt idx="696">
                  <c:v>5</c:v>
                </c:pt>
                <c:pt idx="697">
                  <c:v>2</c:v>
                </c:pt>
                <c:pt idx="698">
                  <c:v>4</c:v>
                </c:pt>
                <c:pt idx="699">
                  <c:v>3</c:v>
                </c:pt>
                <c:pt idx="700">
                  <c:v>1</c:v>
                </c:pt>
                <c:pt idx="701">
                  <c:v>4</c:v>
                </c:pt>
                <c:pt idx="702">
                  <c:v>5</c:v>
                </c:pt>
                <c:pt idx="703">
                  <c:v>5</c:v>
                </c:pt>
                <c:pt idx="704">
                  <c:v>1</c:v>
                </c:pt>
                <c:pt idx="705">
                  <c:v>1</c:v>
                </c:pt>
                <c:pt idx="706">
                  <c:v>4</c:v>
                </c:pt>
                <c:pt idx="707">
                  <c:v>1</c:v>
                </c:pt>
                <c:pt idx="708">
                  <c:v>3</c:v>
                </c:pt>
                <c:pt idx="709">
                  <c:v>2</c:v>
                </c:pt>
                <c:pt idx="710">
                  <c:v>2</c:v>
                </c:pt>
                <c:pt idx="711">
                  <c:v>2</c:v>
                </c:pt>
                <c:pt idx="712">
                  <c:v>4</c:v>
                </c:pt>
                <c:pt idx="713">
                  <c:v>3</c:v>
                </c:pt>
                <c:pt idx="714">
                  <c:v>4</c:v>
                </c:pt>
                <c:pt idx="715">
                  <c:v>8</c:v>
                </c:pt>
                <c:pt idx="716">
                  <c:v>3</c:v>
                </c:pt>
                <c:pt idx="717">
                  <c:v>5</c:v>
                </c:pt>
                <c:pt idx="718">
                  <c:v>8</c:v>
                </c:pt>
                <c:pt idx="719">
                  <c:v>6</c:v>
                </c:pt>
                <c:pt idx="720">
                  <c:v>4</c:v>
                </c:pt>
                <c:pt idx="721">
                  <c:v>8</c:v>
                </c:pt>
                <c:pt idx="722">
                  <c:v>3</c:v>
                </c:pt>
                <c:pt idx="723">
                  <c:v>5</c:v>
                </c:pt>
                <c:pt idx="724">
                  <c:v>4</c:v>
                </c:pt>
                <c:pt idx="725">
                  <c:v>2</c:v>
                </c:pt>
                <c:pt idx="726">
                  <c:v>3</c:v>
                </c:pt>
                <c:pt idx="727">
                  <c:v>6</c:v>
                </c:pt>
                <c:pt idx="728">
                  <c:v>2</c:v>
                </c:pt>
                <c:pt idx="729">
                  <c:v>4</c:v>
                </c:pt>
                <c:pt idx="730">
                  <c:v>2</c:v>
                </c:pt>
                <c:pt idx="731">
                  <c:v>4</c:v>
                </c:pt>
                <c:pt idx="732">
                  <c:v>4</c:v>
                </c:pt>
                <c:pt idx="733">
                  <c:v>3</c:v>
                </c:pt>
                <c:pt idx="734">
                  <c:v>8</c:v>
                </c:pt>
                <c:pt idx="735">
                  <c:v>7</c:v>
                </c:pt>
                <c:pt idx="736">
                  <c:v>8</c:v>
                </c:pt>
                <c:pt idx="737">
                  <c:v>7</c:v>
                </c:pt>
                <c:pt idx="738">
                  <c:v>2</c:v>
                </c:pt>
                <c:pt idx="739">
                  <c:v>3</c:v>
                </c:pt>
                <c:pt idx="740">
                  <c:v>4</c:v>
                </c:pt>
                <c:pt idx="741">
                  <c:v>2</c:v>
                </c:pt>
                <c:pt idx="742">
                  <c:v>2</c:v>
                </c:pt>
                <c:pt idx="743">
                  <c:v>6</c:v>
                </c:pt>
                <c:pt idx="744">
                  <c:v>3</c:v>
                </c:pt>
                <c:pt idx="745">
                  <c:v>5</c:v>
                </c:pt>
                <c:pt idx="746">
                  <c:v>2</c:v>
                </c:pt>
                <c:pt idx="747">
                  <c:v>2</c:v>
                </c:pt>
                <c:pt idx="748">
                  <c:v>1</c:v>
                </c:pt>
                <c:pt idx="749">
                  <c:v>5</c:v>
                </c:pt>
                <c:pt idx="750">
                  <c:v>3</c:v>
                </c:pt>
                <c:pt idx="751">
                  <c:v>6</c:v>
                </c:pt>
                <c:pt idx="752">
                  <c:v>7</c:v>
                </c:pt>
                <c:pt idx="753">
                  <c:v>3</c:v>
                </c:pt>
                <c:pt idx="754">
                  <c:v>9</c:v>
                </c:pt>
                <c:pt idx="755">
                  <c:v>5</c:v>
                </c:pt>
                <c:pt idx="756">
                  <c:v>1</c:v>
                </c:pt>
                <c:pt idx="757">
                  <c:v>2</c:v>
                </c:pt>
                <c:pt idx="758">
                  <c:v>1</c:v>
                </c:pt>
                <c:pt idx="759">
                  <c:v>2</c:v>
                </c:pt>
                <c:pt idx="760">
                  <c:v>7</c:v>
                </c:pt>
                <c:pt idx="761">
                  <c:v>9</c:v>
                </c:pt>
                <c:pt idx="762">
                  <c:v>7</c:v>
                </c:pt>
                <c:pt idx="763">
                  <c:v>1</c:v>
                </c:pt>
                <c:pt idx="764">
                  <c:v>4</c:v>
                </c:pt>
                <c:pt idx="765">
                  <c:v>8</c:v>
                </c:pt>
                <c:pt idx="766">
                  <c:v>2</c:v>
                </c:pt>
                <c:pt idx="767">
                  <c:v>6</c:v>
                </c:pt>
                <c:pt idx="768">
                  <c:v>1</c:v>
                </c:pt>
                <c:pt idx="769">
                  <c:v>9</c:v>
                </c:pt>
                <c:pt idx="770">
                  <c:v>3</c:v>
                </c:pt>
                <c:pt idx="771">
                  <c:v>4</c:v>
                </c:pt>
                <c:pt idx="772">
                  <c:v>9</c:v>
                </c:pt>
                <c:pt idx="773">
                  <c:v>3</c:v>
                </c:pt>
                <c:pt idx="774">
                  <c:v>9</c:v>
                </c:pt>
                <c:pt idx="775">
                  <c:v>7</c:v>
                </c:pt>
                <c:pt idx="776">
                  <c:v>1</c:v>
                </c:pt>
                <c:pt idx="777">
                  <c:v>1</c:v>
                </c:pt>
                <c:pt idx="778">
                  <c:v>2</c:v>
                </c:pt>
                <c:pt idx="779">
                  <c:v>1</c:v>
                </c:pt>
                <c:pt idx="780">
                  <c:v>9</c:v>
                </c:pt>
                <c:pt idx="781">
                  <c:v>4</c:v>
                </c:pt>
                <c:pt idx="782">
                  <c:v>7</c:v>
                </c:pt>
                <c:pt idx="783">
                  <c:v>5</c:v>
                </c:pt>
                <c:pt idx="784">
                  <c:v>4</c:v>
                </c:pt>
                <c:pt idx="785">
                  <c:v>8</c:v>
                </c:pt>
                <c:pt idx="786">
                  <c:v>10</c:v>
                </c:pt>
                <c:pt idx="787">
                  <c:v>7</c:v>
                </c:pt>
                <c:pt idx="788">
                  <c:v>11</c:v>
                </c:pt>
                <c:pt idx="789">
                  <c:v>0</c:v>
                </c:pt>
                <c:pt idx="790">
                  <c:v>2</c:v>
                </c:pt>
                <c:pt idx="791">
                  <c:v>11</c:v>
                </c:pt>
                <c:pt idx="792">
                  <c:v>2</c:v>
                </c:pt>
                <c:pt idx="793">
                  <c:v>7</c:v>
                </c:pt>
                <c:pt idx="794">
                  <c:v>6</c:v>
                </c:pt>
                <c:pt idx="795">
                  <c:v>8</c:v>
                </c:pt>
                <c:pt idx="796">
                  <c:v>7</c:v>
                </c:pt>
                <c:pt idx="797">
                  <c:v>7</c:v>
                </c:pt>
                <c:pt idx="798">
                  <c:v>3</c:v>
                </c:pt>
                <c:pt idx="799">
                  <c:v>1</c:v>
                </c:pt>
                <c:pt idx="800">
                  <c:v>4</c:v>
                </c:pt>
                <c:pt idx="801">
                  <c:v>6</c:v>
                </c:pt>
                <c:pt idx="802">
                  <c:v>2</c:v>
                </c:pt>
                <c:pt idx="803">
                  <c:v>3</c:v>
                </c:pt>
                <c:pt idx="804">
                  <c:v>11</c:v>
                </c:pt>
                <c:pt idx="805">
                  <c:v>5</c:v>
                </c:pt>
                <c:pt idx="806">
                  <c:v>2</c:v>
                </c:pt>
                <c:pt idx="807">
                  <c:v>8</c:v>
                </c:pt>
                <c:pt idx="808">
                  <c:v>10</c:v>
                </c:pt>
                <c:pt idx="809">
                  <c:v>6</c:v>
                </c:pt>
                <c:pt idx="810">
                  <c:v>1</c:v>
                </c:pt>
                <c:pt idx="811">
                  <c:v>3</c:v>
                </c:pt>
                <c:pt idx="812">
                  <c:v>4</c:v>
                </c:pt>
                <c:pt idx="813">
                  <c:v>5</c:v>
                </c:pt>
                <c:pt idx="814">
                  <c:v>4</c:v>
                </c:pt>
                <c:pt idx="815">
                  <c:v>4</c:v>
                </c:pt>
                <c:pt idx="816">
                  <c:v>2</c:v>
                </c:pt>
                <c:pt idx="817">
                  <c:v>1</c:v>
                </c:pt>
                <c:pt idx="818">
                  <c:v>0</c:v>
                </c:pt>
                <c:pt idx="819">
                  <c:v>4</c:v>
                </c:pt>
                <c:pt idx="820">
                  <c:v>6</c:v>
                </c:pt>
                <c:pt idx="821">
                  <c:v>2</c:v>
                </c:pt>
                <c:pt idx="822">
                  <c:v>6</c:v>
                </c:pt>
                <c:pt idx="823">
                  <c:v>6</c:v>
                </c:pt>
                <c:pt idx="824">
                  <c:v>11</c:v>
                </c:pt>
                <c:pt idx="825">
                  <c:v>7</c:v>
                </c:pt>
                <c:pt idx="826">
                  <c:v>3</c:v>
                </c:pt>
                <c:pt idx="827">
                  <c:v>7</c:v>
                </c:pt>
                <c:pt idx="828">
                  <c:v>5</c:v>
                </c:pt>
                <c:pt idx="829">
                  <c:v>8</c:v>
                </c:pt>
                <c:pt idx="830">
                  <c:v>5</c:v>
                </c:pt>
                <c:pt idx="831">
                  <c:v>5</c:v>
                </c:pt>
                <c:pt idx="832">
                  <c:v>5</c:v>
                </c:pt>
                <c:pt idx="833">
                  <c:v>2</c:v>
                </c:pt>
                <c:pt idx="834">
                  <c:v>1</c:v>
                </c:pt>
                <c:pt idx="835">
                  <c:v>3</c:v>
                </c:pt>
                <c:pt idx="836">
                  <c:v>2</c:v>
                </c:pt>
                <c:pt idx="837">
                  <c:v>5</c:v>
                </c:pt>
                <c:pt idx="838">
                  <c:v>0</c:v>
                </c:pt>
                <c:pt idx="839">
                  <c:v>4</c:v>
                </c:pt>
                <c:pt idx="840">
                  <c:v>4</c:v>
                </c:pt>
                <c:pt idx="841">
                  <c:v>6</c:v>
                </c:pt>
                <c:pt idx="842">
                  <c:v>2</c:v>
                </c:pt>
                <c:pt idx="843">
                  <c:v>7</c:v>
                </c:pt>
                <c:pt idx="844">
                  <c:v>2</c:v>
                </c:pt>
                <c:pt idx="845">
                  <c:v>2</c:v>
                </c:pt>
                <c:pt idx="846">
                  <c:v>2</c:v>
                </c:pt>
                <c:pt idx="847">
                  <c:v>1</c:v>
                </c:pt>
                <c:pt idx="848">
                  <c:v>4</c:v>
                </c:pt>
                <c:pt idx="849">
                  <c:v>4</c:v>
                </c:pt>
                <c:pt idx="850">
                  <c:v>1</c:v>
                </c:pt>
                <c:pt idx="851">
                  <c:v>7</c:v>
                </c:pt>
                <c:pt idx="852">
                  <c:v>3</c:v>
                </c:pt>
                <c:pt idx="853">
                  <c:v>4</c:v>
                </c:pt>
                <c:pt idx="854">
                  <c:v>10</c:v>
                </c:pt>
                <c:pt idx="855">
                  <c:v>1</c:v>
                </c:pt>
                <c:pt idx="856">
                  <c:v>7</c:v>
                </c:pt>
                <c:pt idx="857">
                  <c:v>1</c:v>
                </c:pt>
                <c:pt idx="858">
                  <c:v>2</c:v>
                </c:pt>
                <c:pt idx="859">
                  <c:v>1</c:v>
                </c:pt>
                <c:pt idx="860">
                  <c:v>11</c:v>
                </c:pt>
                <c:pt idx="861">
                  <c:v>1</c:v>
                </c:pt>
                <c:pt idx="862">
                  <c:v>0</c:v>
                </c:pt>
                <c:pt idx="863">
                  <c:v>5</c:v>
                </c:pt>
                <c:pt idx="864">
                  <c:v>6</c:v>
                </c:pt>
                <c:pt idx="865">
                  <c:v>4</c:v>
                </c:pt>
                <c:pt idx="866">
                  <c:v>8</c:v>
                </c:pt>
                <c:pt idx="867">
                  <c:v>2</c:v>
                </c:pt>
                <c:pt idx="868">
                  <c:v>1</c:v>
                </c:pt>
                <c:pt idx="869">
                  <c:v>3</c:v>
                </c:pt>
                <c:pt idx="870">
                  <c:v>2</c:v>
                </c:pt>
                <c:pt idx="871">
                  <c:v>1</c:v>
                </c:pt>
                <c:pt idx="872">
                  <c:v>5</c:v>
                </c:pt>
                <c:pt idx="873">
                  <c:v>1</c:v>
                </c:pt>
                <c:pt idx="874">
                  <c:v>1</c:v>
                </c:pt>
                <c:pt idx="875">
                  <c:v>3</c:v>
                </c:pt>
                <c:pt idx="876">
                  <c:v>3</c:v>
                </c:pt>
                <c:pt idx="877">
                  <c:v>3</c:v>
                </c:pt>
                <c:pt idx="878">
                  <c:v>2</c:v>
                </c:pt>
                <c:pt idx="879">
                  <c:v>2</c:v>
                </c:pt>
                <c:pt idx="880">
                  <c:v>7</c:v>
                </c:pt>
                <c:pt idx="881">
                  <c:v>3</c:v>
                </c:pt>
                <c:pt idx="882">
                  <c:v>3</c:v>
                </c:pt>
                <c:pt idx="883">
                  <c:v>5</c:v>
                </c:pt>
                <c:pt idx="884">
                  <c:v>9</c:v>
                </c:pt>
                <c:pt idx="885">
                  <c:v>5</c:v>
                </c:pt>
                <c:pt idx="886">
                  <c:v>4</c:v>
                </c:pt>
                <c:pt idx="887">
                  <c:v>6</c:v>
                </c:pt>
                <c:pt idx="888">
                  <c:v>9</c:v>
                </c:pt>
                <c:pt idx="889">
                  <c:v>1</c:v>
                </c:pt>
                <c:pt idx="890">
                  <c:v>7</c:v>
                </c:pt>
                <c:pt idx="891">
                  <c:v>7</c:v>
                </c:pt>
                <c:pt idx="892">
                  <c:v>5</c:v>
                </c:pt>
                <c:pt idx="893">
                  <c:v>2</c:v>
                </c:pt>
                <c:pt idx="894">
                  <c:v>2</c:v>
                </c:pt>
                <c:pt idx="895">
                  <c:v>3</c:v>
                </c:pt>
                <c:pt idx="896">
                  <c:v>8</c:v>
                </c:pt>
                <c:pt idx="897">
                  <c:v>1</c:v>
                </c:pt>
                <c:pt idx="898">
                  <c:v>2</c:v>
                </c:pt>
                <c:pt idx="899">
                  <c:v>6</c:v>
                </c:pt>
                <c:pt idx="900">
                  <c:v>1</c:v>
                </c:pt>
                <c:pt idx="901">
                  <c:v>2</c:v>
                </c:pt>
                <c:pt idx="902">
                  <c:v>1</c:v>
                </c:pt>
                <c:pt idx="903">
                  <c:v>7</c:v>
                </c:pt>
                <c:pt idx="904">
                  <c:v>5</c:v>
                </c:pt>
                <c:pt idx="905">
                  <c:v>11</c:v>
                </c:pt>
                <c:pt idx="906">
                  <c:v>7</c:v>
                </c:pt>
                <c:pt idx="907">
                  <c:v>2</c:v>
                </c:pt>
                <c:pt idx="908">
                  <c:v>2</c:v>
                </c:pt>
                <c:pt idx="909">
                  <c:v>3</c:v>
                </c:pt>
                <c:pt idx="910">
                  <c:v>4</c:v>
                </c:pt>
                <c:pt idx="911">
                  <c:v>3</c:v>
                </c:pt>
                <c:pt idx="912">
                  <c:v>6</c:v>
                </c:pt>
                <c:pt idx="913">
                  <c:v>2</c:v>
                </c:pt>
                <c:pt idx="914">
                  <c:v>9</c:v>
                </c:pt>
                <c:pt idx="915">
                  <c:v>3</c:v>
                </c:pt>
                <c:pt idx="916">
                  <c:v>3</c:v>
                </c:pt>
                <c:pt idx="917">
                  <c:v>2</c:v>
                </c:pt>
                <c:pt idx="918">
                  <c:v>1</c:v>
                </c:pt>
                <c:pt idx="919">
                  <c:v>1</c:v>
                </c:pt>
                <c:pt idx="920">
                  <c:v>1</c:v>
                </c:pt>
                <c:pt idx="921">
                  <c:v>3</c:v>
                </c:pt>
                <c:pt idx="922">
                  <c:v>3</c:v>
                </c:pt>
                <c:pt idx="923">
                  <c:v>2</c:v>
                </c:pt>
                <c:pt idx="924">
                  <c:v>9</c:v>
                </c:pt>
                <c:pt idx="925">
                  <c:v>3</c:v>
                </c:pt>
                <c:pt idx="926">
                  <c:v>3</c:v>
                </c:pt>
                <c:pt idx="927">
                  <c:v>7</c:v>
                </c:pt>
                <c:pt idx="928">
                  <c:v>5</c:v>
                </c:pt>
                <c:pt idx="929">
                  <c:v>4</c:v>
                </c:pt>
                <c:pt idx="930">
                  <c:v>3</c:v>
                </c:pt>
                <c:pt idx="931">
                  <c:v>8</c:v>
                </c:pt>
                <c:pt idx="932">
                  <c:v>9</c:v>
                </c:pt>
                <c:pt idx="933">
                  <c:v>27</c:v>
                </c:pt>
                <c:pt idx="934">
                  <c:v>6</c:v>
                </c:pt>
                <c:pt idx="935">
                  <c:v>4</c:v>
                </c:pt>
                <c:pt idx="936">
                  <c:v>3</c:v>
                </c:pt>
                <c:pt idx="937">
                  <c:v>5</c:v>
                </c:pt>
                <c:pt idx="938">
                  <c:v>3</c:v>
                </c:pt>
                <c:pt idx="939">
                  <c:v>3</c:v>
                </c:pt>
                <c:pt idx="940">
                  <c:v>10</c:v>
                </c:pt>
                <c:pt idx="941">
                  <c:v>3</c:v>
                </c:pt>
                <c:pt idx="942">
                  <c:v>10</c:v>
                </c:pt>
                <c:pt idx="943">
                  <c:v>9</c:v>
                </c:pt>
                <c:pt idx="944">
                  <c:v>7</c:v>
                </c:pt>
                <c:pt idx="945">
                  <c:v>2</c:v>
                </c:pt>
                <c:pt idx="946">
                  <c:v>6</c:v>
                </c:pt>
                <c:pt idx="947">
                  <c:v>3</c:v>
                </c:pt>
                <c:pt idx="948">
                  <c:v>8</c:v>
                </c:pt>
                <c:pt idx="949">
                  <c:v>4</c:v>
                </c:pt>
                <c:pt idx="950">
                  <c:v>7</c:v>
                </c:pt>
                <c:pt idx="951">
                  <c:v>5</c:v>
                </c:pt>
                <c:pt idx="952">
                  <c:v>4</c:v>
                </c:pt>
                <c:pt idx="953">
                  <c:v>1</c:v>
                </c:pt>
                <c:pt idx="954">
                  <c:v>1</c:v>
                </c:pt>
                <c:pt idx="955">
                  <c:v>2</c:v>
                </c:pt>
                <c:pt idx="956">
                  <c:v>1</c:v>
                </c:pt>
                <c:pt idx="957">
                  <c:v>6</c:v>
                </c:pt>
                <c:pt idx="958">
                  <c:v>8</c:v>
                </c:pt>
                <c:pt idx="959">
                  <c:v>8</c:v>
                </c:pt>
                <c:pt idx="960">
                  <c:v>2</c:v>
                </c:pt>
                <c:pt idx="961">
                  <c:v>7</c:v>
                </c:pt>
                <c:pt idx="962">
                  <c:v>3</c:v>
                </c:pt>
                <c:pt idx="963">
                  <c:v>6</c:v>
                </c:pt>
                <c:pt idx="964">
                  <c:v>8</c:v>
                </c:pt>
                <c:pt idx="965">
                  <c:v>6</c:v>
                </c:pt>
                <c:pt idx="966">
                  <c:v>10</c:v>
                </c:pt>
                <c:pt idx="967">
                  <c:v>4</c:v>
                </c:pt>
                <c:pt idx="968">
                  <c:v>4</c:v>
                </c:pt>
                <c:pt idx="969">
                  <c:v>1</c:v>
                </c:pt>
                <c:pt idx="970">
                  <c:v>1</c:v>
                </c:pt>
                <c:pt idx="971">
                  <c:v>1</c:v>
                </c:pt>
                <c:pt idx="972">
                  <c:v>1</c:v>
                </c:pt>
                <c:pt idx="973">
                  <c:v>4</c:v>
                </c:pt>
                <c:pt idx="974">
                  <c:v>5</c:v>
                </c:pt>
                <c:pt idx="975">
                  <c:v>2</c:v>
                </c:pt>
                <c:pt idx="976">
                  <c:v>8</c:v>
                </c:pt>
                <c:pt idx="977">
                  <c:v>1</c:v>
                </c:pt>
                <c:pt idx="978">
                  <c:v>2</c:v>
                </c:pt>
                <c:pt idx="979">
                  <c:v>3</c:v>
                </c:pt>
                <c:pt idx="980">
                  <c:v>7</c:v>
                </c:pt>
                <c:pt idx="981">
                  <c:v>1</c:v>
                </c:pt>
                <c:pt idx="982">
                  <c:v>4</c:v>
                </c:pt>
                <c:pt idx="983">
                  <c:v>5</c:v>
                </c:pt>
                <c:pt idx="984">
                  <c:v>3</c:v>
                </c:pt>
                <c:pt idx="985">
                  <c:v>1</c:v>
                </c:pt>
                <c:pt idx="986">
                  <c:v>2</c:v>
                </c:pt>
                <c:pt idx="987">
                  <c:v>11</c:v>
                </c:pt>
                <c:pt idx="988">
                  <c:v>5</c:v>
                </c:pt>
                <c:pt idx="989">
                  <c:v>3</c:v>
                </c:pt>
                <c:pt idx="990">
                  <c:v>0</c:v>
                </c:pt>
                <c:pt idx="991">
                  <c:v>1</c:v>
                </c:pt>
                <c:pt idx="992">
                  <c:v>4</c:v>
                </c:pt>
                <c:pt idx="993">
                  <c:v>2</c:v>
                </c:pt>
                <c:pt idx="994">
                  <c:v>4</c:v>
                </c:pt>
                <c:pt idx="995">
                  <c:v>10</c:v>
                </c:pt>
                <c:pt idx="996">
                  <c:v>7</c:v>
                </c:pt>
                <c:pt idx="997">
                  <c:v>4</c:v>
                </c:pt>
                <c:pt idx="998">
                  <c:v>2</c:v>
                </c:pt>
                <c:pt idx="999">
                  <c:v>2</c:v>
                </c:pt>
                <c:pt idx="1000">
                  <c:v>5</c:v>
                </c:pt>
                <c:pt idx="1001">
                  <c:v>3</c:v>
                </c:pt>
                <c:pt idx="1002">
                  <c:v>1</c:v>
                </c:pt>
                <c:pt idx="1003">
                  <c:v>4</c:v>
                </c:pt>
                <c:pt idx="1004">
                  <c:v>1</c:v>
                </c:pt>
                <c:pt idx="1005">
                  <c:v>11</c:v>
                </c:pt>
                <c:pt idx="1006">
                  <c:v>3</c:v>
                </c:pt>
                <c:pt idx="1007">
                  <c:v>7</c:v>
                </c:pt>
                <c:pt idx="1008">
                  <c:v>4</c:v>
                </c:pt>
                <c:pt idx="1009">
                  <c:v>1</c:v>
                </c:pt>
                <c:pt idx="1010">
                  <c:v>8</c:v>
                </c:pt>
                <c:pt idx="1011">
                  <c:v>1</c:v>
                </c:pt>
                <c:pt idx="1012">
                  <c:v>2</c:v>
                </c:pt>
                <c:pt idx="1013">
                  <c:v>2</c:v>
                </c:pt>
                <c:pt idx="1014">
                  <c:v>0</c:v>
                </c:pt>
                <c:pt idx="1015">
                  <c:v>5</c:v>
                </c:pt>
                <c:pt idx="1016">
                  <c:v>4</c:v>
                </c:pt>
                <c:pt idx="1017">
                  <c:v>4</c:v>
                </c:pt>
                <c:pt idx="1018">
                  <c:v>10</c:v>
                </c:pt>
                <c:pt idx="1019">
                  <c:v>3</c:v>
                </c:pt>
                <c:pt idx="1020">
                  <c:v>3</c:v>
                </c:pt>
                <c:pt idx="1021">
                  <c:v>4</c:v>
                </c:pt>
                <c:pt idx="1022">
                  <c:v>2</c:v>
                </c:pt>
                <c:pt idx="1023">
                  <c:v>4</c:v>
                </c:pt>
                <c:pt idx="1024">
                  <c:v>2</c:v>
                </c:pt>
                <c:pt idx="1025">
                  <c:v>2</c:v>
                </c:pt>
                <c:pt idx="1026">
                  <c:v>1</c:v>
                </c:pt>
                <c:pt idx="1027">
                  <c:v>6</c:v>
                </c:pt>
                <c:pt idx="1028">
                  <c:v>2</c:v>
                </c:pt>
                <c:pt idx="1029">
                  <c:v>6</c:v>
                </c:pt>
                <c:pt idx="1030">
                  <c:v>1</c:v>
                </c:pt>
                <c:pt idx="1031">
                  <c:v>6</c:v>
                </c:pt>
                <c:pt idx="1032">
                  <c:v>7</c:v>
                </c:pt>
                <c:pt idx="1033">
                  <c:v>3</c:v>
                </c:pt>
                <c:pt idx="1034">
                  <c:v>1</c:v>
                </c:pt>
                <c:pt idx="1035">
                  <c:v>5</c:v>
                </c:pt>
                <c:pt idx="1036">
                  <c:v>5</c:v>
                </c:pt>
                <c:pt idx="1037">
                  <c:v>4</c:v>
                </c:pt>
                <c:pt idx="1038">
                  <c:v>5</c:v>
                </c:pt>
                <c:pt idx="1039">
                  <c:v>7</c:v>
                </c:pt>
                <c:pt idx="1040">
                  <c:v>2</c:v>
                </c:pt>
                <c:pt idx="1041">
                  <c:v>4</c:v>
                </c:pt>
                <c:pt idx="1042">
                  <c:v>9</c:v>
                </c:pt>
                <c:pt idx="1043">
                  <c:v>1</c:v>
                </c:pt>
                <c:pt idx="1044">
                  <c:v>4</c:v>
                </c:pt>
                <c:pt idx="1045">
                  <c:v>4</c:v>
                </c:pt>
                <c:pt idx="1046">
                  <c:v>2</c:v>
                </c:pt>
                <c:pt idx="1047">
                  <c:v>11</c:v>
                </c:pt>
                <c:pt idx="1048">
                  <c:v>2</c:v>
                </c:pt>
                <c:pt idx="1049">
                  <c:v>6</c:v>
                </c:pt>
                <c:pt idx="1050">
                  <c:v>3</c:v>
                </c:pt>
                <c:pt idx="1051">
                  <c:v>1</c:v>
                </c:pt>
                <c:pt idx="1052">
                  <c:v>6</c:v>
                </c:pt>
                <c:pt idx="1053">
                  <c:v>4</c:v>
                </c:pt>
                <c:pt idx="1054">
                  <c:v>1</c:v>
                </c:pt>
                <c:pt idx="1055">
                  <c:v>1</c:v>
                </c:pt>
                <c:pt idx="1056">
                  <c:v>4</c:v>
                </c:pt>
                <c:pt idx="1057">
                  <c:v>7</c:v>
                </c:pt>
                <c:pt idx="1058">
                  <c:v>8</c:v>
                </c:pt>
                <c:pt idx="1059">
                  <c:v>9</c:v>
                </c:pt>
                <c:pt idx="1060">
                  <c:v>8</c:v>
                </c:pt>
                <c:pt idx="1061">
                  <c:v>10</c:v>
                </c:pt>
                <c:pt idx="1062">
                  <c:v>2</c:v>
                </c:pt>
                <c:pt idx="1063">
                  <c:v>1</c:v>
                </c:pt>
                <c:pt idx="1064">
                  <c:v>1</c:v>
                </c:pt>
                <c:pt idx="1065">
                  <c:v>4</c:v>
                </c:pt>
                <c:pt idx="1066">
                  <c:v>1</c:v>
                </c:pt>
                <c:pt idx="1067">
                  <c:v>10</c:v>
                </c:pt>
                <c:pt idx="1068">
                  <c:v>2</c:v>
                </c:pt>
                <c:pt idx="1069">
                  <c:v>1</c:v>
                </c:pt>
                <c:pt idx="1070">
                  <c:v>5</c:v>
                </c:pt>
                <c:pt idx="1071">
                  <c:v>2</c:v>
                </c:pt>
                <c:pt idx="1072">
                  <c:v>4</c:v>
                </c:pt>
                <c:pt idx="1073">
                  <c:v>27</c:v>
                </c:pt>
                <c:pt idx="1074">
                  <c:v>1</c:v>
                </c:pt>
                <c:pt idx="1075">
                  <c:v>1</c:v>
                </c:pt>
                <c:pt idx="1076">
                  <c:v>1</c:v>
                </c:pt>
                <c:pt idx="1077">
                  <c:v>8</c:v>
                </c:pt>
                <c:pt idx="1078">
                  <c:v>6</c:v>
                </c:pt>
                <c:pt idx="1079">
                  <c:v>2</c:v>
                </c:pt>
                <c:pt idx="1080">
                  <c:v>3</c:v>
                </c:pt>
                <c:pt idx="1081">
                  <c:v>3</c:v>
                </c:pt>
                <c:pt idx="1082">
                  <c:v>1</c:v>
                </c:pt>
                <c:pt idx="1083">
                  <c:v>5</c:v>
                </c:pt>
                <c:pt idx="1084">
                  <c:v>3</c:v>
                </c:pt>
                <c:pt idx="1085">
                  <c:v>7</c:v>
                </c:pt>
                <c:pt idx="1086">
                  <c:v>2</c:v>
                </c:pt>
                <c:pt idx="1087">
                  <c:v>4</c:v>
                </c:pt>
                <c:pt idx="1088">
                  <c:v>6</c:v>
                </c:pt>
                <c:pt idx="1089">
                  <c:v>1</c:v>
                </c:pt>
                <c:pt idx="1090">
                  <c:v>2</c:v>
                </c:pt>
                <c:pt idx="1091">
                  <c:v>7</c:v>
                </c:pt>
                <c:pt idx="1092">
                  <c:v>2</c:v>
                </c:pt>
                <c:pt idx="1093">
                  <c:v>3</c:v>
                </c:pt>
                <c:pt idx="1094">
                  <c:v>5</c:v>
                </c:pt>
                <c:pt idx="1095">
                  <c:v>0</c:v>
                </c:pt>
                <c:pt idx="1096">
                  <c:v>3</c:v>
                </c:pt>
                <c:pt idx="1097">
                  <c:v>3</c:v>
                </c:pt>
                <c:pt idx="1098">
                  <c:v>1</c:v>
                </c:pt>
                <c:pt idx="1099">
                  <c:v>6</c:v>
                </c:pt>
                <c:pt idx="1100">
                  <c:v>1</c:v>
                </c:pt>
                <c:pt idx="1101">
                  <c:v>3</c:v>
                </c:pt>
                <c:pt idx="1102">
                  <c:v>3</c:v>
                </c:pt>
                <c:pt idx="1103">
                  <c:v>7</c:v>
                </c:pt>
                <c:pt idx="1104">
                  <c:v>3</c:v>
                </c:pt>
                <c:pt idx="1105">
                  <c:v>0</c:v>
                </c:pt>
                <c:pt idx="1106">
                  <c:v>5</c:v>
                </c:pt>
                <c:pt idx="1107">
                  <c:v>6</c:v>
                </c:pt>
                <c:pt idx="1108">
                  <c:v>1</c:v>
                </c:pt>
                <c:pt idx="1109">
                  <c:v>1</c:v>
                </c:pt>
                <c:pt idx="1110">
                  <c:v>9</c:v>
                </c:pt>
                <c:pt idx="1111">
                  <c:v>10</c:v>
                </c:pt>
                <c:pt idx="1112">
                  <c:v>1</c:v>
                </c:pt>
                <c:pt idx="1113">
                  <c:v>3</c:v>
                </c:pt>
                <c:pt idx="1114">
                  <c:v>4</c:v>
                </c:pt>
                <c:pt idx="1115">
                  <c:v>9</c:v>
                </c:pt>
                <c:pt idx="1116">
                  <c:v>5</c:v>
                </c:pt>
                <c:pt idx="1117">
                  <c:v>4</c:v>
                </c:pt>
                <c:pt idx="1118">
                  <c:v>2</c:v>
                </c:pt>
                <c:pt idx="1119">
                  <c:v>2</c:v>
                </c:pt>
                <c:pt idx="1120">
                  <c:v>9</c:v>
                </c:pt>
                <c:pt idx="1121">
                  <c:v>4</c:v>
                </c:pt>
                <c:pt idx="1122">
                  <c:v>6</c:v>
                </c:pt>
                <c:pt idx="1123">
                  <c:v>1</c:v>
                </c:pt>
                <c:pt idx="1124">
                  <c:v>5</c:v>
                </c:pt>
                <c:pt idx="1125">
                  <c:v>7</c:v>
                </c:pt>
                <c:pt idx="1126">
                  <c:v>1</c:v>
                </c:pt>
                <c:pt idx="1127">
                  <c:v>1</c:v>
                </c:pt>
                <c:pt idx="1128">
                  <c:v>6</c:v>
                </c:pt>
                <c:pt idx="1129">
                  <c:v>8</c:v>
                </c:pt>
                <c:pt idx="1130">
                  <c:v>2</c:v>
                </c:pt>
                <c:pt idx="1131">
                  <c:v>8</c:v>
                </c:pt>
                <c:pt idx="1132">
                  <c:v>3</c:v>
                </c:pt>
                <c:pt idx="1133">
                  <c:v>5</c:v>
                </c:pt>
                <c:pt idx="1134">
                  <c:v>4</c:v>
                </c:pt>
                <c:pt idx="1135">
                  <c:v>7</c:v>
                </c:pt>
                <c:pt idx="1136">
                  <c:v>7</c:v>
                </c:pt>
                <c:pt idx="1137">
                  <c:v>3</c:v>
                </c:pt>
                <c:pt idx="1138">
                  <c:v>7</c:v>
                </c:pt>
                <c:pt idx="1139">
                  <c:v>4</c:v>
                </c:pt>
                <c:pt idx="1140">
                  <c:v>0</c:v>
                </c:pt>
                <c:pt idx="1141">
                  <c:v>4</c:v>
                </c:pt>
                <c:pt idx="1142">
                  <c:v>7</c:v>
                </c:pt>
                <c:pt idx="1143">
                  <c:v>7</c:v>
                </c:pt>
                <c:pt idx="1144">
                  <c:v>1</c:v>
                </c:pt>
                <c:pt idx="1145">
                  <c:v>2</c:v>
                </c:pt>
                <c:pt idx="1146">
                  <c:v>9</c:v>
                </c:pt>
                <c:pt idx="1147">
                  <c:v>9</c:v>
                </c:pt>
                <c:pt idx="1148">
                  <c:v>8</c:v>
                </c:pt>
                <c:pt idx="1149">
                  <c:v>1</c:v>
                </c:pt>
                <c:pt idx="1150">
                  <c:v>6</c:v>
                </c:pt>
                <c:pt idx="1151">
                  <c:v>1</c:v>
                </c:pt>
                <c:pt idx="1152">
                  <c:v>4</c:v>
                </c:pt>
                <c:pt idx="1153">
                  <c:v>10</c:v>
                </c:pt>
                <c:pt idx="1154">
                  <c:v>5</c:v>
                </c:pt>
                <c:pt idx="1155">
                  <c:v>3</c:v>
                </c:pt>
                <c:pt idx="1156">
                  <c:v>4</c:v>
                </c:pt>
                <c:pt idx="1157">
                  <c:v>3</c:v>
                </c:pt>
                <c:pt idx="1158">
                  <c:v>5</c:v>
                </c:pt>
                <c:pt idx="1159">
                  <c:v>2</c:v>
                </c:pt>
                <c:pt idx="1160">
                  <c:v>9</c:v>
                </c:pt>
                <c:pt idx="1161">
                  <c:v>4</c:v>
                </c:pt>
                <c:pt idx="1162">
                  <c:v>1</c:v>
                </c:pt>
                <c:pt idx="1163">
                  <c:v>6</c:v>
                </c:pt>
                <c:pt idx="1164">
                  <c:v>2</c:v>
                </c:pt>
                <c:pt idx="1165">
                  <c:v>7</c:v>
                </c:pt>
                <c:pt idx="1166">
                  <c:v>1</c:v>
                </c:pt>
                <c:pt idx="1167">
                  <c:v>2</c:v>
                </c:pt>
                <c:pt idx="1168">
                  <c:v>5</c:v>
                </c:pt>
                <c:pt idx="1169">
                  <c:v>7</c:v>
                </c:pt>
                <c:pt idx="1170">
                  <c:v>1</c:v>
                </c:pt>
                <c:pt idx="1171">
                  <c:v>3</c:v>
                </c:pt>
                <c:pt idx="1172">
                  <c:v>1</c:v>
                </c:pt>
                <c:pt idx="1173">
                  <c:v>2</c:v>
                </c:pt>
                <c:pt idx="1174">
                  <c:v>3</c:v>
                </c:pt>
                <c:pt idx="1175">
                  <c:v>1</c:v>
                </c:pt>
                <c:pt idx="1176">
                  <c:v>5</c:v>
                </c:pt>
                <c:pt idx="1177">
                  <c:v>1</c:v>
                </c:pt>
                <c:pt idx="1178">
                  <c:v>2</c:v>
                </c:pt>
                <c:pt idx="1179">
                  <c:v>10</c:v>
                </c:pt>
                <c:pt idx="1180">
                  <c:v>6</c:v>
                </c:pt>
                <c:pt idx="1181">
                  <c:v>9</c:v>
                </c:pt>
                <c:pt idx="1182">
                  <c:v>3</c:v>
                </c:pt>
                <c:pt idx="1183">
                  <c:v>2</c:v>
                </c:pt>
                <c:pt idx="1184">
                  <c:v>7</c:v>
                </c:pt>
                <c:pt idx="1185">
                  <c:v>4</c:v>
                </c:pt>
                <c:pt idx="1186">
                  <c:v>2</c:v>
                </c:pt>
                <c:pt idx="1187">
                  <c:v>2</c:v>
                </c:pt>
                <c:pt idx="1188">
                  <c:v>1</c:v>
                </c:pt>
                <c:pt idx="1189">
                  <c:v>1</c:v>
                </c:pt>
                <c:pt idx="1190">
                  <c:v>3</c:v>
                </c:pt>
                <c:pt idx="1191">
                  <c:v>5</c:v>
                </c:pt>
                <c:pt idx="1192">
                  <c:v>5</c:v>
                </c:pt>
                <c:pt idx="1193">
                  <c:v>3</c:v>
                </c:pt>
                <c:pt idx="1194">
                  <c:v>2</c:v>
                </c:pt>
                <c:pt idx="1195">
                  <c:v>6</c:v>
                </c:pt>
                <c:pt idx="1196">
                  <c:v>10</c:v>
                </c:pt>
                <c:pt idx="1197">
                  <c:v>1</c:v>
                </c:pt>
                <c:pt idx="1198">
                  <c:v>7</c:v>
                </c:pt>
                <c:pt idx="1199">
                  <c:v>5</c:v>
                </c:pt>
                <c:pt idx="1200">
                  <c:v>6</c:v>
                </c:pt>
                <c:pt idx="1201">
                  <c:v>4</c:v>
                </c:pt>
                <c:pt idx="1202">
                  <c:v>1</c:v>
                </c:pt>
                <c:pt idx="1203">
                  <c:v>6</c:v>
                </c:pt>
                <c:pt idx="1204">
                  <c:v>4</c:v>
                </c:pt>
                <c:pt idx="1205">
                  <c:v>7</c:v>
                </c:pt>
                <c:pt idx="1206">
                  <c:v>4</c:v>
                </c:pt>
                <c:pt idx="1207">
                  <c:v>3</c:v>
                </c:pt>
                <c:pt idx="1208">
                  <c:v>4</c:v>
                </c:pt>
                <c:pt idx="1209">
                  <c:v>1</c:v>
                </c:pt>
                <c:pt idx="1210">
                  <c:v>1</c:v>
                </c:pt>
                <c:pt idx="1211">
                  <c:v>3</c:v>
                </c:pt>
                <c:pt idx="1212">
                  <c:v>4</c:v>
                </c:pt>
                <c:pt idx="1213">
                  <c:v>2</c:v>
                </c:pt>
                <c:pt idx="1214">
                  <c:v>7</c:v>
                </c:pt>
                <c:pt idx="1215">
                  <c:v>3</c:v>
                </c:pt>
                <c:pt idx="1216">
                  <c:v>4</c:v>
                </c:pt>
                <c:pt idx="1217">
                  <c:v>5</c:v>
                </c:pt>
                <c:pt idx="1218">
                  <c:v>4</c:v>
                </c:pt>
                <c:pt idx="1219">
                  <c:v>6</c:v>
                </c:pt>
                <c:pt idx="1220">
                  <c:v>3</c:v>
                </c:pt>
                <c:pt idx="1221">
                  <c:v>1</c:v>
                </c:pt>
                <c:pt idx="1222">
                  <c:v>3</c:v>
                </c:pt>
                <c:pt idx="1223">
                  <c:v>2</c:v>
                </c:pt>
                <c:pt idx="1224">
                  <c:v>2</c:v>
                </c:pt>
                <c:pt idx="1225">
                  <c:v>2</c:v>
                </c:pt>
                <c:pt idx="1226">
                  <c:v>1</c:v>
                </c:pt>
                <c:pt idx="1227">
                  <c:v>10</c:v>
                </c:pt>
                <c:pt idx="1228">
                  <c:v>5</c:v>
                </c:pt>
                <c:pt idx="1229">
                  <c:v>6</c:v>
                </c:pt>
                <c:pt idx="1230">
                  <c:v>5</c:v>
                </c:pt>
                <c:pt idx="1231">
                  <c:v>1</c:v>
                </c:pt>
                <c:pt idx="1232">
                  <c:v>5</c:v>
                </c:pt>
                <c:pt idx="1233">
                  <c:v>5</c:v>
                </c:pt>
                <c:pt idx="1234">
                  <c:v>7</c:v>
                </c:pt>
                <c:pt idx="1235">
                  <c:v>6</c:v>
                </c:pt>
                <c:pt idx="1236">
                  <c:v>5</c:v>
                </c:pt>
                <c:pt idx="1237">
                  <c:v>11</c:v>
                </c:pt>
                <c:pt idx="1238">
                  <c:v>3</c:v>
                </c:pt>
                <c:pt idx="1239">
                  <c:v>5</c:v>
                </c:pt>
                <c:pt idx="1240">
                  <c:v>6</c:v>
                </c:pt>
                <c:pt idx="1241">
                  <c:v>8</c:v>
                </c:pt>
                <c:pt idx="1242">
                  <c:v>2</c:v>
                </c:pt>
                <c:pt idx="1243">
                  <c:v>1</c:v>
                </c:pt>
                <c:pt idx="1244">
                  <c:v>1</c:v>
                </c:pt>
                <c:pt idx="1245">
                  <c:v>4</c:v>
                </c:pt>
                <c:pt idx="1246">
                  <c:v>6</c:v>
                </c:pt>
                <c:pt idx="1247">
                  <c:v>5</c:v>
                </c:pt>
                <c:pt idx="1248">
                  <c:v>0</c:v>
                </c:pt>
                <c:pt idx="1249">
                  <c:v>1</c:v>
                </c:pt>
                <c:pt idx="1250">
                  <c:v>6</c:v>
                </c:pt>
                <c:pt idx="1251">
                  <c:v>4</c:v>
                </c:pt>
                <c:pt idx="1252">
                  <c:v>8</c:v>
                </c:pt>
                <c:pt idx="1253">
                  <c:v>2</c:v>
                </c:pt>
                <c:pt idx="1254">
                  <c:v>2</c:v>
                </c:pt>
                <c:pt idx="1255">
                  <c:v>3</c:v>
                </c:pt>
                <c:pt idx="1256">
                  <c:v>3</c:v>
                </c:pt>
                <c:pt idx="1257">
                  <c:v>6</c:v>
                </c:pt>
                <c:pt idx="1258">
                  <c:v>2</c:v>
                </c:pt>
                <c:pt idx="1259">
                  <c:v>4</c:v>
                </c:pt>
                <c:pt idx="1260">
                  <c:v>6</c:v>
                </c:pt>
                <c:pt idx="1261">
                  <c:v>2</c:v>
                </c:pt>
                <c:pt idx="1262">
                  <c:v>1</c:v>
                </c:pt>
                <c:pt idx="1263">
                  <c:v>2</c:v>
                </c:pt>
                <c:pt idx="1264">
                  <c:v>1</c:v>
                </c:pt>
                <c:pt idx="1265">
                  <c:v>8</c:v>
                </c:pt>
                <c:pt idx="1266">
                  <c:v>2</c:v>
                </c:pt>
                <c:pt idx="1267">
                  <c:v>5</c:v>
                </c:pt>
                <c:pt idx="1268">
                  <c:v>9</c:v>
                </c:pt>
                <c:pt idx="1269">
                  <c:v>23</c:v>
                </c:pt>
                <c:pt idx="1270">
                  <c:v>3</c:v>
                </c:pt>
                <c:pt idx="1271">
                  <c:v>3</c:v>
                </c:pt>
                <c:pt idx="1272">
                  <c:v>9</c:v>
                </c:pt>
                <c:pt idx="1273">
                  <c:v>11</c:v>
                </c:pt>
                <c:pt idx="1274">
                  <c:v>4</c:v>
                </c:pt>
                <c:pt idx="1275">
                  <c:v>7</c:v>
                </c:pt>
                <c:pt idx="1276">
                  <c:v>3</c:v>
                </c:pt>
                <c:pt idx="1277">
                  <c:v>3</c:v>
                </c:pt>
                <c:pt idx="1278">
                  <c:v>3</c:v>
                </c:pt>
                <c:pt idx="1279">
                  <c:v>2</c:v>
                </c:pt>
                <c:pt idx="1280">
                  <c:v>2</c:v>
                </c:pt>
                <c:pt idx="1281">
                  <c:v>8</c:v>
                </c:pt>
                <c:pt idx="1282">
                  <c:v>6</c:v>
                </c:pt>
                <c:pt idx="1283">
                  <c:v>9</c:v>
                </c:pt>
                <c:pt idx="1284">
                  <c:v>1</c:v>
                </c:pt>
                <c:pt idx="1285">
                  <c:v>3</c:v>
                </c:pt>
                <c:pt idx="1286">
                  <c:v>4</c:v>
                </c:pt>
                <c:pt idx="1287">
                  <c:v>11</c:v>
                </c:pt>
                <c:pt idx="1288">
                  <c:v>6</c:v>
                </c:pt>
                <c:pt idx="1289">
                  <c:v>5</c:v>
                </c:pt>
                <c:pt idx="1290">
                  <c:v>2</c:v>
                </c:pt>
                <c:pt idx="1291">
                  <c:v>10</c:v>
                </c:pt>
                <c:pt idx="1292">
                  <c:v>9</c:v>
                </c:pt>
                <c:pt idx="1293">
                  <c:v>6</c:v>
                </c:pt>
                <c:pt idx="1294">
                  <c:v>2</c:v>
                </c:pt>
                <c:pt idx="1295">
                  <c:v>2</c:v>
                </c:pt>
                <c:pt idx="1296">
                  <c:v>1</c:v>
                </c:pt>
                <c:pt idx="1297">
                  <c:v>6</c:v>
                </c:pt>
                <c:pt idx="1298">
                  <c:v>1</c:v>
                </c:pt>
                <c:pt idx="1299">
                  <c:v>8</c:v>
                </c:pt>
                <c:pt idx="1300">
                  <c:v>1</c:v>
                </c:pt>
                <c:pt idx="1301">
                  <c:v>2</c:v>
                </c:pt>
                <c:pt idx="1302">
                  <c:v>7</c:v>
                </c:pt>
                <c:pt idx="1303">
                  <c:v>2</c:v>
                </c:pt>
                <c:pt idx="1304">
                  <c:v>5</c:v>
                </c:pt>
                <c:pt idx="1305">
                  <c:v>4</c:v>
                </c:pt>
                <c:pt idx="1306">
                  <c:v>2</c:v>
                </c:pt>
                <c:pt idx="1307">
                  <c:v>1</c:v>
                </c:pt>
                <c:pt idx="1308">
                  <c:v>3</c:v>
                </c:pt>
                <c:pt idx="1309">
                  <c:v>5</c:v>
                </c:pt>
                <c:pt idx="1310">
                  <c:v>2</c:v>
                </c:pt>
                <c:pt idx="1311">
                  <c:v>3</c:v>
                </c:pt>
                <c:pt idx="1312">
                  <c:v>4</c:v>
                </c:pt>
                <c:pt idx="1313">
                  <c:v>6</c:v>
                </c:pt>
                <c:pt idx="1314">
                  <c:v>7</c:v>
                </c:pt>
                <c:pt idx="1315">
                  <c:v>4</c:v>
                </c:pt>
                <c:pt idx="1316">
                  <c:v>4</c:v>
                </c:pt>
                <c:pt idx="1317">
                  <c:v>5</c:v>
                </c:pt>
                <c:pt idx="1318">
                  <c:v>1</c:v>
                </c:pt>
                <c:pt idx="1319">
                  <c:v>1</c:v>
                </c:pt>
                <c:pt idx="1320">
                  <c:v>2</c:v>
                </c:pt>
                <c:pt idx="1321">
                  <c:v>2</c:v>
                </c:pt>
                <c:pt idx="1322">
                  <c:v>11</c:v>
                </c:pt>
                <c:pt idx="1323">
                  <c:v>4</c:v>
                </c:pt>
                <c:pt idx="1324">
                  <c:v>6</c:v>
                </c:pt>
                <c:pt idx="1325">
                  <c:v>2</c:v>
                </c:pt>
                <c:pt idx="1326">
                  <c:v>5</c:v>
                </c:pt>
                <c:pt idx="1327">
                  <c:v>2</c:v>
                </c:pt>
                <c:pt idx="1328">
                  <c:v>2</c:v>
                </c:pt>
                <c:pt idx="1329">
                  <c:v>3</c:v>
                </c:pt>
                <c:pt idx="1330">
                  <c:v>6</c:v>
                </c:pt>
                <c:pt idx="1331">
                  <c:v>2</c:v>
                </c:pt>
                <c:pt idx="1332">
                  <c:v>1</c:v>
                </c:pt>
                <c:pt idx="1333">
                  <c:v>2</c:v>
                </c:pt>
                <c:pt idx="1334">
                  <c:v>1</c:v>
                </c:pt>
                <c:pt idx="1335">
                  <c:v>7</c:v>
                </c:pt>
                <c:pt idx="1336">
                  <c:v>4</c:v>
                </c:pt>
                <c:pt idx="1337">
                  <c:v>1</c:v>
                </c:pt>
                <c:pt idx="1338">
                  <c:v>2</c:v>
                </c:pt>
                <c:pt idx="1339">
                  <c:v>3</c:v>
                </c:pt>
                <c:pt idx="1340">
                  <c:v>6</c:v>
                </c:pt>
                <c:pt idx="1341">
                  <c:v>11</c:v>
                </c:pt>
                <c:pt idx="1342">
                  <c:v>5</c:v>
                </c:pt>
                <c:pt idx="1343">
                  <c:v>2</c:v>
                </c:pt>
                <c:pt idx="1344">
                  <c:v>9</c:v>
                </c:pt>
                <c:pt idx="1345">
                  <c:v>6</c:v>
                </c:pt>
                <c:pt idx="1346">
                  <c:v>9</c:v>
                </c:pt>
                <c:pt idx="1347">
                  <c:v>5</c:v>
                </c:pt>
                <c:pt idx="1348">
                  <c:v>3</c:v>
                </c:pt>
                <c:pt idx="1349">
                  <c:v>8</c:v>
                </c:pt>
                <c:pt idx="1350">
                  <c:v>3</c:v>
                </c:pt>
                <c:pt idx="1351">
                  <c:v>1</c:v>
                </c:pt>
                <c:pt idx="1352">
                  <c:v>2</c:v>
                </c:pt>
                <c:pt idx="1353">
                  <c:v>3</c:v>
                </c:pt>
                <c:pt idx="1354">
                  <c:v>2</c:v>
                </c:pt>
                <c:pt idx="1355">
                  <c:v>1</c:v>
                </c:pt>
                <c:pt idx="1356">
                  <c:v>3</c:v>
                </c:pt>
                <c:pt idx="1357">
                  <c:v>7</c:v>
                </c:pt>
                <c:pt idx="1358">
                  <c:v>11</c:v>
                </c:pt>
                <c:pt idx="1359">
                  <c:v>9</c:v>
                </c:pt>
                <c:pt idx="1360">
                  <c:v>3</c:v>
                </c:pt>
                <c:pt idx="1361">
                  <c:v>3</c:v>
                </c:pt>
                <c:pt idx="1362">
                  <c:v>3</c:v>
                </c:pt>
                <c:pt idx="1363">
                  <c:v>0</c:v>
                </c:pt>
                <c:pt idx="1364">
                  <c:v>1</c:v>
                </c:pt>
                <c:pt idx="1365">
                  <c:v>3</c:v>
                </c:pt>
                <c:pt idx="1366">
                  <c:v>8</c:v>
                </c:pt>
                <c:pt idx="1367">
                  <c:v>2</c:v>
                </c:pt>
                <c:pt idx="1368">
                  <c:v>6</c:v>
                </c:pt>
                <c:pt idx="1369">
                  <c:v>7</c:v>
                </c:pt>
                <c:pt idx="1370">
                  <c:v>6</c:v>
                </c:pt>
                <c:pt idx="1371">
                  <c:v>10</c:v>
                </c:pt>
                <c:pt idx="1372">
                  <c:v>1</c:v>
                </c:pt>
                <c:pt idx="1373">
                  <c:v>4</c:v>
                </c:pt>
                <c:pt idx="1374">
                  <c:v>2</c:v>
                </c:pt>
                <c:pt idx="1375">
                  <c:v>1</c:v>
                </c:pt>
                <c:pt idx="1376">
                  <c:v>5</c:v>
                </c:pt>
                <c:pt idx="1377">
                  <c:v>1</c:v>
                </c:pt>
                <c:pt idx="1378">
                  <c:v>2</c:v>
                </c:pt>
                <c:pt idx="1379">
                  <c:v>5</c:v>
                </c:pt>
                <c:pt idx="1380">
                  <c:v>3</c:v>
                </c:pt>
                <c:pt idx="1381">
                  <c:v>7</c:v>
                </c:pt>
                <c:pt idx="1382">
                  <c:v>5</c:v>
                </c:pt>
                <c:pt idx="1383">
                  <c:v>1</c:v>
                </c:pt>
                <c:pt idx="1384">
                  <c:v>3</c:v>
                </c:pt>
                <c:pt idx="1385">
                  <c:v>3</c:v>
                </c:pt>
                <c:pt idx="1386">
                  <c:v>4</c:v>
                </c:pt>
                <c:pt idx="1387">
                  <c:v>0</c:v>
                </c:pt>
                <c:pt idx="1388">
                  <c:v>3</c:v>
                </c:pt>
                <c:pt idx="1389">
                  <c:v>1</c:v>
                </c:pt>
                <c:pt idx="1390">
                  <c:v>3</c:v>
                </c:pt>
                <c:pt idx="1391">
                  <c:v>4</c:v>
                </c:pt>
                <c:pt idx="1392">
                  <c:v>7</c:v>
                </c:pt>
                <c:pt idx="1393">
                  <c:v>4</c:v>
                </c:pt>
                <c:pt idx="1394">
                  <c:v>2</c:v>
                </c:pt>
                <c:pt idx="1395">
                  <c:v>8</c:v>
                </c:pt>
                <c:pt idx="1396">
                  <c:v>10</c:v>
                </c:pt>
                <c:pt idx="1397">
                  <c:v>6</c:v>
                </c:pt>
                <c:pt idx="1398">
                  <c:v>3</c:v>
                </c:pt>
                <c:pt idx="1399">
                  <c:v>6</c:v>
                </c:pt>
                <c:pt idx="1400">
                  <c:v>1</c:v>
                </c:pt>
                <c:pt idx="1401">
                  <c:v>2</c:v>
                </c:pt>
                <c:pt idx="1402">
                  <c:v>5</c:v>
                </c:pt>
                <c:pt idx="1403">
                  <c:v>8</c:v>
                </c:pt>
                <c:pt idx="1404">
                  <c:v>7</c:v>
                </c:pt>
                <c:pt idx="1405">
                  <c:v>5</c:v>
                </c:pt>
                <c:pt idx="1406">
                  <c:v>3</c:v>
                </c:pt>
                <c:pt idx="1407">
                  <c:v>2</c:v>
                </c:pt>
                <c:pt idx="1408">
                  <c:v>9</c:v>
                </c:pt>
                <c:pt idx="1409">
                  <c:v>2</c:v>
                </c:pt>
                <c:pt idx="1410">
                  <c:v>1</c:v>
                </c:pt>
                <c:pt idx="1411">
                  <c:v>1</c:v>
                </c:pt>
                <c:pt idx="1412">
                  <c:v>2</c:v>
                </c:pt>
                <c:pt idx="1413">
                  <c:v>4</c:v>
                </c:pt>
                <c:pt idx="1414">
                  <c:v>6</c:v>
                </c:pt>
                <c:pt idx="1415">
                  <c:v>10</c:v>
                </c:pt>
                <c:pt idx="1416">
                  <c:v>4</c:v>
                </c:pt>
                <c:pt idx="1417">
                  <c:v>2</c:v>
                </c:pt>
                <c:pt idx="1418">
                  <c:v>8</c:v>
                </c:pt>
                <c:pt idx="1419">
                  <c:v>9</c:v>
                </c:pt>
                <c:pt idx="1420">
                  <c:v>7</c:v>
                </c:pt>
                <c:pt idx="1421">
                  <c:v>2</c:v>
                </c:pt>
                <c:pt idx="1422">
                  <c:v>3</c:v>
                </c:pt>
                <c:pt idx="1423">
                  <c:v>3</c:v>
                </c:pt>
                <c:pt idx="1424">
                  <c:v>5</c:v>
                </c:pt>
                <c:pt idx="1425">
                  <c:v>3</c:v>
                </c:pt>
                <c:pt idx="1426">
                  <c:v>6</c:v>
                </c:pt>
                <c:pt idx="1427">
                  <c:v>3</c:v>
                </c:pt>
                <c:pt idx="1428">
                  <c:v>3</c:v>
                </c:pt>
                <c:pt idx="1429">
                  <c:v>2</c:v>
                </c:pt>
                <c:pt idx="1430">
                  <c:v>6</c:v>
                </c:pt>
                <c:pt idx="1431">
                  <c:v>11</c:v>
                </c:pt>
                <c:pt idx="1432">
                  <c:v>2</c:v>
                </c:pt>
                <c:pt idx="1433">
                  <c:v>4</c:v>
                </c:pt>
                <c:pt idx="1434">
                  <c:v>2</c:v>
                </c:pt>
                <c:pt idx="1435">
                  <c:v>3</c:v>
                </c:pt>
                <c:pt idx="1436">
                  <c:v>8</c:v>
                </c:pt>
                <c:pt idx="1437">
                  <c:v>3</c:v>
                </c:pt>
                <c:pt idx="1438">
                  <c:v>8</c:v>
                </c:pt>
                <c:pt idx="1439">
                  <c:v>9</c:v>
                </c:pt>
                <c:pt idx="1440">
                  <c:v>0</c:v>
                </c:pt>
                <c:pt idx="1441">
                  <c:v>6</c:v>
                </c:pt>
                <c:pt idx="1442">
                  <c:v>10</c:v>
                </c:pt>
                <c:pt idx="1443">
                  <c:v>3</c:v>
                </c:pt>
                <c:pt idx="1444">
                  <c:v>5</c:v>
                </c:pt>
                <c:pt idx="1445">
                  <c:v>9</c:v>
                </c:pt>
                <c:pt idx="1446">
                  <c:v>2</c:v>
                </c:pt>
                <c:pt idx="1447">
                  <c:v>2</c:v>
                </c:pt>
                <c:pt idx="1448">
                  <c:v>1</c:v>
                </c:pt>
                <c:pt idx="1449">
                  <c:v>6</c:v>
                </c:pt>
                <c:pt idx="1450">
                  <c:v>5</c:v>
                </c:pt>
                <c:pt idx="1451">
                  <c:v>4</c:v>
                </c:pt>
                <c:pt idx="1452">
                  <c:v>1</c:v>
                </c:pt>
                <c:pt idx="1453">
                  <c:v>8</c:v>
                </c:pt>
                <c:pt idx="1454">
                  <c:v>2</c:v>
                </c:pt>
                <c:pt idx="1455">
                  <c:v>1</c:v>
                </c:pt>
                <c:pt idx="1456">
                  <c:v>4</c:v>
                </c:pt>
                <c:pt idx="1457">
                  <c:v>2</c:v>
                </c:pt>
                <c:pt idx="1458">
                  <c:v>0</c:v>
                </c:pt>
                <c:pt idx="1459">
                  <c:v>2</c:v>
                </c:pt>
                <c:pt idx="1460">
                  <c:v>4</c:v>
                </c:pt>
                <c:pt idx="1461">
                  <c:v>6</c:v>
                </c:pt>
                <c:pt idx="1462">
                  <c:v>1</c:v>
                </c:pt>
                <c:pt idx="1463">
                  <c:v>4</c:v>
                </c:pt>
                <c:pt idx="1464">
                  <c:v>1</c:v>
                </c:pt>
                <c:pt idx="1465">
                  <c:v>5</c:v>
                </c:pt>
                <c:pt idx="1466">
                  <c:v>2</c:v>
                </c:pt>
                <c:pt idx="1467">
                  <c:v>2</c:v>
                </c:pt>
                <c:pt idx="1468">
                  <c:v>7</c:v>
                </c:pt>
                <c:pt idx="1469">
                  <c:v>7</c:v>
                </c:pt>
                <c:pt idx="1470">
                  <c:v>3</c:v>
                </c:pt>
                <c:pt idx="1471">
                  <c:v>5</c:v>
                </c:pt>
                <c:pt idx="1472">
                  <c:v>1</c:v>
                </c:pt>
                <c:pt idx="1473">
                  <c:v>2</c:v>
                </c:pt>
                <c:pt idx="1474">
                  <c:v>4</c:v>
                </c:pt>
                <c:pt idx="1475">
                  <c:v>2</c:v>
                </c:pt>
                <c:pt idx="1476">
                  <c:v>4</c:v>
                </c:pt>
                <c:pt idx="1477">
                  <c:v>1</c:v>
                </c:pt>
                <c:pt idx="1478">
                  <c:v>1</c:v>
                </c:pt>
                <c:pt idx="1479">
                  <c:v>2</c:v>
                </c:pt>
                <c:pt idx="1480">
                  <c:v>3</c:v>
                </c:pt>
                <c:pt idx="1481">
                  <c:v>3</c:v>
                </c:pt>
                <c:pt idx="1482">
                  <c:v>8</c:v>
                </c:pt>
                <c:pt idx="1483">
                  <c:v>3</c:v>
                </c:pt>
                <c:pt idx="1484">
                  <c:v>6</c:v>
                </c:pt>
                <c:pt idx="1485">
                  <c:v>4</c:v>
                </c:pt>
                <c:pt idx="1486">
                  <c:v>1</c:v>
                </c:pt>
                <c:pt idx="1487">
                  <c:v>1</c:v>
                </c:pt>
                <c:pt idx="1488">
                  <c:v>1</c:v>
                </c:pt>
                <c:pt idx="1489">
                  <c:v>6</c:v>
                </c:pt>
                <c:pt idx="1490">
                  <c:v>4</c:v>
                </c:pt>
                <c:pt idx="1491">
                  <c:v>3</c:v>
                </c:pt>
                <c:pt idx="1492">
                  <c:v>3</c:v>
                </c:pt>
                <c:pt idx="1493">
                  <c:v>3</c:v>
                </c:pt>
                <c:pt idx="1494">
                  <c:v>2</c:v>
                </c:pt>
                <c:pt idx="1495">
                  <c:v>4</c:v>
                </c:pt>
                <c:pt idx="1496">
                  <c:v>8</c:v>
                </c:pt>
                <c:pt idx="1497">
                  <c:v>10</c:v>
                </c:pt>
                <c:pt idx="1498">
                  <c:v>11</c:v>
                </c:pt>
                <c:pt idx="1499">
                  <c:v>7</c:v>
                </c:pt>
                <c:pt idx="1500">
                  <c:v>1</c:v>
                </c:pt>
                <c:pt idx="1501">
                  <c:v>2</c:v>
                </c:pt>
                <c:pt idx="1502">
                  <c:v>5</c:v>
                </c:pt>
                <c:pt idx="1503">
                  <c:v>7</c:v>
                </c:pt>
                <c:pt idx="1504">
                  <c:v>5</c:v>
                </c:pt>
                <c:pt idx="1505">
                  <c:v>4</c:v>
                </c:pt>
                <c:pt idx="1506">
                  <c:v>1</c:v>
                </c:pt>
                <c:pt idx="1507">
                  <c:v>3</c:v>
                </c:pt>
                <c:pt idx="1508">
                  <c:v>2</c:v>
                </c:pt>
                <c:pt idx="1509">
                  <c:v>5</c:v>
                </c:pt>
                <c:pt idx="1510">
                  <c:v>3</c:v>
                </c:pt>
                <c:pt idx="1511">
                  <c:v>3</c:v>
                </c:pt>
                <c:pt idx="1512">
                  <c:v>7</c:v>
                </c:pt>
                <c:pt idx="1513">
                  <c:v>3</c:v>
                </c:pt>
                <c:pt idx="1514">
                  <c:v>1</c:v>
                </c:pt>
                <c:pt idx="1515">
                  <c:v>2</c:v>
                </c:pt>
                <c:pt idx="1516">
                  <c:v>1</c:v>
                </c:pt>
                <c:pt idx="1517">
                  <c:v>6</c:v>
                </c:pt>
                <c:pt idx="1518">
                  <c:v>4</c:v>
                </c:pt>
                <c:pt idx="1519">
                  <c:v>3</c:v>
                </c:pt>
                <c:pt idx="1520">
                  <c:v>3</c:v>
                </c:pt>
                <c:pt idx="1521">
                  <c:v>10</c:v>
                </c:pt>
                <c:pt idx="1522">
                  <c:v>5</c:v>
                </c:pt>
                <c:pt idx="1523">
                  <c:v>2</c:v>
                </c:pt>
                <c:pt idx="1524">
                  <c:v>5</c:v>
                </c:pt>
                <c:pt idx="1525">
                  <c:v>6</c:v>
                </c:pt>
                <c:pt idx="1526">
                  <c:v>2</c:v>
                </c:pt>
                <c:pt idx="1527">
                  <c:v>8</c:v>
                </c:pt>
                <c:pt idx="1528">
                  <c:v>5</c:v>
                </c:pt>
                <c:pt idx="1529">
                  <c:v>1</c:v>
                </c:pt>
                <c:pt idx="1530">
                  <c:v>3</c:v>
                </c:pt>
                <c:pt idx="1531">
                  <c:v>2</c:v>
                </c:pt>
                <c:pt idx="1532">
                  <c:v>4</c:v>
                </c:pt>
                <c:pt idx="1533">
                  <c:v>2</c:v>
                </c:pt>
                <c:pt idx="1534">
                  <c:v>2</c:v>
                </c:pt>
                <c:pt idx="1535">
                  <c:v>3</c:v>
                </c:pt>
                <c:pt idx="1536">
                  <c:v>4</c:v>
                </c:pt>
                <c:pt idx="1537">
                  <c:v>2</c:v>
                </c:pt>
                <c:pt idx="1538">
                  <c:v>2</c:v>
                </c:pt>
                <c:pt idx="1539">
                  <c:v>2</c:v>
                </c:pt>
                <c:pt idx="1540">
                  <c:v>4</c:v>
                </c:pt>
                <c:pt idx="1541">
                  <c:v>1</c:v>
                </c:pt>
                <c:pt idx="1542">
                  <c:v>6</c:v>
                </c:pt>
                <c:pt idx="1543">
                  <c:v>5</c:v>
                </c:pt>
                <c:pt idx="1544">
                  <c:v>2</c:v>
                </c:pt>
                <c:pt idx="1545">
                  <c:v>2</c:v>
                </c:pt>
                <c:pt idx="1546">
                  <c:v>5</c:v>
                </c:pt>
                <c:pt idx="1547">
                  <c:v>2</c:v>
                </c:pt>
                <c:pt idx="1548">
                  <c:v>2</c:v>
                </c:pt>
                <c:pt idx="1549">
                  <c:v>5</c:v>
                </c:pt>
                <c:pt idx="1550">
                  <c:v>5</c:v>
                </c:pt>
                <c:pt idx="1551">
                  <c:v>1</c:v>
                </c:pt>
                <c:pt idx="1552">
                  <c:v>1</c:v>
                </c:pt>
                <c:pt idx="1553">
                  <c:v>5</c:v>
                </c:pt>
                <c:pt idx="1554">
                  <c:v>2</c:v>
                </c:pt>
                <c:pt idx="1555">
                  <c:v>4</c:v>
                </c:pt>
                <c:pt idx="1556">
                  <c:v>3</c:v>
                </c:pt>
                <c:pt idx="1557">
                  <c:v>11</c:v>
                </c:pt>
                <c:pt idx="1558">
                  <c:v>6</c:v>
                </c:pt>
                <c:pt idx="1559">
                  <c:v>1</c:v>
                </c:pt>
                <c:pt idx="1560">
                  <c:v>8</c:v>
                </c:pt>
                <c:pt idx="1561">
                  <c:v>4</c:v>
                </c:pt>
                <c:pt idx="1562">
                  <c:v>7</c:v>
                </c:pt>
                <c:pt idx="1563">
                  <c:v>4</c:v>
                </c:pt>
                <c:pt idx="1564">
                  <c:v>2</c:v>
                </c:pt>
                <c:pt idx="1565">
                  <c:v>9</c:v>
                </c:pt>
                <c:pt idx="1566">
                  <c:v>3</c:v>
                </c:pt>
                <c:pt idx="1567">
                  <c:v>3</c:v>
                </c:pt>
                <c:pt idx="1568">
                  <c:v>5</c:v>
                </c:pt>
                <c:pt idx="1569">
                  <c:v>0</c:v>
                </c:pt>
                <c:pt idx="1570">
                  <c:v>6</c:v>
                </c:pt>
                <c:pt idx="1571">
                  <c:v>1</c:v>
                </c:pt>
                <c:pt idx="1572">
                  <c:v>10</c:v>
                </c:pt>
                <c:pt idx="1573">
                  <c:v>7</c:v>
                </c:pt>
                <c:pt idx="1574">
                  <c:v>5</c:v>
                </c:pt>
                <c:pt idx="1575">
                  <c:v>5</c:v>
                </c:pt>
                <c:pt idx="1576">
                  <c:v>4</c:v>
                </c:pt>
                <c:pt idx="1577">
                  <c:v>3</c:v>
                </c:pt>
                <c:pt idx="1578">
                  <c:v>2</c:v>
                </c:pt>
                <c:pt idx="1579">
                  <c:v>8</c:v>
                </c:pt>
                <c:pt idx="1580">
                  <c:v>3</c:v>
                </c:pt>
                <c:pt idx="1581">
                  <c:v>5</c:v>
                </c:pt>
                <c:pt idx="1582">
                  <c:v>2</c:v>
                </c:pt>
                <c:pt idx="1583">
                  <c:v>3</c:v>
                </c:pt>
                <c:pt idx="1584">
                  <c:v>8</c:v>
                </c:pt>
                <c:pt idx="1585">
                  <c:v>6</c:v>
                </c:pt>
                <c:pt idx="1586">
                  <c:v>4</c:v>
                </c:pt>
                <c:pt idx="1587">
                  <c:v>4</c:v>
                </c:pt>
                <c:pt idx="1588">
                  <c:v>6</c:v>
                </c:pt>
                <c:pt idx="1589">
                  <c:v>2</c:v>
                </c:pt>
                <c:pt idx="1590">
                  <c:v>4</c:v>
                </c:pt>
                <c:pt idx="1591">
                  <c:v>0</c:v>
                </c:pt>
                <c:pt idx="1592">
                  <c:v>3</c:v>
                </c:pt>
                <c:pt idx="1593">
                  <c:v>10</c:v>
                </c:pt>
                <c:pt idx="1594">
                  <c:v>11</c:v>
                </c:pt>
                <c:pt idx="1595">
                  <c:v>3</c:v>
                </c:pt>
                <c:pt idx="1596">
                  <c:v>3</c:v>
                </c:pt>
                <c:pt idx="1597">
                  <c:v>3</c:v>
                </c:pt>
                <c:pt idx="1598">
                  <c:v>1</c:v>
                </c:pt>
                <c:pt idx="1599">
                  <c:v>1</c:v>
                </c:pt>
                <c:pt idx="1600">
                  <c:v>3</c:v>
                </c:pt>
                <c:pt idx="1601">
                  <c:v>3</c:v>
                </c:pt>
                <c:pt idx="1602">
                  <c:v>4</c:v>
                </c:pt>
                <c:pt idx="1603">
                  <c:v>11</c:v>
                </c:pt>
                <c:pt idx="1604">
                  <c:v>3</c:v>
                </c:pt>
                <c:pt idx="1605">
                  <c:v>8</c:v>
                </c:pt>
                <c:pt idx="1606">
                  <c:v>0</c:v>
                </c:pt>
                <c:pt idx="1607">
                  <c:v>2</c:v>
                </c:pt>
                <c:pt idx="1608">
                  <c:v>5</c:v>
                </c:pt>
                <c:pt idx="1609">
                  <c:v>2</c:v>
                </c:pt>
                <c:pt idx="1610">
                  <c:v>4</c:v>
                </c:pt>
                <c:pt idx="1611">
                  <c:v>2</c:v>
                </c:pt>
                <c:pt idx="1612">
                  <c:v>5</c:v>
                </c:pt>
                <c:pt idx="1613">
                  <c:v>3</c:v>
                </c:pt>
                <c:pt idx="1614">
                  <c:v>2</c:v>
                </c:pt>
                <c:pt idx="1615">
                  <c:v>3</c:v>
                </c:pt>
                <c:pt idx="1616">
                  <c:v>3</c:v>
                </c:pt>
                <c:pt idx="1617">
                  <c:v>2</c:v>
                </c:pt>
                <c:pt idx="1618">
                  <c:v>0</c:v>
                </c:pt>
                <c:pt idx="1619">
                  <c:v>1</c:v>
                </c:pt>
                <c:pt idx="1620">
                  <c:v>2</c:v>
                </c:pt>
                <c:pt idx="1621">
                  <c:v>6</c:v>
                </c:pt>
                <c:pt idx="1622">
                  <c:v>4</c:v>
                </c:pt>
                <c:pt idx="1623">
                  <c:v>5</c:v>
                </c:pt>
                <c:pt idx="1624">
                  <c:v>9</c:v>
                </c:pt>
                <c:pt idx="1625">
                  <c:v>1</c:v>
                </c:pt>
                <c:pt idx="1626">
                  <c:v>2</c:v>
                </c:pt>
                <c:pt idx="1627">
                  <c:v>4</c:v>
                </c:pt>
                <c:pt idx="1628">
                  <c:v>1</c:v>
                </c:pt>
                <c:pt idx="1629">
                  <c:v>2</c:v>
                </c:pt>
                <c:pt idx="1630">
                  <c:v>6</c:v>
                </c:pt>
                <c:pt idx="1631">
                  <c:v>4</c:v>
                </c:pt>
                <c:pt idx="1632">
                  <c:v>4</c:v>
                </c:pt>
                <c:pt idx="1633">
                  <c:v>1</c:v>
                </c:pt>
                <c:pt idx="1634">
                  <c:v>5</c:v>
                </c:pt>
                <c:pt idx="1635">
                  <c:v>2</c:v>
                </c:pt>
                <c:pt idx="1636">
                  <c:v>6</c:v>
                </c:pt>
                <c:pt idx="1637">
                  <c:v>4</c:v>
                </c:pt>
                <c:pt idx="1638">
                  <c:v>3</c:v>
                </c:pt>
                <c:pt idx="1639">
                  <c:v>4</c:v>
                </c:pt>
                <c:pt idx="1640">
                  <c:v>1</c:v>
                </c:pt>
                <c:pt idx="1641">
                  <c:v>4</c:v>
                </c:pt>
                <c:pt idx="1642">
                  <c:v>3</c:v>
                </c:pt>
                <c:pt idx="1643">
                  <c:v>2</c:v>
                </c:pt>
                <c:pt idx="1644">
                  <c:v>4</c:v>
                </c:pt>
                <c:pt idx="1645">
                  <c:v>2</c:v>
                </c:pt>
                <c:pt idx="1646">
                  <c:v>7</c:v>
                </c:pt>
                <c:pt idx="1647">
                  <c:v>1</c:v>
                </c:pt>
                <c:pt idx="1648">
                  <c:v>6</c:v>
                </c:pt>
                <c:pt idx="1649">
                  <c:v>1</c:v>
                </c:pt>
                <c:pt idx="1650">
                  <c:v>6</c:v>
                </c:pt>
                <c:pt idx="1651">
                  <c:v>1</c:v>
                </c:pt>
                <c:pt idx="1652">
                  <c:v>8</c:v>
                </c:pt>
                <c:pt idx="1653">
                  <c:v>3</c:v>
                </c:pt>
                <c:pt idx="1654">
                  <c:v>1</c:v>
                </c:pt>
                <c:pt idx="1655">
                  <c:v>10</c:v>
                </c:pt>
                <c:pt idx="1656">
                  <c:v>2</c:v>
                </c:pt>
                <c:pt idx="1657">
                  <c:v>5</c:v>
                </c:pt>
                <c:pt idx="1658">
                  <c:v>1</c:v>
                </c:pt>
                <c:pt idx="1659">
                  <c:v>5</c:v>
                </c:pt>
                <c:pt idx="1660">
                  <c:v>2</c:v>
                </c:pt>
                <c:pt idx="1661">
                  <c:v>1</c:v>
                </c:pt>
                <c:pt idx="1662">
                  <c:v>6</c:v>
                </c:pt>
                <c:pt idx="1663">
                  <c:v>3</c:v>
                </c:pt>
                <c:pt idx="1664">
                  <c:v>7</c:v>
                </c:pt>
                <c:pt idx="1665">
                  <c:v>0</c:v>
                </c:pt>
                <c:pt idx="1666">
                  <c:v>7</c:v>
                </c:pt>
                <c:pt idx="1667">
                  <c:v>1</c:v>
                </c:pt>
                <c:pt idx="1668">
                  <c:v>1</c:v>
                </c:pt>
                <c:pt idx="1669">
                  <c:v>8</c:v>
                </c:pt>
                <c:pt idx="1670">
                  <c:v>4</c:v>
                </c:pt>
                <c:pt idx="1671">
                  <c:v>3</c:v>
                </c:pt>
                <c:pt idx="1672">
                  <c:v>1</c:v>
                </c:pt>
                <c:pt idx="1673">
                  <c:v>7</c:v>
                </c:pt>
                <c:pt idx="1674">
                  <c:v>4</c:v>
                </c:pt>
                <c:pt idx="1675">
                  <c:v>2</c:v>
                </c:pt>
                <c:pt idx="1676">
                  <c:v>2</c:v>
                </c:pt>
                <c:pt idx="1677">
                  <c:v>2</c:v>
                </c:pt>
                <c:pt idx="1678">
                  <c:v>2</c:v>
                </c:pt>
                <c:pt idx="1679">
                  <c:v>7</c:v>
                </c:pt>
                <c:pt idx="1680">
                  <c:v>0</c:v>
                </c:pt>
                <c:pt idx="1681">
                  <c:v>9</c:v>
                </c:pt>
                <c:pt idx="1682">
                  <c:v>6</c:v>
                </c:pt>
                <c:pt idx="1683">
                  <c:v>1</c:v>
                </c:pt>
                <c:pt idx="1684">
                  <c:v>3</c:v>
                </c:pt>
                <c:pt idx="1685">
                  <c:v>1</c:v>
                </c:pt>
                <c:pt idx="1686">
                  <c:v>1</c:v>
                </c:pt>
                <c:pt idx="1687">
                  <c:v>0</c:v>
                </c:pt>
                <c:pt idx="1688">
                  <c:v>1</c:v>
                </c:pt>
                <c:pt idx="1689">
                  <c:v>9</c:v>
                </c:pt>
                <c:pt idx="1690">
                  <c:v>8</c:v>
                </c:pt>
                <c:pt idx="1691">
                  <c:v>5</c:v>
                </c:pt>
                <c:pt idx="1692">
                  <c:v>1</c:v>
                </c:pt>
                <c:pt idx="1693">
                  <c:v>4</c:v>
                </c:pt>
                <c:pt idx="1694">
                  <c:v>3</c:v>
                </c:pt>
                <c:pt idx="1695">
                  <c:v>6</c:v>
                </c:pt>
                <c:pt idx="1696">
                  <c:v>6</c:v>
                </c:pt>
                <c:pt idx="1697">
                  <c:v>3</c:v>
                </c:pt>
                <c:pt idx="1698">
                  <c:v>2</c:v>
                </c:pt>
                <c:pt idx="1699">
                  <c:v>2</c:v>
                </c:pt>
                <c:pt idx="1700">
                  <c:v>1</c:v>
                </c:pt>
                <c:pt idx="1701">
                  <c:v>2</c:v>
                </c:pt>
                <c:pt idx="1702">
                  <c:v>6</c:v>
                </c:pt>
                <c:pt idx="1703">
                  <c:v>2</c:v>
                </c:pt>
                <c:pt idx="1704">
                  <c:v>1</c:v>
                </c:pt>
                <c:pt idx="1705">
                  <c:v>10</c:v>
                </c:pt>
                <c:pt idx="1706">
                  <c:v>2</c:v>
                </c:pt>
                <c:pt idx="1707">
                  <c:v>5</c:v>
                </c:pt>
                <c:pt idx="1708">
                  <c:v>3</c:v>
                </c:pt>
                <c:pt idx="1709">
                  <c:v>1</c:v>
                </c:pt>
                <c:pt idx="1710">
                  <c:v>8</c:v>
                </c:pt>
                <c:pt idx="1711">
                  <c:v>7</c:v>
                </c:pt>
                <c:pt idx="1712">
                  <c:v>2</c:v>
                </c:pt>
                <c:pt idx="1713">
                  <c:v>4</c:v>
                </c:pt>
                <c:pt idx="1714">
                  <c:v>0</c:v>
                </c:pt>
                <c:pt idx="1715">
                  <c:v>4</c:v>
                </c:pt>
                <c:pt idx="1716">
                  <c:v>3</c:v>
                </c:pt>
                <c:pt idx="1717">
                  <c:v>1</c:v>
                </c:pt>
                <c:pt idx="1718">
                  <c:v>4</c:v>
                </c:pt>
                <c:pt idx="1719">
                  <c:v>1</c:v>
                </c:pt>
                <c:pt idx="1720">
                  <c:v>4</c:v>
                </c:pt>
                <c:pt idx="1721">
                  <c:v>6</c:v>
                </c:pt>
                <c:pt idx="1722">
                  <c:v>1</c:v>
                </c:pt>
                <c:pt idx="1723">
                  <c:v>7</c:v>
                </c:pt>
                <c:pt idx="1724">
                  <c:v>2</c:v>
                </c:pt>
                <c:pt idx="1725">
                  <c:v>2</c:v>
                </c:pt>
                <c:pt idx="1726">
                  <c:v>5</c:v>
                </c:pt>
                <c:pt idx="1727">
                  <c:v>4</c:v>
                </c:pt>
                <c:pt idx="1728">
                  <c:v>2</c:v>
                </c:pt>
                <c:pt idx="1729">
                  <c:v>1</c:v>
                </c:pt>
                <c:pt idx="1730">
                  <c:v>5</c:v>
                </c:pt>
                <c:pt idx="1731">
                  <c:v>11</c:v>
                </c:pt>
                <c:pt idx="1732">
                  <c:v>0</c:v>
                </c:pt>
                <c:pt idx="1733">
                  <c:v>7</c:v>
                </c:pt>
                <c:pt idx="1734">
                  <c:v>2</c:v>
                </c:pt>
                <c:pt idx="1735">
                  <c:v>3</c:v>
                </c:pt>
                <c:pt idx="1736">
                  <c:v>11</c:v>
                </c:pt>
                <c:pt idx="1737">
                  <c:v>7</c:v>
                </c:pt>
                <c:pt idx="1738">
                  <c:v>2</c:v>
                </c:pt>
                <c:pt idx="1739">
                  <c:v>2</c:v>
                </c:pt>
                <c:pt idx="1740">
                  <c:v>1</c:v>
                </c:pt>
                <c:pt idx="1741">
                  <c:v>1</c:v>
                </c:pt>
                <c:pt idx="1742">
                  <c:v>3</c:v>
                </c:pt>
                <c:pt idx="1743">
                  <c:v>5</c:v>
                </c:pt>
                <c:pt idx="1744">
                  <c:v>3</c:v>
                </c:pt>
                <c:pt idx="1745">
                  <c:v>4</c:v>
                </c:pt>
                <c:pt idx="1746">
                  <c:v>3</c:v>
                </c:pt>
                <c:pt idx="1747">
                  <c:v>4</c:v>
                </c:pt>
                <c:pt idx="1748">
                  <c:v>6</c:v>
                </c:pt>
                <c:pt idx="1749">
                  <c:v>3</c:v>
                </c:pt>
                <c:pt idx="1750">
                  <c:v>3</c:v>
                </c:pt>
                <c:pt idx="1751">
                  <c:v>7</c:v>
                </c:pt>
                <c:pt idx="1752">
                  <c:v>7</c:v>
                </c:pt>
                <c:pt idx="1753">
                  <c:v>2</c:v>
                </c:pt>
                <c:pt idx="1754">
                  <c:v>9</c:v>
                </c:pt>
                <c:pt idx="1755">
                  <c:v>3</c:v>
                </c:pt>
                <c:pt idx="1756">
                  <c:v>2</c:v>
                </c:pt>
                <c:pt idx="1757">
                  <c:v>8</c:v>
                </c:pt>
                <c:pt idx="1758">
                  <c:v>8</c:v>
                </c:pt>
                <c:pt idx="1759">
                  <c:v>4</c:v>
                </c:pt>
                <c:pt idx="1760">
                  <c:v>6</c:v>
                </c:pt>
                <c:pt idx="1761">
                  <c:v>3</c:v>
                </c:pt>
                <c:pt idx="1762">
                  <c:v>5</c:v>
                </c:pt>
                <c:pt idx="1763">
                  <c:v>3</c:v>
                </c:pt>
                <c:pt idx="1764">
                  <c:v>7</c:v>
                </c:pt>
                <c:pt idx="1765">
                  <c:v>3</c:v>
                </c:pt>
                <c:pt idx="1766">
                  <c:v>4</c:v>
                </c:pt>
                <c:pt idx="1767">
                  <c:v>5</c:v>
                </c:pt>
                <c:pt idx="1768">
                  <c:v>0</c:v>
                </c:pt>
                <c:pt idx="1769">
                  <c:v>11</c:v>
                </c:pt>
                <c:pt idx="1770">
                  <c:v>6</c:v>
                </c:pt>
                <c:pt idx="1771">
                  <c:v>8</c:v>
                </c:pt>
                <c:pt idx="1772">
                  <c:v>11</c:v>
                </c:pt>
                <c:pt idx="1773">
                  <c:v>9</c:v>
                </c:pt>
                <c:pt idx="1774">
                  <c:v>2</c:v>
                </c:pt>
                <c:pt idx="1775">
                  <c:v>5</c:v>
                </c:pt>
                <c:pt idx="1776">
                  <c:v>4</c:v>
                </c:pt>
                <c:pt idx="1777">
                  <c:v>6</c:v>
                </c:pt>
                <c:pt idx="1778">
                  <c:v>1</c:v>
                </c:pt>
                <c:pt idx="1779">
                  <c:v>1</c:v>
                </c:pt>
                <c:pt idx="1780">
                  <c:v>6</c:v>
                </c:pt>
                <c:pt idx="1781">
                  <c:v>2</c:v>
                </c:pt>
                <c:pt idx="1782">
                  <c:v>5</c:v>
                </c:pt>
                <c:pt idx="1783">
                  <c:v>6</c:v>
                </c:pt>
                <c:pt idx="1784">
                  <c:v>3</c:v>
                </c:pt>
                <c:pt idx="1785">
                  <c:v>0</c:v>
                </c:pt>
                <c:pt idx="1786">
                  <c:v>10</c:v>
                </c:pt>
                <c:pt idx="1787">
                  <c:v>7</c:v>
                </c:pt>
                <c:pt idx="1788">
                  <c:v>5</c:v>
                </c:pt>
                <c:pt idx="1789">
                  <c:v>3</c:v>
                </c:pt>
                <c:pt idx="1790">
                  <c:v>2</c:v>
                </c:pt>
                <c:pt idx="1791">
                  <c:v>5</c:v>
                </c:pt>
                <c:pt idx="1792">
                  <c:v>6</c:v>
                </c:pt>
                <c:pt idx="1793">
                  <c:v>4</c:v>
                </c:pt>
                <c:pt idx="1794">
                  <c:v>3</c:v>
                </c:pt>
                <c:pt idx="1795">
                  <c:v>1</c:v>
                </c:pt>
                <c:pt idx="1796">
                  <c:v>7</c:v>
                </c:pt>
                <c:pt idx="1797">
                  <c:v>3</c:v>
                </c:pt>
                <c:pt idx="1798">
                  <c:v>3</c:v>
                </c:pt>
                <c:pt idx="1799">
                  <c:v>4</c:v>
                </c:pt>
                <c:pt idx="1800">
                  <c:v>5</c:v>
                </c:pt>
                <c:pt idx="1801">
                  <c:v>1</c:v>
                </c:pt>
                <c:pt idx="1802">
                  <c:v>2</c:v>
                </c:pt>
                <c:pt idx="1803">
                  <c:v>5</c:v>
                </c:pt>
                <c:pt idx="1804">
                  <c:v>1</c:v>
                </c:pt>
                <c:pt idx="1805">
                  <c:v>7</c:v>
                </c:pt>
                <c:pt idx="1806">
                  <c:v>4</c:v>
                </c:pt>
                <c:pt idx="1807">
                  <c:v>9</c:v>
                </c:pt>
                <c:pt idx="1808">
                  <c:v>4</c:v>
                </c:pt>
                <c:pt idx="1809">
                  <c:v>2</c:v>
                </c:pt>
                <c:pt idx="1810">
                  <c:v>4</c:v>
                </c:pt>
                <c:pt idx="1811">
                  <c:v>5</c:v>
                </c:pt>
                <c:pt idx="1812">
                  <c:v>4</c:v>
                </c:pt>
                <c:pt idx="1813">
                  <c:v>6</c:v>
                </c:pt>
                <c:pt idx="1814">
                  <c:v>1</c:v>
                </c:pt>
                <c:pt idx="1815">
                  <c:v>5</c:v>
                </c:pt>
                <c:pt idx="1816">
                  <c:v>6</c:v>
                </c:pt>
                <c:pt idx="1817">
                  <c:v>2</c:v>
                </c:pt>
                <c:pt idx="1818">
                  <c:v>8</c:v>
                </c:pt>
                <c:pt idx="1819">
                  <c:v>8</c:v>
                </c:pt>
                <c:pt idx="1820">
                  <c:v>1</c:v>
                </c:pt>
                <c:pt idx="1821">
                  <c:v>2</c:v>
                </c:pt>
                <c:pt idx="1822">
                  <c:v>6</c:v>
                </c:pt>
                <c:pt idx="1823">
                  <c:v>6</c:v>
                </c:pt>
                <c:pt idx="1824">
                  <c:v>6</c:v>
                </c:pt>
                <c:pt idx="1825">
                  <c:v>8</c:v>
                </c:pt>
                <c:pt idx="1826">
                  <c:v>10</c:v>
                </c:pt>
                <c:pt idx="1827">
                  <c:v>1</c:v>
                </c:pt>
                <c:pt idx="1828">
                  <c:v>4</c:v>
                </c:pt>
                <c:pt idx="1829">
                  <c:v>9</c:v>
                </c:pt>
                <c:pt idx="1830">
                  <c:v>6</c:v>
                </c:pt>
                <c:pt idx="1831">
                  <c:v>0</c:v>
                </c:pt>
                <c:pt idx="1832">
                  <c:v>5</c:v>
                </c:pt>
                <c:pt idx="1833">
                  <c:v>5</c:v>
                </c:pt>
                <c:pt idx="1834">
                  <c:v>2</c:v>
                </c:pt>
                <c:pt idx="1835">
                  <c:v>0</c:v>
                </c:pt>
                <c:pt idx="1836">
                  <c:v>4</c:v>
                </c:pt>
                <c:pt idx="1837">
                  <c:v>4</c:v>
                </c:pt>
                <c:pt idx="1838">
                  <c:v>1</c:v>
                </c:pt>
                <c:pt idx="1839">
                  <c:v>4</c:v>
                </c:pt>
                <c:pt idx="1840">
                  <c:v>3</c:v>
                </c:pt>
                <c:pt idx="1841">
                  <c:v>1</c:v>
                </c:pt>
                <c:pt idx="1842">
                  <c:v>10</c:v>
                </c:pt>
                <c:pt idx="1843">
                  <c:v>6</c:v>
                </c:pt>
                <c:pt idx="1844">
                  <c:v>1</c:v>
                </c:pt>
                <c:pt idx="1845">
                  <c:v>6</c:v>
                </c:pt>
                <c:pt idx="1846">
                  <c:v>5</c:v>
                </c:pt>
                <c:pt idx="1847">
                  <c:v>4</c:v>
                </c:pt>
                <c:pt idx="1848">
                  <c:v>9</c:v>
                </c:pt>
                <c:pt idx="1849">
                  <c:v>11</c:v>
                </c:pt>
                <c:pt idx="1850">
                  <c:v>11</c:v>
                </c:pt>
                <c:pt idx="1851">
                  <c:v>6</c:v>
                </c:pt>
                <c:pt idx="1852">
                  <c:v>4</c:v>
                </c:pt>
                <c:pt idx="1853">
                  <c:v>4</c:v>
                </c:pt>
                <c:pt idx="1854">
                  <c:v>5</c:v>
                </c:pt>
                <c:pt idx="1855">
                  <c:v>1</c:v>
                </c:pt>
                <c:pt idx="1856">
                  <c:v>1</c:v>
                </c:pt>
                <c:pt idx="1857">
                  <c:v>6</c:v>
                </c:pt>
                <c:pt idx="1858">
                  <c:v>3</c:v>
                </c:pt>
                <c:pt idx="1859">
                  <c:v>2</c:v>
                </c:pt>
                <c:pt idx="1860">
                  <c:v>2</c:v>
                </c:pt>
                <c:pt idx="1861">
                  <c:v>2</c:v>
                </c:pt>
                <c:pt idx="1862">
                  <c:v>3</c:v>
                </c:pt>
                <c:pt idx="1863">
                  <c:v>5</c:v>
                </c:pt>
                <c:pt idx="1864">
                  <c:v>10</c:v>
                </c:pt>
                <c:pt idx="1865">
                  <c:v>3</c:v>
                </c:pt>
                <c:pt idx="1866">
                  <c:v>9</c:v>
                </c:pt>
                <c:pt idx="1867">
                  <c:v>1</c:v>
                </c:pt>
                <c:pt idx="1868">
                  <c:v>6</c:v>
                </c:pt>
                <c:pt idx="1869">
                  <c:v>4</c:v>
                </c:pt>
                <c:pt idx="1870">
                  <c:v>3</c:v>
                </c:pt>
                <c:pt idx="1871">
                  <c:v>4</c:v>
                </c:pt>
                <c:pt idx="1872">
                  <c:v>2</c:v>
                </c:pt>
                <c:pt idx="1873">
                  <c:v>3</c:v>
                </c:pt>
                <c:pt idx="1874">
                  <c:v>5</c:v>
                </c:pt>
                <c:pt idx="1875">
                  <c:v>2</c:v>
                </c:pt>
                <c:pt idx="1876">
                  <c:v>3</c:v>
                </c:pt>
                <c:pt idx="1877">
                  <c:v>9</c:v>
                </c:pt>
                <c:pt idx="1878">
                  <c:v>5</c:v>
                </c:pt>
                <c:pt idx="1879">
                  <c:v>3</c:v>
                </c:pt>
                <c:pt idx="1880">
                  <c:v>6</c:v>
                </c:pt>
                <c:pt idx="1881">
                  <c:v>9</c:v>
                </c:pt>
                <c:pt idx="1882">
                  <c:v>0</c:v>
                </c:pt>
                <c:pt idx="1883">
                  <c:v>3</c:v>
                </c:pt>
                <c:pt idx="1884">
                  <c:v>1</c:v>
                </c:pt>
                <c:pt idx="1885">
                  <c:v>0</c:v>
                </c:pt>
                <c:pt idx="1886">
                  <c:v>0</c:v>
                </c:pt>
                <c:pt idx="1887">
                  <c:v>7</c:v>
                </c:pt>
                <c:pt idx="1888">
                  <c:v>7</c:v>
                </c:pt>
                <c:pt idx="1889">
                  <c:v>4</c:v>
                </c:pt>
                <c:pt idx="1890">
                  <c:v>2</c:v>
                </c:pt>
                <c:pt idx="1891">
                  <c:v>4</c:v>
                </c:pt>
                <c:pt idx="1892">
                  <c:v>2</c:v>
                </c:pt>
                <c:pt idx="1893">
                  <c:v>4</c:v>
                </c:pt>
                <c:pt idx="1894">
                  <c:v>3</c:v>
                </c:pt>
                <c:pt idx="1895">
                  <c:v>7</c:v>
                </c:pt>
                <c:pt idx="1896">
                  <c:v>4</c:v>
                </c:pt>
                <c:pt idx="1897">
                  <c:v>1</c:v>
                </c:pt>
                <c:pt idx="1898">
                  <c:v>1</c:v>
                </c:pt>
                <c:pt idx="1899">
                  <c:v>3</c:v>
                </c:pt>
                <c:pt idx="1900">
                  <c:v>3</c:v>
                </c:pt>
                <c:pt idx="1901">
                  <c:v>9</c:v>
                </c:pt>
                <c:pt idx="1902">
                  <c:v>5</c:v>
                </c:pt>
                <c:pt idx="1903">
                  <c:v>2</c:v>
                </c:pt>
                <c:pt idx="1904">
                  <c:v>5</c:v>
                </c:pt>
                <c:pt idx="1905">
                  <c:v>2</c:v>
                </c:pt>
                <c:pt idx="1906">
                  <c:v>3</c:v>
                </c:pt>
                <c:pt idx="1907">
                  <c:v>1</c:v>
                </c:pt>
                <c:pt idx="1908">
                  <c:v>5</c:v>
                </c:pt>
                <c:pt idx="1909">
                  <c:v>7</c:v>
                </c:pt>
                <c:pt idx="1910">
                  <c:v>6</c:v>
                </c:pt>
                <c:pt idx="1911">
                  <c:v>4</c:v>
                </c:pt>
                <c:pt idx="1912">
                  <c:v>3</c:v>
                </c:pt>
                <c:pt idx="1913">
                  <c:v>2</c:v>
                </c:pt>
                <c:pt idx="1914">
                  <c:v>4</c:v>
                </c:pt>
                <c:pt idx="1915">
                  <c:v>11</c:v>
                </c:pt>
                <c:pt idx="1916">
                  <c:v>7</c:v>
                </c:pt>
                <c:pt idx="1917">
                  <c:v>1</c:v>
                </c:pt>
                <c:pt idx="1918">
                  <c:v>2</c:v>
                </c:pt>
                <c:pt idx="1919">
                  <c:v>8</c:v>
                </c:pt>
                <c:pt idx="1920">
                  <c:v>1</c:v>
                </c:pt>
                <c:pt idx="1921">
                  <c:v>3</c:v>
                </c:pt>
                <c:pt idx="1922">
                  <c:v>3</c:v>
                </c:pt>
                <c:pt idx="1923">
                  <c:v>2</c:v>
                </c:pt>
                <c:pt idx="1924">
                  <c:v>11</c:v>
                </c:pt>
                <c:pt idx="1925">
                  <c:v>10</c:v>
                </c:pt>
                <c:pt idx="1926">
                  <c:v>5</c:v>
                </c:pt>
                <c:pt idx="1927">
                  <c:v>10</c:v>
                </c:pt>
                <c:pt idx="1928">
                  <c:v>5</c:v>
                </c:pt>
                <c:pt idx="1929">
                  <c:v>8</c:v>
                </c:pt>
                <c:pt idx="1930">
                  <c:v>11</c:v>
                </c:pt>
                <c:pt idx="1931">
                  <c:v>3</c:v>
                </c:pt>
                <c:pt idx="1932">
                  <c:v>2</c:v>
                </c:pt>
                <c:pt idx="1933">
                  <c:v>6</c:v>
                </c:pt>
                <c:pt idx="1934">
                  <c:v>9</c:v>
                </c:pt>
                <c:pt idx="1935">
                  <c:v>5</c:v>
                </c:pt>
                <c:pt idx="1936">
                  <c:v>2</c:v>
                </c:pt>
                <c:pt idx="1937">
                  <c:v>7</c:v>
                </c:pt>
                <c:pt idx="1938">
                  <c:v>0</c:v>
                </c:pt>
                <c:pt idx="1939">
                  <c:v>6</c:v>
                </c:pt>
                <c:pt idx="1940">
                  <c:v>4</c:v>
                </c:pt>
                <c:pt idx="1941">
                  <c:v>2</c:v>
                </c:pt>
                <c:pt idx="1942">
                  <c:v>4</c:v>
                </c:pt>
                <c:pt idx="1943">
                  <c:v>6</c:v>
                </c:pt>
                <c:pt idx="1944">
                  <c:v>3</c:v>
                </c:pt>
                <c:pt idx="1945">
                  <c:v>6</c:v>
                </c:pt>
                <c:pt idx="1946">
                  <c:v>3</c:v>
                </c:pt>
                <c:pt idx="1947">
                  <c:v>2</c:v>
                </c:pt>
                <c:pt idx="1948">
                  <c:v>2</c:v>
                </c:pt>
                <c:pt idx="1949">
                  <c:v>4</c:v>
                </c:pt>
                <c:pt idx="1950">
                  <c:v>6</c:v>
                </c:pt>
                <c:pt idx="1951">
                  <c:v>0</c:v>
                </c:pt>
                <c:pt idx="1952">
                  <c:v>2</c:v>
                </c:pt>
                <c:pt idx="1953">
                  <c:v>4</c:v>
                </c:pt>
                <c:pt idx="1954">
                  <c:v>6</c:v>
                </c:pt>
                <c:pt idx="1955">
                  <c:v>3</c:v>
                </c:pt>
                <c:pt idx="1956">
                  <c:v>4</c:v>
                </c:pt>
                <c:pt idx="1957">
                  <c:v>3</c:v>
                </c:pt>
                <c:pt idx="1958">
                  <c:v>9</c:v>
                </c:pt>
                <c:pt idx="1959">
                  <c:v>1</c:v>
                </c:pt>
                <c:pt idx="1960">
                  <c:v>4</c:v>
                </c:pt>
                <c:pt idx="1961">
                  <c:v>6</c:v>
                </c:pt>
                <c:pt idx="1962">
                  <c:v>1</c:v>
                </c:pt>
                <c:pt idx="1963">
                  <c:v>4</c:v>
                </c:pt>
                <c:pt idx="1964">
                  <c:v>1</c:v>
                </c:pt>
                <c:pt idx="1965">
                  <c:v>7</c:v>
                </c:pt>
                <c:pt idx="1966">
                  <c:v>3</c:v>
                </c:pt>
                <c:pt idx="1967">
                  <c:v>9</c:v>
                </c:pt>
                <c:pt idx="1968">
                  <c:v>8</c:v>
                </c:pt>
                <c:pt idx="1969">
                  <c:v>4</c:v>
                </c:pt>
                <c:pt idx="1970">
                  <c:v>6</c:v>
                </c:pt>
                <c:pt idx="1971">
                  <c:v>9</c:v>
                </c:pt>
                <c:pt idx="1972">
                  <c:v>2</c:v>
                </c:pt>
                <c:pt idx="1973">
                  <c:v>3</c:v>
                </c:pt>
                <c:pt idx="1974">
                  <c:v>1</c:v>
                </c:pt>
                <c:pt idx="1975">
                  <c:v>3</c:v>
                </c:pt>
                <c:pt idx="1976">
                  <c:v>3</c:v>
                </c:pt>
                <c:pt idx="1977">
                  <c:v>1</c:v>
                </c:pt>
                <c:pt idx="1978">
                  <c:v>5</c:v>
                </c:pt>
                <c:pt idx="1979">
                  <c:v>5</c:v>
                </c:pt>
                <c:pt idx="1980">
                  <c:v>9</c:v>
                </c:pt>
                <c:pt idx="1981">
                  <c:v>2</c:v>
                </c:pt>
                <c:pt idx="1982">
                  <c:v>1</c:v>
                </c:pt>
                <c:pt idx="1983">
                  <c:v>2</c:v>
                </c:pt>
                <c:pt idx="1984">
                  <c:v>2</c:v>
                </c:pt>
                <c:pt idx="1985">
                  <c:v>6</c:v>
                </c:pt>
                <c:pt idx="1986">
                  <c:v>6</c:v>
                </c:pt>
                <c:pt idx="1987">
                  <c:v>7</c:v>
                </c:pt>
                <c:pt idx="1988">
                  <c:v>5</c:v>
                </c:pt>
                <c:pt idx="1989">
                  <c:v>5</c:v>
                </c:pt>
                <c:pt idx="1990">
                  <c:v>5</c:v>
                </c:pt>
                <c:pt idx="1991">
                  <c:v>1</c:v>
                </c:pt>
                <c:pt idx="1992">
                  <c:v>3</c:v>
                </c:pt>
                <c:pt idx="1993">
                  <c:v>8</c:v>
                </c:pt>
                <c:pt idx="1994">
                  <c:v>5</c:v>
                </c:pt>
                <c:pt idx="1995">
                  <c:v>3</c:v>
                </c:pt>
                <c:pt idx="1996">
                  <c:v>6</c:v>
                </c:pt>
                <c:pt idx="1997">
                  <c:v>5</c:v>
                </c:pt>
                <c:pt idx="1998">
                  <c:v>0</c:v>
                </c:pt>
                <c:pt idx="1999">
                  <c:v>5</c:v>
                </c:pt>
                <c:pt idx="2000">
                  <c:v>8</c:v>
                </c:pt>
                <c:pt idx="2001">
                  <c:v>1</c:v>
                </c:pt>
                <c:pt idx="2002">
                  <c:v>7</c:v>
                </c:pt>
                <c:pt idx="2003">
                  <c:v>4</c:v>
                </c:pt>
                <c:pt idx="2004">
                  <c:v>8</c:v>
                </c:pt>
                <c:pt idx="2005">
                  <c:v>4</c:v>
                </c:pt>
                <c:pt idx="2006">
                  <c:v>11</c:v>
                </c:pt>
                <c:pt idx="2007">
                  <c:v>1</c:v>
                </c:pt>
                <c:pt idx="2008">
                  <c:v>8</c:v>
                </c:pt>
                <c:pt idx="2009">
                  <c:v>5</c:v>
                </c:pt>
                <c:pt idx="2010">
                  <c:v>4</c:v>
                </c:pt>
                <c:pt idx="2011">
                  <c:v>1</c:v>
                </c:pt>
                <c:pt idx="2012">
                  <c:v>4</c:v>
                </c:pt>
                <c:pt idx="2013">
                  <c:v>5</c:v>
                </c:pt>
                <c:pt idx="2014">
                  <c:v>8</c:v>
                </c:pt>
                <c:pt idx="2015">
                  <c:v>1</c:v>
                </c:pt>
                <c:pt idx="2016">
                  <c:v>1</c:v>
                </c:pt>
                <c:pt idx="2017">
                  <c:v>3</c:v>
                </c:pt>
                <c:pt idx="2018">
                  <c:v>1</c:v>
                </c:pt>
                <c:pt idx="2019">
                  <c:v>3</c:v>
                </c:pt>
                <c:pt idx="2020">
                  <c:v>2</c:v>
                </c:pt>
                <c:pt idx="2021">
                  <c:v>10</c:v>
                </c:pt>
                <c:pt idx="2022">
                  <c:v>1</c:v>
                </c:pt>
                <c:pt idx="2023">
                  <c:v>2</c:v>
                </c:pt>
                <c:pt idx="2024">
                  <c:v>3</c:v>
                </c:pt>
                <c:pt idx="2025">
                  <c:v>1</c:v>
                </c:pt>
                <c:pt idx="2026">
                  <c:v>1</c:v>
                </c:pt>
                <c:pt idx="2027">
                  <c:v>6</c:v>
                </c:pt>
                <c:pt idx="2028">
                  <c:v>3</c:v>
                </c:pt>
                <c:pt idx="2029">
                  <c:v>1</c:v>
                </c:pt>
                <c:pt idx="2030">
                  <c:v>3</c:v>
                </c:pt>
                <c:pt idx="2031">
                  <c:v>1</c:v>
                </c:pt>
                <c:pt idx="2032">
                  <c:v>5</c:v>
                </c:pt>
                <c:pt idx="2033">
                  <c:v>2</c:v>
                </c:pt>
                <c:pt idx="2034">
                  <c:v>6</c:v>
                </c:pt>
                <c:pt idx="2035">
                  <c:v>1</c:v>
                </c:pt>
                <c:pt idx="2036">
                  <c:v>6</c:v>
                </c:pt>
                <c:pt idx="2037">
                  <c:v>25</c:v>
                </c:pt>
                <c:pt idx="2038">
                  <c:v>5</c:v>
                </c:pt>
                <c:pt idx="2039">
                  <c:v>9</c:v>
                </c:pt>
                <c:pt idx="2040">
                  <c:v>3</c:v>
                </c:pt>
                <c:pt idx="2041">
                  <c:v>4</c:v>
                </c:pt>
                <c:pt idx="2042">
                  <c:v>4</c:v>
                </c:pt>
                <c:pt idx="2043">
                  <c:v>6</c:v>
                </c:pt>
                <c:pt idx="2044">
                  <c:v>2</c:v>
                </c:pt>
                <c:pt idx="2045">
                  <c:v>3</c:v>
                </c:pt>
                <c:pt idx="2046">
                  <c:v>1</c:v>
                </c:pt>
                <c:pt idx="2047">
                  <c:v>3</c:v>
                </c:pt>
                <c:pt idx="2048">
                  <c:v>1</c:v>
                </c:pt>
                <c:pt idx="2049">
                  <c:v>1</c:v>
                </c:pt>
                <c:pt idx="2050">
                  <c:v>6</c:v>
                </c:pt>
                <c:pt idx="2051">
                  <c:v>5</c:v>
                </c:pt>
                <c:pt idx="2052">
                  <c:v>3</c:v>
                </c:pt>
                <c:pt idx="2053">
                  <c:v>1</c:v>
                </c:pt>
                <c:pt idx="2054">
                  <c:v>5</c:v>
                </c:pt>
                <c:pt idx="2055">
                  <c:v>1</c:v>
                </c:pt>
                <c:pt idx="2056">
                  <c:v>4</c:v>
                </c:pt>
                <c:pt idx="2057">
                  <c:v>3</c:v>
                </c:pt>
                <c:pt idx="2058">
                  <c:v>1</c:v>
                </c:pt>
                <c:pt idx="2059">
                  <c:v>0</c:v>
                </c:pt>
                <c:pt idx="2060">
                  <c:v>1</c:v>
                </c:pt>
                <c:pt idx="2061">
                  <c:v>3</c:v>
                </c:pt>
                <c:pt idx="2062">
                  <c:v>4</c:v>
                </c:pt>
                <c:pt idx="2063">
                  <c:v>4</c:v>
                </c:pt>
                <c:pt idx="2064">
                  <c:v>4</c:v>
                </c:pt>
                <c:pt idx="2065">
                  <c:v>4</c:v>
                </c:pt>
                <c:pt idx="2066">
                  <c:v>1</c:v>
                </c:pt>
                <c:pt idx="2067">
                  <c:v>5</c:v>
                </c:pt>
                <c:pt idx="2068">
                  <c:v>5</c:v>
                </c:pt>
                <c:pt idx="2069">
                  <c:v>0</c:v>
                </c:pt>
                <c:pt idx="2070">
                  <c:v>1</c:v>
                </c:pt>
                <c:pt idx="2071">
                  <c:v>6</c:v>
                </c:pt>
                <c:pt idx="2072">
                  <c:v>2</c:v>
                </c:pt>
                <c:pt idx="2073">
                  <c:v>6</c:v>
                </c:pt>
                <c:pt idx="2074">
                  <c:v>4</c:v>
                </c:pt>
                <c:pt idx="2075">
                  <c:v>3</c:v>
                </c:pt>
                <c:pt idx="2076">
                  <c:v>3</c:v>
                </c:pt>
                <c:pt idx="2077">
                  <c:v>11</c:v>
                </c:pt>
                <c:pt idx="2078">
                  <c:v>3</c:v>
                </c:pt>
                <c:pt idx="2079">
                  <c:v>4</c:v>
                </c:pt>
                <c:pt idx="2080">
                  <c:v>6</c:v>
                </c:pt>
                <c:pt idx="2081">
                  <c:v>6</c:v>
                </c:pt>
                <c:pt idx="2082">
                  <c:v>0</c:v>
                </c:pt>
                <c:pt idx="2083">
                  <c:v>3</c:v>
                </c:pt>
                <c:pt idx="2084">
                  <c:v>3</c:v>
                </c:pt>
                <c:pt idx="2085">
                  <c:v>2</c:v>
                </c:pt>
                <c:pt idx="2086">
                  <c:v>3</c:v>
                </c:pt>
                <c:pt idx="2087">
                  <c:v>2</c:v>
                </c:pt>
                <c:pt idx="2088">
                  <c:v>2</c:v>
                </c:pt>
                <c:pt idx="2089">
                  <c:v>2</c:v>
                </c:pt>
                <c:pt idx="2090">
                  <c:v>1</c:v>
                </c:pt>
                <c:pt idx="2091">
                  <c:v>3</c:v>
                </c:pt>
                <c:pt idx="2092">
                  <c:v>3</c:v>
                </c:pt>
                <c:pt idx="2093">
                  <c:v>3</c:v>
                </c:pt>
                <c:pt idx="2094">
                  <c:v>3</c:v>
                </c:pt>
                <c:pt idx="2095">
                  <c:v>4</c:v>
                </c:pt>
                <c:pt idx="2096">
                  <c:v>6</c:v>
                </c:pt>
                <c:pt idx="2097">
                  <c:v>1</c:v>
                </c:pt>
                <c:pt idx="2098">
                  <c:v>6</c:v>
                </c:pt>
                <c:pt idx="2099">
                  <c:v>6</c:v>
                </c:pt>
                <c:pt idx="2100">
                  <c:v>7</c:v>
                </c:pt>
                <c:pt idx="2101">
                  <c:v>5</c:v>
                </c:pt>
                <c:pt idx="2102">
                  <c:v>5</c:v>
                </c:pt>
                <c:pt idx="2103">
                  <c:v>4</c:v>
                </c:pt>
                <c:pt idx="2104">
                  <c:v>4</c:v>
                </c:pt>
                <c:pt idx="2105">
                  <c:v>2</c:v>
                </c:pt>
                <c:pt idx="2106">
                  <c:v>2</c:v>
                </c:pt>
                <c:pt idx="2107">
                  <c:v>3</c:v>
                </c:pt>
                <c:pt idx="2108">
                  <c:v>1</c:v>
                </c:pt>
                <c:pt idx="2109">
                  <c:v>3</c:v>
                </c:pt>
                <c:pt idx="2110">
                  <c:v>3</c:v>
                </c:pt>
                <c:pt idx="2111">
                  <c:v>7</c:v>
                </c:pt>
                <c:pt idx="2112">
                  <c:v>1</c:v>
                </c:pt>
                <c:pt idx="2113">
                  <c:v>3</c:v>
                </c:pt>
                <c:pt idx="2114">
                  <c:v>4</c:v>
                </c:pt>
                <c:pt idx="2115">
                  <c:v>3</c:v>
                </c:pt>
                <c:pt idx="2116">
                  <c:v>4</c:v>
                </c:pt>
                <c:pt idx="2117">
                  <c:v>2</c:v>
                </c:pt>
                <c:pt idx="2118">
                  <c:v>1</c:v>
                </c:pt>
                <c:pt idx="2119">
                  <c:v>5</c:v>
                </c:pt>
                <c:pt idx="2120">
                  <c:v>5</c:v>
                </c:pt>
                <c:pt idx="2121">
                  <c:v>3</c:v>
                </c:pt>
                <c:pt idx="2122">
                  <c:v>3</c:v>
                </c:pt>
                <c:pt idx="2123">
                  <c:v>8</c:v>
                </c:pt>
                <c:pt idx="2124">
                  <c:v>9</c:v>
                </c:pt>
                <c:pt idx="2125">
                  <c:v>3</c:v>
                </c:pt>
                <c:pt idx="2126">
                  <c:v>6</c:v>
                </c:pt>
                <c:pt idx="2127">
                  <c:v>9</c:v>
                </c:pt>
                <c:pt idx="2128">
                  <c:v>3</c:v>
                </c:pt>
                <c:pt idx="2129">
                  <c:v>11</c:v>
                </c:pt>
                <c:pt idx="2130">
                  <c:v>3</c:v>
                </c:pt>
                <c:pt idx="2131">
                  <c:v>6</c:v>
                </c:pt>
                <c:pt idx="2132">
                  <c:v>1</c:v>
                </c:pt>
                <c:pt idx="2133">
                  <c:v>1</c:v>
                </c:pt>
                <c:pt idx="2134">
                  <c:v>3</c:v>
                </c:pt>
                <c:pt idx="2135">
                  <c:v>7</c:v>
                </c:pt>
                <c:pt idx="2136">
                  <c:v>7</c:v>
                </c:pt>
                <c:pt idx="2137">
                  <c:v>3</c:v>
                </c:pt>
                <c:pt idx="2138">
                  <c:v>6</c:v>
                </c:pt>
                <c:pt idx="2139">
                  <c:v>1</c:v>
                </c:pt>
                <c:pt idx="2140">
                  <c:v>1</c:v>
                </c:pt>
                <c:pt idx="2141">
                  <c:v>3</c:v>
                </c:pt>
                <c:pt idx="2142">
                  <c:v>6</c:v>
                </c:pt>
                <c:pt idx="2143">
                  <c:v>7</c:v>
                </c:pt>
                <c:pt idx="2144">
                  <c:v>2</c:v>
                </c:pt>
                <c:pt idx="2145">
                  <c:v>6</c:v>
                </c:pt>
                <c:pt idx="2146">
                  <c:v>2</c:v>
                </c:pt>
                <c:pt idx="2147">
                  <c:v>6</c:v>
                </c:pt>
                <c:pt idx="2148">
                  <c:v>4</c:v>
                </c:pt>
                <c:pt idx="2149">
                  <c:v>0</c:v>
                </c:pt>
                <c:pt idx="2150">
                  <c:v>3</c:v>
                </c:pt>
                <c:pt idx="2151">
                  <c:v>1</c:v>
                </c:pt>
                <c:pt idx="2152">
                  <c:v>4</c:v>
                </c:pt>
                <c:pt idx="2153">
                  <c:v>3</c:v>
                </c:pt>
                <c:pt idx="2154">
                  <c:v>4</c:v>
                </c:pt>
                <c:pt idx="2155">
                  <c:v>1</c:v>
                </c:pt>
                <c:pt idx="2156">
                  <c:v>2</c:v>
                </c:pt>
                <c:pt idx="2157">
                  <c:v>2</c:v>
                </c:pt>
                <c:pt idx="2158">
                  <c:v>1</c:v>
                </c:pt>
                <c:pt idx="2159">
                  <c:v>2</c:v>
                </c:pt>
                <c:pt idx="2160">
                  <c:v>1</c:v>
                </c:pt>
                <c:pt idx="2161">
                  <c:v>2</c:v>
                </c:pt>
                <c:pt idx="2162">
                  <c:v>6</c:v>
                </c:pt>
                <c:pt idx="2163">
                  <c:v>4</c:v>
                </c:pt>
                <c:pt idx="2164">
                  <c:v>1</c:v>
                </c:pt>
                <c:pt idx="2165">
                  <c:v>3</c:v>
                </c:pt>
                <c:pt idx="2166">
                  <c:v>6</c:v>
                </c:pt>
                <c:pt idx="2167">
                  <c:v>8</c:v>
                </c:pt>
                <c:pt idx="2168">
                  <c:v>2</c:v>
                </c:pt>
                <c:pt idx="2169">
                  <c:v>1</c:v>
                </c:pt>
                <c:pt idx="2170">
                  <c:v>4</c:v>
                </c:pt>
                <c:pt idx="2171">
                  <c:v>7</c:v>
                </c:pt>
                <c:pt idx="2172">
                  <c:v>2</c:v>
                </c:pt>
                <c:pt idx="2173">
                  <c:v>4</c:v>
                </c:pt>
                <c:pt idx="2174">
                  <c:v>1</c:v>
                </c:pt>
                <c:pt idx="2175">
                  <c:v>9</c:v>
                </c:pt>
                <c:pt idx="2176">
                  <c:v>1</c:v>
                </c:pt>
                <c:pt idx="2177">
                  <c:v>3</c:v>
                </c:pt>
                <c:pt idx="2178">
                  <c:v>9</c:v>
                </c:pt>
                <c:pt idx="2179">
                  <c:v>4</c:v>
                </c:pt>
                <c:pt idx="2180">
                  <c:v>4</c:v>
                </c:pt>
                <c:pt idx="2181">
                  <c:v>8</c:v>
                </c:pt>
                <c:pt idx="2182">
                  <c:v>9</c:v>
                </c:pt>
                <c:pt idx="2183">
                  <c:v>4</c:v>
                </c:pt>
                <c:pt idx="2184">
                  <c:v>4</c:v>
                </c:pt>
                <c:pt idx="2185">
                  <c:v>5</c:v>
                </c:pt>
                <c:pt idx="2186">
                  <c:v>1</c:v>
                </c:pt>
                <c:pt idx="2187">
                  <c:v>1</c:v>
                </c:pt>
                <c:pt idx="2188">
                  <c:v>3</c:v>
                </c:pt>
                <c:pt idx="2189">
                  <c:v>7</c:v>
                </c:pt>
                <c:pt idx="2190">
                  <c:v>5</c:v>
                </c:pt>
                <c:pt idx="2191">
                  <c:v>5</c:v>
                </c:pt>
                <c:pt idx="2192">
                  <c:v>3</c:v>
                </c:pt>
                <c:pt idx="2193">
                  <c:v>3</c:v>
                </c:pt>
                <c:pt idx="2194">
                  <c:v>3</c:v>
                </c:pt>
                <c:pt idx="2195">
                  <c:v>2</c:v>
                </c:pt>
                <c:pt idx="2196">
                  <c:v>8</c:v>
                </c:pt>
                <c:pt idx="2197">
                  <c:v>7</c:v>
                </c:pt>
                <c:pt idx="2198">
                  <c:v>4</c:v>
                </c:pt>
                <c:pt idx="2199">
                  <c:v>3</c:v>
                </c:pt>
                <c:pt idx="2200">
                  <c:v>6</c:v>
                </c:pt>
                <c:pt idx="2201">
                  <c:v>5</c:v>
                </c:pt>
                <c:pt idx="2202">
                  <c:v>4</c:v>
                </c:pt>
                <c:pt idx="2203">
                  <c:v>3</c:v>
                </c:pt>
                <c:pt idx="2204">
                  <c:v>2</c:v>
                </c:pt>
                <c:pt idx="2205">
                  <c:v>1</c:v>
                </c:pt>
                <c:pt idx="2206">
                  <c:v>1</c:v>
                </c:pt>
                <c:pt idx="2207">
                  <c:v>3</c:v>
                </c:pt>
                <c:pt idx="2208">
                  <c:v>2</c:v>
                </c:pt>
                <c:pt idx="2209">
                  <c:v>3</c:v>
                </c:pt>
                <c:pt idx="2210">
                  <c:v>1</c:v>
                </c:pt>
                <c:pt idx="2211">
                  <c:v>1</c:v>
                </c:pt>
                <c:pt idx="2212">
                  <c:v>5</c:v>
                </c:pt>
                <c:pt idx="2213">
                  <c:v>6</c:v>
                </c:pt>
                <c:pt idx="2214">
                  <c:v>3</c:v>
                </c:pt>
                <c:pt idx="2215">
                  <c:v>3</c:v>
                </c:pt>
                <c:pt idx="2216">
                  <c:v>3</c:v>
                </c:pt>
                <c:pt idx="2217">
                  <c:v>3</c:v>
                </c:pt>
                <c:pt idx="2218">
                  <c:v>3</c:v>
                </c:pt>
                <c:pt idx="2219">
                  <c:v>1</c:v>
                </c:pt>
                <c:pt idx="2220">
                  <c:v>4</c:v>
                </c:pt>
                <c:pt idx="2221">
                  <c:v>1</c:v>
                </c:pt>
                <c:pt idx="2222">
                  <c:v>2</c:v>
                </c:pt>
                <c:pt idx="2223">
                  <c:v>2</c:v>
                </c:pt>
                <c:pt idx="2224">
                  <c:v>2</c:v>
                </c:pt>
                <c:pt idx="2225">
                  <c:v>11</c:v>
                </c:pt>
                <c:pt idx="2226">
                  <c:v>0</c:v>
                </c:pt>
                <c:pt idx="2227">
                  <c:v>5</c:v>
                </c:pt>
                <c:pt idx="2228">
                  <c:v>2</c:v>
                </c:pt>
                <c:pt idx="2229">
                  <c:v>4</c:v>
                </c:pt>
                <c:pt idx="2230">
                  <c:v>7</c:v>
                </c:pt>
                <c:pt idx="2231">
                  <c:v>1</c:v>
                </c:pt>
                <c:pt idx="2232">
                  <c:v>6</c:v>
                </c:pt>
                <c:pt idx="2233">
                  <c:v>6</c:v>
                </c:pt>
                <c:pt idx="2234">
                  <c:v>5</c:v>
                </c:pt>
                <c:pt idx="2235">
                  <c:v>1</c:v>
                </c:pt>
                <c:pt idx="2236">
                  <c:v>0</c:v>
                </c:pt>
                <c:pt idx="2237">
                  <c:v>2</c:v>
                </c:pt>
                <c:pt idx="2238">
                  <c:v>2</c:v>
                </c:pt>
                <c:pt idx="2239">
                  <c:v>2</c:v>
                </c:pt>
              </c:numCache>
            </c:numRef>
          </c:val>
          <c:extLst>
            <c:ext xmlns:c16="http://schemas.microsoft.com/office/drawing/2014/chart" uri="{C3380CC4-5D6E-409C-BE32-E72D297353CC}">
              <c16:uniqueId val="{00000001-3FDB-4E9B-8C4B-8260C7D41950}"/>
            </c:ext>
          </c:extLst>
        </c:ser>
        <c:ser>
          <c:idx val="2"/>
          <c:order val="2"/>
          <c:tx>
            <c:strRef>
              <c:f>ID!$D$5</c:f>
              <c:strCache>
                <c:ptCount val="1"/>
                <c:pt idx="0">
                  <c:v>Sum of CatalogPurchases</c:v>
                </c:pt>
              </c:strCache>
            </c:strRef>
          </c:tx>
          <c:spPr>
            <a:solidFill>
              <a:schemeClr val="accent3"/>
            </a:solidFill>
            <a:ln>
              <a:noFill/>
            </a:ln>
            <a:effectLst/>
          </c:spPr>
          <c:cat>
            <c:strRef>
              <c:f>ID!$A$6:$A$2246</c:f>
              <c:strCache>
                <c:ptCount val="2240"/>
                <c:pt idx="0">
                  <c:v>0</c:v>
                </c:pt>
                <c:pt idx="1">
                  <c:v>1</c:v>
                </c:pt>
                <c:pt idx="2">
                  <c:v>9</c:v>
                </c:pt>
                <c:pt idx="3">
                  <c:v>13</c:v>
                </c:pt>
                <c:pt idx="4">
                  <c:v>17</c:v>
                </c:pt>
                <c:pt idx="5">
                  <c:v>20</c:v>
                </c:pt>
                <c:pt idx="6">
                  <c:v>22</c:v>
                </c:pt>
                <c:pt idx="7">
                  <c:v>24</c:v>
                </c:pt>
                <c:pt idx="8">
                  <c:v>25</c:v>
                </c:pt>
                <c:pt idx="9">
                  <c:v>35</c:v>
                </c:pt>
                <c:pt idx="10">
                  <c:v>48</c:v>
                </c:pt>
                <c:pt idx="11">
                  <c:v>49</c:v>
                </c:pt>
                <c:pt idx="12">
                  <c:v>55</c:v>
                </c:pt>
                <c:pt idx="13">
                  <c:v>67</c:v>
                </c:pt>
                <c:pt idx="14">
                  <c:v>73</c:v>
                </c:pt>
                <c:pt idx="15">
                  <c:v>75</c:v>
                </c:pt>
                <c:pt idx="16">
                  <c:v>78</c:v>
                </c:pt>
                <c:pt idx="17">
                  <c:v>87</c:v>
                </c:pt>
                <c:pt idx="18">
                  <c:v>89</c:v>
                </c:pt>
                <c:pt idx="19">
                  <c:v>92</c:v>
                </c:pt>
                <c:pt idx="20">
                  <c:v>113</c:v>
                </c:pt>
                <c:pt idx="21">
                  <c:v>115</c:v>
                </c:pt>
                <c:pt idx="22">
                  <c:v>123</c:v>
                </c:pt>
                <c:pt idx="23">
                  <c:v>125</c:v>
                </c:pt>
                <c:pt idx="24">
                  <c:v>143</c:v>
                </c:pt>
                <c:pt idx="25">
                  <c:v>146</c:v>
                </c:pt>
                <c:pt idx="26">
                  <c:v>153</c:v>
                </c:pt>
                <c:pt idx="27">
                  <c:v>158</c:v>
                </c:pt>
                <c:pt idx="28">
                  <c:v>164</c:v>
                </c:pt>
                <c:pt idx="29">
                  <c:v>175</c:v>
                </c:pt>
                <c:pt idx="30">
                  <c:v>176</c:v>
                </c:pt>
                <c:pt idx="31">
                  <c:v>178</c:v>
                </c:pt>
                <c:pt idx="32">
                  <c:v>182</c:v>
                </c:pt>
                <c:pt idx="33">
                  <c:v>193</c:v>
                </c:pt>
                <c:pt idx="34">
                  <c:v>194</c:v>
                </c:pt>
                <c:pt idx="35">
                  <c:v>195</c:v>
                </c:pt>
                <c:pt idx="36">
                  <c:v>199</c:v>
                </c:pt>
                <c:pt idx="37">
                  <c:v>202</c:v>
                </c:pt>
                <c:pt idx="38">
                  <c:v>203</c:v>
                </c:pt>
                <c:pt idx="39">
                  <c:v>213</c:v>
                </c:pt>
                <c:pt idx="40">
                  <c:v>217</c:v>
                </c:pt>
                <c:pt idx="41">
                  <c:v>221</c:v>
                </c:pt>
                <c:pt idx="42">
                  <c:v>231</c:v>
                </c:pt>
                <c:pt idx="43">
                  <c:v>232</c:v>
                </c:pt>
                <c:pt idx="44">
                  <c:v>234</c:v>
                </c:pt>
                <c:pt idx="45">
                  <c:v>236</c:v>
                </c:pt>
                <c:pt idx="46">
                  <c:v>238</c:v>
                </c:pt>
                <c:pt idx="47">
                  <c:v>241</c:v>
                </c:pt>
                <c:pt idx="48">
                  <c:v>246</c:v>
                </c:pt>
                <c:pt idx="49">
                  <c:v>247</c:v>
                </c:pt>
                <c:pt idx="50">
                  <c:v>252</c:v>
                </c:pt>
                <c:pt idx="51">
                  <c:v>254</c:v>
                </c:pt>
                <c:pt idx="52">
                  <c:v>255</c:v>
                </c:pt>
                <c:pt idx="53">
                  <c:v>257</c:v>
                </c:pt>
                <c:pt idx="54">
                  <c:v>263</c:v>
                </c:pt>
                <c:pt idx="55">
                  <c:v>269</c:v>
                </c:pt>
                <c:pt idx="56">
                  <c:v>271</c:v>
                </c:pt>
                <c:pt idx="57">
                  <c:v>273</c:v>
                </c:pt>
                <c:pt idx="58">
                  <c:v>274</c:v>
                </c:pt>
                <c:pt idx="59">
                  <c:v>286</c:v>
                </c:pt>
                <c:pt idx="60">
                  <c:v>291</c:v>
                </c:pt>
                <c:pt idx="61">
                  <c:v>295</c:v>
                </c:pt>
                <c:pt idx="62">
                  <c:v>304</c:v>
                </c:pt>
                <c:pt idx="63">
                  <c:v>309</c:v>
                </c:pt>
                <c:pt idx="64">
                  <c:v>310</c:v>
                </c:pt>
                <c:pt idx="65">
                  <c:v>313</c:v>
                </c:pt>
                <c:pt idx="66">
                  <c:v>322</c:v>
                </c:pt>
                <c:pt idx="67">
                  <c:v>326</c:v>
                </c:pt>
                <c:pt idx="68">
                  <c:v>332</c:v>
                </c:pt>
                <c:pt idx="69">
                  <c:v>339</c:v>
                </c:pt>
                <c:pt idx="70">
                  <c:v>340</c:v>
                </c:pt>
                <c:pt idx="71">
                  <c:v>347</c:v>
                </c:pt>
                <c:pt idx="72">
                  <c:v>359</c:v>
                </c:pt>
                <c:pt idx="73">
                  <c:v>361</c:v>
                </c:pt>
                <c:pt idx="74">
                  <c:v>367</c:v>
                </c:pt>
                <c:pt idx="75">
                  <c:v>368</c:v>
                </c:pt>
                <c:pt idx="76">
                  <c:v>375</c:v>
                </c:pt>
                <c:pt idx="77">
                  <c:v>378</c:v>
                </c:pt>
                <c:pt idx="78">
                  <c:v>380</c:v>
                </c:pt>
                <c:pt idx="79">
                  <c:v>387</c:v>
                </c:pt>
                <c:pt idx="80">
                  <c:v>405</c:v>
                </c:pt>
                <c:pt idx="81">
                  <c:v>425</c:v>
                </c:pt>
                <c:pt idx="82">
                  <c:v>433</c:v>
                </c:pt>
                <c:pt idx="83">
                  <c:v>437</c:v>
                </c:pt>
                <c:pt idx="84">
                  <c:v>448</c:v>
                </c:pt>
                <c:pt idx="85">
                  <c:v>450</c:v>
                </c:pt>
                <c:pt idx="86">
                  <c:v>451</c:v>
                </c:pt>
                <c:pt idx="87">
                  <c:v>453</c:v>
                </c:pt>
                <c:pt idx="88">
                  <c:v>454</c:v>
                </c:pt>
                <c:pt idx="89">
                  <c:v>455</c:v>
                </c:pt>
                <c:pt idx="90">
                  <c:v>456</c:v>
                </c:pt>
                <c:pt idx="91">
                  <c:v>460</c:v>
                </c:pt>
                <c:pt idx="92">
                  <c:v>466</c:v>
                </c:pt>
                <c:pt idx="93">
                  <c:v>477</c:v>
                </c:pt>
                <c:pt idx="94">
                  <c:v>486</c:v>
                </c:pt>
                <c:pt idx="95">
                  <c:v>492</c:v>
                </c:pt>
                <c:pt idx="96">
                  <c:v>498</c:v>
                </c:pt>
                <c:pt idx="97">
                  <c:v>500</c:v>
                </c:pt>
                <c:pt idx="98">
                  <c:v>503</c:v>
                </c:pt>
                <c:pt idx="99">
                  <c:v>520</c:v>
                </c:pt>
                <c:pt idx="100">
                  <c:v>521</c:v>
                </c:pt>
                <c:pt idx="101">
                  <c:v>523</c:v>
                </c:pt>
                <c:pt idx="102">
                  <c:v>524</c:v>
                </c:pt>
                <c:pt idx="103">
                  <c:v>528</c:v>
                </c:pt>
                <c:pt idx="104">
                  <c:v>531</c:v>
                </c:pt>
                <c:pt idx="105">
                  <c:v>535</c:v>
                </c:pt>
                <c:pt idx="106">
                  <c:v>538</c:v>
                </c:pt>
                <c:pt idx="107">
                  <c:v>544</c:v>
                </c:pt>
                <c:pt idx="108">
                  <c:v>550</c:v>
                </c:pt>
                <c:pt idx="109">
                  <c:v>564</c:v>
                </c:pt>
                <c:pt idx="110">
                  <c:v>569</c:v>
                </c:pt>
                <c:pt idx="111">
                  <c:v>574</c:v>
                </c:pt>
                <c:pt idx="112">
                  <c:v>577</c:v>
                </c:pt>
                <c:pt idx="113">
                  <c:v>590</c:v>
                </c:pt>
                <c:pt idx="114">
                  <c:v>591</c:v>
                </c:pt>
                <c:pt idx="115">
                  <c:v>606</c:v>
                </c:pt>
                <c:pt idx="116">
                  <c:v>607</c:v>
                </c:pt>
                <c:pt idx="117">
                  <c:v>610</c:v>
                </c:pt>
                <c:pt idx="118">
                  <c:v>615</c:v>
                </c:pt>
                <c:pt idx="119">
                  <c:v>618</c:v>
                </c:pt>
                <c:pt idx="120">
                  <c:v>624</c:v>
                </c:pt>
                <c:pt idx="121">
                  <c:v>626</c:v>
                </c:pt>
                <c:pt idx="122">
                  <c:v>635</c:v>
                </c:pt>
                <c:pt idx="123">
                  <c:v>640</c:v>
                </c:pt>
                <c:pt idx="124">
                  <c:v>641</c:v>
                </c:pt>
                <c:pt idx="125">
                  <c:v>642</c:v>
                </c:pt>
                <c:pt idx="126">
                  <c:v>663</c:v>
                </c:pt>
                <c:pt idx="127">
                  <c:v>675</c:v>
                </c:pt>
                <c:pt idx="128">
                  <c:v>679</c:v>
                </c:pt>
                <c:pt idx="129">
                  <c:v>692</c:v>
                </c:pt>
                <c:pt idx="130">
                  <c:v>697</c:v>
                </c:pt>
                <c:pt idx="131">
                  <c:v>701</c:v>
                </c:pt>
                <c:pt idx="132">
                  <c:v>702</c:v>
                </c:pt>
                <c:pt idx="133">
                  <c:v>709</c:v>
                </c:pt>
                <c:pt idx="134">
                  <c:v>713</c:v>
                </c:pt>
                <c:pt idx="135">
                  <c:v>716</c:v>
                </c:pt>
                <c:pt idx="136">
                  <c:v>736</c:v>
                </c:pt>
                <c:pt idx="137">
                  <c:v>737</c:v>
                </c:pt>
                <c:pt idx="138">
                  <c:v>738</c:v>
                </c:pt>
                <c:pt idx="139">
                  <c:v>749</c:v>
                </c:pt>
                <c:pt idx="140">
                  <c:v>760</c:v>
                </c:pt>
                <c:pt idx="141">
                  <c:v>762</c:v>
                </c:pt>
                <c:pt idx="142">
                  <c:v>771</c:v>
                </c:pt>
                <c:pt idx="143">
                  <c:v>773</c:v>
                </c:pt>
                <c:pt idx="144">
                  <c:v>793</c:v>
                </c:pt>
                <c:pt idx="145">
                  <c:v>796</c:v>
                </c:pt>
                <c:pt idx="146">
                  <c:v>798</c:v>
                </c:pt>
                <c:pt idx="147">
                  <c:v>800</c:v>
                </c:pt>
                <c:pt idx="148">
                  <c:v>803</c:v>
                </c:pt>
                <c:pt idx="149">
                  <c:v>807</c:v>
                </c:pt>
                <c:pt idx="150">
                  <c:v>810</c:v>
                </c:pt>
                <c:pt idx="151">
                  <c:v>819</c:v>
                </c:pt>
                <c:pt idx="152">
                  <c:v>821</c:v>
                </c:pt>
                <c:pt idx="153">
                  <c:v>830</c:v>
                </c:pt>
                <c:pt idx="154">
                  <c:v>832</c:v>
                </c:pt>
                <c:pt idx="155">
                  <c:v>833</c:v>
                </c:pt>
                <c:pt idx="156">
                  <c:v>837</c:v>
                </c:pt>
                <c:pt idx="157">
                  <c:v>839</c:v>
                </c:pt>
                <c:pt idx="158">
                  <c:v>843</c:v>
                </c:pt>
                <c:pt idx="159">
                  <c:v>849</c:v>
                </c:pt>
                <c:pt idx="160">
                  <c:v>850</c:v>
                </c:pt>
                <c:pt idx="161">
                  <c:v>851</c:v>
                </c:pt>
                <c:pt idx="162">
                  <c:v>868</c:v>
                </c:pt>
                <c:pt idx="163">
                  <c:v>873</c:v>
                </c:pt>
                <c:pt idx="164">
                  <c:v>879</c:v>
                </c:pt>
                <c:pt idx="165">
                  <c:v>880</c:v>
                </c:pt>
                <c:pt idx="166">
                  <c:v>891</c:v>
                </c:pt>
                <c:pt idx="167">
                  <c:v>895</c:v>
                </c:pt>
                <c:pt idx="168">
                  <c:v>898</c:v>
                </c:pt>
                <c:pt idx="169">
                  <c:v>902</c:v>
                </c:pt>
                <c:pt idx="170">
                  <c:v>905</c:v>
                </c:pt>
                <c:pt idx="171">
                  <c:v>907</c:v>
                </c:pt>
                <c:pt idx="172">
                  <c:v>916</c:v>
                </c:pt>
                <c:pt idx="173">
                  <c:v>922</c:v>
                </c:pt>
                <c:pt idx="174">
                  <c:v>933</c:v>
                </c:pt>
                <c:pt idx="175">
                  <c:v>938</c:v>
                </c:pt>
                <c:pt idx="176">
                  <c:v>940</c:v>
                </c:pt>
                <c:pt idx="177">
                  <c:v>942</c:v>
                </c:pt>
                <c:pt idx="178">
                  <c:v>944</c:v>
                </c:pt>
                <c:pt idx="179">
                  <c:v>945</c:v>
                </c:pt>
                <c:pt idx="180">
                  <c:v>946</c:v>
                </c:pt>
                <c:pt idx="181">
                  <c:v>948</c:v>
                </c:pt>
                <c:pt idx="182">
                  <c:v>954</c:v>
                </c:pt>
                <c:pt idx="183">
                  <c:v>955</c:v>
                </c:pt>
                <c:pt idx="184">
                  <c:v>961</c:v>
                </c:pt>
                <c:pt idx="185">
                  <c:v>965</c:v>
                </c:pt>
                <c:pt idx="186">
                  <c:v>966</c:v>
                </c:pt>
                <c:pt idx="187">
                  <c:v>967</c:v>
                </c:pt>
                <c:pt idx="188">
                  <c:v>968</c:v>
                </c:pt>
                <c:pt idx="189">
                  <c:v>975</c:v>
                </c:pt>
                <c:pt idx="190">
                  <c:v>977</c:v>
                </c:pt>
                <c:pt idx="191">
                  <c:v>979</c:v>
                </c:pt>
                <c:pt idx="192">
                  <c:v>983</c:v>
                </c:pt>
                <c:pt idx="193">
                  <c:v>988</c:v>
                </c:pt>
                <c:pt idx="194">
                  <c:v>999</c:v>
                </c:pt>
                <c:pt idx="195">
                  <c:v>1000</c:v>
                </c:pt>
                <c:pt idx="196">
                  <c:v>1008</c:v>
                </c:pt>
                <c:pt idx="197">
                  <c:v>1010</c:v>
                </c:pt>
                <c:pt idx="198">
                  <c:v>1012</c:v>
                </c:pt>
                <c:pt idx="199">
                  <c:v>1016</c:v>
                </c:pt>
                <c:pt idx="200">
                  <c:v>1020</c:v>
                </c:pt>
                <c:pt idx="201">
                  <c:v>1029</c:v>
                </c:pt>
                <c:pt idx="202">
                  <c:v>1030</c:v>
                </c:pt>
                <c:pt idx="203">
                  <c:v>1031</c:v>
                </c:pt>
                <c:pt idx="204">
                  <c:v>1041</c:v>
                </c:pt>
                <c:pt idx="205">
                  <c:v>1044</c:v>
                </c:pt>
                <c:pt idx="206">
                  <c:v>1045</c:v>
                </c:pt>
                <c:pt idx="207">
                  <c:v>1048</c:v>
                </c:pt>
                <c:pt idx="208">
                  <c:v>1050</c:v>
                </c:pt>
                <c:pt idx="209">
                  <c:v>1052</c:v>
                </c:pt>
                <c:pt idx="210">
                  <c:v>1055</c:v>
                </c:pt>
                <c:pt idx="211">
                  <c:v>1064</c:v>
                </c:pt>
                <c:pt idx="212">
                  <c:v>1065</c:v>
                </c:pt>
                <c:pt idx="213">
                  <c:v>1071</c:v>
                </c:pt>
                <c:pt idx="214">
                  <c:v>1072</c:v>
                </c:pt>
                <c:pt idx="215">
                  <c:v>1077</c:v>
                </c:pt>
                <c:pt idx="216">
                  <c:v>1079</c:v>
                </c:pt>
                <c:pt idx="217">
                  <c:v>1081</c:v>
                </c:pt>
                <c:pt idx="218">
                  <c:v>1087</c:v>
                </c:pt>
                <c:pt idx="219">
                  <c:v>1092</c:v>
                </c:pt>
                <c:pt idx="220">
                  <c:v>1100</c:v>
                </c:pt>
                <c:pt idx="221">
                  <c:v>1103</c:v>
                </c:pt>
                <c:pt idx="222">
                  <c:v>1109</c:v>
                </c:pt>
                <c:pt idx="223">
                  <c:v>1118</c:v>
                </c:pt>
                <c:pt idx="224">
                  <c:v>1127</c:v>
                </c:pt>
                <c:pt idx="225">
                  <c:v>1131</c:v>
                </c:pt>
                <c:pt idx="226">
                  <c:v>1135</c:v>
                </c:pt>
                <c:pt idx="227">
                  <c:v>1137</c:v>
                </c:pt>
                <c:pt idx="228">
                  <c:v>1139</c:v>
                </c:pt>
                <c:pt idx="229">
                  <c:v>1142</c:v>
                </c:pt>
                <c:pt idx="230">
                  <c:v>1143</c:v>
                </c:pt>
                <c:pt idx="231">
                  <c:v>1146</c:v>
                </c:pt>
                <c:pt idx="232">
                  <c:v>1150</c:v>
                </c:pt>
                <c:pt idx="233">
                  <c:v>1158</c:v>
                </c:pt>
                <c:pt idx="234">
                  <c:v>1160</c:v>
                </c:pt>
                <c:pt idx="235">
                  <c:v>1162</c:v>
                </c:pt>
                <c:pt idx="236">
                  <c:v>1165</c:v>
                </c:pt>
                <c:pt idx="237">
                  <c:v>1168</c:v>
                </c:pt>
                <c:pt idx="238">
                  <c:v>1170</c:v>
                </c:pt>
                <c:pt idx="239">
                  <c:v>1172</c:v>
                </c:pt>
                <c:pt idx="240">
                  <c:v>1173</c:v>
                </c:pt>
                <c:pt idx="241">
                  <c:v>1175</c:v>
                </c:pt>
                <c:pt idx="242">
                  <c:v>1176</c:v>
                </c:pt>
                <c:pt idx="243">
                  <c:v>1177</c:v>
                </c:pt>
                <c:pt idx="244">
                  <c:v>1183</c:v>
                </c:pt>
                <c:pt idx="245">
                  <c:v>1184</c:v>
                </c:pt>
                <c:pt idx="246">
                  <c:v>1204</c:v>
                </c:pt>
                <c:pt idx="247">
                  <c:v>1212</c:v>
                </c:pt>
                <c:pt idx="248">
                  <c:v>1215</c:v>
                </c:pt>
                <c:pt idx="249">
                  <c:v>1225</c:v>
                </c:pt>
                <c:pt idx="250">
                  <c:v>1232</c:v>
                </c:pt>
                <c:pt idx="251">
                  <c:v>1241</c:v>
                </c:pt>
                <c:pt idx="252">
                  <c:v>1245</c:v>
                </c:pt>
                <c:pt idx="253">
                  <c:v>1250</c:v>
                </c:pt>
                <c:pt idx="254">
                  <c:v>1272</c:v>
                </c:pt>
                <c:pt idx="255">
                  <c:v>1277</c:v>
                </c:pt>
                <c:pt idx="256">
                  <c:v>1291</c:v>
                </c:pt>
                <c:pt idx="257">
                  <c:v>1295</c:v>
                </c:pt>
                <c:pt idx="258">
                  <c:v>1307</c:v>
                </c:pt>
                <c:pt idx="259">
                  <c:v>1321</c:v>
                </c:pt>
                <c:pt idx="260">
                  <c:v>1324</c:v>
                </c:pt>
                <c:pt idx="261">
                  <c:v>1328</c:v>
                </c:pt>
                <c:pt idx="262">
                  <c:v>1331</c:v>
                </c:pt>
                <c:pt idx="263">
                  <c:v>1340</c:v>
                </c:pt>
                <c:pt idx="264">
                  <c:v>1343</c:v>
                </c:pt>
                <c:pt idx="265">
                  <c:v>1349</c:v>
                </c:pt>
                <c:pt idx="266">
                  <c:v>1351</c:v>
                </c:pt>
                <c:pt idx="267">
                  <c:v>1357</c:v>
                </c:pt>
                <c:pt idx="268">
                  <c:v>1361</c:v>
                </c:pt>
                <c:pt idx="269">
                  <c:v>1362</c:v>
                </c:pt>
                <c:pt idx="270">
                  <c:v>1371</c:v>
                </c:pt>
                <c:pt idx="271">
                  <c:v>1377</c:v>
                </c:pt>
                <c:pt idx="272">
                  <c:v>1378</c:v>
                </c:pt>
                <c:pt idx="273">
                  <c:v>1379</c:v>
                </c:pt>
                <c:pt idx="274">
                  <c:v>1381</c:v>
                </c:pt>
                <c:pt idx="275">
                  <c:v>1384</c:v>
                </c:pt>
                <c:pt idx="276">
                  <c:v>1386</c:v>
                </c:pt>
                <c:pt idx="277">
                  <c:v>1388</c:v>
                </c:pt>
                <c:pt idx="278">
                  <c:v>1399</c:v>
                </c:pt>
                <c:pt idx="279">
                  <c:v>1402</c:v>
                </c:pt>
                <c:pt idx="280">
                  <c:v>1403</c:v>
                </c:pt>
                <c:pt idx="281">
                  <c:v>1404</c:v>
                </c:pt>
                <c:pt idx="282">
                  <c:v>1406</c:v>
                </c:pt>
                <c:pt idx="283">
                  <c:v>1407</c:v>
                </c:pt>
                <c:pt idx="284">
                  <c:v>1409</c:v>
                </c:pt>
                <c:pt idx="285">
                  <c:v>1411</c:v>
                </c:pt>
                <c:pt idx="286">
                  <c:v>1419</c:v>
                </c:pt>
                <c:pt idx="287">
                  <c:v>1440</c:v>
                </c:pt>
                <c:pt idx="288">
                  <c:v>1446</c:v>
                </c:pt>
                <c:pt idx="289">
                  <c:v>1448</c:v>
                </c:pt>
                <c:pt idx="290">
                  <c:v>1453</c:v>
                </c:pt>
                <c:pt idx="291">
                  <c:v>1456</c:v>
                </c:pt>
                <c:pt idx="292">
                  <c:v>1458</c:v>
                </c:pt>
                <c:pt idx="293">
                  <c:v>1459</c:v>
                </c:pt>
                <c:pt idx="294">
                  <c:v>1461</c:v>
                </c:pt>
                <c:pt idx="295">
                  <c:v>1463</c:v>
                </c:pt>
                <c:pt idx="296">
                  <c:v>1473</c:v>
                </c:pt>
                <c:pt idx="297">
                  <c:v>1490</c:v>
                </c:pt>
                <c:pt idx="298">
                  <c:v>1491</c:v>
                </c:pt>
                <c:pt idx="299">
                  <c:v>1497</c:v>
                </c:pt>
                <c:pt idx="300">
                  <c:v>1501</c:v>
                </c:pt>
                <c:pt idx="301">
                  <c:v>1502</c:v>
                </c:pt>
                <c:pt idx="302">
                  <c:v>1503</c:v>
                </c:pt>
                <c:pt idx="303">
                  <c:v>1506</c:v>
                </c:pt>
                <c:pt idx="304">
                  <c:v>1509</c:v>
                </c:pt>
                <c:pt idx="305">
                  <c:v>1513</c:v>
                </c:pt>
                <c:pt idx="306">
                  <c:v>1515</c:v>
                </c:pt>
                <c:pt idx="307">
                  <c:v>1517</c:v>
                </c:pt>
                <c:pt idx="308">
                  <c:v>1518</c:v>
                </c:pt>
                <c:pt idx="309">
                  <c:v>1519</c:v>
                </c:pt>
                <c:pt idx="310">
                  <c:v>1523</c:v>
                </c:pt>
                <c:pt idx="311">
                  <c:v>1524</c:v>
                </c:pt>
                <c:pt idx="312">
                  <c:v>1542</c:v>
                </c:pt>
                <c:pt idx="313">
                  <c:v>1544</c:v>
                </c:pt>
                <c:pt idx="314">
                  <c:v>1545</c:v>
                </c:pt>
                <c:pt idx="315">
                  <c:v>1553</c:v>
                </c:pt>
                <c:pt idx="316">
                  <c:v>1570</c:v>
                </c:pt>
                <c:pt idx="317">
                  <c:v>1577</c:v>
                </c:pt>
                <c:pt idx="318">
                  <c:v>1581</c:v>
                </c:pt>
                <c:pt idx="319">
                  <c:v>1584</c:v>
                </c:pt>
                <c:pt idx="320">
                  <c:v>1592</c:v>
                </c:pt>
                <c:pt idx="321">
                  <c:v>1600</c:v>
                </c:pt>
                <c:pt idx="322">
                  <c:v>1604</c:v>
                </c:pt>
                <c:pt idx="323">
                  <c:v>1606</c:v>
                </c:pt>
                <c:pt idx="324">
                  <c:v>1612</c:v>
                </c:pt>
                <c:pt idx="325">
                  <c:v>1618</c:v>
                </c:pt>
                <c:pt idx="326">
                  <c:v>1619</c:v>
                </c:pt>
                <c:pt idx="327">
                  <c:v>1626</c:v>
                </c:pt>
                <c:pt idx="328">
                  <c:v>1627</c:v>
                </c:pt>
                <c:pt idx="329">
                  <c:v>1628</c:v>
                </c:pt>
                <c:pt idx="330">
                  <c:v>1630</c:v>
                </c:pt>
                <c:pt idx="331">
                  <c:v>1631</c:v>
                </c:pt>
                <c:pt idx="332">
                  <c:v>1640</c:v>
                </c:pt>
                <c:pt idx="333">
                  <c:v>1646</c:v>
                </c:pt>
                <c:pt idx="334">
                  <c:v>1650</c:v>
                </c:pt>
                <c:pt idx="335">
                  <c:v>1655</c:v>
                </c:pt>
                <c:pt idx="336">
                  <c:v>1663</c:v>
                </c:pt>
                <c:pt idx="337">
                  <c:v>1665</c:v>
                </c:pt>
                <c:pt idx="338">
                  <c:v>1672</c:v>
                </c:pt>
                <c:pt idx="339">
                  <c:v>1676</c:v>
                </c:pt>
                <c:pt idx="340">
                  <c:v>1685</c:v>
                </c:pt>
                <c:pt idx="341">
                  <c:v>1710</c:v>
                </c:pt>
                <c:pt idx="342">
                  <c:v>1715</c:v>
                </c:pt>
                <c:pt idx="343">
                  <c:v>1717</c:v>
                </c:pt>
                <c:pt idx="344">
                  <c:v>1726</c:v>
                </c:pt>
                <c:pt idx="345">
                  <c:v>1729</c:v>
                </c:pt>
                <c:pt idx="346">
                  <c:v>1734</c:v>
                </c:pt>
                <c:pt idx="347">
                  <c:v>1740</c:v>
                </c:pt>
                <c:pt idx="348">
                  <c:v>1743</c:v>
                </c:pt>
                <c:pt idx="349">
                  <c:v>1744</c:v>
                </c:pt>
                <c:pt idx="350">
                  <c:v>1745</c:v>
                </c:pt>
                <c:pt idx="351">
                  <c:v>1755</c:v>
                </c:pt>
                <c:pt idx="352">
                  <c:v>1763</c:v>
                </c:pt>
                <c:pt idx="353">
                  <c:v>1764</c:v>
                </c:pt>
                <c:pt idx="354">
                  <c:v>1772</c:v>
                </c:pt>
                <c:pt idx="355">
                  <c:v>1773</c:v>
                </c:pt>
                <c:pt idx="356">
                  <c:v>1777</c:v>
                </c:pt>
                <c:pt idx="357">
                  <c:v>1802</c:v>
                </c:pt>
                <c:pt idx="358">
                  <c:v>1818</c:v>
                </c:pt>
                <c:pt idx="359">
                  <c:v>1826</c:v>
                </c:pt>
                <c:pt idx="360">
                  <c:v>1829</c:v>
                </c:pt>
                <c:pt idx="361">
                  <c:v>1833</c:v>
                </c:pt>
                <c:pt idx="362">
                  <c:v>1834</c:v>
                </c:pt>
                <c:pt idx="363">
                  <c:v>1839</c:v>
                </c:pt>
                <c:pt idx="364">
                  <c:v>1857</c:v>
                </c:pt>
                <c:pt idx="365">
                  <c:v>1859</c:v>
                </c:pt>
                <c:pt idx="366">
                  <c:v>1867</c:v>
                </c:pt>
                <c:pt idx="367">
                  <c:v>1876</c:v>
                </c:pt>
                <c:pt idx="368">
                  <c:v>1878</c:v>
                </c:pt>
                <c:pt idx="369">
                  <c:v>1880</c:v>
                </c:pt>
                <c:pt idx="370">
                  <c:v>1890</c:v>
                </c:pt>
                <c:pt idx="371">
                  <c:v>1891</c:v>
                </c:pt>
                <c:pt idx="372">
                  <c:v>1907</c:v>
                </c:pt>
                <c:pt idx="373">
                  <c:v>1911</c:v>
                </c:pt>
                <c:pt idx="374">
                  <c:v>1915</c:v>
                </c:pt>
                <c:pt idx="375">
                  <c:v>1916</c:v>
                </c:pt>
                <c:pt idx="376">
                  <c:v>1920</c:v>
                </c:pt>
                <c:pt idx="377">
                  <c:v>1921</c:v>
                </c:pt>
                <c:pt idx="378">
                  <c:v>1927</c:v>
                </c:pt>
                <c:pt idx="379">
                  <c:v>1928</c:v>
                </c:pt>
                <c:pt idx="380">
                  <c:v>1940</c:v>
                </c:pt>
                <c:pt idx="381">
                  <c:v>1945</c:v>
                </c:pt>
                <c:pt idx="382">
                  <c:v>1951</c:v>
                </c:pt>
                <c:pt idx="383">
                  <c:v>1958</c:v>
                </c:pt>
                <c:pt idx="384">
                  <c:v>1964</c:v>
                </c:pt>
                <c:pt idx="385">
                  <c:v>1966</c:v>
                </c:pt>
                <c:pt idx="386">
                  <c:v>1968</c:v>
                </c:pt>
                <c:pt idx="387">
                  <c:v>1970</c:v>
                </c:pt>
                <c:pt idx="388">
                  <c:v>1987</c:v>
                </c:pt>
                <c:pt idx="389">
                  <c:v>1990</c:v>
                </c:pt>
                <c:pt idx="390">
                  <c:v>1991</c:v>
                </c:pt>
                <c:pt idx="391">
                  <c:v>1992</c:v>
                </c:pt>
                <c:pt idx="392">
                  <c:v>1993</c:v>
                </c:pt>
                <c:pt idx="393">
                  <c:v>1994</c:v>
                </c:pt>
                <c:pt idx="394">
                  <c:v>1998</c:v>
                </c:pt>
                <c:pt idx="395">
                  <c:v>2002</c:v>
                </c:pt>
                <c:pt idx="396">
                  <c:v>2004</c:v>
                </c:pt>
                <c:pt idx="397">
                  <c:v>2005</c:v>
                </c:pt>
                <c:pt idx="398">
                  <c:v>2008</c:v>
                </c:pt>
                <c:pt idx="399">
                  <c:v>2021</c:v>
                </c:pt>
                <c:pt idx="400">
                  <c:v>2036</c:v>
                </c:pt>
                <c:pt idx="401">
                  <c:v>2055</c:v>
                </c:pt>
                <c:pt idx="402">
                  <c:v>2061</c:v>
                </c:pt>
                <c:pt idx="403">
                  <c:v>2066</c:v>
                </c:pt>
                <c:pt idx="404">
                  <c:v>2072</c:v>
                </c:pt>
                <c:pt idx="405">
                  <c:v>2075</c:v>
                </c:pt>
                <c:pt idx="406">
                  <c:v>2079</c:v>
                </c:pt>
                <c:pt idx="407">
                  <c:v>2088</c:v>
                </c:pt>
                <c:pt idx="408">
                  <c:v>2098</c:v>
                </c:pt>
                <c:pt idx="409">
                  <c:v>2106</c:v>
                </c:pt>
                <c:pt idx="410">
                  <c:v>2109</c:v>
                </c:pt>
                <c:pt idx="411">
                  <c:v>2114</c:v>
                </c:pt>
                <c:pt idx="412">
                  <c:v>2115</c:v>
                </c:pt>
                <c:pt idx="413">
                  <c:v>2118</c:v>
                </c:pt>
                <c:pt idx="414">
                  <c:v>2125</c:v>
                </c:pt>
                <c:pt idx="415">
                  <c:v>2130</c:v>
                </c:pt>
                <c:pt idx="416">
                  <c:v>2131</c:v>
                </c:pt>
                <c:pt idx="417">
                  <c:v>2134</c:v>
                </c:pt>
                <c:pt idx="418">
                  <c:v>2139</c:v>
                </c:pt>
                <c:pt idx="419">
                  <c:v>2147</c:v>
                </c:pt>
                <c:pt idx="420">
                  <c:v>2150</c:v>
                </c:pt>
                <c:pt idx="421">
                  <c:v>2154</c:v>
                </c:pt>
                <c:pt idx="422">
                  <c:v>2156</c:v>
                </c:pt>
                <c:pt idx="423">
                  <c:v>2157</c:v>
                </c:pt>
                <c:pt idx="424">
                  <c:v>2162</c:v>
                </c:pt>
                <c:pt idx="425">
                  <c:v>2166</c:v>
                </c:pt>
                <c:pt idx="426">
                  <c:v>2173</c:v>
                </c:pt>
                <c:pt idx="427">
                  <c:v>2174</c:v>
                </c:pt>
                <c:pt idx="428">
                  <c:v>2176</c:v>
                </c:pt>
                <c:pt idx="429">
                  <c:v>2181</c:v>
                </c:pt>
                <c:pt idx="430">
                  <c:v>2186</c:v>
                </c:pt>
                <c:pt idx="431">
                  <c:v>2202</c:v>
                </c:pt>
                <c:pt idx="432">
                  <c:v>2217</c:v>
                </c:pt>
                <c:pt idx="433">
                  <c:v>2223</c:v>
                </c:pt>
                <c:pt idx="434">
                  <c:v>2225</c:v>
                </c:pt>
                <c:pt idx="435">
                  <c:v>2227</c:v>
                </c:pt>
                <c:pt idx="436">
                  <c:v>2230</c:v>
                </c:pt>
                <c:pt idx="437">
                  <c:v>2245</c:v>
                </c:pt>
                <c:pt idx="438">
                  <c:v>2246</c:v>
                </c:pt>
                <c:pt idx="439">
                  <c:v>2253</c:v>
                </c:pt>
                <c:pt idx="440">
                  <c:v>2254</c:v>
                </c:pt>
                <c:pt idx="441">
                  <c:v>2256</c:v>
                </c:pt>
                <c:pt idx="442">
                  <c:v>2258</c:v>
                </c:pt>
                <c:pt idx="443">
                  <c:v>2261</c:v>
                </c:pt>
                <c:pt idx="444">
                  <c:v>2262</c:v>
                </c:pt>
                <c:pt idx="445">
                  <c:v>2276</c:v>
                </c:pt>
                <c:pt idx="446">
                  <c:v>2278</c:v>
                </c:pt>
                <c:pt idx="447">
                  <c:v>2281</c:v>
                </c:pt>
                <c:pt idx="448">
                  <c:v>2285</c:v>
                </c:pt>
                <c:pt idx="449">
                  <c:v>2286</c:v>
                </c:pt>
                <c:pt idx="450">
                  <c:v>2292</c:v>
                </c:pt>
                <c:pt idx="451">
                  <c:v>2295</c:v>
                </c:pt>
                <c:pt idx="452">
                  <c:v>2296</c:v>
                </c:pt>
                <c:pt idx="453">
                  <c:v>2304</c:v>
                </c:pt>
                <c:pt idx="454">
                  <c:v>2308</c:v>
                </c:pt>
                <c:pt idx="455">
                  <c:v>2315</c:v>
                </c:pt>
                <c:pt idx="456">
                  <c:v>2320</c:v>
                </c:pt>
                <c:pt idx="457">
                  <c:v>2324</c:v>
                </c:pt>
                <c:pt idx="458">
                  <c:v>2326</c:v>
                </c:pt>
                <c:pt idx="459">
                  <c:v>2337</c:v>
                </c:pt>
                <c:pt idx="460">
                  <c:v>2345</c:v>
                </c:pt>
                <c:pt idx="461">
                  <c:v>2350</c:v>
                </c:pt>
                <c:pt idx="462">
                  <c:v>2371</c:v>
                </c:pt>
                <c:pt idx="463">
                  <c:v>2375</c:v>
                </c:pt>
                <c:pt idx="464">
                  <c:v>2379</c:v>
                </c:pt>
                <c:pt idx="465">
                  <c:v>2387</c:v>
                </c:pt>
                <c:pt idx="466">
                  <c:v>2392</c:v>
                </c:pt>
                <c:pt idx="467">
                  <c:v>2404</c:v>
                </c:pt>
                <c:pt idx="468">
                  <c:v>2406</c:v>
                </c:pt>
                <c:pt idx="469">
                  <c:v>2407</c:v>
                </c:pt>
                <c:pt idx="470">
                  <c:v>2408</c:v>
                </c:pt>
                <c:pt idx="471">
                  <c:v>2410</c:v>
                </c:pt>
                <c:pt idx="472">
                  <c:v>2415</c:v>
                </c:pt>
                <c:pt idx="473">
                  <c:v>2416</c:v>
                </c:pt>
                <c:pt idx="474">
                  <c:v>2426</c:v>
                </c:pt>
                <c:pt idx="475">
                  <c:v>2428</c:v>
                </c:pt>
                <c:pt idx="476">
                  <c:v>2429</c:v>
                </c:pt>
                <c:pt idx="477">
                  <c:v>2431</c:v>
                </c:pt>
                <c:pt idx="478">
                  <c:v>2437</c:v>
                </c:pt>
                <c:pt idx="479">
                  <c:v>2445</c:v>
                </c:pt>
                <c:pt idx="480">
                  <c:v>2447</c:v>
                </c:pt>
                <c:pt idx="481">
                  <c:v>2452</c:v>
                </c:pt>
                <c:pt idx="482">
                  <c:v>2453</c:v>
                </c:pt>
                <c:pt idx="483">
                  <c:v>2456</c:v>
                </c:pt>
                <c:pt idx="484">
                  <c:v>2457</c:v>
                </c:pt>
                <c:pt idx="485">
                  <c:v>2461</c:v>
                </c:pt>
                <c:pt idx="486">
                  <c:v>2471</c:v>
                </c:pt>
                <c:pt idx="487">
                  <c:v>2478</c:v>
                </c:pt>
                <c:pt idx="488">
                  <c:v>2488</c:v>
                </c:pt>
                <c:pt idx="489">
                  <c:v>2493</c:v>
                </c:pt>
                <c:pt idx="490">
                  <c:v>2495</c:v>
                </c:pt>
                <c:pt idx="491">
                  <c:v>2499</c:v>
                </c:pt>
                <c:pt idx="492">
                  <c:v>2516</c:v>
                </c:pt>
                <c:pt idx="493">
                  <c:v>2518</c:v>
                </c:pt>
                <c:pt idx="494">
                  <c:v>2521</c:v>
                </c:pt>
                <c:pt idx="495">
                  <c:v>2525</c:v>
                </c:pt>
                <c:pt idx="496">
                  <c:v>2532</c:v>
                </c:pt>
                <c:pt idx="497">
                  <c:v>2534</c:v>
                </c:pt>
                <c:pt idx="498">
                  <c:v>2535</c:v>
                </c:pt>
                <c:pt idx="499">
                  <c:v>2541</c:v>
                </c:pt>
                <c:pt idx="500">
                  <c:v>2544</c:v>
                </c:pt>
                <c:pt idx="501">
                  <c:v>2546</c:v>
                </c:pt>
                <c:pt idx="502">
                  <c:v>2549</c:v>
                </c:pt>
                <c:pt idx="503">
                  <c:v>2552</c:v>
                </c:pt>
                <c:pt idx="504">
                  <c:v>2557</c:v>
                </c:pt>
                <c:pt idx="505">
                  <c:v>2561</c:v>
                </c:pt>
                <c:pt idx="506">
                  <c:v>2563</c:v>
                </c:pt>
                <c:pt idx="507">
                  <c:v>2564</c:v>
                </c:pt>
                <c:pt idx="508">
                  <c:v>2565</c:v>
                </c:pt>
                <c:pt idx="509">
                  <c:v>2569</c:v>
                </c:pt>
                <c:pt idx="510">
                  <c:v>2570</c:v>
                </c:pt>
                <c:pt idx="511">
                  <c:v>2574</c:v>
                </c:pt>
                <c:pt idx="512">
                  <c:v>2579</c:v>
                </c:pt>
                <c:pt idx="513">
                  <c:v>2587</c:v>
                </c:pt>
                <c:pt idx="514">
                  <c:v>2589</c:v>
                </c:pt>
                <c:pt idx="515">
                  <c:v>2591</c:v>
                </c:pt>
                <c:pt idx="516">
                  <c:v>2607</c:v>
                </c:pt>
                <c:pt idx="517">
                  <c:v>2611</c:v>
                </c:pt>
                <c:pt idx="518">
                  <c:v>2612</c:v>
                </c:pt>
                <c:pt idx="519">
                  <c:v>2613</c:v>
                </c:pt>
                <c:pt idx="520">
                  <c:v>2620</c:v>
                </c:pt>
                <c:pt idx="521">
                  <c:v>2625</c:v>
                </c:pt>
                <c:pt idx="522">
                  <c:v>2631</c:v>
                </c:pt>
                <c:pt idx="523">
                  <c:v>2632</c:v>
                </c:pt>
                <c:pt idx="524">
                  <c:v>2634</c:v>
                </c:pt>
                <c:pt idx="525">
                  <c:v>2639</c:v>
                </c:pt>
                <c:pt idx="526">
                  <c:v>2656</c:v>
                </c:pt>
                <c:pt idx="527">
                  <c:v>2661</c:v>
                </c:pt>
                <c:pt idx="528">
                  <c:v>2666</c:v>
                </c:pt>
                <c:pt idx="529">
                  <c:v>2669</c:v>
                </c:pt>
                <c:pt idx="530">
                  <c:v>2674</c:v>
                </c:pt>
                <c:pt idx="531">
                  <c:v>2677</c:v>
                </c:pt>
                <c:pt idx="532">
                  <c:v>2678</c:v>
                </c:pt>
                <c:pt idx="533">
                  <c:v>2681</c:v>
                </c:pt>
                <c:pt idx="534">
                  <c:v>2683</c:v>
                </c:pt>
                <c:pt idx="535">
                  <c:v>2686</c:v>
                </c:pt>
                <c:pt idx="536">
                  <c:v>2694</c:v>
                </c:pt>
                <c:pt idx="537">
                  <c:v>2698</c:v>
                </c:pt>
                <c:pt idx="538">
                  <c:v>2711</c:v>
                </c:pt>
                <c:pt idx="539">
                  <c:v>2712</c:v>
                </c:pt>
                <c:pt idx="540">
                  <c:v>2715</c:v>
                </c:pt>
                <c:pt idx="541">
                  <c:v>2724</c:v>
                </c:pt>
                <c:pt idx="542">
                  <c:v>2727</c:v>
                </c:pt>
                <c:pt idx="543">
                  <c:v>2730</c:v>
                </c:pt>
                <c:pt idx="544">
                  <c:v>2736</c:v>
                </c:pt>
                <c:pt idx="545">
                  <c:v>2740</c:v>
                </c:pt>
                <c:pt idx="546">
                  <c:v>2747</c:v>
                </c:pt>
                <c:pt idx="547">
                  <c:v>2781</c:v>
                </c:pt>
                <c:pt idx="548">
                  <c:v>2782</c:v>
                </c:pt>
                <c:pt idx="549">
                  <c:v>2793</c:v>
                </c:pt>
                <c:pt idx="550">
                  <c:v>2795</c:v>
                </c:pt>
                <c:pt idx="551">
                  <c:v>2797</c:v>
                </c:pt>
                <c:pt idx="552">
                  <c:v>2798</c:v>
                </c:pt>
                <c:pt idx="553">
                  <c:v>2802</c:v>
                </c:pt>
                <c:pt idx="554">
                  <c:v>2804</c:v>
                </c:pt>
                <c:pt idx="555">
                  <c:v>2807</c:v>
                </c:pt>
                <c:pt idx="556">
                  <c:v>2811</c:v>
                </c:pt>
                <c:pt idx="557">
                  <c:v>2814</c:v>
                </c:pt>
                <c:pt idx="558">
                  <c:v>2815</c:v>
                </c:pt>
                <c:pt idx="559">
                  <c:v>2826</c:v>
                </c:pt>
                <c:pt idx="560">
                  <c:v>2829</c:v>
                </c:pt>
                <c:pt idx="561">
                  <c:v>2831</c:v>
                </c:pt>
                <c:pt idx="562">
                  <c:v>2836</c:v>
                </c:pt>
                <c:pt idx="563">
                  <c:v>2849</c:v>
                </c:pt>
                <c:pt idx="564">
                  <c:v>2853</c:v>
                </c:pt>
                <c:pt idx="565">
                  <c:v>2861</c:v>
                </c:pt>
                <c:pt idx="566">
                  <c:v>2863</c:v>
                </c:pt>
                <c:pt idx="567">
                  <c:v>2868</c:v>
                </c:pt>
                <c:pt idx="568">
                  <c:v>2870</c:v>
                </c:pt>
                <c:pt idx="569">
                  <c:v>2874</c:v>
                </c:pt>
                <c:pt idx="570">
                  <c:v>2875</c:v>
                </c:pt>
                <c:pt idx="571">
                  <c:v>2877</c:v>
                </c:pt>
                <c:pt idx="572">
                  <c:v>2878</c:v>
                </c:pt>
                <c:pt idx="573">
                  <c:v>2882</c:v>
                </c:pt>
                <c:pt idx="574">
                  <c:v>2886</c:v>
                </c:pt>
                <c:pt idx="575">
                  <c:v>2891</c:v>
                </c:pt>
                <c:pt idx="576">
                  <c:v>2894</c:v>
                </c:pt>
                <c:pt idx="577">
                  <c:v>2895</c:v>
                </c:pt>
                <c:pt idx="578">
                  <c:v>2902</c:v>
                </c:pt>
                <c:pt idx="579">
                  <c:v>2909</c:v>
                </c:pt>
                <c:pt idx="580">
                  <c:v>2918</c:v>
                </c:pt>
                <c:pt idx="581">
                  <c:v>2920</c:v>
                </c:pt>
                <c:pt idx="582">
                  <c:v>2926</c:v>
                </c:pt>
                <c:pt idx="583">
                  <c:v>2928</c:v>
                </c:pt>
                <c:pt idx="584">
                  <c:v>2929</c:v>
                </c:pt>
                <c:pt idx="585">
                  <c:v>2930</c:v>
                </c:pt>
                <c:pt idx="586">
                  <c:v>2931</c:v>
                </c:pt>
                <c:pt idx="587">
                  <c:v>2936</c:v>
                </c:pt>
                <c:pt idx="588">
                  <c:v>2937</c:v>
                </c:pt>
                <c:pt idx="589">
                  <c:v>2939</c:v>
                </c:pt>
                <c:pt idx="590">
                  <c:v>2942</c:v>
                </c:pt>
                <c:pt idx="591">
                  <c:v>2945</c:v>
                </c:pt>
                <c:pt idx="592">
                  <c:v>2948</c:v>
                </c:pt>
                <c:pt idx="593">
                  <c:v>2952</c:v>
                </c:pt>
                <c:pt idx="594">
                  <c:v>2958</c:v>
                </c:pt>
                <c:pt idx="595">
                  <c:v>2961</c:v>
                </c:pt>
                <c:pt idx="596">
                  <c:v>2963</c:v>
                </c:pt>
                <c:pt idx="597">
                  <c:v>2964</c:v>
                </c:pt>
                <c:pt idx="598">
                  <c:v>2968</c:v>
                </c:pt>
                <c:pt idx="599">
                  <c:v>2975</c:v>
                </c:pt>
                <c:pt idx="600">
                  <c:v>2980</c:v>
                </c:pt>
                <c:pt idx="601">
                  <c:v>2986</c:v>
                </c:pt>
                <c:pt idx="602">
                  <c:v>2995</c:v>
                </c:pt>
                <c:pt idx="603">
                  <c:v>3005</c:v>
                </c:pt>
                <c:pt idx="604">
                  <c:v>3006</c:v>
                </c:pt>
                <c:pt idx="605">
                  <c:v>3007</c:v>
                </c:pt>
                <c:pt idx="606">
                  <c:v>3009</c:v>
                </c:pt>
                <c:pt idx="607">
                  <c:v>3010</c:v>
                </c:pt>
                <c:pt idx="608">
                  <c:v>3011</c:v>
                </c:pt>
                <c:pt idx="609">
                  <c:v>3025</c:v>
                </c:pt>
                <c:pt idx="610">
                  <c:v>3032</c:v>
                </c:pt>
                <c:pt idx="611">
                  <c:v>3033</c:v>
                </c:pt>
                <c:pt idx="612">
                  <c:v>3037</c:v>
                </c:pt>
                <c:pt idx="613">
                  <c:v>3050</c:v>
                </c:pt>
                <c:pt idx="614">
                  <c:v>3056</c:v>
                </c:pt>
                <c:pt idx="615">
                  <c:v>3066</c:v>
                </c:pt>
                <c:pt idx="616">
                  <c:v>3068</c:v>
                </c:pt>
                <c:pt idx="617">
                  <c:v>3074</c:v>
                </c:pt>
                <c:pt idx="618">
                  <c:v>3075</c:v>
                </c:pt>
                <c:pt idx="619">
                  <c:v>3076</c:v>
                </c:pt>
                <c:pt idx="620">
                  <c:v>3081</c:v>
                </c:pt>
                <c:pt idx="621">
                  <c:v>3083</c:v>
                </c:pt>
                <c:pt idx="622">
                  <c:v>3091</c:v>
                </c:pt>
                <c:pt idx="623">
                  <c:v>3099</c:v>
                </c:pt>
                <c:pt idx="624">
                  <c:v>3102</c:v>
                </c:pt>
                <c:pt idx="625">
                  <c:v>3104</c:v>
                </c:pt>
                <c:pt idx="626">
                  <c:v>3107</c:v>
                </c:pt>
                <c:pt idx="627">
                  <c:v>3112</c:v>
                </c:pt>
                <c:pt idx="628">
                  <c:v>3117</c:v>
                </c:pt>
                <c:pt idx="629">
                  <c:v>3120</c:v>
                </c:pt>
                <c:pt idx="630">
                  <c:v>3129</c:v>
                </c:pt>
                <c:pt idx="631">
                  <c:v>3130</c:v>
                </c:pt>
                <c:pt idx="632">
                  <c:v>3136</c:v>
                </c:pt>
                <c:pt idx="633">
                  <c:v>3138</c:v>
                </c:pt>
                <c:pt idx="634">
                  <c:v>3139</c:v>
                </c:pt>
                <c:pt idx="635">
                  <c:v>3152</c:v>
                </c:pt>
                <c:pt idx="636">
                  <c:v>3153</c:v>
                </c:pt>
                <c:pt idx="637">
                  <c:v>3158</c:v>
                </c:pt>
                <c:pt idx="638">
                  <c:v>3170</c:v>
                </c:pt>
                <c:pt idx="639">
                  <c:v>3174</c:v>
                </c:pt>
                <c:pt idx="640">
                  <c:v>3179</c:v>
                </c:pt>
                <c:pt idx="641">
                  <c:v>3182</c:v>
                </c:pt>
                <c:pt idx="642">
                  <c:v>3194</c:v>
                </c:pt>
                <c:pt idx="643">
                  <c:v>3197</c:v>
                </c:pt>
                <c:pt idx="644">
                  <c:v>3202</c:v>
                </c:pt>
                <c:pt idx="645">
                  <c:v>3220</c:v>
                </c:pt>
                <c:pt idx="646">
                  <c:v>3225</c:v>
                </c:pt>
                <c:pt idx="647">
                  <c:v>3231</c:v>
                </c:pt>
                <c:pt idx="648">
                  <c:v>3233</c:v>
                </c:pt>
                <c:pt idx="649">
                  <c:v>3254</c:v>
                </c:pt>
                <c:pt idx="650">
                  <c:v>3262</c:v>
                </c:pt>
                <c:pt idx="651">
                  <c:v>3265</c:v>
                </c:pt>
                <c:pt idx="652">
                  <c:v>3266</c:v>
                </c:pt>
                <c:pt idx="653">
                  <c:v>3267</c:v>
                </c:pt>
                <c:pt idx="654">
                  <c:v>3270</c:v>
                </c:pt>
                <c:pt idx="655">
                  <c:v>3276</c:v>
                </c:pt>
                <c:pt idx="656">
                  <c:v>3277</c:v>
                </c:pt>
                <c:pt idx="657">
                  <c:v>3281</c:v>
                </c:pt>
                <c:pt idx="658">
                  <c:v>3283</c:v>
                </c:pt>
                <c:pt idx="659">
                  <c:v>3286</c:v>
                </c:pt>
                <c:pt idx="660">
                  <c:v>3298</c:v>
                </c:pt>
                <c:pt idx="661">
                  <c:v>3308</c:v>
                </c:pt>
                <c:pt idx="662">
                  <c:v>3310</c:v>
                </c:pt>
                <c:pt idx="663">
                  <c:v>3312</c:v>
                </c:pt>
                <c:pt idx="664">
                  <c:v>3321</c:v>
                </c:pt>
                <c:pt idx="665">
                  <c:v>3332</c:v>
                </c:pt>
                <c:pt idx="666">
                  <c:v>3334</c:v>
                </c:pt>
                <c:pt idx="667">
                  <c:v>3336</c:v>
                </c:pt>
                <c:pt idx="668">
                  <c:v>3340</c:v>
                </c:pt>
                <c:pt idx="669">
                  <c:v>3363</c:v>
                </c:pt>
                <c:pt idx="670">
                  <c:v>3376</c:v>
                </c:pt>
                <c:pt idx="671">
                  <c:v>3381</c:v>
                </c:pt>
                <c:pt idx="672">
                  <c:v>3386</c:v>
                </c:pt>
                <c:pt idx="673">
                  <c:v>3388</c:v>
                </c:pt>
                <c:pt idx="674">
                  <c:v>3389</c:v>
                </c:pt>
                <c:pt idx="675">
                  <c:v>3403</c:v>
                </c:pt>
                <c:pt idx="676">
                  <c:v>3406</c:v>
                </c:pt>
                <c:pt idx="677">
                  <c:v>3409</c:v>
                </c:pt>
                <c:pt idx="678">
                  <c:v>3412</c:v>
                </c:pt>
                <c:pt idx="679">
                  <c:v>3421</c:v>
                </c:pt>
                <c:pt idx="680">
                  <c:v>3422</c:v>
                </c:pt>
                <c:pt idx="681">
                  <c:v>3426</c:v>
                </c:pt>
                <c:pt idx="682">
                  <c:v>3427</c:v>
                </c:pt>
                <c:pt idx="683">
                  <c:v>3428</c:v>
                </c:pt>
                <c:pt idx="684">
                  <c:v>3433</c:v>
                </c:pt>
                <c:pt idx="685">
                  <c:v>3434</c:v>
                </c:pt>
                <c:pt idx="686">
                  <c:v>3436</c:v>
                </c:pt>
                <c:pt idx="687">
                  <c:v>3439</c:v>
                </c:pt>
                <c:pt idx="688">
                  <c:v>3445</c:v>
                </c:pt>
                <c:pt idx="689">
                  <c:v>3463</c:v>
                </c:pt>
                <c:pt idx="690">
                  <c:v>3469</c:v>
                </c:pt>
                <c:pt idx="691">
                  <c:v>3478</c:v>
                </c:pt>
                <c:pt idx="692">
                  <c:v>3479</c:v>
                </c:pt>
                <c:pt idx="693">
                  <c:v>3483</c:v>
                </c:pt>
                <c:pt idx="694">
                  <c:v>3491</c:v>
                </c:pt>
                <c:pt idx="695">
                  <c:v>3498</c:v>
                </c:pt>
                <c:pt idx="696">
                  <c:v>3503</c:v>
                </c:pt>
                <c:pt idx="697">
                  <c:v>3507</c:v>
                </c:pt>
                <c:pt idx="698">
                  <c:v>3515</c:v>
                </c:pt>
                <c:pt idx="699">
                  <c:v>3517</c:v>
                </c:pt>
                <c:pt idx="700">
                  <c:v>3518</c:v>
                </c:pt>
                <c:pt idx="701">
                  <c:v>3520</c:v>
                </c:pt>
                <c:pt idx="702">
                  <c:v>3523</c:v>
                </c:pt>
                <c:pt idx="703">
                  <c:v>3524</c:v>
                </c:pt>
                <c:pt idx="704">
                  <c:v>3525</c:v>
                </c:pt>
                <c:pt idx="705">
                  <c:v>3526</c:v>
                </c:pt>
                <c:pt idx="706">
                  <c:v>3535</c:v>
                </c:pt>
                <c:pt idx="707">
                  <c:v>3536</c:v>
                </c:pt>
                <c:pt idx="708">
                  <c:v>3537</c:v>
                </c:pt>
                <c:pt idx="709">
                  <c:v>3547</c:v>
                </c:pt>
                <c:pt idx="710">
                  <c:v>3551</c:v>
                </c:pt>
                <c:pt idx="711">
                  <c:v>3559</c:v>
                </c:pt>
                <c:pt idx="712">
                  <c:v>3560</c:v>
                </c:pt>
                <c:pt idx="713">
                  <c:v>3565</c:v>
                </c:pt>
                <c:pt idx="714">
                  <c:v>3570</c:v>
                </c:pt>
                <c:pt idx="715">
                  <c:v>3571</c:v>
                </c:pt>
                <c:pt idx="716">
                  <c:v>3578</c:v>
                </c:pt>
                <c:pt idx="717">
                  <c:v>3584</c:v>
                </c:pt>
                <c:pt idx="718">
                  <c:v>3594</c:v>
                </c:pt>
                <c:pt idx="719">
                  <c:v>3595</c:v>
                </c:pt>
                <c:pt idx="720">
                  <c:v>3598</c:v>
                </c:pt>
                <c:pt idx="721">
                  <c:v>3599</c:v>
                </c:pt>
                <c:pt idx="722">
                  <c:v>3602</c:v>
                </c:pt>
                <c:pt idx="723">
                  <c:v>3619</c:v>
                </c:pt>
                <c:pt idx="724">
                  <c:v>3623</c:v>
                </c:pt>
                <c:pt idx="725">
                  <c:v>3628</c:v>
                </c:pt>
                <c:pt idx="726">
                  <c:v>3629</c:v>
                </c:pt>
                <c:pt idx="727">
                  <c:v>3635</c:v>
                </c:pt>
                <c:pt idx="728">
                  <c:v>3641</c:v>
                </c:pt>
                <c:pt idx="729">
                  <c:v>3643</c:v>
                </c:pt>
                <c:pt idx="730">
                  <c:v>3645</c:v>
                </c:pt>
                <c:pt idx="731">
                  <c:v>3657</c:v>
                </c:pt>
                <c:pt idx="732">
                  <c:v>3661</c:v>
                </c:pt>
                <c:pt idx="733">
                  <c:v>3665</c:v>
                </c:pt>
                <c:pt idx="734">
                  <c:v>3667</c:v>
                </c:pt>
                <c:pt idx="735">
                  <c:v>3673</c:v>
                </c:pt>
                <c:pt idx="736">
                  <c:v>3678</c:v>
                </c:pt>
                <c:pt idx="737">
                  <c:v>3690</c:v>
                </c:pt>
                <c:pt idx="738">
                  <c:v>3696</c:v>
                </c:pt>
                <c:pt idx="739">
                  <c:v>3697</c:v>
                </c:pt>
                <c:pt idx="740">
                  <c:v>3698</c:v>
                </c:pt>
                <c:pt idx="741">
                  <c:v>3706</c:v>
                </c:pt>
                <c:pt idx="742">
                  <c:v>3710</c:v>
                </c:pt>
                <c:pt idx="743">
                  <c:v>3711</c:v>
                </c:pt>
                <c:pt idx="744">
                  <c:v>3712</c:v>
                </c:pt>
                <c:pt idx="745">
                  <c:v>3717</c:v>
                </c:pt>
                <c:pt idx="746">
                  <c:v>3722</c:v>
                </c:pt>
                <c:pt idx="747">
                  <c:v>3725</c:v>
                </c:pt>
                <c:pt idx="748">
                  <c:v>3726</c:v>
                </c:pt>
                <c:pt idx="749">
                  <c:v>3732</c:v>
                </c:pt>
                <c:pt idx="750">
                  <c:v>3745</c:v>
                </c:pt>
                <c:pt idx="751">
                  <c:v>3749</c:v>
                </c:pt>
                <c:pt idx="752">
                  <c:v>3759</c:v>
                </c:pt>
                <c:pt idx="753">
                  <c:v>3762</c:v>
                </c:pt>
                <c:pt idx="754">
                  <c:v>3766</c:v>
                </c:pt>
                <c:pt idx="755">
                  <c:v>3767</c:v>
                </c:pt>
                <c:pt idx="756">
                  <c:v>3769</c:v>
                </c:pt>
                <c:pt idx="757">
                  <c:v>3783</c:v>
                </c:pt>
                <c:pt idx="758">
                  <c:v>3790</c:v>
                </c:pt>
                <c:pt idx="759">
                  <c:v>3798</c:v>
                </c:pt>
                <c:pt idx="760">
                  <c:v>3799</c:v>
                </c:pt>
                <c:pt idx="761">
                  <c:v>3807</c:v>
                </c:pt>
                <c:pt idx="762">
                  <c:v>3828</c:v>
                </c:pt>
                <c:pt idx="763">
                  <c:v>3829</c:v>
                </c:pt>
                <c:pt idx="764">
                  <c:v>3830</c:v>
                </c:pt>
                <c:pt idx="765">
                  <c:v>3834</c:v>
                </c:pt>
                <c:pt idx="766">
                  <c:v>3839</c:v>
                </c:pt>
                <c:pt idx="767">
                  <c:v>3846</c:v>
                </c:pt>
                <c:pt idx="768">
                  <c:v>3850</c:v>
                </c:pt>
                <c:pt idx="769">
                  <c:v>3852</c:v>
                </c:pt>
                <c:pt idx="770">
                  <c:v>3855</c:v>
                </c:pt>
                <c:pt idx="771">
                  <c:v>3856</c:v>
                </c:pt>
                <c:pt idx="772">
                  <c:v>3859</c:v>
                </c:pt>
                <c:pt idx="773">
                  <c:v>3865</c:v>
                </c:pt>
                <c:pt idx="774">
                  <c:v>3867</c:v>
                </c:pt>
                <c:pt idx="775">
                  <c:v>3870</c:v>
                </c:pt>
                <c:pt idx="776">
                  <c:v>3878</c:v>
                </c:pt>
                <c:pt idx="777">
                  <c:v>3885</c:v>
                </c:pt>
                <c:pt idx="778">
                  <c:v>3887</c:v>
                </c:pt>
                <c:pt idx="779">
                  <c:v>3896</c:v>
                </c:pt>
                <c:pt idx="780">
                  <c:v>3900</c:v>
                </c:pt>
                <c:pt idx="781">
                  <c:v>3910</c:v>
                </c:pt>
                <c:pt idx="782">
                  <c:v>3916</c:v>
                </c:pt>
                <c:pt idx="783">
                  <c:v>3919</c:v>
                </c:pt>
                <c:pt idx="784">
                  <c:v>3921</c:v>
                </c:pt>
                <c:pt idx="785">
                  <c:v>3924</c:v>
                </c:pt>
                <c:pt idx="786">
                  <c:v>3933</c:v>
                </c:pt>
                <c:pt idx="787">
                  <c:v>3934</c:v>
                </c:pt>
                <c:pt idx="788">
                  <c:v>3945</c:v>
                </c:pt>
                <c:pt idx="789">
                  <c:v>3955</c:v>
                </c:pt>
                <c:pt idx="790">
                  <c:v>3967</c:v>
                </c:pt>
                <c:pt idx="791">
                  <c:v>3968</c:v>
                </c:pt>
                <c:pt idx="792">
                  <c:v>3969</c:v>
                </c:pt>
                <c:pt idx="793">
                  <c:v>3972</c:v>
                </c:pt>
                <c:pt idx="794">
                  <c:v>3979</c:v>
                </c:pt>
                <c:pt idx="795">
                  <c:v>4001</c:v>
                </c:pt>
                <c:pt idx="796">
                  <c:v>4002</c:v>
                </c:pt>
                <c:pt idx="797">
                  <c:v>4012</c:v>
                </c:pt>
                <c:pt idx="798">
                  <c:v>4023</c:v>
                </c:pt>
                <c:pt idx="799">
                  <c:v>4037</c:v>
                </c:pt>
                <c:pt idx="800">
                  <c:v>4042</c:v>
                </c:pt>
                <c:pt idx="801">
                  <c:v>4047</c:v>
                </c:pt>
                <c:pt idx="802">
                  <c:v>4050</c:v>
                </c:pt>
                <c:pt idx="803">
                  <c:v>4055</c:v>
                </c:pt>
                <c:pt idx="804">
                  <c:v>4058</c:v>
                </c:pt>
                <c:pt idx="805">
                  <c:v>4065</c:v>
                </c:pt>
                <c:pt idx="806">
                  <c:v>4066</c:v>
                </c:pt>
                <c:pt idx="807">
                  <c:v>4070</c:v>
                </c:pt>
                <c:pt idx="808">
                  <c:v>4073</c:v>
                </c:pt>
                <c:pt idx="809">
                  <c:v>4084</c:v>
                </c:pt>
                <c:pt idx="810">
                  <c:v>4086</c:v>
                </c:pt>
                <c:pt idx="811">
                  <c:v>4088</c:v>
                </c:pt>
                <c:pt idx="812">
                  <c:v>4093</c:v>
                </c:pt>
                <c:pt idx="813">
                  <c:v>4094</c:v>
                </c:pt>
                <c:pt idx="814">
                  <c:v>4095</c:v>
                </c:pt>
                <c:pt idx="815">
                  <c:v>4096</c:v>
                </c:pt>
                <c:pt idx="816">
                  <c:v>4098</c:v>
                </c:pt>
                <c:pt idx="817">
                  <c:v>4099</c:v>
                </c:pt>
                <c:pt idx="818">
                  <c:v>4102</c:v>
                </c:pt>
                <c:pt idx="819">
                  <c:v>4107</c:v>
                </c:pt>
                <c:pt idx="820">
                  <c:v>4114</c:v>
                </c:pt>
                <c:pt idx="821">
                  <c:v>4119</c:v>
                </c:pt>
                <c:pt idx="822">
                  <c:v>4120</c:v>
                </c:pt>
                <c:pt idx="823">
                  <c:v>4122</c:v>
                </c:pt>
                <c:pt idx="824">
                  <c:v>4127</c:v>
                </c:pt>
                <c:pt idx="825">
                  <c:v>4128</c:v>
                </c:pt>
                <c:pt idx="826">
                  <c:v>4136</c:v>
                </c:pt>
                <c:pt idx="827">
                  <c:v>4137</c:v>
                </c:pt>
                <c:pt idx="828">
                  <c:v>4138</c:v>
                </c:pt>
                <c:pt idx="829">
                  <c:v>4141</c:v>
                </c:pt>
                <c:pt idx="830">
                  <c:v>4148</c:v>
                </c:pt>
                <c:pt idx="831">
                  <c:v>4149</c:v>
                </c:pt>
                <c:pt idx="832">
                  <c:v>4168</c:v>
                </c:pt>
                <c:pt idx="833">
                  <c:v>4174</c:v>
                </c:pt>
                <c:pt idx="834">
                  <c:v>4179</c:v>
                </c:pt>
                <c:pt idx="835">
                  <c:v>4184</c:v>
                </c:pt>
                <c:pt idx="836">
                  <c:v>4186</c:v>
                </c:pt>
                <c:pt idx="837">
                  <c:v>4188</c:v>
                </c:pt>
                <c:pt idx="838">
                  <c:v>4198</c:v>
                </c:pt>
                <c:pt idx="839">
                  <c:v>4200</c:v>
                </c:pt>
                <c:pt idx="840">
                  <c:v>4201</c:v>
                </c:pt>
                <c:pt idx="841">
                  <c:v>4207</c:v>
                </c:pt>
                <c:pt idx="842">
                  <c:v>4211</c:v>
                </c:pt>
                <c:pt idx="843">
                  <c:v>4216</c:v>
                </c:pt>
                <c:pt idx="844">
                  <c:v>4220</c:v>
                </c:pt>
                <c:pt idx="845">
                  <c:v>4227</c:v>
                </c:pt>
                <c:pt idx="846">
                  <c:v>4240</c:v>
                </c:pt>
                <c:pt idx="847">
                  <c:v>4246</c:v>
                </c:pt>
                <c:pt idx="848">
                  <c:v>4248</c:v>
                </c:pt>
                <c:pt idx="849">
                  <c:v>4252</c:v>
                </c:pt>
                <c:pt idx="850">
                  <c:v>4259</c:v>
                </c:pt>
                <c:pt idx="851">
                  <c:v>4261</c:v>
                </c:pt>
                <c:pt idx="852">
                  <c:v>4268</c:v>
                </c:pt>
                <c:pt idx="853">
                  <c:v>4271</c:v>
                </c:pt>
                <c:pt idx="854">
                  <c:v>4278</c:v>
                </c:pt>
                <c:pt idx="855">
                  <c:v>4279</c:v>
                </c:pt>
                <c:pt idx="856">
                  <c:v>4286</c:v>
                </c:pt>
                <c:pt idx="857">
                  <c:v>4290</c:v>
                </c:pt>
                <c:pt idx="858">
                  <c:v>4297</c:v>
                </c:pt>
                <c:pt idx="859">
                  <c:v>4298</c:v>
                </c:pt>
                <c:pt idx="860">
                  <c:v>4299</c:v>
                </c:pt>
                <c:pt idx="861">
                  <c:v>4301</c:v>
                </c:pt>
                <c:pt idx="862">
                  <c:v>4303</c:v>
                </c:pt>
                <c:pt idx="863">
                  <c:v>4310</c:v>
                </c:pt>
                <c:pt idx="864">
                  <c:v>4320</c:v>
                </c:pt>
                <c:pt idx="865">
                  <c:v>4322</c:v>
                </c:pt>
                <c:pt idx="866">
                  <c:v>4324</c:v>
                </c:pt>
                <c:pt idx="867">
                  <c:v>4328</c:v>
                </c:pt>
                <c:pt idx="868">
                  <c:v>4329</c:v>
                </c:pt>
                <c:pt idx="869">
                  <c:v>4331</c:v>
                </c:pt>
                <c:pt idx="870">
                  <c:v>4333</c:v>
                </c:pt>
                <c:pt idx="871">
                  <c:v>4338</c:v>
                </c:pt>
                <c:pt idx="872">
                  <c:v>4339</c:v>
                </c:pt>
                <c:pt idx="873">
                  <c:v>4345</c:v>
                </c:pt>
                <c:pt idx="874">
                  <c:v>4351</c:v>
                </c:pt>
                <c:pt idx="875">
                  <c:v>4356</c:v>
                </c:pt>
                <c:pt idx="876">
                  <c:v>4368</c:v>
                </c:pt>
                <c:pt idx="877">
                  <c:v>4369</c:v>
                </c:pt>
                <c:pt idx="878">
                  <c:v>4370</c:v>
                </c:pt>
                <c:pt idx="879">
                  <c:v>4376</c:v>
                </c:pt>
                <c:pt idx="880">
                  <c:v>4377</c:v>
                </c:pt>
                <c:pt idx="881">
                  <c:v>4381</c:v>
                </c:pt>
                <c:pt idx="882">
                  <c:v>4385</c:v>
                </c:pt>
                <c:pt idx="883">
                  <c:v>4390</c:v>
                </c:pt>
                <c:pt idx="884">
                  <c:v>4391</c:v>
                </c:pt>
                <c:pt idx="885">
                  <c:v>4394</c:v>
                </c:pt>
                <c:pt idx="886">
                  <c:v>4399</c:v>
                </c:pt>
                <c:pt idx="887">
                  <c:v>4405</c:v>
                </c:pt>
                <c:pt idx="888">
                  <c:v>4406</c:v>
                </c:pt>
                <c:pt idx="889">
                  <c:v>4415</c:v>
                </c:pt>
                <c:pt idx="890">
                  <c:v>4418</c:v>
                </c:pt>
                <c:pt idx="891">
                  <c:v>4426</c:v>
                </c:pt>
                <c:pt idx="892">
                  <c:v>4427</c:v>
                </c:pt>
                <c:pt idx="893">
                  <c:v>4432</c:v>
                </c:pt>
                <c:pt idx="894">
                  <c:v>4436</c:v>
                </c:pt>
                <c:pt idx="895">
                  <c:v>4437</c:v>
                </c:pt>
                <c:pt idx="896">
                  <c:v>4440</c:v>
                </c:pt>
                <c:pt idx="897">
                  <c:v>4442</c:v>
                </c:pt>
                <c:pt idx="898">
                  <c:v>4444</c:v>
                </c:pt>
                <c:pt idx="899">
                  <c:v>4452</c:v>
                </c:pt>
                <c:pt idx="900">
                  <c:v>4459</c:v>
                </c:pt>
                <c:pt idx="901">
                  <c:v>4470</c:v>
                </c:pt>
                <c:pt idx="902">
                  <c:v>4472</c:v>
                </c:pt>
                <c:pt idx="903">
                  <c:v>4475</c:v>
                </c:pt>
                <c:pt idx="904">
                  <c:v>4477</c:v>
                </c:pt>
                <c:pt idx="905">
                  <c:v>4478</c:v>
                </c:pt>
                <c:pt idx="906">
                  <c:v>4480</c:v>
                </c:pt>
                <c:pt idx="907">
                  <c:v>4483</c:v>
                </c:pt>
                <c:pt idx="908">
                  <c:v>4487</c:v>
                </c:pt>
                <c:pt idx="909">
                  <c:v>4491</c:v>
                </c:pt>
                <c:pt idx="910">
                  <c:v>4500</c:v>
                </c:pt>
                <c:pt idx="911">
                  <c:v>4501</c:v>
                </c:pt>
                <c:pt idx="912">
                  <c:v>4507</c:v>
                </c:pt>
                <c:pt idx="913">
                  <c:v>4508</c:v>
                </c:pt>
                <c:pt idx="914">
                  <c:v>4518</c:v>
                </c:pt>
                <c:pt idx="915">
                  <c:v>4530</c:v>
                </c:pt>
                <c:pt idx="916">
                  <c:v>4541</c:v>
                </c:pt>
                <c:pt idx="917">
                  <c:v>4543</c:v>
                </c:pt>
                <c:pt idx="918">
                  <c:v>4547</c:v>
                </c:pt>
                <c:pt idx="919">
                  <c:v>4548</c:v>
                </c:pt>
                <c:pt idx="920">
                  <c:v>4550</c:v>
                </c:pt>
                <c:pt idx="921">
                  <c:v>4552</c:v>
                </c:pt>
                <c:pt idx="922">
                  <c:v>4554</c:v>
                </c:pt>
                <c:pt idx="923">
                  <c:v>4557</c:v>
                </c:pt>
                <c:pt idx="924">
                  <c:v>4580</c:v>
                </c:pt>
                <c:pt idx="925">
                  <c:v>4587</c:v>
                </c:pt>
                <c:pt idx="926">
                  <c:v>4597</c:v>
                </c:pt>
                <c:pt idx="927">
                  <c:v>4599</c:v>
                </c:pt>
                <c:pt idx="928">
                  <c:v>4603</c:v>
                </c:pt>
                <c:pt idx="929">
                  <c:v>4607</c:v>
                </c:pt>
                <c:pt idx="930">
                  <c:v>4608</c:v>
                </c:pt>
                <c:pt idx="931">
                  <c:v>4609</c:v>
                </c:pt>
                <c:pt idx="932">
                  <c:v>4611</c:v>
                </c:pt>
                <c:pt idx="933">
                  <c:v>4619</c:v>
                </c:pt>
                <c:pt idx="934">
                  <c:v>4637</c:v>
                </c:pt>
                <c:pt idx="935">
                  <c:v>4640</c:v>
                </c:pt>
                <c:pt idx="936">
                  <c:v>4643</c:v>
                </c:pt>
                <c:pt idx="937">
                  <c:v>4646</c:v>
                </c:pt>
                <c:pt idx="938">
                  <c:v>4653</c:v>
                </c:pt>
                <c:pt idx="939">
                  <c:v>4654</c:v>
                </c:pt>
                <c:pt idx="940">
                  <c:v>4656</c:v>
                </c:pt>
                <c:pt idx="941">
                  <c:v>4669</c:v>
                </c:pt>
                <c:pt idx="942">
                  <c:v>4673</c:v>
                </c:pt>
                <c:pt idx="943">
                  <c:v>4676</c:v>
                </c:pt>
                <c:pt idx="944">
                  <c:v>4679</c:v>
                </c:pt>
                <c:pt idx="945">
                  <c:v>4682</c:v>
                </c:pt>
                <c:pt idx="946">
                  <c:v>4686</c:v>
                </c:pt>
                <c:pt idx="947">
                  <c:v>4687</c:v>
                </c:pt>
                <c:pt idx="948">
                  <c:v>4690</c:v>
                </c:pt>
                <c:pt idx="949">
                  <c:v>4692</c:v>
                </c:pt>
                <c:pt idx="950">
                  <c:v>4697</c:v>
                </c:pt>
                <c:pt idx="951">
                  <c:v>4698</c:v>
                </c:pt>
                <c:pt idx="952">
                  <c:v>4702</c:v>
                </c:pt>
                <c:pt idx="953">
                  <c:v>4706</c:v>
                </c:pt>
                <c:pt idx="954">
                  <c:v>4712</c:v>
                </c:pt>
                <c:pt idx="955">
                  <c:v>4713</c:v>
                </c:pt>
                <c:pt idx="956">
                  <c:v>4725</c:v>
                </c:pt>
                <c:pt idx="957">
                  <c:v>4741</c:v>
                </c:pt>
                <c:pt idx="958">
                  <c:v>4743</c:v>
                </c:pt>
                <c:pt idx="959">
                  <c:v>4749</c:v>
                </c:pt>
                <c:pt idx="960">
                  <c:v>4754</c:v>
                </c:pt>
                <c:pt idx="961">
                  <c:v>4756</c:v>
                </c:pt>
                <c:pt idx="962">
                  <c:v>4764</c:v>
                </c:pt>
                <c:pt idx="963">
                  <c:v>4767</c:v>
                </c:pt>
                <c:pt idx="964">
                  <c:v>4769</c:v>
                </c:pt>
                <c:pt idx="965">
                  <c:v>4785</c:v>
                </c:pt>
                <c:pt idx="966">
                  <c:v>4786</c:v>
                </c:pt>
                <c:pt idx="967">
                  <c:v>4789</c:v>
                </c:pt>
                <c:pt idx="968">
                  <c:v>4790</c:v>
                </c:pt>
                <c:pt idx="969">
                  <c:v>4791</c:v>
                </c:pt>
                <c:pt idx="970">
                  <c:v>4796</c:v>
                </c:pt>
                <c:pt idx="971">
                  <c:v>4808</c:v>
                </c:pt>
                <c:pt idx="972">
                  <c:v>4817</c:v>
                </c:pt>
                <c:pt idx="973">
                  <c:v>4827</c:v>
                </c:pt>
                <c:pt idx="974">
                  <c:v>4828</c:v>
                </c:pt>
                <c:pt idx="975">
                  <c:v>4832</c:v>
                </c:pt>
                <c:pt idx="976">
                  <c:v>4837</c:v>
                </c:pt>
                <c:pt idx="977">
                  <c:v>4838</c:v>
                </c:pt>
                <c:pt idx="978">
                  <c:v>4843</c:v>
                </c:pt>
                <c:pt idx="979">
                  <c:v>4855</c:v>
                </c:pt>
                <c:pt idx="980">
                  <c:v>4856</c:v>
                </c:pt>
                <c:pt idx="981">
                  <c:v>4860</c:v>
                </c:pt>
                <c:pt idx="982">
                  <c:v>4864</c:v>
                </c:pt>
                <c:pt idx="983">
                  <c:v>4865</c:v>
                </c:pt>
                <c:pt idx="984">
                  <c:v>4867</c:v>
                </c:pt>
                <c:pt idx="985">
                  <c:v>4877</c:v>
                </c:pt>
                <c:pt idx="986">
                  <c:v>4887</c:v>
                </c:pt>
                <c:pt idx="987">
                  <c:v>4910</c:v>
                </c:pt>
                <c:pt idx="988">
                  <c:v>4915</c:v>
                </c:pt>
                <c:pt idx="989">
                  <c:v>4927</c:v>
                </c:pt>
                <c:pt idx="990">
                  <c:v>4931</c:v>
                </c:pt>
                <c:pt idx="991">
                  <c:v>4937</c:v>
                </c:pt>
                <c:pt idx="992">
                  <c:v>4939</c:v>
                </c:pt>
                <c:pt idx="993">
                  <c:v>4943</c:v>
                </c:pt>
                <c:pt idx="994">
                  <c:v>4944</c:v>
                </c:pt>
                <c:pt idx="995">
                  <c:v>4945</c:v>
                </c:pt>
                <c:pt idx="996">
                  <c:v>4947</c:v>
                </c:pt>
                <c:pt idx="997">
                  <c:v>4954</c:v>
                </c:pt>
                <c:pt idx="998">
                  <c:v>4961</c:v>
                </c:pt>
                <c:pt idx="999">
                  <c:v>4964</c:v>
                </c:pt>
                <c:pt idx="1000">
                  <c:v>4967</c:v>
                </c:pt>
                <c:pt idx="1001">
                  <c:v>4971</c:v>
                </c:pt>
                <c:pt idx="1002">
                  <c:v>4973</c:v>
                </c:pt>
                <c:pt idx="1003">
                  <c:v>4974</c:v>
                </c:pt>
                <c:pt idx="1004">
                  <c:v>4988</c:v>
                </c:pt>
                <c:pt idx="1005">
                  <c:v>4990</c:v>
                </c:pt>
                <c:pt idx="1006">
                  <c:v>4992</c:v>
                </c:pt>
                <c:pt idx="1007">
                  <c:v>4994</c:v>
                </c:pt>
                <c:pt idx="1008">
                  <c:v>4998</c:v>
                </c:pt>
                <c:pt idx="1009">
                  <c:v>5010</c:v>
                </c:pt>
                <c:pt idx="1010">
                  <c:v>5011</c:v>
                </c:pt>
                <c:pt idx="1011">
                  <c:v>5012</c:v>
                </c:pt>
                <c:pt idx="1012">
                  <c:v>5015</c:v>
                </c:pt>
                <c:pt idx="1013">
                  <c:v>5025</c:v>
                </c:pt>
                <c:pt idx="1014">
                  <c:v>5029</c:v>
                </c:pt>
                <c:pt idx="1015">
                  <c:v>5031</c:v>
                </c:pt>
                <c:pt idx="1016">
                  <c:v>5036</c:v>
                </c:pt>
                <c:pt idx="1017">
                  <c:v>5043</c:v>
                </c:pt>
                <c:pt idx="1018">
                  <c:v>5046</c:v>
                </c:pt>
                <c:pt idx="1019">
                  <c:v>5048</c:v>
                </c:pt>
                <c:pt idx="1020">
                  <c:v>5049</c:v>
                </c:pt>
                <c:pt idx="1021">
                  <c:v>5057</c:v>
                </c:pt>
                <c:pt idx="1022">
                  <c:v>5062</c:v>
                </c:pt>
                <c:pt idx="1023">
                  <c:v>5063</c:v>
                </c:pt>
                <c:pt idx="1024">
                  <c:v>5067</c:v>
                </c:pt>
                <c:pt idx="1025">
                  <c:v>5068</c:v>
                </c:pt>
                <c:pt idx="1026">
                  <c:v>5074</c:v>
                </c:pt>
                <c:pt idx="1027">
                  <c:v>5077</c:v>
                </c:pt>
                <c:pt idx="1028">
                  <c:v>5079</c:v>
                </c:pt>
                <c:pt idx="1029">
                  <c:v>5080</c:v>
                </c:pt>
                <c:pt idx="1030">
                  <c:v>5081</c:v>
                </c:pt>
                <c:pt idx="1031">
                  <c:v>5084</c:v>
                </c:pt>
                <c:pt idx="1032">
                  <c:v>5092</c:v>
                </c:pt>
                <c:pt idx="1033">
                  <c:v>5093</c:v>
                </c:pt>
                <c:pt idx="1034">
                  <c:v>5107</c:v>
                </c:pt>
                <c:pt idx="1035">
                  <c:v>5113</c:v>
                </c:pt>
                <c:pt idx="1036">
                  <c:v>5114</c:v>
                </c:pt>
                <c:pt idx="1037">
                  <c:v>5117</c:v>
                </c:pt>
                <c:pt idx="1038">
                  <c:v>5120</c:v>
                </c:pt>
                <c:pt idx="1039">
                  <c:v>5121</c:v>
                </c:pt>
                <c:pt idx="1040">
                  <c:v>5123</c:v>
                </c:pt>
                <c:pt idx="1041">
                  <c:v>5125</c:v>
                </c:pt>
                <c:pt idx="1042">
                  <c:v>5136</c:v>
                </c:pt>
                <c:pt idx="1043">
                  <c:v>5138</c:v>
                </c:pt>
                <c:pt idx="1044">
                  <c:v>5140</c:v>
                </c:pt>
                <c:pt idx="1045">
                  <c:v>5147</c:v>
                </c:pt>
                <c:pt idx="1046">
                  <c:v>5150</c:v>
                </c:pt>
                <c:pt idx="1047">
                  <c:v>5153</c:v>
                </c:pt>
                <c:pt idx="1048">
                  <c:v>5154</c:v>
                </c:pt>
                <c:pt idx="1049">
                  <c:v>5156</c:v>
                </c:pt>
                <c:pt idx="1050">
                  <c:v>5172</c:v>
                </c:pt>
                <c:pt idx="1051">
                  <c:v>5176</c:v>
                </c:pt>
                <c:pt idx="1052">
                  <c:v>5177</c:v>
                </c:pt>
                <c:pt idx="1053">
                  <c:v>5180</c:v>
                </c:pt>
                <c:pt idx="1054">
                  <c:v>5181</c:v>
                </c:pt>
                <c:pt idx="1055">
                  <c:v>5184</c:v>
                </c:pt>
                <c:pt idx="1056">
                  <c:v>5185</c:v>
                </c:pt>
                <c:pt idx="1057">
                  <c:v>5186</c:v>
                </c:pt>
                <c:pt idx="1058">
                  <c:v>5204</c:v>
                </c:pt>
                <c:pt idx="1059">
                  <c:v>5207</c:v>
                </c:pt>
                <c:pt idx="1060">
                  <c:v>5209</c:v>
                </c:pt>
                <c:pt idx="1061">
                  <c:v>5221</c:v>
                </c:pt>
                <c:pt idx="1062">
                  <c:v>5223</c:v>
                </c:pt>
                <c:pt idx="1063">
                  <c:v>5229</c:v>
                </c:pt>
                <c:pt idx="1064">
                  <c:v>5231</c:v>
                </c:pt>
                <c:pt idx="1065">
                  <c:v>5232</c:v>
                </c:pt>
                <c:pt idx="1066">
                  <c:v>5234</c:v>
                </c:pt>
                <c:pt idx="1067">
                  <c:v>5236</c:v>
                </c:pt>
                <c:pt idx="1068">
                  <c:v>5237</c:v>
                </c:pt>
                <c:pt idx="1069">
                  <c:v>5247</c:v>
                </c:pt>
                <c:pt idx="1070">
                  <c:v>5250</c:v>
                </c:pt>
                <c:pt idx="1071">
                  <c:v>5252</c:v>
                </c:pt>
                <c:pt idx="1072">
                  <c:v>5253</c:v>
                </c:pt>
                <c:pt idx="1073">
                  <c:v>5255</c:v>
                </c:pt>
                <c:pt idx="1074">
                  <c:v>5263</c:v>
                </c:pt>
                <c:pt idx="1075">
                  <c:v>5267</c:v>
                </c:pt>
                <c:pt idx="1076">
                  <c:v>5268</c:v>
                </c:pt>
                <c:pt idx="1077">
                  <c:v>5272</c:v>
                </c:pt>
                <c:pt idx="1078">
                  <c:v>5278</c:v>
                </c:pt>
                <c:pt idx="1079">
                  <c:v>5283</c:v>
                </c:pt>
                <c:pt idx="1080">
                  <c:v>5286</c:v>
                </c:pt>
                <c:pt idx="1081">
                  <c:v>5287</c:v>
                </c:pt>
                <c:pt idx="1082">
                  <c:v>5289</c:v>
                </c:pt>
                <c:pt idx="1083">
                  <c:v>5290</c:v>
                </c:pt>
                <c:pt idx="1084">
                  <c:v>5294</c:v>
                </c:pt>
                <c:pt idx="1085">
                  <c:v>5299</c:v>
                </c:pt>
                <c:pt idx="1086">
                  <c:v>5300</c:v>
                </c:pt>
                <c:pt idx="1087">
                  <c:v>5302</c:v>
                </c:pt>
                <c:pt idx="1088">
                  <c:v>5303</c:v>
                </c:pt>
                <c:pt idx="1089">
                  <c:v>5304</c:v>
                </c:pt>
                <c:pt idx="1090">
                  <c:v>5313</c:v>
                </c:pt>
                <c:pt idx="1091">
                  <c:v>5314</c:v>
                </c:pt>
                <c:pt idx="1092">
                  <c:v>5316</c:v>
                </c:pt>
                <c:pt idx="1093">
                  <c:v>5320</c:v>
                </c:pt>
                <c:pt idx="1094">
                  <c:v>5324</c:v>
                </c:pt>
                <c:pt idx="1095">
                  <c:v>5329</c:v>
                </c:pt>
                <c:pt idx="1096">
                  <c:v>5331</c:v>
                </c:pt>
                <c:pt idx="1097">
                  <c:v>5332</c:v>
                </c:pt>
                <c:pt idx="1098">
                  <c:v>5336</c:v>
                </c:pt>
                <c:pt idx="1099">
                  <c:v>5341</c:v>
                </c:pt>
                <c:pt idx="1100">
                  <c:v>5342</c:v>
                </c:pt>
                <c:pt idx="1101">
                  <c:v>5346</c:v>
                </c:pt>
                <c:pt idx="1102">
                  <c:v>5350</c:v>
                </c:pt>
                <c:pt idx="1103">
                  <c:v>5370</c:v>
                </c:pt>
                <c:pt idx="1104">
                  <c:v>5371</c:v>
                </c:pt>
                <c:pt idx="1105">
                  <c:v>5376</c:v>
                </c:pt>
                <c:pt idx="1106">
                  <c:v>5386</c:v>
                </c:pt>
                <c:pt idx="1107">
                  <c:v>5389</c:v>
                </c:pt>
                <c:pt idx="1108">
                  <c:v>5393</c:v>
                </c:pt>
                <c:pt idx="1109">
                  <c:v>5394</c:v>
                </c:pt>
                <c:pt idx="1110">
                  <c:v>5396</c:v>
                </c:pt>
                <c:pt idx="1111">
                  <c:v>5407</c:v>
                </c:pt>
                <c:pt idx="1112">
                  <c:v>5423</c:v>
                </c:pt>
                <c:pt idx="1113">
                  <c:v>5424</c:v>
                </c:pt>
                <c:pt idx="1114">
                  <c:v>5429</c:v>
                </c:pt>
                <c:pt idx="1115">
                  <c:v>5430</c:v>
                </c:pt>
                <c:pt idx="1116">
                  <c:v>5441</c:v>
                </c:pt>
                <c:pt idx="1117">
                  <c:v>5453</c:v>
                </c:pt>
                <c:pt idx="1118">
                  <c:v>5454</c:v>
                </c:pt>
                <c:pt idx="1119">
                  <c:v>5455</c:v>
                </c:pt>
                <c:pt idx="1120">
                  <c:v>5462</c:v>
                </c:pt>
                <c:pt idx="1121">
                  <c:v>5474</c:v>
                </c:pt>
                <c:pt idx="1122">
                  <c:v>5491</c:v>
                </c:pt>
                <c:pt idx="1123">
                  <c:v>5493</c:v>
                </c:pt>
                <c:pt idx="1124">
                  <c:v>5510</c:v>
                </c:pt>
                <c:pt idx="1125">
                  <c:v>5512</c:v>
                </c:pt>
                <c:pt idx="1126">
                  <c:v>5513</c:v>
                </c:pt>
                <c:pt idx="1127">
                  <c:v>5517</c:v>
                </c:pt>
                <c:pt idx="1128">
                  <c:v>5519</c:v>
                </c:pt>
                <c:pt idx="1129">
                  <c:v>5524</c:v>
                </c:pt>
                <c:pt idx="1130">
                  <c:v>5527</c:v>
                </c:pt>
                <c:pt idx="1131">
                  <c:v>5529</c:v>
                </c:pt>
                <c:pt idx="1132">
                  <c:v>5534</c:v>
                </c:pt>
                <c:pt idx="1133">
                  <c:v>5536</c:v>
                </c:pt>
                <c:pt idx="1134">
                  <c:v>5538</c:v>
                </c:pt>
                <c:pt idx="1135">
                  <c:v>5543</c:v>
                </c:pt>
                <c:pt idx="1136">
                  <c:v>5544</c:v>
                </c:pt>
                <c:pt idx="1137">
                  <c:v>5545</c:v>
                </c:pt>
                <c:pt idx="1138">
                  <c:v>5547</c:v>
                </c:pt>
                <c:pt idx="1139">
                  <c:v>5552</c:v>
                </c:pt>
                <c:pt idx="1140">
                  <c:v>5555</c:v>
                </c:pt>
                <c:pt idx="1141">
                  <c:v>5558</c:v>
                </c:pt>
                <c:pt idx="1142">
                  <c:v>5562</c:v>
                </c:pt>
                <c:pt idx="1143">
                  <c:v>5564</c:v>
                </c:pt>
                <c:pt idx="1144">
                  <c:v>5577</c:v>
                </c:pt>
                <c:pt idx="1145">
                  <c:v>5585</c:v>
                </c:pt>
                <c:pt idx="1146">
                  <c:v>5589</c:v>
                </c:pt>
                <c:pt idx="1147">
                  <c:v>5596</c:v>
                </c:pt>
                <c:pt idx="1148">
                  <c:v>5602</c:v>
                </c:pt>
                <c:pt idx="1149">
                  <c:v>5610</c:v>
                </c:pt>
                <c:pt idx="1150">
                  <c:v>5621</c:v>
                </c:pt>
                <c:pt idx="1151">
                  <c:v>5623</c:v>
                </c:pt>
                <c:pt idx="1152">
                  <c:v>5626</c:v>
                </c:pt>
                <c:pt idx="1153">
                  <c:v>5628</c:v>
                </c:pt>
                <c:pt idx="1154">
                  <c:v>5631</c:v>
                </c:pt>
                <c:pt idx="1155">
                  <c:v>5633</c:v>
                </c:pt>
                <c:pt idx="1156">
                  <c:v>5636</c:v>
                </c:pt>
                <c:pt idx="1157">
                  <c:v>5642</c:v>
                </c:pt>
                <c:pt idx="1158">
                  <c:v>5644</c:v>
                </c:pt>
                <c:pt idx="1159">
                  <c:v>5654</c:v>
                </c:pt>
                <c:pt idx="1160">
                  <c:v>5667</c:v>
                </c:pt>
                <c:pt idx="1161">
                  <c:v>5675</c:v>
                </c:pt>
                <c:pt idx="1162">
                  <c:v>5680</c:v>
                </c:pt>
                <c:pt idx="1163">
                  <c:v>5682</c:v>
                </c:pt>
                <c:pt idx="1164">
                  <c:v>5684</c:v>
                </c:pt>
                <c:pt idx="1165">
                  <c:v>5687</c:v>
                </c:pt>
                <c:pt idx="1166">
                  <c:v>5692</c:v>
                </c:pt>
                <c:pt idx="1167">
                  <c:v>5710</c:v>
                </c:pt>
                <c:pt idx="1168">
                  <c:v>5718</c:v>
                </c:pt>
                <c:pt idx="1169">
                  <c:v>5721</c:v>
                </c:pt>
                <c:pt idx="1170">
                  <c:v>5723</c:v>
                </c:pt>
                <c:pt idx="1171">
                  <c:v>5726</c:v>
                </c:pt>
                <c:pt idx="1172">
                  <c:v>5731</c:v>
                </c:pt>
                <c:pt idx="1173">
                  <c:v>5734</c:v>
                </c:pt>
                <c:pt idx="1174">
                  <c:v>5735</c:v>
                </c:pt>
                <c:pt idx="1175">
                  <c:v>5740</c:v>
                </c:pt>
                <c:pt idx="1176">
                  <c:v>5748</c:v>
                </c:pt>
                <c:pt idx="1177">
                  <c:v>5751</c:v>
                </c:pt>
                <c:pt idx="1178">
                  <c:v>5756</c:v>
                </c:pt>
                <c:pt idx="1179">
                  <c:v>5758</c:v>
                </c:pt>
                <c:pt idx="1180">
                  <c:v>5763</c:v>
                </c:pt>
                <c:pt idx="1181">
                  <c:v>5782</c:v>
                </c:pt>
                <c:pt idx="1182">
                  <c:v>5788</c:v>
                </c:pt>
                <c:pt idx="1183">
                  <c:v>5790</c:v>
                </c:pt>
                <c:pt idx="1184">
                  <c:v>5794</c:v>
                </c:pt>
                <c:pt idx="1185">
                  <c:v>5796</c:v>
                </c:pt>
                <c:pt idx="1186">
                  <c:v>5798</c:v>
                </c:pt>
                <c:pt idx="1187">
                  <c:v>5802</c:v>
                </c:pt>
                <c:pt idx="1188">
                  <c:v>5823</c:v>
                </c:pt>
                <c:pt idx="1189">
                  <c:v>5824</c:v>
                </c:pt>
                <c:pt idx="1190">
                  <c:v>5827</c:v>
                </c:pt>
                <c:pt idx="1191">
                  <c:v>5830</c:v>
                </c:pt>
                <c:pt idx="1192">
                  <c:v>5831</c:v>
                </c:pt>
                <c:pt idx="1193">
                  <c:v>5832</c:v>
                </c:pt>
                <c:pt idx="1194">
                  <c:v>5835</c:v>
                </c:pt>
                <c:pt idx="1195">
                  <c:v>5837</c:v>
                </c:pt>
                <c:pt idx="1196">
                  <c:v>5841</c:v>
                </c:pt>
                <c:pt idx="1197">
                  <c:v>5846</c:v>
                </c:pt>
                <c:pt idx="1198">
                  <c:v>5847</c:v>
                </c:pt>
                <c:pt idx="1199">
                  <c:v>5848</c:v>
                </c:pt>
                <c:pt idx="1200">
                  <c:v>5863</c:v>
                </c:pt>
                <c:pt idx="1201">
                  <c:v>5866</c:v>
                </c:pt>
                <c:pt idx="1202">
                  <c:v>5868</c:v>
                </c:pt>
                <c:pt idx="1203">
                  <c:v>5871</c:v>
                </c:pt>
                <c:pt idx="1204">
                  <c:v>5872</c:v>
                </c:pt>
                <c:pt idx="1205">
                  <c:v>5883</c:v>
                </c:pt>
                <c:pt idx="1206">
                  <c:v>5885</c:v>
                </c:pt>
                <c:pt idx="1207">
                  <c:v>5892</c:v>
                </c:pt>
                <c:pt idx="1208">
                  <c:v>5896</c:v>
                </c:pt>
                <c:pt idx="1209">
                  <c:v>5899</c:v>
                </c:pt>
                <c:pt idx="1210">
                  <c:v>5907</c:v>
                </c:pt>
                <c:pt idx="1211">
                  <c:v>5909</c:v>
                </c:pt>
                <c:pt idx="1212">
                  <c:v>5922</c:v>
                </c:pt>
                <c:pt idx="1213">
                  <c:v>5929</c:v>
                </c:pt>
                <c:pt idx="1214">
                  <c:v>5935</c:v>
                </c:pt>
                <c:pt idx="1215">
                  <c:v>5939</c:v>
                </c:pt>
                <c:pt idx="1216">
                  <c:v>5948</c:v>
                </c:pt>
                <c:pt idx="1217">
                  <c:v>5954</c:v>
                </c:pt>
                <c:pt idx="1218">
                  <c:v>5955</c:v>
                </c:pt>
                <c:pt idx="1219">
                  <c:v>5956</c:v>
                </c:pt>
                <c:pt idx="1220">
                  <c:v>5959</c:v>
                </c:pt>
                <c:pt idx="1221">
                  <c:v>5961</c:v>
                </c:pt>
                <c:pt idx="1222">
                  <c:v>5966</c:v>
                </c:pt>
                <c:pt idx="1223">
                  <c:v>5967</c:v>
                </c:pt>
                <c:pt idx="1224">
                  <c:v>5975</c:v>
                </c:pt>
                <c:pt idx="1225">
                  <c:v>5985</c:v>
                </c:pt>
                <c:pt idx="1226">
                  <c:v>5987</c:v>
                </c:pt>
                <c:pt idx="1227">
                  <c:v>5989</c:v>
                </c:pt>
                <c:pt idx="1228">
                  <c:v>5991</c:v>
                </c:pt>
                <c:pt idx="1229">
                  <c:v>5995</c:v>
                </c:pt>
                <c:pt idx="1230">
                  <c:v>6001</c:v>
                </c:pt>
                <c:pt idx="1231">
                  <c:v>6019</c:v>
                </c:pt>
                <c:pt idx="1232">
                  <c:v>6024</c:v>
                </c:pt>
                <c:pt idx="1233">
                  <c:v>6036</c:v>
                </c:pt>
                <c:pt idx="1234">
                  <c:v>6049</c:v>
                </c:pt>
                <c:pt idx="1235">
                  <c:v>6050</c:v>
                </c:pt>
                <c:pt idx="1236">
                  <c:v>6055</c:v>
                </c:pt>
                <c:pt idx="1237">
                  <c:v>6059</c:v>
                </c:pt>
                <c:pt idx="1238">
                  <c:v>6071</c:v>
                </c:pt>
                <c:pt idx="1239">
                  <c:v>6072</c:v>
                </c:pt>
                <c:pt idx="1240">
                  <c:v>6086</c:v>
                </c:pt>
                <c:pt idx="1241">
                  <c:v>6097</c:v>
                </c:pt>
                <c:pt idx="1242">
                  <c:v>6103</c:v>
                </c:pt>
                <c:pt idx="1243">
                  <c:v>6116</c:v>
                </c:pt>
                <c:pt idx="1244">
                  <c:v>6119</c:v>
                </c:pt>
                <c:pt idx="1245">
                  <c:v>6131</c:v>
                </c:pt>
                <c:pt idx="1246">
                  <c:v>6141</c:v>
                </c:pt>
                <c:pt idx="1247">
                  <c:v>6142</c:v>
                </c:pt>
                <c:pt idx="1248">
                  <c:v>6147</c:v>
                </c:pt>
                <c:pt idx="1249">
                  <c:v>6168</c:v>
                </c:pt>
                <c:pt idx="1250">
                  <c:v>6173</c:v>
                </c:pt>
                <c:pt idx="1251">
                  <c:v>6177</c:v>
                </c:pt>
                <c:pt idx="1252">
                  <c:v>6181</c:v>
                </c:pt>
                <c:pt idx="1253">
                  <c:v>6182</c:v>
                </c:pt>
                <c:pt idx="1254">
                  <c:v>6183</c:v>
                </c:pt>
                <c:pt idx="1255">
                  <c:v>6184</c:v>
                </c:pt>
                <c:pt idx="1256">
                  <c:v>6197</c:v>
                </c:pt>
                <c:pt idx="1257">
                  <c:v>6200</c:v>
                </c:pt>
                <c:pt idx="1258">
                  <c:v>6201</c:v>
                </c:pt>
                <c:pt idx="1259">
                  <c:v>6202</c:v>
                </c:pt>
                <c:pt idx="1260">
                  <c:v>6203</c:v>
                </c:pt>
                <c:pt idx="1261">
                  <c:v>6205</c:v>
                </c:pt>
                <c:pt idx="1262">
                  <c:v>6211</c:v>
                </c:pt>
                <c:pt idx="1263">
                  <c:v>6214</c:v>
                </c:pt>
                <c:pt idx="1264">
                  <c:v>6215</c:v>
                </c:pt>
                <c:pt idx="1265">
                  <c:v>6218</c:v>
                </c:pt>
                <c:pt idx="1266">
                  <c:v>6222</c:v>
                </c:pt>
                <c:pt idx="1267">
                  <c:v>6230</c:v>
                </c:pt>
                <c:pt idx="1268">
                  <c:v>6233</c:v>
                </c:pt>
                <c:pt idx="1269">
                  <c:v>6237</c:v>
                </c:pt>
                <c:pt idx="1270">
                  <c:v>6245</c:v>
                </c:pt>
                <c:pt idx="1271">
                  <c:v>6246</c:v>
                </c:pt>
                <c:pt idx="1272">
                  <c:v>6248</c:v>
                </c:pt>
                <c:pt idx="1273">
                  <c:v>6250</c:v>
                </c:pt>
                <c:pt idx="1274">
                  <c:v>6255</c:v>
                </c:pt>
                <c:pt idx="1275">
                  <c:v>6257</c:v>
                </c:pt>
                <c:pt idx="1276">
                  <c:v>6260</c:v>
                </c:pt>
                <c:pt idx="1277">
                  <c:v>6261</c:v>
                </c:pt>
                <c:pt idx="1278">
                  <c:v>6262</c:v>
                </c:pt>
                <c:pt idx="1279">
                  <c:v>6263</c:v>
                </c:pt>
                <c:pt idx="1280">
                  <c:v>6271</c:v>
                </c:pt>
                <c:pt idx="1281">
                  <c:v>6274</c:v>
                </c:pt>
                <c:pt idx="1282">
                  <c:v>6281</c:v>
                </c:pt>
                <c:pt idx="1283">
                  <c:v>6283</c:v>
                </c:pt>
                <c:pt idx="1284">
                  <c:v>6287</c:v>
                </c:pt>
                <c:pt idx="1285">
                  <c:v>6289</c:v>
                </c:pt>
                <c:pt idx="1286">
                  <c:v>6292</c:v>
                </c:pt>
                <c:pt idx="1287">
                  <c:v>6295</c:v>
                </c:pt>
                <c:pt idx="1288">
                  <c:v>6299</c:v>
                </c:pt>
                <c:pt idx="1289">
                  <c:v>6303</c:v>
                </c:pt>
                <c:pt idx="1290">
                  <c:v>6310</c:v>
                </c:pt>
                <c:pt idx="1291">
                  <c:v>6312</c:v>
                </c:pt>
                <c:pt idx="1292">
                  <c:v>6318</c:v>
                </c:pt>
                <c:pt idx="1293">
                  <c:v>6320</c:v>
                </c:pt>
                <c:pt idx="1294">
                  <c:v>6327</c:v>
                </c:pt>
                <c:pt idx="1295">
                  <c:v>6336</c:v>
                </c:pt>
                <c:pt idx="1296">
                  <c:v>6340</c:v>
                </c:pt>
                <c:pt idx="1297">
                  <c:v>6343</c:v>
                </c:pt>
                <c:pt idx="1298">
                  <c:v>6347</c:v>
                </c:pt>
                <c:pt idx="1299">
                  <c:v>6349</c:v>
                </c:pt>
                <c:pt idx="1300">
                  <c:v>6354</c:v>
                </c:pt>
                <c:pt idx="1301">
                  <c:v>6355</c:v>
                </c:pt>
                <c:pt idx="1302">
                  <c:v>6357</c:v>
                </c:pt>
                <c:pt idx="1303">
                  <c:v>6365</c:v>
                </c:pt>
                <c:pt idx="1304">
                  <c:v>6374</c:v>
                </c:pt>
                <c:pt idx="1305">
                  <c:v>6376</c:v>
                </c:pt>
                <c:pt idx="1306">
                  <c:v>6379</c:v>
                </c:pt>
                <c:pt idx="1307">
                  <c:v>6382</c:v>
                </c:pt>
                <c:pt idx="1308">
                  <c:v>6383</c:v>
                </c:pt>
                <c:pt idx="1309">
                  <c:v>6384</c:v>
                </c:pt>
                <c:pt idx="1310">
                  <c:v>6387</c:v>
                </c:pt>
                <c:pt idx="1311">
                  <c:v>6398</c:v>
                </c:pt>
                <c:pt idx="1312">
                  <c:v>6404</c:v>
                </c:pt>
                <c:pt idx="1313">
                  <c:v>6406</c:v>
                </c:pt>
                <c:pt idx="1314">
                  <c:v>6409</c:v>
                </c:pt>
                <c:pt idx="1315">
                  <c:v>6417</c:v>
                </c:pt>
                <c:pt idx="1316">
                  <c:v>6421</c:v>
                </c:pt>
                <c:pt idx="1317">
                  <c:v>6422</c:v>
                </c:pt>
                <c:pt idx="1318">
                  <c:v>6424</c:v>
                </c:pt>
                <c:pt idx="1319">
                  <c:v>6428</c:v>
                </c:pt>
                <c:pt idx="1320">
                  <c:v>6431</c:v>
                </c:pt>
                <c:pt idx="1321">
                  <c:v>6437</c:v>
                </c:pt>
                <c:pt idx="1322">
                  <c:v>6439</c:v>
                </c:pt>
                <c:pt idx="1323">
                  <c:v>6445</c:v>
                </c:pt>
                <c:pt idx="1324">
                  <c:v>6457</c:v>
                </c:pt>
                <c:pt idx="1325">
                  <c:v>6460</c:v>
                </c:pt>
                <c:pt idx="1326">
                  <c:v>6461</c:v>
                </c:pt>
                <c:pt idx="1327">
                  <c:v>6466</c:v>
                </c:pt>
                <c:pt idx="1328">
                  <c:v>6471</c:v>
                </c:pt>
                <c:pt idx="1329">
                  <c:v>6488</c:v>
                </c:pt>
                <c:pt idx="1330">
                  <c:v>6497</c:v>
                </c:pt>
                <c:pt idx="1331">
                  <c:v>6504</c:v>
                </c:pt>
                <c:pt idx="1332">
                  <c:v>6507</c:v>
                </c:pt>
                <c:pt idx="1333">
                  <c:v>6515</c:v>
                </c:pt>
                <c:pt idx="1334">
                  <c:v>6516</c:v>
                </c:pt>
                <c:pt idx="1335">
                  <c:v>6518</c:v>
                </c:pt>
                <c:pt idx="1336">
                  <c:v>6521</c:v>
                </c:pt>
                <c:pt idx="1337">
                  <c:v>6528</c:v>
                </c:pt>
                <c:pt idx="1338">
                  <c:v>6534</c:v>
                </c:pt>
                <c:pt idx="1339">
                  <c:v>6543</c:v>
                </c:pt>
                <c:pt idx="1340">
                  <c:v>6544</c:v>
                </c:pt>
                <c:pt idx="1341">
                  <c:v>6565</c:v>
                </c:pt>
                <c:pt idx="1342">
                  <c:v>6566</c:v>
                </c:pt>
                <c:pt idx="1343">
                  <c:v>6568</c:v>
                </c:pt>
                <c:pt idx="1344">
                  <c:v>6575</c:v>
                </c:pt>
                <c:pt idx="1345">
                  <c:v>6583</c:v>
                </c:pt>
                <c:pt idx="1346">
                  <c:v>6605</c:v>
                </c:pt>
                <c:pt idx="1347">
                  <c:v>6606</c:v>
                </c:pt>
                <c:pt idx="1348">
                  <c:v>6609</c:v>
                </c:pt>
                <c:pt idx="1349">
                  <c:v>6613</c:v>
                </c:pt>
                <c:pt idx="1350">
                  <c:v>6616</c:v>
                </c:pt>
                <c:pt idx="1351">
                  <c:v>6619</c:v>
                </c:pt>
                <c:pt idx="1352">
                  <c:v>6634</c:v>
                </c:pt>
                <c:pt idx="1353">
                  <c:v>6637</c:v>
                </c:pt>
                <c:pt idx="1354">
                  <c:v>6642</c:v>
                </c:pt>
                <c:pt idx="1355">
                  <c:v>6646</c:v>
                </c:pt>
                <c:pt idx="1356">
                  <c:v>6652</c:v>
                </c:pt>
                <c:pt idx="1357">
                  <c:v>6653</c:v>
                </c:pt>
                <c:pt idx="1358">
                  <c:v>6658</c:v>
                </c:pt>
                <c:pt idx="1359">
                  <c:v>6661</c:v>
                </c:pt>
                <c:pt idx="1360">
                  <c:v>6663</c:v>
                </c:pt>
                <c:pt idx="1361">
                  <c:v>6673</c:v>
                </c:pt>
                <c:pt idx="1362">
                  <c:v>6678</c:v>
                </c:pt>
                <c:pt idx="1363">
                  <c:v>6679</c:v>
                </c:pt>
                <c:pt idx="1364">
                  <c:v>6682</c:v>
                </c:pt>
                <c:pt idx="1365">
                  <c:v>6690</c:v>
                </c:pt>
                <c:pt idx="1366">
                  <c:v>6694</c:v>
                </c:pt>
                <c:pt idx="1367">
                  <c:v>6710</c:v>
                </c:pt>
                <c:pt idx="1368">
                  <c:v>6715</c:v>
                </c:pt>
                <c:pt idx="1369">
                  <c:v>6720</c:v>
                </c:pt>
                <c:pt idx="1370">
                  <c:v>6721</c:v>
                </c:pt>
                <c:pt idx="1371">
                  <c:v>6722</c:v>
                </c:pt>
                <c:pt idx="1372">
                  <c:v>6728</c:v>
                </c:pt>
                <c:pt idx="1373">
                  <c:v>6729</c:v>
                </c:pt>
                <c:pt idx="1374">
                  <c:v>6730</c:v>
                </c:pt>
                <c:pt idx="1375">
                  <c:v>6742</c:v>
                </c:pt>
                <c:pt idx="1376">
                  <c:v>6749</c:v>
                </c:pt>
                <c:pt idx="1377">
                  <c:v>6768</c:v>
                </c:pt>
                <c:pt idx="1378">
                  <c:v>6770</c:v>
                </c:pt>
                <c:pt idx="1379">
                  <c:v>6798</c:v>
                </c:pt>
                <c:pt idx="1380">
                  <c:v>6810</c:v>
                </c:pt>
                <c:pt idx="1381">
                  <c:v>6815</c:v>
                </c:pt>
                <c:pt idx="1382">
                  <c:v>6818</c:v>
                </c:pt>
                <c:pt idx="1383">
                  <c:v>6825</c:v>
                </c:pt>
                <c:pt idx="1384">
                  <c:v>6853</c:v>
                </c:pt>
                <c:pt idx="1385">
                  <c:v>6856</c:v>
                </c:pt>
                <c:pt idx="1386">
                  <c:v>6859</c:v>
                </c:pt>
                <c:pt idx="1387">
                  <c:v>6862</c:v>
                </c:pt>
                <c:pt idx="1388">
                  <c:v>6864</c:v>
                </c:pt>
                <c:pt idx="1389">
                  <c:v>6866</c:v>
                </c:pt>
                <c:pt idx="1390">
                  <c:v>6870</c:v>
                </c:pt>
                <c:pt idx="1391">
                  <c:v>6872</c:v>
                </c:pt>
                <c:pt idx="1392">
                  <c:v>6875</c:v>
                </c:pt>
                <c:pt idx="1393">
                  <c:v>6878</c:v>
                </c:pt>
                <c:pt idx="1394">
                  <c:v>6885</c:v>
                </c:pt>
                <c:pt idx="1395">
                  <c:v>6887</c:v>
                </c:pt>
                <c:pt idx="1396">
                  <c:v>6892</c:v>
                </c:pt>
                <c:pt idx="1397">
                  <c:v>6905</c:v>
                </c:pt>
                <c:pt idx="1398">
                  <c:v>6906</c:v>
                </c:pt>
                <c:pt idx="1399">
                  <c:v>6912</c:v>
                </c:pt>
                <c:pt idx="1400">
                  <c:v>6918</c:v>
                </c:pt>
                <c:pt idx="1401">
                  <c:v>6919</c:v>
                </c:pt>
                <c:pt idx="1402">
                  <c:v>6927</c:v>
                </c:pt>
                <c:pt idx="1403">
                  <c:v>6931</c:v>
                </c:pt>
                <c:pt idx="1404">
                  <c:v>6932</c:v>
                </c:pt>
                <c:pt idx="1405">
                  <c:v>6935</c:v>
                </c:pt>
                <c:pt idx="1406">
                  <c:v>6940</c:v>
                </c:pt>
                <c:pt idx="1407">
                  <c:v>6941</c:v>
                </c:pt>
                <c:pt idx="1408">
                  <c:v>6945</c:v>
                </c:pt>
                <c:pt idx="1409">
                  <c:v>6950</c:v>
                </c:pt>
                <c:pt idx="1410">
                  <c:v>6958</c:v>
                </c:pt>
                <c:pt idx="1411">
                  <c:v>6961</c:v>
                </c:pt>
                <c:pt idx="1412">
                  <c:v>6963</c:v>
                </c:pt>
                <c:pt idx="1413">
                  <c:v>6969</c:v>
                </c:pt>
                <c:pt idx="1414">
                  <c:v>6974</c:v>
                </c:pt>
                <c:pt idx="1415">
                  <c:v>6977</c:v>
                </c:pt>
                <c:pt idx="1416">
                  <c:v>6982</c:v>
                </c:pt>
                <c:pt idx="1417">
                  <c:v>6983</c:v>
                </c:pt>
                <c:pt idx="1418">
                  <c:v>6988</c:v>
                </c:pt>
                <c:pt idx="1419">
                  <c:v>6991</c:v>
                </c:pt>
                <c:pt idx="1420">
                  <c:v>6999</c:v>
                </c:pt>
                <c:pt idx="1421">
                  <c:v>7000</c:v>
                </c:pt>
                <c:pt idx="1422">
                  <c:v>7002</c:v>
                </c:pt>
                <c:pt idx="1423">
                  <c:v>7004</c:v>
                </c:pt>
                <c:pt idx="1424">
                  <c:v>7005</c:v>
                </c:pt>
                <c:pt idx="1425">
                  <c:v>7007</c:v>
                </c:pt>
                <c:pt idx="1426">
                  <c:v>7010</c:v>
                </c:pt>
                <c:pt idx="1427">
                  <c:v>7011</c:v>
                </c:pt>
                <c:pt idx="1428">
                  <c:v>7019</c:v>
                </c:pt>
                <c:pt idx="1429">
                  <c:v>7022</c:v>
                </c:pt>
                <c:pt idx="1430">
                  <c:v>7023</c:v>
                </c:pt>
                <c:pt idx="1431">
                  <c:v>7030</c:v>
                </c:pt>
                <c:pt idx="1432">
                  <c:v>7034</c:v>
                </c:pt>
                <c:pt idx="1433">
                  <c:v>7037</c:v>
                </c:pt>
                <c:pt idx="1434">
                  <c:v>7042</c:v>
                </c:pt>
                <c:pt idx="1435">
                  <c:v>7053</c:v>
                </c:pt>
                <c:pt idx="1436">
                  <c:v>7055</c:v>
                </c:pt>
                <c:pt idx="1437">
                  <c:v>7059</c:v>
                </c:pt>
                <c:pt idx="1438">
                  <c:v>7072</c:v>
                </c:pt>
                <c:pt idx="1439">
                  <c:v>7079</c:v>
                </c:pt>
                <c:pt idx="1440">
                  <c:v>7093</c:v>
                </c:pt>
                <c:pt idx="1441">
                  <c:v>7094</c:v>
                </c:pt>
                <c:pt idx="1442">
                  <c:v>7101</c:v>
                </c:pt>
                <c:pt idx="1443">
                  <c:v>7106</c:v>
                </c:pt>
                <c:pt idx="1444">
                  <c:v>7108</c:v>
                </c:pt>
                <c:pt idx="1445">
                  <c:v>7118</c:v>
                </c:pt>
                <c:pt idx="1446">
                  <c:v>7119</c:v>
                </c:pt>
                <c:pt idx="1447">
                  <c:v>7124</c:v>
                </c:pt>
                <c:pt idx="1448">
                  <c:v>7128</c:v>
                </c:pt>
                <c:pt idx="1449">
                  <c:v>7129</c:v>
                </c:pt>
                <c:pt idx="1450">
                  <c:v>7141</c:v>
                </c:pt>
                <c:pt idx="1451">
                  <c:v>7143</c:v>
                </c:pt>
                <c:pt idx="1452">
                  <c:v>7152</c:v>
                </c:pt>
                <c:pt idx="1453">
                  <c:v>7165</c:v>
                </c:pt>
                <c:pt idx="1454">
                  <c:v>7181</c:v>
                </c:pt>
                <c:pt idx="1455">
                  <c:v>7186</c:v>
                </c:pt>
                <c:pt idx="1456">
                  <c:v>7187</c:v>
                </c:pt>
                <c:pt idx="1457">
                  <c:v>7192</c:v>
                </c:pt>
                <c:pt idx="1458">
                  <c:v>7196</c:v>
                </c:pt>
                <c:pt idx="1459">
                  <c:v>7212</c:v>
                </c:pt>
                <c:pt idx="1460">
                  <c:v>7214</c:v>
                </c:pt>
                <c:pt idx="1461">
                  <c:v>7215</c:v>
                </c:pt>
                <c:pt idx="1462">
                  <c:v>7224</c:v>
                </c:pt>
                <c:pt idx="1463">
                  <c:v>7230</c:v>
                </c:pt>
                <c:pt idx="1464">
                  <c:v>7232</c:v>
                </c:pt>
                <c:pt idx="1465">
                  <c:v>7233</c:v>
                </c:pt>
                <c:pt idx="1466">
                  <c:v>7235</c:v>
                </c:pt>
                <c:pt idx="1467">
                  <c:v>7244</c:v>
                </c:pt>
                <c:pt idx="1468">
                  <c:v>7247</c:v>
                </c:pt>
                <c:pt idx="1469">
                  <c:v>7250</c:v>
                </c:pt>
                <c:pt idx="1470">
                  <c:v>7254</c:v>
                </c:pt>
                <c:pt idx="1471">
                  <c:v>7261</c:v>
                </c:pt>
                <c:pt idx="1472">
                  <c:v>7264</c:v>
                </c:pt>
                <c:pt idx="1473">
                  <c:v>7270</c:v>
                </c:pt>
                <c:pt idx="1474">
                  <c:v>7274</c:v>
                </c:pt>
                <c:pt idx="1475">
                  <c:v>7275</c:v>
                </c:pt>
                <c:pt idx="1476">
                  <c:v>7279</c:v>
                </c:pt>
                <c:pt idx="1477">
                  <c:v>7281</c:v>
                </c:pt>
                <c:pt idx="1478">
                  <c:v>7284</c:v>
                </c:pt>
                <c:pt idx="1479">
                  <c:v>7286</c:v>
                </c:pt>
                <c:pt idx="1480">
                  <c:v>7290</c:v>
                </c:pt>
                <c:pt idx="1481">
                  <c:v>7297</c:v>
                </c:pt>
                <c:pt idx="1482">
                  <c:v>7300</c:v>
                </c:pt>
                <c:pt idx="1483">
                  <c:v>7301</c:v>
                </c:pt>
                <c:pt idx="1484">
                  <c:v>7313</c:v>
                </c:pt>
                <c:pt idx="1485">
                  <c:v>7321</c:v>
                </c:pt>
                <c:pt idx="1486">
                  <c:v>7325</c:v>
                </c:pt>
                <c:pt idx="1487">
                  <c:v>7326</c:v>
                </c:pt>
                <c:pt idx="1488">
                  <c:v>7327</c:v>
                </c:pt>
                <c:pt idx="1489">
                  <c:v>7342</c:v>
                </c:pt>
                <c:pt idx="1490">
                  <c:v>7348</c:v>
                </c:pt>
                <c:pt idx="1491">
                  <c:v>7349</c:v>
                </c:pt>
                <c:pt idx="1492">
                  <c:v>7352</c:v>
                </c:pt>
                <c:pt idx="1493">
                  <c:v>7366</c:v>
                </c:pt>
                <c:pt idx="1494">
                  <c:v>7369</c:v>
                </c:pt>
                <c:pt idx="1495">
                  <c:v>7373</c:v>
                </c:pt>
                <c:pt idx="1496">
                  <c:v>7375</c:v>
                </c:pt>
                <c:pt idx="1497">
                  <c:v>7378</c:v>
                </c:pt>
                <c:pt idx="1498">
                  <c:v>7381</c:v>
                </c:pt>
                <c:pt idx="1499">
                  <c:v>7384</c:v>
                </c:pt>
                <c:pt idx="1500">
                  <c:v>7386</c:v>
                </c:pt>
                <c:pt idx="1501">
                  <c:v>7393</c:v>
                </c:pt>
                <c:pt idx="1502">
                  <c:v>7396</c:v>
                </c:pt>
                <c:pt idx="1503">
                  <c:v>7397</c:v>
                </c:pt>
                <c:pt idx="1504">
                  <c:v>7408</c:v>
                </c:pt>
                <c:pt idx="1505">
                  <c:v>7409</c:v>
                </c:pt>
                <c:pt idx="1506">
                  <c:v>7411</c:v>
                </c:pt>
                <c:pt idx="1507">
                  <c:v>7414</c:v>
                </c:pt>
                <c:pt idx="1508">
                  <c:v>7419</c:v>
                </c:pt>
                <c:pt idx="1509">
                  <c:v>7422</c:v>
                </c:pt>
                <c:pt idx="1510">
                  <c:v>7426</c:v>
                </c:pt>
                <c:pt idx="1511">
                  <c:v>7428</c:v>
                </c:pt>
                <c:pt idx="1512">
                  <c:v>7431</c:v>
                </c:pt>
                <c:pt idx="1513">
                  <c:v>7433</c:v>
                </c:pt>
                <c:pt idx="1514">
                  <c:v>7437</c:v>
                </c:pt>
                <c:pt idx="1515">
                  <c:v>7441</c:v>
                </c:pt>
                <c:pt idx="1516">
                  <c:v>7444</c:v>
                </c:pt>
                <c:pt idx="1517">
                  <c:v>7446</c:v>
                </c:pt>
                <c:pt idx="1518">
                  <c:v>7451</c:v>
                </c:pt>
                <c:pt idx="1519">
                  <c:v>7453</c:v>
                </c:pt>
                <c:pt idx="1520">
                  <c:v>7458</c:v>
                </c:pt>
                <c:pt idx="1521">
                  <c:v>7462</c:v>
                </c:pt>
                <c:pt idx="1522">
                  <c:v>7476</c:v>
                </c:pt>
                <c:pt idx="1523">
                  <c:v>7485</c:v>
                </c:pt>
                <c:pt idx="1524">
                  <c:v>7488</c:v>
                </c:pt>
                <c:pt idx="1525">
                  <c:v>7494</c:v>
                </c:pt>
                <c:pt idx="1526">
                  <c:v>7495</c:v>
                </c:pt>
                <c:pt idx="1527">
                  <c:v>7500</c:v>
                </c:pt>
                <c:pt idx="1528">
                  <c:v>7503</c:v>
                </c:pt>
                <c:pt idx="1529">
                  <c:v>7505</c:v>
                </c:pt>
                <c:pt idx="1530">
                  <c:v>7514</c:v>
                </c:pt>
                <c:pt idx="1531">
                  <c:v>7516</c:v>
                </c:pt>
                <c:pt idx="1532">
                  <c:v>7521</c:v>
                </c:pt>
                <c:pt idx="1533">
                  <c:v>7527</c:v>
                </c:pt>
                <c:pt idx="1534">
                  <c:v>7530</c:v>
                </c:pt>
                <c:pt idx="1535">
                  <c:v>7532</c:v>
                </c:pt>
                <c:pt idx="1536">
                  <c:v>7533</c:v>
                </c:pt>
                <c:pt idx="1537">
                  <c:v>7540</c:v>
                </c:pt>
                <c:pt idx="1538">
                  <c:v>7573</c:v>
                </c:pt>
                <c:pt idx="1539">
                  <c:v>7574</c:v>
                </c:pt>
                <c:pt idx="1540">
                  <c:v>7592</c:v>
                </c:pt>
                <c:pt idx="1541">
                  <c:v>7600</c:v>
                </c:pt>
                <c:pt idx="1542">
                  <c:v>7610</c:v>
                </c:pt>
                <c:pt idx="1543">
                  <c:v>7613</c:v>
                </c:pt>
                <c:pt idx="1544">
                  <c:v>7617</c:v>
                </c:pt>
                <c:pt idx="1545">
                  <c:v>7620</c:v>
                </c:pt>
                <c:pt idx="1546">
                  <c:v>7627</c:v>
                </c:pt>
                <c:pt idx="1547">
                  <c:v>7628</c:v>
                </c:pt>
                <c:pt idx="1548">
                  <c:v>7629</c:v>
                </c:pt>
                <c:pt idx="1549">
                  <c:v>7631</c:v>
                </c:pt>
                <c:pt idx="1550">
                  <c:v>7646</c:v>
                </c:pt>
                <c:pt idx="1551">
                  <c:v>7660</c:v>
                </c:pt>
                <c:pt idx="1552">
                  <c:v>7679</c:v>
                </c:pt>
                <c:pt idx="1553">
                  <c:v>7683</c:v>
                </c:pt>
                <c:pt idx="1554">
                  <c:v>7685</c:v>
                </c:pt>
                <c:pt idx="1555">
                  <c:v>7698</c:v>
                </c:pt>
                <c:pt idx="1556">
                  <c:v>7699</c:v>
                </c:pt>
                <c:pt idx="1557">
                  <c:v>7706</c:v>
                </c:pt>
                <c:pt idx="1558">
                  <c:v>7712</c:v>
                </c:pt>
                <c:pt idx="1559">
                  <c:v>7718</c:v>
                </c:pt>
                <c:pt idx="1560">
                  <c:v>7723</c:v>
                </c:pt>
                <c:pt idx="1561">
                  <c:v>7725</c:v>
                </c:pt>
                <c:pt idx="1562">
                  <c:v>7732</c:v>
                </c:pt>
                <c:pt idx="1563">
                  <c:v>7734</c:v>
                </c:pt>
                <c:pt idx="1564">
                  <c:v>7736</c:v>
                </c:pt>
                <c:pt idx="1565">
                  <c:v>7755</c:v>
                </c:pt>
                <c:pt idx="1566">
                  <c:v>7761</c:v>
                </c:pt>
                <c:pt idx="1567">
                  <c:v>7786</c:v>
                </c:pt>
                <c:pt idx="1568">
                  <c:v>7787</c:v>
                </c:pt>
                <c:pt idx="1569">
                  <c:v>7788</c:v>
                </c:pt>
                <c:pt idx="1570">
                  <c:v>7789</c:v>
                </c:pt>
                <c:pt idx="1571">
                  <c:v>7791</c:v>
                </c:pt>
                <c:pt idx="1572">
                  <c:v>7793</c:v>
                </c:pt>
                <c:pt idx="1573">
                  <c:v>7798</c:v>
                </c:pt>
                <c:pt idx="1574">
                  <c:v>7801</c:v>
                </c:pt>
                <c:pt idx="1575">
                  <c:v>7807</c:v>
                </c:pt>
                <c:pt idx="1576">
                  <c:v>7822</c:v>
                </c:pt>
                <c:pt idx="1577">
                  <c:v>7828</c:v>
                </c:pt>
                <c:pt idx="1578">
                  <c:v>7829</c:v>
                </c:pt>
                <c:pt idx="1579">
                  <c:v>7832</c:v>
                </c:pt>
                <c:pt idx="1580">
                  <c:v>7842</c:v>
                </c:pt>
                <c:pt idx="1581">
                  <c:v>7848</c:v>
                </c:pt>
                <c:pt idx="1582">
                  <c:v>7849</c:v>
                </c:pt>
                <c:pt idx="1583">
                  <c:v>7851</c:v>
                </c:pt>
                <c:pt idx="1584">
                  <c:v>7861</c:v>
                </c:pt>
                <c:pt idx="1585">
                  <c:v>7872</c:v>
                </c:pt>
                <c:pt idx="1586">
                  <c:v>7873</c:v>
                </c:pt>
                <c:pt idx="1587">
                  <c:v>7875</c:v>
                </c:pt>
                <c:pt idx="1588">
                  <c:v>7881</c:v>
                </c:pt>
                <c:pt idx="1589">
                  <c:v>7892</c:v>
                </c:pt>
                <c:pt idx="1590">
                  <c:v>7899</c:v>
                </c:pt>
                <c:pt idx="1591">
                  <c:v>7901</c:v>
                </c:pt>
                <c:pt idx="1592">
                  <c:v>7912</c:v>
                </c:pt>
                <c:pt idx="1593">
                  <c:v>7919</c:v>
                </c:pt>
                <c:pt idx="1594">
                  <c:v>7922</c:v>
                </c:pt>
                <c:pt idx="1595">
                  <c:v>7930</c:v>
                </c:pt>
                <c:pt idx="1596">
                  <c:v>7937</c:v>
                </c:pt>
                <c:pt idx="1597">
                  <c:v>7938</c:v>
                </c:pt>
                <c:pt idx="1598">
                  <c:v>7943</c:v>
                </c:pt>
                <c:pt idx="1599">
                  <c:v>7947</c:v>
                </c:pt>
                <c:pt idx="1600">
                  <c:v>7959</c:v>
                </c:pt>
                <c:pt idx="1601">
                  <c:v>7960</c:v>
                </c:pt>
                <c:pt idx="1602">
                  <c:v>7962</c:v>
                </c:pt>
                <c:pt idx="1603">
                  <c:v>7966</c:v>
                </c:pt>
                <c:pt idx="1604">
                  <c:v>7972</c:v>
                </c:pt>
                <c:pt idx="1605">
                  <c:v>7987</c:v>
                </c:pt>
                <c:pt idx="1606">
                  <c:v>7990</c:v>
                </c:pt>
                <c:pt idx="1607">
                  <c:v>7998</c:v>
                </c:pt>
                <c:pt idx="1608">
                  <c:v>7999</c:v>
                </c:pt>
                <c:pt idx="1609">
                  <c:v>8008</c:v>
                </c:pt>
                <c:pt idx="1610">
                  <c:v>8015</c:v>
                </c:pt>
                <c:pt idx="1611">
                  <c:v>8017</c:v>
                </c:pt>
                <c:pt idx="1612">
                  <c:v>8026</c:v>
                </c:pt>
                <c:pt idx="1613">
                  <c:v>8029</c:v>
                </c:pt>
                <c:pt idx="1614">
                  <c:v>8036</c:v>
                </c:pt>
                <c:pt idx="1615">
                  <c:v>8041</c:v>
                </c:pt>
                <c:pt idx="1616">
                  <c:v>8070</c:v>
                </c:pt>
                <c:pt idx="1617">
                  <c:v>8079</c:v>
                </c:pt>
                <c:pt idx="1618">
                  <c:v>8080</c:v>
                </c:pt>
                <c:pt idx="1619">
                  <c:v>8082</c:v>
                </c:pt>
                <c:pt idx="1620">
                  <c:v>8086</c:v>
                </c:pt>
                <c:pt idx="1621">
                  <c:v>8091</c:v>
                </c:pt>
                <c:pt idx="1622">
                  <c:v>8093</c:v>
                </c:pt>
                <c:pt idx="1623">
                  <c:v>8104</c:v>
                </c:pt>
                <c:pt idx="1624">
                  <c:v>8132</c:v>
                </c:pt>
                <c:pt idx="1625">
                  <c:v>8135</c:v>
                </c:pt>
                <c:pt idx="1626">
                  <c:v>8140</c:v>
                </c:pt>
                <c:pt idx="1627">
                  <c:v>8143</c:v>
                </c:pt>
                <c:pt idx="1628">
                  <c:v>8146</c:v>
                </c:pt>
                <c:pt idx="1629">
                  <c:v>8147</c:v>
                </c:pt>
                <c:pt idx="1630">
                  <c:v>8148</c:v>
                </c:pt>
                <c:pt idx="1631">
                  <c:v>8151</c:v>
                </c:pt>
                <c:pt idx="1632">
                  <c:v>8159</c:v>
                </c:pt>
                <c:pt idx="1633">
                  <c:v>8162</c:v>
                </c:pt>
                <c:pt idx="1634">
                  <c:v>8164</c:v>
                </c:pt>
                <c:pt idx="1635">
                  <c:v>8175</c:v>
                </c:pt>
                <c:pt idx="1636">
                  <c:v>8180</c:v>
                </c:pt>
                <c:pt idx="1637">
                  <c:v>8181</c:v>
                </c:pt>
                <c:pt idx="1638">
                  <c:v>8182</c:v>
                </c:pt>
                <c:pt idx="1639">
                  <c:v>8204</c:v>
                </c:pt>
                <c:pt idx="1640">
                  <c:v>8207</c:v>
                </c:pt>
                <c:pt idx="1641">
                  <c:v>8210</c:v>
                </c:pt>
                <c:pt idx="1642">
                  <c:v>8212</c:v>
                </c:pt>
                <c:pt idx="1643">
                  <c:v>8213</c:v>
                </c:pt>
                <c:pt idx="1644">
                  <c:v>8216</c:v>
                </c:pt>
                <c:pt idx="1645">
                  <c:v>8230</c:v>
                </c:pt>
                <c:pt idx="1646">
                  <c:v>8233</c:v>
                </c:pt>
                <c:pt idx="1647">
                  <c:v>8234</c:v>
                </c:pt>
                <c:pt idx="1648">
                  <c:v>8235</c:v>
                </c:pt>
                <c:pt idx="1649">
                  <c:v>8254</c:v>
                </c:pt>
                <c:pt idx="1650">
                  <c:v>8268</c:v>
                </c:pt>
                <c:pt idx="1651">
                  <c:v>8275</c:v>
                </c:pt>
                <c:pt idx="1652">
                  <c:v>8278</c:v>
                </c:pt>
                <c:pt idx="1653">
                  <c:v>8286</c:v>
                </c:pt>
                <c:pt idx="1654">
                  <c:v>8299</c:v>
                </c:pt>
                <c:pt idx="1655">
                  <c:v>8310</c:v>
                </c:pt>
                <c:pt idx="1656">
                  <c:v>8312</c:v>
                </c:pt>
                <c:pt idx="1657">
                  <c:v>8314</c:v>
                </c:pt>
                <c:pt idx="1658">
                  <c:v>8315</c:v>
                </c:pt>
                <c:pt idx="1659">
                  <c:v>8318</c:v>
                </c:pt>
                <c:pt idx="1660">
                  <c:v>8334</c:v>
                </c:pt>
                <c:pt idx="1661">
                  <c:v>8341</c:v>
                </c:pt>
                <c:pt idx="1662">
                  <c:v>8346</c:v>
                </c:pt>
                <c:pt idx="1663">
                  <c:v>8360</c:v>
                </c:pt>
                <c:pt idx="1664">
                  <c:v>8362</c:v>
                </c:pt>
                <c:pt idx="1665">
                  <c:v>8369</c:v>
                </c:pt>
                <c:pt idx="1666">
                  <c:v>8370</c:v>
                </c:pt>
                <c:pt idx="1667">
                  <c:v>8372</c:v>
                </c:pt>
                <c:pt idx="1668">
                  <c:v>8373</c:v>
                </c:pt>
                <c:pt idx="1669">
                  <c:v>8375</c:v>
                </c:pt>
                <c:pt idx="1670">
                  <c:v>8387</c:v>
                </c:pt>
                <c:pt idx="1671">
                  <c:v>8395</c:v>
                </c:pt>
                <c:pt idx="1672">
                  <c:v>8397</c:v>
                </c:pt>
                <c:pt idx="1673">
                  <c:v>8402</c:v>
                </c:pt>
                <c:pt idx="1674">
                  <c:v>8405</c:v>
                </c:pt>
                <c:pt idx="1675">
                  <c:v>8414</c:v>
                </c:pt>
                <c:pt idx="1676">
                  <c:v>8416</c:v>
                </c:pt>
                <c:pt idx="1677">
                  <c:v>8418</c:v>
                </c:pt>
                <c:pt idx="1678">
                  <c:v>8420</c:v>
                </c:pt>
                <c:pt idx="1679">
                  <c:v>8427</c:v>
                </c:pt>
                <c:pt idx="1680">
                  <c:v>8430</c:v>
                </c:pt>
                <c:pt idx="1681">
                  <c:v>8432</c:v>
                </c:pt>
                <c:pt idx="1682">
                  <c:v>8439</c:v>
                </c:pt>
                <c:pt idx="1683">
                  <c:v>8442</c:v>
                </c:pt>
                <c:pt idx="1684">
                  <c:v>8443</c:v>
                </c:pt>
                <c:pt idx="1685">
                  <c:v>8461</c:v>
                </c:pt>
                <c:pt idx="1686">
                  <c:v>8462</c:v>
                </c:pt>
                <c:pt idx="1687">
                  <c:v>8475</c:v>
                </c:pt>
                <c:pt idx="1688">
                  <c:v>8477</c:v>
                </c:pt>
                <c:pt idx="1689">
                  <c:v>8486</c:v>
                </c:pt>
                <c:pt idx="1690">
                  <c:v>8492</c:v>
                </c:pt>
                <c:pt idx="1691">
                  <c:v>8504</c:v>
                </c:pt>
                <c:pt idx="1692">
                  <c:v>8514</c:v>
                </c:pt>
                <c:pt idx="1693">
                  <c:v>8523</c:v>
                </c:pt>
                <c:pt idx="1694">
                  <c:v>8524</c:v>
                </c:pt>
                <c:pt idx="1695">
                  <c:v>8527</c:v>
                </c:pt>
                <c:pt idx="1696">
                  <c:v>8534</c:v>
                </c:pt>
                <c:pt idx="1697">
                  <c:v>8537</c:v>
                </c:pt>
                <c:pt idx="1698">
                  <c:v>8541</c:v>
                </c:pt>
                <c:pt idx="1699">
                  <c:v>8545</c:v>
                </c:pt>
                <c:pt idx="1700">
                  <c:v>8553</c:v>
                </c:pt>
                <c:pt idx="1701">
                  <c:v>8557</c:v>
                </c:pt>
                <c:pt idx="1702">
                  <c:v>8560</c:v>
                </c:pt>
                <c:pt idx="1703">
                  <c:v>8562</c:v>
                </c:pt>
                <c:pt idx="1704">
                  <c:v>8566</c:v>
                </c:pt>
                <c:pt idx="1705">
                  <c:v>8581</c:v>
                </c:pt>
                <c:pt idx="1706">
                  <c:v>8584</c:v>
                </c:pt>
                <c:pt idx="1707">
                  <c:v>8588</c:v>
                </c:pt>
                <c:pt idx="1708">
                  <c:v>8594</c:v>
                </c:pt>
                <c:pt idx="1709">
                  <c:v>8595</c:v>
                </c:pt>
                <c:pt idx="1710">
                  <c:v>8601</c:v>
                </c:pt>
                <c:pt idx="1711">
                  <c:v>8602</c:v>
                </c:pt>
                <c:pt idx="1712">
                  <c:v>8605</c:v>
                </c:pt>
                <c:pt idx="1713">
                  <c:v>8614</c:v>
                </c:pt>
                <c:pt idx="1714">
                  <c:v>8619</c:v>
                </c:pt>
                <c:pt idx="1715">
                  <c:v>8624</c:v>
                </c:pt>
                <c:pt idx="1716">
                  <c:v>8625</c:v>
                </c:pt>
                <c:pt idx="1717">
                  <c:v>8629</c:v>
                </c:pt>
                <c:pt idx="1718">
                  <c:v>8643</c:v>
                </c:pt>
                <c:pt idx="1719">
                  <c:v>8650</c:v>
                </c:pt>
                <c:pt idx="1720">
                  <c:v>8652</c:v>
                </c:pt>
                <c:pt idx="1721">
                  <c:v>8659</c:v>
                </c:pt>
                <c:pt idx="1722">
                  <c:v>8663</c:v>
                </c:pt>
                <c:pt idx="1723">
                  <c:v>8685</c:v>
                </c:pt>
                <c:pt idx="1724">
                  <c:v>8686</c:v>
                </c:pt>
                <c:pt idx="1725">
                  <c:v>8687</c:v>
                </c:pt>
                <c:pt idx="1726">
                  <c:v>8690</c:v>
                </c:pt>
                <c:pt idx="1727">
                  <c:v>8692</c:v>
                </c:pt>
                <c:pt idx="1728">
                  <c:v>8700</c:v>
                </c:pt>
                <c:pt idx="1729">
                  <c:v>8702</c:v>
                </c:pt>
                <c:pt idx="1730">
                  <c:v>8707</c:v>
                </c:pt>
                <c:pt idx="1731">
                  <c:v>8717</c:v>
                </c:pt>
                <c:pt idx="1732">
                  <c:v>8720</c:v>
                </c:pt>
                <c:pt idx="1733">
                  <c:v>8722</c:v>
                </c:pt>
                <c:pt idx="1734">
                  <c:v>8724</c:v>
                </c:pt>
                <c:pt idx="1735">
                  <c:v>8726</c:v>
                </c:pt>
                <c:pt idx="1736">
                  <c:v>8727</c:v>
                </c:pt>
                <c:pt idx="1737">
                  <c:v>8732</c:v>
                </c:pt>
                <c:pt idx="1738">
                  <c:v>8737</c:v>
                </c:pt>
                <c:pt idx="1739">
                  <c:v>8746</c:v>
                </c:pt>
                <c:pt idx="1740">
                  <c:v>8749</c:v>
                </c:pt>
                <c:pt idx="1741">
                  <c:v>8754</c:v>
                </c:pt>
                <c:pt idx="1742">
                  <c:v>8755</c:v>
                </c:pt>
                <c:pt idx="1743">
                  <c:v>8773</c:v>
                </c:pt>
                <c:pt idx="1744">
                  <c:v>8775</c:v>
                </c:pt>
                <c:pt idx="1745">
                  <c:v>8779</c:v>
                </c:pt>
                <c:pt idx="1746">
                  <c:v>8780</c:v>
                </c:pt>
                <c:pt idx="1747">
                  <c:v>8783</c:v>
                </c:pt>
                <c:pt idx="1748">
                  <c:v>8786</c:v>
                </c:pt>
                <c:pt idx="1749">
                  <c:v>8789</c:v>
                </c:pt>
                <c:pt idx="1750">
                  <c:v>8799</c:v>
                </c:pt>
                <c:pt idx="1751">
                  <c:v>8800</c:v>
                </c:pt>
                <c:pt idx="1752">
                  <c:v>8805</c:v>
                </c:pt>
                <c:pt idx="1753">
                  <c:v>8812</c:v>
                </c:pt>
                <c:pt idx="1754">
                  <c:v>8825</c:v>
                </c:pt>
                <c:pt idx="1755">
                  <c:v>8832</c:v>
                </c:pt>
                <c:pt idx="1756">
                  <c:v>8842</c:v>
                </c:pt>
                <c:pt idx="1757">
                  <c:v>8852</c:v>
                </c:pt>
                <c:pt idx="1758">
                  <c:v>8858</c:v>
                </c:pt>
                <c:pt idx="1759">
                  <c:v>8867</c:v>
                </c:pt>
                <c:pt idx="1760">
                  <c:v>8870</c:v>
                </c:pt>
                <c:pt idx="1761">
                  <c:v>8876</c:v>
                </c:pt>
                <c:pt idx="1762">
                  <c:v>8890</c:v>
                </c:pt>
                <c:pt idx="1763">
                  <c:v>8895</c:v>
                </c:pt>
                <c:pt idx="1764">
                  <c:v>8897</c:v>
                </c:pt>
                <c:pt idx="1765">
                  <c:v>8908</c:v>
                </c:pt>
                <c:pt idx="1766">
                  <c:v>8910</c:v>
                </c:pt>
                <c:pt idx="1767">
                  <c:v>8911</c:v>
                </c:pt>
                <c:pt idx="1768">
                  <c:v>8916</c:v>
                </c:pt>
                <c:pt idx="1769">
                  <c:v>8920</c:v>
                </c:pt>
                <c:pt idx="1770">
                  <c:v>8923</c:v>
                </c:pt>
                <c:pt idx="1771">
                  <c:v>8925</c:v>
                </c:pt>
                <c:pt idx="1772">
                  <c:v>8931</c:v>
                </c:pt>
                <c:pt idx="1773">
                  <c:v>8932</c:v>
                </c:pt>
                <c:pt idx="1774">
                  <c:v>8933</c:v>
                </c:pt>
                <c:pt idx="1775">
                  <c:v>8939</c:v>
                </c:pt>
                <c:pt idx="1776">
                  <c:v>8945</c:v>
                </c:pt>
                <c:pt idx="1777">
                  <c:v>8952</c:v>
                </c:pt>
                <c:pt idx="1778">
                  <c:v>8953</c:v>
                </c:pt>
                <c:pt idx="1779">
                  <c:v>8955</c:v>
                </c:pt>
                <c:pt idx="1780">
                  <c:v>8957</c:v>
                </c:pt>
                <c:pt idx="1781">
                  <c:v>8962</c:v>
                </c:pt>
                <c:pt idx="1782">
                  <c:v>8969</c:v>
                </c:pt>
                <c:pt idx="1783">
                  <c:v>8970</c:v>
                </c:pt>
                <c:pt idx="1784">
                  <c:v>8975</c:v>
                </c:pt>
                <c:pt idx="1785">
                  <c:v>8977</c:v>
                </c:pt>
                <c:pt idx="1786">
                  <c:v>8985</c:v>
                </c:pt>
                <c:pt idx="1787">
                  <c:v>8996</c:v>
                </c:pt>
                <c:pt idx="1788">
                  <c:v>9010</c:v>
                </c:pt>
                <c:pt idx="1789">
                  <c:v>9014</c:v>
                </c:pt>
                <c:pt idx="1790">
                  <c:v>9029</c:v>
                </c:pt>
                <c:pt idx="1791">
                  <c:v>9058</c:v>
                </c:pt>
                <c:pt idx="1792">
                  <c:v>9064</c:v>
                </c:pt>
                <c:pt idx="1793">
                  <c:v>9076</c:v>
                </c:pt>
                <c:pt idx="1794">
                  <c:v>9080</c:v>
                </c:pt>
                <c:pt idx="1795">
                  <c:v>9081</c:v>
                </c:pt>
                <c:pt idx="1796">
                  <c:v>9094</c:v>
                </c:pt>
                <c:pt idx="1797">
                  <c:v>9097</c:v>
                </c:pt>
                <c:pt idx="1798">
                  <c:v>9119</c:v>
                </c:pt>
                <c:pt idx="1799">
                  <c:v>9120</c:v>
                </c:pt>
                <c:pt idx="1800">
                  <c:v>9121</c:v>
                </c:pt>
                <c:pt idx="1801">
                  <c:v>9135</c:v>
                </c:pt>
                <c:pt idx="1802">
                  <c:v>9140</c:v>
                </c:pt>
                <c:pt idx="1803">
                  <c:v>9145</c:v>
                </c:pt>
                <c:pt idx="1804">
                  <c:v>9150</c:v>
                </c:pt>
                <c:pt idx="1805">
                  <c:v>9153</c:v>
                </c:pt>
                <c:pt idx="1806">
                  <c:v>9166</c:v>
                </c:pt>
                <c:pt idx="1807">
                  <c:v>9167</c:v>
                </c:pt>
                <c:pt idx="1808">
                  <c:v>9185</c:v>
                </c:pt>
                <c:pt idx="1809">
                  <c:v>9197</c:v>
                </c:pt>
                <c:pt idx="1810">
                  <c:v>9204</c:v>
                </c:pt>
                <c:pt idx="1811">
                  <c:v>9206</c:v>
                </c:pt>
                <c:pt idx="1812">
                  <c:v>9209</c:v>
                </c:pt>
                <c:pt idx="1813">
                  <c:v>9212</c:v>
                </c:pt>
                <c:pt idx="1814">
                  <c:v>9213</c:v>
                </c:pt>
                <c:pt idx="1815">
                  <c:v>9214</c:v>
                </c:pt>
                <c:pt idx="1816">
                  <c:v>9215</c:v>
                </c:pt>
                <c:pt idx="1817">
                  <c:v>9216</c:v>
                </c:pt>
                <c:pt idx="1818">
                  <c:v>9220</c:v>
                </c:pt>
                <c:pt idx="1819">
                  <c:v>9224</c:v>
                </c:pt>
                <c:pt idx="1820">
                  <c:v>9235</c:v>
                </c:pt>
                <c:pt idx="1821">
                  <c:v>9239</c:v>
                </c:pt>
                <c:pt idx="1822">
                  <c:v>9240</c:v>
                </c:pt>
                <c:pt idx="1823">
                  <c:v>9242</c:v>
                </c:pt>
                <c:pt idx="1824">
                  <c:v>9246</c:v>
                </c:pt>
                <c:pt idx="1825">
                  <c:v>9256</c:v>
                </c:pt>
                <c:pt idx="1826">
                  <c:v>9260</c:v>
                </c:pt>
                <c:pt idx="1827">
                  <c:v>9262</c:v>
                </c:pt>
                <c:pt idx="1828">
                  <c:v>9264</c:v>
                </c:pt>
                <c:pt idx="1829">
                  <c:v>9265</c:v>
                </c:pt>
                <c:pt idx="1830">
                  <c:v>9274</c:v>
                </c:pt>
                <c:pt idx="1831">
                  <c:v>9283</c:v>
                </c:pt>
                <c:pt idx="1832">
                  <c:v>9284</c:v>
                </c:pt>
                <c:pt idx="1833">
                  <c:v>9286</c:v>
                </c:pt>
                <c:pt idx="1834">
                  <c:v>9289</c:v>
                </c:pt>
                <c:pt idx="1835">
                  <c:v>9291</c:v>
                </c:pt>
                <c:pt idx="1836">
                  <c:v>9292</c:v>
                </c:pt>
                <c:pt idx="1837">
                  <c:v>9298</c:v>
                </c:pt>
                <c:pt idx="1838">
                  <c:v>9303</c:v>
                </c:pt>
                <c:pt idx="1839">
                  <c:v>9305</c:v>
                </c:pt>
                <c:pt idx="1840">
                  <c:v>9308</c:v>
                </c:pt>
                <c:pt idx="1841">
                  <c:v>9316</c:v>
                </c:pt>
                <c:pt idx="1842">
                  <c:v>9323</c:v>
                </c:pt>
                <c:pt idx="1843">
                  <c:v>9336</c:v>
                </c:pt>
                <c:pt idx="1844">
                  <c:v>9347</c:v>
                </c:pt>
                <c:pt idx="1845">
                  <c:v>9349</c:v>
                </c:pt>
                <c:pt idx="1846">
                  <c:v>9353</c:v>
                </c:pt>
                <c:pt idx="1847">
                  <c:v>9360</c:v>
                </c:pt>
                <c:pt idx="1848">
                  <c:v>9362</c:v>
                </c:pt>
                <c:pt idx="1849">
                  <c:v>9365</c:v>
                </c:pt>
                <c:pt idx="1850">
                  <c:v>9369</c:v>
                </c:pt>
                <c:pt idx="1851">
                  <c:v>9370</c:v>
                </c:pt>
                <c:pt idx="1852">
                  <c:v>9381</c:v>
                </c:pt>
                <c:pt idx="1853">
                  <c:v>9384</c:v>
                </c:pt>
                <c:pt idx="1854">
                  <c:v>9386</c:v>
                </c:pt>
                <c:pt idx="1855">
                  <c:v>9392</c:v>
                </c:pt>
                <c:pt idx="1856">
                  <c:v>9396</c:v>
                </c:pt>
                <c:pt idx="1857">
                  <c:v>9400</c:v>
                </c:pt>
                <c:pt idx="1858">
                  <c:v>9405</c:v>
                </c:pt>
                <c:pt idx="1859">
                  <c:v>9422</c:v>
                </c:pt>
                <c:pt idx="1860">
                  <c:v>9423</c:v>
                </c:pt>
                <c:pt idx="1861">
                  <c:v>9426</c:v>
                </c:pt>
                <c:pt idx="1862">
                  <c:v>9432</c:v>
                </c:pt>
                <c:pt idx="1863">
                  <c:v>9449</c:v>
                </c:pt>
                <c:pt idx="1864">
                  <c:v>9451</c:v>
                </c:pt>
                <c:pt idx="1865">
                  <c:v>9460</c:v>
                </c:pt>
                <c:pt idx="1866">
                  <c:v>9463</c:v>
                </c:pt>
                <c:pt idx="1867">
                  <c:v>9467</c:v>
                </c:pt>
                <c:pt idx="1868">
                  <c:v>9477</c:v>
                </c:pt>
                <c:pt idx="1869">
                  <c:v>9478</c:v>
                </c:pt>
                <c:pt idx="1870">
                  <c:v>9481</c:v>
                </c:pt>
                <c:pt idx="1871">
                  <c:v>9483</c:v>
                </c:pt>
                <c:pt idx="1872">
                  <c:v>9485</c:v>
                </c:pt>
                <c:pt idx="1873">
                  <c:v>9491</c:v>
                </c:pt>
                <c:pt idx="1874">
                  <c:v>9493</c:v>
                </c:pt>
                <c:pt idx="1875">
                  <c:v>9495</c:v>
                </c:pt>
                <c:pt idx="1876">
                  <c:v>9499</c:v>
                </c:pt>
                <c:pt idx="1877">
                  <c:v>9500</c:v>
                </c:pt>
                <c:pt idx="1878">
                  <c:v>9503</c:v>
                </c:pt>
                <c:pt idx="1879">
                  <c:v>9504</c:v>
                </c:pt>
                <c:pt idx="1880">
                  <c:v>9507</c:v>
                </c:pt>
                <c:pt idx="1881">
                  <c:v>9516</c:v>
                </c:pt>
                <c:pt idx="1882">
                  <c:v>9523</c:v>
                </c:pt>
                <c:pt idx="1883">
                  <c:v>9529</c:v>
                </c:pt>
                <c:pt idx="1884">
                  <c:v>9530</c:v>
                </c:pt>
                <c:pt idx="1885">
                  <c:v>9543</c:v>
                </c:pt>
                <c:pt idx="1886">
                  <c:v>9553</c:v>
                </c:pt>
                <c:pt idx="1887">
                  <c:v>9559</c:v>
                </c:pt>
                <c:pt idx="1888">
                  <c:v>9560</c:v>
                </c:pt>
                <c:pt idx="1889">
                  <c:v>9576</c:v>
                </c:pt>
                <c:pt idx="1890">
                  <c:v>9579</c:v>
                </c:pt>
                <c:pt idx="1891">
                  <c:v>9589</c:v>
                </c:pt>
                <c:pt idx="1892">
                  <c:v>9592</c:v>
                </c:pt>
                <c:pt idx="1893">
                  <c:v>9595</c:v>
                </c:pt>
                <c:pt idx="1894">
                  <c:v>9596</c:v>
                </c:pt>
                <c:pt idx="1895">
                  <c:v>9597</c:v>
                </c:pt>
                <c:pt idx="1896">
                  <c:v>9606</c:v>
                </c:pt>
                <c:pt idx="1897">
                  <c:v>9612</c:v>
                </c:pt>
                <c:pt idx="1898">
                  <c:v>9617</c:v>
                </c:pt>
                <c:pt idx="1899">
                  <c:v>9624</c:v>
                </c:pt>
                <c:pt idx="1900">
                  <c:v>9635</c:v>
                </c:pt>
                <c:pt idx="1901">
                  <c:v>9645</c:v>
                </c:pt>
                <c:pt idx="1902">
                  <c:v>9648</c:v>
                </c:pt>
                <c:pt idx="1903">
                  <c:v>9653</c:v>
                </c:pt>
                <c:pt idx="1904">
                  <c:v>9665</c:v>
                </c:pt>
                <c:pt idx="1905">
                  <c:v>9668</c:v>
                </c:pt>
                <c:pt idx="1906">
                  <c:v>9671</c:v>
                </c:pt>
                <c:pt idx="1907">
                  <c:v>9672</c:v>
                </c:pt>
                <c:pt idx="1908">
                  <c:v>9687</c:v>
                </c:pt>
                <c:pt idx="1909">
                  <c:v>9697</c:v>
                </c:pt>
                <c:pt idx="1910">
                  <c:v>9699</c:v>
                </c:pt>
                <c:pt idx="1911">
                  <c:v>9701</c:v>
                </c:pt>
                <c:pt idx="1912">
                  <c:v>9703</c:v>
                </c:pt>
                <c:pt idx="1913">
                  <c:v>9706</c:v>
                </c:pt>
                <c:pt idx="1914">
                  <c:v>9707</c:v>
                </c:pt>
                <c:pt idx="1915">
                  <c:v>9710</c:v>
                </c:pt>
                <c:pt idx="1916">
                  <c:v>9723</c:v>
                </c:pt>
                <c:pt idx="1917">
                  <c:v>9725</c:v>
                </c:pt>
                <c:pt idx="1918">
                  <c:v>9727</c:v>
                </c:pt>
                <c:pt idx="1919">
                  <c:v>9729</c:v>
                </c:pt>
                <c:pt idx="1920">
                  <c:v>9733</c:v>
                </c:pt>
                <c:pt idx="1921">
                  <c:v>9736</c:v>
                </c:pt>
                <c:pt idx="1922">
                  <c:v>9738</c:v>
                </c:pt>
                <c:pt idx="1923">
                  <c:v>9739</c:v>
                </c:pt>
                <c:pt idx="1924">
                  <c:v>9743</c:v>
                </c:pt>
                <c:pt idx="1925">
                  <c:v>9750</c:v>
                </c:pt>
                <c:pt idx="1926">
                  <c:v>9757</c:v>
                </c:pt>
                <c:pt idx="1927">
                  <c:v>9760</c:v>
                </c:pt>
                <c:pt idx="1928">
                  <c:v>9771</c:v>
                </c:pt>
                <c:pt idx="1929">
                  <c:v>9780</c:v>
                </c:pt>
                <c:pt idx="1930">
                  <c:v>9790</c:v>
                </c:pt>
                <c:pt idx="1931">
                  <c:v>9797</c:v>
                </c:pt>
                <c:pt idx="1932">
                  <c:v>9799</c:v>
                </c:pt>
                <c:pt idx="1933">
                  <c:v>9805</c:v>
                </c:pt>
                <c:pt idx="1934">
                  <c:v>9817</c:v>
                </c:pt>
                <c:pt idx="1935">
                  <c:v>9826</c:v>
                </c:pt>
                <c:pt idx="1936">
                  <c:v>9829</c:v>
                </c:pt>
                <c:pt idx="1937">
                  <c:v>9847</c:v>
                </c:pt>
                <c:pt idx="1938">
                  <c:v>9850</c:v>
                </c:pt>
                <c:pt idx="1939">
                  <c:v>9855</c:v>
                </c:pt>
                <c:pt idx="1940">
                  <c:v>9860</c:v>
                </c:pt>
                <c:pt idx="1941">
                  <c:v>9862</c:v>
                </c:pt>
                <c:pt idx="1942">
                  <c:v>9888</c:v>
                </c:pt>
                <c:pt idx="1943">
                  <c:v>9904</c:v>
                </c:pt>
                <c:pt idx="1944">
                  <c:v>9905</c:v>
                </c:pt>
                <c:pt idx="1945">
                  <c:v>9907</c:v>
                </c:pt>
                <c:pt idx="1946">
                  <c:v>9909</c:v>
                </c:pt>
                <c:pt idx="1947">
                  <c:v>9916</c:v>
                </c:pt>
                <c:pt idx="1948">
                  <c:v>9923</c:v>
                </c:pt>
                <c:pt idx="1949">
                  <c:v>9925</c:v>
                </c:pt>
                <c:pt idx="1950">
                  <c:v>9930</c:v>
                </c:pt>
                <c:pt idx="1951">
                  <c:v>9931</c:v>
                </c:pt>
                <c:pt idx="1952">
                  <c:v>9937</c:v>
                </c:pt>
                <c:pt idx="1953">
                  <c:v>9938</c:v>
                </c:pt>
                <c:pt idx="1954">
                  <c:v>9940</c:v>
                </c:pt>
                <c:pt idx="1955">
                  <c:v>9949</c:v>
                </c:pt>
                <c:pt idx="1956">
                  <c:v>9952</c:v>
                </c:pt>
                <c:pt idx="1957">
                  <c:v>9955</c:v>
                </c:pt>
                <c:pt idx="1958">
                  <c:v>9958</c:v>
                </c:pt>
                <c:pt idx="1959">
                  <c:v>9960</c:v>
                </c:pt>
                <c:pt idx="1960">
                  <c:v>9964</c:v>
                </c:pt>
                <c:pt idx="1961">
                  <c:v>9967</c:v>
                </c:pt>
                <c:pt idx="1962">
                  <c:v>9970</c:v>
                </c:pt>
                <c:pt idx="1963">
                  <c:v>9971</c:v>
                </c:pt>
                <c:pt idx="1964">
                  <c:v>9972</c:v>
                </c:pt>
                <c:pt idx="1965">
                  <c:v>9973</c:v>
                </c:pt>
                <c:pt idx="1966">
                  <c:v>9974</c:v>
                </c:pt>
                <c:pt idx="1967">
                  <c:v>9977</c:v>
                </c:pt>
                <c:pt idx="1968">
                  <c:v>9984</c:v>
                </c:pt>
                <c:pt idx="1969">
                  <c:v>9986</c:v>
                </c:pt>
                <c:pt idx="1970">
                  <c:v>9988</c:v>
                </c:pt>
                <c:pt idx="1971">
                  <c:v>9999</c:v>
                </c:pt>
                <c:pt idx="1972">
                  <c:v>10001</c:v>
                </c:pt>
                <c:pt idx="1973">
                  <c:v>10010</c:v>
                </c:pt>
                <c:pt idx="1974">
                  <c:v>10022</c:v>
                </c:pt>
                <c:pt idx="1975">
                  <c:v>10031</c:v>
                </c:pt>
                <c:pt idx="1976">
                  <c:v>10032</c:v>
                </c:pt>
                <c:pt idx="1977">
                  <c:v>10033</c:v>
                </c:pt>
                <c:pt idx="1978">
                  <c:v>10037</c:v>
                </c:pt>
                <c:pt idx="1979">
                  <c:v>10057</c:v>
                </c:pt>
                <c:pt idx="1980">
                  <c:v>10061</c:v>
                </c:pt>
                <c:pt idx="1981">
                  <c:v>10065</c:v>
                </c:pt>
                <c:pt idx="1982">
                  <c:v>10067</c:v>
                </c:pt>
                <c:pt idx="1983">
                  <c:v>10069</c:v>
                </c:pt>
                <c:pt idx="1984">
                  <c:v>10084</c:v>
                </c:pt>
                <c:pt idx="1985">
                  <c:v>10089</c:v>
                </c:pt>
                <c:pt idx="1986">
                  <c:v>10091</c:v>
                </c:pt>
                <c:pt idx="1987">
                  <c:v>10092</c:v>
                </c:pt>
                <c:pt idx="1988">
                  <c:v>10095</c:v>
                </c:pt>
                <c:pt idx="1989">
                  <c:v>10099</c:v>
                </c:pt>
                <c:pt idx="1990">
                  <c:v>10102</c:v>
                </c:pt>
                <c:pt idx="1991">
                  <c:v>10104</c:v>
                </c:pt>
                <c:pt idx="1992">
                  <c:v>10120</c:v>
                </c:pt>
                <c:pt idx="1993">
                  <c:v>10127</c:v>
                </c:pt>
                <c:pt idx="1994">
                  <c:v>10128</c:v>
                </c:pt>
                <c:pt idx="1995">
                  <c:v>10129</c:v>
                </c:pt>
                <c:pt idx="1996">
                  <c:v>10133</c:v>
                </c:pt>
                <c:pt idx="1997">
                  <c:v>10140</c:v>
                </c:pt>
                <c:pt idx="1998">
                  <c:v>10141</c:v>
                </c:pt>
                <c:pt idx="1999">
                  <c:v>10142</c:v>
                </c:pt>
                <c:pt idx="2000">
                  <c:v>10144</c:v>
                </c:pt>
                <c:pt idx="2001">
                  <c:v>10146</c:v>
                </c:pt>
                <c:pt idx="2002">
                  <c:v>10150</c:v>
                </c:pt>
                <c:pt idx="2003">
                  <c:v>10151</c:v>
                </c:pt>
                <c:pt idx="2004">
                  <c:v>10156</c:v>
                </c:pt>
                <c:pt idx="2005">
                  <c:v>10157</c:v>
                </c:pt>
                <c:pt idx="2006">
                  <c:v>10159</c:v>
                </c:pt>
                <c:pt idx="2007">
                  <c:v>10160</c:v>
                </c:pt>
                <c:pt idx="2008">
                  <c:v>10163</c:v>
                </c:pt>
                <c:pt idx="2009">
                  <c:v>10164</c:v>
                </c:pt>
                <c:pt idx="2010">
                  <c:v>10172</c:v>
                </c:pt>
                <c:pt idx="2011">
                  <c:v>10175</c:v>
                </c:pt>
                <c:pt idx="2012">
                  <c:v>10176</c:v>
                </c:pt>
                <c:pt idx="2013">
                  <c:v>10177</c:v>
                </c:pt>
                <c:pt idx="2014">
                  <c:v>10196</c:v>
                </c:pt>
                <c:pt idx="2015">
                  <c:v>10203</c:v>
                </c:pt>
                <c:pt idx="2016">
                  <c:v>10207</c:v>
                </c:pt>
                <c:pt idx="2017">
                  <c:v>10212</c:v>
                </c:pt>
                <c:pt idx="2018">
                  <c:v>10219</c:v>
                </c:pt>
                <c:pt idx="2019">
                  <c:v>10232</c:v>
                </c:pt>
                <c:pt idx="2020">
                  <c:v>10236</c:v>
                </c:pt>
                <c:pt idx="2021">
                  <c:v>10240</c:v>
                </c:pt>
                <c:pt idx="2022">
                  <c:v>10241</c:v>
                </c:pt>
                <c:pt idx="2023">
                  <c:v>10242</c:v>
                </c:pt>
                <c:pt idx="2024">
                  <c:v>10245</c:v>
                </c:pt>
                <c:pt idx="2025">
                  <c:v>10250</c:v>
                </c:pt>
                <c:pt idx="2026">
                  <c:v>10258</c:v>
                </c:pt>
                <c:pt idx="2027">
                  <c:v>10260</c:v>
                </c:pt>
                <c:pt idx="2028">
                  <c:v>10262</c:v>
                </c:pt>
                <c:pt idx="2029">
                  <c:v>10264</c:v>
                </c:pt>
                <c:pt idx="2030">
                  <c:v>10270</c:v>
                </c:pt>
                <c:pt idx="2031">
                  <c:v>10277</c:v>
                </c:pt>
                <c:pt idx="2032">
                  <c:v>10281</c:v>
                </c:pt>
                <c:pt idx="2033">
                  <c:v>10286</c:v>
                </c:pt>
                <c:pt idx="2034">
                  <c:v>10299</c:v>
                </c:pt>
                <c:pt idx="2035">
                  <c:v>10304</c:v>
                </c:pt>
                <c:pt idx="2036">
                  <c:v>10307</c:v>
                </c:pt>
                <c:pt idx="2037">
                  <c:v>10311</c:v>
                </c:pt>
                <c:pt idx="2038">
                  <c:v>10313</c:v>
                </c:pt>
                <c:pt idx="2039">
                  <c:v>10314</c:v>
                </c:pt>
                <c:pt idx="2040">
                  <c:v>10319</c:v>
                </c:pt>
                <c:pt idx="2041">
                  <c:v>10323</c:v>
                </c:pt>
                <c:pt idx="2042">
                  <c:v>10339</c:v>
                </c:pt>
                <c:pt idx="2043">
                  <c:v>10340</c:v>
                </c:pt>
                <c:pt idx="2044">
                  <c:v>10341</c:v>
                </c:pt>
                <c:pt idx="2045">
                  <c:v>10343</c:v>
                </c:pt>
                <c:pt idx="2046">
                  <c:v>10350</c:v>
                </c:pt>
                <c:pt idx="2047">
                  <c:v>10352</c:v>
                </c:pt>
                <c:pt idx="2048">
                  <c:v>10356</c:v>
                </c:pt>
                <c:pt idx="2049">
                  <c:v>10364</c:v>
                </c:pt>
                <c:pt idx="2050">
                  <c:v>10377</c:v>
                </c:pt>
                <c:pt idx="2051">
                  <c:v>10379</c:v>
                </c:pt>
                <c:pt idx="2052">
                  <c:v>10380</c:v>
                </c:pt>
                <c:pt idx="2053">
                  <c:v>10381</c:v>
                </c:pt>
                <c:pt idx="2054">
                  <c:v>10383</c:v>
                </c:pt>
                <c:pt idx="2055">
                  <c:v>10390</c:v>
                </c:pt>
                <c:pt idx="2056">
                  <c:v>10394</c:v>
                </c:pt>
                <c:pt idx="2057">
                  <c:v>10395</c:v>
                </c:pt>
                <c:pt idx="2058">
                  <c:v>10398</c:v>
                </c:pt>
                <c:pt idx="2059">
                  <c:v>10401</c:v>
                </c:pt>
                <c:pt idx="2060">
                  <c:v>10402</c:v>
                </c:pt>
                <c:pt idx="2061">
                  <c:v>10403</c:v>
                </c:pt>
                <c:pt idx="2062">
                  <c:v>10413</c:v>
                </c:pt>
                <c:pt idx="2063">
                  <c:v>10420</c:v>
                </c:pt>
                <c:pt idx="2064">
                  <c:v>10424</c:v>
                </c:pt>
                <c:pt idx="2065">
                  <c:v>10430</c:v>
                </c:pt>
                <c:pt idx="2066">
                  <c:v>10432</c:v>
                </c:pt>
                <c:pt idx="2067">
                  <c:v>10446</c:v>
                </c:pt>
                <c:pt idx="2068">
                  <c:v>10448</c:v>
                </c:pt>
                <c:pt idx="2069">
                  <c:v>10451</c:v>
                </c:pt>
                <c:pt idx="2070">
                  <c:v>10466</c:v>
                </c:pt>
                <c:pt idx="2071">
                  <c:v>10469</c:v>
                </c:pt>
                <c:pt idx="2072">
                  <c:v>10470</c:v>
                </c:pt>
                <c:pt idx="2073">
                  <c:v>10473</c:v>
                </c:pt>
                <c:pt idx="2074">
                  <c:v>10475</c:v>
                </c:pt>
                <c:pt idx="2075">
                  <c:v>10476</c:v>
                </c:pt>
                <c:pt idx="2076">
                  <c:v>10477</c:v>
                </c:pt>
                <c:pt idx="2077">
                  <c:v>10478</c:v>
                </c:pt>
                <c:pt idx="2078">
                  <c:v>10479</c:v>
                </c:pt>
                <c:pt idx="2079">
                  <c:v>10486</c:v>
                </c:pt>
                <c:pt idx="2080">
                  <c:v>10489</c:v>
                </c:pt>
                <c:pt idx="2081">
                  <c:v>10490</c:v>
                </c:pt>
                <c:pt idx="2082">
                  <c:v>10492</c:v>
                </c:pt>
                <c:pt idx="2083">
                  <c:v>10500</c:v>
                </c:pt>
                <c:pt idx="2084">
                  <c:v>10505</c:v>
                </c:pt>
                <c:pt idx="2085">
                  <c:v>10507</c:v>
                </c:pt>
                <c:pt idx="2086">
                  <c:v>10509</c:v>
                </c:pt>
                <c:pt idx="2087">
                  <c:v>10513</c:v>
                </c:pt>
                <c:pt idx="2088">
                  <c:v>10521</c:v>
                </c:pt>
                <c:pt idx="2089">
                  <c:v>10524</c:v>
                </c:pt>
                <c:pt idx="2090">
                  <c:v>10525</c:v>
                </c:pt>
                <c:pt idx="2091">
                  <c:v>10530</c:v>
                </c:pt>
                <c:pt idx="2092">
                  <c:v>10536</c:v>
                </c:pt>
                <c:pt idx="2093">
                  <c:v>10542</c:v>
                </c:pt>
                <c:pt idx="2094">
                  <c:v>10548</c:v>
                </c:pt>
                <c:pt idx="2095">
                  <c:v>10552</c:v>
                </c:pt>
                <c:pt idx="2096">
                  <c:v>10556</c:v>
                </c:pt>
                <c:pt idx="2097">
                  <c:v>10560</c:v>
                </c:pt>
                <c:pt idx="2098">
                  <c:v>10562</c:v>
                </c:pt>
                <c:pt idx="2099">
                  <c:v>10573</c:v>
                </c:pt>
                <c:pt idx="2100">
                  <c:v>10581</c:v>
                </c:pt>
                <c:pt idx="2101">
                  <c:v>10582</c:v>
                </c:pt>
                <c:pt idx="2102">
                  <c:v>10584</c:v>
                </c:pt>
                <c:pt idx="2103">
                  <c:v>10590</c:v>
                </c:pt>
                <c:pt idx="2104">
                  <c:v>10591</c:v>
                </c:pt>
                <c:pt idx="2105">
                  <c:v>10595</c:v>
                </c:pt>
                <c:pt idx="2106">
                  <c:v>10598</c:v>
                </c:pt>
                <c:pt idx="2107">
                  <c:v>10602</c:v>
                </c:pt>
                <c:pt idx="2108">
                  <c:v>10609</c:v>
                </c:pt>
                <c:pt idx="2109">
                  <c:v>10613</c:v>
                </c:pt>
                <c:pt idx="2110">
                  <c:v>10617</c:v>
                </c:pt>
                <c:pt idx="2111">
                  <c:v>10619</c:v>
                </c:pt>
                <c:pt idx="2112">
                  <c:v>10623</c:v>
                </c:pt>
                <c:pt idx="2113">
                  <c:v>10629</c:v>
                </c:pt>
                <c:pt idx="2114">
                  <c:v>10634</c:v>
                </c:pt>
                <c:pt idx="2115">
                  <c:v>10637</c:v>
                </c:pt>
                <c:pt idx="2116">
                  <c:v>10640</c:v>
                </c:pt>
                <c:pt idx="2117">
                  <c:v>10641</c:v>
                </c:pt>
                <c:pt idx="2118">
                  <c:v>10642</c:v>
                </c:pt>
                <c:pt idx="2119">
                  <c:v>10643</c:v>
                </c:pt>
                <c:pt idx="2120">
                  <c:v>10648</c:v>
                </c:pt>
                <c:pt idx="2121">
                  <c:v>10652</c:v>
                </c:pt>
                <c:pt idx="2122">
                  <c:v>10659</c:v>
                </c:pt>
                <c:pt idx="2123">
                  <c:v>10660</c:v>
                </c:pt>
                <c:pt idx="2124">
                  <c:v>10664</c:v>
                </c:pt>
                <c:pt idx="2125">
                  <c:v>10669</c:v>
                </c:pt>
                <c:pt idx="2126">
                  <c:v>10673</c:v>
                </c:pt>
                <c:pt idx="2127">
                  <c:v>10675</c:v>
                </c:pt>
                <c:pt idx="2128">
                  <c:v>10676</c:v>
                </c:pt>
                <c:pt idx="2129">
                  <c:v>10678</c:v>
                </c:pt>
                <c:pt idx="2130">
                  <c:v>10680</c:v>
                </c:pt>
                <c:pt idx="2131">
                  <c:v>10681</c:v>
                </c:pt>
                <c:pt idx="2132">
                  <c:v>10686</c:v>
                </c:pt>
                <c:pt idx="2133">
                  <c:v>10691</c:v>
                </c:pt>
                <c:pt idx="2134">
                  <c:v>10699</c:v>
                </c:pt>
                <c:pt idx="2135">
                  <c:v>10701</c:v>
                </c:pt>
                <c:pt idx="2136">
                  <c:v>10702</c:v>
                </c:pt>
                <c:pt idx="2137">
                  <c:v>10703</c:v>
                </c:pt>
                <c:pt idx="2138">
                  <c:v>10704</c:v>
                </c:pt>
                <c:pt idx="2139">
                  <c:v>10708</c:v>
                </c:pt>
                <c:pt idx="2140">
                  <c:v>10710</c:v>
                </c:pt>
                <c:pt idx="2141">
                  <c:v>10711</c:v>
                </c:pt>
                <c:pt idx="2142">
                  <c:v>10722</c:v>
                </c:pt>
                <c:pt idx="2143">
                  <c:v>10727</c:v>
                </c:pt>
                <c:pt idx="2144">
                  <c:v>10735</c:v>
                </c:pt>
                <c:pt idx="2145">
                  <c:v>10736</c:v>
                </c:pt>
                <c:pt idx="2146">
                  <c:v>10738</c:v>
                </c:pt>
                <c:pt idx="2147">
                  <c:v>10741</c:v>
                </c:pt>
                <c:pt idx="2148">
                  <c:v>10742</c:v>
                </c:pt>
                <c:pt idx="2149">
                  <c:v>10749</c:v>
                </c:pt>
                <c:pt idx="2150">
                  <c:v>10755</c:v>
                </c:pt>
                <c:pt idx="2151">
                  <c:v>10757</c:v>
                </c:pt>
                <c:pt idx="2152">
                  <c:v>10766</c:v>
                </c:pt>
                <c:pt idx="2153">
                  <c:v>10767</c:v>
                </c:pt>
                <c:pt idx="2154">
                  <c:v>10770</c:v>
                </c:pt>
                <c:pt idx="2155">
                  <c:v>10779</c:v>
                </c:pt>
                <c:pt idx="2156">
                  <c:v>10785</c:v>
                </c:pt>
                <c:pt idx="2157">
                  <c:v>10789</c:v>
                </c:pt>
                <c:pt idx="2158">
                  <c:v>10790</c:v>
                </c:pt>
                <c:pt idx="2159">
                  <c:v>10795</c:v>
                </c:pt>
                <c:pt idx="2160">
                  <c:v>10796</c:v>
                </c:pt>
                <c:pt idx="2161">
                  <c:v>10812</c:v>
                </c:pt>
                <c:pt idx="2162">
                  <c:v>10814</c:v>
                </c:pt>
                <c:pt idx="2163">
                  <c:v>10821</c:v>
                </c:pt>
                <c:pt idx="2164">
                  <c:v>10826</c:v>
                </c:pt>
                <c:pt idx="2165">
                  <c:v>10827</c:v>
                </c:pt>
                <c:pt idx="2166">
                  <c:v>10832</c:v>
                </c:pt>
                <c:pt idx="2167">
                  <c:v>10833</c:v>
                </c:pt>
                <c:pt idx="2168">
                  <c:v>10837</c:v>
                </c:pt>
                <c:pt idx="2169">
                  <c:v>10839</c:v>
                </c:pt>
                <c:pt idx="2170">
                  <c:v>10841</c:v>
                </c:pt>
                <c:pt idx="2171">
                  <c:v>10846</c:v>
                </c:pt>
                <c:pt idx="2172">
                  <c:v>10854</c:v>
                </c:pt>
                <c:pt idx="2173">
                  <c:v>10855</c:v>
                </c:pt>
                <c:pt idx="2174">
                  <c:v>10856</c:v>
                </c:pt>
                <c:pt idx="2175">
                  <c:v>10858</c:v>
                </c:pt>
                <c:pt idx="2176">
                  <c:v>10862</c:v>
                </c:pt>
                <c:pt idx="2177">
                  <c:v>10868</c:v>
                </c:pt>
                <c:pt idx="2178">
                  <c:v>10870</c:v>
                </c:pt>
                <c:pt idx="2179">
                  <c:v>10872</c:v>
                </c:pt>
                <c:pt idx="2180">
                  <c:v>10882</c:v>
                </c:pt>
                <c:pt idx="2181">
                  <c:v>10888</c:v>
                </c:pt>
                <c:pt idx="2182">
                  <c:v>10897</c:v>
                </c:pt>
                <c:pt idx="2183">
                  <c:v>10905</c:v>
                </c:pt>
                <c:pt idx="2184">
                  <c:v>10906</c:v>
                </c:pt>
                <c:pt idx="2185">
                  <c:v>10909</c:v>
                </c:pt>
                <c:pt idx="2186">
                  <c:v>10913</c:v>
                </c:pt>
                <c:pt idx="2187">
                  <c:v>10914</c:v>
                </c:pt>
                <c:pt idx="2188">
                  <c:v>10925</c:v>
                </c:pt>
                <c:pt idx="2189">
                  <c:v>10928</c:v>
                </c:pt>
                <c:pt idx="2190">
                  <c:v>10936</c:v>
                </c:pt>
                <c:pt idx="2191">
                  <c:v>10949</c:v>
                </c:pt>
                <c:pt idx="2192">
                  <c:v>10951</c:v>
                </c:pt>
                <c:pt idx="2193">
                  <c:v>10955</c:v>
                </c:pt>
                <c:pt idx="2194">
                  <c:v>10965</c:v>
                </c:pt>
                <c:pt idx="2195">
                  <c:v>10967</c:v>
                </c:pt>
                <c:pt idx="2196">
                  <c:v>10968</c:v>
                </c:pt>
                <c:pt idx="2197">
                  <c:v>10971</c:v>
                </c:pt>
                <c:pt idx="2198">
                  <c:v>10972</c:v>
                </c:pt>
                <c:pt idx="2199">
                  <c:v>10981</c:v>
                </c:pt>
                <c:pt idx="2200">
                  <c:v>10983</c:v>
                </c:pt>
                <c:pt idx="2201">
                  <c:v>10991</c:v>
                </c:pt>
                <c:pt idx="2202">
                  <c:v>10992</c:v>
                </c:pt>
                <c:pt idx="2203">
                  <c:v>10995</c:v>
                </c:pt>
                <c:pt idx="2204">
                  <c:v>11003</c:v>
                </c:pt>
                <c:pt idx="2205">
                  <c:v>11004</c:v>
                </c:pt>
                <c:pt idx="2206">
                  <c:v>11007</c:v>
                </c:pt>
                <c:pt idx="2207">
                  <c:v>11010</c:v>
                </c:pt>
                <c:pt idx="2208">
                  <c:v>11013</c:v>
                </c:pt>
                <c:pt idx="2209">
                  <c:v>11025</c:v>
                </c:pt>
                <c:pt idx="2210">
                  <c:v>11030</c:v>
                </c:pt>
                <c:pt idx="2211">
                  <c:v>11031</c:v>
                </c:pt>
                <c:pt idx="2212">
                  <c:v>11039</c:v>
                </c:pt>
                <c:pt idx="2213">
                  <c:v>11051</c:v>
                </c:pt>
                <c:pt idx="2214">
                  <c:v>11056</c:v>
                </c:pt>
                <c:pt idx="2215">
                  <c:v>11071</c:v>
                </c:pt>
                <c:pt idx="2216">
                  <c:v>11074</c:v>
                </c:pt>
                <c:pt idx="2217">
                  <c:v>11075</c:v>
                </c:pt>
                <c:pt idx="2218">
                  <c:v>11084</c:v>
                </c:pt>
                <c:pt idx="2219">
                  <c:v>11086</c:v>
                </c:pt>
                <c:pt idx="2220">
                  <c:v>11088</c:v>
                </c:pt>
                <c:pt idx="2221">
                  <c:v>11091</c:v>
                </c:pt>
                <c:pt idx="2222">
                  <c:v>11092</c:v>
                </c:pt>
                <c:pt idx="2223">
                  <c:v>11096</c:v>
                </c:pt>
                <c:pt idx="2224">
                  <c:v>11100</c:v>
                </c:pt>
                <c:pt idx="2225">
                  <c:v>11101</c:v>
                </c:pt>
                <c:pt idx="2226">
                  <c:v>11110</c:v>
                </c:pt>
                <c:pt idx="2227">
                  <c:v>11112</c:v>
                </c:pt>
                <c:pt idx="2228">
                  <c:v>11114</c:v>
                </c:pt>
                <c:pt idx="2229">
                  <c:v>11121</c:v>
                </c:pt>
                <c:pt idx="2230">
                  <c:v>11133</c:v>
                </c:pt>
                <c:pt idx="2231">
                  <c:v>11148</c:v>
                </c:pt>
                <c:pt idx="2232">
                  <c:v>11166</c:v>
                </c:pt>
                <c:pt idx="2233">
                  <c:v>11171</c:v>
                </c:pt>
                <c:pt idx="2234">
                  <c:v>11176</c:v>
                </c:pt>
                <c:pt idx="2235">
                  <c:v>11178</c:v>
                </c:pt>
                <c:pt idx="2236">
                  <c:v>11181</c:v>
                </c:pt>
                <c:pt idx="2237">
                  <c:v>11187</c:v>
                </c:pt>
                <c:pt idx="2238">
                  <c:v>11188</c:v>
                </c:pt>
                <c:pt idx="2239">
                  <c:v>11191</c:v>
                </c:pt>
              </c:strCache>
            </c:strRef>
          </c:cat>
          <c:val>
            <c:numRef>
              <c:f>ID!$D$6:$D$2246</c:f>
              <c:numCache>
                <c:formatCode>General</c:formatCode>
                <c:ptCount val="2240"/>
                <c:pt idx="0">
                  <c:v>4</c:v>
                </c:pt>
                <c:pt idx="1">
                  <c:v>3</c:v>
                </c:pt>
                <c:pt idx="2">
                  <c:v>2</c:v>
                </c:pt>
                <c:pt idx="3">
                  <c:v>0</c:v>
                </c:pt>
                <c:pt idx="4">
                  <c:v>11</c:v>
                </c:pt>
                <c:pt idx="5">
                  <c:v>1</c:v>
                </c:pt>
                <c:pt idx="6">
                  <c:v>1</c:v>
                </c:pt>
                <c:pt idx="7">
                  <c:v>0</c:v>
                </c:pt>
                <c:pt idx="8">
                  <c:v>6</c:v>
                </c:pt>
                <c:pt idx="9">
                  <c:v>2</c:v>
                </c:pt>
                <c:pt idx="10">
                  <c:v>1</c:v>
                </c:pt>
                <c:pt idx="11">
                  <c:v>1</c:v>
                </c:pt>
                <c:pt idx="12">
                  <c:v>2</c:v>
                </c:pt>
                <c:pt idx="13">
                  <c:v>0</c:v>
                </c:pt>
                <c:pt idx="14">
                  <c:v>0</c:v>
                </c:pt>
                <c:pt idx="15">
                  <c:v>1</c:v>
                </c:pt>
                <c:pt idx="16">
                  <c:v>1</c:v>
                </c:pt>
                <c:pt idx="17">
                  <c:v>0</c:v>
                </c:pt>
                <c:pt idx="18">
                  <c:v>0</c:v>
                </c:pt>
                <c:pt idx="19">
                  <c:v>0</c:v>
                </c:pt>
                <c:pt idx="20">
                  <c:v>0</c:v>
                </c:pt>
                <c:pt idx="21">
                  <c:v>1</c:v>
                </c:pt>
                <c:pt idx="22">
                  <c:v>5</c:v>
                </c:pt>
                <c:pt idx="23">
                  <c:v>1</c:v>
                </c:pt>
                <c:pt idx="24">
                  <c:v>3</c:v>
                </c:pt>
                <c:pt idx="25">
                  <c:v>5</c:v>
                </c:pt>
                <c:pt idx="26">
                  <c:v>0</c:v>
                </c:pt>
                <c:pt idx="27">
                  <c:v>3</c:v>
                </c:pt>
                <c:pt idx="28">
                  <c:v>1</c:v>
                </c:pt>
                <c:pt idx="29">
                  <c:v>4</c:v>
                </c:pt>
                <c:pt idx="30">
                  <c:v>1</c:v>
                </c:pt>
                <c:pt idx="31">
                  <c:v>3</c:v>
                </c:pt>
                <c:pt idx="32">
                  <c:v>2</c:v>
                </c:pt>
                <c:pt idx="33">
                  <c:v>0</c:v>
                </c:pt>
                <c:pt idx="34">
                  <c:v>0</c:v>
                </c:pt>
                <c:pt idx="35">
                  <c:v>1</c:v>
                </c:pt>
                <c:pt idx="36">
                  <c:v>1</c:v>
                </c:pt>
                <c:pt idx="37">
                  <c:v>6</c:v>
                </c:pt>
                <c:pt idx="38">
                  <c:v>7</c:v>
                </c:pt>
                <c:pt idx="39">
                  <c:v>1</c:v>
                </c:pt>
                <c:pt idx="40">
                  <c:v>5</c:v>
                </c:pt>
                <c:pt idx="41">
                  <c:v>2</c:v>
                </c:pt>
                <c:pt idx="42">
                  <c:v>0</c:v>
                </c:pt>
                <c:pt idx="43">
                  <c:v>2</c:v>
                </c:pt>
                <c:pt idx="44">
                  <c:v>1</c:v>
                </c:pt>
                <c:pt idx="45">
                  <c:v>1</c:v>
                </c:pt>
                <c:pt idx="46">
                  <c:v>6</c:v>
                </c:pt>
                <c:pt idx="47">
                  <c:v>4</c:v>
                </c:pt>
                <c:pt idx="48">
                  <c:v>1</c:v>
                </c:pt>
                <c:pt idx="49">
                  <c:v>2</c:v>
                </c:pt>
                <c:pt idx="50">
                  <c:v>2</c:v>
                </c:pt>
                <c:pt idx="51">
                  <c:v>1</c:v>
                </c:pt>
                <c:pt idx="52">
                  <c:v>0</c:v>
                </c:pt>
                <c:pt idx="53">
                  <c:v>4</c:v>
                </c:pt>
                <c:pt idx="54">
                  <c:v>1</c:v>
                </c:pt>
                <c:pt idx="55">
                  <c:v>4</c:v>
                </c:pt>
                <c:pt idx="56">
                  <c:v>4</c:v>
                </c:pt>
                <c:pt idx="57">
                  <c:v>1</c:v>
                </c:pt>
                <c:pt idx="58">
                  <c:v>0</c:v>
                </c:pt>
                <c:pt idx="59">
                  <c:v>1</c:v>
                </c:pt>
                <c:pt idx="60">
                  <c:v>3</c:v>
                </c:pt>
                <c:pt idx="61">
                  <c:v>7</c:v>
                </c:pt>
                <c:pt idx="62">
                  <c:v>0</c:v>
                </c:pt>
                <c:pt idx="63">
                  <c:v>3</c:v>
                </c:pt>
                <c:pt idx="64">
                  <c:v>4</c:v>
                </c:pt>
                <c:pt idx="65">
                  <c:v>5</c:v>
                </c:pt>
                <c:pt idx="66">
                  <c:v>0</c:v>
                </c:pt>
                <c:pt idx="67">
                  <c:v>1</c:v>
                </c:pt>
                <c:pt idx="68">
                  <c:v>1</c:v>
                </c:pt>
                <c:pt idx="69">
                  <c:v>2</c:v>
                </c:pt>
                <c:pt idx="70">
                  <c:v>2</c:v>
                </c:pt>
                <c:pt idx="71">
                  <c:v>1</c:v>
                </c:pt>
                <c:pt idx="72">
                  <c:v>2</c:v>
                </c:pt>
                <c:pt idx="73">
                  <c:v>0</c:v>
                </c:pt>
                <c:pt idx="74">
                  <c:v>1</c:v>
                </c:pt>
                <c:pt idx="75">
                  <c:v>2</c:v>
                </c:pt>
                <c:pt idx="76">
                  <c:v>2</c:v>
                </c:pt>
                <c:pt idx="77">
                  <c:v>2</c:v>
                </c:pt>
                <c:pt idx="78">
                  <c:v>4</c:v>
                </c:pt>
                <c:pt idx="79">
                  <c:v>0</c:v>
                </c:pt>
                <c:pt idx="80">
                  <c:v>5</c:v>
                </c:pt>
                <c:pt idx="81">
                  <c:v>2</c:v>
                </c:pt>
                <c:pt idx="82">
                  <c:v>1</c:v>
                </c:pt>
                <c:pt idx="83">
                  <c:v>8</c:v>
                </c:pt>
                <c:pt idx="84">
                  <c:v>2</c:v>
                </c:pt>
                <c:pt idx="85">
                  <c:v>4</c:v>
                </c:pt>
                <c:pt idx="86">
                  <c:v>1</c:v>
                </c:pt>
                <c:pt idx="87">
                  <c:v>0</c:v>
                </c:pt>
                <c:pt idx="88">
                  <c:v>4</c:v>
                </c:pt>
                <c:pt idx="89">
                  <c:v>1</c:v>
                </c:pt>
                <c:pt idx="90">
                  <c:v>0</c:v>
                </c:pt>
                <c:pt idx="91">
                  <c:v>5</c:v>
                </c:pt>
                <c:pt idx="92">
                  <c:v>3</c:v>
                </c:pt>
                <c:pt idx="93">
                  <c:v>7</c:v>
                </c:pt>
                <c:pt idx="94">
                  <c:v>4</c:v>
                </c:pt>
                <c:pt idx="95">
                  <c:v>1</c:v>
                </c:pt>
                <c:pt idx="96">
                  <c:v>0</c:v>
                </c:pt>
                <c:pt idx="97">
                  <c:v>7</c:v>
                </c:pt>
                <c:pt idx="98">
                  <c:v>0</c:v>
                </c:pt>
                <c:pt idx="99">
                  <c:v>0</c:v>
                </c:pt>
                <c:pt idx="100">
                  <c:v>1</c:v>
                </c:pt>
                <c:pt idx="101">
                  <c:v>0</c:v>
                </c:pt>
                <c:pt idx="102">
                  <c:v>1</c:v>
                </c:pt>
                <c:pt idx="103">
                  <c:v>4</c:v>
                </c:pt>
                <c:pt idx="104">
                  <c:v>5</c:v>
                </c:pt>
                <c:pt idx="105">
                  <c:v>10</c:v>
                </c:pt>
                <c:pt idx="106">
                  <c:v>1</c:v>
                </c:pt>
                <c:pt idx="107">
                  <c:v>4</c:v>
                </c:pt>
                <c:pt idx="108">
                  <c:v>3</c:v>
                </c:pt>
                <c:pt idx="109">
                  <c:v>6</c:v>
                </c:pt>
                <c:pt idx="110">
                  <c:v>6</c:v>
                </c:pt>
                <c:pt idx="111">
                  <c:v>1</c:v>
                </c:pt>
                <c:pt idx="112">
                  <c:v>0</c:v>
                </c:pt>
                <c:pt idx="113">
                  <c:v>6</c:v>
                </c:pt>
                <c:pt idx="114">
                  <c:v>3</c:v>
                </c:pt>
                <c:pt idx="115">
                  <c:v>0</c:v>
                </c:pt>
                <c:pt idx="116">
                  <c:v>1</c:v>
                </c:pt>
                <c:pt idx="117">
                  <c:v>2</c:v>
                </c:pt>
                <c:pt idx="118">
                  <c:v>1</c:v>
                </c:pt>
                <c:pt idx="119">
                  <c:v>2</c:v>
                </c:pt>
                <c:pt idx="120">
                  <c:v>1</c:v>
                </c:pt>
                <c:pt idx="121">
                  <c:v>0</c:v>
                </c:pt>
                <c:pt idx="122">
                  <c:v>1</c:v>
                </c:pt>
                <c:pt idx="123">
                  <c:v>6</c:v>
                </c:pt>
                <c:pt idx="124">
                  <c:v>2</c:v>
                </c:pt>
                <c:pt idx="125">
                  <c:v>1</c:v>
                </c:pt>
                <c:pt idx="126">
                  <c:v>1</c:v>
                </c:pt>
                <c:pt idx="127">
                  <c:v>2</c:v>
                </c:pt>
                <c:pt idx="128">
                  <c:v>0</c:v>
                </c:pt>
                <c:pt idx="129">
                  <c:v>0</c:v>
                </c:pt>
                <c:pt idx="130">
                  <c:v>9</c:v>
                </c:pt>
                <c:pt idx="131">
                  <c:v>2</c:v>
                </c:pt>
                <c:pt idx="132">
                  <c:v>3</c:v>
                </c:pt>
                <c:pt idx="133">
                  <c:v>2</c:v>
                </c:pt>
                <c:pt idx="134">
                  <c:v>4</c:v>
                </c:pt>
                <c:pt idx="135">
                  <c:v>7</c:v>
                </c:pt>
                <c:pt idx="136">
                  <c:v>0</c:v>
                </c:pt>
                <c:pt idx="137">
                  <c:v>4</c:v>
                </c:pt>
                <c:pt idx="138">
                  <c:v>1</c:v>
                </c:pt>
                <c:pt idx="139">
                  <c:v>1</c:v>
                </c:pt>
                <c:pt idx="140">
                  <c:v>4</c:v>
                </c:pt>
                <c:pt idx="141">
                  <c:v>5</c:v>
                </c:pt>
                <c:pt idx="142">
                  <c:v>2</c:v>
                </c:pt>
                <c:pt idx="143">
                  <c:v>6</c:v>
                </c:pt>
                <c:pt idx="144">
                  <c:v>0</c:v>
                </c:pt>
                <c:pt idx="145">
                  <c:v>4</c:v>
                </c:pt>
                <c:pt idx="146">
                  <c:v>0</c:v>
                </c:pt>
                <c:pt idx="147">
                  <c:v>0</c:v>
                </c:pt>
                <c:pt idx="148">
                  <c:v>1</c:v>
                </c:pt>
                <c:pt idx="149">
                  <c:v>1</c:v>
                </c:pt>
                <c:pt idx="150">
                  <c:v>2</c:v>
                </c:pt>
                <c:pt idx="151">
                  <c:v>5</c:v>
                </c:pt>
                <c:pt idx="152">
                  <c:v>4</c:v>
                </c:pt>
                <c:pt idx="153">
                  <c:v>6</c:v>
                </c:pt>
                <c:pt idx="154">
                  <c:v>2</c:v>
                </c:pt>
                <c:pt idx="155">
                  <c:v>0</c:v>
                </c:pt>
                <c:pt idx="156">
                  <c:v>1</c:v>
                </c:pt>
                <c:pt idx="157">
                  <c:v>1</c:v>
                </c:pt>
                <c:pt idx="158">
                  <c:v>2</c:v>
                </c:pt>
                <c:pt idx="159">
                  <c:v>2</c:v>
                </c:pt>
                <c:pt idx="160">
                  <c:v>5</c:v>
                </c:pt>
                <c:pt idx="161">
                  <c:v>2</c:v>
                </c:pt>
                <c:pt idx="162">
                  <c:v>0</c:v>
                </c:pt>
                <c:pt idx="163">
                  <c:v>4</c:v>
                </c:pt>
                <c:pt idx="164">
                  <c:v>1</c:v>
                </c:pt>
                <c:pt idx="165">
                  <c:v>1</c:v>
                </c:pt>
                <c:pt idx="166">
                  <c:v>0</c:v>
                </c:pt>
                <c:pt idx="167">
                  <c:v>2</c:v>
                </c:pt>
                <c:pt idx="168">
                  <c:v>0</c:v>
                </c:pt>
                <c:pt idx="169">
                  <c:v>2</c:v>
                </c:pt>
                <c:pt idx="170">
                  <c:v>0</c:v>
                </c:pt>
                <c:pt idx="171">
                  <c:v>1</c:v>
                </c:pt>
                <c:pt idx="172">
                  <c:v>0</c:v>
                </c:pt>
                <c:pt idx="173">
                  <c:v>1</c:v>
                </c:pt>
                <c:pt idx="174">
                  <c:v>0</c:v>
                </c:pt>
                <c:pt idx="175">
                  <c:v>1</c:v>
                </c:pt>
                <c:pt idx="176">
                  <c:v>2</c:v>
                </c:pt>
                <c:pt idx="177">
                  <c:v>1</c:v>
                </c:pt>
                <c:pt idx="178">
                  <c:v>2</c:v>
                </c:pt>
                <c:pt idx="179">
                  <c:v>0</c:v>
                </c:pt>
                <c:pt idx="180">
                  <c:v>1</c:v>
                </c:pt>
                <c:pt idx="181">
                  <c:v>2</c:v>
                </c:pt>
                <c:pt idx="182">
                  <c:v>1</c:v>
                </c:pt>
                <c:pt idx="183">
                  <c:v>2</c:v>
                </c:pt>
                <c:pt idx="184">
                  <c:v>3</c:v>
                </c:pt>
                <c:pt idx="185">
                  <c:v>3</c:v>
                </c:pt>
                <c:pt idx="186">
                  <c:v>2</c:v>
                </c:pt>
                <c:pt idx="187">
                  <c:v>2</c:v>
                </c:pt>
                <c:pt idx="188">
                  <c:v>1</c:v>
                </c:pt>
                <c:pt idx="189">
                  <c:v>1</c:v>
                </c:pt>
                <c:pt idx="190">
                  <c:v>1</c:v>
                </c:pt>
                <c:pt idx="191">
                  <c:v>1</c:v>
                </c:pt>
                <c:pt idx="192">
                  <c:v>2</c:v>
                </c:pt>
                <c:pt idx="193">
                  <c:v>4</c:v>
                </c:pt>
                <c:pt idx="194">
                  <c:v>7</c:v>
                </c:pt>
                <c:pt idx="195">
                  <c:v>2</c:v>
                </c:pt>
                <c:pt idx="196">
                  <c:v>3</c:v>
                </c:pt>
                <c:pt idx="197">
                  <c:v>1</c:v>
                </c:pt>
                <c:pt idx="198">
                  <c:v>2</c:v>
                </c:pt>
                <c:pt idx="199">
                  <c:v>0</c:v>
                </c:pt>
                <c:pt idx="200">
                  <c:v>6</c:v>
                </c:pt>
                <c:pt idx="201">
                  <c:v>1</c:v>
                </c:pt>
                <c:pt idx="202">
                  <c:v>0</c:v>
                </c:pt>
                <c:pt idx="203">
                  <c:v>9</c:v>
                </c:pt>
                <c:pt idx="204">
                  <c:v>1</c:v>
                </c:pt>
                <c:pt idx="205">
                  <c:v>4</c:v>
                </c:pt>
                <c:pt idx="206">
                  <c:v>2</c:v>
                </c:pt>
                <c:pt idx="207">
                  <c:v>1</c:v>
                </c:pt>
                <c:pt idx="208">
                  <c:v>1</c:v>
                </c:pt>
                <c:pt idx="209">
                  <c:v>9</c:v>
                </c:pt>
                <c:pt idx="210">
                  <c:v>0</c:v>
                </c:pt>
                <c:pt idx="211">
                  <c:v>0</c:v>
                </c:pt>
                <c:pt idx="212">
                  <c:v>8</c:v>
                </c:pt>
                <c:pt idx="213">
                  <c:v>3</c:v>
                </c:pt>
                <c:pt idx="214">
                  <c:v>1</c:v>
                </c:pt>
                <c:pt idx="215">
                  <c:v>3</c:v>
                </c:pt>
                <c:pt idx="216">
                  <c:v>4</c:v>
                </c:pt>
                <c:pt idx="217">
                  <c:v>3</c:v>
                </c:pt>
                <c:pt idx="218">
                  <c:v>1</c:v>
                </c:pt>
                <c:pt idx="219">
                  <c:v>3</c:v>
                </c:pt>
                <c:pt idx="220">
                  <c:v>1</c:v>
                </c:pt>
                <c:pt idx="221">
                  <c:v>4</c:v>
                </c:pt>
                <c:pt idx="222">
                  <c:v>0</c:v>
                </c:pt>
                <c:pt idx="223">
                  <c:v>4</c:v>
                </c:pt>
                <c:pt idx="224">
                  <c:v>6</c:v>
                </c:pt>
                <c:pt idx="225">
                  <c:v>0</c:v>
                </c:pt>
                <c:pt idx="226">
                  <c:v>0</c:v>
                </c:pt>
                <c:pt idx="227">
                  <c:v>5</c:v>
                </c:pt>
                <c:pt idx="228">
                  <c:v>11</c:v>
                </c:pt>
                <c:pt idx="229">
                  <c:v>2</c:v>
                </c:pt>
                <c:pt idx="230">
                  <c:v>0</c:v>
                </c:pt>
                <c:pt idx="231">
                  <c:v>5</c:v>
                </c:pt>
                <c:pt idx="232">
                  <c:v>6</c:v>
                </c:pt>
                <c:pt idx="233">
                  <c:v>0</c:v>
                </c:pt>
                <c:pt idx="234">
                  <c:v>0</c:v>
                </c:pt>
                <c:pt idx="235">
                  <c:v>2</c:v>
                </c:pt>
                <c:pt idx="236">
                  <c:v>2</c:v>
                </c:pt>
                <c:pt idx="237">
                  <c:v>6</c:v>
                </c:pt>
                <c:pt idx="238">
                  <c:v>1</c:v>
                </c:pt>
                <c:pt idx="239">
                  <c:v>5</c:v>
                </c:pt>
                <c:pt idx="240">
                  <c:v>2</c:v>
                </c:pt>
                <c:pt idx="241">
                  <c:v>5</c:v>
                </c:pt>
                <c:pt idx="242">
                  <c:v>0</c:v>
                </c:pt>
                <c:pt idx="243">
                  <c:v>1</c:v>
                </c:pt>
                <c:pt idx="244">
                  <c:v>0</c:v>
                </c:pt>
                <c:pt idx="245">
                  <c:v>2</c:v>
                </c:pt>
                <c:pt idx="246">
                  <c:v>5</c:v>
                </c:pt>
                <c:pt idx="247">
                  <c:v>8</c:v>
                </c:pt>
                <c:pt idx="248">
                  <c:v>10</c:v>
                </c:pt>
                <c:pt idx="249">
                  <c:v>7</c:v>
                </c:pt>
                <c:pt idx="250">
                  <c:v>4</c:v>
                </c:pt>
                <c:pt idx="251">
                  <c:v>0</c:v>
                </c:pt>
                <c:pt idx="252">
                  <c:v>3</c:v>
                </c:pt>
                <c:pt idx="253">
                  <c:v>1</c:v>
                </c:pt>
                <c:pt idx="254">
                  <c:v>5</c:v>
                </c:pt>
                <c:pt idx="255">
                  <c:v>7</c:v>
                </c:pt>
                <c:pt idx="256">
                  <c:v>2</c:v>
                </c:pt>
                <c:pt idx="257">
                  <c:v>5</c:v>
                </c:pt>
                <c:pt idx="258">
                  <c:v>0</c:v>
                </c:pt>
                <c:pt idx="259">
                  <c:v>0</c:v>
                </c:pt>
                <c:pt idx="260">
                  <c:v>0</c:v>
                </c:pt>
                <c:pt idx="261">
                  <c:v>4</c:v>
                </c:pt>
                <c:pt idx="262">
                  <c:v>0</c:v>
                </c:pt>
                <c:pt idx="263">
                  <c:v>7</c:v>
                </c:pt>
                <c:pt idx="264">
                  <c:v>2</c:v>
                </c:pt>
                <c:pt idx="265">
                  <c:v>1</c:v>
                </c:pt>
                <c:pt idx="266">
                  <c:v>8</c:v>
                </c:pt>
                <c:pt idx="267">
                  <c:v>5</c:v>
                </c:pt>
                <c:pt idx="268">
                  <c:v>4</c:v>
                </c:pt>
                <c:pt idx="269">
                  <c:v>1</c:v>
                </c:pt>
                <c:pt idx="270">
                  <c:v>4</c:v>
                </c:pt>
                <c:pt idx="271">
                  <c:v>1</c:v>
                </c:pt>
                <c:pt idx="272">
                  <c:v>4</c:v>
                </c:pt>
                <c:pt idx="273">
                  <c:v>2</c:v>
                </c:pt>
                <c:pt idx="274">
                  <c:v>1</c:v>
                </c:pt>
                <c:pt idx="275">
                  <c:v>1</c:v>
                </c:pt>
                <c:pt idx="276">
                  <c:v>0</c:v>
                </c:pt>
                <c:pt idx="277">
                  <c:v>1</c:v>
                </c:pt>
                <c:pt idx="278">
                  <c:v>7</c:v>
                </c:pt>
                <c:pt idx="279">
                  <c:v>8</c:v>
                </c:pt>
                <c:pt idx="280">
                  <c:v>0</c:v>
                </c:pt>
                <c:pt idx="281">
                  <c:v>1</c:v>
                </c:pt>
                <c:pt idx="282">
                  <c:v>3</c:v>
                </c:pt>
                <c:pt idx="283">
                  <c:v>0</c:v>
                </c:pt>
                <c:pt idx="284">
                  <c:v>1</c:v>
                </c:pt>
                <c:pt idx="285">
                  <c:v>9</c:v>
                </c:pt>
                <c:pt idx="286">
                  <c:v>1</c:v>
                </c:pt>
                <c:pt idx="287">
                  <c:v>5</c:v>
                </c:pt>
                <c:pt idx="288">
                  <c:v>9</c:v>
                </c:pt>
                <c:pt idx="289">
                  <c:v>0</c:v>
                </c:pt>
                <c:pt idx="290">
                  <c:v>3</c:v>
                </c:pt>
                <c:pt idx="291">
                  <c:v>2</c:v>
                </c:pt>
                <c:pt idx="292">
                  <c:v>0</c:v>
                </c:pt>
                <c:pt idx="293">
                  <c:v>3</c:v>
                </c:pt>
                <c:pt idx="294">
                  <c:v>0</c:v>
                </c:pt>
                <c:pt idx="295">
                  <c:v>0</c:v>
                </c:pt>
                <c:pt idx="296">
                  <c:v>0</c:v>
                </c:pt>
                <c:pt idx="297">
                  <c:v>3</c:v>
                </c:pt>
                <c:pt idx="298">
                  <c:v>4</c:v>
                </c:pt>
                <c:pt idx="299">
                  <c:v>3</c:v>
                </c:pt>
                <c:pt idx="300">
                  <c:v>28</c:v>
                </c:pt>
                <c:pt idx="301">
                  <c:v>0</c:v>
                </c:pt>
                <c:pt idx="302">
                  <c:v>0</c:v>
                </c:pt>
                <c:pt idx="303">
                  <c:v>1</c:v>
                </c:pt>
                <c:pt idx="304">
                  <c:v>9</c:v>
                </c:pt>
                <c:pt idx="305">
                  <c:v>2</c:v>
                </c:pt>
                <c:pt idx="306">
                  <c:v>0</c:v>
                </c:pt>
                <c:pt idx="307">
                  <c:v>0</c:v>
                </c:pt>
                <c:pt idx="308">
                  <c:v>3</c:v>
                </c:pt>
                <c:pt idx="309">
                  <c:v>0</c:v>
                </c:pt>
                <c:pt idx="310">
                  <c:v>0</c:v>
                </c:pt>
                <c:pt idx="311">
                  <c:v>2</c:v>
                </c:pt>
                <c:pt idx="312">
                  <c:v>2</c:v>
                </c:pt>
                <c:pt idx="313">
                  <c:v>2</c:v>
                </c:pt>
                <c:pt idx="314">
                  <c:v>2</c:v>
                </c:pt>
                <c:pt idx="315">
                  <c:v>5</c:v>
                </c:pt>
                <c:pt idx="316">
                  <c:v>7</c:v>
                </c:pt>
                <c:pt idx="317">
                  <c:v>6</c:v>
                </c:pt>
                <c:pt idx="318">
                  <c:v>0</c:v>
                </c:pt>
                <c:pt idx="319">
                  <c:v>1</c:v>
                </c:pt>
                <c:pt idx="320">
                  <c:v>6</c:v>
                </c:pt>
                <c:pt idx="321">
                  <c:v>3</c:v>
                </c:pt>
                <c:pt idx="322">
                  <c:v>2</c:v>
                </c:pt>
                <c:pt idx="323">
                  <c:v>0</c:v>
                </c:pt>
                <c:pt idx="324">
                  <c:v>0</c:v>
                </c:pt>
                <c:pt idx="325">
                  <c:v>1</c:v>
                </c:pt>
                <c:pt idx="326">
                  <c:v>6</c:v>
                </c:pt>
                <c:pt idx="327">
                  <c:v>1</c:v>
                </c:pt>
                <c:pt idx="328">
                  <c:v>7</c:v>
                </c:pt>
                <c:pt idx="329">
                  <c:v>3</c:v>
                </c:pt>
                <c:pt idx="330">
                  <c:v>2</c:v>
                </c:pt>
                <c:pt idx="331">
                  <c:v>4</c:v>
                </c:pt>
                <c:pt idx="332">
                  <c:v>1</c:v>
                </c:pt>
                <c:pt idx="333">
                  <c:v>1</c:v>
                </c:pt>
                <c:pt idx="334">
                  <c:v>9</c:v>
                </c:pt>
                <c:pt idx="335">
                  <c:v>0</c:v>
                </c:pt>
                <c:pt idx="336">
                  <c:v>0</c:v>
                </c:pt>
                <c:pt idx="337">
                  <c:v>5</c:v>
                </c:pt>
                <c:pt idx="338">
                  <c:v>1</c:v>
                </c:pt>
                <c:pt idx="339">
                  <c:v>2</c:v>
                </c:pt>
                <c:pt idx="340">
                  <c:v>5</c:v>
                </c:pt>
                <c:pt idx="341">
                  <c:v>1</c:v>
                </c:pt>
                <c:pt idx="342">
                  <c:v>0</c:v>
                </c:pt>
                <c:pt idx="343">
                  <c:v>1</c:v>
                </c:pt>
                <c:pt idx="344">
                  <c:v>1</c:v>
                </c:pt>
                <c:pt idx="345">
                  <c:v>5</c:v>
                </c:pt>
                <c:pt idx="346">
                  <c:v>0</c:v>
                </c:pt>
                <c:pt idx="347">
                  <c:v>3</c:v>
                </c:pt>
                <c:pt idx="348">
                  <c:v>3</c:v>
                </c:pt>
                <c:pt idx="349">
                  <c:v>1</c:v>
                </c:pt>
                <c:pt idx="350">
                  <c:v>6</c:v>
                </c:pt>
                <c:pt idx="351">
                  <c:v>1</c:v>
                </c:pt>
                <c:pt idx="352">
                  <c:v>11</c:v>
                </c:pt>
                <c:pt idx="353">
                  <c:v>1</c:v>
                </c:pt>
                <c:pt idx="354">
                  <c:v>6</c:v>
                </c:pt>
                <c:pt idx="355">
                  <c:v>0</c:v>
                </c:pt>
                <c:pt idx="356">
                  <c:v>0</c:v>
                </c:pt>
                <c:pt idx="357">
                  <c:v>3</c:v>
                </c:pt>
                <c:pt idx="358">
                  <c:v>0</c:v>
                </c:pt>
                <c:pt idx="359">
                  <c:v>4</c:v>
                </c:pt>
                <c:pt idx="360">
                  <c:v>5</c:v>
                </c:pt>
                <c:pt idx="361">
                  <c:v>1</c:v>
                </c:pt>
                <c:pt idx="362">
                  <c:v>0</c:v>
                </c:pt>
                <c:pt idx="363">
                  <c:v>0</c:v>
                </c:pt>
                <c:pt idx="364">
                  <c:v>1</c:v>
                </c:pt>
                <c:pt idx="365">
                  <c:v>6</c:v>
                </c:pt>
                <c:pt idx="366">
                  <c:v>3</c:v>
                </c:pt>
                <c:pt idx="367">
                  <c:v>0</c:v>
                </c:pt>
                <c:pt idx="368">
                  <c:v>0</c:v>
                </c:pt>
                <c:pt idx="369">
                  <c:v>1</c:v>
                </c:pt>
                <c:pt idx="370">
                  <c:v>0</c:v>
                </c:pt>
                <c:pt idx="371">
                  <c:v>6</c:v>
                </c:pt>
                <c:pt idx="372">
                  <c:v>4</c:v>
                </c:pt>
                <c:pt idx="373">
                  <c:v>5</c:v>
                </c:pt>
                <c:pt idx="374">
                  <c:v>5</c:v>
                </c:pt>
                <c:pt idx="375">
                  <c:v>1</c:v>
                </c:pt>
                <c:pt idx="376">
                  <c:v>0</c:v>
                </c:pt>
                <c:pt idx="377">
                  <c:v>0</c:v>
                </c:pt>
                <c:pt idx="378">
                  <c:v>4</c:v>
                </c:pt>
                <c:pt idx="379">
                  <c:v>0</c:v>
                </c:pt>
                <c:pt idx="380">
                  <c:v>0</c:v>
                </c:pt>
                <c:pt idx="381">
                  <c:v>4</c:v>
                </c:pt>
                <c:pt idx="382">
                  <c:v>2</c:v>
                </c:pt>
                <c:pt idx="383">
                  <c:v>2</c:v>
                </c:pt>
                <c:pt idx="384">
                  <c:v>6</c:v>
                </c:pt>
                <c:pt idx="385">
                  <c:v>9</c:v>
                </c:pt>
                <c:pt idx="386">
                  <c:v>0</c:v>
                </c:pt>
                <c:pt idx="387">
                  <c:v>0</c:v>
                </c:pt>
                <c:pt idx="388">
                  <c:v>0</c:v>
                </c:pt>
                <c:pt idx="389">
                  <c:v>5</c:v>
                </c:pt>
                <c:pt idx="390">
                  <c:v>1</c:v>
                </c:pt>
                <c:pt idx="391">
                  <c:v>2</c:v>
                </c:pt>
                <c:pt idx="392">
                  <c:v>3</c:v>
                </c:pt>
                <c:pt idx="393">
                  <c:v>0</c:v>
                </c:pt>
                <c:pt idx="394">
                  <c:v>1</c:v>
                </c:pt>
                <c:pt idx="395">
                  <c:v>6</c:v>
                </c:pt>
                <c:pt idx="396">
                  <c:v>7</c:v>
                </c:pt>
                <c:pt idx="397">
                  <c:v>0</c:v>
                </c:pt>
                <c:pt idx="398">
                  <c:v>5</c:v>
                </c:pt>
                <c:pt idx="399">
                  <c:v>10</c:v>
                </c:pt>
                <c:pt idx="400">
                  <c:v>2</c:v>
                </c:pt>
                <c:pt idx="401">
                  <c:v>1</c:v>
                </c:pt>
                <c:pt idx="402">
                  <c:v>0</c:v>
                </c:pt>
                <c:pt idx="403">
                  <c:v>1</c:v>
                </c:pt>
                <c:pt idx="404">
                  <c:v>2</c:v>
                </c:pt>
                <c:pt idx="405">
                  <c:v>5</c:v>
                </c:pt>
                <c:pt idx="406">
                  <c:v>6</c:v>
                </c:pt>
                <c:pt idx="407">
                  <c:v>6</c:v>
                </c:pt>
                <c:pt idx="408">
                  <c:v>0</c:v>
                </c:pt>
                <c:pt idx="409">
                  <c:v>0</c:v>
                </c:pt>
                <c:pt idx="410">
                  <c:v>11</c:v>
                </c:pt>
                <c:pt idx="411">
                  <c:v>6</c:v>
                </c:pt>
                <c:pt idx="412">
                  <c:v>0</c:v>
                </c:pt>
                <c:pt idx="413">
                  <c:v>2</c:v>
                </c:pt>
                <c:pt idx="414">
                  <c:v>4</c:v>
                </c:pt>
                <c:pt idx="415">
                  <c:v>1</c:v>
                </c:pt>
                <c:pt idx="416">
                  <c:v>4</c:v>
                </c:pt>
                <c:pt idx="417">
                  <c:v>5</c:v>
                </c:pt>
                <c:pt idx="418">
                  <c:v>0</c:v>
                </c:pt>
                <c:pt idx="419">
                  <c:v>7</c:v>
                </c:pt>
                <c:pt idx="420">
                  <c:v>9</c:v>
                </c:pt>
                <c:pt idx="421">
                  <c:v>0</c:v>
                </c:pt>
                <c:pt idx="422">
                  <c:v>0</c:v>
                </c:pt>
                <c:pt idx="423">
                  <c:v>0</c:v>
                </c:pt>
                <c:pt idx="424">
                  <c:v>3</c:v>
                </c:pt>
                <c:pt idx="425">
                  <c:v>1</c:v>
                </c:pt>
                <c:pt idx="426">
                  <c:v>0</c:v>
                </c:pt>
                <c:pt idx="427">
                  <c:v>1</c:v>
                </c:pt>
                <c:pt idx="428">
                  <c:v>3</c:v>
                </c:pt>
                <c:pt idx="429">
                  <c:v>3</c:v>
                </c:pt>
                <c:pt idx="430">
                  <c:v>10</c:v>
                </c:pt>
                <c:pt idx="431">
                  <c:v>0</c:v>
                </c:pt>
                <c:pt idx="432">
                  <c:v>0</c:v>
                </c:pt>
                <c:pt idx="433">
                  <c:v>9</c:v>
                </c:pt>
                <c:pt idx="434">
                  <c:v>9</c:v>
                </c:pt>
                <c:pt idx="435">
                  <c:v>1</c:v>
                </c:pt>
                <c:pt idx="436">
                  <c:v>1</c:v>
                </c:pt>
                <c:pt idx="437">
                  <c:v>1</c:v>
                </c:pt>
                <c:pt idx="438">
                  <c:v>1</c:v>
                </c:pt>
                <c:pt idx="439">
                  <c:v>0</c:v>
                </c:pt>
                <c:pt idx="440">
                  <c:v>6</c:v>
                </c:pt>
                <c:pt idx="441">
                  <c:v>0</c:v>
                </c:pt>
                <c:pt idx="442">
                  <c:v>0</c:v>
                </c:pt>
                <c:pt idx="443">
                  <c:v>0</c:v>
                </c:pt>
                <c:pt idx="444">
                  <c:v>1</c:v>
                </c:pt>
                <c:pt idx="445">
                  <c:v>7</c:v>
                </c:pt>
                <c:pt idx="446">
                  <c:v>1</c:v>
                </c:pt>
                <c:pt idx="447">
                  <c:v>0</c:v>
                </c:pt>
                <c:pt idx="448">
                  <c:v>2</c:v>
                </c:pt>
                <c:pt idx="449">
                  <c:v>1</c:v>
                </c:pt>
                <c:pt idx="450">
                  <c:v>0</c:v>
                </c:pt>
                <c:pt idx="451">
                  <c:v>3</c:v>
                </c:pt>
                <c:pt idx="452">
                  <c:v>0</c:v>
                </c:pt>
                <c:pt idx="453">
                  <c:v>3</c:v>
                </c:pt>
                <c:pt idx="454">
                  <c:v>1</c:v>
                </c:pt>
                <c:pt idx="455">
                  <c:v>2</c:v>
                </c:pt>
                <c:pt idx="456">
                  <c:v>1</c:v>
                </c:pt>
                <c:pt idx="457">
                  <c:v>11</c:v>
                </c:pt>
                <c:pt idx="458">
                  <c:v>0</c:v>
                </c:pt>
                <c:pt idx="459">
                  <c:v>0</c:v>
                </c:pt>
                <c:pt idx="460">
                  <c:v>4</c:v>
                </c:pt>
                <c:pt idx="461">
                  <c:v>2</c:v>
                </c:pt>
                <c:pt idx="462">
                  <c:v>0</c:v>
                </c:pt>
                <c:pt idx="463">
                  <c:v>0</c:v>
                </c:pt>
                <c:pt idx="464">
                  <c:v>4</c:v>
                </c:pt>
                <c:pt idx="465">
                  <c:v>2</c:v>
                </c:pt>
                <c:pt idx="466">
                  <c:v>0</c:v>
                </c:pt>
                <c:pt idx="467">
                  <c:v>1</c:v>
                </c:pt>
                <c:pt idx="468">
                  <c:v>2</c:v>
                </c:pt>
                <c:pt idx="469">
                  <c:v>6</c:v>
                </c:pt>
                <c:pt idx="470">
                  <c:v>4</c:v>
                </c:pt>
                <c:pt idx="471">
                  <c:v>4</c:v>
                </c:pt>
                <c:pt idx="472">
                  <c:v>3</c:v>
                </c:pt>
                <c:pt idx="473">
                  <c:v>8</c:v>
                </c:pt>
                <c:pt idx="474">
                  <c:v>10</c:v>
                </c:pt>
                <c:pt idx="475">
                  <c:v>0</c:v>
                </c:pt>
                <c:pt idx="476">
                  <c:v>4</c:v>
                </c:pt>
                <c:pt idx="477">
                  <c:v>0</c:v>
                </c:pt>
                <c:pt idx="478">
                  <c:v>5</c:v>
                </c:pt>
                <c:pt idx="479">
                  <c:v>0</c:v>
                </c:pt>
                <c:pt idx="480">
                  <c:v>0</c:v>
                </c:pt>
                <c:pt idx="481">
                  <c:v>2</c:v>
                </c:pt>
                <c:pt idx="482">
                  <c:v>3</c:v>
                </c:pt>
                <c:pt idx="483">
                  <c:v>1</c:v>
                </c:pt>
                <c:pt idx="484">
                  <c:v>0</c:v>
                </c:pt>
                <c:pt idx="485">
                  <c:v>0</c:v>
                </c:pt>
                <c:pt idx="486">
                  <c:v>2</c:v>
                </c:pt>
                <c:pt idx="487">
                  <c:v>0</c:v>
                </c:pt>
                <c:pt idx="488">
                  <c:v>1</c:v>
                </c:pt>
                <c:pt idx="489">
                  <c:v>1</c:v>
                </c:pt>
                <c:pt idx="490">
                  <c:v>7</c:v>
                </c:pt>
                <c:pt idx="491">
                  <c:v>2</c:v>
                </c:pt>
                <c:pt idx="492">
                  <c:v>2</c:v>
                </c:pt>
                <c:pt idx="493">
                  <c:v>1</c:v>
                </c:pt>
                <c:pt idx="494">
                  <c:v>1</c:v>
                </c:pt>
                <c:pt idx="495">
                  <c:v>2</c:v>
                </c:pt>
                <c:pt idx="496">
                  <c:v>4</c:v>
                </c:pt>
                <c:pt idx="497">
                  <c:v>1</c:v>
                </c:pt>
                <c:pt idx="498">
                  <c:v>5</c:v>
                </c:pt>
                <c:pt idx="499">
                  <c:v>0</c:v>
                </c:pt>
                <c:pt idx="500">
                  <c:v>1</c:v>
                </c:pt>
                <c:pt idx="501">
                  <c:v>0</c:v>
                </c:pt>
                <c:pt idx="502">
                  <c:v>0</c:v>
                </c:pt>
                <c:pt idx="503">
                  <c:v>3</c:v>
                </c:pt>
                <c:pt idx="504">
                  <c:v>1</c:v>
                </c:pt>
                <c:pt idx="505">
                  <c:v>3</c:v>
                </c:pt>
                <c:pt idx="506">
                  <c:v>0</c:v>
                </c:pt>
                <c:pt idx="507">
                  <c:v>1</c:v>
                </c:pt>
                <c:pt idx="508">
                  <c:v>5</c:v>
                </c:pt>
                <c:pt idx="509">
                  <c:v>0</c:v>
                </c:pt>
                <c:pt idx="510">
                  <c:v>4</c:v>
                </c:pt>
                <c:pt idx="511">
                  <c:v>4</c:v>
                </c:pt>
                <c:pt idx="512">
                  <c:v>7</c:v>
                </c:pt>
                <c:pt idx="513">
                  <c:v>0</c:v>
                </c:pt>
                <c:pt idx="514">
                  <c:v>1</c:v>
                </c:pt>
                <c:pt idx="515">
                  <c:v>3</c:v>
                </c:pt>
                <c:pt idx="516">
                  <c:v>2</c:v>
                </c:pt>
                <c:pt idx="517">
                  <c:v>4</c:v>
                </c:pt>
                <c:pt idx="518">
                  <c:v>5</c:v>
                </c:pt>
                <c:pt idx="519">
                  <c:v>3</c:v>
                </c:pt>
                <c:pt idx="520">
                  <c:v>0</c:v>
                </c:pt>
                <c:pt idx="521">
                  <c:v>2</c:v>
                </c:pt>
                <c:pt idx="522">
                  <c:v>8</c:v>
                </c:pt>
                <c:pt idx="523">
                  <c:v>4</c:v>
                </c:pt>
                <c:pt idx="524">
                  <c:v>1</c:v>
                </c:pt>
                <c:pt idx="525">
                  <c:v>1</c:v>
                </c:pt>
                <c:pt idx="526">
                  <c:v>1</c:v>
                </c:pt>
                <c:pt idx="527">
                  <c:v>0</c:v>
                </c:pt>
                <c:pt idx="528">
                  <c:v>3</c:v>
                </c:pt>
                <c:pt idx="529">
                  <c:v>4</c:v>
                </c:pt>
                <c:pt idx="530">
                  <c:v>3</c:v>
                </c:pt>
                <c:pt idx="531">
                  <c:v>1</c:v>
                </c:pt>
                <c:pt idx="532">
                  <c:v>0</c:v>
                </c:pt>
                <c:pt idx="533">
                  <c:v>3</c:v>
                </c:pt>
                <c:pt idx="534">
                  <c:v>4</c:v>
                </c:pt>
                <c:pt idx="535">
                  <c:v>0</c:v>
                </c:pt>
                <c:pt idx="536">
                  <c:v>0</c:v>
                </c:pt>
                <c:pt idx="537">
                  <c:v>3</c:v>
                </c:pt>
                <c:pt idx="538">
                  <c:v>0</c:v>
                </c:pt>
                <c:pt idx="539">
                  <c:v>3</c:v>
                </c:pt>
                <c:pt idx="540">
                  <c:v>2</c:v>
                </c:pt>
                <c:pt idx="541">
                  <c:v>1</c:v>
                </c:pt>
                <c:pt idx="542">
                  <c:v>3</c:v>
                </c:pt>
                <c:pt idx="543">
                  <c:v>4</c:v>
                </c:pt>
                <c:pt idx="544">
                  <c:v>5</c:v>
                </c:pt>
                <c:pt idx="545">
                  <c:v>1</c:v>
                </c:pt>
                <c:pt idx="546">
                  <c:v>10</c:v>
                </c:pt>
                <c:pt idx="547">
                  <c:v>6</c:v>
                </c:pt>
                <c:pt idx="548">
                  <c:v>1</c:v>
                </c:pt>
                <c:pt idx="549">
                  <c:v>3</c:v>
                </c:pt>
                <c:pt idx="550">
                  <c:v>0</c:v>
                </c:pt>
                <c:pt idx="551">
                  <c:v>7</c:v>
                </c:pt>
                <c:pt idx="552">
                  <c:v>9</c:v>
                </c:pt>
                <c:pt idx="553">
                  <c:v>6</c:v>
                </c:pt>
                <c:pt idx="554">
                  <c:v>2</c:v>
                </c:pt>
                <c:pt idx="555">
                  <c:v>9</c:v>
                </c:pt>
                <c:pt idx="556">
                  <c:v>0</c:v>
                </c:pt>
                <c:pt idx="557">
                  <c:v>0</c:v>
                </c:pt>
                <c:pt idx="558">
                  <c:v>0</c:v>
                </c:pt>
                <c:pt idx="559">
                  <c:v>0</c:v>
                </c:pt>
                <c:pt idx="560">
                  <c:v>3</c:v>
                </c:pt>
                <c:pt idx="561">
                  <c:v>7</c:v>
                </c:pt>
                <c:pt idx="562">
                  <c:v>0</c:v>
                </c:pt>
                <c:pt idx="563">
                  <c:v>2</c:v>
                </c:pt>
                <c:pt idx="564">
                  <c:v>2</c:v>
                </c:pt>
                <c:pt idx="565">
                  <c:v>0</c:v>
                </c:pt>
                <c:pt idx="566">
                  <c:v>3</c:v>
                </c:pt>
                <c:pt idx="567">
                  <c:v>0</c:v>
                </c:pt>
                <c:pt idx="568">
                  <c:v>3</c:v>
                </c:pt>
                <c:pt idx="569">
                  <c:v>0</c:v>
                </c:pt>
                <c:pt idx="570">
                  <c:v>7</c:v>
                </c:pt>
                <c:pt idx="571">
                  <c:v>1</c:v>
                </c:pt>
                <c:pt idx="572">
                  <c:v>2</c:v>
                </c:pt>
                <c:pt idx="573">
                  <c:v>2</c:v>
                </c:pt>
                <c:pt idx="574">
                  <c:v>8</c:v>
                </c:pt>
                <c:pt idx="575">
                  <c:v>9</c:v>
                </c:pt>
                <c:pt idx="576">
                  <c:v>5</c:v>
                </c:pt>
                <c:pt idx="577">
                  <c:v>1</c:v>
                </c:pt>
                <c:pt idx="578">
                  <c:v>0</c:v>
                </c:pt>
                <c:pt idx="579">
                  <c:v>4</c:v>
                </c:pt>
                <c:pt idx="580">
                  <c:v>0</c:v>
                </c:pt>
                <c:pt idx="581">
                  <c:v>4</c:v>
                </c:pt>
                <c:pt idx="582">
                  <c:v>6</c:v>
                </c:pt>
                <c:pt idx="583">
                  <c:v>4</c:v>
                </c:pt>
                <c:pt idx="584">
                  <c:v>1</c:v>
                </c:pt>
                <c:pt idx="585">
                  <c:v>6</c:v>
                </c:pt>
                <c:pt idx="586">
                  <c:v>7</c:v>
                </c:pt>
                <c:pt idx="587">
                  <c:v>0</c:v>
                </c:pt>
                <c:pt idx="588">
                  <c:v>5</c:v>
                </c:pt>
                <c:pt idx="589">
                  <c:v>6</c:v>
                </c:pt>
                <c:pt idx="590">
                  <c:v>4</c:v>
                </c:pt>
                <c:pt idx="591">
                  <c:v>0</c:v>
                </c:pt>
                <c:pt idx="592">
                  <c:v>2</c:v>
                </c:pt>
                <c:pt idx="593">
                  <c:v>0</c:v>
                </c:pt>
                <c:pt idx="594">
                  <c:v>1</c:v>
                </c:pt>
                <c:pt idx="595">
                  <c:v>3</c:v>
                </c:pt>
                <c:pt idx="596">
                  <c:v>6</c:v>
                </c:pt>
                <c:pt idx="597">
                  <c:v>1</c:v>
                </c:pt>
                <c:pt idx="598">
                  <c:v>10</c:v>
                </c:pt>
                <c:pt idx="599">
                  <c:v>7</c:v>
                </c:pt>
                <c:pt idx="600">
                  <c:v>0</c:v>
                </c:pt>
                <c:pt idx="601">
                  <c:v>0</c:v>
                </c:pt>
                <c:pt idx="602">
                  <c:v>4</c:v>
                </c:pt>
                <c:pt idx="603">
                  <c:v>10</c:v>
                </c:pt>
                <c:pt idx="604">
                  <c:v>0</c:v>
                </c:pt>
                <c:pt idx="605">
                  <c:v>0</c:v>
                </c:pt>
                <c:pt idx="606">
                  <c:v>3</c:v>
                </c:pt>
                <c:pt idx="607">
                  <c:v>7</c:v>
                </c:pt>
                <c:pt idx="608">
                  <c:v>1</c:v>
                </c:pt>
                <c:pt idx="609">
                  <c:v>1</c:v>
                </c:pt>
                <c:pt idx="610">
                  <c:v>0</c:v>
                </c:pt>
                <c:pt idx="611">
                  <c:v>5</c:v>
                </c:pt>
                <c:pt idx="612">
                  <c:v>2</c:v>
                </c:pt>
                <c:pt idx="613">
                  <c:v>1</c:v>
                </c:pt>
                <c:pt idx="614">
                  <c:v>6</c:v>
                </c:pt>
                <c:pt idx="615">
                  <c:v>2</c:v>
                </c:pt>
                <c:pt idx="616">
                  <c:v>0</c:v>
                </c:pt>
                <c:pt idx="617">
                  <c:v>8</c:v>
                </c:pt>
                <c:pt idx="618">
                  <c:v>4</c:v>
                </c:pt>
                <c:pt idx="619">
                  <c:v>2</c:v>
                </c:pt>
                <c:pt idx="620">
                  <c:v>0</c:v>
                </c:pt>
                <c:pt idx="621">
                  <c:v>2</c:v>
                </c:pt>
                <c:pt idx="622">
                  <c:v>5</c:v>
                </c:pt>
                <c:pt idx="623">
                  <c:v>2</c:v>
                </c:pt>
                <c:pt idx="624">
                  <c:v>0</c:v>
                </c:pt>
                <c:pt idx="625">
                  <c:v>3</c:v>
                </c:pt>
                <c:pt idx="626">
                  <c:v>1</c:v>
                </c:pt>
                <c:pt idx="627">
                  <c:v>0</c:v>
                </c:pt>
                <c:pt idx="628">
                  <c:v>1</c:v>
                </c:pt>
                <c:pt idx="629">
                  <c:v>0</c:v>
                </c:pt>
                <c:pt idx="630">
                  <c:v>0</c:v>
                </c:pt>
                <c:pt idx="631">
                  <c:v>0</c:v>
                </c:pt>
                <c:pt idx="632">
                  <c:v>3</c:v>
                </c:pt>
                <c:pt idx="633">
                  <c:v>9</c:v>
                </c:pt>
                <c:pt idx="634">
                  <c:v>4</c:v>
                </c:pt>
                <c:pt idx="635">
                  <c:v>1</c:v>
                </c:pt>
                <c:pt idx="636">
                  <c:v>0</c:v>
                </c:pt>
                <c:pt idx="637">
                  <c:v>0</c:v>
                </c:pt>
                <c:pt idx="638">
                  <c:v>4</c:v>
                </c:pt>
                <c:pt idx="639">
                  <c:v>10</c:v>
                </c:pt>
                <c:pt idx="640">
                  <c:v>6</c:v>
                </c:pt>
                <c:pt idx="641">
                  <c:v>1</c:v>
                </c:pt>
                <c:pt idx="642">
                  <c:v>4</c:v>
                </c:pt>
                <c:pt idx="643">
                  <c:v>4</c:v>
                </c:pt>
                <c:pt idx="644">
                  <c:v>4</c:v>
                </c:pt>
                <c:pt idx="645">
                  <c:v>0</c:v>
                </c:pt>
                <c:pt idx="646">
                  <c:v>1</c:v>
                </c:pt>
                <c:pt idx="647">
                  <c:v>0</c:v>
                </c:pt>
                <c:pt idx="648">
                  <c:v>8</c:v>
                </c:pt>
                <c:pt idx="649">
                  <c:v>4</c:v>
                </c:pt>
                <c:pt idx="650">
                  <c:v>9</c:v>
                </c:pt>
                <c:pt idx="651">
                  <c:v>0</c:v>
                </c:pt>
                <c:pt idx="652">
                  <c:v>1</c:v>
                </c:pt>
                <c:pt idx="653">
                  <c:v>1</c:v>
                </c:pt>
                <c:pt idx="654">
                  <c:v>1</c:v>
                </c:pt>
                <c:pt idx="655">
                  <c:v>0</c:v>
                </c:pt>
                <c:pt idx="656">
                  <c:v>1</c:v>
                </c:pt>
                <c:pt idx="657">
                  <c:v>1</c:v>
                </c:pt>
                <c:pt idx="658">
                  <c:v>2</c:v>
                </c:pt>
                <c:pt idx="659">
                  <c:v>0</c:v>
                </c:pt>
                <c:pt idx="660">
                  <c:v>6</c:v>
                </c:pt>
                <c:pt idx="661">
                  <c:v>0</c:v>
                </c:pt>
                <c:pt idx="662">
                  <c:v>1</c:v>
                </c:pt>
                <c:pt idx="663">
                  <c:v>0</c:v>
                </c:pt>
                <c:pt idx="664">
                  <c:v>3</c:v>
                </c:pt>
                <c:pt idx="665">
                  <c:v>1</c:v>
                </c:pt>
                <c:pt idx="666">
                  <c:v>7</c:v>
                </c:pt>
                <c:pt idx="667">
                  <c:v>4</c:v>
                </c:pt>
                <c:pt idx="668">
                  <c:v>1</c:v>
                </c:pt>
                <c:pt idx="669">
                  <c:v>0</c:v>
                </c:pt>
                <c:pt idx="670">
                  <c:v>1</c:v>
                </c:pt>
                <c:pt idx="671">
                  <c:v>0</c:v>
                </c:pt>
                <c:pt idx="672">
                  <c:v>1</c:v>
                </c:pt>
                <c:pt idx="673">
                  <c:v>1</c:v>
                </c:pt>
                <c:pt idx="674">
                  <c:v>9</c:v>
                </c:pt>
                <c:pt idx="675">
                  <c:v>5</c:v>
                </c:pt>
                <c:pt idx="676">
                  <c:v>2</c:v>
                </c:pt>
                <c:pt idx="677">
                  <c:v>1</c:v>
                </c:pt>
                <c:pt idx="678">
                  <c:v>2</c:v>
                </c:pt>
                <c:pt idx="679">
                  <c:v>3</c:v>
                </c:pt>
                <c:pt idx="680">
                  <c:v>3</c:v>
                </c:pt>
                <c:pt idx="681">
                  <c:v>5</c:v>
                </c:pt>
                <c:pt idx="682">
                  <c:v>2</c:v>
                </c:pt>
                <c:pt idx="683">
                  <c:v>9</c:v>
                </c:pt>
                <c:pt idx="684">
                  <c:v>8</c:v>
                </c:pt>
                <c:pt idx="685">
                  <c:v>4</c:v>
                </c:pt>
                <c:pt idx="686">
                  <c:v>0</c:v>
                </c:pt>
                <c:pt idx="687">
                  <c:v>1</c:v>
                </c:pt>
                <c:pt idx="688">
                  <c:v>4</c:v>
                </c:pt>
                <c:pt idx="689">
                  <c:v>3</c:v>
                </c:pt>
                <c:pt idx="690">
                  <c:v>0</c:v>
                </c:pt>
                <c:pt idx="691">
                  <c:v>4</c:v>
                </c:pt>
                <c:pt idx="692">
                  <c:v>0</c:v>
                </c:pt>
                <c:pt idx="693">
                  <c:v>8</c:v>
                </c:pt>
                <c:pt idx="694">
                  <c:v>6</c:v>
                </c:pt>
                <c:pt idx="695">
                  <c:v>5</c:v>
                </c:pt>
                <c:pt idx="696">
                  <c:v>3</c:v>
                </c:pt>
                <c:pt idx="697">
                  <c:v>5</c:v>
                </c:pt>
                <c:pt idx="698">
                  <c:v>0</c:v>
                </c:pt>
                <c:pt idx="699">
                  <c:v>1</c:v>
                </c:pt>
                <c:pt idx="700">
                  <c:v>1</c:v>
                </c:pt>
                <c:pt idx="701">
                  <c:v>3</c:v>
                </c:pt>
                <c:pt idx="702">
                  <c:v>4</c:v>
                </c:pt>
                <c:pt idx="703">
                  <c:v>1</c:v>
                </c:pt>
                <c:pt idx="704">
                  <c:v>0</c:v>
                </c:pt>
                <c:pt idx="705">
                  <c:v>0</c:v>
                </c:pt>
                <c:pt idx="706">
                  <c:v>3</c:v>
                </c:pt>
                <c:pt idx="707">
                  <c:v>1</c:v>
                </c:pt>
                <c:pt idx="708">
                  <c:v>0</c:v>
                </c:pt>
                <c:pt idx="709">
                  <c:v>0</c:v>
                </c:pt>
                <c:pt idx="710">
                  <c:v>1</c:v>
                </c:pt>
                <c:pt idx="711">
                  <c:v>1</c:v>
                </c:pt>
                <c:pt idx="712">
                  <c:v>4</c:v>
                </c:pt>
                <c:pt idx="713">
                  <c:v>0</c:v>
                </c:pt>
                <c:pt idx="714">
                  <c:v>1</c:v>
                </c:pt>
                <c:pt idx="715">
                  <c:v>3</c:v>
                </c:pt>
                <c:pt idx="716">
                  <c:v>1</c:v>
                </c:pt>
                <c:pt idx="717">
                  <c:v>10</c:v>
                </c:pt>
                <c:pt idx="718">
                  <c:v>2</c:v>
                </c:pt>
                <c:pt idx="719">
                  <c:v>8</c:v>
                </c:pt>
                <c:pt idx="720">
                  <c:v>2</c:v>
                </c:pt>
                <c:pt idx="721">
                  <c:v>4</c:v>
                </c:pt>
                <c:pt idx="722">
                  <c:v>2</c:v>
                </c:pt>
                <c:pt idx="723">
                  <c:v>3</c:v>
                </c:pt>
                <c:pt idx="724">
                  <c:v>0</c:v>
                </c:pt>
                <c:pt idx="725">
                  <c:v>1</c:v>
                </c:pt>
                <c:pt idx="726">
                  <c:v>1</c:v>
                </c:pt>
                <c:pt idx="727">
                  <c:v>3</c:v>
                </c:pt>
                <c:pt idx="728">
                  <c:v>0</c:v>
                </c:pt>
                <c:pt idx="729">
                  <c:v>3</c:v>
                </c:pt>
                <c:pt idx="730">
                  <c:v>0</c:v>
                </c:pt>
                <c:pt idx="731">
                  <c:v>0</c:v>
                </c:pt>
                <c:pt idx="732">
                  <c:v>6</c:v>
                </c:pt>
                <c:pt idx="733">
                  <c:v>0</c:v>
                </c:pt>
                <c:pt idx="734">
                  <c:v>5</c:v>
                </c:pt>
                <c:pt idx="735">
                  <c:v>5</c:v>
                </c:pt>
                <c:pt idx="736">
                  <c:v>3</c:v>
                </c:pt>
                <c:pt idx="737">
                  <c:v>4</c:v>
                </c:pt>
                <c:pt idx="738">
                  <c:v>0</c:v>
                </c:pt>
                <c:pt idx="739">
                  <c:v>0</c:v>
                </c:pt>
                <c:pt idx="740">
                  <c:v>6</c:v>
                </c:pt>
                <c:pt idx="741">
                  <c:v>2</c:v>
                </c:pt>
                <c:pt idx="742">
                  <c:v>1</c:v>
                </c:pt>
                <c:pt idx="743">
                  <c:v>3</c:v>
                </c:pt>
                <c:pt idx="744">
                  <c:v>2</c:v>
                </c:pt>
                <c:pt idx="745">
                  <c:v>5</c:v>
                </c:pt>
                <c:pt idx="746">
                  <c:v>0</c:v>
                </c:pt>
                <c:pt idx="747">
                  <c:v>4</c:v>
                </c:pt>
                <c:pt idx="748">
                  <c:v>0</c:v>
                </c:pt>
                <c:pt idx="749">
                  <c:v>7</c:v>
                </c:pt>
                <c:pt idx="750">
                  <c:v>0</c:v>
                </c:pt>
                <c:pt idx="751">
                  <c:v>5</c:v>
                </c:pt>
                <c:pt idx="752">
                  <c:v>6</c:v>
                </c:pt>
                <c:pt idx="753">
                  <c:v>5</c:v>
                </c:pt>
                <c:pt idx="754">
                  <c:v>1</c:v>
                </c:pt>
                <c:pt idx="755">
                  <c:v>5</c:v>
                </c:pt>
                <c:pt idx="756">
                  <c:v>0</c:v>
                </c:pt>
                <c:pt idx="757">
                  <c:v>1</c:v>
                </c:pt>
                <c:pt idx="758">
                  <c:v>0</c:v>
                </c:pt>
                <c:pt idx="759">
                  <c:v>1</c:v>
                </c:pt>
                <c:pt idx="760">
                  <c:v>2</c:v>
                </c:pt>
                <c:pt idx="761">
                  <c:v>2</c:v>
                </c:pt>
                <c:pt idx="762">
                  <c:v>6</c:v>
                </c:pt>
                <c:pt idx="763">
                  <c:v>0</c:v>
                </c:pt>
                <c:pt idx="764">
                  <c:v>4</c:v>
                </c:pt>
                <c:pt idx="765">
                  <c:v>2</c:v>
                </c:pt>
                <c:pt idx="766">
                  <c:v>2</c:v>
                </c:pt>
                <c:pt idx="767">
                  <c:v>1</c:v>
                </c:pt>
                <c:pt idx="768">
                  <c:v>0</c:v>
                </c:pt>
                <c:pt idx="769">
                  <c:v>2</c:v>
                </c:pt>
                <c:pt idx="770">
                  <c:v>2</c:v>
                </c:pt>
                <c:pt idx="771">
                  <c:v>5</c:v>
                </c:pt>
                <c:pt idx="772">
                  <c:v>3</c:v>
                </c:pt>
                <c:pt idx="773">
                  <c:v>1</c:v>
                </c:pt>
                <c:pt idx="774">
                  <c:v>3</c:v>
                </c:pt>
                <c:pt idx="775">
                  <c:v>3</c:v>
                </c:pt>
                <c:pt idx="776">
                  <c:v>0</c:v>
                </c:pt>
                <c:pt idx="777">
                  <c:v>1</c:v>
                </c:pt>
                <c:pt idx="778">
                  <c:v>0</c:v>
                </c:pt>
                <c:pt idx="779">
                  <c:v>0</c:v>
                </c:pt>
                <c:pt idx="780">
                  <c:v>2</c:v>
                </c:pt>
                <c:pt idx="781">
                  <c:v>7</c:v>
                </c:pt>
                <c:pt idx="782">
                  <c:v>3</c:v>
                </c:pt>
                <c:pt idx="783">
                  <c:v>6</c:v>
                </c:pt>
                <c:pt idx="784">
                  <c:v>1</c:v>
                </c:pt>
                <c:pt idx="785">
                  <c:v>3</c:v>
                </c:pt>
                <c:pt idx="786">
                  <c:v>2</c:v>
                </c:pt>
                <c:pt idx="787">
                  <c:v>1</c:v>
                </c:pt>
                <c:pt idx="788">
                  <c:v>8</c:v>
                </c:pt>
                <c:pt idx="789">
                  <c:v>0</c:v>
                </c:pt>
                <c:pt idx="790">
                  <c:v>8</c:v>
                </c:pt>
                <c:pt idx="791">
                  <c:v>3</c:v>
                </c:pt>
                <c:pt idx="792">
                  <c:v>2</c:v>
                </c:pt>
                <c:pt idx="793">
                  <c:v>1</c:v>
                </c:pt>
                <c:pt idx="794">
                  <c:v>2</c:v>
                </c:pt>
                <c:pt idx="795">
                  <c:v>2</c:v>
                </c:pt>
                <c:pt idx="796">
                  <c:v>7</c:v>
                </c:pt>
                <c:pt idx="797">
                  <c:v>6</c:v>
                </c:pt>
                <c:pt idx="798">
                  <c:v>2</c:v>
                </c:pt>
                <c:pt idx="799">
                  <c:v>0</c:v>
                </c:pt>
                <c:pt idx="800">
                  <c:v>0</c:v>
                </c:pt>
                <c:pt idx="801">
                  <c:v>2</c:v>
                </c:pt>
                <c:pt idx="802">
                  <c:v>1</c:v>
                </c:pt>
                <c:pt idx="803">
                  <c:v>0</c:v>
                </c:pt>
                <c:pt idx="804">
                  <c:v>2</c:v>
                </c:pt>
                <c:pt idx="805">
                  <c:v>1</c:v>
                </c:pt>
                <c:pt idx="806">
                  <c:v>1</c:v>
                </c:pt>
                <c:pt idx="807">
                  <c:v>5</c:v>
                </c:pt>
                <c:pt idx="808">
                  <c:v>10</c:v>
                </c:pt>
                <c:pt idx="809">
                  <c:v>4</c:v>
                </c:pt>
                <c:pt idx="810">
                  <c:v>1</c:v>
                </c:pt>
                <c:pt idx="811">
                  <c:v>1</c:v>
                </c:pt>
                <c:pt idx="812">
                  <c:v>3</c:v>
                </c:pt>
                <c:pt idx="813">
                  <c:v>1</c:v>
                </c:pt>
                <c:pt idx="814">
                  <c:v>3</c:v>
                </c:pt>
                <c:pt idx="815">
                  <c:v>1</c:v>
                </c:pt>
                <c:pt idx="816">
                  <c:v>0</c:v>
                </c:pt>
                <c:pt idx="817">
                  <c:v>0</c:v>
                </c:pt>
                <c:pt idx="818">
                  <c:v>0</c:v>
                </c:pt>
                <c:pt idx="819">
                  <c:v>6</c:v>
                </c:pt>
                <c:pt idx="820">
                  <c:v>9</c:v>
                </c:pt>
                <c:pt idx="821">
                  <c:v>5</c:v>
                </c:pt>
                <c:pt idx="822">
                  <c:v>1</c:v>
                </c:pt>
                <c:pt idx="823">
                  <c:v>5</c:v>
                </c:pt>
                <c:pt idx="824">
                  <c:v>10</c:v>
                </c:pt>
                <c:pt idx="825">
                  <c:v>4</c:v>
                </c:pt>
                <c:pt idx="826">
                  <c:v>2</c:v>
                </c:pt>
                <c:pt idx="827">
                  <c:v>4</c:v>
                </c:pt>
                <c:pt idx="828">
                  <c:v>10</c:v>
                </c:pt>
                <c:pt idx="829">
                  <c:v>2</c:v>
                </c:pt>
                <c:pt idx="830">
                  <c:v>1</c:v>
                </c:pt>
                <c:pt idx="831">
                  <c:v>9</c:v>
                </c:pt>
                <c:pt idx="832">
                  <c:v>1</c:v>
                </c:pt>
                <c:pt idx="833">
                  <c:v>1</c:v>
                </c:pt>
                <c:pt idx="834">
                  <c:v>1</c:v>
                </c:pt>
                <c:pt idx="835">
                  <c:v>2</c:v>
                </c:pt>
                <c:pt idx="836">
                  <c:v>1</c:v>
                </c:pt>
                <c:pt idx="837">
                  <c:v>2</c:v>
                </c:pt>
                <c:pt idx="838">
                  <c:v>0</c:v>
                </c:pt>
                <c:pt idx="839">
                  <c:v>1</c:v>
                </c:pt>
                <c:pt idx="840">
                  <c:v>2</c:v>
                </c:pt>
                <c:pt idx="841">
                  <c:v>7</c:v>
                </c:pt>
                <c:pt idx="842">
                  <c:v>0</c:v>
                </c:pt>
                <c:pt idx="843">
                  <c:v>9</c:v>
                </c:pt>
                <c:pt idx="844">
                  <c:v>1</c:v>
                </c:pt>
                <c:pt idx="845">
                  <c:v>1</c:v>
                </c:pt>
                <c:pt idx="846">
                  <c:v>1</c:v>
                </c:pt>
                <c:pt idx="847">
                  <c:v>0</c:v>
                </c:pt>
                <c:pt idx="848">
                  <c:v>6</c:v>
                </c:pt>
                <c:pt idx="849">
                  <c:v>1</c:v>
                </c:pt>
                <c:pt idx="850">
                  <c:v>0</c:v>
                </c:pt>
                <c:pt idx="851">
                  <c:v>6</c:v>
                </c:pt>
                <c:pt idx="852">
                  <c:v>1</c:v>
                </c:pt>
                <c:pt idx="853">
                  <c:v>1</c:v>
                </c:pt>
                <c:pt idx="854">
                  <c:v>2</c:v>
                </c:pt>
                <c:pt idx="855">
                  <c:v>1</c:v>
                </c:pt>
                <c:pt idx="856">
                  <c:v>6</c:v>
                </c:pt>
                <c:pt idx="857">
                  <c:v>0</c:v>
                </c:pt>
                <c:pt idx="858">
                  <c:v>0</c:v>
                </c:pt>
                <c:pt idx="859">
                  <c:v>0</c:v>
                </c:pt>
                <c:pt idx="860">
                  <c:v>11</c:v>
                </c:pt>
                <c:pt idx="861">
                  <c:v>1</c:v>
                </c:pt>
                <c:pt idx="862">
                  <c:v>0</c:v>
                </c:pt>
                <c:pt idx="863">
                  <c:v>10</c:v>
                </c:pt>
                <c:pt idx="864">
                  <c:v>4</c:v>
                </c:pt>
                <c:pt idx="865">
                  <c:v>5</c:v>
                </c:pt>
                <c:pt idx="866">
                  <c:v>1</c:v>
                </c:pt>
                <c:pt idx="867">
                  <c:v>1</c:v>
                </c:pt>
                <c:pt idx="868">
                  <c:v>0</c:v>
                </c:pt>
                <c:pt idx="869">
                  <c:v>6</c:v>
                </c:pt>
                <c:pt idx="870">
                  <c:v>1</c:v>
                </c:pt>
                <c:pt idx="871">
                  <c:v>0</c:v>
                </c:pt>
                <c:pt idx="872">
                  <c:v>6</c:v>
                </c:pt>
                <c:pt idx="873">
                  <c:v>0</c:v>
                </c:pt>
                <c:pt idx="874">
                  <c:v>1</c:v>
                </c:pt>
                <c:pt idx="875">
                  <c:v>3</c:v>
                </c:pt>
                <c:pt idx="876">
                  <c:v>0</c:v>
                </c:pt>
                <c:pt idx="877">
                  <c:v>5</c:v>
                </c:pt>
                <c:pt idx="878">
                  <c:v>0</c:v>
                </c:pt>
                <c:pt idx="879">
                  <c:v>1</c:v>
                </c:pt>
                <c:pt idx="880">
                  <c:v>3</c:v>
                </c:pt>
                <c:pt idx="881">
                  <c:v>1</c:v>
                </c:pt>
                <c:pt idx="882">
                  <c:v>0</c:v>
                </c:pt>
                <c:pt idx="883">
                  <c:v>4</c:v>
                </c:pt>
                <c:pt idx="884">
                  <c:v>3</c:v>
                </c:pt>
                <c:pt idx="885">
                  <c:v>5</c:v>
                </c:pt>
                <c:pt idx="886">
                  <c:v>4</c:v>
                </c:pt>
                <c:pt idx="887">
                  <c:v>3</c:v>
                </c:pt>
                <c:pt idx="888">
                  <c:v>4</c:v>
                </c:pt>
                <c:pt idx="889">
                  <c:v>1</c:v>
                </c:pt>
                <c:pt idx="890">
                  <c:v>5</c:v>
                </c:pt>
                <c:pt idx="891">
                  <c:v>2</c:v>
                </c:pt>
                <c:pt idx="892">
                  <c:v>10</c:v>
                </c:pt>
                <c:pt idx="893">
                  <c:v>0</c:v>
                </c:pt>
                <c:pt idx="894">
                  <c:v>1</c:v>
                </c:pt>
                <c:pt idx="895">
                  <c:v>2</c:v>
                </c:pt>
                <c:pt idx="896">
                  <c:v>3</c:v>
                </c:pt>
                <c:pt idx="897">
                  <c:v>1</c:v>
                </c:pt>
                <c:pt idx="898">
                  <c:v>0</c:v>
                </c:pt>
                <c:pt idx="899">
                  <c:v>1</c:v>
                </c:pt>
                <c:pt idx="900">
                  <c:v>0</c:v>
                </c:pt>
                <c:pt idx="901">
                  <c:v>1</c:v>
                </c:pt>
                <c:pt idx="902">
                  <c:v>1</c:v>
                </c:pt>
                <c:pt idx="903">
                  <c:v>8</c:v>
                </c:pt>
                <c:pt idx="904">
                  <c:v>2</c:v>
                </c:pt>
                <c:pt idx="905">
                  <c:v>1</c:v>
                </c:pt>
                <c:pt idx="906">
                  <c:v>2</c:v>
                </c:pt>
                <c:pt idx="907">
                  <c:v>10</c:v>
                </c:pt>
                <c:pt idx="908">
                  <c:v>0</c:v>
                </c:pt>
                <c:pt idx="909">
                  <c:v>4</c:v>
                </c:pt>
                <c:pt idx="910">
                  <c:v>9</c:v>
                </c:pt>
                <c:pt idx="911">
                  <c:v>7</c:v>
                </c:pt>
                <c:pt idx="912">
                  <c:v>7</c:v>
                </c:pt>
                <c:pt idx="913">
                  <c:v>11</c:v>
                </c:pt>
                <c:pt idx="914">
                  <c:v>5</c:v>
                </c:pt>
                <c:pt idx="915">
                  <c:v>7</c:v>
                </c:pt>
                <c:pt idx="916">
                  <c:v>1</c:v>
                </c:pt>
                <c:pt idx="917">
                  <c:v>7</c:v>
                </c:pt>
                <c:pt idx="918">
                  <c:v>0</c:v>
                </c:pt>
                <c:pt idx="919">
                  <c:v>0</c:v>
                </c:pt>
                <c:pt idx="920">
                  <c:v>1</c:v>
                </c:pt>
                <c:pt idx="921">
                  <c:v>5</c:v>
                </c:pt>
                <c:pt idx="922">
                  <c:v>2</c:v>
                </c:pt>
                <c:pt idx="923">
                  <c:v>2</c:v>
                </c:pt>
                <c:pt idx="924">
                  <c:v>7</c:v>
                </c:pt>
                <c:pt idx="925">
                  <c:v>1</c:v>
                </c:pt>
                <c:pt idx="926">
                  <c:v>2</c:v>
                </c:pt>
                <c:pt idx="927">
                  <c:v>1</c:v>
                </c:pt>
                <c:pt idx="928">
                  <c:v>4</c:v>
                </c:pt>
                <c:pt idx="929">
                  <c:v>5</c:v>
                </c:pt>
                <c:pt idx="930">
                  <c:v>10</c:v>
                </c:pt>
                <c:pt idx="931">
                  <c:v>1</c:v>
                </c:pt>
                <c:pt idx="932">
                  <c:v>8</c:v>
                </c:pt>
                <c:pt idx="933">
                  <c:v>0</c:v>
                </c:pt>
                <c:pt idx="934">
                  <c:v>9</c:v>
                </c:pt>
                <c:pt idx="935">
                  <c:v>7</c:v>
                </c:pt>
                <c:pt idx="936">
                  <c:v>0</c:v>
                </c:pt>
                <c:pt idx="937">
                  <c:v>7</c:v>
                </c:pt>
                <c:pt idx="938">
                  <c:v>1</c:v>
                </c:pt>
                <c:pt idx="939">
                  <c:v>10</c:v>
                </c:pt>
                <c:pt idx="940">
                  <c:v>5</c:v>
                </c:pt>
                <c:pt idx="941">
                  <c:v>0</c:v>
                </c:pt>
                <c:pt idx="942">
                  <c:v>3</c:v>
                </c:pt>
                <c:pt idx="943">
                  <c:v>6</c:v>
                </c:pt>
                <c:pt idx="944">
                  <c:v>6</c:v>
                </c:pt>
                <c:pt idx="945">
                  <c:v>2</c:v>
                </c:pt>
                <c:pt idx="946">
                  <c:v>5</c:v>
                </c:pt>
                <c:pt idx="947">
                  <c:v>11</c:v>
                </c:pt>
                <c:pt idx="948">
                  <c:v>1</c:v>
                </c:pt>
                <c:pt idx="949">
                  <c:v>1</c:v>
                </c:pt>
                <c:pt idx="950">
                  <c:v>1</c:v>
                </c:pt>
                <c:pt idx="951">
                  <c:v>2</c:v>
                </c:pt>
                <c:pt idx="952">
                  <c:v>8</c:v>
                </c:pt>
                <c:pt idx="953">
                  <c:v>0</c:v>
                </c:pt>
                <c:pt idx="954">
                  <c:v>1</c:v>
                </c:pt>
                <c:pt idx="955">
                  <c:v>1</c:v>
                </c:pt>
                <c:pt idx="956">
                  <c:v>1</c:v>
                </c:pt>
                <c:pt idx="957">
                  <c:v>2</c:v>
                </c:pt>
                <c:pt idx="958">
                  <c:v>4</c:v>
                </c:pt>
                <c:pt idx="959">
                  <c:v>2</c:v>
                </c:pt>
                <c:pt idx="960">
                  <c:v>0</c:v>
                </c:pt>
                <c:pt idx="961">
                  <c:v>6</c:v>
                </c:pt>
                <c:pt idx="962">
                  <c:v>1</c:v>
                </c:pt>
                <c:pt idx="963">
                  <c:v>6</c:v>
                </c:pt>
                <c:pt idx="964">
                  <c:v>2</c:v>
                </c:pt>
                <c:pt idx="965">
                  <c:v>3</c:v>
                </c:pt>
                <c:pt idx="966">
                  <c:v>3</c:v>
                </c:pt>
                <c:pt idx="967">
                  <c:v>8</c:v>
                </c:pt>
                <c:pt idx="968">
                  <c:v>3</c:v>
                </c:pt>
                <c:pt idx="969">
                  <c:v>0</c:v>
                </c:pt>
                <c:pt idx="970">
                  <c:v>0</c:v>
                </c:pt>
                <c:pt idx="971">
                  <c:v>0</c:v>
                </c:pt>
                <c:pt idx="972">
                  <c:v>0</c:v>
                </c:pt>
                <c:pt idx="973">
                  <c:v>2</c:v>
                </c:pt>
                <c:pt idx="974">
                  <c:v>10</c:v>
                </c:pt>
                <c:pt idx="975">
                  <c:v>2</c:v>
                </c:pt>
                <c:pt idx="976">
                  <c:v>5</c:v>
                </c:pt>
                <c:pt idx="977">
                  <c:v>0</c:v>
                </c:pt>
                <c:pt idx="978">
                  <c:v>11</c:v>
                </c:pt>
                <c:pt idx="979">
                  <c:v>0</c:v>
                </c:pt>
                <c:pt idx="980">
                  <c:v>7</c:v>
                </c:pt>
                <c:pt idx="981">
                  <c:v>0</c:v>
                </c:pt>
                <c:pt idx="982">
                  <c:v>1</c:v>
                </c:pt>
                <c:pt idx="983">
                  <c:v>1</c:v>
                </c:pt>
                <c:pt idx="984">
                  <c:v>0</c:v>
                </c:pt>
                <c:pt idx="985">
                  <c:v>0</c:v>
                </c:pt>
                <c:pt idx="986">
                  <c:v>0</c:v>
                </c:pt>
                <c:pt idx="987">
                  <c:v>5</c:v>
                </c:pt>
                <c:pt idx="988">
                  <c:v>2</c:v>
                </c:pt>
                <c:pt idx="989">
                  <c:v>0</c:v>
                </c:pt>
                <c:pt idx="990">
                  <c:v>28</c:v>
                </c:pt>
                <c:pt idx="991">
                  <c:v>0</c:v>
                </c:pt>
                <c:pt idx="992">
                  <c:v>1</c:v>
                </c:pt>
                <c:pt idx="993">
                  <c:v>4</c:v>
                </c:pt>
                <c:pt idx="994">
                  <c:v>5</c:v>
                </c:pt>
                <c:pt idx="995">
                  <c:v>4</c:v>
                </c:pt>
                <c:pt idx="996">
                  <c:v>7</c:v>
                </c:pt>
                <c:pt idx="997">
                  <c:v>2</c:v>
                </c:pt>
                <c:pt idx="998">
                  <c:v>1</c:v>
                </c:pt>
                <c:pt idx="999">
                  <c:v>11</c:v>
                </c:pt>
                <c:pt idx="1000">
                  <c:v>1</c:v>
                </c:pt>
                <c:pt idx="1001">
                  <c:v>1</c:v>
                </c:pt>
                <c:pt idx="1002">
                  <c:v>1</c:v>
                </c:pt>
                <c:pt idx="1003">
                  <c:v>6</c:v>
                </c:pt>
                <c:pt idx="1004">
                  <c:v>1</c:v>
                </c:pt>
                <c:pt idx="1005">
                  <c:v>1</c:v>
                </c:pt>
                <c:pt idx="1006">
                  <c:v>1</c:v>
                </c:pt>
                <c:pt idx="1007">
                  <c:v>5</c:v>
                </c:pt>
                <c:pt idx="1008">
                  <c:v>5</c:v>
                </c:pt>
                <c:pt idx="1009">
                  <c:v>0</c:v>
                </c:pt>
                <c:pt idx="1010">
                  <c:v>9</c:v>
                </c:pt>
                <c:pt idx="1011">
                  <c:v>0</c:v>
                </c:pt>
                <c:pt idx="1012">
                  <c:v>2</c:v>
                </c:pt>
                <c:pt idx="1013">
                  <c:v>1</c:v>
                </c:pt>
                <c:pt idx="1014">
                  <c:v>0</c:v>
                </c:pt>
                <c:pt idx="1015">
                  <c:v>9</c:v>
                </c:pt>
                <c:pt idx="1016">
                  <c:v>5</c:v>
                </c:pt>
                <c:pt idx="1017">
                  <c:v>2</c:v>
                </c:pt>
                <c:pt idx="1018">
                  <c:v>6</c:v>
                </c:pt>
                <c:pt idx="1019">
                  <c:v>1</c:v>
                </c:pt>
                <c:pt idx="1020">
                  <c:v>0</c:v>
                </c:pt>
                <c:pt idx="1021">
                  <c:v>4</c:v>
                </c:pt>
                <c:pt idx="1022">
                  <c:v>0</c:v>
                </c:pt>
                <c:pt idx="1023">
                  <c:v>1</c:v>
                </c:pt>
                <c:pt idx="1024">
                  <c:v>7</c:v>
                </c:pt>
                <c:pt idx="1025">
                  <c:v>0</c:v>
                </c:pt>
                <c:pt idx="1026">
                  <c:v>0</c:v>
                </c:pt>
                <c:pt idx="1027">
                  <c:v>6</c:v>
                </c:pt>
                <c:pt idx="1028">
                  <c:v>1</c:v>
                </c:pt>
                <c:pt idx="1029">
                  <c:v>6</c:v>
                </c:pt>
                <c:pt idx="1030">
                  <c:v>0</c:v>
                </c:pt>
                <c:pt idx="1031">
                  <c:v>4</c:v>
                </c:pt>
                <c:pt idx="1032">
                  <c:v>1</c:v>
                </c:pt>
                <c:pt idx="1033">
                  <c:v>0</c:v>
                </c:pt>
                <c:pt idx="1034">
                  <c:v>1</c:v>
                </c:pt>
                <c:pt idx="1035">
                  <c:v>5</c:v>
                </c:pt>
                <c:pt idx="1036">
                  <c:v>4</c:v>
                </c:pt>
                <c:pt idx="1037">
                  <c:v>4</c:v>
                </c:pt>
                <c:pt idx="1038">
                  <c:v>7</c:v>
                </c:pt>
                <c:pt idx="1039">
                  <c:v>6</c:v>
                </c:pt>
                <c:pt idx="1040">
                  <c:v>1</c:v>
                </c:pt>
                <c:pt idx="1041">
                  <c:v>10</c:v>
                </c:pt>
                <c:pt idx="1042">
                  <c:v>4</c:v>
                </c:pt>
                <c:pt idx="1043">
                  <c:v>0</c:v>
                </c:pt>
                <c:pt idx="1044">
                  <c:v>3</c:v>
                </c:pt>
                <c:pt idx="1045">
                  <c:v>9</c:v>
                </c:pt>
                <c:pt idx="1046">
                  <c:v>0</c:v>
                </c:pt>
                <c:pt idx="1047">
                  <c:v>10</c:v>
                </c:pt>
                <c:pt idx="1048">
                  <c:v>0</c:v>
                </c:pt>
                <c:pt idx="1049">
                  <c:v>3</c:v>
                </c:pt>
                <c:pt idx="1050">
                  <c:v>5</c:v>
                </c:pt>
                <c:pt idx="1051">
                  <c:v>0</c:v>
                </c:pt>
                <c:pt idx="1052">
                  <c:v>2</c:v>
                </c:pt>
                <c:pt idx="1053">
                  <c:v>0</c:v>
                </c:pt>
                <c:pt idx="1054">
                  <c:v>0</c:v>
                </c:pt>
                <c:pt idx="1055">
                  <c:v>0</c:v>
                </c:pt>
                <c:pt idx="1056">
                  <c:v>3</c:v>
                </c:pt>
                <c:pt idx="1057">
                  <c:v>4</c:v>
                </c:pt>
                <c:pt idx="1058">
                  <c:v>8</c:v>
                </c:pt>
                <c:pt idx="1059">
                  <c:v>4</c:v>
                </c:pt>
                <c:pt idx="1060">
                  <c:v>2</c:v>
                </c:pt>
                <c:pt idx="1061">
                  <c:v>7</c:v>
                </c:pt>
                <c:pt idx="1062">
                  <c:v>1</c:v>
                </c:pt>
                <c:pt idx="1063">
                  <c:v>0</c:v>
                </c:pt>
                <c:pt idx="1064">
                  <c:v>0</c:v>
                </c:pt>
                <c:pt idx="1065">
                  <c:v>1</c:v>
                </c:pt>
                <c:pt idx="1066">
                  <c:v>1</c:v>
                </c:pt>
                <c:pt idx="1067">
                  <c:v>2</c:v>
                </c:pt>
                <c:pt idx="1068">
                  <c:v>1</c:v>
                </c:pt>
                <c:pt idx="1069">
                  <c:v>0</c:v>
                </c:pt>
                <c:pt idx="1070">
                  <c:v>5</c:v>
                </c:pt>
                <c:pt idx="1071">
                  <c:v>0</c:v>
                </c:pt>
                <c:pt idx="1072">
                  <c:v>2</c:v>
                </c:pt>
                <c:pt idx="1073">
                  <c:v>0</c:v>
                </c:pt>
                <c:pt idx="1074">
                  <c:v>0</c:v>
                </c:pt>
                <c:pt idx="1075">
                  <c:v>0</c:v>
                </c:pt>
                <c:pt idx="1076">
                  <c:v>0</c:v>
                </c:pt>
                <c:pt idx="1077">
                  <c:v>5</c:v>
                </c:pt>
                <c:pt idx="1078">
                  <c:v>9</c:v>
                </c:pt>
                <c:pt idx="1079">
                  <c:v>1</c:v>
                </c:pt>
                <c:pt idx="1080">
                  <c:v>2</c:v>
                </c:pt>
                <c:pt idx="1081">
                  <c:v>1</c:v>
                </c:pt>
                <c:pt idx="1082">
                  <c:v>1</c:v>
                </c:pt>
                <c:pt idx="1083">
                  <c:v>1</c:v>
                </c:pt>
                <c:pt idx="1084">
                  <c:v>0</c:v>
                </c:pt>
                <c:pt idx="1085">
                  <c:v>3</c:v>
                </c:pt>
                <c:pt idx="1086">
                  <c:v>1</c:v>
                </c:pt>
                <c:pt idx="1087">
                  <c:v>6</c:v>
                </c:pt>
                <c:pt idx="1088">
                  <c:v>4</c:v>
                </c:pt>
                <c:pt idx="1089">
                  <c:v>0</c:v>
                </c:pt>
                <c:pt idx="1090">
                  <c:v>0</c:v>
                </c:pt>
                <c:pt idx="1091">
                  <c:v>1</c:v>
                </c:pt>
                <c:pt idx="1092">
                  <c:v>0</c:v>
                </c:pt>
                <c:pt idx="1093">
                  <c:v>1</c:v>
                </c:pt>
                <c:pt idx="1094">
                  <c:v>3</c:v>
                </c:pt>
                <c:pt idx="1095">
                  <c:v>0</c:v>
                </c:pt>
                <c:pt idx="1096">
                  <c:v>6</c:v>
                </c:pt>
                <c:pt idx="1097">
                  <c:v>6</c:v>
                </c:pt>
                <c:pt idx="1098">
                  <c:v>0</c:v>
                </c:pt>
                <c:pt idx="1099">
                  <c:v>3</c:v>
                </c:pt>
                <c:pt idx="1100">
                  <c:v>0</c:v>
                </c:pt>
                <c:pt idx="1101">
                  <c:v>0</c:v>
                </c:pt>
                <c:pt idx="1102">
                  <c:v>4</c:v>
                </c:pt>
                <c:pt idx="1103">
                  <c:v>1</c:v>
                </c:pt>
                <c:pt idx="1104">
                  <c:v>1</c:v>
                </c:pt>
                <c:pt idx="1105">
                  <c:v>28</c:v>
                </c:pt>
                <c:pt idx="1106">
                  <c:v>8</c:v>
                </c:pt>
                <c:pt idx="1107">
                  <c:v>2</c:v>
                </c:pt>
                <c:pt idx="1108">
                  <c:v>0</c:v>
                </c:pt>
                <c:pt idx="1109">
                  <c:v>1</c:v>
                </c:pt>
                <c:pt idx="1110">
                  <c:v>7</c:v>
                </c:pt>
                <c:pt idx="1111">
                  <c:v>6</c:v>
                </c:pt>
                <c:pt idx="1112">
                  <c:v>0</c:v>
                </c:pt>
                <c:pt idx="1113">
                  <c:v>0</c:v>
                </c:pt>
                <c:pt idx="1114">
                  <c:v>1</c:v>
                </c:pt>
                <c:pt idx="1115">
                  <c:v>2</c:v>
                </c:pt>
                <c:pt idx="1116">
                  <c:v>2</c:v>
                </c:pt>
                <c:pt idx="1117">
                  <c:v>7</c:v>
                </c:pt>
                <c:pt idx="1118">
                  <c:v>0</c:v>
                </c:pt>
                <c:pt idx="1119">
                  <c:v>1</c:v>
                </c:pt>
                <c:pt idx="1120">
                  <c:v>6</c:v>
                </c:pt>
                <c:pt idx="1121">
                  <c:v>1</c:v>
                </c:pt>
                <c:pt idx="1122">
                  <c:v>1</c:v>
                </c:pt>
                <c:pt idx="1123">
                  <c:v>0</c:v>
                </c:pt>
                <c:pt idx="1124">
                  <c:v>2</c:v>
                </c:pt>
                <c:pt idx="1125">
                  <c:v>1</c:v>
                </c:pt>
                <c:pt idx="1126">
                  <c:v>0</c:v>
                </c:pt>
                <c:pt idx="1127">
                  <c:v>1</c:v>
                </c:pt>
                <c:pt idx="1128">
                  <c:v>9</c:v>
                </c:pt>
                <c:pt idx="1129">
                  <c:v>10</c:v>
                </c:pt>
                <c:pt idx="1130">
                  <c:v>0</c:v>
                </c:pt>
                <c:pt idx="1131">
                  <c:v>2</c:v>
                </c:pt>
                <c:pt idx="1132">
                  <c:v>2</c:v>
                </c:pt>
                <c:pt idx="1133">
                  <c:v>10</c:v>
                </c:pt>
                <c:pt idx="1134">
                  <c:v>7</c:v>
                </c:pt>
                <c:pt idx="1135">
                  <c:v>2</c:v>
                </c:pt>
                <c:pt idx="1136">
                  <c:v>8</c:v>
                </c:pt>
                <c:pt idx="1137">
                  <c:v>5</c:v>
                </c:pt>
                <c:pt idx="1138">
                  <c:v>6</c:v>
                </c:pt>
                <c:pt idx="1139">
                  <c:v>2</c:v>
                </c:pt>
                <c:pt idx="1140">
                  <c:v>0</c:v>
                </c:pt>
                <c:pt idx="1141">
                  <c:v>6</c:v>
                </c:pt>
                <c:pt idx="1142">
                  <c:v>2</c:v>
                </c:pt>
                <c:pt idx="1143">
                  <c:v>5</c:v>
                </c:pt>
                <c:pt idx="1144">
                  <c:v>0</c:v>
                </c:pt>
                <c:pt idx="1145">
                  <c:v>0</c:v>
                </c:pt>
                <c:pt idx="1146">
                  <c:v>2</c:v>
                </c:pt>
                <c:pt idx="1147">
                  <c:v>2</c:v>
                </c:pt>
                <c:pt idx="1148">
                  <c:v>7</c:v>
                </c:pt>
                <c:pt idx="1149">
                  <c:v>0</c:v>
                </c:pt>
                <c:pt idx="1150">
                  <c:v>1</c:v>
                </c:pt>
                <c:pt idx="1151">
                  <c:v>1</c:v>
                </c:pt>
                <c:pt idx="1152">
                  <c:v>2</c:v>
                </c:pt>
                <c:pt idx="1153">
                  <c:v>3</c:v>
                </c:pt>
                <c:pt idx="1154">
                  <c:v>4</c:v>
                </c:pt>
                <c:pt idx="1155">
                  <c:v>1</c:v>
                </c:pt>
                <c:pt idx="1156">
                  <c:v>0</c:v>
                </c:pt>
                <c:pt idx="1157">
                  <c:v>1</c:v>
                </c:pt>
                <c:pt idx="1158">
                  <c:v>1</c:v>
                </c:pt>
                <c:pt idx="1159">
                  <c:v>0</c:v>
                </c:pt>
                <c:pt idx="1160">
                  <c:v>10</c:v>
                </c:pt>
                <c:pt idx="1161">
                  <c:v>5</c:v>
                </c:pt>
                <c:pt idx="1162">
                  <c:v>0</c:v>
                </c:pt>
                <c:pt idx="1163">
                  <c:v>9</c:v>
                </c:pt>
                <c:pt idx="1164">
                  <c:v>0</c:v>
                </c:pt>
                <c:pt idx="1165">
                  <c:v>7</c:v>
                </c:pt>
                <c:pt idx="1166">
                  <c:v>0</c:v>
                </c:pt>
                <c:pt idx="1167">
                  <c:v>1</c:v>
                </c:pt>
                <c:pt idx="1168">
                  <c:v>11</c:v>
                </c:pt>
                <c:pt idx="1169">
                  <c:v>10</c:v>
                </c:pt>
                <c:pt idx="1170">
                  <c:v>1</c:v>
                </c:pt>
                <c:pt idx="1171">
                  <c:v>0</c:v>
                </c:pt>
                <c:pt idx="1172">
                  <c:v>0</c:v>
                </c:pt>
                <c:pt idx="1173">
                  <c:v>0</c:v>
                </c:pt>
                <c:pt idx="1174">
                  <c:v>4</c:v>
                </c:pt>
                <c:pt idx="1175">
                  <c:v>2</c:v>
                </c:pt>
                <c:pt idx="1176">
                  <c:v>2</c:v>
                </c:pt>
                <c:pt idx="1177">
                  <c:v>0</c:v>
                </c:pt>
                <c:pt idx="1178">
                  <c:v>0</c:v>
                </c:pt>
                <c:pt idx="1179">
                  <c:v>4</c:v>
                </c:pt>
                <c:pt idx="1180">
                  <c:v>2</c:v>
                </c:pt>
                <c:pt idx="1181">
                  <c:v>2</c:v>
                </c:pt>
                <c:pt idx="1182">
                  <c:v>2</c:v>
                </c:pt>
                <c:pt idx="1183">
                  <c:v>0</c:v>
                </c:pt>
                <c:pt idx="1184">
                  <c:v>1</c:v>
                </c:pt>
                <c:pt idx="1185">
                  <c:v>5</c:v>
                </c:pt>
                <c:pt idx="1186">
                  <c:v>4</c:v>
                </c:pt>
                <c:pt idx="1187">
                  <c:v>0</c:v>
                </c:pt>
                <c:pt idx="1188">
                  <c:v>0</c:v>
                </c:pt>
                <c:pt idx="1189">
                  <c:v>0</c:v>
                </c:pt>
                <c:pt idx="1190">
                  <c:v>1</c:v>
                </c:pt>
                <c:pt idx="1191">
                  <c:v>6</c:v>
                </c:pt>
                <c:pt idx="1192">
                  <c:v>5</c:v>
                </c:pt>
                <c:pt idx="1193">
                  <c:v>5</c:v>
                </c:pt>
                <c:pt idx="1194">
                  <c:v>0</c:v>
                </c:pt>
                <c:pt idx="1195">
                  <c:v>3</c:v>
                </c:pt>
                <c:pt idx="1196">
                  <c:v>3</c:v>
                </c:pt>
                <c:pt idx="1197">
                  <c:v>0</c:v>
                </c:pt>
                <c:pt idx="1198">
                  <c:v>3</c:v>
                </c:pt>
                <c:pt idx="1199">
                  <c:v>6</c:v>
                </c:pt>
                <c:pt idx="1200">
                  <c:v>3</c:v>
                </c:pt>
                <c:pt idx="1201">
                  <c:v>1</c:v>
                </c:pt>
                <c:pt idx="1202">
                  <c:v>0</c:v>
                </c:pt>
                <c:pt idx="1203">
                  <c:v>1</c:v>
                </c:pt>
                <c:pt idx="1204">
                  <c:v>4</c:v>
                </c:pt>
                <c:pt idx="1205">
                  <c:v>4</c:v>
                </c:pt>
                <c:pt idx="1206">
                  <c:v>1</c:v>
                </c:pt>
                <c:pt idx="1207">
                  <c:v>2</c:v>
                </c:pt>
                <c:pt idx="1208">
                  <c:v>4</c:v>
                </c:pt>
                <c:pt idx="1209">
                  <c:v>0</c:v>
                </c:pt>
                <c:pt idx="1210">
                  <c:v>0</c:v>
                </c:pt>
                <c:pt idx="1211">
                  <c:v>4</c:v>
                </c:pt>
                <c:pt idx="1212">
                  <c:v>1</c:v>
                </c:pt>
                <c:pt idx="1213">
                  <c:v>0</c:v>
                </c:pt>
                <c:pt idx="1214">
                  <c:v>5</c:v>
                </c:pt>
                <c:pt idx="1215">
                  <c:v>1</c:v>
                </c:pt>
                <c:pt idx="1216">
                  <c:v>1</c:v>
                </c:pt>
                <c:pt idx="1217">
                  <c:v>0</c:v>
                </c:pt>
                <c:pt idx="1218">
                  <c:v>3</c:v>
                </c:pt>
                <c:pt idx="1219">
                  <c:v>1</c:v>
                </c:pt>
                <c:pt idx="1220">
                  <c:v>1</c:v>
                </c:pt>
                <c:pt idx="1221">
                  <c:v>0</c:v>
                </c:pt>
                <c:pt idx="1222">
                  <c:v>1</c:v>
                </c:pt>
                <c:pt idx="1223">
                  <c:v>1</c:v>
                </c:pt>
                <c:pt idx="1224">
                  <c:v>0</c:v>
                </c:pt>
                <c:pt idx="1225">
                  <c:v>1</c:v>
                </c:pt>
                <c:pt idx="1226">
                  <c:v>0</c:v>
                </c:pt>
                <c:pt idx="1227">
                  <c:v>2</c:v>
                </c:pt>
                <c:pt idx="1228">
                  <c:v>1</c:v>
                </c:pt>
                <c:pt idx="1229">
                  <c:v>2</c:v>
                </c:pt>
                <c:pt idx="1230">
                  <c:v>8</c:v>
                </c:pt>
                <c:pt idx="1231">
                  <c:v>2</c:v>
                </c:pt>
                <c:pt idx="1232">
                  <c:v>8</c:v>
                </c:pt>
                <c:pt idx="1233">
                  <c:v>6</c:v>
                </c:pt>
                <c:pt idx="1234">
                  <c:v>8</c:v>
                </c:pt>
                <c:pt idx="1235">
                  <c:v>3</c:v>
                </c:pt>
                <c:pt idx="1236">
                  <c:v>5</c:v>
                </c:pt>
                <c:pt idx="1237">
                  <c:v>3</c:v>
                </c:pt>
                <c:pt idx="1238">
                  <c:v>7</c:v>
                </c:pt>
                <c:pt idx="1239">
                  <c:v>8</c:v>
                </c:pt>
                <c:pt idx="1240">
                  <c:v>5</c:v>
                </c:pt>
                <c:pt idx="1241">
                  <c:v>1</c:v>
                </c:pt>
                <c:pt idx="1242">
                  <c:v>1</c:v>
                </c:pt>
                <c:pt idx="1243">
                  <c:v>1</c:v>
                </c:pt>
                <c:pt idx="1244">
                  <c:v>0</c:v>
                </c:pt>
                <c:pt idx="1245">
                  <c:v>2</c:v>
                </c:pt>
                <c:pt idx="1246">
                  <c:v>1</c:v>
                </c:pt>
                <c:pt idx="1247">
                  <c:v>3</c:v>
                </c:pt>
                <c:pt idx="1248">
                  <c:v>1</c:v>
                </c:pt>
                <c:pt idx="1249">
                  <c:v>1</c:v>
                </c:pt>
                <c:pt idx="1250">
                  <c:v>6</c:v>
                </c:pt>
                <c:pt idx="1251">
                  <c:v>0</c:v>
                </c:pt>
                <c:pt idx="1252">
                  <c:v>7</c:v>
                </c:pt>
                <c:pt idx="1253">
                  <c:v>0</c:v>
                </c:pt>
                <c:pt idx="1254">
                  <c:v>1</c:v>
                </c:pt>
                <c:pt idx="1255">
                  <c:v>3</c:v>
                </c:pt>
                <c:pt idx="1256">
                  <c:v>0</c:v>
                </c:pt>
                <c:pt idx="1257">
                  <c:v>6</c:v>
                </c:pt>
                <c:pt idx="1258">
                  <c:v>0</c:v>
                </c:pt>
                <c:pt idx="1259">
                  <c:v>5</c:v>
                </c:pt>
                <c:pt idx="1260">
                  <c:v>7</c:v>
                </c:pt>
                <c:pt idx="1261">
                  <c:v>1</c:v>
                </c:pt>
                <c:pt idx="1262">
                  <c:v>0</c:v>
                </c:pt>
                <c:pt idx="1263">
                  <c:v>0</c:v>
                </c:pt>
                <c:pt idx="1264">
                  <c:v>1</c:v>
                </c:pt>
                <c:pt idx="1265">
                  <c:v>1</c:v>
                </c:pt>
                <c:pt idx="1266">
                  <c:v>0</c:v>
                </c:pt>
                <c:pt idx="1267">
                  <c:v>0</c:v>
                </c:pt>
                <c:pt idx="1268">
                  <c:v>5</c:v>
                </c:pt>
                <c:pt idx="1269">
                  <c:v>1</c:v>
                </c:pt>
                <c:pt idx="1270">
                  <c:v>5</c:v>
                </c:pt>
                <c:pt idx="1271">
                  <c:v>11</c:v>
                </c:pt>
                <c:pt idx="1272">
                  <c:v>7</c:v>
                </c:pt>
                <c:pt idx="1273">
                  <c:v>2</c:v>
                </c:pt>
                <c:pt idx="1274">
                  <c:v>1</c:v>
                </c:pt>
                <c:pt idx="1275">
                  <c:v>2</c:v>
                </c:pt>
                <c:pt idx="1276">
                  <c:v>10</c:v>
                </c:pt>
                <c:pt idx="1277">
                  <c:v>2</c:v>
                </c:pt>
                <c:pt idx="1278">
                  <c:v>10</c:v>
                </c:pt>
                <c:pt idx="1279">
                  <c:v>0</c:v>
                </c:pt>
                <c:pt idx="1280">
                  <c:v>0</c:v>
                </c:pt>
                <c:pt idx="1281">
                  <c:v>10</c:v>
                </c:pt>
                <c:pt idx="1282">
                  <c:v>3</c:v>
                </c:pt>
                <c:pt idx="1283">
                  <c:v>3</c:v>
                </c:pt>
                <c:pt idx="1284">
                  <c:v>1</c:v>
                </c:pt>
                <c:pt idx="1285">
                  <c:v>1</c:v>
                </c:pt>
                <c:pt idx="1286">
                  <c:v>3</c:v>
                </c:pt>
                <c:pt idx="1287">
                  <c:v>6</c:v>
                </c:pt>
                <c:pt idx="1288">
                  <c:v>8</c:v>
                </c:pt>
                <c:pt idx="1289">
                  <c:v>5</c:v>
                </c:pt>
                <c:pt idx="1290">
                  <c:v>0</c:v>
                </c:pt>
                <c:pt idx="1291">
                  <c:v>3</c:v>
                </c:pt>
                <c:pt idx="1292">
                  <c:v>7</c:v>
                </c:pt>
                <c:pt idx="1293">
                  <c:v>6</c:v>
                </c:pt>
                <c:pt idx="1294">
                  <c:v>8</c:v>
                </c:pt>
                <c:pt idx="1295">
                  <c:v>0</c:v>
                </c:pt>
                <c:pt idx="1296">
                  <c:v>0</c:v>
                </c:pt>
                <c:pt idx="1297">
                  <c:v>9</c:v>
                </c:pt>
                <c:pt idx="1298">
                  <c:v>0</c:v>
                </c:pt>
                <c:pt idx="1299">
                  <c:v>4</c:v>
                </c:pt>
                <c:pt idx="1300">
                  <c:v>1</c:v>
                </c:pt>
                <c:pt idx="1301">
                  <c:v>0</c:v>
                </c:pt>
                <c:pt idx="1302">
                  <c:v>1</c:v>
                </c:pt>
                <c:pt idx="1303">
                  <c:v>0</c:v>
                </c:pt>
                <c:pt idx="1304">
                  <c:v>2</c:v>
                </c:pt>
                <c:pt idx="1305">
                  <c:v>3</c:v>
                </c:pt>
                <c:pt idx="1306">
                  <c:v>2</c:v>
                </c:pt>
                <c:pt idx="1307">
                  <c:v>0</c:v>
                </c:pt>
                <c:pt idx="1308">
                  <c:v>0</c:v>
                </c:pt>
                <c:pt idx="1309">
                  <c:v>2</c:v>
                </c:pt>
                <c:pt idx="1310">
                  <c:v>1</c:v>
                </c:pt>
                <c:pt idx="1311">
                  <c:v>0</c:v>
                </c:pt>
                <c:pt idx="1312">
                  <c:v>1</c:v>
                </c:pt>
                <c:pt idx="1313">
                  <c:v>4</c:v>
                </c:pt>
                <c:pt idx="1314">
                  <c:v>5</c:v>
                </c:pt>
                <c:pt idx="1315">
                  <c:v>6</c:v>
                </c:pt>
                <c:pt idx="1316">
                  <c:v>7</c:v>
                </c:pt>
                <c:pt idx="1317">
                  <c:v>6</c:v>
                </c:pt>
                <c:pt idx="1318">
                  <c:v>0</c:v>
                </c:pt>
                <c:pt idx="1319">
                  <c:v>8</c:v>
                </c:pt>
                <c:pt idx="1320">
                  <c:v>0</c:v>
                </c:pt>
                <c:pt idx="1321">
                  <c:v>0</c:v>
                </c:pt>
                <c:pt idx="1322">
                  <c:v>5</c:v>
                </c:pt>
                <c:pt idx="1323">
                  <c:v>5</c:v>
                </c:pt>
                <c:pt idx="1324">
                  <c:v>4</c:v>
                </c:pt>
                <c:pt idx="1325">
                  <c:v>0</c:v>
                </c:pt>
                <c:pt idx="1326">
                  <c:v>6</c:v>
                </c:pt>
                <c:pt idx="1327">
                  <c:v>1</c:v>
                </c:pt>
                <c:pt idx="1328">
                  <c:v>0</c:v>
                </c:pt>
                <c:pt idx="1329">
                  <c:v>2</c:v>
                </c:pt>
                <c:pt idx="1330">
                  <c:v>2</c:v>
                </c:pt>
                <c:pt idx="1331">
                  <c:v>1</c:v>
                </c:pt>
                <c:pt idx="1332">
                  <c:v>1</c:v>
                </c:pt>
                <c:pt idx="1333">
                  <c:v>0</c:v>
                </c:pt>
                <c:pt idx="1334">
                  <c:v>0</c:v>
                </c:pt>
                <c:pt idx="1335">
                  <c:v>3</c:v>
                </c:pt>
                <c:pt idx="1336">
                  <c:v>6</c:v>
                </c:pt>
                <c:pt idx="1337">
                  <c:v>0</c:v>
                </c:pt>
                <c:pt idx="1338">
                  <c:v>0</c:v>
                </c:pt>
                <c:pt idx="1339">
                  <c:v>6</c:v>
                </c:pt>
                <c:pt idx="1340">
                  <c:v>7</c:v>
                </c:pt>
                <c:pt idx="1341">
                  <c:v>4</c:v>
                </c:pt>
                <c:pt idx="1342">
                  <c:v>2</c:v>
                </c:pt>
                <c:pt idx="1343">
                  <c:v>0</c:v>
                </c:pt>
                <c:pt idx="1344">
                  <c:v>1</c:v>
                </c:pt>
                <c:pt idx="1345">
                  <c:v>8</c:v>
                </c:pt>
                <c:pt idx="1346">
                  <c:v>4</c:v>
                </c:pt>
                <c:pt idx="1347">
                  <c:v>2</c:v>
                </c:pt>
                <c:pt idx="1348">
                  <c:v>0</c:v>
                </c:pt>
                <c:pt idx="1349">
                  <c:v>4</c:v>
                </c:pt>
                <c:pt idx="1350">
                  <c:v>3</c:v>
                </c:pt>
                <c:pt idx="1351">
                  <c:v>0</c:v>
                </c:pt>
                <c:pt idx="1352">
                  <c:v>0</c:v>
                </c:pt>
                <c:pt idx="1353">
                  <c:v>4</c:v>
                </c:pt>
                <c:pt idx="1354">
                  <c:v>1</c:v>
                </c:pt>
                <c:pt idx="1355">
                  <c:v>0</c:v>
                </c:pt>
                <c:pt idx="1356">
                  <c:v>4</c:v>
                </c:pt>
                <c:pt idx="1357">
                  <c:v>2</c:v>
                </c:pt>
                <c:pt idx="1358">
                  <c:v>2</c:v>
                </c:pt>
                <c:pt idx="1359">
                  <c:v>6</c:v>
                </c:pt>
                <c:pt idx="1360">
                  <c:v>1</c:v>
                </c:pt>
                <c:pt idx="1361">
                  <c:v>0</c:v>
                </c:pt>
                <c:pt idx="1362">
                  <c:v>0</c:v>
                </c:pt>
                <c:pt idx="1363">
                  <c:v>0</c:v>
                </c:pt>
                <c:pt idx="1364">
                  <c:v>0</c:v>
                </c:pt>
                <c:pt idx="1365">
                  <c:v>1</c:v>
                </c:pt>
                <c:pt idx="1366">
                  <c:v>3</c:v>
                </c:pt>
                <c:pt idx="1367">
                  <c:v>0</c:v>
                </c:pt>
                <c:pt idx="1368">
                  <c:v>2</c:v>
                </c:pt>
                <c:pt idx="1369">
                  <c:v>3</c:v>
                </c:pt>
                <c:pt idx="1370">
                  <c:v>3</c:v>
                </c:pt>
                <c:pt idx="1371">
                  <c:v>3</c:v>
                </c:pt>
                <c:pt idx="1372">
                  <c:v>0</c:v>
                </c:pt>
                <c:pt idx="1373">
                  <c:v>5</c:v>
                </c:pt>
                <c:pt idx="1374">
                  <c:v>0</c:v>
                </c:pt>
                <c:pt idx="1375">
                  <c:v>0</c:v>
                </c:pt>
                <c:pt idx="1376">
                  <c:v>3</c:v>
                </c:pt>
                <c:pt idx="1377">
                  <c:v>0</c:v>
                </c:pt>
                <c:pt idx="1378">
                  <c:v>1</c:v>
                </c:pt>
                <c:pt idx="1379">
                  <c:v>1</c:v>
                </c:pt>
                <c:pt idx="1380">
                  <c:v>2</c:v>
                </c:pt>
                <c:pt idx="1381">
                  <c:v>6</c:v>
                </c:pt>
                <c:pt idx="1382">
                  <c:v>1</c:v>
                </c:pt>
                <c:pt idx="1383">
                  <c:v>0</c:v>
                </c:pt>
                <c:pt idx="1384">
                  <c:v>6</c:v>
                </c:pt>
                <c:pt idx="1385">
                  <c:v>0</c:v>
                </c:pt>
                <c:pt idx="1386">
                  <c:v>0</c:v>
                </c:pt>
                <c:pt idx="1387">
                  <c:v>0</c:v>
                </c:pt>
                <c:pt idx="1388">
                  <c:v>0</c:v>
                </c:pt>
                <c:pt idx="1389">
                  <c:v>0</c:v>
                </c:pt>
                <c:pt idx="1390">
                  <c:v>1</c:v>
                </c:pt>
                <c:pt idx="1391">
                  <c:v>2</c:v>
                </c:pt>
                <c:pt idx="1392">
                  <c:v>3</c:v>
                </c:pt>
                <c:pt idx="1393">
                  <c:v>1</c:v>
                </c:pt>
                <c:pt idx="1394">
                  <c:v>0</c:v>
                </c:pt>
                <c:pt idx="1395">
                  <c:v>1</c:v>
                </c:pt>
                <c:pt idx="1396">
                  <c:v>4</c:v>
                </c:pt>
                <c:pt idx="1397">
                  <c:v>4</c:v>
                </c:pt>
                <c:pt idx="1398">
                  <c:v>10</c:v>
                </c:pt>
                <c:pt idx="1399">
                  <c:v>3</c:v>
                </c:pt>
                <c:pt idx="1400">
                  <c:v>0</c:v>
                </c:pt>
                <c:pt idx="1401">
                  <c:v>1</c:v>
                </c:pt>
                <c:pt idx="1402">
                  <c:v>1</c:v>
                </c:pt>
                <c:pt idx="1403">
                  <c:v>3</c:v>
                </c:pt>
                <c:pt idx="1404">
                  <c:v>10</c:v>
                </c:pt>
                <c:pt idx="1405">
                  <c:v>7</c:v>
                </c:pt>
                <c:pt idx="1406">
                  <c:v>2</c:v>
                </c:pt>
                <c:pt idx="1407">
                  <c:v>1</c:v>
                </c:pt>
                <c:pt idx="1408">
                  <c:v>11</c:v>
                </c:pt>
                <c:pt idx="1409">
                  <c:v>0</c:v>
                </c:pt>
                <c:pt idx="1410">
                  <c:v>1</c:v>
                </c:pt>
                <c:pt idx="1411">
                  <c:v>0</c:v>
                </c:pt>
                <c:pt idx="1412">
                  <c:v>5</c:v>
                </c:pt>
                <c:pt idx="1413">
                  <c:v>1</c:v>
                </c:pt>
                <c:pt idx="1414">
                  <c:v>10</c:v>
                </c:pt>
                <c:pt idx="1415">
                  <c:v>5</c:v>
                </c:pt>
                <c:pt idx="1416">
                  <c:v>10</c:v>
                </c:pt>
                <c:pt idx="1417">
                  <c:v>0</c:v>
                </c:pt>
                <c:pt idx="1418">
                  <c:v>4</c:v>
                </c:pt>
                <c:pt idx="1419">
                  <c:v>3</c:v>
                </c:pt>
                <c:pt idx="1420">
                  <c:v>3</c:v>
                </c:pt>
                <c:pt idx="1421">
                  <c:v>10</c:v>
                </c:pt>
                <c:pt idx="1422">
                  <c:v>2</c:v>
                </c:pt>
                <c:pt idx="1423">
                  <c:v>1</c:v>
                </c:pt>
                <c:pt idx="1424">
                  <c:v>3</c:v>
                </c:pt>
                <c:pt idx="1425">
                  <c:v>1</c:v>
                </c:pt>
                <c:pt idx="1426">
                  <c:v>6</c:v>
                </c:pt>
                <c:pt idx="1427">
                  <c:v>0</c:v>
                </c:pt>
                <c:pt idx="1428">
                  <c:v>1</c:v>
                </c:pt>
                <c:pt idx="1429">
                  <c:v>5</c:v>
                </c:pt>
                <c:pt idx="1430">
                  <c:v>1</c:v>
                </c:pt>
                <c:pt idx="1431">
                  <c:v>9</c:v>
                </c:pt>
                <c:pt idx="1432">
                  <c:v>0</c:v>
                </c:pt>
                <c:pt idx="1433">
                  <c:v>2</c:v>
                </c:pt>
                <c:pt idx="1434">
                  <c:v>1</c:v>
                </c:pt>
                <c:pt idx="1435">
                  <c:v>10</c:v>
                </c:pt>
                <c:pt idx="1436">
                  <c:v>5</c:v>
                </c:pt>
                <c:pt idx="1437">
                  <c:v>7</c:v>
                </c:pt>
                <c:pt idx="1438">
                  <c:v>5</c:v>
                </c:pt>
                <c:pt idx="1439">
                  <c:v>6</c:v>
                </c:pt>
                <c:pt idx="1440">
                  <c:v>0</c:v>
                </c:pt>
                <c:pt idx="1441">
                  <c:v>4</c:v>
                </c:pt>
                <c:pt idx="1442">
                  <c:v>5</c:v>
                </c:pt>
                <c:pt idx="1443">
                  <c:v>5</c:v>
                </c:pt>
                <c:pt idx="1444">
                  <c:v>2</c:v>
                </c:pt>
                <c:pt idx="1445">
                  <c:v>5</c:v>
                </c:pt>
                <c:pt idx="1446">
                  <c:v>3</c:v>
                </c:pt>
                <c:pt idx="1447">
                  <c:v>1</c:v>
                </c:pt>
                <c:pt idx="1448">
                  <c:v>0</c:v>
                </c:pt>
                <c:pt idx="1449">
                  <c:v>4</c:v>
                </c:pt>
                <c:pt idx="1450">
                  <c:v>1</c:v>
                </c:pt>
                <c:pt idx="1451">
                  <c:v>7</c:v>
                </c:pt>
                <c:pt idx="1452">
                  <c:v>0</c:v>
                </c:pt>
                <c:pt idx="1453">
                  <c:v>2</c:v>
                </c:pt>
                <c:pt idx="1454">
                  <c:v>0</c:v>
                </c:pt>
                <c:pt idx="1455">
                  <c:v>1</c:v>
                </c:pt>
                <c:pt idx="1456">
                  <c:v>10</c:v>
                </c:pt>
                <c:pt idx="1457">
                  <c:v>4</c:v>
                </c:pt>
                <c:pt idx="1458">
                  <c:v>0</c:v>
                </c:pt>
                <c:pt idx="1459">
                  <c:v>0</c:v>
                </c:pt>
                <c:pt idx="1460">
                  <c:v>8</c:v>
                </c:pt>
                <c:pt idx="1461">
                  <c:v>8</c:v>
                </c:pt>
                <c:pt idx="1462">
                  <c:v>1</c:v>
                </c:pt>
                <c:pt idx="1463">
                  <c:v>5</c:v>
                </c:pt>
                <c:pt idx="1464">
                  <c:v>1</c:v>
                </c:pt>
                <c:pt idx="1465">
                  <c:v>3</c:v>
                </c:pt>
                <c:pt idx="1466">
                  <c:v>0</c:v>
                </c:pt>
                <c:pt idx="1467">
                  <c:v>1</c:v>
                </c:pt>
                <c:pt idx="1468">
                  <c:v>4</c:v>
                </c:pt>
                <c:pt idx="1469">
                  <c:v>2</c:v>
                </c:pt>
                <c:pt idx="1470">
                  <c:v>1</c:v>
                </c:pt>
                <c:pt idx="1471">
                  <c:v>2</c:v>
                </c:pt>
                <c:pt idx="1472">
                  <c:v>0</c:v>
                </c:pt>
                <c:pt idx="1473">
                  <c:v>3</c:v>
                </c:pt>
                <c:pt idx="1474">
                  <c:v>7</c:v>
                </c:pt>
                <c:pt idx="1475">
                  <c:v>1</c:v>
                </c:pt>
                <c:pt idx="1476">
                  <c:v>6</c:v>
                </c:pt>
                <c:pt idx="1477">
                  <c:v>3</c:v>
                </c:pt>
                <c:pt idx="1478">
                  <c:v>0</c:v>
                </c:pt>
                <c:pt idx="1479">
                  <c:v>0</c:v>
                </c:pt>
                <c:pt idx="1480">
                  <c:v>5</c:v>
                </c:pt>
                <c:pt idx="1481">
                  <c:v>1</c:v>
                </c:pt>
                <c:pt idx="1482">
                  <c:v>1</c:v>
                </c:pt>
                <c:pt idx="1483">
                  <c:v>0</c:v>
                </c:pt>
                <c:pt idx="1484">
                  <c:v>5</c:v>
                </c:pt>
                <c:pt idx="1485">
                  <c:v>5</c:v>
                </c:pt>
                <c:pt idx="1486">
                  <c:v>0</c:v>
                </c:pt>
                <c:pt idx="1487">
                  <c:v>1</c:v>
                </c:pt>
                <c:pt idx="1488">
                  <c:v>1</c:v>
                </c:pt>
                <c:pt idx="1489">
                  <c:v>6</c:v>
                </c:pt>
                <c:pt idx="1490">
                  <c:v>7</c:v>
                </c:pt>
                <c:pt idx="1491">
                  <c:v>1</c:v>
                </c:pt>
                <c:pt idx="1492">
                  <c:v>4</c:v>
                </c:pt>
                <c:pt idx="1493">
                  <c:v>6</c:v>
                </c:pt>
                <c:pt idx="1494">
                  <c:v>0</c:v>
                </c:pt>
                <c:pt idx="1495">
                  <c:v>1</c:v>
                </c:pt>
                <c:pt idx="1496">
                  <c:v>2</c:v>
                </c:pt>
                <c:pt idx="1497">
                  <c:v>1</c:v>
                </c:pt>
                <c:pt idx="1498">
                  <c:v>4</c:v>
                </c:pt>
                <c:pt idx="1499">
                  <c:v>1</c:v>
                </c:pt>
                <c:pt idx="1500">
                  <c:v>0</c:v>
                </c:pt>
                <c:pt idx="1501">
                  <c:v>1</c:v>
                </c:pt>
                <c:pt idx="1502">
                  <c:v>8</c:v>
                </c:pt>
                <c:pt idx="1503">
                  <c:v>2</c:v>
                </c:pt>
                <c:pt idx="1504">
                  <c:v>1</c:v>
                </c:pt>
                <c:pt idx="1505">
                  <c:v>1</c:v>
                </c:pt>
                <c:pt idx="1506">
                  <c:v>0</c:v>
                </c:pt>
                <c:pt idx="1507">
                  <c:v>1</c:v>
                </c:pt>
                <c:pt idx="1508">
                  <c:v>0</c:v>
                </c:pt>
                <c:pt idx="1509">
                  <c:v>1</c:v>
                </c:pt>
                <c:pt idx="1510">
                  <c:v>1</c:v>
                </c:pt>
                <c:pt idx="1511">
                  <c:v>7</c:v>
                </c:pt>
                <c:pt idx="1512">
                  <c:v>4</c:v>
                </c:pt>
                <c:pt idx="1513">
                  <c:v>1</c:v>
                </c:pt>
                <c:pt idx="1514">
                  <c:v>0</c:v>
                </c:pt>
                <c:pt idx="1515">
                  <c:v>10</c:v>
                </c:pt>
                <c:pt idx="1516">
                  <c:v>0</c:v>
                </c:pt>
                <c:pt idx="1517">
                  <c:v>4</c:v>
                </c:pt>
                <c:pt idx="1518">
                  <c:v>6</c:v>
                </c:pt>
                <c:pt idx="1519">
                  <c:v>8</c:v>
                </c:pt>
                <c:pt idx="1520">
                  <c:v>0</c:v>
                </c:pt>
                <c:pt idx="1521">
                  <c:v>2</c:v>
                </c:pt>
                <c:pt idx="1522">
                  <c:v>4</c:v>
                </c:pt>
                <c:pt idx="1523">
                  <c:v>1</c:v>
                </c:pt>
                <c:pt idx="1524">
                  <c:v>3</c:v>
                </c:pt>
                <c:pt idx="1525">
                  <c:v>1</c:v>
                </c:pt>
                <c:pt idx="1526">
                  <c:v>1</c:v>
                </c:pt>
                <c:pt idx="1527">
                  <c:v>1</c:v>
                </c:pt>
                <c:pt idx="1528">
                  <c:v>8</c:v>
                </c:pt>
                <c:pt idx="1529">
                  <c:v>1</c:v>
                </c:pt>
                <c:pt idx="1530">
                  <c:v>1</c:v>
                </c:pt>
                <c:pt idx="1531">
                  <c:v>0</c:v>
                </c:pt>
                <c:pt idx="1532">
                  <c:v>4</c:v>
                </c:pt>
                <c:pt idx="1533">
                  <c:v>1</c:v>
                </c:pt>
                <c:pt idx="1534">
                  <c:v>1</c:v>
                </c:pt>
                <c:pt idx="1535">
                  <c:v>0</c:v>
                </c:pt>
                <c:pt idx="1536">
                  <c:v>1</c:v>
                </c:pt>
                <c:pt idx="1537">
                  <c:v>1</c:v>
                </c:pt>
                <c:pt idx="1538">
                  <c:v>1</c:v>
                </c:pt>
                <c:pt idx="1539">
                  <c:v>0</c:v>
                </c:pt>
                <c:pt idx="1540">
                  <c:v>1</c:v>
                </c:pt>
                <c:pt idx="1541">
                  <c:v>0</c:v>
                </c:pt>
                <c:pt idx="1542">
                  <c:v>3</c:v>
                </c:pt>
                <c:pt idx="1543">
                  <c:v>1</c:v>
                </c:pt>
                <c:pt idx="1544">
                  <c:v>1</c:v>
                </c:pt>
                <c:pt idx="1545">
                  <c:v>2</c:v>
                </c:pt>
                <c:pt idx="1546">
                  <c:v>11</c:v>
                </c:pt>
                <c:pt idx="1547">
                  <c:v>0</c:v>
                </c:pt>
                <c:pt idx="1548">
                  <c:v>0</c:v>
                </c:pt>
                <c:pt idx="1549">
                  <c:v>7</c:v>
                </c:pt>
                <c:pt idx="1550">
                  <c:v>3</c:v>
                </c:pt>
                <c:pt idx="1551">
                  <c:v>1</c:v>
                </c:pt>
                <c:pt idx="1552">
                  <c:v>1</c:v>
                </c:pt>
                <c:pt idx="1553">
                  <c:v>3</c:v>
                </c:pt>
                <c:pt idx="1554">
                  <c:v>0</c:v>
                </c:pt>
                <c:pt idx="1555">
                  <c:v>1</c:v>
                </c:pt>
                <c:pt idx="1556">
                  <c:v>4</c:v>
                </c:pt>
                <c:pt idx="1557">
                  <c:v>8</c:v>
                </c:pt>
                <c:pt idx="1558">
                  <c:v>2</c:v>
                </c:pt>
                <c:pt idx="1559">
                  <c:v>3</c:v>
                </c:pt>
                <c:pt idx="1560">
                  <c:v>6</c:v>
                </c:pt>
                <c:pt idx="1561">
                  <c:v>4</c:v>
                </c:pt>
                <c:pt idx="1562">
                  <c:v>2</c:v>
                </c:pt>
                <c:pt idx="1563">
                  <c:v>10</c:v>
                </c:pt>
                <c:pt idx="1564">
                  <c:v>1</c:v>
                </c:pt>
                <c:pt idx="1565">
                  <c:v>1</c:v>
                </c:pt>
                <c:pt idx="1566">
                  <c:v>0</c:v>
                </c:pt>
                <c:pt idx="1567">
                  <c:v>1</c:v>
                </c:pt>
                <c:pt idx="1568">
                  <c:v>3</c:v>
                </c:pt>
                <c:pt idx="1569">
                  <c:v>0</c:v>
                </c:pt>
                <c:pt idx="1570">
                  <c:v>9</c:v>
                </c:pt>
                <c:pt idx="1571">
                  <c:v>0</c:v>
                </c:pt>
                <c:pt idx="1572">
                  <c:v>4</c:v>
                </c:pt>
                <c:pt idx="1573">
                  <c:v>1</c:v>
                </c:pt>
                <c:pt idx="1574">
                  <c:v>2</c:v>
                </c:pt>
                <c:pt idx="1575">
                  <c:v>1</c:v>
                </c:pt>
                <c:pt idx="1576">
                  <c:v>6</c:v>
                </c:pt>
                <c:pt idx="1577">
                  <c:v>3</c:v>
                </c:pt>
                <c:pt idx="1578">
                  <c:v>1</c:v>
                </c:pt>
                <c:pt idx="1579">
                  <c:v>7</c:v>
                </c:pt>
                <c:pt idx="1580">
                  <c:v>0</c:v>
                </c:pt>
                <c:pt idx="1581">
                  <c:v>3</c:v>
                </c:pt>
                <c:pt idx="1582">
                  <c:v>9</c:v>
                </c:pt>
                <c:pt idx="1583">
                  <c:v>7</c:v>
                </c:pt>
                <c:pt idx="1584">
                  <c:v>3</c:v>
                </c:pt>
                <c:pt idx="1585">
                  <c:v>10</c:v>
                </c:pt>
                <c:pt idx="1586">
                  <c:v>1</c:v>
                </c:pt>
                <c:pt idx="1587">
                  <c:v>8</c:v>
                </c:pt>
                <c:pt idx="1588">
                  <c:v>4</c:v>
                </c:pt>
                <c:pt idx="1589">
                  <c:v>1</c:v>
                </c:pt>
                <c:pt idx="1590">
                  <c:v>7</c:v>
                </c:pt>
                <c:pt idx="1591">
                  <c:v>0</c:v>
                </c:pt>
                <c:pt idx="1592">
                  <c:v>1</c:v>
                </c:pt>
                <c:pt idx="1593">
                  <c:v>4</c:v>
                </c:pt>
                <c:pt idx="1594">
                  <c:v>2</c:v>
                </c:pt>
                <c:pt idx="1595">
                  <c:v>1</c:v>
                </c:pt>
                <c:pt idx="1596">
                  <c:v>0</c:v>
                </c:pt>
                <c:pt idx="1597">
                  <c:v>2</c:v>
                </c:pt>
                <c:pt idx="1598">
                  <c:v>1</c:v>
                </c:pt>
                <c:pt idx="1599">
                  <c:v>0</c:v>
                </c:pt>
                <c:pt idx="1600">
                  <c:v>2</c:v>
                </c:pt>
                <c:pt idx="1601">
                  <c:v>9</c:v>
                </c:pt>
                <c:pt idx="1602">
                  <c:v>3</c:v>
                </c:pt>
                <c:pt idx="1603">
                  <c:v>5</c:v>
                </c:pt>
                <c:pt idx="1604">
                  <c:v>4</c:v>
                </c:pt>
                <c:pt idx="1605">
                  <c:v>1</c:v>
                </c:pt>
                <c:pt idx="1606">
                  <c:v>0</c:v>
                </c:pt>
                <c:pt idx="1607">
                  <c:v>2</c:v>
                </c:pt>
                <c:pt idx="1608">
                  <c:v>6</c:v>
                </c:pt>
                <c:pt idx="1609">
                  <c:v>0</c:v>
                </c:pt>
                <c:pt idx="1610">
                  <c:v>6</c:v>
                </c:pt>
                <c:pt idx="1611">
                  <c:v>0</c:v>
                </c:pt>
                <c:pt idx="1612">
                  <c:v>4</c:v>
                </c:pt>
                <c:pt idx="1613">
                  <c:v>4</c:v>
                </c:pt>
                <c:pt idx="1614">
                  <c:v>1</c:v>
                </c:pt>
                <c:pt idx="1615">
                  <c:v>2</c:v>
                </c:pt>
                <c:pt idx="1616">
                  <c:v>3</c:v>
                </c:pt>
                <c:pt idx="1617">
                  <c:v>1</c:v>
                </c:pt>
                <c:pt idx="1618">
                  <c:v>0</c:v>
                </c:pt>
                <c:pt idx="1619">
                  <c:v>1</c:v>
                </c:pt>
                <c:pt idx="1620">
                  <c:v>0</c:v>
                </c:pt>
                <c:pt idx="1621">
                  <c:v>4</c:v>
                </c:pt>
                <c:pt idx="1622">
                  <c:v>3</c:v>
                </c:pt>
                <c:pt idx="1623">
                  <c:v>1</c:v>
                </c:pt>
                <c:pt idx="1624">
                  <c:v>2</c:v>
                </c:pt>
                <c:pt idx="1625">
                  <c:v>0</c:v>
                </c:pt>
                <c:pt idx="1626">
                  <c:v>1</c:v>
                </c:pt>
                <c:pt idx="1627">
                  <c:v>2</c:v>
                </c:pt>
                <c:pt idx="1628">
                  <c:v>1</c:v>
                </c:pt>
                <c:pt idx="1629">
                  <c:v>0</c:v>
                </c:pt>
                <c:pt idx="1630">
                  <c:v>2</c:v>
                </c:pt>
                <c:pt idx="1631">
                  <c:v>1</c:v>
                </c:pt>
                <c:pt idx="1632">
                  <c:v>1</c:v>
                </c:pt>
                <c:pt idx="1633">
                  <c:v>0</c:v>
                </c:pt>
                <c:pt idx="1634">
                  <c:v>6</c:v>
                </c:pt>
                <c:pt idx="1635">
                  <c:v>1</c:v>
                </c:pt>
                <c:pt idx="1636">
                  <c:v>1</c:v>
                </c:pt>
                <c:pt idx="1637">
                  <c:v>1</c:v>
                </c:pt>
                <c:pt idx="1638">
                  <c:v>0</c:v>
                </c:pt>
                <c:pt idx="1639">
                  <c:v>4</c:v>
                </c:pt>
                <c:pt idx="1640">
                  <c:v>0</c:v>
                </c:pt>
                <c:pt idx="1641">
                  <c:v>1</c:v>
                </c:pt>
                <c:pt idx="1642">
                  <c:v>1</c:v>
                </c:pt>
                <c:pt idx="1643">
                  <c:v>2</c:v>
                </c:pt>
                <c:pt idx="1644">
                  <c:v>4</c:v>
                </c:pt>
                <c:pt idx="1645">
                  <c:v>0</c:v>
                </c:pt>
                <c:pt idx="1646">
                  <c:v>3</c:v>
                </c:pt>
                <c:pt idx="1647">
                  <c:v>0</c:v>
                </c:pt>
                <c:pt idx="1648">
                  <c:v>5</c:v>
                </c:pt>
                <c:pt idx="1649">
                  <c:v>0</c:v>
                </c:pt>
                <c:pt idx="1650">
                  <c:v>1</c:v>
                </c:pt>
                <c:pt idx="1651">
                  <c:v>0</c:v>
                </c:pt>
                <c:pt idx="1652">
                  <c:v>2</c:v>
                </c:pt>
                <c:pt idx="1653">
                  <c:v>0</c:v>
                </c:pt>
                <c:pt idx="1654">
                  <c:v>1</c:v>
                </c:pt>
                <c:pt idx="1655">
                  <c:v>4</c:v>
                </c:pt>
                <c:pt idx="1656">
                  <c:v>0</c:v>
                </c:pt>
                <c:pt idx="1657">
                  <c:v>6</c:v>
                </c:pt>
                <c:pt idx="1658">
                  <c:v>0</c:v>
                </c:pt>
                <c:pt idx="1659">
                  <c:v>6</c:v>
                </c:pt>
                <c:pt idx="1660">
                  <c:v>1</c:v>
                </c:pt>
                <c:pt idx="1661">
                  <c:v>1</c:v>
                </c:pt>
                <c:pt idx="1662">
                  <c:v>2</c:v>
                </c:pt>
                <c:pt idx="1663">
                  <c:v>1</c:v>
                </c:pt>
                <c:pt idx="1664">
                  <c:v>6</c:v>
                </c:pt>
                <c:pt idx="1665">
                  <c:v>1</c:v>
                </c:pt>
                <c:pt idx="1666">
                  <c:v>3</c:v>
                </c:pt>
                <c:pt idx="1667">
                  <c:v>0</c:v>
                </c:pt>
                <c:pt idx="1668">
                  <c:v>0</c:v>
                </c:pt>
                <c:pt idx="1669">
                  <c:v>2</c:v>
                </c:pt>
                <c:pt idx="1670">
                  <c:v>1</c:v>
                </c:pt>
                <c:pt idx="1671">
                  <c:v>6</c:v>
                </c:pt>
                <c:pt idx="1672">
                  <c:v>1</c:v>
                </c:pt>
                <c:pt idx="1673">
                  <c:v>5</c:v>
                </c:pt>
                <c:pt idx="1674">
                  <c:v>2</c:v>
                </c:pt>
                <c:pt idx="1675">
                  <c:v>0</c:v>
                </c:pt>
                <c:pt idx="1676">
                  <c:v>0</c:v>
                </c:pt>
                <c:pt idx="1677">
                  <c:v>0</c:v>
                </c:pt>
                <c:pt idx="1678">
                  <c:v>0</c:v>
                </c:pt>
                <c:pt idx="1679">
                  <c:v>5</c:v>
                </c:pt>
                <c:pt idx="1680">
                  <c:v>0</c:v>
                </c:pt>
                <c:pt idx="1681">
                  <c:v>2</c:v>
                </c:pt>
                <c:pt idx="1682">
                  <c:v>3</c:v>
                </c:pt>
                <c:pt idx="1683">
                  <c:v>0</c:v>
                </c:pt>
                <c:pt idx="1684">
                  <c:v>1</c:v>
                </c:pt>
                <c:pt idx="1685">
                  <c:v>0</c:v>
                </c:pt>
                <c:pt idx="1686">
                  <c:v>1</c:v>
                </c:pt>
                <c:pt idx="1687">
                  <c:v>22</c:v>
                </c:pt>
                <c:pt idx="1688">
                  <c:v>0</c:v>
                </c:pt>
                <c:pt idx="1689">
                  <c:v>0</c:v>
                </c:pt>
                <c:pt idx="1690">
                  <c:v>4</c:v>
                </c:pt>
                <c:pt idx="1691">
                  <c:v>6</c:v>
                </c:pt>
                <c:pt idx="1692">
                  <c:v>0</c:v>
                </c:pt>
                <c:pt idx="1693">
                  <c:v>0</c:v>
                </c:pt>
                <c:pt idx="1694">
                  <c:v>0</c:v>
                </c:pt>
                <c:pt idx="1695">
                  <c:v>2</c:v>
                </c:pt>
                <c:pt idx="1696">
                  <c:v>5</c:v>
                </c:pt>
                <c:pt idx="1697">
                  <c:v>10</c:v>
                </c:pt>
                <c:pt idx="1698">
                  <c:v>0</c:v>
                </c:pt>
                <c:pt idx="1699">
                  <c:v>4</c:v>
                </c:pt>
                <c:pt idx="1700">
                  <c:v>0</c:v>
                </c:pt>
                <c:pt idx="1701">
                  <c:v>0</c:v>
                </c:pt>
                <c:pt idx="1702">
                  <c:v>4</c:v>
                </c:pt>
                <c:pt idx="1703">
                  <c:v>1</c:v>
                </c:pt>
                <c:pt idx="1704">
                  <c:v>0</c:v>
                </c:pt>
                <c:pt idx="1705">
                  <c:v>2</c:v>
                </c:pt>
                <c:pt idx="1706">
                  <c:v>7</c:v>
                </c:pt>
                <c:pt idx="1707">
                  <c:v>1</c:v>
                </c:pt>
                <c:pt idx="1708">
                  <c:v>1</c:v>
                </c:pt>
                <c:pt idx="1709">
                  <c:v>1</c:v>
                </c:pt>
                <c:pt idx="1710">
                  <c:v>6</c:v>
                </c:pt>
                <c:pt idx="1711">
                  <c:v>6</c:v>
                </c:pt>
                <c:pt idx="1712">
                  <c:v>0</c:v>
                </c:pt>
                <c:pt idx="1713">
                  <c:v>2</c:v>
                </c:pt>
                <c:pt idx="1714">
                  <c:v>0</c:v>
                </c:pt>
                <c:pt idx="1715">
                  <c:v>3</c:v>
                </c:pt>
                <c:pt idx="1716">
                  <c:v>0</c:v>
                </c:pt>
                <c:pt idx="1717">
                  <c:v>0</c:v>
                </c:pt>
                <c:pt idx="1718">
                  <c:v>5</c:v>
                </c:pt>
                <c:pt idx="1719">
                  <c:v>0</c:v>
                </c:pt>
                <c:pt idx="1720">
                  <c:v>1</c:v>
                </c:pt>
                <c:pt idx="1721">
                  <c:v>8</c:v>
                </c:pt>
                <c:pt idx="1722">
                  <c:v>0</c:v>
                </c:pt>
                <c:pt idx="1723">
                  <c:v>1</c:v>
                </c:pt>
                <c:pt idx="1724">
                  <c:v>0</c:v>
                </c:pt>
                <c:pt idx="1725">
                  <c:v>3</c:v>
                </c:pt>
                <c:pt idx="1726">
                  <c:v>7</c:v>
                </c:pt>
                <c:pt idx="1727">
                  <c:v>1</c:v>
                </c:pt>
                <c:pt idx="1728">
                  <c:v>1</c:v>
                </c:pt>
                <c:pt idx="1729">
                  <c:v>0</c:v>
                </c:pt>
                <c:pt idx="1730">
                  <c:v>6</c:v>
                </c:pt>
                <c:pt idx="1731">
                  <c:v>8</c:v>
                </c:pt>
                <c:pt idx="1732">
                  <c:v>0</c:v>
                </c:pt>
                <c:pt idx="1733">
                  <c:v>7</c:v>
                </c:pt>
                <c:pt idx="1734">
                  <c:v>0</c:v>
                </c:pt>
                <c:pt idx="1735">
                  <c:v>1</c:v>
                </c:pt>
                <c:pt idx="1736">
                  <c:v>6</c:v>
                </c:pt>
                <c:pt idx="1737">
                  <c:v>4</c:v>
                </c:pt>
                <c:pt idx="1738">
                  <c:v>0</c:v>
                </c:pt>
                <c:pt idx="1739">
                  <c:v>5</c:v>
                </c:pt>
                <c:pt idx="1740">
                  <c:v>1</c:v>
                </c:pt>
                <c:pt idx="1741">
                  <c:v>0</c:v>
                </c:pt>
                <c:pt idx="1742">
                  <c:v>5</c:v>
                </c:pt>
                <c:pt idx="1743">
                  <c:v>1</c:v>
                </c:pt>
                <c:pt idx="1744">
                  <c:v>1</c:v>
                </c:pt>
                <c:pt idx="1745">
                  <c:v>1</c:v>
                </c:pt>
                <c:pt idx="1746">
                  <c:v>5</c:v>
                </c:pt>
                <c:pt idx="1747">
                  <c:v>2</c:v>
                </c:pt>
                <c:pt idx="1748">
                  <c:v>1</c:v>
                </c:pt>
                <c:pt idx="1749">
                  <c:v>1</c:v>
                </c:pt>
                <c:pt idx="1750">
                  <c:v>1</c:v>
                </c:pt>
                <c:pt idx="1751">
                  <c:v>10</c:v>
                </c:pt>
                <c:pt idx="1752">
                  <c:v>2</c:v>
                </c:pt>
                <c:pt idx="1753">
                  <c:v>0</c:v>
                </c:pt>
                <c:pt idx="1754">
                  <c:v>2</c:v>
                </c:pt>
                <c:pt idx="1755">
                  <c:v>0</c:v>
                </c:pt>
                <c:pt idx="1756">
                  <c:v>0</c:v>
                </c:pt>
                <c:pt idx="1757">
                  <c:v>4</c:v>
                </c:pt>
                <c:pt idx="1758">
                  <c:v>2</c:v>
                </c:pt>
                <c:pt idx="1759">
                  <c:v>10</c:v>
                </c:pt>
                <c:pt idx="1760">
                  <c:v>1</c:v>
                </c:pt>
                <c:pt idx="1761">
                  <c:v>1</c:v>
                </c:pt>
                <c:pt idx="1762">
                  <c:v>1</c:v>
                </c:pt>
                <c:pt idx="1763">
                  <c:v>5</c:v>
                </c:pt>
                <c:pt idx="1764">
                  <c:v>3</c:v>
                </c:pt>
                <c:pt idx="1765">
                  <c:v>11</c:v>
                </c:pt>
                <c:pt idx="1766">
                  <c:v>1</c:v>
                </c:pt>
                <c:pt idx="1767">
                  <c:v>4</c:v>
                </c:pt>
                <c:pt idx="1768">
                  <c:v>0</c:v>
                </c:pt>
                <c:pt idx="1769">
                  <c:v>2</c:v>
                </c:pt>
                <c:pt idx="1770">
                  <c:v>7</c:v>
                </c:pt>
                <c:pt idx="1771">
                  <c:v>5</c:v>
                </c:pt>
                <c:pt idx="1772">
                  <c:v>4</c:v>
                </c:pt>
                <c:pt idx="1773">
                  <c:v>6</c:v>
                </c:pt>
                <c:pt idx="1774">
                  <c:v>0</c:v>
                </c:pt>
                <c:pt idx="1775">
                  <c:v>2</c:v>
                </c:pt>
                <c:pt idx="1776">
                  <c:v>1</c:v>
                </c:pt>
                <c:pt idx="1777">
                  <c:v>5</c:v>
                </c:pt>
                <c:pt idx="1778">
                  <c:v>0</c:v>
                </c:pt>
                <c:pt idx="1779">
                  <c:v>1</c:v>
                </c:pt>
                <c:pt idx="1780">
                  <c:v>3</c:v>
                </c:pt>
                <c:pt idx="1781">
                  <c:v>0</c:v>
                </c:pt>
                <c:pt idx="1782">
                  <c:v>5</c:v>
                </c:pt>
                <c:pt idx="1783">
                  <c:v>2</c:v>
                </c:pt>
                <c:pt idx="1784">
                  <c:v>1</c:v>
                </c:pt>
                <c:pt idx="1785">
                  <c:v>0</c:v>
                </c:pt>
                <c:pt idx="1786">
                  <c:v>7</c:v>
                </c:pt>
                <c:pt idx="1787">
                  <c:v>2</c:v>
                </c:pt>
                <c:pt idx="1788">
                  <c:v>7</c:v>
                </c:pt>
                <c:pt idx="1789">
                  <c:v>0</c:v>
                </c:pt>
                <c:pt idx="1790">
                  <c:v>8</c:v>
                </c:pt>
                <c:pt idx="1791">
                  <c:v>11</c:v>
                </c:pt>
                <c:pt idx="1792">
                  <c:v>6</c:v>
                </c:pt>
                <c:pt idx="1793">
                  <c:v>1</c:v>
                </c:pt>
                <c:pt idx="1794">
                  <c:v>0</c:v>
                </c:pt>
                <c:pt idx="1795">
                  <c:v>1</c:v>
                </c:pt>
                <c:pt idx="1796">
                  <c:v>4</c:v>
                </c:pt>
                <c:pt idx="1797">
                  <c:v>1</c:v>
                </c:pt>
                <c:pt idx="1798">
                  <c:v>3</c:v>
                </c:pt>
                <c:pt idx="1799">
                  <c:v>2</c:v>
                </c:pt>
                <c:pt idx="1800">
                  <c:v>3</c:v>
                </c:pt>
                <c:pt idx="1801">
                  <c:v>1</c:v>
                </c:pt>
                <c:pt idx="1802">
                  <c:v>0</c:v>
                </c:pt>
                <c:pt idx="1803">
                  <c:v>9</c:v>
                </c:pt>
                <c:pt idx="1804">
                  <c:v>0</c:v>
                </c:pt>
                <c:pt idx="1805">
                  <c:v>8</c:v>
                </c:pt>
                <c:pt idx="1806">
                  <c:v>4</c:v>
                </c:pt>
                <c:pt idx="1807">
                  <c:v>2</c:v>
                </c:pt>
                <c:pt idx="1808">
                  <c:v>6</c:v>
                </c:pt>
                <c:pt idx="1809">
                  <c:v>0</c:v>
                </c:pt>
                <c:pt idx="1810">
                  <c:v>3</c:v>
                </c:pt>
                <c:pt idx="1811">
                  <c:v>7</c:v>
                </c:pt>
                <c:pt idx="1812">
                  <c:v>6</c:v>
                </c:pt>
                <c:pt idx="1813">
                  <c:v>3</c:v>
                </c:pt>
                <c:pt idx="1814">
                  <c:v>0</c:v>
                </c:pt>
                <c:pt idx="1815">
                  <c:v>1</c:v>
                </c:pt>
                <c:pt idx="1816">
                  <c:v>4</c:v>
                </c:pt>
                <c:pt idx="1817">
                  <c:v>0</c:v>
                </c:pt>
                <c:pt idx="1818">
                  <c:v>6</c:v>
                </c:pt>
                <c:pt idx="1819">
                  <c:v>10</c:v>
                </c:pt>
                <c:pt idx="1820">
                  <c:v>0</c:v>
                </c:pt>
                <c:pt idx="1821">
                  <c:v>1</c:v>
                </c:pt>
                <c:pt idx="1822">
                  <c:v>2</c:v>
                </c:pt>
                <c:pt idx="1823">
                  <c:v>3</c:v>
                </c:pt>
                <c:pt idx="1824">
                  <c:v>1</c:v>
                </c:pt>
                <c:pt idx="1825">
                  <c:v>3</c:v>
                </c:pt>
                <c:pt idx="1826">
                  <c:v>6</c:v>
                </c:pt>
                <c:pt idx="1827">
                  <c:v>0</c:v>
                </c:pt>
                <c:pt idx="1828">
                  <c:v>8</c:v>
                </c:pt>
                <c:pt idx="1829">
                  <c:v>4</c:v>
                </c:pt>
                <c:pt idx="1830">
                  <c:v>7</c:v>
                </c:pt>
                <c:pt idx="1831">
                  <c:v>0</c:v>
                </c:pt>
                <c:pt idx="1832">
                  <c:v>5</c:v>
                </c:pt>
                <c:pt idx="1833">
                  <c:v>9</c:v>
                </c:pt>
                <c:pt idx="1834">
                  <c:v>1</c:v>
                </c:pt>
                <c:pt idx="1835">
                  <c:v>0</c:v>
                </c:pt>
                <c:pt idx="1836">
                  <c:v>11</c:v>
                </c:pt>
                <c:pt idx="1837">
                  <c:v>5</c:v>
                </c:pt>
                <c:pt idx="1838">
                  <c:v>0</c:v>
                </c:pt>
                <c:pt idx="1839">
                  <c:v>9</c:v>
                </c:pt>
                <c:pt idx="1840">
                  <c:v>4</c:v>
                </c:pt>
                <c:pt idx="1841">
                  <c:v>0</c:v>
                </c:pt>
                <c:pt idx="1842">
                  <c:v>5</c:v>
                </c:pt>
                <c:pt idx="1843">
                  <c:v>2</c:v>
                </c:pt>
                <c:pt idx="1844">
                  <c:v>0</c:v>
                </c:pt>
                <c:pt idx="1845">
                  <c:v>5</c:v>
                </c:pt>
                <c:pt idx="1846">
                  <c:v>5</c:v>
                </c:pt>
                <c:pt idx="1847">
                  <c:v>2</c:v>
                </c:pt>
                <c:pt idx="1848">
                  <c:v>1</c:v>
                </c:pt>
                <c:pt idx="1849">
                  <c:v>3</c:v>
                </c:pt>
                <c:pt idx="1850">
                  <c:v>10</c:v>
                </c:pt>
                <c:pt idx="1851">
                  <c:v>3</c:v>
                </c:pt>
                <c:pt idx="1852">
                  <c:v>2</c:v>
                </c:pt>
                <c:pt idx="1853">
                  <c:v>2</c:v>
                </c:pt>
                <c:pt idx="1854">
                  <c:v>1</c:v>
                </c:pt>
                <c:pt idx="1855">
                  <c:v>0</c:v>
                </c:pt>
                <c:pt idx="1856">
                  <c:v>0</c:v>
                </c:pt>
                <c:pt idx="1857">
                  <c:v>6</c:v>
                </c:pt>
                <c:pt idx="1858">
                  <c:v>1</c:v>
                </c:pt>
                <c:pt idx="1859">
                  <c:v>1</c:v>
                </c:pt>
                <c:pt idx="1860">
                  <c:v>0</c:v>
                </c:pt>
                <c:pt idx="1861">
                  <c:v>6</c:v>
                </c:pt>
                <c:pt idx="1862">
                  <c:v>1</c:v>
                </c:pt>
                <c:pt idx="1863">
                  <c:v>2</c:v>
                </c:pt>
                <c:pt idx="1864">
                  <c:v>4</c:v>
                </c:pt>
                <c:pt idx="1865">
                  <c:v>2</c:v>
                </c:pt>
                <c:pt idx="1866">
                  <c:v>5</c:v>
                </c:pt>
                <c:pt idx="1867">
                  <c:v>0</c:v>
                </c:pt>
                <c:pt idx="1868">
                  <c:v>2</c:v>
                </c:pt>
                <c:pt idx="1869">
                  <c:v>3</c:v>
                </c:pt>
                <c:pt idx="1870">
                  <c:v>1</c:v>
                </c:pt>
                <c:pt idx="1871">
                  <c:v>6</c:v>
                </c:pt>
                <c:pt idx="1872">
                  <c:v>1</c:v>
                </c:pt>
                <c:pt idx="1873">
                  <c:v>1</c:v>
                </c:pt>
                <c:pt idx="1874">
                  <c:v>4</c:v>
                </c:pt>
                <c:pt idx="1875">
                  <c:v>8</c:v>
                </c:pt>
                <c:pt idx="1876">
                  <c:v>4</c:v>
                </c:pt>
                <c:pt idx="1877">
                  <c:v>2</c:v>
                </c:pt>
                <c:pt idx="1878">
                  <c:v>1</c:v>
                </c:pt>
                <c:pt idx="1879">
                  <c:v>8</c:v>
                </c:pt>
                <c:pt idx="1880">
                  <c:v>3</c:v>
                </c:pt>
                <c:pt idx="1881">
                  <c:v>7</c:v>
                </c:pt>
                <c:pt idx="1882">
                  <c:v>0</c:v>
                </c:pt>
                <c:pt idx="1883">
                  <c:v>9</c:v>
                </c:pt>
                <c:pt idx="1884">
                  <c:v>0</c:v>
                </c:pt>
                <c:pt idx="1885">
                  <c:v>0</c:v>
                </c:pt>
                <c:pt idx="1886">
                  <c:v>0</c:v>
                </c:pt>
                <c:pt idx="1887">
                  <c:v>5</c:v>
                </c:pt>
                <c:pt idx="1888">
                  <c:v>6</c:v>
                </c:pt>
                <c:pt idx="1889">
                  <c:v>0</c:v>
                </c:pt>
                <c:pt idx="1890">
                  <c:v>2</c:v>
                </c:pt>
                <c:pt idx="1891">
                  <c:v>6</c:v>
                </c:pt>
                <c:pt idx="1892">
                  <c:v>0</c:v>
                </c:pt>
                <c:pt idx="1893">
                  <c:v>5</c:v>
                </c:pt>
                <c:pt idx="1894">
                  <c:v>3</c:v>
                </c:pt>
                <c:pt idx="1895">
                  <c:v>2</c:v>
                </c:pt>
                <c:pt idx="1896">
                  <c:v>2</c:v>
                </c:pt>
                <c:pt idx="1897">
                  <c:v>0</c:v>
                </c:pt>
                <c:pt idx="1898">
                  <c:v>0</c:v>
                </c:pt>
                <c:pt idx="1899">
                  <c:v>4</c:v>
                </c:pt>
                <c:pt idx="1900">
                  <c:v>1</c:v>
                </c:pt>
                <c:pt idx="1901">
                  <c:v>4</c:v>
                </c:pt>
                <c:pt idx="1902">
                  <c:v>1</c:v>
                </c:pt>
                <c:pt idx="1903">
                  <c:v>0</c:v>
                </c:pt>
                <c:pt idx="1904">
                  <c:v>2</c:v>
                </c:pt>
                <c:pt idx="1905">
                  <c:v>0</c:v>
                </c:pt>
                <c:pt idx="1906">
                  <c:v>1</c:v>
                </c:pt>
                <c:pt idx="1907">
                  <c:v>1</c:v>
                </c:pt>
                <c:pt idx="1908">
                  <c:v>4</c:v>
                </c:pt>
                <c:pt idx="1909">
                  <c:v>2</c:v>
                </c:pt>
                <c:pt idx="1910">
                  <c:v>2</c:v>
                </c:pt>
                <c:pt idx="1911">
                  <c:v>2</c:v>
                </c:pt>
                <c:pt idx="1912">
                  <c:v>2</c:v>
                </c:pt>
                <c:pt idx="1913">
                  <c:v>1</c:v>
                </c:pt>
                <c:pt idx="1914">
                  <c:v>2</c:v>
                </c:pt>
                <c:pt idx="1915">
                  <c:v>3</c:v>
                </c:pt>
                <c:pt idx="1916">
                  <c:v>4</c:v>
                </c:pt>
                <c:pt idx="1917">
                  <c:v>0</c:v>
                </c:pt>
                <c:pt idx="1918">
                  <c:v>0</c:v>
                </c:pt>
                <c:pt idx="1919">
                  <c:v>2</c:v>
                </c:pt>
                <c:pt idx="1920">
                  <c:v>1</c:v>
                </c:pt>
                <c:pt idx="1921">
                  <c:v>0</c:v>
                </c:pt>
                <c:pt idx="1922">
                  <c:v>0</c:v>
                </c:pt>
                <c:pt idx="1923">
                  <c:v>2</c:v>
                </c:pt>
                <c:pt idx="1924">
                  <c:v>8</c:v>
                </c:pt>
                <c:pt idx="1925">
                  <c:v>3</c:v>
                </c:pt>
                <c:pt idx="1926">
                  <c:v>6</c:v>
                </c:pt>
                <c:pt idx="1927">
                  <c:v>5</c:v>
                </c:pt>
                <c:pt idx="1928">
                  <c:v>1</c:v>
                </c:pt>
                <c:pt idx="1929">
                  <c:v>3</c:v>
                </c:pt>
                <c:pt idx="1930">
                  <c:v>3</c:v>
                </c:pt>
                <c:pt idx="1931">
                  <c:v>3</c:v>
                </c:pt>
                <c:pt idx="1932">
                  <c:v>2</c:v>
                </c:pt>
                <c:pt idx="1933">
                  <c:v>2</c:v>
                </c:pt>
                <c:pt idx="1934">
                  <c:v>4</c:v>
                </c:pt>
                <c:pt idx="1935">
                  <c:v>6</c:v>
                </c:pt>
                <c:pt idx="1936">
                  <c:v>0</c:v>
                </c:pt>
                <c:pt idx="1937">
                  <c:v>4</c:v>
                </c:pt>
                <c:pt idx="1938">
                  <c:v>0</c:v>
                </c:pt>
                <c:pt idx="1939">
                  <c:v>6</c:v>
                </c:pt>
                <c:pt idx="1940">
                  <c:v>1</c:v>
                </c:pt>
                <c:pt idx="1941">
                  <c:v>0</c:v>
                </c:pt>
                <c:pt idx="1942">
                  <c:v>4</c:v>
                </c:pt>
                <c:pt idx="1943">
                  <c:v>5</c:v>
                </c:pt>
                <c:pt idx="1944">
                  <c:v>3</c:v>
                </c:pt>
                <c:pt idx="1945">
                  <c:v>8</c:v>
                </c:pt>
                <c:pt idx="1946">
                  <c:v>1</c:v>
                </c:pt>
                <c:pt idx="1947">
                  <c:v>0</c:v>
                </c:pt>
                <c:pt idx="1948">
                  <c:v>0</c:v>
                </c:pt>
                <c:pt idx="1949">
                  <c:v>2</c:v>
                </c:pt>
                <c:pt idx="1950">
                  <c:v>8</c:v>
                </c:pt>
                <c:pt idx="1951">
                  <c:v>0</c:v>
                </c:pt>
                <c:pt idx="1952">
                  <c:v>2</c:v>
                </c:pt>
                <c:pt idx="1953">
                  <c:v>6</c:v>
                </c:pt>
                <c:pt idx="1954">
                  <c:v>4</c:v>
                </c:pt>
                <c:pt idx="1955">
                  <c:v>3</c:v>
                </c:pt>
                <c:pt idx="1956">
                  <c:v>7</c:v>
                </c:pt>
                <c:pt idx="1957">
                  <c:v>0</c:v>
                </c:pt>
                <c:pt idx="1958">
                  <c:v>2</c:v>
                </c:pt>
                <c:pt idx="1959">
                  <c:v>0</c:v>
                </c:pt>
                <c:pt idx="1960">
                  <c:v>2</c:v>
                </c:pt>
                <c:pt idx="1961">
                  <c:v>1</c:v>
                </c:pt>
                <c:pt idx="1962">
                  <c:v>1</c:v>
                </c:pt>
                <c:pt idx="1963">
                  <c:v>4</c:v>
                </c:pt>
                <c:pt idx="1964">
                  <c:v>0</c:v>
                </c:pt>
                <c:pt idx="1965">
                  <c:v>1</c:v>
                </c:pt>
                <c:pt idx="1966">
                  <c:v>1</c:v>
                </c:pt>
                <c:pt idx="1967">
                  <c:v>3</c:v>
                </c:pt>
                <c:pt idx="1968">
                  <c:v>5</c:v>
                </c:pt>
                <c:pt idx="1969">
                  <c:v>1</c:v>
                </c:pt>
                <c:pt idx="1970">
                  <c:v>3</c:v>
                </c:pt>
                <c:pt idx="1971">
                  <c:v>4</c:v>
                </c:pt>
                <c:pt idx="1972">
                  <c:v>1</c:v>
                </c:pt>
                <c:pt idx="1973">
                  <c:v>2</c:v>
                </c:pt>
                <c:pt idx="1974">
                  <c:v>0</c:v>
                </c:pt>
                <c:pt idx="1975">
                  <c:v>0</c:v>
                </c:pt>
                <c:pt idx="1976">
                  <c:v>1</c:v>
                </c:pt>
                <c:pt idx="1977">
                  <c:v>0</c:v>
                </c:pt>
                <c:pt idx="1978">
                  <c:v>4</c:v>
                </c:pt>
                <c:pt idx="1979">
                  <c:v>7</c:v>
                </c:pt>
                <c:pt idx="1980">
                  <c:v>2</c:v>
                </c:pt>
                <c:pt idx="1981">
                  <c:v>0</c:v>
                </c:pt>
                <c:pt idx="1982">
                  <c:v>0</c:v>
                </c:pt>
                <c:pt idx="1983">
                  <c:v>0</c:v>
                </c:pt>
                <c:pt idx="1984">
                  <c:v>1</c:v>
                </c:pt>
                <c:pt idx="1985">
                  <c:v>9</c:v>
                </c:pt>
                <c:pt idx="1986">
                  <c:v>3</c:v>
                </c:pt>
                <c:pt idx="1987">
                  <c:v>10</c:v>
                </c:pt>
                <c:pt idx="1988">
                  <c:v>4</c:v>
                </c:pt>
                <c:pt idx="1989">
                  <c:v>3</c:v>
                </c:pt>
                <c:pt idx="1990">
                  <c:v>11</c:v>
                </c:pt>
                <c:pt idx="1991">
                  <c:v>0</c:v>
                </c:pt>
                <c:pt idx="1992">
                  <c:v>1</c:v>
                </c:pt>
                <c:pt idx="1993">
                  <c:v>2</c:v>
                </c:pt>
                <c:pt idx="1994">
                  <c:v>5</c:v>
                </c:pt>
                <c:pt idx="1995">
                  <c:v>5</c:v>
                </c:pt>
                <c:pt idx="1996">
                  <c:v>7</c:v>
                </c:pt>
                <c:pt idx="1997">
                  <c:v>7</c:v>
                </c:pt>
                <c:pt idx="1998">
                  <c:v>0</c:v>
                </c:pt>
                <c:pt idx="1999">
                  <c:v>2</c:v>
                </c:pt>
                <c:pt idx="2000">
                  <c:v>2</c:v>
                </c:pt>
                <c:pt idx="2001">
                  <c:v>0</c:v>
                </c:pt>
                <c:pt idx="2002">
                  <c:v>4</c:v>
                </c:pt>
                <c:pt idx="2003">
                  <c:v>5</c:v>
                </c:pt>
                <c:pt idx="2004">
                  <c:v>4</c:v>
                </c:pt>
                <c:pt idx="2005">
                  <c:v>1</c:v>
                </c:pt>
                <c:pt idx="2006">
                  <c:v>5</c:v>
                </c:pt>
                <c:pt idx="2007">
                  <c:v>0</c:v>
                </c:pt>
                <c:pt idx="2008">
                  <c:v>4</c:v>
                </c:pt>
                <c:pt idx="2009">
                  <c:v>5</c:v>
                </c:pt>
                <c:pt idx="2010">
                  <c:v>5</c:v>
                </c:pt>
                <c:pt idx="2011">
                  <c:v>0</c:v>
                </c:pt>
                <c:pt idx="2012">
                  <c:v>4</c:v>
                </c:pt>
                <c:pt idx="2013">
                  <c:v>4</c:v>
                </c:pt>
                <c:pt idx="2014">
                  <c:v>2</c:v>
                </c:pt>
                <c:pt idx="2015">
                  <c:v>0</c:v>
                </c:pt>
                <c:pt idx="2016">
                  <c:v>0</c:v>
                </c:pt>
                <c:pt idx="2017">
                  <c:v>0</c:v>
                </c:pt>
                <c:pt idx="2018">
                  <c:v>0</c:v>
                </c:pt>
                <c:pt idx="2019">
                  <c:v>2</c:v>
                </c:pt>
                <c:pt idx="2020">
                  <c:v>0</c:v>
                </c:pt>
                <c:pt idx="2021">
                  <c:v>4</c:v>
                </c:pt>
                <c:pt idx="2022">
                  <c:v>0</c:v>
                </c:pt>
                <c:pt idx="2023">
                  <c:v>0</c:v>
                </c:pt>
                <c:pt idx="2024">
                  <c:v>3</c:v>
                </c:pt>
                <c:pt idx="2025">
                  <c:v>0</c:v>
                </c:pt>
                <c:pt idx="2026">
                  <c:v>0</c:v>
                </c:pt>
                <c:pt idx="2027">
                  <c:v>1</c:v>
                </c:pt>
                <c:pt idx="2028">
                  <c:v>1</c:v>
                </c:pt>
                <c:pt idx="2029">
                  <c:v>1</c:v>
                </c:pt>
                <c:pt idx="2030">
                  <c:v>0</c:v>
                </c:pt>
                <c:pt idx="2031">
                  <c:v>0</c:v>
                </c:pt>
                <c:pt idx="2032">
                  <c:v>5</c:v>
                </c:pt>
                <c:pt idx="2033">
                  <c:v>8</c:v>
                </c:pt>
                <c:pt idx="2034">
                  <c:v>3</c:v>
                </c:pt>
                <c:pt idx="2035">
                  <c:v>1</c:v>
                </c:pt>
                <c:pt idx="2036">
                  <c:v>2</c:v>
                </c:pt>
                <c:pt idx="2037">
                  <c:v>0</c:v>
                </c:pt>
                <c:pt idx="2038">
                  <c:v>1</c:v>
                </c:pt>
                <c:pt idx="2039">
                  <c:v>10</c:v>
                </c:pt>
                <c:pt idx="2040">
                  <c:v>4</c:v>
                </c:pt>
                <c:pt idx="2041">
                  <c:v>2</c:v>
                </c:pt>
                <c:pt idx="2042">
                  <c:v>1</c:v>
                </c:pt>
                <c:pt idx="2043">
                  <c:v>1</c:v>
                </c:pt>
                <c:pt idx="2044">
                  <c:v>2</c:v>
                </c:pt>
                <c:pt idx="2045">
                  <c:v>6</c:v>
                </c:pt>
                <c:pt idx="2046">
                  <c:v>0</c:v>
                </c:pt>
                <c:pt idx="2047">
                  <c:v>1</c:v>
                </c:pt>
                <c:pt idx="2048">
                  <c:v>0</c:v>
                </c:pt>
                <c:pt idx="2049">
                  <c:v>0</c:v>
                </c:pt>
                <c:pt idx="2050">
                  <c:v>1</c:v>
                </c:pt>
                <c:pt idx="2051">
                  <c:v>2</c:v>
                </c:pt>
                <c:pt idx="2052">
                  <c:v>0</c:v>
                </c:pt>
                <c:pt idx="2053">
                  <c:v>0</c:v>
                </c:pt>
                <c:pt idx="2054">
                  <c:v>5</c:v>
                </c:pt>
                <c:pt idx="2055">
                  <c:v>0</c:v>
                </c:pt>
                <c:pt idx="2056">
                  <c:v>8</c:v>
                </c:pt>
                <c:pt idx="2057">
                  <c:v>1</c:v>
                </c:pt>
                <c:pt idx="2058">
                  <c:v>0</c:v>
                </c:pt>
                <c:pt idx="2059">
                  <c:v>0</c:v>
                </c:pt>
                <c:pt idx="2060">
                  <c:v>0</c:v>
                </c:pt>
                <c:pt idx="2061">
                  <c:v>0</c:v>
                </c:pt>
                <c:pt idx="2062">
                  <c:v>6</c:v>
                </c:pt>
                <c:pt idx="2063">
                  <c:v>2</c:v>
                </c:pt>
                <c:pt idx="2064">
                  <c:v>4</c:v>
                </c:pt>
                <c:pt idx="2065">
                  <c:v>3</c:v>
                </c:pt>
                <c:pt idx="2066">
                  <c:v>0</c:v>
                </c:pt>
                <c:pt idx="2067">
                  <c:v>4</c:v>
                </c:pt>
                <c:pt idx="2068">
                  <c:v>3</c:v>
                </c:pt>
                <c:pt idx="2069">
                  <c:v>0</c:v>
                </c:pt>
                <c:pt idx="2070">
                  <c:v>0</c:v>
                </c:pt>
                <c:pt idx="2071">
                  <c:v>2</c:v>
                </c:pt>
                <c:pt idx="2072">
                  <c:v>1</c:v>
                </c:pt>
                <c:pt idx="2073">
                  <c:v>4</c:v>
                </c:pt>
                <c:pt idx="2074">
                  <c:v>2</c:v>
                </c:pt>
                <c:pt idx="2075">
                  <c:v>2</c:v>
                </c:pt>
                <c:pt idx="2076">
                  <c:v>1</c:v>
                </c:pt>
                <c:pt idx="2077">
                  <c:v>1</c:v>
                </c:pt>
                <c:pt idx="2078">
                  <c:v>2</c:v>
                </c:pt>
                <c:pt idx="2079">
                  <c:v>4</c:v>
                </c:pt>
                <c:pt idx="2080">
                  <c:v>7</c:v>
                </c:pt>
                <c:pt idx="2081">
                  <c:v>2</c:v>
                </c:pt>
                <c:pt idx="2082">
                  <c:v>0</c:v>
                </c:pt>
                <c:pt idx="2083">
                  <c:v>0</c:v>
                </c:pt>
                <c:pt idx="2084">
                  <c:v>4</c:v>
                </c:pt>
                <c:pt idx="2085">
                  <c:v>2</c:v>
                </c:pt>
                <c:pt idx="2086">
                  <c:v>0</c:v>
                </c:pt>
                <c:pt idx="2087">
                  <c:v>3</c:v>
                </c:pt>
                <c:pt idx="2088">
                  <c:v>1</c:v>
                </c:pt>
                <c:pt idx="2089">
                  <c:v>11</c:v>
                </c:pt>
                <c:pt idx="2090">
                  <c:v>0</c:v>
                </c:pt>
                <c:pt idx="2091">
                  <c:v>6</c:v>
                </c:pt>
                <c:pt idx="2092">
                  <c:v>0</c:v>
                </c:pt>
                <c:pt idx="2093">
                  <c:v>0</c:v>
                </c:pt>
                <c:pt idx="2094">
                  <c:v>8</c:v>
                </c:pt>
                <c:pt idx="2095">
                  <c:v>1</c:v>
                </c:pt>
                <c:pt idx="2096">
                  <c:v>1</c:v>
                </c:pt>
                <c:pt idx="2097">
                  <c:v>0</c:v>
                </c:pt>
                <c:pt idx="2098">
                  <c:v>4</c:v>
                </c:pt>
                <c:pt idx="2099">
                  <c:v>7</c:v>
                </c:pt>
                <c:pt idx="2100">
                  <c:v>3</c:v>
                </c:pt>
                <c:pt idx="2101">
                  <c:v>2</c:v>
                </c:pt>
                <c:pt idx="2102">
                  <c:v>10</c:v>
                </c:pt>
                <c:pt idx="2103">
                  <c:v>8</c:v>
                </c:pt>
                <c:pt idx="2104">
                  <c:v>1</c:v>
                </c:pt>
                <c:pt idx="2105">
                  <c:v>0</c:v>
                </c:pt>
                <c:pt idx="2106">
                  <c:v>0</c:v>
                </c:pt>
                <c:pt idx="2107">
                  <c:v>0</c:v>
                </c:pt>
                <c:pt idx="2108">
                  <c:v>1</c:v>
                </c:pt>
                <c:pt idx="2109">
                  <c:v>0</c:v>
                </c:pt>
                <c:pt idx="2110">
                  <c:v>0</c:v>
                </c:pt>
                <c:pt idx="2111">
                  <c:v>3</c:v>
                </c:pt>
                <c:pt idx="2112">
                  <c:v>0</c:v>
                </c:pt>
                <c:pt idx="2113">
                  <c:v>0</c:v>
                </c:pt>
                <c:pt idx="2114">
                  <c:v>2</c:v>
                </c:pt>
                <c:pt idx="2115">
                  <c:v>0</c:v>
                </c:pt>
                <c:pt idx="2116">
                  <c:v>1</c:v>
                </c:pt>
                <c:pt idx="2117">
                  <c:v>1</c:v>
                </c:pt>
                <c:pt idx="2118">
                  <c:v>0</c:v>
                </c:pt>
                <c:pt idx="2119">
                  <c:v>2</c:v>
                </c:pt>
                <c:pt idx="2120">
                  <c:v>7</c:v>
                </c:pt>
                <c:pt idx="2121">
                  <c:v>5</c:v>
                </c:pt>
                <c:pt idx="2122">
                  <c:v>2</c:v>
                </c:pt>
                <c:pt idx="2123">
                  <c:v>2</c:v>
                </c:pt>
                <c:pt idx="2124">
                  <c:v>1</c:v>
                </c:pt>
                <c:pt idx="2125">
                  <c:v>2</c:v>
                </c:pt>
                <c:pt idx="2126">
                  <c:v>9</c:v>
                </c:pt>
                <c:pt idx="2127">
                  <c:v>3</c:v>
                </c:pt>
                <c:pt idx="2128">
                  <c:v>8</c:v>
                </c:pt>
                <c:pt idx="2129">
                  <c:v>2</c:v>
                </c:pt>
                <c:pt idx="2130">
                  <c:v>0</c:v>
                </c:pt>
                <c:pt idx="2131">
                  <c:v>3</c:v>
                </c:pt>
                <c:pt idx="2132">
                  <c:v>0</c:v>
                </c:pt>
                <c:pt idx="2133">
                  <c:v>1</c:v>
                </c:pt>
                <c:pt idx="2134">
                  <c:v>0</c:v>
                </c:pt>
                <c:pt idx="2135">
                  <c:v>8</c:v>
                </c:pt>
                <c:pt idx="2136">
                  <c:v>1</c:v>
                </c:pt>
                <c:pt idx="2137">
                  <c:v>2</c:v>
                </c:pt>
                <c:pt idx="2138">
                  <c:v>2</c:v>
                </c:pt>
                <c:pt idx="2139">
                  <c:v>0</c:v>
                </c:pt>
                <c:pt idx="2140">
                  <c:v>0</c:v>
                </c:pt>
                <c:pt idx="2141">
                  <c:v>6</c:v>
                </c:pt>
                <c:pt idx="2142">
                  <c:v>6</c:v>
                </c:pt>
                <c:pt idx="2143">
                  <c:v>3</c:v>
                </c:pt>
                <c:pt idx="2144">
                  <c:v>0</c:v>
                </c:pt>
                <c:pt idx="2145">
                  <c:v>9</c:v>
                </c:pt>
                <c:pt idx="2146">
                  <c:v>0</c:v>
                </c:pt>
                <c:pt idx="2147">
                  <c:v>1</c:v>
                </c:pt>
                <c:pt idx="2148">
                  <c:v>2</c:v>
                </c:pt>
                <c:pt idx="2149">
                  <c:v>1</c:v>
                </c:pt>
                <c:pt idx="2150">
                  <c:v>1</c:v>
                </c:pt>
                <c:pt idx="2151">
                  <c:v>0</c:v>
                </c:pt>
                <c:pt idx="2152">
                  <c:v>4</c:v>
                </c:pt>
                <c:pt idx="2153">
                  <c:v>5</c:v>
                </c:pt>
                <c:pt idx="2154">
                  <c:v>7</c:v>
                </c:pt>
                <c:pt idx="2155">
                  <c:v>0</c:v>
                </c:pt>
                <c:pt idx="2156">
                  <c:v>0</c:v>
                </c:pt>
                <c:pt idx="2157">
                  <c:v>0</c:v>
                </c:pt>
                <c:pt idx="2158">
                  <c:v>0</c:v>
                </c:pt>
                <c:pt idx="2159">
                  <c:v>0</c:v>
                </c:pt>
                <c:pt idx="2160">
                  <c:v>1</c:v>
                </c:pt>
                <c:pt idx="2161">
                  <c:v>1</c:v>
                </c:pt>
                <c:pt idx="2162">
                  <c:v>5</c:v>
                </c:pt>
                <c:pt idx="2163">
                  <c:v>1</c:v>
                </c:pt>
                <c:pt idx="2164">
                  <c:v>1</c:v>
                </c:pt>
                <c:pt idx="2165">
                  <c:v>0</c:v>
                </c:pt>
                <c:pt idx="2166">
                  <c:v>1</c:v>
                </c:pt>
                <c:pt idx="2167">
                  <c:v>3</c:v>
                </c:pt>
                <c:pt idx="2168">
                  <c:v>0</c:v>
                </c:pt>
                <c:pt idx="2169">
                  <c:v>0</c:v>
                </c:pt>
                <c:pt idx="2170">
                  <c:v>3</c:v>
                </c:pt>
                <c:pt idx="2171">
                  <c:v>1</c:v>
                </c:pt>
                <c:pt idx="2172">
                  <c:v>0</c:v>
                </c:pt>
                <c:pt idx="2173">
                  <c:v>1</c:v>
                </c:pt>
                <c:pt idx="2174">
                  <c:v>0</c:v>
                </c:pt>
                <c:pt idx="2175">
                  <c:v>5</c:v>
                </c:pt>
                <c:pt idx="2176">
                  <c:v>2</c:v>
                </c:pt>
                <c:pt idx="2177">
                  <c:v>4</c:v>
                </c:pt>
                <c:pt idx="2178">
                  <c:v>3</c:v>
                </c:pt>
                <c:pt idx="2179">
                  <c:v>2</c:v>
                </c:pt>
                <c:pt idx="2180">
                  <c:v>3</c:v>
                </c:pt>
                <c:pt idx="2181">
                  <c:v>4</c:v>
                </c:pt>
                <c:pt idx="2182">
                  <c:v>6</c:v>
                </c:pt>
                <c:pt idx="2183">
                  <c:v>1</c:v>
                </c:pt>
                <c:pt idx="2184">
                  <c:v>6</c:v>
                </c:pt>
                <c:pt idx="2185">
                  <c:v>10</c:v>
                </c:pt>
                <c:pt idx="2186">
                  <c:v>0</c:v>
                </c:pt>
                <c:pt idx="2187">
                  <c:v>0</c:v>
                </c:pt>
                <c:pt idx="2188">
                  <c:v>10</c:v>
                </c:pt>
                <c:pt idx="2189">
                  <c:v>1</c:v>
                </c:pt>
                <c:pt idx="2190">
                  <c:v>6</c:v>
                </c:pt>
                <c:pt idx="2191">
                  <c:v>5</c:v>
                </c:pt>
                <c:pt idx="2192">
                  <c:v>1</c:v>
                </c:pt>
                <c:pt idx="2193">
                  <c:v>6</c:v>
                </c:pt>
                <c:pt idx="2194">
                  <c:v>5</c:v>
                </c:pt>
                <c:pt idx="2195">
                  <c:v>0</c:v>
                </c:pt>
                <c:pt idx="2196">
                  <c:v>8</c:v>
                </c:pt>
                <c:pt idx="2197">
                  <c:v>2</c:v>
                </c:pt>
                <c:pt idx="2198">
                  <c:v>3</c:v>
                </c:pt>
                <c:pt idx="2199">
                  <c:v>4</c:v>
                </c:pt>
                <c:pt idx="2200">
                  <c:v>3</c:v>
                </c:pt>
                <c:pt idx="2201">
                  <c:v>4</c:v>
                </c:pt>
                <c:pt idx="2202">
                  <c:v>6</c:v>
                </c:pt>
                <c:pt idx="2203">
                  <c:v>0</c:v>
                </c:pt>
                <c:pt idx="2204">
                  <c:v>0</c:v>
                </c:pt>
                <c:pt idx="2205">
                  <c:v>0</c:v>
                </c:pt>
                <c:pt idx="2206">
                  <c:v>0</c:v>
                </c:pt>
                <c:pt idx="2207">
                  <c:v>0</c:v>
                </c:pt>
                <c:pt idx="2208">
                  <c:v>8</c:v>
                </c:pt>
                <c:pt idx="2209">
                  <c:v>1</c:v>
                </c:pt>
                <c:pt idx="2210">
                  <c:v>0</c:v>
                </c:pt>
                <c:pt idx="2211">
                  <c:v>0</c:v>
                </c:pt>
                <c:pt idx="2212">
                  <c:v>2</c:v>
                </c:pt>
                <c:pt idx="2213">
                  <c:v>3</c:v>
                </c:pt>
                <c:pt idx="2214">
                  <c:v>4</c:v>
                </c:pt>
                <c:pt idx="2215">
                  <c:v>6</c:v>
                </c:pt>
                <c:pt idx="2216">
                  <c:v>4</c:v>
                </c:pt>
                <c:pt idx="2217">
                  <c:v>3</c:v>
                </c:pt>
                <c:pt idx="2218">
                  <c:v>5</c:v>
                </c:pt>
                <c:pt idx="2219">
                  <c:v>0</c:v>
                </c:pt>
                <c:pt idx="2220">
                  <c:v>9</c:v>
                </c:pt>
                <c:pt idx="2221">
                  <c:v>0</c:v>
                </c:pt>
                <c:pt idx="2222">
                  <c:v>0</c:v>
                </c:pt>
                <c:pt idx="2223">
                  <c:v>1</c:v>
                </c:pt>
                <c:pt idx="2224">
                  <c:v>0</c:v>
                </c:pt>
                <c:pt idx="2225">
                  <c:v>6</c:v>
                </c:pt>
                <c:pt idx="2226">
                  <c:v>0</c:v>
                </c:pt>
                <c:pt idx="2227">
                  <c:v>6</c:v>
                </c:pt>
                <c:pt idx="2228">
                  <c:v>1</c:v>
                </c:pt>
                <c:pt idx="2229">
                  <c:v>0</c:v>
                </c:pt>
                <c:pt idx="2230">
                  <c:v>1</c:v>
                </c:pt>
                <c:pt idx="2231">
                  <c:v>0</c:v>
                </c:pt>
                <c:pt idx="2232">
                  <c:v>2</c:v>
                </c:pt>
                <c:pt idx="2233">
                  <c:v>3</c:v>
                </c:pt>
                <c:pt idx="2234">
                  <c:v>4</c:v>
                </c:pt>
                <c:pt idx="2235">
                  <c:v>0</c:v>
                </c:pt>
                <c:pt idx="2236">
                  <c:v>0</c:v>
                </c:pt>
                <c:pt idx="2237">
                  <c:v>1</c:v>
                </c:pt>
                <c:pt idx="2238">
                  <c:v>1</c:v>
                </c:pt>
                <c:pt idx="2239">
                  <c:v>1</c:v>
                </c:pt>
              </c:numCache>
            </c:numRef>
          </c:val>
          <c:extLst>
            <c:ext xmlns:c16="http://schemas.microsoft.com/office/drawing/2014/chart" uri="{C3380CC4-5D6E-409C-BE32-E72D297353CC}">
              <c16:uniqueId val="{00000002-3FDB-4E9B-8C4B-8260C7D41950}"/>
            </c:ext>
          </c:extLst>
        </c:ser>
        <c:ser>
          <c:idx val="3"/>
          <c:order val="3"/>
          <c:tx>
            <c:strRef>
              <c:f>ID!$E$5</c:f>
              <c:strCache>
                <c:ptCount val="1"/>
                <c:pt idx="0">
                  <c:v>Sum of StorePurchases</c:v>
                </c:pt>
              </c:strCache>
            </c:strRef>
          </c:tx>
          <c:spPr>
            <a:solidFill>
              <a:schemeClr val="accent4"/>
            </a:solidFill>
            <a:ln>
              <a:noFill/>
            </a:ln>
            <a:effectLst/>
          </c:spPr>
          <c:cat>
            <c:strRef>
              <c:f>ID!$A$6:$A$2246</c:f>
              <c:strCache>
                <c:ptCount val="2240"/>
                <c:pt idx="0">
                  <c:v>0</c:v>
                </c:pt>
                <c:pt idx="1">
                  <c:v>1</c:v>
                </c:pt>
                <c:pt idx="2">
                  <c:v>9</c:v>
                </c:pt>
                <c:pt idx="3">
                  <c:v>13</c:v>
                </c:pt>
                <c:pt idx="4">
                  <c:v>17</c:v>
                </c:pt>
                <c:pt idx="5">
                  <c:v>20</c:v>
                </c:pt>
                <c:pt idx="6">
                  <c:v>22</c:v>
                </c:pt>
                <c:pt idx="7">
                  <c:v>24</c:v>
                </c:pt>
                <c:pt idx="8">
                  <c:v>25</c:v>
                </c:pt>
                <c:pt idx="9">
                  <c:v>35</c:v>
                </c:pt>
                <c:pt idx="10">
                  <c:v>48</c:v>
                </c:pt>
                <c:pt idx="11">
                  <c:v>49</c:v>
                </c:pt>
                <c:pt idx="12">
                  <c:v>55</c:v>
                </c:pt>
                <c:pt idx="13">
                  <c:v>67</c:v>
                </c:pt>
                <c:pt idx="14">
                  <c:v>73</c:v>
                </c:pt>
                <c:pt idx="15">
                  <c:v>75</c:v>
                </c:pt>
                <c:pt idx="16">
                  <c:v>78</c:v>
                </c:pt>
                <c:pt idx="17">
                  <c:v>87</c:v>
                </c:pt>
                <c:pt idx="18">
                  <c:v>89</c:v>
                </c:pt>
                <c:pt idx="19">
                  <c:v>92</c:v>
                </c:pt>
                <c:pt idx="20">
                  <c:v>113</c:v>
                </c:pt>
                <c:pt idx="21">
                  <c:v>115</c:v>
                </c:pt>
                <c:pt idx="22">
                  <c:v>123</c:v>
                </c:pt>
                <c:pt idx="23">
                  <c:v>125</c:v>
                </c:pt>
                <c:pt idx="24">
                  <c:v>143</c:v>
                </c:pt>
                <c:pt idx="25">
                  <c:v>146</c:v>
                </c:pt>
                <c:pt idx="26">
                  <c:v>153</c:v>
                </c:pt>
                <c:pt idx="27">
                  <c:v>158</c:v>
                </c:pt>
                <c:pt idx="28">
                  <c:v>164</c:v>
                </c:pt>
                <c:pt idx="29">
                  <c:v>175</c:v>
                </c:pt>
                <c:pt idx="30">
                  <c:v>176</c:v>
                </c:pt>
                <c:pt idx="31">
                  <c:v>178</c:v>
                </c:pt>
                <c:pt idx="32">
                  <c:v>182</c:v>
                </c:pt>
                <c:pt idx="33">
                  <c:v>193</c:v>
                </c:pt>
                <c:pt idx="34">
                  <c:v>194</c:v>
                </c:pt>
                <c:pt idx="35">
                  <c:v>195</c:v>
                </c:pt>
                <c:pt idx="36">
                  <c:v>199</c:v>
                </c:pt>
                <c:pt idx="37">
                  <c:v>202</c:v>
                </c:pt>
                <c:pt idx="38">
                  <c:v>203</c:v>
                </c:pt>
                <c:pt idx="39">
                  <c:v>213</c:v>
                </c:pt>
                <c:pt idx="40">
                  <c:v>217</c:v>
                </c:pt>
                <c:pt idx="41">
                  <c:v>221</c:v>
                </c:pt>
                <c:pt idx="42">
                  <c:v>231</c:v>
                </c:pt>
                <c:pt idx="43">
                  <c:v>232</c:v>
                </c:pt>
                <c:pt idx="44">
                  <c:v>234</c:v>
                </c:pt>
                <c:pt idx="45">
                  <c:v>236</c:v>
                </c:pt>
                <c:pt idx="46">
                  <c:v>238</c:v>
                </c:pt>
                <c:pt idx="47">
                  <c:v>241</c:v>
                </c:pt>
                <c:pt idx="48">
                  <c:v>246</c:v>
                </c:pt>
                <c:pt idx="49">
                  <c:v>247</c:v>
                </c:pt>
                <c:pt idx="50">
                  <c:v>252</c:v>
                </c:pt>
                <c:pt idx="51">
                  <c:v>254</c:v>
                </c:pt>
                <c:pt idx="52">
                  <c:v>255</c:v>
                </c:pt>
                <c:pt idx="53">
                  <c:v>257</c:v>
                </c:pt>
                <c:pt idx="54">
                  <c:v>263</c:v>
                </c:pt>
                <c:pt idx="55">
                  <c:v>269</c:v>
                </c:pt>
                <c:pt idx="56">
                  <c:v>271</c:v>
                </c:pt>
                <c:pt idx="57">
                  <c:v>273</c:v>
                </c:pt>
                <c:pt idx="58">
                  <c:v>274</c:v>
                </c:pt>
                <c:pt idx="59">
                  <c:v>286</c:v>
                </c:pt>
                <c:pt idx="60">
                  <c:v>291</c:v>
                </c:pt>
                <c:pt idx="61">
                  <c:v>295</c:v>
                </c:pt>
                <c:pt idx="62">
                  <c:v>304</c:v>
                </c:pt>
                <c:pt idx="63">
                  <c:v>309</c:v>
                </c:pt>
                <c:pt idx="64">
                  <c:v>310</c:v>
                </c:pt>
                <c:pt idx="65">
                  <c:v>313</c:v>
                </c:pt>
                <c:pt idx="66">
                  <c:v>322</c:v>
                </c:pt>
                <c:pt idx="67">
                  <c:v>326</c:v>
                </c:pt>
                <c:pt idx="68">
                  <c:v>332</c:v>
                </c:pt>
                <c:pt idx="69">
                  <c:v>339</c:v>
                </c:pt>
                <c:pt idx="70">
                  <c:v>340</c:v>
                </c:pt>
                <c:pt idx="71">
                  <c:v>347</c:v>
                </c:pt>
                <c:pt idx="72">
                  <c:v>359</c:v>
                </c:pt>
                <c:pt idx="73">
                  <c:v>361</c:v>
                </c:pt>
                <c:pt idx="74">
                  <c:v>367</c:v>
                </c:pt>
                <c:pt idx="75">
                  <c:v>368</c:v>
                </c:pt>
                <c:pt idx="76">
                  <c:v>375</c:v>
                </c:pt>
                <c:pt idx="77">
                  <c:v>378</c:v>
                </c:pt>
                <c:pt idx="78">
                  <c:v>380</c:v>
                </c:pt>
                <c:pt idx="79">
                  <c:v>387</c:v>
                </c:pt>
                <c:pt idx="80">
                  <c:v>405</c:v>
                </c:pt>
                <c:pt idx="81">
                  <c:v>425</c:v>
                </c:pt>
                <c:pt idx="82">
                  <c:v>433</c:v>
                </c:pt>
                <c:pt idx="83">
                  <c:v>437</c:v>
                </c:pt>
                <c:pt idx="84">
                  <c:v>448</c:v>
                </c:pt>
                <c:pt idx="85">
                  <c:v>450</c:v>
                </c:pt>
                <c:pt idx="86">
                  <c:v>451</c:v>
                </c:pt>
                <c:pt idx="87">
                  <c:v>453</c:v>
                </c:pt>
                <c:pt idx="88">
                  <c:v>454</c:v>
                </c:pt>
                <c:pt idx="89">
                  <c:v>455</c:v>
                </c:pt>
                <c:pt idx="90">
                  <c:v>456</c:v>
                </c:pt>
                <c:pt idx="91">
                  <c:v>460</c:v>
                </c:pt>
                <c:pt idx="92">
                  <c:v>466</c:v>
                </c:pt>
                <c:pt idx="93">
                  <c:v>477</c:v>
                </c:pt>
                <c:pt idx="94">
                  <c:v>486</c:v>
                </c:pt>
                <c:pt idx="95">
                  <c:v>492</c:v>
                </c:pt>
                <c:pt idx="96">
                  <c:v>498</c:v>
                </c:pt>
                <c:pt idx="97">
                  <c:v>500</c:v>
                </c:pt>
                <c:pt idx="98">
                  <c:v>503</c:v>
                </c:pt>
                <c:pt idx="99">
                  <c:v>520</c:v>
                </c:pt>
                <c:pt idx="100">
                  <c:v>521</c:v>
                </c:pt>
                <c:pt idx="101">
                  <c:v>523</c:v>
                </c:pt>
                <c:pt idx="102">
                  <c:v>524</c:v>
                </c:pt>
                <c:pt idx="103">
                  <c:v>528</c:v>
                </c:pt>
                <c:pt idx="104">
                  <c:v>531</c:v>
                </c:pt>
                <c:pt idx="105">
                  <c:v>535</c:v>
                </c:pt>
                <c:pt idx="106">
                  <c:v>538</c:v>
                </c:pt>
                <c:pt idx="107">
                  <c:v>544</c:v>
                </c:pt>
                <c:pt idx="108">
                  <c:v>550</c:v>
                </c:pt>
                <c:pt idx="109">
                  <c:v>564</c:v>
                </c:pt>
                <c:pt idx="110">
                  <c:v>569</c:v>
                </c:pt>
                <c:pt idx="111">
                  <c:v>574</c:v>
                </c:pt>
                <c:pt idx="112">
                  <c:v>577</c:v>
                </c:pt>
                <c:pt idx="113">
                  <c:v>590</c:v>
                </c:pt>
                <c:pt idx="114">
                  <c:v>591</c:v>
                </c:pt>
                <c:pt idx="115">
                  <c:v>606</c:v>
                </c:pt>
                <c:pt idx="116">
                  <c:v>607</c:v>
                </c:pt>
                <c:pt idx="117">
                  <c:v>610</c:v>
                </c:pt>
                <c:pt idx="118">
                  <c:v>615</c:v>
                </c:pt>
                <c:pt idx="119">
                  <c:v>618</c:v>
                </c:pt>
                <c:pt idx="120">
                  <c:v>624</c:v>
                </c:pt>
                <c:pt idx="121">
                  <c:v>626</c:v>
                </c:pt>
                <c:pt idx="122">
                  <c:v>635</c:v>
                </c:pt>
                <c:pt idx="123">
                  <c:v>640</c:v>
                </c:pt>
                <c:pt idx="124">
                  <c:v>641</c:v>
                </c:pt>
                <c:pt idx="125">
                  <c:v>642</c:v>
                </c:pt>
                <c:pt idx="126">
                  <c:v>663</c:v>
                </c:pt>
                <c:pt idx="127">
                  <c:v>675</c:v>
                </c:pt>
                <c:pt idx="128">
                  <c:v>679</c:v>
                </c:pt>
                <c:pt idx="129">
                  <c:v>692</c:v>
                </c:pt>
                <c:pt idx="130">
                  <c:v>697</c:v>
                </c:pt>
                <c:pt idx="131">
                  <c:v>701</c:v>
                </c:pt>
                <c:pt idx="132">
                  <c:v>702</c:v>
                </c:pt>
                <c:pt idx="133">
                  <c:v>709</c:v>
                </c:pt>
                <c:pt idx="134">
                  <c:v>713</c:v>
                </c:pt>
                <c:pt idx="135">
                  <c:v>716</c:v>
                </c:pt>
                <c:pt idx="136">
                  <c:v>736</c:v>
                </c:pt>
                <c:pt idx="137">
                  <c:v>737</c:v>
                </c:pt>
                <c:pt idx="138">
                  <c:v>738</c:v>
                </c:pt>
                <c:pt idx="139">
                  <c:v>749</c:v>
                </c:pt>
                <c:pt idx="140">
                  <c:v>760</c:v>
                </c:pt>
                <c:pt idx="141">
                  <c:v>762</c:v>
                </c:pt>
                <c:pt idx="142">
                  <c:v>771</c:v>
                </c:pt>
                <c:pt idx="143">
                  <c:v>773</c:v>
                </c:pt>
                <c:pt idx="144">
                  <c:v>793</c:v>
                </c:pt>
                <c:pt idx="145">
                  <c:v>796</c:v>
                </c:pt>
                <c:pt idx="146">
                  <c:v>798</c:v>
                </c:pt>
                <c:pt idx="147">
                  <c:v>800</c:v>
                </c:pt>
                <c:pt idx="148">
                  <c:v>803</c:v>
                </c:pt>
                <c:pt idx="149">
                  <c:v>807</c:v>
                </c:pt>
                <c:pt idx="150">
                  <c:v>810</c:v>
                </c:pt>
                <c:pt idx="151">
                  <c:v>819</c:v>
                </c:pt>
                <c:pt idx="152">
                  <c:v>821</c:v>
                </c:pt>
                <c:pt idx="153">
                  <c:v>830</c:v>
                </c:pt>
                <c:pt idx="154">
                  <c:v>832</c:v>
                </c:pt>
                <c:pt idx="155">
                  <c:v>833</c:v>
                </c:pt>
                <c:pt idx="156">
                  <c:v>837</c:v>
                </c:pt>
                <c:pt idx="157">
                  <c:v>839</c:v>
                </c:pt>
                <c:pt idx="158">
                  <c:v>843</c:v>
                </c:pt>
                <c:pt idx="159">
                  <c:v>849</c:v>
                </c:pt>
                <c:pt idx="160">
                  <c:v>850</c:v>
                </c:pt>
                <c:pt idx="161">
                  <c:v>851</c:v>
                </c:pt>
                <c:pt idx="162">
                  <c:v>868</c:v>
                </c:pt>
                <c:pt idx="163">
                  <c:v>873</c:v>
                </c:pt>
                <c:pt idx="164">
                  <c:v>879</c:v>
                </c:pt>
                <c:pt idx="165">
                  <c:v>880</c:v>
                </c:pt>
                <c:pt idx="166">
                  <c:v>891</c:v>
                </c:pt>
                <c:pt idx="167">
                  <c:v>895</c:v>
                </c:pt>
                <c:pt idx="168">
                  <c:v>898</c:v>
                </c:pt>
                <c:pt idx="169">
                  <c:v>902</c:v>
                </c:pt>
                <c:pt idx="170">
                  <c:v>905</c:v>
                </c:pt>
                <c:pt idx="171">
                  <c:v>907</c:v>
                </c:pt>
                <c:pt idx="172">
                  <c:v>916</c:v>
                </c:pt>
                <c:pt idx="173">
                  <c:v>922</c:v>
                </c:pt>
                <c:pt idx="174">
                  <c:v>933</c:v>
                </c:pt>
                <c:pt idx="175">
                  <c:v>938</c:v>
                </c:pt>
                <c:pt idx="176">
                  <c:v>940</c:v>
                </c:pt>
                <c:pt idx="177">
                  <c:v>942</c:v>
                </c:pt>
                <c:pt idx="178">
                  <c:v>944</c:v>
                </c:pt>
                <c:pt idx="179">
                  <c:v>945</c:v>
                </c:pt>
                <c:pt idx="180">
                  <c:v>946</c:v>
                </c:pt>
                <c:pt idx="181">
                  <c:v>948</c:v>
                </c:pt>
                <c:pt idx="182">
                  <c:v>954</c:v>
                </c:pt>
                <c:pt idx="183">
                  <c:v>955</c:v>
                </c:pt>
                <c:pt idx="184">
                  <c:v>961</c:v>
                </c:pt>
                <c:pt idx="185">
                  <c:v>965</c:v>
                </c:pt>
                <c:pt idx="186">
                  <c:v>966</c:v>
                </c:pt>
                <c:pt idx="187">
                  <c:v>967</c:v>
                </c:pt>
                <c:pt idx="188">
                  <c:v>968</c:v>
                </c:pt>
                <c:pt idx="189">
                  <c:v>975</c:v>
                </c:pt>
                <c:pt idx="190">
                  <c:v>977</c:v>
                </c:pt>
                <c:pt idx="191">
                  <c:v>979</c:v>
                </c:pt>
                <c:pt idx="192">
                  <c:v>983</c:v>
                </c:pt>
                <c:pt idx="193">
                  <c:v>988</c:v>
                </c:pt>
                <c:pt idx="194">
                  <c:v>999</c:v>
                </c:pt>
                <c:pt idx="195">
                  <c:v>1000</c:v>
                </c:pt>
                <c:pt idx="196">
                  <c:v>1008</c:v>
                </c:pt>
                <c:pt idx="197">
                  <c:v>1010</c:v>
                </c:pt>
                <c:pt idx="198">
                  <c:v>1012</c:v>
                </c:pt>
                <c:pt idx="199">
                  <c:v>1016</c:v>
                </c:pt>
                <c:pt idx="200">
                  <c:v>1020</c:v>
                </c:pt>
                <c:pt idx="201">
                  <c:v>1029</c:v>
                </c:pt>
                <c:pt idx="202">
                  <c:v>1030</c:v>
                </c:pt>
                <c:pt idx="203">
                  <c:v>1031</c:v>
                </c:pt>
                <c:pt idx="204">
                  <c:v>1041</c:v>
                </c:pt>
                <c:pt idx="205">
                  <c:v>1044</c:v>
                </c:pt>
                <c:pt idx="206">
                  <c:v>1045</c:v>
                </c:pt>
                <c:pt idx="207">
                  <c:v>1048</c:v>
                </c:pt>
                <c:pt idx="208">
                  <c:v>1050</c:v>
                </c:pt>
                <c:pt idx="209">
                  <c:v>1052</c:v>
                </c:pt>
                <c:pt idx="210">
                  <c:v>1055</c:v>
                </c:pt>
                <c:pt idx="211">
                  <c:v>1064</c:v>
                </c:pt>
                <c:pt idx="212">
                  <c:v>1065</c:v>
                </c:pt>
                <c:pt idx="213">
                  <c:v>1071</c:v>
                </c:pt>
                <c:pt idx="214">
                  <c:v>1072</c:v>
                </c:pt>
                <c:pt idx="215">
                  <c:v>1077</c:v>
                </c:pt>
                <c:pt idx="216">
                  <c:v>1079</c:v>
                </c:pt>
                <c:pt idx="217">
                  <c:v>1081</c:v>
                </c:pt>
                <c:pt idx="218">
                  <c:v>1087</c:v>
                </c:pt>
                <c:pt idx="219">
                  <c:v>1092</c:v>
                </c:pt>
                <c:pt idx="220">
                  <c:v>1100</c:v>
                </c:pt>
                <c:pt idx="221">
                  <c:v>1103</c:v>
                </c:pt>
                <c:pt idx="222">
                  <c:v>1109</c:v>
                </c:pt>
                <c:pt idx="223">
                  <c:v>1118</c:v>
                </c:pt>
                <c:pt idx="224">
                  <c:v>1127</c:v>
                </c:pt>
                <c:pt idx="225">
                  <c:v>1131</c:v>
                </c:pt>
                <c:pt idx="226">
                  <c:v>1135</c:v>
                </c:pt>
                <c:pt idx="227">
                  <c:v>1137</c:v>
                </c:pt>
                <c:pt idx="228">
                  <c:v>1139</c:v>
                </c:pt>
                <c:pt idx="229">
                  <c:v>1142</c:v>
                </c:pt>
                <c:pt idx="230">
                  <c:v>1143</c:v>
                </c:pt>
                <c:pt idx="231">
                  <c:v>1146</c:v>
                </c:pt>
                <c:pt idx="232">
                  <c:v>1150</c:v>
                </c:pt>
                <c:pt idx="233">
                  <c:v>1158</c:v>
                </c:pt>
                <c:pt idx="234">
                  <c:v>1160</c:v>
                </c:pt>
                <c:pt idx="235">
                  <c:v>1162</c:v>
                </c:pt>
                <c:pt idx="236">
                  <c:v>1165</c:v>
                </c:pt>
                <c:pt idx="237">
                  <c:v>1168</c:v>
                </c:pt>
                <c:pt idx="238">
                  <c:v>1170</c:v>
                </c:pt>
                <c:pt idx="239">
                  <c:v>1172</c:v>
                </c:pt>
                <c:pt idx="240">
                  <c:v>1173</c:v>
                </c:pt>
                <c:pt idx="241">
                  <c:v>1175</c:v>
                </c:pt>
                <c:pt idx="242">
                  <c:v>1176</c:v>
                </c:pt>
                <c:pt idx="243">
                  <c:v>1177</c:v>
                </c:pt>
                <c:pt idx="244">
                  <c:v>1183</c:v>
                </c:pt>
                <c:pt idx="245">
                  <c:v>1184</c:v>
                </c:pt>
                <c:pt idx="246">
                  <c:v>1204</c:v>
                </c:pt>
                <c:pt idx="247">
                  <c:v>1212</c:v>
                </c:pt>
                <c:pt idx="248">
                  <c:v>1215</c:v>
                </c:pt>
                <c:pt idx="249">
                  <c:v>1225</c:v>
                </c:pt>
                <c:pt idx="250">
                  <c:v>1232</c:v>
                </c:pt>
                <c:pt idx="251">
                  <c:v>1241</c:v>
                </c:pt>
                <c:pt idx="252">
                  <c:v>1245</c:v>
                </c:pt>
                <c:pt idx="253">
                  <c:v>1250</c:v>
                </c:pt>
                <c:pt idx="254">
                  <c:v>1272</c:v>
                </c:pt>
                <c:pt idx="255">
                  <c:v>1277</c:v>
                </c:pt>
                <c:pt idx="256">
                  <c:v>1291</c:v>
                </c:pt>
                <c:pt idx="257">
                  <c:v>1295</c:v>
                </c:pt>
                <c:pt idx="258">
                  <c:v>1307</c:v>
                </c:pt>
                <c:pt idx="259">
                  <c:v>1321</c:v>
                </c:pt>
                <c:pt idx="260">
                  <c:v>1324</c:v>
                </c:pt>
                <c:pt idx="261">
                  <c:v>1328</c:v>
                </c:pt>
                <c:pt idx="262">
                  <c:v>1331</c:v>
                </c:pt>
                <c:pt idx="263">
                  <c:v>1340</c:v>
                </c:pt>
                <c:pt idx="264">
                  <c:v>1343</c:v>
                </c:pt>
                <c:pt idx="265">
                  <c:v>1349</c:v>
                </c:pt>
                <c:pt idx="266">
                  <c:v>1351</c:v>
                </c:pt>
                <c:pt idx="267">
                  <c:v>1357</c:v>
                </c:pt>
                <c:pt idx="268">
                  <c:v>1361</c:v>
                </c:pt>
                <c:pt idx="269">
                  <c:v>1362</c:v>
                </c:pt>
                <c:pt idx="270">
                  <c:v>1371</c:v>
                </c:pt>
                <c:pt idx="271">
                  <c:v>1377</c:v>
                </c:pt>
                <c:pt idx="272">
                  <c:v>1378</c:v>
                </c:pt>
                <c:pt idx="273">
                  <c:v>1379</c:v>
                </c:pt>
                <c:pt idx="274">
                  <c:v>1381</c:v>
                </c:pt>
                <c:pt idx="275">
                  <c:v>1384</c:v>
                </c:pt>
                <c:pt idx="276">
                  <c:v>1386</c:v>
                </c:pt>
                <c:pt idx="277">
                  <c:v>1388</c:v>
                </c:pt>
                <c:pt idx="278">
                  <c:v>1399</c:v>
                </c:pt>
                <c:pt idx="279">
                  <c:v>1402</c:v>
                </c:pt>
                <c:pt idx="280">
                  <c:v>1403</c:v>
                </c:pt>
                <c:pt idx="281">
                  <c:v>1404</c:v>
                </c:pt>
                <c:pt idx="282">
                  <c:v>1406</c:v>
                </c:pt>
                <c:pt idx="283">
                  <c:v>1407</c:v>
                </c:pt>
                <c:pt idx="284">
                  <c:v>1409</c:v>
                </c:pt>
                <c:pt idx="285">
                  <c:v>1411</c:v>
                </c:pt>
                <c:pt idx="286">
                  <c:v>1419</c:v>
                </c:pt>
                <c:pt idx="287">
                  <c:v>1440</c:v>
                </c:pt>
                <c:pt idx="288">
                  <c:v>1446</c:v>
                </c:pt>
                <c:pt idx="289">
                  <c:v>1448</c:v>
                </c:pt>
                <c:pt idx="290">
                  <c:v>1453</c:v>
                </c:pt>
                <c:pt idx="291">
                  <c:v>1456</c:v>
                </c:pt>
                <c:pt idx="292">
                  <c:v>1458</c:v>
                </c:pt>
                <c:pt idx="293">
                  <c:v>1459</c:v>
                </c:pt>
                <c:pt idx="294">
                  <c:v>1461</c:v>
                </c:pt>
                <c:pt idx="295">
                  <c:v>1463</c:v>
                </c:pt>
                <c:pt idx="296">
                  <c:v>1473</c:v>
                </c:pt>
                <c:pt idx="297">
                  <c:v>1490</c:v>
                </c:pt>
                <c:pt idx="298">
                  <c:v>1491</c:v>
                </c:pt>
                <c:pt idx="299">
                  <c:v>1497</c:v>
                </c:pt>
                <c:pt idx="300">
                  <c:v>1501</c:v>
                </c:pt>
                <c:pt idx="301">
                  <c:v>1502</c:v>
                </c:pt>
                <c:pt idx="302">
                  <c:v>1503</c:v>
                </c:pt>
                <c:pt idx="303">
                  <c:v>1506</c:v>
                </c:pt>
                <c:pt idx="304">
                  <c:v>1509</c:v>
                </c:pt>
                <c:pt idx="305">
                  <c:v>1513</c:v>
                </c:pt>
                <c:pt idx="306">
                  <c:v>1515</c:v>
                </c:pt>
                <c:pt idx="307">
                  <c:v>1517</c:v>
                </c:pt>
                <c:pt idx="308">
                  <c:v>1518</c:v>
                </c:pt>
                <c:pt idx="309">
                  <c:v>1519</c:v>
                </c:pt>
                <c:pt idx="310">
                  <c:v>1523</c:v>
                </c:pt>
                <c:pt idx="311">
                  <c:v>1524</c:v>
                </c:pt>
                <c:pt idx="312">
                  <c:v>1542</c:v>
                </c:pt>
                <c:pt idx="313">
                  <c:v>1544</c:v>
                </c:pt>
                <c:pt idx="314">
                  <c:v>1545</c:v>
                </c:pt>
                <c:pt idx="315">
                  <c:v>1553</c:v>
                </c:pt>
                <c:pt idx="316">
                  <c:v>1570</c:v>
                </c:pt>
                <c:pt idx="317">
                  <c:v>1577</c:v>
                </c:pt>
                <c:pt idx="318">
                  <c:v>1581</c:v>
                </c:pt>
                <c:pt idx="319">
                  <c:v>1584</c:v>
                </c:pt>
                <c:pt idx="320">
                  <c:v>1592</c:v>
                </c:pt>
                <c:pt idx="321">
                  <c:v>1600</c:v>
                </c:pt>
                <c:pt idx="322">
                  <c:v>1604</c:v>
                </c:pt>
                <c:pt idx="323">
                  <c:v>1606</c:v>
                </c:pt>
                <c:pt idx="324">
                  <c:v>1612</c:v>
                </c:pt>
                <c:pt idx="325">
                  <c:v>1618</c:v>
                </c:pt>
                <c:pt idx="326">
                  <c:v>1619</c:v>
                </c:pt>
                <c:pt idx="327">
                  <c:v>1626</c:v>
                </c:pt>
                <c:pt idx="328">
                  <c:v>1627</c:v>
                </c:pt>
                <c:pt idx="329">
                  <c:v>1628</c:v>
                </c:pt>
                <c:pt idx="330">
                  <c:v>1630</c:v>
                </c:pt>
                <c:pt idx="331">
                  <c:v>1631</c:v>
                </c:pt>
                <c:pt idx="332">
                  <c:v>1640</c:v>
                </c:pt>
                <c:pt idx="333">
                  <c:v>1646</c:v>
                </c:pt>
                <c:pt idx="334">
                  <c:v>1650</c:v>
                </c:pt>
                <c:pt idx="335">
                  <c:v>1655</c:v>
                </c:pt>
                <c:pt idx="336">
                  <c:v>1663</c:v>
                </c:pt>
                <c:pt idx="337">
                  <c:v>1665</c:v>
                </c:pt>
                <c:pt idx="338">
                  <c:v>1672</c:v>
                </c:pt>
                <c:pt idx="339">
                  <c:v>1676</c:v>
                </c:pt>
                <c:pt idx="340">
                  <c:v>1685</c:v>
                </c:pt>
                <c:pt idx="341">
                  <c:v>1710</c:v>
                </c:pt>
                <c:pt idx="342">
                  <c:v>1715</c:v>
                </c:pt>
                <c:pt idx="343">
                  <c:v>1717</c:v>
                </c:pt>
                <c:pt idx="344">
                  <c:v>1726</c:v>
                </c:pt>
                <c:pt idx="345">
                  <c:v>1729</c:v>
                </c:pt>
                <c:pt idx="346">
                  <c:v>1734</c:v>
                </c:pt>
                <c:pt idx="347">
                  <c:v>1740</c:v>
                </c:pt>
                <c:pt idx="348">
                  <c:v>1743</c:v>
                </c:pt>
                <c:pt idx="349">
                  <c:v>1744</c:v>
                </c:pt>
                <c:pt idx="350">
                  <c:v>1745</c:v>
                </c:pt>
                <c:pt idx="351">
                  <c:v>1755</c:v>
                </c:pt>
                <c:pt idx="352">
                  <c:v>1763</c:v>
                </c:pt>
                <c:pt idx="353">
                  <c:v>1764</c:v>
                </c:pt>
                <c:pt idx="354">
                  <c:v>1772</c:v>
                </c:pt>
                <c:pt idx="355">
                  <c:v>1773</c:v>
                </c:pt>
                <c:pt idx="356">
                  <c:v>1777</c:v>
                </c:pt>
                <c:pt idx="357">
                  <c:v>1802</c:v>
                </c:pt>
                <c:pt idx="358">
                  <c:v>1818</c:v>
                </c:pt>
                <c:pt idx="359">
                  <c:v>1826</c:v>
                </c:pt>
                <c:pt idx="360">
                  <c:v>1829</c:v>
                </c:pt>
                <c:pt idx="361">
                  <c:v>1833</c:v>
                </c:pt>
                <c:pt idx="362">
                  <c:v>1834</c:v>
                </c:pt>
                <c:pt idx="363">
                  <c:v>1839</c:v>
                </c:pt>
                <c:pt idx="364">
                  <c:v>1857</c:v>
                </c:pt>
                <c:pt idx="365">
                  <c:v>1859</c:v>
                </c:pt>
                <c:pt idx="366">
                  <c:v>1867</c:v>
                </c:pt>
                <c:pt idx="367">
                  <c:v>1876</c:v>
                </c:pt>
                <c:pt idx="368">
                  <c:v>1878</c:v>
                </c:pt>
                <c:pt idx="369">
                  <c:v>1880</c:v>
                </c:pt>
                <c:pt idx="370">
                  <c:v>1890</c:v>
                </c:pt>
                <c:pt idx="371">
                  <c:v>1891</c:v>
                </c:pt>
                <c:pt idx="372">
                  <c:v>1907</c:v>
                </c:pt>
                <c:pt idx="373">
                  <c:v>1911</c:v>
                </c:pt>
                <c:pt idx="374">
                  <c:v>1915</c:v>
                </c:pt>
                <c:pt idx="375">
                  <c:v>1916</c:v>
                </c:pt>
                <c:pt idx="376">
                  <c:v>1920</c:v>
                </c:pt>
                <c:pt idx="377">
                  <c:v>1921</c:v>
                </c:pt>
                <c:pt idx="378">
                  <c:v>1927</c:v>
                </c:pt>
                <c:pt idx="379">
                  <c:v>1928</c:v>
                </c:pt>
                <c:pt idx="380">
                  <c:v>1940</c:v>
                </c:pt>
                <c:pt idx="381">
                  <c:v>1945</c:v>
                </c:pt>
                <c:pt idx="382">
                  <c:v>1951</c:v>
                </c:pt>
                <c:pt idx="383">
                  <c:v>1958</c:v>
                </c:pt>
                <c:pt idx="384">
                  <c:v>1964</c:v>
                </c:pt>
                <c:pt idx="385">
                  <c:v>1966</c:v>
                </c:pt>
                <c:pt idx="386">
                  <c:v>1968</c:v>
                </c:pt>
                <c:pt idx="387">
                  <c:v>1970</c:v>
                </c:pt>
                <c:pt idx="388">
                  <c:v>1987</c:v>
                </c:pt>
                <c:pt idx="389">
                  <c:v>1990</c:v>
                </c:pt>
                <c:pt idx="390">
                  <c:v>1991</c:v>
                </c:pt>
                <c:pt idx="391">
                  <c:v>1992</c:v>
                </c:pt>
                <c:pt idx="392">
                  <c:v>1993</c:v>
                </c:pt>
                <c:pt idx="393">
                  <c:v>1994</c:v>
                </c:pt>
                <c:pt idx="394">
                  <c:v>1998</c:v>
                </c:pt>
                <c:pt idx="395">
                  <c:v>2002</c:v>
                </c:pt>
                <c:pt idx="396">
                  <c:v>2004</c:v>
                </c:pt>
                <c:pt idx="397">
                  <c:v>2005</c:v>
                </c:pt>
                <c:pt idx="398">
                  <c:v>2008</c:v>
                </c:pt>
                <c:pt idx="399">
                  <c:v>2021</c:v>
                </c:pt>
                <c:pt idx="400">
                  <c:v>2036</c:v>
                </c:pt>
                <c:pt idx="401">
                  <c:v>2055</c:v>
                </c:pt>
                <c:pt idx="402">
                  <c:v>2061</c:v>
                </c:pt>
                <c:pt idx="403">
                  <c:v>2066</c:v>
                </c:pt>
                <c:pt idx="404">
                  <c:v>2072</c:v>
                </c:pt>
                <c:pt idx="405">
                  <c:v>2075</c:v>
                </c:pt>
                <c:pt idx="406">
                  <c:v>2079</c:v>
                </c:pt>
                <c:pt idx="407">
                  <c:v>2088</c:v>
                </c:pt>
                <c:pt idx="408">
                  <c:v>2098</c:v>
                </c:pt>
                <c:pt idx="409">
                  <c:v>2106</c:v>
                </c:pt>
                <c:pt idx="410">
                  <c:v>2109</c:v>
                </c:pt>
                <c:pt idx="411">
                  <c:v>2114</c:v>
                </c:pt>
                <c:pt idx="412">
                  <c:v>2115</c:v>
                </c:pt>
                <c:pt idx="413">
                  <c:v>2118</c:v>
                </c:pt>
                <c:pt idx="414">
                  <c:v>2125</c:v>
                </c:pt>
                <c:pt idx="415">
                  <c:v>2130</c:v>
                </c:pt>
                <c:pt idx="416">
                  <c:v>2131</c:v>
                </c:pt>
                <c:pt idx="417">
                  <c:v>2134</c:v>
                </c:pt>
                <c:pt idx="418">
                  <c:v>2139</c:v>
                </c:pt>
                <c:pt idx="419">
                  <c:v>2147</c:v>
                </c:pt>
                <c:pt idx="420">
                  <c:v>2150</c:v>
                </c:pt>
                <c:pt idx="421">
                  <c:v>2154</c:v>
                </c:pt>
                <c:pt idx="422">
                  <c:v>2156</c:v>
                </c:pt>
                <c:pt idx="423">
                  <c:v>2157</c:v>
                </c:pt>
                <c:pt idx="424">
                  <c:v>2162</c:v>
                </c:pt>
                <c:pt idx="425">
                  <c:v>2166</c:v>
                </c:pt>
                <c:pt idx="426">
                  <c:v>2173</c:v>
                </c:pt>
                <c:pt idx="427">
                  <c:v>2174</c:v>
                </c:pt>
                <c:pt idx="428">
                  <c:v>2176</c:v>
                </c:pt>
                <c:pt idx="429">
                  <c:v>2181</c:v>
                </c:pt>
                <c:pt idx="430">
                  <c:v>2186</c:v>
                </c:pt>
                <c:pt idx="431">
                  <c:v>2202</c:v>
                </c:pt>
                <c:pt idx="432">
                  <c:v>2217</c:v>
                </c:pt>
                <c:pt idx="433">
                  <c:v>2223</c:v>
                </c:pt>
                <c:pt idx="434">
                  <c:v>2225</c:v>
                </c:pt>
                <c:pt idx="435">
                  <c:v>2227</c:v>
                </c:pt>
                <c:pt idx="436">
                  <c:v>2230</c:v>
                </c:pt>
                <c:pt idx="437">
                  <c:v>2245</c:v>
                </c:pt>
                <c:pt idx="438">
                  <c:v>2246</c:v>
                </c:pt>
                <c:pt idx="439">
                  <c:v>2253</c:v>
                </c:pt>
                <c:pt idx="440">
                  <c:v>2254</c:v>
                </c:pt>
                <c:pt idx="441">
                  <c:v>2256</c:v>
                </c:pt>
                <c:pt idx="442">
                  <c:v>2258</c:v>
                </c:pt>
                <c:pt idx="443">
                  <c:v>2261</c:v>
                </c:pt>
                <c:pt idx="444">
                  <c:v>2262</c:v>
                </c:pt>
                <c:pt idx="445">
                  <c:v>2276</c:v>
                </c:pt>
                <c:pt idx="446">
                  <c:v>2278</c:v>
                </c:pt>
                <c:pt idx="447">
                  <c:v>2281</c:v>
                </c:pt>
                <c:pt idx="448">
                  <c:v>2285</c:v>
                </c:pt>
                <c:pt idx="449">
                  <c:v>2286</c:v>
                </c:pt>
                <c:pt idx="450">
                  <c:v>2292</c:v>
                </c:pt>
                <c:pt idx="451">
                  <c:v>2295</c:v>
                </c:pt>
                <c:pt idx="452">
                  <c:v>2296</c:v>
                </c:pt>
                <c:pt idx="453">
                  <c:v>2304</c:v>
                </c:pt>
                <c:pt idx="454">
                  <c:v>2308</c:v>
                </c:pt>
                <c:pt idx="455">
                  <c:v>2315</c:v>
                </c:pt>
                <c:pt idx="456">
                  <c:v>2320</c:v>
                </c:pt>
                <c:pt idx="457">
                  <c:v>2324</c:v>
                </c:pt>
                <c:pt idx="458">
                  <c:v>2326</c:v>
                </c:pt>
                <c:pt idx="459">
                  <c:v>2337</c:v>
                </c:pt>
                <c:pt idx="460">
                  <c:v>2345</c:v>
                </c:pt>
                <c:pt idx="461">
                  <c:v>2350</c:v>
                </c:pt>
                <c:pt idx="462">
                  <c:v>2371</c:v>
                </c:pt>
                <c:pt idx="463">
                  <c:v>2375</c:v>
                </c:pt>
                <c:pt idx="464">
                  <c:v>2379</c:v>
                </c:pt>
                <c:pt idx="465">
                  <c:v>2387</c:v>
                </c:pt>
                <c:pt idx="466">
                  <c:v>2392</c:v>
                </c:pt>
                <c:pt idx="467">
                  <c:v>2404</c:v>
                </c:pt>
                <c:pt idx="468">
                  <c:v>2406</c:v>
                </c:pt>
                <c:pt idx="469">
                  <c:v>2407</c:v>
                </c:pt>
                <c:pt idx="470">
                  <c:v>2408</c:v>
                </c:pt>
                <c:pt idx="471">
                  <c:v>2410</c:v>
                </c:pt>
                <c:pt idx="472">
                  <c:v>2415</c:v>
                </c:pt>
                <c:pt idx="473">
                  <c:v>2416</c:v>
                </c:pt>
                <c:pt idx="474">
                  <c:v>2426</c:v>
                </c:pt>
                <c:pt idx="475">
                  <c:v>2428</c:v>
                </c:pt>
                <c:pt idx="476">
                  <c:v>2429</c:v>
                </c:pt>
                <c:pt idx="477">
                  <c:v>2431</c:v>
                </c:pt>
                <c:pt idx="478">
                  <c:v>2437</c:v>
                </c:pt>
                <c:pt idx="479">
                  <c:v>2445</c:v>
                </c:pt>
                <c:pt idx="480">
                  <c:v>2447</c:v>
                </c:pt>
                <c:pt idx="481">
                  <c:v>2452</c:v>
                </c:pt>
                <c:pt idx="482">
                  <c:v>2453</c:v>
                </c:pt>
                <c:pt idx="483">
                  <c:v>2456</c:v>
                </c:pt>
                <c:pt idx="484">
                  <c:v>2457</c:v>
                </c:pt>
                <c:pt idx="485">
                  <c:v>2461</c:v>
                </c:pt>
                <c:pt idx="486">
                  <c:v>2471</c:v>
                </c:pt>
                <c:pt idx="487">
                  <c:v>2478</c:v>
                </c:pt>
                <c:pt idx="488">
                  <c:v>2488</c:v>
                </c:pt>
                <c:pt idx="489">
                  <c:v>2493</c:v>
                </c:pt>
                <c:pt idx="490">
                  <c:v>2495</c:v>
                </c:pt>
                <c:pt idx="491">
                  <c:v>2499</c:v>
                </c:pt>
                <c:pt idx="492">
                  <c:v>2516</c:v>
                </c:pt>
                <c:pt idx="493">
                  <c:v>2518</c:v>
                </c:pt>
                <c:pt idx="494">
                  <c:v>2521</c:v>
                </c:pt>
                <c:pt idx="495">
                  <c:v>2525</c:v>
                </c:pt>
                <c:pt idx="496">
                  <c:v>2532</c:v>
                </c:pt>
                <c:pt idx="497">
                  <c:v>2534</c:v>
                </c:pt>
                <c:pt idx="498">
                  <c:v>2535</c:v>
                </c:pt>
                <c:pt idx="499">
                  <c:v>2541</c:v>
                </c:pt>
                <c:pt idx="500">
                  <c:v>2544</c:v>
                </c:pt>
                <c:pt idx="501">
                  <c:v>2546</c:v>
                </c:pt>
                <c:pt idx="502">
                  <c:v>2549</c:v>
                </c:pt>
                <c:pt idx="503">
                  <c:v>2552</c:v>
                </c:pt>
                <c:pt idx="504">
                  <c:v>2557</c:v>
                </c:pt>
                <c:pt idx="505">
                  <c:v>2561</c:v>
                </c:pt>
                <c:pt idx="506">
                  <c:v>2563</c:v>
                </c:pt>
                <c:pt idx="507">
                  <c:v>2564</c:v>
                </c:pt>
                <c:pt idx="508">
                  <c:v>2565</c:v>
                </c:pt>
                <c:pt idx="509">
                  <c:v>2569</c:v>
                </c:pt>
                <c:pt idx="510">
                  <c:v>2570</c:v>
                </c:pt>
                <c:pt idx="511">
                  <c:v>2574</c:v>
                </c:pt>
                <c:pt idx="512">
                  <c:v>2579</c:v>
                </c:pt>
                <c:pt idx="513">
                  <c:v>2587</c:v>
                </c:pt>
                <c:pt idx="514">
                  <c:v>2589</c:v>
                </c:pt>
                <c:pt idx="515">
                  <c:v>2591</c:v>
                </c:pt>
                <c:pt idx="516">
                  <c:v>2607</c:v>
                </c:pt>
                <c:pt idx="517">
                  <c:v>2611</c:v>
                </c:pt>
                <c:pt idx="518">
                  <c:v>2612</c:v>
                </c:pt>
                <c:pt idx="519">
                  <c:v>2613</c:v>
                </c:pt>
                <c:pt idx="520">
                  <c:v>2620</c:v>
                </c:pt>
                <c:pt idx="521">
                  <c:v>2625</c:v>
                </c:pt>
                <c:pt idx="522">
                  <c:v>2631</c:v>
                </c:pt>
                <c:pt idx="523">
                  <c:v>2632</c:v>
                </c:pt>
                <c:pt idx="524">
                  <c:v>2634</c:v>
                </c:pt>
                <c:pt idx="525">
                  <c:v>2639</c:v>
                </c:pt>
                <c:pt idx="526">
                  <c:v>2656</c:v>
                </c:pt>
                <c:pt idx="527">
                  <c:v>2661</c:v>
                </c:pt>
                <c:pt idx="528">
                  <c:v>2666</c:v>
                </c:pt>
                <c:pt idx="529">
                  <c:v>2669</c:v>
                </c:pt>
                <c:pt idx="530">
                  <c:v>2674</c:v>
                </c:pt>
                <c:pt idx="531">
                  <c:v>2677</c:v>
                </c:pt>
                <c:pt idx="532">
                  <c:v>2678</c:v>
                </c:pt>
                <c:pt idx="533">
                  <c:v>2681</c:v>
                </c:pt>
                <c:pt idx="534">
                  <c:v>2683</c:v>
                </c:pt>
                <c:pt idx="535">
                  <c:v>2686</c:v>
                </c:pt>
                <c:pt idx="536">
                  <c:v>2694</c:v>
                </c:pt>
                <c:pt idx="537">
                  <c:v>2698</c:v>
                </c:pt>
                <c:pt idx="538">
                  <c:v>2711</c:v>
                </c:pt>
                <c:pt idx="539">
                  <c:v>2712</c:v>
                </c:pt>
                <c:pt idx="540">
                  <c:v>2715</c:v>
                </c:pt>
                <c:pt idx="541">
                  <c:v>2724</c:v>
                </c:pt>
                <c:pt idx="542">
                  <c:v>2727</c:v>
                </c:pt>
                <c:pt idx="543">
                  <c:v>2730</c:v>
                </c:pt>
                <c:pt idx="544">
                  <c:v>2736</c:v>
                </c:pt>
                <c:pt idx="545">
                  <c:v>2740</c:v>
                </c:pt>
                <c:pt idx="546">
                  <c:v>2747</c:v>
                </c:pt>
                <c:pt idx="547">
                  <c:v>2781</c:v>
                </c:pt>
                <c:pt idx="548">
                  <c:v>2782</c:v>
                </c:pt>
                <c:pt idx="549">
                  <c:v>2793</c:v>
                </c:pt>
                <c:pt idx="550">
                  <c:v>2795</c:v>
                </c:pt>
                <c:pt idx="551">
                  <c:v>2797</c:v>
                </c:pt>
                <c:pt idx="552">
                  <c:v>2798</c:v>
                </c:pt>
                <c:pt idx="553">
                  <c:v>2802</c:v>
                </c:pt>
                <c:pt idx="554">
                  <c:v>2804</c:v>
                </c:pt>
                <c:pt idx="555">
                  <c:v>2807</c:v>
                </c:pt>
                <c:pt idx="556">
                  <c:v>2811</c:v>
                </c:pt>
                <c:pt idx="557">
                  <c:v>2814</c:v>
                </c:pt>
                <c:pt idx="558">
                  <c:v>2815</c:v>
                </c:pt>
                <c:pt idx="559">
                  <c:v>2826</c:v>
                </c:pt>
                <c:pt idx="560">
                  <c:v>2829</c:v>
                </c:pt>
                <c:pt idx="561">
                  <c:v>2831</c:v>
                </c:pt>
                <c:pt idx="562">
                  <c:v>2836</c:v>
                </c:pt>
                <c:pt idx="563">
                  <c:v>2849</c:v>
                </c:pt>
                <c:pt idx="564">
                  <c:v>2853</c:v>
                </c:pt>
                <c:pt idx="565">
                  <c:v>2861</c:v>
                </c:pt>
                <c:pt idx="566">
                  <c:v>2863</c:v>
                </c:pt>
                <c:pt idx="567">
                  <c:v>2868</c:v>
                </c:pt>
                <c:pt idx="568">
                  <c:v>2870</c:v>
                </c:pt>
                <c:pt idx="569">
                  <c:v>2874</c:v>
                </c:pt>
                <c:pt idx="570">
                  <c:v>2875</c:v>
                </c:pt>
                <c:pt idx="571">
                  <c:v>2877</c:v>
                </c:pt>
                <c:pt idx="572">
                  <c:v>2878</c:v>
                </c:pt>
                <c:pt idx="573">
                  <c:v>2882</c:v>
                </c:pt>
                <c:pt idx="574">
                  <c:v>2886</c:v>
                </c:pt>
                <c:pt idx="575">
                  <c:v>2891</c:v>
                </c:pt>
                <c:pt idx="576">
                  <c:v>2894</c:v>
                </c:pt>
                <c:pt idx="577">
                  <c:v>2895</c:v>
                </c:pt>
                <c:pt idx="578">
                  <c:v>2902</c:v>
                </c:pt>
                <c:pt idx="579">
                  <c:v>2909</c:v>
                </c:pt>
                <c:pt idx="580">
                  <c:v>2918</c:v>
                </c:pt>
                <c:pt idx="581">
                  <c:v>2920</c:v>
                </c:pt>
                <c:pt idx="582">
                  <c:v>2926</c:v>
                </c:pt>
                <c:pt idx="583">
                  <c:v>2928</c:v>
                </c:pt>
                <c:pt idx="584">
                  <c:v>2929</c:v>
                </c:pt>
                <c:pt idx="585">
                  <c:v>2930</c:v>
                </c:pt>
                <c:pt idx="586">
                  <c:v>2931</c:v>
                </c:pt>
                <c:pt idx="587">
                  <c:v>2936</c:v>
                </c:pt>
                <c:pt idx="588">
                  <c:v>2937</c:v>
                </c:pt>
                <c:pt idx="589">
                  <c:v>2939</c:v>
                </c:pt>
                <c:pt idx="590">
                  <c:v>2942</c:v>
                </c:pt>
                <c:pt idx="591">
                  <c:v>2945</c:v>
                </c:pt>
                <c:pt idx="592">
                  <c:v>2948</c:v>
                </c:pt>
                <c:pt idx="593">
                  <c:v>2952</c:v>
                </c:pt>
                <c:pt idx="594">
                  <c:v>2958</c:v>
                </c:pt>
                <c:pt idx="595">
                  <c:v>2961</c:v>
                </c:pt>
                <c:pt idx="596">
                  <c:v>2963</c:v>
                </c:pt>
                <c:pt idx="597">
                  <c:v>2964</c:v>
                </c:pt>
                <c:pt idx="598">
                  <c:v>2968</c:v>
                </c:pt>
                <c:pt idx="599">
                  <c:v>2975</c:v>
                </c:pt>
                <c:pt idx="600">
                  <c:v>2980</c:v>
                </c:pt>
                <c:pt idx="601">
                  <c:v>2986</c:v>
                </c:pt>
                <c:pt idx="602">
                  <c:v>2995</c:v>
                </c:pt>
                <c:pt idx="603">
                  <c:v>3005</c:v>
                </c:pt>
                <c:pt idx="604">
                  <c:v>3006</c:v>
                </c:pt>
                <c:pt idx="605">
                  <c:v>3007</c:v>
                </c:pt>
                <c:pt idx="606">
                  <c:v>3009</c:v>
                </c:pt>
                <c:pt idx="607">
                  <c:v>3010</c:v>
                </c:pt>
                <c:pt idx="608">
                  <c:v>3011</c:v>
                </c:pt>
                <c:pt idx="609">
                  <c:v>3025</c:v>
                </c:pt>
                <c:pt idx="610">
                  <c:v>3032</c:v>
                </c:pt>
                <c:pt idx="611">
                  <c:v>3033</c:v>
                </c:pt>
                <c:pt idx="612">
                  <c:v>3037</c:v>
                </c:pt>
                <c:pt idx="613">
                  <c:v>3050</c:v>
                </c:pt>
                <c:pt idx="614">
                  <c:v>3056</c:v>
                </c:pt>
                <c:pt idx="615">
                  <c:v>3066</c:v>
                </c:pt>
                <c:pt idx="616">
                  <c:v>3068</c:v>
                </c:pt>
                <c:pt idx="617">
                  <c:v>3074</c:v>
                </c:pt>
                <c:pt idx="618">
                  <c:v>3075</c:v>
                </c:pt>
                <c:pt idx="619">
                  <c:v>3076</c:v>
                </c:pt>
                <c:pt idx="620">
                  <c:v>3081</c:v>
                </c:pt>
                <c:pt idx="621">
                  <c:v>3083</c:v>
                </c:pt>
                <c:pt idx="622">
                  <c:v>3091</c:v>
                </c:pt>
                <c:pt idx="623">
                  <c:v>3099</c:v>
                </c:pt>
                <c:pt idx="624">
                  <c:v>3102</c:v>
                </c:pt>
                <c:pt idx="625">
                  <c:v>3104</c:v>
                </c:pt>
                <c:pt idx="626">
                  <c:v>3107</c:v>
                </c:pt>
                <c:pt idx="627">
                  <c:v>3112</c:v>
                </c:pt>
                <c:pt idx="628">
                  <c:v>3117</c:v>
                </c:pt>
                <c:pt idx="629">
                  <c:v>3120</c:v>
                </c:pt>
                <c:pt idx="630">
                  <c:v>3129</c:v>
                </c:pt>
                <c:pt idx="631">
                  <c:v>3130</c:v>
                </c:pt>
                <c:pt idx="632">
                  <c:v>3136</c:v>
                </c:pt>
                <c:pt idx="633">
                  <c:v>3138</c:v>
                </c:pt>
                <c:pt idx="634">
                  <c:v>3139</c:v>
                </c:pt>
                <c:pt idx="635">
                  <c:v>3152</c:v>
                </c:pt>
                <c:pt idx="636">
                  <c:v>3153</c:v>
                </c:pt>
                <c:pt idx="637">
                  <c:v>3158</c:v>
                </c:pt>
                <c:pt idx="638">
                  <c:v>3170</c:v>
                </c:pt>
                <c:pt idx="639">
                  <c:v>3174</c:v>
                </c:pt>
                <c:pt idx="640">
                  <c:v>3179</c:v>
                </c:pt>
                <c:pt idx="641">
                  <c:v>3182</c:v>
                </c:pt>
                <c:pt idx="642">
                  <c:v>3194</c:v>
                </c:pt>
                <c:pt idx="643">
                  <c:v>3197</c:v>
                </c:pt>
                <c:pt idx="644">
                  <c:v>3202</c:v>
                </c:pt>
                <c:pt idx="645">
                  <c:v>3220</c:v>
                </c:pt>
                <c:pt idx="646">
                  <c:v>3225</c:v>
                </c:pt>
                <c:pt idx="647">
                  <c:v>3231</c:v>
                </c:pt>
                <c:pt idx="648">
                  <c:v>3233</c:v>
                </c:pt>
                <c:pt idx="649">
                  <c:v>3254</c:v>
                </c:pt>
                <c:pt idx="650">
                  <c:v>3262</c:v>
                </c:pt>
                <c:pt idx="651">
                  <c:v>3265</c:v>
                </c:pt>
                <c:pt idx="652">
                  <c:v>3266</c:v>
                </c:pt>
                <c:pt idx="653">
                  <c:v>3267</c:v>
                </c:pt>
                <c:pt idx="654">
                  <c:v>3270</c:v>
                </c:pt>
                <c:pt idx="655">
                  <c:v>3276</c:v>
                </c:pt>
                <c:pt idx="656">
                  <c:v>3277</c:v>
                </c:pt>
                <c:pt idx="657">
                  <c:v>3281</c:v>
                </c:pt>
                <c:pt idx="658">
                  <c:v>3283</c:v>
                </c:pt>
                <c:pt idx="659">
                  <c:v>3286</c:v>
                </c:pt>
                <c:pt idx="660">
                  <c:v>3298</c:v>
                </c:pt>
                <c:pt idx="661">
                  <c:v>3308</c:v>
                </c:pt>
                <c:pt idx="662">
                  <c:v>3310</c:v>
                </c:pt>
                <c:pt idx="663">
                  <c:v>3312</c:v>
                </c:pt>
                <c:pt idx="664">
                  <c:v>3321</c:v>
                </c:pt>
                <c:pt idx="665">
                  <c:v>3332</c:v>
                </c:pt>
                <c:pt idx="666">
                  <c:v>3334</c:v>
                </c:pt>
                <c:pt idx="667">
                  <c:v>3336</c:v>
                </c:pt>
                <c:pt idx="668">
                  <c:v>3340</c:v>
                </c:pt>
                <c:pt idx="669">
                  <c:v>3363</c:v>
                </c:pt>
                <c:pt idx="670">
                  <c:v>3376</c:v>
                </c:pt>
                <c:pt idx="671">
                  <c:v>3381</c:v>
                </c:pt>
                <c:pt idx="672">
                  <c:v>3386</c:v>
                </c:pt>
                <c:pt idx="673">
                  <c:v>3388</c:v>
                </c:pt>
                <c:pt idx="674">
                  <c:v>3389</c:v>
                </c:pt>
                <c:pt idx="675">
                  <c:v>3403</c:v>
                </c:pt>
                <c:pt idx="676">
                  <c:v>3406</c:v>
                </c:pt>
                <c:pt idx="677">
                  <c:v>3409</c:v>
                </c:pt>
                <c:pt idx="678">
                  <c:v>3412</c:v>
                </c:pt>
                <c:pt idx="679">
                  <c:v>3421</c:v>
                </c:pt>
                <c:pt idx="680">
                  <c:v>3422</c:v>
                </c:pt>
                <c:pt idx="681">
                  <c:v>3426</c:v>
                </c:pt>
                <c:pt idx="682">
                  <c:v>3427</c:v>
                </c:pt>
                <c:pt idx="683">
                  <c:v>3428</c:v>
                </c:pt>
                <c:pt idx="684">
                  <c:v>3433</c:v>
                </c:pt>
                <c:pt idx="685">
                  <c:v>3434</c:v>
                </c:pt>
                <c:pt idx="686">
                  <c:v>3436</c:v>
                </c:pt>
                <c:pt idx="687">
                  <c:v>3439</c:v>
                </c:pt>
                <c:pt idx="688">
                  <c:v>3445</c:v>
                </c:pt>
                <c:pt idx="689">
                  <c:v>3463</c:v>
                </c:pt>
                <c:pt idx="690">
                  <c:v>3469</c:v>
                </c:pt>
                <c:pt idx="691">
                  <c:v>3478</c:v>
                </c:pt>
                <c:pt idx="692">
                  <c:v>3479</c:v>
                </c:pt>
                <c:pt idx="693">
                  <c:v>3483</c:v>
                </c:pt>
                <c:pt idx="694">
                  <c:v>3491</c:v>
                </c:pt>
                <c:pt idx="695">
                  <c:v>3498</c:v>
                </c:pt>
                <c:pt idx="696">
                  <c:v>3503</c:v>
                </c:pt>
                <c:pt idx="697">
                  <c:v>3507</c:v>
                </c:pt>
                <c:pt idx="698">
                  <c:v>3515</c:v>
                </c:pt>
                <c:pt idx="699">
                  <c:v>3517</c:v>
                </c:pt>
                <c:pt idx="700">
                  <c:v>3518</c:v>
                </c:pt>
                <c:pt idx="701">
                  <c:v>3520</c:v>
                </c:pt>
                <c:pt idx="702">
                  <c:v>3523</c:v>
                </c:pt>
                <c:pt idx="703">
                  <c:v>3524</c:v>
                </c:pt>
                <c:pt idx="704">
                  <c:v>3525</c:v>
                </c:pt>
                <c:pt idx="705">
                  <c:v>3526</c:v>
                </c:pt>
                <c:pt idx="706">
                  <c:v>3535</c:v>
                </c:pt>
                <c:pt idx="707">
                  <c:v>3536</c:v>
                </c:pt>
                <c:pt idx="708">
                  <c:v>3537</c:v>
                </c:pt>
                <c:pt idx="709">
                  <c:v>3547</c:v>
                </c:pt>
                <c:pt idx="710">
                  <c:v>3551</c:v>
                </c:pt>
                <c:pt idx="711">
                  <c:v>3559</c:v>
                </c:pt>
                <c:pt idx="712">
                  <c:v>3560</c:v>
                </c:pt>
                <c:pt idx="713">
                  <c:v>3565</c:v>
                </c:pt>
                <c:pt idx="714">
                  <c:v>3570</c:v>
                </c:pt>
                <c:pt idx="715">
                  <c:v>3571</c:v>
                </c:pt>
                <c:pt idx="716">
                  <c:v>3578</c:v>
                </c:pt>
                <c:pt idx="717">
                  <c:v>3584</c:v>
                </c:pt>
                <c:pt idx="718">
                  <c:v>3594</c:v>
                </c:pt>
                <c:pt idx="719">
                  <c:v>3595</c:v>
                </c:pt>
                <c:pt idx="720">
                  <c:v>3598</c:v>
                </c:pt>
                <c:pt idx="721">
                  <c:v>3599</c:v>
                </c:pt>
                <c:pt idx="722">
                  <c:v>3602</c:v>
                </c:pt>
                <c:pt idx="723">
                  <c:v>3619</c:v>
                </c:pt>
                <c:pt idx="724">
                  <c:v>3623</c:v>
                </c:pt>
                <c:pt idx="725">
                  <c:v>3628</c:v>
                </c:pt>
                <c:pt idx="726">
                  <c:v>3629</c:v>
                </c:pt>
                <c:pt idx="727">
                  <c:v>3635</c:v>
                </c:pt>
                <c:pt idx="728">
                  <c:v>3641</c:v>
                </c:pt>
                <c:pt idx="729">
                  <c:v>3643</c:v>
                </c:pt>
                <c:pt idx="730">
                  <c:v>3645</c:v>
                </c:pt>
                <c:pt idx="731">
                  <c:v>3657</c:v>
                </c:pt>
                <c:pt idx="732">
                  <c:v>3661</c:v>
                </c:pt>
                <c:pt idx="733">
                  <c:v>3665</c:v>
                </c:pt>
                <c:pt idx="734">
                  <c:v>3667</c:v>
                </c:pt>
                <c:pt idx="735">
                  <c:v>3673</c:v>
                </c:pt>
                <c:pt idx="736">
                  <c:v>3678</c:v>
                </c:pt>
                <c:pt idx="737">
                  <c:v>3690</c:v>
                </c:pt>
                <c:pt idx="738">
                  <c:v>3696</c:v>
                </c:pt>
                <c:pt idx="739">
                  <c:v>3697</c:v>
                </c:pt>
                <c:pt idx="740">
                  <c:v>3698</c:v>
                </c:pt>
                <c:pt idx="741">
                  <c:v>3706</c:v>
                </c:pt>
                <c:pt idx="742">
                  <c:v>3710</c:v>
                </c:pt>
                <c:pt idx="743">
                  <c:v>3711</c:v>
                </c:pt>
                <c:pt idx="744">
                  <c:v>3712</c:v>
                </c:pt>
                <c:pt idx="745">
                  <c:v>3717</c:v>
                </c:pt>
                <c:pt idx="746">
                  <c:v>3722</c:v>
                </c:pt>
                <c:pt idx="747">
                  <c:v>3725</c:v>
                </c:pt>
                <c:pt idx="748">
                  <c:v>3726</c:v>
                </c:pt>
                <c:pt idx="749">
                  <c:v>3732</c:v>
                </c:pt>
                <c:pt idx="750">
                  <c:v>3745</c:v>
                </c:pt>
                <c:pt idx="751">
                  <c:v>3749</c:v>
                </c:pt>
                <c:pt idx="752">
                  <c:v>3759</c:v>
                </c:pt>
                <c:pt idx="753">
                  <c:v>3762</c:v>
                </c:pt>
                <c:pt idx="754">
                  <c:v>3766</c:v>
                </c:pt>
                <c:pt idx="755">
                  <c:v>3767</c:v>
                </c:pt>
                <c:pt idx="756">
                  <c:v>3769</c:v>
                </c:pt>
                <c:pt idx="757">
                  <c:v>3783</c:v>
                </c:pt>
                <c:pt idx="758">
                  <c:v>3790</c:v>
                </c:pt>
                <c:pt idx="759">
                  <c:v>3798</c:v>
                </c:pt>
                <c:pt idx="760">
                  <c:v>3799</c:v>
                </c:pt>
                <c:pt idx="761">
                  <c:v>3807</c:v>
                </c:pt>
                <c:pt idx="762">
                  <c:v>3828</c:v>
                </c:pt>
                <c:pt idx="763">
                  <c:v>3829</c:v>
                </c:pt>
                <c:pt idx="764">
                  <c:v>3830</c:v>
                </c:pt>
                <c:pt idx="765">
                  <c:v>3834</c:v>
                </c:pt>
                <c:pt idx="766">
                  <c:v>3839</c:v>
                </c:pt>
                <c:pt idx="767">
                  <c:v>3846</c:v>
                </c:pt>
                <c:pt idx="768">
                  <c:v>3850</c:v>
                </c:pt>
                <c:pt idx="769">
                  <c:v>3852</c:v>
                </c:pt>
                <c:pt idx="770">
                  <c:v>3855</c:v>
                </c:pt>
                <c:pt idx="771">
                  <c:v>3856</c:v>
                </c:pt>
                <c:pt idx="772">
                  <c:v>3859</c:v>
                </c:pt>
                <c:pt idx="773">
                  <c:v>3865</c:v>
                </c:pt>
                <c:pt idx="774">
                  <c:v>3867</c:v>
                </c:pt>
                <c:pt idx="775">
                  <c:v>3870</c:v>
                </c:pt>
                <c:pt idx="776">
                  <c:v>3878</c:v>
                </c:pt>
                <c:pt idx="777">
                  <c:v>3885</c:v>
                </c:pt>
                <c:pt idx="778">
                  <c:v>3887</c:v>
                </c:pt>
                <c:pt idx="779">
                  <c:v>3896</c:v>
                </c:pt>
                <c:pt idx="780">
                  <c:v>3900</c:v>
                </c:pt>
                <c:pt idx="781">
                  <c:v>3910</c:v>
                </c:pt>
                <c:pt idx="782">
                  <c:v>3916</c:v>
                </c:pt>
                <c:pt idx="783">
                  <c:v>3919</c:v>
                </c:pt>
                <c:pt idx="784">
                  <c:v>3921</c:v>
                </c:pt>
                <c:pt idx="785">
                  <c:v>3924</c:v>
                </c:pt>
                <c:pt idx="786">
                  <c:v>3933</c:v>
                </c:pt>
                <c:pt idx="787">
                  <c:v>3934</c:v>
                </c:pt>
                <c:pt idx="788">
                  <c:v>3945</c:v>
                </c:pt>
                <c:pt idx="789">
                  <c:v>3955</c:v>
                </c:pt>
                <c:pt idx="790">
                  <c:v>3967</c:v>
                </c:pt>
                <c:pt idx="791">
                  <c:v>3968</c:v>
                </c:pt>
                <c:pt idx="792">
                  <c:v>3969</c:v>
                </c:pt>
                <c:pt idx="793">
                  <c:v>3972</c:v>
                </c:pt>
                <c:pt idx="794">
                  <c:v>3979</c:v>
                </c:pt>
                <c:pt idx="795">
                  <c:v>4001</c:v>
                </c:pt>
                <c:pt idx="796">
                  <c:v>4002</c:v>
                </c:pt>
                <c:pt idx="797">
                  <c:v>4012</c:v>
                </c:pt>
                <c:pt idx="798">
                  <c:v>4023</c:v>
                </c:pt>
                <c:pt idx="799">
                  <c:v>4037</c:v>
                </c:pt>
                <c:pt idx="800">
                  <c:v>4042</c:v>
                </c:pt>
                <c:pt idx="801">
                  <c:v>4047</c:v>
                </c:pt>
                <c:pt idx="802">
                  <c:v>4050</c:v>
                </c:pt>
                <c:pt idx="803">
                  <c:v>4055</c:v>
                </c:pt>
                <c:pt idx="804">
                  <c:v>4058</c:v>
                </c:pt>
                <c:pt idx="805">
                  <c:v>4065</c:v>
                </c:pt>
                <c:pt idx="806">
                  <c:v>4066</c:v>
                </c:pt>
                <c:pt idx="807">
                  <c:v>4070</c:v>
                </c:pt>
                <c:pt idx="808">
                  <c:v>4073</c:v>
                </c:pt>
                <c:pt idx="809">
                  <c:v>4084</c:v>
                </c:pt>
                <c:pt idx="810">
                  <c:v>4086</c:v>
                </c:pt>
                <c:pt idx="811">
                  <c:v>4088</c:v>
                </c:pt>
                <c:pt idx="812">
                  <c:v>4093</c:v>
                </c:pt>
                <c:pt idx="813">
                  <c:v>4094</c:v>
                </c:pt>
                <c:pt idx="814">
                  <c:v>4095</c:v>
                </c:pt>
                <c:pt idx="815">
                  <c:v>4096</c:v>
                </c:pt>
                <c:pt idx="816">
                  <c:v>4098</c:v>
                </c:pt>
                <c:pt idx="817">
                  <c:v>4099</c:v>
                </c:pt>
                <c:pt idx="818">
                  <c:v>4102</c:v>
                </c:pt>
                <c:pt idx="819">
                  <c:v>4107</c:v>
                </c:pt>
                <c:pt idx="820">
                  <c:v>4114</c:v>
                </c:pt>
                <c:pt idx="821">
                  <c:v>4119</c:v>
                </c:pt>
                <c:pt idx="822">
                  <c:v>4120</c:v>
                </c:pt>
                <c:pt idx="823">
                  <c:v>4122</c:v>
                </c:pt>
                <c:pt idx="824">
                  <c:v>4127</c:v>
                </c:pt>
                <c:pt idx="825">
                  <c:v>4128</c:v>
                </c:pt>
                <c:pt idx="826">
                  <c:v>4136</c:v>
                </c:pt>
                <c:pt idx="827">
                  <c:v>4137</c:v>
                </c:pt>
                <c:pt idx="828">
                  <c:v>4138</c:v>
                </c:pt>
                <c:pt idx="829">
                  <c:v>4141</c:v>
                </c:pt>
                <c:pt idx="830">
                  <c:v>4148</c:v>
                </c:pt>
                <c:pt idx="831">
                  <c:v>4149</c:v>
                </c:pt>
                <c:pt idx="832">
                  <c:v>4168</c:v>
                </c:pt>
                <c:pt idx="833">
                  <c:v>4174</c:v>
                </c:pt>
                <c:pt idx="834">
                  <c:v>4179</c:v>
                </c:pt>
                <c:pt idx="835">
                  <c:v>4184</c:v>
                </c:pt>
                <c:pt idx="836">
                  <c:v>4186</c:v>
                </c:pt>
                <c:pt idx="837">
                  <c:v>4188</c:v>
                </c:pt>
                <c:pt idx="838">
                  <c:v>4198</c:v>
                </c:pt>
                <c:pt idx="839">
                  <c:v>4200</c:v>
                </c:pt>
                <c:pt idx="840">
                  <c:v>4201</c:v>
                </c:pt>
                <c:pt idx="841">
                  <c:v>4207</c:v>
                </c:pt>
                <c:pt idx="842">
                  <c:v>4211</c:v>
                </c:pt>
                <c:pt idx="843">
                  <c:v>4216</c:v>
                </c:pt>
                <c:pt idx="844">
                  <c:v>4220</c:v>
                </c:pt>
                <c:pt idx="845">
                  <c:v>4227</c:v>
                </c:pt>
                <c:pt idx="846">
                  <c:v>4240</c:v>
                </c:pt>
                <c:pt idx="847">
                  <c:v>4246</c:v>
                </c:pt>
                <c:pt idx="848">
                  <c:v>4248</c:v>
                </c:pt>
                <c:pt idx="849">
                  <c:v>4252</c:v>
                </c:pt>
                <c:pt idx="850">
                  <c:v>4259</c:v>
                </c:pt>
                <c:pt idx="851">
                  <c:v>4261</c:v>
                </c:pt>
                <c:pt idx="852">
                  <c:v>4268</c:v>
                </c:pt>
                <c:pt idx="853">
                  <c:v>4271</c:v>
                </c:pt>
                <c:pt idx="854">
                  <c:v>4278</c:v>
                </c:pt>
                <c:pt idx="855">
                  <c:v>4279</c:v>
                </c:pt>
                <c:pt idx="856">
                  <c:v>4286</c:v>
                </c:pt>
                <c:pt idx="857">
                  <c:v>4290</c:v>
                </c:pt>
                <c:pt idx="858">
                  <c:v>4297</c:v>
                </c:pt>
                <c:pt idx="859">
                  <c:v>4298</c:v>
                </c:pt>
                <c:pt idx="860">
                  <c:v>4299</c:v>
                </c:pt>
                <c:pt idx="861">
                  <c:v>4301</c:v>
                </c:pt>
                <c:pt idx="862">
                  <c:v>4303</c:v>
                </c:pt>
                <c:pt idx="863">
                  <c:v>4310</c:v>
                </c:pt>
                <c:pt idx="864">
                  <c:v>4320</c:v>
                </c:pt>
                <c:pt idx="865">
                  <c:v>4322</c:v>
                </c:pt>
                <c:pt idx="866">
                  <c:v>4324</c:v>
                </c:pt>
                <c:pt idx="867">
                  <c:v>4328</c:v>
                </c:pt>
                <c:pt idx="868">
                  <c:v>4329</c:v>
                </c:pt>
                <c:pt idx="869">
                  <c:v>4331</c:v>
                </c:pt>
                <c:pt idx="870">
                  <c:v>4333</c:v>
                </c:pt>
                <c:pt idx="871">
                  <c:v>4338</c:v>
                </c:pt>
                <c:pt idx="872">
                  <c:v>4339</c:v>
                </c:pt>
                <c:pt idx="873">
                  <c:v>4345</c:v>
                </c:pt>
                <c:pt idx="874">
                  <c:v>4351</c:v>
                </c:pt>
                <c:pt idx="875">
                  <c:v>4356</c:v>
                </c:pt>
                <c:pt idx="876">
                  <c:v>4368</c:v>
                </c:pt>
                <c:pt idx="877">
                  <c:v>4369</c:v>
                </c:pt>
                <c:pt idx="878">
                  <c:v>4370</c:v>
                </c:pt>
                <c:pt idx="879">
                  <c:v>4376</c:v>
                </c:pt>
                <c:pt idx="880">
                  <c:v>4377</c:v>
                </c:pt>
                <c:pt idx="881">
                  <c:v>4381</c:v>
                </c:pt>
                <c:pt idx="882">
                  <c:v>4385</c:v>
                </c:pt>
                <c:pt idx="883">
                  <c:v>4390</c:v>
                </c:pt>
                <c:pt idx="884">
                  <c:v>4391</c:v>
                </c:pt>
                <c:pt idx="885">
                  <c:v>4394</c:v>
                </c:pt>
                <c:pt idx="886">
                  <c:v>4399</c:v>
                </c:pt>
                <c:pt idx="887">
                  <c:v>4405</c:v>
                </c:pt>
                <c:pt idx="888">
                  <c:v>4406</c:v>
                </c:pt>
                <c:pt idx="889">
                  <c:v>4415</c:v>
                </c:pt>
                <c:pt idx="890">
                  <c:v>4418</c:v>
                </c:pt>
                <c:pt idx="891">
                  <c:v>4426</c:v>
                </c:pt>
                <c:pt idx="892">
                  <c:v>4427</c:v>
                </c:pt>
                <c:pt idx="893">
                  <c:v>4432</c:v>
                </c:pt>
                <c:pt idx="894">
                  <c:v>4436</c:v>
                </c:pt>
                <c:pt idx="895">
                  <c:v>4437</c:v>
                </c:pt>
                <c:pt idx="896">
                  <c:v>4440</c:v>
                </c:pt>
                <c:pt idx="897">
                  <c:v>4442</c:v>
                </c:pt>
                <c:pt idx="898">
                  <c:v>4444</c:v>
                </c:pt>
                <c:pt idx="899">
                  <c:v>4452</c:v>
                </c:pt>
                <c:pt idx="900">
                  <c:v>4459</c:v>
                </c:pt>
                <c:pt idx="901">
                  <c:v>4470</c:v>
                </c:pt>
                <c:pt idx="902">
                  <c:v>4472</c:v>
                </c:pt>
                <c:pt idx="903">
                  <c:v>4475</c:v>
                </c:pt>
                <c:pt idx="904">
                  <c:v>4477</c:v>
                </c:pt>
                <c:pt idx="905">
                  <c:v>4478</c:v>
                </c:pt>
                <c:pt idx="906">
                  <c:v>4480</c:v>
                </c:pt>
                <c:pt idx="907">
                  <c:v>4483</c:v>
                </c:pt>
                <c:pt idx="908">
                  <c:v>4487</c:v>
                </c:pt>
                <c:pt idx="909">
                  <c:v>4491</c:v>
                </c:pt>
                <c:pt idx="910">
                  <c:v>4500</c:v>
                </c:pt>
                <c:pt idx="911">
                  <c:v>4501</c:v>
                </c:pt>
                <c:pt idx="912">
                  <c:v>4507</c:v>
                </c:pt>
                <c:pt idx="913">
                  <c:v>4508</c:v>
                </c:pt>
                <c:pt idx="914">
                  <c:v>4518</c:v>
                </c:pt>
                <c:pt idx="915">
                  <c:v>4530</c:v>
                </c:pt>
                <c:pt idx="916">
                  <c:v>4541</c:v>
                </c:pt>
                <c:pt idx="917">
                  <c:v>4543</c:v>
                </c:pt>
                <c:pt idx="918">
                  <c:v>4547</c:v>
                </c:pt>
                <c:pt idx="919">
                  <c:v>4548</c:v>
                </c:pt>
                <c:pt idx="920">
                  <c:v>4550</c:v>
                </c:pt>
                <c:pt idx="921">
                  <c:v>4552</c:v>
                </c:pt>
                <c:pt idx="922">
                  <c:v>4554</c:v>
                </c:pt>
                <c:pt idx="923">
                  <c:v>4557</c:v>
                </c:pt>
                <c:pt idx="924">
                  <c:v>4580</c:v>
                </c:pt>
                <c:pt idx="925">
                  <c:v>4587</c:v>
                </c:pt>
                <c:pt idx="926">
                  <c:v>4597</c:v>
                </c:pt>
                <c:pt idx="927">
                  <c:v>4599</c:v>
                </c:pt>
                <c:pt idx="928">
                  <c:v>4603</c:v>
                </c:pt>
                <c:pt idx="929">
                  <c:v>4607</c:v>
                </c:pt>
                <c:pt idx="930">
                  <c:v>4608</c:v>
                </c:pt>
                <c:pt idx="931">
                  <c:v>4609</c:v>
                </c:pt>
                <c:pt idx="932">
                  <c:v>4611</c:v>
                </c:pt>
                <c:pt idx="933">
                  <c:v>4619</c:v>
                </c:pt>
                <c:pt idx="934">
                  <c:v>4637</c:v>
                </c:pt>
                <c:pt idx="935">
                  <c:v>4640</c:v>
                </c:pt>
                <c:pt idx="936">
                  <c:v>4643</c:v>
                </c:pt>
                <c:pt idx="937">
                  <c:v>4646</c:v>
                </c:pt>
                <c:pt idx="938">
                  <c:v>4653</c:v>
                </c:pt>
                <c:pt idx="939">
                  <c:v>4654</c:v>
                </c:pt>
                <c:pt idx="940">
                  <c:v>4656</c:v>
                </c:pt>
                <c:pt idx="941">
                  <c:v>4669</c:v>
                </c:pt>
                <c:pt idx="942">
                  <c:v>4673</c:v>
                </c:pt>
                <c:pt idx="943">
                  <c:v>4676</c:v>
                </c:pt>
                <c:pt idx="944">
                  <c:v>4679</c:v>
                </c:pt>
                <c:pt idx="945">
                  <c:v>4682</c:v>
                </c:pt>
                <c:pt idx="946">
                  <c:v>4686</c:v>
                </c:pt>
                <c:pt idx="947">
                  <c:v>4687</c:v>
                </c:pt>
                <c:pt idx="948">
                  <c:v>4690</c:v>
                </c:pt>
                <c:pt idx="949">
                  <c:v>4692</c:v>
                </c:pt>
                <c:pt idx="950">
                  <c:v>4697</c:v>
                </c:pt>
                <c:pt idx="951">
                  <c:v>4698</c:v>
                </c:pt>
                <c:pt idx="952">
                  <c:v>4702</c:v>
                </c:pt>
                <c:pt idx="953">
                  <c:v>4706</c:v>
                </c:pt>
                <c:pt idx="954">
                  <c:v>4712</c:v>
                </c:pt>
                <c:pt idx="955">
                  <c:v>4713</c:v>
                </c:pt>
                <c:pt idx="956">
                  <c:v>4725</c:v>
                </c:pt>
                <c:pt idx="957">
                  <c:v>4741</c:v>
                </c:pt>
                <c:pt idx="958">
                  <c:v>4743</c:v>
                </c:pt>
                <c:pt idx="959">
                  <c:v>4749</c:v>
                </c:pt>
                <c:pt idx="960">
                  <c:v>4754</c:v>
                </c:pt>
                <c:pt idx="961">
                  <c:v>4756</c:v>
                </c:pt>
                <c:pt idx="962">
                  <c:v>4764</c:v>
                </c:pt>
                <c:pt idx="963">
                  <c:v>4767</c:v>
                </c:pt>
                <c:pt idx="964">
                  <c:v>4769</c:v>
                </c:pt>
                <c:pt idx="965">
                  <c:v>4785</c:v>
                </c:pt>
                <c:pt idx="966">
                  <c:v>4786</c:v>
                </c:pt>
                <c:pt idx="967">
                  <c:v>4789</c:v>
                </c:pt>
                <c:pt idx="968">
                  <c:v>4790</c:v>
                </c:pt>
                <c:pt idx="969">
                  <c:v>4791</c:v>
                </c:pt>
                <c:pt idx="970">
                  <c:v>4796</c:v>
                </c:pt>
                <c:pt idx="971">
                  <c:v>4808</c:v>
                </c:pt>
                <c:pt idx="972">
                  <c:v>4817</c:v>
                </c:pt>
                <c:pt idx="973">
                  <c:v>4827</c:v>
                </c:pt>
                <c:pt idx="974">
                  <c:v>4828</c:v>
                </c:pt>
                <c:pt idx="975">
                  <c:v>4832</c:v>
                </c:pt>
                <c:pt idx="976">
                  <c:v>4837</c:v>
                </c:pt>
                <c:pt idx="977">
                  <c:v>4838</c:v>
                </c:pt>
                <c:pt idx="978">
                  <c:v>4843</c:v>
                </c:pt>
                <c:pt idx="979">
                  <c:v>4855</c:v>
                </c:pt>
                <c:pt idx="980">
                  <c:v>4856</c:v>
                </c:pt>
                <c:pt idx="981">
                  <c:v>4860</c:v>
                </c:pt>
                <c:pt idx="982">
                  <c:v>4864</c:v>
                </c:pt>
                <c:pt idx="983">
                  <c:v>4865</c:v>
                </c:pt>
                <c:pt idx="984">
                  <c:v>4867</c:v>
                </c:pt>
                <c:pt idx="985">
                  <c:v>4877</c:v>
                </c:pt>
                <c:pt idx="986">
                  <c:v>4887</c:v>
                </c:pt>
                <c:pt idx="987">
                  <c:v>4910</c:v>
                </c:pt>
                <c:pt idx="988">
                  <c:v>4915</c:v>
                </c:pt>
                <c:pt idx="989">
                  <c:v>4927</c:v>
                </c:pt>
                <c:pt idx="990">
                  <c:v>4931</c:v>
                </c:pt>
                <c:pt idx="991">
                  <c:v>4937</c:v>
                </c:pt>
                <c:pt idx="992">
                  <c:v>4939</c:v>
                </c:pt>
                <c:pt idx="993">
                  <c:v>4943</c:v>
                </c:pt>
                <c:pt idx="994">
                  <c:v>4944</c:v>
                </c:pt>
                <c:pt idx="995">
                  <c:v>4945</c:v>
                </c:pt>
                <c:pt idx="996">
                  <c:v>4947</c:v>
                </c:pt>
                <c:pt idx="997">
                  <c:v>4954</c:v>
                </c:pt>
                <c:pt idx="998">
                  <c:v>4961</c:v>
                </c:pt>
                <c:pt idx="999">
                  <c:v>4964</c:v>
                </c:pt>
                <c:pt idx="1000">
                  <c:v>4967</c:v>
                </c:pt>
                <c:pt idx="1001">
                  <c:v>4971</c:v>
                </c:pt>
                <c:pt idx="1002">
                  <c:v>4973</c:v>
                </c:pt>
                <c:pt idx="1003">
                  <c:v>4974</c:v>
                </c:pt>
                <c:pt idx="1004">
                  <c:v>4988</c:v>
                </c:pt>
                <c:pt idx="1005">
                  <c:v>4990</c:v>
                </c:pt>
                <c:pt idx="1006">
                  <c:v>4992</c:v>
                </c:pt>
                <c:pt idx="1007">
                  <c:v>4994</c:v>
                </c:pt>
                <c:pt idx="1008">
                  <c:v>4998</c:v>
                </c:pt>
                <c:pt idx="1009">
                  <c:v>5010</c:v>
                </c:pt>
                <c:pt idx="1010">
                  <c:v>5011</c:v>
                </c:pt>
                <c:pt idx="1011">
                  <c:v>5012</c:v>
                </c:pt>
                <c:pt idx="1012">
                  <c:v>5015</c:v>
                </c:pt>
                <c:pt idx="1013">
                  <c:v>5025</c:v>
                </c:pt>
                <c:pt idx="1014">
                  <c:v>5029</c:v>
                </c:pt>
                <c:pt idx="1015">
                  <c:v>5031</c:v>
                </c:pt>
                <c:pt idx="1016">
                  <c:v>5036</c:v>
                </c:pt>
                <c:pt idx="1017">
                  <c:v>5043</c:v>
                </c:pt>
                <c:pt idx="1018">
                  <c:v>5046</c:v>
                </c:pt>
                <c:pt idx="1019">
                  <c:v>5048</c:v>
                </c:pt>
                <c:pt idx="1020">
                  <c:v>5049</c:v>
                </c:pt>
                <c:pt idx="1021">
                  <c:v>5057</c:v>
                </c:pt>
                <c:pt idx="1022">
                  <c:v>5062</c:v>
                </c:pt>
                <c:pt idx="1023">
                  <c:v>5063</c:v>
                </c:pt>
                <c:pt idx="1024">
                  <c:v>5067</c:v>
                </c:pt>
                <c:pt idx="1025">
                  <c:v>5068</c:v>
                </c:pt>
                <c:pt idx="1026">
                  <c:v>5074</c:v>
                </c:pt>
                <c:pt idx="1027">
                  <c:v>5077</c:v>
                </c:pt>
                <c:pt idx="1028">
                  <c:v>5079</c:v>
                </c:pt>
                <c:pt idx="1029">
                  <c:v>5080</c:v>
                </c:pt>
                <c:pt idx="1030">
                  <c:v>5081</c:v>
                </c:pt>
                <c:pt idx="1031">
                  <c:v>5084</c:v>
                </c:pt>
                <c:pt idx="1032">
                  <c:v>5092</c:v>
                </c:pt>
                <c:pt idx="1033">
                  <c:v>5093</c:v>
                </c:pt>
                <c:pt idx="1034">
                  <c:v>5107</c:v>
                </c:pt>
                <c:pt idx="1035">
                  <c:v>5113</c:v>
                </c:pt>
                <c:pt idx="1036">
                  <c:v>5114</c:v>
                </c:pt>
                <c:pt idx="1037">
                  <c:v>5117</c:v>
                </c:pt>
                <c:pt idx="1038">
                  <c:v>5120</c:v>
                </c:pt>
                <c:pt idx="1039">
                  <c:v>5121</c:v>
                </c:pt>
                <c:pt idx="1040">
                  <c:v>5123</c:v>
                </c:pt>
                <c:pt idx="1041">
                  <c:v>5125</c:v>
                </c:pt>
                <c:pt idx="1042">
                  <c:v>5136</c:v>
                </c:pt>
                <c:pt idx="1043">
                  <c:v>5138</c:v>
                </c:pt>
                <c:pt idx="1044">
                  <c:v>5140</c:v>
                </c:pt>
                <c:pt idx="1045">
                  <c:v>5147</c:v>
                </c:pt>
                <c:pt idx="1046">
                  <c:v>5150</c:v>
                </c:pt>
                <c:pt idx="1047">
                  <c:v>5153</c:v>
                </c:pt>
                <c:pt idx="1048">
                  <c:v>5154</c:v>
                </c:pt>
                <c:pt idx="1049">
                  <c:v>5156</c:v>
                </c:pt>
                <c:pt idx="1050">
                  <c:v>5172</c:v>
                </c:pt>
                <c:pt idx="1051">
                  <c:v>5176</c:v>
                </c:pt>
                <c:pt idx="1052">
                  <c:v>5177</c:v>
                </c:pt>
                <c:pt idx="1053">
                  <c:v>5180</c:v>
                </c:pt>
                <c:pt idx="1054">
                  <c:v>5181</c:v>
                </c:pt>
                <c:pt idx="1055">
                  <c:v>5184</c:v>
                </c:pt>
                <c:pt idx="1056">
                  <c:v>5185</c:v>
                </c:pt>
                <c:pt idx="1057">
                  <c:v>5186</c:v>
                </c:pt>
                <c:pt idx="1058">
                  <c:v>5204</c:v>
                </c:pt>
                <c:pt idx="1059">
                  <c:v>5207</c:v>
                </c:pt>
                <c:pt idx="1060">
                  <c:v>5209</c:v>
                </c:pt>
                <c:pt idx="1061">
                  <c:v>5221</c:v>
                </c:pt>
                <c:pt idx="1062">
                  <c:v>5223</c:v>
                </c:pt>
                <c:pt idx="1063">
                  <c:v>5229</c:v>
                </c:pt>
                <c:pt idx="1064">
                  <c:v>5231</c:v>
                </c:pt>
                <c:pt idx="1065">
                  <c:v>5232</c:v>
                </c:pt>
                <c:pt idx="1066">
                  <c:v>5234</c:v>
                </c:pt>
                <c:pt idx="1067">
                  <c:v>5236</c:v>
                </c:pt>
                <c:pt idx="1068">
                  <c:v>5237</c:v>
                </c:pt>
                <c:pt idx="1069">
                  <c:v>5247</c:v>
                </c:pt>
                <c:pt idx="1070">
                  <c:v>5250</c:v>
                </c:pt>
                <c:pt idx="1071">
                  <c:v>5252</c:v>
                </c:pt>
                <c:pt idx="1072">
                  <c:v>5253</c:v>
                </c:pt>
                <c:pt idx="1073">
                  <c:v>5255</c:v>
                </c:pt>
                <c:pt idx="1074">
                  <c:v>5263</c:v>
                </c:pt>
                <c:pt idx="1075">
                  <c:v>5267</c:v>
                </c:pt>
                <c:pt idx="1076">
                  <c:v>5268</c:v>
                </c:pt>
                <c:pt idx="1077">
                  <c:v>5272</c:v>
                </c:pt>
                <c:pt idx="1078">
                  <c:v>5278</c:v>
                </c:pt>
                <c:pt idx="1079">
                  <c:v>5283</c:v>
                </c:pt>
                <c:pt idx="1080">
                  <c:v>5286</c:v>
                </c:pt>
                <c:pt idx="1081">
                  <c:v>5287</c:v>
                </c:pt>
                <c:pt idx="1082">
                  <c:v>5289</c:v>
                </c:pt>
                <c:pt idx="1083">
                  <c:v>5290</c:v>
                </c:pt>
                <c:pt idx="1084">
                  <c:v>5294</c:v>
                </c:pt>
                <c:pt idx="1085">
                  <c:v>5299</c:v>
                </c:pt>
                <c:pt idx="1086">
                  <c:v>5300</c:v>
                </c:pt>
                <c:pt idx="1087">
                  <c:v>5302</c:v>
                </c:pt>
                <c:pt idx="1088">
                  <c:v>5303</c:v>
                </c:pt>
                <c:pt idx="1089">
                  <c:v>5304</c:v>
                </c:pt>
                <c:pt idx="1090">
                  <c:v>5313</c:v>
                </c:pt>
                <c:pt idx="1091">
                  <c:v>5314</c:v>
                </c:pt>
                <c:pt idx="1092">
                  <c:v>5316</c:v>
                </c:pt>
                <c:pt idx="1093">
                  <c:v>5320</c:v>
                </c:pt>
                <c:pt idx="1094">
                  <c:v>5324</c:v>
                </c:pt>
                <c:pt idx="1095">
                  <c:v>5329</c:v>
                </c:pt>
                <c:pt idx="1096">
                  <c:v>5331</c:v>
                </c:pt>
                <c:pt idx="1097">
                  <c:v>5332</c:v>
                </c:pt>
                <c:pt idx="1098">
                  <c:v>5336</c:v>
                </c:pt>
                <c:pt idx="1099">
                  <c:v>5341</c:v>
                </c:pt>
                <c:pt idx="1100">
                  <c:v>5342</c:v>
                </c:pt>
                <c:pt idx="1101">
                  <c:v>5346</c:v>
                </c:pt>
                <c:pt idx="1102">
                  <c:v>5350</c:v>
                </c:pt>
                <c:pt idx="1103">
                  <c:v>5370</c:v>
                </c:pt>
                <c:pt idx="1104">
                  <c:v>5371</c:v>
                </c:pt>
                <c:pt idx="1105">
                  <c:v>5376</c:v>
                </c:pt>
                <c:pt idx="1106">
                  <c:v>5386</c:v>
                </c:pt>
                <c:pt idx="1107">
                  <c:v>5389</c:v>
                </c:pt>
                <c:pt idx="1108">
                  <c:v>5393</c:v>
                </c:pt>
                <c:pt idx="1109">
                  <c:v>5394</c:v>
                </c:pt>
                <c:pt idx="1110">
                  <c:v>5396</c:v>
                </c:pt>
                <c:pt idx="1111">
                  <c:v>5407</c:v>
                </c:pt>
                <c:pt idx="1112">
                  <c:v>5423</c:v>
                </c:pt>
                <c:pt idx="1113">
                  <c:v>5424</c:v>
                </c:pt>
                <c:pt idx="1114">
                  <c:v>5429</c:v>
                </c:pt>
                <c:pt idx="1115">
                  <c:v>5430</c:v>
                </c:pt>
                <c:pt idx="1116">
                  <c:v>5441</c:v>
                </c:pt>
                <c:pt idx="1117">
                  <c:v>5453</c:v>
                </c:pt>
                <c:pt idx="1118">
                  <c:v>5454</c:v>
                </c:pt>
                <c:pt idx="1119">
                  <c:v>5455</c:v>
                </c:pt>
                <c:pt idx="1120">
                  <c:v>5462</c:v>
                </c:pt>
                <c:pt idx="1121">
                  <c:v>5474</c:v>
                </c:pt>
                <c:pt idx="1122">
                  <c:v>5491</c:v>
                </c:pt>
                <c:pt idx="1123">
                  <c:v>5493</c:v>
                </c:pt>
                <c:pt idx="1124">
                  <c:v>5510</c:v>
                </c:pt>
                <c:pt idx="1125">
                  <c:v>5512</c:v>
                </c:pt>
                <c:pt idx="1126">
                  <c:v>5513</c:v>
                </c:pt>
                <c:pt idx="1127">
                  <c:v>5517</c:v>
                </c:pt>
                <c:pt idx="1128">
                  <c:v>5519</c:v>
                </c:pt>
                <c:pt idx="1129">
                  <c:v>5524</c:v>
                </c:pt>
                <c:pt idx="1130">
                  <c:v>5527</c:v>
                </c:pt>
                <c:pt idx="1131">
                  <c:v>5529</c:v>
                </c:pt>
                <c:pt idx="1132">
                  <c:v>5534</c:v>
                </c:pt>
                <c:pt idx="1133">
                  <c:v>5536</c:v>
                </c:pt>
                <c:pt idx="1134">
                  <c:v>5538</c:v>
                </c:pt>
                <c:pt idx="1135">
                  <c:v>5543</c:v>
                </c:pt>
                <c:pt idx="1136">
                  <c:v>5544</c:v>
                </c:pt>
                <c:pt idx="1137">
                  <c:v>5545</c:v>
                </c:pt>
                <c:pt idx="1138">
                  <c:v>5547</c:v>
                </c:pt>
                <c:pt idx="1139">
                  <c:v>5552</c:v>
                </c:pt>
                <c:pt idx="1140">
                  <c:v>5555</c:v>
                </c:pt>
                <c:pt idx="1141">
                  <c:v>5558</c:v>
                </c:pt>
                <c:pt idx="1142">
                  <c:v>5562</c:v>
                </c:pt>
                <c:pt idx="1143">
                  <c:v>5564</c:v>
                </c:pt>
                <c:pt idx="1144">
                  <c:v>5577</c:v>
                </c:pt>
                <c:pt idx="1145">
                  <c:v>5585</c:v>
                </c:pt>
                <c:pt idx="1146">
                  <c:v>5589</c:v>
                </c:pt>
                <c:pt idx="1147">
                  <c:v>5596</c:v>
                </c:pt>
                <c:pt idx="1148">
                  <c:v>5602</c:v>
                </c:pt>
                <c:pt idx="1149">
                  <c:v>5610</c:v>
                </c:pt>
                <c:pt idx="1150">
                  <c:v>5621</c:v>
                </c:pt>
                <c:pt idx="1151">
                  <c:v>5623</c:v>
                </c:pt>
                <c:pt idx="1152">
                  <c:v>5626</c:v>
                </c:pt>
                <c:pt idx="1153">
                  <c:v>5628</c:v>
                </c:pt>
                <c:pt idx="1154">
                  <c:v>5631</c:v>
                </c:pt>
                <c:pt idx="1155">
                  <c:v>5633</c:v>
                </c:pt>
                <c:pt idx="1156">
                  <c:v>5636</c:v>
                </c:pt>
                <c:pt idx="1157">
                  <c:v>5642</c:v>
                </c:pt>
                <c:pt idx="1158">
                  <c:v>5644</c:v>
                </c:pt>
                <c:pt idx="1159">
                  <c:v>5654</c:v>
                </c:pt>
                <c:pt idx="1160">
                  <c:v>5667</c:v>
                </c:pt>
                <c:pt idx="1161">
                  <c:v>5675</c:v>
                </c:pt>
                <c:pt idx="1162">
                  <c:v>5680</c:v>
                </c:pt>
                <c:pt idx="1163">
                  <c:v>5682</c:v>
                </c:pt>
                <c:pt idx="1164">
                  <c:v>5684</c:v>
                </c:pt>
                <c:pt idx="1165">
                  <c:v>5687</c:v>
                </c:pt>
                <c:pt idx="1166">
                  <c:v>5692</c:v>
                </c:pt>
                <c:pt idx="1167">
                  <c:v>5710</c:v>
                </c:pt>
                <c:pt idx="1168">
                  <c:v>5718</c:v>
                </c:pt>
                <c:pt idx="1169">
                  <c:v>5721</c:v>
                </c:pt>
                <c:pt idx="1170">
                  <c:v>5723</c:v>
                </c:pt>
                <c:pt idx="1171">
                  <c:v>5726</c:v>
                </c:pt>
                <c:pt idx="1172">
                  <c:v>5731</c:v>
                </c:pt>
                <c:pt idx="1173">
                  <c:v>5734</c:v>
                </c:pt>
                <c:pt idx="1174">
                  <c:v>5735</c:v>
                </c:pt>
                <c:pt idx="1175">
                  <c:v>5740</c:v>
                </c:pt>
                <c:pt idx="1176">
                  <c:v>5748</c:v>
                </c:pt>
                <c:pt idx="1177">
                  <c:v>5751</c:v>
                </c:pt>
                <c:pt idx="1178">
                  <c:v>5756</c:v>
                </c:pt>
                <c:pt idx="1179">
                  <c:v>5758</c:v>
                </c:pt>
                <c:pt idx="1180">
                  <c:v>5763</c:v>
                </c:pt>
                <c:pt idx="1181">
                  <c:v>5782</c:v>
                </c:pt>
                <c:pt idx="1182">
                  <c:v>5788</c:v>
                </c:pt>
                <c:pt idx="1183">
                  <c:v>5790</c:v>
                </c:pt>
                <c:pt idx="1184">
                  <c:v>5794</c:v>
                </c:pt>
                <c:pt idx="1185">
                  <c:v>5796</c:v>
                </c:pt>
                <c:pt idx="1186">
                  <c:v>5798</c:v>
                </c:pt>
                <c:pt idx="1187">
                  <c:v>5802</c:v>
                </c:pt>
                <c:pt idx="1188">
                  <c:v>5823</c:v>
                </c:pt>
                <c:pt idx="1189">
                  <c:v>5824</c:v>
                </c:pt>
                <c:pt idx="1190">
                  <c:v>5827</c:v>
                </c:pt>
                <c:pt idx="1191">
                  <c:v>5830</c:v>
                </c:pt>
                <c:pt idx="1192">
                  <c:v>5831</c:v>
                </c:pt>
                <c:pt idx="1193">
                  <c:v>5832</c:v>
                </c:pt>
                <c:pt idx="1194">
                  <c:v>5835</c:v>
                </c:pt>
                <c:pt idx="1195">
                  <c:v>5837</c:v>
                </c:pt>
                <c:pt idx="1196">
                  <c:v>5841</c:v>
                </c:pt>
                <c:pt idx="1197">
                  <c:v>5846</c:v>
                </c:pt>
                <c:pt idx="1198">
                  <c:v>5847</c:v>
                </c:pt>
                <c:pt idx="1199">
                  <c:v>5848</c:v>
                </c:pt>
                <c:pt idx="1200">
                  <c:v>5863</c:v>
                </c:pt>
                <c:pt idx="1201">
                  <c:v>5866</c:v>
                </c:pt>
                <c:pt idx="1202">
                  <c:v>5868</c:v>
                </c:pt>
                <c:pt idx="1203">
                  <c:v>5871</c:v>
                </c:pt>
                <c:pt idx="1204">
                  <c:v>5872</c:v>
                </c:pt>
                <c:pt idx="1205">
                  <c:v>5883</c:v>
                </c:pt>
                <c:pt idx="1206">
                  <c:v>5885</c:v>
                </c:pt>
                <c:pt idx="1207">
                  <c:v>5892</c:v>
                </c:pt>
                <c:pt idx="1208">
                  <c:v>5896</c:v>
                </c:pt>
                <c:pt idx="1209">
                  <c:v>5899</c:v>
                </c:pt>
                <c:pt idx="1210">
                  <c:v>5907</c:v>
                </c:pt>
                <c:pt idx="1211">
                  <c:v>5909</c:v>
                </c:pt>
                <c:pt idx="1212">
                  <c:v>5922</c:v>
                </c:pt>
                <c:pt idx="1213">
                  <c:v>5929</c:v>
                </c:pt>
                <c:pt idx="1214">
                  <c:v>5935</c:v>
                </c:pt>
                <c:pt idx="1215">
                  <c:v>5939</c:v>
                </c:pt>
                <c:pt idx="1216">
                  <c:v>5948</c:v>
                </c:pt>
                <c:pt idx="1217">
                  <c:v>5954</c:v>
                </c:pt>
                <c:pt idx="1218">
                  <c:v>5955</c:v>
                </c:pt>
                <c:pt idx="1219">
                  <c:v>5956</c:v>
                </c:pt>
                <c:pt idx="1220">
                  <c:v>5959</c:v>
                </c:pt>
                <c:pt idx="1221">
                  <c:v>5961</c:v>
                </c:pt>
                <c:pt idx="1222">
                  <c:v>5966</c:v>
                </c:pt>
                <c:pt idx="1223">
                  <c:v>5967</c:v>
                </c:pt>
                <c:pt idx="1224">
                  <c:v>5975</c:v>
                </c:pt>
                <c:pt idx="1225">
                  <c:v>5985</c:v>
                </c:pt>
                <c:pt idx="1226">
                  <c:v>5987</c:v>
                </c:pt>
                <c:pt idx="1227">
                  <c:v>5989</c:v>
                </c:pt>
                <c:pt idx="1228">
                  <c:v>5991</c:v>
                </c:pt>
                <c:pt idx="1229">
                  <c:v>5995</c:v>
                </c:pt>
                <c:pt idx="1230">
                  <c:v>6001</c:v>
                </c:pt>
                <c:pt idx="1231">
                  <c:v>6019</c:v>
                </c:pt>
                <c:pt idx="1232">
                  <c:v>6024</c:v>
                </c:pt>
                <c:pt idx="1233">
                  <c:v>6036</c:v>
                </c:pt>
                <c:pt idx="1234">
                  <c:v>6049</c:v>
                </c:pt>
                <c:pt idx="1235">
                  <c:v>6050</c:v>
                </c:pt>
                <c:pt idx="1236">
                  <c:v>6055</c:v>
                </c:pt>
                <c:pt idx="1237">
                  <c:v>6059</c:v>
                </c:pt>
                <c:pt idx="1238">
                  <c:v>6071</c:v>
                </c:pt>
                <c:pt idx="1239">
                  <c:v>6072</c:v>
                </c:pt>
                <c:pt idx="1240">
                  <c:v>6086</c:v>
                </c:pt>
                <c:pt idx="1241">
                  <c:v>6097</c:v>
                </c:pt>
                <c:pt idx="1242">
                  <c:v>6103</c:v>
                </c:pt>
                <c:pt idx="1243">
                  <c:v>6116</c:v>
                </c:pt>
                <c:pt idx="1244">
                  <c:v>6119</c:v>
                </c:pt>
                <c:pt idx="1245">
                  <c:v>6131</c:v>
                </c:pt>
                <c:pt idx="1246">
                  <c:v>6141</c:v>
                </c:pt>
                <c:pt idx="1247">
                  <c:v>6142</c:v>
                </c:pt>
                <c:pt idx="1248">
                  <c:v>6147</c:v>
                </c:pt>
                <c:pt idx="1249">
                  <c:v>6168</c:v>
                </c:pt>
                <c:pt idx="1250">
                  <c:v>6173</c:v>
                </c:pt>
                <c:pt idx="1251">
                  <c:v>6177</c:v>
                </c:pt>
                <c:pt idx="1252">
                  <c:v>6181</c:v>
                </c:pt>
                <c:pt idx="1253">
                  <c:v>6182</c:v>
                </c:pt>
                <c:pt idx="1254">
                  <c:v>6183</c:v>
                </c:pt>
                <c:pt idx="1255">
                  <c:v>6184</c:v>
                </c:pt>
                <c:pt idx="1256">
                  <c:v>6197</c:v>
                </c:pt>
                <c:pt idx="1257">
                  <c:v>6200</c:v>
                </c:pt>
                <c:pt idx="1258">
                  <c:v>6201</c:v>
                </c:pt>
                <c:pt idx="1259">
                  <c:v>6202</c:v>
                </c:pt>
                <c:pt idx="1260">
                  <c:v>6203</c:v>
                </c:pt>
                <c:pt idx="1261">
                  <c:v>6205</c:v>
                </c:pt>
                <c:pt idx="1262">
                  <c:v>6211</c:v>
                </c:pt>
                <c:pt idx="1263">
                  <c:v>6214</c:v>
                </c:pt>
                <c:pt idx="1264">
                  <c:v>6215</c:v>
                </c:pt>
                <c:pt idx="1265">
                  <c:v>6218</c:v>
                </c:pt>
                <c:pt idx="1266">
                  <c:v>6222</c:v>
                </c:pt>
                <c:pt idx="1267">
                  <c:v>6230</c:v>
                </c:pt>
                <c:pt idx="1268">
                  <c:v>6233</c:v>
                </c:pt>
                <c:pt idx="1269">
                  <c:v>6237</c:v>
                </c:pt>
                <c:pt idx="1270">
                  <c:v>6245</c:v>
                </c:pt>
                <c:pt idx="1271">
                  <c:v>6246</c:v>
                </c:pt>
                <c:pt idx="1272">
                  <c:v>6248</c:v>
                </c:pt>
                <c:pt idx="1273">
                  <c:v>6250</c:v>
                </c:pt>
                <c:pt idx="1274">
                  <c:v>6255</c:v>
                </c:pt>
                <c:pt idx="1275">
                  <c:v>6257</c:v>
                </c:pt>
                <c:pt idx="1276">
                  <c:v>6260</c:v>
                </c:pt>
                <c:pt idx="1277">
                  <c:v>6261</c:v>
                </c:pt>
                <c:pt idx="1278">
                  <c:v>6262</c:v>
                </c:pt>
                <c:pt idx="1279">
                  <c:v>6263</c:v>
                </c:pt>
                <c:pt idx="1280">
                  <c:v>6271</c:v>
                </c:pt>
                <c:pt idx="1281">
                  <c:v>6274</c:v>
                </c:pt>
                <c:pt idx="1282">
                  <c:v>6281</c:v>
                </c:pt>
                <c:pt idx="1283">
                  <c:v>6283</c:v>
                </c:pt>
                <c:pt idx="1284">
                  <c:v>6287</c:v>
                </c:pt>
                <c:pt idx="1285">
                  <c:v>6289</c:v>
                </c:pt>
                <c:pt idx="1286">
                  <c:v>6292</c:v>
                </c:pt>
                <c:pt idx="1287">
                  <c:v>6295</c:v>
                </c:pt>
                <c:pt idx="1288">
                  <c:v>6299</c:v>
                </c:pt>
                <c:pt idx="1289">
                  <c:v>6303</c:v>
                </c:pt>
                <c:pt idx="1290">
                  <c:v>6310</c:v>
                </c:pt>
                <c:pt idx="1291">
                  <c:v>6312</c:v>
                </c:pt>
                <c:pt idx="1292">
                  <c:v>6318</c:v>
                </c:pt>
                <c:pt idx="1293">
                  <c:v>6320</c:v>
                </c:pt>
                <c:pt idx="1294">
                  <c:v>6327</c:v>
                </c:pt>
                <c:pt idx="1295">
                  <c:v>6336</c:v>
                </c:pt>
                <c:pt idx="1296">
                  <c:v>6340</c:v>
                </c:pt>
                <c:pt idx="1297">
                  <c:v>6343</c:v>
                </c:pt>
                <c:pt idx="1298">
                  <c:v>6347</c:v>
                </c:pt>
                <c:pt idx="1299">
                  <c:v>6349</c:v>
                </c:pt>
                <c:pt idx="1300">
                  <c:v>6354</c:v>
                </c:pt>
                <c:pt idx="1301">
                  <c:v>6355</c:v>
                </c:pt>
                <c:pt idx="1302">
                  <c:v>6357</c:v>
                </c:pt>
                <c:pt idx="1303">
                  <c:v>6365</c:v>
                </c:pt>
                <c:pt idx="1304">
                  <c:v>6374</c:v>
                </c:pt>
                <c:pt idx="1305">
                  <c:v>6376</c:v>
                </c:pt>
                <c:pt idx="1306">
                  <c:v>6379</c:v>
                </c:pt>
                <c:pt idx="1307">
                  <c:v>6382</c:v>
                </c:pt>
                <c:pt idx="1308">
                  <c:v>6383</c:v>
                </c:pt>
                <c:pt idx="1309">
                  <c:v>6384</c:v>
                </c:pt>
                <c:pt idx="1310">
                  <c:v>6387</c:v>
                </c:pt>
                <c:pt idx="1311">
                  <c:v>6398</c:v>
                </c:pt>
                <c:pt idx="1312">
                  <c:v>6404</c:v>
                </c:pt>
                <c:pt idx="1313">
                  <c:v>6406</c:v>
                </c:pt>
                <c:pt idx="1314">
                  <c:v>6409</c:v>
                </c:pt>
                <c:pt idx="1315">
                  <c:v>6417</c:v>
                </c:pt>
                <c:pt idx="1316">
                  <c:v>6421</c:v>
                </c:pt>
                <c:pt idx="1317">
                  <c:v>6422</c:v>
                </c:pt>
                <c:pt idx="1318">
                  <c:v>6424</c:v>
                </c:pt>
                <c:pt idx="1319">
                  <c:v>6428</c:v>
                </c:pt>
                <c:pt idx="1320">
                  <c:v>6431</c:v>
                </c:pt>
                <c:pt idx="1321">
                  <c:v>6437</c:v>
                </c:pt>
                <c:pt idx="1322">
                  <c:v>6439</c:v>
                </c:pt>
                <c:pt idx="1323">
                  <c:v>6445</c:v>
                </c:pt>
                <c:pt idx="1324">
                  <c:v>6457</c:v>
                </c:pt>
                <c:pt idx="1325">
                  <c:v>6460</c:v>
                </c:pt>
                <c:pt idx="1326">
                  <c:v>6461</c:v>
                </c:pt>
                <c:pt idx="1327">
                  <c:v>6466</c:v>
                </c:pt>
                <c:pt idx="1328">
                  <c:v>6471</c:v>
                </c:pt>
                <c:pt idx="1329">
                  <c:v>6488</c:v>
                </c:pt>
                <c:pt idx="1330">
                  <c:v>6497</c:v>
                </c:pt>
                <c:pt idx="1331">
                  <c:v>6504</c:v>
                </c:pt>
                <c:pt idx="1332">
                  <c:v>6507</c:v>
                </c:pt>
                <c:pt idx="1333">
                  <c:v>6515</c:v>
                </c:pt>
                <c:pt idx="1334">
                  <c:v>6516</c:v>
                </c:pt>
                <c:pt idx="1335">
                  <c:v>6518</c:v>
                </c:pt>
                <c:pt idx="1336">
                  <c:v>6521</c:v>
                </c:pt>
                <c:pt idx="1337">
                  <c:v>6528</c:v>
                </c:pt>
                <c:pt idx="1338">
                  <c:v>6534</c:v>
                </c:pt>
                <c:pt idx="1339">
                  <c:v>6543</c:v>
                </c:pt>
                <c:pt idx="1340">
                  <c:v>6544</c:v>
                </c:pt>
                <c:pt idx="1341">
                  <c:v>6565</c:v>
                </c:pt>
                <c:pt idx="1342">
                  <c:v>6566</c:v>
                </c:pt>
                <c:pt idx="1343">
                  <c:v>6568</c:v>
                </c:pt>
                <c:pt idx="1344">
                  <c:v>6575</c:v>
                </c:pt>
                <c:pt idx="1345">
                  <c:v>6583</c:v>
                </c:pt>
                <c:pt idx="1346">
                  <c:v>6605</c:v>
                </c:pt>
                <c:pt idx="1347">
                  <c:v>6606</c:v>
                </c:pt>
                <c:pt idx="1348">
                  <c:v>6609</c:v>
                </c:pt>
                <c:pt idx="1349">
                  <c:v>6613</c:v>
                </c:pt>
                <c:pt idx="1350">
                  <c:v>6616</c:v>
                </c:pt>
                <c:pt idx="1351">
                  <c:v>6619</c:v>
                </c:pt>
                <c:pt idx="1352">
                  <c:v>6634</c:v>
                </c:pt>
                <c:pt idx="1353">
                  <c:v>6637</c:v>
                </c:pt>
                <c:pt idx="1354">
                  <c:v>6642</c:v>
                </c:pt>
                <c:pt idx="1355">
                  <c:v>6646</c:v>
                </c:pt>
                <c:pt idx="1356">
                  <c:v>6652</c:v>
                </c:pt>
                <c:pt idx="1357">
                  <c:v>6653</c:v>
                </c:pt>
                <c:pt idx="1358">
                  <c:v>6658</c:v>
                </c:pt>
                <c:pt idx="1359">
                  <c:v>6661</c:v>
                </c:pt>
                <c:pt idx="1360">
                  <c:v>6663</c:v>
                </c:pt>
                <c:pt idx="1361">
                  <c:v>6673</c:v>
                </c:pt>
                <c:pt idx="1362">
                  <c:v>6678</c:v>
                </c:pt>
                <c:pt idx="1363">
                  <c:v>6679</c:v>
                </c:pt>
                <c:pt idx="1364">
                  <c:v>6682</c:v>
                </c:pt>
                <c:pt idx="1365">
                  <c:v>6690</c:v>
                </c:pt>
                <c:pt idx="1366">
                  <c:v>6694</c:v>
                </c:pt>
                <c:pt idx="1367">
                  <c:v>6710</c:v>
                </c:pt>
                <c:pt idx="1368">
                  <c:v>6715</c:v>
                </c:pt>
                <c:pt idx="1369">
                  <c:v>6720</c:v>
                </c:pt>
                <c:pt idx="1370">
                  <c:v>6721</c:v>
                </c:pt>
                <c:pt idx="1371">
                  <c:v>6722</c:v>
                </c:pt>
                <c:pt idx="1372">
                  <c:v>6728</c:v>
                </c:pt>
                <c:pt idx="1373">
                  <c:v>6729</c:v>
                </c:pt>
                <c:pt idx="1374">
                  <c:v>6730</c:v>
                </c:pt>
                <c:pt idx="1375">
                  <c:v>6742</c:v>
                </c:pt>
                <c:pt idx="1376">
                  <c:v>6749</c:v>
                </c:pt>
                <c:pt idx="1377">
                  <c:v>6768</c:v>
                </c:pt>
                <c:pt idx="1378">
                  <c:v>6770</c:v>
                </c:pt>
                <c:pt idx="1379">
                  <c:v>6798</c:v>
                </c:pt>
                <c:pt idx="1380">
                  <c:v>6810</c:v>
                </c:pt>
                <c:pt idx="1381">
                  <c:v>6815</c:v>
                </c:pt>
                <c:pt idx="1382">
                  <c:v>6818</c:v>
                </c:pt>
                <c:pt idx="1383">
                  <c:v>6825</c:v>
                </c:pt>
                <c:pt idx="1384">
                  <c:v>6853</c:v>
                </c:pt>
                <c:pt idx="1385">
                  <c:v>6856</c:v>
                </c:pt>
                <c:pt idx="1386">
                  <c:v>6859</c:v>
                </c:pt>
                <c:pt idx="1387">
                  <c:v>6862</c:v>
                </c:pt>
                <c:pt idx="1388">
                  <c:v>6864</c:v>
                </c:pt>
                <c:pt idx="1389">
                  <c:v>6866</c:v>
                </c:pt>
                <c:pt idx="1390">
                  <c:v>6870</c:v>
                </c:pt>
                <c:pt idx="1391">
                  <c:v>6872</c:v>
                </c:pt>
                <c:pt idx="1392">
                  <c:v>6875</c:v>
                </c:pt>
                <c:pt idx="1393">
                  <c:v>6878</c:v>
                </c:pt>
                <c:pt idx="1394">
                  <c:v>6885</c:v>
                </c:pt>
                <c:pt idx="1395">
                  <c:v>6887</c:v>
                </c:pt>
                <c:pt idx="1396">
                  <c:v>6892</c:v>
                </c:pt>
                <c:pt idx="1397">
                  <c:v>6905</c:v>
                </c:pt>
                <c:pt idx="1398">
                  <c:v>6906</c:v>
                </c:pt>
                <c:pt idx="1399">
                  <c:v>6912</c:v>
                </c:pt>
                <c:pt idx="1400">
                  <c:v>6918</c:v>
                </c:pt>
                <c:pt idx="1401">
                  <c:v>6919</c:v>
                </c:pt>
                <c:pt idx="1402">
                  <c:v>6927</c:v>
                </c:pt>
                <c:pt idx="1403">
                  <c:v>6931</c:v>
                </c:pt>
                <c:pt idx="1404">
                  <c:v>6932</c:v>
                </c:pt>
                <c:pt idx="1405">
                  <c:v>6935</c:v>
                </c:pt>
                <c:pt idx="1406">
                  <c:v>6940</c:v>
                </c:pt>
                <c:pt idx="1407">
                  <c:v>6941</c:v>
                </c:pt>
                <c:pt idx="1408">
                  <c:v>6945</c:v>
                </c:pt>
                <c:pt idx="1409">
                  <c:v>6950</c:v>
                </c:pt>
                <c:pt idx="1410">
                  <c:v>6958</c:v>
                </c:pt>
                <c:pt idx="1411">
                  <c:v>6961</c:v>
                </c:pt>
                <c:pt idx="1412">
                  <c:v>6963</c:v>
                </c:pt>
                <c:pt idx="1413">
                  <c:v>6969</c:v>
                </c:pt>
                <c:pt idx="1414">
                  <c:v>6974</c:v>
                </c:pt>
                <c:pt idx="1415">
                  <c:v>6977</c:v>
                </c:pt>
                <c:pt idx="1416">
                  <c:v>6982</c:v>
                </c:pt>
                <c:pt idx="1417">
                  <c:v>6983</c:v>
                </c:pt>
                <c:pt idx="1418">
                  <c:v>6988</c:v>
                </c:pt>
                <c:pt idx="1419">
                  <c:v>6991</c:v>
                </c:pt>
                <c:pt idx="1420">
                  <c:v>6999</c:v>
                </c:pt>
                <c:pt idx="1421">
                  <c:v>7000</c:v>
                </c:pt>
                <c:pt idx="1422">
                  <c:v>7002</c:v>
                </c:pt>
                <c:pt idx="1423">
                  <c:v>7004</c:v>
                </c:pt>
                <c:pt idx="1424">
                  <c:v>7005</c:v>
                </c:pt>
                <c:pt idx="1425">
                  <c:v>7007</c:v>
                </c:pt>
                <c:pt idx="1426">
                  <c:v>7010</c:v>
                </c:pt>
                <c:pt idx="1427">
                  <c:v>7011</c:v>
                </c:pt>
                <c:pt idx="1428">
                  <c:v>7019</c:v>
                </c:pt>
                <c:pt idx="1429">
                  <c:v>7022</c:v>
                </c:pt>
                <c:pt idx="1430">
                  <c:v>7023</c:v>
                </c:pt>
                <c:pt idx="1431">
                  <c:v>7030</c:v>
                </c:pt>
                <c:pt idx="1432">
                  <c:v>7034</c:v>
                </c:pt>
                <c:pt idx="1433">
                  <c:v>7037</c:v>
                </c:pt>
                <c:pt idx="1434">
                  <c:v>7042</c:v>
                </c:pt>
                <c:pt idx="1435">
                  <c:v>7053</c:v>
                </c:pt>
                <c:pt idx="1436">
                  <c:v>7055</c:v>
                </c:pt>
                <c:pt idx="1437">
                  <c:v>7059</c:v>
                </c:pt>
                <c:pt idx="1438">
                  <c:v>7072</c:v>
                </c:pt>
                <c:pt idx="1439">
                  <c:v>7079</c:v>
                </c:pt>
                <c:pt idx="1440">
                  <c:v>7093</c:v>
                </c:pt>
                <c:pt idx="1441">
                  <c:v>7094</c:v>
                </c:pt>
                <c:pt idx="1442">
                  <c:v>7101</c:v>
                </c:pt>
                <c:pt idx="1443">
                  <c:v>7106</c:v>
                </c:pt>
                <c:pt idx="1444">
                  <c:v>7108</c:v>
                </c:pt>
                <c:pt idx="1445">
                  <c:v>7118</c:v>
                </c:pt>
                <c:pt idx="1446">
                  <c:v>7119</c:v>
                </c:pt>
                <c:pt idx="1447">
                  <c:v>7124</c:v>
                </c:pt>
                <c:pt idx="1448">
                  <c:v>7128</c:v>
                </c:pt>
                <c:pt idx="1449">
                  <c:v>7129</c:v>
                </c:pt>
                <c:pt idx="1450">
                  <c:v>7141</c:v>
                </c:pt>
                <c:pt idx="1451">
                  <c:v>7143</c:v>
                </c:pt>
                <c:pt idx="1452">
                  <c:v>7152</c:v>
                </c:pt>
                <c:pt idx="1453">
                  <c:v>7165</c:v>
                </c:pt>
                <c:pt idx="1454">
                  <c:v>7181</c:v>
                </c:pt>
                <c:pt idx="1455">
                  <c:v>7186</c:v>
                </c:pt>
                <c:pt idx="1456">
                  <c:v>7187</c:v>
                </c:pt>
                <c:pt idx="1457">
                  <c:v>7192</c:v>
                </c:pt>
                <c:pt idx="1458">
                  <c:v>7196</c:v>
                </c:pt>
                <c:pt idx="1459">
                  <c:v>7212</c:v>
                </c:pt>
                <c:pt idx="1460">
                  <c:v>7214</c:v>
                </c:pt>
                <c:pt idx="1461">
                  <c:v>7215</c:v>
                </c:pt>
                <c:pt idx="1462">
                  <c:v>7224</c:v>
                </c:pt>
                <c:pt idx="1463">
                  <c:v>7230</c:v>
                </c:pt>
                <c:pt idx="1464">
                  <c:v>7232</c:v>
                </c:pt>
                <c:pt idx="1465">
                  <c:v>7233</c:v>
                </c:pt>
                <c:pt idx="1466">
                  <c:v>7235</c:v>
                </c:pt>
                <c:pt idx="1467">
                  <c:v>7244</c:v>
                </c:pt>
                <c:pt idx="1468">
                  <c:v>7247</c:v>
                </c:pt>
                <c:pt idx="1469">
                  <c:v>7250</c:v>
                </c:pt>
                <c:pt idx="1470">
                  <c:v>7254</c:v>
                </c:pt>
                <c:pt idx="1471">
                  <c:v>7261</c:v>
                </c:pt>
                <c:pt idx="1472">
                  <c:v>7264</c:v>
                </c:pt>
                <c:pt idx="1473">
                  <c:v>7270</c:v>
                </c:pt>
                <c:pt idx="1474">
                  <c:v>7274</c:v>
                </c:pt>
                <c:pt idx="1475">
                  <c:v>7275</c:v>
                </c:pt>
                <c:pt idx="1476">
                  <c:v>7279</c:v>
                </c:pt>
                <c:pt idx="1477">
                  <c:v>7281</c:v>
                </c:pt>
                <c:pt idx="1478">
                  <c:v>7284</c:v>
                </c:pt>
                <c:pt idx="1479">
                  <c:v>7286</c:v>
                </c:pt>
                <c:pt idx="1480">
                  <c:v>7290</c:v>
                </c:pt>
                <c:pt idx="1481">
                  <c:v>7297</c:v>
                </c:pt>
                <c:pt idx="1482">
                  <c:v>7300</c:v>
                </c:pt>
                <c:pt idx="1483">
                  <c:v>7301</c:v>
                </c:pt>
                <c:pt idx="1484">
                  <c:v>7313</c:v>
                </c:pt>
                <c:pt idx="1485">
                  <c:v>7321</c:v>
                </c:pt>
                <c:pt idx="1486">
                  <c:v>7325</c:v>
                </c:pt>
                <c:pt idx="1487">
                  <c:v>7326</c:v>
                </c:pt>
                <c:pt idx="1488">
                  <c:v>7327</c:v>
                </c:pt>
                <c:pt idx="1489">
                  <c:v>7342</c:v>
                </c:pt>
                <c:pt idx="1490">
                  <c:v>7348</c:v>
                </c:pt>
                <c:pt idx="1491">
                  <c:v>7349</c:v>
                </c:pt>
                <c:pt idx="1492">
                  <c:v>7352</c:v>
                </c:pt>
                <c:pt idx="1493">
                  <c:v>7366</c:v>
                </c:pt>
                <c:pt idx="1494">
                  <c:v>7369</c:v>
                </c:pt>
                <c:pt idx="1495">
                  <c:v>7373</c:v>
                </c:pt>
                <c:pt idx="1496">
                  <c:v>7375</c:v>
                </c:pt>
                <c:pt idx="1497">
                  <c:v>7378</c:v>
                </c:pt>
                <c:pt idx="1498">
                  <c:v>7381</c:v>
                </c:pt>
                <c:pt idx="1499">
                  <c:v>7384</c:v>
                </c:pt>
                <c:pt idx="1500">
                  <c:v>7386</c:v>
                </c:pt>
                <c:pt idx="1501">
                  <c:v>7393</c:v>
                </c:pt>
                <c:pt idx="1502">
                  <c:v>7396</c:v>
                </c:pt>
                <c:pt idx="1503">
                  <c:v>7397</c:v>
                </c:pt>
                <c:pt idx="1504">
                  <c:v>7408</c:v>
                </c:pt>
                <c:pt idx="1505">
                  <c:v>7409</c:v>
                </c:pt>
                <c:pt idx="1506">
                  <c:v>7411</c:v>
                </c:pt>
                <c:pt idx="1507">
                  <c:v>7414</c:v>
                </c:pt>
                <c:pt idx="1508">
                  <c:v>7419</c:v>
                </c:pt>
                <c:pt idx="1509">
                  <c:v>7422</c:v>
                </c:pt>
                <c:pt idx="1510">
                  <c:v>7426</c:v>
                </c:pt>
                <c:pt idx="1511">
                  <c:v>7428</c:v>
                </c:pt>
                <c:pt idx="1512">
                  <c:v>7431</c:v>
                </c:pt>
                <c:pt idx="1513">
                  <c:v>7433</c:v>
                </c:pt>
                <c:pt idx="1514">
                  <c:v>7437</c:v>
                </c:pt>
                <c:pt idx="1515">
                  <c:v>7441</c:v>
                </c:pt>
                <c:pt idx="1516">
                  <c:v>7444</c:v>
                </c:pt>
                <c:pt idx="1517">
                  <c:v>7446</c:v>
                </c:pt>
                <c:pt idx="1518">
                  <c:v>7451</c:v>
                </c:pt>
                <c:pt idx="1519">
                  <c:v>7453</c:v>
                </c:pt>
                <c:pt idx="1520">
                  <c:v>7458</c:v>
                </c:pt>
                <c:pt idx="1521">
                  <c:v>7462</c:v>
                </c:pt>
                <c:pt idx="1522">
                  <c:v>7476</c:v>
                </c:pt>
                <c:pt idx="1523">
                  <c:v>7485</c:v>
                </c:pt>
                <c:pt idx="1524">
                  <c:v>7488</c:v>
                </c:pt>
                <c:pt idx="1525">
                  <c:v>7494</c:v>
                </c:pt>
                <c:pt idx="1526">
                  <c:v>7495</c:v>
                </c:pt>
                <c:pt idx="1527">
                  <c:v>7500</c:v>
                </c:pt>
                <c:pt idx="1528">
                  <c:v>7503</c:v>
                </c:pt>
                <c:pt idx="1529">
                  <c:v>7505</c:v>
                </c:pt>
                <c:pt idx="1530">
                  <c:v>7514</c:v>
                </c:pt>
                <c:pt idx="1531">
                  <c:v>7516</c:v>
                </c:pt>
                <c:pt idx="1532">
                  <c:v>7521</c:v>
                </c:pt>
                <c:pt idx="1533">
                  <c:v>7527</c:v>
                </c:pt>
                <c:pt idx="1534">
                  <c:v>7530</c:v>
                </c:pt>
                <c:pt idx="1535">
                  <c:v>7532</c:v>
                </c:pt>
                <c:pt idx="1536">
                  <c:v>7533</c:v>
                </c:pt>
                <c:pt idx="1537">
                  <c:v>7540</c:v>
                </c:pt>
                <c:pt idx="1538">
                  <c:v>7573</c:v>
                </c:pt>
                <c:pt idx="1539">
                  <c:v>7574</c:v>
                </c:pt>
                <c:pt idx="1540">
                  <c:v>7592</c:v>
                </c:pt>
                <c:pt idx="1541">
                  <c:v>7600</c:v>
                </c:pt>
                <c:pt idx="1542">
                  <c:v>7610</c:v>
                </c:pt>
                <c:pt idx="1543">
                  <c:v>7613</c:v>
                </c:pt>
                <c:pt idx="1544">
                  <c:v>7617</c:v>
                </c:pt>
                <c:pt idx="1545">
                  <c:v>7620</c:v>
                </c:pt>
                <c:pt idx="1546">
                  <c:v>7627</c:v>
                </c:pt>
                <c:pt idx="1547">
                  <c:v>7628</c:v>
                </c:pt>
                <c:pt idx="1548">
                  <c:v>7629</c:v>
                </c:pt>
                <c:pt idx="1549">
                  <c:v>7631</c:v>
                </c:pt>
                <c:pt idx="1550">
                  <c:v>7646</c:v>
                </c:pt>
                <c:pt idx="1551">
                  <c:v>7660</c:v>
                </c:pt>
                <c:pt idx="1552">
                  <c:v>7679</c:v>
                </c:pt>
                <c:pt idx="1553">
                  <c:v>7683</c:v>
                </c:pt>
                <c:pt idx="1554">
                  <c:v>7685</c:v>
                </c:pt>
                <c:pt idx="1555">
                  <c:v>7698</c:v>
                </c:pt>
                <c:pt idx="1556">
                  <c:v>7699</c:v>
                </c:pt>
                <c:pt idx="1557">
                  <c:v>7706</c:v>
                </c:pt>
                <c:pt idx="1558">
                  <c:v>7712</c:v>
                </c:pt>
                <c:pt idx="1559">
                  <c:v>7718</c:v>
                </c:pt>
                <c:pt idx="1560">
                  <c:v>7723</c:v>
                </c:pt>
                <c:pt idx="1561">
                  <c:v>7725</c:v>
                </c:pt>
                <c:pt idx="1562">
                  <c:v>7732</c:v>
                </c:pt>
                <c:pt idx="1563">
                  <c:v>7734</c:v>
                </c:pt>
                <c:pt idx="1564">
                  <c:v>7736</c:v>
                </c:pt>
                <c:pt idx="1565">
                  <c:v>7755</c:v>
                </c:pt>
                <c:pt idx="1566">
                  <c:v>7761</c:v>
                </c:pt>
                <c:pt idx="1567">
                  <c:v>7786</c:v>
                </c:pt>
                <c:pt idx="1568">
                  <c:v>7787</c:v>
                </c:pt>
                <c:pt idx="1569">
                  <c:v>7788</c:v>
                </c:pt>
                <c:pt idx="1570">
                  <c:v>7789</c:v>
                </c:pt>
                <c:pt idx="1571">
                  <c:v>7791</c:v>
                </c:pt>
                <c:pt idx="1572">
                  <c:v>7793</c:v>
                </c:pt>
                <c:pt idx="1573">
                  <c:v>7798</c:v>
                </c:pt>
                <c:pt idx="1574">
                  <c:v>7801</c:v>
                </c:pt>
                <c:pt idx="1575">
                  <c:v>7807</c:v>
                </c:pt>
                <c:pt idx="1576">
                  <c:v>7822</c:v>
                </c:pt>
                <c:pt idx="1577">
                  <c:v>7828</c:v>
                </c:pt>
                <c:pt idx="1578">
                  <c:v>7829</c:v>
                </c:pt>
                <c:pt idx="1579">
                  <c:v>7832</c:v>
                </c:pt>
                <c:pt idx="1580">
                  <c:v>7842</c:v>
                </c:pt>
                <c:pt idx="1581">
                  <c:v>7848</c:v>
                </c:pt>
                <c:pt idx="1582">
                  <c:v>7849</c:v>
                </c:pt>
                <c:pt idx="1583">
                  <c:v>7851</c:v>
                </c:pt>
                <c:pt idx="1584">
                  <c:v>7861</c:v>
                </c:pt>
                <c:pt idx="1585">
                  <c:v>7872</c:v>
                </c:pt>
                <c:pt idx="1586">
                  <c:v>7873</c:v>
                </c:pt>
                <c:pt idx="1587">
                  <c:v>7875</c:v>
                </c:pt>
                <c:pt idx="1588">
                  <c:v>7881</c:v>
                </c:pt>
                <c:pt idx="1589">
                  <c:v>7892</c:v>
                </c:pt>
                <c:pt idx="1590">
                  <c:v>7899</c:v>
                </c:pt>
                <c:pt idx="1591">
                  <c:v>7901</c:v>
                </c:pt>
                <c:pt idx="1592">
                  <c:v>7912</c:v>
                </c:pt>
                <c:pt idx="1593">
                  <c:v>7919</c:v>
                </c:pt>
                <c:pt idx="1594">
                  <c:v>7922</c:v>
                </c:pt>
                <c:pt idx="1595">
                  <c:v>7930</c:v>
                </c:pt>
                <c:pt idx="1596">
                  <c:v>7937</c:v>
                </c:pt>
                <c:pt idx="1597">
                  <c:v>7938</c:v>
                </c:pt>
                <c:pt idx="1598">
                  <c:v>7943</c:v>
                </c:pt>
                <c:pt idx="1599">
                  <c:v>7947</c:v>
                </c:pt>
                <c:pt idx="1600">
                  <c:v>7959</c:v>
                </c:pt>
                <c:pt idx="1601">
                  <c:v>7960</c:v>
                </c:pt>
                <c:pt idx="1602">
                  <c:v>7962</c:v>
                </c:pt>
                <c:pt idx="1603">
                  <c:v>7966</c:v>
                </c:pt>
                <c:pt idx="1604">
                  <c:v>7972</c:v>
                </c:pt>
                <c:pt idx="1605">
                  <c:v>7987</c:v>
                </c:pt>
                <c:pt idx="1606">
                  <c:v>7990</c:v>
                </c:pt>
                <c:pt idx="1607">
                  <c:v>7998</c:v>
                </c:pt>
                <c:pt idx="1608">
                  <c:v>7999</c:v>
                </c:pt>
                <c:pt idx="1609">
                  <c:v>8008</c:v>
                </c:pt>
                <c:pt idx="1610">
                  <c:v>8015</c:v>
                </c:pt>
                <c:pt idx="1611">
                  <c:v>8017</c:v>
                </c:pt>
                <c:pt idx="1612">
                  <c:v>8026</c:v>
                </c:pt>
                <c:pt idx="1613">
                  <c:v>8029</c:v>
                </c:pt>
                <c:pt idx="1614">
                  <c:v>8036</c:v>
                </c:pt>
                <c:pt idx="1615">
                  <c:v>8041</c:v>
                </c:pt>
                <c:pt idx="1616">
                  <c:v>8070</c:v>
                </c:pt>
                <c:pt idx="1617">
                  <c:v>8079</c:v>
                </c:pt>
                <c:pt idx="1618">
                  <c:v>8080</c:v>
                </c:pt>
                <c:pt idx="1619">
                  <c:v>8082</c:v>
                </c:pt>
                <c:pt idx="1620">
                  <c:v>8086</c:v>
                </c:pt>
                <c:pt idx="1621">
                  <c:v>8091</c:v>
                </c:pt>
                <c:pt idx="1622">
                  <c:v>8093</c:v>
                </c:pt>
                <c:pt idx="1623">
                  <c:v>8104</c:v>
                </c:pt>
                <c:pt idx="1624">
                  <c:v>8132</c:v>
                </c:pt>
                <c:pt idx="1625">
                  <c:v>8135</c:v>
                </c:pt>
                <c:pt idx="1626">
                  <c:v>8140</c:v>
                </c:pt>
                <c:pt idx="1627">
                  <c:v>8143</c:v>
                </c:pt>
                <c:pt idx="1628">
                  <c:v>8146</c:v>
                </c:pt>
                <c:pt idx="1629">
                  <c:v>8147</c:v>
                </c:pt>
                <c:pt idx="1630">
                  <c:v>8148</c:v>
                </c:pt>
                <c:pt idx="1631">
                  <c:v>8151</c:v>
                </c:pt>
                <c:pt idx="1632">
                  <c:v>8159</c:v>
                </c:pt>
                <c:pt idx="1633">
                  <c:v>8162</c:v>
                </c:pt>
                <c:pt idx="1634">
                  <c:v>8164</c:v>
                </c:pt>
                <c:pt idx="1635">
                  <c:v>8175</c:v>
                </c:pt>
                <c:pt idx="1636">
                  <c:v>8180</c:v>
                </c:pt>
                <c:pt idx="1637">
                  <c:v>8181</c:v>
                </c:pt>
                <c:pt idx="1638">
                  <c:v>8182</c:v>
                </c:pt>
                <c:pt idx="1639">
                  <c:v>8204</c:v>
                </c:pt>
                <c:pt idx="1640">
                  <c:v>8207</c:v>
                </c:pt>
                <c:pt idx="1641">
                  <c:v>8210</c:v>
                </c:pt>
                <c:pt idx="1642">
                  <c:v>8212</c:v>
                </c:pt>
                <c:pt idx="1643">
                  <c:v>8213</c:v>
                </c:pt>
                <c:pt idx="1644">
                  <c:v>8216</c:v>
                </c:pt>
                <c:pt idx="1645">
                  <c:v>8230</c:v>
                </c:pt>
                <c:pt idx="1646">
                  <c:v>8233</c:v>
                </c:pt>
                <c:pt idx="1647">
                  <c:v>8234</c:v>
                </c:pt>
                <c:pt idx="1648">
                  <c:v>8235</c:v>
                </c:pt>
                <c:pt idx="1649">
                  <c:v>8254</c:v>
                </c:pt>
                <c:pt idx="1650">
                  <c:v>8268</c:v>
                </c:pt>
                <c:pt idx="1651">
                  <c:v>8275</c:v>
                </c:pt>
                <c:pt idx="1652">
                  <c:v>8278</c:v>
                </c:pt>
                <c:pt idx="1653">
                  <c:v>8286</c:v>
                </c:pt>
                <c:pt idx="1654">
                  <c:v>8299</c:v>
                </c:pt>
                <c:pt idx="1655">
                  <c:v>8310</c:v>
                </c:pt>
                <c:pt idx="1656">
                  <c:v>8312</c:v>
                </c:pt>
                <c:pt idx="1657">
                  <c:v>8314</c:v>
                </c:pt>
                <c:pt idx="1658">
                  <c:v>8315</c:v>
                </c:pt>
                <c:pt idx="1659">
                  <c:v>8318</c:v>
                </c:pt>
                <c:pt idx="1660">
                  <c:v>8334</c:v>
                </c:pt>
                <c:pt idx="1661">
                  <c:v>8341</c:v>
                </c:pt>
                <c:pt idx="1662">
                  <c:v>8346</c:v>
                </c:pt>
                <c:pt idx="1663">
                  <c:v>8360</c:v>
                </c:pt>
                <c:pt idx="1664">
                  <c:v>8362</c:v>
                </c:pt>
                <c:pt idx="1665">
                  <c:v>8369</c:v>
                </c:pt>
                <c:pt idx="1666">
                  <c:v>8370</c:v>
                </c:pt>
                <c:pt idx="1667">
                  <c:v>8372</c:v>
                </c:pt>
                <c:pt idx="1668">
                  <c:v>8373</c:v>
                </c:pt>
                <c:pt idx="1669">
                  <c:v>8375</c:v>
                </c:pt>
                <c:pt idx="1670">
                  <c:v>8387</c:v>
                </c:pt>
                <c:pt idx="1671">
                  <c:v>8395</c:v>
                </c:pt>
                <c:pt idx="1672">
                  <c:v>8397</c:v>
                </c:pt>
                <c:pt idx="1673">
                  <c:v>8402</c:v>
                </c:pt>
                <c:pt idx="1674">
                  <c:v>8405</c:v>
                </c:pt>
                <c:pt idx="1675">
                  <c:v>8414</c:v>
                </c:pt>
                <c:pt idx="1676">
                  <c:v>8416</c:v>
                </c:pt>
                <c:pt idx="1677">
                  <c:v>8418</c:v>
                </c:pt>
                <c:pt idx="1678">
                  <c:v>8420</c:v>
                </c:pt>
                <c:pt idx="1679">
                  <c:v>8427</c:v>
                </c:pt>
                <c:pt idx="1680">
                  <c:v>8430</c:v>
                </c:pt>
                <c:pt idx="1681">
                  <c:v>8432</c:v>
                </c:pt>
                <c:pt idx="1682">
                  <c:v>8439</c:v>
                </c:pt>
                <c:pt idx="1683">
                  <c:v>8442</c:v>
                </c:pt>
                <c:pt idx="1684">
                  <c:v>8443</c:v>
                </c:pt>
                <c:pt idx="1685">
                  <c:v>8461</c:v>
                </c:pt>
                <c:pt idx="1686">
                  <c:v>8462</c:v>
                </c:pt>
                <c:pt idx="1687">
                  <c:v>8475</c:v>
                </c:pt>
                <c:pt idx="1688">
                  <c:v>8477</c:v>
                </c:pt>
                <c:pt idx="1689">
                  <c:v>8486</c:v>
                </c:pt>
                <c:pt idx="1690">
                  <c:v>8492</c:v>
                </c:pt>
                <c:pt idx="1691">
                  <c:v>8504</c:v>
                </c:pt>
                <c:pt idx="1692">
                  <c:v>8514</c:v>
                </c:pt>
                <c:pt idx="1693">
                  <c:v>8523</c:v>
                </c:pt>
                <c:pt idx="1694">
                  <c:v>8524</c:v>
                </c:pt>
                <c:pt idx="1695">
                  <c:v>8527</c:v>
                </c:pt>
                <c:pt idx="1696">
                  <c:v>8534</c:v>
                </c:pt>
                <c:pt idx="1697">
                  <c:v>8537</c:v>
                </c:pt>
                <c:pt idx="1698">
                  <c:v>8541</c:v>
                </c:pt>
                <c:pt idx="1699">
                  <c:v>8545</c:v>
                </c:pt>
                <c:pt idx="1700">
                  <c:v>8553</c:v>
                </c:pt>
                <c:pt idx="1701">
                  <c:v>8557</c:v>
                </c:pt>
                <c:pt idx="1702">
                  <c:v>8560</c:v>
                </c:pt>
                <c:pt idx="1703">
                  <c:v>8562</c:v>
                </c:pt>
                <c:pt idx="1704">
                  <c:v>8566</c:v>
                </c:pt>
                <c:pt idx="1705">
                  <c:v>8581</c:v>
                </c:pt>
                <c:pt idx="1706">
                  <c:v>8584</c:v>
                </c:pt>
                <c:pt idx="1707">
                  <c:v>8588</c:v>
                </c:pt>
                <c:pt idx="1708">
                  <c:v>8594</c:v>
                </c:pt>
                <c:pt idx="1709">
                  <c:v>8595</c:v>
                </c:pt>
                <c:pt idx="1710">
                  <c:v>8601</c:v>
                </c:pt>
                <c:pt idx="1711">
                  <c:v>8602</c:v>
                </c:pt>
                <c:pt idx="1712">
                  <c:v>8605</c:v>
                </c:pt>
                <c:pt idx="1713">
                  <c:v>8614</c:v>
                </c:pt>
                <c:pt idx="1714">
                  <c:v>8619</c:v>
                </c:pt>
                <c:pt idx="1715">
                  <c:v>8624</c:v>
                </c:pt>
                <c:pt idx="1716">
                  <c:v>8625</c:v>
                </c:pt>
                <c:pt idx="1717">
                  <c:v>8629</c:v>
                </c:pt>
                <c:pt idx="1718">
                  <c:v>8643</c:v>
                </c:pt>
                <c:pt idx="1719">
                  <c:v>8650</c:v>
                </c:pt>
                <c:pt idx="1720">
                  <c:v>8652</c:v>
                </c:pt>
                <c:pt idx="1721">
                  <c:v>8659</c:v>
                </c:pt>
                <c:pt idx="1722">
                  <c:v>8663</c:v>
                </c:pt>
                <c:pt idx="1723">
                  <c:v>8685</c:v>
                </c:pt>
                <c:pt idx="1724">
                  <c:v>8686</c:v>
                </c:pt>
                <c:pt idx="1725">
                  <c:v>8687</c:v>
                </c:pt>
                <c:pt idx="1726">
                  <c:v>8690</c:v>
                </c:pt>
                <c:pt idx="1727">
                  <c:v>8692</c:v>
                </c:pt>
                <c:pt idx="1728">
                  <c:v>8700</c:v>
                </c:pt>
                <c:pt idx="1729">
                  <c:v>8702</c:v>
                </c:pt>
                <c:pt idx="1730">
                  <c:v>8707</c:v>
                </c:pt>
                <c:pt idx="1731">
                  <c:v>8717</c:v>
                </c:pt>
                <c:pt idx="1732">
                  <c:v>8720</c:v>
                </c:pt>
                <c:pt idx="1733">
                  <c:v>8722</c:v>
                </c:pt>
                <c:pt idx="1734">
                  <c:v>8724</c:v>
                </c:pt>
                <c:pt idx="1735">
                  <c:v>8726</c:v>
                </c:pt>
                <c:pt idx="1736">
                  <c:v>8727</c:v>
                </c:pt>
                <c:pt idx="1737">
                  <c:v>8732</c:v>
                </c:pt>
                <c:pt idx="1738">
                  <c:v>8737</c:v>
                </c:pt>
                <c:pt idx="1739">
                  <c:v>8746</c:v>
                </c:pt>
                <c:pt idx="1740">
                  <c:v>8749</c:v>
                </c:pt>
                <c:pt idx="1741">
                  <c:v>8754</c:v>
                </c:pt>
                <c:pt idx="1742">
                  <c:v>8755</c:v>
                </c:pt>
                <c:pt idx="1743">
                  <c:v>8773</c:v>
                </c:pt>
                <c:pt idx="1744">
                  <c:v>8775</c:v>
                </c:pt>
                <c:pt idx="1745">
                  <c:v>8779</c:v>
                </c:pt>
                <c:pt idx="1746">
                  <c:v>8780</c:v>
                </c:pt>
                <c:pt idx="1747">
                  <c:v>8783</c:v>
                </c:pt>
                <c:pt idx="1748">
                  <c:v>8786</c:v>
                </c:pt>
                <c:pt idx="1749">
                  <c:v>8789</c:v>
                </c:pt>
                <c:pt idx="1750">
                  <c:v>8799</c:v>
                </c:pt>
                <c:pt idx="1751">
                  <c:v>8800</c:v>
                </c:pt>
                <c:pt idx="1752">
                  <c:v>8805</c:v>
                </c:pt>
                <c:pt idx="1753">
                  <c:v>8812</c:v>
                </c:pt>
                <c:pt idx="1754">
                  <c:v>8825</c:v>
                </c:pt>
                <c:pt idx="1755">
                  <c:v>8832</c:v>
                </c:pt>
                <c:pt idx="1756">
                  <c:v>8842</c:v>
                </c:pt>
                <c:pt idx="1757">
                  <c:v>8852</c:v>
                </c:pt>
                <c:pt idx="1758">
                  <c:v>8858</c:v>
                </c:pt>
                <c:pt idx="1759">
                  <c:v>8867</c:v>
                </c:pt>
                <c:pt idx="1760">
                  <c:v>8870</c:v>
                </c:pt>
                <c:pt idx="1761">
                  <c:v>8876</c:v>
                </c:pt>
                <c:pt idx="1762">
                  <c:v>8890</c:v>
                </c:pt>
                <c:pt idx="1763">
                  <c:v>8895</c:v>
                </c:pt>
                <c:pt idx="1764">
                  <c:v>8897</c:v>
                </c:pt>
                <c:pt idx="1765">
                  <c:v>8908</c:v>
                </c:pt>
                <c:pt idx="1766">
                  <c:v>8910</c:v>
                </c:pt>
                <c:pt idx="1767">
                  <c:v>8911</c:v>
                </c:pt>
                <c:pt idx="1768">
                  <c:v>8916</c:v>
                </c:pt>
                <c:pt idx="1769">
                  <c:v>8920</c:v>
                </c:pt>
                <c:pt idx="1770">
                  <c:v>8923</c:v>
                </c:pt>
                <c:pt idx="1771">
                  <c:v>8925</c:v>
                </c:pt>
                <c:pt idx="1772">
                  <c:v>8931</c:v>
                </c:pt>
                <c:pt idx="1773">
                  <c:v>8932</c:v>
                </c:pt>
                <c:pt idx="1774">
                  <c:v>8933</c:v>
                </c:pt>
                <c:pt idx="1775">
                  <c:v>8939</c:v>
                </c:pt>
                <c:pt idx="1776">
                  <c:v>8945</c:v>
                </c:pt>
                <c:pt idx="1777">
                  <c:v>8952</c:v>
                </c:pt>
                <c:pt idx="1778">
                  <c:v>8953</c:v>
                </c:pt>
                <c:pt idx="1779">
                  <c:v>8955</c:v>
                </c:pt>
                <c:pt idx="1780">
                  <c:v>8957</c:v>
                </c:pt>
                <c:pt idx="1781">
                  <c:v>8962</c:v>
                </c:pt>
                <c:pt idx="1782">
                  <c:v>8969</c:v>
                </c:pt>
                <c:pt idx="1783">
                  <c:v>8970</c:v>
                </c:pt>
                <c:pt idx="1784">
                  <c:v>8975</c:v>
                </c:pt>
                <c:pt idx="1785">
                  <c:v>8977</c:v>
                </c:pt>
                <c:pt idx="1786">
                  <c:v>8985</c:v>
                </c:pt>
                <c:pt idx="1787">
                  <c:v>8996</c:v>
                </c:pt>
                <c:pt idx="1788">
                  <c:v>9010</c:v>
                </c:pt>
                <c:pt idx="1789">
                  <c:v>9014</c:v>
                </c:pt>
                <c:pt idx="1790">
                  <c:v>9029</c:v>
                </c:pt>
                <c:pt idx="1791">
                  <c:v>9058</c:v>
                </c:pt>
                <c:pt idx="1792">
                  <c:v>9064</c:v>
                </c:pt>
                <c:pt idx="1793">
                  <c:v>9076</c:v>
                </c:pt>
                <c:pt idx="1794">
                  <c:v>9080</c:v>
                </c:pt>
                <c:pt idx="1795">
                  <c:v>9081</c:v>
                </c:pt>
                <c:pt idx="1796">
                  <c:v>9094</c:v>
                </c:pt>
                <c:pt idx="1797">
                  <c:v>9097</c:v>
                </c:pt>
                <c:pt idx="1798">
                  <c:v>9119</c:v>
                </c:pt>
                <c:pt idx="1799">
                  <c:v>9120</c:v>
                </c:pt>
                <c:pt idx="1800">
                  <c:v>9121</c:v>
                </c:pt>
                <c:pt idx="1801">
                  <c:v>9135</c:v>
                </c:pt>
                <c:pt idx="1802">
                  <c:v>9140</c:v>
                </c:pt>
                <c:pt idx="1803">
                  <c:v>9145</c:v>
                </c:pt>
                <c:pt idx="1804">
                  <c:v>9150</c:v>
                </c:pt>
                <c:pt idx="1805">
                  <c:v>9153</c:v>
                </c:pt>
                <c:pt idx="1806">
                  <c:v>9166</c:v>
                </c:pt>
                <c:pt idx="1807">
                  <c:v>9167</c:v>
                </c:pt>
                <c:pt idx="1808">
                  <c:v>9185</c:v>
                </c:pt>
                <c:pt idx="1809">
                  <c:v>9197</c:v>
                </c:pt>
                <c:pt idx="1810">
                  <c:v>9204</c:v>
                </c:pt>
                <c:pt idx="1811">
                  <c:v>9206</c:v>
                </c:pt>
                <c:pt idx="1812">
                  <c:v>9209</c:v>
                </c:pt>
                <c:pt idx="1813">
                  <c:v>9212</c:v>
                </c:pt>
                <c:pt idx="1814">
                  <c:v>9213</c:v>
                </c:pt>
                <c:pt idx="1815">
                  <c:v>9214</c:v>
                </c:pt>
                <c:pt idx="1816">
                  <c:v>9215</c:v>
                </c:pt>
                <c:pt idx="1817">
                  <c:v>9216</c:v>
                </c:pt>
                <c:pt idx="1818">
                  <c:v>9220</c:v>
                </c:pt>
                <c:pt idx="1819">
                  <c:v>9224</c:v>
                </c:pt>
                <c:pt idx="1820">
                  <c:v>9235</c:v>
                </c:pt>
                <c:pt idx="1821">
                  <c:v>9239</c:v>
                </c:pt>
                <c:pt idx="1822">
                  <c:v>9240</c:v>
                </c:pt>
                <c:pt idx="1823">
                  <c:v>9242</c:v>
                </c:pt>
                <c:pt idx="1824">
                  <c:v>9246</c:v>
                </c:pt>
                <c:pt idx="1825">
                  <c:v>9256</c:v>
                </c:pt>
                <c:pt idx="1826">
                  <c:v>9260</c:v>
                </c:pt>
                <c:pt idx="1827">
                  <c:v>9262</c:v>
                </c:pt>
                <c:pt idx="1828">
                  <c:v>9264</c:v>
                </c:pt>
                <c:pt idx="1829">
                  <c:v>9265</c:v>
                </c:pt>
                <c:pt idx="1830">
                  <c:v>9274</c:v>
                </c:pt>
                <c:pt idx="1831">
                  <c:v>9283</c:v>
                </c:pt>
                <c:pt idx="1832">
                  <c:v>9284</c:v>
                </c:pt>
                <c:pt idx="1833">
                  <c:v>9286</c:v>
                </c:pt>
                <c:pt idx="1834">
                  <c:v>9289</c:v>
                </c:pt>
                <c:pt idx="1835">
                  <c:v>9291</c:v>
                </c:pt>
                <c:pt idx="1836">
                  <c:v>9292</c:v>
                </c:pt>
                <c:pt idx="1837">
                  <c:v>9298</c:v>
                </c:pt>
                <c:pt idx="1838">
                  <c:v>9303</c:v>
                </c:pt>
                <c:pt idx="1839">
                  <c:v>9305</c:v>
                </c:pt>
                <c:pt idx="1840">
                  <c:v>9308</c:v>
                </c:pt>
                <c:pt idx="1841">
                  <c:v>9316</c:v>
                </c:pt>
                <c:pt idx="1842">
                  <c:v>9323</c:v>
                </c:pt>
                <c:pt idx="1843">
                  <c:v>9336</c:v>
                </c:pt>
                <c:pt idx="1844">
                  <c:v>9347</c:v>
                </c:pt>
                <c:pt idx="1845">
                  <c:v>9349</c:v>
                </c:pt>
                <c:pt idx="1846">
                  <c:v>9353</c:v>
                </c:pt>
                <c:pt idx="1847">
                  <c:v>9360</c:v>
                </c:pt>
                <c:pt idx="1848">
                  <c:v>9362</c:v>
                </c:pt>
                <c:pt idx="1849">
                  <c:v>9365</c:v>
                </c:pt>
                <c:pt idx="1850">
                  <c:v>9369</c:v>
                </c:pt>
                <c:pt idx="1851">
                  <c:v>9370</c:v>
                </c:pt>
                <c:pt idx="1852">
                  <c:v>9381</c:v>
                </c:pt>
                <c:pt idx="1853">
                  <c:v>9384</c:v>
                </c:pt>
                <c:pt idx="1854">
                  <c:v>9386</c:v>
                </c:pt>
                <c:pt idx="1855">
                  <c:v>9392</c:v>
                </c:pt>
                <c:pt idx="1856">
                  <c:v>9396</c:v>
                </c:pt>
                <c:pt idx="1857">
                  <c:v>9400</c:v>
                </c:pt>
                <c:pt idx="1858">
                  <c:v>9405</c:v>
                </c:pt>
                <c:pt idx="1859">
                  <c:v>9422</c:v>
                </c:pt>
                <c:pt idx="1860">
                  <c:v>9423</c:v>
                </c:pt>
                <c:pt idx="1861">
                  <c:v>9426</c:v>
                </c:pt>
                <c:pt idx="1862">
                  <c:v>9432</c:v>
                </c:pt>
                <c:pt idx="1863">
                  <c:v>9449</c:v>
                </c:pt>
                <c:pt idx="1864">
                  <c:v>9451</c:v>
                </c:pt>
                <c:pt idx="1865">
                  <c:v>9460</c:v>
                </c:pt>
                <c:pt idx="1866">
                  <c:v>9463</c:v>
                </c:pt>
                <c:pt idx="1867">
                  <c:v>9467</c:v>
                </c:pt>
                <c:pt idx="1868">
                  <c:v>9477</c:v>
                </c:pt>
                <c:pt idx="1869">
                  <c:v>9478</c:v>
                </c:pt>
                <c:pt idx="1870">
                  <c:v>9481</c:v>
                </c:pt>
                <c:pt idx="1871">
                  <c:v>9483</c:v>
                </c:pt>
                <c:pt idx="1872">
                  <c:v>9485</c:v>
                </c:pt>
                <c:pt idx="1873">
                  <c:v>9491</c:v>
                </c:pt>
                <c:pt idx="1874">
                  <c:v>9493</c:v>
                </c:pt>
                <c:pt idx="1875">
                  <c:v>9495</c:v>
                </c:pt>
                <c:pt idx="1876">
                  <c:v>9499</c:v>
                </c:pt>
                <c:pt idx="1877">
                  <c:v>9500</c:v>
                </c:pt>
                <c:pt idx="1878">
                  <c:v>9503</c:v>
                </c:pt>
                <c:pt idx="1879">
                  <c:v>9504</c:v>
                </c:pt>
                <c:pt idx="1880">
                  <c:v>9507</c:v>
                </c:pt>
                <c:pt idx="1881">
                  <c:v>9516</c:v>
                </c:pt>
                <c:pt idx="1882">
                  <c:v>9523</c:v>
                </c:pt>
                <c:pt idx="1883">
                  <c:v>9529</c:v>
                </c:pt>
                <c:pt idx="1884">
                  <c:v>9530</c:v>
                </c:pt>
                <c:pt idx="1885">
                  <c:v>9543</c:v>
                </c:pt>
                <c:pt idx="1886">
                  <c:v>9553</c:v>
                </c:pt>
                <c:pt idx="1887">
                  <c:v>9559</c:v>
                </c:pt>
                <c:pt idx="1888">
                  <c:v>9560</c:v>
                </c:pt>
                <c:pt idx="1889">
                  <c:v>9576</c:v>
                </c:pt>
                <c:pt idx="1890">
                  <c:v>9579</c:v>
                </c:pt>
                <c:pt idx="1891">
                  <c:v>9589</c:v>
                </c:pt>
                <c:pt idx="1892">
                  <c:v>9592</c:v>
                </c:pt>
                <c:pt idx="1893">
                  <c:v>9595</c:v>
                </c:pt>
                <c:pt idx="1894">
                  <c:v>9596</c:v>
                </c:pt>
                <c:pt idx="1895">
                  <c:v>9597</c:v>
                </c:pt>
                <c:pt idx="1896">
                  <c:v>9606</c:v>
                </c:pt>
                <c:pt idx="1897">
                  <c:v>9612</c:v>
                </c:pt>
                <c:pt idx="1898">
                  <c:v>9617</c:v>
                </c:pt>
                <c:pt idx="1899">
                  <c:v>9624</c:v>
                </c:pt>
                <c:pt idx="1900">
                  <c:v>9635</c:v>
                </c:pt>
                <c:pt idx="1901">
                  <c:v>9645</c:v>
                </c:pt>
                <c:pt idx="1902">
                  <c:v>9648</c:v>
                </c:pt>
                <c:pt idx="1903">
                  <c:v>9653</c:v>
                </c:pt>
                <c:pt idx="1904">
                  <c:v>9665</c:v>
                </c:pt>
                <c:pt idx="1905">
                  <c:v>9668</c:v>
                </c:pt>
                <c:pt idx="1906">
                  <c:v>9671</c:v>
                </c:pt>
                <c:pt idx="1907">
                  <c:v>9672</c:v>
                </c:pt>
                <c:pt idx="1908">
                  <c:v>9687</c:v>
                </c:pt>
                <c:pt idx="1909">
                  <c:v>9697</c:v>
                </c:pt>
                <c:pt idx="1910">
                  <c:v>9699</c:v>
                </c:pt>
                <c:pt idx="1911">
                  <c:v>9701</c:v>
                </c:pt>
                <c:pt idx="1912">
                  <c:v>9703</c:v>
                </c:pt>
                <c:pt idx="1913">
                  <c:v>9706</c:v>
                </c:pt>
                <c:pt idx="1914">
                  <c:v>9707</c:v>
                </c:pt>
                <c:pt idx="1915">
                  <c:v>9710</c:v>
                </c:pt>
                <c:pt idx="1916">
                  <c:v>9723</c:v>
                </c:pt>
                <c:pt idx="1917">
                  <c:v>9725</c:v>
                </c:pt>
                <c:pt idx="1918">
                  <c:v>9727</c:v>
                </c:pt>
                <c:pt idx="1919">
                  <c:v>9729</c:v>
                </c:pt>
                <c:pt idx="1920">
                  <c:v>9733</c:v>
                </c:pt>
                <c:pt idx="1921">
                  <c:v>9736</c:v>
                </c:pt>
                <c:pt idx="1922">
                  <c:v>9738</c:v>
                </c:pt>
                <c:pt idx="1923">
                  <c:v>9739</c:v>
                </c:pt>
                <c:pt idx="1924">
                  <c:v>9743</c:v>
                </c:pt>
                <c:pt idx="1925">
                  <c:v>9750</c:v>
                </c:pt>
                <c:pt idx="1926">
                  <c:v>9757</c:v>
                </c:pt>
                <c:pt idx="1927">
                  <c:v>9760</c:v>
                </c:pt>
                <c:pt idx="1928">
                  <c:v>9771</c:v>
                </c:pt>
                <c:pt idx="1929">
                  <c:v>9780</c:v>
                </c:pt>
                <c:pt idx="1930">
                  <c:v>9790</c:v>
                </c:pt>
                <c:pt idx="1931">
                  <c:v>9797</c:v>
                </c:pt>
                <c:pt idx="1932">
                  <c:v>9799</c:v>
                </c:pt>
                <c:pt idx="1933">
                  <c:v>9805</c:v>
                </c:pt>
                <c:pt idx="1934">
                  <c:v>9817</c:v>
                </c:pt>
                <c:pt idx="1935">
                  <c:v>9826</c:v>
                </c:pt>
                <c:pt idx="1936">
                  <c:v>9829</c:v>
                </c:pt>
                <c:pt idx="1937">
                  <c:v>9847</c:v>
                </c:pt>
                <c:pt idx="1938">
                  <c:v>9850</c:v>
                </c:pt>
                <c:pt idx="1939">
                  <c:v>9855</c:v>
                </c:pt>
                <c:pt idx="1940">
                  <c:v>9860</c:v>
                </c:pt>
                <c:pt idx="1941">
                  <c:v>9862</c:v>
                </c:pt>
                <c:pt idx="1942">
                  <c:v>9888</c:v>
                </c:pt>
                <c:pt idx="1943">
                  <c:v>9904</c:v>
                </c:pt>
                <c:pt idx="1944">
                  <c:v>9905</c:v>
                </c:pt>
                <c:pt idx="1945">
                  <c:v>9907</c:v>
                </c:pt>
                <c:pt idx="1946">
                  <c:v>9909</c:v>
                </c:pt>
                <c:pt idx="1947">
                  <c:v>9916</c:v>
                </c:pt>
                <c:pt idx="1948">
                  <c:v>9923</c:v>
                </c:pt>
                <c:pt idx="1949">
                  <c:v>9925</c:v>
                </c:pt>
                <c:pt idx="1950">
                  <c:v>9930</c:v>
                </c:pt>
                <c:pt idx="1951">
                  <c:v>9931</c:v>
                </c:pt>
                <c:pt idx="1952">
                  <c:v>9937</c:v>
                </c:pt>
                <c:pt idx="1953">
                  <c:v>9938</c:v>
                </c:pt>
                <c:pt idx="1954">
                  <c:v>9940</c:v>
                </c:pt>
                <c:pt idx="1955">
                  <c:v>9949</c:v>
                </c:pt>
                <c:pt idx="1956">
                  <c:v>9952</c:v>
                </c:pt>
                <c:pt idx="1957">
                  <c:v>9955</c:v>
                </c:pt>
                <c:pt idx="1958">
                  <c:v>9958</c:v>
                </c:pt>
                <c:pt idx="1959">
                  <c:v>9960</c:v>
                </c:pt>
                <c:pt idx="1960">
                  <c:v>9964</c:v>
                </c:pt>
                <c:pt idx="1961">
                  <c:v>9967</c:v>
                </c:pt>
                <c:pt idx="1962">
                  <c:v>9970</c:v>
                </c:pt>
                <c:pt idx="1963">
                  <c:v>9971</c:v>
                </c:pt>
                <c:pt idx="1964">
                  <c:v>9972</c:v>
                </c:pt>
                <c:pt idx="1965">
                  <c:v>9973</c:v>
                </c:pt>
                <c:pt idx="1966">
                  <c:v>9974</c:v>
                </c:pt>
                <c:pt idx="1967">
                  <c:v>9977</c:v>
                </c:pt>
                <c:pt idx="1968">
                  <c:v>9984</c:v>
                </c:pt>
                <c:pt idx="1969">
                  <c:v>9986</c:v>
                </c:pt>
                <c:pt idx="1970">
                  <c:v>9988</c:v>
                </c:pt>
                <c:pt idx="1971">
                  <c:v>9999</c:v>
                </c:pt>
                <c:pt idx="1972">
                  <c:v>10001</c:v>
                </c:pt>
                <c:pt idx="1973">
                  <c:v>10010</c:v>
                </c:pt>
                <c:pt idx="1974">
                  <c:v>10022</c:v>
                </c:pt>
                <c:pt idx="1975">
                  <c:v>10031</c:v>
                </c:pt>
                <c:pt idx="1976">
                  <c:v>10032</c:v>
                </c:pt>
                <c:pt idx="1977">
                  <c:v>10033</c:v>
                </c:pt>
                <c:pt idx="1978">
                  <c:v>10037</c:v>
                </c:pt>
                <c:pt idx="1979">
                  <c:v>10057</c:v>
                </c:pt>
                <c:pt idx="1980">
                  <c:v>10061</c:v>
                </c:pt>
                <c:pt idx="1981">
                  <c:v>10065</c:v>
                </c:pt>
                <c:pt idx="1982">
                  <c:v>10067</c:v>
                </c:pt>
                <c:pt idx="1983">
                  <c:v>10069</c:v>
                </c:pt>
                <c:pt idx="1984">
                  <c:v>10084</c:v>
                </c:pt>
                <c:pt idx="1985">
                  <c:v>10089</c:v>
                </c:pt>
                <c:pt idx="1986">
                  <c:v>10091</c:v>
                </c:pt>
                <c:pt idx="1987">
                  <c:v>10092</c:v>
                </c:pt>
                <c:pt idx="1988">
                  <c:v>10095</c:v>
                </c:pt>
                <c:pt idx="1989">
                  <c:v>10099</c:v>
                </c:pt>
                <c:pt idx="1990">
                  <c:v>10102</c:v>
                </c:pt>
                <c:pt idx="1991">
                  <c:v>10104</c:v>
                </c:pt>
                <c:pt idx="1992">
                  <c:v>10120</c:v>
                </c:pt>
                <c:pt idx="1993">
                  <c:v>10127</c:v>
                </c:pt>
                <c:pt idx="1994">
                  <c:v>10128</c:v>
                </c:pt>
                <c:pt idx="1995">
                  <c:v>10129</c:v>
                </c:pt>
                <c:pt idx="1996">
                  <c:v>10133</c:v>
                </c:pt>
                <c:pt idx="1997">
                  <c:v>10140</c:v>
                </c:pt>
                <c:pt idx="1998">
                  <c:v>10141</c:v>
                </c:pt>
                <c:pt idx="1999">
                  <c:v>10142</c:v>
                </c:pt>
                <c:pt idx="2000">
                  <c:v>10144</c:v>
                </c:pt>
                <c:pt idx="2001">
                  <c:v>10146</c:v>
                </c:pt>
                <c:pt idx="2002">
                  <c:v>10150</c:v>
                </c:pt>
                <c:pt idx="2003">
                  <c:v>10151</c:v>
                </c:pt>
                <c:pt idx="2004">
                  <c:v>10156</c:v>
                </c:pt>
                <c:pt idx="2005">
                  <c:v>10157</c:v>
                </c:pt>
                <c:pt idx="2006">
                  <c:v>10159</c:v>
                </c:pt>
                <c:pt idx="2007">
                  <c:v>10160</c:v>
                </c:pt>
                <c:pt idx="2008">
                  <c:v>10163</c:v>
                </c:pt>
                <c:pt idx="2009">
                  <c:v>10164</c:v>
                </c:pt>
                <c:pt idx="2010">
                  <c:v>10172</c:v>
                </c:pt>
                <c:pt idx="2011">
                  <c:v>10175</c:v>
                </c:pt>
                <c:pt idx="2012">
                  <c:v>10176</c:v>
                </c:pt>
                <c:pt idx="2013">
                  <c:v>10177</c:v>
                </c:pt>
                <c:pt idx="2014">
                  <c:v>10196</c:v>
                </c:pt>
                <c:pt idx="2015">
                  <c:v>10203</c:v>
                </c:pt>
                <c:pt idx="2016">
                  <c:v>10207</c:v>
                </c:pt>
                <c:pt idx="2017">
                  <c:v>10212</c:v>
                </c:pt>
                <c:pt idx="2018">
                  <c:v>10219</c:v>
                </c:pt>
                <c:pt idx="2019">
                  <c:v>10232</c:v>
                </c:pt>
                <c:pt idx="2020">
                  <c:v>10236</c:v>
                </c:pt>
                <c:pt idx="2021">
                  <c:v>10240</c:v>
                </c:pt>
                <c:pt idx="2022">
                  <c:v>10241</c:v>
                </c:pt>
                <c:pt idx="2023">
                  <c:v>10242</c:v>
                </c:pt>
                <c:pt idx="2024">
                  <c:v>10245</c:v>
                </c:pt>
                <c:pt idx="2025">
                  <c:v>10250</c:v>
                </c:pt>
                <c:pt idx="2026">
                  <c:v>10258</c:v>
                </c:pt>
                <c:pt idx="2027">
                  <c:v>10260</c:v>
                </c:pt>
                <c:pt idx="2028">
                  <c:v>10262</c:v>
                </c:pt>
                <c:pt idx="2029">
                  <c:v>10264</c:v>
                </c:pt>
                <c:pt idx="2030">
                  <c:v>10270</c:v>
                </c:pt>
                <c:pt idx="2031">
                  <c:v>10277</c:v>
                </c:pt>
                <c:pt idx="2032">
                  <c:v>10281</c:v>
                </c:pt>
                <c:pt idx="2033">
                  <c:v>10286</c:v>
                </c:pt>
                <c:pt idx="2034">
                  <c:v>10299</c:v>
                </c:pt>
                <c:pt idx="2035">
                  <c:v>10304</c:v>
                </c:pt>
                <c:pt idx="2036">
                  <c:v>10307</c:v>
                </c:pt>
                <c:pt idx="2037">
                  <c:v>10311</c:v>
                </c:pt>
                <c:pt idx="2038">
                  <c:v>10313</c:v>
                </c:pt>
                <c:pt idx="2039">
                  <c:v>10314</c:v>
                </c:pt>
                <c:pt idx="2040">
                  <c:v>10319</c:v>
                </c:pt>
                <c:pt idx="2041">
                  <c:v>10323</c:v>
                </c:pt>
                <c:pt idx="2042">
                  <c:v>10339</c:v>
                </c:pt>
                <c:pt idx="2043">
                  <c:v>10340</c:v>
                </c:pt>
                <c:pt idx="2044">
                  <c:v>10341</c:v>
                </c:pt>
                <c:pt idx="2045">
                  <c:v>10343</c:v>
                </c:pt>
                <c:pt idx="2046">
                  <c:v>10350</c:v>
                </c:pt>
                <c:pt idx="2047">
                  <c:v>10352</c:v>
                </c:pt>
                <c:pt idx="2048">
                  <c:v>10356</c:v>
                </c:pt>
                <c:pt idx="2049">
                  <c:v>10364</c:v>
                </c:pt>
                <c:pt idx="2050">
                  <c:v>10377</c:v>
                </c:pt>
                <c:pt idx="2051">
                  <c:v>10379</c:v>
                </c:pt>
                <c:pt idx="2052">
                  <c:v>10380</c:v>
                </c:pt>
                <c:pt idx="2053">
                  <c:v>10381</c:v>
                </c:pt>
                <c:pt idx="2054">
                  <c:v>10383</c:v>
                </c:pt>
                <c:pt idx="2055">
                  <c:v>10390</c:v>
                </c:pt>
                <c:pt idx="2056">
                  <c:v>10394</c:v>
                </c:pt>
                <c:pt idx="2057">
                  <c:v>10395</c:v>
                </c:pt>
                <c:pt idx="2058">
                  <c:v>10398</c:v>
                </c:pt>
                <c:pt idx="2059">
                  <c:v>10401</c:v>
                </c:pt>
                <c:pt idx="2060">
                  <c:v>10402</c:v>
                </c:pt>
                <c:pt idx="2061">
                  <c:v>10403</c:v>
                </c:pt>
                <c:pt idx="2062">
                  <c:v>10413</c:v>
                </c:pt>
                <c:pt idx="2063">
                  <c:v>10420</c:v>
                </c:pt>
                <c:pt idx="2064">
                  <c:v>10424</c:v>
                </c:pt>
                <c:pt idx="2065">
                  <c:v>10430</c:v>
                </c:pt>
                <c:pt idx="2066">
                  <c:v>10432</c:v>
                </c:pt>
                <c:pt idx="2067">
                  <c:v>10446</c:v>
                </c:pt>
                <c:pt idx="2068">
                  <c:v>10448</c:v>
                </c:pt>
                <c:pt idx="2069">
                  <c:v>10451</c:v>
                </c:pt>
                <c:pt idx="2070">
                  <c:v>10466</c:v>
                </c:pt>
                <c:pt idx="2071">
                  <c:v>10469</c:v>
                </c:pt>
                <c:pt idx="2072">
                  <c:v>10470</c:v>
                </c:pt>
                <c:pt idx="2073">
                  <c:v>10473</c:v>
                </c:pt>
                <c:pt idx="2074">
                  <c:v>10475</c:v>
                </c:pt>
                <c:pt idx="2075">
                  <c:v>10476</c:v>
                </c:pt>
                <c:pt idx="2076">
                  <c:v>10477</c:v>
                </c:pt>
                <c:pt idx="2077">
                  <c:v>10478</c:v>
                </c:pt>
                <c:pt idx="2078">
                  <c:v>10479</c:v>
                </c:pt>
                <c:pt idx="2079">
                  <c:v>10486</c:v>
                </c:pt>
                <c:pt idx="2080">
                  <c:v>10489</c:v>
                </c:pt>
                <c:pt idx="2081">
                  <c:v>10490</c:v>
                </c:pt>
                <c:pt idx="2082">
                  <c:v>10492</c:v>
                </c:pt>
                <c:pt idx="2083">
                  <c:v>10500</c:v>
                </c:pt>
                <c:pt idx="2084">
                  <c:v>10505</c:v>
                </c:pt>
                <c:pt idx="2085">
                  <c:v>10507</c:v>
                </c:pt>
                <c:pt idx="2086">
                  <c:v>10509</c:v>
                </c:pt>
                <c:pt idx="2087">
                  <c:v>10513</c:v>
                </c:pt>
                <c:pt idx="2088">
                  <c:v>10521</c:v>
                </c:pt>
                <c:pt idx="2089">
                  <c:v>10524</c:v>
                </c:pt>
                <c:pt idx="2090">
                  <c:v>10525</c:v>
                </c:pt>
                <c:pt idx="2091">
                  <c:v>10530</c:v>
                </c:pt>
                <c:pt idx="2092">
                  <c:v>10536</c:v>
                </c:pt>
                <c:pt idx="2093">
                  <c:v>10542</c:v>
                </c:pt>
                <c:pt idx="2094">
                  <c:v>10548</c:v>
                </c:pt>
                <c:pt idx="2095">
                  <c:v>10552</c:v>
                </c:pt>
                <c:pt idx="2096">
                  <c:v>10556</c:v>
                </c:pt>
                <c:pt idx="2097">
                  <c:v>10560</c:v>
                </c:pt>
                <c:pt idx="2098">
                  <c:v>10562</c:v>
                </c:pt>
                <c:pt idx="2099">
                  <c:v>10573</c:v>
                </c:pt>
                <c:pt idx="2100">
                  <c:v>10581</c:v>
                </c:pt>
                <c:pt idx="2101">
                  <c:v>10582</c:v>
                </c:pt>
                <c:pt idx="2102">
                  <c:v>10584</c:v>
                </c:pt>
                <c:pt idx="2103">
                  <c:v>10590</c:v>
                </c:pt>
                <c:pt idx="2104">
                  <c:v>10591</c:v>
                </c:pt>
                <c:pt idx="2105">
                  <c:v>10595</c:v>
                </c:pt>
                <c:pt idx="2106">
                  <c:v>10598</c:v>
                </c:pt>
                <c:pt idx="2107">
                  <c:v>10602</c:v>
                </c:pt>
                <c:pt idx="2108">
                  <c:v>10609</c:v>
                </c:pt>
                <c:pt idx="2109">
                  <c:v>10613</c:v>
                </c:pt>
                <c:pt idx="2110">
                  <c:v>10617</c:v>
                </c:pt>
                <c:pt idx="2111">
                  <c:v>10619</c:v>
                </c:pt>
                <c:pt idx="2112">
                  <c:v>10623</c:v>
                </c:pt>
                <c:pt idx="2113">
                  <c:v>10629</c:v>
                </c:pt>
                <c:pt idx="2114">
                  <c:v>10634</c:v>
                </c:pt>
                <c:pt idx="2115">
                  <c:v>10637</c:v>
                </c:pt>
                <c:pt idx="2116">
                  <c:v>10640</c:v>
                </c:pt>
                <c:pt idx="2117">
                  <c:v>10641</c:v>
                </c:pt>
                <c:pt idx="2118">
                  <c:v>10642</c:v>
                </c:pt>
                <c:pt idx="2119">
                  <c:v>10643</c:v>
                </c:pt>
                <c:pt idx="2120">
                  <c:v>10648</c:v>
                </c:pt>
                <c:pt idx="2121">
                  <c:v>10652</c:v>
                </c:pt>
                <c:pt idx="2122">
                  <c:v>10659</c:v>
                </c:pt>
                <c:pt idx="2123">
                  <c:v>10660</c:v>
                </c:pt>
                <c:pt idx="2124">
                  <c:v>10664</c:v>
                </c:pt>
                <c:pt idx="2125">
                  <c:v>10669</c:v>
                </c:pt>
                <c:pt idx="2126">
                  <c:v>10673</c:v>
                </c:pt>
                <c:pt idx="2127">
                  <c:v>10675</c:v>
                </c:pt>
                <c:pt idx="2128">
                  <c:v>10676</c:v>
                </c:pt>
                <c:pt idx="2129">
                  <c:v>10678</c:v>
                </c:pt>
                <c:pt idx="2130">
                  <c:v>10680</c:v>
                </c:pt>
                <c:pt idx="2131">
                  <c:v>10681</c:v>
                </c:pt>
                <c:pt idx="2132">
                  <c:v>10686</c:v>
                </c:pt>
                <c:pt idx="2133">
                  <c:v>10691</c:v>
                </c:pt>
                <c:pt idx="2134">
                  <c:v>10699</c:v>
                </c:pt>
                <c:pt idx="2135">
                  <c:v>10701</c:v>
                </c:pt>
                <c:pt idx="2136">
                  <c:v>10702</c:v>
                </c:pt>
                <c:pt idx="2137">
                  <c:v>10703</c:v>
                </c:pt>
                <c:pt idx="2138">
                  <c:v>10704</c:v>
                </c:pt>
                <c:pt idx="2139">
                  <c:v>10708</c:v>
                </c:pt>
                <c:pt idx="2140">
                  <c:v>10710</c:v>
                </c:pt>
                <c:pt idx="2141">
                  <c:v>10711</c:v>
                </c:pt>
                <c:pt idx="2142">
                  <c:v>10722</c:v>
                </c:pt>
                <c:pt idx="2143">
                  <c:v>10727</c:v>
                </c:pt>
                <c:pt idx="2144">
                  <c:v>10735</c:v>
                </c:pt>
                <c:pt idx="2145">
                  <c:v>10736</c:v>
                </c:pt>
                <c:pt idx="2146">
                  <c:v>10738</c:v>
                </c:pt>
                <c:pt idx="2147">
                  <c:v>10741</c:v>
                </c:pt>
                <c:pt idx="2148">
                  <c:v>10742</c:v>
                </c:pt>
                <c:pt idx="2149">
                  <c:v>10749</c:v>
                </c:pt>
                <c:pt idx="2150">
                  <c:v>10755</c:v>
                </c:pt>
                <c:pt idx="2151">
                  <c:v>10757</c:v>
                </c:pt>
                <c:pt idx="2152">
                  <c:v>10766</c:v>
                </c:pt>
                <c:pt idx="2153">
                  <c:v>10767</c:v>
                </c:pt>
                <c:pt idx="2154">
                  <c:v>10770</c:v>
                </c:pt>
                <c:pt idx="2155">
                  <c:v>10779</c:v>
                </c:pt>
                <c:pt idx="2156">
                  <c:v>10785</c:v>
                </c:pt>
                <c:pt idx="2157">
                  <c:v>10789</c:v>
                </c:pt>
                <c:pt idx="2158">
                  <c:v>10790</c:v>
                </c:pt>
                <c:pt idx="2159">
                  <c:v>10795</c:v>
                </c:pt>
                <c:pt idx="2160">
                  <c:v>10796</c:v>
                </c:pt>
                <c:pt idx="2161">
                  <c:v>10812</c:v>
                </c:pt>
                <c:pt idx="2162">
                  <c:v>10814</c:v>
                </c:pt>
                <c:pt idx="2163">
                  <c:v>10821</c:v>
                </c:pt>
                <c:pt idx="2164">
                  <c:v>10826</c:v>
                </c:pt>
                <c:pt idx="2165">
                  <c:v>10827</c:v>
                </c:pt>
                <c:pt idx="2166">
                  <c:v>10832</c:v>
                </c:pt>
                <c:pt idx="2167">
                  <c:v>10833</c:v>
                </c:pt>
                <c:pt idx="2168">
                  <c:v>10837</c:v>
                </c:pt>
                <c:pt idx="2169">
                  <c:v>10839</c:v>
                </c:pt>
                <c:pt idx="2170">
                  <c:v>10841</c:v>
                </c:pt>
                <c:pt idx="2171">
                  <c:v>10846</c:v>
                </c:pt>
                <c:pt idx="2172">
                  <c:v>10854</c:v>
                </c:pt>
                <c:pt idx="2173">
                  <c:v>10855</c:v>
                </c:pt>
                <c:pt idx="2174">
                  <c:v>10856</c:v>
                </c:pt>
                <c:pt idx="2175">
                  <c:v>10858</c:v>
                </c:pt>
                <c:pt idx="2176">
                  <c:v>10862</c:v>
                </c:pt>
                <c:pt idx="2177">
                  <c:v>10868</c:v>
                </c:pt>
                <c:pt idx="2178">
                  <c:v>10870</c:v>
                </c:pt>
                <c:pt idx="2179">
                  <c:v>10872</c:v>
                </c:pt>
                <c:pt idx="2180">
                  <c:v>10882</c:v>
                </c:pt>
                <c:pt idx="2181">
                  <c:v>10888</c:v>
                </c:pt>
                <c:pt idx="2182">
                  <c:v>10897</c:v>
                </c:pt>
                <c:pt idx="2183">
                  <c:v>10905</c:v>
                </c:pt>
                <c:pt idx="2184">
                  <c:v>10906</c:v>
                </c:pt>
                <c:pt idx="2185">
                  <c:v>10909</c:v>
                </c:pt>
                <c:pt idx="2186">
                  <c:v>10913</c:v>
                </c:pt>
                <c:pt idx="2187">
                  <c:v>10914</c:v>
                </c:pt>
                <c:pt idx="2188">
                  <c:v>10925</c:v>
                </c:pt>
                <c:pt idx="2189">
                  <c:v>10928</c:v>
                </c:pt>
                <c:pt idx="2190">
                  <c:v>10936</c:v>
                </c:pt>
                <c:pt idx="2191">
                  <c:v>10949</c:v>
                </c:pt>
                <c:pt idx="2192">
                  <c:v>10951</c:v>
                </c:pt>
                <c:pt idx="2193">
                  <c:v>10955</c:v>
                </c:pt>
                <c:pt idx="2194">
                  <c:v>10965</c:v>
                </c:pt>
                <c:pt idx="2195">
                  <c:v>10967</c:v>
                </c:pt>
                <c:pt idx="2196">
                  <c:v>10968</c:v>
                </c:pt>
                <c:pt idx="2197">
                  <c:v>10971</c:v>
                </c:pt>
                <c:pt idx="2198">
                  <c:v>10972</c:v>
                </c:pt>
                <c:pt idx="2199">
                  <c:v>10981</c:v>
                </c:pt>
                <c:pt idx="2200">
                  <c:v>10983</c:v>
                </c:pt>
                <c:pt idx="2201">
                  <c:v>10991</c:v>
                </c:pt>
                <c:pt idx="2202">
                  <c:v>10992</c:v>
                </c:pt>
                <c:pt idx="2203">
                  <c:v>10995</c:v>
                </c:pt>
                <c:pt idx="2204">
                  <c:v>11003</c:v>
                </c:pt>
                <c:pt idx="2205">
                  <c:v>11004</c:v>
                </c:pt>
                <c:pt idx="2206">
                  <c:v>11007</c:v>
                </c:pt>
                <c:pt idx="2207">
                  <c:v>11010</c:v>
                </c:pt>
                <c:pt idx="2208">
                  <c:v>11013</c:v>
                </c:pt>
                <c:pt idx="2209">
                  <c:v>11025</c:v>
                </c:pt>
                <c:pt idx="2210">
                  <c:v>11030</c:v>
                </c:pt>
                <c:pt idx="2211">
                  <c:v>11031</c:v>
                </c:pt>
                <c:pt idx="2212">
                  <c:v>11039</c:v>
                </c:pt>
                <c:pt idx="2213">
                  <c:v>11051</c:v>
                </c:pt>
                <c:pt idx="2214">
                  <c:v>11056</c:v>
                </c:pt>
                <c:pt idx="2215">
                  <c:v>11071</c:v>
                </c:pt>
                <c:pt idx="2216">
                  <c:v>11074</c:v>
                </c:pt>
                <c:pt idx="2217">
                  <c:v>11075</c:v>
                </c:pt>
                <c:pt idx="2218">
                  <c:v>11084</c:v>
                </c:pt>
                <c:pt idx="2219">
                  <c:v>11086</c:v>
                </c:pt>
                <c:pt idx="2220">
                  <c:v>11088</c:v>
                </c:pt>
                <c:pt idx="2221">
                  <c:v>11091</c:v>
                </c:pt>
                <c:pt idx="2222">
                  <c:v>11092</c:v>
                </c:pt>
                <c:pt idx="2223">
                  <c:v>11096</c:v>
                </c:pt>
                <c:pt idx="2224">
                  <c:v>11100</c:v>
                </c:pt>
                <c:pt idx="2225">
                  <c:v>11101</c:v>
                </c:pt>
                <c:pt idx="2226">
                  <c:v>11110</c:v>
                </c:pt>
                <c:pt idx="2227">
                  <c:v>11112</c:v>
                </c:pt>
                <c:pt idx="2228">
                  <c:v>11114</c:v>
                </c:pt>
                <c:pt idx="2229">
                  <c:v>11121</c:v>
                </c:pt>
                <c:pt idx="2230">
                  <c:v>11133</c:v>
                </c:pt>
                <c:pt idx="2231">
                  <c:v>11148</c:v>
                </c:pt>
                <c:pt idx="2232">
                  <c:v>11166</c:v>
                </c:pt>
                <c:pt idx="2233">
                  <c:v>11171</c:v>
                </c:pt>
                <c:pt idx="2234">
                  <c:v>11176</c:v>
                </c:pt>
                <c:pt idx="2235">
                  <c:v>11178</c:v>
                </c:pt>
                <c:pt idx="2236">
                  <c:v>11181</c:v>
                </c:pt>
                <c:pt idx="2237">
                  <c:v>11187</c:v>
                </c:pt>
                <c:pt idx="2238">
                  <c:v>11188</c:v>
                </c:pt>
                <c:pt idx="2239">
                  <c:v>11191</c:v>
                </c:pt>
              </c:strCache>
            </c:strRef>
          </c:cat>
          <c:val>
            <c:numRef>
              <c:f>ID!$E$6:$E$2246</c:f>
              <c:numCache>
                <c:formatCode>General</c:formatCode>
                <c:ptCount val="2240"/>
                <c:pt idx="0">
                  <c:v>9</c:v>
                </c:pt>
                <c:pt idx="1">
                  <c:v>7</c:v>
                </c:pt>
                <c:pt idx="2">
                  <c:v>2</c:v>
                </c:pt>
                <c:pt idx="3">
                  <c:v>3</c:v>
                </c:pt>
                <c:pt idx="4">
                  <c:v>7</c:v>
                </c:pt>
                <c:pt idx="5">
                  <c:v>4</c:v>
                </c:pt>
                <c:pt idx="6">
                  <c:v>5</c:v>
                </c:pt>
                <c:pt idx="7">
                  <c:v>4</c:v>
                </c:pt>
                <c:pt idx="8">
                  <c:v>7</c:v>
                </c:pt>
                <c:pt idx="9">
                  <c:v>3</c:v>
                </c:pt>
                <c:pt idx="10">
                  <c:v>3</c:v>
                </c:pt>
                <c:pt idx="11">
                  <c:v>2</c:v>
                </c:pt>
                <c:pt idx="12">
                  <c:v>9</c:v>
                </c:pt>
                <c:pt idx="13">
                  <c:v>4</c:v>
                </c:pt>
                <c:pt idx="14">
                  <c:v>3</c:v>
                </c:pt>
                <c:pt idx="15">
                  <c:v>5</c:v>
                </c:pt>
                <c:pt idx="16">
                  <c:v>2</c:v>
                </c:pt>
                <c:pt idx="17">
                  <c:v>3</c:v>
                </c:pt>
                <c:pt idx="18">
                  <c:v>4</c:v>
                </c:pt>
                <c:pt idx="19">
                  <c:v>4</c:v>
                </c:pt>
                <c:pt idx="20">
                  <c:v>3</c:v>
                </c:pt>
                <c:pt idx="21">
                  <c:v>8</c:v>
                </c:pt>
                <c:pt idx="22">
                  <c:v>4</c:v>
                </c:pt>
                <c:pt idx="23">
                  <c:v>5</c:v>
                </c:pt>
                <c:pt idx="24">
                  <c:v>4</c:v>
                </c:pt>
                <c:pt idx="25">
                  <c:v>11</c:v>
                </c:pt>
                <c:pt idx="26">
                  <c:v>3</c:v>
                </c:pt>
                <c:pt idx="27">
                  <c:v>5</c:v>
                </c:pt>
                <c:pt idx="28">
                  <c:v>5</c:v>
                </c:pt>
                <c:pt idx="29">
                  <c:v>8</c:v>
                </c:pt>
                <c:pt idx="30">
                  <c:v>6</c:v>
                </c:pt>
                <c:pt idx="31">
                  <c:v>11</c:v>
                </c:pt>
                <c:pt idx="32">
                  <c:v>5</c:v>
                </c:pt>
                <c:pt idx="33">
                  <c:v>2</c:v>
                </c:pt>
                <c:pt idx="34">
                  <c:v>3</c:v>
                </c:pt>
                <c:pt idx="35">
                  <c:v>4</c:v>
                </c:pt>
                <c:pt idx="36">
                  <c:v>7</c:v>
                </c:pt>
                <c:pt idx="37">
                  <c:v>7</c:v>
                </c:pt>
                <c:pt idx="38">
                  <c:v>9</c:v>
                </c:pt>
                <c:pt idx="39">
                  <c:v>3</c:v>
                </c:pt>
                <c:pt idx="40">
                  <c:v>10</c:v>
                </c:pt>
                <c:pt idx="41">
                  <c:v>4</c:v>
                </c:pt>
                <c:pt idx="42">
                  <c:v>3</c:v>
                </c:pt>
                <c:pt idx="43">
                  <c:v>10</c:v>
                </c:pt>
                <c:pt idx="44">
                  <c:v>2</c:v>
                </c:pt>
                <c:pt idx="45">
                  <c:v>4</c:v>
                </c:pt>
                <c:pt idx="46">
                  <c:v>9</c:v>
                </c:pt>
                <c:pt idx="47">
                  <c:v>11</c:v>
                </c:pt>
                <c:pt idx="48">
                  <c:v>7</c:v>
                </c:pt>
                <c:pt idx="49">
                  <c:v>4</c:v>
                </c:pt>
                <c:pt idx="50">
                  <c:v>8</c:v>
                </c:pt>
                <c:pt idx="51">
                  <c:v>7</c:v>
                </c:pt>
                <c:pt idx="52">
                  <c:v>3</c:v>
                </c:pt>
                <c:pt idx="53">
                  <c:v>9</c:v>
                </c:pt>
                <c:pt idx="54">
                  <c:v>3</c:v>
                </c:pt>
                <c:pt idx="55">
                  <c:v>7</c:v>
                </c:pt>
                <c:pt idx="56">
                  <c:v>3</c:v>
                </c:pt>
                <c:pt idx="57">
                  <c:v>4</c:v>
                </c:pt>
                <c:pt idx="58">
                  <c:v>3</c:v>
                </c:pt>
                <c:pt idx="59">
                  <c:v>5</c:v>
                </c:pt>
                <c:pt idx="60">
                  <c:v>6</c:v>
                </c:pt>
                <c:pt idx="61">
                  <c:v>11</c:v>
                </c:pt>
                <c:pt idx="62">
                  <c:v>3</c:v>
                </c:pt>
                <c:pt idx="63">
                  <c:v>5</c:v>
                </c:pt>
                <c:pt idx="64">
                  <c:v>9</c:v>
                </c:pt>
                <c:pt idx="65">
                  <c:v>10</c:v>
                </c:pt>
                <c:pt idx="66">
                  <c:v>3</c:v>
                </c:pt>
                <c:pt idx="67">
                  <c:v>6</c:v>
                </c:pt>
                <c:pt idx="68">
                  <c:v>6</c:v>
                </c:pt>
                <c:pt idx="69">
                  <c:v>5</c:v>
                </c:pt>
                <c:pt idx="70">
                  <c:v>8</c:v>
                </c:pt>
                <c:pt idx="71">
                  <c:v>5</c:v>
                </c:pt>
                <c:pt idx="72">
                  <c:v>6</c:v>
                </c:pt>
                <c:pt idx="73">
                  <c:v>2</c:v>
                </c:pt>
                <c:pt idx="74">
                  <c:v>5</c:v>
                </c:pt>
                <c:pt idx="75">
                  <c:v>6</c:v>
                </c:pt>
                <c:pt idx="76">
                  <c:v>11</c:v>
                </c:pt>
                <c:pt idx="77">
                  <c:v>10</c:v>
                </c:pt>
                <c:pt idx="78">
                  <c:v>9</c:v>
                </c:pt>
                <c:pt idx="79">
                  <c:v>3</c:v>
                </c:pt>
                <c:pt idx="80">
                  <c:v>3</c:v>
                </c:pt>
                <c:pt idx="81">
                  <c:v>11</c:v>
                </c:pt>
                <c:pt idx="82">
                  <c:v>6</c:v>
                </c:pt>
                <c:pt idx="83">
                  <c:v>11</c:v>
                </c:pt>
                <c:pt idx="84">
                  <c:v>11</c:v>
                </c:pt>
                <c:pt idx="85">
                  <c:v>4</c:v>
                </c:pt>
                <c:pt idx="86">
                  <c:v>2</c:v>
                </c:pt>
                <c:pt idx="87">
                  <c:v>3</c:v>
                </c:pt>
                <c:pt idx="88">
                  <c:v>11</c:v>
                </c:pt>
                <c:pt idx="89">
                  <c:v>4</c:v>
                </c:pt>
                <c:pt idx="90">
                  <c:v>3</c:v>
                </c:pt>
                <c:pt idx="91">
                  <c:v>8</c:v>
                </c:pt>
                <c:pt idx="92">
                  <c:v>13</c:v>
                </c:pt>
                <c:pt idx="93">
                  <c:v>10</c:v>
                </c:pt>
                <c:pt idx="94">
                  <c:v>10</c:v>
                </c:pt>
                <c:pt idx="95">
                  <c:v>6</c:v>
                </c:pt>
                <c:pt idx="96">
                  <c:v>4</c:v>
                </c:pt>
                <c:pt idx="97">
                  <c:v>9</c:v>
                </c:pt>
                <c:pt idx="98">
                  <c:v>3</c:v>
                </c:pt>
                <c:pt idx="99">
                  <c:v>2</c:v>
                </c:pt>
                <c:pt idx="100">
                  <c:v>7</c:v>
                </c:pt>
                <c:pt idx="101">
                  <c:v>4</c:v>
                </c:pt>
                <c:pt idx="102">
                  <c:v>2</c:v>
                </c:pt>
                <c:pt idx="103">
                  <c:v>10</c:v>
                </c:pt>
                <c:pt idx="104">
                  <c:v>9</c:v>
                </c:pt>
                <c:pt idx="105">
                  <c:v>13</c:v>
                </c:pt>
                <c:pt idx="106">
                  <c:v>4</c:v>
                </c:pt>
                <c:pt idx="107">
                  <c:v>6</c:v>
                </c:pt>
                <c:pt idx="108">
                  <c:v>13</c:v>
                </c:pt>
                <c:pt idx="109">
                  <c:v>9</c:v>
                </c:pt>
                <c:pt idx="110">
                  <c:v>7</c:v>
                </c:pt>
                <c:pt idx="111">
                  <c:v>4</c:v>
                </c:pt>
                <c:pt idx="112">
                  <c:v>3</c:v>
                </c:pt>
                <c:pt idx="113">
                  <c:v>4</c:v>
                </c:pt>
                <c:pt idx="114">
                  <c:v>7</c:v>
                </c:pt>
                <c:pt idx="115">
                  <c:v>2</c:v>
                </c:pt>
                <c:pt idx="116">
                  <c:v>7</c:v>
                </c:pt>
                <c:pt idx="117">
                  <c:v>6</c:v>
                </c:pt>
                <c:pt idx="118">
                  <c:v>4</c:v>
                </c:pt>
                <c:pt idx="119">
                  <c:v>12</c:v>
                </c:pt>
                <c:pt idx="120">
                  <c:v>2</c:v>
                </c:pt>
                <c:pt idx="121">
                  <c:v>3</c:v>
                </c:pt>
                <c:pt idx="122">
                  <c:v>7</c:v>
                </c:pt>
                <c:pt idx="123">
                  <c:v>10</c:v>
                </c:pt>
                <c:pt idx="124">
                  <c:v>2</c:v>
                </c:pt>
                <c:pt idx="125">
                  <c:v>2</c:v>
                </c:pt>
                <c:pt idx="126">
                  <c:v>3</c:v>
                </c:pt>
                <c:pt idx="127">
                  <c:v>5</c:v>
                </c:pt>
                <c:pt idx="128">
                  <c:v>3</c:v>
                </c:pt>
                <c:pt idx="129">
                  <c:v>2</c:v>
                </c:pt>
                <c:pt idx="130">
                  <c:v>6</c:v>
                </c:pt>
                <c:pt idx="131">
                  <c:v>8</c:v>
                </c:pt>
                <c:pt idx="132">
                  <c:v>8</c:v>
                </c:pt>
                <c:pt idx="133">
                  <c:v>11</c:v>
                </c:pt>
                <c:pt idx="134">
                  <c:v>6</c:v>
                </c:pt>
                <c:pt idx="135">
                  <c:v>11</c:v>
                </c:pt>
                <c:pt idx="136">
                  <c:v>3</c:v>
                </c:pt>
                <c:pt idx="137">
                  <c:v>5</c:v>
                </c:pt>
                <c:pt idx="138">
                  <c:v>4</c:v>
                </c:pt>
                <c:pt idx="139">
                  <c:v>3</c:v>
                </c:pt>
                <c:pt idx="140">
                  <c:v>9</c:v>
                </c:pt>
                <c:pt idx="141">
                  <c:v>8</c:v>
                </c:pt>
                <c:pt idx="142">
                  <c:v>5</c:v>
                </c:pt>
                <c:pt idx="143">
                  <c:v>4</c:v>
                </c:pt>
                <c:pt idx="144">
                  <c:v>3</c:v>
                </c:pt>
                <c:pt idx="145">
                  <c:v>8</c:v>
                </c:pt>
                <c:pt idx="146">
                  <c:v>3</c:v>
                </c:pt>
                <c:pt idx="147">
                  <c:v>3</c:v>
                </c:pt>
                <c:pt idx="148">
                  <c:v>2</c:v>
                </c:pt>
                <c:pt idx="149">
                  <c:v>4</c:v>
                </c:pt>
                <c:pt idx="150">
                  <c:v>11</c:v>
                </c:pt>
                <c:pt idx="151">
                  <c:v>13</c:v>
                </c:pt>
                <c:pt idx="152">
                  <c:v>12</c:v>
                </c:pt>
                <c:pt idx="153">
                  <c:v>4</c:v>
                </c:pt>
                <c:pt idx="154">
                  <c:v>10</c:v>
                </c:pt>
                <c:pt idx="155">
                  <c:v>3</c:v>
                </c:pt>
                <c:pt idx="156">
                  <c:v>5</c:v>
                </c:pt>
                <c:pt idx="157">
                  <c:v>4</c:v>
                </c:pt>
                <c:pt idx="158">
                  <c:v>11</c:v>
                </c:pt>
                <c:pt idx="159">
                  <c:v>10</c:v>
                </c:pt>
                <c:pt idx="160">
                  <c:v>9</c:v>
                </c:pt>
                <c:pt idx="161">
                  <c:v>10</c:v>
                </c:pt>
                <c:pt idx="162">
                  <c:v>3</c:v>
                </c:pt>
                <c:pt idx="163">
                  <c:v>10</c:v>
                </c:pt>
                <c:pt idx="164">
                  <c:v>7</c:v>
                </c:pt>
                <c:pt idx="165">
                  <c:v>2</c:v>
                </c:pt>
                <c:pt idx="166">
                  <c:v>2</c:v>
                </c:pt>
                <c:pt idx="167">
                  <c:v>10</c:v>
                </c:pt>
                <c:pt idx="168">
                  <c:v>4</c:v>
                </c:pt>
                <c:pt idx="169">
                  <c:v>4</c:v>
                </c:pt>
                <c:pt idx="170">
                  <c:v>3</c:v>
                </c:pt>
                <c:pt idx="171">
                  <c:v>7</c:v>
                </c:pt>
                <c:pt idx="172">
                  <c:v>3</c:v>
                </c:pt>
                <c:pt idx="173">
                  <c:v>2</c:v>
                </c:pt>
                <c:pt idx="174">
                  <c:v>2</c:v>
                </c:pt>
                <c:pt idx="175">
                  <c:v>2</c:v>
                </c:pt>
                <c:pt idx="176">
                  <c:v>7</c:v>
                </c:pt>
                <c:pt idx="177">
                  <c:v>3</c:v>
                </c:pt>
                <c:pt idx="178">
                  <c:v>7</c:v>
                </c:pt>
                <c:pt idx="179">
                  <c:v>4</c:v>
                </c:pt>
                <c:pt idx="180">
                  <c:v>5</c:v>
                </c:pt>
                <c:pt idx="181">
                  <c:v>2</c:v>
                </c:pt>
                <c:pt idx="182">
                  <c:v>3</c:v>
                </c:pt>
                <c:pt idx="183">
                  <c:v>4</c:v>
                </c:pt>
                <c:pt idx="184">
                  <c:v>5</c:v>
                </c:pt>
                <c:pt idx="185">
                  <c:v>7</c:v>
                </c:pt>
                <c:pt idx="186">
                  <c:v>11</c:v>
                </c:pt>
                <c:pt idx="187">
                  <c:v>9</c:v>
                </c:pt>
                <c:pt idx="188">
                  <c:v>4</c:v>
                </c:pt>
                <c:pt idx="189">
                  <c:v>5</c:v>
                </c:pt>
                <c:pt idx="190">
                  <c:v>8</c:v>
                </c:pt>
                <c:pt idx="191">
                  <c:v>3</c:v>
                </c:pt>
                <c:pt idx="192">
                  <c:v>3</c:v>
                </c:pt>
                <c:pt idx="193">
                  <c:v>7</c:v>
                </c:pt>
                <c:pt idx="194">
                  <c:v>11</c:v>
                </c:pt>
                <c:pt idx="195">
                  <c:v>12</c:v>
                </c:pt>
                <c:pt idx="196">
                  <c:v>13</c:v>
                </c:pt>
                <c:pt idx="197">
                  <c:v>3</c:v>
                </c:pt>
                <c:pt idx="198">
                  <c:v>10</c:v>
                </c:pt>
                <c:pt idx="199">
                  <c:v>3</c:v>
                </c:pt>
                <c:pt idx="200">
                  <c:v>7</c:v>
                </c:pt>
                <c:pt idx="201">
                  <c:v>5</c:v>
                </c:pt>
                <c:pt idx="202">
                  <c:v>3</c:v>
                </c:pt>
                <c:pt idx="203">
                  <c:v>10</c:v>
                </c:pt>
                <c:pt idx="204">
                  <c:v>6</c:v>
                </c:pt>
                <c:pt idx="205">
                  <c:v>8</c:v>
                </c:pt>
                <c:pt idx="206">
                  <c:v>4</c:v>
                </c:pt>
                <c:pt idx="207">
                  <c:v>4</c:v>
                </c:pt>
                <c:pt idx="208">
                  <c:v>4</c:v>
                </c:pt>
                <c:pt idx="209">
                  <c:v>7</c:v>
                </c:pt>
                <c:pt idx="210">
                  <c:v>3</c:v>
                </c:pt>
                <c:pt idx="211">
                  <c:v>3</c:v>
                </c:pt>
                <c:pt idx="212">
                  <c:v>5</c:v>
                </c:pt>
                <c:pt idx="213">
                  <c:v>13</c:v>
                </c:pt>
                <c:pt idx="214">
                  <c:v>3</c:v>
                </c:pt>
                <c:pt idx="215">
                  <c:v>4</c:v>
                </c:pt>
                <c:pt idx="216">
                  <c:v>9</c:v>
                </c:pt>
                <c:pt idx="217">
                  <c:v>5</c:v>
                </c:pt>
                <c:pt idx="218">
                  <c:v>2</c:v>
                </c:pt>
                <c:pt idx="219">
                  <c:v>4</c:v>
                </c:pt>
                <c:pt idx="220">
                  <c:v>3</c:v>
                </c:pt>
                <c:pt idx="221">
                  <c:v>10</c:v>
                </c:pt>
                <c:pt idx="222">
                  <c:v>2</c:v>
                </c:pt>
                <c:pt idx="223">
                  <c:v>5</c:v>
                </c:pt>
                <c:pt idx="224">
                  <c:v>7</c:v>
                </c:pt>
                <c:pt idx="225">
                  <c:v>4</c:v>
                </c:pt>
                <c:pt idx="226">
                  <c:v>4</c:v>
                </c:pt>
                <c:pt idx="227">
                  <c:v>7</c:v>
                </c:pt>
                <c:pt idx="228">
                  <c:v>5</c:v>
                </c:pt>
                <c:pt idx="229">
                  <c:v>9</c:v>
                </c:pt>
                <c:pt idx="230">
                  <c:v>3</c:v>
                </c:pt>
                <c:pt idx="231">
                  <c:v>7</c:v>
                </c:pt>
                <c:pt idx="232">
                  <c:v>4</c:v>
                </c:pt>
                <c:pt idx="233">
                  <c:v>4</c:v>
                </c:pt>
                <c:pt idx="234">
                  <c:v>3</c:v>
                </c:pt>
                <c:pt idx="235">
                  <c:v>11</c:v>
                </c:pt>
                <c:pt idx="236">
                  <c:v>7</c:v>
                </c:pt>
                <c:pt idx="237">
                  <c:v>10</c:v>
                </c:pt>
                <c:pt idx="238">
                  <c:v>4</c:v>
                </c:pt>
                <c:pt idx="239">
                  <c:v>12</c:v>
                </c:pt>
                <c:pt idx="240">
                  <c:v>6</c:v>
                </c:pt>
                <c:pt idx="241">
                  <c:v>3</c:v>
                </c:pt>
                <c:pt idx="242">
                  <c:v>2</c:v>
                </c:pt>
                <c:pt idx="243">
                  <c:v>3</c:v>
                </c:pt>
                <c:pt idx="244">
                  <c:v>2</c:v>
                </c:pt>
                <c:pt idx="245">
                  <c:v>10</c:v>
                </c:pt>
                <c:pt idx="246">
                  <c:v>11</c:v>
                </c:pt>
                <c:pt idx="247">
                  <c:v>6</c:v>
                </c:pt>
                <c:pt idx="248">
                  <c:v>7</c:v>
                </c:pt>
                <c:pt idx="249">
                  <c:v>8</c:v>
                </c:pt>
                <c:pt idx="250">
                  <c:v>8</c:v>
                </c:pt>
                <c:pt idx="251">
                  <c:v>3</c:v>
                </c:pt>
                <c:pt idx="252">
                  <c:v>12</c:v>
                </c:pt>
                <c:pt idx="253">
                  <c:v>3</c:v>
                </c:pt>
                <c:pt idx="254">
                  <c:v>10</c:v>
                </c:pt>
                <c:pt idx="255">
                  <c:v>10</c:v>
                </c:pt>
                <c:pt idx="256">
                  <c:v>4</c:v>
                </c:pt>
                <c:pt idx="257">
                  <c:v>7</c:v>
                </c:pt>
                <c:pt idx="258">
                  <c:v>4</c:v>
                </c:pt>
                <c:pt idx="259">
                  <c:v>3</c:v>
                </c:pt>
                <c:pt idx="260">
                  <c:v>3</c:v>
                </c:pt>
                <c:pt idx="261">
                  <c:v>9</c:v>
                </c:pt>
                <c:pt idx="262">
                  <c:v>3</c:v>
                </c:pt>
                <c:pt idx="263">
                  <c:v>13</c:v>
                </c:pt>
                <c:pt idx="264">
                  <c:v>6</c:v>
                </c:pt>
                <c:pt idx="265">
                  <c:v>3</c:v>
                </c:pt>
                <c:pt idx="266">
                  <c:v>13</c:v>
                </c:pt>
                <c:pt idx="267">
                  <c:v>5</c:v>
                </c:pt>
                <c:pt idx="268">
                  <c:v>8</c:v>
                </c:pt>
                <c:pt idx="269">
                  <c:v>6</c:v>
                </c:pt>
                <c:pt idx="270">
                  <c:v>9</c:v>
                </c:pt>
                <c:pt idx="271">
                  <c:v>5</c:v>
                </c:pt>
                <c:pt idx="272">
                  <c:v>6</c:v>
                </c:pt>
                <c:pt idx="273">
                  <c:v>4</c:v>
                </c:pt>
                <c:pt idx="274">
                  <c:v>5</c:v>
                </c:pt>
                <c:pt idx="275">
                  <c:v>2</c:v>
                </c:pt>
                <c:pt idx="276">
                  <c:v>2</c:v>
                </c:pt>
                <c:pt idx="277">
                  <c:v>3</c:v>
                </c:pt>
                <c:pt idx="278">
                  <c:v>9</c:v>
                </c:pt>
                <c:pt idx="279">
                  <c:v>6</c:v>
                </c:pt>
                <c:pt idx="280">
                  <c:v>3</c:v>
                </c:pt>
                <c:pt idx="281">
                  <c:v>3</c:v>
                </c:pt>
                <c:pt idx="282">
                  <c:v>5</c:v>
                </c:pt>
                <c:pt idx="283">
                  <c:v>3</c:v>
                </c:pt>
                <c:pt idx="284">
                  <c:v>5</c:v>
                </c:pt>
                <c:pt idx="285">
                  <c:v>4</c:v>
                </c:pt>
                <c:pt idx="286">
                  <c:v>3</c:v>
                </c:pt>
                <c:pt idx="287">
                  <c:v>9</c:v>
                </c:pt>
                <c:pt idx="288">
                  <c:v>12</c:v>
                </c:pt>
                <c:pt idx="289">
                  <c:v>4</c:v>
                </c:pt>
                <c:pt idx="290">
                  <c:v>13</c:v>
                </c:pt>
                <c:pt idx="291">
                  <c:v>12</c:v>
                </c:pt>
                <c:pt idx="292">
                  <c:v>3</c:v>
                </c:pt>
                <c:pt idx="293">
                  <c:v>5</c:v>
                </c:pt>
                <c:pt idx="294">
                  <c:v>3</c:v>
                </c:pt>
                <c:pt idx="295">
                  <c:v>2</c:v>
                </c:pt>
                <c:pt idx="296">
                  <c:v>3</c:v>
                </c:pt>
                <c:pt idx="297">
                  <c:v>8</c:v>
                </c:pt>
                <c:pt idx="298">
                  <c:v>7</c:v>
                </c:pt>
                <c:pt idx="299">
                  <c:v>5</c:v>
                </c:pt>
                <c:pt idx="300">
                  <c:v>1</c:v>
                </c:pt>
                <c:pt idx="301">
                  <c:v>3</c:v>
                </c:pt>
                <c:pt idx="302">
                  <c:v>1</c:v>
                </c:pt>
                <c:pt idx="303">
                  <c:v>4</c:v>
                </c:pt>
                <c:pt idx="304">
                  <c:v>4</c:v>
                </c:pt>
                <c:pt idx="305">
                  <c:v>12</c:v>
                </c:pt>
                <c:pt idx="306">
                  <c:v>3</c:v>
                </c:pt>
                <c:pt idx="307">
                  <c:v>3</c:v>
                </c:pt>
                <c:pt idx="308">
                  <c:v>7</c:v>
                </c:pt>
                <c:pt idx="309">
                  <c:v>3</c:v>
                </c:pt>
                <c:pt idx="310">
                  <c:v>4</c:v>
                </c:pt>
                <c:pt idx="311">
                  <c:v>5</c:v>
                </c:pt>
                <c:pt idx="312">
                  <c:v>8</c:v>
                </c:pt>
                <c:pt idx="313">
                  <c:v>10</c:v>
                </c:pt>
                <c:pt idx="314">
                  <c:v>5</c:v>
                </c:pt>
                <c:pt idx="315">
                  <c:v>10</c:v>
                </c:pt>
                <c:pt idx="316">
                  <c:v>10</c:v>
                </c:pt>
                <c:pt idx="317">
                  <c:v>4</c:v>
                </c:pt>
                <c:pt idx="318">
                  <c:v>2</c:v>
                </c:pt>
                <c:pt idx="319">
                  <c:v>5</c:v>
                </c:pt>
                <c:pt idx="320">
                  <c:v>5</c:v>
                </c:pt>
                <c:pt idx="321">
                  <c:v>5</c:v>
                </c:pt>
                <c:pt idx="322">
                  <c:v>6</c:v>
                </c:pt>
                <c:pt idx="323">
                  <c:v>2</c:v>
                </c:pt>
                <c:pt idx="324">
                  <c:v>3</c:v>
                </c:pt>
                <c:pt idx="325">
                  <c:v>8</c:v>
                </c:pt>
                <c:pt idx="326">
                  <c:v>6</c:v>
                </c:pt>
                <c:pt idx="327">
                  <c:v>2</c:v>
                </c:pt>
                <c:pt idx="328">
                  <c:v>9</c:v>
                </c:pt>
                <c:pt idx="329">
                  <c:v>4</c:v>
                </c:pt>
                <c:pt idx="330">
                  <c:v>8</c:v>
                </c:pt>
                <c:pt idx="331">
                  <c:v>7</c:v>
                </c:pt>
                <c:pt idx="332">
                  <c:v>4</c:v>
                </c:pt>
                <c:pt idx="333">
                  <c:v>3</c:v>
                </c:pt>
                <c:pt idx="334">
                  <c:v>12</c:v>
                </c:pt>
                <c:pt idx="335">
                  <c:v>3</c:v>
                </c:pt>
                <c:pt idx="336">
                  <c:v>2</c:v>
                </c:pt>
                <c:pt idx="337">
                  <c:v>6</c:v>
                </c:pt>
                <c:pt idx="338">
                  <c:v>8</c:v>
                </c:pt>
                <c:pt idx="339">
                  <c:v>5</c:v>
                </c:pt>
                <c:pt idx="340">
                  <c:v>13</c:v>
                </c:pt>
                <c:pt idx="341">
                  <c:v>4</c:v>
                </c:pt>
                <c:pt idx="342">
                  <c:v>3</c:v>
                </c:pt>
                <c:pt idx="343">
                  <c:v>4</c:v>
                </c:pt>
                <c:pt idx="344">
                  <c:v>2</c:v>
                </c:pt>
                <c:pt idx="345">
                  <c:v>10</c:v>
                </c:pt>
                <c:pt idx="346">
                  <c:v>4</c:v>
                </c:pt>
                <c:pt idx="347">
                  <c:v>4</c:v>
                </c:pt>
                <c:pt idx="348">
                  <c:v>5</c:v>
                </c:pt>
                <c:pt idx="349">
                  <c:v>2</c:v>
                </c:pt>
                <c:pt idx="350">
                  <c:v>9</c:v>
                </c:pt>
                <c:pt idx="351">
                  <c:v>4</c:v>
                </c:pt>
                <c:pt idx="352">
                  <c:v>10</c:v>
                </c:pt>
                <c:pt idx="353">
                  <c:v>5</c:v>
                </c:pt>
                <c:pt idx="354">
                  <c:v>7</c:v>
                </c:pt>
                <c:pt idx="355">
                  <c:v>3</c:v>
                </c:pt>
                <c:pt idx="356">
                  <c:v>3</c:v>
                </c:pt>
                <c:pt idx="357">
                  <c:v>12</c:v>
                </c:pt>
                <c:pt idx="358">
                  <c:v>2</c:v>
                </c:pt>
                <c:pt idx="359">
                  <c:v>6</c:v>
                </c:pt>
                <c:pt idx="360">
                  <c:v>4</c:v>
                </c:pt>
                <c:pt idx="361">
                  <c:v>4</c:v>
                </c:pt>
                <c:pt idx="362">
                  <c:v>3</c:v>
                </c:pt>
                <c:pt idx="363">
                  <c:v>4</c:v>
                </c:pt>
                <c:pt idx="364">
                  <c:v>2</c:v>
                </c:pt>
                <c:pt idx="365">
                  <c:v>5</c:v>
                </c:pt>
                <c:pt idx="366">
                  <c:v>6</c:v>
                </c:pt>
                <c:pt idx="367">
                  <c:v>4</c:v>
                </c:pt>
                <c:pt idx="368">
                  <c:v>3</c:v>
                </c:pt>
                <c:pt idx="369">
                  <c:v>3</c:v>
                </c:pt>
                <c:pt idx="370">
                  <c:v>2</c:v>
                </c:pt>
                <c:pt idx="371">
                  <c:v>5</c:v>
                </c:pt>
                <c:pt idx="372">
                  <c:v>9</c:v>
                </c:pt>
                <c:pt idx="373">
                  <c:v>12</c:v>
                </c:pt>
                <c:pt idx="374">
                  <c:v>6</c:v>
                </c:pt>
                <c:pt idx="375">
                  <c:v>6</c:v>
                </c:pt>
                <c:pt idx="376">
                  <c:v>3</c:v>
                </c:pt>
                <c:pt idx="377">
                  <c:v>3</c:v>
                </c:pt>
                <c:pt idx="378">
                  <c:v>5</c:v>
                </c:pt>
                <c:pt idx="379">
                  <c:v>3</c:v>
                </c:pt>
                <c:pt idx="380">
                  <c:v>2</c:v>
                </c:pt>
                <c:pt idx="381">
                  <c:v>7</c:v>
                </c:pt>
                <c:pt idx="382">
                  <c:v>8</c:v>
                </c:pt>
                <c:pt idx="383">
                  <c:v>9</c:v>
                </c:pt>
                <c:pt idx="384">
                  <c:v>6</c:v>
                </c:pt>
                <c:pt idx="385">
                  <c:v>10</c:v>
                </c:pt>
                <c:pt idx="386">
                  <c:v>2</c:v>
                </c:pt>
                <c:pt idx="387">
                  <c:v>3</c:v>
                </c:pt>
                <c:pt idx="388">
                  <c:v>3</c:v>
                </c:pt>
                <c:pt idx="389">
                  <c:v>8</c:v>
                </c:pt>
                <c:pt idx="390">
                  <c:v>3</c:v>
                </c:pt>
                <c:pt idx="391">
                  <c:v>8</c:v>
                </c:pt>
                <c:pt idx="392">
                  <c:v>9</c:v>
                </c:pt>
                <c:pt idx="393">
                  <c:v>2</c:v>
                </c:pt>
                <c:pt idx="394">
                  <c:v>3</c:v>
                </c:pt>
                <c:pt idx="395">
                  <c:v>5</c:v>
                </c:pt>
                <c:pt idx="396">
                  <c:v>5</c:v>
                </c:pt>
                <c:pt idx="397">
                  <c:v>4</c:v>
                </c:pt>
                <c:pt idx="398">
                  <c:v>9</c:v>
                </c:pt>
                <c:pt idx="399">
                  <c:v>13</c:v>
                </c:pt>
                <c:pt idx="400">
                  <c:v>8</c:v>
                </c:pt>
                <c:pt idx="401">
                  <c:v>2</c:v>
                </c:pt>
                <c:pt idx="402">
                  <c:v>4</c:v>
                </c:pt>
                <c:pt idx="403">
                  <c:v>3</c:v>
                </c:pt>
                <c:pt idx="404">
                  <c:v>9</c:v>
                </c:pt>
                <c:pt idx="405">
                  <c:v>7</c:v>
                </c:pt>
                <c:pt idx="406">
                  <c:v>10</c:v>
                </c:pt>
                <c:pt idx="407">
                  <c:v>12</c:v>
                </c:pt>
                <c:pt idx="408">
                  <c:v>2</c:v>
                </c:pt>
                <c:pt idx="409">
                  <c:v>3</c:v>
                </c:pt>
                <c:pt idx="410">
                  <c:v>10</c:v>
                </c:pt>
                <c:pt idx="411">
                  <c:v>12</c:v>
                </c:pt>
                <c:pt idx="412">
                  <c:v>4</c:v>
                </c:pt>
                <c:pt idx="413">
                  <c:v>8</c:v>
                </c:pt>
                <c:pt idx="414">
                  <c:v>8</c:v>
                </c:pt>
                <c:pt idx="415">
                  <c:v>3</c:v>
                </c:pt>
                <c:pt idx="416">
                  <c:v>6</c:v>
                </c:pt>
                <c:pt idx="417">
                  <c:v>8</c:v>
                </c:pt>
                <c:pt idx="418">
                  <c:v>3</c:v>
                </c:pt>
                <c:pt idx="419">
                  <c:v>11</c:v>
                </c:pt>
                <c:pt idx="420">
                  <c:v>4</c:v>
                </c:pt>
                <c:pt idx="421">
                  <c:v>3</c:v>
                </c:pt>
                <c:pt idx="422">
                  <c:v>4</c:v>
                </c:pt>
                <c:pt idx="423">
                  <c:v>4</c:v>
                </c:pt>
                <c:pt idx="424">
                  <c:v>10</c:v>
                </c:pt>
                <c:pt idx="425">
                  <c:v>2</c:v>
                </c:pt>
                <c:pt idx="426">
                  <c:v>3</c:v>
                </c:pt>
                <c:pt idx="427">
                  <c:v>2</c:v>
                </c:pt>
                <c:pt idx="428">
                  <c:v>6</c:v>
                </c:pt>
                <c:pt idx="429">
                  <c:v>7</c:v>
                </c:pt>
                <c:pt idx="430">
                  <c:v>6</c:v>
                </c:pt>
                <c:pt idx="431">
                  <c:v>4</c:v>
                </c:pt>
                <c:pt idx="432">
                  <c:v>3</c:v>
                </c:pt>
                <c:pt idx="433">
                  <c:v>8</c:v>
                </c:pt>
                <c:pt idx="434">
                  <c:v>7</c:v>
                </c:pt>
                <c:pt idx="435">
                  <c:v>5</c:v>
                </c:pt>
                <c:pt idx="436">
                  <c:v>3</c:v>
                </c:pt>
                <c:pt idx="437">
                  <c:v>4</c:v>
                </c:pt>
                <c:pt idx="438">
                  <c:v>4</c:v>
                </c:pt>
                <c:pt idx="439">
                  <c:v>4</c:v>
                </c:pt>
                <c:pt idx="440">
                  <c:v>5</c:v>
                </c:pt>
                <c:pt idx="441">
                  <c:v>3</c:v>
                </c:pt>
                <c:pt idx="442">
                  <c:v>3</c:v>
                </c:pt>
                <c:pt idx="443">
                  <c:v>2</c:v>
                </c:pt>
                <c:pt idx="444">
                  <c:v>5</c:v>
                </c:pt>
                <c:pt idx="445">
                  <c:v>11</c:v>
                </c:pt>
                <c:pt idx="446">
                  <c:v>3</c:v>
                </c:pt>
                <c:pt idx="447">
                  <c:v>2</c:v>
                </c:pt>
                <c:pt idx="448">
                  <c:v>5</c:v>
                </c:pt>
                <c:pt idx="449">
                  <c:v>3</c:v>
                </c:pt>
                <c:pt idx="450">
                  <c:v>3</c:v>
                </c:pt>
                <c:pt idx="451">
                  <c:v>13</c:v>
                </c:pt>
                <c:pt idx="452">
                  <c:v>2</c:v>
                </c:pt>
                <c:pt idx="453">
                  <c:v>12</c:v>
                </c:pt>
                <c:pt idx="454">
                  <c:v>5</c:v>
                </c:pt>
                <c:pt idx="455">
                  <c:v>2</c:v>
                </c:pt>
                <c:pt idx="456">
                  <c:v>6</c:v>
                </c:pt>
                <c:pt idx="457">
                  <c:v>11</c:v>
                </c:pt>
                <c:pt idx="458">
                  <c:v>4</c:v>
                </c:pt>
                <c:pt idx="459">
                  <c:v>3</c:v>
                </c:pt>
                <c:pt idx="460">
                  <c:v>8</c:v>
                </c:pt>
                <c:pt idx="461">
                  <c:v>8</c:v>
                </c:pt>
                <c:pt idx="462">
                  <c:v>4</c:v>
                </c:pt>
                <c:pt idx="463">
                  <c:v>3</c:v>
                </c:pt>
                <c:pt idx="464">
                  <c:v>5</c:v>
                </c:pt>
                <c:pt idx="465">
                  <c:v>4</c:v>
                </c:pt>
                <c:pt idx="466">
                  <c:v>3</c:v>
                </c:pt>
                <c:pt idx="467">
                  <c:v>4</c:v>
                </c:pt>
                <c:pt idx="468">
                  <c:v>8</c:v>
                </c:pt>
                <c:pt idx="469">
                  <c:v>7</c:v>
                </c:pt>
                <c:pt idx="470">
                  <c:v>9</c:v>
                </c:pt>
                <c:pt idx="471">
                  <c:v>8</c:v>
                </c:pt>
                <c:pt idx="472">
                  <c:v>5</c:v>
                </c:pt>
                <c:pt idx="473">
                  <c:v>9</c:v>
                </c:pt>
                <c:pt idx="474">
                  <c:v>13</c:v>
                </c:pt>
                <c:pt idx="475">
                  <c:v>4</c:v>
                </c:pt>
                <c:pt idx="476">
                  <c:v>8</c:v>
                </c:pt>
                <c:pt idx="477">
                  <c:v>3</c:v>
                </c:pt>
                <c:pt idx="478">
                  <c:v>12</c:v>
                </c:pt>
                <c:pt idx="479">
                  <c:v>3</c:v>
                </c:pt>
                <c:pt idx="480">
                  <c:v>3</c:v>
                </c:pt>
                <c:pt idx="481">
                  <c:v>5</c:v>
                </c:pt>
                <c:pt idx="482">
                  <c:v>12</c:v>
                </c:pt>
                <c:pt idx="483">
                  <c:v>5</c:v>
                </c:pt>
                <c:pt idx="484">
                  <c:v>3</c:v>
                </c:pt>
                <c:pt idx="485">
                  <c:v>3</c:v>
                </c:pt>
                <c:pt idx="486">
                  <c:v>6</c:v>
                </c:pt>
                <c:pt idx="487">
                  <c:v>4</c:v>
                </c:pt>
                <c:pt idx="488">
                  <c:v>3</c:v>
                </c:pt>
                <c:pt idx="489">
                  <c:v>8</c:v>
                </c:pt>
                <c:pt idx="490">
                  <c:v>10</c:v>
                </c:pt>
                <c:pt idx="491">
                  <c:v>10</c:v>
                </c:pt>
                <c:pt idx="492">
                  <c:v>2</c:v>
                </c:pt>
                <c:pt idx="493">
                  <c:v>2</c:v>
                </c:pt>
                <c:pt idx="494">
                  <c:v>2</c:v>
                </c:pt>
                <c:pt idx="495">
                  <c:v>9</c:v>
                </c:pt>
                <c:pt idx="496">
                  <c:v>6</c:v>
                </c:pt>
                <c:pt idx="497">
                  <c:v>3</c:v>
                </c:pt>
                <c:pt idx="498">
                  <c:v>8</c:v>
                </c:pt>
                <c:pt idx="499">
                  <c:v>3</c:v>
                </c:pt>
                <c:pt idx="500">
                  <c:v>4</c:v>
                </c:pt>
                <c:pt idx="501">
                  <c:v>4</c:v>
                </c:pt>
                <c:pt idx="502">
                  <c:v>3</c:v>
                </c:pt>
                <c:pt idx="503">
                  <c:v>6</c:v>
                </c:pt>
                <c:pt idx="504">
                  <c:v>2</c:v>
                </c:pt>
                <c:pt idx="505">
                  <c:v>12</c:v>
                </c:pt>
                <c:pt idx="506">
                  <c:v>3</c:v>
                </c:pt>
                <c:pt idx="507">
                  <c:v>4</c:v>
                </c:pt>
                <c:pt idx="508">
                  <c:v>10</c:v>
                </c:pt>
                <c:pt idx="509">
                  <c:v>3</c:v>
                </c:pt>
                <c:pt idx="510">
                  <c:v>7</c:v>
                </c:pt>
                <c:pt idx="511">
                  <c:v>8</c:v>
                </c:pt>
                <c:pt idx="512">
                  <c:v>9</c:v>
                </c:pt>
                <c:pt idx="513">
                  <c:v>3</c:v>
                </c:pt>
                <c:pt idx="514">
                  <c:v>3</c:v>
                </c:pt>
                <c:pt idx="515">
                  <c:v>4</c:v>
                </c:pt>
                <c:pt idx="516">
                  <c:v>8</c:v>
                </c:pt>
                <c:pt idx="517">
                  <c:v>12</c:v>
                </c:pt>
                <c:pt idx="518">
                  <c:v>12</c:v>
                </c:pt>
                <c:pt idx="519">
                  <c:v>6</c:v>
                </c:pt>
                <c:pt idx="520">
                  <c:v>2</c:v>
                </c:pt>
                <c:pt idx="521">
                  <c:v>7</c:v>
                </c:pt>
                <c:pt idx="522">
                  <c:v>6</c:v>
                </c:pt>
                <c:pt idx="523">
                  <c:v>4</c:v>
                </c:pt>
                <c:pt idx="524">
                  <c:v>3</c:v>
                </c:pt>
                <c:pt idx="525">
                  <c:v>2</c:v>
                </c:pt>
                <c:pt idx="526">
                  <c:v>2</c:v>
                </c:pt>
                <c:pt idx="527">
                  <c:v>4</c:v>
                </c:pt>
                <c:pt idx="528">
                  <c:v>11</c:v>
                </c:pt>
                <c:pt idx="529">
                  <c:v>6</c:v>
                </c:pt>
                <c:pt idx="530">
                  <c:v>6</c:v>
                </c:pt>
                <c:pt idx="531">
                  <c:v>6</c:v>
                </c:pt>
                <c:pt idx="532">
                  <c:v>3</c:v>
                </c:pt>
                <c:pt idx="533">
                  <c:v>13</c:v>
                </c:pt>
                <c:pt idx="534">
                  <c:v>12</c:v>
                </c:pt>
                <c:pt idx="535">
                  <c:v>2</c:v>
                </c:pt>
                <c:pt idx="536">
                  <c:v>3</c:v>
                </c:pt>
                <c:pt idx="537">
                  <c:v>5</c:v>
                </c:pt>
                <c:pt idx="538">
                  <c:v>3</c:v>
                </c:pt>
                <c:pt idx="539">
                  <c:v>10</c:v>
                </c:pt>
                <c:pt idx="540">
                  <c:v>2</c:v>
                </c:pt>
                <c:pt idx="541">
                  <c:v>2</c:v>
                </c:pt>
                <c:pt idx="542">
                  <c:v>6</c:v>
                </c:pt>
                <c:pt idx="543">
                  <c:v>10</c:v>
                </c:pt>
                <c:pt idx="544">
                  <c:v>11</c:v>
                </c:pt>
                <c:pt idx="545">
                  <c:v>4</c:v>
                </c:pt>
                <c:pt idx="546">
                  <c:v>5</c:v>
                </c:pt>
                <c:pt idx="547">
                  <c:v>6</c:v>
                </c:pt>
                <c:pt idx="548">
                  <c:v>7</c:v>
                </c:pt>
                <c:pt idx="549">
                  <c:v>13</c:v>
                </c:pt>
                <c:pt idx="550">
                  <c:v>2</c:v>
                </c:pt>
                <c:pt idx="551">
                  <c:v>9</c:v>
                </c:pt>
                <c:pt idx="552">
                  <c:v>10</c:v>
                </c:pt>
                <c:pt idx="553">
                  <c:v>7</c:v>
                </c:pt>
                <c:pt idx="554">
                  <c:v>2</c:v>
                </c:pt>
                <c:pt idx="555">
                  <c:v>7</c:v>
                </c:pt>
                <c:pt idx="556">
                  <c:v>4</c:v>
                </c:pt>
                <c:pt idx="557">
                  <c:v>3</c:v>
                </c:pt>
                <c:pt idx="558">
                  <c:v>3</c:v>
                </c:pt>
                <c:pt idx="559">
                  <c:v>3</c:v>
                </c:pt>
                <c:pt idx="560">
                  <c:v>8</c:v>
                </c:pt>
                <c:pt idx="561">
                  <c:v>10</c:v>
                </c:pt>
                <c:pt idx="562">
                  <c:v>2</c:v>
                </c:pt>
                <c:pt idx="563">
                  <c:v>12</c:v>
                </c:pt>
                <c:pt idx="564">
                  <c:v>4</c:v>
                </c:pt>
                <c:pt idx="565">
                  <c:v>2</c:v>
                </c:pt>
                <c:pt idx="566">
                  <c:v>10</c:v>
                </c:pt>
                <c:pt idx="567">
                  <c:v>3</c:v>
                </c:pt>
                <c:pt idx="568">
                  <c:v>6</c:v>
                </c:pt>
                <c:pt idx="569">
                  <c:v>3</c:v>
                </c:pt>
                <c:pt idx="570">
                  <c:v>13</c:v>
                </c:pt>
                <c:pt idx="571">
                  <c:v>8</c:v>
                </c:pt>
                <c:pt idx="572">
                  <c:v>7</c:v>
                </c:pt>
                <c:pt idx="573">
                  <c:v>9</c:v>
                </c:pt>
                <c:pt idx="574">
                  <c:v>10</c:v>
                </c:pt>
                <c:pt idx="575">
                  <c:v>4</c:v>
                </c:pt>
                <c:pt idx="576">
                  <c:v>8</c:v>
                </c:pt>
                <c:pt idx="577">
                  <c:v>5</c:v>
                </c:pt>
                <c:pt idx="578">
                  <c:v>3</c:v>
                </c:pt>
                <c:pt idx="579">
                  <c:v>6</c:v>
                </c:pt>
                <c:pt idx="580">
                  <c:v>4</c:v>
                </c:pt>
                <c:pt idx="581">
                  <c:v>8</c:v>
                </c:pt>
                <c:pt idx="582">
                  <c:v>11</c:v>
                </c:pt>
                <c:pt idx="583">
                  <c:v>8</c:v>
                </c:pt>
                <c:pt idx="584">
                  <c:v>4</c:v>
                </c:pt>
                <c:pt idx="585">
                  <c:v>10</c:v>
                </c:pt>
                <c:pt idx="586">
                  <c:v>9</c:v>
                </c:pt>
                <c:pt idx="587">
                  <c:v>3</c:v>
                </c:pt>
                <c:pt idx="588">
                  <c:v>9</c:v>
                </c:pt>
                <c:pt idx="589">
                  <c:v>4</c:v>
                </c:pt>
                <c:pt idx="590">
                  <c:v>4</c:v>
                </c:pt>
                <c:pt idx="591">
                  <c:v>3</c:v>
                </c:pt>
                <c:pt idx="592">
                  <c:v>5</c:v>
                </c:pt>
                <c:pt idx="593">
                  <c:v>3</c:v>
                </c:pt>
                <c:pt idx="594">
                  <c:v>4</c:v>
                </c:pt>
                <c:pt idx="595">
                  <c:v>4</c:v>
                </c:pt>
                <c:pt idx="596">
                  <c:v>6</c:v>
                </c:pt>
                <c:pt idx="597">
                  <c:v>2</c:v>
                </c:pt>
                <c:pt idx="598">
                  <c:v>5</c:v>
                </c:pt>
                <c:pt idx="599">
                  <c:v>9</c:v>
                </c:pt>
                <c:pt idx="600">
                  <c:v>3</c:v>
                </c:pt>
                <c:pt idx="601">
                  <c:v>2</c:v>
                </c:pt>
                <c:pt idx="602">
                  <c:v>9</c:v>
                </c:pt>
                <c:pt idx="603">
                  <c:v>8</c:v>
                </c:pt>
                <c:pt idx="604">
                  <c:v>3</c:v>
                </c:pt>
                <c:pt idx="605">
                  <c:v>3</c:v>
                </c:pt>
                <c:pt idx="606">
                  <c:v>6</c:v>
                </c:pt>
                <c:pt idx="607">
                  <c:v>8</c:v>
                </c:pt>
                <c:pt idx="608">
                  <c:v>5</c:v>
                </c:pt>
                <c:pt idx="609">
                  <c:v>5</c:v>
                </c:pt>
                <c:pt idx="610">
                  <c:v>4</c:v>
                </c:pt>
                <c:pt idx="611">
                  <c:v>3</c:v>
                </c:pt>
                <c:pt idx="612">
                  <c:v>7</c:v>
                </c:pt>
                <c:pt idx="613">
                  <c:v>6</c:v>
                </c:pt>
                <c:pt idx="614">
                  <c:v>9</c:v>
                </c:pt>
                <c:pt idx="615">
                  <c:v>4</c:v>
                </c:pt>
                <c:pt idx="616">
                  <c:v>3</c:v>
                </c:pt>
                <c:pt idx="617">
                  <c:v>4</c:v>
                </c:pt>
                <c:pt idx="618">
                  <c:v>7</c:v>
                </c:pt>
                <c:pt idx="619">
                  <c:v>12</c:v>
                </c:pt>
                <c:pt idx="620">
                  <c:v>2</c:v>
                </c:pt>
                <c:pt idx="621">
                  <c:v>5</c:v>
                </c:pt>
                <c:pt idx="622">
                  <c:v>8</c:v>
                </c:pt>
                <c:pt idx="623">
                  <c:v>4</c:v>
                </c:pt>
                <c:pt idx="624">
                  <c:v>3</c:v>
                </c:pt>
                <c:pt idx="625">
                  <c:v>12</c:v>
                </c:pt>
                <c:pt idx="626">
                  <c:v>7</c:v>
                </c:pt>
                <c:pt idx="627">
                  <c:v>3</c:v>
                </c:pt>
                <c:pt idx="628">
                  <c:v>5</c:v>
                </c:pt>
                <c:pt idx="629">
                  <c:v>2</c:v>
                </c:pt>
                <c:pt idx="630">
                  <c:v>3</c:v>
                </c:pt>
                <c:pt idx="631">
                  <c:v>4</c:v>
                </c:pt>
                <c:pt idx="632">
                  <c:v>11</c:v>
                </c:pt>
                <c:pt idx="633">
                  <c:v>6</c:v>
                </c:pt>
                <c:pt idx="634">
                  <c:v>10</c:v>
                </c:pt>
                <c:pt idx="635">
                  <c:v>3</c:v>
                </c:pt>
                <c:pt idx="636">
                  <c:v>2</c:v>
                </c:pt>
                <c:pt idx="637">
                  <c:v>3</c:v>
                </c:pt>
                <c:pt idx="638">
                  <c:v>6</c:v>
                </c:pt>
                <c:pt idx="639">
                  <c:v>4</c:v>
                </c:pt>
                <c:pt idx="640">
                  <c:v>7</c:v>
                </c:pt>
                <c:pt idx="641">
                  <c:v>3</c:v>
                </c:pt>
                <c:pt idx="642">
                  <c:v>10</c:v>
                </c:pt>
                <c:pt idx="643">
                  <c:v>8</c:v>
                </c:pt>
                <c:pt idx="644">
                  <c:v>10</c:v>
                </c:pt>
                <c:pt idx="645">
                  <c:v>4</c:v>
                </c:pt>
                <c:pt idx="646">
                  <c:v>5</c:v>
                </c:pt>
                <c:pt idx="647">
                  <c:v>3</c:v>
                </c:pt>
                <c:pt idx="648">
                  <c:v>11</c:v>
                </c:pt>
                <c:pt idx="649">
                  <c:v>4</c:v>
                </c:pt>
                <c:pt idx="650">
                  <c:v>13</c:v>
                </c:pt>
                <c:pt idx="651">
                  <c:v>3</c:v>
                </c:pt>
                <c:pt idx="652">
                  <c:v>4</c:v>
                </c:pt>
                <c:pt idx="653">
                  <c:v>8</c:v>
                </c:pt>
                <c:pt idx="654">
                  <c:v>3</c:v>
                </c:pt>
                <c:pt idx="655">
                  <c:v>3</c:v>
                </c:pt>
                <c:pt idx="656">
                  <c:v>5</c:v>
                </c:pt>
                <c:pt idx="657">
                  <c:v>8</c:v>
                </c:pt>
                <c:pt idx="658">
                  <c:v>12</c:v>
                </c:pt>
                <c:pt idx="659">
                  <c:v>3</c:v>
                </c:pt>
                <c:pt idx="660">
                  <c:v>9</c:v>
                </c:pt>
                <c:pt idx="661">
                  <c:v>4</c:v>
                </c:pt>
                <c:pt idx="662">
                  <c:v>4</c:v>
                </c:pt>
                <c:pt idx="663">
                  <c:v>4</c:v>
                </c:pt>
                <c:pt idx="664">
                  <c:v>7</c:v>
                </c:pt>
                <c:pt idx="665">
                  <c:v>4</c:v>
                </c:pt>
                <c:pt idx="666">
                  <c:v>9</c:v>
                </c:pt>
                <c:pt idx="667">
                  <c:v>5</c:v>
                </c:pt>
                <c:pt idx="668">
                  <c:v>6</c:v>
                </c:pt>
                <c:pt idx="669">
                  <c:v>3</c:v>
                </c:pt>
                <c:pt idx="670">
                  <c:v>6</c:v>
                </c:pt>
                <c:pt idx="671">
                  <c:v>4</c:v>
                </c:pt>
                <c:pt idx="672">
                  <c:v>4</c:v>
                </c:pt>
                <c:pt idx="673">
                  <c:v>5</c:v>
                </c:pt>
                <c:pt idx="674">
                  <c:v>13</c:v>
                </c:pt>
                <c:pt idx="675">
                  <c:v>12</c:v>
                </c:pt>
                <c:pt idx="676">
                  <c:v>7</c:v>
                </c:pt>
                <c:pt idx="677">
                  <c:v>4</c:v>
                </c:pt>
                <c:pt idx="678">
                  <c:v>9</c:v>
                </c:pt>
                <c:pt idx="679">
                  <c:v>9</c:v>
                </c:pt>
                <c:pt idx="680">
                  <c:v>4</c:v>
                </c:pt>
                <c:pt idx="681">
                  <c:v>13</c:v>
                </c:pt>
                <c:pt idx="682">
                  <c:v>7</c:v>
                </c:pt>
                <c:pt idx="683">
                  <c:v>10</c:v>
                </c:pt>
                <c:pt idx="684">
                  <c:v>6</c:v>
                </c:pt>
                <c:pt idx="685">
                  <c:v>10</c:v>
                </c:pt>
                <c:pt idx="686">
                  <c:v>3</c:v>
                </c:pt>
                <c:pt idx="687">
                  <c:v>5</c:v>
                </c:pt>
                <c:pt idx="688">
                  <c:v>10</c:v>
                </c:pt>
                <c:pt idx="689">
                  <c:v>13</c:v>
                </c:pt>
                <c:pt idx="690">
                  <c:v>3</c:v>
                </c:pt>
                <c:pt idx="691">
                  <c:v>9</c:v>
                </c:pt>
                <c:pt idx="692">
                  <c:v>3</c:v>
                </c:pt>
                <c:pt idx="693">
                  <c:v>12</c:v>
                </c:pt>
                <c:pt idx="694">
                  <c:v>8</c:v>
                </c:pt>
                <c:pt idx="695">
                  <c:v>9</c:v>
                </c:pt>
                <c:pt idx="696">
                  <c:v>6</c:v>
                </c:pt>
                <c:pt idx="697">
                  <c:v>5</c:v>
                </c:pt>
                <c:pt idx="698">
                  <c:v>4</c:v>
                </c:pt>
                <c:pt idx="699">
                  <c:v>3</c:v>
                </c:pt>
                <c:pt idx="700">
                  <c:v>2</c:v>
                </c:pt>
                <c:pt idx="701">
                  <c:v>7</c:v>
                </c:pt>
                <c:pt idx="702">
                  <c:v>8</c:v>
                </c:pt>
                <c:pt idx="703">
                  <c:v>2</c:v>
                </c:pt>
                <c:pt idx="704">
                  <c:v>2</c:v>
                </c:pt>
                <c:pt idx="705">
                  <c:v>3</c:v>
                </c:pt>
                <c:pt idx="706">
                  <c:v>5</c:v>
                </c:pt>
                <c:pt idx="707">
                  <c:v>3</c:v>
                </c:pt>
                <c:pt idx="708">
                  <c:v>4</c:v>
                </c:pt>
                <c:pt idx="709">
                  <c:v>3</c:v>
                </c:pt>
                <c:pt idx="710">
                  <c:v>5</c:v>
                </c:pt>
                <c:pt idx="711">
                  <c:v>3</c:v>
                </c:pt>
                <c:pt idx="712">
                  <c:v>11</c:v>
                </c:pt>
                <c:pt idx="713">
                  <c:v>3</c:v>
                </c:pt>
                <c:pt idx="714">
                  <c:v>5</c:v>
                </c:pt>
                <c:pt idx="715">
                  <c:v>5</c:v>
                </c:pt>
                <c:pt idx="716">
                  <c:v>6</c:v>
                </c:pt>
                <c:pt idx="717">
                  <c:v>5</c:v>
                </c:pt>
                <c:pt idx="718">
                  <c:v>9</c:v>
                </c:pt>
                <c:pt idx="719">
                  <c:v>12</c:v>
                </c:pt>
                <c:pt idx="720">
                  <c:v>12</c:v>
                </c:pt>
                <c:pt idx="721">
                  <c:v>8</c:v>
                </c:pt>
                <c:pt idx="722">
                  <c:v>4</c:v>
                </c:pt>
                <c:pt idx="723">
                  <c:v>8</c:v>
                </c:pt>
                <c:pt idx="724">
                  <c:v>3</c:v>
                </c:pt>
                <c:pt idx="725">
                  <c:v>2</c:v>
                </c:pt>
                <c:pt idx="726">
                  <c:v>3</c:v>
                </c:pt>
                <c:pt idx="727">
                  <c:v>8</c:v>
                </c:pt>
                <c:pt idx="728">
                  <c:v>3</c:v>
                </c:pt>
                <c:pt idx="729">
                  <c:v>6</c:v>
                </c:pt>
                <c:pt idx="730">
                  <c:v>4</c:v>
                </c:pt>
                <c:pt idx="731">
                  <c:v>4</c:v>
                </c:pt>
                <c:pt idx="732">
                  <c:v>8</c:v>
                </c:pt>
                <c:pt idx="733">
                  <c:v>3</c:v>
                </c:pt>
                <c:pt idx="734">
                  <c:v>11</c:v>
                </c:pt>
                <c:pt idx="735">
                  <c:v>11</c:v>
                </c:pt>
                <c:pt idx="736">
                  <c:v>7</c:v>
                </c:pt>
                <c:pt idx="737">
                  <c:v>10</c:v>
                </c:pt>
                <c:pt idx="738">
                  <c:v>3</c:v>
                </c:pt>
                <c:pt idx="739">
                  <c:v>4</c:v>
                </c:pt>
                <c:pt idx="740">
                  <c:v>8</c:v>
                </c:pt>
                <c:pt idx="741">
                  <c:v>2</c:v>
                </c:pt>
                <c:pt idx="742">
                  <c:v>2</c:v>
                </c:pt>
                <c:pt idx="743">
                  <c:v>10</c:v>
                </c:pt>
                <c:pt idx="744">
                  <c:v>6</c:v>
                </c:pt>
                <c:pt idx="745">
                  <c:v>6</c:v>
                </c:pt>
                <c:pt idx="746">
                  <c:v>3</c:v>
                </c:pt>
                <c:pt idx="747">
                  <c:v>9</c:v>
                </c:pt>
                <c:pt idx="748">
                  <c:v>2</c:v>
                </c:pt>
                <c:pt idx="749">
                  <c:v>9</c:v>
                </c:pt>
                <c:pt idx="750">
                  <c:v>3</c:v>
                </c:pt>
                <c:pt idx="751">
                  <c:v>12</c:v>
                </c:pt>
                <c:pt idx="752">
                  <c:v>11</c:v>
                </c:pt>
                <c:pt idx="753">
                  <c:v>8</c:v>
                </c:pt>
                <c:pt idx="754">
                  <c:v>8</c:v>
                </c:pt>
                <c:pt idx="755">
                  <c:v>12</c:v>
                </c:pt>
                <c:pt idx="756">
                  <c:v>3</c:v>
                </c:pt>
                <c:pt idx="757">
                  <c:v>4</c:v>
                </c:pt>
                <c:pt idx="758">
                  <c:v>2</c:v>
                </c:pt>
                <c:pt idx="759">
                  <c:v>3</c:v>
                </c:pt>
                <c:pt idx="760">
                  <c:v>11</c:v>
                </c:pt>
                <c:pt idx="761">
                  <c:v>9</c:v>
                </c:pt>
                <c:pt idx="762">
                  <c:v>13</c:v>
                </c:pt>
                <c:pt idx="763">
                  <c:v>3</c:v>
                </c:pt>
                <c:pt idx="764">
                  <c:v>7</c:v>
                </c:pt>
                <c:pt idx="765">
                  <c:v>11</c:v>
                </c:pt>
                <c:pt idx="766">
                  <c:v>3</c:v>
                </c:pt>
                <c:pt idx="767">
                  <c:v>4</c:v>
                </c:pt>
                <c:pt idx="768">
                  <c:v>3</c:v>
                </c:pt>
                <c:pt idx="769">
                  <c:v>12</c:v>
                </c:pt>
                <c:pt idx="770">
                  <c:v>2</c:v>
                </c:pt>
                <c:pt idx="771">
                  <c:v>13</c:v>
                </c:pt>
                <c:pt idx="772">
                  <c:v>13</c:v>
                </c:pt>
                <c:pt idx="773">
                  <c:v>2</c:v>
                </c:pt>
                <c:pt idx="774">
                  <c:v>13</c:v>
                </c:pt>
                <c:pt idx="775">
                  <c:v>13</c:v>
                </c:pt>
                <c:pt idx="776">
                  <c:v>3</c:v>
                </c:pt>
                <c:pt idx="777">
                  <c:v>2</c:v>
                </c:pt>
                <c:pt idx="778">
                  <c:v>3</c:v>
                </c:pt>
                <c:pt idx="779">
                  <c:v>3</c:v>
                </c:pt>
                <c:pt idx="780">
                  <c:v>9</c:v>
                </c:pt>
                <c:pt idx="781">
                  <c:v>6</c:v>
                </c:pt>
                <c:pt idx="782">
                  <c:v>12</c:v>
                </c:pt>
                <c:pt idx="783">
                  <c:v>8</c:v>
                </c:pt>
                <c:pt idx="784">
                  <c:v>4</c:v>
                </c:pt>
                <c:pt idx="785">
                  <c:v>12</c:v>
                </c:pt>
                <c:pt idx="786">
                  <c:v>6</c:v>
                </c:pt>
                <c:pt idx="787">
                  <c:v>8</c:v>
                </c:pt>
                <c:pt idx="788">
                  <c:v>4</c:v>
                </c:pt>
                <c:pt idx="789">
                  <c:v>0</c:v>
                </c:pt>
                <c:pt idx="790">
                  <c:v>13</c:v>
                </c:pt>
                <c:pt idx="791">
                  <c:v>12</c:v>
                </c:pt>
                <c:pt idx="792">
                  <c:v>2</c:v>
                </c:pt>
                <c:pt idx="793">
                  <c:v>5</c:v>
                </c:pt>
                <c:pt idx="794">
                  <c:v>8</c:v>
                </c:pt>
                <c:pt idx="795">
                  <c:v>5</c:v>
                </c:pt>
                <c:pt idx="796">
                  <c:v>12</c:v>
                </c:pt>
                <c:pt idx="797">
                  <c:v>5</c:v>
                </c:pt>
                <c:pt idx="798">
                  <c:v>2</c:v>
                </c:pt>
                <c:pt idx="799">
                  <c:v>2</c:v>
                </c:pt>
                <c:pt idx="800">
                  <c:v>4</c:v>
                </c:pt>
                <c:pt idx="801">
                  <c:v>9</c:v>
                </c:pt>
                <c:pt idx="802">
                  <c:v>4</c:v>
                </c:pt>
                <c:pt idx="803">
                  <c:v>3</c:v>
                </c:pt>
                <c:pt idx="804">
                  <c:v>8</c:v>
                </c:pt>
                <c:pt idx="805">
                  <c:v>8</c:v>
                </c:pt>
                <c:pt idx="806">
                  <c:v>2</c:v>
                </c:pt>
                <c:pt idx="807">
                  <c:v>4</c:v>
                </c:pt>
                <c:pt idx="808">
                  <c:v>7</c:v>
                </c:pt>
                <c:pt idx="809">
                  <c:v>11</c:v>
                </c:pt>
                <c:pt idx="810">
                  <c:v>2</c:v>
                </c:pt>
                <c:pt idx="811">
                  <c:v>4</c:v>
                </c:pt>
                <c:pt idx="812">
                  <c:v>5</c:v>
                </c:pt>
                <c:pt idx="813">
                  <c:v>5</c:v>
                </c:pt>
                <c:pt idx="814">
                  <c:v>6</c:v>
                </c:pt>
                <c:pt idx="815">
                  <c:v>4</c:v>
                </c:pt>
                <c:pt idx="816">
                  <c:v>4</c:v>
                </c:pt>
                <c:pt idx="817">
                  <c:v>3</c:v>
                </c:pt>
                <c:pt idx="818">
                  <c:v>3</c:v>
                </c:pt>
                <c:pt idx="819">
                  <c:v>4</c:v>
                </c:pt>
                <c:pt idx="820">
                  <c:v>13</c:v>
                </c:pt>
                <c:pt idx="821">
                  <c:v>3</c:v>
                </c:pt>
                <c:pt idx="822">
                  <c:v>4</c:v>
                </c:pt>
                <c:pt idx="823">
                  <c:v>4</c:v>
                </c:pt>
                <c:pt idx="824">
                  <c:v>11</c:v>
                </c:pt>
                <c:pt idx="825">
                  <c:v>7</c:v>
                </c:pt>
                <c:pt idx="826">
                  <c:v>2</c:v>
                </c:pt>
                <c:pt idx="827">
                  <c:v>4</c:v>
                </c:pt>
                <c:pt idx="828">
                  <c:v>7</c:v>
                </c:pt>
                <c:pt idx="829">
                  <c:v>10</c:v>
                </c:pt>
                <c:pt idx="830">
                  <c:v>6</c:v>
                </c:pt>
                <c:pt idx="831">
                  <c:v>6</c:v>
                </c:pt>
                <c:pt idx="832">
                  <c:v>8</c:v>
                </c:pt>
                <c:pt idx="833">
                  <c:v>4</c:v>
                </c:pt>
                <c:pt idx="834">
                  <c:v>3</c:v>
                </c:pt>
                <c:pt idx="835">
                  <c:v>5</c:v>
                </c:pt>
                <c:pt idx="836">
                  <c:v>3</c:v>
                </c:pt>
                <c:pt idx="837">
                  <c:v>4</c:v>
                </c:pt>
                <c:pt idx="838">
                  <c:v>3</c:v>
                </c:pt>
                <c:pt idx="839">
                  <c:v>6</c:v>
                </c:pt>
                <c:pt idx="840">
                  <c:v>8</c:v>
                </c:pt>
                <c:pt idx="841">
                  <c:v>11</c:v>
                </c:pt>
                <c:pt idx="842">
                  <c:v>3</c:v>
                </c:pt>
                <c:pt idx="843">
                  <c:v>9</c:v>
                </c:pt>
                <c:pt idx="844">
                  <c:v>3</c:v>
                </c:pt>
                <c:pt idx="845">
                  <c:v>3</c:v>
                </c:pt>
                <c:pt idx="846">
                  <c:v>2</c:v>
                </c:pt>
                <c:pt idx="847">
                  <c:v>1</c:v>
                </c:pt>
                <c:pt idx="848">
                  <c:v>9</c:v>
                </c:pt>
                <c:pt idx="849">
                  <c:v>6</c:v>
                </c:pt>
                <c:pt idx="850">
                  <c:v>2</c:v>
                </c:pt>
                <c:pt idx="851">
                  <c:v>12</c:v>
                </c:pt>
                <c:pt idx="852">
                  <c:v>4</c:v>
                </c:pt>
                <c:pt idx="853">
                  <c:v>6</c:v>
                </c:pt>
                <c:pt idx="854">
                  <c:v>6</c:v>
                </c:pt>
                <c:pt idx="855">
                  <c:v>3</c:v>
                </c:pt>
                <c:pt idx="856">
                  <c:v>6</c:v>
                </c:pt>
                <c:pt idx="857">
                  <c:v>2</c:v>
                </c:pt>
                <c:pt idx="858">
                  <c:v>3</c:v>
                </c:pt>
                <c:pt idx="859">
                  <c:v>2</c:v>
                </c:pt>
                <c:pt idx="860">
                  <c:v>5</c:v>
                </c:pt>
                <c:pt idx="861">
                  <c:v>2</c:v>
                </c:pt>
                <c:pt idx="862">
                  <c:v>1</c:v>
                </c:pt>
                <c:pt idx="863">
                  <c:v>5</c:v>
                </c:pt>
                <c:pt idx="864">
                  <c:v>12</c:v>
                </c:pt>
                <c:pt idx="865">
                  <c:v>10</c:v>
                </c:pt>
                <c:pt idx="866">
                  <c:v>7</c:v>
                </c:pt>
                <c:pt idx="867">
                  <c:v>3</c:v>
                </c:pt>
                <c:pt idx="868">
                  <c:v>3</c:v>
                </c:pt>
                <c:pt idx="869">
                  <c:v>11</c:v>
                </c:pt>
                <c:pt idx="870">
                  <c:v>3</c:v>
                </c:pt>
                <c:pt idx="871">
                  <c:v>3</c:v>
                </c:pt>
                <c:pt idx="872">
                  <c:v>12</c:v>
                </c:pt>
                <c:pt idx="873">
                  <c:v>2</c:v>
                </c:pt>
                <c:pt idx="874">
                  <c:v>2</c:v>
                </c:pt>
                <c:pt idx="875">
                  <c:v>5</c:v>
                </c:pt>
                <c:pt idx="876">
                  <c:v>4</c:v>
                </c:pt>
                <c:pt idx="877">
                  <c:v>6</c:v>
                </c:pt>
                <c:pt idx="878">
                  <c:v>4</c:v>
                </c:pt>
                <c:pt idx="879">
                  <c:v>3</c:v>
                </c:pt>
                <c:pt idx="880">
                  <c:v>3</c:v>
                </c:pt>
                <c:pt idx="881">
                  <c:v>6</c:v>
                </c:pt>
                <c:pt idx="882">
                  <c:v>3</c:v>
                </c:pt>
                <c:pt idx="883">
                  <c:v>12</c:v>
                </c:pt>
                <c:pt idx="884">
                  <c:v>9</c:v>
                </c:pt>
                <c:pt idx="885">
                  <c:v>12</c:v>
                </c:pt>
                <c:pt idx="886">
                  <c:v>7</c:v>
                </c:pt>
                <c:pt idx="887">
                  <c:v>12</c:v>
                </c:pt>
                <c:pt idx="888">
                  <c:v>8</c:v>
                </c:pt>
                <c:pt idx="889">
                  <c:v>3</c:v>
                </c:pt>
                <c:pt idx="890">
                  <c:v>12</c:v>
                </c:pt>
                <c:pt idx="891">
                  <c:v>6</c:v>
                </c:pt>
                <c:pt idx="892">
                  <c:v>12</c:v>
                </c:pt>
                <c:pt idx="893">
                  <c:v>3</c:v>
                </c:pt>
                <c:pt idx="894">
                  <c:v>4</c:v>
                </c:pt>
                <c:pt idx="895">
                  <c:v>5</c:v>
                </c:pt>
                <c:pt idx="896">
                  <c:v>6</c:v>
                </c:pt>
                <c:pt idx="897">
                  <c:v>5</c:v>
                </c:pt>
                <c:pt idx="898">
                  <c:v>3</c:v>
                </c:pt>
                <c:pt idx="899">
                  <c:v>6</c:v>
                </c:pt>
                <c:pt idx="900">
                  <c:v>3</c:v>
                </c:pt>
                <c:pt idx="901">
                  <c:v>4</c:v>
                </c:pt>
                <c:pt idx="902">
                  <c:v>3</c:v>
                </c:pt>
                <c:pt idx="903">
                  <c:v>9</c:v>
                </c:pt>
                <c:pt idx="904">
                  <c:v>10</c:v>
                </c:pt>
                <c:pt idx="905">
                  <c:v>6</c:v>
                </c:pt>
                <c:pt idx="906">
                  <c:v>5</c:v>
                </c:pt>
                <c:pt idx="907">
                  <c:v>6</c:v>
                </c:pt>
                <c:pt idx="908">
                  <c:v>4</c:v>
                </c:pt>
                <c:pt idx="909">
                  <c:v>10</c:v>
                </c:pt>
                <c:pt idx="910">
                  <c:v>10</c:v>
                </c:pt>
                <c:pt idx="911">
                  <c:v>9</c:v>
                </c:pt>
                <c:pt idx="912">
                  <c:v>8</c:v>
                </c:pt>
                <c:pt idx="913">
                  <c:v>5</c:v>
                </c:pt>
                <c:pt idx="914">
                  <c:v>11</c:v>
                </c:pt>
                <c:pt idx="915">
                  <c:v>10</c:v>
                </c:pt>
                <c:pt idx="916">
                  <c:v>6</c:v>
                </c:pt>
                <c:pt idx="917">
                  <c:v>9</c:v>
                </c:pt>
                <c:pt idx="918">
                  <c:v>3</c:v>
                </c:pt>
                <c:pt idx="919">
                  <c:v>3</c:v>
                </c:pt>
                <c:pt idx="920">
                  <c:v>3</c:v>
                </c:pt>
                <c:pt idx="921">
                  <c:v>3</c:v>
                </c:pt>
                <c:pt idx="922">
                  <c:v>8</c:v>
                </c:pt>
                <c:pt idx="923">
                  <c:v>2</c:v>
                </c:pt>
                <c:pt idx="924">
                  <c:v>9</c:v>
                </c:pt>
                <c:pt idx="925">
                  <c:v>7</c:v>
                </c:pt>
                <c:pt idx="926">
                  <c:v>13</c:v>
                </c:pt>
                <c:pt idx="927">
                  <c:v>7</c:v>
                </c:pt>
                <c:pt idx="928">
                  <c:v>10</c:v>
                </c:pt>
                <c:pt idx="929">
                  <c:v>7</c:v>
                </c:pt>
                <c:pt idx="930">
                  <c:v>13</c:v>
                </c:pt>
                <c:pt idx="931">
                  <c:v>6</c:v>
                </c:pt>
                <c:pt idx="932">
                  <c:v>13</c:v>
                </c:pt>
                <c:pt idx="933">
                  <c:v>0</c:v>
                </c:pt>
                <c:pt idx="934">
                  <c:v>9</c:v>
                </c:pt>
                <c:pt idx="935">
                  <c:v>13</c:v>
                </c:pt>
                <c:pt idx="936">
                  <c:v>4</c:v>
                </c:pt>
                <c:pt idx="937">
                  <c:v>12</c:v>
                </c:pt>
                <c:pt idx="938">
                  <c:v>4</c:v>
                </c:pt>
                <c:pt idx="939">
                  <c:v>5</c:v>
                </c:pt>
                <c:pt idx="940">
                  <c:v>4</c:v>
                </c:pt>
                <c:pt idx="941">
                  <c:v>4</c:v>
                </c:pt>
                <c:pt idx="942">
                  <c:v>5</c:v>
                </c:pt>
                <c:pt idx="943">
                  <c:v>8</c:v>
                </c:pt>
                <c:pt idx="944">
                  <c:v>12</c:v>
                </c:pt>
                <c:pt idx="945">
                  <c:v>8</c:v>
                </c:pt>
                <c:pt idx="946">
                  <c:v>13</c:v>
                </c:pt>
                <c:pt idx="947">
                  <c:v>9</c:v>
                </c:pt>
                <c:pt idx="948">
                  <c:v>8</c:v>
                </c:pt>
                <c:pt idx="949">
                  <c:v>2</c:v>
                </c:pt>
                <c:pt idx="950">
                  <c:v>5</c:v>
                </c:pt>
                <c:pt idx="951">
                  <c:v>7</c:v>
                </c:pt>
                <c:pt idx="952">
                  <c:v>4</c:v>
                </c:pt>
                <c:pt idx="953">
                  <c:v>3</c:v>
                </c:pt>
                <c:pt idx="954">
                  <c:v>4</c:v>
                </c:pt>
                <c:pt idx="955">
                  <c:v>4</c:v>
                </c:pt>
                <c:pt idx="956">
                  <c:v>4</c:v>
                </c:pt>
                <c:pt idx="957">
                  <c:v>9</c:v>
                </c:pt>
                <c:pt idx="958">
                  <c:v>11</c:v>
                </c:pt>
                <c:pt idx="959">
                  <c:v>6</c:v>
                </c:pt>
                <c:pt idx="960">
                  <c:v>4</c:v>
                </c:pt>
                <c:pt idx="961">
                  <c:v>11</c:v>
                </c:pt>
                <c:pt idx="962">
                  <c:v>4</c:v>
                </c:pt>
                <c:pt idx="963">
                  <c:v>7</c:v>
                </c:pt>
                <c:pt idx="964">
                  <c:v>6</c:v>
                </c:pt>
                <c:pt idx="965">
                  <c:v>11</c:v>
                </c:pt>
                <c:pt idx="966">
                  <c:v>12</c:v>
                </c:pt>
                <c:pt idx="967">
                  <c:v>5</c:v>
                </c:pt>
                <c:pt idx="968">
                  <c:v>5</c:v>
                </c:pt>
                <c:pt idx="969">
                  <c:v>3</c:v>
                </c:pt>
                <c:pt idx="970">
                  <c:v>3</c:v>
                </c:pt>
                <c:pt idx="971">
                  <c:v>2</c:v>
                </c:pt>
                <c:pt idx="972">
                  <c:v>2</c:v>
                </c:pt>
                <c:pt idx="973">
                  <c:v>9</c:v>
                </c:pt>
                <c:pt idx="974">
                  <c:v>5</c:v>
                </c:pt>
                <c:pt idx="975">
                  <c:v>2</c:v>
                </c:pt>
                <c:pt idx="976">
                  <c:v>13</c:v>
                </c:pt>
                <c:pt idx="977">
                  <c:v>2</c:v>
                </c:pt>
                <c:pt idx="978">
                  <c:v>5</c:v>
                </c:pt>
                <c:pt idx="979">
                  <c:v>2</c:v>
                </c:pt>
                <c:pt idx="980">
                  <c:v>10</c:v>
                </c:pt>
                <c:pt idx="981">
                  <c:v>3</c:v>
                </c:pt>
                <c:pt idx="982">
                  <c:v>3</c:v>
                </c:pt>
                <c:pt idx="983">
                  <c:v>8</c:v>
                </c:pt>
                <c:pt idx="984">
                  <c:v>4</c:v>
                </c:pt>
                <c:pt idx="985">
                  <c:v>3</c:v>
                </c:pt>
                <c:pt idx="986">
                  <c:v>3</c:v>
                </c:pt>
                <c:pt idx="987">
                  <c:v>13</c:v>
                </c:pt>
                <c:pt idx="988">
                  <c:v>12</c:v>
                </c:pt>
                <c:pt idx="989">
                  <c:v>3</c:v>
                </c:pt>
                <c:pt idx="990">
                  <c:v>0</c:v>
                </c:pt>
                <c:pt idx="991">
                  <c:v>3</c:v>
                </c:pt>
                <c:pt idx="992">
                  <c:v>6</c:v>
                </c:pt>
                <c:pt idx="993">
                  <c:v>9</c:v>
                </c:pt>
                <c:pt idx="994">
                  <c:v>7</c:v>
                </c:pt>
                <c:pt idx="995">
                  <c:v>12</c:v>
                </c:pt>
                <c:pt idx="996">
                  <c:v>9</c:v>
                </c:pt>
                <c:pt idx="997">
                  <c:v>5</c:v>
                </c:pt>
                <c:pt idx="998">
                  <c:v>4</c:v>
                </c:pt>
                <c:pt idx="999">
                  <c:v>4</c:v>
                </c:pt>
                <c:pt idx="1000">
                  <c:v>5</c:v>
                </c:pt>
                <c:pt idx="1001">
                  <c:v>4</c:v>
                </c:pt>
                <c:pt idx="1002">
                  <c:v>2</c:v>
                </c:pt>
                <c:pt idx="1003">
                  <c:v>9</c:v>
                </c:pt>
                <c:pt idx="1004">
                  <c:v>4</c:v>
                </c:pt>
                <c:pt idx="1005">
                  <c:v>8</c:v>
                </c:pt>
                <c:pt idx="1006">
                  <c:v>2</c:v>
                </c:pt>
                <c:pt idx="1007">
                  <c:v>13</c:v>
                </c:pt>
                <c:pt idx="1008">
                  <c:v>4</c:v>
                </c:pt>
                <c:pt idx="1009">
                  <c:v>3</c:v>
                </c:pt>
                <c:pt idx="1010">
                  <c:v>4</c:v>
                </c:pt>
                <c:pt idx="1011">
                  <c:v>3</c:v>
                </c:pt>
                <c:pt idx="1012">
                  <c:v>3</c:v>
                </c:pt>
                <c:pt idx="1013">
                  <c:v>4</c:v>
                </c:pt>
                <c:pt idx="1014">
                  <c:v>3</c:v>
                </c:pt>
                <c:pt idx="1015">
                  <c:v>11</c:v>
                </c:pt>
                <c:pt idx="1016">
                  <c:v>3</c:v>
                </c:pt>
                <c:pt idx="1017">
                  <c:v>5</c:v>
                </c:pt>
                <c:pt idx="1018">
                  <c:v>7</c:v>
                </c:pt>
                <c:pt idx="1019">
                  <c:v>2</c:v>
                </c:pt>
                <c:pt idx="1020">
                  <c:v>2</c:v>
                </c:pt>
                <c:pt idx="1021">
                  <c:v>10</c:v>
                </c:pt>
                <c:pt idx="1022">
                  <c:v>2</c:v>
                </c:pt>
                <c:pt idx="1023">
                  <c:v>4</c:v>
                </c:pt>
                <c:pt idx="1024">
                  <c:v>11</c:v>
                </c:pt>
                <c:pt idx="1025">
                  <c:v>2</c:v>
                </c:pt>
                <c:pt idx="1026">
                  <c:v>3</c:v>
                </c:pt>
                <c:pt idx="1027">
                  <c:v>11</c:v>
                </c:pt>
                <c:pt idx="1028">
                  <c:v>3</c:v>
                </c:pt>
                <c:pt idx="1029">
                  <c:v>4</c:v>
                </c:pt>
                <c:pt idx="1030">
                  <c:v>3</c:v>
                </c:pt>
                <c:pt idx="1031">
                  <c:v>13</c:v>
                </c:pt>
                <c:pt idx="1032">
                  <c:v>7</c:v>
                </c:pt>
                <c:pt idx="1033">
                  <c:v>3</c:v>
                </c:pt>
                <c:pt idx="1034">
                  <c:v>2</c:v>
                </c:pt>
                <c:pt idx="1035">
                  <c:v>5</c:v>
                </c:pt>
                <c:pt idx="1036">
                  <c:v>5</c:v>
                </c:pt>
                <c:pt idx="1037">
                  <c:v>8</c:v>
                </c:pt>
                <c:pt idx="1038">
                  <c:v>6</c:v>
                </c:pt>
                <c:pt idx="1039">
                  <c:v>5</c:v>
                </c:pt>
                <c:pt idx="1040">
                  <c:v>3</c:v>
                </c:pt>
                <c:pt idx="1041">
                  <c:v>11</c:v>
                </c:pt>
                <c:pt idx="1042">
                  <c:v>8</c:v>
                </c:pt>
                <c:pt idx="1043">
                  <c:v>3</c:v>
                </c:pt>
                <c:pt idx="1044">
                  <c:v>12</c:v>
                </c:pt>
                <c:pt idx="1045">
                  <c:v>13</c:v>
                </c:pt>
                <c:pt idx="1046">
                  <c:v>3</c:v>
                </c:pt>
                <c:pt idx="1047">
                  <c:v>11</c:v>
                </c:pt>
                <c:pt idx="1048">
                  <c:v>3</c:v>
                </c:pt>
                <c:pt idx="1049">
                  <c:v>12</c:v>
                </c:pt>
                <c:pt idx="1050">
                  <c:v>7</c:v>
                </c:pt>
                <c:pt idx="1051">
                  <c:v>3</c:v>
                </c:pt>
                <c:pt idx="1052">
                  <c:v>6</c:v>
                </c:pt>
                <c:pt idx="1053">
                  <c:v>4</c:v>
                </c:pt>
                <c:pt idx="1054">
                  <c:v>2</c:v>
                </c:pt>
                <c:pt idx="1055">
                  <c:v>2</c:v>
                </c:pt>
                <c:pt idx="1056">
                  <c:v>5</c:v>
                </c:pt>
                <c:pt idx="1057">
                  <c:v>9</c:v>
                </c:pt>
                <c:pt idx="1058">
                  <c:v>5</c:v>
                </c:pt>
                <c:pt idx="1059">
                  <c:v>6</c:v>
                </c:pt>
                <c:pt idx="1060">
                  <c:v>7</c:v>
                </c:pt>
                <c:pt idx="1061">
                  <c:v>5</c:v>
                </c:pt>
                <c:pt idx="1062">
                  <c:v>3</c:v>
                </c:pt>
                <c:pt idx="1063">
                  <c:v>3</c:v>
                </c:pt>
                <c:pt idx="1064">
                  <c:v>3</c:v>
                </c:pt>
                <c:pt idx="1065">
                  <c:v>5</c:v>
                </c:pt>
                <c:pt idx="1066">
                  <c:v>3</c:v>
                </c:pt>
                <c:pt idx="1067">
                  <c:v>8</c:v>
                </c:pt>
                <c:pt idx="1068">
                  <c:v>3</c:v>
                </c:pt>
                <c:pt idx="1069">
                  <c:v>4</c:v>
                </c:pt>
                <c:pt idx="1070">
                  <c:v>11</c:v>
                </c:pt>
                <c:pt idx="1071">
                  <c:v>3</c:v>
                </c:pt>
                <c:pt idx="1072">
                  <c:v>4</c:v>
                </c:pt>
                <c:pt idx="1073">
                  <c:v>0</c:v>
                </c:pt>
                <c:pt idx="1074">
                  <c:v>3</c:v>
                </c:pt>
                <c:pt idx="1075">
                  <c:v>3</c:v>
                </c:pt>
                <c:pt idx="1076">
                  <c:v>4</c:v>
                </c:pt>
                <c:pt idx="1077">
                  <c:v>3</c:v>
                </c:pt>
                <c:pt idx="1078">
                  <c:v>5</c:v>
                </c:pt>
                <c:pt idx="1079">
                  <c:v>4</c:v>
                </c:pt>
                <c:pt idx="1080">
                  <c:v>4</c:v>
                </c:pt>
                <c:pt idx="1081">
                  <c:v>3</c:v>
                </c:pt>
                <c:pt idx="1082">
                  <c:v>2</c:v>
                </c:pt>
                <c:pt idx="1083">
                  <c:v>5</c:v>
                </c:pt>
                <c:pt idx="1084">
                  <c:v>4</c:v>
                </c:pt>
                <c:pt idx="1085">
                  <c:v>13</c:v>
                </c:pt>
                <c:pt idx="1086">
                  <c:v>2</c:v>
                </c:pt>
                <c:pt idx="1087">
                  <c:v>5</c:v>
                </c:pt>
                <c:pt idx="1088">
                  <c:v>9</c:v>
                </c:pt>
                <c:pt idx="1089">
                  <c:v>3</c:v>
                </c:pt>
                <c:pt idx="1090">
                  <c:v>4</c:v>
                </c:pt>
                <c:pt idx="1091">
                  <c:v>5</c:v>
                </c:pt>
                <c:pt idx="1092">
                  <c:v>4</c:v>
                </c:pt>
                <c:pt idx="1093">
                  <c:v>4</c:v>
                </c:pt>
                <c:pt idx="1094">
                  <c:v>6</c:v>
                </c:pt>
                <c:pt idx="1095">
                  <c:v>3</c:v>
                </c:pt>
                <c:pt idx="1096">
                  <c:v>7</c:v>
                </c:pt>
                <c:pt idx="1097">
                  <c:v>7</c:v>
                </c:pt>
                <c:pt idx="1098">
                  <c:v>1</c:v>
                </c:pt>
                <c:pt idx="1099">
                  <c:v>4</c:v>
                </c:pt>
                <c:pt idx="1100">
                  <c:v>3</c:v>
                </c:pt>
                <c:pt idx="1101">
                  <c:v>3</c:v>
                </c:pt>
                <c:pt idx="1102">
                  <c:v>10</c:v>
                </c:pt>
                <c:pt idx="1103">
                  <c:v>6</c:v>
                </c:pt>
                <c:pt idx="1104">
                  <c:v>2</c:v>
                </c:pt>
                <c:pt idx="1105">
                  <c:v>0</c:v>
                </c:pt>
                <c:pt idx="1106">
                  <c:v>5</c:v>
                </c:pt>
                <c:pt idx="1107">
                  <c:v>5</c:v>
                </c:pt>
                <c:pt idx="1108">
                  <c:v>3</c:v>
                </c:pt>
                <c:pt idx="1109">
                  <c:v>4</c:v>
                </c:pt>
                <c:pt idx="1110">
                  <c:v>13</c:v>
                </c:pt>
                <c:pt idx="1111">
                  <c:v>7</c:v>
                </c:pt>
                <c:pt idx="1112">
                  <c:v>2</c:v>
                </c:pt>
                <c:pt idx="1113">
                  <c:v>4</c:v>
                </c:pt>
                <c:pt idx="1114">
                  <c:v>4</c:v>
                </c:pt>
                <c:pt idx="1115">
                  <c:v>8</c:v>
                </c:pt>
                <c:pt idx="1116">
                  <c:v>6</c:v>
                </c:pt>
                <c:pt idx="1117">
                  <c:v>12</c:v>
                </c:pt>
                <c:pt idx="1118">
                  <c:v>3</c:v>
                </c:pt>
                <c:pt idx="1119">
                  <c:v>4</c:v>
                </c:pt>
                <c:pt idx="1120">
                  <c:v>12</c:v>
                </c:pt>
                <c:pt idx="1121">
                  <c:v>4</c:v>
                </c:pt>
                <c:pt idx="1122">
                  <c:v>5</c:v>
                </c:pt>
                <c:pt idx="1123">
                  <c:v>2</c:v>
                </c:pt>
                <c:pt idx="1124">
                  <c:v>6</c:v>
                </c:pt>
                <c:pt idx="1125">
                  <c:v>8</c:v>
                </c:pt>
                <c:pt idx="1126">
                  <c:v>3</c:v>
                </c:pt>
                <c:pt idx="1127">
                  <c:v>2</c:v>
                </c:pt>
                <c:pt idx="1128">
                  <c:v>4</c:v>
                </c:pt>
                <c:pt idx="1129">
                  <c:v>4</c:v>
                </c:pt>
                <c:pt idx="1130">
                  <c:v>3</c:v>
                </c:pt>
                <c:pt idx="1131">
                  <c:v>5</c:v>
                </c:pt>
                <c:pt idx="1132">
                  <c:v>3</c:v>
                </c:pt>
                <c:pt idx="1133">
                  <c:v>4</c:v>
                </c:pt>
                <c:pt idx="1134">
                  <c:v>6</c:v>
                </c:pt>
                <c:pt idx="1135">
                  <c:v>11</c:v>
                </c:pt>
                <c:pt idx="1136">
                  <c:v>5</c:v>
                </c:pt>
                <c:pt idx="1137">
                  <c:v>5</c:v>
                </c:pt>
                <c:pt idx="1138">
                  <c:v>6</c:v>
                </c:pt>
                <c:pt idx="1139">
                  <c:v>5</c:v>
                </c:pt>
                <c:pt idx="1140">
                  <c:v>0</c:v>
                </c:pt>
                <c:pt idx="1141">
                  <c:v>4</c:v>
                </c:pt>
                <c:pt idx="1142">
                  <c:v>10</c:v>
                </c:pt>
                <c:pt idx="1143">
                  <c:v>6</c:v>
                </c:pt>
                <c:pt idx="1144">
                  <c:v>2</c:v>
                </c:pt>
                <c:pt idx="1145">
                  <c:v>3</c:v>
                </c:pt>
                <c:pt idx="1146">
                  <c:v>10</c:v>
                </c:pt>
                <c:pt idx="1147">
                  <c:v>9</c:v>
                </c:pt>
                <c:pt idx="1148">
                  <c:v>12</c:v>
                </c:pt>
                <c:pt idx="1149">
                  <c:v>3</c:v>
                </c:pt>
                <c:pt idx="1150">
                  <c:v>5</c:v>
                </c:pt>
                <c:pt idx="1151">
                  <c:v>2</c:v>
                </c:pt>
                <c:pt idx="1152">
                  <c:v>9</c:v>
                </c:pt>
                <c:pt idx="1153">
                  <c:v>10</c:v>
                </c:pt>
                <c:pt idx="1154">
                  <c:v>8</c:v>
                </c:pt>
                <c:pt idx="1155">
                  <c:v>6</c:v>
                </c:pt>
                <c:pt idx="1156">
                  <c:v>3</c:v>
                </c:pt>
                <c:pt idx="1157">
                  <c:v>6</c:v>
                </c:pt>
                <c:pt idx="1158">
                  <c:v>7</c:v>
                </c:pt>
                <c:pt idx="1159">
                  <c:v>3</c:v>
                </c:pt>
                <c:pt idx="1160">
                  <c:v>4</c:v>
                </c:pt>
                <c:pt idx="1161">
                  <c:v>7</c:v>
                </c:pt>
                <c:pt idx="1162">
                  <c:v>3</c:v>
                </c:pt>
                <c:pt idx="1163">
                  <c:v>11</c:v>
                </c:pt>
                <c:pt idx="1164">
                  <c:v>3</c:v>
                </c:pt>
                <c:pt idx="1165">
                  <c:v>12</c:v>
                </c:pt>
                <c:pt idx="1166">
                  <c:v>3</c:v>
                </c:pt>
                <c:pt idx="1167">
                  <c:v>4</c:v>
                </c:pt>
                <c:pt idx="1168">
                  <c:v>6</c:v>
                </c:pt>
                <c:pt idx="1169">
                  <c:v>6</c:v>
                </c:pt>
                <c:pt idx="1170">
                  <c:v>5</c:v>
                </c:pt>
                <c:pt idx="1171">
                  <c:v>4</c:v>
                </c:pt>
                <c:pt idx="1172">
                  <c:v>3</c:v>
                </c:pt>
                <c:pt idx="1173">
                  <c:v>4</c:v>
                </c:pt>
                <c:pt idx="1174">
                  <c:v>10</c:v>
                </c:pt>
                <c:pt idx="1175">
                  <c:v>2</c:v>
                </c:pt>
                <c:pt idx="1176">
                  <c:v>6</c:v>
                </c:pt>
                <c:pt idx="1177">
                  <c:v>3</c:v>
                </c:pt>
                <c:pt idx="1178">
                  <c:v>3</c:v>
                </c:pt>
                <c:pt idx="1179">
                  <c:v>13</c:v>
                </c:pt>
                <c:pt idx="1180">
                  <c:v>5</c:v>
                </c:pt>
                <c:pt idx="1181">
                  <c:v>9</c:v>
                </c:pt>
                <c:pt idx="1182">
                  <c:v>4</c:v>
                </c:pt>
                <c:pt idx="1183">
                  <c:v>3</c:v>
                </c:pt>
                <c:pt idx="1184">
                  <c:v>7</c:v>
                </c:pt>
                <c:pt idx="1185">
                  <c:v>13</c:v>
                </c:pt>
                <c:pt idx="1186">
                  <c:v>8</c:v>
                </c:pt>
                <c:pt idx="1187">
                  <c:v>4</c:v>
                </c:pt>
                <c:pt idx="1188">
                  <c:v>4</c:v>
                </c:pt>
                <c:pt idx="1189">
                  <c:v>2</c:v>
                </c:pt>
                <c:pt idx="1190">
                  <c:v>3</c:v>
                </c:pt>
                <c:pt idx="1191">
                  <c:v>10</c:v>
                </c:pt>
                <c:pt idx="1192">
                  <c:v>5</c:v>
                </c:pt>
                <c:pt idx="1193">
                  <c:v>13</c:v>
                </c:pt>
                <c:pt idx="1194">
                  <c:v>4</c:v>
                </c:pt>
                <c:pt idx="1195">
                  <c:v>6</c:v>
                </c:pt>
                <c:pt idx="1196">
                  <c:v>8</c:v>
                </c:pt>
                <c:pt idx="1197">
                  <c:v>2</c:v>
                </c:pt>
                <c:pt idx="1198">
                  <c:v>10</c:v>
                </c:pt>
                <c:pt idx="1199">
                  <c:v>7</c:v>
                </c:pt>
                <c:pt idx="1200">
                  <c:v>8</c:v>
                </c:pt>
                <c:pt idx="1201">
                  <c:v>4</c:v>
                </c:pt>
                <c:pt idx="1202">
                  <c:v>3</c:v>
                </c:pt>
                <c:pt idx="1203">
                  <c:v>6</c:v>
                </c:pt>
                <c:pt idx="1204">
                  <c:v>10</c:v>
                </c:pt>
                <c:pt idx="1205">
                  <c:v>7</c:v>
                </c:pt>
                <c:pt idx="1206">
                  <c:v>4</c:v>
                </c:pt>
                <c:pt idx="1207">
                  <c:v>5</c:v>
                </c:pt>
                <c:pt idx="1208">
                  <c:v>6</c:v>
                </c:pt>
                <c:pt idx="1209">
                  <c:v>0</c:v>
                </c:pt>
                <c:pt idx="1210">
                  <c:v>2</c:v>
                </c:pt>
                <c:pt idx="1211">
                  <c:v>8</c:v>
                </c:pt>
                <c:pt idx="1212">
                  <c:v>5</c:v>
                </c:pt>
                <c:pt idx="1213">
                  <c:v>3</c:v>
                </c:pt>
                <c:pt idx="1214">
                  <c:v>8</c:v>
                </c:pt>
                <c:pt idx="1215">
                  <c:v>3</c:v>
                </c:pt>
                <c:pt idx="1216">
                  <c:v>5</c:v>
                </c:pt>
                <c:pt idx="1217">
                  <c:v>4</c:v>
                </c:pt>
                <c:pt idx="1218">
                  <c:v>8</c:v>
                </c:pt>
                <c:pt idx="1219">
                  <c:v>4</c:v>
                </c:pt>
                <c:pt idx="1220">
                  <c:v>5</c:v>
                </c:pt>
                <c:pt idx="1221">
                  <c:v>3</c:v>
                </c:pt>
                <c:pt idx="1222">
                  <c:v>6</c:v>
                </c:pt>
                <c:pt idx="1223">
                  <c:v>3</c:v>
                </c:pt>
                <c:pt idx="1224">
                  <c:v>3</c:v>
                </c:pt>
                <c:pt idx="1225">
                  <c:v>4</c:v>
                </c:pt>
                <c:pt idx="1226">
                  <c:v>4</c:v>
                </c:pt>
                <c:pt idx="1227">
                  <c:v>11</c:v>
                </c:pt>
                <c:pt idx="1228">
                  <c:v>4</c:v>
                </c:pt>
                <c:pt idx="1229">
                  <c:v>5</c:v>
                </c:pt>
                <c:pt idx="1230">
                  <c:v>10</c:v>
                </c:pt>
                <c:pt idx="1231">
                  <c:v>2</c:v>
                </c:pt>
                <c:pt idx="1232">
                  <c:v>5</c:v>
                </c:pt>
                <c:pt idx="1233">
                  <c:v>7</c:v>
                </c:pt>
                <c:pt idx="1234">
                  <c:v>11</c:v>
                </c:pt>
                <c:pt idx="1235">
                  <c:v>13</c:v>
                </c:pt>
                <c:pt idx="1236">
                  <c:v>8</c:v>
                </c:pt>
                <c:pt idx="1237">
                  <c:v>4</c:v>
                </c:pt>
                <c:pt idx="1238">
                  <c:v>11</c:v>
                </c:pt>
                <c:pt idx="1239">
                  <c:v>6</c:v>
                </c:pt>
                <c:pt idx="1240">
                  <c:v>12</c:v>
                </c:pt>
                <c:pt idx="1241">
                  <c:v>6</c:v>
                </c:pt>
                <c:pt idx="1242">
                  <c:v>3</c:v>
                </c:pt>
                <c:pt idx="1243">
                  <c:v>3</c:v>
                </c:pt>
                <c:pt idx="1244">
                  <c:v>2</c:v>
                </c:pt>
                <c:pt idx="1245">
                  <c:v>8</c:v>
                </c:pt>
                <c:pt idx="1246">
                  <c:v>5</c:v>
                </c:pt>
                <c:pt idx="1247">
                  <c:v>5</c:v>
                </c:pt>
                <c:pt idx="1248">
                  <c:v>2</c:v>
                </c:pt>
                <c:pt idx="1249">
                  <c:v>2</c:v>
                </c:pt>
                <c:pt idx="1250">
                  <c:v>11</c:v>
                </c:pt>
                <c:pt idx="1251">
                  <c:v>4</c:v>
                </c:pt>
                <c:pt idx="1252">
                  <c:v>11</c:v>
                </c:pt>
                <c:pt idx="1253">
                  <c:v>4</c:v>
                </c:pt>
                <c:pt idx="1254">
                  <c:v>4</c:v>
                </c:pt>
                <c:pt idx="1255">
                  <c:v>8</c:v>
                </c:pt>
                <c:pt idx="1256">
                  <c:v>3</c:v>
                </c:pt>
                <c:pt idx="1257">
                  <c:v>9</c:v>
                </c:pt>
                <c:pt idx="1258">
                  <c:v>3</c:v>
                </c:pt>
                <c:pt idx="1259">
                  <c:v>13</c:v>
                </c:pt>
                <c:pt idx="1260">
                  <c:v>12</c:v>
                </c:pt>
                <c:pt idx="1261">
                  <c:v>3</c:v>
                </c:pt>
                <c:pt idx="1262">
                  <c:v>3</c:v>
                </c:pt>
                <c:pt idx="1263">
                  <c:v>3</c:v>
                </c:pt>
                <c:pt idx="1264">
                  <c:v>2</c:v>
                </c:pt>
                <c:pt idx="1265">
                  <c:v>7</c:v>
                </c:pt>
                <c:pt idx="1266">
                  <c:v>3</c:v>
                </c:pt>
                <c:pt idx="1267">
                  <c:v>4</c:v>
                </c:pt>
                <c:pt idx="1268">
                  <c:v>10</c:v>
                </c:pt>
                <c:pt idx="1269">
                  <c:v>1</c:v>
                </c:pt>
                <c:pt idx="1270">
                  <c:v>8</c:v>
                </c:pt>
                <c:pt idx="1271">
                  <c:v>8</c:v>
                </c:pt>
                <c:pt idx="1272">
                  <c:v>11</c:v>
                </c:pt>
                <c:pt idx="1273">
                  <c:v>8</c:v>
                </c:pt>
                <c:pt idx="1274">
                  <c:v>7</c:v>
                </c:pt>
                <c:pt idx="1275">
                  <c:v>7</c:v>
                </c:pt>
                <c:pt idx="1276">
                  <c:v>13</c:v>
                </c:pt>
                <c:pt idx="1277">
                  <c:v>10</c:v>
                </c:pt>
                <c:pt idx="1278">
                  <c:v>8</c:v>
                </c:pt>
                <c:pt idx="1279">
                  <c:v>4</c:v>
                </c:pt>
                <c:pt idx="1280">
                  <c:v>3</c:v>
                </c:pt>
                <c:pt idx="1281">
                  <c:v>6</c:v>
                </c:pt>
                <c:pt idx="1282">
                  <c:v>5</c:v>
                </c:pt>
                <c:pt idx="1283">
                  <c:v>9</c:v>
                </c:pt>
                <c:pt idx="1284">
                  <c:v>2</c:v>
                </c:pt>
                <c:pt idx="1285">
                  <c:v>4</c:v>
                </c:pt>
                <c:pt idx="1286">
                  <c:v>10</c:v>
                </c:pt>
                <c:pt idx="1287">
                  <c:v>5</c:v>
                </c:pt>
                <c:pt idx="1288">
                  <c:v>4</c:v>
                </c:pt>
                <c:pt idx="1289">
                  <c:v>12</c:v>
                </c:pt>
                <c:pt idx="1290">
                  <c:v>4</c:v>
                </c:pt>
                <c:pt idx="1291">
                  <c:v>13</c:v>
                </c:pt>
                <c:pt idx="1292">
                  <c:v>13</c:v>
                </c:pt>
                <c:pt idx="1293">
                  <c:v>10</c:v>
                </c:pt>
                <c:pt idx="1294">
                  <c:v>6</c:v>
                </c:pt>
                <c:pt idx="1295">
                  <c:v>4</c:v>
                </c:pt>
                <c:pt idx="1296">
                  <c:v>3</c:v>
                </c:pt>
                <c:pt idx="1297">
                  <c:v>7</c:v>
                </c:pt>
                <c:pt idx="1298">
                  <c:v>3</c:v>
                </c:pt>
                <c:pt idx="1299">
                  <c:v>6</c:v>
                </c:pt>
                <c:pt idx="1300">
                  <c:v>2</c:v>
                </c:pt>
                <c:pt idx="1301">
                  <c:v>4</c:v>
                </c:pt>
                <c:pt idx="1302">
                  <c:v>7</c:v>
                </c:pt>
                <c:pt idx="1303">
                  <c:v>3</c:v>
                </c:pt>
                <c:pt idx="1304">
                  <c:v>4</c:v>
                </c:pt>
                <c:pt idx="1305">
                  <c:v>8</c:v>
                </c:pt>
                <c:pt idx="1306">
                  <c:v>2</c:v>
                </c:pt>
                <c:pt idx="1307">
                  <c:v>3</c:v>
                </c:pt>
                <c:pt idx="1308">
                  <c:v>3</c:v>
                </c:pt>
                <c:pt idx="1309">
                  <c:v>11</c:v>
                </c:pt>
                <c:pt idx="1310">
                  <c:v>3</c:v>
                </c:pt>
                <c:pt idx="1311">
                  <c:v>3</c:v>
                </c:pt>
                <c:pt idx="1312">
                  <c:v>6</c:v>
                </c:pt>
                <c:pt idx="1313">
                  <c:v>10</c:v>
                </c:pt>
                <c:pt idx="1314">
                  <c:v>7</c:v>
                </c:pt>
                <c:pt idx="1315">
                  <c:v>13</c:v>
                </c:pt>
                <c:pt idx="1316">
                  <c:v>9</c:v>
                </c:pt>
                <c:pt idx="1317">
                  <c:v>5</c:v>
                </c:pt>
                <c:pt idx="1318">
                  <c:v>3</c:v>
                </c:pt>
                <c:pt idx="1319">
                  <c:v>7</c:v>
                </c:pt>
                <c:pt idx="1320">
                  <c:v>3</c:v>
                </c:pt>
                <c:pt idx="1321">
                  <c:v>3</c:v>
                </c:pt>
                <c:pt idx="1322">
                  <c:v>8</c:v>
                </c:pt>
                <c:pt idx="1323">
                  <c:v>6</c:v>
                </c:pt>
                <c:pt idx="1324">
                  <c:v>12</c:v>
                </c:pt>
                <c:pt idx="1325">
                  <c:v>3</c:v>
                </c:pt>
                <c:pt idx="1326">
                  <c:v>11</c:v>
                </c:pt>
                <c:pt idx="1327">
                  <c:v>4</c:v>
                </c:pt>
                <c:pt idx="1328">
                  <c:v>4</c:v>
                </c:pt>
                <c:pt idx="1329">
                  <c:v>2</c:v>
                </c:pt>
                <c:pt idx="1330">
                  <c:v>5</c:v>
                </c:pt>
                <c:pt idx="1331">
                  <c:v>3</c:v>
                </c:pt>
                <c:pt idx="1332">
                  <c:v>4</c:v>
                </c:pt>
                <c:pt idx="1333">
                  <c:v>3</c:v>
                </c:pt>
                <c:pt idx="1334">
                  <c:v>2</c:v>
                </c:pt>
                <c:pt idx="1335">
                  <c:v>8</c:v>
                </c:pt>
                <c:pt idx="1336">
                  <c:v>9</c:v>
                </c:pt>
                <c:pt idx="1337">
                  <c:v>2</c:v>
                </c:pt>
                <c:pt idx="1338">
                  <c:v>3</c:v>
                </c:pt>
                <c:pt idx="1339">
                  <c:v>4</c:v>
                </c:pt>
                <c:pt idx="1340">
                  <c:v>11</c:v>
                </c:pt>
                <c:pt idx="1341">
                  <c:v>9</c:v>
                </c:pt>
                <c:pt idx="1342">
                  <c:v>12</c:v>
                </c:pt>
                <c:pt idx="1343">
                  <c:v>3</c:v>
                </c:pt>
                <c:pt idx="1344">
                  <c:v>7</c:v>
                </c:pt>
                <c:pt idx="1345">
                  <c:v>6</c:v>
                </c:pt>
                <c:pt idx="1346">
                  <c:v>6</c:v>
                </c:pt>
                <c:pt idx="1347">
                  <c:v>10</c:v>
                </c:pt>
                <c:pt idx="1348">
                  <c:v>3</c:v>
                </c:pt>
                <c:pt idx="1349">
                  <c:v>8</c:v>
                </c:pt>
                <c:pt idx="1350">
                  <c:v>8</c:v>
                </c:pt>
                <c:pt idx="1351">
                  <c:v>3</c:v>
                </c:pt>
                <c:pt idx="1352">
                  <c:v>3</c:v>
                </c:pt>
                <c:pt idx="1353">
                  <c:v>7</c:v>
                </c:pt>
                <c:pt idx="1354">
                  <c:v>4</c:v>
                </c:pt>
                <c:pt idx="1355">
                  <c:v>3</c:v>
                </c:pt>
                <c:pt idx="1356">
                  <c:v>9</c:v>
                </c:pt>
                <c:pt idx="1357">
                  <c:v>5</c:v>
                </c:pt>
                <c:pt idx="1358">
                  <c:v>12</c:v>
                </c:pt>
                <c:pt idx="1359">
                  <c:v>12</c:v>
                </c:pt>
                <c:pt idx="1360">
                  <c:v>4</c:v>
                </c:pt>
                <c:pt idx="1361">
                  <c:v>3</c:v>
                </c:pt>
                <c:pt idx="1362">
                  <c:v>4</c:v>
                </c:pt>
                <c:pt idx="1363">
                  <c:v>3</c:v>
                </c:pt>
                <c:pt idx="1364">
                  <c:v>3</c:v>
                </c:pt>
                <c:pt idx="1365">
                  <c:v>3</c:v>
                </c:pt>
                <c:pt idx="1366">
                  <c:v>13</c:v>
                </c:pt>
                <c:pt idx="1367">
                  <c:v>4</c:v>
                </c:pt>
                <c:pt idx="1368">
                  <c:v>11</c:v>
                </c:pt>
                <c:pt idx="1369">
                  <c:v>4</c:v>
                </c:pt>
                <c:pt idx="1370">
                  <c:v>5</c:v>
                </c:pt>
                <c:pt idx="1371">
                  <c:v>7</c:v>
                </c:pt>
                <c:pt idx="1372">
                  <c:v>3</c:v>
                </c:pt>
                <c:pt idx="1373">
                  <c:v>11</c:v>
                </c:pt>
                <c:pt idx="1374">
                  <c:v>3</c:v>
                </c:pt>
                <c:pt idx="1375">
                  <c:v>2</c:v>
                </c:pt>
                <c:pt idx="1376">
                  <c:v>6</c:v>
                </c:pt>
                <c:pt idx="1377">
                  <c:v>3</c:v>
                </c:pt>
                <c:pt idx="1378">
                  <c:v>2</c:v>
                </c:pt>
                <c:pt idx="1379">
                  <c:v>8</c:v>
                </c:pt>
                <c:pt idx="1380">
                  <c:v>6</c:v>
                </c:pt>
                <c:pt idx="1381">
                  <c:v>8</c:v>
                </c:pt>
                <c:pt idx="1382">
                  <c:v>5</c:v>
                </c:pt>
                <c:pt idx="1383">
                  <c:v>2</c:v>
                </c:pt>
                <c:pt idx="1384">
                  <c:v>11</c:v>
                </c:pt>
                <c:pt idx="1385">
                  <c:v>3</c:v>
                </c:pt>
                <c:pt idx="1386">
                  <c:v>3</c:v>
                </c:pt>
                <c:pt idx="1387">
                  <c:v>0</c:v>
                </c:pt>
                <c:pt idx="1388">
                  <c:v>3</c:v>
                </c:pt>
                <c:pt idx="1389">
                  <c:v>3</c:v>
                </c:pt>
                <c:pt idx="1390">
                  <c:v>7</c:v>
                </c:pt>
                <c:pt idx="1391">
                  <c:v>8</c:v>
                </c:pt>
                <c:pt idx="1392">
                  <c:v>5</c:v>
                </c:pt>
                <c:pt idx="1393">
                  <c:v>6</c:v>
                </c:pt>
                <c:pt idx="1394">
                  <c:v>3</c:v>
                </c:pt>
                <c:pt idx="1395">
                  <c:v>8</c:v>
                </c:pt>
                <c:pt idx="1396">
                  <c:v>6</c:v>
                </c:pt>
                <c:pt idx="1397">
                  <c:v>10</c:v>
                </c:pt>
                <c:pt idx="1398">
                  <c:v>4</c:v>
                </c:pt>
                <c:pt idx="1399">
                  <c:v>12</c:v>
                </c:pt>
                <c:pt idx="1400">
                  <c:v>3</c:v>
                </c:pt>
                <c:pt idx="1401">
                  <c:v>3</c:v>
                </c:pt>
                <c:pt idx="1402">
                  <c:v>5</c:v>
                </c:pt>
                <c:pt idx="1403">
                  <c:v>4</c:v>
                </c:pt>
                <c:pt idx="1404">
                  <c:v>5</c:v>
                </c:pt>
                <c:pt idx="1405">
                  <c:v>12</c:v>
                </c:pt>
                <c:pt idx="1406">
                  <c:v>3</c:v>
                </c:pt>
                <c:pt idx="1407">
                  <c:v>2</c:v>
                </c:pt>
                <c:pt idx="1408">
                  <c:v>11</c:v>
                </c:pt>
                <c:pt idx="1409">
                  <c:v>3</c:v>
                </c:pt>
                <c:pt idx="1410">
                  <c:v>2</c:v>
                </c:pt>
                <c:pt idx="1411">
                  <c:v>2</c:v>
                </c:pt>
                <c:pt idx="1412">
                  <c:v>10</c:v>
                </c:pt>
                <c:pt idx="1413">
                  <c:v>5</c:v>
                </c:pt>
                <c:pt idx="1414">
                  <c:v>5</c:v>
                </c:pt>
                <c:pt idx="1415">
                  <c:v>13</c:v>
                </c:pt>
                <c:pt idx="1416">
                  <c:v>9</c:v>
                </c:pt>
                <c:pt idx="1417">
                  <c:v>3</c:v>
                </c:pt>
                <c:pt idx="1418">
                  <c:v>8</c:v>
                </c:pt>
                <c:pt idx="1419">
                  <c:v>6</c:v>
                </c:pt>
                <c:pt idx="1420">
                  <c:v>12</c:v>
                </c:pt>
                <c:pt idx="1421">
                  <c:v>10</c:v>
                </c:pt>
                <c:pt idx="1422">
                  <c:v>8</c:v>
                </c:pt>
                <c:pt idx="1423">
                  <c:v>2</c:v>
                </c:pt>
                <c:pt idx="1424">
                  <c:v>12</c:v>
                </c:pt>
                <c:pt idx="1425">
                  <c:v>2</c:v>
                </c:pt>
                <c:pt idx="1426">
                  <c:v>7</c:v>
                </c:pt>
                <c:pt idx="1427">
                  <c:v>4</c:v>
                </c:pt>
                <c:pt idx="1428">
                  <c:v>5</c:v>
                </c:pt>
                <c:pt idx="1429">
                  <c:v>13</c:v>
                </c:pt>
                <c:pt idx="1430">
                  <c:v>4</c:v>
                </c:pt>
                <c:pt idx="1431">
                  <c:v>12</c:v>
                </c:pt>
                <c:pt idx="1432">
                  <c:v>3</c:v>
                </c:pt>
                <c:pt idx="1433">
                  <c:v>8</c:v>
                </c:pt>
                <c:pt idx="1434">
                  <c:v>2</c:v>
                </c:pt>
                <c:pt idx="1435">
                  <c:v>8</c:v>
                </c:pt>
                <c:pt idx="1436">
                  <c:v>11</c:v>
                </c:pt>
                <c:pt idx="1437">
                  <c:v>8</c:v>
                </c:pt>
                <c:pt idx="1438">
                  <c:v>4</c:v>
                </c:pt>
                <c:pt idx="1439">
                  <c:v>12</c:v>
                </c:pt>
                <c:pt idx="1440">
                  <c:v>3</c:v>
                </c:pt>
                <c:pt idx="1441">
                  <c:v>13</c:v>
                </c:pt>
                <c:pt idx="1442">
                  <c:v>10</c:v>
                </c:pt>
                <c:pt idx="1443">
                  <c:v>10</c:v>
                </c:pt>
                <c:pt idx="1444">
                  <c:v>5</c:v>
                </c:pt>
                <c:pt idx="1445">
                  <c:v>6</c:v>
                </c:pt>
                <c:pt idx="1446">
                  <c:v>6</c:v>
                </c:pt>
                <c:pt idx="1447">
                  <c:v>4</c:v>
                </c:pt>
                <c:pt idx="1448">
                  <c:v>2</c:v>
                </c:pt>
                <c:pt idx="1449">
                  <c:v>13</c:v>
                </c:pt>
                <c:pt idx="1450">
                  <c:v>2</c:v>
                </c:pt>
                <c:pt idx="1451">
                  <c:v>10</c:v>
                </c:pt>
                <c:pt idx="1452">
                  <c:v>3</c:v>
                </c:pt>
                <c:pt idx="1453">
                  <c:v>10</c:v>
                </c:pt>
                <c:pt idx="1454">
                  <c:v>3</c:v>
                </c:pt>
                <c:pt idx="1455">
                  <c:v>2</c:v>
                </c:pt>
                <c:pt idx="1456">
                  <c:v>4</c:v>
                </c:pt>
                <c:pt idx="1457">
                  <c:v>10</c:v>
                </c:pt>
                <c:pt idx="1458">
                  <c:v>3</c:v>
                </c:pt>
                <c:pt idx="1459">
                  <c:v>3</c:v>
                </c:pt>
                <c:pt idx="1460">
                  <c:v>5</c:v>
                </c:pt>
                <c:pt idx="1461">
                  <c:v>13</c:v>
                </c:pt>
                <c:pt idx="1462">
                  <c:v>2</c:v>
                </c:pt>
                <c:pt idx="1463">
                  <c:v>7</c:v>
                </c:pt>
                <c:pt idx="1464">
                  <c:v>3</c:v>
                </c:pt>
                <c:pt idx="1465">
                  <c:v>6</c:v>
                </c:pt>
                <c:pt idx="1466">
                  <c:v>4</c:v>
                </c:pt>
                <c:pt idx="1467">
                  <c:v>4</c:v>
                </c:pt>
                <c:pt idx="1468">
                  <c:v>6</c:v>
                </c:pt>
                <c:pt idx="1469">
                  <c:v>9</c:v>
                </c:pt>
                <c:pt idx="1470">
                  <c:v>3</c:v>
                </c:pt>
                <c:pt idx="1471">
                  <c:v>5</c:v>
                </c:pt>
                <c:pt idx="1472">
                  <c:v>2</c:v>
                </c:pt>
                <c:pt idx="1473">
                  <c:v>13</c:v>
                </c:pt>
                <c:pt idx="1474">
                  <c:v>10</c:v>
                </c:pt>
                <c:pt idx="1475">
                  <c:v>4</c:v>
                </c:pt>
                <c:pt idx="1476">
                  <c:v>4</c:v>
                </c:pt>
                <c:pt idx="1477">
                  <c:v>4</c:v>
                </c:pt>
                <c:pt idx="1478">
                  <c:v>2</c:v>
                </c:pt>
                <c:pt idx="1479">
                  <c:v>2</c:v>
                </c:pt>
                <c:pt idx="1480">
                  <c:v>12</c:v>
                </c:pt>
                <c:pt idx="1481">
                  <c:v>3</c:v>
                </c:pt>
                <c:pt idx="1482">
                  <c:v>7</c:v>
                </c:pt>
                <c:pt idx="1483">
                  <c:v>3</c:v>
                </c:pt>
                <c:pt idx="1484">
                  <c:v>11</c:v>
                </c:pt>
                <c:pt idx="1485">
                  <c:v>4</c:v>
                </c:pt>
                <c:pt idx="1486">
                  <c:v>3</c:v>
                </c:pt>
                <c:pt idx="1487">
                  <c:v>3</c:v>
                </c:pt>
                <c:pt idx="1488">
                  <c:v>4</c:v>
                </c:pt>
                <c:pt idx="1489">
                  <c:v>12</c:v>
                </c:pt>
                <c:pt idx="1490">
                  <c:v>5</c:v>
                </c:pt>
                <c:pt idx="1491">
                  <c:v>3</c:v>
                </c:pt>
                <c:pt idx="1492">
                  <c:v>6</c:v>
                </c:pt>
                <c:pt idx="1493">
                  <c:v>11</c:v>
                </c:pt>
                <c:pt idx="1494">
                  <c:v>3</c:v>
                </c:pt>
                <c:pt idx="1495">
                  <c:v>6</c:v>
                </c:pt>
                <c:pt idx="1496">
                  <c:v>4</c:v>
                </c:pt>
                <c:pt idx="1497">
                  <c:v>6</c:v>
                </c:pt>
                <c:pt idx="1498">
                  <c:v>6</c:v>
                </c:pt>
                <c:pt idx="1499">
                  <c:v>7</c:v>
                </c:pt>
                <c:pt idx="1500">
                  <c:v>3</c:v>
                </c:pt>
                <c:pt idx="1501">
                  <c:v>3</c:v>
                </c:pt>
                <c:pt idx="1502">
                  <c:v>12</c:v>
                </c:pt>
                <c:pt idx="1503">
                  <c:v>9</c:v>
                </c:pt>
                <c:pt idx="1504">
                  <c:v>4</c:v>
                </c:pt>
                <c:pt idx="1505">
                  <c:v>6</c:v>
                </c:pt>
                <c:pt idx="1506">
                  <c:v>3</c:v>
                </c:pt>
                <c:pt idx="1507">
                  <c:v>4</c:v>
                </c:pt>
                <c:pt idx="1508">
                  <c:v>3</c:v>
                </c:pt>
                <c:pt idx="1509">
                  <c:v>7</c:v>
                </c:pt>
                <c:pt idx="1510">
                  <c:v>5</c:v>
                </c:pt>
                <c:pt idx="1511">
                  <c:v>8</c:v>
                </c:pt>
                <c:pt idx="1512">
                  <c:v>5</c:v>
                </c:pt>
                <c:pt idx="1513">
                  <c:v>4</c:v>
                </c:pt>
                <c:pt idx="1514">
                  <c:v>4</c:v>
                </c:pt>
                <c:pt idx="1515">
                  <c:v>12</c:v>
                </c:pt>
                <c:pt idx="1516">
                  <c:v>3</c:v>
                </c:pt>
                <c:pt idx="1517">
                  <c:v>10</c:v>
                </c:pt>
                <c:pt idx="1518">
                  <c:v>9</c:v>
                </c:pt>
                <c:pt idx="1519">
                  <c:v>4</c:v>
                </c:pt>
                <c:pt idx="1520">
                  <c:v>3</c:v>
                </c:pt>
                <c:pt idx="1521">
                  <c:v>4</c:v>
                </c:pt>
                <c:pt idx="1522">
                  <c:v>10</c:v>
                </c:pt>
                <c:pt idx="1523">
                  <c:v>4</c:v>
                </c:pt>
                <c:pt idx="1524">
                  <c:v>13</c:v>
                </c:pt>
                <c:pt idx="1525">
                  <c:v>4</c:v>
                </c:pt>
                <c:pt idx="1526">
                  <c:v>5</c:v>
                </c:pt>
                <c:pt idx="1527">
                  <c:v>8</c:v>
                </c:pt>
                <c:pt idx="1528">
                  <c:v>9</c:v>
                </c:pt>
                <c:pt idx="1529">
                  <c:v>2</c:v>
                </c:pt>
                <c:pt idx="1530">
                  <c:v>4</c:v>
                </c:pt>
                <c:pt idx="1531">
                  <c:v>3</c:v>
                </c:pt>
                <c:pt idx="1532">
                  <c:v>11</c:v>
                </c:pt>
                <c:pt idx="1533">
                  <c:v>3</c:v>
                </c:pt>
                <c:pt idx="1534">
                  <c:v>4</c:v>
                </c:pt>
                <c:pt idx="1535">
                  <c:v>4</c:v>
                </c:pt>
                <c:pt idx="1536">
                  <c:v>4</c:v>
                </c:pt>
                <c:pt idx="1537">
                  <c:v>8</c:v>
                </c:pt>
                <c:pt idx="1538">
                  <c:v>2</c:v>
                </c:pt>
                <c:pt idx="1539">
                  <c:v>3</c:v>
                </c:pt>
                <c:pt idx="1540">
                  <c:v>4</c:v>
                </c:pt>
                <c:pt idx="1541">
                  <c:v>3</c:v>
                </c:pt>
                <c:pt idx="1542">
                  <c:v>5</c:v>
                </c:pt>
                <c:pt idx="1543">
                  <c:v>6</c:v>
                </c:pt>
                <c:pt idx="1544">
                  <c:v>5</c:v>
                </c:pt>
                <c:pt idx="1545">
                  <c:v>2</c:v>
                </c:pt>
                <c:pt idx="1546">
                  <c:v>5</c:v>
                </c:pt>
                <c:pt idx="1547">
                  <c:v>4</c:v>
                </c:pt>
                <c:pt idx="1548">
                  <c:v>3</c:v>
                </c:pt>
                <c:pt idx="1549">
                  <c:v>10</c:v>
                </c:pt>
                <c:pt idx="1550">
                  <c:v>12</c:v>
                </c:pt>
                <c:pt idx="1551">
                  <c:v>2</c:v>
                </c:pt>
                <c:pt idx="1552">
                  <c:v>3</c:v>
                </c:pt>
                <c:pt idx="1553">
                  <c:v>12</c:v>
                </c:pt>
                <c:pt idx="1554">
                  <c:v>4</c:v>
                </c:pt>
                <c:pt idx="1555">
                  <c:v>4</c:v>
                </c:pt>
                <c:pt idx="1556">
                  <c:v>3</c:v>
                </c:pt>
                <c:pt idx="1557">
                  <c:v>5</c:v>
                </c:pt>
                <c:pt idx="1558">
                  <c:v>10</c:v>
                </c:pt>
                <c:pt idx="1559">
                  <c:v>5</c:v>
                </c:pt>
                <c:pt idx="1560">
                  <c:v>6</c:v>
                </c:pt>
                <c:pt idx="1561">
                  <c:v>7</c:v>
                </c:pt>
                <c:pt idx="1562">
                  <c:v>10</c:v>
                </c:pt>
                <c:pt idx="1563">
                  <c:v>7</c:v>
                </c:pt>
                <c:pt idx="1564">
                  <c:v>2</c:v>
                </c:pt>
                <c:pt idx="1565">
                  <c:v>4</c:v>
                </c:pt>
                <c:pt idx="1566">
                  <c:v>4</c:v>
                </c:pt>
                <c:pt idx="1567">
                  <c:v>4</c:v>
                </c:pt>
                <c:pt idx="1568">
                  <c:v>12</c:v>
                </c:pt>
                <c:pt idx="1569">
                  <c:v>3</c:v>
                </c:pt>
                <c:pt idx="1570">
                  <c:v>10</c:v>
                </c:pt>
                <c:pt idx="1571">
                  <c:v>3</c:v>
                </c:pt>
                <c:pt idx="1572">
                  <c:v>7</c:v>
                </c:pt>
                <c:pt idx="1573">
                  <c:v>5</c:v>
                </c:pt>
                <c:pt idx="1574">
                  <c:v>11</c:v>
                </c:pt>
                <c:pt idx="1575">
                  <c:v>5</c:v>
                </c:pt>
                <c:pt idx="1576">
                  <c:v>8</c:v>
                </c:pt>
                <c:pt idx="1577">
                  <c:v>5</c:v>
                </c:pt>
                <c:pt idx="1578">
                  <c:v>2</c:v>
                </c:pt>
                <c:pt idx="1579">
                  <c:v>7</c:v>
                </c:pt>
                <c:pt idx="1580">
                  <c:v>3</c:v>
                </c:pt>
                <c:pt idx="1581">
                  <c:v>3</c:v>
                </c:pt>
                <c:pt idx="1582">
                  <c:v>13</c:v>
                </c:pt>
                <c:pt idx="1583">
                  <c:v>11</c:v>
                </c:pt>
                <c:pt idx="1584">
                  <c:v>6</c:v>
                </c:pt>
                <c:pt idx="1585">
                  <c:v>6</c:v>
                </c:pt>
                <c:pt idx="1586">
                  <c:v>7</c:v>
                </c:pt>
                <c:pt idx="1587">
                  <c:v>13</c:v>
                </c:pt>
                <c:pt idx="1588">
                  <c:v>13</c:v>
                </c:pt>
                <c:pt idx="1589">
                  <c:v>3</c:v>
                </c:pt>
                <c:pt idx="1590">
                  <c:v>4</c:v>
                </c:pt>
                <c:pt idx="1591">
                  <c:v>3</c:v>
                </c:pt>
                <c:pt idx="1592">
                  <c:v>2</c:v>
                </c:pt>
                <c:pt idx="1593">
                  <c:v>8</c:v>
                </c:pt>
                <c:pt idx="1594">
                  <c:v>10</c:v>
                </c:pt>
                <c:pt idx="1595">
                  <c:v>6</c:v>
                </c:pt>
                <c:pt idx="1596">
                  <c:v>3</c:v>
                </c:pt>
                <c:pt idx="1597">
                  <c:v>10</c:v>
                </c:pt>
                <c:pt idx="1598">
                  <c:v>3</c:v>
                </c:pt>
                <c:pt idx="1599">
                  <c:v>3</c:v>
                </c:pt>
                <c:pt idx="1600">
                  <c:v>5</c:v>
                </c:pt>
                <c:pt idx="1601">
                  <c:v>13</c:v>
                </c:pt>
                <c:pt idx="1602">
                  <c:v>4</c:v>
                </c:pt>
                <c:pt idx="1603">
                  <c:v>11</c:v>
                </c:pt>
                <c:pt idx="1604">
                  <c:v>9</c:v>
                </c:pt>
                <c:pt idx="1605">
                  <c:v>6</c:v>
                </c:pt>
                <c:pt idx="1606">
                  <c:v>3</c:v>
                </c:pt>
                <c:pt idx="1607">
                  <c:v>2</c:v>
                </c:pt>
                <c:pt idx="1608">
                  <c:v>5</c:v>
                </c:pt>
                <c:pt idx="1609">
                  <c:v>4</c:v>
                </c:pt>
                <c:pt idx="1610">
                  <c:v>9</c:v>
                </c:pt>
                <c:pt idx="1611">
                  <c:v>3</c:v>
                </c:pt>
                <c:pt idx="1612">
                  <c:v>5</c:v>
                </c:pt>
                <c:pt idx="1613">
                  <c:v>7</c:v>
                </c:pt>
                <c:pt idx="1614">
                  <c:v>4</c:v>
                </c:pt>
                <c:pt idx="1615">
                  <c:v>10</c:v>
                </c:pt>
                <c:pt idx="1616">
                  <c:v>5</c:v>
                </c:pt>
                <c:pt idx="1617">
                  <c:v>3</c:v>
                </c:pt>
                <c:pt idx="1618">
                  <c:v>3</c:v>
                </c:pt>
                <c:pt idx="1619">
                  <c:v>2</c:v>
                </c:pt>
                <c:pt idx="1620">
                  <c:v>3</c:v>
                </c:pt>
                <c:pt idx="1621">
                  <c:v>6</c:v>
                </c:pt>
                <c:pt idx="1622">
                  <c:v>6</c:v>
                </c:pt>
                <c:pt idx="1623">
                  <c:v>5</c:v>
                </c:pt>
                <c:pt idx="1624">
                  <c:v>8</c:v>
                </c:pt>
                <c:pt idx="1625">
                  <c:v>3</c:v>
                </c:pt>
                <c:pt idx="1626">
                  <c:v>4</c:v>
                </c:pt>
                <c:pt idx="1627">
                  <c:v>5</c:v>
                </c:pt>
                <c:pt idx="1628">
                  <c:v>2</c:v>
                </c:pt>
                <c:pt idx="1629">
                  <c:v>3</c:v>
                </c:pt>
                <c:pt idx="1630">
                  <c:v>12</c:v>
                </c:pt>
                <c:pt idx="1631">
                  <c:v>3</c:v>
                </c:pt>
                <c:pt idx="1632">
                  <c:v>3</c:v>
                </c:pt>
                <c:pt idx="1633">
                  <c:v>3</c:v>
                </c:pt>
                <c:pt idx="1634">
                  <c:v>7</c:v>
                </c:pt>
                <c:pt idx="1635">
                  <c:v>4</c:v>
                </c:pt>
                <c:pt idx="1636">
                  <c:v>5</c:v>
                </c:pt>
                <c:pt idx="1637">
                  <c:v>3</c:v>
                </c:pt>
                <c:pt idx="1638">
                  <c:v>4</c:v>
                </c:pt>
                <c:pt idx="1639">
                  <c:v>9</c:v>
                </c:pt>
                <c:pt idx="1640">
                  <c:v>3</c:v>
                </c:pt>
                <c:pt idx="1641">
                  <c:v>8</c:v>
                </c:pt>
                <c:pt idx="1642">
                  <c:v>4</c:v>
                </c:pt>
                <c:pt idx="1643">
                  <c:v>3</c:v>
                </c:pt>
                <c:pt idx="1644">
                  <c:v>3</c:v>
                </c:pt>
                <c:pt idx="1645">
                  <c:v>3</c:v>
                </c:pt>
                <c:pt idx="1646">
                  <c:v>7</c:v>
                </c:pt>
                <c:pt idx="1647">
                  <c:v>2</c:v>
                </c:pt>
                <c:pt idx="1648">
                  <c:v>10</c:v>
                </c:pt>
                <c:pt idx="1649">
                  <c:v>2</c:v>
                </c:pt>
                <c:pt idx="1650">
                  <c:v>7</c:v>
                </c:pt>
                <c:pt idx="1651">
                  <c:v>2</c:v>
                </c:pt>
                <c:pt idx="1652">
                  <c:v>5</c:v>
                </c:pt>
                <c:pt idx="1653">
                  <c:v>4</c:v>
                </c:pt>
                <c:pt idx="1654">
                  <c:v>3</c:v>
                </c:pt>
                <c:pt idx="1655">
                  <c:v>7</c:v>
                </c:pt>
                <c:pt idx="1656">
                  <c:v>3</c:v>
                </c:pt>
                <c:pt idx="1657">
                  <c:v>7</c:v>
                </c:pt>
                <c:pt idx="1658">
                  <c:v>2</c:v>
                </c:pt>
                <c:pt idx="1659">
                  <c:v>8</c:v>
                </c:pt>
                <c:pt idx="1660">
                  <c:v>4</c:v>
                </c:pt>
                <c:pt idx="1661">
                  <c:v>2</c:v>
                </c:pt>
                <c:pt idx="1662">
                  <c:v>2</c:v>
                </c:pt>
                <c:pt idx="1663">
                  <c:v>5</c:v>
                </c:pt>
                <c:pt idx="1664">
                  <c:v>6</c:v>
                </c:pt>
                <c:pt idx="1665">
                  <c:v>2</c:v>
                </c:pt>
                <c:pt idx="1666">
                  <c:v>6</c:v>
                </c:pt>
                <c:pt idx="1667">
                  <c:v>2</c:v>
                </c:pt>
                <c:pt idx="1668">
                  <c:v>3</c:v>
                </c:pt>
                <c:pt idx="1669">
                  <c:v>6</c:v>
                </c:pt>
                <c:pt idx="1670">
                  <c:v>5</c:v>
                </c:pt>
                <c:pt idx="1671">
                  <c:v>12</c:v>
                </c:pt>
                <c:pt idx="1672">
                  <c:v>2</c:v>
                </c:pt>
                <c:pt idx="1673">
                  <c:v>8</c:v>
                </c:pt>
                <c:pt idx="1674">
                  <c:v>5</c:v>
                </c:pt>
                <c:pt idx="1675">
                  <c:v>4</c:v>
                </c:pt>
                <c:pt idx="1676">
                  <c:v>3</c:v>
                </c:pt>
                <c:pt idx="1677">
                  <c:v>3</c:v>
                </c:pt>
                <c:pt idx="1678">
                  <c:v>4</c:v>
                </c:pt>
                <c:pt idx="1679">
                  <c:v>10</c:v>
                </c:pt>
                <c:pt idx="1680">
                  <c:v>3</c:v>
                </c:pt>
                <c:pt idx="1681">
                  <c:v>8</c:v>
                </c:pt>
                <c:pt idx="1682">
                  <c:v>4</c:v>
                </c:pt>
                <c:pt idx="1683">
                  <c:v>3</c:v>
                </c:pt>
                <c:pt idx="1684">
                  <c:v>2</c:v>
                </c:pt>
                <c:pt idx="1685">
                  <c:v>2</c:v>
                </c:pt>
                <c:pt idx="1686">
                  <c:v>2</c:v>
                </c:pt>
                <c:pt idx="1687">
                  <c:v>0</c:v>
                </c:pt>
                <c:pt idx="1688">
                  <c:v>3</c:v>
                </c:pt>
                <c:pt idx="1689">
                  <c:v>4</c:v>
                </c:pt>
                <c:pt idx="1690">
                  <c:v>10</c:v>
                </c:pt>
                <c:pt idx="1691">
                  <c:v>7</c:v>
                </c:pt>
                <c:pt idx="1692">
                  <c:v>3</c:v>
                </c:pt>
                <c:pt idx="1693">
                  <c:v>3</c:v>
                </c:pt>
                <c:pt idx="1694">
                  <c:v>3</c:v>
                </c:pt>
                <c:pt idx="1695">
                  <c:v>6</c:v>
                </c:pt>
                <c:pt idx="1696">
                  <c:v>13</c:v>
                </c:pt>
                <c:pt idx="1697">
                  <c:v>7</c:v>
                </c:pt>
                <c:pt idx="1698">
                  <c:v>4</c:v>
                </c:pt>
                <c:pt idx="1699">
                  <c:v>10</c:v>
                </c:pt>
                <c:pt idx="1700">
                  <c:v>3</c:v>
                </c:pt>
                <c:pt idx="1701">
                  <c:v>3</c:v>
                </c:pt>
                <c:pt idx="1702">
                  <c:v>7</c:v>
                </c:pt>
                <c:pt idx="1703">
                  <c:v>7</c:v>
                </c:pt>
                <c:pt idx="1704">
                  <c:v>2</c:v>
                </c:pt>
                <c:pt idx="1705">
                  <c:v>8</c:v>
                </c:pt>
                <c:pt idx="1706">
                  <c:v>7</c:v>
                </c:pt>
                <c:pt idx="1707">
                  <c:v>5</c:v>
                </c:pt>
                <c:pt idx="1708">
                  <c:v>3</c:v>
                </c:pt>
                <c:pt idx="1709">
                  <c:v>3</c:v>
                </c:pt>
                <c:pt idx="1710">
                  <c:v>5</c:v>
                </c:pt>
                <c:pt idx="1711">
                  <c:v>11</c:v>
                </c:pt>
                <c:pt idx="1712">
                  <c:v>3</c:v>
                </c:pt>
                <c:pt idx="1713">
                  <c:v>10</c:v>
                </c:pt>
                <c:pt idx="1714">
                  <c:v>3</c:v>
                </c:pt>
                <c:pt idx="1715">
                  <c:v>10</c:v>
                </c:pt>
                <c:pt idx="1716">
                  <c:v>3</c:v>
                </c:pt>
                <c:pt idx="1717">
                  <c:v>3</c:v>
                </c:pt>
                <c:pt idx="1718">
                  <c:v>12</c:v>
                </c:pt>
                <c:pt idx="1719">
                  <c:v>3</c:v>
                </c:pt>
                <c:pt idx="1720">
                  <c:v>6</c:v>
                </c:pt>
                <c:pt idx="1721">
                  <c:v>11</c:v>
                </c:pt>
                <c:pt idx="1722">
                  <c:v>2</c:v>
                </c:pt>
                <c:pt idx="1723">
                  <c:v>6</c:v>
                </c:pt>
                <c:pt idx="1724">
                  <c:v>3</c:v>
                </c:pt>
                <c:pt idx="1725">
                  <c:v>8</c:v>
                </c:pt>
                <c:pt idx="1726">
                  <c:v>10</c:v>
                </c:pt>
                <c:pt idx="1727">
                  <c:v>5</c:v>
                </c:pt>
                <c:pt idx="1728">
                  <c:v>3</c:v>
                </c:pt>
                <c:pt idx="1729">
                  <c:v>3</c:v>
                </c:pt>
                <c:pt idx="1730">
                  <c:v>4</c:v>
                </c:pt>
                <c:pt idx="1731">
                  <c:v>8</c:v>
                </c:pt>
                <c:pt idx="1732">
                  <c:v>1</c:v>
                </c:pt>
                <c:pt idx="1733">
                  <c:v>10</c:v>
                </c:pt>
                <c:pt idx="1734">
                  <c:v>3</c:v>
                </c:pt>
                <c:pt idx="1735">
                  <c:v>4</c:v>
                </c:pt>
                <c:pt idx="1736">
                  <c:v>9</c:v>
                </c:pt>
                <c:pt idx="1737">
                  <c:v>10</c:v>
                </c:pt>
                <c:pt idx="1738">
                  <c:v>3</c:v>
                </c:pt>
                <c:pt idx="1739">
                  <c:v>10</c:v>
                </c:pt>
                <c:pt idx="1740">
                  <c:v>2</c:v>
                </c:pt>
                <c:pt idx="1741">
                  <c:v>2</c:v>
                </c:pt>
                <c:pt idx="1742">
                  <c:v>9</c:v>
                </c:pt>
                <c:pt idx="1743">
                  <c:v>6</c:v>
                </c:pt>
                <c:pt idx="1744">
                  <c:v>3</c:v>
                </c:pt>
                <c:pt idx="1745">
                  <c:v>3</c:v>
                </c:pt>
                <c:pt idx="1746">
                  <c:v>8</c:v>
                </c:pt>
                <c:pt idx="1747">
                  <c:v>9</c:v>
                </c:pt>
                <c:pt idx="1748">
                  <c:v>7</c:v>
                </c:pt>
                <c:pt idx="1749">
                  <c:v>7</c:v>
                </c:pt>
                <c:pt idx="1750">
                  <c:v>4</c:v>
                </c:pt>
                <c:pt idx="1751">
                  <c:v>5</c:v>
                </c:pt>
                <c:pt idx="1752">
                  <c:v>4</c:v>
                </c:pt>
                <c:pt idx="1753">
                  <c:v>3</c:v>
                </c:pt>
                <c:pt idx="1754">
                  <c:v>5</c:v>
                </c:pt>
                <c:pt idx="1755">
                  <c:v>4</c:v>
                </c:pt>
                <c:pt idx="1756">
                  <c:v>3</c:v>
                </c:pt>
                <c:pt idx="1757">
                  <c:v>11</c:v>
                </c:pt>
                <c:pt idx="1758">
                  <c:v>7</c:v>
                </c:pt>
                <c:pt idx="1759">
                  <c:v>5</c:v>
                </c:pt>
                <c:pt idx="1760">
                  <c:v>5</c:v>
                </c:pt>
                <c:pt idx="1761">
                  <c:v>4</c:v>
                </c:pt>
                <c:pt idx="1762">
                  <c:v>5</c:v>
                </c:pt>
                <c:pt idx="1763">
                  <c:v>12</c:v>
                </c:pt>
                <c:pt idx="1764">
                  <c:v>7</c:v>
                </c:pt>
                <c:pt idx="1765">
                  <c:v>5</c:v>
                </c:pt>
                <c:pt idx="1766">
                  <c:v>6</c:v>
                </c:pt>
                <c:pt idx="1767">
                  <c:v>9</c:v>
                </c:pt>
                <c:pt idx="1768">
                  <c:v>3</c:v>
                </c:pt>
                <c:pt idx="1769">
                  <c:v>12</c:v>
                </c:pt>
                <c:pt idx="1770">
                  <c:v>7</c:v>
                </c:pt>
                <c:pt idx="1771">
                  <c:v>10</c:v>
                </c:pt>
                <c:pt idx="1772">
                  <c:v>10</c:v>
                </c:pt>
                <c:pt idx="1773">
                  <c:v>6</c:v>
                </c:pt>
                <c:pt idx="1774">
                  <c:v>4</c:v>
                </c:pt>
                <c:pt idx="1775">
                  <c:v>12</c:v>
                </c:pt>
                <c:pt idx="1776">
                  <c:v>4</c:v>
                </c:pt>
                <c:pt idx="1777">
                  <c:v>10</c:v>
                </c:pt>
                <c:pt idx="1778">
                  <c:v>3</c:v>
                </c:pt>
                <c:pt idx="1779">
                  <c:v>2</c:v>
                </c:pt>
                <c:pt idx="1780">
                  <c:v>5</c:v>
                </c:pt>
                <c:pt idx="1781">
                  <c:v>3</c:v>
                </c:pt>
                <c:pt idx="1782">
                  <c:v>11</c:v>
                </c:pt>
                <c:pt idx="1783">
                  <c:v>7</c:v>
                </c:pt>
                <c:pt idx="1784">
                  <c:v>2</c:v>
                </c:pt>
                <c:pt idx="1785">
                  <c:v>3</c:v>
                </c:pt>
                <c:pt idx="1786">
                  <c:v>10</c:v>
                </c:pt>
                <c:pt idx="1787">
                  <c:v>8</c:v>
                </c:pt>
                <c:pt idx="1788">
                  <c:v>10</c:v>
                </c:pt>
                <c:pt idx="1789">
                  <c:v>3</c:v>
                </c:pt>
                <c:pt idx="1790">
                  <c:v>12</c:v>
                </c:pt>
                <c:pt idx="1791">
                  <c:v>5</c:v>
                </c:pt>
                <c:pt idx="1792">
                  <c:v>7</c:v>
                </c:pt>
                <c:pt idx="1793">
                  <c:v>4</c:v>
                </c:pt>
                <c:pt idx="1794">
                  <c:v>3</c:v>
                </c:pt>
                <c:pt idx="1795">
                  <c:v>2</c:v>
                </c:pt>
                <c:pt idx="1796">
                  <c:v>3</c:v>
                </c:pt>
                <c:pt idx="1797">
                  <c:v>8</c:v>
                </c:pt>
                <c:pt idx="1798">
                  <c:v>7</c:v>
                </c:pt>
                <c:pt idx="1799">
                  <c:v>9</c:v>
                </c:pt>
                <c:pt idx="1800">
                  <c:v>6</c:v>
                </c:pt>
                <c:pt idx="1801">
                  <c:v>2</c:v>
                </c:pt>
                <c:pt idx="1802">
                  <c:v>4</c:v>
                </c:pt>
                <c:pt idx="1803">
                  <c:v>6</c:v>
                </c:pt>
                <c:pt idx="1804">
                  <c:v>4</c:v>
                </c:pt>
                <c:pt idx="1805">
                  <c:v>10</c:v>
                </c:pt>
                <c:pt idx="1806">
                  <c:v>12</c:v>
                </c:pt>
                <c:pt idx="1807">
                  <c:v>12</c:v>
                </c:pt>
                <c:pt idx="1808">
                  <c:v>5</c:v>
                </c:pt>
                <c:pt idx="1809">
                  <c:v>3</c:v>
                </c:pt>
                <c:pt idx="1810">
                  <c:v>6</c:v>
                </c:pt>
                <c:pt idx="1811">
                  <c:v>12</c:v>
                </c:pt>
                <c:pt idx="1812">
                  <c:v>13</c:v>
                </c:pt>
                <c:pt idx="1813">
                  <c:v>13</c:v>
                </c:pt>
                <c:pt idx="1814">
                  <c:v>2</c:v>
                </c:pt>
                <c:pt idx="1815">
                  <c:v>6</c:v>
                </c:pt>
                <c:pt idx="1816">
                  <c:v>6</c:v>
                </c:pt>
                <c:pt idx="1817">
                  <c:v>3</c:v>
                </c:pt>
                <c:pt idx="1818">
                  <c:v>5</c:v>
                </c:pt>
                <c:pt idx="1819">
                  <c:v>5</c:v>
                </c:pt>
                <c:pt idx="1820">
                  <c:v>2</c:v>
                </c:pt>
                <c:pt idx="1821">
                  <c:v>4</c:v>
                </c:pt>
                <c:pt idx="1822">
                  <c:v>8</c:v>
                </c:pt>
                <c:pt idx="1823">
                  <c:v>9</c:v>
                </c:pt>
                <c:pt idx="1824">
                  <c:v>6</c:v>
                </c:pt>
                <c:pt idx="1825">
                  <c:v>12</c:v>
                </c:pt>
                <c:pt idx="1826">
                  <c:v>9</c:v>
                </c:pt>
                <c:pt idx="1827">
                  <c:v>3</c:v>
                </c:pt>
                <c:pt idx="1828">
                  <c:v>9</c:v>
                </c:pt>
                <c:pt idx="1829">
                  <c:v>6</c:v>
                </c:pt>
                <c:pt idx="1830">
                  <c:v>9</c:v>
                </c:pt>
                <c:pt idx="1831">
                  <c:v>3</c:v>
                </c:pt>
                <c:pt idx="1832">
                  <c:v>12</c:v>
                </c:pt>
                <c:pt idx="1833">
                  <c:v>4</c:v>
                </c:pt>
                <c:pt idx="1834">
                  <c:v>2</c:v>
                </c:pt>
                <c:pt idx="1835">
                  <c:v>3</c:v>
                </c:pt>
                <c:pt idx="1836">
                  <c:v>7</c:v>
                </c:pt>
                <c:pt idx="1837">
                  <c:v>8</c:v>
                </c:pt>
                <c:pt idx="1838">
                  <c:v>0</c:v>
                </c:pt>
                <c:pt idx="1839">
                  <c:v>13</c:v>
                </c:pt>
                <c:pt idx="1840">
                  <c:v>6</c:v>
                </c:pt>
                <c:pt idx="1841">
                  <c:v>3</c:v>
                </c:pt>
                <c:pt idx="1842">
                  <c:v>7</c:v>
                </c:pt>
                <c:pt idx="1843">
                  <c:v>10</c:v>
                </c:pt>
                <c:pt idx="1844">
                  <c:v>3</c:v>
                </c:pt>
                <c:pt idx="1845">
                  <c:v>11</c:v>
                </c:pt>
                <c:pt idx="1846">
                  <c:v>4</c:v>
                </c:pt>
                <c:pt idx="1847">
                  <c:v>5</c:v>
                </c:pt>
                <c:pt idx="1848">
                  <c:v>7</c:v>
                </c:pt>
                <c:pt idx="1849">
                  <c:v>5</c:v>
                </c:pt>
                <c:pt idx="1850">
                  <c:v>10</c:v>
                </c:pt>
                <c:pt idx="1851">
                  <c:v>6</c:v>
                </c:pt>
                <c:pt idx="1852">
                  <c:v>10</c:v>
                </c:pt>
                <c:pt idx="1853">
                  <c:v>10</c:v>
                </c:pt>
                <c:pt idx="1854">
                  <c:v>6</c:v>
                </c:pt>
                <c:pt idx="1855">
                  <c:v>2</c:v>
                </c:pt>
                <c:pt idx="1856">
                  <c:v>2</c:v>
                </c:pt>
                <c:pt idx="1857">
                  <c:v>6</c:v>
                </c:pt>
                <c:pt idx="1858">
                  <c:v>4</c:v>
                </c:pt>
                <c:pt idx="1859">
                  <c:v>4</c:v>
                </c:pt>
                <c:pt idx="1860">
                  <c:v>4</c:v>
                </c:pt>
                <c:pt idx="1861">
                  <c:v>3</c:v>
                </c:pt>
                <c:pt idx="1862">
                  <c:v>3</c:v>
                </c:pt>
                <c:pt idx="1863">
                  <c:v>11</c:v>
                </c:pt>
                <c:pt idx="1864">
                  <c:v>9</c:v>
                </c:pt>
                <c:pt idx="1865">
                  <c:v>2</c:v>
                </c:pt>
                <c:pt idx="1866">
                  <c:v>7</c:v>
                </c:pt>
                <c:pt idx="1867">
                  <c:v>3</c:v>
                </c:pt>
                <c:pt idx="1868">
                  <c:v>9</c:v>
                </c:pt>
                <c:pt idx="1869">
                  <c:v>6</c:v>
                </c:pt>
                <c:pt idx="1870">
                  <c:v>3</c:v>
                </c:pt>
                <c:pt idx="1871">
                  <c:v>8</c:v>
                </c:pt>
                <c:pt idx="1872">
                  <c:v>6</c:v>
                </c:pt>
                <c:pt idx="1873">
                  <c:v>3</c:v>
                </c:pt>
                <c:pt idx="1874">
                  <c:v>8</c:v>
                </c:pt>
                <c:pt idx="1875">
                  <c:v>6</c:v>
                </c:pt>
                <c:pt idx="1876">
                  <c:v>7</c:v>
                </c:pt>
                <c:pt idx="1877">
                  <c:v>8</c:v>
                </c:pt>
                <c:pt idx="1878">
                  <c:v>5</c:v>
                </c:pt>
                <c:pt idx="1879">
                  <c:v>13</c:v>
                </c:pt>
                <c:pt idx="1880">
                  <c:v>5</c:v>
                </c:pt>
                <c:pt idx="1881">
                  <c:v>10</c:v>
                </c:pt>
                <c:pt idx="1882">
                  <c:v>3</c:v>
                </c:pt>
                <c:pt idx="1883">
                  <c:v>9</c:v>
                </c:pt>
                <c:pt idx="1884">
                  <c:v>2</c:v>
                </c:pt>
                <c:pt idx="1885">
                  <c:v>3</c:v>
                </c:pt>
                <c:pt idx="1886">
                  <c:v>3</c:v>
                </c:pt>
                <c:pt idx="1887">
                  <c:v>13</c:v>
                </c:pt>
                <c:pt idx="1888">
                  <c:v>8</c:v>
                </c:pt>
                <c:pt idx="1889">
                  <c:v>4</c:v>
                </c:pt>
                <c:pt idx="1890">
                  <c:v>2</c:v>
                </c:pt>
                <c:pt idx="1891">
                  <c:v>7</c:v>
                </c:pt>
                <c:pt idx="1892">
                  <c:v>3</c:v>
                </c:pt>
                <c:pt idx="1893">
                  <c:v>4</c:v>
                </c:pt>
                <c:pt idx="1894">
                  <c:v>13</c:v>
                </c:pt>
                <c:pt idx="1895">
                  <c:v>9</c:v>
                </c:pt>
                <c:pt idx="1896">
                  <c:v>6</c:v>
                </c:pt>
                <c:pt idx="1897">
                  <c:v>3</c:v>
                </c:pt>
                <c:pt idx="1898">
                  <c:v>3</c:v>
                </c:pt>
                <c:pt idx="1899">
                  <c:v>6</c:v>
                </c:pt>
                <c:pt idx="1900">
                  <c:v>3</c:v>
                </c:pt>
                <c:pt idx="1901">
                  <c:v>10</c:v>
                </c:pt>
                <c:pt idx="1902">
                  <c:v>4</c:v>
                </c:pt>
                <c:pt idx="1903">
                  <c:v>3</c:v>
                </c:pt>
                <c:pt idx="1904">
                  <c:v>5</c:v>
                </c:pt>
                <c:pt idx="1905">
                  <c:v>4</c:v>
                </c:pt>
                <c:pt idx="1906">
                  <c:v>2</c:v>
                </c:pt>
                <c:pt idx="1907">
                  <c:v>3</c:v>
                </c:pt>
                <c:pt idx="1908">
                  <c:v>6</c:v>
                </c:pt>
                <c:pt idx="1909">
                  <c:v>8</c:v>
                </c:pt>
                <c:pt idx="1910">
                  <c:v>12</c:v>
                </c:pt>
                <c:pt idx="1911">
                  <c:v>3</c:v>
                </c:pt>
                <c:pt idx="1912">
                  <c:v>2</c:v>
                </c:pt>
                <c:pt idx="1913">
                  <c:v>3</c:v>
                </c:pt>
                <c:pt idx="1914">
                  <c:v>11</c:v>
                </c:pt>
                <c:pt idx="1915">
                  <c:v>7</c:v>
                </c:pt>
                <c:pt idx="1916">
                  <c:v>13</c:v>
                </c:pt>
                <c:pt idx="1917">
                  <c:v>2</c:v>
                </c:pt>
                <c:pt idx="1918">
                  <c:v>4</c:v>
                </c:pt>
                <c:pt idx="1919">
                  <c:v>7</c:v>
                </c:pt>
                <c:pt idx="1920">
                  <c:v>2</c:v>
                </c:pt>
                <c:pt idx="1921">
                  <c:v>3</c:v>
                </c:pt>
                <c:pt idx="1922">
                  <c:v>3</c:v>
                </c:pt>
                <c:pt idx="1923">
                  <c:v>2</c:v>
                </c:pt>
                <c:pt idx="1924">
                  <c:v>8</c:v>
                </c:pt>
                <c:pt idx="1925">
                  <c:v>5</c:v>
                </c:pt>
                <c:pt idx="1926">
                  <c:v>12</c:v>
                </c:pt>
                <c:pt idx="1927">
                  <c:v>10</c:v>
                </c:pt>
                <c:pt idx="1928">
                  <c:v>5</c:v>
                </c:pt>
                <c:pt idx="1929">
                  <c:v>13</c:v>
                </c:pt>
                <c:pt idx="1930">
                  <c:v>4</c:v>
                </c:pt>
                <c:pt idx="1931">
                  <c:v>8</c:v>
                </c:pt>
                <c:pt idx="1932">
                  <c:v>12</c:v>
                </c:pt>
                <c:pt idx="1933">
                  <c:v>10</c:v>
                </c:pt>
                <c:pt idx="1934">
                  <c:v>12</c:v>
                </c:pt>
                <c:pt idx="1935">
                  <c:v>10</c:v>
                </c:pt>
                <c:pt idx="1936">
                  <c:v>4</c:v>
                </c:pt>
                <c:pt idx="1937">
                  <c:v>3</c:v>
                </c:pt>
                <c:pt idx="1938">
                  <c:v>3</c:v>
                </c:pt>
                <c:pt idx="1939">
                  <c:v>13</c:v>
                </c:pt>
                <c:pt idx="1940">
                  <c:v>4</c:v>
                </c:pt>
                <c:pt idx="1941">
                  <c:v>3</c:v>
                </c:pt>
                <c:pt idx="1942">
                  <c:v>7</c:v>
                </c:pt>
                <c:pt idx="1943">
                  <c:v>12</c:v>
                </c:pt>
                <c:pt idx="1944">
                  <c:v>3</c:v>
                </c:pt>
                <c:pt idx="1945">
                  <c:v>10</c:v>
                </c:pt>
                <c:pt idx="1946">
                  <c:v>3</c:v>
                </c:pt>
                <c:pt idx="1947">
                  <c:v>3</c:v>
                </c:pt>
                <c:pt idx="1948">
                  <c:v>4</c:v>
                </c:pt>
                <c:pt idx="1949">
                  <c:v>3</c:v>
                </c:pt>
                <c:pt idx="1950">
                  <c:v>13</c:v>
                </c:pt>
                <c:pt idx="1951">
                  <c:v>0</c:v>
                </c:pt>
                <c:pt idx="1952">
                  <c:v>12</c:v>
                </c:pt>
                <c:pt idx="1953">
                  <c:v>6</c:v>
                </c:pt>
                <c:pt idx="1954">
                  <c:v>4</c:v>
                </c:pt>
                <c:pt idx="1955">
                  <c:v>6</c:v>
                </c:pt>
                <c:pt idx="1956">
                  <c:v>5</c:v>
                </c:pt>
                <c:pt idx="1957">
                  <c:v>4</c:v>
                </c:pt>
                <c:pt idx="1958">
                  <c:v>9</c:v>
                </c:pt>
                <c:pt idx="1959">
                  <c:v>2</c:v>
                </c:pt>
                <c:pt idx="1960">
                  <c:v>8</c:v>
                </c:pt>
                <c:pt idx="1961">
                  <c:v>7</c:v>
                </c:pt>
                <c:pt idx="1962">
                  <c:v>6</c:v>
                </c:pt>
                <c:pt idx="1963">
                  <c:v>8</c:v>
                </c:pt>
                <c:pt idx="1964">
                  <c:v>3</c:v>
                </c:pt>
                <c:pt idx="1965">
                  <c:v>8</c:v>
                </c:pt>
                <c:pt idx="1966">
                  <c:v>2</c:v>
                </c:pt>
                <c:pt idx="1967">
                  <c:v>5</c:v>
                </c:pt>
                <c:pt idx="1968">
                  <c:v>4</c:v>
                </c:pt>
                <c:pt idx="1969">
                  <c:v>2</c:v>
                </c:pt>
                <c:pt idx="1970">
                  <c:v>13</c:v>
                </c:pt>
                <c:pt idx="1971">
                  <c:v>9</c:v>
                </c:pt>
                <c:pt idx="1972">
                  <c:v>3</c:v>
                </c:pt>
                <c:pt idx="1973">
                  <c:v>2</c:v>
                </c:pt>
                <c:pt idx="1974">
                  <c:v>2</c:v>
                </c:pt>
                <c:pt idx="1975">
                  <c:v>4</c:v>
                </c:pt>
                <c:pt idx="1976">
                  <c:v>3</c:v>
                </c:pt>
                <c:pt idx="1977">
                  <c:v>3</c:v>
                </c:pt>
                <c:pt idx="1978">
                  <c:v>6</c:v>
                </c:pt>
                <c:pt idx="1979">
                  <c:v>9</c:v>
                </c:pt>
                <c:pt idx="1980">
                  <c:v>12</c:v>
                </c:pt>
                <c:pt idx="1981">
                  <c:v>4</c:v>
                </c:pt>
                <c:pt idx="1982">
                  <c:v>2</c:v>
                </c:pt>
                <c:pt idx="1983">
                  <c:v>2</c:v>
                </c:pt>
                <c:pt idx="1984">
                  <c:v>2</c:v>
                </c:pt>
                <c:pt idx="1985">
                  <c:v>13</c:v>
                </c:pt>
                <c:pt idx="1986">
                  <c:v>6</c:v>
                </c:pt>
                <c:pt idx="1987">
                  <c:v>5</c:v>
                </c:pt>
                <c:pt idx="1988">
                  <c:v>10</c:v>
                </c:pt>
                <c:pt idx="1989">
                  <c:v>13</c:v>
                </c:pt>
                <c:pt idx="1990">
                  <c:v>5</c:v>
                </c:pt>
                <c:pt idx="1991">
                  <c:v>2</c:v>
                </c:pt>
                <c:pt idx="1992">
                  <c:v>6</c:v>
                </c:pt>
                <c:pt idx="1993">
                  <c:v>4</c:v>
                </c:pt>
                <c:pt idx="1994">
                  <c:v>12</c:v>
                </c:pt>
                <c:pt idx="1995">
                  <c:v>12</c:v>
                </c:pt>
                <c:pt idx="1996">
                  <c:v>12</c:v>
                </c:pt>
                <c:pt idx="1997">
                  <c:v>4</c:v>
                </c:pt>
                <c:pt idx="1998">
                  <c:v>3</c:v>
                </c:pt>
                <c:pt idx="1999">
                  <c:v>11</c:v>
                </c:pt>
                <c:pt idx="2000">
                  <c:v>4</c:v>
                </c:pt>
                <c:pt idx="2001">
                  <c:v>3</c:v>
                </c:pt>
                <c:pt idx="2002">
                  <c:v>7</c:v>
                </c:pt>
                <c:pt idx="2003">
                  <c:v>12</c:v>
                </c:pt>
                <c:pt idx="2004">
                  <c:v>7</c:v>
                </c:pt>
                <c:pt idx="2005">
                  <c:v>6</c:v>
                </c:pt>
                <c:pt idx="2006">
                  <c:v>9</c:v>
                </c:pt>
                <c:pt idx="2007">
                  <c:v>3</c:v>
                </c:pt>
                <c:pt idx="2008">
                  <c:v>7</c:v>
                </c:pt>
                <c:pt idx="2009">
                  <c:v>5</c:v>
                </c:pt>
                <c:pt idx="2010">
                  <c:v>11</c:v>
                </c:pt>
                <c:pt idx="2011">
                  <c:v>3</c:v>
                </c:pt>
                <c:pt idx="2012">
                  <c:v>8</c:v>
                </c:pt>
                <c:pt idx="2013">
                  <c:v>8</c:v>
                </c:pt>
                <c:pt idx="2014">
                  <c:v>8</c:v>
                </c:pt>
                <c:pt idx="2015">
                  <c:v>3</c:v>
                </c:pt>
                <c:pt idx="2016">
                  <c:v>2</c:v>
                </c:pt>
                <c:pt idx="2017">
                  <c:v>3</c:v>
                </c:pt>
                <c:pt idx="2018">
                  <c:v>3</c:v>
                </c:pt>
                <c:pt idx="2019">
                  <c:v>7</c:v>
                </c:pt>
                <c:pt idx="2020">
                  <c:v>3</c:v>
                </c:pt>
                <c:pt idx="2021">
                  <c:v>6</c:v>
                </c:pt>
                <c:pt idx="2022">
                  <c:v>2</c:v>
                </c:pt>
                <c:pt idx="2023">
                  <c:v>4</c:v>
                </c:pt>
                <c:pt idx="2024">
                  <c:v>8</c:v>
                </c:pt>
                <c:pt idx="2025">
                  <c:v>2</c:v>
                </c:pt>
                <c:pt idx="2026">
                  <c:v>3</c:v>
                </c:pt>
                <c:pt idx="2027">
                  <c:v>5</c:v>
                </c:pt>
                <c:pt idx="2028">
                  <c:v>3</c:v>
                </c:pt>
                <c:pt idx="2029">
                  <c:v>2</c:v>
                </c:pt>
                <c:pt idx="2030">
                  <c:v>3</c:v>
                </c:pt>
                <c:pt idx="2031">
                  <c:v>3</c:v>
                </c:pt>
                <c:pt idx="2032">
                  <c:v>7</c:v>
                </c:pt>
                <c:pt idx="2033">
                  <c:v>13</c:v>
                </c:pt>
                <c:pt idx="2034">
                  <c:v>13</c:v>
                </c:pt>
                <c:pt idx="2035">
                  <c:v>2</c:v>
                </c:pt>
                <c:pt idx="2036">
                  <c:v>8</c:v>
                </c:pt>
                <c:pt idx="2037">
                  <c:v>0</c:v>
                </c:pt>
                <c:pt idx="2038">
                  <c:v>4</c:v>
                </c:pt>
                <c:pt idx="2039">
                  <c:v>5</c:v>
                </c:pt>
                <c:pt idx="2040">
                  <c:v>11</c:v>
                </c:pt>
                <c:pt idx="2041">
                  <c:v>5</c:v>
                </c:pt>
                <c:pt idx="2042">
                  <c:v>4</c:v>
                </c:pt>
                <c:pt idx="2043">
                  <c:v>5</c:v>
                </c:pt>
                <c:pt idx="2044">
                  <c:v>5</c:v>
                </c:pt>
                <c:pt idx="2045">
                  <c:v>8</c:v>
                </c:pt>
                <c:pt idx="2046">
                  <c:v>3</c:v>
                </c:pt>
                <c:pt idx="2047">
                  <c:v>2</c:v>
                </c:pt>
                <c:pt idx="2048">
                  <c:v>3</c:v>
                </c:pt>
                <c:pt idx="2049">
                  <c:v>2</c:v>
                </c:pt>
                <c:pt idx="2050">
                  <c:v>5</c:v>
                </c:pt>
                <c:pt idx="2051">
                  <c:v>9</c:v>
                </c:pt>
                <c:pt idx="2052">
                  <c:v>3</c:v>
                </c:pt>
                <c:pt idx="2053">
                  <c:v>2</c:v>
                </c:pt>
                <c:pt idx="2054">
                  <c:v>10</c:v>
                </c:pt>
                <c:pt idx="2055">
                  <c:v>3</c:v>
                </c:pt>
                <c:pt idx="2056">
                  <c:v>5</c:v>
                </c:pt>
                <c:pt idx="2057">
                  <c:v>3</c:v>
                </c:pt>
                <c:pt idx="2058">
                  <c:v>2</c:v>
                </c:pt>
                <c:pt idx="2059">
                  <c:v>3</c:v>
                </c:pt>
                <c:pt idx="2060">
                  <c:v>3</c:v>
                </c:pt>
                <c:pt idx="2061">
                  <c:v>3</c:v>
                </c:pt>
                <c:pt idx="2062">
                  <c:v>12</c:v>
                </c:pt>
                <c:pt idx="2063">
                  <c:v>3</c:v>
                </c:pt>
                <c:pt idx="2064">
                  <c:v>9</c:v>
                </c:pt>
                <c:pt idx="2065">
                  <c:v>4</c:v>
                </c:pt>
                <c:pt idx="2066">
                  <c:v>3</c:v>
                </c:pt>
                <c:pt idx="2067">
                  <c:v>7</c:v>
                </c:pt>
                <c:pt idx="2068">
                  <c:v>5</c:v>
                </c:pt>
                <c:pt idx="2069">
                  <c:v>3</c:v>
                </c:pt>
                <c:pt idx="2070">
                  <c:v>4</c:v>
                </c:pt>
                <c:pt idx="2071">
                  <c:v>9</c:v>
                </c:pt>
                <c:pt idx="2072">
                  <c:v>3</c:v>
                </c:pt>
                <c:pt idx="2073">
                  <c:v>9</c:v>
                </c:pt>
                <c:pt idx="2074">
                  <c:v>6</c:v>
                </c:pt>
                <c:pt idx="2075">
                  <c:v>5</c:v>
                </c:pt>
                <c:pt idx="2076">
                  <c:v>2</c:v>
                </c:pt>
                <c:pt idx="2077">
                  <c:v>6</c:v>
                </c:pt>
                <c:pt idx="2078">
                  <c:v>5</c:v>
                </c:pt>
                <c:pt idx="2079">
                  <c:v>8</c:v>
                </c:pt>
                <c:pt idx="2080">
                  <c:v>9</c:v>
                </c:pt>
                <c:pt idx="2081">
                  <c:v>4</c:v>
                </c:pt>
                <c:pt idx="2082">
                  <c:v>3</c:v>
                </c:pt>
                <c:pt idx="2083">
                  <c:v>4</c:v>
                </c:pt>
                <c:pt idx="2084">
                  <c:v>7</c:v>
                </c:pt>
                <c:pt idx="2085">
                  <c:v>7</c:v>
                </c:pt>
                <c:pt idx="2086">
                  <c:v>3</c:v>
                </c:pt>
                <c:pt idx="2087">
                  <c:v>6</c:v>
                </c:pt>
                <c:pt idx="2088">
                  <c:v>5</c:v>
                </c:pt>
                <c:pt idx="2089">
                  <c:v>5</c:v>
                </c:pt>
                <c:pt idx="2090">
                  <c:v>2</c:v>
                </c:pt>
                <c:pt idx="2091">
                  <c:v>6</c:v>
                </c:pt>
                <c:pt idx="2092">
                  <c:v>3</c:v>
                </c:pt>
                <c:pt idx="2093">
                  <c:v>3</c:v>
                </c:pt>
                <c:pt idx="2094">
                  <c:v>12</c:v>
                </c:pt>
                <c:pt idx="2095">
                  <c:v>7</c:v>
                </c:pt>
                <c:pt idx="2096">
                  <c:v>6</c:v>
                </c:pt>
                <c:pt idx="2097">
                  <c:v>3</c:v>
                </c:pt>
                <c:pt idx="2098">
                  <c:v>13</c:v>
                </c:pt>
                <c:pt idx="2099">
                  <c:v>4</c:v>
                </c:pt>
                <c:pt idx="2100">
                  <c:v>4</c:v>
                </c:pt>
                <c:pt idx="2101">
                  <c:v>12</c:v>
                </c:pt>
                <c:pt idx="2102">
                  <c:v>8</c:v>
                </c:pt>
                <c:pt idx="2103">
                  <c:v>10</c:v>
                </c:pt>
                <c:pt idx="2104">
                  <c:v>4</c:v>
                </c:pt>
                <c:pt idx="2105">
                  <c:v>3</c:v>
                </c:pt>
                <c:pt idx="2106">
                  <c:v>3</c:v>
                </c:pt>
                <c:pt idx="2107">
                  <c:v>4</c:v>
                </c:pt>
                <c:pt idx="2108">
                  <c:v>4</c:v>
                </c:pt>
                <c:pt idx="2109">
                  <c:v>4</c:v>
                </c:pt>
                <c:pt idx="2110">
                  <c:v>3</c:v>
                </c:pt>
                <c:pt idx="2111">
                  <c:v>7</c:v>
                </c:pt>
                <c:pt idx="2112">
                  <c:v>3</c:v>
                </c:pt>
                <c:pt idx="2113">
                  <c:v>3</c:v>
                </c:pt>
                <c:pt idx="2114">
                  <c:v>8</c:v>
                </c:pt>
                <c:pt idx="2115">
                  <c:v>3</c:v>
                </c:pt>
                <c:pt idx="2116">
                  <c:v>4</c:v>
                </c:pt>
                <c:pt idx="2117">
                  <c:v>3</c:v>
                </c:pt>
                <c:pt idx="2118">
                  <c:v>3</c:v>
                </c:pt>
                <c:pt idx="2119">
                  <c:v>11</c:v>
                </c:pt>
                <c:pt idx="2120">
                  <c:v>6</c:v>
                </c:pt>
                <c:pt idx="2121">
                  <c:v>6</c:v>
                </c:pt>
                <c:pt idx="2122">
                  <c:v>2</c:v>
                </c:pt>
                <c:pt idx="2123">
                  <c:v>4</c:v>
                </c:pt>
                <c:pt idx="2124">
                  <c:v>5</c:v>
                </c:pt>
                <c:pt idx="2125">
                  <c:v>10</c:v>
                </c:pt>
                <c:pt idx="2126">
                  <c:v>5</c:v>
                </c:pt>
                <c:pt idx="2127">
                  <c:v>5</c:v>
                </c:pt>
                <c:pt idx="2128">
                  <c:v>7</c:v>
                </c:pt>
                <c:pt idx="2129">
                  <c:v>10</c:v>
                </c:pt>
                <c:pt idx="2130">
                  <c:v>3</c:v>
                </c:pt>
                <c:pt idx="2131">
                  <c:v>12</c:v>
                </c:pt>
                <c:pt idx="2132">
                  <c:v>2</c:v>
                </c:pt>
                <c:pt idx="2133">
                  <c:v>2</c:v>
                </c:pt>
                <c:pt idx="2134">
                  <c:v>3</c:v>
                </c:pt>
                <c:pt idx="2135">
                  <c:v>12</c:v>
                </c:pt>
                <c:pt idx="2136">
                  <c:v>7</c:v>
                </c:pt>
                <c:pt idx="2137">
                  <c:v>2</c:v>
                </c:pt>
                <c:pt idx="2138">
                  <c:v>9</c:v>
                </c:pt>
                <c:pt idx="2139">
                  <c:v>3</c:v>
                </c:pt>
                <c:pt idx="2140">
                  <c:v>2</c:v>
                </c:pt>
                <c:pt idx="2141">
                  <c:v>12</c:v>
                </c:pt>
                <c:pt idx="2142">
                  <c:v>3</c:v>
                </c:pt>
                <c:pt idx="2143">
                  <c:v>13</c:v>
                </c:pt>
                <c:pt idx="2144">
                  <c:v>2</c:v>
                </c:pt>
                <c:pt idx="2145">
                  <c:v>5</c:v>
                </c:pt>
                <c:pt idx="2146">
                  <c:v>3</c:v>
                </c:pt>
                <c:pt idx="2147">
                  <c:v>5</c:v>
                </c:pt>
                <c:pt idx="2148">
                  <c:v>5</c:v>
                </c:pt>
                <c:pt idx="2149">
                  <c:v>0</c:v>
                </c:pt>
                <c:pt idx="2150">
                  <c:v>2</c:v>
                </c:pt>
                <c:pt idx="2151">
                  <c:v>2</c:v>
                </c:pt>
                <c:pt idx="2152">
                  <c:v>8</c:v>
                </c:pt>
                <c:pt idx="2153">
                  <c:v>12</c:v>
                </c:pt>
                <c:pt idx="2154">
                  <c:v>13</c:v>
                </c:pt>
                <c:pt idx="2155">
                  <c:v>3</c:v>
                </c:pt>
                <c:pt idx="2156">
                  <c:v>3</c:v>
                </c:pt>
                <c:pt idx="2157">
                  <c:v>3</c:v>
                </c:pt>
                <c:pt idx="2158">
                  <c:v>2</c:v>
                </c:pt>
                <c:pt idx="2159">
                  <c:v>3</c:v>
                </c:pt>
                <c:pt idx="2160">
                  <c:v>3</c:v>
                </c:pt>
                <c:pt idx="2161">
                  <c:v>3</c:v>
                </c:pt>
                <c:pt idx="2162">
                  <c:v>13</c:v>
                </c:pt>
                <c:pt idx="2163">
                  <c:v>5</c:v>
                </c:pt>
                <c:pt idx="2164">
                  <c:v>2</c:v>
                </c:pt>
                <c:pt idx="2165">
                  <c:v>4</c:v>
                </c:pt>
                <c:pt idx="2166">
                  <c:v>6</c:v>
                </c:pt>
                <c:pt idx="2167">
                  <c:v>13</c:v>
                </c:pt>
                <c:pt idx="2168">
                  <c:v>3</c:v>
                </c:pt>
                <c:pt idx="2169">
                  <c:v>3</c:v>
                </c:pt>
                <c:pt idx="2170">
                  <c:v>8</c:v>
                </c:pt>
                <c:pt idx="2171">
                  <c:v>8</c:v>
                </c:pt>
                <c:pt idx="2172">
                  <c:v>3</c:v>
                </c:pt>
                <c:pt idx="2173">
                  <c:v>8</c:v>
                </c:pt>
                <c:pt idx="2174">
                  <c:v>3</c:v>
                </c:pt>
                <c:pt idx="2175">
                  <c:v>7</c:v>
                </c:pt>
                <c:pt idx="2176">
                  <c:v>9</c:v>
                </c:pt>
                <c:pt idx="2177">
                  <c:v>10</c:v>
                </c:pt>
                <c:pt idx="2178">
                  <c:v>4</c:v>
                </c:pt>
                <c:pt idx="2179">
                  <c:v>11</c:v>
                </c:pt>
                <c:pt idx="2180">
                  <c:v>6</c:v>
                </c:pt>
                <c:pt idx="2181">
                  <c:v>6</c:v>
                </c:pt>
                <c:pt idx="2182">
                  <c:v>12</c:v>
                </c:pt>
                <c:pt idx="2183">
                  <c:v>6</c:v>
                </c:pt>
                <c:pt idx="2184">
                  <c:v>4</c:v>
                </c:pt>
                <c:pt idx="2185">
                  <c:v>5</c:v>
                </c:pt>
                <c:pt idx="2186">
                  <c:v>2</c:v>
                </c:pt>
                <c:pt idx="2187">
                  <c:v>3</c:v>
                </c:pt>
                <c:pt idx="2188">
                  <c:v>11</c:v>
                </c:pt>
                <c:pt idx="2189">
                  <c:v>7</c:v>
                </c:pt>
                <c:pt idx="2190">
                  <c:v>4</c:v>
                </c:pt>
                <c:pt idx="2191">
                  <c:v>8</c:v>
                </c:pt>
                <c:pt idx="2192">
                  <c:v>8</c:v>
                </c:pt>
                <c:pt idx="2193">
                  <c:v>4</c:v>
                </c:pt>
                <c:pt idx="2194">
                  <c:v>13</c:v>
                </c:pt>
                <c:pt idx="2195">
                  <c:v>4</c:v>
                </c:pt>
                <c:pt idx="2196">
                  <c:v>6</c:v>
                </c:pt>
                <c:pt idx="2197">
                  <c:v>3</c:v>
                </c:pt>
                <c:pt idx="2198">
                  <c:v>6</c:v>
                </c:pt>
                <c:pt idx="2199">
                  <c:v>10</c:v>
                </c:pt>
                <c:pt idx="2200">
                  <c:v>13</c:v>
                </c:pt>
                <c:pt idx="2201">
                  <c:v>4</c:v>
                </c:pt>
                <c:pt idx="2202">
                  <c:v>11</c:v>
                </c:pt>
                <c:pt idx="2203">
                  <c:v>4</c:v>
                </c:pt>
                <c:pt idx="2204">
                  <c:v>3</c:v>
                </c:pt>
                <c:pt idx="2205">
                  <c:v>2</c:v>
                </c:pt>
                <c:pt idx="2206">
                  <c:v>3</c:v>
                </c:pt>
                <c:pt idx="2207">
                  <c:v>3</c:v>
                </c:pt>
                <c:pt idx="2208">
                  <c:v>6</c:v>
                </c:pt>
                <c:pt idx="2209">
                  <c:v>3</c:v>
                </c:pt>
                <c:pt idx="2210">
                  <c:v>2</c:v>
                </c:pt>
                <c:pt idx="2211">
                  <c:v>3</c:v>
                </c:pt>
                <c:pt idx="2212">
                  <c:v>4</c:v>
                </c:pt>
                <c:pt idx="2213">
                  <c:v>10</c:v>
                </c:pt>
                <c:pt idx="2214">
                  <c:v>10</c:v>
                </c:pt>
                <c:pt idx="2215">
                  <c:v>6</c:v>
                </c:pt>
                <c:pt idx="2216">
                  <c:v>10</c:v>
                </c:pt>
                <c:pt idx="2217">
                  <c:v>5</c:v>
                </c:pt>
                <c:pt idx="2218">
                  <c:v>7</c:v>
                </c:pt>
                <c:pt idx="2219">
                  <c:v>3</c:v>
                </c:pt>
                <c:pt idx="2220">
                  <c:v>4</c:v>
                </c:pt>
                <c:pt idx="2221">
                  <c:v>3</c:v>
                </c:pt>
                <c:pt idx="2222">
                  <c:v>3</c:v>
                </c:pt>
                <c:pt idx="2223">
                  <c:v>7</c:v>
                </c:pt>
                <c:pt idx="2224">
                  <c:v>3</c:v>
                </c:pt>
                <c:pt idx="2225">
                  <c:v>8</c:v>
                </c:pt>
                <c:pt idx="2226">
                  <c:v>0</c:v>
                </c:pt>
                <c:pt idx="2227">
                  <c:v>8</c:v>
                </c:pt>
                <c:pt idx="2228">
                  <c:v>3</c:v>
                </c:pt>
                <c:pt idx="2229">
                  <c:v>3</c:v>
                </c:pt>
                <c:pt idx="2230">
                  <c:v>6</c:v>
                </c:pt>
                <c:pt idx="2231">
                  <c:v>2</c:v>
                </c:pt>
                <c:pt idx="2232">
                  <c:v>4</c:v>
                </c:pt>
                <c:pt idx="2233">
                  <c:v>5</c:v>
                </c:pt>
                <c:pt idx="2234">
                  <c:v>7</c:v>
                </c:pt>
                <c:pt idx="2235">
                  <c:v>3</c:v>
                </c:pt>
                <c:pt idx="2236">
                  <c:v>0</c:v>
                </c:pt>
                <c:pt idx="2237">
                  <c:v>3</c:v>
                </c:pt>
                <c:pt idx="2238">
                  <c:v>3</c:v>
                </c:pt>
                <c:pt idx="2239">
                  <c:v>4</c:v>
                </c:pt>
              </c:numCache>
            </c:numRef>
          </c:val>
          <c:extLst>
            <c:ext xmlns:c16="http://schemas.microsoft.com/office/drawing/2014/chart" uri="{C3380CC4-5D6E-409C-BE32-E72D297353CC}">
              <c16:uniqueId val="{00000003-3FDB-4E9B-8C4B-8260C7D41950}"/>
            </c:ext>
          </c:extLst>
        </c:ser>
        <c:dLbls>
          <c:showLegendKey val="0"/>
          <c:showVal val="0"/>
          <c:showCatName val="0"/>
          <c:showSerName val="0"/>
          <c:showPercent val="0"/>
          <c:showBubbleSize val="0"/>
        </c:dLbls>
        <c:axId val="343246416"/>
        <c:axId val="343250160"/>
      </c:areaChart>
      <c:catAx>
        <c:axId val="343246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250160"/>
        <c:crosses val="autoZero"/>
        <c:auto val="1"/>
        <c:lblAlgn val="ctr"/>
        <c:lblOffset val="100"/>
        <c:noMultiLvlLbl val="0"/>
      </c:catAx>
      <c:valAx>
        <c:axId val="343250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246416"/>
        <c:crosses val="autoZero"/>
        <c:crossBetween val="midCat"/>
      </c:valAx>
      <c:spPr>
        <a:noFill/>
        <a:ln>
          <a:noFill/>
        </a:ln>
        <a:effectLst/>
      </c:spPr>
    </c:plotArea>
    <c:legend>
      <c:legendPos val="r"/>
      <c:layout>
        <c:manualLayout>
          <c:xMode val="edge"/>
          <c:yMode val="edge"/>
          <c:x val="0.60377547438283186"/>
          <c:y val="0.16436753764848588"/>
          <c:w val="0.35429681954689468"/>
          <c:h val="0.817469762294637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27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[Final.xlsm]Gold!PivotTable1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Gold!$B$3</c:f>
              <c:strCache>
                <c:ptCount val="1"/>
                <c:pt idx="0">
                  <c:v>Count of Income</c:v>
                </c:pt>
              </c:strCache>
            </c:strRef>
          </c:tx>
          <c:spPr>
            <a:solidFill>
              <a:schemeClr val="accent1"/>
            </a:solidFill>
            <a:ln>
              <a:noFill/>
            </a:ln>
            <a:effectLst/>
          </c:spPr>
          <c:invertIfNegative val="0"/>
          <c:cat>
            <c:strRef>
              <c:f>Gold!$A$4:$A$7</c:f>
              <c:strCache>
                <c:ptCount val="3"/>
                <c:pt idx="0">
                  <c:v>Adult</c:v>
                </c:pt>
                <c:pt idx="1">
                  <c:v>Senior</c:v>
                </c:pt>
                <c:pt idx="2">
                  <c:v>Young Adult</c:v>
                </c:pt>
              </c:strCache>
            </c:strRef>
          </c:cat>
          <c:val>
            <c:numRef>
              <c:f>Gold!$B$4:$B$7</c:f>
              <c:numCache>
                <c:formatCode>General</c:formatCode>
                <c:ptCount val="3"/>
                <c:pt idx="0">
                  <c:v>990</c:v>
                </c:pt>
                <c:pt idx="1">
                  <c:v>1243</c:v>
                </c:pt>
                <c:pt idx="2">
                  <c:v>7</c:v>
                </c:pt>
              </c:numCache>
            </c:numRef>
          </c:val>
          <c:extLst>
            <c:ext xmlns:c16="http://schemas.microsoft.com/office/drawing/2014/chart" uri="{C3380CC4-5D6E-409C-BE32-E72D297353CC}">
              <c16:uniqueId val="{00000000-8756-460B-B5AC-2CB9C93DF63D}"/>
            </c:ext>
          </c:extLst>
        </c:ser>
        <c:dLbls>
          <c:showLegendKey val="0"/>
          <c:showVal val="0"/>
          <c:showCatName val="0"/>
          <c:showSerName val="0"/>
          <c:showPercent val="0"/>
          <c:showBubbleSize val="0"/>
        </c:dLbls>
        <c:gapWidth val="219"/>
        <c:overlap val="-27"/>
        <c:axId val="1259392992"/>
        <c:axId val="1259390080"/>
      </c:barChart>
      <c:lineChart>
        <c:grouping val="standard"/>
        <c:varyColors val="0"/>
        <c:ser>
          <c:idx val="1"/>
          <c:order val="1"/>
          <c:tx>
            <c:strRef>
              <c:f>Gold!$C$3</c:f>
              <c:strCache>
                <c:ptCount val="1"/>
                <c:pt idx="0">
                  <c:v>Sum of GoldProds</c:v>
                </c:pt>
              </c:strCache>
            </c:strRef>
          </c:tx>
          <c:spPr>
            <a:ln w="28575" cap="rnd">
              <a:solidFill>
                <a:schemeClr val="accent2"/>
              </a:solidFill>
              <a:round/>
            </a:ln>
            <a:effectLst/>
          </c:spPr>
          <c:marker>
            <c:symbol val="none"/>
          </c:marker>
          <c:cat>
            <c:strRef>
              <c:f>Gold!$A$4:$A$7</c:f>
              <c:strCache>
                <c:ptCount val="3"/>
                <c:pt idx="0">
                  <c:v>Adult</c:v>
                </c:pt>
                <c:pt idx="1">
                  <c:v>Senior</c:v>
                </c:pt>
                <c:pt idx="2">
                  <c:v>Young Adult</c:v>
                </c:pt>
              </c:strCache>
            </c:strRef>
          </c:cat>
          <c:val>
            <c:numRef>
              <c:f>Gold!$C$4:$C$7</c:f>
              <c:numCache>
                <c:formatCode>General</c:formatCode>
                <c:ptCount val="3"/>
                <c:pt idx="0">
                  <c:v>43751</c:v>
                </c:pt>
                <c:pt idx="1">
                  <c:v>54649</c:v>
                </c:pt>
                <c:pt idx="2">
                  <c:v>209</c:v>
                </c:pt>
              </c:numCache>
            </c:numRef>
          </c:val>
          <c:smooth val="0"/>
          <c:extLst>
            <c:ext xmlns:c16="http://schemas.microsoft.com/office/drawing/2014/chart" uri="{C3380CC4-5D6E-409C-BE32-E72D297353CC}">
              <c16:uniqueId val="{00000001-8756-460B-B5AC-2CB9C93DF63D}"/>
            </c:ext>
          </c:extLst>
        </c:ser>
        <c:dLbls>
          <c:showLegendKey val="0"/>
          <c:showVal val="0"/>
          <c:showCatName val="0"/>
          <c:showSerName val="0"/>
          <c:showPercent val="0"/>
          <c:showBubbleSize val="0"/>
        </c:dLbls>
        <c:marker val="1"/>
        <c:smooth val="0"/>
        <c:axId val="1259390496"/>
        <c:axId val="1259400896"/>
      </c:lineChart>
      <c:catAx>
        <c:axId val="1259392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390080"/>
        <c:crosses val="autoZero"/>
        <c:auto val="1"/>
        <c:lblAlgn val="ctr"/>
        <c:lblOffset val="100"/>
        <c:noMultiLvlLbl val="0"/>
      </c:catAx>
      <c:valAx>
        <c:axId val="1259390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392992"/>
        <c:crosses val="autoZero"/>
        <c:crossBetween val="between"/>
      </c:valAx>
      <c:valAx>
        <c:axId val="125940089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390496"/>
        <c:crosses val="max"/>
        <c:crossBetween val="between"/>
      </c:valAx>
      <c:catAx>
        <c:axId val="1259390496"/>
        <c:scaling>
          <c:orientation val="minMax"/>
        </c:scaling>
        <c:delete val="1"/>
        <c:axPos val="b"/>
        <c:numFmt formatCode="General" sourceLinked="1"/>
        <c:majorTickMark val="out"/>
        <c:minorTickMark val="none"/>
        <c:tickLblPos val="nextTo"/>
        <c:crossAx val="12594008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'TOTAL SALES CATEGORY'!$B$7</c:f>
              <c:strCache>
                <c:ptCount val="1"/>
                <c:pt idx="0">
                  <c:v>Sum of Fruits</c:v>
                </c:pt>
              </c:strCache>
            </c:strRef>
          </c:tx>
          <c:spPr>
            <a:solidFill>
              <a:schemeClr val="accent1"/>
            </a:solidFill>
            <a:ln>
              <a:noFill/>
            </a:ln>
            <a:effectLst/>
            <a:sp3d/>
          </c:spPr>
          <c:invertIfNegative val="0"/>
          <c:val>
            <c:numRef>
              <c:f>'TOTAL SALES CATEGORY'!$B$8</c:f>
              <c:numCache>
                <c:formatCode>General</c:formatCode>
                <c:ptCount val="1"/>
                <c:pt idx="0">
                  <c:v>9744</c:v>
                </c:pt>
              </c:numCache>
            </c:numRef>
          </c:val>
          <c:extLst>
            <c:ext xmlns:c16="http://schemas.microsoft.com/office/drawing/2014/chart" uri="{C3380CC4-5D6E-409C-BE32-E72D297353CC}">
              <c16:uniqueId val="{00000000-C9A3-47A7-9557-52A5FC5A5AF9}"/>
            </c:ext>
          </c:extLst>
        </c:ser>
        <c:ser>
          <c:idx val="1"/>
          <c:order val="1"/>
          <c:tx>
            <c:strRef>
              <c:f>'TOTAL SALES CATEGORY'!$C$7</c:f>
              <c:strCache>
                <c:ptCount val="1"/>
                <c:pt idx="0">
                  <c:v>Sum of meat</c:v>
                </c:pt>
              </c:strCache>
            </c:strRef>
          </c:tx>
          <c:spPr>
            <a:solidFill>
              <a:schemeClr val="accent2"/>
            </a:solidFill>
            <a:ln>
              <a:noFill/>
            </a:ln>
            <a:effectLst/>
            <a:sp3d/>
          </c:spPr>
          <c:invertIfNegative val="0"/>
          <c:val>
            <c:numRef>
              <c:f>'TOTAL SALES CATEGORY'!$C$8</c:f>
              <c:numCache>
                <c:formatCode>General</c:formatCode>
                <c:ptCount val="1"/>
                <c:pt idx="0">
                  <c:v>81941</c:v>
                </c:pt>
              </c:numCache>
            </c:numRef>
          </c:val>
          <c:extLst>
            <c:ext xmlns:c16="http://schemas.microsoft.com/office/drawing/2014/chart" uri="{C3380CC4-5D6E-409C-BE32-E72D297353CC}">
              <c16:uniqueId val="{00000001-C9A3-47A7-9557-52A5FC5A5AF9}"/>
            </c:ext>
          </c:extLst>
        </c:ser>
        <c:ser>
          <c:idx val="2"/>
          <c:order val="2"/>
          <c:tx>
            <c:strRef>
              <c:f>'TOTAL SALES CATEGORY'!$D$7</c:f>
              <c:strCache>
                <c:ptCount val="1"/>
                <c:pt idx="0">
                  <c:v>Sum of Fish</c:v>
                </c:pt>
              </c:strCache>
            </c:strRef>
          </c:tx>
          <c:spPr>
            <a:solidFill>
              <a:schemeClr val="accent3"/>
            </a:solidFill>
            <a:ln>
              <a:noFill/>
            </a:ln>
            <a:effectLst/>
            <a:sp3d/>
          </c:spPr>
          <c:invertIfNegative val="0"/>
          <c:val>
            <c:numRef>
              <c:f>'TOTAL SALES CATEGORY'!$D$8</c:f>
              <c:numCache>
                <c:formatCode>General</c:formatCode>
                <c:ptCount val="1"/>
                <c:pt idx="0">
                  <c:v>12990</c:v>
                </c:pt>
              </c:numCache>
            </c:numRef>
          </c:val>
          <c:extLst>
            <c:ext xmlns:c16="http://schemas.microsoft.com/office/drawing/2014/chart" uri="{C3380CC4-5D6E-409C-BE32-E72D297353CC}">
              <c16:uniqueId val="{00000002-C9A3-47A7-9557-52A5FC5A5AF9}"/>
            </c:ext>
          </c:extLst>
        </c:ser>
        <c:ser>
          <c:idx val="3"/>
          <c:order val="3"/>
          <c:tx>
            <c:strRef>
              <c:f>'TOTAL SALES CATEGORY'!$E$7</c:f>
              <c:strCache>
                <c:ptCount val="1"/>
                <c:pt idx="0">
                  <c:v>Sum of Sweet</c:v>
                </c:pt>
              </c:strCache>
            </c:strRef>
          </c:tx>
          <c:spPr>
            <a:solidFill>
              <a:schemeClr val="accent4"/>
            </a:solidFill>
            <a:ln>
              <a:noFill/>
            </a:ln>
            <a:effectLst/>
            <a:sp3d/>
          </c:spPr>
          <c:invertIfNegative val="0"/>
          <c:val>
            <c:numRef>
              <c:f>'TOTAL SALES CATEGORY'!$E$8</c:f>
              <c:numCache>
                <c:formatCode>General</c:formatCode>
                <c:ptCount val="1"/>
                <c:pt idx="0">
                  <c:v>9828</c:v>
                </c:pt>
              </c:numCache>
            </c:numRef>
          </c:val>
          <c:extLst>
            <c:ext xmlns:c16="http://schemas.microsoft.com/office/drawing/2014/chart" uri="{C3380CC4-5D6E-409C-BE32-E72D297353CC}">
              <c16:uniqueId val="{00000003-C9A3-47A7-9557-52A5FC5A5AF9}"/>
            </c:ext>
          </c:extLst>
        </c:ser>
        <c:ser>
          <c:idx val="4"/>
          <c:order val="4"/>
          <c:tx>
            <c:strRef>
              <c:f>'TOTAL SALES CATEGORY'!$F$7</c:f>
              <c:strCache>
                <c:ptCount val="1"/>
                <c:pt idx="0">
                  <c:v>Sum of GoldProds</c:v>
                </c:pt>
              </c:strCache>
            </c:strRef>
          </c:tx>
          <c:spPr>
            <a:solidFill>
              <a:schemeClr val="accent5"/>
            </a:solidFill>
            <a:ln>
              <a:noFill/>
            </a:ln>
            <a:effectLst/>
            <a:sp3d/>
          </c:spPr>
          <c:invertIfNegative val="0"/>
          <c:val>
            <c:numRef>
              <c:f>'TOTAL SALES CATEGORY'!$F$8</c:f>
              <c:numCache>
                <c:formatCode>General</c:formatCode>
                <c:ptCount val="1"/>
                <c:pt idx="0">
                  <c:v>15703</c:v>
                </c:pt>
              </c:numCache>
            </c:numRef>
          </c:val>
          <c:extLst>
            <c:ext xmlns:c16="http://schemas.microsoft.com/office/drawing/2014/chart" uri="{C3380CC4-5D6E-409C-BE32-E72D297353CC}">
              <c16:uniqueId val="{00000004-C9A3-47A7-9557-52A5FC5A5AF9}"/>
            </c:ext>
          </c:extLst>
        </c:ser>
        <c:ser>
          <c:idx val="5"/>
          <c:order val="5"/>
          <c:tx>
            <c:strRef>
              <c:f>'TOTAL SALES CATEGORY'!$G$7</c:f>
              <c:strCache>
                <c:ptCount val="1"/>
                <c:pt idx="0">
                  <c:v>Sum of Wines</c:v>
                </c:pt>
              </c:strCache>
            </c:strRef>
          </c:tx>
          <c:spPr>
            <a:solidFill>
              <a:schemeClr val="accent6"/>
            </a:solidFill>
            <a:ln>
              <a:noFill/>
            </a:ln>
            <a:effectLst/>
            <a:sp3d/>
          </c:spPr>
          <c:invertIfNegative val="0"/>
          <c:val>
            <c:numRef>
              <c:f>'TOTAL SALES CATEGORY'!$G$8</c:f>
              <c:numCache>
                <c:formatCode>General</c:formatCode>
                <c:ptCount val="1"/>
                <c:pt idx="0">
                  <c:v>196585</c:v>
                </c:pt>
              </c:numCache>
            </c:numRef>
          </c:val>
          <c:extLst>
            <c:ext xmlns:c16="http://schemas.microsoft.com/office/drawing/2014/chart" uri="{C3380CC4-5D6E-409C-BE32-E72D297353CC}">
              <c16:uniqueId val="{00000005-C9A3-47A7-9557-52A5FC5A5AF9}"/>
            </c:ext>
          </c:extLst>
        </c:ser>
        <c:dLbls>
          <c:showLegendKey val="0"/>
          <c:showVal val="0"/>
          <c:showCatName val="0"/>
          <c:showSerName val="0"/>
          <c:showPercent val="0"/>
          <c:showBubbleSize val="0"/>
        </c:dLbls>
        <c:gapWidth val="150"/>
        <c:shape val="box"/>
        <c:axId val="366706288"/>
        <c:axId val="366707536"/>
        <c:axId val="0"/>
      </c:bar3DChart>
      <c:catAx>
        <c:axId val="36670628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707536"/>
        <c:crosses val="autoZero"/>
        <c:auto val="1"/>
        <c:lblAlgn val="ctr"/>
        <c:lblOffset val="100"/>
        <c:noMultiLvlLbl val="0"/>
      </c:catAx>
      <c:valAx>
        <c:axId val="36670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706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'POWER USED'!$H$8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'POWER USED'!$I$7:$N$7</c:f>
              <c:strCache>
                <c:ptCount val="6"/>
                <c:pt idx="0">
                  <c:v>Wines</c:v>
                </c:pt>
                <c:pt idx="1">
                  <c:v>Fruits</c:v>
                </c:pt>
                <c:pt idx="2">
                  <c:v>Meat</c:v>
                </c:pt>
                <c:pt idx="3">
                  <c:v>Fish</c:v>
                </c:pt>
                <c:pt idx="4">
                  <c:v>Sweet</c:v>
                </c:pt>
                <c:pt idx="5">
                  <c:v>GoldProds</c:v>
                </c:pt>
              </c:strCache>
            </c:strRef>
          </c:cat>
          <c:val>
            <c:numRef>
              <c:f>'POWER USED'!$I$8:$N$8</c:f>
              <c:numCache>
                <c:formatCode>General</c:formatCode>
                <c:ptCount val="6"/>
                <c:pt idx="0">
                  <c:v>196585</c:v>
                </c:pt>
                <c:pt idx="1">
                  <c:v>9744</c:v>
                </c:pt>
                <c:pt idx="2">
                  <c:v>81941</c:v>
                </c:pt>
                <c:pt idx="3">
                  <c:v>12990</c:v>
                </c:pt>
                <c:pt idx="4">
                  <c:v>9828</c:v>
                </c:pt>
                <c:pt idx="5">
                  <c:v>15703</c:v>
                </c:pt>
              </c:numCache>
            </c:numRef>
          </c:val>
          <c:extLst>
            <c:ext xmlns:c16="http://schemas.microsoft.com/office/drawing/2014/chart" uri="{C3380CC4-5D6E-409C-BE32-E72D297353CC}">
              <c16:uniqueId val="{00000000-4582-4FE0-8370-99B04CB58619}"/>
            </c:ext>
          </c:extLst>
        </c:ser>
        <c:dLbls>
          <c:showLegendKey val="0"/>
          <c:showVal val="0"/>
          <c:showCatName val="0"/>
          <c:showSerName val="0"/>
          <c:showPercent val="0"/>
          <c:showBubbleSize val="0"/>
        </c:dLbls>
        <c:gapWidth val="115"/>
        <c:overlap val="-20"/>
        <c:axId val="1213187216"/>
        <c:axId val="1213187632"/>
      </c:barChart>
      <c:catAx>
        <c:axId val="121318721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13187632"/>
        <c:crosses val="autoZero"/>
        <c:auto val="1"/>
        <c:lblAlgn val="ctr"/>
        <c:lblOffset val="100"/>
        <c:noMultiLvlLbl val="0"/>
      </c:catAx>
      <c:valAx>
        <c:axId val="12131876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1318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[Final.xlsm]Purchase by category!PivotTable3</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'Purchase by category'!$B$3</c:f>
              <c:strCache>
                <c:ptCount val="1"/>
                <c:pt idx="0">
                  <c:v>Sum of Sweet</c:v>
                </c:pt>
              </c:strCache>
            </c:strRef>
          </c:tx>
          <c:spPr>
            <a:solidFill>
              <a:schemeClr val="accent1"/>
            </a:solidFill>
            <a:ln>
              <a:noFill/>
            </a:ln>
            <a:effectLst/>
          </c:spPr>
          <c:invertIfNegative val="0"/>
          <c:cat>
            <c:strRef>
              <c:f>'Purchase by category'!$A$4:$A$7</c:f>
              <c:strCache>
                <c:ptCount val="3"/>
                <c:pt idx="0">
                  <c:v>Adult</c:v>
                </c:pt>
                <c:pt idx="1">
                  <c:v>Senior</c:v>
                </c:pt>
                <c:pt idx="2">
                  <c:v>Young Adult</c:v>
                </c:pt>
              </c:strCache>
            </c:strRef>
          </c:cat>
          <c:val>
            <c:numRef>
              <c:f>'Purchase by category'!$B$4:$B$7</c:f>
              <c:numCache>
                <c:formatCode>General</c:formatCode>
                <c:ptCount val="3"/>
                <c:pt idx="0">
                  <c:v>26318</c:v>
                </c:pt>
                <c:pt idx="1">
                  <c:v>34010</c:v>
                </c:pt>
                <c:pt idx="2">
                  <c:v>293</c:v>
                </c:pt>
              </c:numCache>
            </c:numRef>
          </c:val>
          <c:extLst>
            <c:ext xmlns:c16="http://schemas.microsoft.com/office/drawing/2014/chart" uri="{C3380CC4-5D6E-409C-BE32-E72D297353CC}">
              <c16:uniqueId val="{00000000-2CBA-4B8D-89A9-C08321B43147}"/>
            </c:ext>
          </c:extLst>
        </c:ser>
        <c:ser>
          <c:idx val="1"/>
          <c:order val="1"/>
          <c:tx>
            <c:strRef>
              <c:f>'Purchase by category'!$C$3</c:f>
              <c:strCache>
                <c:ptCount val="1"/>
                <c:pt idx="0">
                  <c:v>Sum of GoldProds</c:v>
                </c:pt>
              </c:strCache>
            </c:strRef>
          </c:tx>
          <c:spPr>
            <a:solidFill>
              <a:schemeClr val="accent2"/>
            </a:solidFill>
            <a:ln>
              <a:noFill/>
            </a:ln>
            <a:effectLst/>
          </c:spPr>
          <c:invertIfNegative val="0"/>
          <c:cat>
            <c:strRef>
              <c:f>'Purchase by category'!$A$4:$A$7</c:f>
              <c:strCache>
                <c:ptCount val="3"/>
                <c:pt idx="0">
                  <c:v>Adult</c:v>
                </c:pt>
                <c:pt idx="1">
                  <c:v>Senior</c:v>
                </c:pt>
                <c:pt idx="2">
                  <c:v>Young Adult</c:v>
                </c:pt>
              </c:strCache>
            </c:strRef>
          </c:cat>
          <c:val>
            <c:numRef>
              <c:f>'Purchase by category'!$C$4:$C$7</c:f>
              <c:numCache>
                <c:formatCode>General</c:formatCode>
                <c:ptCount val="3"/>
                <c:pt idx="0">
                  <c:v>43751</c:v>
                </c:pt>
                <c:pt idx="1">
                  <c:v>54649</c:v>
                </c:pt>
                <c:pt idx="2">
                  <c:v>209</c:v>
                </c:pt>
              </c:numCache>
            </c:numRef>
          </c:val>
          <c:extLst>
            <c:ext xmlns:c16="http://schemas.microsoft.com/office/drawing/2014/chart" uri="{C3380CC4-5D6E-409C-BE32-E72D297353CC}">
              <c16:uniqueId val="{00000001-2CBA-4B8D-89A9-C08321B43147}"/>
            </c:ext>
          </c:extLst>
        </c:ser>
        <c:ser>
          <c:idx val="2"/>
          <c:order val="2"/>
          <c:tx>
            <c:strRef>
              <c:f>'Purchase by category'!$D$3</c:f>
              <c:strCache>
                <c:ptCount val="1"/>
                <c:pt idx="0">
                  <c:v>Sum of Wines</c:v>
                </c:pt>
              </c:strCache>
            </c:strRef>
          </c:tx>
          <c:spPr>
            <a:solidFill>
              <a:schemeClr val="accent3"/>
            </a:solidFill>
            <a:ln>
              <a:noFill/>
            </a:ln>
            <a:effectLst/>
          </c:spPr>
          <c:invertIfNegative val="0"/>
          <c:cat>
            <c:strRef>
              <c:f>'Purchase by category'!$A$4:$A$7</c:f>
              <c:strCache>
                <c:ptCount val="3"/>
                <c:pt idx="0">
                  <c:v>Adult</c:v>
                </c:pt>
                <c:pt idx="1">
                  <c:v>Senior</c:v>
                </c:pt>
                <c:pt idx="2">
                  <c:v>Young Adult</c:v>
                </c:pt>
              </c:strCache>
            </c:strRef>
          </c:cat>
          <c:val>
            <c:numRef>
              <c:f>'Purchase by category'!$D$4:$D$7</c:f>
              <c:numCache>
                <c:formatCode>General</c:formatCode>
                <c:ptCount val="3"/>
                <c:pt idx="0">
                  <c:v>302740</c:v>
                </c:pt>
                <c:pt idx="1">
                  <c:v>376652</c:v>
                </c:pt>
                <c:pt idx="2">
                  <c:v>1424</c:v>
                </c:pt>
              </c:numCache>
            </c:numRef>
          </c:val>
          <c:extLst>
            <c:ext xmlns:c16="http://schemas.microsoft.com/office/drawing/2014/chart" uri="{C3380CC4-5D6E-409C-BE32-E72D297353CC}">
              <c16:uniqueId val="{00000002-2CBA-4B8D-89A9-C08321B43147}"/>
            </c:ext>
          </c:extLst>
        </c:ser>
        <c:ser>
          <c:idx val="3"/>
          <c:order val="3"/>
          <c:tx>
            <c:strRef>
              <c:f>'Purchase by category'!$E$3</c:f>
              <c:strCache>
                <c:ptCount val="1"/>
                <c:pt idx="0">
                  <c:v>Sum of FishProducts</c:v>
                </c:pt>
              </c:strCache>
            </c:strRef>
          </c:tx>
          <c:spPr>
            <a:solidFill>
              <a:schemeClr val="accent4"/>
            </a:solidFill>
            <a:ln>
              <a:noFill/>
            </a:ln>
            <a:effectLst/>
          </c:spPr>
          <c:invertIfNegative val="0"/>
          <c:cat>
            <c:strRef>
              <c:f>'Purchase by category'!$A$4:$A$7</c:f>
              <c:strCache>
                <c:ptCount val="3"/>
                <c:pt idx="0">
                  <c:v>Adult</c:v>
                </c:pt>
                <c:pt idx="1">
                  <c:v>Senior</c:v>
                </c:pt>
                <c:pt idx="2">
                  <c:v>Young Adult</c:v>
                </c:pt>
              </c:strCache>
            </c:strRef>
          </c:cat>
          <c:val>
            <c:numRef>
              <c:f>'Purchase by category'!$E$4:$E$7</c:f>
              <c:numCache>
                <c:formatCode>General</c:formatCode>
                <c:ptCount val="3"/>
                <c:pt idx="0">
                  <c:v>37489</c:v>
                </c:pt>
                <c:pt idx="1">
                  <c:v>46298</c:v>
                </c:pt>
                <c:pt idx="2">
                  <c:v>270</c:v>
                </c:pt>
              </c:numCache>
            </c:numRef>
          </c:val>
          <c:extLst>
            <c:ext xmlns:c16="http://schemas.microsoft.com/office/drawing/2014/chart" uri="{C3380CC4-5D6E-409C-BE32-E72D297353CC}">
              <c16:uniqueId val="{00000003-2CBA-4B8D-89A9-C08321B43147}"/>
            </c:ext>
          </c:extLst>
        </c:ser>
        <c:ser>
          <c:idx val="4"/>
          <c:order val="4"/>
          <c:tx>
            <c:strRef>
              <c:f>'Purchase by category'!$F$3</c:f>
              <c:strCache>
                <c:ptCount val="1"/>
                <c:pt idx="0">
                  <c:v>Sum of MeatProducts</c:v>
                </c:pt>
              </c:strCache>
            </c:strRef>
          </c:tx>
          <c:spPr>
            <a:solidFill>
              <a:schemeClr val="accent5"/>
            </a:solidFill>
            <a:ln>
              <a:noFill/>
            </a:ln>
            <a:effectLst/>
          </c:spPr>
          <c:invertIfNegative val="0"/>
          <c:cat>
            <c:strRef>
              <c:f>'Purchase by category'!$A$4:$A$7</c:f>
              <c:strCache>
                <c:ptCount val="3"/>
                <c:pt idx="0">
                  <c:v>Adult</c:v>
                </c:pt>
                <c:pt idx="1">
                  <c:v>Senior</c:v>
                </c:pt>
                <c:pt idx="2">
                  <c:v>Young Adult</c:v>
                </c:pt>
              </c:strCache>
            </c:strRef>
          </c:cat>
          <c:val>
            <c:numRef>
              <c:f>'Purchase by category'!$F$4:$F$7</c:f>
              <c:numCache>
                <c:formatCode>General</c:formatCode>
                <c:ptCount val="3"/>
                <c:pt idx="0">
                  <c:v>170434</c:v>
                </c:pt>
                <c:pt idx="1">
                  <c:v>201903</c:v>
                </c:pt>
                <c:pt idx="2">
                  <c:v>1631</c:v>
                </c:pt>
              </c:numCache>
            </c:numRef>
          </c:val>
          <c:extLst>
            <c:ext xmlns:c16="http://schemas.microsoft.com/office/drawing/2014/chart" uri="{C3380CC4-5D6E-409C-BE32-E72D297353CC}">
              <c16:uniqueId val="{00000004-2CBA-4B8D-89A9-C08321B43147}"/>
            </c:ext>
          </c:extLst>
        </c:ser>
        <c:ser>
          <c:idx val="5"/>
          <c:order val="5"/>
          <c:tx>
            <c:strRef>
              <c:f>'Purchase by category'!$G$3</c:f>
              <c:strCache>
                <c:ptCount val="1"/>
                <c:pt idx="0">
                  <c:v>Sum of Fruits</c:v>
                </c:pt>
              </c:strCache>
            </c:strRef>
          </c:tx>
          <c:spPr>
            <a:solidFill>
              <a:schemeClr val="accent6"/>
            </a:solidFill>
            <a:ln>
              <a:noFill/>
            </a:ln>
            <a:effectLst/>
          </c:spPr>
          <c:invertIfNegative val="0"/>
          <c:cat>
            <c:strRef>
              <c:f>'Purchase by category'!$A$4:$A$7</c:f>
              <c:strCache>
                <c:ptCount val="3"/>
                <c:pt idx="0">
                  <c:v>Adult</c:v>
                </c:pt>
                <c:pt idx="1">
                  <c:v>Senior</c:v>
                </c:pt>
                <c:pt idx="2">
                  <c:v>Young Adult</c:v>
                </c:pt>
              </c:strCache>
            </c:strRef>
          </c:cat>
          <c:val>
            <c:numRef>
              <c:f>'Purchase by category'!$G$4:$G$7</c:f>
              <c:numCache>
                <c:formatCode>General</c:formatCode>
                <c:ptCount val="3"/>
                <c:pt idx="0">
                  <c:v>27237</c:v>
                </c:pt>
                <c:pt idx="1">
                  <c:v>31563</c:v>
                </c:pt>
                <c:pt idx="2">
                  <c:v>117</c:v>
                </c:pt>
              </c:numCache>
            </c:numRef>
          </c:val>
          <c:extLst>
            <c:ext xmlns:c16="http://schemas.microsoft.com/office/drawing/2014/chart" uri="{C3380CC4-5D6E-409C-BE32-E72D297353CC}">
              <c16:uniqueId val="{00000005-2CBA-4B8D-89A9-C08321B43147}"/>
            </c:ext>
          </c:extLst>
        </c:ser>
        <c:dLbls>
          <c:showLegendKey val="0"/>
          <c:showVal val="0"/>
          <c:showCatName val="0"/>
          <c:showSerName val="0"/>
          <c:showPercent val="0"/>
          <c:showBubbleSize val="0"/>
        </c:dLbls>
        <c:gapWidth val="219"/>
        <c:overlap val="-27"/>
        <c:axId val="1120737184"/>
        <c:axId val="1120736768"/>
      </c:barChart>
      <c:catAx>
        <c:axId val="112073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736768"/>
        <c:crosses val="autoZero"/>
        <c:auto val="1"/>
        <c:lblAlgn val="ctr"/>
        <c:lblOffset val="100"/>
        <c:noMultiLvlLbl val="0"/>
      </c:catAx>
      <c:valAx>
        <c:axId val="1120736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737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solidFill>
                  <a:schemeClr val="accent2"/>
                </a:solidFill>
              </a:rPr>
              <a:t>Count</a:t>
            </a:r>
            <a:r>
              <a:rPr lang="en-US" baseline="0">
                <a:solidFill>
                  <a:schemeClr val="accent2"/>
                </a:solidFill>
              </a:rPr>
              <a:t> of persons</a:t>
            </a:r>
            <a:endParaRPr lang="en-US">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manualLayout>
          <c:layoutTarget val="inner"/>
          <c:xMode val="edge"/>
          <c:yMode val="edge"/>
          <c:x val="0.22261185375083933"/>
          <c:y val="0.16628698303006056"/>
          <c:w val="0.71502908531417897"/>
          <c:h val="0.72471110631718982"/>
        </c:manualLayout>
      </c:layout>
      <c:barChart>
        <c:barDir val="bar"/>
        <c:grouping val="clustered"/>
        <c:varyColors val="0"/>
        <c:ser>
          <c:idx val="0"/>
          <c:order val="0"/>
          <c:tx>
            <c:strRef>
              <c:f>functions!$F$7</c:f>
              <c:strCache>
                <c:ptCount val="1"/>
                <c:pt idx="0">
                  <c:v>No of person</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functions!$E$8:$E$10</c:f>
              <c:strCache>
                <c:ptCount val="1"/>
                <c:pt idx="0">
                  <c:v>Single</c:v>
                </c:pt>
              </c:strCache>
            </c:strRef>
          </c:cat>
          <c:val>
            <c:numRef>
              <c:f>functions!$F$8:$F$10</c:f>
              <c:numCache>
                <c:formatCode>General</c:formatCode>
                <c:ptCount val="1"/>
                <c:pt idx="0">
                  <c:v>480</c:v>
                </c:pt>
              </c:numCache>
            </c:numRef>
          </c:val>
          <c:extLst>
            <c:ext xmlns:c16="http://schemas.microsoft.com/office/drawing/2014/chart" uri="{C3380CC4-5D6E-409C-BE32-E72D297353CC}">
              <c16:uniqueId val="{00000000-54D2-44BE-9E68-3F70342492F9}"/>
            </c:ext>
          </c:extLst>
        </c:ser>
        <c:dLbls>
          <c:dLblPos val="inEnd"/>
          <c:showLegendKey val="0"/>
          <c:showVal val="1"/>
          <c:showCatName val="0"/>
          <c:showSerName val="0"/>
          <c:showPercent val="0"/>
          <c:showBubbleSize val="0"/>
        </c:dLbls>
        <c:gapWidth val="100"/>
        <c:axId val="835280464"/>
        <c:axId val="835289616"/>
        <c:extLst>
          <c:ext xmlns:c15="http://schemas.microsoft.com/office/drawing/2012/chart" uri="{02D57815-91ED-43cb-92C2-25804820EDAC}">
            <c15:filteredBarSeries>
              <c15:ser>
                <c:idx val="1"/>
                <c:order val="1"/>
                <c:tx>
                  <c:strRef>
                    <c:extLst>
                      <c:ext uri="{02D57815-91ED-43cb-92C2-25804820EDAC}">
                        <c15:formulaRef>
                          <c15:sqref>functions!$G$7</c15:sqref>
                        </c15:formulaRef>
                      </c:ext>
                    </c:extLst>
                    <c:strCache>
                      <c:ptCount val="1"/>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functions!$E$8:$E$10</c15:sqref>
                        </c15:formulaRef>
                      </c:ext>
                    </c:extLst>
                    <c:strCache>
                      <c:ptCount val="1"/>
                      <c:pt idx="0">
                        <c:v>Single</c:v>
                      </c:pt>
                    </c:strCache>
                  </c:strRef>
                </c:cat>
                <c:val>
                  <c:numRef>
                    <c:extLst>
                      <c:ext uri="{02D57815-91ED-43cb-92C2-25804820EDAC}">
                        <c15:formulaRef>
                          <c15:sqref>functions!$G$8:$G$10</c15:sqref>
                        </c15:formulaRef>
                      </c:ext>
                    </c:extLst>
                    <c:numCache>
                      <c:formatCode>General</c:formatCode>
                      <c:ptCount val="1"/>
                    </c:numCache>
                  </c:numRef>
                </c:val>
                <c:extLst>
                  <c:ext xmlns:c16="http://schemas.microsoft.com/office/drawing/2014/chart" uri="{C3380CC4-5D6E-409C-BE32-E72D297353CC}">
                    <c16:uniqueId val="{00000001-54D2-44BE-9E68-3F70342492F9}"/>
                  </c:ext>
                </c:extLst>
              </c15:ser>
            </c15:filteredBarSeries>
          </c:ext>
        </c:extLst>
      </c:barChart>
      <c:catAx>
        <c:axId val="835280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35289616"/>
        <c:crosses val="autoZero"/>
        <c:auto val="1"/>
        <c:lblAlgn val="ctr"/>
        <c:lblOffset val="100"/>
        <c:noMultiLvlLbl val="0"/>
      </c:catAx>
      <c:valAx>
        <c:axId val="8352896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35280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sunburst" uniqueId="{19EE5732-7671-4270-A199-B94AF9571F3B}">
          <cx:tx>
            <cx:txData>
              <cx:f>_xlchart.v1.1</cx:f>
              <cx:v>Sum of MeatProducts</cx:v>
            </cx:txData>
          </cx:tx>
          <cx:dataLabels pos="ctr">
            <cx:visibility seriesName="0" categoryName="1" value="0"/>
          </cx:dataLabels>
          <cx:dataId val="0"/>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Fish by Marital</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Fish by Marital</a:t>
          </a:r>
        </a:p>
      </cx:txPr>
    </cx:title>
    <cx:plotArea>
      <cx:plotAreaRegion>
        <cx:series layoutId="treemap" uniqueId="{6DE2B3D8-7947-492C-AB6A-E482F7364B69}">
          <cx:tx>
            <cx:txData>
              <cx:f>_xlchart.v1.4</cx:f>
              <cx:v>Sum of FishProducts</cx:v>
            </cx:txData>
          </cx:tx>
          <cx:dataLabels pos="ctr">
            <cx:visibility seriesName="0" categoryName="1" value="0"/>
          </cx:dataLabels>
          <cx:dataId val="0"/>
          <cx:layoutPr>
            <cx:parentLabelLayout val="overlapping"/>
          </cx:layoutPr>
        </cx:series>
      </cx:plotAreaRegion>
    </cx:plotArea>
    <cx:legend pos="r"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_xlchart.v1.8</cx:f>
      </cx:numDim>
    </cx:data>
  </cx:chartData>
  <cx:chart>
    <cx:title pos="t" align="ctr" overlay="0">
      <cx:tx>
        <cx:txData>
          <cx:v>Fish by Marital</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Fish by Marital</a:t>
          </a:r>
        </a:p>
      </cx:txPr>
    </cx:title>
    <cx:plotArea>
      <cx:plotAreaRegion>
        <cx:series layoutId="treemap" uniqueId="{6DE2B3D8-7947-492C-AB6A-E482F7364B69}">
          <cx:tx>
            <cx:txData>
              <cx:f>_xlchart.v1.7</cx:f>
              <cx:v>Sum of FishProducts</cx:v>
            </cx:txData>
          </cx:tx>
          <cx:dataLabels pos="ctr">
            <cx:visibility seriesName="0" categoryName="1" value="0"/>
          </cx:dataLabels>
          <cx:dataId val="0"/>
          <cx:layoutPr>
            <cx:parentLabelLayout val="overlapping"/>
          </cx:layoutPr>
        </cx:series>
      </cx:plotAreaRegion>
    </cx:plotArea>
    <cx:legend pos="r"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411">
  <cs:axisTitle>
    <cs:lnRef idx="0"/>
    <cs:fillRef idx="0"/>
    <cs:effectRef idx="0"/>
    <cs:fontRef idx="minor">
      <a:schemeClr val="dk1">
        <a:lumMod val="75000"/>
        <a:lumOff val="25000"/>
      </a:schemeClr>
    </cs:fontRef>
    <cs:spPr>
      <a:solidFill>
        <a:schemeClr val="bg1">
          <a:lumMod val="65000"/>
        </a:schemeClr>
      </a:solidFill>
      <a:ln>
        <a:solidFill>
          <a:schemeClr val="bg1"/>
        </a:solidFill>
      </a:ln>
    </cs:spPr>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a:solidFill>
          <a:schemeClr val="lt1"/>
        </a:solidFill>
      </a:ln>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411">
  <cs:axisTitle>
    <cs:lnRef idx="0"/>
    <cs:fillRef idx="0"/>
    <cs:effectRef idx="0"/>
    <cs:fontRef idx="minor">
      <a:schemeClr val="dk1">
        <a:lumMod val="75000"/>
        <a:lumOff val="25000"/>
      </a:schemeClr>
    </cs:fontRef>
    <cs:spPr>
      <a:solidFill>
        <a:schemeClr val="bg1">
          <a:lumMod val="65000"/>
        </a:schemeClr>
      </a:solidFill>
      <a:ln>
        <a:solidFill>
          <a:schemeClr val="bg1"/>
        </a:solidFill>
      </a:ln>
    </cs:spPr>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ln>
        <a:solidFill>
          <a:schemeClr val="lt1"/>
        </a:solidFill>
      </a:ln>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1" Type="http://schemas.microsoft.com/office/2014/relationships/chartEx" Target="../charts/chartEx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3.xml"/><Relationship Id="rId7" Type="http://schemas.microsoft.com/office/2014/relationships/chartEx" Target="../charts/chartEx3.xml"/><Relationship Id="rId12" Type="http://schemas.openxmlformats.org/officeDocument/2006/relationships/chart" Target="../charts/chart21.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0.xml"/><Relationship Id="rId5" Type="http://schemas.openxmlformats.org/officeDocument/2006/relationships/chart" Target="../charts/chart15.xml"/><Relationship Id="rId10" Type="http://schemas.openxmlformats.org/officeDocument/2006/relationships/chart" Target="../charts/chart19.xml"/><Relationship Id="rId4" Type="http://schemas.openxmlformats.org/officeDocument/2006/relationships/chart" Target="../charts/chart14.xml"/><Relationship Id="rId9"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xdr:from>
      <xdr:col>3</xdr:col>
      <xdr:colOff>590550</xdr:colOff>
      <xdr:row>7</xdr:row>
      <xdr:rowOff>104774</xdr:rowOff>
    </xdr:from>
    <xdr:to>
      <xdr:col>5</xdr:col>
      <xdr:colOff>1219201</xdr:colOff>
      <xdr:row>19</xdr:row>
      <xdr:rowOff>19049</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171449</xdr:colOff>
      <xdr:row>3</xdr:row>
      <xdr:rowOff>14287</xdr:rowOff>
    </xdr:from>
    <xdr:to>
      <xdr:col>12</xdr:col>
      <xdr:colOff>85724</xdr:colOff>
      <xdr:row>14</xdr:row>
      <xdr:rowOff>76200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514350</xdr:colOff>
      <xdr:row>2</xdr:row>
      <xdr:rowOff>14287</xdr:rowOff>
    </xdr:from>
    <xdr:to>
      <xdr:col>11</xdr:col>
      <xdr:colOff>385761</xdr:colOff>
      <xdr:row>15</xdr:row>
      <xdr:rowOff>47625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1333499</xdr:colOff>
      <xdr:row>14</xdr:row>
      <xdr:rowOff>9524</xdr:rowOff>
    </xdr:from>
    <xdr:to>
      <xdr:col>9</xdr:col>
      <xdr:colOff>171450</xdr:colOff>
      <xdr:row>26</xdr:row>
      <xdr:rowOff>100011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76200</xdr:colOff>
      <xdr:row>7</xdr:row>
      <xdr:rowOff>142876</xdr:rowOff>
    </xdr:from>
    <xdr:to>
      <xdr:col>10</xdr:col>
      <xdr:colOff>466725</xdr:colOff>
      <xdr:row>15</xdr:row>
      <xdr:rowOff>19050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581775" y="1476376"/>
              <a:ext cx="1609725" cy="140017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314325</xdr:colOff>
      <xdr:row>12</xdr:row>
      <xdr:rowOff>142875</xdr:rowOff>
    </xdr:from>
    <xdr:to>
      <xdr:col>3</xdr:col>
      <xdr:colOff>190500</xdr:colOff>
      <xdr:row>23</xdr:row>
      <xdr:rowOff>33336</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95250</xdr:colOff>
      <xdr:row>7</xdr:row>
      <xdr:rowOff>66675</xdr:rowOff>
    </xdr:from>
    <xdr:to>
      <xdr:col>10</xdr:col>
      <xdr:colOff>495300</xdr:colOff>
      <xdr:row>16</xdr:row>
      <xdr:rowOff>42862</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67525" y="1447800"/>
              <a:ext cx="2228850" cy="169068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7</xdr:col>
      <xdr:colOff>400049</xdr:colOff>
      <xdr:row>1</xdr:row>
      <xdr:rowOff>9525</xdr:rowOff>
    </xdr:from>
    <xdr:to>
      <xdr:col>12</xdr:col>
      <xdr:colOff>76200</xdr:colOff>
      <xdr:row>14</xdr:row>
      <xdr:rowOff>104775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161925</xdr:colOff>
      <xdr:row>2</xdr:row>
      <xdr:rowOff>47625</xdr:rowOff>
    </xdr:from>
    <xdr:to>
      <xdr:col>16</xdr:col>
      <xdr:colOff>161925</xdr:colOff>
      <xdr:row>15</xdr:row>
      <xdr:rowOff>85725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925050" y="4286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180975</xdr:colOff>
          <xdr:row>3</xdr:row>
          <xdr:rowOff>9525</xdr:rowOff>
        </xdr:from>
        <xdr:to>
          <xdr:col>7</xdr:col>
          <xdr:colOff>104775</xdr:colOff>
          <xdr:row>4</xdr:row>
          <xdr:rowOff>152400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11</xdr:col>
      <xdr:colOff>228600</xdr:colOff>
      <xdr:row>0</xdr:row>
      <xdr:rowOff>123825</xdr:rowOff>
    </xdr:from>
    <xdr:to>
      <xdr:col>14</xdr:col>
      <xdr:colOff>228600</xdr:colOff>
      <xdr:row>13</xdr:row>
      <xdr:rowOff>171450</xdr:rowOff>
    </xdr:to>
    <mc:AlternateContent xmlns:mc="http://schemas.openxmlformats.org/markup-compatibility/2006" xmlns:a14="http://schemas.microsoft.com/office/drawing/2010/main">
      <mc:Choice Requires="a14">
        <xdr:graphicFrame macro="">
          <xdr:nvGraphicFramePr>
            <xdr:cNvPr id="15" name="Marital_Status">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microsoft.com/office/drawing/2010/slicer">
              <sle:slicer xmlns:sle="http://schemas.microsoft.com/office/drawing/2010/slicer" name="Marital_Status"/>
            </a:graphicData>
          </a:graphic>
        </xdr:graphicFrame>
      </mc:Choice>
      <mc:Fallback xmlns="">
        <xdr:sp macro="" textlink="">
          <xdr:nvSpPr>
            <xdr:cNvPr id="0" name=""/>
            <xdr:cNvSpPr>
              <a:spLocks noTextEdit="1"/>
            </xdr:cNvSpPr>
          </xdr:nvSpPr>
          <xdr:spPr>
            <a:xfrm>
              <a:off x="7486650" y="123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447675</xdr:colOff>
      <xdr:row>6</xdr:row>
      <xdr:rowOff>90487</xdr:rowOff>
    </xdr:from>
    <xdr:to>
      <xdr:col>11</xdr:col>
      <xdr:colOff>28575</xdr:colOff>
      <xdr:row>19</xdr:row>
      <xdr:rowOff>180975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390525</xdr:colOff>
      <xdr:row>1</xdr:row>
      <xdr:rowOff>85726</xdr:rowOff>
    </xdr:from>
    <xdr:to>
      <xdr:col>6</xdr:col>
      <xdr:colOff>695325</xdr:colOff>
      <xdr:row>10</xdr:row>
      <xdr:rowOff>9526</xdr:rowOff>
    </xdr:to>
    <mc:AlternateContent xmlns:mc="http://schemas.openxmlformats.org/markup-compatibility/2006" xmlns:a14="http://schemas.microsoft.com/office/drawing/2010/main">
      <mc:Choice Requires="a14">
        <xdr:graphicFrame macro="">
          <xdr:nvGraphicFramePr>
            <xdr:cNvPr id="4" name="Education">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2828925" y="276226"/>
              <a:ext cx="1828800" cy="1638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80962</xdr:colOff>
      <xdr:row>11</xdr:row>
      <xdr:rowOff>14287</xdr:rowOff>
    </xdr:from>
    <xdr:to>
      <xdr:col>7</xdr:col>
      <xdr:colOff>323850</xdr:colOff>
      <xdr:row>25</xdr:row>
      <xdr:rowOff>90487</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276225</xdr:colOff>
      <xdr:row>9</xdr:row>
      <xdr:rowOff>109536</xdr:rowOff>
    </xdr:from>
    <xdr:to>
      <xdr:col>13</xdr:col>
      <xdr:colOff>342901</xdr:colOff>
      <xdr:row>21</xdr:row>
      <xdr:rowOff>152399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171451</xdr:colOff>
      <xdr:row>4</xdr:row>
      <xdr:rowOff>28575</xdr:rowOff>
    </xdr:from>
    <xdr:to>
      <xdr:col>6</xdr:col>
      <xdr:colOff>1047750</xdr:colOff>
      <xdr:row>15</xdr:row>
      <xdr:rowOff>85725</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3</xdr:row>
      <xdr:rowOff>177871</xdr:rowOff>
    </xdr:from>
    <xdr:to>
      <xdr:col>3</xdr:col>
      <xdr:colOff>493619</xdr:colOff>
      <xdr:row>14</xdr:row>
      <xdr:rowOff>111196</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436470</xdr:colOff>
      <xdr:row>3</xdr:row>
      <xdr:rowOff>175172</xdr:rowOff>
    </xdr:from>
    <xdr:to>
      <xdr:col>6</xdr:col>
      <xdr:colOff>236444</xdr:colOff>
      <xdr:row>14</xdr:row>
      <xdr:rowOff>153275</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4</xdr:row>
      <xdr:rowOff>2699</xdr:rowOff>
    </xdr:from>
    <xdr:to>
      <xdr:col>9</xdr:col>
      <xdr:colOff>466725</xdr:colOff>
      <xdr:row>14</xdr:row>
      <xdr:rowOff>153276</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14</xdr:row>
      <xdr:rowOff>114300</xdr:rowOff>
    </xdr:from>
    <xdr:to>
      <xdr:col>3</xdr:col>
      <xdr:colOff>342899</xdr:colOff>
      <xdr:row>27</xdr:row>
      <xdr:rowOff>28575</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342900</xdr:colOff>
      <xdr:row>14</xdr:row>
      <xdr:rowOff>133350</xdr:rowOff>
    </xdr:from>
    <xdr:to>
      <xdr:col>7</xdr:col>
      <xdr:colOff>123825</xdr:colOff>
      <xdr:row>27</xdr:row>
      <xdr:rowOff>19049</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152399</xdr:colOff>
      <xdr:row>14</xdr:row>
      <xdr:rowOff>158564</xdr:rowOff>
    </xdr:from>
    <xdr:to>
      <xdr:col>19</xdr:col>
      <xdr:colOff>180974</xdr:colOff>
      <xdr:row>27</xdr:row>
      <xdr:rowOff>44264</xdr:rowOff>
    </xdr:to>
    <xdr:graphicFrame macro="">
      <xdr:nvGraphicFramePr>
        <xdr:cNvPr id="8" name="Chart 7">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142875</xdr:colOff>
      <xdr:row>4</xdr:row>
      <xdr:rowOff>6163</xdr:rowOff>
    </xdr:from>
    <xdr:to>
      <xdr:col>19</xdr:col>
      <xdr:colOff>170889</xdr:colOff>
      <xdr:row>14</xdr:row>
      <xdr:rowOff>152400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00000000-0008-0000-0E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9896475" y="768163"/>
              <a:ext cx="1856814" cy="205123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19</xdr:col>
      <xdr:colOff>174811</xdr:colOff>
      <xdr:row>11</xdr:row>
      <xdr:rowOff>100292</xdr:rowOff>
    </xdr:from>
    <xdr:to>
      <xdr:col>22</xdr:col>
      <xdr:colOff>0</xdr:colOff>
      <xdr:row>20</xdr:row>
      <xdr:rowOff>133910</xdr:rowOff>
    </xdr:to>
    <mc:AlternateContent xmlns:mc="http://schemas.openxmlformats.org/markup-compatibility/2006" xmlns:a14="http://schemas.microsoft.com/office/drawing/2010/main">
      <mc:Choice Requires="a14">
        <xdr:graphicFrame macro="">
          <xdr:nvGraphicFramePr>
            <xdr:cNvPr id="11" name="Education 2">
              <a:extLst>
                <a:ext uri="{FF2B5EF4-FFF2-40B4-BE49-F238E27FC236}">
                  <a16:creationId xmlns:a16="http://schemas.microsoft.com/office/drawing/2014/main" id="{00000000-0008-0000-0E00-00000B000000}"/>
                </a:ext>
              </a:extLst>
            </xdr:cNvPr>
            <xdr:cNvGraphicFramePr/>
          </xdr:nvGraphicFramePr>
          <xdr:xfrm>
            <a:off x="0" y="0"/>
            <a:ext cx="0" cy="0"/>
          </xdr:xfrm>
          <a:graphic>
            <a:graphicData uri="http://schemas.microsoft.com/office/drawing/2010/slicer">
              <sle:slicer xmlns:sle="http://schemas.microsoft.com/office/drawing/2010/slicer" name="Education 2"/>
            </a:graphicData>
          </a:graphic>
        </xdr:graphicFrame>
      </mc:Choice>
      <mc:Fallback xmlns="">
        <xdr:sp macro="" textlink="">
          <xdr:nvSpPr>
            <xdr:cNvPr id="0" name=""/>
            <xdr:cNvSpPr>
              <a:spLocks noTextEdit="1"/>
            </xdr:cNvSpPr>
          </xdr:nvSpPr>
          <xdr:spPr>
            <a:xfrm>
              <a:off x="11691402" y="2141363"/>
              <a:ext cx="1643598" cy="17035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481723</xdr:colOff>
      <xdr:row>4</xdr:row>
      <xdr:rowOff>6163</xdr:rowOff>
    </xdr:from>
    <xdr:to>
      <xdr:col>13</xdr:col>
      <xdr:colOff>128308</xdr:colOff>
      <xdr:row>14</xdr:row>
      <xdr:rowOff>163046</xdr:rowOff>
    </xdr:to>
    <xdr:graphicFrame macro="">
      <xdr:nvGraphicFramePr>
        <xdr:cNvPr id="12" name="Chart 11">
          <a:extLst>
            <a:ext uri="{FF2B5EF4-FFF2-40B4-BE49-F238E27FC236}">
              <a16:creationId xmlns:a16="http://schemas.microsoft.com/office/drawing/2014/main" id="{00000000-0008-0000-0E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19</xdr:col>
      <xdr:colOff>189940</xdr:colOff>
      <xdr:row>20</xdr:row>
      <xdr:rowOff>140073</xdr:rowOff>
    </xdr:from>
    <xdr:to>
      <xdr:col>22</xdr:col>
      <xdr:colOff>9525</xdr:colOff>
      <xdr:row>27</xdr:row>
      <xdr:rowOff>57150</xdr:rowOff>
    </xdr:to>
    <mc:AlternateContent xmlns:mc="http://schemas.openxmlformats.org/markup-compatibility/2006" xmlns:sle15="http://schemas.microsoft.com/office/drawing/2012/slicer">
      <mc:Choice Requires="sle15">
        <xdr:graphicFrame macro="">
          <xdr:nvGraphicFramePr>
            <xdr:cNvPr id="13" name="Category 3">
              <a:extLst>
                <a:ext uri="{FF2B5EF4-FFF2-40B4-BE49-F238E27FC236}">
                  <a16:creationId xmlns:a16="http://schemas.microsoft.com/office/drawing/2014/main" id="{00000000-0008-0000-0E00-00000D000000}"/>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1706531" y="3851112"/>
              <a:ext cx="1637994" cy="121594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10</xdr:col>
      <xdr:colOff>218966</xdr:colOff>
      <xdr:row>14</xdr:row>
      <xdr:rowOff>180975</xdr:rowOff>
    </xdr:from>
    <xdr:to>
      <xdr:col>13</xdr:col>
      <xdr:colOff>161926</xdr:colOff>
      <xdr:row>27</xdr:row>
      <xdr:rowOff>19050</xdr:rowOff>
    </xdr:to>
    <xdr:graphicFrame macro="">
      <xdr:nvGraphicFramePr>
        <xdr:cNvPr id="14" name="Chart 13">
          <a:extLst>
            <a:ext uri="{FF2B5EF4-FFF2-40B4-BE49-F238E27FC236}">
              <a16:creationId xmlns:a16="http://schemas.microsoft.com/office/drawing/2014/main" id="{00000000-0008-0000-0E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133351</xdr:colOff>
      <xdr:row>4</xdr:row>
      <xdr:rowOff>6162</xdr:rowOff>
    </xdr:from>
    <xdr:to>
      <xdr:col>16</xdr:col>
      <xdr:colOff>149039</xdr:colOff>
      <xdr:row>15</xdr:row>
      <xdr:rowOff>10949</xdr:rowOff>
    </xdr:to>
    <xdr:graphicFrame macro="">
      <xdr:nvGraphicFramePr>
        <xdr:cNvPr id="15" name="Chart 14">
          <a:extLst>
            <a:ext uri="{FF2B5EF4-FFF2-40B4-BE49-F238E27FC236}">
              <a16:creationId xmlns:a16="http://schemas.microsoft.com/office/drawing/2014/main" id="{00000000-0008-0000-0E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19</xdr:col>
      <xdr:colOff>174253</xdr:colOff>
      <xdr:row>4</xdr:row>
      <xdr:rowOff>4483</xdr:rowOff>
    </xdr:from>
    <xdr:to>
      <xdr:col>22</xdr:col>
      <xdr:colOff>9525</xdr:colOff>
      <xdr:row>11</xdr:row>
      <xdr:rowOff>82925</xdr:rowOff>
    </xdr:to>
    <mc:AlternateContent xmlns:mc="http://schemas.openxmlformats.org/markup-compatibility/2006" xmlns:a14="http://schemas.microsoft.com/office/drawing/2010/main">
      <mc:Choice Requires="a14">
        <xdr:graphicFrame macro="">
          <xdr:nvGraphicFramePr>
            <xdr:cNvPr id="16" name="Marital_Status 2">
              <a:extLst>
                <a:ext uri="{FF2B5EF4-FFF2-40B4-BE49-F238E27FC236}">
                  <a16:creationId xmlns:a16="http://schemas.microsoft.com/office/drawing/2014/main" id="{00000000-0008-0000-0E00-000010000000}"/>
                </a:ext>
              </a:extLst>
            </xdr:cNvPr>
            <xdr:cNvGraphicFramePr/>
          </xdr:nvGraphicFramePr>
          <xdr:xfrm>
            <a:off x="0" y="0"/>
            <a:ext cx="0" cy="0"/>
          </xdr:xfrm>
          <a:graphic>
            <a:graphicData uri="http://schemas.microsoft.com/office/drawing/2010/slicer">
              <sle:slicer xmlns:sle="http://schemas.microsoft.com/office/drawing/2010/slicer" name="Marital_Status 2"/>
            </a:graphicData>
          </a:graphic>
        </xdr:graphicFrame>
      </mc:Choice>
      <mc:Fallback xmlns="">
        <xdr:sp macro="" textlink="">
          <xdr:nvSpPr>
            <xdr:cNvPr id="0" name=""/>
            <xdr:cNvSpPr>
              <a:spLocks noTextEdit="1"/>
            </xdr:cNvSpPr>
          </xdr:nvSpPr>
          <xdr:spPr>
            <a:xfrm>
              <a:off x="11690844" y="746691"/>
              <a:ext cx="1653681" cy="13773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109483</xdr:colOff>
      <xdr:row>14</xdr:row>
      <xdr:rowOff>164223</xdr:rowOff>
    </xdr:from>
    <xdr:to>
      <xdr:col>10</xdr:col>
      <xdr:colOff>251810</xdr:colOff>
      <xdr:row>27</xdr:row>
      <xdr:rowOff>10947</xdr:rowOff>
    </xdr:to>
    <xdr:graphicFrame macro="">
      <xdr:nvGraphicFramePr>
        <xdr:cNvPr id="17" name="Chart 16">
          <a:extLst>
            <a:ext uri="{FF2B5EF4-FFF2-40B4-BE49-F238E27FC236}">
              <a16:creationId xmlns:a16="http://schemas.microsoft.com/office/drawing/2014/main" id="{00000000-0008-0000-0E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164224</xdr:colOff>
      <xdr:row>15</xdr:row>
      <xdr:rowOff>0</xdr:rowOff>
    </xdr:from>
    <xdr:to>
      <xdr:col>16</xdr:col>
      <xdr:colOff>142328</xdr:colOff>
      <xdr:row>27</xdr:row>
      <xdr:rowOff>32844</xdr:rowOff>
    </xdr:to>
    <xdr:graphicFrame macro="">
      <xdr:nvGraphicFramePr>
        <xdr:cNvPr id="18" name="Chart 17">
          <a:extLst>
            <a:ext uri="{FF2B5EF4-FFF2-40B4-BE49-F238E27FC236}">
              <a16:creationId xmlns:a16="http://schemas.microsoft.com/office/drawing/2014/main" id="{00000000-0008-0000-0E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209550</xdr:colOff>
      <xdr:row>5</xdr:row>
      <xdr:rowOff>71438</xdr:rowOff>
    </xdr:from>
    <xdr:to>
      <xdr:col>7</xdr:col>
      <xdr:colOff>238126</xdr:colOff>
      <xdr:row>15</xdr:row>
      <xdr:rowOff>9526</xdr:rowOff>
    </xdr:to>
    <xdr:graphicFrame macro="">
      <xdr:nvGraphicFramePr>
        <xdr:cNvPr id="6" name="Chart 5">
          <a:extLst>
            <a:ext uri="{FF2B5EF4-FFF2-40B4-BE49-F238E27FC236}">
              <a16:creationId xmlns:a16="http://schemas.microsoft.com/office/drawing/2014/main" id="{00000000-0008-0000-0F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5</xdr:row>
      <xdr:rowOff>95250</xdr:rowOff>
    </xdr:from>
    <xdr:to>
      <xdr:col>11</xdr:col>
      <xdr:colOff>152399</xdr:colOff>
      <xdr:row>15</xdr:row>
      <xdr:rowOff>76200</xdr:rowOff>
    </xdr:to>
    <xdr:graphicFrame macro="">
      <xdr:nvGraphicFramePr>
        <xdr:cNvPr id="7" name="Chart 6">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8</xdr:col>
      <xdr:colOff>342900</xdr:colOff>
      <xdr:row>9</xdr:row>
      <xdr:rowOff>119063</xdr:rowOff>
    </xdr:from>
    <xdr:to>
      <xdr:col>11</xdr:col>
      <xdr:colOff>295275</xdr:colOff>
      <xdr:row>17</xdr:row>
      <xdr:rowOff>114301</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2</xdr:col>
      <xdr:colOff>561976</xdr:colOff>
      <xdr:row>7</xdr:row>
      <xdr:rowOff>133350</xdr:rowOff>
    </xdr:from>
    <xdr:to>
      <xdr:col>6</xdr:col>
      <xdr:colOff>57151</xdr:colOff>
      <xdr:row>19</xdr:row>
      <xdr:rowOff>9524</xdr:rowOff>
    </xdr:to>
    <xdr:graphicFrame macro="">
      <xdr:nvGraphicFramePr>
        <xdr:cNvPr id="3" name="Chart 2">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7</xdr:col>
      <xdr:colOff>647702</xdr:colOff>
      <xdr:row>4</xdr:row>
      <xdr:rowOff>109537</xdr:rowOff>
    </xdr:from>
    <xdr:to>
      <xdr:col>11</xdr:col>
      <xdr:colOff>142876</xdr:colOff>
      <xdr:row>13</xdr:row>
      <xdr:rowOff>180975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276225</xdr:colOff>
      <xdr:row>20</xdr:row>
      <xdr:rowOff>133351</xdr:rowOff>
    </xdr:from>
    <xdr:to>
      <xdr:col>11</xdr:col>
      <xdr:colOff>38100</xdr:colOff>
      <xdr:row>26</xdr:row>
      <xdr:rowOff>123825</xdr:rowOff>
    </xdr:to>
    <mc:AlternateContent xmlns:mc="http://schemas.openxmlformats.org/markup-compatibility/2006" xmlns:sle15="http://schemas.microsoft.com/office/drawing/2012/slicer">
      <mc:Choice Requires="sle15">
        <xdr:graphicFrame macro="">
          <xdr:nvGraphicFramePr>
            <xdr:cNvPr id="3" name="Category 1">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6296025" y="3657601"/>
              <a:ext cx="1828800" cy="11810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elcome" refreshedDate="45983.482642129631" createdVersion="7" refreshedVersion="7" minRefreshableVersion="3" recordCount="1" xr:uid="{C2190EC1-D497-4A88-A606-97A302A18205}">
  <cacheSource type="worksheet">
    <worksheetSource ref="I7:N8" sheet="POWER USED"/>
  </cacheSource>
  <cacheFields count="6">
    <cacheField name="Wines" numFmtId="0">
      <sharedItems containsSemiMixedTypes="0" containsString="0" containsNumber="1" containsInteger="1" minValue="196585" maxValue="196585"/>
    </cacheField>
    <cacheField name="Fruits" numFmtId="0">
      <sharedItems containsSemiMixedTypes="0" containsString="0" containsNumber="1" containsInteger="1" minValue="9744" maxValue="9744"/>
    </cacheField>
    <cacheField name="Meat" numFmtId="0">
      <sharedItems containsSemiMixedTypes="0" containsString="0" containsNumber="1" containsInteger="1" minValue="81941" maxValue="81941"/>
    </cacheField>
    <cacheField name="Fish" numFmtId="0">
      <sharedItems containsSemiMixedTypes="0" containsString="0" containsNumber="1" containsInteger="1" minValue="12990" maxValue="12990"/>
    </cacheField>
    <cacheField name="Sweet" numFmtId="0">
      <sharedItems containsSemiMixedTypes="0" containsString="0" containsNumber="1" containsInteger="1" minValue="9828" maxValue="9828"/>
    </cacheField>
    <cacheField name="GoldProds" numFmtId="0">
      <sharedItems containsSemiMixedTypes="0" containsString="0" containsNumber="1" containsInteger="1" minValue="15703" maxValue="1570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elcome" refreshedDate="45983.498499884263" createdVersion="7" refreshedVersion="7" minRefreshableVersion="3" recordCount="2240" xr:uid="{744CF17D-0929-47A2-9774-16EDE9C9577B}">
  <cacheSource type="worksheet">
    <worksheetSource name="Table1"/>
  </cacheSource>
  <cacheFields count="28">
    <cacheField name="ID" numFmtId="0">
      <sharedItems containsSemiMixedTypes="0" containsString="0" containsNumber="1" containsInteger="1" minValue="0" maxValue="11191"/>
    </cacheField>
    <cacheField name="Year_Birth" numFmtId="0">
      <sharedItems containsSemiMixedTypes="0" containsString="0" containsNumber="1" containsInteger="1" minValue="1893" maxValue="1996"/>
    </cacheField>
    <cacheField name="Age" numFmtId="0">
      <sharedItems containsSemiMixedTypes="0" containsString="0" containsNumber="1" containsInteger="1" minValue="29" maxValue="132"/>
    </cacheField>
    <cacheField name="Education" numFmtId="0">
      <sharedItems count="5">
        <s v="Graduation"/>
        <s v="Master"/>
        <s v="2n Cycle"/>
        <s v="PhD"/>
        <s v="Basic"/>
      </sharedItems>
    </cacheField>
    <cacheField name="Marital_Status" numFmtId="0">
      <sharedItems/>
    </cacheField>
    <cacheField name="Category" numFmtId="0">
      <sharedItems/>
    </cacheField>
    <cacheField name="Income" numFmtId="44">
      <sharedItems containsMixedTypes="1" containsNumber="1" containsInteger="1" minValue="1730" maxValue="666666"/>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ate" numFmtId="14">
      <sharedItems containsDate="1" containsMixedTypes="1" minDate="2012-01-08T00:00:00" maxDate="2014-12-07T00:00:00"/>
    </cacheField>
    <cacheField name="Recency" numFmtId="0">
      <sharedItems containsSemiMixedTypes="0" containsString="0" containsNumber="1" containsInteger="1" minValue="0" maxValue="99"/>
    </cacheField>
    <cacheField name="Wines" numFmtId="44">
      <sharedItems containsSemiMixedTypes="0" containsString="0" containsNumber="1" containsInteger="1" minValue="0" maxValue="1493"/>
    </cacheField>
    <cacheField name="Fruits" numFmtId="44">
      <sharedItems containsSemiMixedTypes="0" containsString="0" containsNumber="1" containsInteger="1" minValue="0" maxValue="199"/>
    </cacheField>
    <cacheField name="MeatProducts" numFmtId="44">
      <sharedItems containsSemiMixedTypes="0" containsString="0" containsNumber="1" containsInteger="1" minValue="0" maxValue="1725"/>
    </cacheField>
    <cacheField name="FishProducts" numFmtId="44">
      <sharedItems containsSemiMixedTypes="0" containsString="0" containsNumber="1" containsInteger="1" minValue="0" maxValue="259"/>
    </cacheField>
    <cacheField name="Sweet" numFmtId="44">
      <sharedItems containsSemiMixedTypes="0" containsString="0" containsNumber="1" containsInteger="1" minValue="0" maxValue="263"/>
    </cacheField>
    <cacheField name="GoldProds" numFmtId="44">
      <sharedItems containsSemiMixedTypes="0" containsString="0" containsNumber="1" containsInteger="1" minValue="0" maxValue="362"/>
    </cacheField>
    <cacheField name="Total Amount" numFmtId="44">
      <sharedItems containsSemiMixedTypes="0" containsString="0" containsNumber="1" containsInteger="1" minValue="4" maxValue="2491"/>
    </cacheField>
    <cacheField name="Percentage of income spent" numFmtId="10">
      <sharedItems containsMixedTypes="1" containsNumber="1" minValue="3.248356331696162E-5" maxValue="0.7065794850837761"/>
    </cacheField>
    <cacheField name="Max " numFmtId="10">
      <sharedItems/>
    </cacheField>
    <cacheField name="DealsPurchases" numFmtId="0">
      <sharedItems containsSemiMixedTypes="0" containsString="0" containsNumber="1" containsInteger="1" minValue="0" maxValue="15"/>
    </cacheField>
    <cacheField name="WebPurchases" numFmtId="0">
      <sharedItems containsSemiMixedTypes="0" containsString="0" containsNumber="1" containsInteger="1" minValue="0" maxValue="27"/>
    </cacheField>
    <cacheField name="CatalogPurchases" numFmtId="0">
      <sharedItems containsSemiMixedTypes="0" containsString="0" containsNumber="1" containsInteger="1" minValue="0" maxValue="28"/>
    </cacheField>
    <cacheField name="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Z_CostContact" numFmtId="0">
      <sharedItems containsSemiMixedTypes="0" containsString="0" containsNumber="1" containsInteger="1" minValue="3" maxValue="3"/>
    </cacheField>
    <cacheField name="Z_Revenue" numFmtId="0">
      <sharedItems containsSemiMixedTypes="0" containsString="0" containsNumber="1" containsInteger="1" minValue="11" maxValue="11"/>
    </cacheField>
    <cacheField name="Response"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elcome" refreshedDate="45983.499157407408" createdVersion="7" refreshedVersion="7" minRefreshableVersion="3" recordCount="2240" xr:uid="{3E89146C-B449-4974-837A-C8A9F317ED07}">
  <cacheSource type="worksheet">
    <worksheetSource name="Table1"/>
  </cacheSource>
  <cacheFields count="28">
    <cacheField name="ID" numFmtId="0">
      <sharedItems containsSemiMixedTypes="0" containsString="0" containsNumber="1" containsInteger="1" minValue="0" maxValue="11191"/>
    </cacheField>
    <cacheField name="Year_Birth" numFmtId="0">
      <sharedItems containsSemiMixedTypes="0" containsString="0" containsNumber="1" containsInteger="1" minValue="1893" maxValue="1996"/>
    </cacheField>
    <cacheField name="Age" numFmtId="0">
      <sharedItems containsSemiMixedTypes="0" containsString="0" containsNumber="1" containsInteger="1" minValue="29" maxValue="132"/>
    </cacheField>
    <cacheField name="Education" numFmtId="0">
      <sharedItems/>
    </cacheField>
    <cacheField name="Marital_Status" numFmtId="0">
      <sharedItems/>
    </cacheField>
    <cacheField name="Category" numFmtId="0">
      <sharedItems count="3">
        <s v="Adult"/>
        <s v="Senior"/>
        <s v="Young Adult"/>
      </sharedItems>
    </cacheField>
    <cacheField name="Income" numFmtId="44">
      <sharedItems containsMixedTypes="1" containsNumber="1" containsInteger="1" minValue="1730" maxValue="666666"/>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ate" numFmtId="14">
      <sharedItems containsDate="1" containsMixedTypes="1" minDate="2012-01-08T00:00:00" maxDate="2014-12-07T00:00:00"/>
    </cacheField>
    <cacheField name="Recency" numFmtId="0">
      <sharedItems containsSemiMixedTypes="0" containsString="0" containsNumber="1" containsInteger="1" minValue="0" maxValue="99"/>
    </cacheField>
    <cacheField name="Wines" numFmtId="44">
      <sharedItems containsSemiMixedTypes="0" containsString="0" containsNumber="1" containsInteger="1" minValue="0" maxValue="1493"/>
    </cacheField>
    <cacheField name="Fruits" numFmtId="44">
      <sharedItems containsSemiMixedTypes="0" containsString="0" containsNumber="1" containsInteger="1" minValue="0" maxValue="199"/>
    </cacheField>
    <cacheField name="MeatProducts" numFmtId="44">
      <sharedItems containsSemiMixedTypes="0" containsString="0" containsNumber="1" containsInteger="1" minValue="0" maxValue="1725"/>
    </cacheField>
    <cacheField name="FishProducts" numFmtId="44">
      <sharedItems containsSemiMixedTypes="0" containsString="0" containsNumber="1" containsInteger="1" minValue="0" maxValue="259"/>
    </cacheField>
    <cacheField name="Sweet" numFmtId="44">
      <sharedItems containsSemiMixedTypes="0" containsString="0" containsNumber="1" containsInteger="1" minValue="0" maxValue="263"/>
    </cacheField>
    <cacheField name="GoldProds" numFmtId="44">
      <sharedItems containsSemiMixedTypes="0" containsString="0" containsNumber="1" containsInteger="1" minValue="0" maxValue="362"/>
    </cacheField>
    <cacheField name="Total Amount" numFmtId="44">
      <sharedItems containsSemiMixedTypes="0" containsString="0" containsNumber="1" containsInteger="1" minValue="4" maxValue="2491" count="902">
        <n v="39"/>
        <n v="1892"/>
        <n v="66"/>
        <n v="1354"/>
        <n v="934"/>
        <n v="1214"/>
        <n v="948"/>
        <n v="1144"/>
        <n v="347"/>
        <n v="1233"/>
        <n v="17"/>
        <n v="952"/>
        <n v="336"/>
        <n v="832"/>
        <n v="1125"/>
        <n v="523"/>
        <n v="1085"/>
        <n v="61"/>
        <n v="1182"/>
        <n v="1028"/>
        <n v="344"/>
        <n v="1257"/>
        <n v="348"/>
        <n v="1677"/>
        <n v="395"/>
        <n v="503"/>
        <n v="297"/>
        <n v="46"/>
        <n v="1270"/>
        <n v="94"/>
        <n v="49"/>
        <n v="16"/>
        <n v="37"/>
        <n v="222"/>
        <n v="438"/>
        <n v="295"/>
        <n v="1966"/>
        <n v="1287"/>
        <n v="79"/>
        <n v="898"/>
        <n v="1713"/>
        <n v="306"/>
        <n v="1529"/>
        <n v="1061"/>
        <n v="58"/>
        <n v="917"/>
        <n v="489"/>
        <n v="275"/>
        <n v="1048"/>
        <n v="1178"/>
        <n v="40"/>
        <n v="44"/>
        <n v="73"/>
        <n v="1243"/>
        <n v="254"/>
        <n v="846"/>
        <n v="942"/>
        <n v="264"/>
        <n v="1673"/>
        <n v="789"/>
        <n v="290"/>
        <n v="650"/>
        <n v="1760"/>
        <n v="43"/>
        <n v="1023"/>
        <n v="1011"/>
        <n v="18"/>
        <n v="182"/>
        <n v="116"/>
        <n v="95"/>
        <n v="121"/>
        <n v="35"/>
        <n v="93"/>
        <n v="41"/>
        <n v="1584"/>
        <n v="1790"/>
        <n v="1412"/>
        <n v="151"/>
        <n v="437"/>
        <n v="117"/>
        <n v="36"/>
        <n v="1614"/>
        <n v="606"/>
        <n v="962"/>
        <n v="63"/>
        <n v="91"/>
        <n v="597"/>
        <n v="1102"/>
        <n v="706"/>
        <n v="991"/>
        <n v="902"/>
        <n v="341"/>
        <n v="807"/>
        <n v="592"/>
        <n v="1364"/>
        <n v="28"/>
        <n v="268"/>
        <n v="20"/>
        <n v="1736"/>
        <n v="1627"/>
        <n v="148"/>
        <n v="263"/>
        <n v="1671"/>
        <n v="1153"/>
        <n v="125"/>
        <n v="343"/>
        <n v="1051"/>
        <n v="1281"/>
        <n v="953"/>
        <n v="1241"/>
        <n v="1889"/>
        <n v="1006"/>
        <n v="945"/>
        <n v="72"/>
        <n v="889"/>
        <n v="841"/>
        <n v="1460"/>
        <n v="118"/>
        <n v="545"/>
        <n v="1500"/>
        <n v="1612"/>
        <n v="535"/>
        <n v="490"/>
        <n v="729"/>
        <n v="1734"/>
        <n v="213"/>
        <n v="1571"/>
        <n v="1383"/>
        <n v="308"/>
        <n v="89"/>
        <n v="1661"/>
        <n v="1118"/>
        <n v="1783"/>
        <n v="351"/>
        <n v="1548"/>
        <n v="67"/>
        <n v="22"/>
        <n v="1466"/>
        <n v="1775"/>
        <n v="1163"/>
        <n v="903"/>
        <n v="1657"/>
        <n v="1809"/>
        <n v="225"/>
        <n v="888"/>
        <n v="2074"/>
        <n v="24"/>
        <n v="494"/>
        <n v="2158"/>
        <n v="64"/>
        <n v="81"/>
        <n v="713"/>
        <n v="1403"/>
        <n v="1872"/>
        <n v="479"/>
        <n v="1622"/>
        <n v="269"/>
        <n v="2066"/>
        <n v="897"/>
        <n v="316"/>
        <n v="303"/>
        <n v="860"/>
        <n v="677"/>
        <n v="1059"/>
        <n v="56"/>
        <n v="219"/>
        <n v="1010"/>
        <n v="506"/>
        <n v="1254"/>
        <n v="2012"/>
        <n v="1271"/>
        <n v="615"/>
        <n v="8"/>
        <n v="21"/>
        <n v="259"/>
        <n v="69"/>
        <n v="432"/>
        <n v="122"/>
        <n v="358"/>
        <n v="595"/>
        <n v="1702"/>
        <n v="755"/>
        <n v="408"/>
        <n v="54"/>
        <n v="47"/>
        <n v="62"/>
        <n v="641"/>
        <n v="708"/>
        <n v="659"/>
        <n v="795"/>
        <n v="845"/>
        <n v="451"/>
        <n v="1954"/>
        <n v="1565"/>
        <n v="1053"/>
        <n v="871"/>
        <n v="835"/>
        <n v="714"/>
        <n v="444"/>
        <n v="543"/>
        <n v="551"/>
        <n v="50"/>
        <n v="38"/>
        <n v="491"/>
        <n v="389"/>
        <n v="19"/>
        <n v="45"/>
        <n v="60"/>
        <n v="1220"/>
        <n v="32"/>
        <n v="801"/>
        <n v="221"/>
        <n v="890"/>
        <n v="993"/>
        <n v="87"/>
        <n v="916"/>
        <n v="959"/>
        <n v="33"/>
        <n v="255"/>
        <n v="1552"/>
        <n v="883"/>
        <n v="852"/>
        <n v="2188"/>
        <n v="88"/>
        <n v="377"/>
        <n v="1138"/>
        <n v="725"/>
        <n v="337"/>
        <n v="1301"/>
        <n v="48"/>
        <n v="1550"/>
        <n v="105"/>
        <n v="874"/>
        <n v="1047"/>
        <n v="1868"/>
        <n v="1492"/>
        <n v="668"/>
        <n v="1998"/>
        <n v="149"/>
        <n v="923"/>
        <n v="445"/>
        <n v="55"/>
        <n v="59"/>
        <n v="346"/>
        <n v="340"/>
        <n v="607"/>
        <n v="293"/>
        <n v="6"/>
        <n v="124"/>
        <n v="442"/>
        <n v="921"/>
        <n v="791"/>
        <n v="839"/>
        <n v="2130"/>
        <n v="1206"/>
        <n v="375"/>
        <n v="34"/>
        <n v="1367"/>
        <n v="608"/>
        <n v="1212"/>
        <n v="51"/>
        <n v="1358"/>
        <n v="30"/>
        <n v="9"/>
        <n v="23"/>
        <n v="594"/>
        <n v="1555"/>
        <n v="119"/>
        <n v="313"/>
        <n v="956"/>
        <n v="1561"/>
        <n v="224"/>
        <n v="892"/>
        <n v="723"/>
        <n v="642"/>
        <n v="964"/>
        <n v="27"/>
        <n v="1791"/>
        <n v="532"/>
        <n v="1029"/>
        <n v="1157"/>
        <n v="665"/>
        <n v="495"/>
        <n v="14"/>
        <n v="806"/>
        <n v="147"/>
        <n v="307"/>
        <n v="1145"/>
        <n v="969"/>
        <n v="1767"/>
        <n v="354"/>
        <n v="1729"/>
        <n v="886"/>
        <n v="1494"/>
        <n v="1158"/>
        <n v="1497"/>
        <n v="1384"/>
        <n v="361"/>
        <n v="537"/>
        <n v="309"/>
        <n v="1030"/>
        <n v="1234"/>
        <n v="13"/>
        <n v="1920"/>
        <n v="1553"/>
        <n v="847"/>
        <n v="736"/>
        <n v="961"/>
        <n v="1106"/>
        <n v="783"/>
        <n v="57"/>
        <n v="1046"/>
        <n v="611"/>
        <n v="252"/>
        <n v="384"/>
        <n v="342"/>
        <n v="1601"/>
        <n v="90"/>
        <n v="1362"/>
        <n v="1919"/>
        <n v="229"/>
        <n v="662"/>
        <n v="397"/>
        <n v="10"/>
        <n v="180"/>
        <n v="1229"/>
        <n v="1667"/>
        <n v="1054"/>
        <n v="724"/>
        <n v="345"/>
        <n v="1169"/>
        <n v="52"/>
        <n v="1587"/>
        <n v="910"/>
        <n v="1489"/>
        <n v="619"/>
        <n v="146"/>
        <n v="1087"/>
        <n v="1117"/>
        <n v="825"/>
        <n v="1112"/>
        <n v="42"/>
        <n v="53"/>
        <n v="226"/>
        <n v="387"/>
        <n v="1835"/>
        <n v="1484"/>
        <n v="15"/>
        <n v="1313"/>
        <n v="1672"/>
        <n v="223"/>
        <n v="550"/>
        <n v="1606"/>
        <n v="796"/>
        <n v="253"/>
        <n v="260"/>
        <n v="720"/>
        <n v="702"/>
        <n v="986"/>
        <n v="790"/>
        <n v="1430"/>
        <n v="1881"/>
        <n v="1493"/>
        <n v="1203"/>
        <n v="218"/>
        <n v="31"/>
        <n v="1350"/>
        <n v="618"/>
        <n v="960"/>
        <n v="2136"/>
        <n v="591"/>
        <n v="2105"/>
        <n v="447"/>
        <n v="894"/>
        <n v="1419"/>
        <n v="976"/>
        <n v="536"/>
        <n v="563"/>
        <n v="1285"/>
        <n v="11"/>
        <n v="767"/>
        <n v="350"/>
        <n v="589"/>
        <n v="1803"/>
        <n v="2051"/>
        <n v="1544"/>
        <n v="1914"/>
        <n v="85"/>
        <n v="311"/>
        <n v="152"/>
        <n v="233"/>
        <n v="920"/>
        <n v="1931"/>
        <n v="304"/>
        <n v="1426"/>
        <n v="600"/>
        <n v="386"/>
        <n v="601"/>
        <n v="398"/>
        <n v="65"/>
        <n v="382"/>
        <n v="1177"/>
        <n v="385"/>
        <n v="1095"/>
        <n v="787"/>
        <n v="770"/>
        <n v="1037"/>
        <n v="381"/>
        <n v="433"/>
        <n v="388"/>
        <n v="967"/>
        <n v="1988"/>
        <n v="699"/>
        <n v="1194"/>
        <n v="497"/>
        <n v="992"/>
        <n v="190"/>
        <n v="12"/>
        <n v="1205"/>
        <n v="1391"/>
        <n v="700"/>
        <n v="766"/>
        <n v="392"/>
        <n v="1302"/>
        <n v="111"/>
        <n v="827"/>
        <n v="1607"/>
        <n v="1902"/>
        <n v="1476"/>
        <n v="257"/>
        <n v="393"/>
        <n v="1503"/>
        <n v="485"/>
        <n v="693"/>
        <n v="25"/>
        <n v="712"/>
        <n v="1360"/>
        <n v="1916"/>
        <n v="1681"/>
        <n v="918"/>
        <n v="475"/>
        <n v="1288"/>
        <n v="1675"/>
        <n v="1098"/>
        <n v="704"/>
        <n v="150"/>
        <n v="300"/>
        <n v="71"/>
        <n v="157"/>
        <n v="120"/>
        <n v="1164"/>
        <n v="1570"/>
        <n v="1146"/>
        <n v="1588"/>
        <n v="547"/>
        <n v="1131"/>
        <n v="1230"/>
        <n v="908"/>
        <n v="70"/>
        <n v="184"/>
        <n v="957"/>
        <n v="1400"/>
        <n v="866"/>
        <n v="83"/>
        <n v="885"/>
        <n v="1554"/>
        <n v="987"/>
        <n v="492"/>
        <n v="5"/>
        <n v="76"/>
        <n v="548"/>
        <n v="1171"/>
        <n v="1376"/>
        <n v="560"/>
        <n v="1101"/>
        <n v="86"/>
        <n v="407"/>
        <n v="652"/>
        <n v="390"/>
        <n v="970"/>
        <n v="29"/>
        <n v="1103"/>
        <n v="1041"/>
        <n v="92"/>
        <n v="904"/>
        <n v="187"/>
        <n v="703"/>
        <n v="649"/>
        <n v="436"/>
        <n v="539"/>
        <n v="262"/>
        <n v="446"/>
        <n v="1211"/>
        <n v="96"/>
        <n v="26"/>
        <n v="1540"/>
        <n v="391"/>
        <n v="2304"/>
        <n v="2068"/>
        <n v="1349"/>
        <n v="493"/>
        <n v="1221"/>
        <n v="1450"/>
        <n v="577"/>
        <n v="1228"/>
        <n v="1277"/>
        <n v="1879"/>
        <n v="1698"/>
        <n v="154"/>
        <n v="538"/>
        <n v="2429"/>
        <n v="2098"/>
        <n v="651"/>
        <n v="4"/>
        <n v="272"/>
        <n v="826"/>
        <n v="1322"/>
        <n v="339"/>
        <n v="258"/>
        <n v="1094"/>
        <n v="909"/>
        <n v="188"/>
        <n v="265"/>
        <n v="2092"/>
        <n v="872"/>
        <n v="153"/>
        <n v="614"/>
        <n v="1113"/>
        <n v="216"/>
        <n v="571"/>
        <n v="310"/>
        <n v="1429"/>
        <n v="1464"/>
        <n v="557"/>
        <n v="828"/>
        <n v="1143"/>
        <n v="1473"/>
        <n v="851"/>
        <n v="1188"/>
        <n v="1352"/>
        <n v="2062"/>
        <n v="896"/>
        <n v="818"/>
        <n v="673"/>
        <n v="256"/>
        <n v="877"/>
        <n v="520"/>
        <n v="1549"/>
        <n v="1308"/>
        <n v="1884"/>
        <n v="353"/>
        <n v="1096"/>
        <n v="907"/>
        <n v="1092"/>
        <n v="1003"/>
        <n v="338"/>
        <n v="1880"/>
        <n v="1551"/>
        <n v="887"/>
        <n v="1780"/>
        <n v="460"/>
        <n v="1262"/>
        <n v="1032"/>
        <n v="653"/>
        <n v="511"/>
        <n v="810"/>
        <n v="189"/>
        <n v="540"/>
        <n v="144"/>
        <n v="1184"/>
        <n v="349"/>
        <n v="1282"/>
        <n v="1995"/>
        <n v="115"/>
        <n v="1795"/>
        <n v="181"/>
        <n v="292"/>
        <n v="1072"/>
        <n v="296"/>
        <n v="1599"/>
        <n v="1323"/>
        <n v="912"/>
        <n v="372"/>
        <n v="435"/>
        <n v="1185"/>
        <n v="2262"/>
        <n v="1542"/>
        <n v="1320"/>
        <n v="1534"/>
        <n v="972"/>
        <n v="728"/>
        <n v="616"/>
        <n v="183"/>
        <n v="2153"/>
        <n v="763"/>
        <n v="453"/>
        <n v="1080"/>
        <n v="1076"/>
        <n v="1021"/>
        <n v="1207"/>
        <n v="671"/>
        <n v="1903"/>
        <n v="603"/>
        <n v="1949"/>
        <n v="768"/>
        <n v="819"/>
        <n v="1132"/>
        <n v="1970"/>
        <n v="777"/>
        <n v="1482"/>
        <n v="808"/>
        <n v="513"/>
        <n v="881"/>
        <n v="1869"/>
        <n v="429"/>
        <n v="850"/>
        <n v="1149"/>
        <n v="1039"/>
        <n v="1180"/>
        <n v="1319"/>
        <n v="443"/>
        <n v="556"/>
        <n v="658"/>
        <n v="2056"/>
        <n v="496"/>
        <n v="950"/>
        <n v="75"/>
        <n v="1517"/>
        <n v="68"/>
        <n v="1084"/>
        <n v="1645"/>
        <n v="1987"/>
        <n v="1654"/>
        <n v="1097"/>
        <n v="1644"/>
        <n v="270"/>
        <n v="486"/>
        <n v="2169"/>
        <n v="1699"/>
        <n v="1336"/>
        <n v="1099"/>
        <n v="276"/>
        <n v="751"/>
        <n v="715"/>
        <n v="856"/>
        <n v="1490"/>
        <n v="735"/>
        <n v="1089"/>
        <n v="185"/>
        <n v="1508"/>
        <n v="394"/>
        <n v="145"/>
        <n v="1634"/>
        <n v="1052"/>
        <n v="625"/>
        <n v="1728"/>
        <n v="7"/>
        <n v="294"/>
        <n v="484"/>
        <n v="754"/>
        <n v="84"/>
        <n v="1110"/>
        <n v="769"/>
        <n v="176"/>
        <n v="1298"/>
        <n v="1114"/>
        <n v="1232"/>
        <n v="512"/>
        <n v="774"/>
        <n v="301"/>
        <n v="123"/>
        <n v="1208"/>
        <n v="457"/>
        <n v="1339"/>
        <n v="663"/>
        <n v="982"/>
        <n v="1641"/>
        <n v="196"/>
        <n v="1566"/>
        <n v="1236"/>
        <n v="1259"/>
        <n v="838"/>
        <n v="865"/>
        <n v="78"/>
        <n v="1073"/>
        <n v="588"/>
        <n v="156"/>
        <n v="228"/>
        <n v="1694"/>
        <n v="1019"/>
        <n v="2057"/>
        <n v="775"/>
        <n v="1556"/>
        <n v="971"/>
        <n v="612"/>
        <n v="1432"/>
        <n v="1174"/>
        <n v="656"/>
        <n v="1058"/>
        <n v="666"/>
        <n v="1235"/>
        <n v="1610"/>
        <n v="322"/>
        <n v="1027"/>
        <n v="1784"/>
        <n v="399"/>
        <n v="599"/>
        <n v="605"/>
        <n v="1357"/>
        <n v="1480"/>
        <n v="765"/>
        <n v="273"/>
        <n v="1649"/>
        <n v="1056"/>
        <n v="1312"/>
        <n v="1018"/>
        <n v="590"/>
        <n v="1738"/>
        <n v="647"/>
        <n v="1707"/>
        <n v="1799"/>
        <n v="1329"/>
        <n v="901"/>
        <n v="734"/>
        <n v="440"/>
        <n v="1808"/>
        <n v="965"/>
        <n v="837"/>
        <n v="360"/>
        <n v="220"/>
        <n v="757"/>
        <n v="719"/>
        <n v="1402"/>
        <n v="1682"/>
        <n v="1502"/>
        <n v="1505"/>
        <n v="821"/>
        <n v="1924"/>
        <n v="1794"/>
        <n v="1600"/>
        <n v="1040"/>
        <n v="179"/>
        <n v="363"/>
        <n v="1719"/>
        <n v="1486"/>
        <n v="804"/>
        <n v="730"/>
        <n v="531"/>
        <n v="1372"/>
        <n v="1265"/>
        <n v="74"/>
        <n v="483"/>
        <n v="193"/>
        <n v="1577"/>
        <n v="1078"/>
        <n v="1726"/>
        <n v="1527"/>
        <n v="682"/>
        <n v="1541"/>
        <n v="1042"/>
        <n v="833"/>
        <n v="1487"/>
        <n v="747"/>
        <n v="1253"/>
        <n v="1758"/>
        <n v="1334"/>
        <n v="1643"/>
        <n v="1446"/>
        <n v="1535"/>
        <n v="403"/>
        <n v="1148"/>
        <n v="660"/>
        <n v="1332"/>
        <n v="1467"/>
        <n v="450"/>
        <n v="1237"/>
        <n v="1238"/>
        <n v="1691"/>
        <n v="1004"/>
        <n v="782"/>
        <n v="542"/>
        <n v="1762"/>
        <n v="954"/>
        <n v="352"/>
        <n v="1292"/>
        <n v="279"/>
        <n v="1685"/>
        <n v="1958"/>
        <n v="661"/>
        <n v="1792"/>
        <n v="928"/>
        <n v="502"/>
        <n v="701"/>
        <n v="126"/>
        <n v="1024"/>
        <n v="674"/>
        <n v="876"/>
        <n v="862"/>
        <n v="1217"/>
        <n v="1140"/>
        <n v="261"/>
        <n v="1629"/>
        <n v="709"/>
        <n v="836"/>
        <n v="758"/>
        <n v="298"/>
        <n v="422"/>
        <n v="955"/>
        <n v="2036"/>
        <n v="858"/>
        <n v="1000"/>
        <n v="1290"/>
        <n v="1871"/>
        <n v="913"/>
        <n v="748"/>
        <n v="1507"/>
        <n v="546"/>
        <n v="998"/>
        <n v="1226"/>
        <n v="355"/>
        <n v="914"/>
        <n v="604"/>
        <n v="645"/>
        <n v="1678"/>
        <n v="127"/>
        <n v="498"/>
        <n v="2244"/>
        <n v="1294"/>
        <n v="251"/>
        <n v="448"/>
        <n v="973"/>
        <n v="809"/>
        <n v="726"/>
        <n v="1299"/>
        <n v="1036"/>
        <n v="1441"/>
        <n v="996"/>
        <n v="1012"/>
        <n v="2491"/>
        <n v="544"/>
        <n v="2157"/>
        <n v="1166"/>
        <n v="989"/>
        <n v="1279"/>
        <n v="1150"/>
        <n v="1798"/>
        <n v="305"/>
        <n v="274"/>
        <n v="778"/>
        <n v="1070"/>
        <n v="732"/>
        <n v="459"/>
        <n v="1122"/>
        <n v="1406"/>
        <n v="1468"/>
        <n v="1408"/>
        <n v="1375"/>
        <n v="1727"/>
        <n v="721"/>
        <n v="191"/>
        <n v="1387"/>
        <n v="900"/>
        <n v="1165"/>
        <n v="1293"/>
        <n v="1605"/>
        <n v="893"/>
        <n v="733"/>
        <n v="1425"/>
        <n v="1433"/>
        <n v="1038"/>
        <n v="1331"/>
        <n v="1422"/>
        <n v="1461"/>
        <n v="1348"/>
        <n v="1664"/>
        <n v="1974"/>
        <n v="1300"/>
        <n v="335"/>
        <n v="155"/>
        <n v="1342"/>
        <n v="1900"/>
        <n v="1471"/>
        <n v="1469"/>
        <n v="670"/>
        <n v="1805"/>
        <n v="803"/>
        <n v="1959"/>
        <n v="405"/>
        <n v="977"/>
        <n v="1438"/>
        <n v="710"/>
        <n v="669"/>
        <n v="1886"/>
        <n v="884"/>
        <n v="1475"/>
        <n v="694"/>
        <n v="911"/>
        <n v="289"/>
        <n v="762"/>
        <n v="1716"/>
        <n v="878"/>
        <n v="1413"/>
      </sharedItems>
    </cacheField>
    <cacheField name="Percentage of income spent" numFmtId="10">
      <sharedItems containsMixedTypes="1" containsNumber="1" minValue="3.248356331696162E-5" maxValue="0.7065794850837761"/>
    </cacheField>
    <cacheField name="Max " numFmtId="10">
      <sharedItems/>
    </cacheField>
    <cacheField name="DealsPurchases" numFmtId="0">
      <sharedItems containsSemiMixedTypes="0" containsString="0" containsNumber="1" containsInteger="1" minValue="0" maxValue="15"/>
    </cacheField>
    <cacheField name="WebPurchases" numFmtId="0">
      <sharedItems containsSemiMixedTypes="0" containsString="0" containsNumber="1" containsInteger="1" minValue="0" maxValue="27"/>
    </cacheField>
    <cacheField name="CatalogPurchases" numFmtId="0">
      <sharedItems containsSemiMixedTypes="0" containsString="0" containsNumber="1" containsInteger="1" minValue="0" maxValue="28"/>
    </cacheField>
    <cacheField name="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Z_CostContact" numFmtId="0">
      <sharedItems containsSemiMixedTypes="0" containsString="0" containsNumber="1" containsInteger="1" minValue="3" maxValue="3"/>
    </cacheField>
    <cacheField name="Z_Revenue" numFmtId="0">
      <sharedItems containsSemiMixedTypes="0" containsString="0" containsNumber="1" containsInteger="1" minValue="11" maxValue="11"/>
    </cacheField>
    <cacheField name="Response"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33036983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elcome" refreshedDate="45984.461526736108" createdVersion="7" refreshedVersion="7" minRefreshableVersion="3" recordCount="2240" xr:uid="{46241EAC-F52B-42ED-B0C6-570044D5F4AF}">
  <cacheSource type="worksheet">
    <worksheetSource name="Table1"/>
  </cacheSource>
  <cacheFields count="28">
    <cacheField name="ID" numFmtId="0">
      <sharedItems containsSemiMixedTypes="0" containsString="0" containsNumber="1" containsInteger="1" minValue="0" maxValue="11191"/>
    </cacheField>
    <cacheField name="Year_Birth" numFmtId="0">
      <sharedItems containsSemiMixedTypes="0" containsString="0" containsNumber="1" containsInteger="1" minValue="1893" maxValue="1996"/>
    </cacheField>
    <cacheField name="Age" numFmtId="0">
      <sharedItems containsSemiMixedTypes="0" containsString="0" containsNumber="1" containsInteger="1" minValue="29" maxValue="132"/>
    </cacheField>
    <cacheField name="Education" numFmtId="0">
      <sharedItems/>
    </cacheField>
    <cacheField name="Marital_Status" numFmtId="0">
      <sharedItems/>
    </cacheField>
    <cacheField name="Category" numFmtId="0">
      <sharedItems count="3">
        <s v="Adult"/>
        <s v="Senior"/>
        <s v="Young Adult"/>
      </sharedItems>
    </cacheField>
    <cacheField name="Income" numFmtId="44">
      <sharedItems containsMixedTypes="1" containsNumber="1" containsInteger="1" minValue="1730" maxValue="666666"/>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ate" numFmtId="14">
      <sharedItems containsDate="1" containsMixedTypes="1" minDate="2012-01-08T00:00:00" maxDate="2014-12-07T00:00:00"/>
    </cacheField>
    <cacheField name="Recency" numFmtId="0">
      <sharedItems containsSemiMixedTypes="0" containsString="0" containsNumber="1" containsInteger="1" minValue="0" maxValue="99"/>
    </cacheField>
    <cacheField name="Wines" numFmtId="44">
      <sharedItems containsSemiMixedTypes="0" containsString="0" containsNumber="1" containsInteger="1" minValue="0" maxValue="1493"/>
    </cacheField>
    <cacheField name="Fruits" numFmtId="44">
      <sharedItems containsSemiMixedTypes="0" containsString="0" containsNumber="1" containsInteger="1" minValue="0" maxValue="199"/>
    </cacheField>
    <cacheField name="MeatProducts" numFmtId="44">
      <sharedItems containsSemiMixedTypes="0" containsString="0" containsNumber="1" containsInteger="1" minValue="0" maxValue="1725"/>
    </cacheField>
    <cacheField name="FishProducts" numFmtId="44">
      <sharedItems containsSemiMixedTypes="0" containsString="0" containsNumber="1" containsInteger="1" minValue="0" maxValue="259"/>
    </cacheField>
    <cacheField name="Sweet" numFmtId="44">
      <sharedItems containsSemiMixedTypes="0" containsString="0" containsNumber="1" containsInteger="1" minValue="0" maxValue="263"/>
    </cacheField>
    <cacheField name="GoldProds" numFmtId="44">
      <sharedItems containsSemiMixedTypes="0" containsString="0" containsNumber="1" containsInteger="1" minValue="0" maxValue="362"/>
    </cacheField>
    <cacheField name="Total Amount" numFmtId="44">
      <sharedItems containsSemiMixedTypes="0" containsString="0" containsNumber="1" containsInteger="1" minValue="4" maxValue="2491"/>
    </cacheField>
    <cacheField name="Percentage of income spent" numFmtId="10">
      <sharedItems containsMixedTypes="1" containsNumber="1" minValue="3.248356331696162E-5" maxValue="0.7065794850837761"/>
    </cacheField>
    <cacheField name="Max " numFmtId="10">
      <sharedItems/>
    </cacheField>
    <cacheField name="DealsPurchases" numFmtId="0">
      <sharedItems containsSemiMixedTypes="0" containsString="0" containsNumber="1" containsInteger="1" minValue="0" maxValue="15"/>
    </cacheField>
    <cacheField name="WebPurchases" numFmtId="0">
      <sharedItems containsSemiMixedTypes="0" containsString="0" containsNumber="1" containsInteger="1" minValue="0" maxValue="27"/>
    </cacheField>
    <cacheField name="CatalogPurchases" numFmtId="0">
      <sharedItems containsSemiMixedTypes="0" containsString="0" containsNumber="1" containsInteger="1" minValue="0" maxValue="28"/>
    </cacheField>
    <cacheField name="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Z_CostContact" numFmtId="0">
      <sharedItems containsSemiMixedTypes="0" containsString="0" containsNumber="1" containsInteger="1" minValue="3" maxValue="3"/>
    </cacheField>
    <cacheField name="Z_Revenue" numFmtId="0">
      <sharedItems containsSemiMixedTypes="0" containsString="0" containsNumber="1" containsInteger="1" minValue="11" maxValue="11"/>
    </cacheField>
    <cacheField name="Response"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elcome" refreshedDate="45984.46371851852" createdVersion="7" refreshedVersion="7" minRefreshableVersion="3" recordCount="2240" xr:uid="{FEF53623-2000-4AB1-BB6C-3BB53A2E9B4C}">
  <cacheSource type="worksheet">
    <worksheetSource name="Table1"/>
  </cacheSource>
  <cacheFields count="28">
    <cacheField name="ID" numFmtId="0">
      <sharedItems containsSemiMixedTypes="0" containsString="0" containsNumber="1" containsInteger="1" minValue="0" maxValue="11191"/>
    </cacheField>
    <cacheField name="Year_Birth" numFmtId="0">
      <sharedItems containsSemiMixedTypes="0" containsString="0" containsNumber="1" containsInteger="1" minValue="1893" maxValue="1996"/>
    </cacheField>
    <cacheField name="Age" numFmtId="0">
      <sharedItems containsSemiMixedTypes="0" containsString="0" containsNumber="1" containsInteger="1" minValue="29" maxValue="132"/>
    </cacheField>
    <cacheField name="Education" numFmtId="0">
      <sharedItems/>
    </cacheField>
    <cacheField name="Marital_Status" numFmtId="0">
      <sharedItems count="8">
        <s v="Married"/>
        <s v="Together"/>
        <s v="Divorced"/>
        <s v="Single"/>
        <s v="Widow"/>
        <s v="Alone"/>
        <s v="Absurd"/>
        <s v="YOLO"/>
      </sharedItems>
    </cacheField>
    <cacheField name="Category" numFmtId="0">
      <sharedItems/>
    </cacheField>
    <cacheField name="Income" numFmtId="44">
      <sharedItems containsMixedTypes="1" containsNumber="1" containsInteger="1" minValue="1730" maxValue="666666"/>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ate" numFmtId="14">
      <sharedItems containsDate="1" containsMixedTypes="1" minDate="2012-01-08T00:00:00" maxDate="2014-12-07T00:00:00"/>
    </cacheField>
    <cacheField name="Recency" numFmtId="0">
      <sharedItems containsSemiMixedTypes="0" containsString="0" containsNumber="1" containsInteger="1" minValue="0" maxValue="99"/>
    </cacheField>
    <cacheField name="Wines" numFmtId="44">
      <sharedItems containsSemiMixedTypes="0" containsString="0" containsNumber="1" containsInteger="1" minValue="0" maxValue="1493"/>
    </cacheField>
    <cacheField name="Fruits" numFmtId="44">
      <sharedItems containsSemiMixedTypes="0" containsString="0" containsNumber="1" containsInteger="1" minValue="0" maxValue="199"/>
    </cacheField>
    <cacheField name="MeatProducts" numFmtId="44">
      <sharedItems containsSemiMixedTypes="0" containsString="0" containsNumber="1" containsInteger="1" minValue="0" maxValue="1725"/>
    </cacheField>
    <cacheField name="FishProducts" numFmtId="44">
      <sharedItems containsSemiMixedTypes="0" containsString="0" containsNumber="1" containsInteger="1" minValue="0" maxValue="259"/>
    </cacheField>
    <cacheField name="Sweet" numFmtId="44">
      <sharedItems containsSemiMixedTypes="0" containsString="0" containsNumber="1" containsInteger="1" minValue="0" maxValue="263"/>
    </cacheField>
    <cacheField name="GoldProds" numFmtId="44">
      <sharedItems containsSemiMixedTypes="0" containsString="0" containsNumber="1" containsInteger="1" minValue="0" maxValue="362"/>
    </cacheField>
    <cacheField name="Total Amount" numFmtId="44">
      <sharedItems containsSemiMixedTypes="0" containsString="0" containsNumber="1" containsInteger="1" minValue="4" maxValue="2491"/>
    </cacheField>
    <cacheField name="Percentage of income spent" numFmtId="10">
      <sharedItems containsMixedTypes="1" containsNumber="1" minValue="3.248356331696162E-5" maxValue="0.7065794850837761"/>
    </cacheField>
    <cacheField name="Max " numFmtId="10">
      <sharedItems/>
    </cacheField>
    <cacheField name="DealsPurchases" numFmtId="0">
      <sharedItems containsSemiMixedTypes="0" containsString="0" containsNumber="1" containsInteger="1" minValue="0" maxValue="15"/>
    </cacheField>
    <cacheField name="WebPurchases" numFmtId="0">
      <sharedItems containsSemiMixedTypes="0" containsString="0" containsNumber="1" containsInteger="1" minValue="0" maxValue="27"/>
    </cacheField>
    <cacheField name="CatalogPurchases" numFmtId="0">
      <sharedItems containsSemiMixedTypes="0" containsString="0" containsNumber="1" containsInteger="1" minValue="0" maxValue="28"/>
    </cacheField>
    <cacheField name="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Z_CostContact" numFmtId="0">
      <sharedItems containsSemiMixedTypes="0" containsString="0" containsNumber="1" containsInteger="1" minValue="3" maxValue="3"/>
    </cacheField>
    <cacheField name="Z_Revenue" numFmtId="0">
      <sharedItems containsSemiMixedTypes="0" containsString="0" containsNumber="1" containsInteger="1" minValue="11" maxValue="11"/>
    </cacheField>
    <cacheField name="Response"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elcome" refreshedDate="45984.468506481484" createdVersion="7" refreshedVersion="7" minRefreshableVersion="3" recordCount="2240" xr:uid="{359C82B8-683C-4642-A295-0B45AC46BF4E}">
  <cacheSource type="worksheet">
    <worksheetSource name="Table1"/>
  </cacheSource>
  <cacheFields count="28">
    <cacheField name="ID" numFmtId="0">
      <sharedItems containsSemiMixedTypes="0" containsString="0" containsNumber="1" containsInteger="1" minValue="0" maxValue="11191"/>
    </cacheField>
    <cacheField name="Year_Birth" numFmtId="0">
      <sharedItems containsSemiMixedTypes="0" containsString="0" containsNumber="1" containsInteger="1" minValue="1893" maxValue="1996"/>
    </cacheField>
    <cacheField name="Age" numFmtId="0">
      <sharedItems containsSemiMixedTypes="0" containsString="0" containsNumber="1" containsInteger="1" minValue="29" maxValue="132"/>
    </cacheField>
    <cacheField name="Education" numFmtId="0">
      <sharedItems/>
    </cacheField>
    <cacheField name="Marital_Status" numFmtId="0">
      <sharedItems/>
    </cacheField>
    <cacheField name="Category" numFmtId="0">
      <sharedItems count="3">
        <s v="Adult"/>
        <s v="Senior"/>
        <s v="Young Adult"/>
      </sharedItems>
    </cacheField>
    <cacheField name="Income" numFmtId="44">
      <sharedItems containsMixedTypes="1" containsNumber="1" containsInteger="1" minValue="1730" maxValue="666666" count="1976">
        <n v="7500"/>
        <n v="82576"/>
        <n v="73803"/>
        <n v="94871"/>
        <n v="51563"/>
        <n v="67893"/>
        <n v="62845"/>
        <n v="30538"/>
        <n v="71626"/>
        <n v="24645"/>
        <n v="52614"/>
        <n v="59754"/>
        <n v="52852"/>
        <n v="75484"/>
        <n v="32632"/>
        <n v="27469"/>
        <n v="63943"/>
        <n v="9722"/>
        <n v="102160"/>
        <n v="63211"/>
        <n v="48904"/>
        <n v="63972"/>
        <n v="49431"/>
        <n v="64176"/>
        <n v="62972"/>
        <n v="53230"/>
        <n v="37774"/>
        <s v="                                                                                                                                                  "/>
        <n v="21645"/>
        <n v="65220"/>
        <n v="33812"/>
        <n v="17345"/>
        <n v="38998"/>
        <n v="33444"/>
        <n v="22554"/>
        <n v="46904"/>
        <n v="52413"/>
        <n v="46310"/>
        <n v="95529"/>
        <n v="70713"/>
        <n v="56937"/>
        <n v="160803"/>
        <n v="22304"/>
        <n v="27683"/>
        <n v="58138"/>
        <n v="75154"/>
        <n v="23331"/>
        <n v="52513"/>
        <n v="50611"/>
        <n v="37758"/>
        <n v="38683"/>
        <n v="75330"/>
        <n v="68316"/>
        <n v="32880"/>
        <n v="12393"/>
        <n v="36778"/>
        <n v="67430"/>
        <n v="44377"/>
        <n v="63381"/>
        <n v="70596"/>
        <n v="70356"/>
        <n v="65569"/>
        <n v="26997"/>
        <n v="54108"/>
        <n v="63159"/>
        <n v="25271"/>
        <n v="66565"/>
        <n v="56715"/>
        <n v="31385"/>
        <n v="27203"/>
        <n v="43638"/>
        <n v="29435"/>
        <n v="34487"/>
        <n v="36957"/>
        <n v="34984"/>
        <n v="22979"/>
        <n v="20895"/>
        <n v="71128"/>
        <n v="82347"/>
        <n v="75693"/>
        <n v="31497"/>
        <n v="53593"/>
        <n v="36947"/>
        <n v="23763"/>
        <n v="68281"/>
        <n v="66653"/>
        <n v="65991"/>
        <n v="25965"/>
        <n v="34213"/>
        <n v="49912"/>
        <n v="60208"/>
        <n v="53653"/>
        <n v="82017"/>
        <n v="46772"/>
        <n v="69063"/>
        <n v="51651"/>
        <n v="89058"/>
        <n v="38200"/>
        <n v="56253"/>
        <n v="76618"/>
        <n v="14918"/>
        <n v="37040"/>
        <n v="9548"/>
        <n v="79930"/>
        <n v="86358"/>
        <n v="33629"/>
        <n v="39660"/>
        <n v="78789"/>
        <n v="63887"/>
        <n v="25545"/>
        <n v="40780"/>
        <n v="51390"/>
        <n v="57045"/>
        <n v="47111"/>
        <n v="72550"/>
        <n v="18227"/>
        <n v="52973"/>
        <n v="6835"/>
        <n v="62882"/>
        <n v="78687"/>
        <n v="24882"/>
        <n v="59184"/>
        <n v="61010"/>
        <n v="14515"/>
        <n v="53858"/>
        <n v="48240"/>
        <n v="69109"/>
        <n v="41658"/>
        <n v="30983"/>
        <n v="51537"/>
        <n v="61467"/>
        <n v="68655"/>
        <n v="64497"/>
        <n v="48789"/>
        <n v="78028"/>
        <n v="34053"/>
        <n v="17323"/>
        <n v="40548"/>
        <n v="15287"/>
        <n v="83151"/>
        <n v="68126"/>
        <n v="18890"/>
        <n v="45207"/>
        <n v="19419"/>
        <n v="80398"/>
        <n v="67384"/>
        <n v="51039"/>
        <n v="41580"/>
        <n v="79143"/>
        <n v="62220"/>
        <n v="61014"/>
        <n v="66991"/>
        <n v="74985"/>
        <n v="37150"/>
        <n v="60896"/>
        <n v="63810"/>
        <n v="27242"/>
        <n v="18978"/>
        <n v="28087"/>
        <n v="57036"/>
        <n v="61839"/>
        <n v="67445"/>
        <n v="64950"/>
        <s v="NILL"/>
        <n v="80427"/>
        <n v="62204"/>
        <n v="43462"/>
        <n v="44989"/>
        <n v="66731"/>
        <n v="86857"/>
        <n v="16860"/>
        <n v="86836"/>
        <n v="37509"/>
        <n v="75825"/>
        <n v="39684"/>
        <n v="33471"/>
        <n v="44511"/>
        <n v="80617"/>
        <n v="30675"/>
        <n v="15716"/>
        <n v="85606"/>
        <n v="43974"/>
        <n v="68462"/>
        <n v="27421"/>
        <n v="92163"/>
        <n v="55260"/>
        <n v="48752"/>
        <n v="14661"/>
        <n v="40800"/>
        <n v="34600"/>
        <n v="48948"/>
        <n v="36997"/>
        <n v="54880"/>
        <n v="81698"/>
        <n v="36790"/>
        <n v="42207"/>
        <n v="60474"/>
        <n v="51195"/>
        <n v="74165"/>
        <n v="87171"/>
        <n v="92491"/>
        <n v="70638"/>
        <n v="60689"/>
        <n v="30523"/>
        <n v="34421"/>
        <n v="64413"/>
        <n v="38702"/>
        <n v="32173"/>
        <n v="65370"/>
        <n v="47320"/>
        <n v="46891"/>
        <n v="25804"/>
        <n v="47009"/>
        <n v="57867"/>
        <n v="77598"/>
        <n v="43018"/>
        <n v="78497"/>
        <n v="70829"/>
        <n v="32952"/>
        <n v="45057"/>
        <n v="18589"/>
        <n v="35790"/>
        <n v="56046"/>
        <n v="86037"/>
        <n v="38415"/>
        <n v="42564"/>
        <n v="56775"/>
        <n v="60200"/>
        <n v="73807"/>
        <n v="36130"/>
        <n v="75345"/>
        <n v="49678"/>
        <n v="73926"/>
        <n v="70287"/>
        <n v="69867"/>
        <n v="57959"/>
        <n v="59111"/>
        <n v="34380"/>
        <n v="50729"/>
        <n v="49767"/>
        <n v="58275"/>
        <n v="666666"/>
        <n v="14849"/>
        <n v="45889"/>
        <n v="82072"/>
        <n v="61286"/>
        <n v="38508"/>
        <n v="22327"/>
        <n v="23718"/>
        <n v="30390"/>
        <n v="66426"/>
        <n v="36959"/>
        <n v="25130"/>
        <n v="69755"/>
        <n v="40590"/>
        <n v="77298"/>
        <n v="66951"/>
        <n v="13084"/>
        <n v="59892"/>
        <n v="65665"/>
        <n v="45684"/>
        <n v="82460"/>
        <n v="32300"/>
        <n v="43776"/>
        <n v="36443"/>
        <n v="83003"/>
        <n v="56242"/>
        <n v="70379"/>
        <n v="80360"/>
        <n v="57967"/>
        <n v="66334"/>
        <n v="65275"/>
        <n v="50200"/>
        <n v="85696"/>
        <n v="15056"/>
        <n v="162397"/>
        <n v="72635"/>
        <n v="84196"/>
        <n v="87188"/>
        <n v="84953"/>
        <n v="74859"/>
        <n v="23559"/>
        <n v="72063"/>
        <n v="88347"/>
        <n v="54342"/>
        <n v="70053"/>
        <n v="15315"/>
        <n v="51518"/>
        <n v="35523"/>
        <n v="59062"/>
        <n v="22682"/>
        <n v="62535"/>
        <n v="49154"/>
        <n v="45938"/>
        <n v="46086"/>
        <n v="33590"/>
        <n v="47850"/>
        <n v="84460"/>
        <n v="58350"/>
        <n v="52750"/>
        <n v="54233"/>
        <n v="94384"/>
        <n v="64504"/>
        <n v="31907"/>
        <n v="70951"/>
        <n v="28164"/>
        <n v="31086"/>
        <n v="18701"/>
        <n v="82584"/>
        <n v="54058"/>
        <n v="26224"/>
        <n v="84574"/>
        <n v="157733"/>
        <n v="75777"/>
        <n v="32414"/>
        <n v="28691"/>
        <n v="21024"/>
        <n v="39763"/>
        <n v="26326"/>
        <n v="19510"/>
        <n v="79761"/>
        <n v="22070"/>
        <n v="84906"/>
        <n v="33316"/>
        <n v="30828"/>
        <n v="49681"/>
        <n v="26067"/>
        <n v="23661"/>
        <n v="48686"/>
        <n v="57100"/>
        <n v="66476"/>
        <n v="30732"/>
        <n v="81975"/>
        <n v="43140"/>
        <n v="59462"/>
        <n v="49505"/>
        <n v="60631"/>
        <n v="102692"/>
        <n v="79908"/>
        <n v="46524"/>
        <n v="27100"/>
        <n v="40521"/>
        <n v="43815"/>
        <n v="76412"/>
        <n v="56575"/>
        <n v="85710"/>
        <n v="62187"/>
        <n v="47691"/>
        <n v="44529"/>
        <n v="48985"/>
        <n v="27889"/>
        <n v="34026"/>
        <n v="54591"/>
        <n v="16185"/>
        <n v="15759"/>
        <n v="86610"/>
        <n v="44392"/>
        <n v="22701"/>
        <n v="55434"/>
        <n v="4428"/>
        <n v="48799"/>
        <n v="82716"/>
        <n v="63285"/>
        <n v="73450"/>
        <n v="60905"/>
        <n v="2447"/>
        <n v="67046"/>
        <n v="33378"/>
        <n v="70893"/>
        <n v="81320"/>
        <n v="70792"/>
        <n v="57113"/>
        <n v="34941"/>
        <n v="41452"/>
        <n v="48192"/>
        <n v="72504"/>
        <n v="35791"/>
        <n v="53172"/>
        <n v="75342"/>
        <n v="40887"/>
        <n v="30351"/>
        <n v="46692"/>
        <n v="57513"/>
        <n v="31454"/>
        <n v="61787"/>
        <n v="63516"/>
        <n v="18100"/>
        <n v="39435"/>
        <n v="96876"/>
        <n v="32889"/>
        <n v="60491"/>
        <n v="42192"/>
        <n v="68682"/>
        <n v="61346"/>
        <n v="70566"/>
        <n v="73691"/>
        <n v="74805"/>
        <n v="41120"/>
        <n v="34109"/>
        <n v="70666"/>
        <n v="39771"/>
        <n v="23529"/>
        <n v="52914"/>
        <n v="64325"/>
        <n v="35388"/>
        <n v="30168"/>
        <n v="44325"/>
        <n v="40794"/>
        <n v="45906"/>
        <n v="93404"/>
        <n v="33762"/>
        <n v="28440"/>
        <n v="69520"/>
        <n v="84169"/>
        <n v="50272"/>
        <n v="64090"/>
        <n v="33462"/>
        <n v="61825"/>
        <n v="51529"/>
        <n v="29298"/>
        <n v="21955"/>
        <n v="27255"/>
        <n v="25315"/>
        <n v="54690"/>
        <n v="75114"/>
        <n v="47025"/>
        <n v="86979"/>
        <n v="30368"/>
        <n v="41411"/>
        <n v="42997"/>
        <n v="67786"/>
        <n v="7144"/>
        <n v="65735"/>
        <n v="50898"/>
        <n v="33581"/>
        <n v="56181"/>
        <n v="23724"/>
        <n v="80982"/>
        <n v="19656"/>
        <n v="61416"/>
        <n v="74881"/>
        <n v="24206"/>
        <n v="74854"/>
        <n v="26518"/>
        <n v="56320"/>
        <n v="75903"/>
        <n v="33454"/>
        <n v="83664"/>
        <n v="71853"/>
        <n v="46831"/>
        <n v="53977"/>
        <n v="85431"/>
        <n v="48150"/>
        <n v="49967"/>
        <n v="28072"/>
        <n v="30093"/>
        <n v="51141"/>
        <n v="57247"/>
        <n v="22063"/>
        <n v="46681"/>
        <n v="83829"/>
        <n v="70440"/>
        <n v="29236"/>
        <n v="59247"/>
        <n v="29604"/>
        <n v="40737"/>
        <n v="75027"/>
        <n v="63855"/>
        <n v="31814"/>
        <n v="32871"/>
        <n v="41154"/>
        <n v="54432"/>
        <n v="84865"/>
        <n v="29187"/>
        <n v="24027"/>
        <n v="54603"/>
        <n v="57136"/>
        <n v="71670"/>
        <n v="60554"/>
        <n v="53312"/>
        <n v="33955"/>
        <n v="63967"/>
        <n v="62513"/>
        <n v="33039"/>
        <n v="80336"/>
        <n v="76532"/>
        <n v="42618"/>
        <n v="89694"/>
        <n v="95169"/>
        <n v="75437"/>
        <n v="75922"/>
        <n v="22212"/>
        <n v="62499"/>
        <n v="17003"/>
        <n v="36075"/>
        <n v="35178"/>
        <n v="71952"/>
        <n v="42000"/>
        <n v="67716"/>
        <n v="16927"/>
        <n v="26887"/>
        <n v="61331"/>
        <n v="77632"/>
        <n v="13533"/>
        <n v="54998"/>
        <n v="68117"/>
        <n v="43185"/>
        <n v="34968"/>
        <n v="72217"/>
        <n v="31626"/>
        <n v="15072"/>
        <n v="36736"/>
        <n v="39228"/>
        <n v="64831"/>
        <n v="57537"/>
        <n v="58646"/>
        <n v="25176"/>
        <n v="50785"/>
        <n v="64100"/>
        <n v="62905"/>
        <n v="82733"/>
        <n v="37406"/>
        <n v="25930"/>
        <n v="82623"/>
        <n v="69882"/>
        <n v="49854"/>
        <n v="24594"/>
        <n v="40464"/>
        <n v="76998"/>
        <n v="80141"/>
        <n v="64260"/>
        <n v="79174"/>
        <n v="24480"/>
        <n v="25851"/>
        <n v="53253"/>
        <n v="32313"/>
        <n v="30507"/>
        <n v="26150"/>
        <n v="57304"/>
        <n v="72309"/>
        <n v="51813"/>
        <n v="47352"/>
        <n v="38620"/>
        <n v="50737"/>
        <n v="44124"/>
        <n v="80995"/>
        <n v="62820"/>
        <n v="42767"/>
        <n v="67680"/>
        <n v="57906"/>
        <n v="30753"/>
        <n v="54456"/>
        <n v="29440"/>
        <n v="37760"/>
        <n v="37087"/>
        <n v="33996"/>
        <n v="59973"/>
        <n v="54809"/>
        <n v="65308"/>
        <n v="56962"/>
        <n v="53761"/>
        <n v="44635"/>
        <n v="42243"/>
        <n v="35765"/>
        <n v="78093"/>
        <n v="42403"/>
        <n v="68627"/>
        <n v="58308"/>
        <n v="37859"/>
        <n v="16581"/>
        <n v="26290"/>
        <n v="59235"/>
        <n v="18793"/>
        <n v="42554"/>
        <n v="39898"/>
        <n v="49544"/>
        <n v="51569"/>
        <n v="53201"/>
        <n v="20559"/>
        <n v="101970"/>
        <n v="29672"/>
        <n v="74918"/>
        <n v="59821"/>
        <n v="83844"/>
        <n v="79689"/>
        <n v="66373"/>
        <n v="69932"/>
        <n v="30631"/>
        <n v="42315"/>
        <n v="25252"/>
        <n v="46779"/>
        <n v="74290"/>
        <n v="60199"/>
        <n v="72258"/>
        <n v="54753"/>
        <n v="53103"/>
        <n v="74716"/>
        <n v="58821"/>
        <n v="24163"/>
        <n v="42213"/>
        <n v="61284"/>
        <n v="57530"/>
        <n v="42769"/>
        <n v="57744"/>
        <n v="17649"/>
        <n v="78939"/>
        <n v="6560"/>
        <n v="58494"/>
        <n v="60597"/>
        <n v="48767"/>
        <n v="37235"/>
        <n v="157243"/>
        <n v="65640"/>
        <n v="46377"/>
        <n v="80184"/>
        <n v="73454"/>
        <n v="16529"/>
        <n v="54222"/>
        <n v="26642"/>
        <n v="62637"/>
        <n v="41443"/>
        <n v="51287"/>
        <n v="29543"/>
        <n v="83528"/>
        <n v="38054"/>
        <n v="70337"/>
        <n v="64813"/>
        <n v="67506"/>
        <n v="30015"/>
        <n v="84219"/>
        <n v="62670"/>
        <n v="25008"/>
        <n v="38887"/>
        <n v="27116"/>
        <n v="65814"/>
        <n v="82571"/>
        <n v="75507"/>
        <n v="37395"/>
        <n v="75774"/>
        <n v="88420"/>
        <n v="71322"/>
        <n v="79803"/>
        <n v="36927"/>
        <n v="33181"/>
        <n v="90300"/>
        <n v="35704"/>
        <n v="83715"/>
        <n v="55954"/>
        <n v="66582"/>
        <n v="54549"/>
        <n v="39453"/>
        <n v="54197"/>
        <n v="94472"/>
        <n v="76842"/>
        <n v="70545"/>
        <n v="61671"/>
        <n v="61278"/>
        <n v="47889"/>
        <n v="61905"/>
        <n v="38576"/>
        <n v="67023"/>
        <n v="62994"/>
        <n v="52074"/>
        <n v="42395"/>
        <n v="74293"/>
        <n v="10404"/>
        <n v="34469"/>
        <n v="23536"/>
        <n v="23228"/>
        <n v="48877"/>
        <n v="33235"/>
        <n v="77027"/>
        <n v="88325"/>
        <n v="77457"/>
        <n v="73705"/>
        <n v="69263"/>
        <n v="75433"/>
        <n v="55563"/>
        <n v="71466"/>
        <n v="86424"/>
        <n v="78075"/>
        <n v="82032"/>
        <n v="52569"/>
        <n v="31761"/>
        <n v="46390"/>
        <n v="31686"/>
        <n v="18492"/>
        <n v="28764"/>
        <n v="62450"/>
        <n v="73356"/>
        <n v="76234"/>
        <n v="53790"/>
        <n v="47139"/>
        <n v="29315"/>
        <n v="38829"/>
        <n v="58692"/>
        <n v="37401"/>
        <n v="63404"/>
        <n v="85620"/>
        <n v="77382"/>
        <n v="21059"/>
        <n v="60504"/>
        <n v="153924"/>
        <n v="26759"/>
        <n v="37697"/>
        <n v="23830"/>
        <n v="64713"/>
        <n v="65747"/>
        <n v="27244"/>
        <n v="70924"/>
        <n v="55956"/>
        <n v="62568"/>
        <n v="81168"/>
        <n v="59041"/>
        <n v="52597"/>
        <n v="56551"/>
        <n v="82582"/>
        <n v="52157"/>
        <n v="42693"/>
        <n v="41145"/>
        <n v="46344"/>
        <n v="32303"/>
        <n v="24683"/>
        <n v="76800"/>
        <n v="35544"/>
        <n v="21474"/>
        <n v="79632"/>
        <n v="87195"/>
        <n v="52190"/>
        <n v="26954"/>
        <n v="22108"/>
        <n v="54348"/>
        <n v="44794"/>
        <n v="50353"/>
        <n v="57642"/>
        <n v="54466"/>
        <n v="41986"/>
        <n v="71163"/>
        <n v="60432"/>
        <n v="78468"/>
        <n v="85072"/>
        <n v="41644"/>
        <n v="48006"/>
        <n v="77343"/>
        <n v="53154"/>
        <n v="43602"/>
        <n v="44689"/>
        <n v="65487"/>
        <n v="26646"/>
        <n v="73448"/>
        <n v="24762"/>
        <n v="77583"/>
        <n v="46107"/>
        <n v="72298"/>
        <n v="46102"/>
        <n v="45921"/>
        <n v="82326"/>
        <n v="65210"/>
        <n v="36781"/>
        <n v="77376"/>
        <n v="16248"/>
        <n v="27922"/>
        <n v="38725"/>
        <n v="46094"/>
        <n v="64014"/>
        <n v="65324"/>
        <n v="49187"/>
        <n v="59060"/>
        <n v="57705"/>
        <n v="42429"/>
        <n v="71022"/>
        <n v="28839"/>
        <n v="51766"/>
        <n v="45204"/>
        <n v="65526"/>
        <n v="34578"/>
        <n v="32474"/>
        <n v="51650"/>
        <n v="20587"/>
        <n v="46106"/>
        <n v="21282"/>
        <n v="34738"/>
        <n v="84117"/>
        <n v="21675"/>
        <n v="66726"/>
        <n v="93790"/>
        <n v="94642"/>
        <n v="28587"/>
        <n v="71427"/>
        <n v="30772"/>
        <n v="57236"/>
        <n v="82427"/>
        <n v="58482"/>
        <n v="48918"/>
        <n v="65486"/>
        <n v="79593"/>
        <n v="34176"/>
        <n v="52195"/>
        <n v="79946"/>
        <n v="65968"/>
        <n v="74190"/>
        <n v="80872"/>
        <n v="32146"/>
        <n v="33279"/>
        <n v="42386"/>
        <n v="48070"/>
        <n v="68487"/>
        <n v="17688"/>
        <n v="81205"/>
        <n v="29999"/>
        <n v="72190"/>
        <n v="22434"/>
        <n v="34412"/>
        <n v="50725"/>
        <n v="41638"/>
        <n v="41769"/>
        <n v="90638"/>
        <n v="31163"/>
        <n v="5648"/>
        <n v="93027"/>
        <n v="59432"/>
        <n v="33622"/>
        <n v="34596"/>
        <n v="28510"/>
        <n v="3502"/>
        <n v="39747"/>
        <n v="50616"/>
        <n v="46015"/>
        <n v="22148"/>
        <n v="58116"/>
        <n v="48721"/>
        <n v="69661"/>
        <n v="76140"/>
        <n v="67267"/>
        <n v="35416"/>
        <n v="59292"/>
        <n v="49166"/>
        <n v="61223"/>
        <n v="65488"/>
        <n v="28718"/>
        <n v="23295"/>
        <n v="34074"/>
        <n v="36864"/>
        <n v="72335"/>
        <n v="52845"/>
        <n v="38593"/>
        <n v="30899"/>
        <n v="44010"/>
        <n v="33168"/>
        <n v="26576"/>
        <n v="43300"/>
        <n v="28973"/>
        <n v="77037"/>
        <n v="40344"/>
        <n v="65704"/>
        <n v="55635"/>
        <n v="35196"/>
        <n v="71706"/>
        <n v="64849"/>
        <n v="43482"/>
        <n v="47353"/>
        <n v="73892"/>
        <n v="55282"/>
        <n v="61872"/>
        <n v="28320"/>
        <n v="76630"/>
        <n v="65169"/>
        <n v="35441"/>
        <n v="39922"/>
        <n v="25959"/>
        <n v="72828"/>
        <n v="74268"/>
        <n v="72071"/>
        <n v="55686"/>
        <n v="39146"/>
        <n v="80134"/>
        <n v="38179"/>
        <n v="33986"/>
        <n v="81169"/>
        <n v="77622"/>
        <n v="36283"/>
        <n v="58398"/>
        <n v="30822"/>
        <n v="31859"/>
        <n v="28520"/>
        <n v="69283"/>
        <n v="31632"/>
        <n v="66825"/>
        <n v="35641"/>
        <n v="55239"/>
        <n v="66503"/>
        <n v="16005"/>
        <n v="41551"/>
        <n v="78825"/>
        <n v="54450"/>
        <n v="38410"/>
        <n v="34529"/>
        <n v="61794"/>
        <n v="80573"/>
        <n v="64590"/>
        <n v="75702"/>
        <n v="40101"/>
        <n v="63693"/>
        <n v="40233"/>
        <n v="70886"/>
        <n v="69508"/>
        <n v="21918"/>
        <n v="65104"/>
        <n v="72460"/>
        <n v="19986"/>
        <n v="19329"/>
        <n v="90273"/>
        <n v="62847"/>
        <n v="67381"/>
        <n v="16626"/>
        <n v="62466"/>
        <n v="92344"/>
        <n v="47682"/>
        <n v="44421"/>
        <n v="78394"/>
        <n v="76982"/>
        <n v="32218"/>
        <n v="17144"/>
        <n v="44602"/>
        <n v="40662"/>
        <n v="44911"/>
        <n v="27450"/>
        <n v="89891"/>
        <n v="65748"/>
        <n v="27943"/>
        <n v="75315"/>
        <n v="38590"/>
        <n v="10245"/>
        <n v="53083"/>
        <n v="34916"/>
        <n v="29791"/>
        <n v="28249"/>
        <n v="57091"/>
        <n v="32583"/>
        <n v="70300"/>
        <n v="45146"/>
        <n v="49269"/>
        <n v="27190"/>
        <n v="42373"/>
        <n v="80763"/>
        <n v="54730"/>
        <n v="82122"/>
        <n v="43824"/>
        <n v="89572"/>
        <n v="33697"/>
        <n v="37054"/>
        <n v="25293"/>
        <n v="38097"/>
        <n v="70643"/>
        <n v="35893"/>
        <n v="52869"/>
        <n v="51876"/>
        <n v="36108"/>
        <n v="63033"/>
        <n v="59354"/>
        <n v="83790"/>
        <n v="48330"/>
        <n v="76045"/>
        <n v="87000"/>
        <n v="72967"/>
        <n v="11448"/>
        <n v="49572"/>
        <n v="22634"/>
        <n v="67419"/>
        <n v="71855"/>
        <n v="50664"/>
        <n v="70321"/>
        <n v="32644"/>
        <n v="56796"/>
        <n v="69098"/>
        <n v="18929"/>
        <n v="34320"/>
        <n v="57937"/>
        <n v="40451"/>
        <n v="54132"/>
        <n v="31615"/>
        <n v="11012"/>
        <n v="36026"/>
        <n v="25224"/>
        <n v="24072"/>
        <n v="78353"/>
        <n v="15033"/>
        <n v="35246"/>
        <n v="36273"/>
        <n v="44503"/>
        <n v="45068"/>
        <n v="77845"/>
        <n v="34587"/>
        <n v="81741"/>
        <n v="36145"/>
        <n v="84835"/>
        <n v="44322"/>
        <n v="58684"/>
        <n v="36802"/>
        <n v="36138"/>
        <n v="30833"/>
        <n v="67433"/>
        <n v="53374"/>
        <n v="52117"/>
        <n v="33051"/>
        <n v="42691"/>
        <n v="54137"/>
        <n v="76653"/>
        <n v="31160"/>
        <n v="66313"/>
        <n v="47472"/>
        <n v="66886"/>
        <n v="43269"/>
        <n v="63342"/>
        <n v="35797"/>
        <n v="71969"/>
        <n v="43795"/>
        <n v="45072"/>
        <n v="26872"/>
        <n v="33569"/>
        <n v="40049"/>
        <n v="19414"/>
        <n v="65148"/>
        <n v="46757"/>
        <n v="83837"/>
        <n v="61250"/>
        <n v="44964"/>
        <n v="78041"/>
        <n v="77353"/>
        <n v="68092"/>
        <n v="37368"/>
        <n v="72968"/>
        <n v="86718"/>
        <n v="60714"/>
        <n v="64795"/>
        <n v="17117"/>
        <n v="40706"/>
        <n v="91700"/>
        <n v="38232"/>
        <n v="29478"/>
        <n v="65333"/>
        <n v="60934"/>
        <n v="46053"/>
        <n v="71107"/>
        <n v="54693"/>
        <n v="98777"/>
        <n v="14421"/>
        <n v="62307"/>
        <n v="42473"/>
        <n v="65031"/>
        <n v="62981"/>
        <n v="69627"/>
        <n v="41003"/>
        <n v="16014"/>
        <n v="57912"/>
        <n v="20130"/>
        <n v="89120"/>
        <n v="46374"/>
        <n v="66294"/>
        <n v="71691"/>
        <n v="72354"/>
        <n v="13672"/>
        <n v="44319"/>
        <n v="55249"/>
        <n v="65846"/>
        <n v="66973"/>
        <n v="79530"/>
        <n v="36930"/>
        <n v="52034"/>
        <n v="54386"/>
        <n v="60182"/>
        <n v="53863"/>
        <n v="28567"/>
        <n v="50002"/>
        <n v="62694"/>
        <n v="44159"/>
        <n v="83512"/>
        <n v="44359"/>
        <n v="40637"/>
        <n v="61559"/>
        <n v="61074"/>
        <n v="31089"/>
        <n v="30522"/>
        <n v="53700"/>
        <n v="42014"/>
        <n v="76467"/>
        <n v="26816"/>
        <n v="40479"/>
        <n v="33419"/>
        <n v="66636"/>
        <n v="64509"/>
        <n v="14796"/>
        <n v="82332"/>
        <n v="69209"/>
        <n v="72906"/>
        <n v="78901"/>
        <n v="80812"/>
        <n v="51948"/>
        <n v="68805"/>
        <n v="50437"/>
        <n v="30545"/>
        <n v="55375"/>
        <n v="36230"/>
        <n v="91712"/>
        <n v="23272"/>
        <n v="72025"/>
        <n v="23616"/>
        <n v="36715"/>
        <n v="67369"/>
        <n v="58217"/>
        <n v="42607"/>
        <n v="68397"/>
        <n v="59052"/>
        <n v="71604"/>
        <n v="20194"/>
        <n v="54198"/>
        <n v="71113"/>
        <n v="49514"/>
        <n v="67087"/>
        <n v="12571"/>
        <n v="44931"/>
        <n v="25707"/>
        <n v="61823"/>
        <n v="71488"/>
        <n v="51148"/>
        <n v="62503"/>
        <n v="70044"/>
        <n v="64449"/>
        <n v="23148"/>
        <n v="43142"/>
        <n v="40689"/>
        <n v="22585"/>
        <n v="54162"/>
        <n v="17487"/>
        <n v="77972"/>
        <n v="43050"/>
        <n v="42664"/>
        <n v="73395"/>
        <n v="53233"/>
        <n v="51012"/>
        <n v="22419"/>
        <n v="83917"/>
        <n v="37292"/>
        <n v="26850"/>
        <n v="38196"/>
        <n v="24711"/>
        <n v="16653"/>
        <n v="74637"/>
        <n v="20518"/>
        <n v="83033"/>
        <n v="1730"/>
        <n v="24434"/>
        <n v="31590"/>
        <n v="50501"/>
        <n v="57954"/>
        <n v="16531"/>
        <n v="79865"/>
        <n v="45006"/>
        <n v="46610"/>
        <n v="33402"/>
        <n v="46098"/>
        <n v="49118"/>
        <n v="88097"/>
        <n v="46463"/>
        <n v="27038"/>
        <n v="8028"/>
        <n v="25509"/>
        <n v="83257"/>
        <n v="54006"/>
        <n v="72679"/>
        <n v="46423"/>
        <n v="71434"/>
        <n v="56939"/>
        <n v="59809"/>
        <n v="48432"/>
        <n v="25818"/>
        <n v="68118"/>
        <n v="46734"/>
        <n v="62551"/>
        <n v="28769"/>
        <n v="39552"/>
        <n v="51124"/>
        <n v="34838"/>
        <n v="54959"/>
        <n v="34377"/>
        <n v="47958"/>
        <n v="58293"/>
        <n v="44155"/>
        <n v="70932"/>
        <n v="36550"/>
        <n v="69372"/>
        <n v="55357"/>
        <n v="18169"/>
        <n v="69702"/>
        <n v="78569"/>
        <n v="78128"/>
        <n v="41883"/>
        <n v="74068"/>
        <n v="57183"/>
        <n v="35701"/>
        <n v="23478"/>
        <n v="88194"/>
        <n v="30467"/>
        <n v="39356"/>
        <n v="86111"/>
        <n v="59412"/>
        <n v="49638"/>
        <n v="22280"/>
        <n v="62772"/>
        <n v="35860"/>
        <n v="30298"/>
        <n v="72940"/>
        <n v="22775"/>
        <n v="41473"/>
        <n v="51111"/>
        <n v="34961"/>
        <n v="50870"/>
        <n v="44078"/>
        <n v="81217"/>
        <n v="16813"/>
        <n v="49090"/>
        <n v="72282"/>
        <n v="32233"/>
        <n v="40442"/>
        <n v="26877"/>
        <n v="92955"/>
        <n v="57957"/>
        <n v="42033"/>
        <n v="80067"/>
        <n v="17459"/>
        <n v="58512"/>
        <n v="92859"/>
        <n v="42169"/>
        <n v="34350"/>
        <n v="82384"/>
        <n v="54356"/>
        <n v="69084"/>
        <n v="42162"/>
        <n v="40246"/>
        <n v="38557"/>
        <n v="74806"/>
        <n v="79244"/>
        <n v="65777"/>
        <n v="92533"/>
        <n v="13624"/>
        <n v="45183"/>
        <n v="66033"/>
        <n v="58086"/>
        <n v="63207"/>
        <n v="68657"/>
        <n v="33249"/>
        <n v="20180"/>
        <n v="50965"/>
        <n v="37070"/>
        <n v="24367"/>
        <n v="31788"/>
        <n v="63206"/>
        <n v="48186"/>
        <n v="53204"/>
        <n v="85693"/>
        <n v="21359"/>
        <n v="27238"/>
        <n v="58401"/>
        <n v="66000"/>
        <n v="35876"/>
        <n v="92556"/>
        <n v="54210"/>
        <n v="60230"/>
        <n v="71964"/>
        <n v="26487"/>
        <n v="50150"/>
        <n v="56129"/>
        <n v="49476"/>
        <n v="83891"/>
        <n v="50116"/>
        <n v="56067"/>
        <n v="38988"/>
        <n v="49667"/>
        <n v="82014"/>
        <n v="80317"/>
        <n v="65073"/>
        <n v="24221"/>
        <n v="26907"/>
        <n v="45579"/>
        <n v="21355"/>
        <n v="51717"/>
        <n v="63246"/>
        <n v="72117"/>
        <n v="37633"/>
        <n v="58656"/>
        <n v="36262"/>
        <n v="37787"/>
        <n v="38236"/>
        <n v="59594"/>
        <n v="91249"/>
        <n v="48920"/>
        <n v="47821"/>
        <n v="47808"/>
        <n v="49160"/>
        <n v="58597"/>
        <n v="28389"/>
        <n v="19789"/>
        <n v="18358"/>
        <n v="61917"/>
        <n v="36807"/>
        <n v="56223"/>
        <n v="63998"/>
        <n v="9255"/>
        <n v="46014"/>
        <n v="105471"/>
        <n v="42873"/>
        <n v="54178"/>
        <n v="21255"/>
        <n v="72905"/>
        <n v="48195"/>
        <n v="69805"/>
        <n v="30081"/>
        <n v="40851"/>
        <n v="28427"/>
        <n v="56628"/>
        <n v="85683"/>
        <n v="55012"/>
        <n v="79607"/>
        <n v="63841"/>
        <n v="78642"/>
        <n v="33456"/>
        <n v="50447"/>
        <n v="37716"/>
        <n v="43322"/>
        <n v="25721"/>
        <n v="48699"/>
        <n v="50943"/>
        <n v="34935"/>
        <n v="49605"/>
        <n v="85485"/>
        <n v="46049"/>
        <n v="39767"/>
        <n v="70179"/>
        <n v="21840"/>
        <n v="54803"/>
        <n v="44802"/>
        <n v="71613"/>
        <n v="65352"/>
        <n v="28647"/>
        <n v="55593"/>
        <n v="70971"/>
        <n v="70647"/>
        <n v="71847"/>
        <n v="49094"/>
        <n v="36408"/>
        <n v="55250"/>
        <n v="55267"/>
        <n v="70515"/>
        <n v="42731"/>
        <n v="23477"/>
        <n v="22390"/>
        <n v="23748"/>
        <n v="43263"/>
        <n v="66375"/>
        <n v="86429"/>
        <n v="44953"/>
        <n v="67272"/>
        <n v="23162"/>
        <n v="31056"/>
        <n v="64191"/>
        <n v="30477"/>
        <n v="50014"/>
        <n v="81657"/>
        <n v="80589"/>
        <n v="91065"/>
        <n v="76005"/>
        <n v="77766"/>
        <n v="19444"/>
        <n v="59666"/>
        <n v="47743"/>
        <n v="8820"/>
        <n v="30992"/>
        <n v="41014"/>
        <n v="43641"/>
        <n v="81843"/>
        <n v="38136"/>
        <n v="35684"/>
        <n v="69674"/>
        <n v="87771"/>
        <n v="67536"/>
        <n v="36317"/>
        <n v="90687"/>
        <n v="22669"/>
        <n v="10979"/>
        <n v="30096"/>
        <n v="67911"/>
        <n v="26751"/>
        <n v="75127"/>
        <n v="39996"/>
        <n v="38578"/>
        <n v="51373"/>
        <n v="4861"/>
        <n v="64587"/>
        <n v="79419"/>
        <n v="31878"/>
        <n v="76320"/>
        <n v="59868"/>
        <n v="25358"/>
        <n v="35688"/>
        <n v="46923"/>
        <n v="79456"/>
        <n v="80685"/>
        <n v="35322"/>
        <n v="8940"/>
        <n v="77870"/>
        <n v="32011"/>
        <n v="44393"/>
        <n v="19107"/>
        <n v="26490"/>
        <n v="69267"/>
        <n v="83145"/>
        <n v="41437"/>
        <n v="57333"/>
        <n v="70165"/>
        <n v="26228"/>
        <n v="33438"/>
        <n v="55801"/>
        <n v="45989"/>
        <n v="22518"/>
        <n v="46998"/>
        <n v="55521"/>
        <n v="21846"/>
        <n v="64474"/>
        <n v="47916"/>
        <n v="31605"/>
        <n v="69016"/>
        <n v="84618"/>
        <n v="55412"/>
        <n v="60000"/>
        <n v="25443"/>
        <n v="14906"/>
        <n v="78579"/>
        <n v="81380"/>
        <n v="55707"/>
        <n v="75072"/>
        <n v="67309"/>
        <n v="27215"/>
        <n v="60482"/>
        <n v="54414"/>
        <n v="78331"/>
        <n v="34633"/>
        <n v="33228"/>
        <n v="85738"/>
        <n v="35788"/>
        <n v="45759"/>
        <n v="51315"/>
        <n v="32765"/>
        <n v="62745"/>
        <n v="31395"/>
        <n v="64108"/>
        <n v="42394"/>
        <n v="56850"/>
        <n v="44375"/>
        <n v="69401"/>
        <n v="45203"/>
        <n v="35924"/>
        <n v="46910"/>
        <n v="34242"/>
        <n v="32144"/>
        <n v="75261"/>
        <n v="27590"/>
        <n v="96843"/>
        <n v="61180"/>
        <n v="42523"/>
        <n v="45903"/>
        <n v="27071"/>
        <n v="62710"/>
        <n v="62335"/>
        <n v="80739"/>
        <n v="38853"/>
        <n v="55842"/>
        <n v="78710"/>
        <n v="18988"/>
        <n v="76081"/>
        <n v="81051"/>
        <n v="96547"/>
        <n v="26304"/>
        <n v="44300"/>
        <n v="70617"/>
        <n v="72066"/>
        <n v="4023"/>
        <n v="47823"/>
        <n v="36627"/>
        <n v="56534"/>
        <n v="55951"/>
        <n v="71367"/>
        <n v="13260"/>
        <n v="79800"/>
        <n v="87305"/>
        <n v="81702"/>
        <n v="64140"/>
        <n v="38175"/>
        <n v="62010"/>
        <n v="60161"/>
        <n v="49980"/>
        <n v="59481"/>
        <n v="37717"/>
        <n v="55212"/>
        <n v="64857"/>
        <n v="57731"/>
        <n v="80395"/>
        <n v="91820"/>
        <n v="17256"/>
        <n v="61798"/>
        <n v="78499"/>
        <n v="41967"/>
        <n v="58607"/>
        <n v="64961"/>
        <n v="22944"/>
        <n v="65295"/>
        <n v="34853"/>
        <n v="90000"/>
        <n v="39858"/>
        <n v="90765"/>
        <n v="57072"/>
        <n v="69245"/>
        <n v="32557"/>
        <n v="28442"/>
        <n v="33183"/>
        <n v="39722"/>
        <n v="74004"/>
        <n v="58917"/>
        <n v="19740"/>
        <n v="63777"/>
        <n v="30023"/>
        <n v="20427"/>
        <n v="52854"/>
        <n v="41275"/>
        <n v="65316"/>
        <n v="42720"/>
        <n v="92910"/>
        <n v="79146"/>
        <n v="46931"/>
        <n v="55761"/>
        <n v="41728"/>
        <n v="23626"/>
        <n v="49669"/>
        <n v="76624"/>
        <n v="65106"/>
        <n v="54984"/>
        <n v="57811"/>
        <n v="60585"/>
        <n v="31560"/>
        <n v="38285"/>
        <n v="33564"/>
        <n v="50334"/>
        <n v="45736"/>
        <n v="64355"/>
        <n v="57107"/>
        <n v="74485"/>
        <n v="78952"/>
        <n v="53378"/>
        <n v="49096"/>
        <n v="19485"/>
        <n v="78427"/>
        <n v="38946"/>
        <n v="71796"/>
        <n v="29819"/>
        <n v="82800"/>
        <n v="22507"/>
        <n v="41850"/>
        <n v="21994"/>
        <n v="23442"/>
        <n v="55284"/>
        <n v="48526"/>
        <n v="75794"/>
        <n v="28420"/>
        <n v="52278"/>
        <n v="58113"/>
        <n v="20491"/>
        <n v="75012"/>
        <n v="82224"/>
        <n v="45688"/>
        <n v="59686"/>
        <n v="56981"/>
        <n v="76773"/>
        <n v="44267"/>
        <n v="89616"/>
        <n v="81361"/>
        <n v="26091"/>
        <n v="70777"/>
        <n v="27573"/>
        <n v="42231"/>
        <n v="39062"/>
        <n v="29732"/>
        <n v="61314"/>
        <n v="49494"/>
        <n v="36663"/>
        <n v="72570"/>
        <n v="39665"/>
        <n v="50300"/>
        <n v="32892"/>
        <n v="71499"/>
        <n v="57420"/>
        <n v="57288"/>
        <n v="50183"/>
        <n v="68695"/>
        <n v="33562"/>
        <n v="41039"/>
        <n v="65196"/>
        <n v="59601"/>
        <n v="77568"/>
        <n v="60544"/>
        <n v="61209"/>
        <n v="62000"/>
        <n v="54111"/>
        <n v="66664"/>
        <n v="30261"/>
        <n v="83273"/>
        <n v="21063"/>
        <n v="33585"/>
        <n v="45503"/>
        <n v="51369"/>
        <n v="75759"/>
        <n v="34043"/>
        <n v="70038"/>
        <n v="78931"/>
        <n v="36301"/>
        <n v="49413"/>
        <n v="73538"/>
        <n v="55424"/>
        <n v="75236"/>
        <n v="82170"/>
        <n v="37971"/>
        <n v="30372"/>
        <n v="56559"/>
        <n v="58330"/>
        <n v="50523"/>
        <n v="71866"/>
        <n v="49618"/>
        <n v="77297"/>
        <n v="70116"/>
        <n v="14045"/>
        <n v="19514"/>
        <n v="74250"/>
        <n v="64866"/>
        <n v="65492"/>
        <n v="66303"/>
        <n v="42081"/>
        <n v="37334"/>
        <n v="22448"/>
        <n v="42011"/>
        <n v="46984"/>
        <n v="43456"/>
        <n v="67131"/>
        <n v="34824"/>
        <n v="39190"/>
        <n v="62058"/>
        <n v="69930"/>
        <n v="51411"/>
        <n v="77981"/>
        <n v="30843"/>
        <n v="64722"/>
        <n v="69719"/>
        <n v="60093"/>
        <n v="80124"/>
        <n v="48794"/>
        <n v="37085"/>
        <n v="45837"/>
        <n v="61923"/>
        <n v="74214"/>
        <n v="38808"/>
        <n v="27803"/>
        <n v="45143"/>
        <n v="27733"/>
        <n v="58554"/>
        <n v="90226"/>
        <n v="36640"/>
        <n v="83532"/>
        <n v="31535"/>
        <n v="23910"/>
        <n v="30801"/>
        <n v="81795"/>
        <n v="53187"/>
        <n v="46231"/>
        <n v="63684"/>
        <n v="77437"/>
        <n v="67225"/>
        <n v="58025"/>
        <n v="34230"/>
        <n v="41335"/>
        <n v="73113"/>
        <n v="31158"/>
        <n v="34445"/>
        <n v="30630"/>
        <n v="38443"/>
        <n v="69139"/>
        <n v="86580"/>
        <n v="72643"/>
        <n v="24570"/>
        <n v="45894"/>
        <n v="61456"/>
        <n v="56337"/>
        <n v="75283"/>
        <n v="91172"/>
        <n v="22123"/>
        <n v="42670"/>
        <n v="48726"/>
        <n v="54237"/>
        <n v="34704"/>
        <n v="37244"/>
        <n v="79529"/>
        <n v="53359"/>
        <n v="53843"/>
        <n v="30560"/>
        <n v="15862"/>
        <n v="35682"/>
        <n v="61482"/>
        <n v="78416"/>
        <n v="82504"/>
        <n v="87679"/>
        <n v="54072"/>
        <n v="75251"/>
        <n v="29103"/>
        <n v="24336"/>
        <n v="69969"/>
        <n v="75276"/>
        <n v="55517"/>
        <n v="69096"/>
        <n v="35946"/>
        <n v="82657"/>
        <n v="72099"/>
        <n v="56386"/>
        <n v="29938"/>
        <n v="77044"/>
        <n v="28359"/>
        <n v="72228"/>
        <n v="55614"/>
        <n v="77863"/>
        <n v="38361"/>
        <n v="23976"/>
        <n v="81044"/>
        <n v="50520"/>
        <n v="24639"/>
        <n v="38513"/>
        <n v="17148"/>
        <n v="80952"/>
        <n v="14188"/>
        <n v="77226"/>
        <n v="23539"/>
        <n v="76995"/>
        <n v="80950"/>
        <n v="60152"/>
        <n v="39791"/>
        <n v="38680"/>
        <n v="31928"/>
        <n v="75032"/>
        <n v="59385"/>
        <n v="27938"/>
        <n v="62159"/>
        <n v="81574"/>
        <n v="90369"/>
        <n v="82025"/>
        <n v="54165"/>
        <n v="36634"/>
        <n v="54252"/>
        <n v="50388"/>
        <n v="23091"/>
        <n v="45576"/>
        <n v="113734"/>
        <n v="42160"/>
        <n v="60894"/>
        <n v="65706"/>
        <n v="79941"/>
        <n v="70421"/>
        <n v="79734"/>
        <n v="36921"/>
        <n v="32727"/>
        <n v="60839"/>
        <n v="68352"/>
        <n v="38547"/>
        <n v="52332"/>
        <n v="71819"/>
        <n v="77520"/>
        <n v="78618"/>
        <n v="63120"/>
        <n v="69389"/>
        <n v="76445"/>
        <n v="66835"/>
        <n v="70123"/>
        <n v="58582"/>
        <n v="67472"/>
        <n v="40059"/>
        <n v="23957"/>
        <n v="48178"/>
        <n v="28457"/>
        <n v="47175"/>
        <n v="73455"/>
        <n v="22574"/>
        <n v="69759"/>
        <n v="78285"/>
        <n v="41020"/>
        <n v="27161"/>
        <n v="15253"/>
        <n v="42710"/>
        <n v="55759"/>
        <n v="20193"/>
        <n v="73687"/>
        <n v="71232"/>
        <n v="51479"/>
        <n v="18690"/>
        <n v="36975"/>
        <n v="75278"/>
        <n v="44051"/>
        <n v="15038"/>
        <n v="63564"/>
        <n v="67432"/>
        <n v="71391"/>
        <n v="37284"/>
        <n v="38201"/>
        <n v="27159"/>
        <n v="45160"/>
        <n v="65685"/>
        <n v="60033"/>
        <n v="18393"/>
        <n v="80011"/>
        <n v="157146"/>
        <n v="55914"/>
        <n v="90247"/>
        <n v="57338"/>
        <n v="41713"/>
        <n v="47570"/>
        <n v="47703"/>
        <n v="77142"/>
        <n v="69901"/>
        <n v="43783"/>
        <n v="85844"/>
        <n v="79410"/>
        <n v="50127"/>
        <n v="64892"/>
        <n v="18746"/>
        <n v="78420"/>
        <n v="74538"/>
        <n v="38197"/>
        <n v="69142"/>
        <n v="35340"/>
        <n v="40321"/>
        <n v="59304"/>
        <n v="90842"/>
        <n v="71965"/>
        <n v="29760"/>
        <n v="28071"/>
        <n v="42557"/>
        <n v="68142"/>
        <n v="79205"/>
        <n v="49389"/>
        <n v="29548"/>
        <n v="156924"/>
        <n v="61618"/>
        <n v="81929"/>
        <n v="65176"/>
        <n v="42387"/>
        <n v="20425"/>
        <n v="42586"/>
        <n v="72159"/>
        <n v="77610"/>
        <n v="51267"/>
        <n v="72903"/>
        <n v="18351"/>
        <n v="24884"/>
        <n v="65819"/>
        <n v="76068"/>
        <n v="38643"/>
        <n v="44213"/>
        <n v="46149"/>
        <n v="29009"/>
        <n v="24279"/>
        <n v="21888"/>
        <n v="31353"/>
        <n v="81246"/>
        <n v="80695"/>
        <n v="36732"/>
        <n v="53537"/>
        <n v="33178"/>
        <n v="65463"/>
        <n v="19346"/>
        <n v="66465"/>
        <n v="76542"/>
        <n v="51250"/>
        <n v="82333"/>
        <n v="34554"/>
        <n v="36143"/>
        <n v="37126"/>
        <n v="38452"/>
        <n v="38741"/>
        <n v="22263"/>
        <n v="20981"/>
        <n v="28332"/>
        <n v="77882"/>
        <n v="26868"/>
        <n v="30396"/>
        <n v="38872"/>
        <n v="53034"/>
        <n v="65808"/>
        <n v="22010"/>
        <n v="26095"/>
        <n v="42835"/>
        <n v="55158"/>
        <n v="34728"/>
        <n v="40211"/>
        <n v="63915"/>
        <n v="37929"/>
        <n v="5305"/>
        <n v="38823"/>
        <n v="27213"/>
        <n v="68743"/>
        <n v="43586"/>
        <n v="40760"/>
        <n v="16269"/>
        <n v="44512"/>
        <n v="70503"/>
        <n v="62998"/>
        <n v="69476"/>
        <n v="68274"/>
        <n v="40304"/>
        <n v="80144"/>
        <n v="81300"/>
        <n v="43057"/>
        <n v="70844"/>
        <n v="59925"/>
        <n v="43020"/>
        <n v="30279"/>
        <n v="62859"/>
        <n v="41021"/>
        <n v="52531"/>
        <n v="38961"/>
        <n v="74116"/>
        <n v="56243"/>
        <n v="61996"/>
        <n v="37155"/>
        <n v="65695"/>
        <n v="46097"/>
        <n v="58710"/>
        <n v="67605"/>
        <n v="70091"/>
        <n v="36065"/>
        <n v="46854"/>
        <n v="75865"/>
        <n v="39548"/>
        <n v="90933"/>
        <n v="79823"/>
        <n v="38360"/>
        <n v="36038"/>
        <n v="73170"/>
        <n v="66480"/>
        <n v="52203"/>
        <n v="22804"/>
        <n v="67546"/>
        <n v="15345"/>
        <n v="62807"/>
        <n v="24401"/>
        <n v="42021"/>
        <n v="51983"/>
        <n v="13724"/>
        <n v="61064"/>
        <n v="44551"/>
        <n v="73059"/>
        <n v="62061"/>
        <n v="50387"/>
        <n v="68148"/>
        <n v="25410"/>
        <n v="53367"/>
        <n v="82497"/>
        <n v="31880"/>
        <n v="41124"/>
        <n v="80910"/>
        <n v="56721"/>
        <n v="18222"/>
        <n v="67353"/>
        <n v="83443"/>
        <n v="51412"/>
      </sharedItems>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ate" numFmtId="14">
      <sharedItems containsDate="1" containsMixedTypes="1" minDate="2012-01-08T00:00:00" maxDate="2014-12-07T00:00:00"/>
    </cacheField>
    <cacheField name="Recency" numFmtId="0">
      <sharedItems containsSemiMixedTypes="0" containsString="0" containsNumber="1" containsInteger="1" minValue="0" maxValue="99"/>
    </cacheField>
    <cacheField name="Wines" numFmtId="44">
      <sharedItems containsSemiMixedTypes="0" containsString="0" containsNumber="1" containsInteger="1" minValue="0" maxValue="1493" count="776">
        <n v="7"/>
        <n v="1206"/>
        <n v="5"/>
        <n v="833"/>
        <n v="169"/>
        <n v="1166"/>
        <n v="711"/>
        <n v="1099"/>
        <n v="284"/>
        <n v="546"/>
        <n v="789"/>
        <n v="115"/>
        <n v="714"/>
        <n v="378"/>
        <n v="63"/>
        <n v="9"/>
        <n v="423"/>
        <n v="6"/>
        <n v="763"/>
        <n v="145"/>
        <n v="283"/>
        <n v="928"/>
        <n v="219"/>
        <n v="1215"/>
        <n v="313"/>
        <n v="176"/>
        <n v="173"/>
        <n v="19"/>
        <n v="14"/>
        <n v="890"/>
        <n v="4"/>
        <n v="34"/>
        <n v="8"/>
        <n v="27"/>
        <n v="153"/>
        <n v="185"/>
        <n v="770"/>
        <n v="736"/>
        <n v="10"/>
        <n v="746"/>
        <n v="55"/>
        <n v="3"/>
        <n v="152"/>
        <n v="635"/>
        <n v="543"/>
        <n v="367"/>
        <n v="459"/>
        <n v="46"/>
        <n v="555"/>
        <n v="806"/>
        <n v="29"/>
        <n v="595"/>
        <n v="224"/>
        <n v="571"/>
        <n v="347"/>
        <n v="104"/>
        <n v="1349"/>
        <n v="397"/>
        <n v="539"/>
        <n v="965"/>
        <n v="747"/>
        <n v="258"/>
        <n v="13"/>
        <n v="70"/>
        <n v="100"/>
        <n v="16"/>
        <n v="18"/>
        <n v="958"/>
        <n v="556"/>
        <n v="797"/>
        <n v="108"/>
        <n v="349"/>
        <n v="88"/>
        <n v="22"/>
        <n v="995"/>
        <n v="452"/>
        <n v="507"/>
        <n v="2"/>
        <n v="50"/>
        <n v="520"/>
        <n v="488"/>
        <n v="815"/>
        <n v="184"/>
        <n v="350"/>
        <n v="666"/>
        <n v="293"/>
        <n v="454"/>
        <n v="12"/>
        <n v="509"/>
        <n v="749"/>
        <n v="86"/>
        <n v="0"/>
        <n v="792"/>
        <n v="957"/>
        <n v="132"/>
        <n v="139"/>
        <n v="667"/>
        <n v="897"/>
        <n v="32"/>
        <n v="229"/>
        <n v="205"/>
        <n v="296"/>
        <n v="826"/>
        <n v="1"/>
        <n v="856"/>
        <n v="107"/>
        <n v="817"/>
        <n v="341"/>
        <n v="888"/>
        <n v="407"/>
        <n v="389"/>
        <n v="823"/>
        <n v="51"/>
        <n v="787"/>
        <n v="410"/>
        <n v="456"/>
        <n v="1170"/>
        <n v="351"/>
        <n v="158"/>
        <n v="110"/>
        <n v="1332"/>
        <n v="203"/>
        <n v="342"/>
        <n v="56"/>
        <n v="650"/>
        <n v="799"/>
        <n v="269"/>
        <n v="496"/>
        <n v="587"/>
        <n v="167"/>
        <n v="1013"/>
        <n v="977"/>
        <n v="53"/>
        <n v="1171"/>
        <n v="1000"/>
        <n v="757"/>
        <n v="819"/>
        <n v="1149"/>
        <n v="317"/>
        <n v="90"/>
        <n v="98"/>
        <n v="371"/>
        <n v="899"/>
        <n v="179"/>
        <n v="37"/>
        <n v="1032"/>
        <n v="43"/>
        <n v="513"/>
        <n v="594"/>
        <n v="717"/>
        <n v="561"/>
        <n v="825"/>
        <n v="73"/>
        <n v="24"/>
        <n v="199"/>
        <n v="437"/>
        <n v="308"/>
        <n v="709"/>
        <n v="116"/>
        <n v="265"/>
        <n v="230"/>
        <n v="187"/>
        <n v="1001"/>
        <n v="979"/>
        <n v="1016"/>
        <n v="240"/>
        <n v="200"/>
        <n v="71"/>
        <n v="171"/>
        <n v="344"/>
        <n v="1193"/>
        <n v="35"/>
        <n v="207"/>
        <n v="141"/>
        <n v="38"/>
        <n v="577"/>
        <n v="490"/>
        <n v="324"/>
        <n v="614"/>
        <n v="502"/>
        <n v="366"/>
        <n v="295"/>
        <n v="157"/>
        <n v="918"/>
        <n v="627"/>
        <n v="196"/>
        <n v="430"/>
        <n v="524"/>
        <n v="72"/>
        <n v="239"/>
        <n v="202"/>
        <n v="189"/>
        <n v="21"/>
        <n v="31"/>
        <n v="889"/>
        <n v="356"/>
        <n v="120"/>
        <n v="1043"/>
        <n v="25"/>
        <n v="217"/>
        <n v="154"/>
        <n v="425"/>
        <n v="277"/>
        <n v="225"/>
        <n v="255"/>
        <n v="177"/>
        <n v="65"/>
        <n v="689"/>
        <n v="553"/>
        <n v="1493"/>
        <n v="909"/>
        <n v="388"/>
        <n v="266"/>
        <n v="861"/>
        <n v="85"/>
        <n v="390"/>
        <n v="215"/>
        <n v="910"/>
        <n v="570"/>
        <n v="180"/>
        <n v="1050"/>
        <n v="84"/>
        <n v="512"/>
        <n v="11"/>
        <n v="163"/>
        <n v="206"/>
        <n v="273"/>
        <n v="244"/>
        <n v="42"/>
        <n v="493"/>
        <n v="393"/>
        <n v="652"/>
        <n v="1111"/>
        <n v="986"/>
        <n v="33"/>
        <n v="1076"/>
        <n v="198"/>
        <n v="387"/>
        <n v="39"/>
        <n v="712"/>
        <n v="20"/>
        <n v="36"/>
        <n v="80"/>
        <n v="415"/>
        <n v="997"/>
        <n v="79"/>
        <n v="411"/>
        <n v="181"/>
        <n v="742"/>
        <n v="155"/>
        <n v="983"/>
        <n v="134"/>
        <n v="724"/>
        <n v="604"/>
        <n v="565"/>
        <n v="168"/>
        <n v="557"/>
        <n v="840"/>
        <n v="421"/>
        <n v="600"/>
        <n v="538"/>
        <n v="376"/>
        <n v="446"/>
        <n v="87"/>
        <n v="238"/>
        <n v="81"/>
        <n v="174"/>
        <n v="606"/>
        <n v="508"/>
        <n v="1142"/>
        <n v="208"/>
        <n v="544"/>
        <n v="768"/>
        <n v="183"/>
        <n v="182"/>
        <n v="1039"/>
        <n v="121"/>
        <n v="204"/>
        <n v="170"/>
        <n v="735"/>
        <n v="28"/>
        <n v="621"/>
        <n v="908"/>
        <n v="637"/>
        <n v="40"/>
        <n v="919"/>
        <n v="562"/>
        <n v="381"/>
        <n v="707"/>
        <n v="209"/>
        <n v="398"/>
        <n v="254"/>
        <n v="731"/>
        <n v="372"/>
        <n v="516"/>
        <n v="261"/>
        <n v="305"/>
        <n v="1279"/>
        <n v="1478"/>
        <n v="99"/>
        <n v="316"/>
        <n v="162"/>
        <n v="400"/>
        <n v="111"/>
        <n v="584"/>
        <n v="431"/>
        <n v="285"/>
        <n v="505"/>
        <n v="848"/>
        <n v="201"/>
        <n v="340"/>
        <n v="76"/>
        <n v="866"/>
        <n v="358"/>
        <n v="620"/>
        <n v="212"/>
        <n v="30"/>
        <n v="144"/>
        <n v="690"/>
        <n v="327"/>
        <n v="925"/>
        <n v="359"/>
        <n v="44"/>
        <n v="1248"/>
        <n v="26"/>
        <n v="306"/>
        <n v="1462"/>
        <n v="588"/>
        <n v="241"/>
        <n v="355"/>
        <n v="1126"/>
        <n v="1285"/>
        <n v="795"/>
        <n v="140"/>
        <n v="23"/>
        <n v="656"/>
        <n v="124"/>
        <n v="530"/>
        <n v="968"/>
        <n v="534"/>
        <n v="1200"/>
        <n v="618"/>
        <n v="537"/>
        <n v="816"/>
        <n v="480"/>
        <n v="191"/>
        <n v="62"/>
        <n v="64"/>
        <n v="166"/>
        <n v="292"/>
        <n v="123"/>
        <n v="424"/>
        <n v="1449"/>
        <n v="1184"/>
        <n v="1074"/>
        <n v="216"/>
        <n v="960"/>
        <n v="172"/>
        <n v="112"/>
        <n v="78"/>
        <n v="860"/>
        <n v="243"/>
        <n v="352"/>
        <n v="17"/>
        <n v="231"/>
        <n v="194"/>
        <n v="130"/>
        <n v="713"/>
        <n v="48"/>
        <n v="368"/>
        <n v="395"/>
        <n v="691"/>
        <n v="15"/>
        <n v="448"/>
        <n v="69"/>
        <n v="380"/>
        <n v="280"/>
        <n v="722"/>
        <n v="972"/>
        <n v="629"/>
        <n v="901"/>
        <n v="311"/>
        <n v="328"/>
        <n v="412"/>
        <n v="67"/>
        <n v="1121"/>
        <n v="522"/>
        <n v="197"/>
        <n v="729"/>
        <n v="133"/>
        <n v="309"/>
        <n v="794"/>
        <n v="298"/>
        <n v="1035"/>
        <n v="982"/>
        <n v="117"/>
        <n v="434"/>
        <n v="574"/>
        <n v="318"/>
        <n v="447"/>
        <n v="1017"/>
        <n v="605"/>
        <n v="138"/>
        <n v="641"/>
        <n v="444"/>
        <n v="59"/>
        <n v="375"/>
        <n v="102"/>
        <n v="45"/>
        <n v="820"/>
        <n v="519"/>
        <n v="675"/>
        <n v="612"/>
        <n v="492"/>
        <n v="800"/>
        <n v="572"/>
        <n v="332"/>
        <n v="95"/>
        <n v="515"/>
        <n v="335"/>
        <n v="301"/>
        <n v="734"/>
        <n v="416"/>
        <n v="491"/>
        <n v="458"/>
        <n v="346"/>
        <n v="760"/>
        <n v="362"/>
        <n v="510"/>
        <n v="471"/>
        <n v="54"/>
        <n v="580"/>
        <n v="365"/>
        <n v="494"/>
        <n v="227"/>
        <n v="129"/>
        <n v="236"/>
        <n v="625"/>
        <n v="938"/>
        <n v="626"/>
        <n v="406"/>
        <n v="384"/>
        <n v="383"/>
        <n v="60"/>
        <n v="611"/>
        <n v="1302"/>
        <n v="879"/>
        <n v="105"/>
        <n v="482"/>
        <n v="576"/>
        <n v="52"/>
        <n v="245"/>
        <n v="151"/>
        <n v="483"/>
        <n v="373"/>
        <n v="758"/>
        <n v="68"/>
        <n v="597"/>
        <n v="443"/>
        <n v="315"/>
        <n v="302"/>
        <n v="1156"/>
        <n v="228"/>
        <n v="586"/>
        <n v="248"/>
        <n v="603"/>
        <n v="135"/>
        <n v="186"/>
        <n v="91"/>
        <n v="463"/>
        <n v="210"/>
        <n v="279"/>
        <n v="235"/>
        <n v="75"/>
        <n v="931"/>
        <n v="703"/>
        <n v="125"/>
        <n v="330"/>
        <n v="1205"/>
        <n v="531"/>
        <n v="673"/>
        <n v="94"/>
        <n v="966"/>
        <n v="1288"/>
        <n v="299"/>
        <n v="674"/>
        <n v="220"/>
        <n v="264"/>
        <n v="829"/>
        <n v="920"/>
        <n v="1073"/>
        <n v="824"/>
        <n v="738"/>
        <n v="377"/>
        <n v="233"/>
        <n v="704"/>
        <n v="521"/>
        <n v="992"/>
        <n v="464"/>
        <n v="159"/>
        <n v="1045"/>
        <n v="639"/>
        <n v="96"/>
        <n v="77"/>
        <n v="1218"/>
        <n v="846"/>
        <n v="548"/>
        <n v="303"/>
        <n v="1315"/>
        <n v="753"/>
        <n v="752"/>
        <n v="249"/>
        <n v="479"/>
        <n v="615"/>
        <n v="896"/>
        <n v="314"/>
        <n v="460"/>
        <n v="777"/>
        <n v="847"/>
        <n v="382"/>
        <n v="275"/>
        <n v="852"/>
        <n v="1092"/>
        <n v="654"/>
        <n v="533"/>
        <n v="686"/>
        <n v="93"/>
        <n v="796"/>
        <n v="801"/>
        <n v="1168"/>
        <n v="408"/>
        <n v="251"/>
        <n v="336"/>
        <n v="97"/>
        <n v="466"/>
        <n v="333"/>
        <n v="223"/>
        <n v="146"/>
        <n v="399"/>
        <n v="379"/>
        <n v="1060"/>
        <n v="263"/>
        <n v="676"/>
        <n v="291"/>
        <n v="836"/>
        <n v="830"/>
        <n v="321"/>
        <n v="769"/>
        <n v="82"/>
        <n v="370"/>
        <n v="1276"/>
        <n v="1298"/>
        <n v="156"/>
        <n v="345"/>
        <n v="495"/>
        <n v="329"/>
        <n v="523"/>
        <n v="478"/>
        <n v="218"/>
        <n v="270"/>
        <n v="613"/>
        <n v="272"/>
        <n v="514"/>
        <n v="128"/>
        <n v="267"/>
        <n v="812"/>
        <n v="297"/>
        <n v="288"/>
        <n v="57"/>
        <n v="536"/>
        <n v="619"/>
        <n v="256"/>
        <n v="598"/>
        <n v="322"/>
        <n v="41"/>
        <n v="165"/>
        <n v="1148"/>
        <n v="268"/>
        <n v="47"/>
        <n v="374"/>
        <n v="664"/>
        <n v="558"/>
        <n v="934"/>
        <n v="783"/>
        <n v="688"/>
        <n v="581"/>
        <n v="503"/>
        <n v="101"/>
        <n v="693"/>
        <n v="290"/>
        <n v="895"/>
        <n v="962"/>
        <n v="984"/>
        <n v="710"/>
        <n v="1181"/>
        <n v="670"/>
        <n v="708"/>
        <n v="438"/>
        <n v="750"/>
        <n v="386"/>
        <n v="66"/>
        <n v="320"/>
        <n v="517"/>
        <n v="164"/>
        <n v="980"/>
        <n v="593"/>
        <n v="58"/>
        <n v="457"/>
        <n v="1324"/>
        <n v="122"/>
        <n v="1009"/>
        <n v="106"/>
        <n v="1296"/>
        <n v="582"/>
        <n v="450"/>
        <n v="1396"/>
        <n v="630"/>
        <n v="113"/>
        <n v="532"/>
        <n v="404"/>
        <n v="853"/>
        <n v="426"/>
        <n v="737"/>
        <n v="161"/>
        <n v="420"/>
        <n v="262"/>
        <n v="728"/>
        <n v="357"/>
        <n v="234"/>
        <n v="364"/>
        <n v="822"/>
        <n v="1004"/>
        <n v="623"/>
        <n v="779"/>
        <n v="554"/>
        <n v="1492"/>
        <n v="1253"/>
        <n v="529"/>
        <n v="83"/>
        <n v="751"/>
        <n v="526"/>
        <n v="771"/>
        <n v="778"/>
        <n v="941"/>
        <n v="74"/>
        <n v="726"/>
        <n v="684"/>
        <n v="1048"/>
        <n v="741"/>
        <n v="583"/>
        <n v="109"/>
        <n v="756"/>
        <n v="913"/>
        <n v="948"/>
        <n v="213"/>
        <n v="1239"/>
        <n v="403"/>
        <n v="441"/>
        <n v="451"/>
        <n v="721"/>
        <n v="353"/>
        <n v="1003"/>
        <n v="1241"/>
        <n v="563"/>
        <n v="1459"/>
        <n v="178"/>
        <n v="1103"/>
        <n v="462"/>
        <n v="445"/>
        <n v="338"/>
        <n v="912"/>
        <n v="867"/>
        <n v="547"/>
        <n v="944"/>
        <n v="428"/>
        <n v="784"/>
        <n v="392"/>
        <n v="551"/>
        <n v="136"/>
        <n v="790"/>
        <n v="545"/>
        <n v="61"/>
        <n v="188"/>
        <n v="1047"/>
        <n v="499"/>
        <n v="489"/>
        <n v="354"/>
        <n v="1006"/>
        <n v="754"/>
        <n v="953"/>
        <n v="221"/>
        <n v="294"/>
        <n v="307"/>
        <n v="89"/>
        <n v="671"/>
        <n v="274"/>
        <n v="127"/>
        <n v="143"/>
        <n v="465"/>
        <n v="527"/>
        <n v="743"/>
        <n v="1230"/>
        <n v="433"/>
        <n v="1394"/>
        <n v="331"/>
        <n v="811"/>
        <n v="1023"/>
        <n v="226"/>
        <n v="680"/>
        <n v="247"/>
        <n v="1090"/>
        <n v="175"/>
        <n v="131"/>
        <n v="252"/>
        <n v="92"/>
        <n v="863"/>
        <n v="1083"/>
        <n v="755"/>
        <n v="211"/>
        <n v="575"/>
        <n v="560"/>
        <n v="733"/>
        <n v="453"/>
        <n v="1259"/>
        <n v="882"/>
        <n v="610"/>
        <n v="631"/>
        <n v="504"/>
        <n v="881"/>
        <n v="1012"/>
        <n v="525"/>
        <n v="325"/>
        <n v="952"/>
        <n v="1252"/>
        <n v="1224"/>
        <n v="940"/>
        <n v="422"/>
        <n v="739"/>
        <n v="1308"/>
        <n v="402"/>
        <n v="647"/>
        <n v="559"/>
        <n v="653"/>
        <n v="304"/>
        <n v="432"/>
        <n v="642"/>
        <n v="967"/>
        <n v="476"/>
        <n v="312"/>
        <n v="658"/>
        <n v="418"/>
        <n v="774"/>
        <n v="192"/>
        <n v="1486"/>
        <n v="1245"/>
        <n v="1067"/>
        <n v="1115"/>
        <n v="391"/>
        <n v="1311"/>
        <n v="160"/>
        <n v="622"/>
        <n v="1132"/>
        <n v="1379"/>
        <n v="260"/>
        <n v="473"/>
        <n v="1063"/>
        <n v="871"/>
        <n v="440"/>
        <n v="964"/>
        <n v="1020"/>
        <n v="835"/>
        <n v="864"/>
        <n v="369"/>
        <n v="281"/>
        <n v="702"/>
        <n v="518"/>
      </sharedItems>
    </cacheField>
    <cacheField name="Fruits" numFmtId="44">
      <sharedItems containsSemiMixedTypes="0" containsString="0" containsNumber="1" containsInteger="1" minValue="0" maxValue="199"/>
    </cacheField>
    <cacheField name="MeatProducts" numFmtId="44">
      <sharedItems containsSemiMixedTypes="0" containsString="0" containsNumber="1" containsInteger="1" minValue="0" maxValue="1725"/>
    </cacheField>
    <cacheField name="FishProducts" numFmtId="44">
      <sharedItems containsSemiMixedTypes="0" containsString="0" containsNumber="1" containsInteger="1" minValue="0" maxValue="259"/>
    </cacheField>
    <cacheField name="Sweet" numFmtId="44">
      <sharedItems containsSemiMixedTypes="0" containsString="0" containsNumber="1" containsInteger="1" minValue="0" maxValue="263"/>
    </cacheField>
    <cacheField name="GoldProds" numFmtId="44">
      <sharedItems containsSemiMixedTypes="0" containsString="0" containsNumber="1" containsInteger="1" minValue="0" maxValue="362"/>
    </cacheField>
    <cacheField name="Total Amount" numFmtId="44">
      <sharedItems containsSemiMixedTypes="0" containsString="0" containsNumber="1" containsInteger="1" minValue="4" maxValue="2491"/>
    </cacheField>
    <cacheField name="Percentage of income spent" numFmtId="10">
      <sharedItems containsMixedTypes="1" containsNumber="1" minValue="3.248356331696162E-5" maxValue="0.7065794850837761"/>
    </cacheField>
    <cacheField name="Max " numFmtId="10">
      <sharedItems/>
    </cacheField>
    <cacheField name="DealsPurchases" numFmtId="0">
      <sharedItems containsSemiMixedTypes="0" containsString="0" containsNumber="1" containsInteger="1" minValue="0" maxValue="15"/>
    </cacheField>
    <cacheField name="WebPurchases" numFmtId="0">
      <sharedItems containsSemiMixedTypes="0" containsString="0" containsNumber="1" containsInteger="1" minValue="0" maxValue="27"/>
    </cacheField>
    <cacheField name="CatalogPurchases" numFmtId="0">
      <sharedItems containsSemiMixedTypes="0" containsString="0" containsNumber="1" containsInteger="1" minValue="0" maxValue="28"/>
    </cacheField>
    <cacheField name="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Z_CostContact" numFmtId="0">
      <sharedItems containsSemiMixedTypes="0" containsString="0" containsNumber="1" containsInteger="1" minValue="3" maxValue="3"/>
    </cacheField>
    <cacheField name="Z_Revenue" numFmtId="0">
      <sharedItems containsSemiMixedTypes="0" containsString="0" containsNumber="1" containsInteger="1" minValue="11" maxValue="11"/>
    </cacheField>
    <cacheField name="Response"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970015599"/>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elcome" refreshedDate="45984.474470138892" createdVersion="7" refreshedVersion="7" minRefreshableVersion="3" recordCount="2240" xr:uid="{63D559DC-B431-4FFA-841C-E8AB97A20B88}">
  <cacheSource type="worksheet">
    <worksheetSource name="Table1"/>
  </cacheSource>
  <cacheFields count="28">
    <cacheField name="ID" numFmtId="0">
      <sharedItems containsSemiMixedTypes="0" containsString="0" containsNumber="1" containsInteger="1" minValue="0" maxValue="11191"/>
    </cacheField>
    <cacheField name="Year_Birth" numFmtId="0">
      <sharedItems containsSemiMixedTypes="0" containsString="0" containsNumber="1" containsInteger="1" minValue="1893" maxValue="1996"/>
    </cacheField>
    <cacheField name="Age" numFmtId="0">
      <sharedItems containsSemiMixedTypes="0" containsString="0" containsNumber="1" containsInteger="1" minValue="29" maxValue="132"/>
    </cacheField>
    <cacheField name="Education" numFmtId="0">
      <sharedItems count="5">
        <s v="Graduation"/>
        <s v="Master"/>
        <s v="2n Cycle"/>
        <s v="PhD"/>
        <s v="Basic"/>
      </sharedItems>
    </cacheField>
    <cacheField name="Marital_Status" numFmtId="0">
      <sharedItems count="8">
        <s v="Married"/>
        <s v="Together"/>
        <s v="Divorced"/>
        <s v="Single"/>
        <s v="Widow"/>
        <s v="Alone"/>
        <s v="Absurd"/>
        <s v="YOLO"/>
      </sharedItems>
    </cacheField>
    <cacheField name="Category" numFmtId="0">
      <sharedItems count="3">
        <s v="Adult"/>
        <s v="Senior"/>
        <s v="Young Adult"/>
      </sharedItems>
    </cacheField>
    <cacheField name="Income" numFmtId="44">
      <sharedItems containsMixedTypes="1" containsNumber="1" containsInteger="1" minValue="1730" maxValue="666666"/>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ate" numFmtId="14">
      <sharedItems containsDate="1" containsMixedTypes="1" minDate="2012-01-08T00:00:00" maxDate="2014-12-07T00:00:00"/>
    </cacheField>
    <cacheField name="Recency" numFmtId="0">
      <sharedItems containsSemiMixedTypes="0" containsString="0" containsNumber="1" containsInteger="1" minValue="0" maxValue="99"/>
    </cacheField>
    <cacheField name="Wines" numFmtId="44">
      <sharedItems containsSemiMixedTypes="0" containsString="0" containsNumber="1" containsInteger="1" minValue="0" maxValue="1493" count="776">
        <n v="7"/>
        <n v="1206"/>
        <n v="5"/>
        <n v="833"/>
        <n v="169"/>
        <n v="1166"/>
        <n v="711"/>
        <n v="1099"/>
        <n v="284"/>
        <n v="546"/>
        <n v="789"/>
        <n v="115"/>
        <n v="714"/>
        <n v="378"/>
        <n v="63"/>
        <n v="9"/>
        <n v="423"/>
        <n v="6"/>
        <n v="763"/>
        <n v="145"/>
        <n v="283"/>
        <n v="928"/>
        <n v="219"/>
        <n v="1215"/>
        <n v="313"/>
        <n v="176"/>
        <n v="173"/>
        <n v="19"/>
        <n v="14"/>
        <n v="890"/>
        <n v="4"/>
        <n v="34"/>
        <n v="8"/>
        <n v="27"/>
        <n v="153"/>
        <n v="185"/>
        <n v="770"/>
        <n v="736"/>
        <n v="10"/>
        <n v="746"/>
        <n v="55"/>
        <n v="3"/>
        <n v="152"/>
        <n v="635"/>
        <n v="543"/>
        <n v="367"/>
        <n v="459"/>
        <n v="46"/>
        <n v="555"/>
        <n v="806"/>
        <n v="29"/>
        <n v="595"/>
        <n v="224"/>
        <n v="571"/>
        <n v="347"/>
        <n v="104"/>
        <n v="1349"/>
        <n v="397"/>
        <n v="539"/>
        <n v="965"/>
        <n v="747"/>
        <n v="258"/>
        <n v="13"/>
        <n v="70"/>
        <n v="100"/>
        <n v="16"/>
        <n v="18"/>
        <n v="958"/>
        <n v="556"/>
        <n v="797"/>
        <n v="108"/>
        <n v="349"/>
        <n v="88"/>
        <n v="22"/>
        <n v="995"/>
        <n v="452"/>
        <n v="507"/>
        <n v="2"/>
        <n v="50"/>
        <n v="520"/>
        <n v="488"/>
        <n v="815"/>
        <n v="184"/>
        <n v="350"/>
        <n v="666"/>
        <n v="293"/>
        <n v="454"/>
        <n v="12"/>
        <n v="509"/>
        <n v="749"/>
        <n v="86"/>
        <n v="0"/>
        <n v="792"/>
        <n v="957"/>
        <n v="132"/>
        <n v="139"/>
        <n v="667"/>
        <n v="897"/>
        <n v="32"/>
        <n v="229"/>
        <n v="205"/>
        <n v="296"/>
        <n v="826"/>
        <n v="1"/>
        <n v="856"/>
        <n v="107"/>
        <n v="817"/>
        <n v="341"/>
        <n v="888"/>
        <n v="407"/>
        <n v="389"/>
        <n v="823"/>
        <n v="51"/>
        <n v="787"/>
        <n v="410"/>
        <n v="456"/>
        <n v="1170"/>
        <n v="351"/>
        <n v="158"/>
        <n v="110"/>
        <n v="1332"/>
        <n v="203"/>
        <n v="342"/>
        <n v="56"/>
        <n v="650"/>
        <n v="799"/>
        <n v="269"/>
        <n v="496"/>
        <n v="587"/>
        <n v="167"/>
        <n v="1013"/>
        <n v="977"/>
        <n v="53"/>
        <n v="1171"/>
        <n v="1000"/>
        <n v="757"/>
        <n v="819"/>
        <n v="1149"/>
        <n v="317"/>
        <n v="90"/>
        <n v="98"/>
        <n v="371"/>
        <n v="899"/>
        <n v="179"/>
        <n v="37"/>
        <n v="1032"/>
        <n v="43"/>
        <n v="513"/>
        <n v="594"/>
        <n v="717"/>
        <n v="561"/>
        <n v="825"/>
        <n v="73"/>
        <n v="24"/>
        <n v="199"/>
        <n v="437"/>
        <n v="308"/>
        <n v="709"/>
        <n v="116"/>
        <n v="265"/>
        <n v="230"/>
        <n v="187"/>
        <n v="1001"/>
        <n v="979"/>
        <n v="1016"/>
        <n v="240"/>
        <n v="200"/>
        <n v="71"/>
        <n v="171"/>
        <n v="344"/>
        <n v="1193"/>
        <n v="35"/>
        <n v="207"/>
        <n v="141"/>
        <n v="38"/>
        <n v="577"/>
        <n v="490"/>
        <n v="324"/>
        <n v="614"/>
        <n v="502"/>
        <n v="366"/>
        <n v="295"/>
        <n v="157"/>
        <n v="918"/>
        <n v="627"/>
        <n v="196"/>
        <n v="430"/>
        <n v="524"/>
        <n v="72"/>
        <n v="239"/>
        <n v="202"/>
        <n v="189"/>
        <n v="21"/>
        <n v="31"/>
        <n v="889"/>
        <n v="356"/>
        <n v="120"/>
        <n v="1043"/>
        <n v="25"/>
        <n v="217"/>
        <n v="154"/>
        <n v="425"/>
        <n v="277"/>
        <n v="225"/>
        <n v="255"/>
        <n v="177"/>
        <n v="65"/>
        <n v="689"/>
        <n v="553"/>
        <n v="1493"/>
        <n v="909"/>
        <n v="388"/>
        <n v="266"/>
        <n v="861"/>
        <n v="85"/>
        <n v="390"/>
        <n v="215"/>
        <n v="910"/>
        <n v="570"/>
        <n v="180"/>
        <n v="1050"/>
        <n v="84"/>
        <n v="512"/>
        <n v="11"/>
        <n v="163"/>
        <n v="206"/>
        <n v="273"/>
        <n v="244"/>
        <n v="42"/>
        <n v="493"/>
        <n v="393"/>
        <n v="652"/>
        <n v="1111"/>
        <n v="986"/>
        <n v="33"/>
        <n v="1076"/>
        <n v="198"/>
        <n v="387"/>
        <n v="39"/>
        <n v="712"/>
        <n v="20"/>
        <n v="36"/>
        <n v="80"/>
        <n v="415"/>
        <n v="997"/>
        <n v="79"/>
        <n v="411"/>
        <n v="181"/>
        <n v="742"/>
        <n v="155"/>
        <n v="983"/>
        <n v="134"/>
        <n v="724"/>
        <n v="604"/>
        <n v="565"/>
        <n v="168"/>
        <n v="557"/>
        <n v="840"/>
        <n v="421"/>
        <n v="600"/>
        <n v="538"/>
        <n v="376"/>
        <n v="446"/>
        <n v="87"/>
        <n v="238"/>
        <n v="81"/>
        <n v="174"/>
        <n v="606"/>
        <n v="508"/>
        <n v="1142"/>
        <n v="208"/>
        <n v="544"/>
        <n v="768"/>
        <n v="183"/>
        <n v="182"/>
        <n v="1039"/>
        <n v="121"/>
        <n v="204"/>
        <n v="170"/>
        <n v="735"/>
        <n v="28"/>
        <n v="621"/>
        <n v="908"/>
        <n v="637"/>
        <n v="40"/>
        <n v="919"/>
        <n v="562"/>
        <n v="381"/>
        <n v="707"/>
        <n v="209"/>
        <n v="398"/>
        <n v="254"/>
        <n v="731"/>
        <n v="372"/>
        <n v="516"/>
        <n v="261"/>
        <n v="305"/>
        <n v="1279"/>
        <n v="1478"/>
        <n v="99"/>
        <n v="316"/>
        <n v="162"/>
        <n v="400"/>
        <n v="111"/>
        <n v="584"/>
        <n v="431"/>
        <n v="285"/>
        <n v="505"/>
        <n v="848"/>
        <n v="201"/>
        <n v="340"/>
        <n v="76"/>
        <n v="866"/>
        <n v="358"/>
        <n v="620"/>
        <n v="212"/>
        <n v="30"/>
        <n v="144"/>
        <n v="690"/>
        <n v="327"/>
        <n v="925"/>
        <n v="359"/>
        <n v="44"/>
        <n v="1248"/>
        <n v="26"/>
        <n v="306"/>
        <n v="1462"/>
        <n v="588"/>
        <n v="241"/>
        <n v="355"/>
        <n v="1126"/>
        <n v="1285"/>
        <n v="795"/>
        <n v="140"/>
        <n v="23"/>
        <n v="656"/>
        <n v="124"/>
        <n v="530"/>
        <n v="968"/>
        <n v="534"/>
        <n v="1200"/>
        <n v="618"/>
        <n v="537"/>
        <n v="816"/>
        <n v="480"/>
        <n v="191"/>
        <n v="62"/>
        <n v="64"/>
        <n v="166"/>
        <n v="292"/>
        <n v="123"/>
        <n v="424"/>
        <n v="1449"/>
        <n v="1184"/>
        <n v="1074"/>
        <n v="216"/>
        <n v="960"/>
        <n v="172"/>
        <n v="112"/>
        <n v="78"/>
        <n v="860"/>
        <n v="243"/>
        <n v="352"/>
        <n v="17"/>
        <n v="231"/>
        <n v="194"/>
        <n v="130"/>
        <n v="713"/>
        <n v="48"/>
        <n v="368"/>
        <n v="395"/>
        <n v="691"/>
        <n v="15"/>
        <n v="448"/>
        <n v="69"/>
        <n v="380"/>
        <n v="280"/>
        <n v="722"/>
        <n v="972"/>
        <n v="629"/>
        <n v="901"/>
        <n v="311"/>
        <n v="328"/>
        <n v="412"/>
        <n v="67"/>
        <n v="1121"/>
        <n v="522"/>
        <n v="197"/>
        <n v="729"/>
        <n v="133"/>
        <n v="309"/>
        <n v="794"/>
        <n v="298"/>
        <n v="1035"/>
        <n v="982"/>
        <n v="117"/>
        <n v="434"/>
        <n v="574"/>
        <n v="318"/>
        <n v="447"/>
        <n v="1017"/>
        <n v="605"/>
        <n v="138"/>
        <n v="641"/>
        <n v="444"/>
        <n v="59"/>
        <n v="375"/>
        <n v="102"/>
        <n v="45"/>
        <n v="820"/>
        <n v="519"/>
        <n v="675"/>
        <n v="612"/>
        <n v="492"/>
        <n v="800"/>
        <n v="572"/>
        <n v="332"/>
        <n v="95"/>
        <n v="515"/>
        <n v="335"/>
        <n v="301"/>
        <n v="734"/>
        <n v="416"/>
        <n v="491"/>
        <n v="458"/>
        <n v="346"/>
        <n v="760"/>
        <n v="362"/>
        <n v="510"/>
        <n v="471"/>
        <n v="54"/>
        <n v="580"/>
        <n v="365"/>
        <n v="494"/>
        <n v="227"/>
        <n v="129"/>
        <n v="236"/>
        <n v="625"/>
        <n v="938"/>
        <n v="626"/>
        <n v="406"/>
        <n v="384"/>
        <n v="383"/>
        <n v="60"/>
        <n v="611"/>
        <n v="1302"/>
        <n v="879"/>
        <n v="105"/>
        <n v="482"/>
        <n v="576"/>
        <n v="52"/>
        <n v="245"/>
        <n v="151"/>
        <n v="483"/>
        <n v="373"/>
        <n v="758"/>
        <n v="68"/>
        <n v="597"/>
        <n v="443"/>
        <n v="315"/>
        <n v="302"/>
        <n v="1156"/>
        <n v="228"/>
        <n v="586"/>
        <n v="248"/>
        <n v="603"/>
        <n v="135"/>
        <n v="186"/>
        <n v="91"/>
        <n v="463"/>
        <n v="210"/>
        <n v="279"/>
        <n v="235"/>
        <n v="75"/>
        <n v="931"/>
        <n v="703"/>
        <n v="125"/>
        <n v="330"/>
        <n v="1205"/>
        <n v="531"/>
        <n v="673"/>
        <n v="94"/>
        <n v="966"/>
        <n v="1288"/>
        <n v="299"/>
        <n v="674"/>
        <n v="220"/>
        <n v="264"/>
        <n v="829"/>
        <n v="920"/>
        <n v="1073"/>
        <n v="824"/>
        <n v="738"/>
        <n v="377"/>
        <n v="233"/>
        <n v="704"/>
        <n v="521"/>
        <n v="992"/>
        <n v="464"/>
        <n v="159"/>
        <n v="1045"/>
        <n v="639"/>
        <n v="96"/>
        <n v="77"/>
        <n v="1218"/>
        <n v="846"/>
        <n v="548"/>
        <n v="303"/>
        <n v="1315"/>
        <n v="753"/>
        <n v="752"/>
        <n v="249"/>
        <n v="479"/>
        <n v="615"/>
        <n v="896"/>
        <n v="314"/>
        <n v="460"/>
        <n v="777"/>
        <n v="847"/>
        <n v="382"/>
        <n v="275"/>
        <n v="852"/>
        <n v="1092"/>
        <n v="654"/>
        <n v="533"/>
        <n v="686"/>
        <n v="93"/>
        <n v="796"/>
        <n v="801"/>
        <n v="1168"/>
        <n v="408"/>
        <n v="251"/>
        <n v="336"/>
        <n v="97"/>
        <n v="466"/>
        <n v="333"/>
        <n v="223"/>
        <n v="146"/>
        <n v="399"/>
        <n v="379"/>
        <n v="1060"/>
        <n v="263"/>
        <n v="676"/>
        <n v="291"/>
        <n v="836"/>
        <n v="830"/>
        <n v="321"/>
        <n v="769"/>
        <n v="82"/>
        <n v="370"/>
        <n v="1276"/>
        <n v="1298"/>
        <n v="156"/>
        <n v="345"/>
        <n v="495"/>
        <n v="329"/>
        <n v="523"/>
        <n v="478"/>
        <n v="218"/>
        <n v="270"/>
        <n v="613"/>
        <n v="272"/>
        <n v="514"/>
        <n v="128"/>
        <n v="267"/>
        <n v="812"/>
        <n v="297"/>
        <n v="288"/>
        <n v="57"/>
        <n v="536"/>
        <n v="619"/>
        <n v="256"/>
        <n v="598"/>
        <n v="322"/>
        <n v="41"/>
        <n v="165"/>
        <n v="1148"/>
        <n v="268"/>
        <n v="47"/>
        <n v="374"/>
        <n v="664"/>
        <n v="558"/>
        <n v="934"/>
        <n v="783"/>
        <n v="688"/>
        <n v="581"/>
        <n v="503"/>
        <n v="101"/>
        <n v="693"/>
        <n v="290"/>
        <n v="895"/>
        <n v="962"/>
        <n v="984"/>
        <n v="710"/>
        <n v="1181"/>
        <n v="670"/>
        <n v="708"/>
        <n v="438"/>
        <n v="750"/>
        <n v="386"/>
        <n v="66"/>
        <n v="320"/>
        <n v="517"/>
        <n v="164"/>
        <n v="980"/>
        <n v="593"/>
        <n v="58"/>
        <n v="457"/>
        <n v="1324"/>
        <n v="122"/>
        <n v="1009"/>
        <n v="106"/>
        <n v="1296"/>
        <n v="582"/>
        <n v="450"/>
        <n v="1396"/>
        <n v="630"/>
        <n v="113"/>
        <n v="532"/>
        <n v="404"/>
        <n v="853"/>
        <n v="426"/>
        <n v="737"/>
        <n v="161"/>
        <n v="420"/>
        <n v="262"/>
        <n v="728"/>
        <n v="357"/>
        <n v="234"/>
        <n v="364"/>
        <n v="822"/>
        <n v="1004"/>
        <n v="623"/>
        <n v="779"/>
        <n v="554"/>
        <n v="1492"/>
        <n v="1253"/>
        <n v="529"/>
        <n v="83"/>
        <n v="751"/>
        <n v="526"/>
        <n v="771"/>
        <n v="778"/>
        <n v="941"/>
        <n v="74"/>
        <n v="726"/>
        <n v="684"/>
        <n v="1048"/>
        <n v="741"/>
        <n v="583"/>
        <n v="109"/>
        <n v="756"/>
        <n v="913"/>
        <n v="948"/>
        <n v="213"/>
        <n v="1239"/>
        <n v="403"/>
        <n v="441"/>
        <n v="451"/>
        <n v="721"/>
        <n v="353"/>
        <n v="1003"/>
        <n v="1241"/>
        <n v="563"/>
        <n v="1459"/>
        <n v="178"/>
        <n v="1103"/>
        <n v="462"/>
        <n v="445"/>
        <n v="338"/>
        <n v="912"/>
        <n v="867"/>
        <n v="547"/>
        <n v="944"/>
        <n v="428"/>
        <n v="784"/>
        <n v="392"/>
        <n v="551"/>
        <n v="136"/>
        <n v="790"/>
        <n v="545"/>
        <n v="61"/>
        <n v="188"/>
        <n v="1047"/>
        <n v="499"/>
        <n v="489"/>
        <n v="354"/>
        <n v="1006"/>
        <n v="754"/>
        <n v="953"/>
        <n v="221"/>
        <n v="294"/>
        <n v="307"/>
        <n v="89"/>
        <n v="671"/>
        <n v="274"/>
        <n v="127"/>
        <n v="143"/>
        <n v="465"/>
        <n v="527"/>
        <n v="743"/>
        <n v="1230"/>
        <n v="433"/>
        <n v="1394"/>
        <n v="331"/>
        <n v="811"/>
        <n v="1023"/>
        <n v="226"/>
        <n v="680"/>
        <n v="247"/>
        <n v="1090"/>
        <n v="175"/>
        <n v="131"/>
        <n v="252"/>
        <n v="92"/>
        <n v="863"/>
        <n v="1083"/>
        <n v="755"/>
        <n v="211"/>
        <n v="575"/>
        <n v="560"/>
        <n v="733"/>
        <n v="453"/>
        <n v="1259"/>
        <n v="882"/>
        <n v="610"/>
        <n v="631"/>
        <n v="504"/>
        <n v="881"/>
        <n v="1012"/>
        <n v="525"/>
        <n v="325"/>
        <n v="952"/>
        <n v="1252"/>
        <n v="1224"/>
        <n v="940"/>
        <n v="422"/>
        <n v="739"/>
        <n v="1308"/>
        <n v="402"/>
        <n v="647"/>
        <n v="559"/>
        <n v="653"/>
        <n v="304"/>
        <n v="432"/>
        <n v="642"/>
        <n v="967"/>
        <n v="476"/>
        <n v="312"/>
        <n v="658"/>
        <n v="418"/>
        <n v="774"/>
        <n v="192"/>
        <n v="1486"/>
        <n v="1245"/>
        <n v="1067"/>
        <n v="1115"/>
        <n v="391"/>
        <n v="1311"/>
        <n v="160"/>
        <n v="622"/>
        <n v="1132"/>
        <n v="1379"/>
        <n v="260"/>
        <n v="473"/>
        <n v="1063"/>
        <n v="871"/>
        <n v="440"/>
        <n v="964"/>
        <n v="1020"/>
        <n v="835"/>
        <n v="864"/>
        <n v="369"/>
        <n v="281"/>
        <n v="702"/>
        <n v="518"/>
      </sharedItems>
    </cacheField>
    <cacheField name="Fruits" numFmtId="44">
      <sharedItems containsSemiMixedTypes="0" containsString="0" containsNumber="1" containsInteger="1" minValue="0" maxValue="199" count="158">
        <n v="0"/>
        <n v="55"/>
        <n v="17"/>
        <n v="80"/>
        <n v="24"/>
        <n v="28"/>
        <n v="72"/>
        <n v="3"/>
        <n v="27"/>
        <n v="8"/>
        <n v="97"/>
        <n v="151"/>
        <n v="1"/>
        <n v="184"/>
        <n v="29"/>
        <n v="193"/>
        <n v="10"/>
        <n v="63"/>
        <n v="33"/>
        <n v="15"/>
        <n v="4"/>
        <n v="9"/>
        <n v="2"/>
        <n v="114"/>
        <n v="16"/>
        <n v="88"/>
        <n v="36"/>
        <n v="35"/>
        <n v="82"/>
        <n v="6"/>
        <n v="50"/>
        <n v="44"/>
        <n v="20"/>
        <n v="46"/>
        <n v="23"/>
        <n v="34"/>
        <n v="105"/>
        <n v="18"/>
        <n v="159"/>
        <n v="54"/>
        <n v="153"/>
        <n v="112"/>
        <n v="19"/>
        <n v="104"/>
        <n v="194"/>
        <n v="40"/>
        <n v="86"/>
        <n v="47"/>
        <n v="13"/>
        <n v="71"/>
        <n v="133"/>
        <n v="185"/>
        <n v="142"/>
        <n v="53"/>
        <n v="91"/>
        <n v="25"/>
        <n v="48"/>
        <n v="14"/>
        <n v="51"/>
        <n v="64"/>
        <n v="5"/>
        <n v="37"/>
        <n v="12"/>
        <n v="129"/>
        <n v="30"/>
        <n v="43"/>
        <n v="155"/>
        <n v="102"/>
        <n v="21"/>
        <n v="7"/>
        <n v="42"/>
        <n v="183"/>
        <n v="57"/>
        <n v="85"/>
        <n v="45"/>
        <n v="11"/>
        <n v="199"/>
        <n v="90"/>
        <n v="22"/>
        <n v="26"/>
        <n v="70"/>
        <n v="124"/>
        <n v="106"/>
        <n v="77"/>
        <n v="115"/>
        <n v="162"/>
        <n v="61"/>
        <n v="76"/>
        <n v="138"/>
        <n v="111"/>
        <n v="73"/>
        <n v="32"/>
        <n v="178"/>
        <n v="87"/>
        <n v="68"/>
        <n v="148"/>
        <n v="107"/>
        <n v="62"/>
        <n v="58"/>
        <n v="60"/>
        <n v="120"/>
        <n v="100"/>
        <n v="103"/>
        <n v="137"/>
        <n v="154"/>
        <n v="59"/>
        <n v="108"/>
        <n v="161"/>
        <n v="117"/>
        <n v="84"/>
        <n v="83"/>
        <n v="147"/>
        <n v="56"/>
        <n v="75"/>
        <n v="127"/>
        <n v="89"/>
        <n v="169"/>
        <n v="65"/>
        <n v="31"/>
        <n v="172"/>
        <n v="134"/>
        <n v="81"/>
        <n v="38"/>
        <n v="93"/>
        <n v="39"/>
        <n v="152"/>
        <n v="92"/>
        <n v="67"/>
        <n v="143"/>
        <n v="123"/>
        <n v="74"/>
        <n v="166"/>
        <n v="66"/>
        <n v="96"/>
        <n v="69"/>
        <n v="101"/>
        <n v="168"/>
        <n v="122"/>
        <n v="189"/>
        <n v="130"/>
        <n v="140"/>
        <n v="99"/>
        <n v="79"/>
        <n v="49"/>
        <n v="181"/>
        <n v="41"/>
        <n v="131"/>
        <n v="144"/>
        <n v="149"/>
        <n v="160"/>
        <n v="197"/>
        <n v="98"/>
        <n v="132"/>
        <n v="164"/>
        <n v="163"/>
        <n v="126"/>
        <n v="190"/>
        <n v="174"/>
      </sharedItems>
    </cacheField>
    <cacheField name="MeatProducts" numFmtId="44">
      <sharedItems containsSemiMixedTypes="0" containsString="0" containsNumber="1" containsInteger="1" minValue="0" maxValue="1725" count="558">
        <n v="12"/>
        <n v="445"/>
        <n v="17"/>
        <n v="363"/>
        <n v="553"/>
        <n v="48"/>
        <n v="142"/>
        <n v="45"/>
        <n v="52"/>
        <n v="376"/>
        <n v="4"/>
        <n v="44"/>
        <n v="99"/>
        <n v="259"/>
        <n v="137"/>
        <n v="2"/>
        <n v="368"/>
        <n v="16"/>
        <n v="138"/>
        <n v="459"/>
        <n v="38"/>
        <n v="254"/>
        <n v="100"/>
        <n v="249"/>
        <n v="47"/>
        <n v="98"/>
        <n v="107"/>
        <n v="23"/>
        <n v="292"/>
        <n v="19"/>
        <n v="14"/>
        <n v="8"/>
        <n v="10"/>
        <n v="56"/>
        <n v="133"/>
        <n v="88"/>
        <n v="890"/>
        <n v="279"/>
        <n v="18"/>
        <n v="125"/>
        <n v="1622"/>
        <n v="7"/>
        <n v="121"/>
        <n v="546"/>
        <n v="205"/>
        <n v="241"/>
        <n v="24"/>
        <n v="69"/>
        <n v="257"/>
        <n v="161"/>
        <n v="15"/>
        <n v="34"/>
        <n v="291"/>
        <n v="30"/>
        <n v="534"/>
        <n v="101"/>
        <n v="288"/>
        <n v="78"/>
        <n v="91"/>
        <n v="586"/>
        <n v="239"/>
        <n v="21"/>
        <n v="83"/>
        <n v="37"/>
        <n v="33"/>
        <n v="447"/>
        <n v="845"/>
        <n v="293"/>
        <n v="28"/>
        <n v="6"/>
        <n v="417"/>
        <n v="102"/>
        <n v="364"/>
        <n v="11"/>
        <n v="223"/>
        <n v="71"/>
        <n v="446"/>
        <n v="189"/>
        <n v="124"/>
        <n v="106"/>
        <n v="65"/>
        <n v="294"/>
        <n v="3"/>
        <n v="73"/>
        <n v="740"/>
        <n v="494"/>
        <n v="850"/>
        <n v="207"/>
        <n v="64"/>
        <n v="104"/>
        <n v="153"/>
        <n v="317"/>
        <n v="76"/>
        <n v="497"/>
        <n v="687"/>
        <n v="113"/>
        <n v="57"/>
        <n v="9"/>
        <n v="221"/>
        <n v="248"/>
        <n v="50"/>
        <n v="204"/>
        <n v="114"/>
        <n v="832"/>
        <n v="320"/>
        <n v="156"/>
        <n v="5"/>
        <n v="311"/>
        <n v="1"/>
        <n v="936"/>
        <n v="175"/>
        <n v="79"/>
        <n v="780"/>
        <n v="375"/>
        <n v="495"/>
        <n v="460"/>
        <n v="898"/>
        <n v="399"/>
        <n v="253"/>
        <n v="26"/>
        <n v="219"/>
        <n v="379"/>
        <n v="217"/>
        <n v="72"/>
        <n v="1607"/>
        <n v="449"/>
        <n v="247"/>
        <n v="97"/>
        <n v="194"/>
        <n v="838"/>
        <n v="273"/>
        <n v="779"/>
        <n v="35"/>
        <n v="27"/>
        <n v="631"/>
        <n v="864"/>
        <n v="785"/>
        <n v="96"/>
        <n v="797"/>
        <n v="53"/>
        <n v="60"/>
        <n v="206"/>
        <n v="115"/>
        <n v="303"/>
        <n v="240"/>
        <n v="935"/>
        <n v="215"/>
        <n v="216"/>
        <n v="112"/>
        <n v="111"/>
        <n v="178"/>
        <n v="281"/>
        <n v="25"/>
        <n v="20"/>
        <n v="13"/>
        <n v="186"/>
        <n v="160"/>
        <n v="132"/>
        <n v="271"/>
        <n v="127"/>
        <n v="842"/>
        <n v="597"/>
        <n v="482"/>
        <n v="512"/>
        <n v="322"/>
        <n v="134"/>
        <n v="58"/>
        <n v="143"/>
        <n v="197"/>
        <n v="685"/>
        <n v="373"/>
        <n v="305"/>
        <n v="387"/>
        <n v="573"/>
        <n v="46"/>
        <n v="570"/>
        <n v="167"/>
        <n v="454"/>
        <n v="218"/>
        <n v="51"/>
        <n v="395"/>
        <n v="461"/>
        <n v="323"/>
        <n v="507"/>
        <n v="724"/>
        <n v="602"/>
        <n v="614"/>
        <n v="348"/>
        <n v="555"/>
        <n v="66"/>
        <n v="22"/>
        <n v="29"/>
        <n v="90"/>
        <n v="67"/>
        <n v="32"/>
        <n v="43"/>
        <n v="103"/>
        <n v="158"/>
        <n v="790"/>
        <n v="168"/>
        <n v="554"/>
        <n v="252"/>
        <n v="713"/>
        <n v="538"/>
        <n v="414"/>
        <n v="31"/>
        <n v="152"/>
        <n v="184"/>
        <n v="444"/>
        <n v="761"/>
        <n v="804"/>
        <n v="350"/>
        <n v="275"/>
        <n v="94"/>
        <n v="768"/>
        <n v="81"/>
        <n v="228"/>
        <n v="415"/>
        <n v="1725"/>
        <n v="40"/>
        <n v="561"/>
        <n v="493"/>
        <n v="654"/>
        <n v="470"/>
        <n v="183"/>
        <n v="735"/>
        <n v="237"/>
        <n v="505"/>
        <n v="520"/>
        <n v="250"/>
        <n v="209"/>
        <n v="367"/>
        <n v="353"/>
        <n v="126"/>
        <n v="287"/>
        <n v="403"/>
        <n v="523"/>
        <n v="108"/>
        <n v="835"/>
        <n v="441"/>
        <n v="119"/>
        <n v="242"/>
        <n v="401"/>
        <n v="270"/>
        <n v="487"/>
        <n v="172"/>
        <n v="185"/>
        <n v="151"/>
        <n v="413"/>
        <n v="165"/>
        <n v="462"/>
        <n v="39"/>
        <n v="430"/>
        <n v="499"/>
        <n v="122"/>
        <n v="179"/>
        <n v="314"/>
        <n v="349"/>
        <n v="109"/>
        <n v="128"/>
        <n v="141"/>
        <n v="456"/>
        <n v="177"/>
        <n v="74"/>
        <n v="211"/>
        <n v="545"/>
        <n v="61"/>
        <n v="455"/>
        <n v="267"/>
        <n v="758"/>
        <n v="202"/>
        <n v="42"/>
        <n v="450"/>
        <n v="139"/>
        <n v="420"/>
        <n v="635"/>
        <n v="171"/>
        <n v="118"/>
        <n v="673"/>
        <n v="816"/>
        <n v="518"/>
        <n v="329"/>
        <n v="883"/>
        <n v="55"/>
        <n v="409"/>
        <n v="265"/>
        <n v="196"/>
        <n v="264"/>
        <n v="77"/>
        <n v="639"/>
        <n v="263"/>
        <n v="469"/>
        <n v="913"/>
        <n v="70"/>
        <n v="345"/>
        <n v="640"/>
        <n v="80"/>
        <n v="522"/>
        <n v="227"/>
        <n v="59"/>
        <n v="421"/>
        <n v="154"/>
        <n v="243"/>
        <n v="68"/>
        <n v="1582"/>
        <n v="149"/>
        <n v="670"/>
        <n v="351"/>
        <n v="678"/>
        <n v="400"/>
        <n v="92"/>
        <n v="558"/>
        <n v="374"/>
        <n v="612"/>
        <n v="786"/>
        <n v="407"/>
        <n v="63"/>
        <n v="382"/>
        <n v="335"/>
        <n v="49"/>
        <n v="860"/>
        <n v="297"/>
        <n v="569"/>
        <n v="377"/>
        <n v="925"/>
        <n v="231"/>
        <n v="398"/>
        <n v="592"/>
        <n v="550"/>
        <n v="255"/>
        <n v="510"/>
        <n v="690"/>
        <n v="372"/>
        <n v="388"/>
        <n v="391"/>
        <n v="500"/>
        <n v="384"/>
        <n v="169"/>
        <n v="754"/>
        <n v="110"/>
        <n v="278"/>
        <n v="87"/>
        <n v="749"/>
        <n v="731"/>
        <n v="509"/>
        <n v="568"/>
        <n v="565"/>
        <n v="86"/>
        <n v="567"/>
        <n v="385"/>
        <n v="929"/>
        <n v="75"/>
        <n v="131"/>
        <n v="915"/>
        <n v="716"/>
        <n v="93"/>
        <n v="130"/>
        <n v="653"/>
        <n v="182"/>
        <n v="41"/>
        <n v="234"/>
        <n v="333"/>
        <n v="164"/>
        <n v="601"/>
        <n v="159"/>
        <n v="235"/>
        <n v="315"/>
        <n v="300"/>
        <n v="199"/>
        <n v="282"/>
        <n v="613"/>
        <n v="201"/>
        <n v="405"/>
        <n v="238"/>
        <n v="123"/>
        <n v="188"/>
        <n v="629"/>
        <n v="129"/>
        <n v="337"/>
        <n v="162"/>
        <n v="232"/>
        <n v="540"/>
        <n v="853"/>
        <n v="706"/>
        <n v="694"/>
        <n v="697"/>
        <n v="89"/>
        <n v="82"/>
        <n v="338"/>
        <n v="166"/>
        <n v="974"/>
        <n v="304"/>
        <n v="480"/>
        <n v="607"/>
        <n v="0"/>
        <n v="352"/>
        <n v="422"/>
        <n v="751"/>
        <n v="226"/>
        <n v="144"/>
        <n v="476"/>
        <n v="940"/>
        <n v="946"/>
        <n v="62"/>
        <n v="163"/>
        <n v="224"/>
        <n v="961"/>
        <n v="155"/>
        <n v="711"/>
        <n v="590"/>
        <n v="408"/>
        <n v="334"/>
        <n v="411"/>
        <n v="473"/>
        <n v="276"/>
        <n v="432"/>
        <n v="815"/>
        <n v="157"/>
        <n v="233"/>
        <n v="426"/>
        <n v="689"/>
        <n v="575"/>
        <n v="968"/>
        <n v="849"/>
        <n v="519"/>
        <n v="309"/>
        <n v="54"/>
        <n v="746"/>
        <n v="549"/>
        <n v="466"/>
        <n v="528"/>
        <n v="222"/>
        <n v="193"/>
        <n v="319"/>
        <n v="732"/>
        <n v="464"/>
        <n v="599"/>
        <n v="431"/>
        <n v="203"/>
        <n v="260"/>
        <n v="147"/>
        <n v="269"/>
        <n v="116"/>
        <n v="622"/>
        <n v="230"/>
        <n v="537"/>
        <n v="756"/>
        <n v="298"/>
        <n v="324"/>
        <n v="419"/>
        <n v="813"/>
        <n v="921"/>
        <n v="192"/>
        <n v="435"/>
        <n v="471"/>
        <n v="85"/>
        <n v="272"/>
        <n v="932"/>
        <n v="95"/>
        <n v="120"/>
        <n v="36"/>
        <n v="818"/>
        <n v="174"/>
        <n v="951"/>
        <n v="611"/>
        <n v="84"/>
        <n v="572"/>
        <n v="136"/>
        <n v="452"/>
        <n v="873"/>
        <n v="425"/>
        <n v="389"/>
        <n v="672"/>
        <n v="356"/>
        <n v="214"/>
        <n v="548"/>
        <n v="604"/>
        <n v="397"/>
        <n v="801"/>
        <n v="181"/>
        <n v="354"/>
        <n v="736"/>
        <n v="753"/>
        <n v="536"/>
        <n v="530"/>
        <n v="501"/>
        <n v="774"/>
        <n v="212"/>
        <n v="717"/>
        <n v="359"/>
        <n v="747"/>
        <n v="170"/>
        <n v="117"/>
        <n v="812"/>
        <n v="560"/>
        <n v="792"/>
        <n v="180"/>
        <n v="140"/>
        <n v="594"/>
        <n v="595"/>
        <n v="625"/>
        <n v="360"/>
        <n v="655"/>
        <n v="424"/>
        <n v="396"/>
        <n v="650"/>
        <n v="708"/>
        <n v="428"/>
        <n v="651"/>
        <n v="213"/>
        <n v="603"/>
        <n v="392"/>
        <n v="295"/>
        <n v="827"/>
        <n v="280"/>
        <n v="208"/>
        <n v="547"/>
        <n v="649"/>
        <n v="562"/>
        <n v="693"/>
        <n v="442"/>
        <n v="514"/>
        <n v="410"/>
        <n v="491"/>
        <n v="535"/>
        <n v="498"/>
        <n v="465"/>
        <n v="981"/>
        <n v="606"/>
        <n v="266"/>
        <n v="195"/>
        <n v="757"/>
        <n v="503"/>
        <n v="341"/>
        <n v="274"/>
        <n v="617"/>
        <n v="843"/>
        <n v="483"/>
        <n v="674"/>
        <n v="733"/>
        <n v="286"/>
        <n v="899"/>
        <n v="332"/>
        <n v="750"/>
        <n v="701"/>
        <n v="984"/>
        <n v="559"/>
        <n v="145"/>
        <n v="490"/>
        <n v="176"/>
        <n v="704"/>
        <n v="591"/>
        <n v="380"/>
        <n v="256"/>
        <n v="135"/>
        <n v="342"/>
        <n v="369"/>
        <n v="742"/>
      </sharedItems>
    </cacheField>
    <cacheField name="FishProducts" numFmtId="44">
      <sharedItems containsSemiMixedTypes="0" containsString="0" containsNumber="1" containsInteger="1" minValue="0" maxValue="259"/>
    </cacheField>
    <cacheField name="Sweet" numFmtId="44">
      <sharedItems containsSemiMixedTypes="0" containsString="0" containsNumber="1" containsInteger="1" minValue="0" maxValue="263" count="177">
        <n v="7"/>
        <n v="18"/>
        <n v="14"/>
        <n v="26"/>
        <n v="0"/>
        <n v="3"/>
        <n v="145"/>
        <n v="1"/>
        <n v="9"/>
        <n v="146"/>
        <n v="194"/>
        <n v="19"/>
        <n v="2"/>
        <n v="97"/>
        <n v="16"/>
        <n v="176"/>
        <n v="13"/>
        <n v="12"/>
        <n v="116"/>
        <n v="21"/>
        <n v="5"/>
        <n v="25"/>
        <n v="24"/>
        <n v="56"/>
        <n v="27"/>
        <n v="76"/>
        <n v="8"/>
        <n v="4"/>
        <n v="88"/>
        <n v="143"/>
        <n v="10"/>
        <n v="188"/>
        <n v="41"/>
        <n v="61"/>
        <n v="11"/>
        <n v="6"/>
        <n v="133"/>
        <n v="50"/>
        <n v="15"/>
        <n v="38"/>
        <n v="49"/>
        <n v="86"/>
        <n v="40"/>
        <n v="172"/>
        <n v="48"/>
        <n v="47"/>
        <n v="23"/>
        <n v="151"/>
        <n v="22"/>
        <n v="160"/>
        <n v="51"/>
        <n v="83"/>
        <n v="112"/>
        <n v="55"/>
        <n v="36"/>
        <n v="150"/>
        <n v="29"/>
        <n v="118"/>
        <n v="32"/>
        <n v="74"/>
        <n v="35"/>
        <n v="53"/>
        <n v="167"/>
        <n v="43"/>
        <n v="60"/>
        <n v="34"/>
        <n v="46"/>
        <n v="17"/>
        <n v="80"/>
        <n v="71"/>
        <n v="106"/>
        <n v="102"/>
        <n v="105"/>
        <n v="30"/>
        <n v="128"/>
        <n v="163"/>
        <n v="45"/>
        <n v="20"/>
        <n v="44"/>
        <n v="89"/>
        <n v="66"/>
        <n v="78"/>
        <n v="98"/>
        <n v="91"/>
        <n v="120"/>
        <n v="130"/>
        <n v="28"/>
        <n v="42"/>
        <n v="92"/>
        <n v="67"/>
        <n v="31"/>
        <n v="72"/>
        <n v="138"/>
        <n v="179"/>
        <n v="54"/>
        <n v="69"/>
        <n v="87"/>
        <n v="108"/>
        <n v="185"/>
        <n v="196"/>
        <n v="148"/>
        <n v="103"/>
        <n v="58"/>
        <n v="161"/>
        <n v="123"/>
        <n v="162"/>
        <n v="122"/>
        <n v="114"/>
        <n v="77"/>
        <n v="109"/>
        <n v="142"/>
        <n v="107"/>
        <n v="59"/>
        <n v="153"/>
        <n v="127"/>
        <n v="37"/>
        <n v="195"/>
        <n v="137"/>
        <n v="95"/>
        <n v="134"/>
        <n v="100"/>
        <n v="182"/>
        <n v="125"/>
        <n v="152"/>
        <n v="81"/>
        <n v="64"/>
        <n v="141"/>
        <n v="166"/>
        <n v="144"/>
        <n v="39"/>
        <n v="84"/>
        <n v="174"/>
        <n v="121"/>
        <n v="57"/>
        <n v="93"/>
        <n v="189"/>
        <n v="94"/>
        <n v="101"/>
        <n v="33"/>
        <n v="115"/>
        <n v="129"/>
        <n v="113"/>
        <n v="79"/>
        <n v="75"/>
        <n v="198"/>
        <n v="149"/>
        <n v="126"/>
        <n v="96"/>
        <n v="175"/>
        <n v="139"/>
        <n v="173"/>
        <n v="147"/>
        <n v="169"/>
        <n v="263"/>
        <n v="68"/>
        <n v="132"/>
        <n v="85"/>
        <n v="165"/>
        <n v="63"/>
        <n v="73"/>
        <n v="191"/>
        <n v="124"/>
        <n v="110"/>
        <n v="192"/>
        <n v="82"/>
        <n v="157"/>
        <n v="111"/>
        <n v="65"/>
        <n v="178"/>
        <n v="70"/>
        <n v="99"/>
        <n v="197"/>
        <n v="262"/>
        <n v="62"/>
        <n v="136"/>
        <n v="187"/>
        <n v="156"/>
      </sharedItems>
    </cacheField>
    <cacheField name="GoldProds" numFmtId="44">
      <sharedItems containsSemiMixedTypes="0" containsString="0" containsNumber="1" containsInteger="1" minValue="0" maxValue="362"/>
    </cacheField>
    <cacheField name="Total Amount" numFmtId="44">
      <sharedItems containsSemiMixedTypes="0" containsString="0" containsNumber="1" containsInteger="1" minValue="4" maxValue="2491" count="902">
        <n v="39"/>
        <n v="1892"/>
        <n v="66"/>
        <n v="1354"/>
        <n v="934"/>
        <n v="1214"/>
        <n v="948"/>
        <n v="1144"/>
        <n v="347"/>
        <n v="1233"/>
        <n v="17"/>
        <n v="952"/>
        <n v="336"/>
        <n v="832"/>
        <n v="1125"/>
        <n v="523"/>
        <n v="1085"/>
        <n v="61"/>
        <n v="1182"/>
        <n v="1028"/>
        <n v="344"/>
        <n v="1257"/>
        <n v="348"/>
        <n v="1677"/>
        <n v="395"/>
        <n v="503"/>
        <n v="297"/>
        <n v="46"/>
        <n v="1270"/>
        <n v="94"/>
        <n v="49"/>
        <n v="16"/>
        <n v="37"/>
        <n v="222"/>
        <n v="438"/>
        <n v="295"/>
        <n v="1966"/>
        <n v="1287"/>
        <n v="79"/>
        <n v="898"/>
        <n v="1713"/>
        <n v="306"/>
        <n v="1529"/>
        <n v="1061"/>
        <n v="58"/>
        <n v="917"/>
        <n v="489"/>
        <n v="275"/>
        <n v="1048"/>
        <n v="1178"/>
        <n v="40"/>
        <n v="44"/>
        <n v="73"/>
        <n v="1243"/>
        <n v="254"/>
        <n v="846"/>
        <n v="942"/>
        <n v="264"/>
        <n v="1673"/>
        <n v="789"/>
        <n v="290"/>
        <n v="650"/>
        <n v="1760"/>
        <n v="43"/>
        <n v="1023"/>
        <n v="1011"/>
        <n v="18"/>
        <n v="182"/>
        <n v="116"/>
        <n v="95"/>
        <n v="121"/>
        <n v="35"/>
        <n v="93"/>
        <n v="41"/>
        <n v="1584"/>
        <n v="1790"/>
        <n v="1412"/>
        <n v="151"/>
        <n v="437"/>
        <n v="117"/>
        <n v="36"/>
        <n v="1614"/>
        <n v="606"/>
        <n v="962"/>
        <n v="63"/>
        <n v="91"/>
        <n v="597"/>
        <n v="1102"/>
        <n v="706"/>
        <n v="991"/>
        <n v="902"/>
        <n v="341"/>
        <n v="807"/>
        <n v="592"/>
        <n v="1364"/>
        <n v="28"/>
        <n v="268"/>
        <n v="20"/>
        <n v="1736"/>
        <n v="1627"/>
        <n v="148"/>
        <n v="263"/>
        <n v="1671"/>
        <n v="1153"/>
        <n v="125"/>
        <n v="343"/>
        <n v="1051"/>
        <n v="1281"/>
        <n v="953"/>
        <n v="1241"/>
        <n v="1889"/>
        <n v="1006"/>
        <n v="945"/>
        <n v="72"/>
        <n v="889"/>
        <n v="841"/>
        <n v="1460"/>
        <n v="118"/>
        <n v="545"/>
        <n v="1500"/>
        <n v="1612"/>
        <n v="535"/>
        <n v="490"/>
        <n v="729"/>
        <n v="1734"/>
        <n v="213"/>
        <n v="1571"/>
        <n v="1383"/>
        <n v="308"/>
        <n v="89"/>
        <n v="1661"/>
        <n v="1118"/>
        <n v="1783"/>
        <n v="351"/>
        <n v="1548"/>
        <n v="67"/>
        <n v="22"/>
        <n v="1466"/>
        <n v="1775"/>
        <n v="1163"/>
        <n v="903"/>
        <n v="1657"/>
        <n v="1809"/>
        <n v="225"/>
        <n v="888"/>
        <n v="2074"/>
        <n v="24"/>
        <n v="494"/>
        <n v="2158"/>
        <n v="64"/>
        <n v="81"/>
        <n v="713"/>
        <n v="1403"/>
        <n v="1872"/>
        <n v="479"/>
        <n v="1622"/>
        <n v="269"/>
        <n v="2066"/>
        <n v="897"/>
        <n v="316"/>
        <n v="303"/>
        <n v="860"/>
        <n v="677"/>
        <n v="1059"/>
        <n v="56"/>
        <n v="219"/>
        <n v="1010"/>
        <n v="506"/>
        <n v="1254"/>
        <n v="2012"/>
        <n v="1271"/>
        <n v="615"/>
        <n v="8"/>
        <n v="21"/>
        <n v="259"/>
        <n v="69"/>
        <n v="432"/>
        <n v="122"/>
        <n v="358"/>
        <n v="595"/>
        <n v="1702"/>
        <n v="755"/>
        <n v="408"/>
        <n v="54"/>
        <n v="47"/>
        <n v="62"/>
        <n v="641"/>
        <n v="708"/>
        <n v="659"/>
        <n v="795"/>
        <n v="845"/>
        <n v="451"/>
        <n v="1954"/>
        <n v="1565"/>
        <n v="1053"/>
        <n v="871"/>
        <n v="835"/>
        <n v="714"/>
        <n v="444"/>
        <n v="543"/>
        <n v="551"/>
        <n v="50"/>
        <n v="38"/>
        <n v="491"/>
        <n v="389"/>
        <n v="19"/>
        <n v="45"/>
        <n v="60"/>
        <n v="1220"/>
        <n v="32"/>
        <n v="801"/>
        <n v="221"/>
        <n v="890"/>
        <n v="993"/>
        <n v="87"/>
        <n v="916"/>
        <n v="959"/>
        <n v="33"/>
        <n v="255"/>
        <n v="1552"/>
        <n v="883"/>
        <n v="852"/>
        <n v="2188"/>
        <n v="88"/>
        <n v="377"/>
        <n v="1138"/>
        <n v="725"/>
        <n v="337"/>
        <n v="1301"/>
        <n v="48"/>
        <n v="1550"/>
        <n v="105"/>
        <n v="874"/>
        <n v="1047"/>
        <n v="1868"/>
        <n v="1492"/>
        <n v="668"/>
        <n v="1998"/>
        <n v="149"/>
        <n v="923"/>
        <n v="445"/>
        <n v="55"/>
        <n v="59"/>
        <n v="346"/>
        <n v="340"/>
        <n v="607"/>
        <n v="293"/>
        <n v="6"/>
        <n v="124"/>
        <n v="442"/>
        <n v="921"/>
        <n v="791"/>
        <n v="839"/>
        <n v="2130"/>
        <n v="1206"/>
        <n v="375"/>
        <n v="34"/>
        <n v="1367"/>
        <n v="608"/>
        <n v="1212"/>
        <n v="51"/>
        <n v="1358"/>
        <n v="30"/>
        <n v="9"/>
        <n v="23"/>
        <n v="594"/>
        <n v="1555"/>
        <n v="119"/>
        <n v="313"/>
        <n v="956"/>
        <n v="1561"/>
        <n v="224"/>
        <n v="892"/>
        <n v="723"/>
        <n v="642"/>
        <n v="964"/>
        <n v="27"/>
        <n v="1791"/>
        <n v="532"/>
        <n v="1029"/>
        <n v="1157"/>
        <n v="665"/>
        <n v="495"/>
        <n v="14"/>
        <n v="806"/>
        <n v="147"/>
        <n v="307"/>
        <n v="1145"/>
        <n v="969"/>
        <n v="1767"/>
        <n v="354"/>
        <n v="1729"/>
        <n v="886"/>
        <n v="1494"/>
        <n v="1158"/>
        <n v="1497"/>
        <n v="1384"/>
        <n v="361"/>
        <n v="537"/>
        <n v="309"/>
        <n v="1030"/>
        <n v="1234"/>
        <n v="13"/>
        <n v="1920"/>
        <n v="1553"/>
        <n v="847"/>
        <n v="736"/>
        <n v="961"/>
        <n v="1106"/>
        <n v="783"/>
        <n v="57"/>
        <n v="1046"/>
        <n v="611"/>
        <n v="252"/>
        <n v="384"/>
        <n v="342"/>
        <n v="1601"/>
        <n v="90"/>
        <n v="1362"/>
        <n v="1919"/>
        <n v="229"/>
        <n v="662"/>
        <n v="397"/>
        <n v="10"/>
        <n v="180"/>
        <n v="1229"/>
        <n v="1667"/>
        <n v="1054"/>
        <n v="724"/>
        <n v="345"/>
        <n v="1169"/>
        <n v="52"/>
        <n v="1587"/>
        <n v="910"/>
        <n v="1489"/>
        <n v="619"/>
        <n v="146"/>
        <n v="1087"/>
        <n v="1117"/>
        <n v="825"/>
        <n v="1112"/>
        <n v="42"/>
        <n v="53"/>
        <n v="226"/>
        <n v="387"/>
        <n v="1835"/>
        <n v="1484"/>
        <n v="15"/>
        <n v="1313"/>
        <n v="1672"/>
        <n v="223"/>
        <n v="550"/>
        <n v="1606"/>
        <n v="796"/>
        <n v="253"/>
        <n v="260"/>
        <n v="720"/>
        <n v="702"/>
        <n v="986"/>
        <n v="790"/>
        <n v="1430"/>
        <n v="1881"/>
        <n v="1493"/>
        <n v="1203"/>
        <n v="218"/>
        <n v="31"/>
        <n v="1350"/>
        <n v="618"/>
        <n v="960"/>
        <n v="2136"/>
        <n v="591"/>
        <n v="2105"/>
        <n v="447"/>
        <n v="894"/>
        <n v="1419"/>
        <n v="976"/>
        <n v="536"/>
        <n v="563"/>
        <n v="1285"/>
        <n v="11"/>
        <n v="767"/>
        <n v="350"/>
        <n v="589"/>
        <n v="1803"/>
        <n v="2051"/>
        <n v="1544"/>
        <n v="1914"/>
        <n v="85"/>
        <n v="311"/>
        <n v="152"/>
        <n v="233"/>
        <n v="920"/>
        <n v="1931"/>
        <n v="304"/>
        <n v="1426"/>
        <n v="600"/>
        <n v="386"/>
        <n v="601"/>
        <n v="398"/>
        <n v="65"/>
        <n v="382"/>
        <n v="1177"/>
        <n v="385"/>
        <n v="1095"/>
        <n v="787"/>
        <n v="770"/>
        <n v="1037"/>
        <n v="381"/>
        <n v="433"/>
        <n v="388"/>
        <n v="967"/>
        <n v="1988"/>
        <n v="699"/>
        <n v="1194"/>
        <n v="497"/>
        <n v="992"/>
        <n v="190"/>
        <n v="12"/>
        <n v="1205"/>
        <n v="1391"/>
        <n v="700"/>
        <n v="766"/>
        <n v="392"/>
        <n v="1302"/>
        <n v="111"/>
        <n v="827"/>
        <n v="1607"/>
        <n v="1902"/>
        <n v="1476"/>
        <n v="257"/>
        <n v="393"/>
        <n v="1503"/>
        <n v="485"/>
        <n v="693"/>
        <n v="25"/>
        <n v="712"/>
        <n v="1360"/>
        <n v="1916"/>
        <n v="1681"/>
        <n v="918"/>
        <n v="475"/>
        <n v="1288"/>
        <n v="1675"/>
        <n v="1098"/>
        <n v="704"/>
        <n v="150"/>
        <n v="300"/>
        <n v="71"/>
        <n v="157"/>
        <n v="120"/>
        <n v="1164"/>
        <n v="1570"/>
        <n v="1146"/>
        <n v="1588"/>
        <n v="547"/>
        <n v="1131"/>
        <n v="1230"/>
        <n v="908"/>
        <n v="70"/>
        <n v="184"/>
        <n v="957"/>
        <n v="1400"/>
        <n v="866"/>
        <n v="83"/>
        <n v="885"/>
        <n v="1554"/>
        <n v="987"/>
        <n v="492"/>
        <n v="5"/>
        <n v="76"/>
        <n v="548"/>
        <n v="1171"/>
        <n v="1376"/>
        <n v="560"/>
        <n v="1101"/>
        <n v="86"/>
        <n v="407"/>
        <n v="652"/>
        <n v="390"/>
        <n v="970"/>
        <n v="29"/>
        <n v="1103"/>
        <n v="1041"/>
        <n v="92"/>
        <n v="904"/>
        <n v="187"/>
        <n v="703"/>
        <n v="649"/>
        <n v="436"/>
        <n v="539"/>
        <n v="262"/>
        <n v="446"/>
        <n v="1211"/>
        <n v="96"/>
        <n v="26"/>
        <n v="1540"/>
        <n v="391"/>
        <n v="2304"/>
        <n v="2068"/>
        <n v="1349"/>
        <n v="493"/>
        <n v="1221"/>
        <n v="1450"/>
        <n v="577"/>
        <n v="1228"/>
        <n v="1277"/>
        <n v="1879"/>
        <n v="1698"/>
        <n v="154"/>
        <n v="538"/>
        <n v="2429"/>
        <n v="2098"/>
        <n v="651"/>
        <n v="4"/>
        <n v="272"/>
        <n v="826"/>
        <n v="1322"/>
        <n v="339"/>
        <n v="258"/>
        <n v="1094"/>
        <n v="909"/>
        <n v="188"/>
        <n v="265"/>
        <n v="2092"/>
        <n v="872"/>
        <n v="153"/>
        <n v="614"/>
        <n v="1113"/>
        <n v="216"/>
        <n v="571"/>
        <n v="310"/>
        <n v="1429"/>
        <n v="1464"/>
        <n v="557"/>
        <n v="828"/>
        <n v="1143"/>
        <n v="1473"/>
        <n v="851"/>
        <n v="1188"/>
        <n v="1352"/>
        <n v="2062"/>
        <n v="896"/>
        <n v="818"/>
        <n v="673"/>
        <n v="256"/>
        <n v="877"/>
        <n v="520"/>
        <n v="1549"/>
        <n v="1308"/>
        <n v="1884"/>
        <n v="353"/>
        <n v="1096"/>
        <n v="907"/>
        <n v="1092"/>
        <n v="1003"/>
        <n v="338"/>
        <n v="1880"/>
        <n v="1551"/>
        <n v="887"/>
        <n v="1780"/>
        <n v="460"/>
        <n v="1262"/>
        <n v="1032"/>
        <n v="653"/>
        <n v="511"/>
        <n v="810"/>
        <n v="189"/>
        <n v="540"/>
        <n v="144"/>
        <n v="1184"/>
        <n v="349"/>
        <n v="1282"/>
        <n v="1995"/>
        <n v="115"/>
        <n v="1795"/>
        <n v="181"/>
        <n v="292"/>
        <n v="1072"/>
        <n v="296"/>
        <n v="1599"/>
        <n v="1323"/>
        <n v="912"/>
        <n v="372"/>
        <n v="435"/>
        <n v="1185"/>
        <n v="2262"/>
        <n v="1542"/>
        <n v="1320"/>
        <n v="1534"/>
        <n v="972"/>
        <n v="728"/>
        <n v="616"/>
        <n v="183"/>
        <n v="2153"/>
        <n v="763"/>
        <n v="453"/>
        <n v="1080"/>
        <n v="1076"/>
        <n v="1021"/>
        <n v="1207"/>
        <n v="671"/>
        <n v="1903"/>
        <n v="603"/>
        <n v="1949"/>
        <n v="768"/>
        <n v="819"/>
        <n v="1132"/>
        <n v="1970"/>
        <n v="777"/>
        <n v="1482"/>
        <n v="808"/>
        <n v="513"/>
        <n v="881"/>
        <n v="1869"/>
        <n v="429"/>
        <n v="850"/>
        <n v="1149"/>
        <n v="1039"/>
        <n v="1180"/>
        <n v="1319"/>
        <n v="443"/>
        <n v="556"/>
        <n v="658"/>
        <n v="2056"/>
        <n v="496"/>
        <n v="950"/>
        <n v="75"/>
        <n v="1517"/>
        <n v="68"/>
        <n v="1084"/>
        <n v="1645"/>
        <n v="1987"/>
        <n v="1654"/>
        <n v="1097"/>
        <n v="1644"/>
        <n v="270"/>
        <n v="486"/>
        <n v="2169"/>
        <n v="1699"/>
        <n v="1336"/>
        <n v="1099"/>
        <n v="276"/>
        <n v="751"/>
        <n v="715"/>
        <n v="856"/>
        <n v="1490"/>
        <n v="735"/>
        <n v="1089"/>
        <n v="185"/>
        <n v="1508"/>
        <n v="394"/>
        <n v="145"/>
        <n v="1634"/>
        <n v="1052"/>
        <n v="625"/>
        <n v="1728"/>
        <n v="7"/>
        <n v="294"/>
        <n v="484"/>
        <n v="754"/>
        <n v="84"/>
        <n v="1110"/>
        <n v="769"/>
        <n v="176"/>
        <n v="1298"/>
        <n v="1114"/>
        <n v="1232"/>
        <n v="512"/>
        <n v="774"/>
        <n v="301"/>
        <n v="123"/>
        <n v="1208"/>
        <n v="457"/>
        <n v="1339"/>
        <n v="663"/>
        <n v="982"/>
        <n v="1641"/>
        <n v="196"/>
        <n v="1566"/>
        <n v="1236"/>
        <n v="1259"/>
        <n v="838"/>
        <n v="865"/>
        <n v="78"/>
        <n v="1073"/>
        <n v="588"/>
        <n v="156"/>
        <n v="228"/>
        <n v="1694"/>
        <n v="1019"/>
        <n v="2057"/>
        <n v="775"/>
        <n v="1556"/>
        <n v="971"/>
        <n v="612"/>
        <n v="1432"/>
        <n v="1174"/>
        <n v="656"/>
        <n v="1058"/>
        <n v="666"/>
        <n v="1235"/>
        <n v="1610"/>
        <n v="322"/>
        <n v="1027"/>
        <n v="1784"/>
        <n v="399"/>
        <n v="599"/>
        <n v="605"/>
        <n v="1357"/>
        <n v="1480"/>
        <n v="765"/>
        <n v="273"/>
        <n v="1649"/>
        <n v="1056"/>
        <n v="1312"/>
        <n v="1018"/>
        <n v="590"/>
        <n v="1738"/>
        <n v="647"/>
        <n v="1707"/>
        <n v="1799"/>
        <n v="1329"/>
        <n v="901"/>
        <n v="734"/>
        <n v="440"/>
        <n v="1808"/>
        <n v="965"/>
        <n v="837"/>
        <n v="360"/>
        <n v="220"/>
        <n v="757"/>
        <n v="719"/>
        <n v="1402"/>
        <n v="1682"/>
        <n v="1502"/>
        <n v="1505"/>
        <n v="821"/>
        <n v="1924"/>
        <n v="1794"/>
        <n v="1600"/>
        <n v="1040"/>
        <n v="179"/>
        <n v="363"/>
        <n v="1719"/>
        <n v="1486"/>
        <n v="804"/>
        <n v="730"/>
        <n v="531"/>
        <n v="1372"/>
        <n v="1265"/>
        <n v="74"/>
        <n v="483"/>
        <n v="193"/>
        <n v="1577"/>
        <n v="1078"/>
        <n v="1726"/>
        <n v="1527"/>
        <n v="682"/>
        <n v="1541"/>
        <n v="1042"/>
        <n v="833"/>
        <n v="1487"/>
        <n v="747"/>
        <n v="1253"/>
        <n v="1758"/>
        <n v="1334"/>
        <n v="1643"/>
        <n v="1446"/>
        <n v="1535"/>
        <n v="403"/>
        <n v="1148"/>
        <n v="660"/>
        <n v="1332"/>
        <n v="1467"/>
        <n v="450"/>
        <n v="1237"/>
        <n v="1238"/>
        <n v="1691"/>
        <n v="1004"/>
        <n v="782"/>
        <n v="542"/>
        <n v="1762"/>
        <n v="954"/>
        <n v="352"/>
        <n v="1292"/>
        <n v="279"/>
        <n v="1685"/>
        <n v="1958"/>
        <n v="661"/>
        <n v="1792"/>
        <n v="928"/>
        <n v="502"/>
        <n v="701"/>
        <n v="126"/>
        <n v="1024"/>
        <n v="674"/>
        <n v="876"/>
        <n v="862"/>
        <n v="1217"/>
        <n v="1140"/>
        <n v="261"/>
        <n v="1629"/>
        <n v="709"/>
        <n v="836"/>
        <n v="758"/>
        <n v="298"/>
        <n v="422"/>
        <n v="955"/>
        <n v="2036"/>
        <n v="858"/>
        <n v="1000"/>
        <n v="1290"/>
        <n v="1871"/>
        <n v="913"/>
        <n v="748"/>
        <n v="1507"/>
        <n v="546"/>
        <n v="998"/>
        <n v="1226"/>
        <n v="355"/>
        <n v="914"/>
        <n v="604"/>
        <n v="645"/>
        <n v="1678"/>
        <n v="127"/>
        <n v="498"/>
        <n v="2244"/>
        <n v="1294"/>
        <n v="251"/>
        <n v="448"/>
        <n v="973"/>
        <n v="809"/>
        <n v="726"/>
        <n v="1299"/>
        <n v="1036"/>
        <n v="1441"/>
        <n v="996"/>
        <n v="1012"/>
        <n v="2491"/>
        <n v="544"/>
        <n v="2157"/>
        <n v="1166"/>
        <n v="989"/>
        <n v="1279"/>
        <n v="1150"/>
        <n v="1798"/>
        <n v="305"/>
        <n v="274"/>
        <n v="778"/>
        <n v="1070"/>
        <n v="732"/>
        <n v="459"/>
        <n v="1122"/>
        <n v="1406"/>
        <n v="1468"/>
        <n v="1408"/>
        <n v="1375"/>
        <n v="1727"/>
        <n v="721"/>
        <n v="191"/>
        <n v="1387"/>
        <n v="900"/>
        <n v="1165"/>
        <n v="1293"/>
        <n v="1605"/>
        <n v="893"/>
        <n v="733"/>
        <n v="1425"/>
        <n v="1433"/>
        <n v="1038"/>
        <n v="1331"/>
        <n v="1422"/>
        <n v="1461"/>
        <n v="1348"/>
        <n v="1664"/>
        <n v="1974"/>
        <n v="1300"/>
        <n v="335"/>
        <n v="155"/>
        <n v="1342"/>
        <n v="1900"/>
        <n v="1471"/>
        <n v="1469"/>
        <n v="670"/>
        <n v="1805"/>
        <n v="803"/>
        <n v="1959"/>
        <n v="405"/>
        <n v="977"/>
        <n v="1438"/>
        <n v="710"/>
        <n v="669"/>
        <n v="1886"/>
        <n v="884"/>
        <n v="1475"/>
        <n v="694"/>
        <n v="911"/>
        <n v="289"/>
        <n v="762"/>
        <n v="1716"/>
        <n v="878"/>
        <n v="1413"/>
      </sharedItems>
    </cacheField>
    <cacheField name="Percentage of income spent" numFmtId="10">
      <sharedItems containsMixedTypes="1" containsNumber="1" minValue="3.248356331696162E-5" maxValue="0.7065794850837761"/>
    </cacheField>
    <cacheField name="Max " numFmtId="10">
      <sharedItems count="6">
        <s v="GoldProds"/>
        <s v="Wines"/>
        <s v="MeatProducts"/>
        <s v="Sweet"/>
        <s v="FishProducts"/>
        <s v="Fruits"/>
      </sharedItems>
    </cacheField>
    <cacheField name="DealsPurchases" numFmtId="0">
      <sharedItems containsSemiMixedTypes="0" containsString="0" containsNumber="1" containsInteger="1" minValue="0" maxValue="15" count="15">
        <n v="5"/>
        <n v="1"/>
        <n v="4"/>
        <n v="2"/>
        <n v="11"/>
        <n v="3"/>
        <n v="0"/>
        <n v="8"/>
        <n v="6"/>
        <n v="7"/>
        <n v="15"/>
        <n v="13"/>
        <n v="9"/>
        <n v="12"/>
        <n v="10"/>
      </sharedItems>
    </cacheField>
    <cacheField name="WebPurchases" numFmtId="0">
      <sharedItems containsSemiMixedTypes="0" containsString="0" containsNumber="1" containsInteger="1" minValue="0" maxValue="27" count="15">
        <n v="4"/>
        <n v="2"/>
        <n v="9"/>
        <n v="8"/>
        <n v="3"/>
        <n v="5"/>
        <n v="1"/>
        <n v="10"/>
        <n v="7"/>
        <n v="0"/>
        <n v="6"/>
        <n v="11"/>
        <n v="25"/>
        <n v="23"/>
        <n v="27"/>
      </sharedItems>
    </cacheField>
    <cacheField name="CatalogPurchases" numFmtId="0">
      <sharedItems containsSemiMixedTypes="0" containsString="0" containsNumber="1" containsInteger="1" minValue="0" maxValue="28" count="14">
        <n v="1"/>
        <n v="4"/>
        <n v="5"/>
        <n v="2"/>
        <n v="0"/>
        <n v="7"/>
        <n v="3"/>
        <n v="9"/>
        <n v="8"/>
        <n v="6"/>
        <n v="28"/>
        <n v="10"/>
        <n v="11"/>
        <n v="22"/>
      </sharedItems>
    </cacheField>
    <cacheField name="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Z_CostContact" numFmtId="0">
      <sharedItems containsSemiMixedTypes="0" containsString="0" containsNumber="1" containsInteger="1" minValue="3" maxValue="3"/>
    </cacheField>
    <cacheField name="Z_Revenue" numFmtId="0">
      <sharedItems containsSemiMixedTypes="0" containsString="0" containsNumber="1" containsInteger="1" minValue="11" maxValue="11"/>
    </cacheField>
    <cacheField name="Response"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215883120"/>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elcome" refreshedDate="45986.436532175925" createdVersion="7" refreshedVersion="7" minRefreshableVersion="3" recordCount="2240" xr:uid="{A58A216D-1DD0-47D5-9850-879AA8EAF4A6}">
  <cacheSource type="worksheet">
    <worksheetSource name="Table1"/>
  </cacheSource>
  <cacheFields count="28">
    <cacheField name="ID" numFmtId="0">
      <sharedItems containsSemiMixedTypes="0" containsString="0" containsNumber="1" containsInteger="1" minValue="0" maxValue="11191" count="2240">
        <n v="4692"/>
        <n v="2611"/>
        <n v="10001"/>
        <n v="7118"/>
        <n v="4070"/>
        <n v="3202"/>
        <n v="2882"/>
        <n v="4491"/>
        <n v="873"/>
        <n v="8486"/>
        <n v="6055"/>
        <n v="9530"/>
        <n v="2928"/>
        <n v="2920"/>
        <n v="5748"/>
        <n v="5221"/>
        <n v="8370"/>
        <n v="5117"/>
        <n v="7990"/>
        <n v="8091"/>
        <n v="7349"/>
        <n v="2798"/>
        <n v="10676"/>
        <n v="8805"/>
        <n v="7476"/>
        <n v="3277"/>
        <n v="2223"/>
        <n v="9094"/>
        <n v="9847"/>
        <n v="4915"/>
        <n v="10971"/>
        <n v="2902"/>
        <n v="6856"/>
        <n v="1631"/>
        <n v="2278"/>
        <n v="4240"/>
        <n v="6730"/>
        <n v="5907"/>
        <n v="9916"/>
        <n v="2156"/>
        <n v="9648"/>
        <n v="10702"/>
        <n v="22"/>
        <n v="10619"/>
        <n v="11112"/>
        <n v="4136"/>
        <n v="564"/>
        <n v="1501"/>
        <n v="4817"/>
        <n v="1291"/>
        <n v="5524"/>
        <n v="2674"/>
        <n v="3745"/>
        <n v="1440"/>
        <n v="7230"/>
        <n v="3007"/>
        <n v="4271"/>
        <n v="5675"/>
        <n v="5513"/>
        <n v="4786"/>
        <n v="8985"/>
        <n v="2258"/>
        <n v="1773"/>
        <n v="10542"/>
        <n v="1911"/>
        <n v="6927"/>
        <n v="6202"/>
        <n v="3856"/>
        <n v="7290"/>
        <n v="9771"/>
        <n v="8895"/>
        <n v="9260"/>
        <n v="8952"/>
        <n v="5043"/>
        <n v="3594"/>
        <n v="1990"/>
        <n v="3518"/>
        <n v="9120"/>
        <n v="1077"/>
        <n v="10913"/>
        <n v="9135"/>
        <n v="10591"/>
        <n v="2715"/>
        <n v="3469"/>
        <n v="10010"/>
        <n v="1403"/>
        <n v="4023"/>
        <n v="793"/>
        <n v="7441"/>
        <n v="4856"/>
        <n v="8722"/>
        <n v="7381"/>
        <n v="4088"/>
        <n v="4971"/>
        <n v="610"/>
        <n v="10827"/>
        <n v="5393"/>
        <n v="3262"/>
        <n v="3076"/>
        <n v="6233"/>
        <n v="1777"/>
        <n v="10352"/>
        <n v="9323"/>
        <n v="1146"/>
        <n v="3678"/>
        <n v="4945"/>
        <n v="10446"/>
        <n v="7706"/>
        <n v="1459"/>
        <n v="6497"/>
        <n v="10991"/>
        <n v="3525"/>
        <n v="55"/>
        <n v="10479"/>
        <n v="3850"/>
        <n v="9360"/>
        <n v="5342"/>
        <n v="460"/>
        <n v="6749"/>
        <n v="8876"/>
        <n v="942"/>
        <n v="1891"/>
        <n v="7079"/>
        <n v="35"/>
        <n v="347"/>
        <n v="7108"/>
        <n v="8783"/>
        <n v="8041"/>
        <n v="6566"/>
        <n v="8369"/>
        <n v="3298"/>
        <n v="4303"/>
        <n v="5564"/>
        <n v="3698"/>
        <n v="9733"/>
        <n v="7342"/>
        <n v="8462"/>
        <n v="7055"/>
        <n v="9909"/>
        <n v="8213"/>
        <n v="10882"/>
        <n v="10299"/>
        <n v="2407"/>
        <n v="5289"/>
        <n v="5636"/>
        <n v="9064"/>
        <n v="709"/>
        <n v="895"/>
        <n v="10172"/>
        <n v="6729"/>
        <n v="380"/>
        <n v="8560"/>
        <n v="10473"/>
        <n v="1970"/>
        <n v="2569"/>
        <n v="5710"/>
        <n v="10264"/>
        <n v="9286"/>
        <n v="234"/>
        <n v="7431"/>
        <n v="624"/>
        <n v="5966"/>
        <n v="11121"/>
        <n v="7396"/>
        <n v="5544"/>
        <n v="10490"/>
        <n v="7393"/>
        <n v="4114"/>
        <n v="4012"/>
        <n v="1092"/>
        <n v="1402"/>
        <n v="5331"/>
        <n v="4095"/>
        <n v="5667"/>
        <n v="1245"/>
        <n v="2561"/>
        <n v="3887"/>
        <n v="6682"/>
        <n v="7998"/>
        <n v="6050"/>
        <n v="4702"/>
        <n v="6661"/>
        <n v="7922"/>
        <n v="5462"/>
        <n v="10897"/>
        <n v="8720"/>
        <n v="8717"/>
        <n v="10151"/>
        <n v="8692"/>
        <n v="6818"/>
        <n v="9204"/>
        <n v="9826"/>
        <n v="5830"/>
        <n v="4415"/>
        <n v="7807"/>
        <n v="7872"/>
        <n v="8832"/>
        <n v="7503"/>
        <n v="3710"/>
        <n v="7011"/>
        <n v="6613"/>
        <n v="3661"/>
        <n v="4099"/>
        <n v="10995"/>
        <n v="2975"/>
        <n v="9215"/>
        <n v="6184"/>
        <n v="6878"/>
        <n v="7627"/>
        <n v="9224"/>
        <n v="5621"/>
        <n v="8162"/>
        <n v="10637"/>
        <n v="7261"/>
        <n v="2452"/>
        <n v="2968"/>
        <n v="8800"/>
        <n v="7124"/>
        <n v="448"/>
        <n v="1524"/>
        <n v="7042"/>
        <n v="3225"/>
        <n v="1456"/>
        <n v="8825"/>
        <n v="10475"/>
        <n v="2849"/>
        <n v="10095"/>
        <n v="4207"/>
        <n v="1172"/>
        <n v="2565"/>
        <n v="5872"/>
        <n v="2795"/>
        <n v="520"/>
        <n v="8372"/>
        <n v="1029"/>
        <n v="7761"/>
        <n v="10175"/>
        <n v="2681"/>
        <n v="977"/>
        <n v="20"/>
        <n v="7034"/>
        <n v="2246"/>
        <n v="4554"/>
        <n v="7250"/>
        <n v="4994"/>
        <n v="3969"/>
        <n v="4646"/>
        <n v="6935"/>
        <n v="6131"/>
        <n v="6885"/>
        <n v="5454"/>
        <n v="7892"/>
        <n v="1331"/>
        <n v="1618"/>
        <n v="999"/>
        <n v="6619"/>
        <n v="6299"/>
        <n v="6001"/>
        <n v="6715"/>
        <n v="2736"/>
        <n v="2683"/>
        <n v="7453"/>
        <n v="6072"/>
        <n v="11166"/>
        <n v="3749"/>
        <n v="10383"/>
        <n v="3762"/>
        <n v="2276"/>
        <n v="4990"/>
        <n v="4864"/>
        <n v="1165"/>
        <n v="5631"/>
        <n v="9729"/>
        <n v="9432"/>
        <n v="5835"/>
        <n v="10856"/>
        <n v="4597"/>
        <n v="3934"/>
        <n v="1545"/>
        <n v="2292"/>
        <n v="2493"/>
        <n v="10755"/>
        <n v="6365"/>
        <n v="2139"/>
        <n v="1729"/>
        <n v="7369"/>
        <n v="11003"/>
        <n v="10711"/>
        <n v="271"/>
        <n v="7699"/>
        <n v="5077"/>
        <n v="6637"/>
        <n v="9316"/>
        <n v="4220"/>
        <n v="6173"/>
        <n v="10584"/>
        <n v="1968"/>
        <n v="3503"/>
        <n v="3158"/>
        <n v="2387"/>
        <n v="11025"/>
        <n v="9560"/>
        <n v="4743"/>
        <n v="9988"/>
        <n v="737"/>
        <n v="5079"/>
        <n v="4201"/>
        <n v="10675"/>
        <n v="466"/>
        <n v="3972"/>
        <n v="8015"/>
        <n v="3839"/>
        <n v="1745"/>
        <n v="2437"/>
        <n v="1503"/>
        <n v="6583"/>
        <n v="10156"/>
        <n v="4278"/>
        <n v="3433"/>
        <n v="6906"/>
        <n v="7313"/>
        <n v="5346"/>
        <n v="10582"/>
        <n v="6421"/>
        <n v="7514"/>
        <n v="8925"/>
        <n v="8420"/>
        <n v="10065"/>
        <n v="7938"/>
        <n v="10270"/>
        <n v="1921"/>
        <n v="8140"/>
        <n v="7002"/>
        <n v="3281"/>
        <n v="10888"/>
        <n v="9097"/>
        <n v="10104"/>
        <n v="4368"/>
        <n v="1509"/>
        <n v="9256"/>
        <n v="3732"/>
        <n v="6295"/>
        <n v="5386"/>
        <n v="6059"/>
        <n v="6024"/>
        <n v="1362"/>
        <n v="0"/>
        <n v="2428"/>
        <n v="922"/>
        <n v="2661"/>
        <n v="1361"/>
        <n v="7822"/>
        <n v="6919"/>
        <n v="6945"/>
        <n v="5336"/>
        <n v="3130"/>
        <n v="6853"/>
        <n v="9262"/>
        <n v="5012"/>
        <n v="6918"/>
        <n v="5316"/>
        <n v="7366"/>
        <n v="3524"/>
        <n v="10401"/>
        <n v="8442"/>
        <n v="9449"/>
        <n v="4557"/>
        <n v="9757"/>
        <n v="7275"/>
        <n v="8334"/>
        <n v="6507"/>
        <n v="2088"/>
        <n v="4599"/>
        <n v="879"/>
        <n v="1321"/>
        <n v="2936"/>
        <n v="7284"/>
        <n v="2727"/>
        <n v="9907"/>
        <n v="9076"/>
        <n v="5341"/>
        <n v="8387"/>
        <n v="10061"/>
        <n v="8581"/>
        <n v="8132"/>
        <n v="10089"/>
        <n v="8314"/>
        <n v="4442"/>
        <n v="5731"/>
        <n v="803"/>
        <n v="7152"/>
        <n v="6214"/>
        <n v="9493"/>
        <n v="3321"/>
        <n v="1031"/>
        <n v="7214"/>
        <n v="10381"/>
        <n v="966"/>
        <n v="6116"/>
        <n v="6958"/>
        <n v="4186"/>
        <n v="1419"/>
        <n v="2406"/>
        <n v="7620"/>
        <n v="4808"/>
        <n v="1964"/>
        <n v="10640"/>
        <n v="3112"/>
        <n v="10099"/>
        <n v="10311"/>
        <n v="7281"/>
        <n v="10232"/>
        <n v="9930"/>
        <n v="819"/>
        <n v="6049"/>
        <n v="9119"/>
        <n v="5376"/>
        <n v="123"/>
        <n v="10967"/>
        <n v="6320"/>
        <n v="8624"/>
        <n v="10868"/>
        <n v="10821"/>
        <n v="7458"/>
        <n v="6825"/>
        <n v="3483"/>
        <n v="9145"/>
        <n v="8953"/>
        <n v="8687"/>
        <n v="10258"/>
        <n v="2499"/>
        <n v="3517"/>
        <n v="4855"/>
        <n v="5049"/>
        <n v="10377"/>
        <n v="1453"/>
        <n v="8147"/>
        <n v="6349"/>
        <n v="7873"/>
        <n v="5029"/>
        <n v="10477"/>
        <n v="500"/>
        <n v="4227"/>
        <n v="17"/>
        <n v="6103"/>
        <n v="3428"/>
        <n v="7631"/>
        <n v="850"/>
        <n v="4500"/>
        <n v="9504"/>
        <n v="701"/>
        <n v="7143"/>
        <n v="3798"/>
        <n v="7901"/>
        <n v="4137"/>
        <n v="6515"/>
        <n v="1744"/>
        <n v="4377"/>
        <n v="9750"/>
        <n v="456"/>
        <n v="2874"/>
        <n v="10142"/>
        <n v="1710"/>
        <n v="8858"/>
        <n v="9507"/>
        <n v="2942"/>
        <n v="9499"/>
        <n v="10659"/>
        <n v="9579"/>
        <n v="2445"/>
        <n v="2254"/>
        <n v="5547"/>
        <n v="6969"/>
        <n v="5519"/>
        <n v="8362"/>
        <n v="6634"/>
        <n v="9964"/>
        <n v="1630"/>
        <n v="10664"/>
        <n v="891"/>
        <n v="4328"/>
        <n v="3896"/>
        <n v="3665"/>
        <n v="7426"/>
        <n v="4654"/>
        <n v="2698"/>
        <n v="5113"/>
        <n v="8360"/>
        <n v="7181"/>
        <n v="11191"/>
        <n v="7128"/>
        <n v="10530"/>
        <n v="6237"/>
        <n v="8527"/>
        <n v="8148"/>
        <n v="2098"/>
        <n v="944"/>
        <n v="8686"/>
        <n v="7966"/>
        <n v="11114"/>
        <n v="5628"/>
        <n v="3852"/>
        <n v="1000"/>
        <n v="4860"/>
        <n v="1357"/>
        <n v="2868"/>
        <n v="8911"/>
        <n v="6200"/>
        <n v="6177"/>
        <n v="9799"/>
        <n v="9495"/>
        <n v="2631"/>
        <n v="2516"/>
        <n v="10128"/>
        <n v="8584"/>
        <n v="9284"/>
        <n v="5991"/>
        <n v="3025"/>
        <n v="5074"/>
        <n v="10595"/>
        <n v="6663"/>
        <n v="11096"/>
        <n v="1143"/>
        <n v="4107"/>
        <n v="5538"/>
        <n v="3910"/>
        <n v="10906"/>
        <n v="1215"/>
        <n v="6859"/>
        <n v="10379"/>
        <n v="5176"/>
        <n v="3153"/>
        <n v="9265"/>
        <n v="9553"/>
        <n v="3870"/>
        <n v="1928"/>
        <n v="626"/>
        <n v="2202"/>
        <n v="10350"/>
        <n v="3725"/>
        <n v="11007"/>
        <n v="2541"/>
        <n v="5253"/>
        <n v="851"/>
        <n v="3009"/>
        <n v="760"/>
        <n v="8104"/>
        <n v="1764"/>
        <n v="9166"/>
        <n v="7446"/>
        <n v="7685"/>
        <n v="6310"/>
        <n v="7849"/>
        <n v="10858"/>
        <n v="5954"/>
        <n v="10430"/>
        <n v="7962"/>
        <n v="8492"/>
        <n v="10424"/>
        <n v="89"/>
        <n v="5642"/>
        <n v="7235"/>
        <n v="8008"/>
        <n v="2521"/>
        <n v="175"/>
        <n v="6988"/>
        <n v="4301"/>
        <n v="1162"/>
        <n v="10643"/>
        <n v="9723"/>
        <n v="10031"/>
        <n v="9010"/>
        <n v="10390"/>
        <n v="433"/>
        <n v="1173"/>
        <n v="8812"/>
        <n v="4827"/>
        <n v="3945"/>
        <n v="6991"/>
        <n v="5892"/>
        <n v="6262"/>
        <n v="7573"/>
        <n v="10262"/>
        <n v="6119"/>
        <n v="10141"/>
        <n v="8957"/>
        <n v="6376"/>
        <n v="4470"/>
        <n v="6183"/>
        <n v="10067"/>
        <n v="2286"/>
        <n v="4440"/>
        <n v="2118"/>
        <n v="10163"/>
        <n v="1581"/>
        <n v="606"/>
        <n v="1411"/>
        <n v="4501"/>
        <n v="5763"/>
        <n v="8373"/>
        <n v="3829"/>
        <n v="2607"/>
        <n v="9743"/>
        <n v="3690"/>
        <n v="9595"/>
        <n v="1772"/>
        <n v="4669"/>
        <n v="1715"/>
        <n v="4093"/>
        <n v="9576"/>
        <n v="615"/>
        <n v="8477"/>
        <n v="640"/>
        <n v="3919"/>
        <n v="11100"/>
        <n v="10741"/>
        <n v="5491"/>
        <n v="3033"/>
        <n v="4119"/>
        <n v="2061"/>
        <n v="182"/>
        <n v="2150"/>
        <n v="9308"/>
        <n v="5048"/>
        <n v="544"/>
        <n v="6518"/>
        <n v="2036"/>
        <n v="5234"/>
        <n v="8268"/>
        <n v="2782"/>
        <n v="5268"/>
        <n v="1295"/>
        <n v="5154"/>
        <n v="7037"/>
        <n v="663"/>
        <n v="3075"/>
        <n v="837"/>
        <n v="8299"/>
        <n v="10521"/>
        <n v="10701"/>
        <n v="11171"/>
        <n v="1600"/>
        <n v="8216"/>
        <n v="5684"/>
        <n v="8086"/>
        <n v="2005"/>
        <n v="9952"/>
        <n v="1064"/>
        <n v="7119"/>
        <n v="9426"/>
        <n v="6768"/>
        <n v="8977"/>
        <n v="2157"/>
        <n v="8920"/>
        <n v="9668"/>
        <n v="322"/>
        <n v="3697"/>
        <n v="4065"/>
        <n v="5092"/>
        <n v="9955"/>
        <n v="1406"/>
        <n v="503"/>
        <n v="7215"/>
        <n v="10451"/>
        <n v="697"/>
        <n v="4198"/>
        <n v="3427"/>
        <n v="3560"/>
        <n v="9305"/>
        <n v="241"/>
        <n v="7521"/>
        <n v="9381"/>
        <n v="9384"/>
        <n v="8602"/>
        <n v="9974"/>
        <n v="450"/>
        <n v="1940"/>
        <n v="2166"/>
        <n v="2886"/>
        <n v="9283"/>
        <n v="10736"/>
        <n v="7801"/>
        <n v="5407"/>
        <n v="2320"/>
        <n v="961"/>
        <n v="5596"/>
        <n v="10914"/>
        <n v="5644"/>
        <n v="4058"/>
        <n v="2544"/>
        <n v="10609"/>
        <n v="7755"/>
        <n v="8625"/>
        <n v="1915"/>
        <n v="4246"/>
        <n v="5177"/>
        <n v="7244"/>
        <n v="1992"/>
        <n v="5237"/>
        <n v="8749"/>
        <n v="8475"/>
        <n v="1672"/>
        <n v="10812"/>
        <n v="3711"/>
        <n v="2532"/>
        <n v="6646"/>
        <n v="8070"/>
        <n v="3286"/>
        <n v="2948"/>
        <n v="1584"/>
        <n v="8159"/>
        <n v="7007"/>
        <n v="3005"/>
        <n v="6983"/>
        <n v="9937"/>
        <n v="7732"/>
        <n v="176"/>
        <n v="498"/>
        <n v="10981"/>
        <n v="486"/>
        <n v="2295"/>
        <n v="5010"/>
        <n v="3769"/>
        <n v="10146"/>
        <n v="11092"/>
        <n v="832"/>
        <n v="4686"/>
        <n v="7723"/>
        <n v="6211"/>
        <n v="2963"/>
        <n v="3091"/>
        <n v="762"/>
        <n v="3010"/>
        <n v="3107"/>
        <n v="4790"/>
        <n v="10509"/>
        <n v="11030"/>
        <n v="8318"/>
        <n v="3308"/>
        <n v="10286"/>
        <n v="8375"/>
        <n v="2416"/>
        <n v="7408"/>
        <n v="5756"/>
        <n v="2613"/>
        <n v="10164"/>
        <n v="5577"/>
        <n v="6428"/>
        <n v="6255"/>
        <n v="6892"/>
        <n v="2564"/>
        <n v="6534"/>
        <n v="3066"/>
        <n v="4877"/>
        <n v="2875"/>
        <n v="902"/>
        <n v="641"/>
        <n v="738"/>
        <n v="2669"/>
        <n v="5987"/>
        <n v="4988"/>
        <n v="10037"/>
        <n v="7788"/>
        <n v="8182"/>
        <n v="1158"/>
        <n v="10680"/>
        <n v="7861"/>
        <n v="10469"/>
        <n v="6963"/>
        <n v="4676"/>
        <n v="9362"/>
        <n v="8746"/>
        <n v="8737"/>
        <n v="3194"/>
        <n v="1446"/>
        <n v="5545"/>
        <n v="202"/>
        <n v="1131"/>
        <n v="10500"/>
        <n v="9589"/>
        <n v="10420"/>
        <n v="7411"/>
        <n v="6528"/>
        <n v="9725"/>
        <n v="9353"/>
        <n v="1139"/>
        <n v="2666"/>
        <n v="9697"/>
        <n v="1857"/>
        <n v="6336"/>
        <n v="6488"/>
        <n v="10127"/>
        <n v="5929"/>
        <n v="10795"/>
        <n v="8439"/>
        <n v="10955"/>
        <n v="9206"/>
        <n v="1458"/>
        <n v="9240"/>
        <n v="5555"/>
        <n v="2589"/>
        <n v="1998"/>
        <n v="1250"/>
        <n v="9612"/>
        <n v="10281"/>
        <n v="7987"/>
        <n v="4832"/>
        <n v="7010"/>
        <n v="4767"/>
        <n v="1740"/>
        <n v="2415"/>
        <n v="988"/>
        <n v="1523"/>
        <n v="3635"/>
        <n v="7485"/>
        <n v="7530"/>
        <n v="2225"/>
        <n v="4184"/>
        <n v="5961"/>
        <n v="7196"/>
        <n v="2174"/>
        <n v="5823"/>
        <n v="8541"/>
        <n v="7725"/>
        <n v="1834"/>
        <n v="5371"/>
        <n v="5303"/>
        <n v="8908"/>
        <n v="6387"/>
        <n v="9392"/>
        <n v="7629"/>
        <n v="3381"/>
        <n v="868"/>
        <n v="713"/>
        <n v="7212"/>
        <n v="4286"/>
        <n v="8275"/>
        <n v="10022"/>
        <n v="1307"/>
        <n v="10548"/>
        <n v="4480"/>
        <n v="1277"/>
        <n v="11074"/>
        <n v="916"/>
        <n v="194"/>
        <n v="6652"/>
        <n v="4268"/>
        <n v="2639"/>
        <n v="8397"/>
        <n v="4369"/>
        <n v="10652"/>
        <n v="6182"/>
        <n v="9597"/>
        <n v="8443"/>
        <n v="2008"/>
        <n v="538"/>
        <n v="10972"/>
        <n v="8461"/>
        <n v="9485"/>
        <n v="2186"/>
        <n v="2829"/>
        <n v="9289"/>
        <n v="11051"/>
        <n v="3559"/>
        <n v="7574"/>
        <n v="5247"/>
        <n v="4937"/>
        <n v="5529"/>
        <n v="4001"/>
        <n v="4047"/>
        <n v="9477"/>
        <n v="5723"/>
        <n v="8789"/>
        <n v="4609"/>
        <n v="8595"/>
        <n v="7232"/>
        <n v="6384"/>
        <n v="231"/>
        <n v="2853"/>
        <n v="1755"/>
        <n v="10766"/>
        <n v="5824"/>
        <n v="9971"/>
        <n v="1386"/>
        <n v="7698"/>
        <n v="49"/>
        <n v="8146"/>
        <n v="4066"/>
        <n v="9467"/>
        <n v="4973"/>
        <n v="5721"/>
        <n v="3623"/>
        <n v="10660"/>
        <n v="4345"/>
        <n v="10133"/>
        <n v="3334"/>
        <n v="9829"/>
        <n v="10196"/>
        <n v="2986"/>
        <n v="6466"/>
        <n v="10129"/>
        <n v="5186"/>
        <n v="2811"/>
        <n v="9150"/>
        <n v="8614"/>
        <n v="8504"/>
        <n v="92"/>
        <n v="7264"/>
        <n v="10102"/>
        <n v="11176"/>
        <n v="3312"/>
        <n v="1020"/>
        <n v="810"/>
        <n v="3434"/>
        <n v="8933"/>
        <n v="6679"/>
        <n v="9738"/>
        <n v="359"/>
        <n v="6318"/>
        <n v="10212"/>
        <n v="6742"/>
        <n v="5396"/>
        <n v="5848"/>
        <n v="7786"/>
        <n v="10936"/>
        <n v="5527"/>
        <n v="2678"/>
        <n v="4690"/>
        <n v="405"/>
        <n v="607"/>
        <n v="5735"/>
        <n v="10033"/>
        <n v="5751"/>
        <n v="5350"/>
        <n v="5899"/>
        <n v="6932"/>
        <n v="3136"/>
        <n v="2371"/>
        <n v="2620"/>
        <n v="2918"/>
        <n v="8254"/>
        <n v="11110"/>
        <n v="1717"/>
        <n v="4725"/>
        <n v="9972"/>
        <n v="2945"/>
        <n v="10779"/>
        <n v="9797"/>
        <n v="5552"/>
        <n v="6999"/>
        <n v="4149"/>
        <n v="10476"/>
        <n v="4697"/>
        <n v="6245"/>
        <n v="7848"/>
        <n v="8780"/>
        <n v="10870"/>
        <n v="9624"/>
        <n v="6460"/>
        <n v="10364"/>
        <n v="9905"/>
        <n v="4188"/>
        <n v="7919"/>
        <n v="1212"/>
        <n v="8181"/>
        <n v="5304"/>
        <n v="3933"/>
        <n v="5985"/>
        <n v="10525"/>
        <n v="4042"/>
        <n v="164"/>
        <n v="4002"/>
        <n v="5922"/>
        <n v="7000"/>
        <n v="965"/>
        <n v="387"/>
        <n v="8870"/>
        <n v="9463"/>
        <n v="10340"/>
        <n v="1867"/>
        <n v="4370"/>
        <n v="1604"/>
        <n v="6246"/>
        <n v="3376"/>
        <n v="310"/>
        <n v="5138"/>
        <n v="10925"/>
        <n v="5758"/>
        <n v="10402"/>
        <n v="10602"/>
        <n v="5740"/>
        <n v="9212"/>
        <n v="3220"/>
        <n v="5424"/>
        <n v="5185"/>
        <n v="10177"/>
        <n v="6281"/>
        <n v="3657"/>
        <n v="2429"/>
        <n v="5067"/>
        <n v="6690"/>
        <n v="5267"/>
        <n v="203"/>
        <n v="4785"/>
        <n v="10839"/>
        <n v="1044"/>
        <n v="1517"/>
        <n v="4037"/>
        <n v="10691"/>
        <n v="3463"/>
        <n v="6941"/>
        <n v="6445"/>
        <n v="1048"/>
        <n v="3673"/>
        <n v="9478"/>
        <n v="642"/>
        <n v="5290"/>
        <n v="10629"/>
        <n v="2426"/>
        <n v="5430"/>
        <n v="8432"/>
        <n v="2525"/>
        <n v="5015"/>
        <n v="5057"/>
        <n v="9209"/>
        <n v="9645"/>
        <n v="6977"/>
        <n v="6417"/>
        <n v="9246"/>
        <n v="8727"/>
        <n v="2456"/>
        <n v="3056"/>
        <n v="3254"/>
        <n v="454"/>
        <n v="9862"/>
        <n v="11084"/>
        <n v="2075"/>
        <n v="9543"/>
        <n v="5172"/>
        <n v="7093"/>
        <n v="7798"/>
        <n v="8523"/>
        <n v="569"/>
        <n v="6543"/>
        <n v="3412"/>
        <n v="4927"/>
        <n v="10681"/>
        <n v="5156"/>
        <n v="10909"/>
        <n v="702"/>
        <n v="6230"/>
        <n v="5302"/>
        <n v="6931"/>
        <n v="4376"/>
        <n v="1135"/>
        <n v="807"/>
        <n v="24"/>
        <n v="10470"/>
        <n v="9860"/>
        <n v="5123"/>
        <n v="11101"/>
        <n v="7192"/>
        <n v="10598"/>
        <n v="4390"/>
        <n v="1606"/>
        <n v="948"/>
        <n v="125"/>
        <n v="1404"/>
        <n v="2587"/>
        <n v="2563"/>
        <n v="1"/>
        <n v="8312"/>
        <n v="8566"/>
        <n v="3426"/>
        <n v="6168"/>
        <n v="3916"/>
        <n v="8234"/>
        <n v="7617"/>
        <n v="5718"/>
        <n v="8210"/>
        <n v="7960"/>
        <n v="7414"/>
        <n v="4947"/>
        <n v="2281"/>
        <n v="7791"/>
        <n v="78"/>
        <n v="5517"/>
        <n v="9703"/>
        <n v="3074"/>
        <n v="5959"/>
        <n v="9405"/>
        <n v="4682"/>
        <n v="3409"/>
        <n v="1994"/>
        <n v="2125"/>
        <n v="8180"/>
        <n v="6274"/>
        <n v="10623"/>
        <n v="146"/>
        <n v="2802"/>
        <n v="340"/>
        <n v="10241"/>
        <n v="6950"/>
        <n v="880"/>
        <n v="524"/>
        <n v="4406"/>
        <n v="8969"/>
        <n v="6097"/>
        <n v="10814"/>
        <n v="5370"/>
        <n v="2807"/>
        <n v="4475"/>
        <n v="2253"/>
        <n v="2326"/>
        <n v="4837"/>
        <n v="1052"/>
        <n v="1876"/>
        <n v="3726"/>
        <n v="1328"/>
        <n v="8955"/>
        <n v="5229"/>
        <n v="4432"/>
        <n v="7004"/>
        <n v="5654"/>
        <n v="1646"/>
        <n v="2861"/>
        <n v="5989"/>
        <n v="9617"/>
        <n v="5827"/>
        <n v="2952"/>
        <n v="3722"/>
        <n v="8754"/>
        <n v="10767"/>
        <n v="11091"/>
        <n v="3179"/>
        <n v="8779"/>
        <n v="1826"/>
        <n v="10699"/>
        <n v="7005"/>
        <n v="10560"/>
        <n v="273"/>
        <n v="113"/>
        <n v="8534"/>
        <n v="2072"/>
        <n v="1045"/>
        <n v="3766"/>
        <n v="9214"/>
        <n v="8945"/>
        <n v="2147"/>
        <n v="10236"/>
        <n v="2304"/>
        <n v="10242"/>
        <n v="10928"/>
        <n v="2836"/>
        <n v="309"/>
        <n v="9653"/>
        <n v="1079"/>
        <n v="3571"/>
        <n v="6720"/>
        <n v="5956"/>
        <n v="2964"/>
        <n v="3885"/>
        <n v="2173"/>
        <n v="3102"/>
        <n v="25"/>
        <n v="269"/>
        <n v="10314"/>
        <n v="8939"/>
        <n v="4791"/>
        <n v="8204"/>
        <n v="3197"/>
        <n v="2930"/>
        <n v="2296"/>
        <n v="10949"/>
        <n v="6422"/>
        <n v="3445"/>
        <n v="1802"/>
        <n v="3270"/>
        <n v="1734"/>
        <n v="9220"/>
        <n v="5939"/>
        <n v="8514"/>
        <n v="5136"/>
        <n v="4084"/>
        <n v="5788"/>
        <n v="3828"/>
        <n v="7129"/>
        <n v="4248"/>
        <n v="7451"/>
        <n v="193"/>
        <n v="3515"/>
        <n v="5283"/>
        <n v="6312"/>
        <n v="1685"/>
        <n v="3834"/>
        <n v="252"/>
        <n v="5394"/>
        <n v="3924"/>
        <n v="2106"/>
        <n v="6036"/>
        <n v="5794"/>
        <n v="3535"/>
        <n v="7348"/>
        <n v="3363"/>
        <n v="4483"/>
        <n v="4547"/>
        <n v="8962"/>
        <n v="4174"/>
        <n v="9370"/>
        <n v="5602"/>
        <n v="5125"/>
        <n v="6374"/>
        <n v="675"/>
        <n v="10669"/>
        <n v="11004"/>
        <n v="254"/>
        <n v="8557"/>
        <n v="8724"/>
        <n v="5209"/>
        <n v="1518"/>
        <n v="4200"/>
        <n v="477"/>
        <n v="6355"/>
        <n v="1030"/>
        <n v="232"/>
        <n v="6439"/>
        <n v="3537"/>
        <n v="10862"/>
        <n v="2134"/>
        <n v="3340"/>
        <n v="8685"/>
        <n v="3507"/>
        <n v="8080"/>
        <n v="9523"/>
        <n v="8414"/>
        <n v="2995"/>
        <n v="9242"/>
        <n v="1241"/>
        <n v="3104"/>
        <n v="7233"/>
        <n v="7972"/>
        <n v="9977"/>
        <n v="4789"/>
        <n v="11039"/>
        <n v="6870"/>
        <n v="9973"/>
        <n v="2447"/>
        <n v="9970"/>
        <n v="6471"/>
        <n v="6248"/>
        <n v="153"/>
        <n v="5955"/>
        <n v="7301"/>
        <n v="247"/>
        <n v="8732"/>
        <n v="6710"/>
        <n v="2625"/>
        <n v="10673"/>
        <n v="6357"/>
        <n v="158"/>
        <n v="5150"/>
        <n v="3050"/>
        <n v="2579"/>
        <n v="4120"/>
        <n v="8402"/>
        <n v="10032"/>
        <n v="1991"/>
        <n v="11086"/>
        <n v="1012"/>
        <n v="1491"/>
        <n v="326"/>
        <n v="178"/>
        <n v="10092"/>
        <n v="7646"/>
        <n v="1878"/>
        <n v="361"/>
        <n v="1409"/>
        <n v="1726"/>
        <n v="5314"/>
        <n v="8650"/>
        <n v="6516"/>
        <n v="6521"/>
        <n v="7628"/>
        <n v="2694"/>
        <n v="5896"/>
        <n v="8207"/>
        <n v="455"/>
        <n v="9460"/>
        <n v="8923"/>
        <n v="3855"/>
        <n v="7610"/>
        <n v="7592"/>
        <n v="8036"/>
        <n v="5313"/>
        <n v="7937"/>
        <n v="2634"/>
        <n v="5180"/>
        <n v="4637"/>
        <n v="6409"/>
        <n v="7187"/>
        <n v="9081"/>
        <n v="8931"/>
        <n v="6862"/>
        <n v="940"/>
        <n v="10084"/>
        <n v="10219"/>
        <n v="2632"/>
        <n v="4769"/>
        <n v="10403"/>
        <n v="4828"/>
        <n v="4587"/>
        <n v="10832"/>
        <n v="5967"/>
        <n v="10703"/>
        <n v="9516"/>
        <n v="2535"/>
        <n v="9"/>
        <n v="2804"/>
        <n v="4381"/>
        <n v="6609"/>
        <n v="10749"/>
        <n v="5093"/>
        <n v="4427"/>
        <n v="521"/>
        <n v="8524"/>
        <n v="2004"/>
        <n v="67"/>
        <n v="1945"/>
        <n v="2162"/>
        <n v="9923"/>
        <n v="9949"/>
        <n v="1041"/>
        <n v="6147"/>
        <n v="492"/>
        <n v="11133"/>
        <n v="2891"/>
        <n v="5011"/>
        <n v="3117"/>
        <n v="2308"/>
        <n v="10573"/>
        <n v="5063"/>
        <n v="5995"/>
        <n v="2461"/>
        <n v="236"/>
        <n v="1829"/>
        <n v="9739"/>
        <n v="1497"/>
        <n v="5324"/>
        <n v="7505"/>
        <n v="3283"/>
        <n v="367"/>
        <n v="10240"/>
        <n v="425"/>
        <n v="10790"/>
        <n v="1570"/>
        <n v="1577"/>
        <n v="2909"/>
        <n v="9701"/>
        <n v="6982"/>
        <n v="635"/>
        <n v="3265"/>
        <n v="6673"/>
        <n v="9369"/>
        <n v="4290"/>
        <n v="5493"/>
        <n v="8690"/>
        <n v="10634"/>
        <n v="4796"/>
        <n v="11148"/>
        <n v="6461"/>
        <n v="7660"/>
        <n v="2055"/>
        <n v="5107"/>
        <n v="1626"/>
        <n v="7679"/>
        <n v="291"/>
        <n v="10207"/>
        <n v="6437"/>
        <n v="4838"/>
        <n v="8017"/>
        <n v="5287"/>
        <n v="6271"/>
        <n v="10785"/>
        <n v="6071"/>
        <n v="3479"/>
        <n v="295"/>
        <n v="7397"/>
        <n v="10057"/>
        <n v="8346"/>
        <n v="4764"/>
        <n v="7930"/>
        <n v="10489"/>
        <n v="9483"/>
        <n v="1890"/>
        <n v="9938"/>
        <n v="4992"/>
        <n v="5909"/>
        <n v="821"/>
        <n v="7444"/>
        <n v="1655"/>
        <n v="6260"/>
        <n v="8996"/>
        <n v="6250"/>
        <n v="10727"/>
        <n v="749"/>
        <n v="5299"/>
        <n v="5846"/>
        <n v="3629"/>
        <n v="5114"/>
        <n v="7734"/>
        <n v="6327"/>
        <n v="9349"/>
        <n v="3641"/>
        <n v="199"/>
        <n v="591"/>
        <n v="9710"/>
        <n v="10513"/>
        <n v="5255"/>
        <n v="8755"/>
        <n v="1388"/>
        <n v="4436"/>
        <n v="1118"/>
        <n v="979"/>
        <n v="2929"/>
        <n v="6798"/>
        <n v="5181"/>
        <n v="4168"/>
        <n v="5726"/>
        <n v="3643"/>
        <n v="5866"/>
        <n v="1055"/>
        <n v="4518"/>
        <n v="5585"/>
        <n v="6197"/>
        <n v="2315"/>
        <n v="7718"/>
        <n v="9635"/>
        <n v="5832"/>
        <n v="2176"/>
        <n v="10552"/>
        <n v="9121"/>
        <n v="10091"/>
        <n v="2002"/>
        <n v="11187"/>
        <n v="3037"/>
        <n v="9805"/>
        <n v="849"/>
        <n v="4698"/>
        <n v="10524"/>
        <n v="2495"/>
        <n v="2115"/>
        <n v="4128"/>
        <n v="4148"/>
        <n v="3584"/>
        <n v="8395"/>
        <n v="2730"/>
        <n v="6142"/>
        <n v="4179"/>
        <n v="577"/>
        <n v="5429"/>
        <n v="6770"/>
        <n v="8702"/>
        <n v="8286"/>
        <n v="6912"/>
        <n v="2797"/>
        <n v="679"/>
        <n v="1351"/>
        <n v="1175"/>
        <n v="10380"/>
        <n v="4867"/>
        <n v="6218"/>
        <n v="3138"/>
        <n v="5389"/>
        <n v="5081"/>
        <n v="5534"/>
        <n v="3578"/>
        <n v="2408"/>
        <n v="10250"/>
        <n v="6504"/>
        <n v="5294"/>
        <n v="5734"/>
        <n v="692"/>
        <n v="7495"/>
        <n v="4756"/>
        <n v="451"/>
        <n v="2877"/>
        <n v="4611"/>
        <n v="7494"/>
        <n v="771"/>
        <n v="4961"/>
        <n v="1399"/>
        <n v="4954"/>
        <n v="8659"/>
        <n v="10277"/>
        <n v="2656"/>
        <n v="1502"/>
        <n v="736"/>
        <n v="5121"/>
        <n v="8545"/>
        <n v="1958"/>
        <n v="11071"/>
        <n v="4391"/>
        <n v="11088"/>
        <n v="6283"/>
        <n v="3421"/>
        <n v="5610"/>
        <n v="1349"/>
        <n v="2534"/>
        <n v="1839"/>
        <n v="8082"/>
        <n v="11031"/>
        <n v="9347"/>
        <n v="10160"/>
        <n v="3386"/>
        <n v="8175"/>
        <n v="4050"/>
        <n v="9400"/>
        <n v="967"/>
        <n v="7384"/>
        <n v="2793"/>
        <n v="2549"/>
        <n v="1071"/>
        <n v="10704"/>
        <n v="9817"/>
        <n v="4141"/>
        <n v="6872"/>
        <n v="3706"/>
        <n v="10722"/>
        <n v="4299"/>
        <n v="4640"/>
        <n v="2931"/>
        <n v="2870"/>
        <n v="1183"/>
        <n v="1272"/>
        <n v="6940"/>
        <n v="7352"/>
        <n v="5080"/>
        <n v="3570"/>
        <n v="898"/>
        <n v="2686"/>
        <n v="7527"/>
        <n v="5510"/>
        <n v="3336"/>
        <n v="10150"/>
        <n v="1008"/>
        <n v="9699"/>
        <n v="9672"/>
        <n v="5263"/>
        <n v="7488"/>
        <n v="10796"/>
        <n v="10855"/>
        <n v="2410"/>
        <n v="4310"/>
        <n v="1515"/>
        <n v="4216"/>
        <n v="10965"/>
        <n v="5153"/>
        <n v="4127"/>
        <n v="9986"/>
        <n v="2350"/>
        <n v="332"/>
        <n v="2980"/>
        <n v="9336"/>
        <n v="7386"/>
        <n v="3081"/>
        <n v="2245"/>
        <n v="1650"/>
        <n v="7912"/>
        <n v="3006"/>
        <n v="5680"/>
        <n v="1184"/>
        <n v="3174"/>
        <n v="5536"/>
        <n v="1204"/>
        <n v="945"/>
        <n v="3979"/>
        <n v="1087"/>
        <n v="6864"/>
        <n v="7516"/>
        <n v="3129"/>
        <n v="716"/>
        <n v="6961"/>
        <n v="4508"/>
        <n v="4843"/>
        <n v="10617"/>
        <n v="8663"/>
        <n v="6544"/>
        <n v="1519"/>
        <n v="9080"/>
        <n v="4552"/>
        <n v="3955"/>
        <n v="1640"/>
        <n v="2939"/>
        <n v="2546"/>
        <n v="2591"/>
        <n v="6658"/>
        <n v="13"/>
        <n v="5885"/>
        <n v="3310"/>
        <n v="7422"/>
        <n v="8707"/>
        <n v="6905"/>
        <n v="6263"/>
        <n v="10395"/>
        <n v="5831"/>
        <n v="5455"/>
        <n v="10466"/>
        <n v="5868"/>
        <n v="2227"/>
        <n v="2379"/>
        <n v="946"/>
        <n v="5031"/>
        <n v="10356"/>
        <n v="531"/>
        <n v="7851"/>
        <n v="1176"/>
        <n v="2740"/>
        <n v="4426"/>
        <n v="3406"/>
        <n v="7736"/>
        <n v="10448"/>
        <n v="2552"/>
        <n v="905"/>
        <n v="7165"/>
        <n v="7247"/>
        <n v="4713"/>
        <n v="3389"/>
        <n v="1966"/>
        <n v="4887"/>
        <n v="7789"/>
        <n v="9365"/>
        <n v="5692"/>
        <n v="8700"/>
        <n v="590"/>
        <n v="1544"/>
        <n v="1142"/>
        <n v="3523"/>
        <n v="238"/>
        <n v="6642"/>
        <n v="6257"/>
        <n v="7019"/>
        <n v="5046"/>
        <n v="3790"/>
        <n v="8230"/>
        <n v="4331"/>
        <n v="9216"/>
        <n v="6431"/>
        <n v="10789"/>
        <n v="10341"/>
        <n v="9423"/>
        <n v="3233"/>
        <n v="2488"/>
        <n v="5682"/>
        <n v="11178"/>
        <n v="7326"/>
        <n v="4252"/>
        <n v="1927"/>
        <n v="2130"/>
        <n v="6866"/>
        <n v="8605"/>
        <n v="9291"/>
        <n v="4333"/>
        <n v="7999"/>
        <n v="1109"/>
        <n v="2109"/>
        <n v="3717"/>
        <n v="574"/>
        <n v="5223"/>
        <n v="7419"/>
        <n v="3266"/>
        <n v="3598"/>
        <n v="550"/>
        <n v="4687"/>
        <n v="10854"/>
        <n v="5512"/>
        <n v="4679"/>
        <n v="4329"/>
        <n v="4998"/>
        <n v="4394"/>
        <n v="7321"/>
        <n v="6815"/>
        <n v="2261"/>
        <n v="8553"/>
        <n v="2181"/>
        <n v="10339"/>
        <n v="2781"/>
        <n v="9931"/>
        <n v="1473"/>
        <n v="8916"/>
        <n v="2570"/>
        <n v="2926"/>
        <n v="2863"/>
        <n v="4607"/>
        <n v="1160"/>
        <n v="4944"/>
        <n v="9058"/>
        <n v="3619"/>
        <n v="5687"/>
        <n v="1665"/>
        <n v="8799"/>
        <n v="8970"/>
        <n v="796"/>
        <n v="2895"/>
        <n v="6616"/>
        <n v="9396"/>
        <n v="9707"/>
        <n v="933"/>
        <n v="339"/>
        <n v="8427"/>
        <n v="217"/>
        <n v="10872"/>
        <n v="10968"/>
        <n v="5798"/>
        <n v="6086"/>
        <n v="6303"/>
        <n v="1384"/>
        <n v="5626"/>
        <n v="9790"/>
        <n v="4548"/>
        <n v="1993"/>
        <n v="9940"/>
        <n v="304"/>
        <n v="9596"/>
        <n v="274"/>
        <n v="10394"/>
        <n v="4487"/>
        <n v="1592"/>
        <n v="9559"/>
        <n v="8235"/>
        <n v="6205"/>
        <n v="2958"/>
        <n v="2815"/>
        <n v="9197"/>
        <n v="830"/>
        <n v="6404"/>
        <n v="3536"/>
        <n v="4478"/>
        <n v="4444"/>
        <n v="4298"/>
        <n v="3783"/>
        <n v="1100"/>
        <n v="4437"/>
        <n v="8897"/>
        <n v="3830"/>
        <n v="1340"/>
        <n v="6887"/>
        <n v="1010"/>
        <n v="7500"/>
        <n v="48"/>
        <n v="7286"/>
        <n v="2230"/>
        <n v="7613"/>
        <n v="4138"/>
        <n v="10833"/>
        <n v="10556"/>
        <n v="5543"/>
        <n v="3478"/>
        <n v="9706"/>
        <n v="10492"/>
        <n v="4550"/>
        <n v="1378"/>
        <n v="1916"/>
        <n v="5140"/>
        <n v="10176"/>
        <n v="6203"/>
        <n v="3403"/>
        <n v="5207"/>
        <n v="7533"/>
        <n v="4259"/>
        <n v="4530"/>
        <n v="10120"/>
        <n v="1628"/>
        <n v="2337"/>
        <n v="4541"/>
        <n v="2114"/>
        <n v="7462"/>
        <n v="4261"/>
        <n v="9736"/>
        <n v="8430"/>
        <n v="798"/>
        <n v="5935"/>
        <n v="8619"/>
        <n v="5025"/>
        <n v="2612"/>
        <n v="10757"/>
        <n v="9760"/>
        <n v="9500"/>
        <n v="2518"/>
        <n v="7101"/>
        <n v="437"/>
        <n v="5278"/>
        <n v="10951"/>
        <n v="10157"/>
        <n v="7270"/>
        <n v="375"/>
        <n v="3099"/>
        <n v="4418"/>
        <n v="535"/>
        <n v="3152"/>
        <n v="7683"/>
        <n v="11188"/>
        <n v="4608"/>
        <n v="1170"/>
        <n v="7947"/>
        <n v="4338"/>
        <n v="1818"/>
        <n v="3767"/>
        <n v="6141"/>
        <n v="7943"/>
        <n v="10413"/>
        <n v="9925"/>
        <n v="7540"/>
        <n v="6383"/>
        <n v="10536"/>
        <n v="9780"/>
        <n v="8773"/>
        <n v="3267"/>
        <n v="5633"/>
        <n v="9888"/>
        <n v="4399"/>
        <n v="1448"/>
        <n v="75"/>
        <n v="3759"/>
        <n v="10507"/>
        <n v="5236"/>
        <n v="4094"/>
        <n v="8588"/>
        <n v="143"/>
        <n v="9855"/>
        <n v="5441"/>
        <n v="10648"/>
        <n v="5120"/>
        <n v="2375"/>
        <n v="4974"/>
        <n v="1987"/>
        <n v="4754"/>
        <n v="839"/>
        <n v="7375"/>
        <n v="10144"/>
        <n v="4580"/>
        <n v="1663"/>
        <n v="1232"/>
        <n v="3967"/>
        <n v="3276"/>
        <n v="10323"/>
        <n v="2345"/>
        <n v="9451"/>
        <n v="3498"/>
        <n v="6694"/>
        <n v="8164"/>
        <n v="3231"/>
        <n v="8842"/>
        <n v="2154"/>
        <n v="10841"/>
        <n v="5084"/>
        <n v="7094"/>
        <n v="9140"/>
        <n v="2712"/>
        <n v="1177"/>
        <n v="1627"/>
        <n v="9029"/>
        <n v="3436"/>
        <n v="9671"/>
        <n v="4964"/>
        <n v="4297"/>
        <n v="8975"/>
        <n v="8233"/>
        <n v="10770"/>
        <n v="10319"/>
        <n v="2961"/>
        <n v="10613"/>
        <n v="8079"/>
        <n v="4653"/>
        <n v="8629"/>
        <n v="115"/>
        <n v="9167"/>
        <n v="8315"/>
        <n v="5184"/>
        <n v="1833"/>
        <n v="8786"/>
        <n v="8643"/>
        <n v="73"/>
        <n v="5883"/>
        <n v="7186"/>
        <n v="843"/>
        <n v="1743"/>
        <n v="5562"/>
        <n v="1225"/>
        <n v="7059"/>
        <n v="6382"/>
        <n v="9014"/>
        <n v="3083"/>
        <n v="9239"/>
        <n v="8278"/>
        <n v="195"/>
        <n v="4643"/>
        <n v="10260"/>
        <n v="2262"/>
        <n v="87"/>
        <n v="1343"/>
        <n v="5453"/>
        <n v="4749"/>
        <n v="7829"/>
        <n v="1150"/>
        <n v="5623"/>
        <n v="5252"/>
        <n v="2457"/>
        <n v="9292"/>
        <n v="7409"/>
        <n v="7023"/>
        <n v="3599"/>
        <n v="5796"/>
        <n v="3799"/>
        <n v="6261"/>
        <n v="10686"/>
        <n v="7297"/>
        <n v="968"/>
        <n v="10505"/>
        <n v="4096"/>
        <n v="5790"/>
        <n v="1951"/>
        <n v="3696"/>
        <n v="3526"/>
        <n v="5232"/>
        <n v="3011"/>
        <n v="10742"/>
        <n v="8537"/>
        <n v="3032"/>
        <n v="5231"/>
        <n v="3878"/>
        <n v="2021"/>
        <n v="9984"/>
        <n v="1081"/>
        <n v="3520"/>
        <n v="954"/>
        <n v="1379"/>
        <n v="221"/>
        <n v="9665"/>
        <n v="4706"/>
        <n v="4351"/>
        <n v="9264"/>
        <n v="2404"/>
        <n v="9235"/>
        <n v="5272"/>
        <n v="2814"/>
        <n v="6347"/>
        <n v="2711"/>
        <n v="4472"/>
        <n v="2471"/>
        <n v="2831"/>
        <n v="5332"/>
        <n v="1763"/>
        <n v="5062"/>
        <n v="1859"/>
        <n v="6728"/>
        <n v="10398"/>
        <n v="9606"/>
        <n v="9999"/>
        <n v="10478"/>
        <n v="4477"/>
        <n v="5329"/>
        <n v="1553"/>
        <n v="11056"/>
        <n v="6575"/>
        <n v="6340"/>
        <n v="2324"/>
        <n v="5423"/>
        <n v="4507"/>
        <n v="6605"/>
        <n v="4322"/>
        <n v="10641"/>
        <n v="7254"/>
        <n v="9491"/>
        <n v="2079"/>
        <n v="8775"/>
        <n v="8594"/>
        <n v="4098"/>
        <n v="1381"/>
        <n v="9481"/>
        <n v="3667"/>
        <n v="5802"/>
        <n v="3595"/>
        <n v="9727"/>
        <n v="6565"/>
        <n v="9274"/>
        <n v="4320"/>
        <n v="8212"/>
        <n v="6568"/>
        <n v="6678"/>
        <n v="257"/>
        <n v="6289"/>
        <n v="7437"/>
        <n v="7712"/>
        <n v="9298"/>
        <n v="1619"/>
        <n v="6810"/>
        <n v="8562"/>
        <n v="2285"/>
        <n v="975"/>
        <n v="4452"/>
        <n v="213"/>
        <n v="263"/>
        <n v="4619"/>
        <n v="1506"/>
        <n v="5841"/>
        <n v="3968"/>
        <n v="1371"/>
        <n v="6722"/>
        <n v="8093"/>
        <n v="1461"/>
        <n v="6875"/>
        <n v="1513"/>
        <n v="2937"/>
        <n v="3120"/>
        <n v="3712"/>
        <n v="4356"/>
        <n v="7832"/>
        <n v="7274"/>
        <n v="1907"/>
        <n v="618"/>
        <n v="7022"/>
        <n v="10562"/>
        <n v="10140"/>
        <n v="7881"/>
        <n v="5782"/>
        <n v="2878"/>
        <n v="983"/>
        <n v="10837"/>
        <n v="10313"/>
        <n v="3921"/>
        <n v="955"/>
        <n v="313"/>
        <n v="2826"/>
        <n v="9185"/>
        <n v="6222"/>
        <n v="6406"/>
        <n v="5286"/>
        <n v="8135"/>
        <n v="7600"/>
        <n v="5036"/>
        <n v="1490"/>
        <n v="4712"/>
        <n v="9529"/>
        <n v="10678"/>
        <n v="5837"/>
        <n v="10826"/>
        <n v="4086"/>
        <n v="10304"/>
        <n v="10708"/>
        <n v="10983"/>
        <n v="5320"/>
        <n v="3628"/>
        <n v="4073"/>
        <n v="7072"/>
        <n v="9904"/>
        <n v="2217"/>
        <n v="4967"/>
        <n v="4102"/>
        <n v="2256"/>
        <n v="1463"/>
        <n v="3900"/>
        <n v="3551"/>
        <n v="6398"/>
        <n v="9958"/>
        <n v="8601"/>
        <n v="4931"/>
        <n v="3491"/>
        <n v="8029"/>
        <n v="7875"/>
        <n v="5948"/>
        <n v="8726"/>
        <n v="6379"/>
        <n v="5863"/>
        <n v="10486"/>
        <n v="5847"/>
        <n v="10846"/>
        <n v="1127"/>
        <n v="7959"/>
        <n v="9386"/>
        <n v="6457"/>
        <n v="4055"/>
        <n v="7053"/>
        <n v="5204"/>
        <n v="7325"/>
        <n v="7300"/>
        <n v="453"/>
        <n v="2392"/>
        <n v="9153"/>
        <n v="1920"/>
        <n v="5147"/>
        <n v="6721"/>
        <n v="3332"/>
        <n v="10992"/>
        <n v="9503"/>
        <n v="3846"/>
        <n v="8310"/>
        <n v="10710"/>
        <n v="7433"/>
        <n v="4122"/>
        <n v="10738"/>
        <n v="2557"/>
        <n v="11181"/>
        <n v="10343"/>
        <n v="1103"/>
        <n v="7373"/>
        <n v="8932"/>
        <n v="4324"/>
        <n v="4211"/>
        <n v="10905"/>
        <n v="8910"/>
        <n v="1168"/>
        <n v="7899"/>
        <n v="1407"/>
        <n v="11075"/>
        <n v="2894"/>
        <n v="3068"/>
        <n v="368"/>
        <n v="9850"/>
        <n v="528"/>
        <n v="3422"/>
        <n v="6201"/>
        <n v="286"/>
        <n v="907"/>
        <n v="8416"/>
        <n v="8151"/>
        <n v="7141"/>
        <n v="7224"/>
        <n v="1137"/>
        <n v="1065"/>
        <n v="6215"/>
        <n v="7327"/>
        <n v="1880"/>
        <n v="6424"/>
        <n v="4741"/>
        <n v="10432"/>
        <n v="7030"/>
        <n v="10590"/>
        <n v="4656"/>
        <n v="6292"/>
        <n v="1016"/>
        <n v="2724"/>
        <n v="6019"/>
        <n v="833"/>
        <n v="8418"/>
        <n v="3565"/>
        <n v="255"/>
        <n v="3865"/>
        <n v="1050"/>
        <n v="7828"/>
        <n v="9960"/>
        <n v="8341"/>
        <n v="1324"/>
        <n v="9967"/>
        <n v="8890"/>
        <n v="9592"/>
        <n v="10203"/>
        <n v="773"/>
        <n v="6653"/>
        <n v="6287"/>
        <n v="938"/>
        <n v="4405"/>
        <n v="8143"/>
        <n v="9303"/>
        <n v="2066"/>
        <n v="3645"/>
        <n v="4910"/>
        <n v="7532"/>
        <n v="1072"/>
        <n v="11010"/>
        <n v="800"/>
        <n v="4943"/>
        <n v="8026"/>
        <n v="7279"/>
        <n v="8405"/>
        <n v="5975"/>
        <n v="7428"/>
        <n v="4673"/>
        <n v="1676"/>
        <n v="3388"/>
        <n v="5250"/>
        <n v="3807"/>
        <n v="5474"/>
        <n v="4459"/>
        <n v="10642"/>
        <n v="2131"/>
        <n v="3547"/>
        <n v="378"/>
        <n v="5300"/>
        <n v="3139"/>
        <n v="1542"/>
        <n v="2574"/>
        <n v="523"/>
        <n v="4603"/>
        <n v="2677"/>
        <n v="10159"/>
        <n v="11013"/>
        <n v="6606"/>
        <n v="7842"/>
        <n v="3182"/>
        <n v="7106"/>
        <n v="4279"/>
        <n v="5558"/>
        <n v="6343"/>
        <n v="9422"/>
        <n v="4385"/>
        <n v="1612"/>
        <n v="9687"/>
        <n v="246"/>
        <n v="6181"/>
        <n v="10735"/>
        <n v="5068"/>
        <n v="4939"/>
        <n v="8867"/>
        <n v="8652"/>
        <n v="6354"/>
        <n v="2453"/>
        <n v="5871"/>
        <n v="7378"/>
        <n v="7787"/>
        <n v="5589"/>
        <n v="10069"/>
        <n v="8852"/>
        <n v="2747"/>
        <n v="1377"/>
        <n v="3867"/>
        <n v="7793"/>
        <n v="3859"/>
        <n v="10307"/>
        <n v="3170"/>
        <n v="2478"/>
        <n v="4865"/>
        <n v="4543"/>
        <n v="9213"/>
        <n v="10581"/>
        <n v="10245"/>
        <n v="3439"/>
        <n v="2431"/>
        <n v="4339"/>
        <n v="6974"/>
        <n v="3602"/>
      </sharedItems>
    </cacheField>
    <cacheField name="Year_Birth" numFmtId="0">
      <sharedItems containsSemiMixedTypes="0" containsString="0" containsNumber="1" containsInteger="1" minValue="1893" maxValue="1996"/>
    </cacheField>
    <cacheField name="Age" numFmtId="0">
      <sharedItems containsSemiMixedTypes="0" containsString="0" containsNumber="1" containsInteger="1" minValue="29" maxValue="132"/>
    </cacheField>
    <cacheField name="Education" numFmtId="0">
      <sharedItems/>
    </cacheField>
    <cacheField name="Marital_Status" numFmtId="0">
      <sharedItems/>
    </cacheField>
    <cacheField name="Category" numFmtId="0">
      <sharedItems/>
    </cacheField>
    <cacheField name="Income" numFmtId="44">
      <sharedItems containsMixedTypes="1" containsNumber="1" containsInteger="1" minValue="1730" maxValue="666666"/>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ate" numFmtId="14">
      <sharedItems containsDate="1" containsMixedTypes="1" minDate="2012-01-08T00:00:00" maxDate="2014-12-07T00:00:00"/>
    </cacheField>
    <cacheField name="Recency" numFmtId="0">
      <sharedItems containsSemiMixedTypes="0" containsString="0" containsNumber="1" containsInteger="1" minValue="0" maxValue="99"/>
    </cacheField>
    <cacheField name="Wines" numFmtId="44">
      <sharedItems containsSemiMixedTypes="0" containsString="0" containsNumber="1" containsInteger="1" minValue="0" maxValue="1493"/>
    </cacheField>
    <cacheField name="Fruits" numFmtId="44">
      <sharedItems containsSemiMixedTypes="0" containsString="0" containsNumber="1" containsInteger="1" minValue="0" maxValue="199"/>
    </cacheField>
    <cacheField name="MeatProducts" numFmtId="44">
      <sharedItems containsSemiMixedTypes="0" containsString="0" containsNumber="1" containsInteger="1" minValue="0" maxValue="1725"/>
    </cacheField>
    <cacheField name="FishProducts" numFmtId="44">
      <sharedItems containsSemiMixedTypes="0" containsString="0" containsNumber="1" containsInteger="1" minValue="0" maxValue="259"/>
    </cacheField>
    <cacheField name="Sweet" numFmtId="44">
      <sharedItems containsSemiMixedTypes="0" containsString="0" containsNumber="1" containsInteger="1" minValue="0" maxValue="263"/>
    </cacheField>
    <cacheField name="GoldProds" numFmtId="44">
      <sharedItems containsSemiMixedTypes="0" containsString="0" containsNumber="1" containsInteger="1" minValue="0" maxValue="362"/>
    </cacheField>
    <cacheField name="Total Amount" numFmtId="44">
      <sharedItems containsSemiMixedTypes="0" containsString="0" containsNumber="1" containsInteger="1" minValue="4" maxValue="2491"/>
    </cacheField>
    <cacheField name="Percentage of income spent" numFmtId="10">
      <sharedItems containsMixedTypes="1" containsNumber="1" minValue="3.248356331696162E-5" maxValue="0.7065794850837761"/>
    </cacheField>
    <cacheField name="Max " numFmtId="10">
      <sharedItems/>
    </cacheField>
    <cacheField name="DealsPurchases" numFmtId="0">
      <sharedItems containsSemiMixedTypes="0" containsString="0" containsNumber="1" containsInteger="1" minValue="0" maxValue="15" count="15">
        <n v="5"/>
        <n v="1"/>
        <n v="4"/>
        <n v="2"/>
        <n v="11"/>
        <n v="3"/>
        <n v="0"/>
        <n v="8"/>
        <n v="6"/>
        <n v="7"/>
        <n v="15"/>
        <n v="13"/>
        <n v="9"/>
        <n v="12"/>
        <n v="10"/>
      </sharedItems>
    </cacheField>
    <cacheField name="WebPurchases" numFmtId="0">
      <sharedItems containsSemiMixedTypes="0" containsString="0" containsNumber="1" containsInteger="1" minValue="0" maxValue="27" count="15">
        <n v="4"/>
        <n v="2"/>
        <n v="9"/>
        <n v="8"/>
        <n v="3"/>
        <n v="5"/>
        <n v="1"/>
        <n v="10"/>
        <n v="7"/>
        <n v="0"/>
        <n v="6"/>
        <n v="11"/>
        <n v="25"/>
        <n v="23"/>
        <n v="27"/>
      </sharedItems>
    </cacheField>
    <cacheField name="CatalogPurchases" numFmtId="0">
      <sharedItems containsSemiMixedTypes="0" containsString="0" containsNumber="1" containsInteger="1" minValue="0" maxValue="28" count="14">
        <n v="1"/>
        <n v="4"/>
        <n v="5"/>
        <n v="2"/>
        <n v="0"/>
        <n v="7"/>
        <n v="3"/>
        <n v="9"/>
        <n v="8"/>
        <n v="6"/>
        <n v="28"/>
        <n v="10"/>
        <n v="11"/>
        <n v="22"/>
      </sharedItems>
    </cacheField>
    <cacheField name="StorePurchases" numFmtId="0">
      <sharedItems containsSemiMixedTypes="0" containsString="0" containsNumber="1" containsInteger="1" minValue="0" maxValue="13" count="14">
        <n v="2"/>
        <n v="12"/>
        <n v="3"/>
        <n v="6"/>
        <n v="4"/>
        <n v="10"/>
        <n v="9"/>
        <n v="8"/>
        <n v="5"/>
        <n v="7"/>
        <n v="1"/>
        <n v="13"/>
        <n v="11"/>
        <n v="0"/>
      </sharedItems>
    </cacheField>
    <cacheField name="NumWebVisitsMonth" numFmtId="0">
      <sharedItems containsSemiMixedTypes="0" containsString="0" containsNumber="1" containsInteger="1" minValue="0" maxValue="20"/>
    </cacheField>
    <cacheField name="Z_CostContact" numFmtId="0">
      <sharedItems containsSemiMixedTypes="0" containsString="0" containsNumber="1" containsInteger="1" minValue="3" maxValue="3"/>
    </cacheField>
    <cacheField name="Z_Revenue" numFmtId="0">
      <sharedItems containsSemiMixedTypes="0" containsString="0" containsNumber="1" containsInteger="1" minValue="11" maxValue="11"/>
    </cacheField>
    <cacheField name="Response"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pivotCacheId="22454956"/>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elcome" refreshedDate="45988.422152777777" createdVersion="7" refreshedVersion="7" minRefreshableVersion="3" recordCount="2240" xr:uid="{AADF3B66-815B-4FFF-A689-B090366B3534}">
  <cacheSource type="worksheet">
    <worksheetSource name="Table1"/>
  </cacheSource>
  <cacheFields count="28">
    <cacheField name="ID" numFmtId="0">
      <sharedItems containsSemiMixedTypes="0" containsString="0" containsNumber="1" containsInteger="1" minValue="0" maxValue="11191"/>
    </cacheField>
    <cacheField name="Year_Birth" numFmtId="0">
      <sharedItems containsSemiMixedTypes="0" containsString="0" containsNumber="1" containsInteger="1" minValue="1893" maxValue="1996"/>
    </cacheField>
    <cacheField name="Age" numFmtId="0">
      <sharedItems containsSemiMixedTypes="0" containsString="0" containsNumber="1" containsInteger="1" minValue="29" maxValue="132"/>
    </cacheField>
    <cacheField name="Education" numFmtId="0">
      <sharedItems count="5">
        <s v="Graduation"/>
        <s v="Master"/>
        <s v="2n Cycle"/>
        <s v="PhD"/>
        <s v="Basic"/>
      </sharedItems>
    </cacheField>
    <cacheField name="Marital_Status" numFmtId="0">
      <sharedItems count="8">
        <s v="Married"/>
        <s v="Together"/>
        <s v="Divorced"/>
        <s v="Single"/>
        <s v="Widow"/>
        <s v="Alone"/>
        <s v="Absurd"/>
        <s v="YOLO"/>
      </sharedItems>
    </cacheField>
    <cacheField name="Category" numFmtId="0">
      <sharedItems count="3">
        <s v="Adult"/>
        <s v="Young Adult"/>
        <s v="Senior"/>
      </sharedItems>
    </cacheField>
    <cacheField name="Income" numFmtId="44">
      <sharedItems containsMixedTypes="1" containsNumber="1" containsInteger="1" minValue="1730" maxValue="666666"/>
    </cacheField>
    <cacheField name="Kidhome" numFmtId="0">
      <sharedItems containsSemiMixedTypes="0" containsString="0" containsNumber="1" containsInteger="1" minValue="0" maxValue="2"/>
    </cacheField>
    <cacheField name="Teenhome" numFmtId="0">
      <sharedItems containsSemiMixedTypes="0" containsString="0" containsNumber="1" containsInteger="1" minValue="0" maxValue="2"/>
    </cacheField>
    <cacheField name="Date" numFmtId="14">
      <sharedItems containsDate="1" containsMixedTypes="1" minDate="2012-01-08T00:00:00" maxDate="2014-12-07T00:00:00"/>
    </cacheField>
    <cacheField name="Recency" numFmtId="0">
      <sharedItems containsSemiMixedTypes="0" containsString="0" containsNumber="1" containsInteger="1" minValue="0" maxValue="99"/>
    </cacheField>
    <cacheField name="Wines" numFmtId="44">
      <sharedItems containsSemiMixedTypes="0" containsString="0" containsNumber="1" containsInteger="1" minValue="0" maxValue="1493"/>
    </cacheField>
    <cacheField name="Fruits" numFmtId="44">
      <sharedItems containsSemiMixedTypes="0" containsString="0" containsNumber="1" containsInteger="1" minValue="0" maxValue="199"/>
    </cacheField>
    <cacheField name="MeatProducts" numFmtId="44">
      <sharedItems containsSemiMixedTypes="0" containsString="0" containsNumber="1" containsInteger="1" minValue="0" maxValue="1725"/>
    </cacheField>
    <cacheField name="FishProducts" numFmtId="44">
      <sharedItems containsSemiMixedTypes="0" containsString="0" containsNumber="1" containsInteger="1" minValue="0" maxValue="259"/>
    </cacheField>
    <cacheField name="Sweet" numFmtId="44">
      <sharedItems containsSemiMixedTypes="0" containsString="0" containsNumber="1" containsInteger="1" minValue="0" maxValue="263"/>
    </cacheField>
    <cacheField name="GoldProds" numFmtId="44">
      <sharedItems containsSemiMixedTypes="0" containsString="0" containsNumber="1" containsInteger="1" minValue="0" maxValue="362"/>
    </cacheField>
    <cacheField name="Total Amount" numFmtId="44">
      <sharedItems containsSemiMixedTypes="0" containsString="0" containsNumber="1" containsInteger="1" minValue="4" maxValue="2491"/>
    </cacheField>
    <cacheField name="Percentage of income spent" numFmtId="10">
      <sharedItems containsMixedTypes="1" containsNumber="1" minValue="3.248356331696162E-5" maxValue="0.7065794850837761"/>
    </cacheField>
    <cacheField name="Max " numFmtId="10">
      <sharedItems/>
    </cacheField>
    <cacheField name="DealsPurchases" numFmtId="0">
      <sharedItems containsSemiMixedTypes="0" containsString="0" containsNumber="1" containsInteger="1" minValue="0" maxValue="15"/>
    </cacheField>
    <cacheField name="WebPurchases" numFmtId="0">
      <sharedItems containsSemiMixedTypes="0" containsString="0" containsNumber="1" containsInteger="1" minValue="0" maxValue="27"/>
    </cacheField>
    <cacheField name="CatalogPurchases" numFmtId="0">
      <sharedItems containsSemiMixedTypes="0" containsString="0" containsNumber="1" containsInteger="1" minValue="0" maxValue="28"/>
    </cacheField>
    <cacheField name="StorePurchases" numFmtId="0">
      <sharedItems containsSemiMixedTypes="0" containsString="0" containsNumber="1" containsInteger="1" minValue="0" maxValue="13"/>
    </cacheField>
    <cacheField name="NumWebVisitsMonth" numFmtId="0">
      <sharedItems containsSemiMixedTypes="0" containsString="0" containsNumber="1" containsInteger="1" minValue="0" maxValue="20"/>
    </cacheField>
    <cacheField name="Z_CostContact" numFmtId="0">
      <sharedItems containsSemiMixedTypes="0" containsString="0" containsNumber="1" containsInteger="1" minValue="3" maxValue="3"/>
    </cacheField>
    <cacheField name="Z_Revenue" numFmtId="0">
      <sharedItems containsSemiMixedTypes="0" containsString="0" containsNumber="1" containsInteger="1" minValue="11" maxValue="11"/>
    </cacheField>
    <cacheField name="Response"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567464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n v="196585"/>
    <n v="9744"/>
    <n v="81941"/>
    <n v="12990"/>
    <n v="9828"/>
    <n v="1570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n v="4692"/>
    <n v="1976"/>
    <n v="49"/>
    <x v="0"/>
    <s v="Married"/>
    <s v="Adult"/>
    <n v="7500"/>
    <n v="1"/>
    <n v="0"/>
    <d v="2012-01-08T00:00:00"/>
    <n v="19"/>
    <n v="7"/>
    <n v="0"/>
    <n v="12"/>
    <n v="13"/>
    <n v="7"/>
    <n v="32"/>
    <n v="39"/>
    <n v="5.1999999999999998E-3"/>
    <s v="GoldProds"/>
    <n v="5"/>
    <n v="4"/>
    <n v="1"/>
    <n v="2"/>
    <n v="9"/>
    <n v="3"/>
    <n v="11"/>
    <n v="1"/>
  </r>
  <r>
    <n v="2611"/>
    <n v="1959"/>
    <n v="66"/>
    <x v="1"/>
    <s v="Together"/>
    <s v="Senior"/>
    <n v="82576"/>
    <n v="0"/>
    <n v="0"/>
    <d v="2012-01-08T00:00:00"/>
    <n v="66"/>
    <n v="1206"/>
    <n v="55"/>
    <n v="445"/>
    <n v="168"/>
    <n v="18"/>
    <n v="18"/>
    <n v="1892"/>
    <n v="2.2912226312730093E-2"/>
    <s v="Wines"/>
    <n v="1"/>
    <n v="2"/>
    <n v="4"/>
    <n v="12"/>
    <n v="1"/>
    <n v="3"/>
    <n v="11"/>
    <n v="0"/>
  </r>
  <r>
    <n v="10001"/>
    <n v="1985"/>
    <n v="40"/>
    <x v="2"/>
    <s v="Together"/>
    <s v="Adult"/>
    <n v="7500"/>
    <n v="1"/>
    <n v="0"/>
    <d v="2012-01-08T00:00:00"/>
    <n v="98"/>
    <n v="5"/>
    <n v="17"/>
    <n v="17"/>
    <n v="13"/>
    <n v="14"/>
    <n v="34"/>
    <n v="66"/>
    <n v="8.8000000000000005E-3"/>
    <s v="GoldProds"/>
    <n v="4"/>
    <n v="2"/>
    <n v="1"/>
    <n v="3"/>
    <n v="9"/>
    <n v="3"/>
    <n v="11"/>
    <n v="0"/>
  </r>
  <r>
    <n v="7118"/>
    <n v="1957"/>
    <n v="68"/>
    <x v="0"/>
    <s v="Married"/>
    <s v="Senior"/>
    <n v="73803"/>
    <n v="0"/>
    <n v="1"/>
    <d v="2012-01-08T00:00:00"/>
    <n v="61"/>
    <n v="833"/>
    <n v="80"/>
    <n v="363"/>
    <n v="52"/>
    <n v="26"/>
    <n v="174"/>
    <n v="1354"/>
    <n v="1.8346137690879775E-2"/>
    <s v="Wines"/>
    <n v="2"/>
    <n v="9"/>
    <n v="5"/>
    <n v="6"/>
    <n v="6"/>
    <n v="3"/>
    <n v="11"/>
    <n v="1"/>
  </r>
  <r>
    <n v="4070"/>
    <n v="1969"/>
    <n v="56"/>
    <x v="3"/>
    <s v="Married"/>
    <s v="Senior"/>
    <n v="94871"/>
    <n v="0"/>
    <n v="2"/>
    <d v="2012-01-09T00:00:00"/>
    <n v="99"/>
    <n v="169"/>
    <n v="24"/>
    <n v="553"/>
    <n v="188"/>
    <n v="0"/>
    <n v="144"/>
    <n v="934"/>
    <n v="9.8449473495588746E-3"/>
    <s v="MeatProducts"/>
    <n v="1"/>
    <n v="8"/>
    <n v="5"/>
    <n v="4"/>
    <n v="7"/>
    <n v="3"/>
    <n v="11"/>
    <n v="1"/>
  </r>
  <r>
    <n v="3202"/>
    <n v="1987"/>
    <n v="38"/>
    <x v="3"/>
    <s v="Married"/>
    <s v="Adult"/>
    <n v="51563"/>
    <n v="0"/>
    <n v="0"/>
    <d v="2012-01-10T00:00:00"/>
    <n v="60"/>
    <n v="1166"/>
    <n v="0"/>
    <n v="48"/>
    <n v="0"/>
    <n v="0"/>
    <n v="36"/>
    <n v="1214"/>
    <n v="2.354401411865097E-2"/>
    <s v="Wines"/>
    <n v="1"/>
    <n v="4"/>
    <n v="4"/>
    <n v="10"/>
    <n v="8"/>
    <n v="3"/>
    <n v="11"/>
    <n v="0"/>
  </r>
  <r>
    <n v="2882"/>
    <n v="1975"/>
    <n v="50"/>
    <x v="2"/>
    <s v="Divorced"/>
    <s v="Adult"/>
    <n v="67893"/>
    <n v="0"/>
    <n v="1"/>
    <d v="2012-01-10T00:00:00"/>
    <n v="31"/>
    <n v="711"/>
    <n v="28"/>
    <n v="142"/>
    <n v="49"/>
    <n v="18"/>
    <n v="47"/>
    <n v="948"/>
    <n v="1.3963147894481021E-2"/>
    <s v="Wines"/>
    <n v="2"/>
    <n v="3"/>
    <n v="2"/>
    <n v="9"/>
    <n v="8"/>
    <n v="3"/>
    <n v="11"/>
    <n v="0"/>
  </r>
  <r>
    <n v="4491"/>
    <n v="1949"/>
    <n v="76"/>
    <x v="1"/>
    <s v="Married"/>
    <s v="Senior"/>
    <n v="62845"/>
    <n v="1"/>
    <n v="1"/>
    <d v="2012-01-10T00:00:00"/>
    <n v="3"/>
    <n v="1099"/>
    <n v="0"/>
    <n v="45"/>
    <n v="0"/>
    <n v="0"/>
    <n v="34"/>
    <n v="1144"/>
    <n v="1.8203516588431855E-2"/>
    <s v="Wines"/>
    <n v="11"/>
    <n v="3"/>
    <n v="4"/>
    <n v="10"/>
    <n v="8"/>
    <n v="3"/>
    <n v="11"/>
    <n v="0"/>
  </r>
  <r>
    <n v="873"/>
    <n v="1949"/>
    <n v="76"/>
    <x v="1"/>
    <s v="Married"/>
    <s v="Senior"/>
    <n v="62845"/>
    <n v="1"/>
    <n v="1"/>
    <d v="2012-01-10T00:00:00"/>
    <n v="3"/>
    <n v="1099"/>
    <n v="0"/>
    <n v="45"/>
    <n v="0"/>
    <n v="0"/>
    <n v="34"/>
    <n v="1144"/>
    <n v="1.8203516588431855E-2"/>
    <s v="Wines"/>
    <n v="11"/>
    <n v="3"/>
    <n v="4"/>
    <n v="10"/>
    <n v="8"/>
    <n v="3"/>
    <n v="11"/>
    <n v="1"/>
  </r>
  <r>
    <n v="8486"/>
    <n v="1971"/>
    <n v="54"/>
    <x v="1"/>
    <s v="Together"/>
    <s v="Senior"/>
    <n v="30538"/>
    <n v="1"/>
    <n v="0"/>
    <d v="2012-01-10T00:00:00"/>
    <n v="27"/>
    <n v="284"/>
    <n v="0"/>
    <n v="52"/>
    <n v="8"/>
    <n v="3"/>
    <n v="20"/>
    <n v="347"/>
    <n v="1.136289213438994E-2"/>
    <s v="Wines"/>
    <n v="4"/>
    <n v="9"/>
    <n v="0"/>
    <n v="4"/>
    <n v="10"/>
    <n v="3"/>
    <n v="11"/>
    <n v="0"/>
  </r>
  <r>
    <n v="6055"/>
    <n v="1979"/>
    <n v="46"/>
    <x v="0"/>
    <s v="Married"/>
    <s v="Adult"/>
    <n v="71626"/>
    <n v="0"/>
    <n v="0"/>
    <d v="2012-01-11T00:00:00"/>
    <n v="94"/>
    <n v="546"/>
    <n v="72"/>
    <n v="376"/>
    <n v="94"/>
    <n v="145"/>
    <n v="72"/>
    <n v="1233"/>
    <n v="1.7214419344930613E-2"/>
    <s v="Wines"/>
    <n v="1"/>
    <n v="5"/>
    <n v="5"/>
    <n v="8"/>
    <n v="3"/>
    <n v="3"/>
    <n v="11"/>
    <n v="0"/>
  </r>
  <r>
    <n v="9530"/>
    <n v="1988"/>
    <n v="37"/>
    <x v="0"/>
    <s v="Married"/>
    <s v="Adult"/>
    <n v="24645"/>
    <n v="1"/>
    <n v="0"/>
    <d v="2012-01-11T00:00:00"/>
    <n v="16"/>
    <n v="5"/>
    <n v="3"/>
    <n v="4"/>
    <n v="4"/>
    <n v="1"/>
    <n v="0"/>
    <n v="17"/>
    <n v="6.8979509028200441E-4"/>
    <s v="Wines"/>
    <n v="1"/>
    <n v="1"/>
    <n v="0"/>
    <n v="2"/>
    <n v="8"/>
    <n v="3"/>
    <n v="11"/>
    <n v="0"/>
  </r>
  <r>
    <n v="2928"/>
    <n v="1975"/>
    <n v="50"/>
    <x v="3"/>
    <s v="Single"/>
    <s v="Adult"/>
    <n v="52614"/>
    <n v="0"/>
    <n v="1"/>
    <d v="2012-01-12T00:00:00"/>
    <n v="63"/>
    <n v="789"/>
    <n v="0"/>
    <n v="142"/>
    <n v="12"/>
    <n v="9"/>
    <n v="38"/>
    <n v="952"/>
    <n v="1.8094043410499108E-2"/>
    <s v="Wines"/>
    <n v="2"/>
    <n v="2"/>
    <n v="4"/>
    <n v="8"/>
    <n v="8"/>
    <n v="3"/>
    <n v="11"/>
    <n v="0"/>
  </r>
  <r>
    <n v="2920"/>
    <n v="1975"/>
    <n v="50"/>
    <x v="3"/>
    <s v="Single"/>
    <s v="Adult"/>
    <n v="52614"/>
    <n v="0"/>
    <n v="1"/>
    <d v="2012-01-12T00:00:00"/>
    <n v="63"/>
    <n v="789"/>
    <n v="0"/>
    <n v="142"/>
    <n v="12"/>
    <n v="9"/>
    <n v="38"/>
    <n v="952"/>
    <n v="1.8094043410499108E-2"/>
    <s v="Wines"/>
    <n v="2"/>
    <n v="2"/>
    <n v="4"/>
    <n v="8"/>
    <n v="8"/>
    <n v="3"/>
    <n v="11"/>
    <n v="0"/>
  </r>
  <r>
    <n v="5748"/>
    <n v="1965"/>
    <n v="60"/>
    <x v="0"/>
    <s v="Married"/>
    <s v="Senior"/>
    <n v="59754"/>
    <n v="0"/>
    <n v="1"/>
    <d v="2012-01-12T00:00:00"/>
    <n v="96"/>
    <n v="115"/>
    <n v="27"/>
    <n v="44"/>
    <n v="4"/>
    <n v="146"/>
    <n v="139"/>
    <n v="336"/>
    <n v="5.6230545235465409E-3"/>
    <s v="Sweet"/>
    <n v="3"/>
    <n v="5"/>
    <n v="2"/>
    <n v="6"/>
    <n v="5"/>
    <n v="3"/>
    <n v="11"/>
    <n v="1"/>
  </r>
  <r>
    <n v="5221"/>
    <n v="1957"/>
    <n v="68"/>
    <x v="0"/>
    <s v="Married"/>
    <s v="Senior"/>
    <n v="52852"/>
    <n v="0"/>
    <n v="1"/>
    <d v="2012-01-12T00:00:00"/>
    <n v="93"/>
    <n v="714"/>
    <n v="8"/>
    <n v="99"/>
    <n v="11"/>
    <n v="0"/>
    <n v="47"/>
    <n v="832"/>
    <n v="1.5742072201619616E-2"/>
    <s v="Wines"/>
    <n v="4"/>
    <n v="10"/>
    <n v="7"/>
    <n v="5"/>
    <n v="8"/>
    <n v="3"/>
    <n v="11"/>
    <n v="0"/>
  </r>
  <r>
    <n v="8370"/>
    <n v="1976"/>
    <n v="49"/>
    <x v="2"/>
    <s v="Together"/>
    <s v="Adult"/>
    <n v="75484"/>
    <n v="0"/>
    <n v="1"/>
    <d v="2012-02-08T00:00:00"/>
    <n v="50"/>
    <n v="378"/>
    <n v="97"/>
    <n v="259"/>
    <n v="197"/>
    <n v="194"/>
    <n v="34"/>
    <n v="1125"/>
    <n v="1.4903820677229611E-2"/>
    <s v="Wines"/>
    <n v="2"/>
    <n v="7"/>
    <n v="3"/>
    <n v="6"/>
    <n v="4"/>
    <n v="3"/>
    <n v="11"/>
    <n v="0"/>
  </r>
  <r>
    <n v="5117"/>
    <n v="1963"/>
    <n v="62"/>
    <x v="2"/>
    <s v="Married"/>
    <s v="Senior"/>
    <n v="32632"/>
    <n v="0"/>
    <n v="0"/>
    <d v="2012-02-08T00:00:00"/>
    <n v="32"/>
    <n v="63"/>
    <n v="151"/>
    <n v="137"/>
    <n v="153"/>
    <n v="19"/>
    <n v="53"/>
    <n v="523"/>
    <n v="1.60272125520961E-2"/>
    <s v="FishProducts"/>
    <n v="2"/>
    <n v="4"/>
    <n v="4"/>
    <n v="8"/>
    <n v="5"/>
    <n v="3"/>
    <n v="11"/>
    <n v="0"/>
  </r>
  <r>
    <n v="7990"/>
    <n v="1947"/>
    <n v="78"/>
    <x v="0"/>
    <s v="Married"/>
    <s v="Senior"/>
    <n v="27469"/>
    <n v="0"/>
    <n v="0"/>
    <d v="2012-02-08T00:00:00"/>
    <n v="2"/>
    <n v="9"/>
    <n v="1"/>
    <n v="2"/>
    <n v="3"/>
    <n v="2"/>
    <n v="0"/>
    <n v="17"/>
    <n v="6.1887946412319346E-4"/>
    <s v="Wines"/>
    <n v="1"/>
    <n v="0"/>
    <n v="0"/>
    <n v="3"/>
    <n v="6"/>
    <n v="3"/>
    <n v="11"/>
    <n v="0"/>
  </r>
  <r>
    <n v="8091"/>
    <n v="1956"/>
    <n v="69"/>
    <x v="0"/>
    <s v="Married"/>
    <s v="Senior"/>
    <n v="63943"/>
    <n v="0"/>
    <n v="1"/>
    <d v="2012-02-09T00:00:00"/>
    <n v="50"/>
    <n v="423"/>
    <n v="184"/>
    <n v="368"/>
    <n v="13"/>
    <n v="97"/>
    <n v="21"/>
    <n v="1085"/>
    <n v="1.6968237336377711E-2"/>
    <s v="Wines"/>
    <n v="1"/>
    <n v="6"/>
    <n v="4"/>
    <n v="6"/>
    <n v="5"/>
    <n v="3"/>
    <n v="11"/>
    <n v="0"/>
  </r>
  <r>
    <n v="7349"/>
    <n v="1973"/>
    <n v="52"/>
    <x v="4"/>
    <s v="Together"/>
    <s v="Senior"/>
    <n v="9722"/>
    <n v="1"/>
    <n v="0"/>
    <d v="2012-02-10T00:00:00"/>
    <n v="7"/>
    <n v="6"/>
    <n v="17"/>
    <n v="16"/>
    <n v="6"/>
    <n v="16"/>
    <n v="42"/>
    <n v="61"/>
    <n v="6.2744291298086809E-3"/>
    <s v="GoldProds"/>
    <n v="4"/>
    <n v="3"/>
    <n v="1"/>
    <n v="3"/>
    <n v="8"/>
    <n v="3"/>
    <n v="11"/>
    <n v="1"/>
  </r>
  <r>
    <n v="2798"/>
    <n v="1977"/>
    <n v="48"/>
    <x v="3"/>
    <s v="Together"/>
    <s v="Adult"/>
    <n v="102160"/>
    <n v="0"/>
    <n v="0"/>
    <d v="2012-02-11T00:00:00"/>
    <n v="54"/>
    <n v="763"/>
    <n v="29"/>
    <n v="138"/>
    <n v="76"/>
    <n v="176"/>
    <n v="58"/>
    <n v="1182"/>
    <n v="1.1570086139389193E-2"/>
    <s v="Wines"/>
    <n v="0"/>
    <n v="7"/>
    <n v="9"/>
    <n v="10"/>
    <n v="4"/>
    <n v="3"/>
    <n v="11"/>
    <n v="1"/>
  </r>
  <r>
    <n v="10676"/>
    <n v="1982"/>
    <n v="43"/>
    <x v="0"/>
    <s v="Married"/>
    <s v="Adult"/>
    <n v="63211"/>
    <n v="0"/>
    <n v="0"/>
    <d v="2012-02-11T00:00:00"/>
    <n v="3"/>
    <n v="145"/>
    <n v="193"/>
    <n v="459"/>
    <n v="205"/>
    <n v="26"/>
    <n v="145"/>
    <n v="1028"/>
    <n v="1.6262992200724559E-2"/>
    <s v="MeatProducts"/>
    <n v="2"/>
    <n v="3"/>
    <n v="8"/>
    <n v="7"/>
    <n v="2"/>
    <n v="3"/>
    <n v="11"/>
    <n v="1"/>
  </r>
  <r>
    <n v="8805"/>
    <n v="1960"/>
    <n v="65"/>
    <x v="0"/>
    <s v="Single"/>
    <s v="Senior"/>
    <n v="48904"/>
    <n v="0"/>
    <n v="1"/>
    <d v="2012-02-12T00:00:00"/>
    <n v="1"/>
    <n v="283"/>
    <n v="10"/>
    <n v="38"/>
    <n v="0"/>
    <n v="13"/>
    <n v="27"/>
    <n v="344"/>
    <n v="7.0341894323572712E-3"/>
    <s v="Wines"/>
    <n v="4"/>
    <n v="7"/>
    <n v="2"/>
    <n v="4"/>
    <n v="8"/>
    <n v="3"/>
    <n v="11"/>
    <n v="0"/>
  </r>
  <r>
    <n v="7476"/>
    <n v="1964"/>
    <n v="61"/>
    <x v="1"/>
    <s v="Single"/>
    <s v="Senior"/>
    <n v="63972"/>
    <n v="0"/>
    <n v="1"/>
    <d v="2012-02-12T00:00:00"/>
    <n v="93"/>
    <n v="928"/>
    <n v="63"/>
    <n v="254"/>
    <n v="0"/>
    <n v="12"/>
    <n v="12"/>
    <n v="1257"/>
    <n v="1.9649221534421311E-2"/>
    <s v="Wines"/>
    <n v="4"/>
    <n v="5"/>
    <n v="4"/>
    <n v="10"/>
    <n v="4"/>
    <n v="3"/>
    <n v="11"/>
    <n v="0"/>
  </r>
  <r>
    <n v="3277"/>
    <n v="1955"/>
    <n v="70"/>
    <x v="0"/>
    <s v="Divorced"/>
    <s v="Senior"/>
    <n v="49431"/>
    <n v="0"/>
    <n v="1"/>
    <d v="2012-03-08T00:00:00"/>
    <n v="9"/>
    <n v="219"/>
    <n v="3"/>
    <n v="100"/>
    <n v="26"/>
    <n v="0"/>
    <n v="17"/>
    <n v="348"/>
    <n v="7.0401165260666381E-3"/>
    <s v="Wines"/>
    <n v="2"/>
    <n v="7"/>
    <n v="1"/>
    <n v="5"/>
    <n v="8"/>
    <n v="3"/>
    <n v="11"/>
    <n v="0"/>
  </r>
  <r>
    <n v="2223"/>
    <n v="1965"/>
    <n v="60"/>
    <x v="2"/>
    <s v="Divorced"/>
    <s v="Senior"/>
    <n v="64176"/>
    <n v="0"/>
    <n v="1"/>
    <d v="2012-03-08T00:00:00"/>
    <n v="52"/>
    <n v="1215"/>
    <n v="33"/>
    <n v="249"/>
    <n v="64"/>
    <n v="116"/>
    <n v="149"/>
    <n v="1677"/>
    <n v="2.6131264023934182E-2"/>
    <s v="Wines"/>
    <n v="8"/>
    <n v="8"/>
    <n v="9"/>
    <n v="8"/>
    <n v="6"/>
    <n v="3"/>
    <n v="11"/>
    <n v="0"/>
  </r>
  <r>
    <n v="9094"/>
    <n v="1955"/>
    <n v="70"/>
    <x v="2"/>
    <s v="Married"/>
    <s v="Senior"/>
    <n v="62972"/>
    <n v="0"/>
    <n v="1"/>
    <d v="2012-03-08T00:00:00"/>
    <n v="39"/>
    <n v="313"/>
    <n v="15"/>
    <n v="47"/>
    <n v="20"/>
    <n v="0"/>
    <n v="192"/>
    <n v="395"/>
    <n v="6.2726291049990468E-3"/>
    <s v="Wines"/>
    <n v="2"/>
    <n v="7"/>
    <n v="4"/>
    <n v="3"/>
    <n v="6"/>
    <n v="3"/>
    <n v="11"/>
    <n v="1"/>
  </r>
  <r>
    <n v="9847"/>
    <n v="1955"/>
    <n v="70"/>
    <x v="2"/>
    <s v="Married"/>
    <s v="Senior"/>
    <n v="62972"/>
    <n v="0"/>
    <n v="1"/>
    <d v="2012-03-08T00:00:00"/>
    <n v="39"/>
    <n v="313"/>
    <n v="15"/>
    <n v="47"/>
    <n v="20"/>
    <n v="0"/>
    <n v="192"/>
    <n v="395"/>
    <n v="6.2726291049990468E-3"/>
    <s v="Wines"/>
    <n v="2"/>
    <n v="7"/>
    <n v="4"/>
    <n v="3"/>
    <n v="6"/>
    <n v="3"/>
    <n v="11"/>
    <n v="0"/>
  </r>
  <r>
    <n v="4915"/>
    <n v="1956"/>
    <n v="69"/>
    <x v="2"/>
    <s v="Married"/>
    <s v="Senior"/>
    <n v="53230"/>
    <n v="0"/>
    <n v="1"/>
    <d v="2012-03-08T00:00:00"/>
    <n v="86"/>
    <n v="176"/>
    <n v="72"/>
    <n v="98"/>
    <n v="136"/>
    <n v="21"/>
    <n v="229"/>
    <n v="503"/>
    <n v="9.4495585196317858E-3"/>
    <s v="GoldProds"/>
    <n v="4"/>
    <n v="5"/>
    <n v="2"/>
    <n v="12"/>
    <n v="5"/>
    <n v="3"/>
    <n v="11"/>
    <n v="0"/>
  </r>
  <r>
    <n v="10971"/>
    <n v="1977"/>
    <n v="48"/>
    <x v="0"/>
    <s v="Single"/>
    <s v="Adult"/>
    <n v="37774"/>
    <n v="2"/>
    <n v="0"/>
    <d v="2012-03-09T00:00:00"/>
    <n v="28"/>
    <n v="173"/>
    <n v="8"/>
    <n v="107"/>
    <n v="7"/>
    <n v="2"/>
    <n v="176"/>
    <n v="297"/>
    <n v="7.8625509609784507E-3"/>
    <s v="GoldProds"/>
    <n v="4"/>
    <n v="7"/>
    <n v="2"/>
    <n v="3"/>
    <n v="9"/>
    <n v="3"/>
    <n v="11"/>
    <n v="1"/>
  </r>
  <r>
    <n v="2902"/>
    <n v="1958"/>
    <n v="67"/>
    <x v="0"/>
    <s v="Together"/>
    <s v="Senior"/>
    <s v="                                                                                                                                                  "/>
    <n v="1"/>
    <n v="1"/>
    <d v="2012-03-09T00:00:00"/>
    <n v="87"/>
    <n v="19"/>
    <n v="4"/>
    <n v="12"/>
    <n v="2"/>
    <n v="2"/>
    <n v="6"/>
    <n v="39"/>
    <e v="#VALUE!"/>
    <s v="Wines"/>
    <n v="1"/>
    <n v="1"/>
    <n v="0"/>
    <n v="3"/>
    <n v="5"/>
    <n v="3"/>
    <n v="11"/>
    <n v="0"/>
  </r>
  <r>
    <n v="6856"/>
    <n v="1979"/>
    <n v="46"/>
    <x v="0"/>
    <s v="Together"/>
    <s v="Adult"/>
    <n v="21645"/>
    <n v="1"/>
    <n v="0"/>
    <d v="2012-03-09T00:00:00"/>
    <n v="75"/>
    <n v="14"/>
    <n v="0"/>
    <n v="23"/>
    <n v="4"/>
    <n v="5"/>
    <n v="19"/>
    <n v="46"/>
    <n v="2.1252021252021252E-3"/>
    <s v="MeatProducts"/>
    <n v="3"/>
    <n v="3"/>
    <n v="0"/>
    <n v="3"/>
    <n v="9"/>
    <n v="3"/>
    <n v="11"/>
    <n v="1"/>
  </r>
  <r>
    <n v="1631"/>
    <n v="1965"/>
    <n v="60"/>
    <x v="3"/>
    <s v="Together"/>
    <s v="Senior"/>
    <n v="65220"/>
    <n v="0"/>
    <n v="0"/>
    <d v="2012-03-09T00:00:00"/>
    <n v="3"/>
    <n v="890"/>
    <n v="63"/>
    <n v="292"/>
    <n v="0"/>
    <n v="25"/>
    <n v="12"/>
    <n v="1270"/>
    <n v="1.9472554431156086E-2"/>
    <s v="Wines"/>
    <n v="4"/>
    <n v="8"/>
    <n v="4"/>
    <n v="7"/>
    <n v="6"/>
    <n v="3"/>
    <n v="11"/>
    <n v="1"/>
  </r>
  <r>
    <n v="2278"/>
    <n v="1985"/>
    <n v="40"/>
    <x v="2"/>
    <s v="Single"/>
    <s v="Adult"/>
    <n v="33812"/>
    <n v="1"/>
    <n v="0"/>
    <d v="2012-03-11T00:00:00"/>
    <n v="86"/>
    <n v="4"/>
    <n v="17"/>
    <n v="19"/>
    <n v="30"/>
    <n v="24"/>
    <n v="39"/>
    <n v="94"/>
    <n v="2.7800780787885959E-3"/>
    <s v="GoldProds"/>
    <n v="2"/>
    <n v="2"/>
    <n v="1"/>
    <n v="3"/>
    <n v="6"/>
    <n v="3"/>
    <n v="11"/>
    <n v="0"/>
  </r>
  <r>
    <n v="4240"/>
    <n v="1978"/>
    <n v="47"/>
    <x v="0"/>
    <s v="Married"/>
    <s v="Adult"/>
    <n v="17345"/>
    <n v="1"/>
    <n v="0"/>
    <d v="2012-03-11T00:00:00"/>
    <n v="79"/>
    <n v="4"/>
    <n v="9"/>
    <n v="16"/>
    <n v="17"/>
    <n v="0"/>
    <n v="12"/>
    <n v="46"/>
    <n v="2.6520611127125973E-3"/>
    <s v="FishProducts"/>
    <n v="2"/>
    <n v="2"/>
    <n v="1"/>
    <n v="2"/>
    <n v="8"/>
    <n v="3"/>
    <n v="11"/>
    <n v="0"/>
  </r>
  <r>
    <n v="6730"/>
    <n v="1954"/>
    <n v="71"/>
    <x v="0"/>
    <s v="Married"/>
    <s v="Senior"/>
    <n v="38998"/>
    <n v="1"/>
    <n v="1"/>
    <d v="2012-03-11T00:00:00"/>
    <n v="92"/>
    <n v="34"/>
    <n v="1"/>
    <n v="14"/>
    <n v="0"/>
    <n v="0"/>
    <n v="5"/>
    <n v="49"/>
    <n v="1.2564746910097954E-3"/>
    <s v="Wines"/>
    <n v="3"/>
    <n v="2"/>
    <n v="0"/>
    <n v="3"/>
    <n v="8"/>
    <n v="3"/>
    <n v="11"/>
    <n v="0"/>
  </r>
  <r>
    <n v="5907"/>
    <n v="1952"/>
    <n v="73"/>
    <x v="1"/>
    <s v="Married"/>
    <s v="Senior"/>
    <n v="33444"/>
    <n v="1"/>
    <n v="1"/>
    <d v="2012-03-11T00:00:00"/>
    <n v="24"/>
    <n v="8"/>
    <n v="0"/>
    <n v="8"/>
    <n v="0"/>
    <n v="0"/>
    <n v="2"/>
    <n v="16"/>
    <n v="4.7841167324482717E-4"/>
    <s v="Wines"/>
    <n v="1"/>
    <n v="1"/>
    <n v="0"/>
    <n v="2"/>
    <n v="8"/>
    <n v="3"/>
    <n v="11"/>
    <n v="0"/>
  </r>
  <r>
    <n v="9916"/>
    <n v="1954"/>
    <n v="71"/>
    <x v="0"/>
    <s v="Married"/>
    <s v="Senior"/>
    <n v="38998"/>
    <n v="1"/>
    <n v="1"/>
    <d v="2012-03-11T00:00:00"/>
    <n v="92"/>
    <n v="34"/>
    <n v="1"/>
    <n v="14"/>
    <n v="0"/>
    <n v="0"/>
    <n v="5"/>
    <n v="49"/>
    <n v="1.2564746910097954E-3"/>
    <s v="Wines"/>
    <n v="3"/>
    <n v="2"/>
    <n v="0"/>
    <n v="3"/>
    <n v="8"/>
    <n v="3"/>
    <n v="11"/>
    <n v="0"/>
  </r>
  <r>
    <n v="2156"/>
    <n v="1955"/>
    <n v="70"/>
    <x v="3"/>
    <s v="Married"/>
    <s v="Senior"/>
    <n v="22554"/>
    <n v="1"/>
    <n v="1"/>
    <d v="2012-03-11T00:00:00"/>
    <n v="38"/>
    <n v="27"/>
    <n v="0"/>
    <n v="10"/>
    <n v="0"/>
    <n v="0"/>
    <n v="4"/>
    <n v="37"/>
    <n v="1.6405072270994059E-3"/>
    <s v="Wines"/>
    <n v="4"/>
    <n v="2"/>
    <n v="0"/>
    <n v="4"/>
    <n v="5"/>
    <n v="3"/>
    <n v="11"/>
    <n v="0"/>
  </r>
  <r>
    <n v="9648"/>
    <n v="1967"/>
    <n v="58"/>
    <x v="0"/>
    <s v="Single"/>
    <s v="Senior"/>
    <n v="46904"/>
    <n v="1"/>
    <n v="1"/>
    <d v="2012-03-11T00:00:00"/>
    <n v="20"/>
    <n v="153"/>
    <n v="4"/>
    <n v="56"/>
    <n v="0"/>
    <n v="9"/>
    <n v="31"/>
    <n v="222"/>
    <n v="4.7330718062425382E-3"/>
    <s v="Wines"/>
    <n v="4"/>
    <n v="5"/>
    <n v="1"/>
    <n v="4"/>
    <n v="8"/>
    <n v="3"/>
    <n v="11"/>
    <n v="0"/>
  </r>
  <r>
    <n v="10702"/>
    <n v="1984"/>
    <n v="41"/>
    <x v="0"/>
    <s v="Single"/>
    <s v="Adult"/>
    <n v="52413"/>
    <n v="1"/>
    <n v="0"/>
    <d v="2012-03-11T00:00:00"/>
    <n v="67"/>
    <n v="185"/>
    <n v="8"/>
    <n v="133"/>
    <n v="56"/>
    <n v="56"/>
    <n v="12"/>
    <n v="438"/>
    <n v="8.3567053975158838E-3"/>
    <s v="Wines"/>
    <n v="2"/>
    <n v="7"/>
    <n v="1"/>
    <n v="7"/>
    <n v="7"/>
    <n v="3"/>
    <n v="11"/>
    <n v="0"/>
  </r>
  <r>
    <n v="22"/>
    <n v="1976"/>
    <n v="49"/>
    <x v="0"/>
    <s v="Divorced"/>
    <s v="Adult"/>
    <n v="46310"/>
    <n v="1"/>
    <n v="0"/>
    <d v="2012-03-12T00:00:00"/>
    <n v="99"/>
    <n v="185"/>
    <n v="2"/>
    <n v="88"/>
    <n v="15"/>
    <n v="5"/>
    <n v="14"/>
    <n v="295"/>
    <n v="6.3701144461239473E-3"/>
    <s v="Wines"/>
    <n v="2"/>
    <n v="6"/>
    <n v="1"/>
    <n v="5"/>
    <n v="8"/>
    <n v="3"/>
    <n v="11"/>
    <n v="0"/>
  </r>
  <r>
    <n v="10619"/>
    <n v="1994"/>
    <n v="31"/>
    <x v="0"/>
    <s v="Single"/>
    <s v="Adult"/>
    <n v="95529"/>
    <n v="0"/>
    <n v="0"/>
    <d v="2012-03-12T00:00:00"/>
    <n v="29"/>
    <n v="770"/>
    <n v="29"/>
    <n v="890"/>
    <n v="250"/>
    <n v="27"/>
    <n v="24"/>
    <n v="1966"/>
    <n v="2.0580137968574989E-2"/>
    <s v="MeatProducts"/>
    <n v="1"/>
    <n v="7"/>
    <n v="3"/>
    <n v="7"/>
    <n v="3"/>
    <n v="3"/>
    <n v="11"/>
    <n v="1"/>
  </r>
  <r>
    <n v="11112"/>
    <n v="1966"/>
    <n v="59"/>
    <x v="0"/>
    <s v="Together"/>
    <s v="Senior"/>
    <n v="70713"/>
    <n v="0"/>
    <n v="1"/>
    <d v="2012-03-12T00:00:00"/>
    <n v="23"/>
    <n v="736"/>
    <n v="114"/>
    <n v="279"/>
    <n v="82"/>
    <n v="76"/>
    <n v="190"/>
    <n v="1287"/>
    <n v="1.8200330915107546E-2"/>
    <s v="Wines"/>
    <n v="6"/>
    <n v="5"/>
    <n v="6"/>
    <n v="8"/>
    <n v="3"/>
    <n v="3"/>
    <n v="11"/>
    <n v="0"/>
  </r>
  <r>
    <n v="4136"/>
    <n v="1992"/>
    <n v="33"/>
    <x v="4"/>
    <s v="Single"/>
    <s v="Adult"/>
    <n v="7500"/>
    <n v="1"/>
    <n v="0"/>
    <d v="2012-03-12T00:00:00"/>
    <n v="63"/>
    <n v="10"/>
    <n v="17"/>
    <n v="18"/>
    <n v="8"/>
    <n v="26"/>
    <n v="40"/>
    <n v="79"/>
    <n v="1.0533333333333334E-2"/>
    <s v="GoldProds"/>
    <n v="4"/>
    <n v="3"/>
    <n v="2"/>
    <n v="2"/>
    <n v="9"/>
    <n v="3"/>
    <n v="11"/>
    <n v="0"/>
  </r>
  <r>
    <n v="564"/>
    <n v="1981"/>
    <n v="44"/>
    <x v="3"/>
    <s v="Together"/>
    <s v="Adult"/>
    <n v="56937"/>
    <n v="1"/>
    <n v="0"/>
    <d v="2012-04-08T00:00:00"/>
    <n v="81"/>
    <n v="746"/>
    <n v="8"/>
    <n v="125"/>
    <n v="11"/>
    <n v="8"/>
    <n v="8"/>
    <n v="898"/>
    <n v="1.5771817974252245E-2"/>
    <s v="Wines"/>
    <n v="7"/>
    <n v="8"/>
    <n v="6"/>
    <n v="9"/>
    <n v="6"/>
    <n v="3"/>
    <n v="11"/>
    <n v="1"/>
  </r>
  <r>
    <n v="1501"/>
    <n v="1982"/>
    <n v="43"/>
    <x v="3"/>
    <s v="Married"/>
    <s v="Adult"/>
    <n v="160803"/>
    <n v="0"/>
    <n v="0"/>
    <d v="2012-04-08T00:00:00"/>
    <n v="21"/>
    <n v="55"/>
    <n v="16"/>
    <n v="1622"/>
    <n v="17"/>
    <n v="3"/>
    <n v="4"/>
    <n v="1713"/>
    <n v="1.0652786328613273E-2"/>
    <s v="MeatProducts"/>
    <n v="15"/>
    <n v="0"/>
    <n v="28"/>
    <n v="1"/>
    <n v="0"/>
    <n v="3"/>
    <n v="11"/>
    <n v="0"/>
  </r>
  <r>
    <n v="4817"/>
    <n v="1956"/>
    <n v="69"/>
    <x v="0"/>
    <s v="Divorced"/>
    <s v="Senior"/>
    <n v="22304"/>
    <n v="0"/>
    <n v="0"/>
    <d v="2012-04-08T00:00:00"/>
    <n v="91"/>
    <n v="3"/>
    <n v="2"/>
    <n v="7"/>
    <n v="0"/>
    <n v="4"/>
    <n v="2"/>
    <n v="16"/>
    <n v="7.173601147776184E-4"/>
    <s v="MeatProducts"/>
    <n v="1"/>
    <n v="1"/>
    <n v="0"/>
    <n v="2"/>
    <n v="8"/>
    <n v="3"/>
    <n v="11"/>
    <n v="0"/>
  </r>
  <r>
    <n v="1291"/>
    <n v="1978"/>
    <n v="47"/>
    <x v="3"/>
    <s v="Together"/>
    <s v="Adult"/>
    <n v="27683"/>
    <n v="1"/>
    <n v="0"/>
    <d v="2012-04-08T00:00:00"/>
    <n v="90"/>
    <n v="152"/>
    <n v="9"/>
    <n v="121"/>
    <n v="12"/>
    <n v="12"/>
    <n v="45"/>
    <n v="306"/>
    <n v="1.1053715276523499E-2"/>
    <s v="Wines"/>
    <n v="4"/>
    <n v="6"/>
    <n v="2"/>
    <n v="4"/>
    <n v="8"/>
    <n v="3"/>
    <n v="11"/>
    <n v="0"/>
  </r>
  <r>
    <n v="5524"/>
    <n v="1957"/>
    <n v="68"/>
    <x v="0"/>
    <s v="Single"/>
    <s v="Senior"/>
    <n v="58138"/>
    <n v="0"/>
    <n v="0"/>
    <d v="2012-04-09T00:00:00"/>
    <n v="58"/>
    <n v="635"/>
    <n v="88"/>
    <n v="546"/>
    <n v="172"/>
    <n v="88"/>
    <n v="88"/>
    <n v="1529"/>
    <n v="2.6299494306649695E-2"/>
    <s v="Wines"/>
    <n v="3"/>
    <n v="8"/>
    <n v="10"/>
    <n v="4"/>
    <n v="7"/>
    <n v="3"/>
    <n v="11"/>
    <n v="1"/>
  </r>
  <r>
    <n v="2674"/>
    <n v="1958"/>
    <n v="67"/>
    <x v="1"/>
    <s v="Single"/>
    <s v="Senior"/>
    <n v="75154"/>
    <n v="0"/>
    <n v="1"/>
    <d v="2012-04-09T00:00:00"/>
    <n v="79"/>
    <n v="543"/>
    <n v="10"/>
    <n v="205"/>
    <n v="160"/>
    <n v="143"/>
    <n v="82"/>
    <n v="1061"/>
    <n v="1.411767836708625E-2"/>
    <s v="Wines"/>
    <n v="1"/>
    <n v="6"/>
    <n v="3"/>
    <n v="6"/>
    <n v="3"/>
    <n v="3"/>
    <n v="11"/>
    <n v="1"/>
  </r>
  <r>
    <n v="3745"/>
    <n v="1988"/>
    <n v="37"/>
    <x v="2"/>
    <s v="Married"/>
    <s v="Adult"/>
    <n v="23331"/>
    <n v="1"/>
    <n v="0"/>
    <d v="2012-04-09T00:00:00"/>
    <n v="92"/>
    <n v="5"/>
    <n v="36"/>
    <n v="7"/>
    <n v="0"/>
    <n v="10"/>
    <n v="45"/>
    <n v="58"/>
    <n v="2.4859628820024858E-3"/>
    <s v="GoldProds"/>
    <n v="2"/>
    <n v="3"/>
    <n v="0"/>
    <n v="3"/>
    <n v="8"/>
    <n v="3"/>
    <n v="11"/>
    <n v="0"/>
  </r>
  <r>
    <n v="1440"/>
    <n v="1978"/>
    <n v="47"/>
    <x v="2"/>
    <s v="Together"/>
    <s v="Adult"/>
    <n v="52513"/>
    <n v="0"/>
    <n v="0"/>
    <d v="2012-04-09T00:00:00"/>
    <n v="84"/>
    <n v="367"/>
    <n v="17"/>
    <n v="241"/>
    <n v="104"/>
    <n v="188"/>
    <n v="232"/>
    <n v="917"/>
    <n v="1.7462342658008494E-2"/>
    <s v="Wines"/>
    <n v="2"/>
    <n v="9"/>
    <n v="5"/>
    <n v="9"/>
    <n v="7"/>
    <n v="3"/>
    <n v="11"/>
    <n v="0"/>
  </r>
  <r>
    <n v="7230"/>
    <n v="1960"/>
    <n v="65"/>
    <x v="3"/>
    <s v="Divorced"/>
    <s v="Senior"/>
    <n v="50611"/>
    <n v="0"/>
    <n v="1"/>
    <d v="2012-04-10T00:00:00"/>
    <n v="98"/>
    <n v="459"/>
    <n v="0"/>
    <n v="24"/>
    <n v="6"/>
    <n v="0"/>
    <n v="4"/>
    <n v="489"/>
    <n v="9.6619312007271141E-3"/>
    <s v="Wines"/>
    <n v="6"/>
    <n v="4"/>
    <n v="5"/>
    <n v="7"/>
    <n v="6"/>
    <n v="3"/>
    <n v="11"/>
    <n v="1"/>
  </r>
  <r>
    <n v="3007"/>
    <n v="1966"/>
    <n v="59"/>
    <x v="0"/>
    <s v="Together"/>
    <s v="Senior"/>
    <n v="37758"/>
    <n v="1"/>
    <n v="1"/>
    <d v="2012-04-10T00:00:00"/>
    <n v="49"/>
    <n v="27"/>
    <n v="2"/>
    <n v="10"/>
    <n v="0"/>
    <n v="0"/>
    <n v="1"/>
    <n v="39"/>
    <n v="1.0328936914031463E-3"/>
    <s v="Wines"/>
    <n v="2"/>
    <n v="1"/>
    <n v="0"/>
    <n v="3"/>
    <n v="8"/>
    <n v="3"/>
    <n v="11"/>
    <n v="0"/>
  </r>
  <r>
    <n v="4271"/>
    <n v="1989"/>
    <n v="36"/>
    <x v="2"/>
    <s v="Together"/>
    <s v="Adult"/>
    <n v="38683"/>
    <n v="1"/>
    <n v="0"/>
    <d v="2012-04-10T00:00:00"/>
    <n v="80"/>
    <n v="46"/>
    <n v="35"/>
    <n v="69"/>
    <n v="84"/>
    <n v="41"/>
    <n v="66"/>
    <n v="275"/>
    <n v="7.1090659979836102E-3"/>
    <s v="FishProducts"/>
    <n v="6"/>
    <n v="4"/>
    <n v="1"/>
    <n v="6"/>
    <n v="7"/>
    <n v="3"/>
    <n v="11"/>
    <n v="0"/>
  </r>
  <r>
    <n v="5675"/>
    <n v="1960"/>
    <n v="65"/>
    <x v="3"/>
    <s v="Divorced"/>
    <s v="Senior"/>
    <n v="50611"/>
    <n v="0"/>
    <n v="1"/>
    <d v="2012-04-10T00:00:00"/>
    <n v="98"/>
    <n v="459"/>
    <n v="0"/>
    <n v="24"/>
    <n v="6"/>
    <n v="0"/>
    <n v="4"/>
    <n v="489"/>
    <n v="9.6619312007271141E-3"/>
    <s v="Wines"/>
    <n v="6"/>
    <n v="4"/>
    <n v="5"/>
    <n v="7"/>
    <n v="6"/>
    <n v="3"/>
    <n v="11"/>
    <n v="0"/>
  </r>
  <r>
    <n v="5513"/>
    <n v="1966"/>
    <n v="59"/>
    <x v="0"/>
    <s v="Together"/>
    <s v="Senior"/>
    <n v="37758"/>
    <n v="1"/>
    <n v="1"/>
    <d v="2012-04-10T00:00:00"/>
    <n v="49"/>
    <n v="27"/>
    <n v="2"/>
    <n v="10"/>
    <n v="0"/>
    <n v="0"/>
    <n v="1"/>
    <n v="39"/>
    <n v="1.0328936914031463E-3"/>
    <s v="Wines"/>
    <n v="2"/>
    <n v="1"/>
    <n v="0"/>
    <n v="3"/>
    <n v="8"/>
    <n v="3"/>
    <n v="11"/>
    <n v="0"/>
  </r>
  <r>
    <n v="4786"/>
    <n v="1977"/>
    <n v="48"/>
    <x v="0"/>
    <s v="Married"/>
    <s v="Adult"/>
    <n v="75330"/>
    <n v="1"/>
    <n v="1"/>
    <d v="2012-04-10T00:00:00"/>
    <n v="94"/>
    <n v="555"/>
    <n v="82"/>
    <n v="257"/>
    <n v="93"/>
    <n v="61"/>
    <n v="61"/>
    <n v="1048"/>
    <n v="1.391212000530997E-2"/>
    <s v="Wines"/>
    <n v="4"/>
    <n v="10"/>
    <n v="3"/>
    <n v="12"/>
    <n v="6"/>
    <n v="3"/>
    <n v="11"/>
    <n v="0"/>
  </r>
  <r>
    <n v="8985"/>
    <n v="1964"/>
    <n v="61"/>
    <x v="2"/>
    <s v="Together"/>
    <s v="Senior"/>
    <n v="68316"/>
    <n v="0"/>
    <n v="1"/>
    <d v="2012-04-11T00:00:00"/>
    <n v="54"/>
    <n v="806"/>
    <n v="80"/>
    <n v="161"/>
    <n v="120"/>
    <n v="11"/>
    <n v="33"/>
    <n v="1178"/>
    <n v="1.7243398325428889E-2"/>
    <s v="Wines"/>
    <n v="5"/>
    <n v="10"/>
    <n v="7"/>
    <n v="10"/>
    <n v="6"/>
    <n v="3"/>
    <n v="11"/>
    <n v="0"/>
  </r>
  <r>
    <n v="2258"/>
    <n v="1986"/>
    <n v="39"/>
    <x v="0"/>
    <s v="Married"/>
    <s v="Adult"/>
    <n v="32880"/>
    <n v="1"/>
    <n v="0"/>
    <d v="2012-04-12T00:00:00"/>
    <n v="76"/>
    <n v="8"/>
    <n v="4"/>
    <n v="15"/>
    <n v="7"/>
    <n v="6"/>
    <n v="2"/>
    <n v="40"/>
    <n v="1.2165450121654502E-3"/>
    <s v="MeatProducts"/>
    <n v="1"/>
    <n v="1"/>
    <n v="0"/>
    <n v="3"/>
    <n v="8"/>
    <n v="3"/>
    <n v="11"/>
    <n v="0"/>
  </r>
  <r>
    <n v="1773"/>
    <n v="1978"/>
    <n v="47"/>
    <x v="2"/>
    <s v="Married"/>
    <s v="Adult"/>
    <n v="12393"/>
    <n v="0"/>
    <n v="0"/>
    <d v="2012-04-12T00:00:00"/>
    <n v="38"/>
    <n v="5"/>
    <n v="6"/>
    <n v="15"/>
    <n v="11"/>
    <n v="7"/>
    <n v="13"/>
    <n v="44"/>
    <n v="3.55039134995562E-3"/>
    <s v="MeatProducts"/>
    <n v="1"/>
    <n v="2"/>
    <n v="0"/>
    <n v="3"/>
    <n v="9"/>
    <n v="3"/>
    <n v="11"/>
    <n v="0"/>
  </r>
  <r>
    <n v="10542"/>
    <n v="1968"/>
    <n v="57"/>
    <x v="3"/>
    <s v="Married"/>
    <s v="Senior"/>
    <n v="36778"/>
    <n v="1"/>
    <n v="1"/>
    <d v="2012-05-08T00:00:00"/>
    <n v="63"/>
    <n v="29"/>
    <n v="4"/>
    <n v="34"/>
    <n v="2"/>
    <n v="4"/>
    <n v="4"/>
    <n v="73"/>
    <n v="1.9848822665724073E-3"/>
    <s v="MeatProducts"/>
    <n v="3"/>
    <n v="3"/>
    <n v="0"/>
    <n v="3"/>
    <n v="9"/>
    <n v="3"/>
    <n v="11"/>
    <n v="0"/>
  </r>
  <r>
    <n v="1911"/>
    <n v="1987"/>
    <n v="38"/>
    <x v="0"/>
    <s v="Together"/>
    <s v="Adult"/>
    <n v="67430"/>
    <n v="0"/>
    <n v="0"/>
    <d v="2012-05-09T00:00:00"/>
    <n v="6"/>
    <n v="595"/>
    <n v="97"/>
    <n v="291"/>
    <n v="127"/>
    <n v="133"/>
    <n v="121"/>
    <n v="1243"/>
    <n v="1.8433931484502446E-2"/>
    <s v="Wines"/>
    <n v="1"/>
    <n v="11"/>
    <n v="5"/>
    <n v="12"/>
    <n v="6"/>
    <n v="3"/>
    <n v="11"/>
    <n v="0"/>
  </r>
  <r>
    <n v="6927"/>
    <n v="1968"/>
    <n v="57"/>
    <x v="3"/>
    <s v="Married"/>
    <s v="Senior"/>
    <n v="44377"/>
    <n v="1"/>
    <n v="1"/>
    <d v="2012-05-10T00:00:00"/>
    <n v="70"/>
    <n v="224"/>
    <n v="0"/>
    <n v="30"/>
    <n v="0"/>
    <n v="0"/>
    <n v="10"/>
    <n v="254"/>
    <n v="5.7236856930391869E-3"/>
    <s v="Wines"/>
    <n v="8"/>
    <n v="5"/>
    <n v="1"/>
    <n v="5"/>
    <n v="8"/>
    <n v="3"/>
    <n v="11"/>
    <n v="0"/>
  </r>
  <r>
    <n v="6202"/>
    <n v="1960"/>
    <n v="65"/>
    <x v="0"/>
    <s v="Together"/>
    <s v="Senior"/>
    <n v="63381"/>
    <n v="0"/>
    <n v="1"/>
    <d v="2012-05-10T00:00:00"/>
    <n v="78"/>
    <n v="571"/>
    <n v="50"/>
    <n v="142"/>
    <n v="33"/>
    <n v="50"/>
    <n v="159"/>
    <n v="846"/>
    <n v="1.3347848724381123E-2"/>
    <s v="Wines"/>
    <n v="4"/>
    <n v="4"/>
    <n v="5"/>
    <n v="13"/>
    <n v="2"/>
    <n v="3"/>
    <n v="11"/>
    <n v="0"/>
  </r>
  <r>
    <n v="3856"/>
    <n v="1960"/>
    <n v="65"/>
    <x v="0"/>
    <s v="Together"/>
    <s v="Senior"/>
    <n v="63381"/>
    <n v="0"/>
    <n v="1"/>
    <d v="2012-05-10T00:00:00"/>
    <n v="78"/>
    <n v="571"/>
    <n v="50"/>
    <n v="142"/>
    <n v="33"/>
    <n v="50"/>
    <n v="159"/>
    <n v="846"/>
    <n v="1.3347848724381123E-2"/>
    <s v="Wines"/>
    <n v="4"/>
    <n v="4"/>
    <n v="5"/>
    <n v="13"/>
    <n v="2"/>
    <n v="3"/>
    <n v="11"/>
    <n v="0"/>
  </r>
  <r>
    <n v="7290"/>
    <n v="1985"/>
    <n v="40"/>
    <x v="0"/>
    <s v="Single"/>
    <s v="Adult"/>
    <n v="70596"/>
    <n v="0"/>
    <n v="0"/>
    <d v="2012-05-10T00:00:00"/>
    <n v="68"/>
    <n v="347"/>
    <n v="44"/>
    <n v="534"/>
    <n v="17"/>
    <n v="0"/>
    <n v="26"/>
    <n v="942"/>
    <n v="1.3343532211456739E-2"/>
    <s v="MeatProducts"/>
    <n v="1"/>
    <n v="3"/>
    <n v="5"/>
    <n v="12"/>
    <n v="2"/>
    <n v="3"/>
    <n v="11"/>
    <n v="0"/>
  </r>
  <r>
    <n v="9771"/>
    <n v="1988"/>
    <n v="37"/>
    <x v="2"/>
    <s v="Single"/>
    <s v="Adult"/>
    <n v="23331"/>
    <n v="1"/>
    <n v="0"/>
    <d v="2012-05-10T00:00:00"/>
    <n v="97"/>
    <n v="104"/>
    <n v="20"/>
    <n v="101"/>
    <n v="24"/>
    <n v="15"/>
    <n v="5"/>
    <n v="264"/>
    <n v="1.1315417256011316E-2"/>
    <s v="Wines"/>
    <n v="6"/>
    <n v="5"/>
    <n v="1"/>
    <n v="5"/>
    <n v="9"/>
    <n v="3"/>
    <n v="11"/>
    <n v="0"/>
  </r>
  <r>
    <n v="8895"/>
    <n v="1985"/>
    <n v="40"/>
    <x v="0"/>
    <s v="Single"/>
    <s v="Adult"/>
    <n v="70596"/>
    <n v="0"/>
    <n v="0"/>
    <d v="2012-05-10T00:00:00"/>
    <n v="68"/>
    <n v="347"/>
    <n v="44"/>
    <n v="534"/>
    <n v="17"/>
    <n v="0"/>
    <n v="26"/>
    <n v="942"/>
    <n v="1.3343532211456739E-2"/>
    <s v="MeatProducts"/>
    <n v="1"/>
    <n v="3"/>
    <n v="5"/>
    <n v="12"/>
    <n v="2"/>
    <n v="3"/>
    <n v="11"/>
    <n v="0"/>
  </r>
  <r>
    <n v="9260"/>
    <n v="1945"/>
    <n v="80"/>
    <x v="3"/>
    <s v="Married"/>
    <s v="Senior"/>
    <n v="70356"/>
    <n v="0"/>
    <n v="0"/>
    <d v="2012-05-11T00:00:00"/>
    <n v="20"/>
    <n v="1349"/>
    <n v="16"/>
    <n v="249"/>
    <n v="43"/>
    <n v="16"/>
    <n v="33"/>
    <n v="1673"/>
    <n v="2.3779066461993292E-2"/>
    <s v="Wines"/>
    <n v="2"/>
    <n v="10"/>
    <n v="6"/>
    <n v="9"/>
    <n v="6"/>
    <n v="3"/>
    <n v="11"/>
    <n v="0"/>
  </r>
  <r>
    <n v="8952"/>
    <n v="1953"/>
    <n v="72"/>
    <x v="1"/>
    <s v="Married"/>
    <s v="Senior"/>
    <n v="65569"/>
    <n v="0"/>
    <n v="1"/>
    <d v="2012-05-11T00:00:00"/>
    <n v="96"/>
    <n v="397"/>
    <n v="46"/>
    <n v="288"/>
    <n v="20"/>
    <n v="38"/>
    <n v="70"/>
    <n v="789"/>
    <n v="1.2033125409873568E-2"/>
    <s v="Wines"/>
    <n v="2"/>
    <n v="6"/>
    <n v="5"/>
    <n v="10"/>
    <n v="3"/>
    <n v="3"/>
    <n v="11"/>
    <n v="0"/>
  </r>
  <r>
    <n v="5043"/>
    <n v="1951"/>
    <n v="74"/>
    <x v="4"/>
    <s v="Married"/>
    <s v="Senior"/>
    <n v="26997"/>
    <n v="0"/>
    <n v="0"/>
    <d v="2012-05-11T00:00:00"/>
    <n v="89"/>
    <n v="7"/>
    <n v="23"/>
    <n v="78"/>
    <n v="133"/>
    <n v="49"/>
    <n v="144"/>
    <n v="290"/>
    <n v="1.0741934288995074E-2"/>
    <s v="GoldProds"/>
    <n v="2"/>
    <n v="4"/>
    <n v="2"/>
    <n v="5"/>
    <n v="7"/>
    <n v="3"/>
    <n v="11"/>
    <n v="0"/>
  </r>
  <r>
    <n v="3594"/>
    <n v="1973"/>
    <n v="52"/>
    <x v="1"/>
    <s v="Married"/>
    <s v="Senior"/>
    <n v="54108"/>
    <n v="1"/>
    <n v="1"/>
    <d v="2012-05-11T00:00:00"/>
    <n v="74"/>
    <n v="539"/>
    <n v="6"/>
    <n v="91"/>
    <n v="8"/>
    <n v="6"/>
    <n v="97"/>
    <n v="650"/>
    <n v="1.2013011015007022E-2"/>
    <s v="Wines"/>
    <n v="13"/>
    <n v="8"/>
    <n v="2"/>
    <n v="9"/>
    <n v="8"/>
    <n v="3"/>
    <n v="11"/>
    <n v="0"/>
  </r>
  <r>
    <n v="1990"/>
    <n v="1974"/>
    <n v="51"/>
    <x v="3"/>
    <s v="Single"/>
    <s v="Senior"/>
    <n v="63159"/>
    <n v="0"/>
    <n v="0"/>
    <d v="2012-05-11T00:00:00"/>
    <n v="74"/>
    <n v="965"/>
    <n v="34"/>
    <n v="586"/>
    <n v="89"/>
    <n v="86"/>
    <n v="37"/>
    <n v="1760"/>
    <n v="2.7866179008534019E-2"/>
    <s v="Wines"/>
    <n v="1"/>
    <n v="3"/>
    <n v="5"/>
    <n v="8"/>
    <n v="3"/>
    <n v="3"/>
    <n v="11"/>
    <n v="0"/>
  </r>
  <r>
    <n v="3518"/>
    <n v="1983"/>
    <n v="42"/>
    <x v="0"/>
    <s v="Married"/>
    <s v="Adult"/>
    <n v="25271"/>
    <n v="1"/>
    <n v="0"/>
    <d v="2012-05-12T00:00:00"/>
    <n v="45"/>
    <n v="10"/>
    <n v="1"/>
    <n v="18"/>
    <n v="10"/>
    <n v="4"/>
    <n v="7"/>
    <n v="43"/>
    <n v="1.7015551422579242E-3"/>
    <s v="MeatProducts"/>
    <n v="1"/>
    <n v="1"/>
    <n v="1"/>
    <n v="2"/>
    <n v="9"/>
    <n v="3"/>
    <n v="11"/>
    <n v="0"/>
  </r>
  <r>
    <n v="9120"/>
    <n v="1962"/>
    <n v="63"/>
    <x v="0"/>
    <s v="Single"/>
    <s v="Senior"/>
    <n v="66565"/>
    <n v="0"/>
    <n v="1"/>
    <d v="2012-05-12T00:00:00"/>
    <n v="80"/>
    <n v="747"/>
    <n v="10"/>
    <n v="161"/>
    <n v="65"/>
    <n v="40"/>
    <n v="42"/>
    <n v="1023"/>
    <n v="1.5368436866220987E-2"/>
    <s v="Wines"/>
    <n v="4"/>
    <n v="4"/>
    <n v="2"/>
    <n v="9"/>
    <n v="8"/>
    <n v="3"/>
    <n v="11"/>
    <n v="0"/>
  </r>
  <r>
    <n v="1077"/>
    <n v="1974"/>
    <n v="51"/>
    <x v="0"/>
    <s v="Together"/>
    <s v="Senior"/>
    <n v="56715"/>
    <n v="0"/>
    <n v="0"/>
    <d v="2012-05-12T00:00:00"/>
    <n v="52"/>
    <n v="258"/>
    <n v="105"/>
    <n v="239"/>
    <n v="237"/>
    <n v="172"/>
    <n v="9"/>
    <n v="1011"/>
    <n v="1.7825971965088602E-2"/>
    <s v="Wines"/>
    <n v="1"/>
    <n v="7"/>
    <n v="3"/>
    <n v="4"/>
    <n v="4"/>
    <n v="3"/>
    <n v="11"/>
    <n v="0"/>
  </r>
  <r>
    <n v="10913"/>
    <n v="1984"/>
    <n v="41"/>
    <x v="1"/>
    <s v="Single"/>
    <s v="Adult"/>
    <n v="31385"/>
    <n v="1"/>
    <n v="0"/>
    <d v="2012-05-12T00:00:00"/>
    <n v="56"/>
    <n v="3"/>
    <n v="2"/>
    <n v="12"/>
    <n v="0"/>
    <n v="1"/>
    <n v="9"/>
    <n v="18"/>
    <n v="5.7352238330412621E-4"/>
    <s v="MeatProducts"/>
    <n v="1"/>
    <n v="1"/>
    <n v="0"/>
    <n v="2"/>
    <n v="8"/>
    <n v="3"/>
    <n v="11"/>
    <n v="1"/>
  </r>
  <r>
    <n v="9135"/>
    <n v="1950"/>
    <n v="75"/>
    <x v="0"/>
    <s v="Together"/>
    <s v="Senior"/>
    <n v="27203"/>
    <n v="1"/>
    <n v="1"/>
    <d v="2012-06-08T00:00:00"/>
    <n v="92"/>
    <n v="13"/>
    <n v="2"/>
    <n v="21"/>
    <n v="4"/>
    <n v="0"/>
    <n v="24"/>
    <n v="40"/>
    <n v="1.4704260559497114E-3"/>
    <s v="GoldProds"/>
    <n v="2"/>
    <n v="1"/>
    <n v="1"/>
    <n v="2"/>
    <n v="8"/>
    <n v="3"/>
    <n v="11"/>
    <n v="0"/>
  </r>
  <r>
    <n v="10591"/>
    <n v="1969"/>
    <n v="56"/>
    <x v="0"/>
    <s v="Widow"/>
    <s v="Senior"/>
    <n v="43638"/>
    <n v="0"/>
    <n v="1"/>
    <d v="2012-06-08T00:00:00"/>
    <n v="37"/>
    <n v="63"/>
    <n v="10"/>
    <n v="83"/>
    <n v="7"/>
    <n v="19"/>
    <n v="19"/>
    <n v="182"/>
    <n v="4.1706769329483478E-3"/>
    <s v="MeatProducts"/>
    <n v="2"/>
    <n v="4"/>
    <n v="1"/>
    <n v="4"/>
    <n v="7"/>
    <n v="3"/>
    <n v="11"/>
    <n v="0"/>
  </r>
  <r>
    <n v="2715"/>
    <n v="1966"/>
    <n v="59"/>
    <x v="1"/>
    <s v="Divorced"/>
    <s v="Senior"/>
    <n v="29435"/>
    <n v="1"/>
    <n v="1"/>
    <d v="2012-06-08T00:00:00"/>
    <n v="11"/>
    <n v="70"/>
    <n v="3"/>
    <n v="37"/>
    <n v="4"/>
    <n v="2"/>
    <n v="64"/>
    <n v="116"/>
    <n v="3.9408866995073889E-3"/>
    <s v="Wines"/>
    <n v="4"/>
    <n v="3"/>
    <n v="2"/>
    <n v="2"/>
    <n v="9"/>
    <n v="3"/>
    <n v="11"/>
    <n v="1"/>
  </r>
  <r>
    <n v="3469"/>
    <n v="1977"/>
    <n v="48"/>
    <x v="3"/>
    <s v="Divorced"/>
    <s v="Adult"/>
    <n v="34487"/>
    <n v="1"/>
    <n v="1"/>
    <d v="2012-06-09T00:00:00"/>
    <n v="94"/>
    <n v="19"/>
    <n v="18"/>
    <n v="33"/>
    <n v="24"/>
    <n v="1"/>
    <n v="8"/>
    <n v="95"/>
    <n v="2.7546611766752689E-3"/>
    <s v="MeatProducts"/>
    <n v="3"/>
    <n v="3"/>
    <n v="0"/>
    <n v="3"/>
    <n v="9"/>
    <n v="3"/>
    <n v="11"/>
    <n v="0"/>
  </r>
  <r>
    <n v="10010"/>
    <n v="1953"/>
    <n v="72"/>
    <x v="3"/>
    <s v="Divorced"/>
    <s v="Senior"/>
    <n v="36957"/>
    <n v="1"/>
    <n v="1"/>
    <d v="2012-06-09T00:00:00"/>
    <n v="43"/>
    <n v="100"/>
    <n v="2"/>
    <n v="16"/>
    <n v="2"/>
    <n v="1"/>
    <n v="31"/>
    <n v="121"/>
    <n v="3.2740752766728903E-3"/>
    <s v="Wines"/>
    <n v="4"/>
    <n v="3"/>
    <n v="2"/>
    <n v="2"/>
    <n v="9"/>
    <n v="3"/>
    <n v="11"/>
    <n v="1"/>
  </r>
  <r>
    <n v="1403"/>
    <n v="1975"/>
    <n v="50"/>
    <x v="2"/>
    <s v="Together"/>
    <s v="Adult"/>
    <n v="34984"/>
    <n v="1"/>
    <n v="1"/>
    <d v="2012-06-09T00:00:00"/>
    <n v="40"/>
    <n v="8"/>
    <n v="4"/>
    <n v="15"/>
    <n v="3"/>
    <n v="5"/>
    <n v="3"/>
    <n v="35"/>
    <n v="1.000457351932312E-3"/>
    <s v="MeatProducts"/>
    <n v="2"/>
    <n v="1"/>
    <n v="0"/>
    <n v="3"/>
    <n v="7"/>
    <n v="3"/>
    <n v="11"/>
    <n v="0"/>
  </r>
  <r>
    <n v="4023"/>
    <n v="1970"/>
    <n v="55"/>
    <x v="0"/>
    <s v="Married"/>
    <s v="Senior"/>
    <n v="22979"/>
    <n v="1"/>
    <n v="0"/>
    <d v="2012-06-09T00:00:00"/>
    <n v="29"/>
    <n v="16"/>
    <n v="17"/>
    <n v="19"/>
    <n v="20"/>
    <n v="21"/>
    <n v="22"/>
    <n v="93"/>
    <n v="4.0471735062448319E-3"/>
    <s v="GoldProds"/>
    <n v="3"/>
    <n v="3"/>
    <n v="2"/>
    <n v="2"/>
    <n v="8"/>
    <n v="3"/>
    <n v="11"/>
    <n v="1"/>
  </r>
  <r>
    <n v="793"/>
    <n v="1973"/>
    <n v="52"/>
    <x v="0"/>
    <s v="Married"/>
    <s v="Senior"/>
    <n v="20895"/>
    <n v="1"/>
    <n v="0"/>
    <d v="2012-06-10T00:00:00"/>
    <n v="24"/>
    <n v="18"/>
    <n v="3"/>
    <n v="17"/>
    <n v="3"/>
    <n v="0"/>
    <n v="4"/>
    <n v="41"/>
    <n v="1.9621919119406557E-3"/>
    <s v="Wines"/>
    <n v="1"/>
    <n v="2"/>
    <n v="0"/>
    <n v="3"/>
    <n v="9"/>
    <n v="3"/>
    <n v="11"/>
    <n v="0"/>
  </r>
  <r>
    <n v="7441"/>
    <n v="1973"/>
    <n v="52"/>
    <x v="0"/>
    <s v="Divorced"/>
    <s v="Senior"/>
    <n v="71128"/>
    <n v="1"/>
    <n v="0"/>
    <d v="2012-06-10T00:00:00"/>
    <n v="80"/>
    <n v="958"/>
    <n v="159"/>
    <n v="447"/>
    <n v="20"/>
    <n v="0"/>
    <n v="31"/>
    <n v="1584"/>
    <n v="2.2269710943650881E-2"/>
    <s v="Wines"/>
    <n v="3"/>
    <n v="2"/>
    <n v="10"/>
    <n v="12"/>
    <n v="7"/>
    <n v="3"/>
    <n v="11"/>
    <n v="0"/>
  </r>
  <r>
    <n v="4856"/>
    <n v="1957"/>
    <n v="68"/>
    <x v="2"/>
    <s v="Married"/>
    <s v="Senior"/>
    <n v="82347"/>
    <n v="0"/>
    <n v="0"/>
    <d v="2012-06-11T00:00:00"/>
    <n v="38"/>
    <n v="556"/>
    <n v="54"/>
    <n v="845"/>
    <n v="202"/>
    <n v="133"/>
    <n v="63"/>
    <n v="1790"/>
    <n v="2.173728247537858E-2"/>
    <s v="MeatProducts"/>
    <n v="1"/>
    <n v="7"/>
    <n v="7"/>
    <n v="10"/>
    <n v="3"/>
    <n v="3"/>
    <n v="11"/>
    <n v="0"/>
  </r>
  <r>
    <n v="8722"/>
    <n v="1957"/>
    <n v="68"/>
    <x v="2"/>
    <s v="Married"/>
    <s v="Senior"/>
    <n v="82347"/>
    <n v="0"/>
    <n v="0"/>
    <d v="2012-06-11T00:00:00"/>
    <n v="38"/>
    <n v="556"/>
    <n v="54"/>
    <n v="845"/>
    <n v="202"/>
    <n v="133"/>
    <n v="63"/>
    <n v="1790"/>
    <n v="2.173728247537858E-2"/>
    <s v="MeatProducts"/>
    <n v="1"/>
    <n v="7"/>
    <n v="7"/>
    <n v="10"/>
    <n v="3"/>
    <n v="3"/>
    <n v="11"/>
    <n v="1"/>
  </r>
  <r>
    <n v="7381"/>
    <n v="1968"/>
    <n v="57"/>
    <x v="0"/>
    <s v="Divorced"/>
    <s v="Senior"/>
    <n v="75693"/>
    <n v="0"/>
    <n v="0"/>
    <d v="2012-06-12T00:00:00"/>
    <n v="10"/>
    <n v="797"/>
    <n v="153"/>
    <n v="293"/>
    <n v="72"/>
    <n v="97"/>
    <n v="30"/>
    <n v="1412"/>
    <n v="1.8654300926109417E-2"/>
    <s v="Wines"/>
    <n v="1"/>
    <n v="11"/>
    <n v="4"/>
    <n v="6"/>
    <n v="4"/>
    <n v="3"/>
    <n v="11"/>
    <n v="1"/>
  </r>
  <r>
    <n v="4088"/>
    <n v="1962"/>
    <n v="63"/>
    <x v="3"/>
    <s v="Together"/>
    <s v="Senior"/>
    <n v="31497"/>
    <n v="0"/>
    <n v="1"/>
    <d v="2012-06-12T00:00:00"/>
    <n v="22"/>
    <n v="108"/>
    <n v="1"/>
    <n v="28"/>
    <n v="13"/>
    <n v="1"/>
    <n v="4"/>
    <n v="151"/>
    <n v="4.7941073753055849E-3"/>
    <s v="Wines"/>
    <n v="2"/>
    <n v="3"/>
    <n v="1"/>
    <n v="4"/>
    <n v="8"/>
    <n v="3"/>
    <n v="11"/>
    <n v="0"/>
  </r>
  <r>
    <n v="4971"/>
    <n v="1962"/>
    <n v="63"/>
    <x v="3"/>
    <s v="Together"/>
    <s v="Senior"/>
    <n v="31497"/>
    <n v="0"/>
    <n v="1"/>
    <d v="2012-06-12T00:00:00"/>
    <n v="22"/>
    <n v="108"/>
    <n v="1"/>
    <n v="28"/>
    <n v="13"/>
    <n v="1"/>
    <n v="4"/>
    <n v="151"/>
    <n v="4.7941073753055849E-3"/>
    <s v="Wines"/>
    <n v="2"/>
    <n v="3"/>
    <n v="1"/>
    <n v="4"/>
    <n v="8"/>
    <n v="3"/>
    <n v="11"/>
    <n v="0"/>
  </r>
  <r>
    <n v="610"/>
    <n v="1953"/>
    <n v="72"/>
    <x v="3"/>
    <s v="Together"/>
    <s v="Senior"/>
    <n v="53593"/>
    <n v="1"/>
    <n v="1"/>
    <d v="2012-07-08T00:00:00"/>
    <n v="60"/>
    <n v="349"/>
    <n v="4"/>
    <n v="78"/>
    <n v="6"/>
    <n v="0"/>
    <n v="43"/>
    <n v="437"/>
    <n v="8.1540499692123979E-3"/>
    <s v="Wines"/>
    <n v="8"/>
    <n v="7"/>
    <n v="2"/>
    <n v="6"/>
    <n v="8"/>
    <n v="3"/>
    <n v="11"/>
    <n v="0"/>
  </r>
  <r>
    <n v="10827"/>
    <n v="1967"/>
    <n v="58"/>
    <x v="3"/>
    <s v="Married"/>
    <s v="Senior"/>
    <n v="36947"/>
    <n v="1"/>
    <n v="1"/>
    <d v="2012-07-08T00:00:00"/>
    <n v="49"/>
    <n v="88"/>
    <n v="3"/>
    <n v="21"/>
    <n v="4"/>
    <n v="1"/>
    <n v="29"/>
    <n v="117"/>
    <n v="3.166698243429778E-3"/>
    <s v="Wines"/>
    <n v="4"/>
    <n v="3"/>
    <n v="0"/>
    <n v="4"/>
    <n v="9"/>
    <n v="3"/>
    <n v="11"/>
    <n v="0"/>
  </r>
  <r>
    <n v="5393"/>
    <n v="1977"/>
    <n v="48"/>
    <x v="0"/>
    <s v="Single"/>
    <s v="Adult"/>
    <n v="23763"/>
    <n v="1"/>
    <n v="0"/>
    <d v="2012-07-08T00:00:00"/>
    <n v="64"/>
    <n v="22"/>
    <n v="0"/>
    <n v="6"/>
    <n v="6"/>
    <n v="2"/>
    <n v="6"/>
    <n v="36"/>
    <n v="1.5149602322939023E-3"/>
    <s v="Wines"/>
    <n v="1"/>
    <n v="1"/>
    <n v="0"/>
    <n v="3"/>
    <n v="7"/>
    <n v="3"/>
    <n v="11"/>
    <n v="0"/>
  </r>
  <r>
    <n v="3262"/>
    <n v="1958"/>
    <n v="67"/>
    <x v="0"/>
    <s v="Single"/>
    <s v="Senior"/>
    <n v="68281"/>
    <n v="0"/>
    <n v="0"/>
    <d v="2012-07-08T00:00:00"/>
    <n v="31"/>
    <n v="995"/>
    <n v="112"/>
    <n v="417"/>
    <n v="42"/>
    <n v="48"/>
    <n v="41"/>
    <n v="1614"/>
    <n v="2.3637615149163016E-2"/>
    <s v="Wines"/>
    <n v="1"/>
    <n v="2"/>
    <n v="9"/>
    <n v="13"/>
    <n v="5"/>
    <n v="3"/>
    <n v="11"/>
    <n v="1"/>
  </r>
  <r>
    <n v="3076"/>
    <n v="1975"/>
    <n v="50"/>
    <x v="0"/>
    <s v="Together"/>
    <s v="Adult"/>
    <n v="66653"/>
    <n v="1"/>
    <n v="1"/>
    <d v="2012-07-09T00:00:00"/>
    <n v="18"/>
    <n v="452"/>
    <n v="18"/>
    <n v="102"/>
    <n v="16"/>
    <n v="18"/>
    <n v="6"/>
    <n v="606"/>
    <n v="9.0918638320855779E-3"/>
    <s v="Wines"/>
    <n v="4"/>
    <n v="4"/>
    <n v="2"/>
    <n v="12"/>
    <n v="3"/>
    <n v="3"/>
    <n v="11"/>
    <n v="0"/>
  </r>
  <r>
    <n v="6233"/>
    <n v="1976"/>
    <n v="49"/>
    <x v="0"/>
    <s v="Married"/>
    <s v="Adult"/>
    <n v="65991"/>
    <n v="0"/>
    <n v="1"/>
    <d v="2012-07-09T00:00:00"/>
    <n v="21"/>
    <n v="507"/>
    <n v="19"/>
    <n v="364"/>
    <n v="25"/>
    <n v="47"/>
    <n v="9"/>
    <n v="962"/>
    <n v="1.4577745450137141E-2"/>
    <s v="Wines"/>
    <n v="3"/>
    <n v="9"/>
    <n v="5"/>
    <n v="10"/>
    <n v="7"/>
    <n v="3"/>
    <n v="11"/>
    <n v="0"/>
  </r>
  <r>
    <n v="1777"/>
    <n v="1980"/>
    <n v="45"/>
    <x v="4"/>
    <s v="Married"/>
    <s v="Adult"/>
    <n v="25965"/>
    <n v="0"/>
    <n v="0"/>
    <d v="2012-07-09T00:00:00"/>
    <n v="29"/>
    <n v="2"/>
    <n v="2"/>
    <n v="11"/>
    <n v="41"/>
    <n v="7"/>
    <n v="11"/>
    <n v="63"/>
    <n v="2.4263431542461003E-3"/>
    <s v="FishProducts"/>
    <n v="1"/>
    <n v="2"/>
    <n v="0"/>
    <n v="3"/>
    <n v="8"/>
    <n v="3"/>
    <n v="11"/>
    <n v="0"/>
  </r>
  <r>
    <n v="10352"/>
    <n v="1963"/>
    <n v="62"/>
    <x v="0"/>
    <s v="Widow"/>
    <s v="Senior"/>
    <n v="34213"/>
    <n v="1"/>
    <n v="1"/>
    <d v="2012-07-09T00:00:00"/>
    <n v="2"/>
    <n v="50"/>
    <n v="4"/>
    <n v="28"/>
    <n v="6"/>
    <n v="3"/>
    <n v="26"/>
    <n v="91"/>
    <n v="2.6598076754450065E-3"/>
    <s v="Wines"/>
    <n v="3"/>
    <n v="3"/>
    <n v="1"/>
    <n v="2"/>
    <n v="9"/>
    <n v="3"/>
    <n v="11"/>
    <n v="1"/>
  </r>
  <r>
    <n v="9323"/>
    <n v="1949"/>
    <n v="76"/>
    <x v="1"/>
    <s v="Together"/>
    <s v="Senior"/>
    <n v="49912"/>
    <n v="0"/>
    <n v="1"/>
    <d v="2012-07-09T00:00:00"/>
    <n v="5"/>
    <n v="520"/>
    <n v="8"/>
    <n v="223"/>
    <n v="32"/>
    <n v="49"/>
    <n v="42"/>
    <n v="832"/>
    <n v="1.6669338034941496E-2"/>
    <s v="Wines"/>
    <n v="4"/>
    <n v="10"/>
    <n v="5"/>
    <n v="7"/>
    <n v="8"/>
    <n v="3"/>
    <n v="11"/>
    <n v="1"/>
  </r>
  <r>
    <n v="1146"/>
    <n v="1949"/>
    <n v="76"/>
    <x v="1"/>
    <s v="Together"/>
    <s v="Senior"/>
    <n v="49912"/>
    <n v="0"/>
    <n v="1"/>
    <d v="2012-07-09T00:00:00"/>
    <n v="5"/>
    <n v="520"/>
    <n v="8"/>
    <n v="223"/>
    <n v="32"/>
    <n v="49"/>
    <n v="42"/>
    <n v="832"/>
    <n v="1.6669338034941496E-2"/>
    <s v="Wines"/>
    <n v="4"/>
    <n v="10"/>
    <n v="5"/>
    <n v="7"/>
    <n v="8"/>
    <n v="3"/>
    <n v="11"/>
    <n v="1"/>
  </r>
  <r>
    <n v="3678"/>
    <n v="1973"/>
    <n v="52"/>
    <x v="0"/>
    <s v="Widow"/>
    <s v="Senior"/>
    <n v="60208"/>
    <n v="1"/>
    <n v="1"/>
    <d v="2012-07-10T00:00:00"/>
    <n v="13"/>
    <n v="488"/>
    <n v="23"/>
    <n v="71"/>
    <n v="15"/>
    <n v="0"/>
    <n v="59"/>
    <n v="597"/>
    <n v="9.9156258304544248E-3"/>
    <s v="Wines"/>
    <n v="11"/>
    <n v="8"/>
    <n v="3"/>
    <n v="7"/>
    <n v="7"/>
    <n v="3"/>
    <n v="11"/>
    <n v="1"/>
  </r>
  <r>
    <n v="4945"/>
    <n v="1953"/>
    <n v="72"/>
    <x v="0"/>
    <s v="Widow"/>
    <s v="Senior"/>
    <n v="53653"/>
    <n v="0"/>
    <n v="0"/>
    <d v="2012-07-11T00:00:00"/>
    <n v="29"/>
    <n v="815"/>
    <n v="10"/>
    <n v="239"/>
    <n v="28"/>
    <n v="10"/>
    <n v="108"/>
    <n v="1102"/>
    <n v="2.0539392019085605E-2"/>
    <s v="Wines"/>
    <n v="2"/>
    <n v="10"/>
    <n v="4"/>
    <n v="12"/>
    <n v="6"/>
    <n v="3"/>
    <n v="11"/>
    <n v="0"/>
  </r>
  <r>
    <n v="10446"/>
    <n v="1957"/>
    <n v="68"/>
    <x v="3"/>
    <s v="Married"/>
    <s v="Senior"/>
    <n v="82017"/>
    <n v="0"/>
    <n v="0"/>
    <d v="2012-07-11T00:00:00"/>
    <n v="58"/>
    <n v="184"/>
    <n v="23"/>
    <n v="446"/>
    <n v="30"/>
    <n v="23"/>
    <n v="23"/>
    <n v="706"/>
    <n v="8.6079715180999057E-3"/>
    <s v="MeatProducts"/>
    <n v="1"/>
    <n v="5"/>
    <n v="4"/>
    <n v="7"/>
    <n v="2"/>
    <n v="3"/>
    <n v="11"/>
    <n v="1"/>
  </r>
  <r>
    <n v="7706"/>
    <n v="1975"/>
    <n v="50"/>
    <x v="2"/>
    <s v="Together"/>
    <s v="Adult"/>
    <n v="46772"/>
    <n v="0"/>
    <n v="1"/>
    <d v="2012-07-11T00:00:00"/>
    <n v="88"/>
    <n v="350"/>
    <n v="104"/>
    <n v="189"/>
    <n v="197"/>
    <n v="151"/>
    <n v="57"/>
    <n v="991"/>
    <n v="2.1187890190712391E-2"/>
    <s v="Wines"/>
    <n v="6"/>
    <n v="11"/>
    <n v="8"/>
    <n v="5"/>
    <n v="8"/>
    <n v="3"/>
    <n v="11"/>
    <n v="0"/>
  </r>
  <r>
    <n v="1459"/>
    <n v="1966"/>
    <n v="59"/>
    <x v="3"/>
    <s v="Married"/>
    <s v="Senior"/>
    <n v="69063"/>
    <n v="0"/>
    <n v="1"/>
    <d v="2012-07-11T00:00:00"/>
    <n v="16"/>
    <n v="666"/>
    <n v="35"/>
    <n v="124"/>
    <n v="69"/>
    <n v="8"/>
    <n v="26"/>
    <n v="902"/>
    <n v="1.3060538928224954E-2"/>
    <s v="Wines"/>
    <n v="1"/>
    <n v="5"/>
    <n v="3"/>
    <n v="5"/>
    <n v="3"/>
    <n v="3"/>
    <n v="11"/>
    <n v="0"/>
  </r>
  <r>
    <n v="6497"/>
    <n v="1960"/>
    <n v="65"/>
    <x v="0"/>
    <s v="Married"/>
    <s v="Senior"/>
    <n v="51651"/>
    <n v="0"/>
    <n v="1"/>
    <d v="2012-07-11T00:00:00"/>
    <n v="32"/>
    <n v="293"/>
    <n v="6"/>
    <n v="23"/>
    <n v="13"/>
    <n v="6"/>
    <n v="92"/>
    <n v="341"/>
    <n v="6.602001897349519E-3"/>
    <s v="Wines"/>
    <n v="4"/>
    <n v="6"/>
    <n v="2"/>
    <n v="5"/>
    <n v="8"/>
    <n v="3"/>
    <n v="11"/>
    <n v="0"/>
  </r>
  <r>
    <n v="10991"/>
    <n v="1960"/>
    <n v="65"/>
    <x v="1"/>
    <s v="Married"/>
    <s v="Senior"/>
    <n v="89058"/>
    <n v="0"/>
    <n v="0"/>
    <d v="2012-07-12T00:00:00"/>
    <n v="18"/>
    <n v="454"/>
    <n v="194"/>
    <n v="106"/>
    <n v="31"/>
    <n v="22"/>
    <n v="43"/>
    <n v="807"/>
    <n v="9.0615104763188039E-3"/>
    <s v="Wines"/>
    <n v="1"/>
    <n v="5"/>
    <n v="4"/>
    <n v="4"/>
    <n v="2"/>
    <n v="3"/>
    <n v="11"/>
    <n v="0"/>
  </r>
  <r>
    <n v="3525"/>
    <n v="1970"/>
    <n v="55"/>
    <x v="0"/>
    <s v="Together"/>
    <s v="Senior"/>
    <n v="38200"/>
    <n v="1"/>
    <n v="1"/>
    <d v="2012-07-12T00:00:00"/>
    <n v="19"/>
    <n v="12"/>
    <n v="0"/>
    <n v="4"/>
    <n v="0"/>
    <n v="0"/>
    <n v="1"/>
    <n v="16"/>
    <n v="4.18848167539267E-4"/>
    <s v="Wines"/>
    <n v="1"/>
    <n v="1"/>
    <n v="0"/>
    <n v="2"/>
    <n v="7"/>
    <n v="3"/>
    <n v="11"/>
    <n v="0"/>
  </r>
  <r>
    <n v="55"/>
    <n v="1963"/>
    <n v="62"/>
    <x v="0"/>
    <s v="Together"/>
    <s v="Senior"/>
    <n v="56253"/>
    <n v="0"/>
    <n v="1"/>
    <d v="2012-07-12T00:00:00"/>
    <n v="83"/>
    <n v="509"/>
    <n v="0"/>
    <n v="65"/>
    <n v="7"/>
    <n v="11"/>
    <n v="5"/>
    <n v="592"/>
    <n v="1.0523883170675341E-2"/>
    <s v="Wines"/>
    <n v="4"/>
    <n v="7"/>
    <n v="2"/>
    <n v="9"/>
    <n v="6"/>
    <n v="3"/>
    <n v="11"/>
    <n v="0"/>
  </r>
  <r>
    <n v="10479"/>
    <n v="1975"/>
    <n v="50"/>
    <x v="3"/>
    <s v="Married"/>
    <s v="Adult"/>
    <n v="76618"/>
    <n v="0"/>
    <n v="0"/>
    <d v="2012-07-12T00:00:00"/>
    <n v="64"/>
    <n v="749"/>
    <n v="40"/>
    <n v="294"/>
    <n v="121"/>
    <n v="160"/>
    <n v="147"/>
    <n v="1364"/>
    <n v="1.7802605131953326E-2"/>
    <s v="Wines"/>
    <n v="1"/>
    <n v="3"/>
    <n v="2"/>
    <n v="5"/>
    <n v="1"/>
    <n v="3"/>
    <n v="11"/>
    <n v="0"/>
  </r>
  <r>
    <n v="3850"/>
    <n v="1963"/>
    <n v="62"/>
    <x v="4"/>
    <s v="Together"/>
    <s v="Senior"/>
    <n v="14918"/>
    <n v="0"/>
    <n v="1"/>
    <d v="2012-07-12T00:00:00"/>
    <n v="52"/>
    <n v="3"/>
    <n v="3"/>
    <n v="3"/>
    <n v="15"/>
    <n v="4"/>
    <n v="15"/>
    <n v="28"/>
    <n v="1.8769272020378066E-3"/>
    <s v="FishProducts"/>
    <n v="1"/>
    <n v="1"/>
    <n v="0"/>
    <n v="3"/>
    <n v="6"/>
    <n v="3"/>
    <n v="11"/>
    <n v="0"/>
  </r>
  <r>
    <n v="9360"/>
    <n v="1982"/>
    <n v="43"/>
    <x v="0"/>
    <s v="Married"/>
    <s v="Adult"/>
    <n v="37040"/>
    <n v="0"/>
    <n v="0"/>
    <d v="2012-08-08T00:00:00"/>
    <n v="41"/>
    <n v="86"/>
    <n v="2"/>
    <n v="73"/>
    <n v="69"/>
    <n v="38"/>
    <n v="48"/>
    <n v="268"/>
    <n v="7.2354211663066955E-3"/>
    <s v="Wines"/>
    <n v="1"/>
    <n v="4"/>
    <n v="2"/>
    <n v="5"/>
    <n v="8"/>
    <n v="3"/>
    <n v="11"/>
    <n v="0"/>
  </r>
  <r>
    <n v="5342"/>
    <n v="1976"/>
    <n v="49"/>
    <x v="4"/>
    <s v="Divorced"/>
    <s v="Adult"/>
    <n v="9548"/>
    <n v="1"/>
    <n v="0"/>
    <d v="2012-08-08T00:00:00"/>
    <n v="31"/>
    <n v="0"/>
    <n v="1"/>
    <n v="3"/>
    <n v="10"/>
    <n v="6"/>
    <n v="9"/>
    <n v="20"/>
    <n v="2.0946795140343527E-3"/>
    <s v="FishProducts"/>
    <n v="2"/>
    <n v="1"/>
    <n v="0"/>
    <n v="3"/>
    <n v="8"/>
    <n v="3"/>
    <n v="11"/>
    <n v="0"/>
  </r>
  <r>
    <n v="460"/>
    <n v="1972"/>
    <n v="53"/>
    <x v="3"/>
    <s v="Married"/>
    <s v="Senior"/>
    <n v="79930"/>
    <n v="0"/>
    <n v="0"/>
    <d v="2012-08-08T00:00:00"/>
    <n v="72"/>
    <n v="792"/>
    <n v="86"/>
    <n v="740"/>
    <n v="67"/>
    <n v="51"/>
    <n v="17"/>
    <n v="1736"/>
    <n v="2.1719004128612537E-2"/>
    <s v="Wines"/>
    <n v="1"/>
    <n v="3"/>
    <n v="5"/>
    <n v="8"/>
    <n v="2"/>
    <n v="3"/>
    <n v="11"/>
    <n v="0"/>
  </r>
  <r>
    <n v="6749"/>
    <n v="1966"/>
    <n v="59"/>
    <x v="0"/>
    <s v="Single"/>
    <s v="Senior"/>
    <n v="86358"/>
    <n v="1"/>
    <n v="1"/>
    <d v="2012-08-08T00:00:00"/>
    <n v="78"/>
    <n v="957"/>
    <n v="47"/>
    <n v="494"/>
    <n v="82"/>
    <n v="47"/>
    <n v="95"/>
    <n v="1627"/>
    <n v="1.8840176937863311E-2"/>
    <s v="Wines"/>
    <n v="4"/>
    <n v="5"/>
    <n v="3"/>
    <n v="6"/>
    <n v="8"/>
    <n v="3"/>
    <n v="11"/>
    <n v="0"/>
  </r>
  <r>
    <n v="8876"/>
    <n v="1963"/>
    <n v="62"/>
    <x v="3"/>
    <s v="Together"/>
    <s v="Senior"/>
    <n v="33629"/>
    <n v="1"/>
    <n v="1"/>
    <d v="2012-08-08T00:00:00"/>
    <n v="49"/>
    <n v="132"/>
    <n v="0"/>
    <n v="16"/>
    <n v="0"/>
    <n v="0"/>
    <n v="4"/>
    <n v="148"/>
    <n v="4.4009634541615867E-3"/>
    <s v="Wines"/>
    <n v="5"/>
    <n v="3"/>
    <n v="1"/>
    <n v="4"/>
    <n v="9"/>
    <n v="3"/>
    <n v="11"/>
    <n v="0"/>
  </r>
  <r>
    <n v="942"/>
    <n v="1982"/>
    <n v="43"/>
    <x v="0"/>
    <s v="Single"/>
    <s v="Adult"/>
    <n v="39660"/>
    <n v="1"/>
    <n v="0"/>
    <d v="2012-08-08T00:00:00"/>
    <n v="36"/>
    <n v="139"/>
    <n v="13"/>
    <n v="78"/>
    <n v="20"/>
    <n v="13"/>
    <n v="36"/>
    <n v="263"/>
    <n v="6.6313666162380229E-3"/>
    <s v="Wines"/>
    <n v="3"/>
    <n v="7"/>
    <n v="1"/>
    <n v="3"/>
    <n v="9"/>
    <n v="3"/>
    <n v="11"/>
    <n v="1"/>
  </r>
  <r>
    <n v="1891"/>
    <n v="1980"/>
    <n v="45"/>
    <x v="1"/>
    <s v="Divorced"/>
    <s v="Adult"/>
    <n v="78789"/>
    <n v="0"/>
    <n v="0"/>
    <d v="2012-08-08T00:00:00"/>
    <n v="12"/>
    <n v="667"/>
    <n v="50"/>
    <n v="850"/>
    <n v="21"/>
    <n v="83"/>
    <n v="83"/>
    <n v="1671"/>
    <n v="2.1208544339945932E-2"/>
    <s v="MeatProducts"/>
    <n v="1"/>
    <n v="4"/>
    <n v="6"/>
    <n v="5"/>
    <n v="2"/>
    <n v="3"/>
    <n v="11"/>
    <n v="1"/>
  </r>
  <r>
    <n v="7079"/>
    <n v="1962"/>
    <n v="63"/>
    <x v="0"/>
    <s v="Divorced"/>
    <s v="Senior"/>
    <n v="63887"/>
    <n v="0"/>
    <n v="1"/>
    <d v="2012-08-09T00:00:00"/>
    <n v="38"/>
    <n v="897"/>
    <n v="23"/>
    <n v="207"/>
    <n v="15"/>
    <n v="11"/>
    <n v="92"/>
    <n v="1153"/>
    <n v="1.8047490099707297E-2"/>
    <s v="Wines"/>
    <n v="5"/>
    <n v="9"/>
    <n v="6"/>
    <n v="12"/>
    <n v="6"/>
    <n v="3"/>
    <n v="11"/>
    <n v="0"/>
  </r>
  <r>
    <n v="35"/>
    <n v="1987"/>
    <n v="38"/>
    <x v="0"/>
    <s v="Married"/>
    <s v="Adult"/>
    <n v="25545"/>
    <n v="1"/>
    <n v="0"/>
    <d v="2012-08-09T00:00:00"/>
    <n v="35"/>
    <n v="32"/>
    <n v="1"/>
    <n v="64"/>
    <n v="16"/>
    <n v="12"/>
    <n v="85"/>
    <n v="125"/>
    <n v="4.8933255040125266E-3"/>
    <s v="GoldProds"/>
    <n v="3"/>
    <n v="2"/>
    <n v="2"/>
    <n v="3"/>
    <n v="6"/>
    <n v="3"/>
    <n v="11"/>
    <n v="1"/>
  </r>
  <r>
    <n v="347"/>
    <n v="1976"/>
    <n v="49"/>
    <x v="0"/>
    <s v="Divorced"/>
    <s v="Adult"/>
    <n v="40780"/>
    <n v="0"/>
    <n v="1"/>
    <d v="2012-08-09T00:00:00"/>
    <n v="30"/>
    <n v="229"/>
    <n v="27"/>
    <n v="71"/>
    <n v="13"/>
    <n v="3"/>
    <n v="34"/>
    <n v="343"/>
    <n v="8.4109857773418343E-3"/>
    <s v="Wines"/>
    <n v="4"/>
    <n v="7"/>
    <n v="1"/>
    <n v="5"/>
    <n v="9"/>
    <n v="3"/>
    <n v="11"/>
    <n v="0"/>
  </r>
  <r>
    <n v="7108"/>
    <n v="1965"/>
    <n v="60"/>
    <x v="1"/>
    <s v="Widow"/>
    <s v="Senior"/>
    <n v="51390"/>
    <n v="1"/>
    <n v="1"/>
    <d v="2012-08-09T00:00:00"/>
    <n v="54"/>
    <n v="205"/>
    <n v="20"/>
    <n v="47"/>
    <n v="23"/>
    <n v="2"/>
    <n v="56"/>
    <n v="297"/>
    <n v="5.7793345008756566E-3"/>
    <s v="Wines"/>
    <n v="6"/>
    <n v="5"/>
    <n v="2"/>
    <n v="5"/>
    <n v="5"/>
    <n v="3"/>
    <n v="11"/>
    <n v="0"/>
  </r>
  <r>
    <n v="8783"/>
    <n v="1950"/>
    <n v="75"/>
    <x v="0"/>
    <s v="Married"/>
    <s v="Senior"/>
    <n v="57045"/>
    <n v="0"/>
    <n v="1"/>
    <d v="2012-08-09T00:00:00"/>
    <n v="40"/>
    <n v="296"/>
    <n v="13"/>
    <n v="104"/>
    <n v="11"/>
    <n v="13"/>
    <n v="17"/>
    <n v="437"/>
    <n v="7.6606188097116312E-3"/>
    <s v="Wines"/>
    <n v="3"/>
    <n v="4"/>
    <n v="2"/>
    <n v="9"/>
    <n v="3"/>
    <n v="3"/>
    <n v="11"/>
    <n v="0"/>
  </r>
  <r>
    <n v="8041"/>
    <n v="1971"/>
    <n v="54"/>
    <x v="3"/>
    <s v="Widow"/>
    <s v="Senior"/>
    <n v="47111"/>
    <n v="0"/>
    <n v="1"/>
    <d v="2012-08-09T00:00:00"/>
    <n v="35"/>
    <n v="595"/>
    <n v="71"/>
    <n v="153"/>
    <n v="120"/>
    <n v="112"/>
    <n v="41"/>
    <n v="1051"/>
    <n v="2.2309014879752075E-2"/>
    <s v="Wines"/>
    <n v="6"/>
    <n v="3"/>
    <n v="2"/>
    <n v="10"/>
    <n v="9"/>
    <n v="3"/>
    <n v="11"/>
    <n v="0"/>
  </r>
  <r>
    <n v="6566"/>
    <n v="1954"/>
    <n v="71"/>
    <x v="3"/>
    <s v="Married"/>
    <s v="Senior"/>
    <n v="72550"/>
    <n v="1"/>
    <n v="1"/>
    <d v="2012-08-11T00:00:00"/>
    <n v="39"/>
    <n v="826"/>
    <n v="50"/>
    <n v="317"/>
    <n v="50"/>
    <n v="38"/>
    <n v="38"/>
    <n v="1281"/>
    <n v="1.7656788421778084E-2"/>
    <s v="Wines"/>
    <n v="9"/>
    <n v="5"/>
    <n v="2"/>
    <n v="12"/>
    <n v="8"/>
    <n v="3"/>
    <n v="11"/>
    <n v="0"/>
  </r>
  <r>
    <n v="8369"/>
    <n v="1987"/>
    <n v="38"/>
    <x v="0"/>
    <s v="Together"/>
    <s v="Adult"/>
    <n v="18227"/>
    <n v="1"/>
    <n v="0"/>
    <d v="2012-08-11T00:00:00"/>
    <n v="21"/>
    <n v="1"/>
    <n v="2"/>
    <n v="7"/>
    <n v="4"/>
    <n v="3"/>
    <n v="11"/>
    <n v="17"/>
    <n v="9.3268228452296042E-4"/>
    <s v="GoldProds"/>
    <n v="1"/>
    <n v="0"/>
    <n v="1"/>
    <n v="2"/>
    <n v="8"/>
    <n v="3"/>
    <n v="11"/>
    <n v="0"/>
  </r>
  <r>
    <n v="3298"/>
    <n v="1956"/>
    <n v="69"/>
    <x v="1"/>
    <s v="Married"/>
    <s v="Senior"/>
    <n v="52973"/>
    <n v="0"/>
    <n v="1"/>
    <d v="2012-08-11T00:00:00"/>
    <n v="92"/>
    <n v="856"/>
    <n v="0"/>
    <n v="76"/>
    <n v="12"/>
    <n v="9"/>
    <n v="199"/>
    <n v="953"/>
    <n v="1.7990296943726048E-2"/>
    <s v="Wines"/>
    <n v="7"/>
    <n v="9"/>
    <n v="6"/>
    <n v="9"/>
    <n v="8"/>
    <n v="3"/>
    <n v="11"/>
    <n v="0"/>
  </r>
  <r>
    <n v="4303"/>
    <n v="1957"/>
    <n v="68"/>
    <x v="3"/>
    <s v="Together"/>
    <s v="Senior"/>
    <n v="6835"/>
    <n v="0"/>
    <n v="1"/>
    <d v="2012-08-12T00:00:00"/>
    <n v="76"/>
    <n v="107"/>
    <n v="2"/>
    <n v="12"/>
    <n v="2"/>
    <n v="2"/>
    <n v="12"/>
    <n v="125"/>
    <n v="1.8288222384784197E-2"/>
    <s v="Wines"/>
    <n v="0"/>
    <n v="0"/>
    <n v="0"/>
    <n v="1"/>
    <n v="20"/>
    <n v="3"/>
    <n v="11"/>
    <n v="0"/>
  </r>
  <r>
    <n v="5564"/>
    <n v="1969"/>
    <n v="56"/>
    <x v="0"/>
    <s v="Together"/>
    <s v="Senior"/>
    <n v="62882"/>
    <n v="0"/>
    <n v="1"/>
    <d v="2012-09-08T00:00:00"/>
    <n v="26"/>
    <n v="509"/>
    <n v="133"/>
    <n v="497"/>
    <n v="78"/>
    <n v="24"/>
    <n v="97"/>
    <n v="1241"/>
    <n v="1.973537737349321E-2"/>
    <s v="Wines"/>
    <n v="2"/>
    <n v="7"/>
    <n v="5"/>
    <n v="6"/>
    <n v="4"/>
    <n v="3"/>
    <n v="11"/>
    <n v="0"/>
  </r>
  <r>
    <n v="3698"/>
    <n v="1983"/>
    <n v="42"/>
    <x v="0"/>
    <s v="Together"/>
    <s v="Adult"/>
    <n v="78687"/>
    <n v="0"/>
    <n v="0"/>
    <d v="2012-09-08T00:00:00"/>
    <n v="13"/>
    <n v="817"/>
    <n v="185"/>
    <n v="687"/>
    <n v="145"/>
    <n v="55"/>
    <n v="241"/>
    <n v="1889"/>
    <n v="2.4006506792735777E-2"/>
    <s v="Wines"/>
    <n v="1"/>
    <n v="4"/>
    <n v="6"/>
    <n v="8"/>
    <n v="2"/>
    <n v="3"/>
    <n v="11"/>
    <n v="1"/>
  </r>
  <r>
    <n v="9733"/>
    <n v="1978"/>
    <n v="47"/>
    <x v="4"/>
    <s v="Together"/>
    <s v="Adult"/>
    <n v="24882"/>
    <n v="1"/>
    <n v="0"/>
    <d v="2012-09-09T00:00:00"/>
    <n v="52"/>
    <n v="1"/>
    <n v="4"/>
    <n v="10"/>
    <n v="29"/>
    <n v="0"/>
    <n v="36"/>
    <n v="44"/>
    <n v="1.7683465959328027E-3"/>
    <s v="GoldProds"/>
    <n v="1"/>
    <n v="1"/>
    <n v="1"/>
    <n v="2"/>
    <n v="6"/>
    <n v="3"/>
    <n v="11"/>
    <n v="0"/>
  </r>
  <r>
    <n v="7342"/>
    <n v="1961"/>
    <n v="64"/>
    <x v="2"/>
    <s v="Widow"/>
    <s v="Senior"/>
    <n v="59184"/>
    <n v="0"/>
    <n v="1"/>
    <d v="2012-09-09T00:00:00"/>
    <n v="6"/>
    <n v="341"/>
    <n v="142"/>
    <n v="113"/>
    <n v="259"/>
    <n v="151"/>
    <n v="66"/>
    <n v="1006"/>
    <n v="1.6997837253311707E-2"/>
    <s v="Wines"/>
    <n v="3"/>
    <n v="6"/>
    <n v="6"/>
    <n v="12"/>
    <n v="5"/>
    <n v="3"/>
    <n v="11"/>
    <n v="0"/>
  </r>
  <r>
    <n v="8462"/>
    <n v="1978"/>
    <n v="47"/>
    <x v="4"/>
    <s v="Together"/>
    <s v="Adult"/>
    <n v="24882"/>
    <n v="1"/>
    <n v="0"/>
    <d v="2012-09-09T00:00:00"/>
    <n v="52"/>
    <n v="1"/>
    <n v="4"/>
    <n v="10"/>
    <n v="29"/>
    <n v="0"/>
    <n v="36"/>
    <n v="44"/>
    <n v="1.7683465959328027E-3"/>
    <s v="GoldProds"/>
    <n v="1"/>
    <n v="1"/>
    <n v="1"/>
    <n v="2"/>
    <n v="6"/>
    <n v="3"/>
    <n v="11"/>
    <n v="0"/>
  </r>
  <r>
    <n v="7055"/>
    <n v="1952"/>
    <n v="73"/>
    <x v="3"/>
    <s v="Together"/>
    <s v="Senior"/>
    <n v="61010"/>
    <n v="0"/>
    <n v="1"/>
    <d v="2012-09-10T00:00:00"/>
    <n v="57"/>
    <n v="888"/>
    <n v="0"/>
    <n v="57"/>
    <n v="0"/>
    <n v="0"/>
    <n v="76"/>
    <n v="945"/>
    <n v="1.5489264055072938E-2"/>
    <s v="Wines"/>
    <n v="2"/>
    <n v="8"/>
    <n v="5"/>
    <n v="11"/>
    <n v="5"/>
    <n v="3"/>
    <n v="11"/>
    <n v="0"/>
  </r>
  <r>
    <n v="9909"/>
    <n v="1996"/>
    <n v="29"/>
    <x v="2"/>
    <s v="Married"/>
    <s v="Young Adult"/>
    <n v="7500"/>
    <n v="0"/>
    <n v="0"/>
    <d v="2012-09-11T00:00:00"/>
    <n v="24"/>
    <n v="3"/>
    <n v="18"/>
    <n v="14"/>
    <n v="15"/>
    <n v="22"/>
    <n v="50"/>
    <n v="72"/>
    <n v="9.5999999999999992E-3"/>
    <s v="GoldProds"/>
    <n v="3"/>
    <n v="3"/>
    <n v="1"/>
    <n v="3"/>
    <n v="9"/>
    <n v="3"/>
    <n v="11"/>
    <n v="1"/>
  </r>
  <r>
    <n v="8213"/>
    <n v="1980"/>
    <n v="45"/>
    <x v="2"/>
    <s v="Together"/>
    <s v="Adult"/>
    <n v="14515"/>
    <n v="1"/>
    <n v="0"/>
    <d v="2012-09-11T00:00:00"/>
    <n v="71"/>
    <n v="6"/>
    <n v="4"/>
    <n v="9"/>
    <n v="6"/>
    <n v="36"/>
    <n v="35"/>
    <n v="61"/>
    <n v="4.2025490871512227E-3"/>
    <s v="Sweet"/>
    <n v="4"/>
    <n v="2"/>
    <n v="2"/>
    <n v="3"/>
    <n v="7"/>
    <n v="3"/>
    <n v="11"/>
    <n v="1"/>
  </r>
  <r>
    <n v="10882"/>
    <n v="1976"/>
    <n v="49"/>
    <x v="0"/>
    <s v="Married"/>
    <s v="Adult"/>
    <n v="53858"/>
    <n v="0"/>
    <n v="1"/>
    <d v="2012-09-11T00:00:00"/>
    <n v="50"/>
    <n v="407"/>
    <n v="53"/>
    <n v="221"/>
    <n v="58"/>
    <n v="150"/>
    <n v="26"/>
    <n v="889"/>
    <n v="1.6506368598908239E-2"/>
    <s v="Wines"/>
    <n v="4"/>
    <n v="4"/>
    <n v="3"/>
    <n v="6"/>
    <n v="4"/>
    <n v="3"/>
    <n v="11"/>
    <n v="0"/>
  </r>
  <r>
    <n v="10299"/>
    <n v="1969"/>
    <n v="56"/>
    <x v="3"/>
    <s v="Single"/>
    <s v="Senior"/>
    <n v="48240"/>
    <n v="0"/>
    <n v="0"/>
    <d v="2012-09-11T00:00:00"/>
    <n v="73"/>
    <n v="389"/>
    <n v="91"/>
    <n v="248"/>
    <n v="64"/>
    <n v="49"/>
    <n v="41"/>
    <n v="841"/>
    <n v="1.7433665008291875E-2"/>
    <s v="Wines"/>
    <n v="3"/>
    <n v="6"/>
    <n v="3"/>
    <n v="13"/>
    <n v="5"/>
    <n v="3"/>
    <n v="11"/>
    <n v="1"/>
  </r>
  <r>
    <n v="2407"/>
    <n v="1982"/>
    <n v="43"/>
    <x v="0"/>
    <s v="Married"/>
    <s v="Adult"/>
    <n v="69109"/>
    <n v="0"/>
    <n v="0"/>
    <d v="2012-09-11T00:00:00"/>
    <n v="10"/>
    <n v="823"/>
    <n v="25"/>
    <n v="459"/>
    <n v="124"/>
    <n v="29"/>
    <n v="95"/>
    <n v="1460"/>
    <n v="2.112604725867832E-2"/>
    <s v="Wines"/>
    <n v="1"/>
    <n v="6"/>
    <n v="6"/>
    <n v="7"/>
    <n v="4"/>
    <n v="3"/>
    <n v="11"/>
    <n v="1"/>
  </r>
  <r>
    <n v="5289"/>
    <n v="1975"/>
    <n v="50"/>
    <x v="2"/>
    <s v="Single"/>
    <s v="Adult"/>
    <n v="41658"/>
    <n v="1"/>
    <n v="1"/>
    <d v="2012-09-11T00:00:00"/>
    <n v="30"/>
    <n v="8"/>
    <n v="4"/>
    <n v="12"/>
    <n v="15"/>
    <n v="4"/>
    <n v="29"/>
    <n v="43"/>
    <n v="1.0322147006577367E-3"/>
    <s v="GoldProds"/>
    <n v="2"/>
    <n v="1"/>
    <n v="1"/>
    <n v="2"/>
    <n v="4"/>
    <n v="3"/>
    <n v="11"/>
    <n v="0"/>
  </r>
  <r>
    <n v="5636"/>
    <n v="1963"/>
    <n v="62"/>
    <x v="0"/>
    <s v="Single"/>
    <s v="Senior"/>
    <n v="30983"/>
    <n v="0"/>
    <n v="0"/>
    <d v="2012-09-11T00:00:00"/>
    <n v="50"/>
    <n v="51"/>
    <n v="4"/>
    <n v="50"/>
    <n v="12"/>
    <n v="1"/>
    <n v="49"/>
    <n v="118"/>
    <n v="3.808540167188458E-3"/>
    <s v="Wines"/>
    <n v="1"/>
    <n v="4"/>
    <n v="0"/>
    <n v="3"/>
    <n v="8"/>
    <n v="3"/>
    <n v="11"/>
    <n v="1"/>
  </r>
  <r>
    <n v="9064"/>
    <n v="1982"/>
    <n v="43"/>
    <x v="0"/>
    <s v="Married"/>
    <s v="Adult"/>
    <n v="69109"/>
    <n v="0"/>
    <n v="0"/>
    <d v="2012-09-11T00:00:00"/>
    <n v="10"/>
    <n v="823"/>
    <n v="25"/>
    <n v="459"/>
    <n v="124"/>
    <n v="29"/>
    <n v="95"/>
    <n v="1460"/>
    <n v="2.112604725867832E-2"/>
    <s v="Wines"/>
    <n v="1"/>
    <n v="6"/>
    <n v="6"/>
    <n v="7"/>
    <n v="4"/>
    <n v="3"/>
    <n v="11"/>
    <n v="1"/>
  </r>
  <r>
    <n v="709"/>
    <n v="1952"/>
    <n v="73"/>
    <x v="0"/>
    <s v="Divorced"/>
    <s v="Senior"/>
    <n v="51537"/>
    <n v="0"/>
    <n v="1"/>
    <d v="2012-09-12T00:00:00"/>
    <n v="27"/>
    <n v="787"/>
    <n v="20"/>
    <n v="204"/>
    <n v="0"/>
    <n v="0"/>
    <n v="92"/>
    <n v="1011"/>
    <n v="1.9616974212701553E-2"/>
    <s v="Wines"/>
    <n v="3"/>
    <n v="2"/>
    <n v="2"/>
    <n v="11"/>
    <n v="8"/>
    <n v="3"/>
    <n v="11"/>
    <n v="0"/>
  </r>
  <r>
    <n v="895"/>
    <n v="1948"/>
    <n v="77"/>
    <x v="3"/>
    <s v="Married"/>
    <s v="Senior"/>
    <n v="61467"/>
    <n v="0"/>
    <n v="2"/>
    <d v="2012-09-12T00:00:00"/>
    <n v="69"/>
    <n v="410"/>
    <n v="16"/>
    <n v="114"/>
    <n v="0"/>
    <n v="5"/>
    <n v="49"/>
    <n v="545"/>
    <n v="8.8665462768640086E-3"/>
    <s v="Wines"/>
    <n v="3"/>
    <n v="5"/>
    <n v="2"/>
    <n v="10"/>
    <n v="5"/>
    <n v="3"/>
    <n v="11"/>
    <n v="0"/>
  </r>
  <r>
    <n v="10172"/>
    <n v="1988"/>
    <n v="37"/>
    <x v="0"/>
    <s v="Single"/>
    <s v="Adult"/>
    <n v="68655"/>
    <n v="0"/>
    <n v="0"/>
    <d v="2012-10-08T00:00:00"/>
    <n v="95"/>
    <n v="456"/>
    <n v="19"/>
    <n v="832"/>
    <n v="75"/>
    <n v="118"/>
    <n v="38"/>
    <n v="1500"/>
    <n v="2.1848372296263928E-2"/>
    <s v="MeatProducts"/>
    <n v="1"/>
    <n v="4"/>
    <n v="5"/>
    <n v="11"/>
    <n v="3"/>
    <n v="3"/>
    <n v="11"/>
    <n v="0"/>
  </r>
  <r>
    <n v="6729"/>
    <n v="1988"/>
    <n v="37"/>
    <x v="0"/>
    <s v="Single"/>
    <s v="Adult"/>
    <n v="68655"/>
    <n v="0"/>
    <n v="0"/>
    <d v="2012-10-08T00:00:00"/>
    <n v="95"/>
    <n v="456"/>
    <n v="19"/>
    <n v="832"/>
    <n v="75"/>
    <n v="118"/>
    <n v="38"/>
    <n v="1500"/>
    <n v="2.1848372296263928E-2"/>
    <s v="MeatProducts"/>
    <n v="1"/>
    <n v="4"/>
    <n v="5"/>
    <n v="11"/>
    <n v="3"/>
    <n v="3"/>
    <n v="11"/>
    <n v="0"/>
  </r>
  <r>
    <n v="380"/>
    <n v="1954"/>
    <n v="71"/>
    <x v="0"/>
    <s v="Divorced"/>
    <s v="Senior"/>
    <n v="64497"/>
    <n v="0"/>
    <n v="1"/>
    <d v="2012-10-09T00:00:00"/>
    <n v="17"/>
    <n v="1170"/>
    <n v="48"/>
    <n v="320"/>
    <n v="42"/>
    <n v="32"/>
    <n v="192"/>
    <n v="1612"/>
    <n v="2.4993410546226957E-2"/>
    <s v="Wines"/>
    <n v="5"/>
    <n v="11"/>
    <n v="4"/>
    <n v="9"/>
    <n v="8"/>
    <n v="3"/>
    <n v="11"/>
    <n v="1"/>
  </r>
  <r>
    <n v="8560"/>
    <n v="1992"/>
    <n v="33"/>
    <x v="0"/>
    <s v="Single"/>
    <s v="Adult"/>
    <n v="48789"/>
    <n v="0"/>
    <n v="0"/>
    <d v="2012-10-09T00:00:00"/>
    <n v="94"/>
    <n v="351"/>
    <n v="16"/>
    <n v="156"/>
    <n v="7"/>
    <n v="5"/>
    <n v="145"/>
    <n v="535"/>
    <n v="1.096558650515485E-2"/>
    <s v="Wines"/>
    <n v="1"/>
    <n v="6"/>
    <n v="4"/>
    <n v="7"/>
    <n v="6"/>
    <n v="3"/>
    <n v="11"/>
    <n v="0"/>
  </r>
  <r>
    <n v="10473"/>
    <n v="1956"/>
    <n v="69"/>
    <x v="3"/>
    <s v="Widow"/>
    <s v="Senior"/>
    <n v="78028"/>
    <n v="0"/>
    <n v="1"/>
    <d v="2012-10-09T00:00:00"/>
    <n v="38"/>
    <n v="158"/>
    <n v="19"/>
    <n v="288"/>
    <n v="25"/>
    <n v="0"/>
    <n v="38"/>
    <n v="490"/>
    <n v="6.279796995950172E-3"/>
    <s v="MeatProducts"/>
    <n v="1"/>
    <n v="6"/>
    <n v="4"/>
    <n v="9"/>
    <n v="7"/>
    <n v="3"/>
    <n v="11"/>
    <n v="1"/>
  </r>
  <r>
    <n v="1970"/>
    <n v="1968"/>
    <n v="57"/>
    <x v="1"/>
    <s v="Together"/>
    <s v="Senior"/>
    <n v="34053"/>
    <n v="0"/>
    <n v="1"/>
    <d v="2012-10-09T00:00:00"/>
    <n v="14"/>
    <n v="63"/>
    <n v="0"/>
    <n v="21"/>
    <n v="7"/>
    <n v="0"/>
    <n v="12"/>
    <n v="91"/>
    <n v="2.6723049364226351E-3"/>
    <s v="Wines"/>
    <n v="1"/>
    <n v="3"/>
    <n v="0"/>
    <n v="3"/>
    <n v="8"/>
    <n v="3"/>
    <n v="11"/>
    <n v="0"/>
  </r>
  <r>
    <n v="2569"/>
    <n v="1987"/>
    <n v="38"/>
    <x v="0"/>
    <s v="Married"/>
    <s v="Adult"/>
    <n v="17323"/>
    <n v="0"/>
    <n v="0"/>
    <d v="2012-10-10T00:00:00"/>
    <n v="38"/>
    <n v="3"/>
    <n v="14"/>
    <n v="17"/>
    <n v="6"/>
    <n v="1"/>
    <n v="5"/>
    <n v="41"/>
    <n v="2.366795589678462E-3"/>
    <s v="MeatProducts"/>
    <n v="1"/>
    <n v="1"/>
    <n v="0"/>
    <n v="3"/>
    <n v="8"/>
    <n v="3"/>
    <n v="11"/>
    <n v="0"/>
  </r>
  <r>
    <n v="5710"/>
    <n v="1970"/>
    <n v="55"/>
    <x v="0"/>
    <s v="Together"/>
    <s v="Senior"/>
    <n v="40548"/>
    <n v="0"/>
    <n v="1"/>
    <d v="2012-10-10T00:00:00"/>
    <n v="31"/>
    <n v="110"/>
    <n v="0"/>
    <n v="5"/>
    <n v="2"/>
    <n v="0"/>
    <n v="3"/>
    <n v="117"/>
    <n v="2.8854690736904408E-3"/>
    <s v="Wines"/>
    <n v="2"/>
    <n v="2"/>
    <n v="1"/>
    <n v="4"/>
    <n v="5"/>
    <n v="3"/>
    <n v="11"/>
    <n v="0"/>
  </r>
  <r>
    <n v="10264"/>
    <n v="1979"/>
    <n v="46"/>
    <x v="0"/>
    <s v="Divorced"/>
    <s v="Adult"/>
    <n v="15287"/>
    <n v="1"/>
    <n v="0"/>
    <d v="2012-10-10T00:00:00"/>
    <n v="60"/>
    <n v="1"/>
    <n v="2"/>
    <n v="8"/>
    <n v="4"/>
    <n v="3"/>
    <n v="13"/>
    <n v="18"/>
    <n v="1.1774710538365932E-3"/>
    <s v="GoldProds"/>
    <n v="2"/>
    <n v="1"/>
    <n v="1"/>
    <n v="2"/>
    <n v="7"/>
    <n v="3"/>
    <n v="11"/>
    <n v="1"/>
  </r>
  <r>
    <n v="9286"/>
    <n v="1960"/>
    <n v="65"/>
    <x v="1"/>
    <s v="Together"/>
    <s v="Senior"/>
    <n v="83151"/>
    <n v="0"/>
    <n v="0"/>
    <d v="2012-10-10T00:00:00"/>
    <n v="93"/>
    <n v="407"/>
    <n v="28"/>
    <n v="100"/>
    <n v="120"/>
    <n v="74"/>
    <n v="18"/>
    <n v="729"/>
    <n v="8.7671825955189953E-3"/>
    <s v="Wines"/>
    <n v="1"/>
    <n v="5"/>
    <n v="9"/>
    <n v="4"/>
    <n v="3"/>
    <n v="3"/>
    <n v="11"/>
    <n v="0"/>
  </r>
  <r>
    <n v="234"/>
    <n v="1979"/>
    <n v="46"/>
    <x v="0"/>
    <s v="Divorced"/>
    <s v="Adult"/>
    <n v="15287"/>
    <n v="1"/>
    <n v="0"/>
    <d v="2012-10-10T00:00:00"/>
    <n v="60"/>
    <n v="1"/>
    <n v="2"/>
    <n v="8"/>
    <n v="4"/>
    <n v="3"/>
    <n v="13"/>
    <n v="18"/>
    <n v="1.1774710538365932E-3"/>
    <s v="GoldProds"/>
    <n v="2"/>
    <n v="1"/>
    <n v="1"/>
    <n v="2"/>
    <n v="7"/>
    <n v="3"/>
    <n v="11"/>
    <n v="1"/>
  </r>
  <r>
    <n v="7431"/>
    <n v="1991"/>
    <n v="34"/>
    <x v="3"/>
    <s v="Single"/>
    <s v="Adult"/>
    <n v="68126"/>
    <n v="0"/>
    <n v="0"/>
    <d v="2012-10-11T00:00:00"/>
    <n v="40"/>
    <n v="1332"/>
    <n v="17"/>
    <n v="311"/>
    <n v="23"/>
    <n v="51"/>
    <n v="86"/>
    <n v="1734"/>
    <n v="2.5452837389542907E-2"/>
    <s v="Wines"/>
    <n v="1"/>
    <n v="7"/>
    <n v="4"/>
    <n v="5"/>
    <n v="9"/>
    <n v="3"/>
    <n v="11"/>
    <n v="1"/>
  </r>
  <r>
    <n v="624"/>
    <n v="1984"/>
    <n v="41"/>
    <x v="1"/>
    <s v="Single"/>
    <s v="Adult"/>
    <n v="18890"/>
    <n v="0"/>
    <n v="0"/>
    <d v="2012-10-11T00:00:00"/>
    <n v="5"/>
    <n v="6"/>
    <n v="4"/>
    <n v="1"/>
    <n v="7"/>
    <n v="2"/>
    <n v="15"/>
    <n v="20"/>
    <n v="1.0587612493382743E-3"/>
    <s v="GoldProds"/>
    <n v="1"/>
    <n v="0"/>
    <n v="1"/>
    <n v="2"/>
    <n v="6"/>
    <n v="3"/>
    <n v="11"/>
    <n v="1"/>
  </r>
  <r>
    <n v="5966"/>
    <n v="1974"/>
    <n v="51"/>
    <x v="3"/>
    <s v="Married"/>
    <s v="Senior"/>
    <n v="45207"/>
    <n v="1"/>
    <n v="1"/>
    <d v="2012-10-11T00:00:00"/>
    <n v="64"/>
    <n v="203"/>
    <n v="0"/>
    <n v="10"/>
    <n v="0"/>
    <n v="0"/>
    <n v="2"/>
    <n v="213"/>
    <n v="4.7116596987192248E-3"/>
    <s v="Wines"/>
    <n v="5"/>
    <n v="3"/>
    <n v="1"/>
    <n v="6"/>
    <n v="6"/>
    <n v="3"/>
    <n v="11"/>
    <n v="0"/>
  </r>
  <r>
    <n v="11121"/>
    <n v="1981"/>
    <n v="44"/>
    <x v="0"/>
    <s v="Married"/>
    <s v="Adult"/>
    <n v="19419"/>
    <n v="1"/>
    <n v="0"/>
    <d v="2012-10-11T00:00:00"/>
    <n v="76"/>
    <n v="2"/>
    <n v="14"/>
    <n v="28"/>
    <n v="16"/>
    <n v="3"/>
    <n v="7"/>
    <n v="63"/>
    <n v="3.2442453267418508E-3"/>
    <s v="MeatProducts"/>
    <n v="4"/>
    <n v="4"/>
    <n v="0"/>
    <n v="3"/>
    <n v="9"/>
    <n v="3"/>
    <n v="11"/>
    <n v="0"/>
  </r>
  <r>
    <n v="7396"/>
    <n v="1966"/>
    <n v="59"/>
    <x v="0"/>
    <s v="Married"/>
    <s v="Senior"/>
    <n v="80398"/>
    <n v="0"/>
    <n v="0"/>
    <d v="2012-10-11T00:00:00"/>
    <n v="92"/>
    <n v="342"/>
    <n v="51"/>
    <n v="936"/>
    <n v="207"/>
    <n v="35"/>
    <n v="26"/>
    <n v="1571"/>
    <n v="1.9540287071817708E-2"/>
    <s v="MeatProducts"/>
    <n v="1"/>
    <n v="5"/>
    <n v="8"/>
    <n v="12"/>
    <n v="3"/>
    <n v="3"/>
    <n v="11"/>
    <n v="0"/>
  </r>
  <r>
    <n v="5544"/>
    <n v="1970"/>
    <n v="55"/>
    <x v="0"/>
    <s v="Single"/>
    <s v="Senior"/>
    <n v="67384"/>
    <n v="0"/>
    <n v="1"/>
    <d v="2012-10-11T00:00:00"/>
    <n v="32"/>
    <n v="957"/>
    <n v="40"/>
    <n v="175"/>
    <n v="158"/>
    <n v="53"/>
    <n v="107"/>
    <n v="1383"/>
    <n v="2.0524160037991214E-2"/>
    <s v="Wines"/>
    <n v="2"/>
    <n v="7"/>
    <n v="8"/>
    <n v="5"/>
    <n v="5"/>
    <n v="3"/>
    <n v="11"/>
    <n v="0"/>
  </r>
  <r>
    <n v="10490"/>
    <n v="1969"/>
    <n v="56"/>
    <x v="3"/>
    <s v="Married"/>
    <s v="Senior"/>
    <n v="51039"/>
    <n v="1"/>
    <n v="1"/>
    <d v="2012-10-12T00:00:00"/>
    <n v="11"/>
    <n v="100"/>
    <n v="64"/>
    <n v="79"/>
    <n v="65"/>
    <n v="0"/>
    <n v="109"/>
    <n v="308"/>
    <n v="6.0346009913987341E-3"/>
    <s v="GoldProds"/>
    <n v="2"/>
    <n v="6"/>
    <n v="2"/>
    <n v="4"/>
    <n v="7"/>
    <n v="3"/>
    <n v="11"/>
    <n v="0"/>
  </r>
  <r>
    <n v="7393"/>
    <n v="1978"/>
    <n v="47"/>
    <x v="0"/>
    <s v="Together"/>
    <s v="Adult"/>
    <n v="41580"/>
    <n v="1"/>
    <n v="1"/>
    <d v="2012-10-12T00:00:00"/>
    <n v="15"/>
    <n v="56"/>
    <n v="5"/>
    <n v="24"/>
    <n v="4"/>
    <n v="0"/>
    <n v="3"/>
    <n v="89"/>
    <n v="2.1404521404521405E-3"/>
    <s v="Wines"/>
    <n v="3"/>
    <n v="2"/>
    <n v="1"/>
    <n v="3"/>
    <n v="5"/>
    <n v="3"/>
    <n v="11"/>
    <n v="0"/>
  </r>
  <r>
    <n v="4114"/>
    <n v="1964"/>
    <n v="61"/>
    <x v="1"/>
    <s v="Married"/>
    <s v="Senior"/>
    <n v="79143"/>
    <n v="0"/>
    <n v="0"/>
    <d v="2012-11-08T00:00:00"/>
    <n v="2"/>
    <n v="650"/>
    <n v="37"/>
    <n v="780"/>
    <n v="27"/>
    <n v="167"/>
    <n v="32"/>
    <n v="1661"/>
    <n v="2.0987326737677368E-2"/>
    <s v="MeatProducts"/>
    <n v="1"/>
    <n v="6"/>
    <n v="9"/>
    <n v="13"/>
    <n v="3"/>
    <n v="3"/>
    <n v="11"/>
    <n v="0"/>
  </r>
  <r>
    <n v="4012"/>
    <n v="1972"/>
    <n v="53"/>
    <x v="3"/>
    <s v="Together"/>
    <s v="Senior"/>
    <n v="62220"/>
    <n v="0"/>
    <n v="1"/>
    <d v="2012-11-08T00:00:00"/>
    <n v="55"/>
    <n v="799"/>
    <n v="12"/>
    <n v="375"/>
    <n v="16"/>
    <n v="12"/>
    <n v="12"/>
    <n v="1214"/>
    <n v="1.9511411121825778E-2"/>
    <s v="Wines"/>
    <n v="5"/>
    <n v="7"/>
    <n v="6"/>
    <n v="5"/>
    <n v="6"/>
    <n v="3"/>
    <n v="11"/>
    <n v="1"/>
  </r>
  <r>
    <n v="1092"/>
    <n v="1980"/>
    <n v="45"/>
    <x v="0"/>
    <s v="Married"/>
    <s v="Adult"/>
    <n v="61014"/>
    <n v="0"/>
    <n v="1"/>
    <d v="2012-11-08T00:00:00"/>
    <n v="17"/>
    <n v="269"/>
    <n v="129"/>
    <n v="495"/>
    <n v="182"/>
    <n v="43"/>
    <n v="29"/>
    <n v="1118"/>
    <n v="1.8323663421509817E-2"/>
    <s v="MeatProducts"/>
    <n v="4"/>
    <n v="9"/>
    <n v="3"/>
    <n v="4"/>
    <n v="7"/>
    <n v="3"/>
    <n v="11"/>
    <n v="0"/>
  </r>
  <r>
    <n v="1402"/>
    <n v="1954"/>
    <n v="71"/>
    <x v="1"/>
    <s v="Married"/>
    <s v="Senior"/>
    <n v="66991"/>
    <n v="0"/>
    <n v="0"/>
    <d v="2012-11-09T00:00:00"/>
    <n v="1"/>
    <n v="496"/>
    <n v="36"/>
    <n v="460"/>
    <n v="189"/>
    <n v="60"/>
    <n v="12"/>
    <n v="1241"/>
    <n v="1.8524876475944529E-2"/>
    <s v="Wines"/>
    <n v="3"/>
    <n v="4"/>
    <n v="8"/>
    <n v="6"/>
    <n v="3"/>
    <n v="3"/>
    <n v="11"/>
    <n v="0"/>
  </r>
  <r>
    <n v="5331"/>
    <n v="1977"/>
    <n v="48"/>
    <x v="0"/>
    <s v="Married"/>
    <s v="Adult"/>
    <n v="74985"/>
    <n v="0"/>
    <n v="0"/>
    <d v="2012-11-09T00:00:00"/>
    <n v="8"/>
    <n v="587"/>
    <n v="51"/>
    <n v="898"/>
    <n v="247"/>
    <n v="0"/>
    <n v="86"/>
    <n v="1783"/>
    <n v="2.3778088951123558E-2"/>
    <s v="MeatProducts"/>
    <n v="1"/>
    <n v="3"/>
    <n v="6"/>
    <n v="7"/>
    <n v="2"/>
    <n v="3"/>
    <n v="11"/>
    <n v="0"/>
  </r>
  <r>
    <n v="4095"/>
    <n v="1971"/>
    <n v="54"/>
    <x v="0"/>
    <s v="Married"/>
    <s v="Senior"/>
    <n v="37150"/>
    <n v="1"/>
    <n v="0"/>
    <d v="2012-11-09T00:00:00"/>
    <n v="80"/>
    <n v="167"/>
    <n v="37"/>
    <n v="64"/>
    <n v="49"/>
    <n v="34"/>
    <n v="116"/>
    <n v="351"/>
    <n v="9.4481830417227457E-3"/>
    <s v="Wines"/>
    <n v="8"/>
    <n v="4"/>
    <n v="3"/>
    <n v="6"/>
    <n v="7"/>
    <n v="3"/>
    <n v="11"/>
    <n v="0"/>
  </r>
  <r>
    <n v="5667"/>
    <n v="1964"/>
    <n v="61"/>
    <x v="3"/>
    <s v="Married"/>
    <s v="Senior"/>
    <n v="60896"/>
    <n v="0"/>
    <n v="1"/>
    <d v="2012-11-10T00:00:00"/>
    <n v="90"/>
    <n v="1013"/>
    <n v="30"/>
    <n v="399"/>
    <n v="60"/>
    <n v="46"/>
    <n v="153"/>
    <n v="1548"/>
    <n v="2.5420388859695216E-2"/>
    <s v="Wines"/>
    <n v="3"/>
    <n v="9"/>
    <n v="10"/>
    <n v="4"/>
    <n v="6"/>
    <n v="3"/>
    <n v="11"/>
    <n v="1"/>
  </r>
  <r>
    <n v="1245"/>
    <n v="1966"/>
    <n v="59"/>
    <x v="0"/>
    <s v="Single"/>
    <s v="Senior"/>
    <n v="63810"/>
    <n v="0"/>
    <n v="1"/>
    <d v="2012-11-11T00:00:00"/>
    <n v="45"/>
    <n v="977"/>
    <n v="12"/>
    <n v="253"/>
    <n v="16"/>
    <n v="12"/>
    <n v="101"/>
    <n v="1270"/>
    <n v="1.9902836545995926E-2"/>
    <s v="Wines"/>
    <n v="4"/>
    <n v="4"/>
    <n v="3"/>
    <n v="12"/>
    <n v="8"/>
    <n v="3"/>
    <n v="11"/>
    <n v="0"/>
  </r>
  <r>
    <n v="2561"/>
    <n v="1966"/>
    <n v="59"/>
    <x v="0"/>
    <s v="Single"/>
    <s v="Senior"/>
    <n v="63810"/>
    <n v="0"/>
    <n v="1"/>
    <d v="2012-11-11T00:00:00"/>
    <n v="45"/>
    <n v="977"/>
    <n v="12"/>
    <n v="253"/>
    <n v="16"/>
    <n v="12"/>
    <n v="101"/>
    <n v="1270"/>
    <n v="1.9902836545995926E-2"/>
    <s v="Wines"/>
    <n v="4"/>
    <n v="4"/>
    <n v="3"/>
    <n v="12"/>
    <n v="8"/>
    <n v="3"/>
    <n v="11"/>
    <n v="0"/>
  </r>
  <r>
    <n v="3887"/>
    <n v="1970"/>
    <n v="55"/>
    <x v="0"/>
    <s v="Single"/>
    <s v="Senior"/>
    <n v="27242"/>
    <n v="1"/>
    <n v="0"/>
    <d v="2012-11-11T00:00:00"/>
    <n v="2"/>
    <n v="3"/>
    <n v="17"/>
    <n v="26"/>
    <n v="20"/>
    <n v="1"/>
    <n v="39"/>
    <n v="67"/>
    <n v="2.4594376330665884E-3"/>
    <s v="GoldProds"/>
    <n v="2"/>
    <n v="2"/>
    <n v="0"/>
    <n v="3"/>
    <n v="9"/>
    <n v="3"/>
    <n v="11"/>
    <n v="1"/>
  </r>
  <r>
    <n v="6682"/>
    <n v="1973"/>
    <n v="52"/>
    <x v="4"/>
    <s v="Married"/>
    <s v="Senior"/>
    <n v="18978"/>
    <n v="1"/>
    <n v="0"/>
    <d v="2012-11-12T00:00:00"/>
    <n v="41"/>
    <n v="2"/>
    <n v="8"/>
    <n v="1"/>
    <n v="4"/>
    <n v="7"/>
    <n v="15"/>
    <n v="22"/>
    <n v="1.1592370112762146E-3"/>
    <s v="GoldProds"/>
    <n v="1"/>
    <n v="1"/>
    <n v="0"/>
    <n v="3"/>
    <n v="8"/>
    <n v="3"/>
    <n v="11"/>
    <n v="0"/>
  </r>
  <r>
    <n v="7998"/>
    <n v="1958"/>
    <n v="67"/>
    <x v="0"/>
    <s v="Together"/>
    <s v="Senior"/>
    <n v="28087"/>
    <n v="1"/>
    <n v="1"/>
    <d v="2012-11-12T00:00:00"/>
    <n v="77"/>
    <n v="53"/>
    <n v="8"/>
    <n v="17"/>
    <n v="13"/>
    <n v="0"/>
    <n v="21"/>
    <n v="91"/>
    <n v="3.2399330651190941E-3"/>
    <s v="Wines"/>
    <n v="3"/>
    <n v="2"/>
    <n v="2"/>
    <n v="2"/>
    <n v="7"/>
    <n v="3"/>
    <n v="11"/>
    <n v="0"/>
  </r>
  <r>
    <n v="6050"/>
    <n v="1975"/>
    <n v="50"/>
    <x v="2"/>
    <s v="Married"/>
    <s v="Adult"/>
    <n v="57036"/>
    <n v="0"/>
    <n v="1"/>
    <d v="2012-11-12T00:00:00"/>
    <n v="33"/>
    <n v="1171"/>
    <n v="43"/>
    <n v="219"/>
    <n v="19"/>
    <n v="14"/>
    <n v="47"/>
    <n v="1466"/>
    <n v="2.5703064731047057E-2"/>
    <s v="Wines"/>
    <n v="4"/>
    <n v="6"/>
    <n v="3"/>
    <n v="13"/>
    <n v="9"/>
    <n v="3"/>
    <n v="11"/>
    <n v="0"/>
  </r>
  <r>
    <n v="4702"/>
    <n v="1964"/>
    <n v="61"/>
    <x v="0"/>
    <s v="Single"/>
    <s v="Senior"/>
    <n v="61839"/>
    <n v="0"/>
    <n v="0"/>
    <d v="2012-12-08T00:00:00"/>
    <n v="20"/>
    <n v="1000"/>
    <n v="155"/>
    <n v="379"/>
    <n v="224"/>
    <n v="17"/>
    <n v="120"/>
    <n v="1775"/>
    <n v="2.8703568945164053E-2"/>
    <s v="Wines"/>
    <n v="1"/>
    <n v="4"/>
    <n v="8"/>
    <n v="4"/>
    <n v="8"/>
    <n v="3"/>
    <n v="11"/>
    <n v="0"/>
  </r>
  <r>
    <n v="6661"/>
    <n v="1974"/>
    <n v="51"/>
    <x v="0"/>
    <s v="Married"/>
    <s v="Senior"/>
    <n v="67445"/>
    <n v="0"/>
    <n v="1"/>
    <d v="2012-12-08T00:00:00"/>
    <n v="63"/>
    <n v="757"/>
    <n v="80"/>
    <n v="217"/>
    <n v="29"/>
    <n v="80"/>
    <n v="11"/>
    <n v="1163"/>
    <n v="1.724368003558455E-2"/>
    <s v="Wines"/>
    <n v="5"/>
    <n v="9"/>
    <n v="6"/>
    <n v="12"/>
    <n v="6"/>
    <n v="3"/>
    <n v="11"/>
    <n v="0"/>
  </r>
  <r>
    <n v="7922"/>
    <n v="1951"/>
    <n v="74"/>
    <x v="3"/>
    <s v="Single"/>
    <s v="Senior"/>
    <n v="64950"/>
    <n v="0"/>
    <n v="1"/>
    <d v="2012-12-08T00:00:00"/>
    <n v="29"/>
    <n v="819"/>
    <n v="0"/>
    <n v="72"/>
    <n v="12"/>
    <n v="0"/>
    <n v="63"/>
    <n v="903"/>
    <n v="1.3903002309468821E-2"/>
    <s v="Wines"/>
    <n v="2"/>
    <n v="11"/>
    <n v="2"/>
    <n v="10"/>
    <n v="7"/>
    <n v="3"/>
    <n v="11"/>
    <n v="0"/>
  </r>
  <r>
    <n v="5462"/>
    <n v="1974"/>
    <n v="51"/>
    <x v="0"/>
    <s v="Married"/>
    <s v="Senior"/>
    <n v="67445"/>
    <n v="0"/>
    <n v="1"/>
    <d v="2012-12-08T00:00:00"/>
    <n v="63"/>
    <n v="757"/>
    <n v="80"/>
    <n v="217"/>
    <n v="29"/>
    <n v="80"/>
    <n v="11"/>
    <n v="1163"/>
    <n v="1.724368003558455E-2"/>
    <s v="Wines"/>
    <n v="5"/>
    <n v="9"/>
    <n v="6"/>
    <n v="12"/>
    <n v="6"/>
    <n v="3"/>
    <n v="11"/>
    <n v="0"/>
  </r>
  <r>
    <n v="10897"/>
    <n v="1974"/>
    <n v="51"/>
    <x v="0"/>
    <s v="Married"/>
    <s v="Senior"/>
    <n v="67445"/>
    <n v="0"/>
    <n v="1"/>
    <d v="2012-12-08T00:00:00"/>
    <n v="63"/>
    <n v="757"/>
    <n v="80"/>
    <n v="217"/>
    <n v="29"/>
    <n v="80"/>
    <n v="11"/>
    <n v="1163"/>
    <n v="1.724368003558455E-2"/>
    <s v="Wines"/>
    <n v="5"/>
    <n v="9"/>
    <n v="6"/>
    <n v="12"/>
    <n v="6"/>
    <n v="3"/>
    <n v="11"/>
    <n v="0"/>
  </r>
  <r>
    <n v="8720"/>
    <n v="1978"/>
    <n v="47"/>
    <x v="2"/>
    <s v="Together"/>
    <s v="Adult"/>
    <s v="NILL"/>
    <n v="0"/>
    <n v="0"/>
    <d v="2012-12-08T00:00:00"/>
    <n v="53"/>
    <n v="32"/>
    <n v="2"/>
    <n v="1607"/>
    <n v="12"/>
    <n v="4"/>
    <n v="22"/>
    <n v="1657"/>
    <e v="#VALUE!"/>
    <s v="MeatProducts"/>
    <n v="0"/>
    <n v="0"/>
    <n v="0"/>
    <n v="1"/>
    <n v="0"/>
    <n v="3"/>
    <n v="11"/>
    <n v="0"/>
  </r>
  <r>
    <n v="8717"/>
    <n v="1975"/>
    <n v="50"/>
    <x v="3"/>
    <s v="Married"/>
    <s v="Adult"/>
    <n v="80427"/>
    <n v="0"/>
    <n v="1"/>
    <d v="2012-12-09T00:00:00"/>
    <n v="56"/>
    <n v="1149"/>
    <n v="71"/>
    <n v="449"/>
    <n v="69"/>
    <n v="71"/>
    <n v="26"/>
    <n v="1809"/>
    <n v="2.2492446566451565E-2"/>
    <s v="Wines"/>
    <n v="1"/>
    <n v="11"/>
    <n v="8"/>
    <n v="8"/>
    <n v="5"/>
    <n v="3"/>
    <n v="11"/>
    <n v="0"/>
  </r>
  <r>
    <n v="10151"/>
    <n v="1960"/>
    <n v="65"/>
    <x v="0"/>
    <s v="Divorced"/>
    <s v="Senior"/>
    <n v="62204"/>
    <n v="0"/>
    <n v="2"/>
    <d v="2012-12-09T00:00:00"/>
    <n v="38"/>
    <n v="317"/>
    <n v="46"/>
    <n v="247"/>
    <n v="151"/>
    <n v="46"/>
    <n v="139"/>
    <n v="807"/>
    <n v="1.2973442222365121E-2"/>
    <s v="Wines"/>
    <n v="1"/>
    <n v="4"/>
    <n v="5"/>
    <n v="12"/>
    <n v="3"/>
    <n v="3"/>
    <n v="11"/>
    <n v="0"/>
  </r>
  <r>
    <n v="8692"/>
    <n v="1952"/>
    <n v="73"/>
    <x v="0"/>
    <s v="Together"/>
    <s v="Senior"/>
    <n v="43462"/>
    <n v="1"/>
    <n v="1"/>
    <d v="2012-12-09T00:00:00"/>
    <n v="50"/>
    <n v="90"/>
    <n v="17"/>
    <n v="97"/>
    <n v="15"/>
    <n v="6"/>
    <n v="15"/>
    <n v="225"/>
    <n v="5.1769361741291244E-3"/>
    <s v="MeatProducts"/>
    <n v="6"/>
    <n v="4"/>
    <n v="1"/>
    <n v="5"/>
    <n v="8"/>
    <n v="3"/>
    <n v="11"/>
    <n v="0"/>
  </r>
  <r>
    <n v="6818"/>
    <n v="1974"/>
    <n v="51"/>
    <x v="0"/>
    <s v="Married"/>
    <s v="Senior"/>
    <n v="44989"/>
    <n v="0"/>
    <n v="1"/>
    <d v="2012-12-09T00:00:00"/>
    <n v="26"/>
    <n v="98"/>
    <n v="0"/>
    <n v="106"/>
    <n v="49"/>
    <n v="10"/>
    <n v="106"/>
    <n v="263"/>
    <n v="5.845873435728734E-3"/>
    <s v="MeatProducts"/>
    <n v="5"/>
    <n v="5"/>
    <n v="1"/>
    <n v="5"/>
    <n v="6"/>
    <n v="3"/>
    <n v="11"/>
    <n v="0"/>
  </r>
  <r>
    <n v="9204"/>
    <n v="1970"/>
    <n v="55"/>
    <x v="0"/>
    <s v="Widow"/>
    <s v="Senior"/>
    <n v="66731"/>
    <n v="0"/>
    <n v="1"/>
    <d v="2012-12-09T00:00:00"/>
    <n v="33"/>
    <n v="371"/>
    <n v="159"/>
    <n v="194"/>
    <n v="58"/>
    <n v="106"/>
    <n v="141"/>
    <n v="888"/>
    <n v="1.3307158591958759E-2"/>
    <s v="Wines"/>
    <n v="4"/>
    <n v="4"/>
    <n v="3"/>
    <n v="6"/>
    <n v="3"/>
    <n v="3"/>
    <n v="11"/>
    <n v="0"/>
  </r>
  <r>
    <n v="9826"/>
    <n v="1972"/>
    <n v="53"/>
    <x v="3"/>
    <s v="Single"/>
    <s v="Senior"/>
    <n v="86857"/>
    <n v="0"/>
    <n v="0"/>
    <d v="2012-12-09T00:00:00"/>
    <n v="96"/>
    <n v="899"/>
    <n v="102"/>
    <n v="838"/>
    <n v="133"/>
    <n v="102"/>
    <n v="40"/>
    <n v="2074"/>
    <n v="2.387832874725123E-2"/>
    <s v="Wines"/>
    <n v="1"/>
    <n v="5"/>
    <n v="6"/>
    <n v="10"/>
    <n v="2"/>
    <n v="3"/>
    <n v="11"/>
    <n v="1"/>
  </r>
  <r>
    <n v="5830"/>
    <n v="1972"/>
    <n v="53"/>
    <x v="3"/>
    <s v="Single"/>
    <s v="Senior"/>
    <n v="86857"/>
    <n v="0"/>
    <n v="0"/>
    <d v="2012-12-09T00:00:00"/>
    <n v="96"/>
    <n v="899"/>
    <n v="102"/>
    <n v="838"/>
    <n v="133"/>
    <n v="102"/>
    <n v="40"/>
    <n v="2074"/>
    <n v="2.387832874725123E-2"/>
    <s v="Wines"/>
    <n v="1"/>
    <n v="5"/>
    <n v="6"/>
    <n v="10"/>
    <n v="2"/>
    <n v="3"/>
    <n v="11"/>
    <n v="1"/>
  </r>
  <r>
    <n v="4415"/>
    <n v="1961"/>
    <n v="64"/>
    <x v="0"/>
    <s v="Married"/>
    <s v="Senior"/>
    <n v="16860"/>
    <n v="1"/>
    <n v="1"/>
    <d v="2012-12-09T00:00:00"/>
    <n v="19"/>
    <n v="10"/>
    <n v="4"/>
    <n v="4"/>
    <n v="3"/>
    <n v="3"/>
    <n v="14"/>
    <n v="24"/>
    <n v="1.4234875444839859E-3"/>
    <s v="GoldProds"/>
    <n v="3"/>
    <n v="1"/>
    <n v="1"/>
    <n v="3"/>
    <n v="7"/>
    <n v="3"/>
    <n v="11"/>
    <n v="0"/>
  </r>
  <r>
    <n v="7807"/>
    <n v="1974"/>
    <n v="51"/>
    <x v="0"/>
    <s v="Married"/>
    <s v="Senior"/>
    <n v="44989"/>
    <n v="0"/>
    <n v="1"/>
    <d v="2012-12-09T00:00:00"/>
    <n v="26"/>
    <n v="98"/>
    <n v="0"/>
    <n v="106"/>
    <n v="49"/>
    <n v="10"/>
    <n v="106"/>
    <n v="263"/>
    <n v="5.845873435728734E-3"/>
    <s v="MeatProducts"/>
    <n v="5"/>
    <n v="5"/>
    <n v="1"/>
    <n v="5"/>
    <n v="6"/>
    <n v="3"/>
    <n v="11"/>
    <n v="0"/>
  </r>
  <r>
    <n v="7872"/>
    <n v="1975"/>
    <n v="50"/>
    <x v="3"/>
    <s v="Married"/>
    <s v="Adult"/>
    <n v="86836"/>
    <n v="0"/>
    <n v="0"/>
    <d v="2012-12-09T00:00:00"/>
    <n v="7"/>
    <n v="179"/>
    <n v="21"/>
    <n v="273"/>
    <n v="0"/>
    <n v="21"/>
    <n v="63"/>
    <n v="494"/>
    <n v="5.6888847943249348E-3"/>
    <s v="MeatProducts"/>
    <n v="1"/>
    <n v="6"/>
    <n v="10"/>
    <n v="6"/>
    <n v="5"/>
    <n v="3"/>
    <n v="11"/>
    <n v="1"/>
  </r>
  <r>
    <n v="8832"/>
    <n v="1976"/>
    <n v="49"/>
    <x v="1"/>
    <s v="Together"/>
    <s v="Adult"/>
    <n v="37509"/>
    <n v="1"/>
    <n v="0"/>
    <d v="2012-12-09T00:00:00"/>
    <n v="24"/>
    <n v="37"/>
    <n v="5"/>
    <n v="56"/>
    <n v="12"/>
    <n v="8"/>
    <n v="5"/>
    <n v="118"/>
    <n v="3.1459116478711776E-3"/>
    <s v="MeatProducts"/>
    <n v="2"/>
    <n v="3"/>
    <n v="0"/>
    <n v="4"/>
    <n v="7"/>
    <n v="3"/>
    <n v="11"/>
    <n v="0"/>
  </r>
  <r>
    <n v="7503"/>
    <n v="1976"/>
    <n v="49"/>
    <x v="0"/>
    <s v="Single"/>
    <s v="Adult"/>
    <n v="75825"/>
    <n v="0"/>
    <n v="0"/>
    <d v="2012-12-10T00:00:00"/>
    <n v="40"/>
    <n v="1032"/>
    <n v="105"/>
    <n v="779"/>
    <n v="137"/>
    <n v="105"/>
    <n v="51"/>
    <n v="2158"/>
    <n v="2.846027035938015E-2"/>
    <s v="Wines"/>
    <n v="0"/>
    <n v="5"/>
    <n v="8"/>
    <n v="9"/>
    <n v="4"/>
    <n v="3"/>
    <n v="11"/>
    <n v="1"/>
  </r>
  <r>
    <n v="3710"/>
    <n v="1984"/>
    <n v="41"/>
    <x v="3"/>
    <s v="Single"/>
    <s v="Adult"/>
    <n v="39684"/>
    <n v="1"/>
    <n v="0"/>
    <d v="2012-12-10T00:00:00"/>
    <n v="41"/>
    <n v="19"/>
    <n v="0"/>
    <n v="35"/>
    <n v="6"/>
    <n v="4"/>
    <n v="17"/>
    <n v="64"/>
    <n v="1.6127406511440379E-3"/>
    <s v="MeatProducts"/>
    <n v="2"/>
    <n v="2"/>
    <n v="1"/>
    <n v="2"/>
    <n v="7"/>
    <n v="3"/>
    <n v="11"/>
    <n v="1"/>
  </r>
  <r>
    <n v="7011"/>
    <n v="1973"/>
    <n v="52"/>
    <x v="0"/>
    <s v="Married"/>
    <s v="Senior"/>
    <n v="33471"/>
    <n v="1"/>
    <n v="0"/>
    <d v="2012-12-10T00:00:00"/>
    <n v="47"/>
    <n v="43"/>
    <n v="2"/>
    <n v="27"/>
    <n v="0"/>
    <n v="9"/>
    <n v="12"/>
    <n v="81"/>
    <n v="2.4200053777897286E-3"/>
    <s v="Wines"/>
    <n v="3"/>
    <n v="3"/>
    <n v="0"/>
    <n v="4"/>
    <n v="7"/>
    <n v="3"/>
    <n v="11"/>
    <n v="0"/>
  </r>
  <r>
    <n v="6613"/>
    <n v="1970"/>
    <n v="55"/>
    <x v="1"/>
    <s v="Married"/>
    <s v="Senior"/>
    <n v="44511"/>
    <n v="1"/>
    <n v="0"/>
    <d v="2012-12-10T00:00:00"/>
    <n v="39"/>
    <n v="513"/>
    <n v="7"/>
    <n v="133"/>
    <n v="46"/>
    <n v="14"/>
    <n v="14"/>
    <n v="713"/>
    <n v="1.6018512277863897E-2"/>
    <s v="Wines"/>
    <n v="6"/>
    <n v="8"/>
    <n v="4"/>
    <n v="8"/>
    <n v="8"/>
    <n v="3"/>
    <n v="11"/>
    <n v="0"/>
  </r>
  <r>
    <n v="3661"/>
    <n v="1995"/>
    <n v="30"/>
    <x v="2"/>
    <s v="Single"/>
    <s v="Young Adult"/>
    <n v="80617"/>
    <n v="0"/>
    <n v="0"/>
    <d v="2012-12-10T00:00:00"/>
    <n v="42"/>
    <n v="594"/>
    <n v="51"/>
    <n v="631"/>
    <n v="72"/>
    <n v="55"/>
    <n v="32"/>
    <n v="1403"/>
    <n v="1.7403277224406762E-2"/>
    <s v="MeatProducts"/>
    <n v="1"/>
    <n v="4"/>
    <n v="6"/>
    <n v="8"/>
    <n v="2"/>
    <n v="3"/>
    <n v="11"/>
    <n v="0"/>
  </r>
  <r>
    <n v="4099"/>
    <n v="1972"/>
    <n v="53"/>
    <x v="0"/>
    <s v="Married"/>
    <s v="Senior"/>
    <n v="30675"/>
    <n v="1"/>
    <n v="0"/>
    <d v="2012-12-11T00:00:00"/>
    <n v="14"/>
    <n v="10"/>
    <n v="2"/>
    <n v="16"/>
    <n v="11"/>
    <n v="2"/>
    <n v="21"/>
    <n v="41"/>
    <n v="1.3365933170334148E-3"/>
    <s v="GoldProds"/>
    <n v="1"/>
    <n v="1"/>
    <n v="0"/>
    <n v="3"/>
    <n v="8"/>
    <n v="3"/>
    <n v="11"/>
    <n v="0"/>
  </r>
  <r>
    <n v="10995"/>
    <n v="1988"/>
    <n v="37"/>
    <x v="2"/>
    <s v="Married"/>
    <s v="Adult"/>
    <n v="15716"/>
    <n v="1"/>
    <n v="0"/>
    <d v="2012-12-11T00:00:00"/>
    <n v="8"/>
    <n v="16"/>
    <n v="5"/>
    <n v="30"/>
    <n v="8"/>
    <n v="7"/>
    <n v="26"/>
    <n v="66"/>
    <n v="4.1995418681598368E-3"/>
    <s v="MeatProducts"/>
    <n v="3"/>
    <n v="3"/>
    <n v="0"/>
    <n v="4"/>
    <n v="8"/>
    <n v="3"/>
    <n v="11"/>
    <n v="0"/>
  </r>
  <r>
    <n v="2975"/>
    <n v="1976"/>
    <n v="49"/>
    <x v="0"/>
    <s v="Together"/>
    <s v="Adult"/>
    <n v="85606"/>
    <n v="0"/>
    <n v="1"/>
    <d v="2012-12-11T00:00:00"/>
    <n v="89"/>
    <n v="717"/>
    <n v="42"/>
    <n v="864"/>
    <n v="219"/>
    <n v="30"/>
    <n v="84"/>
    <n v="1872"/>
    <n v="2.186762610097423E-2"/>
    <s v="MeatProducts"/>
    <n v="2"/>
    <n v="6"/>
    <n v="7"/>
    <n v="9"/>
    <n v="3"/>
    <n v="3"/>
    <n v="11"/>
    <n v="0"/>
  </r>
  <r>
    <n v="9215"/>
    <n v="1980"/>
    <n v="45"/>
    <x v="3"/>
    <s v="Married"/>
    <s v="Adult"/>
    <n v="43974"/>
    <n v="1"/>
    <n v="0"/>
    <d v="2012-12-12T00:00:00"/>
    <n v="19"/>
    <n v="378"/>
    <n v="0"/>
    <n v="101"/>
    <n v="0"/>
    <n v="0"/>
    <n v="72"/>
    <n v="479"/>
    <n v="1.0892800291081093E-2"/>
    <s v="Wines"/>
    <n v="5"/>
    <n v="6"/>
    <n v="4"/>
    <n v="6"/>
    <n v="7"/>
    <n v="3"/>
    <n v="11"/>
    <n v="0"/>
  </r>
  <r>
    <n v="6184"/>
    <n v="1969"/>
    <n v="56"/>
    <x v="3"/>
    <s v="Married"/>
    <s v="Senior"/>
    <n v="68462"/>
    <n v="0"/>
    <n v="0"/>
    <d v="2012-12-12T00:00:00"/>
    <n v="6"/>
    <n v="561"/>
    <n v="64"/>
    <n v="785"/>
    <n v="84"/>
    <n v="128"/>
    <n v="48"/>
    <n v="1622"/>
    <n v="2.3691975110280157E-2"/>
    <s v="MeatProducts"/>
    <n v="1"/>
    <n v="3"/>
    <n v="3"/>
    <n v="8"/>
    <n v="1"/>
    <n v="3"/>
    <n v="11"/>
    <n v="0"/>
  </r>
  <r>
    <n v="6878"/>
    <n v="1954"/>
    <n v="71"/>
    <x v="0"/>
    <s v="Widow"/>
    <s v="Senior"/>
    <n v="27421"/>
    <n v="0"/>
    <n v="0"/>
    <d v="2012-12-12T00:00:00"/>
    <n v="14"/>
    <n v="43"/>
    <n v="12"/>
    <n v="96"/>
    <n v="78"/>
    <n v="40"/>
    <n v="55"/>
    <n v="269"/>
    <n v="9.8099996353159993E-3"/>
    <s v="MeatProducts"/>
    <n v="3"/>
    <n v="4"/>
    <n v="1"/>
    <n v="6"/>
    <n v="7"/>
    <n v="3"/>
    <n v="11"/>
    <n v="0"/>
  </r>
  <r>
    <n v="7627"/>
    <n v="1975"/>
    <n v="50"/>
    <x v="1"/>
    <s v="Married"/>
    <s v="Adult"/>
    <n v="92163"/>
    <n v="0"/>
    <n v="0"/>
    <d v="2012-12-12T00:00:00"/>
    <n v="25"/>
    <n v="817"/>
    <n v="183"/>
    <n v="797"/>
    <n v="106"/>
    <n v="163"/>
    <n v="20"/>
    <n v="2066"/>
    <n v="2.2416805008517518E-2"/>
    <s v="Wines"/>
    <n v="0"/>
    <n v="5"/>
    <n v="11"/>
    <n v="5"/>
    <n v="2"/>
    <n v="3"/>
    <n v="11"/>
    <n v="1"/>
  </r>
  <r>
    <n v="9224"/>
    <n v="1972"/>
    <n v="53"/>
    <x v="3"/>
    <s v="Single"/>
    <s v="Senior"/>
    <n v="55260"/>
    <n v="0"/>
    <n v="1"/>
    <d v="2012-12-12T00:00:00"/>
    <n v="81"/>
    <n v="825"/>
    <n v="8"/>
    <n v="53"/>
    <n v="11"/>
    <n v="0"/>
    <n v="242"/>
    <n v="897"/>
    <n v="1.6232356134636264E-2"/>
    <s v="Wines"/>
    <n v="2"/>
    <n v="8"/>
    <n v="10"/>
    <n v="5"/>
    <n v="6"/>
    <n v="3"/>
    <n v="11"/>
    <n v="0"/>
  </r>
  <r>
    <n v="5621"/>
    <n v="1969"/>
    <n v="56"/>
    <x v="0"/>
    <s v="Married"/>
    <s v="Senior"/>
    <n v="48752"/>
    <n v="1"/>
    <n v="1"/>
    <d v="2012-12-12T00:00:00"/>
    <n v="8"/>
    <n v="73"/>
    <n v="57"/>
    <n v="100"/>
    <n v="71"/>
    <n v="15"/>
    <n v="0"/>
    <n v="316"/>
    <n v="6.4817853626517883E-3"/>
    <s v="MeatProducts"/>
    <n v="5"/>
    <n v="6"/>
    <n v="1"/>
    <n v="5"/>
    <n v="9"/>
    <n v="3"/>
    <n v="11"/>
    <n v="1"/>
  </r>
  <r>
    <n v="8162"/>
    <n v="1956"/>
    <n v="69"/>
    <x v="1"/>
    <s v="Together"/>
    <s v="Senior"/>
    <n v="14661"/>
    <n v="0"/>
    <n v="0"/>
    <d v="2013-01-01T00:00:00"/>
    <n v="88"/>
    <n v="4"/>
    <n v="1"/>
    <n v="11"/>
    <n v="6"/>
    <n v="2"/>
    <n v="2"/>
    <n v="24"/>
    <n v="1.6369961121342337E-3"/>
    <s v="MeatProducts"/>
    <n v="1"/>
    <n v="1"/>
    <n v="0"/>
    <n v="3"/>
    <n v="6"/>
    <n v="3"/>
    <n v="11"/>
    <n v="0"/>
  </r>
  <r>
    <n v="10637"/>
    <n v="1964"/>
    <n v="61"/>
    <x v="0"/>
    <s v="Married"/>
    <s v="Senior"/>
    <n v="40800"/>
    <n v="1"/>
    <n v="2"/>
    <d v="2013-01-01T00:00:00"/>
    <n v="77"/>
    <n v="24"/>
    <n v="0"/>
    <n v="27"/>
    <n v="8"/>
    <n v="30"/>
    <n v="10"/>
    <n v="89"/>
    <n v="2.181372549019608E-3"/>
    <s v="Sweet"/>
    <n v="2"/>
    <n v="3"/>
    <n v="0"/>
    <n v="3"/>
    <n v="7"/>
    <n v="3"/>
    <n v="11"/>
    <n v="0"/>
  </r>
  <r>
    <n v="7261"/>
    <n v="1971"/>
    <n v="54"/>
    <x v="0"/>
    <s v="Together"/>
    <s v="Senior"/>
    <n v="34600"/>
    <n v="1"/>
    <n v="1"/>
    <d v="2013-01-01T00:00:00"/>
    <n v="8"/>
    <n v="199"/>
    <n v="33"/>
    <n v="60"/>
    <n v="8"/>
    <n v="3"/>
    <n v="15"/>
    <n v="303"/>
    <n v="8.7572254335260124E-3"/>
    <s v="Wines"/>
    <n v="5"/>
    <n v="5"/>
    <n v="2"/>
    <n v="5"/>
    <n v="8"/>
    <n v="3"/>
    <n v="11"/>
    <n v="1"/>
  </r>
  <r>
    <n v="2452"/>
    <n v="1971"/>
    <n v="54"/>
    <x v="0"/>
    <s v="Together"/>
    <s v="Senior"/>
    <n v="34600"/>
    <n v="1"/>
    <n v="1"/>
    <d v="2013-01-01T00:00:00"/>
    <n v="8"/>
    <n v="199"/>
    <n v="33"/>
    <n v="60"/>
    <n v="8"/>
    <n v="3"/>
    <n v="15"/>
    <n v="303"/>
    <n v="8.7572254335260124E-3"/>
    <s v="Wines"/>
    <n v="5"/>
    <n v="5"/>
    <n v="2"/>
    <n v="5"/>
    <n v="8"/>
    <n v="3"/>
    <n v="11"/>
    <n v="1"/>
  </r>
  <r>
    <n v="2968"/>
    <n v="1943"/>
    <n v="82"/>
    <x v="3"/>
    <s v="Divorced"/>
    <s v="Senior"/>
    <n v="48948"/>
    <n v="0"/>
    <n v="0"/>
    <d v="2013-01-02T00:00:00"/>
    <n v="53"/>
    <n v="437"/>
    <n v="8"/>
    <n v="206"/>
    <n v="160"/>
    <n v="49"/>
    <n v="42"/>
    <n v="860"/>
    <n v="1.7569665767753536E-2"/>
    <s v="Wines"/>
    <n v="2"/>
    <n v="7"/>
    <n v="10"/>
    <n v="5"/>
    <n v="6"/>
    <n v="3"/>
    <n v="11"/>
    <n v="1"/>
  </r>
  <r>
    <n v="8800"/>
    <n v="1943"/>
    <n v="82"/>
    <x v="3"/>
    <s v="Divorced"/>
    <s v="Senior"/>
    <n v="48948"/>
    <n v="0"/>
    <n v="0"/>
    <d v="2013-01-02T00:00:00"/>
    <n v="53"/>
    <n v="437"/>
    <n v="8"/>
    <n v="206"/>
    <n v="160"/>
    <n v="49"/>
    <n v="42"/>
    <n v="860"/>
    <n v="1.7569665767753536E-2"/>
    <s v="Wines"/>
    <n v="2"/>
    <n v="7"/>
    <n v="10"/>
    <n v="5"/>
    <n v="6"/>
    <n v="3"/>
    <n v="11"/>
    <n v="1"/>
  </r>
  <r>
    <n v="7124"/>
    <n v="1968"/>
    <n v="57"/>
    <x v="0"/>
    <s v="Divorced"/>
    <s v="Senior"/>
    <n v="36997"/>
    <n v="1"/>
    <n v="1"/>
    <d v="2013-01-02T00:00:00"/>
    <n v="72"/>
    <n v="43"/>
    <n v="4"/>
    <n v="12"/>
    <n v="8"/>
    <n v="0"/>
    <n v="27"/>
    <n v="67"/>
    <n v="1.8109576452144769E-3"/>
    <s v="Wines"/>
    <n v="5"/>
    <n v="2"/>
    <n v="1"/>
    <n v="4"/>
    <n v="5"/>
    <n v="3"/>
    <n v="11"/>
    <n v="0"/>
  </r>
  <r>
    <n v="448"/>
    <n v="1978"/>
    <n v="47"/>
    <x v="3"/>
    <s v="Single"/>
    <s v="Adult"/>
    <n v="54880"/>
    <n v="1"/>
    <n v="0"/>
    <d v="2013-01-03T00:00:00"/>
    <n v="57"/>
    <n v="308"/>
    <n v="85"/>
    <n v="137"/>
    <n v="102"/>
    <n v="45"/>
    <n v="118"/>
    <n v="677"/>
    <n v="1.2336005830903791E-2"/>
    <s v="Wines"/>
    <n v="2"/>
    <n v="6"/>
    <n v="2"/>
    <n v="11"/>
    <n v="5"/>
    <n v="3"/>
    <n v="11"/>
    <n v="0"/>
  </r>
  <r>
    <n v="1524"/>
    <n v="1983"/>
    <n v="42"/>
    <x v="2"/>
    <s v="Single"/>
    <s v="Adult"/>
    <n v="81698"/>
    <n v="0"/>
    <n v="0"/>
    <d v="2013-01-03T00:00:00"/>
    <n v="1"/>
    <n v="709"/>
    <n v="45"/>
    <n v="115"/>
    <n v="30"/>
    <n v="160"/>
    <n v="45"/>
    <n v="1059"/>
    <n v="1.2962373619917256E-2"/>
    <s v="Wines"/>
    <n v="1"/>
    <n v="8"/>
    <n v="2"/>
    <n v="5"/>
    <n v="5"/>
    <n v="3"/>
    <n v="11"/>
    <n v="1"/>
  </r>
  <r>
    <n v="7042"/>
    <n v="1983"/>
    <n v="42"/>
    <x v="0"/>
    <s v="Married"/>
    <s v="Adult"/>
    <n v="36790"/>
    <n v="0"/>
    <n v="0"/>
    <d v="2013-01-03T00:00:00"/>
    <n v="14"/>
    <n v="3"/>
    <n v="3"/>
    <n v="14"/>
    <n v="15"/>
    <n v="21"/>
    <n v="10"/>
    <n v="56"/>
    <n v="1.5221527589018755E-3"/>
    <s v="Sweet"/>
    <n v="1"/>
    <n v="2"/>
    <n v="1"/>
    <n v="2"/>
    <n v="9"/>
    <n v="3"/>
    <n v="11"/>
    <n v="1"/>
  </r>
  <r>
    <n v="3225"/>
    <n v="1984"/>
    <n v="41"/>
    <x v="1"/>
    <s v="Married"/>
    <s v="Adult"/>
    <n v="42207"/>
    <n v="1"/>
    <n v="0"/>
    <d v="2013-01-04T00:00:00"/>
    <n v="71"/>
    <n v="116"/>
    <n v="11"/>
    <n v="72"/>
    <n v="3"/>
    <n v="17"/>
    <n v="46"/>
    <n v="219"/>
    <n v="5.1887127727628119E-3"/>
    <s v="Wines"/>
    <n v="4"/>
    <n v="4"/>
    <n v="1"/>
    <n v="5"/>
    <n v="6"/>
    <n v="3"/>
    <n v="11"/>
    <n v="1"/>
  </r>
  <r>
    <n v="1456"/>
    <n v="1979"/>
    <n v="46"/>
    <x v="0"/>
    <s v="Single"/>
    <s v="Adult"/>
    <n v="60474"/>
    <n v="0"/>
    <n v="1"/>
    <d v="2013-01-04T00:00:00"/>
    <n v="25"/>
    <n v="265"/>
    <n v="199"/>
    <n v="303"/>
    <n v="234"/>
    <n v="9"/>
    <n v="170"/>
    <n v="1010"/>
    <n v="1.6701392333895559E-2"/>
    <s v="MeatProducts"/>
    <n v="7"/>
    <n v="10"/>
    <n v="2"/>
    <n v="12"/>
    <n v="7"/>
    <n v="3"/>
    <n v="11"/>
    <n v="0"/>
  </r>
  <r>
    <n v="8825"/>
    <n v="1962"/>
    <n v="63"/>
    <x v="0"/>
    <s v="Together"/>
    <s v="Senior"/>
    <n v="51195"/>
    <n v="1"/>
    <n v="1"/>
    <d v="2013-01-04T00:00:00"/>
    <n v="46"/>
    <n v="230"/>
    <n v="14"/>
    <n v="156"/>
    <n v="82"/>
    <n v="24"/>
    <n v="58"/>
    <n v="506"/>
    <n v="9.8837777126672532E-3"/>
    <s v="Wines"/>
    <n v="8"/>
    <n v="9"/>
    <n v="2"/>
    <n v="5"/>
    <n v="8"/>
    <n v="3"/>
    <n v="11"/>
    <n v="0"/>
  </r>
  <r>
    <n v="10475"/>
    <n v="1970"/>
    <n v="55"/>
    <x v="1"/>
    <s v="Together"/>
    <s v="Senior"/>
    <s v="NILL"/>
    <n v="0"/>
    <n v="1"/>
    <d v="2013-01-04T00:00:00"/>
    <n v="39"/>
    <n v="187"/>
    <n v="5"/>
    <n v="65"/>
    <n v="26"/>
    <n v="20"/>
    <n v="14"/>
    <n v="303"/>
    <e v="#VALUE!"/>
    <s v="Wines"/>
    <n v="2"/>
    <n v="4"/>
    <n v="2"/>
    <n v="6"/>
    <n v="5"/>
    <n v="3"/>
    <n v="11"/>
    <n v="0"/>
  </r>
  <r>
    <n v="2849"/>
    <n v="1979"/>
    <n v="46"/>
    <x v="0"/>
    <s v="Single"/>
    <s v="Adult"/>
    <n v="60474"/>
    <n v="0"/>
    <n v="1"/>
    <d v="2013-01-04T00:00:00"/>
    <n v="25"/>
    <n v="265"/>
    <n v="199"/>
    <n v="303"/>
    <n v="234"/>
    <n v="9"/>
    <n v="170"/>
    <n v="1010"/>
    <n v="1.6701392333895559E-2"/>
    <s v="MeatProducts"/>
    <n v="7"/>
    <n v="10"/>
    <n v="2"/>
    <n v="12"/>
    <n v="7"/>
    <n v="3"/>
    <n v="11"/>
    <n v="0"/>
  </r>
  <r>
    <n v="10095"/>
    <n v="1975"/>
    <n v="50"/>
    <x v="3"/>
    <s v="Divorced"/>
    <s v="Adult"/>
    <n v="74165"/>
    <n v="0"/>
    <n v="0"/>
    <d v="2013-01-05T00:00:00"/>
    <n v="9"/>
    <n v="1001"/>
    <n v="12"/>
    <n v="240"/>
    <n v="16"/>
    <n v="12"/>
    <n v="12"/>
    <n v="1281"/>
    <n v="1.7272298253893346E-2"/>
    <s v="Wines"/>
    <n v="1"/>
    <n v="5"/>
    <n v="4"/>
    <n v="10"/>
    <n v="2"/>
    <n v="3"/>
    <n v="11"/>
    <n v="0"/>
  </r>
  <r>
    <n v="4207"/>
    <n v="1981"/>
    <n v="44"/>
    <x v="3"/>
    <s v="Married"/>
    <s v="Adult"/>
    <n v="87171"/>
    <n v="0"/>
    <n v="0"/>
    <d v="2013-01-05T00:00:00"/>
    <n v="27"/>
    <n v="1001"/>
    <n v="44"/>
    <n v="107"/>
    <n v="58"/>
    <n v="44"/>
    <n v="44"/>
    <n v="1254"/>
    <n v="1.438551811955811E-2"/>
    <s v="Wines"/>
    <n v="1"/>
    <n v="6"/>
    <n v="7"/>
    <n v="11"/>
    <n v="2"/>
    <n v="3"/>
    <n v="11"/>
    <n v="0"/>
  </r>
  <r>
    <n v="1172"/>
    <n v="1983"/>
    <n v="42"/>
    <x v="3"/>
    <s v="Married"/>
    <s v="Adult"/>
    <n v="92491"/>
    <n v="0"/>
    <n v="0"/>
    <d v="2013-01-05T00:00:00"/>
    <n v="71"/>
    <n v="979"/>
    <n v="44"/>
    <n v="935"/>
    <n v="29"/>
    <n v="25"/>
    <n v="22"/>
    <n v="2012"/>
    <n v="2.1753467904985349E-2"/>
    <s v="Wines"/>
    <n v="1"/>
    <n v="7"/>
    <n v="5"/>
    <n v="12"/>
    <n v="3"/>
    <n v="3"/>
    <n v="11"/>
    <n v="1"/>
  </r>
  <r>
    <n v="2565"/>
    <n v="1955"/>
    <n v="70"/>
    <x v="1"/>
    <s v="Divorced"/>
    <s v="Senior"/>
    <n v="70638"/>
    <n v="0"/>
    <n v="0"/>
    <d v="2013-01-06T00:00:00"/>
    <n v="69"/>
    <n v="1016"/>
    <n v="12"/>
    <n v="215"/>
    <n v="16"/>
    <n v="12"/>
    <n v="63"/>
    <n v="1271"/>
    <n v="1.7993148163877801E-2"/>
    <s v="Wines"/>
    <n v="1"/>
    <n v="4"/>
    <n v="5"/>
    <n v="10"/>
    <n v="3"/>
    <n v="3"/>
    <n v="11"/>
    <n v="0"/>
  </r>
  <r>
    <n v="5872"/>
    <n v="1951"/>
    <n v="74"/>
    <x v="0"/>
    <s v="Single"/>
    <s v="Senior"/>
    <n v="60689"/>
    <n v="0"/>
    <n v="1"/>
    <d v="2013-01-06T00:00:00"/>
    <n v="23"/>
    <n v="240"/>
    <n v="90"/>
    <n v="216"/>
    <n v="63"/>
    <n v="6"/>
    <n v="24"/>
    <n v="615"/>
    <n v="1.0133632124437707E-2"/>
    <s v="Wines"/>
    <n v="4"/>
    <n v="4"/>
    <n v="4"/>
    <n v="10"/>
    <n v="3"/>
    <n v="3"/>
    <n v="11"/>
    <n v="0"/>
  </r>
  <r>
    <n v="2795"/>
    <n v="1958"/>
    <n v="67"/>
    <x v="1"/>
    <s v="Single"/>
    <s v="Senior"/>
    <n v="30523"/>
    <n v="2"/>
    <n v="1"/>
    <d v="2013-01-07T00:00:00"/>
    <n v="0"/>
    <n v="5"/>
    <n v="0"/>
    <n v="3"/>
    <n v="0"/>
    <n v="0"/>
    <n v="5"/>
    <n v="8"/>
    <n v="2.6209743472135769E-4"/>
    <s v="Wines"/>
    <n v="1"/>
    <n v="1"/>
    <n v="0"/>
    <n v="2"/>
    <n v="7"/>
    <n v="3"/>
    <n v="11"/>
    <n v="0"/>
  </r>
  <r>
    <n v="520"/>
    <n v="1974"/>
    <n v="51"/>
    <x v="0"/>
    <s v="Married"/>
    <s v="Senior"/>
    <n v="34421"/>
    <n v="1"/>
    <n v="0"/>
    <d v="2013-01-07T00:00:00"/>
    <n v="81"/>
    <n v="3"/>
    <n v="3"/>
    <n v="7"/>
    <n v="6"/>
    <n v="2"/>
    <n v="9"/>
    <n v="21"/>
    <n v="6.1009267598268499E-4"/>
    <s v="GoldProds"/>
    <n v="1"/>
    <n v="1"/>
    <n v="0"/>
    <n v="2"/>
    <n v="7"/>
    <n v="3"/>
    <n v="11"/>
    <n v="0"/>
  </r>
  <r>
    <n v="8372"/>
    <n v="1974"/>
    <n v="51"/>
    <x v="0"/>
    <s v="Married"/>
    <s v="Senior"/>
    <n v="34421"/>
    <n v="1"/>
    <n v="0"/>
    <d v="2013-01-07T00:00:00"/>
    <n v="81"/>
    <n v="3"/>
    <n v="3"/>
    <n v="7"/>
    <n v="6"/>
    <n v="2"/>
    <n v="9"/>
    <n v="21"/>
    <n v="6.1009267598268499E-4"/>
    <s v="GoldProds"/>
    <n v="1"/>
    <n v="1"/>
    <n v="0"/>
    <n v="2"/>
    <n v="7"/>
    <n v="3"/>
    <n v="11"/>
    <n v="0"/>
  </r>
  <r>
    <n v="1029"/>
    <n v="1970"/>
    <n v="55"/>
    <x v="3"/>
    <s v="Together"/>
    <s v="Senior"/>
    <n v="64413"/>
    <n v="0"/>
    <n v="1"/>
    <d v="2013-01-08T00:00:00"/>
    <n v="27"/>
    <n v="200"/>
    <n v="5"/>
    <n v="44"/>
    <n v="0"/>
    <n v="10"/>
    <n v="20"/>
    <n v="259"/>
    <n v="4.0209274525328737E-3"/>
    <s v="Wines"/>
    <n v="1"/>
    <n v="5"/>
    <n v="1"/>
    <n v="5"/>
    <n v="5"/>
    <n v="3"/>
    <n v="11"/>
    <n v="0"/>
  </r>
  <r>
    <n v="7761"/>
    <n v="1978"/>
    <n v="47"/>
    <x v="2"/>
    <s v="Together"/>
    <s v="Adult"/>
    <n v="38702"/>
    <n v="1"/>
    <n v="0"/>
    <d v="2013-01-08T00:00:00"/>
    <n v="71"/>
    <n v="13"/>
    <n v="11"/>
    <n v="24"/>
    <n v="13"/>
    <n v="8"/>
    <n v="40"/>
    <n v="69"/>
    <n v="1.7828535992971939E-3"/>
    <s v="GoldProds"/>
    <n v="2"/>
    <n v="3"/>
    <n v="0"/>
    <n v="4"/>
    <n v="6"/>
    <n v="3"/>
    <n v="11"/>
    <n v="0"/>
  </r>
  <r>
    <n v="10175"/>
    <n v="1958"/>
    <n v="67"/>
    <x v="3"/>
    <s v="Divorced"/>
    <s v="Senior"/>
    <n v="32173"/>
    <n v="0"/>
    <n v="1"/>
    <d v="2013-01-08T00:00:00"/>
    <n v="0"/>
    <n v="18"/>
    <n v="0"/>
    <n v="2"/>
    <n v="0"/>
    <n v="0"/>
    <n v="2"/>
    <n v="20"/>
    <n v="6.2163926273583439E-4"/>
    <s v="Wines"/>
    <n v="1"/>
    <n v="1"/>
    <n v="0"/>
    <n v="3"/>
    <n v="4"/>
    <n v="3"/>
    <n v="11"/>
    <n v="0"/>
  </r>
  <r>
    <n v="2681"/>
    <n v="1984"/>
    <n v="41"/>
    <x v="2"/>
    <s v="Married"/>
    <s v="Adult"/>
    <n v="65370"/>
    <n v="0"/>
    <n v="0"/>
    <d v="2013-01-08T00:00:00"/>
    <n v="1"/>
    <n v="71"/>
    <n v="22"/>
    <n v="112"/>
    <n v="138"/>
    <n v="89"/>
    <n v="29"/>
    <n v="432"/>
    <n v="6.6085360256998623E-3"/>
    <s v="FishProducts"/>
    <n v="1"/>
    <n v="2"/>
    <n v="3"/>
    <n v="13"/>
    <n v="1"/>
    <n v="3"/>
    <n v="11"/>
    <n v="0"/>
  </r>
  <r>
    <n v="977"/>
    <n v="1957"/>
    <n v="68"/>
    <x v="0"/>
    <s v="Together"/>
    <s v="Senior"/>
    <n v="47320"/>
    <n v="0"/>
    <n v="1"/>
    <d v="2013-01-08T00:00:00"/>
    <n v="10"/>
    <n v="200"/>
    <n v="19"/>
    <n v="111"/>
    <n v="50"/>
    <n v="15"/>
    <n v="19"/>
    <n v="395"/>
    <n v="8.347421808960271E-3"/>
    <s v="Wines"/>
    <n v="6"/>
    <n v="5"/>
    <n v="1"/>
    <n v="8"/>
    <n v="6"/>
    <n v="3"/>
    <n v="11"/>
    <n v="0"/>
  </r>
  <r>
    <n v="20"/>
    <n v="1965"/>
    <n v="60"/>
    <x v="2"/>
    <s v="Married"/>
    <s v="Senior"/>
    <n v="46891"/>
    <n v="0"/>
    <n v="1"/>
    <d v="2013-01-09T00:00:00"/>
    <n v="91"/>
    <n v="43"/>
    <n v="12"/>
    <n v="23"/>
    <n v="29"/>
    <n v="15"/>
    <n v="61"/>
    <n v="122"/>
    <n v="2.6017785929069543E-3"/>
    <s v="GoldProds"/>
    <n v="1"/>
    <n v="2"/>
    <n v="1"/>
    <n v="4"/>
    <n v="4"/>
    <n v="3"/>
    <n v="11"/>
    <n v="0"/>
  </r>
  <r>
    <n v="7034"/>
    <n v="1978"/>
    <n v="47"/>
    <x v="2"/>
    <s v="Married"/>
    <s v="Adult"/>
    <n v="25804"/>
    <n v="1"/>
    <n v="0"/>
    <d v="2013-01-09T00:00:00"/>
    <n v="34"/>
    <n v="8"/>
    <n v="7"/>
    <n v="9"/>
    <n v="13"/>
    <n v="6"/>
    <n v="12"/>
    <n v="43"/>
    <n v="1.6664083087893349E-3"/>
    <s v="FishProducts"/>
    <n v="2"/>
    <n v="2"/>
    <n v="0"/>
    <n v="3"/>
    <n v="8"/>
    <n v="3"/>
    <n v="11"/>
    <n v="0"/>
  </r>
  <r>
    <n v="2246"/>
    <n v="1965"/>
    <n v="60"/>
    <x v="2"/>
    <s v="Married"/>
    <s v="Senior"/>
    <n v="46891"/>
    <n v="0"/>
    <n v="1"/>
    <d v="2013-01-09T00:00:00"/>
    <n v="91"/>
    <n v="43"/>
    <n v="12"/>
    <n v="23"/>
    <n v="29"/>
    <n v="15"/>
    <n v="61"/>
    <n v="122"/>
    <n v="2.6017785929069543E-3"/>
    <s v="GoldProds"/>
    <n v="1"/>
    <n v="2"/>
    <n v="1"/>
    <n v="4"/>
    <n v="4"/>
    <n v="3"/>
    <n v="11"/>
    <n v="0"/>
  </r>
  <r>
    <n v="4554"/>
    <n v="1965"/>
    <n v="60"/>
    <x v="0"/>
    <s v="Together"/>
    <s v="Senior"/>
    <n v="47009"/>
    <n v="0"/>
    <n v="1"/>
    <d v="2013-01-10T00:00:00"/>
    <n v="89"/>
    <n v="171"/>
    <n v="45"/>
    <n v="73"/>
    <n v="59"/>
    <n v="10"/>
    <n v="90"/>
    <n v="358"/>
    <n v="7.6155629773022185E-3"/>
    <s v="Wines"/>
    <n v="4"/>
    <n v="3"/>
    <n v="2"/>
    <n v="8"/>
    <n v="4"/>
    <n v="3"/>
    <n v="11"/>
    <n v="0"/>
  </r>
  <r>
    <n v="7250"/>
    <n v="1978"/>
    <n v="47"/>
    <x v="0"/>
    <s v="Together"/>
    <s v="Adult"/>
    <n v="57867"/>
    <n v="1"/>
    <n v="0"/>
    <d v="2013-01-10T00:00:00"/>
    <n v="48"/>
    <n v="344"/>
    <n v="35"/>
    <n v="178"/>
    <n v="15"/>
    <n v="23"/>
    <n v="17"/>
    <n v="595"/>
    <n v="1.0282198835260166E-2"/>
    <s v="Wines"/>
    <n v="7"/>
    <n v="7"/>
    <n v="2"/>
    <n v="9"/>
    <n v="6"/>
    <n v="3"/>
    <n v="11"/>
    <n v="0"/>
  </r>
  <r>
    <n v="4994"/>
    <n v="1943"/>
    <n v="82"/>
    <x v="1"/>
    <s v="Single"/>
    <s v="Senior"/>
    <n v="77598"/>
    <n v="0"/>
    <n v="0"/>
    <d v="2013-01-10T00:00:00"/>
    <n v="53"/>
    <n v="1193"/>
    <n v="33"/>
    <n v="281"/>
    <n v="129"/>
    <n v="66"/>
    <n v="33"/>
    <n v="1702"/>
    <n v="2.1933554988530633E-2"/>
    <s v="Wines"/>
    <n v="1"/>
    <n v="7"/>
    <n v="5"/>
    <n v="13"/>
    <n v="3"/>
    <n v="3"/>
    <n v="11"/>
    <n v="0"/>
  </r>
  <r>
    <n v="3969"/>
    <n v="1974"/>
    <n v="51"/>
    <x v="1"/>
    <s v="Together"/>
    <s v="Senior"/>
    <n v="43018"/>
    <n v="0"/>
    <n v="1"/>
    <d v="2013-01-11T00:00:00"/>
    <n v="46"/>
    <n v="35"/>
    <n v="4"/>
    <n v="17"/>
    <n v="7"/>
    <n v="6"/>
    <n v="64"/>
    <n v="69"/>
    <n v="1.6039797294155934E-3"/>
    <s v="GoldProds"/>
    <n v="1"/>
    <n v="2"/>
    <n v="2"/>
    <n v="2"/>
    <n v="5"/>
    <n v="3"/>
    <n v="11"/>
    <n v="0"/>
  </r>
  <r>
    <n v="4646"/>
    <n v="1951"/>
    <n v="74"/>
    <x v="2"/>
    <s v="Married"/>
    <s v="Senior"/>
    <n v="78497"/>
    <n v="0"/>
    <n v="0"/>
    <d v="2013-01-12T00:00:00"/>
    <n v="44"/>
    <n v="207"/>
    <n v="26"/>
    <n v="447"/>
    <n v="75"/>
    <n v="0"/>
    <n v="223"/>
    <n v="755"/>
    <n v="9.6182019695020184E-3"/>
    <s v="MeatProducts"/>
    <n v="1"/>
    <n v="5"/>
    <n v="7"/>
    <n v="12"/>
    <n v="2"/>
    <n v="3"/>
    <n v="11"/>
    <n v="0"/>
  </r>
  <r>
    <n v="6935"/>
    <n v="1951"/>
    <n v="74"/>
    <x v="2"/>
    <s v="Married"/>
    <s v="Senior"/>
    <n v="78497"/>
    <n v="0"/>
    <n v="0"/>
    <d v="2013-01-12T00:00:00"/>
    <n v="44"/>
    <n v="207"/>
    <n v="26"/>
    <n v="447"/>
    <n v="75"/>
    <n v="0"/>
    <n v="223"/>
    <n v="755"/>
    <n v="9.6182019695020184E-3"/>
    <s v="MeatProducts"/>
    <n v="1"/>
    <n v="5"/>
    <n v="7"/>
    <n v="12"/>
    <n v="2"/>
    <n v="3"/>
    <n v="11"/>
    <n v="0"/>
  </r>
  <r>
    <n v="6131"/>
    <n v="1980"/>
    <n v="45"/>
    <x v="2"/>
    <s v="Married"/>
    <s v="Adult"/>
    <n v="70829"/>
    <n v="1"/>
    <n v="1"/>
    <d v="2013-01-12T00:00:00"/>
    <n v="87"/>
    <n v="141"/>
    <n v="70"/>
    <n v="106"/>
    <n v="72"/>
    <n v="19"/>
    <n v="23"/>
    <n v="408"/>
    <n v="5.7603523980290557E-3"/>
    <s v="Wines"/>
    <n v="2"/>
    <n v="4"/>
    <n v="2"/>
    <n v="8"/>
    <n v="3"/>
    <n v="3"/>
    <n v="11"/>
    <n v="0"/>
  </r>
  <r>
    <n v="6885"/>
    <n v="1977"/>
    <n v="48"/>
    <x v="0"/>
    <s v="Divorced"/>
    <s v="Adult"/>
    <n v="32952"/>
    <n v="1"/>
    <n v="0"/>
    <d v="2013-01-12T00:00:00"/>
    <n v="36"/>
    <n v="38"/>
    <n v="0"/>
    <n v="12"/>
    <n v="3"/>
    <n v="1"/>
    <n v="1"/>
    <n v="54"/>
    <n v="1.6387472687545521E-3"/>
    <s v="Wines"/>
    <n v="1"/>
    <n v="2"/>
    <n v="0"/>
    <n v="3"/>
    <n v="7"/>
    <n v="3"/>
    <n v="11"/>
    <n v="0"/>
  </r>
  <r>
    <n v="5454"/>
    <n v="1979"/>
    <n v="46"/>
    <x v="1"/>
    <s v="Married"/>
    <s v="Adult"/>
    <n v="45057"/>
    <n v="1"/>
    <n v="0"/>
    <d v="2013-01-12T00:00:00"/>
    <n v="80"/>
    <n v="37"/>
    <n v="0"/>
    <n v="7"/>
    <n v="3"/>
    <n v="0"/>
    <n v="3"/>
    <n v="47"/>
    <n v="1.0431231551146325E-3"/>
    <s v="Wines"/>
    <n v="1"/>
    <n v="2"/>
    <n v="0"/>
    <n v="3"/>
    <n v="5"/>
    <n v="3"/>
    <n v="11"/>
    <n v="0"/>
  </r>
  <r>
    <n v="7892"/>
    <n v="1969"/>
    <n v="56"/>
    <x v="0"/>
    <s v="Single"/>
    <s v="Senior"/>
    <n v="18589"/>
    <n v="0"/>
    <n v="0"/>
    <d v="2013-02-01T00:00:00"/>
    <n v="89"/>
    <n v="6"/>
    <n v="4"/>
    <n v="25"/>
    <n v="15"/>
    <n v="12"/>
    <n v="13"/>
    <n v="62"/>
    <n v="3.3353058260261444E-3"/>
    <s v="MeatProducts"/>
    <n v="2"/>
    <n v="2"/>
    <n v="1"/>
    <n v="3"/>
    <n v="7"/>
    <n v="3"/>
    <n v="11"/>
    <n v="0"/>
  </r>
  <r>
    <n v="1331"/>
    <n v="1977"/>
    <n v="48"/>
    <x v="0"/>
    <s v="Single"/>
    <s v="Adult"/>
    <n v="35790"/>
    <n v="1"/>
    <n v="0"/>
    <d v="2013-02-01T00:00:00"/>
    <n v="54"/>
    <n v="12"/>
    <n v="6"/>
    <n v="20"/>
    <n v="30"/>
    <n v="1"/>
    <n v="3"/>
    <n v="69"/>
    <n v="1.9279128248113999E-3"/>
    <s v="FishProducts"/>
    <n v="2"/>
    <n v="2"/>
    <n v="0"/>
    <n v="3"/>
    <n v="7"/>
    <n v="3"/>
    <n v="11"/>
    <n v="0"/>
  </r>
  <r>
    <n v="1618"/>
    <n v="1965"/>
    <n v="60"/>
    <x v="0"/>
    <s v="Together"/>
    <s v="Senior"/>
    <n v="56046"/>
    <n v="0"/>
    <n v="0"/>
    <d v="2013-02-01T00:00:00"/>
    <n v="9"/>
    <n v="577"/>
    <n v="0"/>
    <n v="64"/>
    <n v="0"/>
    <n v="0"/>
    <n v="51"/>
    <n v="641"/>
    <n v="1.1437033865039432E-2"/>
    <s v="Wines"/>
    <n v="2"/>
    <n v="10"/>
    <n v="1"/>
    <n v="8"/>
    <n v="8"/>
    <n v="3"/>
    <n v="11"/>
    <n v="1"/>
  </r>
  <r>
    <n v="999"/>
    <n v="1991"/>
    <n v="34"/>
    <x v="0"/>
    <s v="Single"/>
    <s v="Adult"/>
    <n v="86037"/>
    <n v="0"/>
    <n v="0"/>
    <d v="2013-02-01T00:00:00"/>
    <n v="95"/>
    <n v="490"/>
    <n v="44"/>
    <n v="125"/>
    <n v="29"/>
    <n v="20"/>
    <n v="22"/>
    <n v="708"/>
    <n v="8.2290177481781097E-3"/>
    <s v="Wines"/>
    <n v="1"/>
    <n v="6"/>
    <n v="7"/>
    <n v="11"/>
    <n v="3"/>
    <n v="3"/>
    <n v="11"/>
    <n v="1"/>
  </r>
  <r>
    <n v="6619"/>
    <n v="1978"/>
    <n v="47"/>
    <x v="0"/>
    <s v="Married"/>
    <s v="Adult"/>
    <n v="38415"/>
    <n v="1"/>
    <n v="1"/>
    <d v="2013-02-01T00:00:00"/>
    <n v="91"/>
    <n v="22"/>
    <n v="1"/>
    <n v="13"/>
    <n v="4"/>
    <n v="0"/>
    <n v="4"/>
    <n v="40"/>
    <n v="1.0412599245086555E-3"/>
    <s v="Wines"/>
    <n v="2"/>
    <n v="1"/>
    <n v="0"/>
    <n v="3"/>
    <n v="7"/>
    <n v="3"/>
    <n v="11"/>
    <n v="0"/>
  </r>
  <r>
    <n v="6299"/>
    <n v="1968"/>
    <n v="57"/>
    <x v="3"/>
    <s v="Divorced"/>
    <s v="Senior"/>
    <n v="42564"/>
    <n v="0"/>
    <n v="1"/>
    <d v="2013-02-01T00:00:00"/>
    <n v="28"/>
    <n v="324"/>
    <n v="48"/>
    <n v="186"/>
    <n v="39"/>
    <n v="18"/>
    <n v="198"/>
    <n v="615"/>
    <n v="1.4448829997180716E-2"/>
    <s v="Wines"/>
    <n v="6"/>
    <n v="6"/>
    <n v="8"/>
    <n v="4"/>
    <n v="7"/>
    <n v="3"/>
    <n v="11"/>
    <n v="1"/>
  </r>
  <r>
    <n v="6001"/>
    <n v="1979"/>
    <n v="46"/>
    <x v="0"/>
    <s v="Married"/>
    <s v="Adult"/>
    <n v="56775"/>
    <n v="0"/>
    <n v="1"/>
    <d v="2013-02-01T00:00:00"/>
    <n v="62"/>
    <n v="614"/>
    <n v="35"/>
    <n v="160"/>
    <n v="58"/>
    <n v="35"/>
    <n v="35"/>
    <n v="902"/>
    <n v="1.5887274328489652E-2"/>
    <s v="Wines"/>
    <n v="2"/>
    <n v="5"/>
    <n v="8"/>
    <n v="10"/>
    <n v="5"/>
    <n v="3"/>
    <n v="11"/>
    <n v="0"/>
  </r>
  <r>
    <n v="6715"/>
    <n v="1948"/>
    <n v="77"/>
    <x v="3"/>
    <s v="Single"/>
    <s v="Senior"/>
    <n v="60200"/>
    <n v="0"/>
    <n v="1"/>
    <d v="2013-02-01T00:00:00"/>
    <n v="3"/>
    <n v="502"/>
    <n v="19"/>
    <n v="132"/>
    <n v="0"/>
    <n v="6"/>
    <n v="26"/>
    <n v="659"/>
    <n v="1.0946843853820599E-2"/>
    <s v="Wines"/>
    <n v="6"/>
    <n v="6"/>
    <n v="2"/>
    <n v="11"/>
    <n v="6"/>
    <n v="3"/>
    <n v="11"/>
    <n v="0"/>
  </r>
  <r>
    <n v="2736"/>
    <n v="1978"/>
    <n v="47"/>
    <x v="0"/>
    <s v="Married"/>
    <s v="Adult"/>
    <n v="73807"/>
    <n v="0"/>
    <n v="1"/>
    <d v="2013-02-01T00:00:00"/>
    <n v="88"/>
    <n v="366"/>
    <n v="124"/>
    <n v="156"/>
    <n v="71"/>
    <n v="78"/>
    <n v="54"/>
    <n v="795"/>
    <n v="1.0771336052135976E-2"/>
    <s v="Wines"/>
    <n v="2"/>
    <n v="5"/>
    <n v="5"/>
    <n v="11"/>
    <n v="2"/>
    <n v="3"/>
    <n v="11"/>
    <n v="0"/>
  </r>
  <r>
    <n v="2683"/>
    <n v="1969"/>
    <n v="56"/>
    <x v="0"/>
    <s v="Married"/>
    <s v="Senior"/>
    <n v="52413"/>
    <n v="0"/>
    <n v="2"/>
    <d v="2013-02-02T00:00:00"/>
    <n v="56"/>
    <n v="295"/>
    <n v="106"/>
    <n v="271"/>
    <n v="75"/>
    <n v="98"/>
    <n v="65"/>
    <n v="845"/>
    <n v="1.6121954476942743E-2"/>
    <s v="Wines"/>
    <n v="4"/>
    <n v="6"/>
    <n v="4"/>
    <n v="12"/>
    <n v="6"/>
    <n v="3"/>
    <n v="11"/>
    <n v="0"/>
  </r>
  <r>
    <n v="7453"/>
    <n v="1954"/>
    <n v="71"/>
    <x v="0"/>
    <s v="Single"/>
    <s v="Senior"/>
    <n v="36130"/>
    <n v="0"/>
    <n v="1"/>
    <d v="2013-02-02T00:00:00"/>
    <n v="46"/>
    <n v="157"/>
    <n v="43"/>
    <n v="127"/>
    <n v="68"/>
    <n v="56"/>
    <n v="37"/>
    <n v="451"/>
    <n v="1.2482701356213674E-2"/>
    <s v="Wines"/>
    <n v="6"/>
    <n v="3"/>
    <n v="8"/>
    <n v="4"/>
    <n v="4"/>
    <n v="3"/>
    <n v="11"/>
    <n v="1"/>
  </r>
  <r>
    <n v="6072"/>
    <n v="1970"/>
    <n v="55"/>
    <x v="1"/>
    <s v="Single"/>
    <s v="Senior"/>
    <n v="75345"/>
    <n v="0"/>
    <n v="0"/>
    <d v="2013-02-02T00:00:00"/>
    <n v="16"/>
    <n v="918"/>
    <n v="57"/>
    <n v="842"/>
    <n v="99"/>
    <n v="38"/>
    <n v="133"/>
    <n v="1954"/>
    <n v="2.5934036764217933E-2"/>
    <s v="Wines"/>
    <n v="1"/>
    <n v="5"/>
    <n v="8"/>
    <n v="6"/>
    <n v="3"/>
    <n v="3"/>
    <n v="11"/>
    <n v="1"/>
  </r>
  <r>
    <n v="11166"/>
    <n v="1961"/>
    <n v="64"/>
    <x v="0"/>
    <s v="Married"/>
    <s v="Senior"/>
    <n v="49678"/>
    <n v="0"/>
    <n v="1"/>
    <d v="2013-02-02T00:00:00"/>
    <n v="81"/>
    <n v="229"/>
    <n v="5"/>
    <n v="56"/>
    <n v="3"/>
    <n v="2"/>
    <n v="20"/>
    <n v="295"/>
    <n v="5.9382422802850355E-3"/>
    <s v="Wines"/>
    <n v="2"/>
    <n v="6"/>
    <n v="2"/>
    <n v="4"/>
    <n v="7"/>
    <n v="3"/>
    <n v="11"/>
    <n v="0"/>
  </r>
  <r>
    <n v="3749"/>
    <n v="1973"/>
    <n v="52"/>
    <x v="0"/>
    <s v="Together"/>
    <s v="Senior"/>
    <n v="73926"/>
    <n v="0"/>
    <n v="0"/>
    <d v="2013-02-03T00:00:00"/>
    <n v="54"/>
    <n v="627"/>
    <n v="91"/>
    <n v="597"/>
    <n v="159"/>
    <n v="91"/>
    <n v="15"/>
    <n v="1565"/>
    <n v="2.1169818467115763E-2"/>
    <s v="Wines"/>
    <n v="1"/>
    <n v="6"/>
    <n v="5"/>
    <n v="12"/>
    <n v="3"/>
    <n v="3"/>
    <n v="11"/>
    <n v="0"/>
  </r>
  <r>
    <n v="10383"/>
    <n v="1966"/>
    <n v="59"/>
    <x v="0"/>
    <s v="Divorced"/>
    <s v="Senior"/>
    <n v="70287"/>
    <n v="0"/>
    <n v="0"/>
    <d v="2013-02-04T00:00:00"/>
    <n v="30"/>
    <n v="295"/>
    <n v="35"/>
    <n v="482"/>
    <n v="121"/>
    <n v="120"/>
    <n v="40"/>
    <n v="1053"/>
    <n v="1.4981433266464637E-2"/>
    <s v="MeatProducts"/>
    <n v="1"/>
    <n v="5"/>
    <n v="5"/>
    <n v="10"/>
    <n v="3"/>
    <n v="3"/>
    <n v="11"/>
    <n v="1"/>
  </r>
  <r>
    <n v="3762"/>
    <n v="1986"/>
    <n v="39"/>
    <x v="3"/>
    <s v="Single"/>
    <s v="Adult"/>
    <n v="69867"/>
    <n v="0"/>
    <n v="0"/>
    <d v="2013-02-04T00:00:00"/>
    <n v="30"/>
    <n v="196"/>
    <n v="0"/>
    <n v="512"/>
    <n v="33"/>
    <n v="130"/>
    <n v="54"/>
    <n v="871"/>
    <n v="1.2466543575650879E-2"/>
    <s v="MeatProducts"/>
    <n v="1"/>
    <n v="3"/>
    <n v="5"/>
    <n v="8"/>
    <n v="1"/>
    <n v="3"/>
    <n v="11"/>
    <n v="1"/>
  </r>
  <r>
    <n v="2276"/>
    <n v="1955"/>
    <n v="70"/>
    <x v="0"/>
    <s v="Single"/>
    <s v="Senior"/>
    <n v="57959"/>
    <n v="0"/>
    <n v="1"/>
    <d v="2013-02-05T00:00:00"/>
    <n v="71"/>
    <n v="430"/>
    <n v="16"/>
    <n v="322"/>
    <n v="43"/>
    <n v="24"/>
    <n v="33"/>
    <n v="835"/>
    <n v="1.4406735795993719E-2"/>
    <s v="Wines"/>
    <n v="5"/>
    <n v="4"/>
    <n v="7"/>
    <n v="11"/>
    <n v="3"/>
    <n v="3"/>
    <n v="11"/>
    <n v="0"/>
  </r>
  <r>
    <n v="4990"/>
    <n v="1954"/>
    <n v="71"/>
    <x v="0"/>
    <s v="Married"/>
    <s v="Senior"/>
    <n v="59111"/>
    <n v="0"/>
    <n v="0"/>
    <d v="2013-02-05T00:00:00"/>
    <n v="90"/>
    <n v="524"/>
    <n v="0"/>
    <n v="134"/>
    <n v="28"/>
    <n v="28"/>
    <n v="155"/>
    <n v="714"/>
    <n v="1.2078970073252017E-2"/>
    <s v="Wines"/>
    <n v="1"/>
    <n v="11"/>
    <n v="1"/>
    <n v="8"/>
    <n v="7"/>
    <n v="3"/>
    <n v="11"/>
    <n v="0"/>
  </r>
  <r>
    <n v="4864"/>
    <n v="1977"/>
    <n v="48"/>
    <x v="0"/>
    <s v="Married"/>
    <s v="Adult"/>
    <n v="34380"/>
    <n v="1"/>
    <n v="0"/>
    <d v="2013-02-05T00:00:00"/>
    <n v="68"/>
    <n v="72"/>
    <n v="7"/>
    <n v="58"/>
    <n v="13"/>
    <n v="1"/>
    <n v="24"/>
    <n v="151"/>
    <n v="4.3920884235020361E-3"/>
    <s v="Wines"/>
    <n v="4"/>
    <n v="4"/>
    <n v="1"/>
    <n v="3"/>
    <n v="8"/>
    <n v="3"/>
    <n v="11"/>
    <n v="0"/>
  </r>
  <r>
    <n v="1165"/>
    <n v="1958"/>
    <n v="67"/>
    <x v="3"/>
    <s v="Single"/>
    <s v="Senior"/>
    <n v="50729"/>
    <n v="1"/>
    <n v="1"/>
    <d v="2013-02-05T00:00:00"/>
    <n v="62"/>
    <n v="239"/>
    <n v="13"/>
    <n v="143"/>
    <n v="45"/>
    <n v="4"/>
    <n v="52"/>
    <n v="444"/>
    <n v="8.7523901515898211E-3"/>
    <s v="Wines"/>
    <n v="9"/>
    <n v="6"/>
    <n v="2"/>
    <n v="7"/>
    <n v="6"/>
    <n v="3"/>
    <n v="11"/>
    <n v="0"/>
  </r>
  <r>
    <n v="5631"/>
    <n v="1991"/>
    <n v="34"/>
    <x v="0"/>
    <s v="Single"/>
    <s v="Adult"/>
    <n v="49767"/>
    <n v="0"/>
    <n v="0"/>
    <d v="2013-02-05T00:00:00"/>
    <n v="92"/>
    <n v="202"/>
    <n v="47"/>
    <n v="197"/>
    <n v="55"/>
    <n v="42"/>
    <n v="149"/>
    <n v="543"/>
    <n v="1.0910844535535596E-2"/>
    <s v="Wines"/>
    <n v="1"/>
    <n v="5"/>
    <n v="4"/>
    <n v="8"/>
    <n v="4"/>
    <n v="3"/>
    <n v="11"/>
    <n v="0"/>
  </r>
  <r>
    <n v="9729"/>
    <n v="1955"/>
    <n v="70"/>
    <x v="0"/>
    <s v="Widow"/>
    <s v="Senior"/>
    <n v="58275"/>
    <n v="1"/>
    <n v="1"/>
    <d v="2013-02-06T00:00:00"/>
    <n v="48"/>
    <n v="189"/>
    <n v="10"/>
    <n v="253"/>
    <n v="56"/>
    <n v="43"/>
    <n v="64"/>
    <n v="551"/>
    <n v="9.4551694551694553E-3"/>
    <s v="MeatProducts"/>
    <n v="6"/>
    <n v="8"/>
    <n v="2"/>
    <n v="7"/>
    <n v="7"/>
    <n v="3"/>
    <n v="11"/>
    <n v="0"/>
  </r>
  <r>
    <n v="9432"/>
    <n v="1977"/>
    <n v="48"/>
    <x v="0"/>
    <s v="Together"/>
    <s v="Adult"/>
    <n v="666666"/>
    <n v="1"/>
    <n v="0"/>
    <d v="2013-02-06T00:00:00"/>
    <n v="23"/>
    <n v="9"/>
    <n v="14"/>
    <n v="18"/>
    <n v="8"/>
    <n v="1"/>
    <n v="12"/>
    <n v="50"/>
    <n v="7.5000075000075005E-5"/>
    <s v="MeatProducts"/>
    <n v="4"/>
    <n v="3"/>
    <n v="1"/>
    <n v="3"/>
    <n v="6"/>
    <n v="3"/>
    <n v="11"/>
    <n v="0"/>
  </r>
  <r>
    <n v="5835"/>
    <n v="1976"/>
    <n v="49"/>
    <x v="3"/>
    <s v="Divorced"/>
    <s v="Adult"/>
    <n v="14849"/>
    <n v="1"/>
    <n v="0"/>
    <d v="2013-02-07T00:00:00"/>
    <n v="39"/>
    <n v="21"/>
    <n v="2"/>
    <n v="28"/>
    <n v="3"/>
    <n v="2"/>
    <n v="9"/>
    <n v="56"/>
    <n v="3.7712977304869013E-3"/>
    <s v="MeatProducts"/>
    <n v="3"/>
    <n v="2"/>
    <n v="0"/>
    <n v="4"/>
    <n v="8"/>
    <n v="3"/>
    <n v="11"/>
    <n v="0"/>
  </r>
  <r>
    <n v="10856"/>
    <n v="1980"/>
    <n v="45"/>
    <x v="2"/>
    <s v="Single"/>
    <s v="Adult"/>
    <n v="45889"/>
    <n v="0"/>
    <n v="1"/>
    <d v="2013-02-07T00:00:00"/>
    <n v="42"/>
    <n v="31"/>
    <n v="0"/>
    <n v="6"/>
    <n v="0"/>
    <n v="1"/>
    <n v="8"/>
    <n v="38"/>
    <n v="8.2808516202139944E-4"/>
    <s v="Wines"/>
    <n v="1"/>
    <n v="1"/>
    <n v="0"/>
    <n v="3"/>
    <n v="6"/>
    <n v="3"/>
    <n v="11"/>
    <n v="0"/>
  </r>
  <r>
    <n v="4597"/>
    <n v="1970"/>
    <n v="55"/>
    <x v="3"/>
    <s v="Together"/>
    <s v="Senior"/>
    <n v="82072"/>
    <n v="0"/>
    <n v="0"/>
    <d v="2013-02-07T00:00:00"/>
    <n v="67"/>
    <n v="889"/>
    <n v="55"/>
    <n v="685"/>
    <n v="168"/>
    <n v="92"/>
    <n v="129"/>
    <n v="1889"/>
    <n v="2.3016375865094064E-2"/>
    <s v="Wines"/>
    <n v="1"/>
    <n v="3"/>
    <n v="2"/>
    <n v="13"/>
    <n v="1"/>
    <n v="3"/>
    <n v="11"/>
    <n v="0"/>
  </r>
  <r>
    <n v="3934"/>
    <n v="1966"/>
    <n v="59"/>
    <x v="0"/>
    <s v="Married"/>
    <s v="Senior"/>
    <n v="61286"/>
    <n v="0"/>
    <n v="1"/>
    <d v="2013-02-08T00:00:00"/>
    <n v="34"/>
    <n v="356"/>
    <n v="0"/>
    <n v="107"/>
    <n v="19"/>
    <n v="9"/>
    <n v="117"/>
    <n v="491"/>
    <n v="8.0116176614561229E-3"/>
    <s v="Wines"/>
    <n v="2"/>
    <n v="7"/>
    <n v="1"/>
    <n v="8"/>
    <n v="5"/>
    <n v="3"/>
    <n v="11"/>
    <n v="0"/>
  </r>
  <r>
    <n v="1545"/>
    <n v="1986"/>
    <n v="39"/>
    <x v="0"/>
    <s v="Married"/>
    <s v="Adult"/>
    <n v="38508"/>
    <n v="1"/>
    <n v="0"/>
    <d v="2013-02-08T00:00:00"/>
    <n v="95"/>
    <n v="120"/>
    <n v="19"/>
    <n v="206"/>
    <n v="25"/>
    <n v="19"/>
    <n v="54"/>
    <n v="389"/>
    <n v="1.0101797029188741E-2"/>
    <s v="MeatProducts"/>
    <n v="6"/>
    <n v="7"/>
    <n v="2"/>
    <n v="5"/>
    <n v="8"/>
    <n v="3"/>
    <n v="11"/>
    <n v="0"/>
  </r>
  <r>
    <n v="2292"/>
    <n v="1985"/>
    <n v="40"/>
    <x v="0"/>
    <s v="Single"/>
    <s v="Adult"/>
    <n v="22327"/>
    <n v="1"/>
    <n v="0"/>
    <d v="2013-02-08T00:00:00"/>
    <n v="94"/>
    <n v="5"/>
    <n v="4"/>
    <n v="8"/>
    <n v="2"/>
    <n v="0"/>
    <n v="5"/>
    <n v="19"/>
    <n v="8.5098759349666326E-4"/>
    <s v="MeatProducts"/>
    <n v="1"/>
    <n v="1"/>
    <n v="0"/>
    <n v="3"/>
    <n v="5"/>
    <n v="3"/>
    <n v="11"/>
    <n v="0"/>
  </r>
  <r>
    <n v="2493"/>
    <n v="1966"/>
    <n v="59"/>
    <x v="0"/>
    <s v="Married"/>
    <s v="Senior"/>
    <n v="61286"/>
    <n v="0"/>
    <n v="1"/>
    <d v="2013-02-08T00:00:00"/>
    <n v="34"/>
    <n v="356"/>
    <n v="0"/>
    <n v="107"/>
    <n v="19"/>
    <n v="9"/>
    <n v="117"/>
    <n v="491"/>
    <n v="8.0116176614561229E-3"/>
    <s v="Wines"/>
    <n v="2"/>
    <n v="7"/>
    <n v="1"/>
    <n v="8"/>
    <n v="5"/>
    <n v="3"/>
    <n v="11"/>
    <n v="0"/>
  </r>
  <r>
    <n v="10755"/>
    <n v="1976"/>
    <n v="49"/>
    <x v="2"/>
    <s v="Married"/>
    <s v="Adult"/>
    <n v="23718"/>
    <n v="1"/>
    <n v="0"/>
    <d v="2013-02-09T00:00:00"/>
    <n v="76"/>
    <n v="6"/>
    <n v="3"/>
    <n v="14"/>
    <n v="15"/>
    <n v="7"/>
    <n v="36"/>
    <n v="45"/>
    <n v="1.8972931950417406E-3"/>
    <s v="GoldProds"/>
    <n v="3"/>
    <n v="3"/>
    <n v="1"/>
    <n v="2"/>
    <n v="7"/>
    <n v="3"/>
    <n v="11"/>
    <n v="0"/>
  </r>
  <r>
    <n v="6365"/>
    <n v="1987"/>
    <n v="38"/>
    <x v="2"/>
    <s v="Married"/>
    <s v="Adult"/>
    <n v="30390"/>
    <n v="0"/>
    <n v="0"/>
    <d v="2013-02-09T00:00:00"/>
    <n v="5"/>
    <n v="10"/>
    <n v="12"/>
    <n v="12"/>
    <n v="25"/>
    <n v="1"/>
    <n v="20"/>
    <n v="60"/>
    <n v="1.9743336623889436E-3"/>
    <s v="FishProducts"/>
    <n v="1"/>
    <n v="2"/>
    <n v="0"/>
    <n v="3"/>
    <n v="6"/>
    <n v="3"/>
    <n v="11"/>
    <n v="0"/>
  </r>
  <r>
    <n v="2139"/>
    <n v="1975"/>
    <n v="50"/>
    <x v="1"/>
    <s v="Married"/>
    <s v="Adult"/>
    <n v="7500"/>
    <n v="1"/>
    <n v="0"/>
    <d v="2013-02-10T00:00:00"/>
    <n v="19"/>
    <n v="3"/>
    <n v="1"/>
    <n v="10"/>
    <n v="3"/>
    <n v="2"/>
    <n v="12"/>
    <n v="19"/>
    <n v="2.5333333333333332E-3"/>
    <s v="GoldProds"/>
    <n v="3"/>
    <n v="2"/>
    <n v="0"/>
    <n v="3"/>
    <n v="5"/>
    <n v="3"/>
    <n v="11"/>
    <n v="0"/>
  </r>
  <r>
    <n v="1729"/>
    <n v="1961"/>
    <n v="64"/>
    <x v="3"/>
    <s v="Together"/>
    <s v="Senior"/>
    <n v="66426"/>
    <n v="0"/>
    <n v="1"/>
    <d v="2013-02-10T00:00:00"/>
    <n v="14"/>
    <n v="1043"/>
    <n v="24"/>
    <n v="97"/>
    <n v="32"/>
    <n v="24"/>
    <n v="157"/>
    <n v="1220"/>
    <n v="1.8366302351488874E-2"/>
    <s v="Wines"/>
    <n v="2"/>
    <n v="3"/>
    <n v="5"/>
    <n v="10"/>
    <n v="6"/>
    <n v="3"/>
    <n v="11"/>
    <n v="0"/>
  </r>
  <r>
    <n v="7369"/>
    <n v="1981"/>
    <n v="44"/>
    <x v="1"/>
    <s v="Married"/>
    <s v="Adult"/>
    <n v="36959"/>
    <n v="1"/>
    <n v="0"/>
    <d v="2013-02-10T00:00:00"/>
    <n v="56"/>
    <n v="25"/>
    <n v="6"/>
    <n v="25"/>
    <n v="6"/>
    <n v="0"/>
    <n v="0"/>
    <n v="62"/>
    <n v="1.6775345653291486E-3"/>
    <s v="Wines"/>
    <n v="2"/>
    <n v="2"/>
    <n v="0"/>
    <n v="3"/>
    <n v="8"/>
    <n v="3"/>
    <n v="11"/>
    <n v="0"/>
  </r>
  <r>
    <n v="11003"/>
    <n v="1980"/>
    <n v="45"/>
    <x v="2"/>
    <s v="Together"/>
    <s v="Adult"/>
    <n v="25130"/>
    <n v="1"/>
    <n v="0"/>
    <d v="2013-02-10T00:00:00"/>
    <n v="10"/>
    <n v="2"/>
    <n v="5"/>
    <n v="7"/>
    <n v="0"/>
    <n v="18"/>
    <n v="18"/>
    <n v="32"/>
    <n v="1.2733784321528054E-3"/>
    <s v="Sweet"/>
    <n v="2"/>
    <n v="2"/>
    <n v="0"/>
    <n v="3"/>
    <n v="7"/>
    <n v="3"/>
    <n v="11"/>
    <n v="0"/>
  </r>
  <r>
    <n v="10711"/>
    <n v="1945"/>
    <n v="80"/>
    <x v="0"/>
    <s v="Married"/>
    <s v="Senior"/>
    <n v="69755"/>
    <n v="0"/>
    <n v="0"/>
    <d v="2013-02-10T00:00:00"/>
    <n v="23"/>
    <n v="217"/>
    <n v="77"/>
    <n v="373"/>
    <n v="111"/>
    <n v="23"/>
    <n v="93"/>
    <n v="801"/>
    <n v="1.1483047810192817E-2"/>
    <s v="MeatProducts"/>
    <n v="1"/>
    <n v="3"/>
    <n v="6"/>
    <n v="12"/>
    <n v="1"/>
    <n v="3"/>
    <n v="11"/>
    <n v="0"/>
  </r>
  <r>
    <n v="271"/>
    <n v="1969"/>
    <n v="56"/>
    <x v="0"/>
    <s v="Widow"/>
    <s v="Senior"/>
    <n v="40590"/>
    <n v="1"/>
    <n v="1"/>
    <d v="2013-02-10T00:00:00"/>
    <n v="30"/>
    <n v="154"/>
    <n v="0"/>
    <n v="50"/>
    <n v="6"/>
    <n v="11"/>
    <n v="37"/>
    <n v="221"/>
    <n v="5.4446908105444695E-3"/>
    <s v="Wines"/>
    <n v="5"/>
    <n v="3"/>
    <n v="4"/>
    <n v="3"/>
    <n v="6"/>
    <n v="3"/>
    <n v="11"/>
    <n v="0"/>
  </r>
  <r>
    <n v="7699"/>
    <n v="1969"/>
    <n v="56"/>
    <x v="0"/>
    <s v="Widow"/>
    <s v="Senior"/>
    <n v="40590"/>
    <n v="1"/>
    <n v="1"/>
    <d v="2013-02-10T00:00:00"/>
    <n v="30"/>
    <n v="154"/>
    <n v="0"/>
    <n v="50"/>
    <n v="6"/>
    <n v="11"/>
    <n v="37"/>
    <n v="221"/>
    <n v="5.4446908105444695E-3"/>
    <s v="Wines"/>
    <n v="5"/>
    <n v="3"/>
    <n v="4"/>
    <n v="3"/>
    <n v="6"/>
    <n v="3"/>
    <n v="11"/>
    <n v="0"/>
  </r>
  <r>
    <n v="5077"/>
    <n v="1979"/>
    <n v="46"/>
    <x v="0"/>
    <s v="Together"/>
    <s v="Adult"/>
    <n v="77298"/>
    <n v="0"/>
    <n v="1"/>
    <d v="2013-02-11T00:00:00"/>
    <n v="46"/>
    <n v="425"/>
    <n v="115"/>
    <n v="292"/>
    <n v="23"/>
    <n v="35"/>
    <n v="79"/>
    <n v="890"/>
    <n v="1.1513881342337447E-2"/>
    <s v="Wines"/>
    <n v="1"/>
    <n v="6"/>
    <n v="6"/>
    <n v="11"/>
    <n v="3"/>
    <n v="3"/>
    <n v="11"/>
    <n v="0"/>
  </r>
  <r>
    <n v="6637"/>
    <n v="1988"/>
    <n v="37"/>
    <x v="0"/>
    <s v="Single"/>
    <s v="Adult"/>
    <n v="66951"/>
    <n v="0"/>
    <n v="0"/>
    <d v="2013-02-11T00:00:00"/>
    <n v="46"/>
    <n v="277"/>
    <n v="162"/>
    <n v="305"/>
    <n v="173"/>
    <n v="76"/>
    <n v="124"/>
    <n v="993"/>
    <n v="1.4831742617735358E-2"/>
    <s v="MeatProducts"/>
    <n v="1"/>
    <n v="3"/>
    <n v="4"/>
    <n v="7"/>
    <n v="1"/>
    <n v="3"/>
    <n v="11"/>
    <n v="0"/>
  </r>
  <r>
    <n v="9316"/>
    <n v="1952"/>
    <n v="73"/>
    <x v="4"/>
    <s v="Together"/>
    <s v="Senior"/>
    <n v="13084"/>
    <n v="0"/>
    <n v="0"/>
    <d v="2013-02-11T00:00:00"/>
    <n v="29"/>
    <n v="2"/>
    <n v="0"/>
    <n v="7"/>
    <n v="3"/>
    <n v="7"/>
    <n v="10"/>
    <n v="19"/>
    <n v="1.4521553041883216E-3"/>
    <s v="GoldProds"/>
    <n v="1"/>
    <n v="1"/>
    <n v="0"/>
    <n v="3"/>
    <n v="6"/>
    <n v="3"/>
    <n v="11"/>
    <n v="0"/>
  </r>
  <r>
    <n v="4220"/>
    <n v="1970"/>
    <n v="55"/>
    <x v="3"/>
    <s v="Married"/>
    <s v="Senior"/>
    <n v="59892"/>
    <n v="0"/>
    <n v="1"/>
    <d v="2013-02-11T00:00:00"/>
    <n v="26"/>
    <n v="73"/>
    <n v="0"/>
    <n v="13"/>
    <n v="0"/>
    <n v="1"/>
    <n v="0"/>
    <n v="87"/>
    <n v="1.4526147064716491E-3"/>
    <s v="Wines"/>
    <n v="1"/>
    <n v="2"/>
    <n v="1"/>
    <n v="3"/>
    <n v="3"/>
    <n v="3"/>
    <n v="11"/>
    <n v="0"/>
  </r>
  <r>
    <n v="6173"/>
    <n v="1979"/>
    <n v="46"/>
    <x v="0"/>
    <s v="Together"/>
    <s v="Adult"/>
    <n v="77298"/>
    <n v="0"/>
    <n v="1"/>
    <d v="2013-02-11T00:00:00"/>
    <n v="46"/>
    <n v="425"/>
    <n v="115"/>
    <n v="292"/>
    <n v="23"/>
    <n v="35"/>
    <n v="79"/>
    <n v="890"/>
    <n v="1.1513881342337447E-2"/>
    <s v="Wines"/>
    <n v="1"/>
    <n v="6"/>
    <n v="6"/>
    <n v="11"/>
    <n v="3"/>
    <n v="3"/>
    <n v="11"/>
    <n v="0"/>
  </r>
  <r>
    <n v="10584"/>
    <n v="1976"/>
    <n v="49"/>
    <x v="0"/>
    <s v="Married"/>
    <s v="Adult"/>
    <n v="65665"/>
    <n v="0"/>
    <n v="1"/>
    <d v="2013-02-12T00:00:00"/>
    <n v="77"/>
    <n v="225"/>
    <n v="162"/>
    <n v="387"/>
    <n v="106"/>
    <n v="36"/>
    <n v="29"/>
    <n v="916"/>
    <n v="1.394959262925455E-2"/>
    <s v="MeatProducts"/>
    <n v="1"/>
    <n v="5"/>
    <n v="10"/>
    <n v="8"/>
    <n v="3"/>
    <n v="3"/>
    <n v="11"/>
    <n v="0"/>
  </r>
  <r>
    <n v="1968"/>
    <n v="1971"/>
    <n v="54"/>
    <x v="0"/>
    <s v="Widow"/>
    <s v="Senior"/>
    <n v="45684"/>
    <n v="1"/>
    <n v="0"/>
    <d v="2013-02-12T00:00:00"/>
    <n v="37"/>
    <n v="5"/>
    <n v="1"/>
    <n v="5"/>
    <n v="10"/>
    <n v="0"/>
    <n v="7"/>
    <n v="21"/>
    <n v="4.5967953769372207E-4"/>
    <s v="FishProducts"/>
    <n v="1"/>
    <n v="1"/>
    <n v="0"/>
    <n v="2"/>
    <n v="7"/>
    <n v="3"/>
    <n v="11"/>
    <n v="0"/>
  </r>
  <r>
    <n v="3503"/>
    <n v="1950"/>
    <n v="75"/>
    <x v="0"/>
    <s v="Divorced"/>
    <s v="Senior"/>
    <n v="82460"/>
    <n v="0"/>
    <n v="0"/>
    <d v="2013-02-12T00:00:00"/>
    <n v="78"/>
    <n v="255"/>
    <n v="47"/>
    <n v="573"/>
    <n v="52"/>
    <n v="32"/>
    <n v="15"/>
    <n v="959"/>
    <n v="1.1629881154499151E-2"/>
    <s v="MeatProducts"/>
    <n v="1"/>
    <n v="5"/>
    <n v="3"/>
    <n v="6"/>
    <n v="1"/>
    <n v="3"/>
    <n v="11"/>
    <n v="0"/>
  </r>
  <r>
    <n v="3158"/>
    <n v="1973"/>
    <n v="52"/>
    <x v="0"/>
    <s v="Married"/>
    <s v="Senior"/>
    <n v="32300"/>
    <n v="1"/>
    <n v="0"/>
    <d v="2013-03-01T00:00:00"/>
    <n v="1"/>
    <n v="13"/>
    <n v="3"/>
    <n v="6"/>
    <n v="6"/>
    <n v="5"/>
    <n v="6"/>
    <n v="33"/>
    <n v="1.0216718266253871E-3"/>
    <s v="Wines"/>
    <n v="1"/>
    <n v="1"/>
    <n v="0"/>
    <n v="3"/>
    <n v="8"/>
    <n v="3"/>
    <n v="11"/>
    <n v="0"/>
  </r>
  <r>
    <n v="2387"/>
    <n v="1952"/>
    <n v="73"/>
    <x v="1"/>
    <s v="Together"/>
    <s v="Senior"/>
    <n v="43776"/>
    <n v="1"/>
    <n v="1"/>
    <d v="2013-03-02T00:00:00"/>
    <n v="9"/>
    <n v="177"/>
    <n v="2"/>
    <n v="71"/>
    <n v="3"/>
    <n v="2"/>
    <n v="20"/>
    <n v="255"/>
    <n v="5.8251096491228069E-3"/>
    <s v="Wines"/>
    <n v="6"/>
    <n v="5"/>
    <n v="2"/>
    <n v="4"/>
    <n v="8"/>
    <n v="3"/>
    <n v="11"/>
    <n v="1"/>
  </r>
  <r>
    <n v="11025"/>
    <n v="1961"/>
    <n v="64"/>
    <x v="0"/>
    <s v="Married"/>
    <s v="Senior"/>
    <n v="36443"/>
    <n v="1"/>
    <n v="1"/>
    <d v="2013-03-02T00:00:00"/>
    <n v="9"/>
    <n v="65"/>
    <n v="0"/>
    <n v="46"/>
    <n v="4"/>
    <n v="3"/>
    <n v="20"/>
    <n v="118"/>
    <n v="3.2379332107674999E-3"/>
    <s v="Wines"/>
    <n v="4"/>
    <n v="3"/>
    <n v="1"/>
    <n v="3"/>
    <n v="8"/>
    <n v="3"/>
    <n v="11"/>
    <n v="0"/>
  </r>
  <r>
    <n v="9560"/>
    <n v="1965"/>
    <n v="60"/>
    <x v="0"/>
    <s v="Together"/>
    <s v="Senior"/>
    <n v="83003"/>
    <n v="0"/>
    <n v="0"/>
    <d v="2013-03-03T00:00:00"/>
    <n v="18"/>
    <n v="856"/>
    <n v="61"/>
    <n v="570"/>
    <n v="40"/>
    <n v="25"/>
    <n v="122"/>
    <n v="1552"/>
    <n v="1.8698119345083912E-2"/>
    <s v="Wines"/>
    <n v="1"/>
    <n v="7"/>
    <n v="6"/>
    <n v="8"/>
    <n v="3"/>
    <n v="3"/>
    <n v="11"/>
    <n v="1"/>
  </r>
  <r>
    <n v="4743"/>
    <n v="1969"/>
    <n v="56"/>
    <x v="3"/>
    <s v="Married"/>
    <s v="Senior"/>
    <n v="56242"/>
    <n v="0"/>
    <n v="1"/>
    <d v="2013-03-03T00:00:00"/>
    <n v="72"/>
    <n v="689"/>
    <n v="8"/>
    <n v="167"/>
    <n v="11"/>
    <n v="8"/>
    <n v="88"/>
    <n v="883"/>
    <n v="1.5700010668183918E-2"/>
    <s v="Wines"/>
    <n v="5"/>
    <n v="8"/>
    <n v="4"/>
    <n v="11"/>
    <n v="6"/>
    <n v="3"/>
    <n v="11"/>
    <n v="0"/>
  </r>
  <r>
    <n v="9988"/>
    <n v="1976"/>
    <n v="49"/>
    <x v="1"/>
    <s v="Single"/>
    <s v="Adult"/>
    <n v="70379"/>
    <n v="0"/>
    <n v="1"/>
    <d v="2013-03-03T00:00:00"/>
    <n v="84"/>
    <n v="553"/>
    <n v="25"/>
    <n v="142"/>
    <n v="65"/>
    <n v="67"/>
    <n v="8"/>
    <n v="852"/>
    <n v="1.2105883857400645E-2"/>
    <s v="Wines"/>
    <n v="3"/>
    <n v="6"/>
    <n v="3"/>
    <n v="13"/>
    <n v="4"/>
    <n v="3"/>
    <n v="11"/>
    <n v="0"/>
  </r>
  <r>
    <n v="737"/>
    <n v="1949"/>
    <n v="76"/>
    <x v="3"/>
    <s v="Married"/>
    <s v="Senior"/>
    <n v="80360"/>
    <n v="0"/>
    <n v="0"/>
    <d v="2013-03-03T00:00:00"/>
    <n v="56"/>
    <n v="1493"/>
    <n v="86"/>
    <n v="454"/>
    <n v="112"/>
    <n v="43"/>
    <n v="43"/>
    <n v="2188"/>
    <n v="2.7227476356396219E-2"/>
    <s v="Wines"/>
    <n v="2"/>
    <n v="4"/>
    <n v="4"/>
    <n v="5"/>
    <n v="2"/>
    <n v="3"/>
    <n v="11"/>
    <n v="0"/>
  </r>
  <r>
    <n v="5079"/>
    <n v="1971"/>
    <n v="54"/>
    <x v="0"/>
    <s v="Married"/>
    <s v="Senior"/>
    <s v="NILL"/>
    <n v="1"/>
    <n v="1"/>
    <d v="2013-03-03T00:00:00"/>
    <n v="82"/>
    <n v="71"/>
    <n v="1"/>
    <n v="16"/>
    <n v="0"/>
    <n v="0"/>
    <n v="9"/>
    <n v="88"/>
    <e v="#VALUE!"/>
    <s v="Wines"/>
    <n v="4"/>
    <n v="2"/>
    <n v="1"/>
    <n v="3"/>
    <n v="8"/>
    <n v="3"/>
    <n v="11"/>
    <n v="0"/>
  </r>
  <r>
    <n v="4201"/>
    <n v="1962"/>
    <n v="63"/>
    <x v="0"/>
    <s v="Single"/>
    <s v="Senior"/>
    <n v="57967"/>
    <n v="0"/>
    <n v="1"/>
    <d v="2013-03-03T00:00:00"/>
    <n v="39"/>
    <n v="229"/>
    <n v="7"/>
    <n v="137"/>
    <n v="4"/>
    <n v="0"/>
    <n v="91"/>
    <n v="377"/>
    <n v="6.5037003812514014E-3"/>
    <s v="Wines"/>
    <n v="5"/>
    <n v="4"/>
    <n v="2"/>
    <n v="8"/>
    <n v="5"/>
    <n v="3"/>
    <n v="11"/>
    <n v="0"/>
  </r>
  <r>
    <n v="10675"/>
    <n v="1956"/>
    <n v="69"/>
    <x v="3"/>
    <s v="Married"/>
    <s v="Senior"/>
    <n v="66334"/>
    <n v="0"/>
    <n v="1"/>
    <d v="2013-03-04T00:00:00"/>
    <n v="82"/>
    <n v="909"/>
    <n v="11"/>
    <n v="218"/>
    <n v="0"/>
    <n v="0"/>
    <n v="23"/>
    <n v="1138"/>
    <n v="1.715560647631682E-2"/>
    <s v="Wines"/>
    <n v="2"/>
    <n v="9"/>
    <n v="3"/>
    <n v="5"/>
    <n v="5"/>
    <n v="3"/>
    <n v="11"/>
    <n v="1"/>
  </r>
  <r>
    <n v="466"/>
    <n v="1944"/>
    <n v="81"/>
    <x v="0"/>
    <s v="Married"/>
    <s v="Senior"/>
    <n v="65275"/>
    <n v="0"/>
    <n v="0"/>
    <d v="2013-03-04T00:00:00"/>
    <n v="9"/>
    <n v="388"/>
    <n v="14"/>
    <n v="218"/>
    <n v="91"/>
    <n v="14"/>
    <n v="21"/>
    <n v="725"/>
    <n v="1.1106855610877058E-2"/>
    <s v="Wines"/>
    <n v="1"/>
    <n v="4"/>
    <n v="3"/>
    <n v="13"/>
    <n v="2"/>
    <n v="3"/>
    <n v="11"/>
    <n v="0"/>
  </r>
  <r>
    <n v="3972"/>
    <n v="1976"/>
    <n v="49"/>
    <x v="0"/>
    <s v="Together"/>
    <s v="Adult"/>
    <n v="50200"/>
    <n v="1"/>
    <n v="1"/>
    <d v="2013-03-04T00:00:00"/>
    <n v="70"/>
    <n v="266"/>
    <n v="6"/>
    <n v="51"/>
    <n v="8"/>
    <n v="6"/>
    <n v="64"/>
    <n v="337"/>
    <n v="6.7131474103585657E-3"/>
    <s v="Wines"/>
    <n v="6"/>
    <n v="7"/>
    <n v="1"/>
    <n v="5"/>
    <n v="8"/>
    <n v="3"/>
    <n v="11"/>
    <n v="0"/>
  </r>
  <r>
    <n v="8015"/>
    <n v="1962"/>
    <n v="63"/>
    <x v="3"/>
    <s v="Divorced"/>
    <s v="Senior"/>
    <n v="85696"/>
    <n v="0"/>
    <n v="0"/>
    <d v="2013-03-05T00:00:00"/>
    <n v="88"/>
    <n v="714"/>
    <n v="76"/>
    <n v="395"/>
    <n v="116"/>
    <n v="0"/>
    <n v="12"/>
    <n v="1301"/>
    <n v="1.5181572068707992E-2"/>
    <s v="Wines"/>
    <n v="1"/>
    <n v="4"/>
    <n v="6"/>
    <n v="9"/>
    <n v="1"/>
    <n v="3"/>
    <n v="11"/>
    <n v="1"/>
  </r>
  <r>
    <n v="3839"/>
    <n v="1958"/>
    <n v="67"/>
    <x v="4"/>
    <s v="Single"/>
    <s v="Senior"/>
    <n v="15056"/>
    <n v="1"/>
    <n v="1"/>
    <d v="2013-03-05T00:00:00"/>
    <n v="76"/>
    <n v="6"/>
    <n v="12"/>
    <n v="3"/>
    <n v="21"/>
    <n v="6"/>
    <n v="40"/>
    <n v="48"/>
    <n v="3.188097768331562E-3"/>
    <s v="GoldProds"/>
    <n v="5"/>
    <n v="2"/>
    <n v="2"/>
    <n v="3"/>
    <n v="5"/>
    <n v="3"/>
    <n v="11"/>
    <n v="0"/>
  </r>
  <r>
    <n v="1745"/>
    <n v="1962"/>
    <n v="63"/>
    <x v="3"/>
    <s v="Divorced"/>
    <s v="Senior"/>
    <n v="85696"/>
    <n v="0"/>
    <n v="0"/>
    <d v="2013-03-05T00:00:00"/>
    <n v="88"/>
    <n v="714"/>
    <n v="76"/>
    <n v="395"/>
    <n v="116"/>
    <n v="0"/>
    <n v="12"/>
    <n v="1301"/>
    <n v="1.5181572068707992E-2"/>
    <s v="Wines"/>
    <n v="1"/>
    <n v="4"/>
    <n v="6"/>
    <n v="9"/>
    <n v="1"/>
    <n v="3"/>
    <n v="11"/>
    <n v="1"/>
  </r>
  <r>
    <n v="2437"/>
    <n v="1989"/>
    <n v="36"/>
    <x v="0"/>
    <s v="Married"/>
    <s v="Adult"/>
    <s v="NILL"/>
    <n v="0"/>
    <n v="0"/>
    <d v="2013-03-06T00:00:00"/>
    <n v="69"/>
    <n v="861"/>
    <n v="138"/>
    <n v="461"/>
    <n v="60"/>
    <n v="30"/>
    <n v="61"/>
    <n v="1550"/>
    <e v="#VALUE!"/>
    <s v="Wines"/>
    <n v="1"/>
    <n v="6"/>
    <n v="5"/>
    <n v="12"/>
    <n v="3"/>
    <n v="3"/>
    <n v="11"/>
    <n v="0"/>
  </r>
  <r>
    <n v="1503"/>
    <n v="1976"/>
    <n v="49"/>
    <x v="3"/>
    <s v="Together"/>
    <s v="Adult"/>
    <n v="162397"/>
    <n v="1"/>
    <n v="1"/>
    <d v="2013-03-06T00:00:00"/>
    <n v="31"/>
    <n v="85"/>
    <n v="1"/>
    <n v="16"/>
    <n v="2"/>
    <n v="1"/>
    <n v="2"/>
    <n v="105"/>
    <n v="6.4656366804805509E-4"/>
    <s v="Wines"/>
    <n v="0"/>
    <n v="0"/>
    <n v="0"/>
    <n v="1"/>
    <n v="1"/>
    <n v="3"/>
    <n v="11"/>
    <n v="0"/>
  </r>
  <r>
    <n v="6583"/>
    <n v="1955"/>
    <n v="70"/>
    <x v="2"/>
    <s v="Married"/>
    <s v="Senior"/>
    <n v="72635"/>
    <n v="0"/>
    <n v="0"/>
    <d v="2013-03-06T00:00:00"/>
    <n v="54"/>
    <n v="390"/>
    <n v="22"/>
    <n v="323"/>
    <n v="104"/>
    <n v="35"/>
    <n v="107"/>
    <n v="874"/>
    <n v="1.2032766572588973E-2"/>
    <s v="Wines"/>
    <n v="1"/>
    <n v="6"/>
    <n v="8"/>
    <n v="6"/>
    <n v="3"/>
    <n v="3"/>
    <n v="11"/>
    <n v="0"/>
  </r>
  <r>
    <n v="10156"/>
    <n v="1975"/>
    <n v="50"/>
    <x v="0"/>
    <s v="Single"/>
    <s v="Adult"/>
    <n v="84196"/>
    <n v="0"/>
    <n v="1"/>
    <d v="2013-03-06T00:00:00"/>
    <n v="56"/>
    <n v="215"/>
    <n v="63"/>
    <n v="507"/>
    <n v="231"/>
    <n v="31"/>
    <n v="190"/>
    <n v="1047"/>
    <n v="1.2435270084089506E-2"/>
    <s v="MeatProducts"/>
    <n v="1"/>
    <n v="8"/>
    <n v="4"/>
    <n v="7"/>
    <n v="3"/>
    <n v="3"/>
    <n v="11"/>
    <n v="0"/>
  </r>
  <r>
    <n v="4278"/>
    <n v="1983"/>
    <n v="42"/>
    <x v="3"/>
    <s v="Single"/>
    <s v="Adult"/>
    <n v="87188"/>
    <n v="0"/>
    <n v="0"/>
    <d v="2013-03-06T00:00:00"/>
    <n v="73"/>
    <n v="910"/>
    <n v="111"/>
    <n v="724"/>
    <n v="49"/>
    <n v="74"/>
    <n v="55"/>
    <n v="1868"/>
    <n v="2.1424966738542002E-2"/>
    <s v="Wines"/>
    <n v="1"/>
    <n v="10"/>
    <n v="2"/>
    <n v="6"/>
    <n v="3"/>
    <n v="3"/>
    <n v="11"/>
    <n v="1"/>
  </r>
  <r>
    <n v="3433"/>
    <n v="1955"/>
    <n v="70"/>
    <x v="2"/>
    <s v="Married"/>
    <s v="Senior"/>
    <n v="72635"/>
    <n v="0"/>
    <n v="0"/>
    <d v="2013-03-06T00:00:00"/>
    <n v="54"/>
    <n v="390"/>
    <n v="22"/>
    <n v="323"/>
    <n v="104"/>
    <n v="35"/>
    <n v="107"/>
    <n v="874"/>
    <n v="1.2032766572588973E-2"/>
    <s v="Wines"/>
    <n v="1"/>
    <n v="6"/>
    <n v="8"/>
    <n v="6"/>
    <n v="3"/>
    <n v="3"/>
    <n v="11"/>
    <n v="0"/>
  </r>
  <r>
    <n v="6906"/>
    <n v="1953"/>
    <n v="72"/>
    <x v="1"/>
    <s v="Widow"/>
    <s v="Senior"/>
    <n v="84953"/>
    <n v="0"/>
    <n v="0"/>
    <d v="2013-03-06T00:00:00"/>
    <n v="73"/>
    <n v="167"/>
    <n v="48"/>
    <n v="602"/>
    <n v="63"/>
    <n v="72"/>
    <n v="72"/>
    <n v="952"/>
    <n v="1.1206196367403153E-2"/>
    <s v="MeatProducts"/>
    <n v="1"/>
    <n v="3"/>
    <n v="10"/>
    <n v="4"/>
    <n v="2"/>
    <n v="3"/>
    <n v="11"/>
    <n v="1"/>
  </r>
  <r>
    <n v="7313"/>
    <n v="1949"/>
    <n v="76"/>
    <x v="2"/>
    <s v="Widow"/>
    <s v="Senior"/>
    <n v="74859"/>
    <n v="0"/>
    <n v="0"/>
    <d v="2013-03-06T00:00:00"/>
    <n v="63"/>
    <n v="570"/>
    <n v="73"/>
    <n v="614"/>
    <n v="133"/>
    <n v="102"/>
    <n v="73"/>
    <n v="1492"/>
    <n v="1.9930803243430984E-2"/>
    <s v="MeatProducts"/>
    <n v="1"/>
    <n v="6"/>
    <n v="5"/>
    <n v="11"/>
    <n v="3"/>
    <n v="3"/>
    <n v="11"/>
    <n v="0"/>
  </r>
  <r>
    <n v="5346"/>
    <n v="1973"/>
    <n v="52"/>
    <x v="2"/>
    <s v="Married"/>
    <s v="Senior"/>
    <n v="23559"/>
    <n v="1"/>
    <n v="0"/>
    <d v="2013-03-07T00:00:00"/>
    <n v="87"/>
    <n v="25"/>
    <n v="5"/>
    <n v="19"/>
    <n v="7"/>
    <n v="0"/>
    <n v="23"/>
    <n v="56"/>
    <n v="2.3770109087822063E-3"/>
    <s v="Wines"/>
    <n v="3"/>
    <n v="3"/>
    <n v="0"/>
    <n v="3"/>
    <n v="7"/>
    <n v="3"/>
    <n v="11"/>
    <n v="0"/>
  </r>
  <r>
    <n v="10582"/>
    <n v="1979"/>
    <n v="46"/>
    <x v="0"/>
    <s v="Married"/>
    <s v="Adult"/>
    <n v="72063"/>
    <n v="0"/>
    <n v="1"/>
    <d v="2013-03-07T00:00:00"/>
    <n v="3"/>
    <n v="180"/>
    <n v="32"/>
    <n v="348"/>
    <n v="76"/>
    <n v="32"/>
    <n v="90"/>
    <n v="668"/>
    <n v="9.2696668193108806E-3"/>
    <s v="MeatProducts"/>
    <n v="2"/>
    <n v="5"/>
    <n v="2"/>
    <n v="12"/>
    <n v="2"/>
    <n v="3"/>
    <n v="11"/>
    <n v="0"/>
  </r>
  <r>
    <n v="6421"/>
    <n v="1961"/>
    <n v="64"/>
    <x v="0"/>
    <s v="Together"/>
    <s v="Senior"/>
    <n v="88347"/>
    <n v="0"/>
    <n v="0"/>
    <d v="2013-03-07T00:00:00"/>
    <n v="32"/>
    <n v="1050"/>
    <n v="178"/>
    <n v="555"/>
    <n v="77"/>
    <n v="138"/>
    <n v="118"/>
    <n v="1998"/>
    <n v="2.2615368942918265E-2"/>
    <s v="Wines"/>
    <n v="1"/>
    <n v="4"/>
    <n v="7"/>
    <n v="9"/>
    <n v="1"/>
    <n v="3"/>
    <n v="11"/>
    <n v="0"/>
  </r>
  <r>
    <n v="7514"/>
    <n v="1956"/>
    <n v="69"/>
    <x v="2"/>
    <s v="Together"/>
    <s v="Senior"/>
    <n v="54342"/>
    <n v="1"/>
    <n v="1"/>
    <d v="2013-03-07T00:00:00"/>
    <n v="74"/>
    <n v="84"/>
    <n v="10"/>
    <n v="34"/>
    <n v="11"/>
    <n v="10"/>
    <n v="28"/>
    <n v="149"/>
    <n v="2.7418939310294064E-3"/>
    <s v="Wines"/>
    <n v="4"/>
    <n v="3"/>
    <n v="1"/>
    <n v="4"/>
    <n v="6"/>
    <n v="3"/>
    <n v="11"/>
    <n v="0"/>
  </r>
  <r>
    <n v="8925"/>
    <n v="1965"/>
    <n v="60"/>
    <x v="1"/>
    <s v="Married"/>
    <s v="Senior"/>
    <n v="70053"/>
    <n v="0"/>
    <n v="1"/>
    <d v="2013-03-07T00:00:00"/>
    <n v="38"/>
    <n v="512"/>
    <n v="53"/>
    <n v="98"/>
    <n v="81"/>
    <n v="179"/>
    <n v="89"/>
    <n v="923"/>
    <n v="1.3175738369520221E-2"/>
    <s v="Wines"/>
    <n v="3"/>
    <n v="8"/>
    <n v="5"/>
    <n v="10"/>
    <n v="5"/>
    <n v="3"/>
    <n v="11"/>
    <n v="0"/>
  </r>
  <r>
    <n v="8420"/>
    <n v="1970"/>
    <n v="55"/>
    <x v="2"/>
    <s v="Married"/>
    <s v="Senior"/>
    <n v="15315"/>
    <n v="0"/>
    <n v="0"/>
    <d v="2013-03-08T00:00:00"/>
    <n v="27"/>
    <n v="7"/>
    <n v="4"/>
    <n v="13"/>
    <n v="15"/>
    <n v="8"/>
    <n v="17"/>
    <n v="47"/>
    <n v="3.0688867123734899E-3"/>
    <s v="GoldProds"/>
    <n v="2"/>
    <n v="2"/>
    <n v="0"/>
    <n v="4"/>
    <n v="5"/>
    <n v="3"/>
    <n v="11"/>
    <n v="0"/>
  </r>
  <r>
    <n v="10065"/>
    <n v="1970"/>
    <n v="55"/>
    <x v="2"/>
    <s v="Married"/>
    <s v="Senior"/>
    <n v="15315"/>
    <n v="0"/>
    <n v="0"/>
    <d v="2013-03-08T00:00:00"/>
    <n v="27"/>
    <n v="7"/>
    <n v="4"/>
    <n v="13"/>
    <n v="15"/>
    <n v="8"/>
    <n v="17"/>
    <n v="47"/>
    <n v="3.0688867123734899E-3"/>
    <s v="GoldProds"/>
    <n v="2"/>
    <n v="2"/>
    <n v="0"/>
    <n v="4"/>
    <n v="5"/>
    <n v="3"/>
    <n v="11"/>
    <n v="0"/>
  </r>
  <r>
    <n v="7938"/>
    <n v="1958"/>
    <n v="67"/>
    <x v="3"/>
    <s v="Together"/>
    <s v="Senior"/>
    <n v="51518"/>
    <n v="0"/>
    <n v="1"/>
    <d v="2013-03-10T00:00:00"/>
    <n v="92"/>
    <n v="350"/>
    <n v="8"/>
    <n v="66"/>
    <n v="17"/>
    <n v="4"/>
    <n v="4"/>
    <n v="445"/>
    <n v="8.6377576769284519E-3"/>
    <s v="Wines"/>
    <n v="2"/>
    <n v="3"/>
    <n v="2"/>
    <n v="10"/>
    <n v="3"/>
    <n v="3"/>
    <n v="11"/>
    <n v="0"/>
  </r>
  <r>
    <n v="10270"/>
    <n v="1981"/>
    <n v="44"/>
    <x v="2"/>
    <s v="Married"/>
    <s v="Adult"/>
    <n v="35523"/>
    <n v="1"/>
    <n v="0"/>
    <d v="2013-03-10T00:00:00"/>
    <n v="8"/>
    <n v="11"/>
    <n v="5"/>
    <n v="22"/>
    <n v="12"/>
    <n v="5"/>
    <n v="11"/>
    <n v="55"/>
    <n v="1.548292655462658E-3"/>
    <s v="MeatProducts"/>
    <n v="2"/>
    <n v="3"/>
    <n v="0"/>
    <n v="3"/>
    <n v="7"/>
    <n v="3"/>
    <n v="11"/>
    <n v="0"/>
  </r>
  <r>
    <n v="1921"/>
    <n v="1967"/>
    <n v="58"/>
    <x v="3"/>
    <s v="Married"/>
    <s v="Senior"/>
    <n v="59062"/>
    <n v="2"/>
    <n v="1"/>
    <d v="2013-03-10T00:00:00"/>
    <n v="74"/>
    <n v="46"/>
    <n v="1"/>
    <n v="12"/>
    <n v="3"/>
    <n v="0"/>
    <n v="9"/>
    <n v="62"/>
    <n v="1.0497443364599912E-3"/>
    <s v="Wines"/>
    <n v="2"/>
    <n v="2"/>
    <n v="0"/>
    <n v="3"/>
    <n v="4"/>
    <n v="3"/>
    <n v="11"/>
    <n v="0"/>
  </r>
  <r>
    <n v="8140"/>
    <n v="1973"/>
    <n v="52"/>
    <x v="0"/>
    <s v="Together"/>
    <s v="Senior"/>
    <n v="22682"/>
    <n v="1"/>
    <n v="0"/>
    <d v="2013-03-10T00:00:00"/>
    <n v="51"/>
    <n v="10"/>
    <n v="14"/>
    <n v="29"/>
    <n v="4"/>
    <n v="2"/>
    <n v="36"/>
    <n v="59"/>
    <n v="2.6011815536548803E-3"/>
    <s v="GoldProds"/>
    <n v="3"/>
    <n v="2"/>
    <n v="1"/>
    <n v="4"/>
    <n v="4"/>
    <n v="3"/>
    <n v="11"/>
    <n v="0"/>
  </r>
  <r>
    <n v="7002"/>
    <n v="1955"/>
    <n v="70"/>
    <x v="0"/>
    <s v="Single"/>
    <s v="Senior"/>
    <n v="62535"/>
    <n v="0"/>
    <n v="1"/>
    <d v="2013-03-10T00:00:00"/>
    <n v="13"/>
    <n v="163"/>
    <n v="48"/>
    <n v="90"/>
    <n v="0"/>
    <n v="45"/>
    <n v="52"/>
    <n v="346"/>
    <n v="5.532901575117934E-3"/>
    <s v="Wines"/>
    <n v="1"/>
    <n v="3"/>
    <n v="2"/>
    <n v="8"/>
    <n v="3"/>
    <n v="3"/>
    <n v="11"/>
    <n v="0"/>
  </r>
  <r>
    <n v="3281"/>
    <n v="1960"/>
    <n v="65"/>
    <x v="3"/>
    <s v="Married"/>
    <s v="Senior"/>
    <n v="49154"/>
    <n v="1"/>
    <n v="1"/>
    <d v="2013-03-11T00:00:00"/>
    <n v="69"/>
    <n v="206"/>
    <n v="10"/>
    <n v="67"/>
    <n v="30"/>
    <n v="27"/>
    <n v="71"/>
    <n v="340"/>
    <n v="6.9170362534076574E-3"/>
    <s v="Wines"/>
    <n v="6"/>
    <n v="4"/>
    <n v="1"/>
    <n v="8"/>
    <n v="6"/>
    <n v="3"/>
    <n v="11"/>
    <n v="0"/>
  </r>
  <r>
    <n v="10888"/>
    <n v="1961"/>
    <n v="64"/>
    <x v="0"/>
    <s v="Single"/>
    <s v="Senior"/>
    <n v="45938"/>
    <n v="0"/>
    <n v="0"/>
    <d v="2013-03-11T00:00:00"/>
    <n v="46"/>
    <n v="273"/>
    <n v="11"/>
    <n v="178"/>
    <n v="62"/>
    <n v="83"/>
    <n v="29"/>
    <n v="607"/>
    <n v="1.3213461622186425E-2"/>
    <s v="Wines"/>
    <n v="2"/>
    <n v="8"/>
    <n v="4"/>
    <n v="6"/>
    <n v="6"/>
    <n v="3"/>
    <n v="11"/>
    <n v="0"/>
  </r>
  <r>
    <n v="9097"/>
    <n v="1956"/>
    <n v="69"/>
    <x v="0"/>
    <s v="Divorced"/>
    <s v="Senior"/>
    <n v="46086"/>
    <n v="0"/>
    <n v="1"/>
    <d v="2013-03-11T00:00:00"/>
    <n v="34"/>
    <n v="244"/>
    <n v="8"/>
    <n v="32"/>
    <n v="7"/>
    <n v="2"/>
    <n v="50"/>
    <n v="293"/>
    <n v="6.3576791216421475E-3"/>
    <s v="Wines"/>
    <n v="4"/>
    <n v="3"/>
    <n v="1"/>
    <n v="8"/>
    <n v="4"/>
    <n v="3"/>
    <n v="11"/>
    <n v="0"/>
  </r>
  <r>
    <n v="10104"/>
    <n v="1974"/>
    <n v="51"/>
    <x v="0"/>
    <s v="Together"/>
    <s v="Senior"/>
    <n v="33590"/>
    <n v="2"/>
    <n v="1"/>
    <d v="2013-03-11T00:00:00"/>
    <n v="65"/>
    <n v="4"/>
    <n v="0"/>
    <n v="2"/>
    <n v="0"/>
    <n v="0"/>
    <n v="2"/>
    <n v="6"/>
    <n v="1.7862459065197975E-4"/>
    <s v="Wines"/>
    <n v="1"/>
    <n v="1"/>
    <n v="0"/>
    <n v="2"/>
    <n v="7"/>
    <n v="3"/>
    <n v="11"/>
    <n v="0"/>
  </r>
  <r>
    <n v="4368"/>
    <n v="1980"/>
    <n v="45"/>
    <x v="0"/>
    <s v="Married"/>
    <s v="Adult"/>
    <n v="47850"/>
    <n v="1"/>
    <n v="0"/>
    <d v="2013-03-12T00:00:00"/>
    <n v="72"/>
    <n v="42"/>
    <n v="7"/>
    <n v="43"/>
    <n v="20"/>
    <n v="12"/>
    <n v="10"/>
    <n v="124"/>
    <n v="2.5914315569487982E-3"/>
    <s v="MeatProducts"/>
    <n v="1"/>
    <n v="3"/>
    <n v="0"/>
    <n v="4"/>
    <n v="6"/>
    <n v="3"/>
    <n v="11"/>
    <n v="0"/>
  </r>
  <r>
    <n v="1509"/>
    <n v="1958"/>
    <n v="67"/>
    <x v="3"/>
    <s v="Together"/>
    <s v="Senior"/>
    <n v="84460"/>
    <n v="0"/>
    <n v="0"/>
    <d v="2013-04-01T00:00:00"/>
    <n v="80"/>
    <n v="152"/>
    <n v="27"/>
    <n v="103"/>
    <n v="106"/>
    <n v="54"/>
    <n v="81"/>
    <n v="442"/>
    <n v="5.233246507222354E-3"/>
    <s v="Wines"/>
    <n v="0"/>
    <n v="9"/>
    <n v="9"/>
    <n v="4"/>
    <n v="5"/>
    <n v="3"/>
    <n v="11"/>
    <n v="1"/>
  </r>
  <r>
    <n v="9256"/>
    <n v="1971"/>
    <n v="54"/>
    <x v="0"/>
    <s v="Single"/>
    <s v="Senior"/>
    <n v="58350"/>
    <n v="0"/>
    <n v="1"/>
    <d v="2013-04-01T00:00:00"/>
    <n v="5"/>
    <n v="493"/>
    <n v="26"/>
    <n v="206"/>
    <n v="116"/>
    <n v="80"/>
    <n v="80"/>
    <n v="921"/>
    <n v="1.5784061696658098E-2"/>
    <s v="Wines"/>
    <n v="4"/>
    <n v="8"/>
    <n v="3"/>
    <n v="12"/>
    <n v="6"/>
    <n v="3"/>
    <n v="11"/>
    <n v="0"/>
  </r>
  <r>
    <n v="3732"/>
    <n v="1955"/>
    <n v="70"/>
    <x v="1"/>
    <s v="Married"/>
    <s v="Senior"/>
    <n v="52750"/>
    <n v="0"/>
    <n v="1"/>
    <d v="2013-04-02T00:00:00"/>
    <n v="72"/>
    <n v="393"/>
    <n v="0"/>
    <n v="239"/>
    <n v="90"/>
    <n v="69"/>
    <n v="69"/>
    <n v="791"/>
    <n v="1.4995260663507108E-2"/>
    <s v="Wines"/>
    <n v="6"/>
    <n v="5"/>
    <n v="7"/>
    <n v="9"/>
    <n v="4"/>
    <n v="3"/>
    <n v="11"/>
    <n v="0"/>
  </r>
  <r>
    <n v="6295"/>
    <n v="1977"/>
    <n v="48"/>
    <x v="0"/>
    <s v="Married"/>
    <s v="Adult"/>
    <n v="54233"/>
    <n v="0"/>
    <n v="1"/>
    <d v="2013-04-02T00:00:00"/>
    <n v="46"/>
    <n v="652"/>
    <n v="8"/>
    <n v="158"/>
    <n v="21"/>
    <n v="0"/>
    <n v="142"/>
    <n v="839"/>
    <n v="1.5470285619456788E-2"/>
    <s v="Wines"/>
    <n v="4"/>
    <n v="11"/>
    <n v="6"/>
    <n v="5"/>
    <n v="8"/>
    <n v="3"/>
    <n v="11"/>
    <n v="0"/>
  </r>
  <r>
    <n v="5386"/>
    <n v="1953"/>
    <n v="72"/>
    <x v="0"/>
    <s v="Together"/>
    <s v="Senior"/>
    <n v="94384"/>
    <n v="0"/>
    <n v="0"/>
    <d v="2013-04-03T00:00:00"/>
    <n v="62"/>
    <n v="1111"/>
    <n v="24"/>
    <n v="790"/>
    <n v="160"/>
    <n v="45"/>
    <n v="172"/>
    <n v="2130"/>
    <n v="2.2567384302424141E-2"/>
    <s v="Wines"/>
    <n v="0"/>
    <n v="5"/>
    <n v="8"/>
    <n v="5"/>
    <n v="2"/>
    <n v="3"/>
    <n v="11"/>
    <n v="1"/>
  </r>
  <r>
    <n v="6059"/>
    <n v="1953"/>
    <n v="72"/>
    <x v="3"/>
    <s v="Together"/>
    <s v="Senior"/>
    <n v="64504"/>
    <n v="1"/>
    <n v="2"/>
    <d v="2013-04-03T00:00:00"/>
    <n v="81"/>
    <n v="986"/>
    <n v="36"/>
    <n v="168"/>
    <n v="16"/>
    <n v="0"/>
    <n v="108"/>
    <n v="1206"/>
    <n v="1.8696514944809624E-2"/>
    <s v="Wines"/>
    <n v="7"/>
    <n v="11"/>
    <n v="3"/>
    <n v="4"/>
    <n v="7"/>
    <n v="3"/>
    <n v="11"/>
    <n v="1"/>
  </r>
  <r>
    <n v="6024"/>
    <n v="1953"/>
    <n v="72"/>
    <x v="0"/>
    <s v="Together"/>
    <s v="Senior"/>
    <n v="94384"/>
    <n v="0"/>
    <n v="0"/>
    <d v="2013-04-03T00:00:00"/>
    <n v="62"/>
    <n v="1111"/>
    <n v="24"/>
    <n v="790"/>
    <n v="160"/>
    <n v="45"/>
    <n v="172"/>
    <n v="2130"/>
    <n v="2.2567384302424141E-2"/>
    <s v="Wines"/>
    <n v="0"/>
    <n v="5"/>
    <n v="8"/>
    <n v="5"/>
    <n v="2"/>
    <n v="3"/>
    <n v="11"/>
    <n v="1"/>
  </r>
  <r>
    <n v="1362"/>
    <n v="1972"/>
    <n v="53"/>
    <x v="0"/>
    <s v="Single"/>
    <s v="Senior"/>
    <n v="31907"/>
    <n v="0"/>
    <n v="0"/>
    <d v="2013-04-03T00:00:00"/>
    <n v="75"/>
    <n v="33"/>
    <n v="87"/>
    <n v="64"/>
    <n v="175"/>
    <n v="16"/>
    <n v="74"/>
    <n v="375"/>
    <n v="1.1752906885636381E-2"/>
    <s v="FishProducts"/>
    <n v="1"/>
    <n v="6"/>
    <n v="1"/>
    <n v="6"/>
    <n v="7"/>
    <n v="3"/>
    <n v="11"/>
    <n v="0"/>
  </r>
  <r>
    <n v="0"/>
    <n v="1985"/>
    <n v="40"/>
    <x v="0"/>
    <s v="Married"/>
    <s v="Adult"/>
    <n v="70951"/>
    <n v="0"/>
    <n v="0"/>
    <d v="2013-04-05T00:00:00"/>
    <n v="66"/>
    <n v="239"/>
    <n v="10"/>
    <n v="554"/>
    <n v="254"/>
    <n v="87"/>
    <n v="54"/>
    <n v="1144"/>
    <n v="1.6123803751885105E-2"/>
    <s v="MeatProducts"/>
    <n v="1"/>
    <n v="3"/>
    <n v="4"/>
    <n v="9"/>
    <n v="1"/>
    <n v="3"/>
    <n v="11"/>
    <n v="0"/>
  </r>
  <r>
    <n v="2428"/>
    <n v="1970"/>
    <n v="55"/>
    <x v="0"/>
    <s v="Married"/>
    <s v="Senior"/>
    <n v="28164"/>
    <n v="1"/>
    <n v="0"/>
    <d v="2013-04-05T00:00:00"/>
    <n v="23"/>
    <n v="3"/>
    <n v="18"/>
    <n v="26"/>
    <n v="11"/>
    <n v="8"/>
    <n v="12"/>
    <n v="66"/>
    <n v="2.3434171282488282E-3"/>
    <s v="MeatProducts"/>
    <n v="3"/>
    <n v="2"/>
    <n v="0"/>
    <n v="4"/>
    <n v="7"/>
    <n v="3"/>
    <n v="11"/>
    <n v="0"/>
  </r>
  <r>
    <n v="922"/>
    <n v="1979"/>
    <n v="46"/>
    <x v="2"/>
    <s v="Married"/>
    <s v="Adult"/>
    <n v="31086"/>
    <n v="1"/>
    <n v="1"/>
    <d v="2013-04-05T00:00:00"/>
    <n v="79"/>
    <n v="16"/>
    <n v="2"/>
    <n v="11"/>
    <n v="3"/>
    <n v="0"/>
    <n v="16"/>
    <n v="32"/>
    <n v="1.0294023032876537E-3"/>
    <s v="Wines"/>
    <n v="2"/>
    <n v="1"/>
    <n v="1"/>
    <n v="2"/>
    <n v="8"/>
    <n v="3"/>
    <n v="11"/>
    <n v="0"/>
  </r>
  <r>
    <n v="2661"/>
    <n v="1964"/>
    <n v="61"/>
    <x v="0"/>
    <s v="Single"/>
    <s v="Senior"/>
    <n v="18701"/>
    <n v="1"/>
    <n v="1"/>
    <d v="2013-04-06T00:00:00"/>
    <n v="95"/>
    <n v="12"/>
    <n v="4"/>
    <n v="2"/>
    <n v="10"/>
    <n v="6"/>
    <n v="10"/>
    <n v="34"/>
    <n v="1.8180845944067163E-3"/>
    <s v="Wines"/>
    <n v="4"/>
    <n v="2"/>
    <n v="0"/>
    <n v="4"/>
    <n v="5"/>
    <n v="3"/>
    <n v="11"/>
    <n v="0"/>
  </r>
  <r>
    <n v="1361"/>
    <n v="1974"/>
    <n v="51"/>
    <x v="1"/>
    <s v="Married"/>
    <s v="Senior"/>
    <n v="82584"/>
    <n v="0"/>
    <n v="0"/>
    <d v="2013-04-06T00:00:00"/>
    <n v="26"/>
    <n v="1076"/>
    <n v="68"/>
    <n v="103"/>
    <n v="29"/>
    <n v="91"/>
    <n v="68"/>
    <n v="1367"/>
    <n v="1.655284316574639E-2"/>
    <s v="Wines"/>
    <n v="1"/>
    <n v="3"/>
    <n v="4"/>
    <n v="8"/>
    <n v="1"/>
    <n v="3"/>
    <n v="11"/>
    <n v="1"/>
  </r>
  <r>
    <n v="7822"/>
    <n v="1976"/>
    <n v="49"/>
    <x v="0"/>
    <s v="Together"/>
    <s v="Adult"/>
    <n v="54058"/>
    <n v="0"/>
    <n v="1"/>
    <d v="2013-04-06T00:00:00"/>
    <n v="56"/>
    <n v="198"/>
    <n v="18"/>
    <n v="252"/>
    <n v="32"/>
    <n v="108"/>
    <n v="54"/>
    <n v="608"/>
    <n v="1.1247178955936217E-2"/>
    <s v="MeatProducts"/>
    <n v="2"/>
    <n v="4"/>
    <n v="6"/>
    <n v="8"/>
    <n v="3"/>
    <n v="3"/>
    <n v="11"/>
    <n v="0"/>
  </r>
  <r>
    <n v="6919"/>
    <n v="1978"/>
    <n v="47"/>
    <x v="2"/>
    <s v="Married"/>
    <s v="Adult"/>
    <n v="26224"/>
    <n v="1"/>
    <n v="0"/>
    <d v="2013-04-06T00:00:00"/>
    <n v="39"/>
    <n v="4"/>
    <n v="7"/>
    <n v="15"/>
    <n v="13"/>
    <n v="9"/>
    <n v="15"/>
    <n v="48"/>
    <n v="1.8303843807199512E-3"/>
    <s v="MeatProducts"/>
    <n v="3"/>
    <n v="2"/>
    <n v="1"/>
    <n v="3"/>
    <n v="6"/>
    <n v="3"/>
    <n v="11"/>
    <n v="0"/>
  </r>
  <r>
    <n v="6945"/>
    <n v="1952"/>
    <n v="73"/>
    <x v="0"/>
    <s v="Single"/>
    <s v="Senior"/>
    <n v="84574"/>
    <n v="0"/>
    <n v="0"/>
    <d v="2013-04-06T00:00:00"/>
    <n v="72"/>
    <n v="387"/>
    <n v="20"/>
    <n v="713"/>
    <n v="38"/>
    <n v="54"/>
    <n v="163"/>
    <n v="1212"/>
    <n v="1.4330645351999433E-2"/>
    <s v="MeatProducts"/>
    <n v="1"/>
    <n v="9"/>
    <n v="11"/>
    <n v="11"/>
    <n v="5"/>
    <n v="3"/>
    <n v="11"/>
    <n v="0"/>
  </r>
  <r>
    <n v="5336"/>
    <n v="1971"/>
    <n v="54"/>
    <x v="1"/>
    <s v="Together"/>
    <s v="Senior"/>
    <n v="157733"/>
    <n v="1"/>
    <n v="0"/>
    <d v="2013-04-06T00:00:00"/>
    <n v="37"/>
    <n v="39"/>
    <n v="1"/>
    <n v="9"/>
    <n v="2"/>
    <n v="0"/>
    <n v="8"/>
    <n v="51"/>
    <n v="3.2333119892476528E-4"/>
    <s v="Wines"/>
    <n v="0"/>
    <n v="1"/>
    <n v="0"/>
    <n v="1"/>
    <n v="1"/>
    <n v="3"/>
    <n v="11"/>
    <n v="0"/>
  </r>
  <r>
    <n v="3130"/>
    <n v="1964"/>
    <n v="61"/>
    <x v="0"/>
    <s v="Single"/>
    <s v="Senior"/>
    <n v="18701"/>
    <n v="1"/>
    <n v="1"/>
    <d v="2013-04-06T00:00:00"/>
    <n v="95"/>
    <n v="12"/>
    <n v="4"/>
    <n v="2"/>
    <n v="10"/>
    <n v="6"/>
    <n v="10"/>
    <n v="34"/>
    <n v="1.8180845944067163E-3"/>
    <s v="Wines"/>
    <n v="4"/>
    <n v="2"/>
    <n v="0"/>
    <n v="4"/>
    <n v="5"/>
    <n v="3"/>
    <n v="11"/>
    <n v="0"/>
  </r>
  <r>
    <n v="6853"/>
    <n v="1982"/>
    <n v="43"/>
    <x v="1"/>
    <s v="Single"/>
    <s v="Adult"/>
    <n v="75777"/>
    <n v="0"/>
    <n v="0"/>
    <d v="2013-04-07T00:00:00"/>
    <n v="12"/>
    <n v="712"/>
    <n v="26"/>
    <n v="538"/>
    <n v="69"/>
    <n v="13"/>
    <n v="80"/>
    <n v="1358"/>
    <n v="1.7921005054304075E-2"/>
    <s v="Wines"/>
    <n v="1"/>
    <n v="3"/>
    <n v="6"/>
    <n v="11"/>
    <n v="1"/>
    <n v="3"/>
    <n v="11"/>
    <n v="1"/>
  </r>
  <r>
    <n v="9262"/>
    <n v="1984"/>
    <n v="41"/>
    <x v="2"/>
    <s v="Together"/>
    <s v="Adult"/>
    <n v="32414"/>
    <n v="0"/>
    <n v="0"/>
    <d v="2013-04-07T00:00:00"/>
    <n v="11"/>
    <n v="20"/>
    <n v="6"/>
    <n v="5"/>
    <n v="0"/>
    <n v="9"/>
    <n v="12"/>
    <n v="40"/>
    <n v="1.2340346763744061E-3"/>
    <s v="Wines"/>
    <n v="1"/>
    <n v="1"/>
    <n v="0"/>
    <n v="3"/>
    <n v="7"/>
    <n v="3"/>
    <n v="11"/>
    <n v="0"/>
  </r>
  <r>
    <n v="5012"/>
    <n v="1989"/>
    <n v="36"/>
    <x v="0"/>
    <s v="Married"/>
    <s v="Adult"/>
    <n v="28691"/>
    <n v="1"/>
    <n v="0"/>
    <d v="2013-04-07T00:00:00"/>
    <n v="56"/>
    <n v="5"/>
    <n v="4"/>
    <n v="13"/>
    <n v="8"/>
    <n v="0"/>
    <n v="4"/>
    <n v="30"/>
    <n v="1.04562406329511E-3"/>
    <s v="MeatProducts"/>
    <n v="1"/>
    <n v="1"/>
    <n v="0"/>
    <n v="3"/>
    <n v="8"/>
    <n v="3"/>
    <n v="11"/>
    <n v="0"/>
  </r>
  <r>
    <n v="6918"/>
    <n v="1989"/>
    <n v="36"/>
    <x v="0"/>
    <s v="Married"/>
    <s v="Adult"/>
    <n v="28691"/>
    <n v="1"/>
    <n v="0"/>
    <d v="2013-04-07T00:00:00"/>
    <n v="56"/>
    <n v="5"/>
    <n v="4"/>
    <n v="13"/>
    <n v="8"/>
    <n v="0"/>
    <n v="4"/>
    <n v="30"/>
    <n v="1.04562406329511E-3"/>
    <s v="MeatProducts"/>
    <n v="1"/>
    <n v="1"/>
    <n v="0"/>
    <n v="3"/>
    <n v="8"/>
    <n v="3"/>
    <n v="11"/>
    <n v="0"/>
  </r>
  <r>
    <n v="5316"/>
    <n v="1976"/>
    <n v="49"/>
    <x v="1"/>
    <s v="Together"/>
    <s v="Adult"/>
    <n v="21024"/>
    <n v="0"/>
    <n v="0"/>
    <d v="2013-04-07T00:00:00"/>
    <n v="89"/>
    <n v="36"/>
    <n v="4"/>
    <n v="18"/>
    <n v="6"/>
    <n v="2"/>
    <n v="18"/>
    <n v="66"/>
    <n v="3.1392694063926939E-3"/>
    <s v="Wines"/>
    <n v="1"/>
    <n v="2"/>
    <n v="0"/>
    <n v="4"/>
    <n v="7"/>
    <n v="3"/>
    <n v="11"/>
    <n v="0"/>
  </r>
  <r>
    <n v="7366"/>
    <n v="1982"/>
    <n v="43"/>
    <x v="1"/>
    <s v="Single"/>
    <s v="Adult"/>
    <n v="75777"/>
    <n v="0"/>
    <n v="0"/>
    <d v="2013-04-07T00:00:00"/>
    <n v="12"/>
    <n v="712"/>
    <n v="26"/>
    <n v="538"/>
    <n v="69"/>
    <n v="13"/>
    <n v="80"/>
    <n v="1358"/>
    <n v="1.7921005054304075E-2"/>
    <s v="Wines"/>
    <n v="1"/>
    <n v="3"/>
    <n v="6"/>
    <n v="11"/>
    <n v="1"/>
    <n v="3"/>
    <n v="11"/>
    <n v="1"/>
  </r>
  <r>
    <n v="3524"/>
    <n v="1971"/>
    <n v="54"/>
    <x v="1"/>
    <s v="Single"/>
    <s v="Senior"/>
    <n v="39763"/>
    <n v="1"/>
    <n v="0"/>
    <d v="2013-04-08T00:00:00"/>
    <n v="9"/>
    <n v="80"/>
    <n v="1"/>
    <n v="60"/>
    <n v="4"/>
    <n v="6"/>
    <n v="16"/>
    <n v="151"/>
    <n v="3.7975001886175592E-3"/>
    <s v="Wines"/>
    <n v="2"/>
    <n v="5"/>
    <n v="1"/>
    <n v="2"/>
    <n v="9"/>
    <n v="3"/>
    <n v="11"/>
    <n v="1"/>
  </r>
  <r>
    <n v="10401"/>
    <n v="1976"/>
    <n v="49"/>
    <x v="2"/>
    <s v="Together"/>
    <s v="Adult"/>
    <n v="26326"/>
    <n v="0"/>
    <n v="0"/>
    <d v="2013-04-09T00:00:00"/>
    <n v="12"/>
    <n v="1"/>
    <n v="0"/>
    <n v="5"/>
    <n v="0"/>
    <n v="3"/>
    <n v="9"/>
    <n v="9"/>
    <n v="3.4186735546607914E-4"/>
    <s v="GoldProds"/>
    <n v="1"/>
    <n v="0"/>
    <n v="0"/>
    <n v="3"/>
    <n v="3"/>
    <n v="3"/>
    <n v="11"/>
    <n v="0"/>
  </r>
  <r>
    <n v="8442"/>
    <n v="1985"/>
    <n v="40"/>
    <x v="1"/>
    <s v="Married"/>
    <s v="Adult"/>
    <n v="19510"/>
    <n v="2"/>
    <n v="0"/>
    <d v="2013-04-09T00:00:00"/>
    <n v="63"/>
    <n v="9"/>
    <n v="0"/>
    <n v="7"/>
    <n v="3"/>
    <n v="4"/>
    <n v="7"/>
    <n v="23"/>
    <n v="1.1788826242952332E-3"/>
    <s v="Wines"/>
    <n v="2"/>
    <n v="1"/>
    <n v="0"/>
    <n v="3"/>
    <n v="7"/>
    <n v="3"/>
    <n v="11"/>
    <n v="0"/>
  </r>
  <r>
    <n v="9449"/>
    <n v="1958"/>
    <n v="67"/>
    <x v="3"/>
    <s v="Single"/>
    <s v="Senior"/>
    <n v="79761"/>
    <n v="0"/>
    <n v="1"/>
    <d v="2013-04-10T00:00:00"/>
    <n v="32"/>
    <n v="415"/>
    <n v="5"/>
    <n v="124"/>
    <n v="15"/>
    <n v="35"/>
    <n v="11"/>
    <n v="594"/>
    <n v="7.4472486553578817E-3"/>
    <s v="Wines"/>
    <n v="1"/>
    <n v="5"/>
    <n v="2"/>
    <n v="11"/>
    <n v="3"/>
    <n v="3"/>
    <n v="11"/>
    <n v="0"/>
  </r>
  <r>
    <n v="4557"/>
    <n v="1970"/>
    <n v="55"/>
    <x v="0"/>
    <s v="Together"/>
    <s v="Senior"/>
    <n v="22070"/>
    <n v="1"/>
    <n v="0"/>
    <d v="2013-04-10T00:00:00"/>
    <n v="11"/>
    <n v="10"/>
    <n v="7"/>
    <n v="19"/>
    <n v="8"/>
    <n v="2"/>
    <n v="21"/>
    <n v="46"/>
    <n v="2.0842772995015857E-3"/>
    <s v="GoldProds"/>
    <n v="2"/>
    <n v="2"/>
    <n v="2"/>
    <n v="2"/>
    <n v="6"/>
    <n v="3"/>
    <n v="11"/>
    <n v="0"/>
  </r>
  <r>
    <n v="9757"/>
    <n v="1972"/>
    <n v="53"/>
    <x v="0"/>
    <s v="Together"/>
    <s v="Senior"/>
    <n v="84906"/>
    <n v="0"/>
    <n v="0"/>
    <d v="2013-04-10T00:00:00"/>
    <n v="98"/>
    <n v="997"/>
    <n v="15"/>
    <n v="414"/>
    <n v="99"/>
    <n v="30"/>
    <n v="76"/>
    <n v="1555"/>
    <n v="1.8314371186959697E-2"/>
    <s v="Wines"/>
    <n v="1"/>
    <n v="5"/>
    <n v="6"/>
    <n v="12"/>
    <n v="2"/>
    <n v="3"/>
    <n v="11"/>
    <n v="0"/>
  </r>
  <r>
    <n v="7275"/>
    <n v="1971"/>
    <n v="54"/>
    <x v="1"/>
    <s v="Single"/>
    <s v="Senior"/>
    <n v="33316"/>
    <n v="1"/>
    <n v="1"/>
    <d v="2013-04-10T00:00:00"/>
    <n v="34"/>
    <n v="79"/>
    <n v="1"/>
    <n v="31"/>
    <n v="4"/>
    <n v="4"/>
    <n v="12"/>
    <n v="119"/>
    <n v="3.5718573658302319E-3"/>
    <s v="Wines"/>
    <n v="3"/>
    <n v="2"/>
    <n v="1"/>
    <n v="4"/>
    <n v="6"/>
    <n v="3"/>
    <n v="11"/>
    <n v="0"/>
  </r>
  <r>
    <n v="8334"/>
    <n v="1971"/>
    <n v="54"/>
    <x v="1"/>
    <s v="Single"/>
    <s v="Senior"/>
    <n v="33316"/>
    <n v="1"/>
    <n v="1"/>
    <d v="2013-04-10T00:00:00"/>
    <n v="34"/>
    <n v="79"/>
    <n v="1"/>
    <n v="31"/>
    <n v="4"/>
    <n v="4"/>
    <n v="12"/>
    <n v="119"/>
    <n v="3.5718573658302319E-3"/>
    <s v="Wines"/>
    <n v="3"/>
    <n v="2"/>
    <n v="1"/>
    <n v="4"/>
    <n v="6"/>
    <n v="3"/>
    <n v="11"/>
    <n v="0"/>
  </r>
  <r>
    <n v="6507"/>
    <n v="1980"/>
    <n v="45"/>
    <x v="0"/>
    <s v="Single"/>
    <s v="Adult"/>
    <n v="30828"/>
    <n v="1"/>
    <n v="0"/>
    <d v="2013-04-10T00:00:00"/>
    <n v="16"/>
    <n v="16"/>
    <n v="11"/>
    <n v="15"/>
    <n v="2"/>
    <n v="0"/>
    <n v="12"/>
    <n v="44"/>
    <n v="1.4272739068379395E-3"/>
    <s v="Wines"/>
    <n v="2"/>
    <n v="1"/>
    <n v="1"/>
    <n v="4"/>
    <n v="3"/>
    <n v="3"/>
    <n v="11"/>
    <n v="0"/>
  </r>
  <r>
    <n v="2088"/>
    <n v="1972"/>
    <n v="53"/>
    <x v="0"/>
    <s v="Together"/>
    <s v="Senior"/>
    <n v="84906"/>
    <n v="0"/>
    <n v="0"/>
    <d v="2013-04-10T00:00:00"/>
    <n v="98"/>
    <n v="997"/>
    <n v="15"/>
    <n v="414"/>
    <n v="99"/>
    <n v="30"/>
    <n v="76"/>
    <n v="1555"/>
    <n v="1.8314371186959697E-2"/>
    <s v="Wines"/>
    <n v="1"/>
    <n v="5"/>
    <n v="6"/>
    <n v="12"/>
    <n v="2"/>
    <n v="3"/>
    <n v="11"/>
    <n v="0"/>
  </r>
  <r>
    <n v="4599"/>
    <n v="1976"/>
    <n v="49"/>
    <x v="1"/>
    <s v="Married"/>
    <s v="Adult"/>
    <n v="49681"/>
    <n v="0"/>
    <n v="2"/>
    <d v="2013-04-11T00:00:00"/>
    <n v="66"/>
    <n v="411"/>
    <n v="0"/>
    <n v="26"/>
    <n v="0"/>
    <n v="0"/>
    <n v="21"/>
    <n v="437"/>
    <n v="8.7961192407560226E-3"/>
    <s v="Wines"/>
    <n v="6"/>
    <n v="7"/>
    <n v="1"/>
    <n v="7"/>
    <n v="7"/>
    <n v="3"/>
    <n v="11"/>
    <n v="0"/>
  </r>
  <r>
    <n v="879"/>
    <n v="1976"/>
    <n v="49"/>
    <x v="1"/>
    <s v="Married"/>
    <s v="Adult"/>
    <n v="49681"/>
    <n v="0"/>
    <n v="2"/>
    <d v="2013-04-11T00:00:00"/>
    <n v="66"/>
    <n v="411"/>
    <n v="0"/>
    <n v="26"/>
    <n v="0"/>
    <n v="0"/>
    <n v="21"/>
    <n v="437"/>
    <n v="8.7961192407560226E-3"/>
    <s v="Wines"/>
    <n v="6"/>
    <n v="7"/>
    <n v="1"/>
    <n v="7"/>
    <n v="7"/>
    <n v="3"/>
    <n v="11"/>
    <n v="0"/>
  </r>
  <r>
    <n v="1321"/>
    <n v="1974"/>
    <n v="51"/>
    <x v="0"/>
    <s v="Married"/>
    <s v="Senior"/>
    <n v="26067"/>
    <n v="1"/>
    <n v="0"/>
    <d v="2013-04-11T00:00:00"/>
    <n v="49"/>
    <n v="22"/>
    <n v="2"/>
    <n v="18"/>
    <n v="0"/>
    <n v="2"/>
    <n v="12"/>
    <n v="44"/>
    <n v="1.6879579545018605E-3"/>
    <s v="Wines"/>
    <n v="3"/>
    <n v="3"/>
    <n v="0"/>
    <n v="3"/>
    <n v="8"/>
    <n v="3"/>
    <n v="11"/>
    <n v="0"/>
  </r>
  <r>
    <n v="2936"/>
    <n v="1982"/>
    <n v="43"/>
    <x v="1"/>
    <s v="Together"/>
    <s v="Adult"/>
    <n v="23661"/>
    <n v="1"/>
    <n v="0"/>
    <d v="2013-04-12T00:00:00"/>
    <n v="46"/>
    <n v="18"/>
    <n v="0"/>
    <n v="4"/>
    <n v="0"/>
    <n v="0"/>
    <n v="1"/>
    <n v="22"/>
    <n v="9.2980009298000927E-4"/>
    <s v="Wines"/>
    <n v="1"/>
    <n v="1"/>
    <n v="0"/>
    <n v="3"/>
    <n v="7"/>
    <n v="3"/>
    <n v="11"/>
    <n v="0"/>
  </r>
  <r>
    <n v="7284"/>
    <n v="1953"/>
    <n v="72"/>
    <x v="0"/>
    <s v="Married"/>
    <s v="Senior"/>
    <n v="48686"/>
    <n v="1"/>
    <n v="2"/>
    <d v="2013-04-12T00:00:00"/>
    <n v="8"/>
    <n v="10"/>
    <n v="0"/>
    <n v="7"/>
    <n v="2"/>
    <n v="0"/>
    <n v="1"/>
    <n v="19"/>
    <n v="3.9025592572813542E-4"/>
    <s v="Wines"/>
    <n v="1"/>
    <n v="1"/>
    <n v="0"/>
    <n v="2"/>
    <n v="8"/>
    <n v="3"/>
    <n v="11"/>
    <n v="0"/>
  </r>
  <r>
    <n v="2727"/>
    <n v="1973"/>
    <n v="52"/>
    <x v="0"/>
    <s v="Together"/>
    <s v="Senior"/>
    <n v="57100"/>
    <n v="0"/>
    <n v="0"/>
    <d v="2013-04-12T00:00:00"/>
    <n v="19"/>
    <n v="181"/>
    <n v="21"/>
    <n v="69"/>
    <n v="39"/>
    <n v="3"/>
    <n v="96"/>
    <n v="313"/>
    <n v="5.4816112084063043E-3"/>
    <s v="Wines"/>
    <n v="1"/>
    <n v="3"/>
    <n v="3"/>
    <n v="6"/>
    <n v="3"/>
    <n v="3"/>
    <n v="11"/>
    <n v="0"/>
  </r>
  <r>
    <n v="9907"/>
    <n v="1969"/>
    <n v="56"/>
    <x v="1"/>
    <s v="Together"/>
    <s v="Senior"/>
    <n v="66476"/>
    <n v="0"/>
    <n v="1"/>
    <d v="2013-04-12T00:00:00"/>
    <n v="80"/>
    <n v="742"/>
    <n v="28"/>
    <n v="152"/>
    <n v="25"/>
    <n v="9"/>
    <n v="57"/>
    <n v="956"/>
    <n v="1.4381130031891209E-2"/>
    <s v="Wines"/>
    <n v="2"/>
    <n v="6"/>
    <n v="8"/>
    <n v="10"/>
    <n v="4"/>
    <n v="3"/>
    <n v="11"/>
    <n v="0"/>
  </r>
  <r>
    <n v="9076"/>
    <n v="1980"/>
    <n v="45"/>
    <x v="3"/>
    <s v="Married"/>
    <s v="Adult"/>
    <n v="30732"/>
    <n v="1"/>
    <n v="0"/>
    <d v="2013-05-01T00:00:00"/>
    <n v="44"/>
    <n v="155"/>
    <n v="1"/>
    <n v="25"/>
    <n v="0"/>
    <n v="1"/>
    <n v="3"/>
    <n v="182"/>
    <n v="5.9221658206429781E-3"/>
    <s v="Wines"/>
    <n v="4"/>
    <n v="4"/>
    <n v="1"/>
    <n v="4"/>
    <n v="8"/>
    <n v="3"/>
    <n v="11"/>
    <n v="0"/>
  </r>
  <r>
    <n v="5341"/>
    <n v="1962"/>
    <n v="63"/>
    <x v="2"/>
    <s v="Divorced"/>
    <s v="Senior"/>
    <n v="81975"/>
    <n v="0"/>
    <n v="1"/>
    <d v="2013-05-01T00:00:00"/>
    <n v="2"/>
    <n v="983"/>
    <n v="76"/>
    <n v="184"/>
    <n v="180"/>
    <n v="138"/>
    <n v="27"/>
    <n v="1561"/>
    <n v="1.9042390972857579E-2"/>
    <s v="Wines"/>
    <n v="1"/>
    <n v="6"/>
    <n v="3"/>
    <n v="4"/>
    <n v="7"/>
    <n v="3"/>
    <n v="11"/>
    <n v="0"/>
  </r>
  <r>
    <n v="8387"/>
    <n v="1957"/>
    <n v="68"/>
    <x v="0"/>
    <s v="Married"/>
    <s v="Senior"/>
    <n v="43140"/>
    <n v="0"/>
    <n v="1"/>
    <d v="2013-05-01T00:00:00"/>
    <n v="68"/>
    <n v="134"/>
    <n v="8"/>
    <n v="76"/>
    <n v="6"/>
    <n v="0"/>
    <n v="11"/>
    <n v="224"/>
    <n v="5.1923968474733425E-3"/>
    <s v="Wines"/>
    <n v="1"/>
    <n v="4"/>
    <n v="1"/>
    <n v="5"/>
    <n v="6"/>
    <n v="3"/>
    <n v="11"/>
    <n v="0"/>
  </r>
  <r>
    <n v="10061"/>
    <n v="1950"/>
    <n v="75"/>
    <x v="0"/>
    <s v="Married"/>
    <s v="Senior"/>
    <n v="59462"/>
    <n v="0"/>
    <n v="1"/>
    <d v="2013-05-01T00:00:00"/>
    <n v="29"/>
    <n v="724"/>
    <n v="17"/>
    <n v="143"/>
    <n v="0"/>
    <n v="8"/>
    <n v="196"/>
    <n v="892"/>
    <n v="1.5001177222427768E-2"/>
    <s v="Wines"/>
    <n v="2"/>
    <n v="9"/>
    <n v="2"/>
    <n v="12"/>
    <n v="7"/>
    <n v="3"/>
    <n v="11"/>
    <n v="0"/>
  </r>
  <r>
    <n v="8581"/>
    <n v="1971"/>
    <n v="54"/>
    <x v="1"/>
    <s v="Married"/>
    <s v="Senior"/>
    <n v="49505"/>
    <n v="1"/>
    <n v="1"/>
    <d v="2013-05-03T00:00:00"/>
    <n v="4"/>
    <n v="604"/>
    <n v="0"/>
    <n v="100"/>
    <n v="19"/>
    <n v="0"/>
    <n v="28"/>
    <n v="723"/>
    <n v="1.4604585395414605E-2"/>
    <s v="Wines"/>
    <n v="9"/>
    <n v="10"/>
    <n v="2"/>
    <n v="8"/>
    <n v="8"/>
    <n v="3"/>
    <n v="11"/>
    <n v="0"/>
  </r>
  <r>
    <n v="8132"/>
    <n v="1975"/>
    <n v="50"/>
    <x v="3"/>
    <s v="Married"/>
    <s v="Adult"/>
    <n v="60631"/>
    <n v="1"/>
    <n v="1"/>
    <d v="2013-05-04T00:00:00"/>
    <n v="88"/>
    <n v="565"/>
    <n v="6"/>
    <n v="65"/>
    <n v="0"/>
    <n v="6"/>
    <n v="19"/>
    <n v="642"/>
    <n v="1.0588642773498705E-2"/>
    <s v="Wines"/>
    <n v="5"/>
    <n v="9"/>
    <n v="2"/>
    <n v="8"/>
    <n v="7"/>
    <n v="3"/>
    <n v="11"/>
    <n v="0"/>
  </r>
  <r>
    <n v="10089"/>
    <n v="1974"/>
    <n v="51"/>
    <x v="0"/>
    <s v="Divorced"/>
    <s v="Senior"/>
    <n v="102692"/>
    <n v="0"/>
    <n v="0"/>
    <d v="2013-05-04T00:00:00"/>
    <n v="5"/>
    <n v="168"/>
    <n v="148"/>
    <n v="444"/>
    <n v="32"/>
    <n v="172"/>
    <n v="148"/>
    <n v="964"/>
    <n v="9.3872940443267237E-3"/>
    <s v="MeatProducts"/>
    <n v="1"/>
    <n v="6"/>
    <n v="9"/>
    <n v="13"/>
    <n v="2"/>
    <n v="3"/>
    <n v="11"/>
    <n v="1"/>
  </r>
  <r>
    <n v="8314"/>
    <n v="1982"/>
    <n v="43"/>
    <x v="0"/>
    <s v="Married"/>
    <s v="Adult"/>
    <n v="79908"/>
    <n v="0"/>
    <n v="0"/>
    <d v="2013-05-04T00:00:00"/>
    <n v="30"/>
    <n v="557"/>
    <n v="129"/>
    <n v="761"/>
    <n v="29"/>
    <n v="185"/>
    <n v="111"/>
    <n v="1661"/>
    <n v="2.0786404365019773E-2"/>
    <s v="MeatProducts"/>
    <n v="1"/>
    <n v="5"/>
    <n v="6"/>
    <n v="7"/>
    <n v="2"/>
    <n v="3"/>
    <n v="11"/>
    <n v="0"/>
  </r>
  <r>
    <n v="4442"/>
    <n v="1961"/>
    <n v="64"/>
    <x v="0"/>
    <s v="Single"/>
    <s v="Senior"/>
    <n v="46524"/>
    <n v="0"/>
    <n v="1"/>
    <d v="2013-05-04T00:00:00"/>
    <n v="70"/>
    <n v="31"/>
    <n v="19"/>
    <n v="35"/>
    <n v="26"/>
    <n v="14"/>
    <n v="52"/>
    <n v="125"/>
    <n v="2.6867853151061817E-3"/>
    <s v="GoldProds"/>
    <n v="2"/>
    <n v="1"/>
    <n v="1"/>
    <n v="5"/>
    <n v="3"/>
    <n v="3"/>
    <n v="11"/>
    <n v="0"/>
  </r>
  <r>
    <n v="5731"/>
    <n v="1983"/>
    <n v="42"/>
    <x v="1"/>
    <s v="Married"/>
    <s v="Adult"/>
    <n v="27100"/>
    <n v="1"/>
    <n v="0"/>
    <d v="2013-05-04T00:00:00"/>
    <n v="64"/>
    <n v="12"/>
    <n v="0"/>
    <n v="13"/>
    <n v="2"/>
    <n v="0"/>
    <n v="10"/>
    <n v="27"/>
    <n v="9.9630996309963099E-4"/>
    <s v="MeatProducts"/>
    <n v="1"/>
    <n v="1"/>
    <n v="0"/>
    <n v="3"/>
    <n v="7"/>
    <n v="3"/>
    <n v="11"/>
    <n v="0"/>
  </r>
  <r>
    <n v="803"/>
    <n v="1968"/>
    <n v="57"/>
    <x v="0"/>
    <s v="Together"/>
    <s v="Senior"/>
    <n v="40521"/>
    <n v="1"/>
    <n v="1"/>
    <d v="2013-05-04T00:00:00"/>
    <n v="82"/>
    <n v="12"/>
    <n v="0"/>
    <n v="5"/>
    <n v="0"/>
    <n v="0"/>
    <n v="4"/>
    <n v="17"/>
    <n v="4.1953554946817697E-4"/>
    <s v="Wines"/>
    <n v="1"/>
    <n v="0"/>
    <n v="1"/>
    <n v="2"/>
    <n v="5"/>
    <n v="3"/>
    <n v="11"/>
    <n v="0"/>
  </r>
  <r>
    <n v="7152"/>
    <n v="1983"/>
    <n v="42"/>
    <x v="1"/>
    <s v="Married"/>
    <s v="Adult"/>
    <n v="27100"/>
    <n v="1"/>
    <n v="0"/>
    <d v="2013-05-04T00:00:00"/>
    <n v="64"/>
    <n v="12"/>
    <n v="0"/>
    <n v="13"/>
    <n v="2"/>
    <n v="0"/>
    <n v="10"/>
    <n v="27"/>
    <n v="9.9630996309963099E-4"/>
    <s v="MeatProducts"/>
    <n v="1"/>
    <n v="1"/>
    <n v="0"/>
    <n v="3"/>
    <n v="7"/>
    <n v="3"/>
    <n v="11"/>
    <n v="0"/>
  </r>
  <r>
    <n v="6214"/>
    <n v="1982"/>
    <n v="43"/>
    <x v="1"/>
    <s v="Married"/>
    <s v="Adult"/>
    <n v="43815"/>
    <n v="1"/>
    <n v="0"/>
    <d v="2013-05-04T00:00:00"/>
    <n v="53"/>
    <n v="14"/>
    <n v="10"/>
    <n v="29"/>
    <n v="4"/>
    <n v="7"/>
    <n v="15"/>
    <n v="64"/>
    <n v="1.4606869793449733E-3"/>
    <s v="MeatProducts"/>
    <n v="1"/>
    <n v="2"/>
    <n v="0"/>
    <n v="3"/>
    <n v="6"/>
    <n v="3"/>
    <n v="11"/>
    <n v="0"/>
  </r>
  <r>
    <n v="9493"/>
    <n v="1980"/>
    <n v="45"/>
    <x v="3"/>
    <s v="Single"/>
    <s v="Adult"/>
    <n v="76412"/>
    <n v="0"/>
    <n v="0"/>
    <d v="2013-05-05T00:00:00"/>
    <n v="15"/>
    <n v="840"/>
    <n v="53"/>
    <n v="804"/>
    <n v="23"/>
    <n v="71"/>
    <n v="17"/>
    <n v="1791"/>
    <n v="2.3438726901533792E-2"/>
    <s v="Wines"/>
    <n v="1"/>
    <n v="5"/>
    <n v="4"/>
    <n v="8"/>
    <n v="3"/>
    <n v="3"/>
    <n v="11"/>
    <n v="1"/>
  </r>
  <r>
    <n v="3321"/>
    <n v="1967"/>
    <n v="58"/>
    <x v="3"/>
    <s v="Together"/>
    <s v="Senior"/>
    <n v="56575"/>
    <n v="0"/>
    <n v="2"/>
    <d v="2013-05-05T00:00:00"/>
    <n v="42"/>
    <n v="421"/>
    <n v="5"/>
    <n v="90"/>
    <n v="0"/>
    <n v="16"/>
    <n v="10"/>
    <n v="532"/>
    <n v="9.4034467520989831E-3"/>
    <s v="Wines"/>
    <n v="3"/>
    <n v="7"/>
    <n v="3"/>
    <n v="7"/>
    <n v="5"/>
    <n v="3"/>
    <n v="11"/>
    <n v="0"/>
  </r>
  <r>
    <n v="1031"/>
    <n v="1989"/>
    <n v="36"/>
    <x v="2"/>
    <s v="Married"/>
    <s v="Adult"/>
    <n v="85710"/>
    <n v="0"/>
    <n v="0"/>
    <d v="2013-05-05T00:00:00"/>
    <n v="5"/>
    <n v="600"/>
    <n v="20"/>
    <n v="350"/>
    <n v="29"/>
    <n v="30"/>
    <n v="33"/>
    <n v="1029"/>
    <n v="1.2005600280014002E-2"/>
    <s v="Wines"/>
    <n v="1"/>
    <n v="6"/>
    <n v="9"/>
    <n v="10"/>
    <n v="2"/>
    <n v="3"/>
    <n v="11"/>
    <n v="0"/>
  </r>
  <r>
    <n v="7214"/>
    <n v="1957"/>
    <n v="68"/>
    <x v="0"/>
    <s v="Married"/>
    <s v="Senior"/>
    <n v="62187"/>
    <n v="0"/>
    <n v="0"/>
    <d v="2013-05-07T00:00:00"/>
    <n v="49"/>
    <n v="792"/>
    <n v="0"/>
    <n v="275"/>
    <n v="45"/>
    <n v="45"/>
    <n v="126"/>
    <n v="1157"/>
    <n v="1.8605174714972583E-2"/>
    <s v="Wines"/>
    <n v="1"/>
    <n v="4"/>
    <n v="8"/>
    <n v="5"/>
    <n v="3"/>
    <n v="3"/>
    <n v="11"/>
    <n v="0"/>
  </r>
  <r>
    <n v="10381"/>
    <n v="1979"/>
    <n v="46"/>
    <x v="0"/>
    <s v="Single"/>
    <s v="Adult"/>
    <n v="47691"/>
    <n v="0"/>
    <n v="1"/>
    <d v="2013-05-07T00:00:00"/>
    <n v="43"/>
    <n v="14"/>
    <n v="0"/>
    <n v="3"/>
    <n v="0"/>
    <n v="0"/>
    <n v="4"/>
    <n v="17"/>
    <n v="3.5646138684447797E-4"/>
    <s v="Wines"/>
    <n v="1"/>
    <n v="1"/>
    <n v="0"/>
    <n v="2"/>
    <n v="6"/>
    <n v="3"/>
    <n v="11"/>
    <n v="0"/>
  </r>
  <r>
    <n v="966"/>
    <n v="1966"/>
    <n v="59"/>
    <x v="0"/>
    <s v="Married"/>
    <s v="Senior"/>
    <n v="44529"/>
    <n v="0"/>
    <n v="1"/>
    <d v="2013-05-07T00:00:00"/>
    <n v="98"/>
    <n v="538"/>
    <n v="13"/>
    <n v="91"/>
    <n v="17"/>
    <n v="6"/>
    <n v="26"/>
    <n v="665"/>
    <n v="1.4934087897774484E-2"/>
    <s v="Wines"/>
    <n v="6"/>
    <n v="6"/>
    <n v="2"/>
    <n v="11"/>
    <n v="5"/>
    <n v="3"/>
    <n v="11"/>
    <n v="0"/>
  </r>
  <r>
    <n v="6116"/>
    <n v="1968"/>
    <n v="57"/>
    <x v="2"/>
    <s v="Married"/>
    <s v="Senior"/>
    <n v="48985"/>
    <n v="0"/>
    <n v="1"/>
    <d v="2013-05-07T00:00:00"/>
    <n v="13"/>
    <n v="19"/>
    <n v="13"/>
    <n v="18"/>
    <n v="10"/>
    <n v="7"/>
    <n v="8"/>
    <n v="67"/>
    <n v="1.3677656425436359E-3"/>
    <s v="Wines"/>
    <n v="1"/>
    <n v="1"/>
    <n v="1"/>
    <n v="3"/>
    <n v="3"/>
    <n v="3"/>
    <n v="11"/>
    <n v="0"/>
  </r>
  <r>
    <n v="6958"/>
    <n v="1977"/>
    <n v="48"/>
    <x v="1"/>
    <s v="Married"/>
    <s v="Adult"/>
    <n v="27889"/>
    <n v="1"/>
    <n v="0"/>
    <d v="2013-05-07T00:00:00"/>
    <n v="42"/>
    <n v="14"/>
    <n v="0"/>
    <n v="4"/>
    <n v="0"/>
    <n v="0"/>
    <n v="8"/>
    <n v="18"/>
    <n v="6.4541575531571588E-4"/>
    <s v="Wines"/>
    <n v="1"/>
    <n v="1"/>
    <n v="1"/>
    <n v="2"/>
    <n v="6"/>
    <n v="3"/>
    <n v="11"/>
    <n v="0"/>
  </r>
  <r>
    <n v="4186"/>
    <n v="1950"/>
    <n v="75"/>
    <x v="0"/>
    <s v="Together"/>
    <s v="Senior"/>
    <n v="34026"/>
    <n v="1"/>
    <n v="1"/>
    <d v="2013-05-08T00:00:00"/>
    <n v="11"/>
    <n v="18"/>
    <n v="6"/>
    <n v="15"/>
    <n v="12"/>
    <n v="8"/>
    <n v="17"/>
    <n v="59"/>
    <n v="1.7339681420090519E-3"/>
    <s v="Wines"/>
    <n v="3"/>
    <n v="2"/>
    <n v="1"/>
    <n v="3"/>
    <n v="5"/>
    <n v="3"/>
    <n v="11"/>
    <n v="0"/>
  </r>
  <r>
    <n v="1419"/>
    <n v="1950"/>
    <n v="75"/>
    <x v="0"/>
    <s v="Together"/>
    <s v="Senior"/>
    <n v="34026"/>
    <n v="1"/>
    <n v="1"/>
    <d v="2013-05-08T00:00:00"/>
    <n v="11"/>
    <n v="18"/>
    <n v="6"/>
    <n v="15"/>
    <n v="12"/>
    <n v="8"/>
    <n v="17"/>
    <n v="59"/>
    <n v="1.7339681420090519E-3"/>
    <s v="Wines"/>
    <n v="3"/>
    <n v="2"/>
    <n v="1"/>
    <n v="3"/>
    <n v="5"/>
    <n v="3"/>
    <n v="11"/>
    <n v="0"/>
  </r>
  <r>
    <n v="2406"/>
    <n v="1949"/>
    <n v="76"/>
    <x v="0"/>
    <s v="Together"/>
    <s v="Senior"/>
    <n v="54591"/>
    <n v="0"/>
    <n v="1"/>
    <d v="2013-05-08T00:00:00"/>
    <n v="63"/>
    <n v="376"/>
    <n v="4"/>
    <n v="94"/>
    <n v="12"/>
    <n v="9"/>
    <n v="24"/>
    <n v="495"/>
    <n v="9.0674286970379731E-3"/>
    <s v="Wines"/>
    <n v="3"/>
    <n v="6"/>
    <n v="2"/>
    <n v="8"/>
    <n v="5"/>
    <n v="3"/>
    <n v="11"/>
    <n v="0"/>
  </r>
  <r>
    <n v="7620"/>
    <n v="1990"/>
    <n v="35"/>
    <x v="4"/>
    <s v="Single"/>
    <s v="Adult"/>
    <n v="16185"/>
    <n v="1"/>
    <n v="0"/>
    <d v="2013-05-08T00:00:00"/>
    <n v="71"/>
    <n v="5"/>
    <n v="11"/>
    <n v="16"/>
    <n v="21"/>
    <n v="8"/>
    <n v="45"/>
    <n v="61"/>
    <n v="3.7689218412109977E-3"/>
    <s v="GoldProds"/>
    <n v="2"/>
    <n v="2"/>
    <n v="2"/>
    <n v="2"/>
    <n v="8"/>
    <n v="3"/>
    <n v="11"/>
    <n v="0"/>
  </r>
  <r>
    <n v="4808"/>
    <n v="1956"/>
    <n v="69"/>
    <x v="0"/>
    <s v="Married"/>
    <s v="Senior"/>
    <n v="15759"/>
    <n v="0"/>
    <n v="0"/>
    <d v="2013-05-09T00:00:00"/>
    <n v="12"/>
    <n v="1"/>
    <n v="2"/>
    <n v="5"/>
    <n v="6"/>
    <n v="0"/>
    <n v="3"/>
    <n v="14"/>
    <n v="8.883812424646234E-4"/>
    <s v="FishProducts"/>
    <n v="1"/>
    <n v="1"/>
    <n v="0"/>
    <n v="2"/>
    <n v="7"/>
    <n v="3"/>
    <n v="11"/>
    <n v="0"/>
  </r>
  <r>
    <n v="1964"/>
    <n v="1951"/>
    <n v="74"/>
    <x v="0"/>
    <s v="Together"/>
    <s v="Senior"/>
    <n v="86610"/>
    <n v="0"/>
    <n v="0"/>
    <d v="2013-05-09T00:00:00"/>
    <n v="66"/>
    <n v="446"/>
    <n v="107"/>
    <n v="768"/>
    <n v="33"/>
    <n v="196"/>
    <n v="53"/>
    <n v="1550"/>
    <n v="1.7896316822537815E-2"/>
    <s v="MeatProducts"/>
    <n v="1"/>
    <n v="5"/>
    <n v="6"/>
    <n v="6"/>
    <n v="2"/>
    <n v="3"/>
    <n v="11"/>
    <n v="0"/>
  </r>
  <r>
    <n v="10640"/>
    <n v="1974"/>
    <n v="51"/>
    <x v="0"/>
    <s v="Together"/>
    <s v="Senior"/>
    <n v="44392"/>
    <n v="1"/>
    <n v="1"/>
    <d v="2013-05-09T00:00:00"/>
    <n v="71"/>
    <n v="87"/>
    <n v="5"/>
    <n v="71"/>
    <n v="7"/>
    <n v="12"/>
    <n v="29"/>
    <n v="182"/>
    <n v="4.0998378086141646E-3"/>
    <s v="Wines"/>
    <n v="5"/>
    <n v="4"/>
    <n v="1"/>
    <n v="4"/>
    <n v="7"/>
    <n v="3"/>
    <n v="11"/>
    <n v="0"/>
  </r>
  <r>
    <n v="3112"/>
    <n v="1977"/>
    <n v="48"/>
    <x v="1"/>
    <s v="Married"/>
    <s v="Adult"/>
    <n v="22701"/>
    <n v="1"/>
    <n v="0"/>
    <d v="2013-05-09T00:00:00"/>
    <n v="2"/>
    <n v="2"/>
    <n v="4"/>
    <n v="9"/>
    <n v="0"/>
    <n v="4"/>
    <n v="5"/>
    <n v="19"/>
    <n v="8.3696753446984716E-4"/>
    <s v="MeatProducts"/>
    <n v="1"/>
    <n v="1"/>
    <n v="0"/>
    <n v="3"/>
    <n v="5"/>
    <n v="3"/>
    <n v="11"/>
    <n v="0"/>
  </r>
  <r>
    <n v="10099"/>
    <n v="1984"/>
    <n v="41"/>
    <x v="0"/>
    <s v="Married"/>
    <s v="Adult"/>
    <n v="55434"/>
    <n v="1"/>
    <n v="0"/>
    <d v="2013-05-10T00:00:00"/>
    <n v="21"/>
    <n v="238"/>
    <n v="115"/>
    <n v="215"/>
    <n v="169"/>
    <n v="69"/>
    <n v="76"/>
    <n v="806"/>
    <n v="1.4539813111087058E-2"/>
    <s v="Wines"/>
    <n v="3"/>
    <n v="5"/>
    <n v="3"/>
    <n v="13"/>
    <n v="4"/>
    <n v="3"/>
    <n v="11"/>
    <n v="0"/>
  </r>
  <r>
    <n v="10311"/>
    <n v="1969"/>
    <n v="56"/>
    <x v="0"/>
    <s v="Married"/>
    <s v="Senior"/>
    <n v="4428"/>
    <n v="0"/>
    <n v="1"/>
    <d v="2013-05-10T00:00:00"/>
    <n v="0"/>
    <n v="16"/>
    <n v="4"/>
    <n v="12"/>
    <n v="2"/>
    <n v="4"/>
    <n v="321"/>
    <n v="38"/>
    <n v="8.5817524841915079E-3"/>
    <s v="GoldProds"/>
    <n v="0"/>
    <n v="25"/>
    <n v="0"/>
    <n v="0"/>
    <n v="1"/>
    <n v="3"/>
    <n v="11"/>
    <n v="0"/>
  </r>
  <r>
    <n v="7281"/>
    <n v="1959"/>
    <n v="66"/>
    <x v="3"/>
    <s v="Single"/>
    <s v="Senior"/>
    <s v="NILL"/>
    <n v="0"/>
    <n v="0"/>
    <d v="2013-05-11T00:00:00"/>
    <n v="80"/>
    <n v="81"/>
    <n v="11"/>
    <n v="50"/>
    <n v="3"/>
    <n v="2"/>
    <n v="39"/>
    <n v="147"/>
    <e v="#VALUE!"/>
    <s v="Wines"/>
    <n v="1"/>
    <n v="1"/>
    <n v="3"/>
    <n v="4"/>
    <n v="2"/>
    <n v="3"/>
    <n v="11"/>
    <n v="0"/>
  </r>
  <r>
    <n v="10232"/>
    <n v="1963"/>
    <n v="62"/>
    <x v="3"/>
    <s v="Divorced"/>
    <s v="Senior"/>
    <n v="48799"/>
    <n v="0"/>
    <n v="1"/>
    <d v="2013-05-11T00:00:00"/>
    <n v="9"/>
    <n v="174"/>
    <n v="18"/>
    <n v="81"/>
    <n v="28"/>
    <n v="6"/>
    <n v="24"/>
    <n v="307"/>
    <n v="6.2911125227975984E-3"/>
    <s v="Wines"/>
    <n v="3"/>
    <n v="3"/>
    <n v="2"/>
    <n v="7"/>
    <n v="3"/>
    <n v="3"/>
    <n v="11"/>
    <n v="0"/>
  </r>
  <r>
    <n v="9930"/>
    <n v="1944"/>
    <n v="81"/>
    <x v="3"/>
    <s v="Single"/>
    <s v="Senior"/>
    <n v="82716"/>
    <n v="0"/>
    <n v="0"/>
    <d v="2013-05-11T00:00:00"/>
    <n v="8"/>
    <n v="606"/>
    <n v="148"/>
    <n v="228"/>
    <n v="15"/>
    <n v="148"/>
    <n v="22"/>
    <n v="1145"/>
    <n v="1.3842545577639151E-2"/>
    <s v="Wines"/>
    <n v="1"/>
    <n v="6"/>
    <n v="8"/>
    <n v="13"/>
    <n v="2"/>
    <n v="3"/>
    <n v="11"/>
    <n v="0"/>
  </r>
  <r>
    <n v="819"/>
    <n v="1945"/>
    <n v="80"/>
    <x v="0"/>
    <s v="Widow"/>
    <s v="Senior"/>
    <n v="63285"/>
    <n v="0"/>
    <n v="0"/>
    <d v="2013-05-11T00:00:00"/>
    <n v="84"/>
    <n v="508"/>
    <n v="124"/>
    <n v="249"/>
    <n v="50"/>
    <n v="38"/>
    <n v="134"/>
    <n v="969"/>
    <n v="1.5311685233467646E-2"/>
    <s v="Wines"/>
    <n v="1"/>
    <n v="6"/>
    <n v="5"/>
    <n v="13"/>
    <n v="3"/>
    <n v="3"/>
    <n v="11"/>
    <n v="0"/>
  </r>
  <r>
    <n v="6049"/>
    <n v="1982"/>
    <n v="43"/>
    <x v="1"/>
    <s v="Together"/>
    <s v="Adult"/>
    <n v="73450"/>
    <n v="0"/>
    <n v="0"/>
    <d v="2013-05-12T00:00:00"/>
    <n v="85"/>
    <n v="1142"/>
    <n v="51"/>
    <n v="415"/>
    <n v="90"/>
    <n v="69"/>
    <n v="37"/>
    <n v="1767"/>
    <n v="2.40571817562968E-2"/>
    <s v="Wines"/>
    <n v="1"/>
    <n v="7"/>
    <n v="8"/>
    <n v="11"/>
    <n v="3"/>
    <n v="3"/>
    <n v="11"/>
    <n v="0"/>
  </r>
  <r>
    <n v="9119"/>
    <n v="1950"/>
    <n v="75"/>
    <x v="0"/>
    <s v="Together"/>
    <s v="Senior"/>
    <n v="60905"/>
    <n v="0"/>
    <n v="1"/>
    <d v="2013-05-12T00:00:00"/>
    <n v="27"/>
    <n v="208"/>
    <n v="17"/>
    <n v="76"/>
    <n v="36"/>
    <n v="17"/>
    <n v="38"/>
    <n v="354"/>
    <n v="5.8123306789261966E-3"/>
    <s v="Wines"/>
    <n v="2"/>
    <n v="3"/>
    <n v="3"/>
    <n v="7"/>
    <n v="2"/>
    <n v="3"/>
    <n v="11"/>
    <n v="0"/>
  </r>
  <r>
    <n v="5376"/>
    <n v="1979"/>
    <n v="46"/>
    <x v="0"/>
    <s v="Married"/>
    <s v="Adult"/>
    <n v="2447"/>
    <n v="1"/>
    <n v="0"/>
    <d v="2013-06-01T00:00:00"/>
    <n v="42"/>
    <n v="1"/>
    <n v="1"/>
    <n v="1725"/>
    <n v="1"/>
    <n v="1"/>
    <n v="1"/>
    <n v="1729"/>
    <n v="0.7065794850837761"/>
    <s v="MeatProducts"/>
    <n v="15"/>
    <n v="0"/>
    <n v="28"/>
    <n v="0"/>
    <n v="1"/>
    <n v="3"/>
    <n v="11"/>
    <n v="0"/>
  </r>
  <r>
    <n v="123"/>
    <n v="1951"/>
    <n v="74"/>
    <x v="0"/>
    <s v="Widow"/>
    <s v="Senior"/>
    <n v="67046"/>
    <n v="0"/>
    <n v="1"/>
    <d v="2013-06-01T00:00:00"/>
    <n v="92"/>
    <n v="544"/>
    <n v="35"/>
    <n v="133"/>
    <n v="23"/>
    <n v="151"/>
    <n v="107"/>
    <n v="886"/>
    <n v="1.3214807743936999E-2"/>
    <s v="Wines"/>
    <n v="2"/>
    <n v="4"/>
    <n v="5"/>
    <n v="4"/>
    <n v="2"/>
    <n v="3"/>
    <n v="11"/>
    <n v="0"/>
  </r>
  <r>
    <n v="10967"/>
    <n v="1963"/>
    <n v="62"/>
    <x v="0"/>
    <s v="Divorced"/>
    <s v="Senior"/>
    <n v="33378"/>
    <n v="1"/>
    <n v="1"/>
    <d v="2013-06-02T00:00:00"/>
    <n v="38"/>
    <n v="33"/>
    <n v="6"/>
    <n v="40"/>
    <n v="3"/>
    <n v="7"/>
    <n v="10"/>
    <n v="89"/>
    <n v="2.6664269878362993E-3"/>
    <s v="MeatProducts"/>
    <n v="3"/>
    <n v="2"/>
    <n v="0"/>
    <n v="4"/>
    <n v="7"/>
    <n v="3"/>
    <n v="11"/>
    <n v="0"/>
  </r>
  <r>
    <n v="6320"/>
    <n v="1976"/>
    <n v="49"/>
    <x v="1"/>
    <s v="Single"/>
    <s v="Adult"/>
    <n v="70893"/>
    <n v="0"/>
    <n v="0"/>
    <d v="2013-06-02T00:00:00"/>
    <n v="42"/>
    <n v="768"/>
    <n v="44"/>
    <n v="561"/>
    <n v="77"/>
    <n v="44"/>
    <n v="14"/>
    <n v="1494"/>
    <n v="2.1074012949092294E-2"/>
    <s v="Wines"/>
    <n v="1"/>
    <n v="6"/>
    <n v="6"/>
    <n v="10"/>
    <n v="3"/>
    <n v="3"/>
    <n v="11"/>
    <n v="0"/>
  </r>
  <r>
    <n v="8624"/>
    <n v="1958"/>
    <n v="67"/>
    <x v="0"/>
    <s v="Married"/>
    <s v="Senior"/>
    <n v="81320"/>
    <n v="0"/>
    <n v="0"/>
    <d v="2013-06-02T00:00:00"/>
    <n v="61"/>
    <n v="183"/>
    <n v="33"/>
    <n v="493"/>
    <n v="59"/>
    <n v="103"/>
    <n v="57"/>
    <n v="871"/>
    <n v="1.0710772257747171E-2"/>
    <s v="MeatProducts"/>
    <n v="1"/>
    <n v="4"/>
    <n v="3"/>
    <n v="10"/>
    <n v="2"/>
    <n v="3"/>
    <n v="11"/>
    <n v="0"/>
  </r>
  <r>
    <n v="10868"/>
    <n v="1951"/>
    <n v="74"/>
    <x v="0"/>
    <s v="Widow"/>
    <s v="Senior"/>
    <n v="70792"/>
    <n v="0"/>
    <n v="0"/>
    <d v="2013-06-02T00:00:00"/>
    <n v="82"/>
    <n v="344"/>
    <n v="45"/>
    <n v="654"/>
    <n v="104"/>
    <n v="11"/>
    <n v="114"/>
    <n v="1158"/>
    <n v="1.6357780540174029E-2"/>
    <s v="MeatProducts"/>
    <n v="2"/>
    <n v="3"/>
    <n v="4"/>
    <n v="10"/>
    <n v="3"/>
    <n v="3"/>
    <n v="11"/>
    <n v="0"/>
  </r>
  <r>
    <n v="10821"/>
    <n v="1978"/>
    <n v="47"/>
    <x v="0"/>
    <s v="Married"/>
    <s v="Adult"/>
    <n v="57113"/>
    <n v="1"/>
    <n v="1"/>
    <d v="2013-06-02T00:00:00"/>
    <n v="45"/>
    <n v="182"/>
    <n v="4"/>
    <n v="33"/>
    <n v="0"/>
    <n v="2"/>
    <n v="42"/>
    <n v="221"/>
    <n v="3.8695218251536428E-3"/>
    <s v="Wines"/>
    <n v="6"/>
    <n v="4"/>
    <n v="1"/>
    <n v="5"/>
    <n v="7"/>
    <n v="3"/>
    <n v="11"/>
    <n v="0"/>
  </r>
  <r>
    <n v="7458"/>
    <n v="1956"/>
    <n v="69"/>
    <x v="1"/>
    <s v="Together"/>
    <s v="Senior"/>
    <n v="34941"/>
    <n v="1"/>
    <n v="1"/>
    <d v="2013-06-03T00:00:00"/>
    <n v="26"/>
    <n v="39"/>
    <n v="2"/>
    <n v="25"/>
    <n v="4"/>
    <n v="3"/>
    <n v="24"/>
    <n v="73"/>
    <n v="2.0892361409232708E-3"/>
    <s v="Wines"/>
    <n v="2"/>
    <n v="3"/>
    <n v="0"/>
    <n v="3"/>
    <n v="8"/>
    <n v="3"/>
    <n v="11"/>
    <n v="0"/>
  </r>
  <r>
    <n v="6825"/>
    <n v="1953"/>
    <n v="72"/>
    <x v="0"/>
    <s v="Together"/>
    <s v="Senior"/>
    <n v="41452"/>
    <n v="1"/>
    <n v="1"/>
    <d v="2013-06-03T00:00:00"/>
    <n v="86"/>
    <n v="13"/>
    <n v="0"/>
    <n v="3"/>
    <n v="0"/>
    <n v="0"/>
    <n v="0"/>
    <n v="16"/>
    <n v="3.8598861333590662E-4"/>
    <s v="Wines"/>
    <n v="1"/>
    <n v="1"/>
    <n v="0"/>
    <n v="2"/>
    <n v="7"/>
    <n v="3"/>
    <n v="11"/>
    <n v="0"/>
  </r>
  <r>
    <n v="3483"/>
    <n v="1958"/>
    <n v="67"/>
    <x v="0"/>
    <s v="Married"/>
    <s v="Senior"/>
    <n v="48192"/>
    <n v="0"/>
    <n v="0"/>
    <d v="2013-06-04T00:00:00"/>
    <n v="76"/>
    <n v="1039"/>
    <n v="43"/>
    <n v="204"/>
    <n v="153"/>
    <n v="58"/>
    <n v="29"/>
    <n v="1497"/>
    <n v="3.1063247011952191E-2"/>
    <s v="Wines"/>
    <n v="3"/>
    <n v="2"/>
    <n v="8"/>
    <n v="12"/>
    <n v="8"/>
    <n v="3"/>
    <n v="11"/>
    <n v="1"/>
  </r>
  <r>
    <n v="9145"/>
    <n v="1972"/>
    <n v="53"/>
    <x v="0"/>
    <s v="Single"/>
    <s v="Senior"/>
    <n v="72504"/>
    <n v="0"/>
    <n v="1"/>
    <d v="2013-06-04T00:00:00"/>
    <n v="43"/>
    <n v="604"/>
    <n v="26"/>
    <n v="470"/>
    <n v="123"/>
    <n v="161"/>
    <n v="94"/>
    <n v="1384"/>
    <n v="1.9088602008165065E-2"/>
    <s v="Wines"/>
    <n v="2"/>
    <n v="5"/>
    <n v="9"/>
    <n v="6"/>
    <n v="2"/>
    <n v="3"/>
    <n v="11"/>
    <n v="0"/>
  </r>
  <r>
    <n v="8953"/>
    <n v="1965"/>
    <n v="60"/>
    <x v="1"/>
    <s v="Single"/>
    <s v="Senior"/>
    <n v="35791"/>
    <n v="2"/>
    <n v="1"/>
    <d v="2013-06-05T00:00:00"/>
    <n v="94"/>
    <n v="27"/>
    <n v="0"/>
    <n v="5"/>
    <n v="0"/>
    <n v="0"/>
    <n v="3"/>
    <n v="32"/>
    <n v="8.9407951719706067E-4"/>
    <s v="Wines"/>
    <n v="2"/>
    <n v="1"/>
    <n v="0"/>
    <n v="3"/>
    <n v="8"/>
    <n v="3"/>
    <n v="11"/>
    <n v="0"/>
  </r>
  <r>
    <n v="8687"/>
    <n v="1978"/>
    <n v="47"/>
    <x v="0"/>
    <s v="Together"/>
    <s v="Adult"/>
    <n v="53172"/>
    <n v="0"/>
    <n v="1"/>
    <d v="2013-06-05T00:00:00"/>
    <n v="54"/>
    <n v="121"/>
    <n v="62"/>
    <n v="90"/>
    <n v="68"/>
    <n v="20"/>
    <n v="125"/>
    <n v="361"/>
    <n v="6.7892875949747983E-3"/>
    <s v="GoldProds"/>
    <n v="3"/>
    <n v="2"/>
    <n v="3"/>
    <n v="8"/>
    <n v="3"/>
    <n v="3"/>
    <n v="11"/>
    <n v="0"/>
  </r>
  <r>
    <n v="10258"/>
    <n v="1965"/>
    <n v="60"/>
    <x v="1"/>
    <s v="Single"/>
    <s v="Senior"/>
    <n v="35791"/>
    <n v="2"/>
    <n v="1"/>
    <d v="2013-06-05T00:00:00"/>
    <n v="94"/>
    <n v="27"/>
    <n v="0"/>
    <n v="5"/>
    <n v="0"/>
    <n v="0"/>
    <n v="3"/>
    <n v="32"/>
    <n v="8.9407951719706067E-4"/>
    <s v="Wines"/>
    <n v="2"/>
    <n v="1"/>
    <n v="0"/>
    <n v="3"/>
    <n v="8"/>
    <n v="3"/>
    <n v="11"/>
    <n v="0"/>
  </r>
  <r>
    <n v="2499"/>
    <n v="1958"/>
    <n v="67"/>
    <x v="2"/>
    <s v="Single"/>
    <s v="Senior"/>
    <n v="75342"/>
    <n v="0"/>
    <n v="1"/>
    <d v="2013-06-05T00:00:00"/>
    <n v="38"/>
    <n v="204"/>
    <n v="97"/>
    <n v="97"/>
    <n v="21"/>
    <n v="118"/>
    <n v="26"/>
    <n v="537"/>
    <n v="7.1274986063550212E-3"/>
    <s v="Wines"/>
    <n v="1"/>
    <n v="5"/>
    <n v="2"/>
    <n v="10"/>
    <n v="4"/>
    <n v="3"/>
    <n v="11"/>
    <n v="0"/>
  </r>
  <r>
    <n v="3517"/>
    <n v="1952"/>
    <n v="73"/>
    <x v="0"/>
    <s v="Single"/>
    <s v="Senior"/>
    <n v="40887"/>
    <n v="1"/>
    <n v="1"/>
    <d v="2013-06-05T00:00:00"/>
    <n v="32"/>
    <n v="50"/>
    <n v="4"/>
    <n v="44"/>
    <n v="10"/>
    <n v="10"/>
    <n v="43"/>
    <n v="118"/>
    <n v="2.886002886002886E-3"/>
    <s v="Wines"/>
    <n v="3"/>
    <n v="3"/>
    <n v="1"/>
    <n v="3"/>
    <n v="9"/>
    <n v="3"/>
    <n v="11"/>
    <n v="1"/>
  </r>
  <r>
    <n v="4855"/>
    <n v="1974"/>
    <n v="51"/>
    <x v="3"/>
    <s v="Together"/>
    <s v="Senior"/>
    <n v="30351"/>
    <n v="1"/>
    <n v="0"/>
    <d v="2013-06-06T00:00:00"/>
    <n v="19"/>
    <n v="14"/>
    <n v="0"/>
    <n v="24"/>
    <n v="3"/>
    <n v="3"/>
    <n v="2"/>
    <n v="44"/>
    <n v="1.4497051168001055E-3"/>
    <s v="MeatProducts"/>
    <n v="1"/>
    <n v="3"/>
    <n v="0"/>
    <n v="2"/>
    <n v="9"/>
    <n v="3"/>
    <n v="11"/>
    <n v="1"/>
  </r>
  <r>
    <n v="5049"/>
    <n v="1974"/>
    <n v="51"/>
    <x v="3"/>
    <s v="Together"/>
    <s v="Senior"/>
    <n v="30351"/>
    <n v="1"/>
    <n v="0"/>
    <d v="2013-06-06T00:00:00"/>
    <n v="19"/>
    <n v="14"/>
    <n v="0"/>
    <n v="24"/>
    <n v="3"/>
    <n v="3"/>
    <n v="2"/>
    <n v="44"/>
    <n v="1.4497051168001055E-3"/>
    <s v="MeatProducts"/>
    <n v="1"/>
    <n v="3"/>
    <n v="0"/>
    <n v="2"/>
    <n v="9"/>
    <n v="3"/>
    <n v="11"/>
    <n v="0"/>
  </r>
  <r>
    <n v="10377"/>
    <n v="1958"/>
    <n v="67"/>
    <x v="1"/>
    <s v="Together"/>
    <s v="Senior"/>
    <n v="46692"/>
    <n v="0"/>
    <n v="1"/>
    <d v="2013-06-06T00:00:00"/>
    <n v="37"/>
    <n v="170"/>
    <n v="6"/>
    <n v="97"/>
    <n v="24"/>
    <n v="12"/>
    <n v="88"/>
    <n v="309"/>
    <n v="6.6178360318684144E-3"/>
    <s v="Wines"/>
    <n v="3"/>
    <n v="6"/>
    <n v="1"/>
    <n v="5"/>
    <n v="6"/>
    <n v="3"/>
    <n v="11"/>
    <n v="0"/>
  </r>
  <r>
    <n v="1453"/>
    <n v="1943"/>
    <n v="82"/>
    <x v="3"/>
    <s v="Widow"/>
    <s v="Senior"/>
    <n v="57513"/>
    <n v="0"/>
    <n v="0"/>
    <d v="2013-06-07T00:00:00"/>
    <n v="59"/>
    <n v="735"/>
    <n v="40"/>
    <n v="183"/>
    <n v="52"/>
    <n v="20"/>
    <n v="30"/>
    <n v="1030"/>
    <n v="1.7908994488202667E-2"/>
    <s v="Wines"/>
    <n v="2"/>
    <n v="9"/>
    <n v="3"/>
    <n v="13"/>
    <n v="6"/>
    <n v="3"/>
    <n v="11"/>
    <n v="0"/>
  </r>
  <r>
    <n v="8147"/>
    <n v="1960"/>
    <n v="65"/>
    <x v="0"/>
    <s v="Married"/>
    <s v="Senior"/>
    <n v="31454"/>
    <n v="1"/>
    <n v="1"/>
    <d v="2013-06-07T00:00:00"/>
    <n v="40"/>
    <n v="28"/>
    <n v="0"/>
    <n v="11"/>
    <n v="0"/>
    <n v="0"/>
    <n v="9"/>
    <n v="39"/>
    <n v="1.2399058943218669E-3"/>
    <s v="Wines"/>
    <n v="3"/>
    <n v="2"/>
    <n v="0"/>
    <n v="3"/>
    <n v="8"/>
    <n v="3"/>
    <n v="11"/>
    <n v="0"/>
  </r>
  <r>
    <n v="6349"/>
    <n v="1987"/>
    <n v="38"/>
    <x v="1"/>
    <s v="Divorced"/>
    <s v="Adult"/>
    <n v="61787"/>
    <n v="0"/>
    <n v="0"/>
    <d v="2013-06-07T00:00:00"/>
    <n v="71"/>
    <n v="621"/>
    <n v="73"/>
    <n v="414"/>
    <n v="78"/>
    <n v="48"/>
    <n v="85"/>
    <n v="1234"/>
    <n v="1.9971838736303753E-2"/>
    <s v="Wines"/>
    <n v="1"/>
    <n v="8"/>
    <n v="4"/>
    <n v="6"/>
    <n v="5"/>
    <n v="3"/>
    <n v="11"/>
    <n v="0"/>
  </r>
  <r>
    <n v="7873"/>
    <n v="1973"/>
    <n v="52"/>
    <x v="3"/>
    <s v="Together"/>
    <s v="Senior"/>
    <n v="63516"/>
    <n v="1"/>
    <n v="1"/>
    <d v="2013-06-07T00:00:00"/>
    <n v="30"/>
    <n v="141"/>
    <n v="11"/>
    <n v="114"/>
    <n v="15"/>
    <n v="14"/>
    <n v="5"/>
    <n v="295"/>
    <n v="4.644499023868002E-3"/>
    <s v="Wines"/>
    <n v="4"/>
    <n v="4"/>
    <n v="1"/>
    <n v="7"/>
    <n v="5"/>
    <n v="3"/>
    <n v="11"/>
    <n v="0"/>
  </r>
  <r>
    <n v="5029"/>
    <n v="1946"/>
    <n v="79"/>
    <x v="0"/>
    <s v="Married"/>
    <s v="Senior"/>
    <n v="18100"/>
    <n v="0"/>
    <n v="0"/>
    <d v="2013-06-08T00:00:00"/>
    <n v="14"/>
    <n v="3"/>
    <n v="1"/>
    <n v="2"/>
    <n v="4"/>
    <n v="3"/>
    <n v="1"/>
    <n v="13"/>
    <n v="7.1823204419889505E-4"/>
    <s v="FishProducts"/>
    <n v="1"/>
    <n v="0"/>
    <n v="0"/>
    <n v="3"/>
    <n v="5"/>
    <n v="3"/>
    <n v="11"/>
    <n v="0"/>
  </r>
  <r>
    <n v="10477"/>
    <n v="1973"/>
    <n v="52"/>
    <x v="3"/>
    <s v="Together"/>
    <s v="Senior"/>
    <n v="39435"/>
    <n v="1"/>
    <n v="0"/>
    <d v="2013-06-08T00:00:00"/>
    <n v="16"/>
    <n v="71"/>
    <n v="0"/>
    <n v="18"/>
    <n v="0"/>
    <n v="0"/>
    <n v="13"/>
    <n v="89"/>
    <n v="2.2568784075060228E-3"/>
    <s v="Wines"/>
    <n v="1"/>
    <n v="3"/>
    <n v="1"/>
    <n v="2"/>
    <n v="7"/>
    <n v="3"/>
    <n v="11"/>
    <n v="0"/>
  </r>
  <r>
    <n v="500"/>
    <n v="1977"/>
    <n v="48"/>
    <x v="0"/>
    <s v="Together"/>
    <s v="Adult"/>
    <n v="96876"/>
    <n v="0"/>
    <n v="0"/>
    <d v="2013-06-08T00:00:00"/>
    <n v="79"/>
    <n v="908"/>
    <n v="43"/>
    <n v="735"/>
    <n v="40"/>
    <n v="194"/>
    <n v="21"/>
    <n v="1920"/>
    <n v="1.9819150253932862E-2"/>
    <s v="Wines"/>
    <n v="1"/>
    <n v="7"/>
    <n v="7"/>
    <n v="9"/>
    <n v="2"/>
    <n v="3"/>
    <n v="11"/>
    <n v="1"/>
  </r>
  <r>
    <n v="4227"/>
    <n v="1968"/>
    <n v="57"/>
    <x v="1"/>
    <s v="Together"/>
    <s v="Senior"/>
    <n v="32889"/>
    <n v="1"/>
    <n v="1"/>
    <d v="2013-06-09T00:00:00"/>
    <n v="78"/>
    <n v="28"/>
    <n v="0"/>
    <n v="13"/>
    <n v="4"/>
    <n v="2"/>
    <n v="8"/>
    <n v="47"/>
    <n v="1.4290492261850468E-3"/>
    <s v="Wines"/>
    <n v="3"/>
    <n v="2"/>
    <n v="1"/>
    <n v="3"/>
    <n v="5"/>
    <n v="3"/>
    <n v="11"/>
    <n v="0"/>
  </r>
  <r>
    <n v="17"/>
    <n v="1971"/>
    <n v="54"/>
    <x v="3"/>
    <s v="Married"/>
    <s v="Senior"/>
    <n v="60491"/>
    <n v="0"/>
    <n v="1"/>
    <d v="2013-06-09T00:00:00"/>
    <n v="81"/>
    <n v="637"/>
    <n v="47"/>
    <n v="237"/>
    <n v="12"/>
    <n v="19"/>
    <n v="76"/>
    <n v="952"/>
    <n v="1.5737878362070391E-2"/>
    <s v="Wines"/>
    <n v="4"/>
    <n v="6"/>
    <n v="11"/>
    <n v="7"/>
    <n v="5"/>
    <n v="3"/>
    <n v="11"/>
    <n v="0"/>
  </r>
  <r>
    <n v="6103"/>
    <n v="1948"/>
    <n v="77"/>
    <x v="0"/>
    <s v="Married"/>
    <s v="Senior"/>
    <n v="42192"/>
    <n v="0"/>
    <n v="0"/>
    <d v="2013-06-09T00:00:00"/>
    <n v="40"/>
    <n v="40"/>
    <n v="15"/>
    <n v="15"/>
    <n v="17"/>
    <n v="6"/>
    <n v="7"/>
    <n v="93"/>
    <n v="2.2042093287827076E-3"/>
    <s v="Wines"/>
    <n v="1"/>
    <n v="2"/>
    <n v="1"/>
    <n v="3"/>
    <n v="4"/>
    <n v="3"/>
    <n v="11"/>
    <n v="0"/>
  </r>
  <r>
    <n v="3428"/>
    <n v="1991"/>
    <n v="34"/>
    <x v="3"/>
    <s v="Together"/>
    <s v="Adult"/>
    <n v="68682"/>
    <n v="0"/>
    <n v="0"/>
    <d v="2013-06-10T00:00:00"/>
    <n v="56"/>
    <n v="919"/>
    <n v="0"/>
    <n v="505"/>
    <n v="99"/>
    <n v="30"/>
    <n v="45"/>
    <n v="1553"/>
    <n v="2.2611455694359513E-2"/>
    <s v="Wines"/>
    <n v="1"/>
    <n v="4"/>
    <n v="9"/>
    <n v="10"/>
    <n v="2"/>
    <n v="3"/>
    <n v="11"/>
    <n v="0"/>
  </r>
  <r>
    <n v="7631"/>
    <n v="1978"/>
    <n v="47"/>
    <x v="1"/>
    <s v="Together"/>
    <s v="Adult"/>
    <n v="61346"/>
    <n v="1"/>
    <n v="0"/>
    <d v="2013-06-10T00:00:00"/>
    <n v="34"/>
    <n v="562"/>
    <n v="58"/>
    <n v="168"/>
    <n v="43"/>
    <n v="16"/>
    <n v="142"/>
    <n v="847"/>
    <n v="1.380693117725687E-2"/>
    <s v="Wines"/>
    <n v="1"/>
    <n v="5"/>
    <n v="7"/>
    <n v="10"/>
    <n v="3"/>
    <n v="3"/>
    <n v="11"/>
    <n v="0"/>
  </r>
  <r>
    <n v="850"/>
    <n v="1968"/>
    <n v="57"/>
    <x v="0"/>
    <s v="Single"/>
    <s v="Senior"/>
    <n v="70566"/>
    <n v="0"/>
    <n v="1"/>
    <d v="2013-06-10T00:00:00"/>
    <n v="4"/>
    <n v="381"/>
    <n v="28"/>
    <n v="215"/>
    <n v="84"/>
    <n v="28"/>
    <n v="21"/>
    <n v="736"/>
    <n v="1.0429952101578663E-2"/>
    <s v="Wines"/>
    <n v="2"/>
    <n v="6"/>
    <n v="5"/>
    <n v="9"/>
    <n v="3"/>
    <n v="3"/>
    <n v="11"/>
    <n v="0"/>
  </r>
  <r>
    <n v="4500"/>
    <n v="1991"/>
    <n v="34"/>
    <x v="3"/>
    <s v="Together"/>
    <s v="Adult"/>
    <n v="68682"/>
    <n v="0"/>
    <n v="0"/>
    <d v="2013-06-10T00:00:00"/>
    <n v="56"/>
    <n v="919"/>
    <n v="0"/>
    <n v="505"/>
    <n v="99"/>
    <n v="30"/>
    <n v="45"/>
    <n v="1553"/>
    <n v="2.2611455694359513E-2"/>
    <s v="Wines"/>
    <n v="1"/>
    <n v="4"/>
    <n v="9"/>
    <n v="10"/>
    <n v="2"/>
    <n v="3"/>
    <n v="11"/>
    <n v="0"/>
  </r>
  <r>
    <n v="9504"/>
    <n v="1949"/>
    <n v="76"/>
    <x v="1"/>
    <s v="Married"/>
    <s v="Senior"/>
    <n v="81698"/>
    <n v="0"/>
    <n v="0"/>
    <d v="2013-06-11T00:00:00"/>
    <n v="4"/>
    <n v="179"/>
    <n v="28"/>
    <n v="520"/>
    <n v="111"/>
    <n v="123"/>
    <n v="47"/>
    <n v="961"/>
    <n v="1.1762833851501873E-2"/>
    <s v="MeatProducts"/>
    <n v="1"/>
    <n v="3"/>
    <n v="8"/>
    <n v="13"/>
    <n v="1"/>
    <n v="3"/>
    <n v="11"/>
    <n v="1"/>
  </r>
  <r>
    <n v="701"/>
    <n v="1971"/>
    <n v="54"/>
    <x v="0"/>
    <s v="Married"/>
    <s v="Senior"/>
    <n v="73691"/>
    <n v="0"/>
    <n v="1"/>
    <d v="2013-06-11T00:00:00"/>
    <n v="58"/>
    <n v="707"/>
    <n v="21"/>
    <n v="250"/>
    <n v="85"/>
    <n v="43"/>
    <n v="73"/>
    <n v="1106"/>
    <n v="1.5008617063142039E-2"/>
    <s v="Wines"/>
    <n v="2"/>
    <n v="6"/>
    <n v="2"/>
    <n v="8"/>
    <n v="2"/>
    <n v="3"/>
    <n v="11"/>
    <n v="0"/>
  </r>
  <r>
    <n v="7143"/>
    <n v="1955"/>
    <n v="70"/>
    <x v="2"/>
    <s v="Together"/>
    <s v="Senior"/>
    <n v="74805"/>
    <n v="0"/>
    <n v="1"/>
    <d v="2013-06-11T00:00:00"/>
    <n v="14"/>
    <n v="209"/>
    <n v="162"/>
    <n v="209"/>
    <n v="41"/>
    <n v="162"/>
    <n v="37"/>
    <n v="783"/>
    <n v="1.0467214758371767E-2"/>
    <s v="Wines"/>
    <n v="5"/>
    <n v="4"/>
    <n v="7"/>
    <n v="10"/>
    <n v="2"/>
    <n v="3"/>
    <n v="11"/>
    <n v="0"/>
  </r>
  <r>
    <n v="3798"/>
    <n v="1968"/>
    <n v="57"/>
    <x v="0"/>
    <s v="Married"/>
    <s v="Senior"/>
    <n v="41120"/>
    <n v="1"/>
    <n v="1"/>
    <d v="2013-06-11T00:00:00"/>
    <n v="80"/>
    <n v="24"/>
    <n v="2"/>
    <n v="23"/>
    <n v="0"/>
    <n v="8"/>
    <n v="24"/>
    <n v="57"/>
    <n v="1.3861867704280156E-3"/>
    <s v="Wines"/>
    <n v="3"/>
    <n v="2"/>
    <n v="1"/>
    <n v="3"/>
    <n v="6"/>
    <n v="3"/>
    <n v="11"/>
    <n v="0"/>
  </r>
  <r>
    <n v="7901"/>
    <n v="1971"/>
    <n v="54"/>
    <x v="1"/>
    <s v="Married"/>
    <s v="Senior"/>
    <n v="34109"/>
    <n v="0"/>
    <n v="1"/>
    <d v="2013-06-11T00:00:00"/>
    <n v="39"/>
    <n v="9"/>
    <n v="1"/>
    <n v="5"/>
    <n v="2"/>
    <n v="1"/>
    <n v="4"/>
    <n v="18"/>
    <n v="5.2771995660969245E-4"/>
    <s v="Wines"/>
    <n v="1"/>
    <n v="0"/>
    <n v="0"/>
    <n v="3"/>
    <n v="4"/>
    <n v="3"/>
    <n v="11"/>
    <n v="0"/>
  </r>
  <r>
    <n v="4137"/>
    <n v="1948"/>
    <n v="77"/>
    <x v="0"/>
    <s v="Together"/>
    <s v="Senior"/>
    <n v="70666"/>
    <n v="0"/>
    <n v="0"/>
    <d v="2013-06-12T00:00:00"/>
    <n v="29"/>
    <n v="398"/>
    <n v="40"/>
    <n v="367"/>
    <n v="119"/>
    <n v="122"/>
    <n v="30"/>
    <n v="1046"/>
    <n v="1.4802026434211643E-2"/>
    <s v="Wines"/>
    <n v="1"/>
    <n v="7"/>
    <n v="4"/>
    <n v="4"/>
    <n v="4"/>
    <n v="3"/>
    <n v="11"/>
    <n v="0"/>
  </r>
  <r>
    <n v="6515"/>
    <n v="1977"/>
    <n v="48"/>
    <x v="0"/>
    <s v="Together"/>
    <s v="Adult"/>
    <n v="39771"/>
    <n v="1"/>
    <n v="0"/>
    <d v="2013-06-12T00:00:00"/>
    <n v="92"/>
    <n v="6"/>
    <n v="2"/>
    <n v="18"/>
    <n v="2"/>
    <n v="8"/>
    <n v="14"/>
    <n v="36"/>
    <n v="9.0518216791129211E-4"/>
    <s v="MeatProducts"/>
    <n v="1"/>
    <n v="2"/>
    <n v="0"/>
    <n v="3"/>
    <n v="4"/>
    <n v="3"/>
    <n v="11"/>
    <n v="0"/>
  </r>
  <r>
    <n v="1744"/>
    <n v="1965"/>
    <n v="60"/>
    <x v="4"/>
    <s v="Single"/>
    <s v="Senior"/>
    <n v="23529"/>
    <n v="0"/>
    <n v="1"/>
    <d v="2013-07-01T00:00:00"/>
    <n v="67"/>
    <n v="9"/>
    <n v="7"/>
    <n v="13"/>
    <n v="3"/>
    <n v="2"/>
    <n v="20"/>
    <n v="34"/>
    <n v="1.4450252879425389E-3"/>
    <s v="GoldProds"/>
    <n v="1"/>
    <n v="1"/>
    <n v="1"/>
    <n v="2"/>
    <n v="6"/>
    <n v="3"/>
    <n v="11"/>
    <n v="0"/>
  </r>
  <r>
    <n v="4377"/>
    <n v="1971"/>
    <n v="54"/>
    <x v="0"/>
    <s v="Married"/>
    <s v="Senior"/>
    <n v="52914"/>
    <n v="0"/>
    <n v="1"/>
    <d v="2013-07-01T00:00:00"/>
    <n v="32"/>
    <n v="254"/>
    <n v="10"/>
    <n v="44"/>
    <n v="30"/>
    <n v="10"/>
    <n v="227"/>
    <n v="348"/>
    <n v="6.5767093774804402E-3"/>
    <s v="Wines"/>
    <n v="2"/>
    <n v="7"/>
    <n v="3"/>
    <n v="3"/>
    <n v="7"/>
    <n v="3"/>
    <n v="11"/>
    <n v="0"/>
  </r>
  <r>
    <n v="9750"/>
    <n v="1961"/>
    <n v="64"/>
    <x v="3"/>
    <s v="Divorced"/>
    <s v="Senior"/>
    <n v="64325"/>
    <n v="0"/>
    <n v="1"/>
    <d v="2013-07-02T00:00:00"/>
    <n v="41"/>
    <n v="731"/>
    <n v="60"/>
    <n v="353"/>
    <n v="78"/>
    <n v="12"/>
    <n v="73"/>
    <n v="1234"/>
    <n v="1.9183832102603965E-2"/>
    <s v="Wines"/>
    <n v="5"/>
    <n v="10"/>
    <n v="3"/>
    <n v="5"/>
    <n v="7"/>
    <n v="3"/>
    <n v="11"/>
    <n v="0"/>
  </r>
  <r>
    <n v="456"/>
    <n v="1986"/>
    <n v="39"/>
    <x v="2"/>
    <s v="Married"/>
    <s v="Adult"/>
    <n v="7500"/>
    <n v="1"/>
    <n v="0"/>
    <d v="2013-07-02T00:00:00"/>
    <n v="96"/>
    <n v="1"/>
    <n v="11"/>
    <n v="5"/>
    <n v="4"/>
    <n v="6"/>
    <n v="9"/>
    <n v="27"/>
    <n v="3.5999999999999999E-3"/>
    <s v="Fruits"/>
    <n v="2"/>
    <n v="2"/>
    <n v="0"/>
    <n v="3"/>
    <n v="8"/>
    <n v="3"/>
    <n v="11"/>
    <n v="0"/>
  </r>
  <r>
    <n v="2874"/>
    <n v="1988"/>
    <n v="37"/>
    <x v="2"/>
    <s v="Divorced"/>
    <s v="Adult"/>
    <n v="35388"/>
    <n v="1"/>
    <n v="0"/>
    <d v="2013-07-03T00:00:00"/>
    <n v="20"/>
    <n v="6"/>
    <n v="4"/>
    <n v="7"/>
    <n v="4"/>
    <n v="3"/>
    <n v="8"/>
    <n v="24"/>
    <n v="6.7819599864360806E-4"/>
    <s v="GoldProds"/>
    <n v="1"/>
    <n v="1"/>
    <n v="0"/>
    <n v="3"/>
    <n v="7"/>
    <n v="3"/>
    <n v="11"/>
    <n v="0"/>
  </r>
  <r>
    <n v="10142"/>
    <n v="1976"/>
    <n v="49"/>
    <x v="3"/>
    <s v="Divorced"/>
    <s v="Adult"/>
    <n v="66476"/>
    <n v="0"/>
    <n v="1"/>
    <d v="2013-07-03T00:00:00"/>
    <n v="99"/>
    <n v="372"/>
    <n v="18"/>
    <n v="126"/>
    <n v="47"/>
    <n v="48"/>
    <n v="78"/>
    <n v="611"/>
    <n v="9.1912870810518087E-3"/>
    <s v="Wines"/>
    <n v="2"/>
    <n v="5"/>
    <n v="2"/>
    <n v="11"/>
    <n v="4"/>
    <n v="3"/>
    <n v="11"/>
    <n v="0"/>
  </r>
  <r>
    <n v="1710"/>
    <n v="1978"/>
    <n v="47"/>
    <x v="0"/>
    <s v="Single"/>
    <s v="Adult"/>
    <n v="30168"/>
    <n v="1"/>
    <n v="0"/>
    <d v="2013-07-03T00:00:00"/>
    <n v="51"/>
    <n v="154"/>
    <n v="20"/>
    <n v="66"/>
    <n v="0"/>
    <n v="12"/>
    <n v="27"/>
    <n v="252"/>
    <n v="8.3532219570405727E-3"/>
    <s v="Wines"/>
    <n v="7"/>
    <n v="6"/>
    <n v="1"/>
    <n v="4"/>
    <n v="9"/>
    <n v="3"/>
    <n v="11"/>
    <n v="0"/>
  </r>
  <r>
    <n v="8858"/>
    <n v="1972"/>
    <n v="53"/>
    <x v="3"/>
    <s v="Married"/>
    <s v="Senior"/>
    <n v="44325"/>
    <n v="0"/>
    <n v="1"/>
    <d v="2013-07-03T00:00:00"/>
    <n v="69"/>
    <n v="516"/>
    <n v="0"/>
    <n v="21"/>
    <n v="0"/>
    <n v="0"/>
    <n v="5"/>
    <n v="537"/>
    <n v="1.2115059221658207E-2"/>
    <s v="Wines"/>
    <n v="4"/>
    <n v="8"/>
    <n v="2"/>
    <n v="7"/>
    <n v="8"/>
    <n v="3"/>
    <n v="11"/>
    <n v="0"/>
  </r>
  <r>
    <n v="9507"/>
    <n v="1975"/>
    <n v="50"/>
    <x v="0"/>
    <s v="Married"/>
    <s v="Adult"/>
    <n v="40794"/>
    <n v="0"/>
    <n v="1"/>
    <d v="2013-07-04T00:00:00"/>
    <n v="18"/>
    <n v="261"/>
    <n v="23"/>
    <n v="73"/>
    <n v="4"/>
    <n v="23"/>
    <n v="50"/>
    <n v="384"/>
    <n v="9.413148992498897E-3"/>
    <s v="Wines"/>
    <n v="2"/>
    <n v="6"/>
    <n v="3"/>
    <n v="5"/>
    <n v="7"/>
    <n v="3"/>
    <n v="11"/>
    <n v="0"/>
  </r>
  <r>
    <n v="2942"/>
    <n v="1964"/>
    <n v="61"/>
    <x v="0"/>
    <s v="Single"/>
    <s v="Senior"/>
    <n v="45906"/>
    <n v="0"/>
    <n v="1"/>
    <d v="2013-07-05T00:00:00"/>
    <n v="20"/>
    <n v="305"/>
    <n v="3"/>
    <n v="27"/>
    <n v="4"/>
    <n v="3"/>
    <n v="144"/>
    <n v="342"/>
    <n v="7.4500065350934517E-3"/>
    <s v="Wines"/>
    <n v="2"/>
    <n v="5"/>
    <n v="4"/>
    <n v="4"/>
    <n v="5"/>
    <n v="3"/>
    <n v="11"/>
    <n v="0"/>
  </r>
  <r>
    <n v="9499"/>
    <n v="1954"/>
    <n v="71"/>
    <x v="0"/>
    <s v="Married"/>
    <s v="Senior"/>
    <n v="93404"/>
    <n v="1"/>
    <n v="2"/>
    <d v="2013-07-05T00:00:00"/>
    <n v="97"/>
    <n v="1279"/>
    <n v="15"/>
    <n v="287"/>
    <n v="20"/>
    <n v="0"/>
    <n v="15"/>
    <n v="1601"/>
    <n v="1.7140593550597404E-2"/>
    <s v="Wines"/>
    <n v="3"/>
    <n v="3"/>
    <n v="4"/>
    <n v="7"/>
    <n v="5"/>
    <n v="3"/>
    <n v="11"/>
    <n v="0"/>
  </r>
  <r>
    <n v="10659"/>
    <n v="1979"/>
    <n v="46"/>
    <x v="2"/>
    <s v="Together"/>
    <s v="Adult"/>
    <n v="7500"/>
    <n v="1"/>
    <n v="0"/>
    <d v="2013-07-05T00:00:00"/>
    <n v="7"/>
    <n v="2"/>
    <n v="8"/>
    <n v="11"/>
    <n v="3"/>
    <n v="8"/>
    <n v="21"/>
    <n v="32"/>
    <n v="4.2666666666666669E-3"/>
    <s v="GoldProds"/>
    <n v="4"/>
    <n v="3"/>
    <n v="2"/>
    <n v="2"/>
    <n v="7"/>
    <n v="3"/>
    <n v="11"/>
    <n v="0"/>
  </r>
  <r>
    <n v="9579"/>
    <n v="1959"/>
    <n v="66"/>
    <x v="3"/>
    <s v="Married"/>
    <s v="Senior"/>
    <n v="33762"/>
    <n v="2"/>
    <n v="1"/>
    <d v="2013-07-07T00:00:00"/>
    <n v="61"/>
    <n v="53"/>
    <n v="1"/>
    <n v="34"/>
    <n v="2"/>
    <n v="0"/>
    <n v="16"/>
    <n v="90"/>
    <n v="2.665718855518038E-3"/>
    <s v="Wines"/>
    <n v="3"/>
    <n v="2"/>
    <n v="2"/>
    <n v="2"/>
    <n v="8"/>
    <n v="3"/>
    <n v="11"/>
    <n v="0"/>
  </r>
  <r>
    <n v="2445"/>
    <n v="1974"/>
    <n v="51"/>
    <x v="3"/>
    <s v="Together"/>
    <s v="Senior"/>
    <n v="28440"/>
    <n v="1"/>
    <n v="0"/>
    <d v="2013-07-07T00:00:00"/>
    <n v="87"/>
    <n v="38"/>
    <n v="1"/>
    <n v="24"/>
    <n v="0"/>
    <n v="0"/>
    <n v="0"/>
    <n v="63"/>
    <n v="2.2151898734177216E-3"/>
    <s v="Wines"/>
    <n v="1"/>
    <n v="2"/>
    <n v="0"/>
    <n v="3"/>
    <n v="8"/>
    <n v="3"/>
    <n v="11"/>
    <n v="0"/>
  </r>
  <r>
    <n v="2254"/>
    <n v="1983"/>
    <n v="42"/>
    <x v="0"/>
    <s v="Married"/>
    <s v="Adult"/>
    <n v="69520"/>
    <n v="0"/>
    <n v="0"/>
    <d v="2013-07-07T00:00:00"/>
    <n v="95"/>
    <n v="627"/>
    <n v="120"/>
    <n v="414"/>
    <n v="121"/>
    <n v="80"/>
    <n v="93"/>
    <n v="1362"/>
    <n v="1.9591484464902185E-2"/>
    <s v="Wines"/>
    <n v="1"/>
    <n v="9"/>
    <n v="6"/>
    <n v="5"/>
    <n v="5"/>
    <n v="3"/>
    <n v="11"/>
    <n v="0"/>
  </r>
  <r>
    <n v="5547"/>
    <n v="1982"/>
    <n v="43"/>
    <x v="3"/>
    <s v="Married"/>
    <s v="Adult"/>
    <n v="84169"/>
    <n v="0"/>
    <n v="0"/>
    <d v="2013-07-08T00:00:00"/>
    <n v="9"/>
    <n v="1478"/>
    <n v="19"/>
    <n v="403"/>
    <n v="0"/>
    <n v="19"/>
    <n v="0"/>
    <n v="1919"/>
    <n v="2.279936793831458E-2"/>
    <s v="Wines"/>
    <n v="1"/>
    <n v="7"/>
    <n v="6"/>
    <n v="6"/>
    <n v="3"/>
    <n v="3"/>
    <n v="11"/>
    <n v="1"/>
  </r>
  <r>
    <n v="6969"/>
    <n v="1982"/>
    <n v="43"/>
    <x v="0"/>
    <s v="Together"/>
    <s v="Adult"/>
    <n v="50272"/>
    <n v="1"/>
    <n v="0"/>
    <d v="2013-07-08T00:00:00"/>
    <n v="75"/>
    <n v="99"/>
    <n v="13"/>
    <n v="66"/>
    <n v="43"/>
    <n v="8"/>
    <n v="4"/>
    <n v="229"/>
    <n v="4.5552196053469125E-3"/>
    <s v="Wines"/>
    <n v="3"/>
    <n v="4"/>
    <n v="1"/>
    <n v="5"/>
    <n v="7"/>
    <n v="3"/>
    <n v="11"/>
    <n v="0"/>
  </r>
  <r>
    <n v="5519"/>
    <n v="1956"/>
    <n v="69"/>
    <x v="0"/>
    <s v="Together"/>
    <s v="Senior"/>
    <n v="64090"/>
    <n v="0"/>
    <n v="1"/>
    <d v="2013-07-08T00:00:00"/>
    <n v="8"/>
    <n v="316"/>
    <n v="58"/>
    <n v="161"/>
    <n v="76"/>
    <n v="51"/>
    <n v="135"/>
    <n v="662"/>
    <n v="1.032922452800749E-2"/>
    <s v="Wines"/>
    <n v="1"/>
    <n v="6"/>
    <n v="9"/>
    <n v="4"/>
    <n v="5"/>
    <n v="3"/>
    <n v="11"/>
    <n v="1"/>
  </r>
  <r>
    <n v="8362"/>
    <n v="1982"/>
    <n v="43"/>
    <x v="3"/>
    <s v="Married"/>
    <s v="Adult"/>
    <n v="84169"/>
    <n v="0"/>
    <n v="0"/>
    <d v="2013-07-08T00:00:00"/>
    <n v="9"/>
    <n v="1478"/>
    <n v="19"/>
    <n v="403"/>
    <n v="0"/>
    <n v="19"/>
    <n v="0"/>
    <n v="1919"/>
    <n v="2.279936793831458E-2"/>
    <s v="Wines"/>
    <n v="1"/>
    <n v="7"/>
    <n v="6"/>
    <n v="6"/>
    <n v="3"/>
    <n v="3"/>
    <n v="11"/>
    <n v="1"/>
  </r>
  <r>
    <n v="6634"/>
    <n v="1979"/>
    <n v="46"/>
    <x v="1"/>
    <s v="Divorced"/>
    <s v="Adult"/>
    <n v="33462"/>
    <n v="1"/>
    <n v="0"/>
    <d v="2013-07-08T00:00:00"/>
    <n v="78"/>
    <n v="22"/>
    <n v="3"/>
    <n v="18"/>
    <n v="0"/>
    <n v="0"/>
    <n v="11"/>
    <n v="43"/>
    <n v="1.2850397465782081E-3"/>
    <s v="Wines"/>
    <n v="1"/>
    <n v="2"/>
    <n v="0"/>
    <n v="3"/>
    <n v="7"/>
    <n v="3"/>
    <n v="11"/>
    <n v="0"/>
  </r>
  <r>
    <n v="9964"/>
    <n v="1979"/>
    <n v="46"/>
    <x v="0"/>
    <s v="Single"/>
    <s v="Adult"/>
    <n v="61825"/>
    <n v="0"/>
    <n v="1"/>
    <d v="2013-07-08T00:00:00"/>
    <n v="56"/>
    <n v="162"/>
    <n v="50"/>
    <n v="100"/>
    <n v="55"/>
    <n v="30"/>
    <n v="27"/>
    <n v="397"/>
    <n v="6.4213505863323899E-3"/>
    <s v="Wines"/>
    <n v="1"/>
    <n v="4"/>
    <n v="2"/>
    <n v="8"/>
    <n v="4"/>
    <n v="3"/>
    <n v="11"/>
    <n v="0"/>
  </r>
  <r>
    <n v="1630"/>
    <n v="1979"/>
    <n v="46"/>
    <x v="0"/>
    <s v="Single"/>
    <s v="Adult"/>
    <n v="61825"/>
    <n v="0"/>
    <n v="1"/>
    <d v="2013-07-08T00:00:00"/>
    <n v="56"/>
    <n v="162"/>
    <n v="50"/>
    <n v="100"/>
    <n v="55"/>
    <n v="30"/>
    <n v="27"/>
    <n v="397"/>
    <n v="6.4213505863323899E-3"/>
    <s v="Wines"/>
    <n v="1"/>
    <n v="4"/>
    <n v="2"/>
    <n v="8"/>
    <n v="4"/>
    <n v="3"/>
    <n v="11"/>
    <n v="0"/>
  </r>
  <r>
    <n v="10664"/>
    <n v="1949"/>
    <n v="76"/>
    <x v="1"/>
    <s v="Widow"/>
    <s v="Senior"/>
    <n v="51529"/>
    <n v="0"/>
    <n v="1"/>
    <d v="2013-07-09T00:00:00"/>
    <n v="14"/>
    <n v="400"/>
    <n v="4"/>
    <n v="35"/>
    <n v="6"/>
    <n v="0"/>
    <n v="22"/>
    <n v="445"/>
    <n v="8.6359137573017129E-3"/>
    <s v="Wines"/>
    <n v="2"/>
    <n v="9"/>
    <n v="1"/>
    <n v="5"/>
    <n v="8"/>
    <n v="3"/>
    <n v="11"/>
    <n v="0"/>
  </r>
  <r>
    <n v="891"/>
    <n v="1951"/>
    <n v="74"/>
    <x v="1"/>
    <s v="Together"/>
    <s v="Senior"/>
    <n v="29298"/>
    <n v="1"/>
    <n v="1"/>
    <d v="2013-07-09T00:00:00"/>
    <n v="60"/>
    <n v="6"/>
    <n v="0"/>
    <n v="2"/>
    <n v="2"/>
    <n v="0"/>
    <n v="1"/>
    <n v="10"/>
    <n v="3.4132022663663046E-4"/>
    <s v="Wines"/>
    <n v="1"/>
    <n v="1"/>
    <n v="0"/>
    <n v="2"/>
    <n v="5"/>
    <n v="3"/>
    <n v="11"/>
    <n v="0"/>
  </r>
  <r>
    <n v="4328"/>
    <n v="1986"/>
    <n v="39"/>
    <x v="2"/>
    <s v="Married"/>
    <s v="Adult"/>
    <n v="21955"/>
    <n v="1"/>
    <n v="0"/>
    <d v="2013-07-09T00:00:00"/>
    <n v="81"/>
    <n v="5"/>
    <n v="1"/>
    <n v="7"/>
    <n v="17"/>
    <n v="14"/>
    <n v="11"/>
    <n v="44"/>
    <n v="2.0040992940104758E-3"/>
    <s v="FishProducts"/>
    <n v="2"/>
    <n v="2"/>
    <n v="1"/>
    <n v="3"/>
    <n v="6"/>
    <n v="3"/>
    <n v="11"/>
    <n v="0"/>
  </r>
  <r>
    <n v="3896"/>
    <n v="1984"/>
    <n v="41"/>
    <x v="0"/>
    <s v="Married"/>
    <s v="Adult"/>
    <n v="27255"/>
    <n v="1"/>
    <n v="0"/>
    <d v="2013-07-11T00:00:00"/>
    <n v="3"/>
    <n v="22"/>
    <n v="1"/>
    <n v="11"/>
    <n v="0"/>
    <n v="1"/>
    <n v="2"/>
    <n v="35"/>
    <n v="1.2841680425609979E-3"/>
    <s v="Wines"/>
    <n v="1"/>
    <n v="1"/>
    <n v="0"/>
    <n v="3"/>
    <n v="7"/>
    <n v="3"/>
    <n v="11"/>
    <n v="0"/>
  </r>
  <r>
    <n v="3665"/>
    <n v="1977"/>
    <n v="48"/>
    <x v="2"/>
    <s v="Together"/>
    <s v="Adult"/>
    <n v="25315"/>
    <n v="1"/>
    <n v="0"/>
    <d v="2013-07-11T00:00:00"/>
    <n v="46"/>
    <n v="1"/>
    <n v="9"/>
    <n v="8"/>
    <n v="11"/>
    <n v="3"/>
    <n v="22"/>
    <n v="32"/>
    <n v="1.2640726841793403E-3"/>
    <s v="GoldProds"/>
    <n v="3"/>
    <n v="3"/>
    <n v="0"/>
    <n v="3"/>
    <n v="8"/>
    <n v="3"/>
    <n v="11"/>
    <n v="0"/>
  </r>
  <r>
    <n v="7426"/>
    <n v="1971"/>
    <n v="54"/>
    <x v="2"/>
    <s v="Married"/>
    <s v="Senior"/>
    <n v="54690"/>
    <n v="1"/>
    <n v="1"/>
    <d v="2013-07-11T00:00:00"/>
    <n v="76"/>
    <n v="111"/>
    <n v="16"/>
    <n v="37"/>
    <n v="7"/>
    <n v="9"/>
    <n v="18"/>
    <n v="180"/>
    <n v="3.2912781130005485E-3"/>
    <s v="Wines"/>
    <n v="3"/>
    <n v="3"/>
    <n v="1"/>
    <n v="5"/>
    <n v="3"/>
    <n v="3"/>
    <n v="11"/>
    <n v="0"/>
  </r>
  <r>
    <n v="4654"/>
    <n v="1992"/>
    <n v="33"/>
    <x v="0"/>
    <s v="Together"/>
    <s v="Adult"/>
    <n v="75114"/>
    <n v="0"/>
    <n v="0"/>
    <d v="2013-07-11T00:00:00"/>
    <n v="40"/>
    <n v="571"/>
    <n v="12"/>
    <n v="523"/>
    <n v="63"/>
    <n v="60"/>
    <n v="24"/>
    <n v="1229"/>
    <n v="1.6361796735628511E-2"/>
    <s v="Wines"/>
    <n v="1"/>
    <n v="3"/>
    <n v="10"/>
    <n v="5"/>
    <n v="2"/>
    <n v="3"/>
    <n v="11"/>
    <n v="0"/>
  </r>
  <r>
    <n v="2698"/>
    <n v="1976"/>
    <n v="49"/>
    <x v="0"/>
    <s v="Single"/>
    <s v="Adult"/>
    <n v="47025"/>
    <n v="0"/>
    <n v="1"/>
    <d v="2013-07-11T00:00:00"/>
    <n v="52"/>
    <n v="254"/>
    <n v="7"/>
    <n v="108"/>
    <n v="20"/>
    <n v="0"/>
    <n v="26"/>
    <n v="389"/>
    <n v="8.2721956406166929E-3"/>
    <s v="Wines"/>
    <n v="3"/>
    <n v="6"/>
    <n v="3"/>
    <n v="5"/>
    <n v="6"/>
    <n v="3"/>
    <n v="11"/>
    <n v="0"/>
  </r>
  <r>
    <n v="5113"/>
    <n v="1971"/>
    <n v="54"/>
    <x v="3"/>
    <s v="Divorced"/>
    <s v="Senior"/>
    <n v="86979"/>
    <n v="0"/>
    <n v="0"/>
    <d v="2013-07-11T00:00:00"/>
    <n v="67"/>
    <n v="584"/>
    <n v="100"/>
    <n v="835"/>
    <n v="65"/>
    <n v="83"/>
    <n v="35"/>
    <n v="1667"/>
    <n v="1.9165545706434885E-2"/>
    <s v="MeatProducts"/>
    <n v="1"/>
    <n v="5"/>
    <n v="5"/>
    <n v="5"/>
    <n v="2"/>
    <n v="3"/>
    <n v="11"/>
    <n v="1"/>
  </r>
  <r>
    <n v="8360"/>
    <n v="1971"/>
    <n v="54"/>
    <x v="2"/>
    <s v="Married"/>
    <s v="Senior"/>
    <n v="54690"/>
    <n v="1"/>
    <n v="1"/>
    <d v="2013-07-11T00:00:00"/>
    <n v="76"/>
    <n v="111"/>
    <n v="16"/>
    <n v="37"/>
    <n v="7"/>
    <n v="9"/>
    <n v="18"/>
    <n v="180"/>
    <n v="3.2912781130005485E-3"/>
    <s v="Wines"/>
    <n v="3"/>
    <n v="3"/>
    <n v="1"/>
    <n v="5"/>
    <n v="3"/>
    <n v="3"/>
    <n v="11"/>
    <n v="0"/>
  </r>
  <r>
    <n v="7181"/>
    <n v="1977"/>
    <n v="48"/>
    <x v="0"/>
    <s v="Married"/>
    <s v="Adult"/>
    <n v="30368"/>
    <n v="0"/>
    <n v="1"/>
    <d v="2013-07-11T00:00:00"/>
    <n v="97"/>
    <n v="35"/>
    <n v="0"/>
    <n v="13"/>
    <n v="2"/>
    <n v="0"/>
    <n v="2"/>
    <n v="50"/>
    <n v="1.6464699683877767E-3"/>
    <s v="Wines"/>
    <n v="2"/>
    <n v="2"/>
    <n v="0"/>
    <n v="3"/>
    <n v="8"/>
    <n v="3"/>
    <n v="11"/>
    <n v="0"/>
  </r>
  <r>
    <n v="11191"/>
    <n v="1986"/>
    <n v="39"/>
    <x v="0"/>
    <s v="Divorced"/>
    <s v="Adult"/>
    <n v="41411"/>
    <n v="0"/>
    <n v="0"/>
    <d v="2013-07-12T00:00:00"/>
    <n v="11"/>
    <n v="37"/>
    <n v="32"/>
    <n v="38"/>
    <n v="11"/>
    <n v="3"/>
    <n v="18"/>
    <n v="121"/>
    <n v="2.9219289560744729E-3"/>
    <s v="MeatProducts"/>
    <n v="1"/>
    <n v="2"/>
    <n v="1"/>
    <n v="4"/>
    <n v="6"/>
    <n v="3"/>
    <n v="11"/>
    <n v="0"/>
  </r>
  <r>
    <n v="7128"/>
    <n v="1977"/>
    <n v="48"/>
    <x v="3"/>
    <s v="Single"/>
    <s v="Adult"/>
    <n v="42997"/>
    <n v="1"/>
    <n v="1"/>
    <d v="2013-07-12T00:00:00"/>
    <n v="91"/>
    <n v="4"/>
    <n v="0"/>
    <n v="5"/>
    <n v="0"/>
    <n v="1"/>
    <n v="5"/>
    <n v="10"/>
    <n v="2.3257436565341769E-4"/>
    <s v="MeatProducts"/>
    <n v="1"/>
    <n v="1"/>
    <n v="0"/>
    <n v="2"/>
    <n v="7"/>
    <n v="3"/>
    <n v="11"/>
    <n v="0"/>
  </r>
  <r>
    <n v="10530"/>
    <n v="1959"/>
    <n v="66"/>
    <x v="3"/>
    <s v="Widow"/>
    <s v="Senior"/>
    <n v="67786"/>
    <n v="0"/>
    <n v="0"/>
    <d v="2013-07-12T00:00:00"/>
    <n v="0"/>
    <n v="431"/>
    <n v="82"/>
    <n v="441"/>
    <n v="80"/>
    <n v="20"/>
    <n v="102"/>
    <n v="1054"/>
    <n v="1.5548933408078364E-2"/>
    <s v="MeatProducts"/>
    <n v="1"/>
    <n v="3"/>
    <n v="6"/>
    <n v="6"/>
    <n v="1"/>
    <n v="3"/>
    <n v="11"/>
    <n v="1"/>
  </r>
  <r>
    <n v="6237"/>
    <n v="1966"/>
    <n v="59"/>
    <x v="3"/>
    <s v="Single"/>
    <s v="Senior"/>
    <n v="7144"/>
    <n v="0"/>
    <n v="2"/>
    <d v="2013-07-12T00:00:00"/>
    <n v="92"/>
    <n v="81"/>
    <n v="4"/>
    <n v="33"/>
    <n v="5"/>
    <n v="2"/>
    <n v="291"/>
    <n v="125"/>
    <n v="1.7497200447928331E-2"/>
    <s v="GoldProds"/>
    <n v="0"/>
    <n v="23"/>
    <n v="1"/>
    <n v="1"/>
    <n v="0"/>
    <n v="3"/>
    <n v="11"/>
    <n v="0"/>
  </r>
  <r>
    <n v="8527"/>
    <n v="1965"/>
    <n v="60"/>
    <x v="1"/>
    <s v="Together"/>
    <s v="Senior"/>
    <n v="65735"/>
    <n v="1"/>
    <n v="1"/>
    <d v="2013-07-12T00:00:00"/>
    <n v="37"/>
    <n v="239"/>
    <n v="7"/>
    <n v="119"/>
    <n v="4"/>
    <n v="15"/>
    <n v="11"/>
    <n v="384"/>
    <n v="5.8416368753327758E-3"/>
    <s v="Wines"/>
    <n v="5"/>
    <n v="6"/>
    <n v="2"/>
    <n v="6"/>
    <n v="7"/>
    <n v="3"/>
    <n v="11"/>
    <n v="0"/>
  </r>
  <r>
    <n v="8148"/>
    <n v="1956"/>
    <n v="69"/>
    <x v="1"/>
    <s v="Together"/>
    <s v="Senior"/>
    <n v="50898"/>
    <n v="1"/>
    <n v="1"/>
    <d v="2013-08-01T00:00:00"/>
    <n v="88"/>
    <n v="285"/>
    <n v="28"/>
    <n v="242"/>
    <n v="55"/>
    <n v="114"/>
    <n v="135"/>
    <n v="724"/>
    <n v="1.4224527486345239E-2"/>
    <s v="Wines"/>
    <n v="13"/>
    <n v="6"/>
    <n v="2"/>
    <n v="12"/>
    <n v="5"/>
    <n v="3"/>
    <n v="11"/>
    <n v="0"/>
  </r>
  <r>
    <n v="2098"/>
    <n v="1969"/>
    <n v="56"/>
    <x v="3"/>
    <s v="Married"/>
    <s v="Senior"/>
    <n v="33581"/>
    <n v="2"/>
    <n v="0"/>
    <d v="2013-08-01T00:00:00"/>
    <n v="38"/>
    <n v="11"/>
    <n v="0"/>
    <n v="5"/>
    <n v="0"/>
    <n v="0"/>
    <n v="1"/>
    <n v="16"/>
    <n v="4.7645990292129479E-4"/>
    <s v="Wines"/>
    <n v="1"/>
    <n v="1"/>
    <n v="0"/>
    <n v="2"/>
    <n v="8"/>
    <n v="3"/>
    <n v="11"/>
    <n v="0"/>
  </r>
  <r>
    <n v="944"/>
    <n v="1962"/>
    <n v="63"/>
    <x v="0"/>
    <s v="Married"/>
    <s v="Senior"/>
    <n v="56181"/>
    <n v="0"/>
    <n v="1"/>
    <d v="2013-08-01T00:00:00"/>
    <n v="6"/>
    <n v="121"/>
    <n v="103"/>
    <n v="69"/>
    <n v="8"/>
    <n v="44"/>
    <n v="48"/>
    <n v="345"/>
    <n v="6.1408661291183853E-3"/>
    <s v="Wines"/>
    <n v="1"/>
    <n v="4"/>
    <n v="2"/>
    <n v="7"/>
    <n v="4"/>
    <n v="3"/>
    <n v="11"/>
    <n v="0"/>
  </r>
  <r>
    <n v="8686"/>
    <n v="1979"/>
    <n v="46"/>
    <x v="4"/>
    <s v="Together"/>
    <s v="Adult"/>
    <n v="23724"/>
    <n v="1"/>
    <n v="0"/>
    <d v="2013-08-01T00:00:00"/>
    <n v="65"/>
    <n v="5"/>
    <n v="23"/>
    <n v="15"/>
    <n v="0"/>
    <n v="18"/>
    <n v="14"/>
    <n v="61"/>
    <n v="2.5712358792783678E-3"/>
    <s v="Fruits"/>
    <n v="2"/>
    <n v="2"/>
    <n v="0"/>
    <n v="3"/>
    <n v="8"/>
    <n v="3"/>
    <n v="11"/>
    <n v="0"/>
  </r>
  <r>
    <n v="7966"/>
    <n v="1959"/>
    <n v="66"/>
    <x v="0"/>
    <s v="Single"/>
    <s v="Senior"/>
    <n v="80982"/>
    <n v="1"/>
    <n v="1"/>
    <d v="2013-08-01T00:00:00"/>
    <n v="48"/>
    <n v="505"/>
    <n v="137"/>
    <n v="401"/>
    <n v="104"/>
    <n v="22"/>
    <n v="22"/>
    <n v="1169"/>
    <n v="1.4435306611345731E-2"/>
    <s v="Wines"/>
    <n v="3"/>
    <n v="11"/>
    <n v="5"/>
    <n v="11"/>
    <n v="5"/>
    <n v="3"/>
    <n v="11"/>
    <n v="0"/>
  </r>
  <r>
    <n v="11114"/>
    <n v="1970"/>
    <n v="55"/>
    <x v="0"/>
    <s v="Together"/>
    <s v="Senior"/>
    <n v="19656"/>
    <n v="1"/>
    <n v="0"/>
    <d v="2013-08-02T00:00:00"/>
    <n v="94"/>
    <n v="25"/>
    <n v="4"/>
    <n v="9"/>
    <n v="6"/>
    <n v="8"/>
    <n v="32"/>
    <n v="52"/>
    <n v="2.6455026455026454E-3"/>
    <s v="GoldProds"/>
    <n v="3"/>
    <n v="2"/>
    <n v="1"/>
    <n v="3"/>
    <n v="7"/>
    <n v="3"/>
    <n v="11"/>
    <n v="0"/>
  </r>
  <r>
    <n v="5628"/>
    <n v="1982"/>
    <n v="43"/>
    <x v="0"/>
    <s v="Together"/>
    <s v="Adult"/>
    <n v="61416"/>
    <n v="0"/>
    <n v="0"/>
    <d v="2013-08-02T00:00:00"/>
    <n v="25"/>
    <n v="848"/>
    <n v="154"/>
    <n v="323"/>
    <n v="201"/>
    <n v="61"/>
    <n v="78"/>
    <n v="1587"/>
    <n v="2.5840171942164907E-2"/>
    <s v="Wines"/>
    <n v="1"/>
    <n v="10"/>
    <n v="3"/>
    <n v="10"/>
    <n v="6"/>
    <n v="3"/>
    <n v="11"/>
    <n v="0"/>
  </r>
  <r>
    <n v="3852"/>
    <n v="1961"/>
    <n v="64"/>
    <x v="1"/>
    <s v="Together"/>
    <s v="Senior"/>
    <n v="74881"/>
    <n v="1"/>
    <n v="1"/>
    <d v="2013-08-03T00:00:00"/>
    <n v="48"/>
    <n v="505"/>
    <n v="72"/>
    <n v="270"/>
    <n v="36"/>
    <n v="27"/>
    <n v="54"/>
    <n v="910"/>
    <n v="1.2152615483233396E-2"/>
    <s v="Wines"/>
    <n v="4"/>
    <n v="9"/>
    <n v="2"/>
    <n v="12"/>
    <n v="5"/>
    <n v="3"/>
    <n v="11"/>
    <n v="0"/>
  </r>
  <r>
    <n v="1000"/>
    <n v="1961"/>
    <n v="64"/>
    <x v="1"/>
    <s v="Together"/>
    <s v="Senior"/>
    <n v="74881"/>
    <n v="1"/>
    <n v="1"/>
    <d v="2013-08-03T00:00:00"/>
    <n v="48"/>
    <n v="505"/>
    <n v="72"/>
    <n v="270"/>
    <n v="36"/>
    <n v="27"/>
    <n v="54"/>
    <n v="910"/>
    <n v="1.2152615483233396E-2"/>
    <s v="Wines"/>
    <n v="4"/>
    <n v="9"/>
    <n v="2"/>
    <n v="12"/>
    <n v="5"/>
    <n v="3"/>
    <n v="11"/>
    <n v="0"/>
  </r>
  <r>
    <n v="4860"/>
    <n v="1970"/>
    <n v="55"/>
    <x v="0"/>
    <s v="Single"/>
    <s v="Senior"/>
    <n v="24206"/>
    <n v="1"/>
    <n v="0"/>
    <d v="2013-08-03T00:00:00"/>
    <n v="66"/>
    <n v="7"/>
    <n v="2"/>
    <n v="8"/>
    <n v="3"/>
    <n v="2"/>
    <n v="3"/>
    <n v="22"/>
    <n v="9.0886557051970583E-4"/>
    <s v="MeatProducts"/>
    <n v="1"/>
    <n v="1"/>
    <n v="0"/>
    <n v="3"/>
    <n v="6"/>
    <n v="3"/>
    <n v="11"/>
    <n v="0"/>
  </r>
  <r>
    <n v="1357"/>
    <n v="1970"/>
    <n v="55"/>
    <x v="0"/>
    <s v="Together"/>
    <s v="Senior"/>
    <n v="74854"/>
    <n v="1"/>
    <n v="2"/>
    <d v="2013-08-04T00:00:00"/>
    <n v="90"/>
    <n v="856"/>
    <n v="59"/>
    <n v="487"/>
    <n v="58"/>
    <n v="29"/>
    <n v="73"/>
    <n v="1489"/>
    <n v="1.9892056536724826E-2"/>
    <s v="Wines"/>
    <n v="7"/>
    <n v="2"/>
    <n v="5"/>
    <n v="5"/>
    <n v="5"/>
    <n v="3"/>
    <n v="11"/>
    <n v="0"/>
  </r>
  <r>
    <n v="2868"/>
    <n v="1949"/>
    <n v="76"/>
    <x v="3"/>
    <s v="Single"/>
    <s v="Senior"/>
    <n v="26518"/>
    <n v="1"/>
    <n v="1"/>
    <d v="2013-08-04T00:00:00"/>
    <n v="33"/>
    <n v="20"/>
    <n v="1"/>
    <n v="28"/>
    <n v="3"/>
    <n v="3"/>
    <n v="2"/>
    <n v="55"/>
    <n v="2.0740629006712422E-3"/>
    <s v="MeatProducts"/>
    <n v="3"/>
    <n v="2"/>
    <n v="0"/>
    <n v="3"/>
    <n v="8"/>
    <n v="3"/>
    <n v="11"/>
    <n v="1"/>
  </r>
  <r>
    <n v="8911"/>
    <n v="1967"/>
    <n v="58"/>
    <x v="3"/>
    <s v="Married"/>
    <s v="Senior"/>
    <n v="56320"/>
    <n v="0"/>
    <n v="1"/>
    <d v="2013-08-04T00:00:00"/>
    <n v="11"/>
    <n v="201"/>
    <n v="53"/>
    <n v="172"/>
    <n v="116"/>
    <n v="77"/>
    <n v="83"/>
    <n v="619"/>
    <n v="1.0990767045454545E-2"/>
    <s v="Wines"/>
    <n v="3"/>
    <n v="5"/>
    <n v="4"/>
    <n v="9"/>
    <n v="4"/>
    <n v="3"/>
    <n v="11"/>
    <n v="0"/>
  </r>
  <r>
    <n v="6200"/>
    <n v="1951"/>
    <n v="74"/>
    <x v="0"/>
    <s v="Married"/>
    <s v="Senior"/>
    <n v="75903"/>
    <n v="0"/>
    <n v="1"/>
    <d v="2013-08-04T00:00:00"/>
    <n v="50"/>
    <n v="340"/>
    <n v="108"/>
    <n v="185"/>
    <n v="130"/>
    <n v="38"/>
    <n v="100"/>
    <n v="801"/>
    <n v="1.0552942571439863E-2"/>
    <s v="Wines"/>
    <n v="2"/>
    <n v="6"/>
    <n v="6"/>
    <n v="9"/>
    <n v="3"/>
    <n v="3"/>
    <n v="11"/>
    <n v="0"/>
  </r>
  <r>
    <n v="6177"/>
    <n v="1985"/>
    <n v="40"/>
    <x v="3"/>
    <s v="Married"/>
    <s v="Adult"/>
    <n v="33454"/>
    <n v="1"/>
    <n v="0"/>
    <d v="2013-08-05T00:00:00"/>
    <n v="32"/>
    <n v="76"/>
    <n v="10"/>
    <n v="56"/>
    <n v="3"/>
    <n v="1"/>
    <n v="23"/>
    <n v="146"/>
    <n v="4.3642015902433193E-3"/>
    <s v="Wines"/>
    <n v="2"/>
    <n v="4"/>
    <n v="0"/>
    <n v="4"/>
    <n v="8"/>
    <n v="3"/>
    <n v="11"/>
    <n v="0"/>
  </r>
  <r>
    <n v="9799"/>
    <n v="1968"/>
    <n v="57"/>
    <x v="3"/>
    <s v="Divorced"/>
    <s v="Senior"/>
    <n v="83664"/>
    <n v="1"/>
    <n v="1"/>
    <d v="2013-08-05T00:00:00"/>
    <n v="57"/>
    <n v="866"/>
    <n v="21"/>
    <n v="151"/>
    <n v="28"/>
    <n v="21"/>
    <n v="86"/>
    <n v="1087"/>
    <n v="1.2992445974373686E-2"/>
    <s v="Wines"/>
    <n v="3"/>
    <n v="2"/>
    <n v="2"/>
    <n v="12"/>
    <n v="5"/>
    <n v="3"/>
    <n v="11"/>
    <n v="0"/>
  </r>
  <r>
    <n v="9495"/>
    <n v="1982"/>
    <n v="43"/>
    <x v="0"/>
    <s v="Together"/>
    <s v="Adult"/>
    <n v="71853"/>
    <n v="0"/>
    <n v="0"/>
    <d v="2013-08-05T00:00:00"/>
    <n v="29"/>
    <n v="358"/>
    <n v="108"/>
    <n v="413"/>
    <n v="141"/>
    <n v="97"/>
    <n v="32"/>
    <n v="1117"/>
    <n v="1.5545627879142137E-2"/>
    <s v="MeatProducts"/>
    <n v="1"/>
    <n v="2"/>
    <n v="8"/>
    <n v="6"/>
    <n v="1"/>
    <n v="3"/>
    <n v="11"/>
    <n v="0"/>
  </r>
  <r>
    <n v="2631"/>
    <n v="1982"/>
    <n v="43"/>
    <x v="0"/>
    <s v="Together"/>
    <s v="Adult"/>
    <n v="71853"/>
    <n v="0"/>
    <n v="0"/>
    <d v="2013-08-05T00:00:00"/>
    <n v="29"/>
    <n v="358"/>
    <n v="108"/>
    <n v="413"/>
    <n v="141"/>
    <n v="97"/>
    <n v="32"/>
    <n v="1117"/>
    <n v="1.5545627879142137E-2"/>
    <s v="MeatProducts"/>
    <n v="1"/>
    <n v="2"/>
    <n v="8"/>
    <n v="6"/>
    <n v="1"/>
    <n v="3"/>
    <n v="11"/>
    <n v="0"/>
  </r>
  <r>
    <n v="2516"/>
    <n v="1969"/>
    <n v="56"/>
    <x v="2"/>
    <s v="Married"/>
    <s v="Senior"/>
    <n v="46831"/>
    <n v="1"/>
    <n v="1"/>
    <d v="2013-08-06T00:00:00"/>
    <n v="84"/>
    <n v="22"/>
    <n v="2"/>
    <n v="10"/>
    <n v="6"/>
    <n v="4"/>
    <n v="34"/>
    <n v="44"/>
    <n v="9.3954858960944678E-4"/>
    <s v="GoldProds"/>
    <n v="2"/>
    <n v="1"/>
    <n v="2"/>
    <n v="2"/>
    <n v="4"/>
    <n v="3"/>
    <n v="11"/>
    <n v="0"/>
  </r>
  <r>
    <n v="10128"/>
    <n v="1958"/>
    <n v="67"/>
    <x v="0"/>
    <s v="Together"/>
    <s v="Senior"/>
    <n v="53977"/>
    <n v="0"/>
    <n v="1"/>
    <d v="2013-08-06T00:00:00"/>
    <n v="21"/>
    <n v="620"/>
    <n v="16"/>
    <n v="165"/>
    <n v="0"/>
    <n v="24"/>
    <n v="82"/>
    <n v="825"/>
    <n v="1.5284287752190748E-2"/>
    <s v="Wines"/>
    <n v="5"/>
    <n v="5"/>
    <n v="5"/>
    <n v="12"/>
    <n v="5"/>
    <n v="3"/>
    <n v="11"/>
    <n v="0"/>
  </r>
  <r>
    <n v="8584"/>
    <n v="1952"/>
    <n v="73"/>
    <x v="3"/>
    <s v="Together"/>
    <s v="Senior"/>
    <n v="85431"/>
    <n v="0"/>
    <n v="0"/>
    <d v="2013-08-06T00:00:00"/>
    <n v="54"/>
    <n v="376"/>
    <n v="53"/>
    <n v="462"/>
    <n v="168"/>
    <n v="53"/>
    <n v="53"/>
    <n v="1112"/>
    <n v="1.3016352377942433E-2"/>
    <s v="MeatProducts"/>
    <n v="1"/>
    <n v="2"/>
    <n v="7"/>
    <n v="7"/>
    <n v="0"/>
    <n v="3"/>
    <n v="11"/>
    <n v="0"/>
  </r>
  <r>
    <n v="9284"/>
    <n v="1958"/>
    <n v="67"/>
    <x v="0"/>
    <s v="Together"/>
    <s v="Senior"/>
    <n v="53977"/>
    <n v="0"/>
    <n v="1"/>
    <d v="2013-08-06T00:00:00"/>
    <n v="21"/>
    <n v="620"/>
    <n v="16"/>
    <n v="165"/>
    <n v="0"/>
    <n v="24"/>
    <n v="82"/>
    <n v="825"/>
    <n v="1.5284287752190748E-2"/>
    <s v="Wines"/>
    <n v="5"/>
    <n v="5"/>
    <n v="5"/>
    <n v="12"/>
    <n v="5"/>
    <n v="3"/>
    <n v="11"/>
    <n v="0"/>
  </r>
  <r>
    <n v="5991"/>
    <n v="1949"/>
    <n v="76"/>
    <x v="1"/>
    <s v="Married"/>
    <s v="Senior"/>
    <n v="48150"/>
    <n v="0"/>
    <n v="1"/>
    <d v="2013-08-06T00:00:00"/>
    <n v="24"/>
    <n v="173"/>
    <n v="2"/>
    <n v="39"/>
    <n v="3"/>
    <n v="2"/>
    <n v="47"/>
    <n v="219"/>
    <n v="4.5482866043613703E-3"/>
    <s v="Wines"/>
    <n v="3"/>
    <n v="5"/>
    <n v="1"/>
    <n v="4"/>
    <n v="7"/>
    <n v="3"/>
    <n v="11"/>
    <n v="0"/>
  </r>
  <r>
    <n v="3025"/>
    <n v="1958"/>
    <n v="67"/>
    <x v="0"/>
    <s v="Single"/>
    <s v="Senior"/>
    <n v="49967"/>
    <n v="0"/>
    <n v="1"/>
    <d v="2013-08-07T00:00:00"/>
    <n v="4"/>
    <n v="212"/>
    <n v="6"/>
    <n v="69"/>
    <n v="4"/>
    <n v="12"/>
    <n v="3"/>
    <n v="303"/>
    <n v="6.0640022414793762E-3"/>
    <s v="Wines"/>
    <n v="3"/>
    <n v="6"/>
    <n v="1"/>
    <n v="5"/>
    <n v="7"/>
    <n v="3"/>
    <n v="11"/>
    <n v="0"/>
  </r>
  <r>
    <n v="5074"/>
    <n v="1986"/>
    <n v="39"/>
    <x v="1"/>
    <s v="Married"/>
    <s v="Adult"/>
    <n v="28072"/>
    <n v="1"/>
    <n v="0"/>
    <d v="2013-08-07T00:00:00"/>
    <n v="10"/>
    <n v="30"/>
    <n v="0"/>
    <n v="10"/>
    <n v="2"/>
    <n v="0"/>
    <n v="5"/>
    <n v="42"/>
    <n v="1.4961527500712453E-3"/>
    <s v="Wines"/>
    <n v="1"/>
    <n v="1"/>
    <n v="0"/>
    <n v="3"/>
    <n v="7"/>
    <n v="3"/>
    <n v="11"/>
    <n v="0"/>
  </r>
  <r>
    <n v="10595"/>
    <n v="1990"/>
    <n v="35"/>
    <x v="0"/>
    <s v="Married"/>
    <s v="Adult"/>
    <n v="30093"/>
    <n v="0"/>
    <n v="0"/>
    <d v="2013-08-07T00:00:00"/>
    <n v="19"/>
    <n v="2"/>
    <n v="6"/>
    <n v="28"/>
    <n v="13"/>
    <n v="4"/>
    <n v="16"/>
    <n v="53"/>
    <n v="1.7612069251985512E-3"/>
    <s v="MeatProducts"/>
    <n v="1"/>
    <n v="2"/>
    <n v="0"/>
    <n v="3"/>
    <n v="7"/>
    <n v="3"/>
    <n v="11"/>
    <n v="0"/>
  </r>
  <r>
    <n v="6663"/>
    <n v="1940"/>
    <n v="85"/>
    <x v="3"/>
    <s v="Single"/>
    <s v="Senior"/>
    <n v="51141"/>
    <n v="0"/>
    <n v="0"/>
    <d v="2013-08-07T00:00:00"/>
    <n v="96"/>
    <n v="144"/>
    <n v="0"/>
    <n v="7"/>
    <n v="0"/>
    <n v="0"/>
    <n v="6"/>
    <n v="151"/>
    <n v="2.9526211845681549E-3"/>
    <s v="Wines"/>
    <n v="1"/>
    <n v="3"/>
    <n v="1"/>
    <n v="4"/>
    <n v="5"/>
    <n v="3"/>
    <n v="11"/>
    <n v="0"/>
  </r>
  <r>
    <n v="11096"/>
    <n v="1952"/>
    <n v="73"/>
    <x v="2"/>
    <s v="Together"/>
    <s v="Senior"/>
    <n v="57247"/>
    <n v="0"/>
    <n v="1"/>
    <d v="2013-08-08T00:00:00"/>
    <n v="50"/>
    <n v="99"/>
    <n v="4"/>
    <n v="32"/>
    <n v="37"/>
    <n v="54"/>
    <n v="6"/>
    <n v="226"/>
    <n v="3.9478051251593971E-3"/>
    <s v="Wines"/>
    <n v="2"/>
    <n v="2"/>
    <n v="1"/>
    <n v="7"/>
    <n v="2"/>
    <n v="3"/>
    <n v="11"/>
    <n v="0"/>
  </r>
  <r>
    <n v="1143"/>
    <n v="1972"/>
    <n v="53"/>
    <x v="0"/>
    <s v="Married"/>
    <s v="Senior"/>
    <n v="22063"/>
    <n v="1"/>
    <n v="0"/>
    <d v="2013-08-08T00:00:00"/>
    <n v="43"/>
    <n v="7"/>
    <n v="10"/>
    <n v="13"/>
    <n v="3"/>
    <n v="11"/>
    <n v="11"/>
    <n v="44"/>
    <n v="1.99428908126728E-3"/>
    <s v="MeatProducts"/>
    <n v="2"/>
    <n v="2"/>
    <n v="0"/>
    <n v="3"/>
    <n v="7"/>
    <n v="3"/>
    <n v="11"/>
    <n v="0"/>
  </r>
  <r>
    <n v="4107"/>
    <n v="1948"/>
    <n v="77"/>
    <x v="3"/>
    <s v="Together"/>
    <s v="Senior"/>
    <n v="46681"/>
    <n v="0"/>
    <n v="2"/>
    <d v="2013-08-10T00:00:00"/>
    <n v="52"/>
    <n v="269"/>
    <n v="15"/>
    <n v="69"/>
    <n v="15"/>
    <n v="19"/>
    <n v="38"/>
    <n v="387"/>
    <n v="8.290310833101262E-3"/>
    <s v="Wines"/>
    <n v="2"/>
    <n v="4"/>
    <n v="6"/>
    <n v="4"/>
    <n v="5"/>
    <n v="3"/>
    <n v="11"/>
    <n v="0"/>
  </r>
  <r>
    <n v="5538"/>
    <n v="1975"/>
    <n v="50"/>
    <x v="0"/>
    <s v="Divorced"/>
    <s v="Adult"/>
    <n v="83829"/>
    <n v="0"/>
    <n v="0"/>
    <d v="2013-08-10T00:00:00"/>
    <n v="78"/>
    <n v="897"/>
    <n v="161"/>
    <n v="430"/>
    <n v="186"/>
    <n v="161"/>
    <n v="27"/>
    <n v="1835"/>
    <n v="2.1889799472736164E-2"/>
    <s v="Wines"/>
    <n v="0"/>
    <n v="4"/>
    <n v="7"/>
    <n v="6"/>
    <n v="1"/>
    <n v="3"/>
    <n v="11"/>
    <n v="1"/>
  </r>
  <r>
    <n v="3910"/>
    <n v="1975"/>
    <n v="50"/>
    <x v="0"/>
    <s v="Divorced"/>
    <s v="Adult"/>
    <n v="83829"/>
    <n v="0"/>
    <n v="0"/>
    <d v="2013-08-10T00:00:00"/>
    <n v="78"/>
    <n v="897"/>
    <n v="161"/>
    <n v="430"/>
    <n v="186"/>
    <n v="161"/>
    <n v="27"/>
    <n v="1835"/>
    <n v="2.1889799472736164E-2"/>
    <s v="Wines"/>
    <n v="0"/>
    <n v="4"/>
    <n v="7"/>
    <n v="6"/>
    <n v="1"/>
    <n v="3"/>
    <n v="11"/>
    <n v="1"/>
  </r>
  <r>
    <n v="10906"/>
    <n v="1948"/>
    <n v="77"/>
    <x v="3"/>
    <s v="Together"/>
    <s v="Senior"/>
    <n v="46681"/>
    <n v="0"/>
    <n v="2"/>
    <d v="2013-08-10T00:00:00"/>
    <n v="52"/>
    <n v="269"/>
    <n v="15"/>
    <n v="69"/>
    <n v="15"/>
    <n v="19"/>
    <n v="38"/>
    <n v="387"/>
    <n v="8.290310833101262E-3"/>
    <s v="Wines"/>
    <n v="2"/>
    <n v="4"/>
    <n v="6"/>
    <n v="4"/>
    <n v="5"/>
    <n v="3"/>
    <n v="11"/>
    <n v="0"/>
  </r>
  <r>
    <n v="1215"/>
    <n v="1978"/>
    <n v="47"/>
    <x v="0"/>
    <s v="Together"/>
    <s v="Adult"/>
    <n v="70440"/>
    <n v="0"/>
    <n v="0"/>
    <d v="2013-08-10T00:00:00"/>
    <n v="49"/>
    <n v="690"/>
    <n v="117"/>
    <n v="499"/>
    <n v="76"/>
    <n v="102"/>
    <n v="88"/>
    <n v="1484"/>
    <n v="2.1067575241340147E-2"/>
    <s v="Wines"/>
    <n v="1"/>
    <n v="5"/>
    <n v="10"/>
    <n v="7"/>
    <n v="3"/>
    <n v="3"/>
    <n v="11"/>
    <n v="0"/>
  </r>
  <r>
    <n v="6859"/>
    <n v="1987"/>
    <n v="38"/>
    <x v="0"/>
    <s v="Single"/>
    <s v="Adult"/>
    <n v="29236"/>
    <n v="1"/>
    <n v="0"/>
    <d v="2013-08-10T00:00:00"/>
    <n v="30"/>
    <n v="37"/>
    <n v="4"/>
    <n v="24"/>
    <n v="16"/>
    <n v="9"/>
    <n v="9"/>
    <n v="90"/>
    <n v="3.078396497468874E-3"/>
    <s v="Wines"/>
    <n v="2"/>
    <n v="4"/>
    <n v="0"/>
    <n v="3"/>
    <n v="9"/>
    <n v="3"/>
    <n v="11"/>
    <n v="0"/>
  </r>
  <r>
    <n v="10379"/>
    <n v="1962"/>
    <n v="63"/>
    <x v="1"/>
    <s v="Single"/>
    <s v="Senior"/>
    <n v="59247"/>
    <n v="0"/>
    <n v="2"/>
    <d v="2013-08-11T00:00:00"/>
    <n v="87"/>
    <n v="327"/>
    <n v="9"/>
    <n v="122"/>
    <n v="19"/>
    <n v="14"/>
    <n v="83"/>
    <n v="491"/>
    <n v="8.2873394433473427E-3"/>
    <s v="Wines"/>
    <n v="5"/>
    <n v="5"/>
    <n v="2"/>
    <n v="9"/>
    <n v="6"/>
    <n v="3"/>
    <n v="11"/>
    <n v="0"/>
  </r>
  <r>
    <n v="5176"/>
    <n v="1988"/>
    <n v="37"/>
    <x v="0"/>
    <s v="Together"/>
    <s v="Adult"/>
    <n v="29604"/>
    <n v="1"/>
    <n v="0"/>
    <d v="2013-08-12T00:00:00"/>
    <n v="88"/>
    <n v="7"/>
    <n v="6"/>
    <n v="13"/>
    <n v="7"/>
    <n v="6"/>
    <n v="14"/>
    <n v="39"/>
    <n v="1.31738954195379E-3"/>
    <s v="GoldProds"/>
    <n v="1"/>
    <n v="1"/>
    <n v="0"/>
    <n v="3"/>
    <n v="9"/>
    <n v="3"/>
    <n v="11"/>
    <n v="0"/>
  </r>
  <r>
    <n v="3153"/>
    <n v="1957"/>
    <n v="68"/>
    <x v="3"/>
    <s v="Single"/>
    <s v="Senior"/>
    <n v="40737"/>
    <n v="2"/>
    <n v="1"/>
    <d v="2013-08-12T00:00:00"/>
    <n v="24"/>
    <n v="11"/>
    <n v="0"/>
    <n v="4"/>
    <n v="0"/>
    <n v="0"/>
    <n v="2"/>
    <n v="15"/>
    <n v="3.6821562707121291E-4"/>
    <s v="Wines"/>
    <n v="1"/>
    <n v="1"/>
    <n v="0"/>
    <n v="2"/>
    <n v="8"/>
    <n v="3"/>
    <n v="11"/>
    <n v="0"/>
  </r>
  <r>
    <n v="9265"/>
    <n v="1953"/>
    <n v="72"/>
    <x v="0"/>
    <s v="Married"/>
    <s v="Senior"/>
    <n v="75027"/>
    <n v="0"/>
    <n v="1"/>
    <d v="2013-09-01T00:00:00"/>
    <n v="74"/>
    <n v="925"/>
    <n v="64"/>
    <n v="179"/>
    <n v="133"/>
    <n v="12"/>
    <n v="77"/>
    <n v="1313"/>
    <n v="1.7500366534714169E-2"/>
    <s v="Wines"/>
    <n v="2"/>
    <n v="9"/>
    <n v="4"/>
    <n v="6"/>
    <n v="5"/>
    <n v="3"/>
    <n v="11"/>
    <n v="0"/>
  </r>
  <r>
    <n v="9553"/>
    <n v="1987"/>
    <n v="38"/>
    <x v="0"/>
    <s v="Married"/>
    <s v="Adult"/>
    <n v="7500"/>
    <n v="0"/>
    <n v="0"/>
    <d v="2013-09-01T00:00:00"/>
    <n v="94"/>
    <n v="0"/>
    <n v="2"/>
    <n v="3"/>
    <n v="4"/>
    <n v="1"/>
    <n v="5"/>
    <n v="10"/>
    <n v="1.3333333333333333E-3"/>
    <s v="GoldProds"/>
    <n v="1"/>
    <n v="0"/>
    <n v="0"/>
    <n v="3"/>
    <n v="6"/>
    <n v="3"/>
    <n v="11"/>
    <n v="0"/>
  </r>
  <r>
    <n v="3870"/>
    <n v="1978"/>
    <n v="47"/>
    <x v="2"/>
    <s v="Together"/>
    <s v="Adult"/>
    <n v="63855"/>
    <n v="0"/>
    <n v="0"/>
    <d v="2013-09-02T00:00:00"/>
    <n v="28"/>
    <n v="359"/>
    <n v="35"/>
    <n v="314"/>
    <n v="93"/>
    <n v="116"/>
    <n v="89"/>
    <n v="917"/>
    <n v="1.4360660872288778E-2"/>
    <s v="Wines"/>
    <n v="1"/>
    <n v="7"/>
    <n v="3"/>
    <n v="13"/>
    <n v="4"/>
    <n v="3"/>
    <n v="11"/>
    <n v="0"/>
  </r>
  <r>
    <n v="1928"/>
    <n v="1973"/>
    <n v="52"/>
    <x v="0"/>
    <s v="Married"/>
    <s v="Senior"/>
    <n v="31814"/>
    <n v="1"/>
    <n v="0"/>
    <d v="2013-09-02T00:00:00"/>
    <n v="73"/>
    <n v="35"/>
    <n v="3"/>
    <n v="20"/>
    <n v="4"/>
    <n v="1"/>
    <n v="20"/>
    <n v="63"/>
    <n v="1.9802602627773938E-3"/>
    <s v="Wines"/>
    <n v="2"/>
    <n v="2"/>
    <n v="0"/>
    <n v="3"/>
    <n v="9"/>
    <n v="3"/>
    <n v="11"/>
    <n v="0"/>
  </r>
  <r>
    <n v="626"/>
    <n v="1951"/>
    <n v="74"/>
    <x v="0"/>
    <s v="Married"/>
    <s v="Senior"/>
    <n v="32871"/>
    <n v="1"/>
    <n v="1"/>
    <d v="2013-09-03T00:00:00"/>
    <n v="28"/>
    <n v="22"/>
    <n v="2"/>
    <n v="12"/>
    <n v="0"/>
    <n v="2"/>
    <n v="5"/>
    <n v="38"/>
    <n v="1.1560341942745886E-3"/>
    <s v="Wines"/>
    <n v="1"/>
    <n v="1"/>
    <n v="0"/>
    <n v="3"/>
    <n v="4"/>
    <n v="3"/>
    <n v="11"/>
    <n v="0"/>
  </r>
  <r>
    <n v="2202"/>
    <n v="1978"/>
    <n v="47"/>
    <x v="0"/>
    <s v="Together"/>
    <s v="Adult"/>
    <n v="41154"/>
    <n v="0"/>
    <n v="1"/>
    <d v="2013-09-04T00:00:00"/>
    <n v="98"/>
    <n v="44"/>
    <n v="2"/>
    <n v="11"/>
    <n v="2"/>
    <n v="3"/>
    <n v="7"/>
    <n v="62"/>
    <n v="1.5065364241629003E-3"/>
    <s v="Wines"/>
    <n v="1"/>
    <n v="1"/>
    <n v="0"/>
    <n v="4"/>
    <n v="5"/>
    <n v="3"/>
    <n v="11"/>
    <n v="0"/>
  </r>
  <r>
    <n v="10350"/>
    <n v="1950"/>
    <n v="75"/>
    <x v="3"/>
    <s v="Married"/>
    <s v="Senior"/>
    <n v="54432"/>
    <n v="2"/>
    <n v="1"/>
    <d v="2013-09-05T00:00:00"/>
    <n v="37"/>
    <n v="33"/>
    <n v="0"/>
    <n v="5"/>
    <n v="0"/>
    <n v="0"/>
    <n v="0"/>
    <n v="38"/>
    <n v="6.9811875367430923E-4"/>
    <s v="Wines"/>
    <n v="1"/>
    <n v="1"/>
    <n v="0"/>
    <n v="3"/>
    <n v="4"/>
    <n v="3"/>
    <n v="11"/>
    <n v="0"/>
  </r>
  <r>
    <n v="3725"/>
    <n v="1961"/>
    <n v="64"/>
    <x v="3"/>
    <s v="Single"/>
    <s v="Senior"/>
    <n v="84865"/>
    <n v="0"/>
    <n v="0"/>
    <d v="2013-09-05T00:00:00"/>
    <n v="1"/>
    <n v="1248"/>
    <n v="16"/>
    <n v="349"/>
    <n v="43"/>
    <n v="16"/>
    <n v="16"/>
    <n v="1672"/>
    <n v="1.9701879455605961E-2"/>
    <s v="Wines"/>
    <n v="1"/>
    <n v="2"/>
    <n v="4"/>
    <n v="9"/>
    <n v="4"/>
    <n v="3"/>
    <n v="11"/>
    <n v="1"/>
  </r>
  <r>
    <n v="11007"/>
    <n v="1968"/>
    <n v="57"/>
    <x v="3"/>
    <s v="Married"/>
    <s v="Senior"/>
    <n v="29187"/>
    <n v="1"/>
    <n v="0"/>
    <d v="2013-09-05T00:00:00"/>
    <n v="43"/>
    <n v="26"/>
    <n v="0"/>
    <n v="6"/>
    <n v="0"/>
    <n v="0"/>
    <n v="2"/>
    <n v="32"/>
    <n v="1.0963785246856476E-3"/>
    <s v="Wines"/>
    <n v="1"/>
    <n v="1"/>
    <n v="0"/>
    <n v="3"/>
    <n v="8"/>
    <n v="3"/>
    <n v="11"/>
    <n v="0"/>
  </r>
  <r>
    <n v="2541"/>
    <n v="1976"/>
    <n v="49"/>
    <x v="0"/>
    <s v="Married"/>
    <s v="Adult"/>
    <n v="24027"/>
    <n v="1"/>
    <n v="0"/>
    <d v="2013-09-06T00:00:00"/>
    <n v="7"/>
    <n v="14"/>
    <n v="7"/>
    <n v="11"/>
    <n v="11"/>
    <n v="0"/>
    <n v="5"/>
    <n v="43"/>
    <n v="1.7896533066966329E-3"/>
    <s v="Wines"/>
    <n v="2"/>
    <n v="2"/>
    <n v="0"/>
    <n v="3"/>
    <n v="8"/>
    <n v="3"/>
    <n v="11"/>
    <n v="0"/>
  </r>
  <r>
    <n v="5253"/>
    <n v="1956"/>
    <n v="69"/>
    <x v="1"/>
    <s v="Together"/>
    <s v="Senior"/>
    <n v="54603"/>
    <n v="1"/>
    <n v="1"/>
    <d v="2013-09-07T00:00:00"/>
    <n v="85"/>
    <n v="145"/>
    <n v="13"/>
    <n v="46"/>
    <n v="17"/>
    <n v="2"/>
    <n v="4"/>
    <n v="223"/>
    <n v="4.084024687288244E-3"/>
    <s v="Wines"/>
    <n v="6"/>
    <n v="4"/>
    <n v="2"/>
    <n v="4"/>
    <n v="7"/>
    <n v="3"/>
    <n v="11"/>
    <n v="0"/>
  </r>
  <r>
    <n v="851"/>
    <n v="1972"/>
    <n v="53"/>
    <x v="1"/>
    <s v="Married"/>
    <s v="Senior"/>
    <n v="57136"/>
    <n v="1"/>
    <n v="1"/>
    <d v="2013-09-07T00:00:00"/>
    <n v="48"/>
    <n v="306"/>
    <n v="5"/>
    <n v="109"/>
    <n v="21"/>
    <n v="109"/>
    <n v="92"/>
    <n v="550"/>
    <n v="9.6261551386166346E-3"/>
    <s v="Wines"/>
    <n v="9"/>
    <n v="5"/>
    <n v="2"/>
    <n v="10"/>
    <n v="6"/>
    <n v="3"/>
    <n v="11"/>
    <n v="0"/>
  </r>
  <r>
    <n v="3009"/>
    <n v="1962"/>
    <n v="63"/>
    <x v="3"/>
    <s v="Widow"/>
    <s v="Senior"/>
    <n v="71670"/>
    <n v="0"/>
    <n v="0"/>
    <d v="2013-09-07T00:00:00"/>
    <n v="8"/>
    <n v="1462"/>
    <n v="16"/>
    <n v="128"/>
    <n v="0"/>
    <n v="0"/>
    <n v="160"/>
    <n v="1606"/>
    <n v="2.240826008092647E-2"/>
    <s v="Wines"/>
    <n v="1"/>
    <n v="5"/>
    <n v="3"/>
    <n v="6"/>
    <n v="6"/>
    <n v="3"/>
    <n v="11"/>
    <n v="1"/>
  </r>
  <r>
    <n v="760"/>
    <n v="1975"/>
    <n v="50"/>
    <x v="3"/>
    <s v="Divorced"/>
    <s v="Adult"/>
    <n v="60554"/>
    <n v="1"/>
    <n v="0"/>
    <d v="2013-09-08T00:00:00"/>
    <n v="8"/>
    <n v="588"/>
    <n v="7"/>
    <n v="76"/>
    <n v="110"/>
    <n v="15"/>
    <n v="15"/>
    <n v="796"/>
    <n v="1.3145291805661062E-2"/>
    <s v="Wines"/>
    <n v="2"/>
    <n v="8"/>
    <n v="4"/>
    <n v="9"/>
    <n v="6"/>
    <n v="3"/>
    <n v="11"/>
    <n v="0"/>
  </r>
  <r>
    <n v="8104"/>
    <n v="1951"/>
    <n v="74"/>
    <x v="3"/>
    <s v="Married"/>
    <s v="Senior"/>
    <n v="53312"/>
    <n v="0"/>
    <n v="0"/>
    <d v="2013-09-08T00:00:00"/>
    <n v="32"/>
    <n v="241"/>
    <n v="0"/>
    <n v="12"/>
    <n v="0"/>
    <n v="0"/>
    <n v="25"/>
    <n v="253"/>
    <n v="4.7456482593037216E-3"/>
    <s v="Wines"/>
    <n v="1"/>
    <n v="5"/>
    <n v="1"/>
    <n v="5"/>
    <n v="7"/>
    <n v="3"/>
    <n v="11"/>
    <n v="0"/>
  </r>
  <r>
    <n v="1764"/>
    <n v="1975"/>
    <n v="50"/>
    <x v="0"/>
    <s v="Single"/>
    <s v="Adult"/>
    <n v="33955"/>
    <n v="1"/>
    <n v="0"/>
    <d v="2013-09-08T00:00:00"/>
    <n v="92"/>
    <n v="100"/>
    <n v="2"/>
    <n v="128"/>
    <n v="23"/>
    <n v="7"/>
    <n v="10"/>
    <n v="260"/>
    <n v="7.6571933441319396E-3"/>
    <s v="MeatProducts"/>
    <n v="4"/>
    <n v="5"/>
    <n v="1"/>
    <n v="5"/>
    <n v="8"/>
    <n v="3"/>
    <n v="11"/>
    <n v="0"/>
  </r>
  <r>
    <n v="9166"/>
    <n v="1968"/>
    <n v="57"/>
    <x v="0"/>
    <s v="Married"/>
    <s v="Senior"/>
    <n v="63967"/>
    <n v="0"/>
    <n v="1"/>
    <d v="2013-09-08T00:00:00"/>
    <n v="57"/>
    <n v="387"/>
    <n v="84"/>
    <n v="141"/>
    <n v="73"/>
    <n v="35"/>
    <n v="162"/>
    <n v="720"/>
    <n v="1.1255803773820877E-2"/>
    <s v="Wines"/>
    <n v="3"/>
    <n v="4"/>
    <n v="4"/>
    <n v="12"/>
    <n v="2"/>
    <n v="3"/>
    <n v="11"/>
    <n v="0"/>
  </r>
  <r>
    <n v="7446"/>
    <n v="1967"/>
    <n v="58"/>
    <x v="1"/>
    <s v="Together"/>
    <s v="Senior"/>
    <n v="62513"/>
    <n v="0"/>
    <n v="1"/>
    <d v="2013-09-09T00:00:00"/>
    <n v="16"/>
    <n v="520"/>
    <n v="42"/>
    <n v="98"/>
    <n v="0"/>
    <n v="42"/>
    <n v="14"/>
    <n v="702"/>
    <n v="1.1229664229840194E-2"/>
    <s v="Wines"/>
    <n v="2"/>
    <n v="6"/>
    <n v="4"/>
    <n v="10"/>
    <n v="6"/>
    <n v="3"/>
    <n v="11"/>
    <n v="0"/>
  </r>
  <r>
    <n v="7685"/>
    <n v="1978"/>
    <n v="47"/>
    <x v="0"/>
    <s v="Married"/>
    <s v="Adult"/>
    <n v="33039"/>
    <n v="1"/>
    <n v="0"/>
    <d v="2013-09-09T00:00:00"/>
    <n v="4"/>
    <n v="30"/>
    <n v="8"/>
    <n v="12"/>
    <n v="8"/>
    <n v="8"/>
    <n v="12"/>
    <n v="66"/>
    <n v="1.997639153727413E-3"/>
    <s v="Wines"/>
    <n v="1"/>
    <n v="2"/>
    <n v="0"/>
    <n v="4"/>
    <n v="5"/>
    <n v="3"/>
    <n v="11"/>
    <n v="0"/>
  </r>
  <r>
    <n v="6310"/>
    <n v="1978"/>
    <n v="47"/>
    <x v="0"/>
    <s v="Married"/>
    <s v="Adult"/>
    <n v="33039"/>
    <n v="1"/>
    <n v="0"/>
    <d v="2013-09-09T00:00:00"/>
    <n v="4"/>
    <n v="30"/>
    <n v="8"/>
    <n v="12"/>
    <n v="8"/>
    <n v="8"/>
    <n v="12"/>
    <n v="66"/>
    <n v="1.997639153727413E-3"/>
    <s v="Wines"/>
    <n v="1"/>
    <n v="2"/>
    <n v="0"/>
    <n v="4"/>
    <n v="5"/>
    <n v="3"/>
    <n v="11"/>
    <n v="0"/>
  </r>
  <r>
    <n v="7849"/>
    <n v="1970"/>
    <n v="55"/>
    <x v="3"/>
    <s v="Married"/>
    <s v="Senior"/>
    <n v="80336"/>
    <n v="0"/>
    <n v="0"/>
    <d v="2013-09-09T00:00:00"/>
    <n v="12"/>
    <n v="209"/>
    <n v="19"/>
    <n v="456"/>
    <n v="160"/>
    <n v="142"/>
    <n v="66"/>
    <n v="986"/>
    <n v="1.2273451503684526E-2"/>
    <s v="MeatProducts"/>
    <n v="1"/>
    <n v="2"/>
    <n v="9"/>
    <n v="13"/>
    <n v="1"/>
    <n v="3"/>
    <n v="11"/>
    <n v="0"/>
  </r>
  <r>
    <n v="10858"/>
    <n v="1975"/>
    <n v="50"/>
    <x v="0"/>
    <s v="Together"/>
    <s v="Adult"/>
    <n v="76532"/>
    <n v="1"/>
    <n v="1"/>
    <d v="2013-09-09T00:00:00"/>
    <n v="38"/>
    <n v="355"/>
    <n v="30"/>
    <n v="177"/>
    <n v="90"/>
    <n v="138"/>
    <n v="30"/>
    <n v="790"/>
    <n v="1.0322479485705326E-2"/>
    <s v="Wines"/>
    <n v="4"/>
    <n v="9"/>
    <n v="5"/>
    <n v="7"/>
    <n v="5"/>
    <n v="3"/>
    <n v="11"/>
    <n v="0"/>
  </r>
  <r>
    <n v="5954"/>
    <n v="1972"/>
    <n v="53"/>
    <x v="1"/>
    <s v="Divorced"/>
    <s v="Senior"/>
    <n v="42618"/>
    <n v="1"/>
    <n v="0"/>
    <d v="2013-09-10T00:00:00"/>
    <n v="92"/>
    <n v="76"/>
    <n v="14"/>
    <n v="74"/>
    <n v="13"/>
    <n v="5"/>
    <n v="10"/>
    <n v="182"/>
    <n v="4.2704960345393969E-3"/>
    <s v="Wines"/>
    <n v="2"/>
    <n v="5"/>
    <n v="0"/>
    <n v="4"/>
    <n v="8"/>
    <n v="3"/>
    <n v="11"/>
    <n v="0"/>
  </r>
  <r>
    <n v="10430"/>
    <n v="1973"/>
    <n v="52"/>
    <x v="0"/>
    <s v="Divorced"/>
    <s v="Senior"/>
    <n v="89694"/>
    <n v="1"/>
    <n v="1"/>
    <d v="2013-09-10T00:00:00"/>
    <n v="22"/>
    <n v="1126"/>
    <n v="28"/>
    <n v="211"/>
    <n v="37"/>
    <n v="28"/>
    <n v="42"/>
    <n v="1430"/>
    <n v="1.5943095413294087E-2"/>
    <s v="Wines"/>
    <n v="3"/>
    <n v="4"/>
    <n v="3"/>
    <n v="4"/>
    <n v="5"/>
    <n v="3"/>
    <n v="11"/>
    <n v="0"/>
  </r>
  <r>
    <n v="7962"/>
    <n v="1987"/>
    <n v="38"/>
    <x v="3"/>
    <s v="Single"/>
    <s v="Adult"/>
    <n v="95169"/>
    <n v="0"/>
    <n v="0"/>
    <d v="2013-09-10T00:00:00"/>
    <n v="1"/>
    <n v="1285"/>
    <n v="21"/>
    <n v="449"/>
    <n v="106"/>
    <n v="20"/>
    <n v="20"/>
    <n v="1881"/>
    <n v="1.9764839390978155E-2"/>
    <s v="Wines"/>
    <n v="1"/>
    <n v="4"/>
    <n v="3"/>
    <n v="4"/>
    <n v="1"/>
    <n v="3"/>
    <n v="11"/>
    <n v="1"/>
  </r>
  <r>
    <n v="8492"/>
    <n v="1978"/>
    <n v="47"/>
    <x v="0"/>
    <s v="Together"/>
    <s v="Adult"/>
    <n v="75437"/>
    <n v="0"/>
    <n v="0"/>
    <d v="2013-09-11T00:00:00"/>
    <n v="25"/>
    <n v="795"/>
    <n v="0"/>
    <n v="545"/>
    <n v="95"/>
    <n v="58"/>
    <n v="0"/>
    <n v="1493"/>
    <n v="1.9791349072736192E-2"/>
    <s v="Wines"/>
    <n v="1"/>
    <n v="8"/>
    <n v="4"/>
    <n v="10"/>
    <n v="6"/>
    <n v="3"/>
    <n v="11"/>
    <n v="0"/>
  </r>
  <r>
    <n v="10424"/>
    <n v="1968"/>
    <n v="57"/>
    <x v="0"/>
    <s v="Single"/>
    <s v="Senior"/>
    <n v="75922"/>
    <n v="0"/>
    <n v="0"/>
    <d v="2013-09-12T00:00:00"/>
    <n v="60"/>
    <n v="265"/>
    <n v="138"/>
    <n v="553"/>
    <n v="224"/>
    <n v="23"/>
    <n v="92"/>
    <n v="1203"/>
    <n v="1.5845209557177102E-2"/>
    <s v="MeatProducts"/>
    <n v="1"/>
    <n v="4"/>
    <n v="4"/>
    <n v="9"/>
    <n v="1"/>
    <n v="3"/>
    <n v="11"/>
    <n v="0"/>
  </r>
  <r>
    <n v="89"/>
    <n v="1975"/>
    <n v="50"/>
    <x v="2"/>
    <s v="Married"/>
    <s v="Adult"/>
    <n v="22212"/>
    <n v="1"/>
    <n v="0"/>
    <d v="2013-09-12T00:00:00"/>
    <n v="49"/>
    <n v="5"/>
    <n v="9"/>
    <n v="20"/>
    <n v="6"/>
    <n v="8"/>
    <n v="21"/>
    <n v="48"/>
    <n v="2.1609940572663426E-3"/>
    <s v="GoldProds"/>
    <n v="2"/>
    <n v="2"/>
    <n v="0"/>
    <n v="4"/>
    <n v="6"/>
    <n v="3"/>
    <n v="11"/>
    <n v="0"/>
  </r>
  <r>
    <n v="5642"/>
    <n v="1979"/>
    <n v="46"/>
    <x v="1"/>
    <s v="Together"/>
    <s v="Adult"/>
    <n v="62499"/>
    <n v="1"/>
    <n v="0"/>
    <d v="2013-09-12T00:00:00"/>
    <n v="0"/>
    <n v="140"/>
    <n v="4"/>
    <n v="61"/>
    <n v="0"/>
    <n v="13"/>
    <n v="4"/>
    <n v="218"/>
    <n v="3.4880558088929421E-3"/>
    <s v="Wines"/>
    <n v="2"/>
    <n v="3"/>
    <n v="1"/>
    <n v="6"/>
    <n v="4"/>
    <n v="3"/>
    <n v="11"/>
    <n v="0"/>
  </r>
  <r>
    <n v="7235"/>
    <n v="1975"/>
    <n v="50"/>
    <x v="2"/>
    <s v="Married"/>
    <s v="Adult"/>
    <n v="17003"/>
    <n v="1"/>
    <n v="0"/>
    <d v="2013-09-12T00:00:00"/>
    <n v="37"/>
    <n v="2"/>
    <n v="5"/>
    <n v="12"/>
    <n v="4"/>
    <n v="8"/>
    <n v="7"/>
    <n v="31"/>
    <n v="1.8232076692348408E-3"/>
    <s v="MeatProducts"/>
    <n v="3"/>
    <n v="2"/>
    <n v="0"/>
    <n v="4"/>
    <n v="5"/>
    <n v="3"/>
    <n v="11"/>
    <n v="0"/>
  </r>
  <r>
    <n v="8008"/>
    <n v="1983"/>
    <n v="42"/>
    <x v="0"/>
    <s v="Together"/>
    <s v="Adult"/>
    <n v="36075"/>
    <n v="1"/>
    <n v="0"/>
    <d v="2013-09-12T00:00:00"/>
    <n v="54"/>
    <n v="46"/>
    <n v="0"/>
    <n v="30"/>
    <n v="12"/>
    <n v="1"/>
    <n v="30"/>
    <n v="89"/>
    <n v="2.4670824670824671E-3"/>
    <s v="Wines"/>
    <n v="1"/>
    <n v="2"/>
    <n v="0"/>
    <n v="4"/>
    <n v="6"/>
    <n v="3"/>
    <n v="11"/>
    <n v="0"/>
  </r>
  <r>
    <n v="2521"/>
    <n v="1971"/>
    <n v="54"/>
    <x v="1"/>
    <s v="Married"/>
    <s v="Senior"/>
    <n v="35178"/>
    <n v="1"/>
    <n v="0"/>
    <d v="2013-10-01T00:00:00"/>
    <n v="10"/>
    <n v="23"/>
    <n v="1"/>
    <n v="13"/>
    <n v="2"/>
    <n v="2"/>
    <n v="18"/>
    <n v="41"/>
    <n v="1.1655011655011655E-3"/>
    <s v="Wines"/>
    <n v="1"/>
    <n v="1"/>
    <n v="1"/>
    <n v="2"/>
    <n v="7"/>
    <n v="3"/>
    <n v="11"/>
    <n v="1"/>
  </r>
  <r>
    <n v="175"/>
    <n v="1986"/>
    <n v="39"/>
    <x v="0"/>
    <s v="Married"/>
    <s v="Adult"/>
    <n v="71952"/>
    <n v="1"/>
    <n v="0"/>
    <d v="2013-10-01T00:00:00"/>
    <n v="93"/>
    <n v="656"/>
    <n v="80"/>
    <n v="455"/>
    <n v="52"/>
    <n v="107"/>
    <n v="93"/>
    <n v="1350"/>
    <n v="1.8762508338892595E-2"/>
    <s v="Wines"/>
    <n v="2"/>
    <n v="8"/>
    <n v="4"/>
    <n v="8"/>
    <n v="4"/>
    <n v="3"/>
    <n v="11"/>
    <n v="0"/>
  </r>
  <r>
    <n v="6988"/>
    <n v="1986"/>
    <n v="39"/>
    <x v="0"/>
    <s v="Married"/>
    <s v="Adult"/>
    <n v="71952"/>
    <n v="1"/>
    <n v="0"/>
    <d v="2013-10-01T00:00:00"/>
    <n v="93"/>
    <n v="656"/>
    <n v="80"/>
    <n v="455"/>
    <n v="52"/>
    <n v="107"/>
    <n v="93"/>
    <n v="1350"/>
    <n v="1.8762508338892595E-2"/>
    <s v="Wines"/>
    <n v="2"/>
    <n v="8"/>
    <n v="4"/>
    <n v="8"/>
    <n v="4"/>
    <n v="3"/>
    <n v="11"/>
    <n v="0"/>
  </r>
  <r>
    <n v="4301"/>
    <n v="1971"/>
    <n v="54"/>
    <x v="1"/>
    <s v="Married"/>
    <s v="Senior"/>
    <n v="35178"/>
    <n v="1"/>
    <n v="0"/>
    <d v="2013-10-01T00:00:00"/>
    <n v="10"/>
    <n v="23"/>
    <n v="1"/>
    <n v="13"/>
    <n v="2"/>
    <n v="2"/>
    <n v="18"/>
    <n v="41"/>
    <n v="1.1655011655011655E-3"/>
    <s v="Wines"/>
    <n v="1"/>
    <n v="1"/>
    <n v="1"/>
    <n v="2"/>
    <n v="7"/>
    <n v="3"/>
    <n v="11"/>
    <n v="1"/>
  </r>
  <r>
    <n v="1162"/>
    <n v="1987"/>
    <n v="38"/>
    <x v="3"/>
    <s v="Single"/>
    <s v="Adult"/>
    <n v="42000"/>
    <n v="0"/>
    <n v="0"/>
    <d v="2013-10-01T00:00:00"/>
    <n v="23"/>
    <n v="124"/>
    <n v="83"/>
    <n v="267"/>
    <n v="85"/>
    <n v="59"/>
    <n v="35"/>
    <n v="618"/>
    <n v="1.4714285714285714E-2"/>
    <s v="MeatProducts"/>
    <n v="2"/>
    <n v="5"/>
    <n v="2"/>
    <n v="11"/>
    <n v="5"/>
    <n v="3"/>
    <n v="11"/>
    <n v="1"/>
  </r>
  <r>
    <n v="10643"/>
    <n v="1987"/>
    <n v="38"/>
    <x v="3"/>
    <s v="Single"/>
    <s v="Adult"/>
    <n v="42000"/>
    <n v="0"/>
    <n v="0"/>
    <d v="2013-10-01T00:00:00"/>
    <n v="23"/>
    <n v="124"/>
    <n v="83"/>
    <n v="267"/>
    <n v="85"/>
    <n v="59"/>
    <n v="35"/>
    <n v="618"/>
    <n v="1.4714285714285714E-2"/>
    <s v="MeatProducts"/>
    <n v="2"/>
    <n v="5"/>
    <n v="2"/>
    <n v="11"/>
    <n v="5"/>
    <n v="3"/>
    <n v="11"/>
    <n v="1"/>
  </r>
  <r>
    <n v="9723"/>
    <n v="1960"/>
    <n v="65"/>
    <x v="0"/>
    <s v="Married"/>
    <s v="Senior"/>
    <n v="67716"/>
    <n v="0"/>
    <n v="1"/>
    <d v="2013-10-01T00:00:00"/>
    <n v="8"/>
    <n v="530"/>
    <n v="142"/>
    <n v="217"/>
    <n v="62"/>
    <n v="9"/>
    <n v="56"/>
    <n v="960"/>
    <n v="1.417685628211944E-2"/>
    <s v="Wines"/>
    <n v="4"/>
    <n v="7"/>
    <n v="4"/>
    <n v="13"/>
    <n v="5"/>
    <n v="3"/>
    <n v="11"/>
    <n v="0"/>
  </r>
  <r>
    <n v="10031"/>
    <n v="1976"/>
    <n v="49"/>
    <x v="3"/>
    <s v="Married"/>
    <s v="Adult"/>
    <n v="16927"/>
    <n v="1"/>
    <n v="1"/>
    <d v="2013-10-02T00:00:00"/>
    <n v="50"/>
    <n v="20"/>
    <n v="2"/>
    <n v="23"/>
    <n v="3"/>
    <n v="1"/>
    <n v="4"/>
    <n v="49"/>
    <n v="2.8947834820109881E-3"/>
    <s v="MeatProducts"/>
    <n v="5"/>
    <n v="3"/>
    <n v="0"/>
    <n v="4"/>
    <n v="8"/>
    <n v="3"/>
    <n v="11"/>
    <n v="0"/>
  </r>
  <r>
    <n v="9010"/>
    <n v="1972"/>
    <n v="53"/>
    <x v="1"/>
    <s v="Married"/>
    <s v="Senior"/>
    <n v="83151"/>
    <n v="0"/>
    <n v="0"/>
    <d v="2013-10-02T00:00:00"/>
    <n v="80"/>
    <n v="968"/>
    <n v="147"/>
    <n v="842"/>
    <n v="137"/>
    <n v="42"/>
    <n v="210"/>
    <n v="2136"/>
    <n v="2.5688205794277882E-2"/>
    <s v="Wines"/>
    <n v="1"/>
    <n v="5"/>
    <n v="7"/>
    <n v="10"/>
    <n v="2"/>
    <n v="3"/>
    <n v="11"/>
    <n v="1"/>
  </r>
  <r>
    <n v="10390"/>
    <n v="1959"/>
    <n v="66"/>
    <x v="2"/>
    <s v="Married"/>
    <s v="Senior"/>
    <n v="26887"/>
    <n v="0"/>
    <n v="1"/>
    <d v="2013-10-02T00:00:00"/>
    <n v="27"/>
    <n v="6"/>
    <n v="7"/>
    <n v="4"/>
    <n v="3"/>
    <n v="4"/>
    <n v="6"/>
    <n v="24"/>
    <n v="8.9262468851117641E-4"/>
    <s v="Fruits"/>
    <n v="1"/>
    <n v="1"/>
    <n v="0"/>
    <n v="3"/>
    <n v="6"/>
    <n v="3"/>
    <n v="11"/>
    <n v="0"/>
  </r>
  <r>
    <n v="433"/>
    <n v="1958"/>
    <n v="67"/>
    <x v="1"/>
    <s v="Alone"/>
    <s v="Senior"/>
    <n v="61331"/>
    <n v="1"/>
    <n v="1"/>
    <d v="2013-10-03T00:00:00"/>
    <n v="42"/>
    <n v="534"/>
    <n v="5"/>
    <n v="47"/>
    <n v="0"/>
    <n v="5"/>
    <n v="41"/>
    <n v="591"/>
    <n v="9.6362361611583049E-3"/>
    <s v="Wines"/>
    <n v="5"/>
    <n v="11"/>
    <n v="1"/>
    <n v="6"/>
    <n v="8"/>
    <n v="3"/>
    <n v="11"/>
    <n v="0"/>
  </r>
  <r>
    <n v="1173"/>
    <n v="1947"/>
    <n v="78"/>
    <x v="1"/>
    <s v="Together"/>
    <s v="Senior"/>
    <n v="77632"/>
    <n v="0"/>
    <n v="0"/>
    <d v="2013-10-03T00:00:00"/>
    <n v="73"/>
    <n v="1200"/>
    <n v="105"/>
    <n v="758"/>
    <n v="0"/>
    <n v="42"/>
    <n v="147"/>
    <n v="2105"/>
    <n v="2.7115107172300083E-2"/>
    <s v="Wines"/>
    <n v="1"/>
    <n v="4"/>
    <n v="2"/>
    <n v="6"/>
    <n v="2"/>
    <n v="3"/>
    <n v="11"/>
    <n v="1"/>
  </r>
  <r>
    <n v="8812"/>
    <n v="1979"/>
    <n v="46"/>
    <x v="2"/>
    <s v="Divorced"/>
    <s v="Adult"/>
    <n v="13533"/>
    <n v="1"/>
    <n v="0"/>
    <d v="2013-10-03T00:00:00"/>
    <n v="45"/>
    <n v="12"/>
    <n v="3"/>
    <n v="8"/>
    <n v="8"/>
    <n v="0"/>
    <n v="17"/>
    <n v="31"/>
    <n v="2.2906968151924926E-3"/>
    <s v="GoldProds"/>
    <n v="2"/>
    <n v="2"/>
    <n v="0"/>
    <n v="3"/>
    <n v="7"/>
    <n v="3"/>
    <n v="11"/>
    <n v="0"/>
  </r>
  <r>
    <n v="4827"/>
    <n v="1956"/>
    <n v="69"/>
    <x v="3"/>
    <s v="Single"/>
    <s v="Senior"/>
    <n v="54998"/>
    <n v="0"/>
    <n v="1"/>
    <d v="2013-10-03T00:00:00"/>
    <n v="3"/>
    <n v="154"/>
    <n v="22"/>
    <n v="202"/>
    <n v="39"/>
    <n v="30"/>
    <n v="8"/>
    <n v="447"/>
    <n v="8.1275682752100075E-3"/>
    <s v="MeatProducts"/>
    <n v="5"/>
    <n v="4"/>
    <n v="2"/>
    <n v="9"/>
    <n v="4"/>
    <n v="3"/>
    <n v="11"/>
    <n v="1"/>
  </r>
  <r>
    <n v="3945"/>
    <n v="1947"/>
    <n v="78"/>
    <x v="3"/>
    <s v="Widow"/>
    <s v="Senior"/>
    <n v="68117"/>
    <n v="0"/>
    <n v="1"/>
    <d v="2013-10-03T00:00:00"/>
    <n v="80"/>
    <n v="618"/>
    <n v="44"/>
    <n v="215"/>
    <n v="0"/>
    <n v="17"/>
    <n v="36"/>
    <n v="894"/>
    <n v="1.3124477002803999E-2"/>
    <s v="Wines"/>
    <n v="2"/>
    <n v="11"/>
    <n v="8"/>
    <n v="4"/>
    <n v="6"/>
    <n v="3"/>
    <n v="11"/>
    <n v="1"/>
  </r>
  <r>
    <n v="6991"/>
    <n v="1951"/>
    <n v="74"/>
    <x v="0"/>
    <s v="Divorced"/>
    <s v="Senior"/>
    <n v="43185"/>
    <n v="0"/>
    <n v="1"/>
    <d v="2013-10-04T00:00:00"/>
    <n v="88"/>
    <n v="537"/>
    <n v="6"/>
    <n v="42"/>
    <n v="16"/>
    <n v="6"/>
    <n v="30"/>
    <n v="607"/>
    <n v="1.4055806414264212E-2"/>
    <s v="Wines"/>
    <n v="2"/>
    <n v="9"/>
    <n v="3"/>
    <n v="6"/>
    <n v="8"/>
    <n v="3"/>
    <n v="11"/>
    <n v="0"/>
  </r>
  <r>
    <n v="5892"/>
    <n v="1980"/>
    <n v="45"/>
    <x v="0"/>
    <s v="Married"/>
    <s v="Adult"/>
    <n v="34968"/>
    <n v="1"/>
    <n v="0"/>
    <d v="2013-10-04T00:00:00"/>
    <n v="11"/>
    <n v="158"/>
    <n v="6"/>
    <n v="45"/>
    <n v="8"/>
    <n v="2"/>
    <n v="2"/>
    <n v="219"/>
    <n v="6.2628689087165408E-3"/>
    <s v="Wines"/>
    <n v="7"/>
    <n v="3"/>
    <n v="2"/>
    <n v="5"/>
    <n v="7"/>
    <n v="3"/>
    <n v="11"/>
    <n v="0"/>
  </r>
  <r>
    <n v="6262"/>
    <n v="1962"/>
    <n v="63"/>
    <x v="1"/>
    <s v="Single"/>
    <s v="Senior"/>
    <n v="72217"/>
    <n v="0"/>
    <n v="0"/>
    <d v="2013-10-04T00:00:00"/>
    <n v="93"/>
    <n v="816"/>
    <n v="42"/>
    <n v="450"/>
    <n v="55"/>
    <n v="56"/>
    <n v="154"/>
    <n v="1419"/>
    <n v="1.9649113089715717E-2"/>
    <s v="Wines"/>
    <n v="1"/>
    <n v="3"/>
    <n v="10"/>
    <n v="8"/>
    <n v="2"/>
    <n v="3"/>
    <n v="11"/>
    <n v="0"/>
  </r>
  <r>
    <n v="7573"/>
    <n v="1978"/>
    <n v="47"/>
    <x v="3"/>
    <s v="Single"/>
    <s v="Adult"/>
    <n v="31626"/>
    <n v="1"/>
    <n v="0"/>
    <d v="2013-10-05T00:00:00"/>
    <n v="12"/>
    <n v="39"/>
    <n v="1"/>
    <n v="9"/>
    <n v="2"/>
    <n v="1"/>
    <n v="34"/>
    <n v="52"/>
    <n v="1.6442167836590146E-3"/>
    <s v="Wines"/>
    <n v="1"/>
    <n v="2"/>
    <n v="1"/>
    <n v="2"/>
    <n v="7"/>
    <n v="3"/>
    <n v="11"/>
    <n v="1"/>
  </r>
  <r>
    <n v="10262"/>
    <n v="1980"/>
    <n v="45"/>
    <x v="0"/>
    <s v="Married"/>
    <s v="Adult"/>
    <n v="15072"/>
    <n v="2"/>
    <n v="0"/>
    <d v="2013-10-05T00:00:00"/>
    <n v="96"/>
    <n v="8"/>
    <n v="2"/>
    <n v="15"/>
    <n v="0"/>
    <n v="10"/>
    <n v="18"/>
    <n v="35"/>
    <n v="2.3221868365180466E-3"/>
    <s v="GoldProds"/>
    <n v="4"/>
    <n v="3"/>
    <n v="1"/>
    <n v="3"/>
    <n v="5"/>
    <n v="3"/>
    <n v="11"/>
    <n v="0"/>
  </r>
  <r>
    <n v="6119"/>
    <n v="1963"/>
    <n v="62"/>
    <x v="3"/>
    <s v="Single"/>
    <s v="Senior"/>
    <n v="36736"/>
    <n v="1"/>
    <n v="1"/>
    <d v="2013-10-05T00:00:00"/>
    <n v="52"/>
    <n v="10"/>
    <n v="0"/>
    <n v="3"/>
    <n v="0"/>
    <n v="0"/>
    <n v="4"/>
    <n v="13"/>
    <n v="3.5387630662020908E-4"/>
    <s v="Wines"/>
    <n v="1"/>
    <n v="1"/>
    <n v="0"/>
    <n v="2"/>
    <n v="6"/>
    <n v="3"/>
    <n v="11"/>
    <n v="0"/>
  </r>
  <r>
    <n v="10141"/>
    <n v="1960"/>
    <n v="65"/>
    <x v="1"/>
    <s v="Divorced"/>
    <s v="Senior"/>
    <n v="39228"/>
    <n v="0"/>
    <n v="0"/>
    <d v="2013-10-05T00:00:00"/>
    <n v="1"/>
    <n v="7"/>
    <n v="1"/>
    <n v="6"/>
    <n v="0"/>
    <n v="3"/>
    <n v="3"/>
    <n v="17"/>
    <n v="4.3336392372794941E-4"/>
    <s v="Wines"/>
    <n v="1"/>
    <n v="0"/>
    <n v="0"/>
    <n v="3"/>
    <n v="4"/>
    <n v="3"/>
    <n v="11"/>
    <n v="0"/>
  </r>
  <r>
    <n v="8957"/>
    <n v="1952"/>
    <n v="73"/>
    <x v="2"/>
    <s v="Single"/>
    <s v="Senior"/>
    <n v="64831"/>
    <n v="1"/>
    <n v="1"/>
    <d v="2013-10-06T00:00:00"/>
    <n v="51"/>
    <n v="480"/>
    <n v="86"/>
    <n v="249"/>
    <n v="75"/>
    <n v="86"/>
    <n v="144"/>
    <n v="976"/>
    <n v="1.5054526383982971E-2"/>
    <s v="Wines"/>
    <n v="8"/>
    <n v="6"/>
    <n v="3"/>
    <n v="5"/>
    <n v="6"/>
    <n v="3"/>
    <n v="11"/>
    <n v="0"/>
  </r>
  <r>
    <n v="6376"/>
    <n v="1979"/>
    <n v="46"/>
    <x v="0"/>
    <s v="Single"/>
    <s v="Adult"/>
    <n v="57537"/>
    <n v="1"/>
    <n v="0"/>
    <d v="2013-10-06T00:00:00"/>
    <n v="83"/>
    <n v="191"/>
    <n v="56"/>
    <n v="139"/>
    <n v="51"/>
    <n v="8"/>
    <n v="100"/>
    <n v="445"/>
    <n v="7.7341536750265049E-3"/>
    <s v="Wines"/>
    <n v="4"/>
    <n v="4"/>
    <n v="3"/>
    <n v="8"/>
    <n v="4"/>
    <n v="3"/>
    <n v="11"/>
    <n v="0"/>
  </r>
  <r>
    <n v="4470"/>
    <n v="1962"/>
    <n v="63"/>
    <x v="1"/>
    <s v="Married"/>
    <s v="Senior"/>
    <n v="58646"/>
    <n v="0"/>
    <n v="1"/>
    <d v="2013-10-06T00:00:00"/>
    <n v="3"/>
    <n v="62"/>
    <n v="1"/>
    <n v="44"/>
    <n v="6"/>
    <n v="5"/>
    <n v="22"/>
    <n v="118"/>
    <n v="2.012072434607646E-3"/>
    <s v="Wines"/>
    <n v="1"/>
    <n v="2"/>
    <n v="1"/>
    <n v="4"/>
    <n v="4"/>
    <n v="3"/>
    <n v="11"/>
    <n v="0"/>
  </r>
  <r>
    <n v="6183"/>
    <n v="1962"/>
    <n v="63"/>
    <x v="1"/>
    <s v="Married"/>
    <s v="Senior"/>
    <n v="58646"/>
    <n v="0"/>
    <n v="1"/>
    <d v="2013-10-06T00:00:00"/>
    <n v="3"/>
    <n v="62"/>
    <n v="1"/>
    <n v="44"/>
    <n v="6"/>
    <n v="5"/>
    <n v="22"/>
    <n v="118"/>
    <n v="2.012072434607646E-3"/>
    <s v="Wines"/>
    <n v="1"/>
    <n v="2"/>
    <n v="1"/>
    <n v="4"/>
    <n v="4"/>
    <n v="3"/>
    <n v="11"/>
    <n v="0"/>
  </r>
  <r>
    <n v="10067"/>
    <n v="1976"/>
    <n v="49"/>
    <x v="2"/>
    <s v="Together"/>
    <s v="Adult"/>
    <n v="25176"/>
    <n v="1"/>
    <n v="1"/>
    <d v="2013-10-08T00:00:00"/>
    <n v="79"/>
    <n v="4"/>
    <n v="0"/>
    <n v="4"/>
    <n v="0"/>
    <n v="0"/>
    <n v="5"/>
    <n v="8"/>
    <n v="3.1776294884016526E-4"/>
    <s v="GoldProds"/>
    <n v="1"/>
    <n v="1"/>
    <n v="0"/>
    <n v="2"/>
    <n v="7"/>
    <n v="3"/>
    <n v="11"/>
    <n v="0"/>
  </r>
  <r>
    <n v="2286"/>
    <n v="1962"/>
    <n v="63"/>
    <x v="0"/>
    <s v="Single"/>
    <s v="Senior"/>
    <n v="50785"/>
    <n v="1"/>
    <n v="1"/>
    <d v="2013-10-09T00:00:00"/>
    <n v="27"/>
    <n v="64"/>
    <n v="1"/>
    <n v="21"/>
    <n v="0"/>
    <n v="1"/>
    <n v="27"/>
    <n v="87"/>
    <n v="1.713104263069804E-3"/>
    <s v="Wines"/>
    <n v="2"/>
    <n v="2"/>
    <n v="1"/>
    <n v="3"/>
    <n v="6"/>
    <n v="3"/>
    <n v="11"/>
    <n v="0"/>
  </r>
  <r>
    <n v="4440"/>
    <n v="1964"/>
    <n v="61"/>
    <x v="1"/>
    <s v="Married"/>
    <s v="Senior"/>
    <n v="64100"/>
    <n v="0"/>
    <n v="1"/>
    <d v="2013-10-09T00:00:00"/>
    <n v="93"/>
    <n v="509"/>
    <n v="0"/>
    <n v="27"/>
    <n v="0"/>
    <n v="0"/>
    <n v="10"/>
    <n v="536"/>
    <n v="8.361934477379096E-3"/>
    <s v="Wines"/>
    <n v="1"/>
    <n v="8"/>
    <n v="3"/>
    <n v="6"/>
    <n v="7"/>
    <n v="3"/>
    <n v="11"/>
    <n v="0"/>
  </r>
  <r>
    <n v="2118"/>
    <n v="1964"/>
    <n v="61"/>
    <x v="2"/>
    <s v="Married"/>
    <s v="Senior"/>
    <n v="62905"/>
    <n v="0"/>
    <n v="1"/>
    <d v="2013-10-09T00:00:00"/>
    <n v="68"/>
    <n v="166"/>
    <n v="75"/>
    <n v="96"/>
    <n v="119"/>
    <n v="107"/>
    <n v="59"/>
    <n v="563"/>
    <n v="8.9500039742468809E-3"/>
    <s v="Wines"/>
    <n v="3"/>
    <n v="7"/>
    <n v="2"/>
    <n v="8"/>
    <n v="4"/>
    <n v="3"/>
    <n v="11"/>
    <n v="0"/>
  </r>
  <r>
    <n v="10163"/>
    <n v="1984"/>
    <n v="41"/>
    <x v="3"/>
    <s v="Single"/>
    <s v="Adult"/>
    <n v="82733"/>
    <n v="0"/>
    <n v="0"/>
    <d v="2013-10-09T00:00:00"/>
    <n v="28"/>
    <n v="712"/>
    <n v="50"/>
    <n v="420"/>
    <n v="65"/>
    <n v="38"/>
    <n v="38"/>
    <n v="1285"/>
    <n v="1.55318917481537E-2"/>
    <s v="Wines"/>
    <n v="1"/>
    <n v="8"/>
    <n v="4"/>
    <n v="7"/>
    <n v="4"/>
    <n v="3"/>
    <n v="11"/>
    <n v="1"/>
  </r>
  <r>
    <n v="1581"/>
    <n v="1980"/>
    <n v="45"/>
    <x v="0"/>
    <s v="Married"/>
    <s v="Adult"/>
    <n v="37406"/>
    <n v="1"/>
    <n v="0"/>
    <d v="2013-10-10T00:00:00"/>
    <n v="18"/>
    <n v="2"/>
    <n v="0"/>
    <n v="8"/>
    <n v="2"/>
    <n v="2"/>
    <n v="3"/>
    <n v="14"/>
    <n v="3.7427150724482706E-4"/>
    <s v="MeatProducts"/>
    <n v="1"/>
    <n v="1"/>
    <n v="0"/>
    <n v="2"/>
    <n v="8"/>
    <n v="3"/>
    <n v="11"/>
    <n v="1"/>
  </r>
  <r>
    <n v="606"/>
    <n v="1967"/>
    <n v="58"/>
    <x v="0"/>
    <s v="Single"/>
    <s v="Senior"/>
    <n v="25930"/>
    <n v="1"/>
    <n v="1"/>
    <d v="2013-10-10T00:00:00"/>
    <n v="87"/>
    <n v="6"/>
    <n v="1"/>
    <n v="2"/>
    <n v="2"/>
    <n v="0"/>
    <n v="4"/>
    <n v="11"/>
    <n v="4.2421905129193986E-4"/>
    <s v="Wines"/>
    <n v="1"/>
    <n v="1"/>
    <n v="0"/>
    <n v="2"/>
    <n v="7"/>
    <n v="3"/>
    <n v="11"/>
    <n v="0"/>
  </r>
  <r>
    <n v="1411"/>
    <n v="1952"/>
    <n v="73"/>
    <x v="0"/>
    <s v="Divorced"/>
    <s v="Senior"/>
    <n v="82623"/>
    <n v="0"/>
    <n v="0"/>
    <d v="2013-10-11T00:00:00"/>
    <n v="58"/>
    <n v="204"/>
    <n v="34"/>
    <n v="204"/>
    <n v="172"/>
    <n v="153"/>
    <n v="173"/>
    <n v="767"/>
    <n v="9.2831293949626609E-3"/>
    <s v="Wines"/>
    <n v="1"/>
    <n v="2"/>
    <n v="9"/>
    <n v="4"/>
    <n v="1"/>
    <n v="3"/>
    <n v="11"/>
    <n v="0"/>
  </r>
  <r>
    <n v="4501"/>
    <n v="1965"/>
    <n v="60"/>
    <x v="1"/>
    <s v="Single"/>
    <s v="Senior"/>
    <n v="69882"/>
    <n v="0"/>
    <n v="0"/>
    <d v="2013-10-11T00:00:00"/>
    <n v="94"/>
    <n v="292"/>
    <n v="127"/>
    <n v="635"/>
    <n v="132"/>
    <n v="127"/>
    <n v="165"/>
    <n v="1313"/>
    <n v="1.8788815431727768E-2"/>
    <s v="MeatProducts"/>
    <n v="1"/>
    <n v="3"/>
    <n v="7"/>
    <n v="9"/>
    <n v="1"/>
    <n v="3"/>
    <n v="11"/>
    <n v="0"/>
  </r>
  <r>
    <n v="5763"/>
    <n v="1972"/>
    <n v="53"/>
    <x v="1"/>
    <s v="Together"/>
    <s v="Senior"/>
    <n v="49854"/>
    <n v="1"/>
    <n v="0"/>
    <d v="2013-10-11T00:00:00"/>
    <n v="63"/>
    <n v="123"/>
    <n v="17"/>
    <n v="171"/>
    <n v="39"/>
    <n v="0"/>
    <n v="30"/>
    <n v="350"/>
    <n v="7.0204998595900028E-3"/>
    <s v="MeatProducts"/>
    <n v="5"/>
    <n v="6"/>
    <n v="2"/>
    <n v="5"/>
    <n v="6"/>
    <n v="3"/>
    <n v="11"/>
    <n v="0"/>
  </r>
  <r>
    <n v="8373"/>
    <n v="1979"/>
    <n v="46"/>
    <x v="4"/>
    <s v="Together"/>
    <s v="Adult"/>
    <n v="24594"/>
    <n v="1"/>
    <n v="0"/>
    <d v="2013-10-12T00:00:00"/>
    <n v="94"/>
    <n v="1"/>
    <n v="3"/>
    <n v="6"/>
    <n v="10"/>
    <n v="0"/>
    <n v="9"/>
    <n v="20"/>
    <n v="8.1320647312352605E-4"/>
    <s v="FishProducts"/>
    <n v="1"/>
    <n v="1"/>
    <n v="0"/>
    <n v="3"/>
    <n v="5"/>
    <n v="3"/>
    <n v="11"/>
    <n v="0"/>
  </r>
  <r>
    <n v="3829"/>
    <n v="1979"/>
    <n v="46"/>
    <x v="4"/>
    <s v="Together"/>
    <s v="Adult"/>
    <n v="24594"/>
    <n v="1"/>
    <n v="0"/>
    <d v="2013-10-12T00:00:00"/>
    <n v="94"/>
    <n v="1"/>
    <n v="3"/>
    <n v="6"/>
    <n v="10"/>
    <n v="0"/>
    <n v="9"/>
    <n v="20"/>
    <n v="8.1320647312352605E-4"/>
    <s v="FishProducts"/>
    <n v="1"/>
    <n v="1"/>
    <n v="0"/>
    <n v="3"/>
    <n v="5"/>
    <n v="3"/>
    <n v="11"/>
    <n v="0"/>
  </r>
  <r>
    <n v="2607"/>
    <n v="1953"/>
    <n v="72"/>
    <x v="0"/>
    <s v="Single"/>
    <s v="Senior"/>
    <n v="40464"/>
    <n v="0"/>
    <n v="1"/>
    <d v="2013-11-01T00:00:00"/>
    <n v="78"/>
    <n v="424"/>
    <n v="17"/>
    <n v="118"/>
    <n v="7"/>
    <n v="23"/>
    <n v="41"/>
    <n v="589"/>
    <n v="1.4556148675365758E-2"/>
    <s v="Wines"/>
    <n v="6"/>
    <n v="8"/>
    <n v="2"/>
    <n v="8"/>
    <n v="8"/>
    <n v="3"/>
    <n v="11"/>
    <n v="0"/>
  </r>
  <r>
    <n v="9743"/>
    <n v="1955"/>
    <n v="70"/>
    <x v="0"/>
    <s v="Married"/>
    <s v="Senior"/>
    <n v="76998"/>
    <n v="0"/>
    <n v="1"/>
    <d v="2013-11-01T00:00:00"/>
    <n v="85"/>
    <n v="1449"/>
    <n v="89"/>
    <n v="161"/>
    <n v="69"/>
    <n v="35"/>
    <n v="107"/>
    <n v="1803"/>
    <n v="2.3416192628379958E-2"/>
    <s v="Wines"/>
    <n v="2"/>
    <n v="11"/>
    <n v="8"/>
    <n v="8"/>
    <n v="6"/>
    <n v="3"/>
    <n v="11"/>
    <n v="0"/>
  </r>
  <r>
    <n v="3690"/>
    <n v="1986"/>
    <n v="39"/>
    <x v="1"/>
    <s v="Married"/>
    <s v="Adult"/>
    <n v="80141"/>
    <n v="0"/>
    <n v="0"/>
    <d v="2013-11-01T00:00:00"/>
    <n v="20"/>
    <n v="1184"/>
    <n v="102"/>
    <n v="673"/>
    <n v="52"/>
    <n v="40"/>
    <n v="40"/>
    <n v="2051"/>
    <n v="2.5592393406620832E-2"/>
    <s v="Wines"/>
    <n v="1"/>
    <n v="7"/>
    <n v="4"/>
    <n v="10"/>
    <n v="6"/>
    <n v="3"/>
    <n v="11"/>
    <n v="1"/>
  </r>
  <r>
    <n v="9595"/>
    <n v="1961"/>
    <n v="64"/>
    <x v="0"/>
    <s v="Together"/>
    <s v="Senior"/>
    <n v="64260"/>
    <n v="0"/>
    <n v="0"/>
    <d v="2013-11-01T00:00:00"/>
    <n v="1"/>
    <n v="539"/>
    <n v="169"/>
    <n v="816"/>
    <n v="20"/>
    <n v="0"/>
    <n v="30"/>
    <n v="1544"/>
    <n v="2.4027388733271086E-2"/>
    <s v="MeatProducts"/>
    <n v="1"/>
    <n v="4"/>
    <n v="5"/>
    <n v="4"/>
    <n v="3"/>
    <n v="3"/>
    <n v="11"/>
    <n v="1"/>
  </r>
  <r>
    <n v="1772"/>
    <n v="1975"/>
    <n v="50"/>
    <x v="3"/>
    <s v="Married"/>
    <s v="Adult"/>
    <n v="79174"/>
    <n v="0"/>
    <n v="0"/>
    <d v="2013-11-01T00:00:00"/>
    <n v="2"/>
    <n v="1074"/>
    <n v="37"/>
    <n v="518"/>
    <n v="193"/>
    <n v="92"/>
    <n v="129"/>
    <n v="1914"/>
    <n v="2.417460277363781E-2"/>
    <s v="Wines"/>
    <n v="1"/>
    <n v="5"/>
    <n v="6"/>
    <n v="7"/>
    <n v="2"/>
    <n v="3"/>
    <n v="11"/>
    <n v="1"/>
  </r>
  <r>
    <n v="4669"/>
    <n v="1981"/>
    <n v="44"/>
    <x v="4"/>
    <s v="Married"/>
    <s v="Adult"/>
    <n v="24480"/>
    <n v="1"/>
    <n v="0"/>
    <d v="2013-11-02T00:00:00"/>
    <n v="46"/>
    <n v="4"/>
    <n v="19"/>
    <n v="9"/>
    <n v="28"/>
    <n v="25"/>
    <n v="17"/>
    <n v="85"/>
    <n v="3.472222222222222E-3"/>
    <s v="FishProducts"/>
    <n v="3"/>
    <n v="3"/>
    <n v="0"/>
    <n v="4"/>
    <n v="7"/>
    <n v="3"/>
    <n v="11"/>
    <n v="0"/>
  </r>
  <r>
    <n v="1715"/>
    <n v="1978"/>
    <n v="47"/>
    <x v="0"/>
    <s v="Together"/>
    <s v="Adult"/>
    <n v="25851"/>
    <n v="1"/>
    <n v="0"/>
    <d v="2013-11-02T00:00:00"/>
    <n v="45"/>
    <n v="9"/>
    <n v="4"/>
    <n v="18"/>
    <n v="7"/>
    <n v="5"/>
    <n v="5"/>
    <n v="43"/>
    <n v="1.6633785927043442E-3"/>
    <s v="MeatProducts"/>
    <n v="2"/>
    <n v="2"/>
    <n v="0"/>
    <n v="3"/>
    <n v="7"/>
    <n v="3"/>
    <n v="11"/>
    <n v="0"/>
  </r>
  <r>
    <n v="4093"/>
    <n v="1975"/>
    <n v="50"/>
    <x v="1"/>
    <s v="Together"/>
    <s v="Adult"/>
    <n v="53253"/>
    <n v="1"/>
    <n v="1"/>
    <d v="2013-11-02T00:00:00"/>
    <n v="61"/>
    <n v="216"/>
    <n v="9"/>
    <n v="57"/>
    <n v="20"/>
    <n v="9"/>
    <n v="125"/>
    <n v="311"/>
    <n v="5.8400465701462833E-3"/>
    <s v="Wines"/>
    <n v="7"/>
    <n v="4"/>
    <n v="3"/>
    <n v="5"/>
    <n v="5"/>
    <n v="3"/>
    <n v="11"/>
    <n v="0"/>
  </r>
  <r>
    <n v="9576"/>
    <n v="1982"/>
    <n v="43"/>
    <x v="3"/>
    <s v="Together"/>
    <s v="Adult"/>
    <n v="32313"/>
    <n v="1"/>
    <n v="0"/>
    <d v="2013-11-02T00:00:00"/>
    <n v="60"/>
    <n v="86"/>
    <n v="4"/>
    <n v="56"/>
    <n v="2"/>
    <n v="4"/>
    <n v="7"/>
    <n v="152"/>
    <n v="4.7039891065515423E-3"/>
    <s v="Wines"/>
    <n v="3"/>
    <n v="4"/>
    <n v="0"/>
    <n v="4"/>
    <n v="9"/>
    <n v="3"/>
    <n v="11"/>
    <n v="0"/>
  </r>
  <r>
    <n v="615"/>
    <n v="1960"/>
    <n v="65"/>
    <x v="0"/>
    <s v="Together"/>
    <s v="Senior"/>
    <n v="30507"/>
    <n v="0"/>
    <n v="0"/>
    <d v="2013-11-03T00:00:00"/>
    <n v="29"/>
    <n v="65"/>
    <n v="36"/>
    <n v="74"/>
    <n v="38"/>
    <n v="20"/>
    <n v="110"/>
    <n v="233"/>
    <n v="7.6375913724718919E-3"/>
    <s v="GoldProds"/>
    <n v="1"/>
    <n v="5"/>
    <n v="1"/>
    <n v="4"/>
    <n v="7"/>
    <n v="3"/>
    <n v="11"/>
    <n v="0"/>
  </r>
  <r>
    <n v="8477"/>
    <n v="1956"/>
    <n v="69"/>
    <x v="0"/>
    <s v="Divorced"/>
    <s v="Senior"/>
    <n v="26150"/>
    <n v="2"/>
    <n v="1"/>
    <d v="2013-11-03T00:00:00"/>
    <n v="61"/>
    <n v="5"/>
    <n v="1"/>
    <n v="13"/>
    <n v="3"/>
    <n v="5"/>
    <n v="1"/>
    <n v="27"/>
    <n v="1.0325047801147227E-3"/>
    <s v="MeatProducts"/>
    <n v="1"/>
    <n v="1"/>
    <n v="0"/>
    <n v="3"/>
    <n v="7"/>
    <n v="3"/>
    <n v="11"/>
    <n v="0"/>
  </r>
  <r>
    <n v="640"/>
    <n v="1951"/>
    <n v="74"/>
    <x v="0"/>
    <s v="Married"/>
    <s v="Senior"/>
    <n v="57304"/>
    <n v="0"/>
    <n v="1"/>
    <d v="2013-11-03T00:00:00"/>
    <n v="61"/>
    <n v="356"/>
    <n v="80"/>
    <n v="329"/>
    <n v="138"/>
    <n v="17"/>
    <n v="106"/>
    <n v="920"/>
    <n v="1.6054725673600445E-2"/>
    <s v="Wines"/>
    <n v="2"/>
    <n v="7"/>
    <n v="6"/>
    <n v="10"/>
    <n v="5"/>
    <n v="3"/>
    <n v="11"/>
    <n v="0"/>
  </r>
  <r>
    <n v="3919"/>
    <n v="1976"/>
    <n v="49"/>
    <x v="1"/>
    <s v="Single"/>
    <s v="Adult"/>
    <n v="72309"/>
    <n v="0"/>
    <n v="0"/>
    <d v="2013-11-03T00:00:00"/>
    <n v="64"/>
    <n v="960"/>
    <n v="0"/>
    <n v="883"/>
    <n v="50"/>
    <n v="38"/>
    <n v="0"/>
    <n v="1931"/>
    <n v="2.670483618913275E-2"/>
    <s v="Wines"/>
    <n v="1"/>
    <n v="5"/>
    <n v="6"/>
    <n v="8"/>
    <n v="3"/>
    <n v="3"/>
    <n v="11"/>
    <n v="1"/>
  </r>
  <r>
    <n v="11100"/>
    <n v="1972"/>
    <n v="53"/>
    <x v="0"/>
    <s v="Divorced"/>
    <s v="Senior"/>
    <n v="51813"/>
    <n v="1"/>
    <n v="1"/>
    <d v="2013-11-04T00:00:00"/>
    <n v="37"/>
    <n v="51"/>
    <n v="2"/>
    <n v="7"/>
    <n v="0"/>
    <n v="1"/>
    <n v="2"/>
    <n v="61"/>
    <n v="1.1773107135274932E-3"/>
    <s v="Wines"/>
    <n v="2"/>
    <n v="2"/>
    <n v="0"/>
    <n v="3"/>
    <n v="7"/>
    <n v="3"/>
    <n v="11"/>
    <n v="0"/>
  </r>
  <r>
    <n v="10741"/>
    <n v="1951"/>
    <n v="74"/>
    <x v="1"/>
    <s v="Together"/>
    <s v="Senior"/>
    <n v="47352"/>
    <n v="0"/>
    <n v="1"/>
    <d v="2013-11-04T00:00:00"/>
    <n v="70"/>
    <n v="172"/>
    <n v="12"/>
    <n v="112"/>
    <n v="8"/>
    <n v="0"/>
    <n v="15"/>
    <n v="304"/>
    <n v="6.4200033789491469E-3"/>
    <s v="Wines"/>
    <n v="4"/>
    <n v="6"/>
    <n v="1"/>
    <n v="5"/>
    <n v="7"/>
    <n v="3"/>
    <n v="11"/>
    <n v="0"/>
  </r>
  <r>
    <n v="5491"/>
    <n v="1951"/>
    <n v="74"/>
    <x v="1"/>
    <s v="Together"/>
    <s v="Senior"/>
    <n v="47352"/>
    <n v="0"/>
    <n v="1"/>
    <d v="2013-11-04T00:00:00"/>
    <n v="70"/>
    <n v="172"/>
    <n v="12"/>
    <n v="112"/>
    <n v="8"/>
    <n v="0"/>
    <n v="15"/>
    <n v="304"/>
    <n v="6.4200033789491469E-3"/>
    <s v="Wines"/>
    <n v="4"/>
    <n v="6"/>
    <n v="1"/>
    <n v="5"/>
    <n v="7"/>
    <n v="3"/>
    <n v="11"/>
    <n v="0"/>
  </r>
  <r>
    <n v="3033"/>
    <n v="1963"/>
    <n v="62"/>
    <x v="1"/>
    <s v="Together"/>
    <s v="Senior"/>
    <n v="38620"/>
    <n v="0"/>
    <n v="0"/>
    <d v="2013-11-05T00:00:00"/>
    <n v="56"/>
    <n v="112"/>
    <n v="17"/>
    <n v="44"/>
    <n v="34"/>
    <n v="22"/>
    <n v="89"/>
    <n v="229"/>
    <n v="5.9295701708959089E-3"/>
    <s v="Wines"/>
    <n v="1"/>
    <n v="2"/>
    <n v="5"/>
    <n v="3"/>
    <n v="3"/>
    <n v="3"/>
    <n v="11"/>
    <n v="0"/>
  </r>
  <r>
    <n v="4119"/>
    <n v="1963"/>
    <n v="62"/>
    <x v="1"/>
    <s v="Together"/>
    <s v="Senior"/>
    <n v="38620"/>
    <n v="0"/>
    <n v="0"/>
    <d v="2013-11-05T00:00:00"/>
    <n v="56"/>
    <n v="112"/>
    <n v="17"/>
    <n v="44"/>
    <n v="34"/>
    <n v="22"/>
    <n v="89"/>
    <n v="229"/>
    <n v="5.9295701708959089E-3"/>
    <s v="Wines"/>
    <n v="1"/>
    <n v="2"/>
    <n v="5"/>
    <n v="3"/>
    <n v="3"/>
    <n v="3"/>
    <n v="11"/>
    <n v="0"/>
  </r>
  <r>
    <n v="2061"/>
    <n v="1955"/>
    <n v="70"/>
    <x v="0"/>
    <s v="Married"/>
    <s v="Senior"/>
    <n v="50737"/>
    <n v="0"/>
    <n v="1"/>
    <d v="2013-11-05T00:00:00"/>
    <n v="61"/>
    <n v="78"/>
    <n v="0"/>
    <n v="11"/>
    <n v="0"/>
    <n v="0"/>
    <n v="10"/>
    <n v="89"/>
    <n v="1.7541439186392574E-3"/>
    <s v="Wines"/>
    <n v="1"/>
    <n v="2"/>
    <n v="0"/>
    <n v="4"/>
    <n v="6"/>
    <n v="3"/>
    <n v="11"/>
    <n v="0"/>
  </r>
  <r>
    <n v="182"/>
    <n v="1946"/>
    <n v="79"/>
    <x v="3"/>
    <s v="Together"/>
    <s v="Senior"/>
    <n v="44124"/>
    <n v="0"/>
    <n v="1"/>
    <d v="2013-11-05T00:00:00"/>
    <n v="62"/>
    <n v="284"/>
    <n v="0"/>
    <n v="55"/>
    <n v="0"/>
    <n v="6"/>
    <n v="52"/>
    <n v="345"/>
    <n v="7.8188740821321726E-3"/>
    <s v="Wines"/>
    <n v="4"/>
    <n v="6"/>
    <n v="2"/>
    <n v="5"/>
    <n v="8"/>
    <n v="3"/>
    <n v="11"/>
    <n v="0"/>
  </r>
  <r>
    <n v="2150"/>
    <n v="1958"/>
    <n v="67"/>
    <x v="3"/>
    <s v="Widow"/>
    <s v="Senior"/>
    <n v="80995"/>
    <n v="0"/>
    <n v="1"/>
    <d v="2013-11-05T00:00:00"/>
    <n v="83"/>
    <n v="860"/>
    <n v="28"/>
    <n v="409"/>
    <n v="73"/>
    <n v="56"/>
    <n v="56"/>
    <n v="1426"/>
    <n v="1.7606025063275511E-2"/>
    <s v="Wines"/>
    <n v="1"/>
    <n v="8"/>
    <n v="9"/>
    <n v="4"/>
    <n v="4"/>
    <n v="3"/>
    <n v="11"/>
    <n v="0"/>
  </r>
  <r>
    <n v="9308"/>
    <n v="1954"/>
    <n v="71"/>
    <x v="0"/>
    <s v="Married"/>
    <s v="Senior"/>
    <n v="62820"/>
    <n v="0"/>
    <n v="0"/>
    <d v="2013-11-05T00:00:00"/>
    <n v="51"/>
    <n v="398"/>
    <n v="61"/>
    <n v="265"/>
    <n v="138"/>
    <n v="61"/>
    <n v="53"/>
    <n v="923"/>
    <n v="1.469277300222859E-2"/>
    <s v="Wines"/>
    <n v="1"/>
    <n v="3"/>
    <n v="4"/>
    <n v="6"/>
    <n v="1"/>
    <n v="3"/>
    <n v="11"/>
    <n v="0"/>
  </r>
  <r>
    <n v="5048"/>
    <n v="1971"/>
    <n v="54"/>
    <x v="3"/>
    <s v="Single"/>
    <s v="Senior"/>
    <n v="42767"/>
    <n v="2"/>
    <n v="0"/>
    <d v="2013-11-05T00:00:00"/>
    <n v="53"/>
    <n v="20"/>
    <n v="6"/>
    <n v="43"/>
    <n v="19"/>
    <n v="5"/>
    <n v="38"/>
    <n v="93"/>
    <n v="2.174573853672224E-3"/>
    <s v="MeatProducts"/>
    <n v="1"/>
    <n v="3"/>
    <n v="1"/>
    <n v="2"/>
    <n v="8"/>
    <n v="3"/>
    <n v="11"/>
    <n v="0"/>
  </r>
  <r>
    <n v="544"/>
    <n v="1954"/>
    <n v="71"/>
    <x v="0"/>
    <s v="Married"/>
    <s v="Senior"/>
    <n v="62820"/>
    <n v="0"/>
    <n v="0"/>
    <d v="2013-11-05T00:00:00"/>
    <n v="51"/>
    <n v="398"/>
    <n v="61"/>
    <n v="265"/>
    <n v="138"/>
    <n v="61"/>
    <n v="53"/>
    <n v="923"/>
    <n v="1.469277300222859E-2"/>
    <s v="Wines"/>
    <n v="1"/>
    <n v="3"/>
    <n v="4"/>
    <n v="6"/>
    <n v="1"/>
    <n v="3"/>
    <n v="11"/>
    <n v="0"/>
  </r>
  <r>
    <n v="6518"/>
    <n v="1951"/>
    <n v="74"/>
    <x v="3"/>
    <s v="Widow"/>
    <s v="Senior"/>
    <n v="67680"/>
    <n v="0"/>
    <n v="1"/>
    <d v="2013-11-06T00:00:00"/>
    <n v="8"/>
    <n v="546"/>
    <n v="0"/>
    <n v="48"/>
    <n v="0"/>
    <n v="6"/>
    <n v="6"/>
    <n v="600"/>
    <n v="8.8652482269503553E-3"/>
    <s v="Wines"/>
    <n v="1"/>
    <n v="7"/>
    <n v="3"/>
    <n v="8"/>
    <n v="5"/>
    <n v="3"/>
    <n v="11"/>
    <n v="0"/>
  </r>
  <r>
    <n v="2036"/>
    <n v="1973"/>
    <n v="52"/>
    <x v="3"/>
    <s v="Together"/>
    <s v="Senior"/>
    <n v="57906"/>
    <n v="0"/>
    <n v="1"/>
    <d v="2013-11-06T00:00:00"/>
    <n v="29"/>
    <n v="243"/>
    <n v="11"/>
    <n v="119"/>
    <n v="10"/>
    <n v="3"/>
    <n v="15"/>
    <n v="386"/>
    <n v="6.6659758919628363E-3"/>
    <s v="Wines"/>
    <n v="3"/>
    <n v="4"/>
    <n v="2"/>
    <n v="8"/>
    <n v="4"/>
    <n v="3"/>
    <n v="11"/>
    <n v="0"/>
  </r>
  <r>
    <n v="5234"/>
    <n v="1967"/>
    <n v="58"/>
    <x v="2"/>
    <s v="Together"/>
    <s v="Senior"/>
    <n v="30753"/>
    <n v="1"/>
    <n v="1"/>
    <d v="2013-11-07T00:00:00"/>
    <n v="85"/>
    <n v="12"/>
    <n v="5"/>
    <n v="25"/>
    <n v="0"/>
    <n v="9"/>
    <n v="30"/>
    <n v="51"/>
    <n v="1.658374792703151E-3"/>
    <s v="GoldProds"/>
    <n v="2"/>
    <n v="1"/>
    <n v="1"/>
    <n v="3"/>
    <n v="5"/>
    <n v="3"/>
    <n v="11"/>
    <n v="0"/>
  </r>
  <r>
    <n v="8268"/>
    <n v="1961"/>
    <n v="64"/>
    <x v="3"/>
    <s v="Married"/>
    <s v="Senior"/>
    <s v="NILL"/>
    <n v="0"/>
    <n v="1"/>
    <d v="2013-11-07T00:00:00"/>
    <n v="23"/>
    <n v="352"/>
    <n v="0"/>
    <n v="27"/>
    <n v="10"/>
    <n v="0"/>
    <n v="15"/>
    <n v="389"/>
    <e v="#VALUE!"/>
    <s v="Wines"/>
    <n v="3"/>
    <n v="6"/>
    <n v="1"/>
    <n v="7"/>
    <n v="6"/>
    <n v="3"/>
    <n v="11"/>
    <n v="0"/>
  </r>
  <r>
    <n v="2782"/>
    <n v="1961"/>
    <n v="64"/>
    <x v="3"/>
    <s v="Married"/>
    <s v="Senior"/>
    <n v="54456"/>
    <n v="0"/>
    <n v="1"/>
    <d v="2013-11-07T00:00:00"/>
    <n v="23"/>
    <n v="352"/>
    <n v="0"/>
    <n v="27"/>
    <n v="10"/>
    <n v="0"/>
    <n v="15"/>
    <n v="389"/>
    <n v="7.1433818128397242E-3"/>
    <s v="Wines"/>
    <n v="3"/>
    <n v="6"/>
    <n v="1"/>
    <n v="7"/>
    <n v="6"/>
    <n v="3"/>
    <n v="11"/>
    <n v="0"/>
  </r>
  <r>
    <n v="5268"/>
    <n v="1960"/>
    <n v="65"/>
    <x v="0"/>
    <s v="Married"/>
    <s v="Senior"/>
    <n v="29440"/>
    <n v="1"/>
    <n v="1"/>
    <d v="2013-11-08T00:00:00"/>
    <n v="95"/>
    <n v="17"/>
    <n v="8"/>
    <n v="14"/>
    <n v="10"/>
    <n v="4"/>
    <n v="3"/>
    <n v="53"/>
    <n v="1.8002717391304348E-3"/>
    <s v="Wines"/>
    <n v="2"/>
    <n v="1"/>
    <n v="0"/>
    <n v="4"/>
    <n v="7"/>
    <n v="3"/>
    <n v="11"/>
    <n v="0"/>
  </r>
  <r>
    <n v="1295"/>
    <n v="1963"/>
    <n v="62"/>
    <x v="0"/>
    <s v="Married"/>
    <s v="Senior"/>
    <s v="NILL"/>
    <n v="0"/>
    <n v="1"/>
    <d v="2013-11-08T00:00:00"/>
    <n v="96"/>
    <n v="231"/>
    <n v="65"/>
    <n v="196"/>
    <n v="38"/>
    <n v="71"/>
    <n v="124"/>
    <n v="601"/>
    <e v="#VALUE!"/>
    <s v="Wines"/>
    <n v="1"/>
    <n v="6"/>
    <n v="5"/>
    <n v="7"/>
    <n v="4"/>
    <n v="3"/>
    <n v="11"/>
    <n v="0"/>
  </r>
  <r>
    <n v="5154"/>
    <n v="1972"/>
    <n v="53"/>
    <x v="1"/>
    <s v="Divorced"/>
    <s v="Senior"/>
    <n v="37760"/>
    <n v="1"/>
    <n v="0"/>
    <d v="2013-11-08T00:00:00"/>
    <n v="54"/>
    <n v="26"/>
    <n v="3"/>
    <n v="13"/>
    <n v="2"/>
    <n v="10"/>
    <n v="0"/>
    <n v="54"/>
    <n v="1.4300847457627119E-3"/>
    <s v="Wines"/>
    <n v="1"/>
    <n v="2"/>
    <n v="0"/>
    <n v="3"/>
    <n v="6"/>
    <n v="3"/>
    <n v="11"/>
    <n v="0"/>
  </r>
  <r>
    <n v="7037"/>
    <n v="1974"/>
    <n v="51"/>
    <x v="3"/>
    <s v="Married"/>
    <s v="Senior"/>
    <n v="37087"/>
    <n v="1"/>
    <n v="0"/>
    <d v="2013-11-08T00:00:00"/>
    <n v="50"/>
    <n v="194"/>
    <n v="55"/>
    <n v="134"/>
    <n v="15"/>
    <n v="0"/>
    <n v="3"/>
    <n v="398"/>
    <n v="1.0731523175236606E-2"/>
    <s v="Wines"/>
    <n v="3"/>
    <n v="4"/>
    <n v="2"/>
    <n v="8"/>
    <n v="6"/>
    <n v="3"/>
    <n v="11"/>
    <n v="0"/>
  </r>
  <r>
    <n v="663"/>
    <n v="1989"/>
    <n v="36"/>
    <x v="3"/>
    <s v="Single"/>
    <s v="Adult"/>
    <n v="33996"/>
    <n v="0"/>
    <n v="0"/>
    <d v="2013-11-09T00:00:00"/>
    <n v="46"/>
    <n v="40"/>
    <n v="2"/>
    <n v="15"/>
    <n v="8"/>
    <n v="0"/>
    <n v="6"/>
    <n v="65"/>
    <n v="1.9119896458406871E-3"/>
    <s v="Wines"/>
    <n v="1"/>
    <n v="1"/>
    <n v="1"/>
    <n v="3"/>
    <n v="4"/>
    <n v="3"/>
    <n v="11"/>
    <n v="0"/>
  </r>
  <r>
    <n v="3075"/>
    <n v="1972"/>
    <n v="53"/>
    <x v="3"/>
    <s v="Married"/>
    <s v="Senior"/>
    <n v="59973"/>
    <n v="0"/>
    <n v="0"/>
    <d v="2013-11-09T00:00:00"/>
    <n v="47"/>
    <n v="130"/>
    <n v="30"/>
    <n v="168"/>
    <n v="20"/>
    <n v="34"/>
    <n v="0"/>
    <n v="382"/>
    <n v="6.3695329564970905E-3"/>
    <s v="MeatProducts"/>
    <n v="1"/>
    <n v="3"/>
    <n v="4"/>
    <n v="7"/>
    <n v="1"/>
    <n v="3"/>
    <n v="11"/>
    <n v="0"/>
  </r>
  <r>
    <n v="837"/>
    <n v="1977"/>
    <n v="48"/>
    <x v="0"/>
    <s v="Married"/>
    <s v="Adult"/>
    <n v="54809"/>
    <n v="1"/>
    <n v="1"/>
    <d v="2013-11-09T00:00:00"/>
    <n v="0"/>
    <n v="63"/>
    <n v="6"/>
    <n v="57"/>
    <n v="13"/>
    <n v="13"/>
    <n v="22"/>
    <n v="152"/>
    <n v="2.7732671641518729E-3"/>
    <s v="Wines"/>
    <n v="4"/>
    <n v="2"/>
    <n v="1"/>
    <n v="5"/>
    <n v="4"/>
    <n v="3"/>
    <n v="11"/>
    <n v="0"/>
  </r>
  <r>
    <n v="8299"/>
    <n v="1989"/>
    <n v="36"/>
    <x v="3"/>
    <s v="Single"/>
    <s v="Adult"/>
    <n v="33996"/>
    <n v="0"/>
    <n v="0"/>
    <d v="2013-11-09T00:00:00"/>
    <n v="46"/>
    <n v="40"/>
    <n v="2"/>
    <n v="15"/>
    <n v="8"/>
    <n v="0"/>
    <n v="6"/>
    <n v="65"/>
    <n v="1.9119896458406871E-3"/>
    <s v="Wines"/>
    <n v="1"/>
    <n v="1"/>
    <n v="1"/>
    <n v="3"/>
    <n v="4"/>
    <n v="3"/>
    <n v="11"/>
    <n v="0"/>
  </r>
  <r>
    <n v="10521"/>
    <n v="1977"/>
    <n v="48"/>
    <x v="0"/>
    <s v="Married"/>
    <s v="Adult"/>
    <n v="54809"/>
    <n v="1"/>
    <n v="1"/>
    <d v="2013-11-09T00:00:00"/>
    <n v="0"/>
    <n v="63"/>
    <n v="6"/>
    <n v="57"/>
    <n v="13"/>
    <n v="13"/>
    <n v="22"/>
    <n v="152"/>
    <n v="2.7732671641518729E-3"/>
    <s v="Wines"/>
    <n v="4"/>
    <n v="2"/>
    <n v="1"/>
    <n v="5"/>
    <n v="4"/>
    <n v="3"/>
    <n v="11"/>
    <n v="1"/>
  </r>
  <r>
    <n v="10701"/>
    <n v="1973"/>
    <n v="52"/>
    <x v="0"/>
    <s v="Married"/>
    <s v="Senior"/>
    <n v="65308"/>
    <n v="0"/>
    <n v="0"/>
    <d v="2013-11-09T00:00:00"/>
    <n v="60"/>
    <n v="713"/>
    <n v="0"/>
    <n v="264"/>
    <n v="120"/>
    <n v="80"/>
    <n v="34"/>
    <n v="1177"/>
    <n v="1.8022294359037176E-2"/>
    <s v="Wines"/>
    <n v="1"/>
    <n v="7"/>
    <n v="8"/>
    <n v="12"/>
    <n v="4"/>
    <n v="3"/>
    <n v="11"/>
    <n v="0"/>
  </r>
  <r>
    <n v="11171"/>
    <n v="1965"/>
    <n v="60"/>
    <x v="1"/>
    <s v="Married"/>
    <s v="Senior"/>
    <n v="56962"/>
    <n v="2"/>
    <n v="1"/>
    <d v="2013-11-10T00:00:00"/>
    <n v="60"/>
    <n v="292"/>
    <n v="3"/>
    <n v="77"/>
    <n v="10"/>
    <n v="3"/>
    <n v="26"/>
    <n v="385"/>
    <n v="6.7588918928408416E-3"/>
    <s v="Wines"/>
    <n v="7"/>
    <n v="6"/>
    <n v="3"/>
    <n v="5"/>
    <n v="7"/>
    <n v="3"/>
    <n v="11"/>
    <n v="0"/>
  </r>
  <r>
    <n v="1600"/>
    <n v="1965"/>
    <n v="60"/>
    <x v="1"/>
    <s v="Married"/>
    <s v="Senior"/>
    <n v="56962"/>
    <n v="2"/>
    <n v="1"/>
    <d v="2013-11-10T00:00:00"/>
    <n v="60"/>
    <n v="292"/>
    <n v="3"/>
    <n v="77"/>
    <n v="10"/>
    <n v="3"/>
    <n v="26"/>
    <n v="385"/>
    <n v="6.7588918928408416E-3"/>
    <s v="Wines"/>
    <n v="7"/>
    <n v="6"/>
    <n v="3"/>
    <n v="5"/>
    <n v="7"/>
    <n v="3"/>
    <n v="11"/>
    <n v="0"/>
  </r>
  <r>
    <n v="8216"/>
    <n v="1972"/>
    <n v="53"/>
    <x v="1"/>
    <s v="Married"/>
    <s v="Senior"/>
    <n v="53761"/>
    <n v="1"/>
    <n v="1"/>
    <d v="2013-11-10T00:00:00"/>
    <n v="7"/>
    <n v="158"/>
    <n v="0"/>
    <n v="76"/>
    <n v="13"/>
    <n v="7"/>
    <n v="71"/>
    <n v="254"/>
    <n v="4.7246144974981861E-3"/>
    <s v="Wines"/>
    <n v="6"/>
    <n v="4"/>
    <n v="4"/>
    <n v="3"/>
    <n v="5"/>
    <n v="3"/>
    <n v="11"/>
    <n v="0"/>
  </r>
  <r>
    <n v="5684"/>
    <n v="1971"/>
    <n v="54"/>
    <x v="1"/>
    <s v="Divorced"/>
    <s v="Senior"/>
    <n v="44635"/>
    <n v="1"/>
    <n v="1"/>
    <d v="2013-11-10T00:00:00"/>
    <n v="25"/>
    <n v="56"/>
    <n v="0"/>
    <n v="9"/>
    <n v="0"/>
    <n v="0"/>
    <n v="3"/>
    <n v="65"/>
    <n v="1.4562563011089951E-3"/>
    <s v="Wines"/>
    <n v="2"/>
    <n v="2"/>
    <n v="0"/>
    <n v="3"/>
    <n v="7"/>
    <n v="3"/>
    <n v="11"/>
    <n v="0"/>
  </r>
  <r>
    <n v="8086"/>
    <n v="1959"/>
    <n v="66"/>
    <x v="0"/>
    <s v="Married"/>
    <s v="Senior"/>
    <n v="42243"/>
    <n v="1"/>
    <n v="1"/>
    <d v="2013-11-12T00:00:00"/>
    <n v="34"/>
    <n v="48"/>
    <n v="0"/>
    <n v="2"/>
    <n v="0"/>
    <n v="0"/>
    <n v="5"/>
    <n v="50"/>
    <n v="1.1836280567194565E-3"/>
    <s v="Wines"/>
    <n v="2"/>
    <n v="2"/>
    <n v="0"/>
    <n v="3"/>
    <n v="7"/>
    <n v="3"/>
    <n v="11"/>
    <n v="0"/>
  </r>
  <r>
    <n v="2005"/>
    <n v="1990"/>
    <n v="35"/>
    <x v="0"/>
    <s v="Married"/>
    <s v="Adult"/>
    <n v="35765"/>
    <n v="1"/>
    <n v="0"/>
    <d v="2013-11-12T00:00:00"/>
    <n v="86"/>
    <n v="22"/>
    <n v="3"/>
    <n v="30"/>
    <n v="0"/>
    <n v="5"/>
    <n v="15"/>
    <n v="60"/>
    <n v="1.677617782748497E-3"/>
    <s v="MeatProducts"/>
    <n v="2"/>
    <n v="2"/>
    <n v="0"/>
    <n v="4"/>
    <n v="6"/>
    <n v="3"/>
    <n v="11"/>
    <n v="0"/>
  </r>
  <r>
    <n v="9952"/>
    <n v="1947"/>
    <n v="78"/>
    <x v="1"/>
    <s v="Together"/>
    <s v="Senior"/>
    <n v="78093"/>
    <n v="0"/>
    <n v="0"/>
    <d v="2013-11-12T00:00:00"/>
    <n v="53"/>
    <n v="368"/>
    <n v="32"/>
    <n v="639"/>
    <n v="13"/>
    <n v="43"/>
    <n v="10"/>
    <n v="1095"/>
    <n v="1.4021743306058161E-2"/>
    <s v="MeatProducts"/>
    <n v="1"/>
    <n v="4"/>
    <n v="7"/>
    <n v="5"/>
    <n v="1"/>
    <n v="3"/>
    <n v="11"/>
    <n v="0"/>
  </r>
  <r>
    <n v="1064"/>
    <n v="1971"/>
    <n v="54"/>
    <x v="3"/>
    <s v="Married"/>
    <s v="Senior"/>
    <n v="42403"/>
    <n v="1"/>
    <n v="0"/>
    <d v="2013-11-12T00:00:00"/>
    <n v="18"/>
    <n v="22"/>
    <n v="1"/>
    <n v="11"/>
    <n v="0"/>
    <n v="5"/>
    <n v="3"/>
    <n v="39"/>
    <n v="9.197462443695021E-4"/>
    <s v="Wines"/>
    <n v="1"/>
    <n v="1"/>
    <n v="0"/>
    <n v="3"/>
    <n v="8"/>
    <n v="3"/>
    <n v="11"/>
    <n v="0"/>
  </r>
  <r>
    <n v="7119"/>
    <n v="1982"/>
    <n v="43"/>
    <x v="0"/>
    <s v="Single"/>
    <s v="Adult"/>
    <n v="68627"/>
    <n v="0"/>
    <n v="0"/>
    <d v="2013-12-01T00:00:00"/>
    <n v="45"/>
    <n v="395"/>
    <n v="15"/>
    <n v="263"/>
    <n v="60"/>
    <n v="54"/>
    <n v="38"/>
    <n v="787"/>
    <n v="1.1467789645474813E-2"/>
    <s v="Wines"/>
    <n v="1"/>
    <n v="2"/>
    <n v="3"/>
    <n v="6"/>
    <n v="1"/>
    <n v="3"/>
    <n v="11"/>
    <n v="0"/>
  </r>
  <r>
    <n v="9426"/>
    <n v="1964"/>
    <n v="61"/>
    <x v="1"/>
    <s v="Single"/>
    <s v="Senior"/>
    <n v="58308"/>
    <n v="0"/>
    <n v="1"/>
    <d v="2013-12-01T00:00:00"/>
    <n v="77"/>
    <n v="691"/>
    <n v="0"/>
    <n v="69"/>
    <n v="10"/>
    <n v="0"/>
    <n v="130"/>
    <n v="770"/>
    <n v="1.3205735062084105E-2"/>
    <s v="Wines"/>
    <n v="4"/>
    <n v="2"/>
    <n v="6"/>
    <n v="3"/>
    <n v="8"/>
    <n v="3"/>
    <n v="11"/>
    <n v="0"/>
  </r>
  <r>
    <n v="6768"/>
    <n v="1962"/>
    <n v="63"/>
    <x v="0"/>
    <s v="Divorced"/>
    <s v="Senior"/>
    <n v="37859"/>
    <n v="1"/>
    <n v="2"/>
    <d v="2013-12-01T00:00:00"/>
    <n v="75"/>
    <n v="22"/>
    <n v="1"/>
    <n v="8"/>
    <n v="2"/>
    <n v="1"/>
    <n v="2"/>
    <n v="34"/>
    <n v="8.9806915132465196E-4"/>
    <s v="Wines"/>
    <n v="2"/>
    <n v="1"/>
    <n v="0"/>
    <n v="3"/>
    <n v="8"/>
    <n v="3"/>
    <n v="11"/>
    <n v="0"/>
  </r>
  <r>
    <n v="8977"/>
    <n v="1985"/>
    <n v="40"/>
    <x v="4"/>
    <s v="Single"/>
    <s v="Adult"/>
    <n v="16581"/>
    <n v="0"/>
    <n v="0"/>
    <d v="2013-12-01T00:00:00"/>
    <n v="51"/>
    <n v="1"/>
    <n v="3"/>
    <n v="4"/>
    <n v="2"/>
    <n v="3"/>
    <n v="11"/>
    <n v="13"/>
    <n v="7.8402991375670951E-4"/>
    <s v="GoldProds"/>
    <n v="1"/>
    <n v="0"/>
    <n v="0"/>
    <n v="3"/>
    <n v="4"/>
    <n v="3"/>
    <n v="11"/>
    <n v="0"/>
  </r>
  <r>
    <n v="2157"/>
    <n v="1972"/>
    <n v="53"/>
    <x v="0"/>
    <s v="Together"/>
    <s v="Senior"/>
    <n v="26290"/>
    <n v="1"/>
    <n v="1"/>
    <d v="2013-12-01T00:00:00"/>
    <n v="49"/>
    <n v="15"/>
    <n v="8"/>
    <n v="16"/>
    <n v="11"/>
    <n v="5"/>
    <n v="22"/>
    <n v="55"/>
    <n v="2.0920502092050207E-3"/>
    <s v="GoldProds"/>
    <n v="4"/>
    <n v="2"/>
    <n v="0"/>
    <n v="4"/>
    <n v="6"/>
    <n v="3"/>
    <n v="11"/>
    <n v="0"/>
  </r>
  <r>
    <n v="8920"/>
    <n v="1967"/>
    <n v="58"/>
    <x v="1"/>
    <s v="Single"/>
    <s v="Senior"/>
    <n v="59235"/>
    <n v="1"/>
    <n v="0"/>
    <d v="2013-12-01T00:00:00"/>
    <n v="4"/>
    <n v="448"/>
    <n v="40"/>
    <n v="469"/>
    <n v="80"/>
    <n v="0"/>
    <n v="91"/>
    <n v="1037"/>
    <n v="1.7506541740525027E-2"/>
    <s v="MeatProducts"/>
    <n v="3"/>
    <n v="11"/>
    <n v="2"/>
    <n v="12"/>
    <n v="7"/>
    <n v="3"/>
    <n v="11"/>
    <n v="0"/>
  </r>
  <r>
    <n v="9668"/>
    <n v="1971"/>
    <n v="54"/>
    <x v="0"/>
    <s v="Married"/>
    <s v="Senior"/>
    <n v="18793"/>
    <n v="1"/>
    <n v="0"/>
    <d v="2013-12-01T00:00:00"/>
    <n v="14"/>
    <n v="4"/>
    <n v="16"/>
    <n v="20"/>
    <n v="0"/>
    <n v="17"/>
    <n v="20"/>
    <n v="57"/>
    <n v="3.033044218592029E-3"/>
    <s v="MeatProducts"/>
    <n v="3"/>
    <n v="2"/>
    <n v="0"/>
    <n v="4"/>
    <n v="8"/>
    <n v="3"/>
    <n v="11"/>
    <n v="0"/>
  </r>
  <r>
    <n v="322"/>
    <n v="1978"/>
    <n v="47"/>
    <x v="0"/>
    <s v="Together"/>
    <s v="Adult"/>
    <n v="42554"/>
    <n v="1"/>
    <n v="1"/>
    <d v="2013-12-01T00:00:00"/>
    <n v="93"/>
    <n v="29"/>
    <n v="1"/>
    <n v="11"/>
    <n v="0"/>
    <n v="0"/>
    <n v="0"/>
    <n v="41"/>
    <n v="9.6348169384781685E-4"/>
    <s v="Wines"/>
    <n v="2"/>
    <n v="2"/>
    <n v="0"/>
    <n v="3"/>
    <n v="4"/>
    <n v="3"/>
    <n v="11"/>
    <n v="0"/>
  </r>
  <r>
    <n v="3697"/>
    <n v="1954"/>
    <n v="71"/>
    <x v="0"/>
    <s v="Together"/>
    <s v="Senior"/>
    <n v="39898"/>
    <n v="0"/>
    <n v="1"/>
    <d v="2013-12-02T00:00:00"/>
    <n v="20"/>
    <n v="69"/>
    <n v="8"/>
    <n v="26"/>
    <n v="12"/>
    <n v="7"/>
    <n v="12"/>
    <n v="122"/>
    <n v="3.0577973833274849E-3"/>
    <s v="Wines"/>
    <n v="2"/>
    <n v="3"/>
    <n v="0"/>
    <n v="4"/>
    <n v="7"/>
    <n v="3"/>
    <n v="11"/>
    <n v="0"/>
  </r>
  <r>
    <n v="4065"/>
    <n v="1976"/>
    <n v="49"/>
    <x v="3"/>
    <s v="Married"/>
    <s v="Adult"/>
    <n v="49544"/>
    <n v="1"/>
    <n v="0"/>
    <d v="2013-12-02T00:00:00"/>
    <n v="0"/>
    <n v="308"/>
    <n v="0"/>
    <n v="73"/>
    <n v="0"/>
    <n v="0"/>
    <n v="23"/>
    <n v="381"/>
    <n v="7.6901340222832234E-3"/>
    <s v="Wines"/>
    <n v="2"/>
    <n v="5"/>
    <n v="1"/>
    <n v="8"/>
    <n v="7"/>
    <n v="3"/>
    <n v="11"/>
    <n v="0"/>
  </r>
  <r>
    <n v="5092"/>
    <n v="1949"/>
    <n v="76"/>
    <x v="3"/>
    <s v="Widow"/>
    <s v="Senior"/>
    <n v="51569"/>
    <n v="0"/>
    <n v="1"/>
    <d v="2013-12-02T00:00:00"/>
    <n v="39"/>
    <n v="380"/>
    <n v="0"/>
    <n v="47"/>
    <n v="6"/>
    <n v="0"/>
    <n v="34"/>
    <n v="433"/>
    <n v="8.3965172875176946E-3"/>
    <s v="Wines"/>
    <n v="4"/>
    <n v="7"/>
    <n v="1"/>
    <n v="7"/>
    <n v="8"/>
    <n v="3"/>
    <n v="11"/>
    <n v="1"/>
  </r>
  <r>
    <n v="9955"/>
    <n v="1954"/>
    <n v="71"/>
    <x v="0"/>
    <s v="Together"/>
    <s v="Senior"/>
    <n v="39898"/>
    <n v="0"/>
    <n v="1"/>
    <d v="2013-12-02T00:00:00"/>
    <n v="20"/>
    <n v="69"/>
    <n v="8"/>
    <n v="26"/>
    <n v="12"/>
    <n v="7"/>
    <n v="12"/>
    <n v="122"/>
    <n v="3.0577973833274849E-3"/>
    <s v="Wines"/>
    <n v="2"/>
    <n v="3"/>
    <n v="0"/>
    <n v="4"/>
    <n v="7"/>
    <n v="3"/>
    <n v="11"/>
    <n v="0"/>
  </r>
  <r>
    <n v="1406"/>
    <n v="1975"/>
    <n v="50"/>
    <x v="0"/>
    <s v="Single"/>
    <s v="Adult"/>
    <n v="53201"/>
    <n v="1"/>
    <n v="1"/>
    <d v="2013-12-02T00:00:00"/>
    <n v="49"/>
    <n v="280"/>
    <n v="7"/>
    <n v="81"/>
    <n v="20"/>
    <n v="0"/>
    <n v="27"/>
    <n v="388"/>
    <n v="7.2930959944361952E-3"/>
    <s v="Wines"/>
    <n v="8"/>
    <n v="6"/>
    <n v="3"/>
    <n v="5"/>
    <n v="7"/>
    <n v="3"/>
    <n v="11"/>
    <n v="0"/>
  </r>
  <r>
    <n v="503"/>
    <n v="1985"/>
    <n v="40"/>
    <x v="1"/>
    <s v="Married"/>
    <s v="Adult"/>
    <n v="20559"/>
    <n v="1"/>
    <n v="0"/>
    <d v="2013-12-03T00:00:00"/>
    <n v="88"/>
    <n v="13"/>
    <n v="1"/>
    <n v="29"/>
    <n v="3"/>
    <n v="0"/>
    <n v="7"/>
    <n v="46"/>
    <n v="2.237462911620215E-3"/>
    <s v="MeatProducts"/>
    <n v="2"/>
    <n v="2"/>
    <n v="0"/>
    <n v="3"/>
    <n v="8"/>
    <n v="3"/>
    <n v="11"/>
    <n v="0"/>
  </r>
  <r>
    <n v="7215"/>
    <n v="1983"/>
    <n v="42"/>
    <x v="0"/>
    <s v="Single"/>
    <s v="Adult"/>
    <n v="101970"/>
    <n v="0"/>
    <n v="0"/>
    <d v="2013-12-03T00:00:00"/>
    <n v="69"/>
    <n v="722"/>
    <n v="27"/>
    <n v="102"/>
    <n v="44"/>
    <n v="72"/>
    <n v="168"/>
    <n v="967"/>
    <n v="9.4831813278415215E-3"/>
    <s v="Wines"/>
    <n v="0"/>
    <n v="6"/>
    <n v="8"/>
    <n v="13"/>
    <n v="2"/>
    <n v="3"/>
    <n v="11"/>
    <n v="1"/>
  </r>
  <r>
    <n v="10451"/>
    <n v="1965"/>
    <n v="60"/>
    <x v="0"/>
    <s v="Together"/>
    <s v="Senior"/>
    <n v="29672"/>
    <n v="1"/>
    <n v="1"/>
    <d v="2013-12-03T00:00:00"/>
    <n v="6"/>
    <n v="9"/>
    <n v="1"/>
    <n v="3"/>
    <n v="0"/>
    <n v="4"/>
    <n v="8"/>
    <n v="17"/>
    <n v="5.7293070908600696E-4"/>
    <s v="Wines"/>
    <n v="1"/>
    <n v="0"/>
    <n v="0"/>
    <n v="3"/>
    <n v="6"/>
    <n v="3"/>
    <n v="11"/>
    <n v="0"/>
  </r>
  <r>
    <n v="697"/>
    <n v="1969"/>
    <n v="56"/>
    <x v="0"/>
    <s v="Together"/>
    <s v="Senior"/>
    <n v="74918"/>
    <n v="0"/>
    <n v="0"/>
    <d v="2013-12-03T00:00:00"/>
    <n v="78"/>
    <n v="972"/>
    <n v="59"/>
    <n v="913"/>
    <n v="25"/>
    <n v="19"/>
    <n v="59"/>
    <n v="1988"/>
    <n v="2.6535679009049896E-2"/>
    <s v="Wines"/>
    <n v="1"/>
    <n v="5"/>
    <n v="9"/>
    <n v="6"/>
    <n v="3"/>
    <n v="3"/>
    <n v="11"/>
    <n v="0"/>
  </r>
  <r>
    <n v="4198"/>
    <n v="1965"/>
    <n v="60"/>
    <x v="0"/>
    <s v="Together"/>
    <s v="Senior"/>
    <n v="29672"/>
    <n v="1"/>
    <n v="1"/>
    <d v="2013-12-03T00:00:00"/>
    <n v="6"/>
    <n v="9"/>
    <n v="1"/>
    <n v="3"/>
    <n v="0"/>
    <n v="4"/>
    <n v="8"/>
    <n v="17"/>
    <n v="5.7293070908600696E-4"/>
    <s v="Wines"/>
    <n v="1"/>
    <n v="0"/>
    <n v="0"/>
    <n v="3"/>
    <n v="6"/>
    <n v="3"/>
    <n v="11"/>
    <n v="0"/>
  </r>
  <r>
    <n v="3427"/>
    <n v="1955"/>
    <n v="70"/>
    <x v="3"/>
    <s v="Married"/>
    <s v="Senior"/>
    <n v="59821"/>
    <n v="0"/>
    <n v="1"/>
    <d v="2013-12-04T00:00:00"/>
    <n v="11"/>
    <n v="629"/>
    <n v="0"/>
    <n v="70"/>
    <n v="0"/>
    <n v="0"/>
    <n v="35"/>
    <n v="699"/>
    <n v="1.168485983183163E-2"/>
    <s v="Wines"/>
    <n v="6"/>
    <n v="11"/>
    <n v="2"/>
    <n v="7"/>
    <n v="8"/>
    <n v="3"/>
    <n v="11"/>
    <n v="0"/>
  </r>
  <r>
    <n v="3560"/>
    <n v="1952"/>
    <n v="73"/>
    <x v="0"/>
    <s v="Together"/>
    <s v="Senior"/>
    <n v="83844"/>
    <n v="0"/>
    <n v="0"/>
    <d v="2013-12-05T00:00:00"/>
    <n v="57"/>
    <n v="901"/>
    <n v="31"/>
    <n v="345"/>
    <n v="75"/>
    <n v="31"/>
    <n v="191"/>
    <n v="1383"/>
    <n v="1.6494919135537425E-2"/>
    <s v="Wines"/>
    <n v="1"/>
    <n v="4"/>
    <n v="4"/>
    <n v="11"/>
    <n v="1"/>
    <n v="3"/>
    <n v="11"/>
    <n v="0"/>
  </r>
  <r>
    <n v="9305"/>
    <n v="1976"/>
    <n v="49"/>
    <x v="2"/>
    <s v="Single"/>
    <s v="Adult"/>
    <n v="79689"/>
    <n v="0"/>
    <n v="0"/>
    <d v="2013-12-05T00:00:00"/>
    <n v="65"/>
    <n v="311"/>
    <n v="26"/>
    <n v="640"/>
    <n v="180"/>
    <n v="37"/>
    <n v="121"/>
    <n v="1194"/>
    <n v="1.4983247374167074E-2"/>
    <s v="MeatProducts"/>
    <n v="1"/>
    <n v="4"/>
    <n v="9"/>
    <n v="13"/>
    <n v="2"/>
    <n v="3"/>
    <n v="11"/>
    <n v="0"/>
  </r>
  <r>
    <n v="241"/>
    <n v="1952"/>
    <n v="73"/>
    <x v="0"/>
    <s v="Together"/>
    <s v="Senior"/>
    <n v="83844"/>
    <n v="0"/>
    <n v="0"/>
    <d v="2013-12-05T00:00:00"/>
    <n v="57"/>
    <n v="901"/>
    <n v="31"/>
    <n v="345"/>
    <n v="75"/>
    <n v="31"/>
    <n v="191"/>
    <n v="1383"/>
    <n v="1.6494919135537425E-2"/>
    <s v="Wines"/>
    <n v="1"/>
    <n v="4"/>
    <n v="4"/>
    <n v="11"/>
    <n v="1"/>
    <n v="3"/>
    <n v="11"/>
    <n v="0"/>
  </r>
  <r>
    <n v="7521"/>
    <n v="1952"/>
    <n v="73"/>
    <x v="0"/>
    <s v="Together"/>
    <s v="Senior"/>
    <n v="83844"/>
    <n v="0"/>
    <n v="0"/>
    <d v="2013-12-05T00:00:00"/>
    <n v="57"/>
    <n v="901"/>
    <n v="31"/>
    <n v="345"/>
    <n v="75"/>
    <n v="31"/>
    <n v="191"/>
    <n v="1383"/>
    <n v="1.6494919135537425E-2"/>
    <s v="Wines"/>
    <n v="1"/>
    <n v="4"/>
    <n v="4"/>
    <n v="11"/>
    <n v="1"/>
    <n v="3"/>
    <n v="11"/>
    <n v="0"/>
  </r>
  <r>
    <n v="9381"/>
    <n v="1978"/>
    <n v="47"/>
    <x v="0"/>
    <s v="Married"/>
    <s v="Adult"/>
    <n v="66373"/>
    <n v="1"/>
    <n v="1"/>
    <d v="2013-12-06T00:00:00"/>
    <n v="57"/>
    <n v="328"/>
    <n v="9"/>
    <n v="124"/>
    <n v="12"/>
    <n v="24"/>
    <n v="109"/>
    <n v="497"/>
    <n v="7.4879845720398353E-3"/>
    <s v="Wines"/>
    <n v="7"/>
    <n v="4"/>
    <n v="2"/>
    <n v="10"/>
    <n v="3"/>
    <n v="3"/>
    <n v="11"/>
    <n v="0"/>
  </r>
  <r>
    <n v="9384"/>
    <n v="1978"/>
    <n v="47"/>
    <x v="0"/>
    <s v="Married"/>
    <s v="Adult"/>
    <n v="66373"/>
    <n v="1"/>
    <n v="1"/>
    <d v="2013-12-06T00:00:00"/>
    <n v="57"/>
    <n v="328"/>
    <n v="9"/>
    <n v="124"/>
    <n v="12"/>
    <n v="24"/>
    <n v="109"/>
    <n v="497"/>
    <n v="7.4879845720398353E-3"/>
    <s v="Wines"/>
    <n v="7"/>
    <n v="4"/>
    <n v="2"/>
    <n v="10"/>
    <n v="3"/>
    <n v="3"/>
    <n v="11"/>
    <n v="0"/>
  </r>
  <r>
    <n v="8602"/>
    <n v="1964"/>
    <n v="61"/>
    <x v="0"/>
    <s v="Divorced"/>
    <s v="Senior"/>
    <n v="69932"/>
    <n v="0"/>
    <n v="1"/>
    <d v="2013-12-06T00:00:00"/>
    <n v="97"/>
    <n v="412"/>
    <n v="172"/>
    <n v="153"/>
    <n v="150"/>
    <n v="105"/>
    <n v="57"/>
    <n v="992"/>
    <n v="1.4185208488245725E-2"/>
    <s v="Wines"/>
    <n v="2"/>
    <n v="7"/>
    <n v="6"/>
    <n v="11"/>
    <n v="4"/>
    <n v="3"/>
    <n v="11"/>
    <n v="0"/>
  </r>
  <r>
    <n v="9974"/>
    <n v="1974"/>
    <n v="51"/>
    <x v="0"/>
    <s v="Married"/>
    <s v="Senior"/>
    <n v="30631"/>
    <n v="1"/>
    <n v="0"/>
    <d v="2013-12-07T00:00:00"/>
    <n v="75"/>
    <n v="15"/>
    <n v="6"/>
    <n v="20"/>
    <n v="4"/>
    <n v="5"/>
    <n v="20"/>
    <n v="50"/>
    <n v="1.6323332571577813E-3"/>
    <s v="MeatProducts"/>
    <n v="1"/>
    <n v="3"/>
    <n v="1"/>
    <n v="2"/>
    <n v="7"/>
    <n v="3"/>
    <n v="11"/>
    <n v="0"/>
  </r>
  <r>
    <n v="450"/>
    <n v="1958"/>
    <n v="67"/>
    <x v="1"/>
    <s v="Together"/>
    <s v="Senior"/>
    <n v="42315"/>
    <n v="0"/>
    <n v="1"/>
    <d v="2013-12-07T00:00:00"/>
    <n v="90"/>
    <n v="67"/>
    <n v="15"/>
    <n v="80"/>
    <n v="17"/>
    <n v="11"/>
    <n v="80"/>
    <n v="190"/>
    <n v="4.4901335223915869E-3"/>
    <s v="MeatProducts"/>
    <n v="3"/>
    <n v="1"/>
    <n v="4"/>
    <n v="4"/>
    <n v="3"/>
    <n v="3"/>
    <n v="11"/>
    <n v="0"/>
  </r>
  <r>
    <n v="1940"/>
    <n v="1986"/>
    <n v="39"/>
    <x v="0"/>
    <s v="Married"/>
    <s v="Adult"/>
    <n v="25252"/>
    <n v="1"/>
    <n v="0"/>
    <d v="2013-12-07T00:00:00"/>
    <n v="26"/>
    <n v="1"/>
    <n v="3"/>
    <n v="4"/>
    <n v="2"/>
    <n v="2"/>
    <n v="6"/>
    <n v="12"/>
    <n v="4.7520988436559479E-4"/>
    <s v="GoldProds"/>
    <n v="1"/>
    <n v="1"/>
    <n v="0"/>
    <n v="2"/>
    <n v="8"/>
    <n v="3"/>
    <n v="11"/>
    <n v="0"/>
  </r>
  <r>
    <n v="2166"/>
    <n v="1960"/>
    <n v="65"/>
    <x v="2"/>
    <s v="Widow"/>
    <s v="Senior"/>
    <n v="46779"/>
    <n v="1"/>
    <n v="1"/>
    <d v="2013-12-07T00:00:00"/>
    <n v="55"/>
    <n v="12"/>
    <n v="1"/>
    <n v="3"/>
    <n v="0"/>
    <n v="0"/>
    <n v="7"/>
    <n v="16"/>
    <n v="3.4203381859381344E-4"/>
    <s v="Wines"/>
    <n v="1"/>
    <n v="0"/>
    <n v="1"/>
    <n v="2"/>
    <n v="4"/>
    <n v="3"/>
    <n v="11"/>
    <n v="0"/>
  </r>
  <r>
    <n v="2886"/>
    <n v="1971"/>
    <n v="54"/>
    <x v="1"/>
    <s v="Divorced"/>
    <s v="Senior"/>
    <n v="74290"/>
    <n v="0"/>
    <n v="1"/>
    <d v="2013-12-08T00:00:00"/>
    <n v="70"/>
    <n v="1121"/>
    <n v="0"/>
    <n v="72"/>
    <n v="0"/>
    <n v="12"/>
    <n v="12"/>
    <n v="1205"/>
    <n v="1.6220218064342443E-2"/>
    <s v="Wines"/>
    <n v="4"/>
    <n v="10"/>
    <n v="8"/>
    <n v="10"/>
    <n v="6"/>
    <n v="3"/>
    <n v="11"/>
    <n v="0"/>
  </r>
  <r>
    <n v="9283"/>
    <n v="1978"/>
    <n v="47"/>
    <x v="0"/>
    <s v="Single"/>
    <s v="Adult"/>
    <n v="60199"/>
    <n v="1"/>
    <n v="2"/>
    <d v="2013-12-09T00:00:00"/>
    <n v="49"/>
    <n v="8"/>
    <n v="1"/>
    <n v="7"/>
    <n v="2"/>
    <n v="0"/>
    <n v="0"/>
    <n v="18"/>
    <n v="2.9900828917423877E-4"/>
    <s v="Wines"/>
    <n v="1"/>
    <n v="0"/>
    <n v="0"/>
    <n v="3"/>
    <n v="4"/>
    <n v="3"/>
    <n v="11"/>
    <n v="0"/>
  </r>
  <r>
    <n v="10736"/>
    <n v="1971"/>
    <n v="54"/>
    <x v="0"/>
    <s v="Single"/>
    <s v="Senior"/>
    <n v="72258"/>
    <n v="0"/>
    <n v="1"/>
    <d v="2013-12-09T00:00:00"/>
    <n v="28"/>
    <n v="522"/>
    <n v="0"/>
    <n v="522"/>
    <n v="227"/>
    <n v="120"/>
    <n v="134"/>
    <n v="1391"/>
    <n v="1.9250463616485372E-2"/>
    <s v="Wines"/>
    <n v="2"/>
    <n v="6"/>
    <n v="9"/>
    <n v="5"/>
    <n v="2"/>
    <n v="3"/>
    <n v="11"/>
    <n v="0"/>
  </r>
  <r>
    <n v="7801"/>
    <n v="1959"/>
    <n v="66"/>
    <x v="0"/>
    <s v="Together"/>
    <s v="Senior"/>
    <n v="54753"/>
    <n v="0"/>
    <n v="1"/>
    <d v="2013-12-09T00:00:00"/>
    <n v="87"/>
    <n v="197"/>
    <n v="107"/>
    <n v="227"/>
    <n v="7"/>
    <n v="59"/>
    <n v="131"/>
    <n v="597"/>
    <n v="1.0903512136321297E-2"/>
    <s v="MeatProducts"/>
    <n v="3"/>
    <n v="5"/>
    <n v="2"/>
    <n v="11"/>
    <n v="4"/>
    <n v="3"/>
    <n v="11"/>
    <n v="0"/>
  </r>
  <r>
    <n v="5407"/>
    <n v="1954"/>
    <n v="71"/>
    <x v="0"/>
    <s v="Together"/>
    <s v="Senior"/>
    <n v="53103"/>
    <n v="0"/>
    <n v="1"/>
    <d v="2013-12-09T00:00:00"/>
    <n v="70"/>
    <n v="729"/>
    <n v="17"/>
    <n v="133"/>
    <n v="11"/>
    <n v="0"/>
    <n v="195"/>
    <n v="890"/>
    <n v="1.6759881739261434E-2"/>
    <s v="Wines"/>
    <n v="5"/>
    <n v="10"/>
    <n v="6"/>
    <n v="7"/>
    <n v="7"/>
    <n v="3"/>
    <n v="11"/>
    <n v="0"/>
  </r>
  <r>
    <n v="2320"/>
    <n v="1978"/>
    <n v="47"/>
    <x v="2"/>
    <s v="Married"/>
    <s v="Adult"/>
    <n v="47025"/>
    <n v="0"/>
    <n v="1"/>
    <d v="2013-12-09T00:00:00"/>
    <n v="98"/>
    <n v="508"/>
    <n v="11"/>
    <n v="59"/>
    <n v="23"/>
    <n v="5"/>
    <n v="29"/>
    <n v="606"/>
    <n v="1.2886762360446571E-2"/>
    <s v="Wines"/>
    <n v="5"/>
    <n v="11"/>
    <n v="1"/>
    <n v="6"/>
    <n v="9"/>
    <n v="3"/>
    <n v="11"/>
    <n v="0"/>
  </r>
  <r>
    <n v="961"/>
    <n v="1972"/>
    <n v="53"/>
    <x v="0"/>
    <s v="Married"/>
    <s v="Senior"/>
    <n v="74716"/>
    <n v="0"/>
    <n v="1"/>
    <d v="2013-12-09T00:00:00"/>
    <n v="92"/>
    <n v="133"/>
    <n v="27"/>
    <n v="421"/>
    <n v="13"/>
    <n v="195"/>
    <n v="71"/>
    <n v="789"/>
    <n v="1.0559987151346432E-2"/>
    <s v="MeatProducts"/>
    <n v="2"/>
    <n v="7"/>
    <n v="3"/>
    <n v="5"/>
    <n v="4"/>
    <n v="3"/>
    <n v="11"/>
    <n v="0"/>
  </r>
  <r>
    <n v="5596"/>
    <n v="1956"/>
    <n v="69"/>
    <x v="2"/>
    <s v="Together"/>
    <s v="Senior"/>
    <n v="58821"/>
    <n v="0"/>
    <n v="1"/>
    <d v="2013-12-10T00:00:00"/>
    <n v="44"/>
    <n v="513"/>
    <n v="14"/>
    <n v="154"/>
    <n v="19"/>
    <n v="0"/>
    <n v="28"/>
    <n v="700"/>
    <n v="1.1900511722004046E-2"/>
    <s v="Wines"/>
    <n v="1"/>
    <n v="9"/>
    <n v="2"/>
    <n v="9"/>
    <n v="6"/>
    <n v="3"/>
    <n v="11"/>
    <n v="0"/>
  </r>
  <r>
    <n v="10914"/>
    <n v="1970"/>
    <n v="55"/>
    <x v="0"/>
    <s v="Single"/>
    <s v="Senior"/>
    <n v="24163"/>
    <n v="1"/>
    <n v="1"/>
    <d v="2013-12-10T00:00:00"/>
    <n v="3"/>
    <n v="4"/>
    <n v="1"/>
    <n v="7"/>
    <n v="2"/>
    <n v="1"/>
    <n v="2"/>
    <n v="15"/>
    <n v="6.2078384306584443E-4"/>
    <s v="MeatProducts"/>
    <n v="2"/>
    <n v="1"/>
    <n v="0"/>
    <n v="3"/>
    <n v="4"/>
    <n v="3"/>
    <n v="11"/>
    <n v="0"/>
  </r>
  <r>
    <n v="5644"/>
    <n v="1957"/>
    <n v="68"/>
    <x v="0"/>
    <s v="Together"/>
    <s v="Senior"/>
    <n v="42213"/>
    <n v="0"/>
    <n v="1"/>
    <d v="2013-12-10T00:00:00"/>
    <n v="96"/>
    <n v="309"/>
    <n v="3"/>
    <n v="24"/>
    <n v="4"/>
    <n v="3"/>
    <n v="20"/>
    <n v="343"/>
    <n v="8.1254589818302424E-3"/>
    <s v="Wines"/>
    <n v="2"/>
    <n v="5"/>
    <n v="1"/>
    <n v="7"/>
    <n v="7"/>
    <n v="3"/>
    <n v="11"/>
    <n v="0"/>
  </r>
  <r>
    <n v="4058"/>
    <n v="1955"/>
    <n v="70"/>
    <x v="3"/>
    <s v="Single"/>
    <s v="Senior"/>
    <n v="61284"/>
    <n v="0"/>
    <n v="0"/>
    <d v="2013-12-10T00:00:00"/>
    <n v="76"/>
    <n v="618"/>
    <n v="15"/>
    <n v="106"/>
    <n v="20"/>
    <n v="7"/>
    <n v="45"/>
    <n v="766"/>
    <n v="1.2499184126362509E-2"/>
    <s v="Wines"/>
    <n v="1"/>
    <n v="11"/>
    <n v="2"/>
    <n v="8"/>
    <n v="6"/>
    <n v="3"/>
    <n v="11"/>
    <n v="0"/>
  </r>
  <r>
    <n v="2544"/>
    <n v="1951"/>
    <n v="74"/>
    <x v="1"/>
    <s v="Divorced"/>
    <s v="Senior"/>
    <n v="57530"/>
    <n v="0"/>
    <n v="1"/>
    <d v="2013-12-10T00:00:00"/>
    <n v="68"/>
    <n v="50"/>
    <n v="1"/>
    <n v="27"/>
    <n v="6"/>
    <n v="7"/>
    <n v="1"/>
    <n v="91"/>
    <n v="1.5817834173474708E-3"/>
    <s v="Wines"/>
    <n v="1"/>
    <n v="1"/>
    <n v="1"/>
    <n v="4"/>
    <n v="1"/>
    <n v="3"/>
    <n v="11"/>
    <n v="0"/>
  </r>
  <r>
    <n v="10609"/>
    <n v="1962"/>
    <n v="63"/>
    <x v="3"/>
    <s v="Married"/>
    <s v="Senior"/>
    <n v="42769"/>
    <n v="0"/>
    <n v="1"/>
    <d v="2013-12-10T00:00:00"/>
    <n v="15"/>
    <n v="71"/>
    <n v="0"/>
    <n v="13"/>
    <n v="3"/>
    <n v="1"/>
    <n v="0"/>
    <n v="88"/>
    <n v="2.0575650588042743E-3"/>
    <s v="Wines"/>
    <n v="2"/>
    <n v="1"/>
    <n v="1"/>
    <n v="4"/>
    <n v="4"/>
    <n v="3"/>
    <n v="11"/>
    <n v="0"/>
  </r>
  <r>
    <n v="7755"/>
    <n v="1954"/>
    <n v="71"/>
    <x v="3"/>
    <s v="Married"/>
    <s v="Senior"/>
    <n v="57744"/>
    <n v="0"/>
    <n v="1"/>
    <d v="2013-12-11T00:00:00"/>
    <n v="91"/>
    <n v="350"/>
    <n v="3"/>
    <n v="39"/>
    <n v="0"/>
    <n v="0"/>
    <n v="19"/>
    <n v="392"/>
    <n v="6.7885840953172622E-3"/>
    <s v="Wines"/>
    <n v="2"/>
    <n v="9"/>
    <n v="1"/>
    <n v="4"/>
    <n v="8"/>
    <n v="3"/>
    <n v="11"/>
    <n v="0"/>
  </r>
  <r>
    <n v="8625"/>
    <n v="1976"/>
    <n v="49"/>
    <x v="0"/>
    <s v="Married"/>
    <s v="Adult"/>
    <n v="17649"/>
    <n v="1"/>
    <n v="0"/>
    <d v="2013-12-11T00:00:00"/>
    <n v="70"/>
    <n v="15"/>
    <n v="1"/>
    <n v="23"/>
    <n v="0"/>
    <n v="5"/>
    <n v="1"/>
    <n v="44"/>
    <n v="2.4930590968326818E-3"/>
    <s v="MeatProducts"/>
    <n v="3"/>
    <n v="3"/>
    <n v="0"/>
    <n v="3"/>
    <n v="8"/>
    <n v="3"/>
    <n v="11"/>
    <n v="0"/>
  </r>
  <r>
    <n v="1915"/>
    <n v="1951"/>
    <n v="74"/>
    <x v="3"/>
    <s v="Married"/>
    <s v="Senior"/>
    <n v="78939"/>
    <n v="0"/>
    <n v="0"/>
    <d v="2013-12-12T00:00:00"/>
    <n v="57"/>
    <n v="794"/>
    <n v="115"/>
    <n v="243"/>
    <n v="150"/>
    <n v="0"/>
    <n v="205"/>
    <n v="1302"/>
    <n v="1.6493748337323755E-2"/>
    <s v="Wines"/>
    <n v="1"/>
    <n v="8"/>
    <n v="5"/>
    <n v="6"/>
    <n v="3"/>
    <n v="3"/>
    <n v="11"/>
    <n v="0"/>
  </r>
  <r>
    <n v="4246"/>
    <n v="1982"/>
    <n v="43"/>
    <x v="1"/>
    <s v="Single"/>
    <s v="Adult"/>
    <n v="6560"/>
    <n v="0"/>
    <n v="0"/>
    <d v="2013-12-12T00:00:00"/>
    <n v="2"/>
    <n v="67"/>
    <n v="11"/>
    <n v="26"/>
    <n v="4"/>
    <n v="3"/>
    <n v="262"/>
    <n v="111"/>
    <n v="1.6920731707317074E-2"/>
    <s v="GoldProds"/>
    <n v="0"/>
    <n v="1"/>
    <n v="0"/>
    <n v="1"/>
    <n v="17"/>
    <n v="3"/>
    <n v="11"/>
    <n v="0"/>
  </r>
  <r>
    <n v="5177"/>
    <n v="1974"/>
    <n v="51"/>
    <x v="1"/>
    <s v="Married"/>
    <s v="Senior"/>
    <n v="58494"/>
    <n v="0"/>
    <n v="1"/>
    <d v="2013-12-12T00:00:00"/>
    <n v="56"/>
    <n v="298"/>
    <n v="7"/>
    <n v="68"/>
    <n v="4"/>
    <n v="0"/>
    <n v="19"/>
    <n v="377"/>
    <n v="6.4451054809040245E-3"/>
    <s v="Wines"/>
    <n v="2"/>
    <n v="6"/>
    <n v="2"/>
    <n v="6"/>
    <n v="6"/>
    <n v="3"/>
    <n v="11"/>
    <n v="0"/>
  </r>
  <r>
    <n v="7244"/>
    <n v="1951"/>
    <n v="74"/>
    <x v="0"/>
    <s v="Single"/>
    <s v="Senior"/>
    <s v="NILL"/>
    <n v="2"/>
    <n v="1"/>
    <d v="2014-01-01T00:00:00"/>
    <n v="96"/>
    <n v="48"/>
    <n v="5"/>
    <n v="48"/>
    <n v="6"/>
    <n v="10"/>
    <n v="7"/>
    <n v="117"/>
    <e v="#VALUE!"/>
    <s v="Wines"/>
    <n v="3"/>
    <n v="2"/>
    <n v="1"/>
    <n v="4"/>
    <n v="6"/>
    <n v="3"/>
    <n v="11"/>
    <n v="0"/>
  </r>
  <r>
    <n v="1992"/>
    <n v="1964"/>
    <n v="61"/>
    <x v="0"/>
    <s v="Married"/>
    <s v="Senior"/>
    <n v="60597"/>
    <n v="0"/>
    <n v="1"/>
    <d v="2014-01-01T00:00:00"/>
    <n v="2"/>
    <n v="522"/>
    <n v="0"/>
    <n v="257"/>
    <n v="32"/>
    <n v="16"/>
    <n v="66"/>
    <n v="827"/>
    <n v="1.3647540307275937E-2"/>
    <s v="Wines"/>
    <n v="4"/>
    <n v="2"/>
    <n v="2"/>
    <n v="8"/>
    <n v="7"/>
    <n v="3"/>
    <n v="11"/>
    <n v="1"/>
  </r>
  <r>
    <n v="5237"/>
    <n v="1950"/>
    <n v="75"/>
    <x v="3"/>
    <s v="Single"/>
    <s v="Senior"/>
    <n v="48767"/>
    <n v="1"/>
    <n v="2"/>
    <d v="2014-01-01T00:00:00"/>
    <n v="79"/>
    <n v="28"/>
    <n v="1"/>
    <n v="21"/>
    <n v="3"/>
    <n v="0"/>
    <n v="10"/>
    <n v="53"/>
    <n v="1.0868005003383436E-3"/>
    <s v="Wines"/>
    <n v="3"/>
    <n v="2"/>
    <n v="1"/>
    <n v="3"/>
    <n v="5"/>
    <n v="3"/>
    <n v="11"/>
    <n v="0"/>
  </r>
  <r>
    <n v="8749"/>
    <n v="1984"/>
    <n v="41"/>
    <x v="0"/>
    <s v="Together"/>
    <s v="Adult"/>
    <n v="37235"/>
    <n v="1"/>
    <n v="0"/>
    <d v="2014-01-02T00:00:00"/>
    <n v="68"/>
    <n v="20"/>
    <n v="2"/>
    <n v="9"/>
    <n v="4"/>
    <n v="6"/>
    <n v="20"/>
    <n v="41"/>
    <n v="1.1011145427689002E-3"/>
    <s v="Wines"/>
    <n v="1"/>
    <n v="1"/>
    <n v="1"/>
    <n v="2"/>
    <n v="4"/>
    <n v="3"/>
    <n v="11"/>
    <n v="0"/>
  </r>
  <r>
    <n v="8475"/>
    <n v="1973"/>
    <n v="52"/>
    <x v="3"/>
    <s v="Married"/>
    <s v="Senior"/>
    <n v="157243"/>
    <n v="0"/>
    <n v="1"/>
    <d v="2014-01-03T00:00:00"/>
    <n v="98"/>
    <n v="20"/>
    <n v="2"/>
    <n v="1582"/>
    <n v="1"/>
    <n v="2"/>
    <n v="1"/>
    <n v="1607"/>
    <n v="1.0219850804169343E-2"/>
    <s v="MeatProducts"/>
    <n v="15"/>
    <n v="0"/>
    <n v="22"/>
    <n v="0"/>
    <n v="0"/>
    <n v="3"/>
    <n v="11"/>
    <n v="0"/>
  </r>
  <r>
    <n v="1672"/>
    <n v="1974"/>
    <n v="51"/>
    <x v="3"/>
    <s v="Together"/>
    <s v="Senior"/>
    <n v="65640"/>
    <n v="0"/>
    <n v="1"/>
    <d v="2014-01-03T00:00:00"/>
    <n v="74"/>
    <n v="204"/>
    <n v="7"/>
    <n v="149"/>
    <n v="20"/>
    <n v="15"/>
    <n v="66"/>
    <n v="395"/>
    <n v="6.0176721511273614E-3"/>
    <s v="Wines"/>
    <n v="1"/>
    <n v="5"/>
    <n v="1"/>
    <n v="8"/>
    <n v="2"/>
    <n v="3"/>
    <n v="11"/>
    <n v="0"/>
  </r>
  <r>
    <n v="10812"/>
    <n v="1978"/>
    <n v="47"/>
    <x v="3"/>
    <s v="Married"/>
    <s v="Adult"/>
    <n v="46377"/>
    <n v="1"/>
    <n v="0"/>
    <d v="2014-01-03T00:00:00"/>
    <n v="89"/>
    <n v="37"/>
    <n v="0"/>
    <n v="46"/>
    <n v="4"/>
    <n v="3"/>
    <n v="0"/>
    <n v="90"/>
    <n v="1.9406171162429653E-3"/>
    <s v="MeatProducts"/>
    <n v="1"/>
    <n v="2"/>
    <n v="1"/>
    <n v="3"/>
    <n v="4"/>
    <n v="3"/>
    <n v="11"/>
    <n v="0"/>
  </r>
  <r>
    <n v="3711"/>
    <n v="1944"/>
    <n v="81"/>
    <x v="1"/>
    <s v="Married"/>
    <s v="Senior"/>
    <n v="80184"/>
    <n v="0"/>
    <n v="0"/>
    <d v="2014-01-03T00:00:00"/>
    <n v="19"/>
    <n v="1035"/>
    <n v="134"/>
    <n v="670"/>
    <n v="25"/>
    <n v="38"/>
    <n v="0"/>
    <n v="1902"/>
    <n v="2.3720442981143369E-2"/>
    <s v="Wines"/>
    <n v="1"/>
    <n v="6"/>
    <n v="3"/>
    <n v="10"/>
    <n v="3"/>
    <n v="3"/>
    <n v="11"/>
    <n v="0"/>
  </r>
  <r>
    <n v="2532"/>
    <n v="1987"/>
    <n v="38"/>
    <x v="1"/>
    <s v="Single"/>
    <s v="Adult"/>
    <n v="73454"/>
    <n v="0"/>
    <n v="0"/>
    <d v="2014-01-03T00:00:00"/>
    <n v="95"/>
    <n v="982"/>
    <n v="73"/>
    <n v="351"/>
    <n v="56"/>
    <n v="14"/>
    <n v="175"/>
    <n v="1476"/>
    <n v="2.0094208620361043E-2"/>
    <s v="Wines"/>
    <n v="1"/>
    <n v="2"/>
    <n v="4"/>
    <n v="6"/>
    <n v="5"/>
    <n v="3"/>
    <n v="11"/>
    <n v="0"/>
  </r>
  <r>
    <n v="6646"/>
    <n v="1984"/>
    <n v="41"/>
    <x v="0"/>
    <s v="Together"/>
    <s v="Adult"/>
    <n v="16529"/>
    <n v="1"/>
    <n v="0"/>
    <d v="2014-01-03T00:00:00"/>
    <n v="23"/>
    <n v="3"/>
    <n v="0"/>
    <n v="5"/>
    <n v="13"/>
    <n v="0"/>
    <n v="1"/>
    <n v="21"/>
    <n v="1.2704942827757276E-3"/>
    <s v="FishProducts"/>
    <n v="1"/>
    <n v="1"/>
    <n v="0"/>
    <n v="3"/>
    <n v="6"/>
    <n v="3"/>
    <n v="11"/>
    <n v="0"/>
  </r>
  <r>
    <n v="8070"/>
    <n v="1973"/>
    <n v="52"/>
    <x v="3"/>
    <s v="Married"/>
    <s v="Senior"/>
    <n v="54222"/>
    <n v="0"/>
    <n v="1"/>
    <d v="2014-01-03T00:00:00"/>
    <n v="98"/>
    <n v="199"/>
    <n v="12"/>
    <n v="31"/>
    <n v="3"/>
    <n v="12"/>
    <n v="7"/>
    <n v="257"/>
    <n v="4.7397735236619819E-3"/>
    <s v="Wines"/>
    <n v="1"/>
    <n v="3"/>
    <n v="3"/>
    <n v="5"/>
    <n v="3"/>
    <n v="3"/>
    <n v="11"/>
    <n v="0"/>
  </r>
  <r>
    <n v="3286"/>
    <n v="1967"/>
    <n v="58"/>
    <x v="3"/>
    <s v="Divorced"/>
    <s v="Senior"/>
    <n v="26642"/>
    <n v="1"/>
    <n v="0"/>
    <d v="2014-01-03T00:00:00"/>
    <n v="71"/>
    <n v="13"/>
    <n v="2"/>
    <n v="15"/>
    <n v="2"/>
    <n v="2"/>
    <n v="8"/>
    <n v="34"/>
    <n v="1.276180466931912E-3"/>
    <s v="MeatProducts"/>
    <n v="2"/>
    <n v="2"/>
    <n v="0"/>
    <n v="3"/>
    <n v="6"/>
    <n v="3"/>
    <n v="11"/>
    <n v="0"/>
  </r>
  <r>
    <n v="2948"/>
    <n v="1954"/>
    <n v="71"/>
    <x v="1"/>
    <s v="Divorced"/>
    <s v="Senior"/>
    <n v="62637"/>
    <n v="0"/>
    <n v="1"/>
    <d v="2014-01-03T00:00:00"/>
    <n v="76"/>
    <n v="104"/>
    <n v="12"/>
    <n v="48"/>
    <n v="4"/>
    <n v="12"/>
    <n v="5"/>
    <n v="180"/>
    <n v="2.8737008477417499E-3"/>
    <s v="Wines"/>
    <n v="1"/>
    <n v="2"/>
    <n v="2"/>
    <n v="5"/>
    <n v="2"/>
    <n v="3"/>
    <n v="11"/>
    <n v="0"/>
  </r>
  <r>
    <n v="1584"/>
    <n v="1977"/>
    <n v="48"/>
    <x v="0"/>
    <s v="Married"/>
    <s v="Adult"/>
    <n v="41443"/>
    <n v="1"/>
    <n v="0"/>
    <d v="2014-01-04T00:00:00"/>
    <n v="79"/>
    <n v="171"/>
    <n v="7"/>
    <n v="171"/>
    <n v="25"/>
    <n v="19"/>
    <n v="89"/>
    <n v="393"/>
    <n v="9.4829042299061361E-3"/>
    <s v="Wines"/>
    <n v="6"/>
    <n v="8"/>
    <n v="1"/>
    <n v="5"/>
    <n v="8"/>
    <n v="3"/>
    <n v="11"/>
    <n v="0"/>
  </r>
  <r>
    <n v="8159"/>
    <n v="1968"/>
    <n v="57"/>
    <x v="0"/>
    <s v="Married"/>
    <s v="Senior"/>
    <n v="51287"/>
    <n v="1"/>
    <n v="1"/>
    <d v="2014-01-04T00:00:00"/>
    <n v="10"/>
    <n v="117"/>
    <n v="0"/>
    <n v="22"/>
    <n v="13"/>
    <n v="0"/>
    <n v="30"/>
    <n v="152"/>
    <n v="2.9637140015988457E-3"/>
    <s v="Wines"/>
    <n v="3"/>
    <n v="4"/>
    <n v="1"/>
    <n v="3"/>
    <n v="7"/>
    <n v="3"/>
    <n v="11"/>
    <n v="0"/>
  </r>
  <r>
    <n v="7007"/>
    <n v="1968"/>
    <n v="57"/>
    <x v="1"/>
    <s v="Married"/>
    <s v="Senior"/>
    <n v="29543"/>
    <n v="2"/>
    <n v="0"/>
    <d v="2014-01-04T00:00:00"/>
    <n v="47"/>
    <n v="17"/>
    <n v="3"/>
    <n v="18"/>
    <n v="3"/>
    <n v="4"/>
    <n v="18"/>
    <n v="45"/>
    <n v="1.5232034661341097E-3"/>
    <s v="MeatProducts"/>
    <n v="2"/>
    <n v="3"/>
    <n v="1"/>
    <n v="2"/>
    <n v="7"/>
    <n v="3"/>
    <n v="11"/>
    <n v="0"/>
  </r>
  <r>
    <n v="3005"/>
    <n v="1992"/>
    <n v="33"/>
    <x v="0"/>
    <s v="Single"/>
    <s v="Adult"/>
    <n v="83528"/>
    <n v="0"/>
    <n v="0"/>
    <d v="2014-01-05T00:00:00"/>
    <n v="7"/>
    <n v="530"/>
    <n v="117"/>
    <n v="678"/>
    <n v="134"/>
    <n v="44"/>
    <n v="147"/>
    <n v="1503"/>
    <n v="1.7993966095201611E-2"/>
    <s v="MeatProducts"/>
    <n v="1"/>
    <n v="4"/>
    <n v="10"/>
    <n v="8"/>
    <n v="1"/>
    <n v="3"/>
    <n v="11"/>
    <n v="1"/>
  </r>
  <r>
    <n v="6983"/>
    <n v="1950"/>
    <n v="75"/>
    <x v="1"/>
    <s v="Divorced"/>
    <s v="Senior"/>
    <n v="38054"/>
    <n v="1"/>
    <n v="1"/>
    <d v="2014-01-05T00:00:00"/>
    <n v="24"/>
    <n v="23"/>
    <n v="2"/>
    <n v="17"/>
    <n v="2"/>
    <n v="1"/>
    <n v="0"/>
    <n v="45"/>
    <n v="1.182530088821149E-3"/>
    <s v="Wines"/>
    <n v="2"/>
    <n v="2"/>
    <n v="0"/>
    <n v="3"/>
    <n v="7"/>
    <n v="3"/>
    <n v="11"/>
    <n v="0"/>
  </r>
  <r>
    <n v="9937"/>
    <n v="1979"/>
    <n v="46"/>
    <x v="0"/>
    <s v="Single"/>
    <s v="Adult"/>
    <n v="70337"/>
    <n v="0"/>
    <n v="0"/>
    <d v="2014-02-01T00:00:00"/>
    <n v="75"/>
    <n v="187"/>
    <n v="81"/>
    <n v="149"/>
    <n v="25"/>
    <n v="43"/>
    <n v="91"/>
    <n v="485"/>
    <n v="6.8953751226239392E-3"/>
    <s v="Wines"/>
    <n v="1"/>
    <n v="2"/>
    <n v="2"/>
    <n v="12"/>
    <n v="1"/>
    <n v="3"/>
    <n v="11"/>
    <n v="0"/>
  </r>
  <r>
    <n v="7732"/>
    <n v="1978"/>
    <n v="47"/>
    <x v="0"/>
    <s v="Married"/>
    <s v="Adult"/>
    <n v="64813"/>
    <n v="1"/>
    <n v="0"/>
    <d v="2014-02-01T00:00:00"/>
    <n v="81"/>
    <n v="293"/>
    <n v="0"/>
    <n v="124"/>
    <n v="179"/>
    <n v="97"/>
    <n v="52"/>
    <n v="693"/>
    <n v="1.0692299384382762E-2"/>
    <s v="Wines"/>
    <n v="1"/>
    <n v="7"/>
    <n v="2"/>
    <n v="10"/>
    <n v="5"/>
    <n v="3"/>
    <n v="11"/>
    <n v="0"/>
  </r>
  <r>
    <n v="176"/>
    <n v="1980"/>
    <n v="45"/>
    <x v="2"/>
    <s v="Single"/>
    <s v="Adult"/>
    <n v="67506"/>
    <n v="0"/>
    <n v="1"/>
    <d v="2014-02-01T00:00:00"/>
    <n v="73"/>
    <n v="90"/>
    <n v="38"/>
    <n v="67"/>
    <n v="33"/>
    <n v="36"/>
    <n v="67"/>
    <n v="264"/>
    <n v="3.9107634876899833E-3"/>
    <s v="Wines"/>
    <n v="1"/>
    <n v="4"/>
    <n v="1"/>
    <n v="6"/>
    <n v="3"/>
    <n v="3"/>
    <n v="11"/>
    <n v="0"/>
  </r>
  <r>
    <n v="498"/>
    <n v="1970"/>
    <n v="55"/>
    <x v="0"/>
    <s v="Single"/>
    <s v="Senior"/>
    <n v="30015"/>
    <n v="1"/>
    <n v="0"/>
    <d v="2014-02-02T00:00:00"/>
    <n v="28"/>
    <n v="25"/>
    <n v="0"/>
    <n v="22"/>
    <n v="2"/>
    <n v="3"/>
    <n v="5"/>
    <n v="52"/>
    <n v="1.7324670997834416E-3"/>
    <s v="Wines"/>
    <n v="2"/>
    <n v="1"/>
    <n v="0"/>
    <n v="4"/>
    <n v="5"/>
    <n v="3"/>
    <n v="11"/>
    <n v="0"/>
  </r>
  <r>
    <n v="10981"/>
    <n v="1988"/>
    <n v="37"/>
    <x v="0"/>
    <s v="Married"/>
    <s v="Adult"/>
    <n v="84219"/>
    <n v="0"/>
    <n v="0"/>
    <d v="2014-02-02T00:00:00"/>
    <n v="27"/>
    <n v="434"/>
    <n v="137"/>
    <n v="400"/>
    <n v="45"/>
    <n v="137"/>
    <n v="45"/>
    <n v="1153"/>
    <n v="1.369049739369976E-2"/>
    <s v="Wines"/>
    <n v="1"/>
    <n v="3"/>
    <n v="4"/>
    <n v="10"/>
    <n v="1"/>
    <n v="3"/>
    <n v="11"/>
    <n v="0"/>
  </r>
  <r>
    <n v="486"/>
    <n v="1988"/>
    <n v="37"/>
    <x v="0"/>
    <s v="Married"/>
    <s v="Adult"/>
    <n v="84219"/>
    <n v="0"/>
    <n v="0"/>
    <d v="2014-02-02T00:00:00"/>
    <n v="27"/>
    <n v="434"/>
    <n v="137"/>
    <n v="400"/>
    <n v="45"/>
    <n v="137"/>
    <n v="45"/>
    <n v="1153"/>
    <n v="1.369049739369976E-2"/>
    <s v="Wines"/>
    <n v="1"/>
    <n v="3"/>
    <n v="4"/>
    <n v="10"/>
    <n v="1"/>
    <n v="3"/>
    <n v="11"/>
    <n v="0"/>
  </r>
  <r>
    <n v="2295"/>
    <n v="1954"/>
    <n v="71"/>
    <x v="3"/>
    <s v="Married"/>
    <s v="Senior"/>
    <n v="62670"/>
    <n v="0"/>
    <n v="1"/>
    <d v="2014-02-02T00:00:00"/>
    <n v="57"/>
    <n v="539"/>
    <n v="30"/>
    <n v="92"/>
    <n v="80"/>
    <n v="46"/>
    <n v="38"/>
    <n v="787"/>
    <n v="1.2557842667943195E-2"/>
    <s v="Wines"/>
    <n v="1"/>
    <n v="5"/>
    <n v="3"/>
    <n v="13"/>
    <n v="3"/>
    <n v="3"/>
    <n v="11"/>
    <n v="0"/>
  </r>
  <r>
    <n v="5010"/>
    <n v="1988"/>
    <n v="37"/>
    <x v="0"/>
    <s v="Single"/>
    <s v="Adult"/>
    <n v="25008"/>
    <n v="1"/>
    <n v="0"/>
    <d v="2014-02-02T00:00:00"/>
    <n v="72"/>
    <n v="2"/>
    <n v="8"/>
    <n v="8"/>
    <n v="6"/>
    <n v="1"/>
    <n v="9"/>
    <n v="25"/>
    <n v="9.9968010236724247E-4"/>
    <s v="GoldProds"/>
    <n v="2"/>
    <n v="1"/>
    <n v="0"/>
    <n v="3"/>
    <n v="8"/>
    <n v="3"/>
    <n v="11"/>
    <n v="0"/>
  </r>
  <r>
    <n v="3769"/>
    <n v="1972"/>
    <n v="53"/>
    <x v="3"/>
    <s v="Together"/>
    <s v="Senior"/>
    <s v="NILL"/>
    <n v="1"/>
    <n v="0"/>
    <d v="2014-02-03T00:00:00"/>
    <n v="17"/>
    <n v="25"/>
    <n v="1"/>
    <n v="13"/>
    <n v="0"/>
    <n v="0"/>
    <n v="3"/>
    <n v="39"/>
    <e v="#VALUE!"/>
    <s v="Wines"/>
    <n v="1"/>
    <n v="1"/>
    <n v="0"/>
    <n v="3"/>
    <n v="7"/>
    <n v="3"/>
    <n v="11"/>
    <n v="0"/>
  </r>
  <r>
    <n v="10146"/>
    <n v="1972"/>
    <n v="53"/>
    <x v="3"/>
    <s v="Together"/>
    <s v="Senior"/>
    <n v="38887"/>
    <n v="1"/>
    <n v="0"/>
    <d v="2014-02-03T00:00:00"/>
    <n v="17"/>
    <n v="25"/>
    <n v="1"/>
    <n v="13"/>
    <n v="0"/>
    <n v="0"/>
    <n v="3"/>
    <n v="39"/>
    <n v="1.0029058554272636E-3"/>
    <s v="Wines"/>
    <n v="1"/>
    <n v="1"/>
    <n v="0"/>
    <n v="3"/>
    <n v="7"/>
    <n v="3"/>
    <n v="11"/>
    <n v="0"/>
  </r>
  <r>
    <n v="11092"/>
    <n v="1961"/>
    <n v="64"/>
    <x v="0"/>
    <s v="Married"/>
    <s v="Senior"/>
    <n v="27116"/>
    <n v="1"/>
    <n v="1"/>
    <d v="2014-02-03T00:00:00"/>
    <n v="78"/>
    <n v="12"/>
    <n v="1"/>
    <n v="21"/>
    <n v="2"/>
    <n v="2"/>
    <n v="3"/>
    <n v="38"/>
    <n v="1.4013866351969316E-3"/>
    <s v="MeatProducts"/>
    <n v="2"/>
    <n v="2"/>
    <n v="0"/>
    <n v="3"/>
    <n v="7"/>
    <n v="3"/>
    <n v="11"/>
    <n v="0"/>
  </r>
  <r>
    <n v="832"/>
    <n v="1966"/>
    <n v="59"/>
    <x v="3"/>
    <s v="Together"/>
    <s v="Senior"/>
    <n v="65814"/>
    <n v="0"/>
    <n v="1"/>
    <d v="2014-02-03T00:00:00"/>
    <n v="90"/>
    <n v="561"/>
    <n v="14"/>
    <n v="113"/>
    <n v="10"/>
    <n v="14"/>
    <n v="35"/>
    <n v="712"/>
    <n v="1.0818366912814903E-2"/>
    <s v="Wines"/>
    <n v="3"/>
    <n v="8"/>
    <n v="2"/>
    <n v="10"/>
    <n v="5"/>
    <n v="3"/>
    <n v="11"/>
    <n v="0"/>
  </r>
  <r>
    <n v="4686"/>
    <n v="1962"/>
    <n v="63"/>
    <x v="3"/>
    <s v="Widow"/>
    <s v="Senior"/>
    <n v="82571"/>
    <n v="0"/>
    <n v="0"/>
    <d v="2014-02-04T00:00:00"/>
    <n v="28"/>
    <n v="861"/>
    <n v="31"/>
    <n v="558"/>
    <n v="62"/>
    <n v="95"/>
    <n v="79"/>
    <n v="1607"/>
    <n v="1.9462038730304828E-2"/>
    <s v="Wines"/>
    <n v="0"/>
    <n v="6"/>
    <n v="5"/>
    <n v="13"/>
    <n v="2"/>
    <n v="3"/>
    <n v="11"/>
    <n v="0"/>
  </r>
  <r>
    <n v="7723"/>
    <n v="1979"/>
    <n v="46"/>
    <x v="0"/>
    <s v="Together"/>
    <s v="Adult"/>
    <n v="75507"/>
    <n v="0"/>
    <n v="0"/>
    <d v="2014-02-05T00:00:00"/>
    <n v="56"/>
    <n v="709"/>
    <n v="93"/>
    <n v="374"/>
    <n v="104"/>
    <n v="80"/>
    <n v="80"/>
    <n v="1360"/>
    <n v="1.8011575085753639E-2"/>
    <s v="Wines"/>
    <n v="1"/>
    <n v="8"/>
    <n v="6"/>
    <n v="6"/>
    <n v="3"/>
    <n v="3"/>
    <n v="11"/>
    <n v="0"/>
  </r>
  <r>
    <n v="6211"/>
    <n v="1976"/>
    <n v="49"/>
    <x v="3"/>
    <s v="Together"/>
    <s v="Adult"/>
    <n v="37395"/>
    <n v="1"/>
    <n v="0"/>
    <d v="2014-02-05T00:00:00"/>
    <n v="47"/>
    <n v="18"/>
    <n v="0"/>
    <n v="9"/>
    <n v="0"/>
    <n v="1"/>
    <n v="11"/>
    <n v="28"/>
    <n v="7.4876320363684984E-4"/>
    <s v="Wines"/>
    <n v="1"/>
    <n v="1"/>
    <n v="0"/>
    <n v="3"/>
    <n v="6"/>
    <n v="3"/>
    <n v="11"/>
    <n v="0"/>
  </r>
  <r>
    <n v="2963"/>
    <n v="1979"/>
    <n v="46"/>
    <x v="0"/>
    <s v="Together"/>
    <s v="Adult"/>
    <n v="75507"/>
    <n v="0"/>
    <n v="0"/>
    <d v="2014-02-05T00:00:00"/>
    <n v="56"/>
    <n v="709"/>
    <n v="93"/>
    <n v="374"/>
    <n v="104"/>
    <n v="80"/>
    <n v="80"/>
    <n v="1360"/>
    <n v="1.8011575085753639E-2"/>
    <s v="Wines"/>
    <n v="1"/>
    <n v="8"/>
    <n v="6"/>
    <n v="6"/>
    <n v="3"/>
    <n v="3"/>
    <n v="11"/>
    <n v="0"/>
  </r>
  <r>
    <n v="3091"/>
    <n v="1981"/>
    <n v="44"/>
    <x v="2"/>
    <s v="Together"/>
    <s v="Adult"/>
    <n v="75774"/>
    <n v="1"/>
    <n v="0"/>
    <d v="2014-02-05T00:00:00"/>
    <n v="27"/>
    <n v="340"/>
    <n v="21"/>
    <n v="134"/>
    <n v="258"/>
    <n v="14"/>
    <n v="56"/>
    <n v="767"/>
    <n v="1.0122205505846332E-2"/>
    <s v="Wines"/>
    <n v="1"/>
    <n v="7"/>
    <n v="5"/>
    <n v="8"/>
    <n v="4"/>
    <n v="3"/>
    <n v="11"/>
    <n v="0"/>
  </r>
  <r>
    <n v="762"/>
    <n v="1981"/>
    <n v="44"/>
    <x v="2"/>
    <s v="Together"/>
    <s v="Adult"/>
    <n v="75774"/>
    <n v="1"/>
    <n v="0"/>
    <d v="2014-02-05T00:00:00"/>
    <n v="27"/>
    <n v="340"/>
    <n v="21"/>
    <n v="134"/>
    <n v="258"/>
    <n v="14"/>
    <n v="56"/>
    <n v="767"/>
    <n v="1.0122205505846332E-2"/>
    <s v="Wines"/>
    <n v="1"/>
    <n v="7"/>
    <n v="5"/>
    <n v="8"/>
    <n v="4"/>
    <n v="3"/>
    <n v="11"/>
    <n v="0"/>
  </r>
  <r>
    <n v="3010"/>
    <n v="1989"/>
    <n v="36"/>
    <x v="1"/>
    <s v="Together"/>
    <s v="Adult"/>
    <n v="88420"/>
    <n v="0"/>
    <n v="0"/>
    <d v="2014-02-05T00:00:00"/>
    <n v="87"/>
    <n v="957"/>
    <n v="153"/>
    <n v="612"/>
    <n v="99"/>
    <n v="95"/>
    <n v="153"/>
    <n v="1916"/>
    <n v="2.1669305586971273E-2"/>
    <s v="Wines"/>
    <n v="1"/>
    <n v="4"/>
    <n v="7"/>
    <n v="8"/>
    <n v="1"/>
    <n v="3"/>
    <n v="11"/>
    <n v="0"/>
  </r>
  <r>
    <n v="3107"/>
    <n v="1976"/>
    <n v="49"/>
    <x v="0"/>
    <s v="Together"/>
    <s v="Adult"/>
    <n v="71322"/>
    <n v="0"/>
    <n v="1"/>
    <d v="2014-02-05T00:00:00"/>
    <n v="31"/>
    <n v="121"/>
    <n v="24"/>
    <n v="124"/>
    <n v="24"/>
    <n v="15"/>
    <n v="42"/>
    <n v="308"/>
    <n v="4.318443117130759E-3"/>
    <s v="MeatProducts"/>
    <n v="1"/>
    <n v="4"/>
    <n v="1"/>
    <n v="7"/>
    <n v="2"/>
    <n v="3"/>
    <n v="11"/>
    <n v="0"/>
  </r>
  <r>
    <n v="4790"/>
    <n v="1958"/>
    <n v="67"/>
    <x v="0"/>
    <s v="Divorced"/>
    <s v="Senior"/>
    <n v="79803"/>
    <n v="0"/>
    <n v="1"/>
    <d v="2014-02-06T00:00:00"/>
    <n v="54"/>
    <n v="574"/>
    <n v="8"/>
    <n v="216"/>
    <n v="21"/>
    <n v="16"/>
    <n v="33"/>
    <n v="835"/>
    <n v="1.0463265792012831E-2"/>
    <s v="Wines"/>
    <n v="1"/>
    <n v="4"/>
    <n v="3"/>
    <n v="5"/>
    <n v="1"/>
    <n v="3"/>
    <n v="11"/>
    <n v="0"/>
  </r>
  <r>
    <n v="10509"/>
    <n v="1955"/>
    <n v="70"/>
    <x v="1"/>
    <s v="Single"/>
    <s v="Senior"/>
    <n v="36927"/>
    <n v="1"/>
    <n v="1"/>
    <d v="2014-02-06T00:00:00"/>
    <n v="46"/>
    <n v="51"/>
    <n v="0"/>
    <n v="16"/>
    <n v="0"/>
    <n v="0"/>
    <n v="4"/>
    <n v="67"/>
    <n v="1.814390554336935E-3"/>
    <s v="Wines"/>
    <n v="2"/>
    <n v="3"/>
    <n v="0"/>
    <n v="3"/>
    <n v="8"/>
    <n v="3"/>
    <n v="11"/>
    <n v="0"/>
  </r>
  <r>
    <n v="11030"/>
    <n v="1976"/>
    <n v="49"/>
    <x v="1"/>
    <s v="Married"/>
    <s v="Adult"/>
    <n v="33181"/>
    <n v="1"/>
    <n v="0"/>
    <d v="2014-03-01T00:00:00"/>
    <n v="90"/>
    <n v="9"/>
    <n v="0"/>
    <n v="3"/>
    <n v="0"/>
    <n v="0"/>
    <n v="4"/>
    <n v="12"/>
    <n v="3.6165275308158284E-4"/>
    <s v="Wines"/>
    <n v="1"/>
    <n v="1"/>
    <n v="0"/>
    <n v="2"/>
    <n v="6"/>
    <n v="3"/>
    <n v="11"/>
    <n v="0"/>
  </r>
  <r>
    <n v="8318"/>
    <n v="1979"/>
    <n v="46"/>
    <x v="0"/>
    <s v="Together"/>
    <s v="Adult"/>
    <n v="90300"/>
    <n v="0"/>
    <n v="0"/>
    <d v="2014-03-01T00:00:00"/>
    <n v="7"/>
    <n v="594"/>
    <n v="134"/>
    <n v="786"/>
    <n v="33"/>
    <n v="134"/>
    <n v="57"/>
    <n v="1681"/>
    <n v="1.8615725359911406E-2"/>
    <s v="MeatProducts"/>
    <n v="0"/>
    <n v="5"/>
    <n v="6"/>
    <n v="8"/>
    <n v="1"/>
    <n v="3"/>
    <n v="11"/>
    <n v="0"/>
  </r>
  <r>
    <n v="3308"/>
    <n v="1952"/>
    <n v="73"/>
    <x v="0"/>
    <s v="Married"/>
    <s v="Senior"/>
    <n v="35704"/>
    <n v="1"/>
    <n v="1"/>
    <d v="2014-03-01T00:00:00"/>
    <n v="54"/>
    <n v="30"/>
    <n v="9"/>
    <n v="12"/>
    <n v="2"/>
    <n v="11"/>
    <n v="30"/>
    <n v="64"/>
    <n v="1.7925162446784674E-3"/>
    <s v="Wines"/>
    <n v="3"/>
    <n v="2"/>
    <n v="0"/>
    <n v="4"/>
    <n v="4"/>
    <n v="3"/>
    <n v="11"/>
    <n v="0"/>
  </r>
  <r>
    <n v="10286"/>
    <n v="1962"/>
    <n v="63"/>
    <x v="0"/>
    <s v="Married"/>
    <s v="Senior"/>
    <n v="83715"/>
    <n v="0"/>
    <n v="0"/>
    <d v="2014-03-02T00:00:00"/>
    <n v="2"/>
    <n v="318"/>
    <n v="8"/>
    <n v="407"/>
    <n v="150"/>
    <n v="35"/>
    <n v="8"/>
    <n v="918"/>
    <n v="1.0965776742519261E-2"/>
    <s v="MeatProducts"/>
    <n v="1"/>
    <n v="2"/>
    <n v="8"/>
    <n v="13"/>
    <n v="0"/>
    <n v="3"/>
    <n v="11"/>
    <n v="0"/>
  </r>
  <r>
    <n v="8375"/>
    <n v="1968"/>
    <n v="57"/>
    <x v="3"/>
    <s v="Married"/>
    <s v="Senior"/>
    <n v="55954"/>
    <n v="0"/>
    <n v="1"/>
    <d v="2014-03-03T00:00:00"/>
    <n v="63"/>
    <n v="447"/>
    <n v="0"/>
    <n v="28"/>
    <n v="0"/>
    <n v="0"/>
    <n v="43"/>
    <n v="475"/>
    <n v="8.489116059620402E-3"/>
    <s v="Wines"/>
    <n v="3"/>
    <n v="8"/>
    <n v="2"/>
    <n v="6"/>
    <n v="7"/>
    <n v="3"/>
    <n v="11"/>
    <n v="0"/>
  </r>
  <r>
    <n v="2416"/>
    <n v="1969"/>
    <n v="56"/>
    <x v="3"/>
    <s v="Single"/>
    <s v="Senior"/>
    <n v="66582"/>
    <n v="0"/>
    <n v="0"/>
    <d v="2014-03-03T00:00:00"/>
    <n v="83"/>
    <n v="789"/>
    <n v="25"/>
    <n v="420"/>
    <n v="16"/>
    <n v="38"/>
    <n v="0"/>
    <n v="1288"/>
    <n v="1.9344567600853083E-2"/>
    <s v="Wines"/>
    <n v="1"/>
    <n v="2"/>
    <n v="8"/>
    <n v="9"/>
    <n v="1"/>
    <n v="3"/>
    <n v="11"/>
    <n v="0"/>
  </r>
  <r>
    <n v="7408"/>
    <n v="1952"/>
    <n v="73"/>
    <x v="3"/>
    <s v="Married"/>
    <s v="Senior"/>
    <n v="54549"/>
    <n v="0"/>
    <n v="1"/>
    <d v="2014-03-03T00:00:00"/>
    <n v="8"/>
    <n v="216"/>
    <n v="2"/>
    <n v="6"/>
    <n v="0"/>
    <n v="0"/>
    <n v="9"/>
    <n v="224"/>
    <n v="4.1063997506828719E-3"/>
    <s v="Wines"/>
    <n v="2"/>
    <n v="5"/>
    <n v="1"/>
    <n v="4"/>
    <n v="7"/>
    <n v="3"/>
    <n v="11"/>
    <n v="0"/>
  </r>
  <r>
    <n v="5756"/>
    <n v="1983"/>
    <n v="42"/>
    <x v="0"/>
    <s v="Together"/>
    <s v="Adult"/>
    <n v="39453"/>
    <n v="1"/>
    <n v="0"/>
    <d v="2014-03-04T00:00:00"/>
    <n v="64"/>
    <n v="46"/>
    <n v="0"/>
    <n v="7"/>
    <n v="0"/>
    <n v="0"/>
    <n v="2"/>
    <n v="53"/>
    <n v="1.343370592857324E-3"/>
    <s v="Wines"/>
    <n v="2"/>
    <n v="2"/>
    <n v="0"/>
    <n v="3"/>
    <n v="6"/>
    <n v="3"/>
    <n v="11"/>
    <n v="0"/>
  </r>
  <r>
    <n v="2613"/>
    <n v="1960"/>
    <n v="65"/>
    <x v="1"/>
    <s v="Married"/>
    <s v="Senior"/>
    <n v="54197"/>
    <n v="0"/>
    <n v="1"/>
    <d v="2014-03-04T00:00:00"/>
    <n v="16"/>
    <n v="162"/>
    <n v="6"/>
    <n v="37"/>
    <n v="6"/>
    <n v="13"/>
    <n v="13"/>
    <n v="224"/>
    <n v="4.1330700961307821E-3"/>
    <s v="Wines"/>
    <n v="2"/>
    <n v="1"/>
    <n v="3"/>
    <n v="6"/>
    <n v="1"/>
    <n v="3"/>
    <n v="11"/>
    <n v="0"/>
  </r>
  <r>
    <n v="10164"/>
    <n v="1958"/>
    <n v="67"/>
    <x v="0"/>
    <s v="Single"/>
    <s v="Senior"/>
    <n v="94472"/>
    <n v="0"/>
    <n v="1"/>
    <d v="2014-03-04T00:00:00"/>
    <n v="75"/>
    <n v="1017"/>
    <n v="33"/>
    <n v="417"/>
    <n v="108"/>
    <n v="100"/>
    <n v="16"/>
    <n v="1675"/>
    <n v="1.7730121094080786E-2"/>
    <s v="Wines"/>
    <n v="1"/>
    <n v="5"/>
    <n v="5"/>
    <n v="5"/>
    <n v="5"/>
    <n v="3"/>
    <n v="11"/>
    <n v="0"/>
  </r>
  <r>
    <n v="5577"/>
    <n v="1983"/>
    <n v="42"/>
    <x v="0"/>
    <s v="Together"/>
    <s v="Adult"/>
    <n v="43776"/>
    <n v="1"/>
    <n v="0"/>
    <d v="2014-03-05T00:00:00"/>
    <n v="77"/>
    <n v="8"/>
    <n v="0"/>
    <n v="9"/>
    <n v="2"/>
    <n v="1"/>
    <n v="3"/>
    <n v="20"/>
    <n v="4.5687134502923974E-4"/>
    <s v="MeatProducts"/>
    <n v="1"/>
    <n v="1"/>
    <n v="0"/>
    <n v="2"/>
    <n v="6"/>
    <n v="3"/>
    <n v="11"/>
    <n v="0"/>
  </r>
  <r>
    <n v="6428"/>
    <n v="1950"/>
    <n v="75"/>
    <x v="3"/>
    <s v="Widow"/>
    <s v="Senior"/>
    <n v="76842"/>
    <n v="0"/>
    <n v="0"/>
    <d v="2014-03-05T00:00:00"/>
    <n v="37"/>
    <n v="605"/>
    <n v="10"/>
    <n v="345"/>
    <n v="84"/>
    <n v="54"/>
    <n v="32"/>
    <n v="1098"/>
    <n v="1.4289060669946124E-2"/>
    <s v="Wines"/>
    <n v="1"/>
    <n v="1"/>
    <n v="8"/>
    <n v="7"/>
    <n v="0"/>
    <n v="3"/>
    <n v="11"/>
    <n v="0"/>
  </r>
  <r>
    <n v="6255"/>
    <n v="1952"/>
    <n v="73"/>
    <x v="1"/>
    <s v="Together"/>
    <s v="Senior"/>
    <n v="70545"/>
    <n v="0"/>
    <n v="1"/>
    <d v="2014-03-06T00:00:00"/>
    <n v="29"/>
    <n v="138"/>
    <n v="39"/>
    <n v="63"/>
    <n v="55"/>
    <n v="18"/>
    <n v="21"/>
    <n v="313"/>
    <n v="4.4368842582748601E-3"/>
    <s v="Wines"/>
    <n v="1"/>
    <n v="4"/>
    <n v="1"/>
    <n v="7"/>
    <n v="2"/>
    <n v="3"/>
    <n v="11"/>
    <n v="0"/>
  </r>
  <r>
    <n v="6892"/>
    <n v="1968"/>
    <n v="57"/>
    <x v="0"/>
    <s v="Divorced"/>
    <s v="Senior"/>
    <n v="61671"/>
    <n v="0"/>
    <n v="1"/>
    <d v="2014-03-06T00:00:00"/>
    <n v="23"/>
    <n v="641"/>
    <n v="7"/>
    <n v="56"/>
    <n v="0"/>
    <n v="0"/>
    <n v="28"/>
    <n v="704"/>
    <n v="1.1415414051985536E-2"/>
    <s v="Wines"/>
    <n v="8"/>
    <n v="10"/>
    <n v="4"/>
    <n v="6"/>
    <n v="8"/>
    <n v="3"/>
    <n v="11"/>
    <n v="0"/>
  </r>
  <r>
    <n v="2564"/>
    <n v="1953"/>
    <n v="72"/>
    <x v="0"/>
    <s v="Together"/>
    <s v="Senior"/>
    <n v="61278"/>
    <n v="0"/>
    <n v="1"/>
    <d v="2014-04-01T00:00:00"/>
    <n v="87"/>
    <n v="111"/>
    <n v="3"/>
    <n v="28"/>
    <n v="2"/>
    <n v="6"/>
    <n v="15"/>
    <n v="150"/>
    <n v="2.4478605698619407E-3"/>
    <s v="Wines"/>
    <n v="2"/>
    <n v="3"/>
    <n v="1"/>
    <n v="4"/>
    <n v="6"/>
    <n v="3"/>
    <n v="11"/>
    <n v="0"/>
  </r>
  <r>
    <n v="6534"/>
    <n v="1974"/>
    <n v="51"/>
    <x v="0"/>
    <s v="Together"/>
    <s v="Senior"/>
    <n v="47889"/>
    <n v="1"/>
    <n v="0"/>
    <d v="2014-04-01T00:00:00"/>
    <n v="94"/>
    <n v="29"/>
    <n v="0"/>
    <n v="29"/>
    <n v="0"/>
    <n v="5"/>
    <n v="4"/>
    <n v="63"/>
    <n v="1.3155421913174216E-3"/>
    <s v="Wines"/>
    <n v="1"/>
    <n v="2"/>
    <n v="0"/>
    <n v="3"/>
    <n v="5"/>
    <n v="3"/>
    <n v="11"/>
    <n v="0"/>
  </r>
  <r>
    <n v="3066"/>
    <n v="1975"/>
    <n v="50"/>
    <x v="3"/>
    <s v="Together"/>
    <s v="Adult"/>
    <n v="61905"/>
    <n v="0"/>
    <n v="1"/>
    <d v="2014-04-02T00:00:00"/>
    <n v="2"/>
    <n v="167"/>
    <n v="0"/>
    <n v="43"/>
    <n v="6"/>
    <n v="2"/>
    <n v="13"/>
    <n v="218"/>
    <n v="3.5215249172118571E-3"/>
    <s v="Wines"/>
    <n v="2"/>
    <n v="4"/>
    <n v="2"/>
    <n v="4"/>
    <n v="5"/>
    <n v="3"/>
    <n v="11"/>
    <n v="0"/>
  </r>
  <r>
    <n v="4877"/>
    <n v="1973"/>
    <n v="52"/>
    <x v="1"/>
    <s v="Married"/>
    <s v="Senior"/>
    <n v="38576"/>
    <n v="0"/>
    <n v="1"/>
    <d v="2014-04-03T00:00:00"/>
    <n v="2"/>
    <n v="34"/>
    <n v="0"/>
    <n v="7"/>
    <n v="0"/>
    <n v="0"/>
    <n v="0"/>
    <n v="41"/>
    <n v="1.0628369970966404E-3"/>
    <s v="Wines"/>
    <n v="1"/>
    <n v="1"/>
    <n v="0"/>
    <n v="3"/>
    <n v="7"/>
    <n v="3"/>
    <n v="11"/>
    <n v="0"/>
  </r>
  <r>
    <n v="2875"/>
    <n v="1978"/>
    <n v="47"/>
    <x v="0"/>
    <s v="Married"/>
    <s v="Adult"/>
    <n v="67023"/>
    <n v="0"/>
    <n v="0"/>
    <d v="2014-04-03T00:00:00"/>
    <n v="93"/>
    <n v="444"/>
    <n v="44"/>
    <n v="382"/>
    <n v="11"/>
    <n v="8"/>
    <n v="17"/>
    <n v="889"/>
    <n v="1.3264103367500708E-2"/>
    <s v="Wines"/>
    <n v="1"/>
    <n v="3"/>
    <n v="7"/>
    <n v="13"/>
    <n v="2"/>
    <n v="3"/>
    <n v="11"/>
    <n v="0"/>
  </r>
  <r>
    <n v="902"/>
    <n v="1980"/>
    <n v="45"/>
    <x v="0"/>
    <s v="Together"/>
    <s v="Adult"/>
    <n v="62994"/>
    <n v="1"/>
    <n v="0"/>
    <d v="2014-04-03T00:00:00"/>
    <n v="74"/>
    <n v="224"/>
    <n v="12"/>
    <n v="48"/>
    <n v="4"/>
    <n v="12"/>
    <n v="12"/>
    <n v="300"/>
    <n v="4.7623583198399847E-3"/>
    <s v="Wines"/>
    <n v="1"/>
    <n v="6"/>
    <n v="2"/>
    <n v="4"/>
    <n v="6"/>
    <n v="3"/>
    <n v="11"/>
    <n v="0"/>
  </r>
  <r>
    <n v="641"/>
    <n v="1967"/>
    <n v="58"/>
    <x v="0"/>
    <s v="Single"/>
    <s v="Senior"/>
    <n v="52074"/>
    <n v="0"/>
    <n v="1"/>
    <d v="2014-04-04T00:00:00"/>
    <n v="77"/>
    <n v="59"/>
    <n v="0"/>
    <n v="12"/>
    <n v="0"/>
    <n v="0"/>
    <n v="48"/>
    <n v="71"/>
    <n v="1.363444329223797E-3"/>
    <s v="Wines"/>
    <n v="1"/>
    <n v="2"/>
    <n v="2"/>
    <n v="2"/>
    <n v="4"/>
    <n v="3"/>
    <n v="11"/>
    <n v="0"/>
  </r>
  <r>
    <n v="738"/>
    <n v="1981"/>
    <n v="44"/>
    <x v="2"/>
    <s v="Single"/>
    <s v="Adult"/>
    <n v="42395"/>
    <n v="1"/>
    <n v="1"/>
    <d v="2014-04-04T00:00:00"/>
    <n v="35"/>
    <n v="48"/>
    <n v="13"/>
    <n v="57"/>
    <n v="24"/>
    <n v="15"/>
    <n v="25"/>
    <n v="157"/>
    <n v="3.7032668946809766E-3"/>
    <s v="MeatProducts"/>
    <n v="4"/>
    <n v="3"/>
    <n v="1"/>
    <n v="4"/>
    <n v="7"/>
    <n v="3"/>
    <n v="11"/>
    <n v="0"/>
  </r>
  <r>
    <n v="2669"/>
    <n v="1993"/>
    <n v="32"/>
    <x v="0"/>
    <s v="Single"/>
    <s v="Adult"/>
    <n v="74293"/>
    <n v="0"/>
    <n v="0"/>
    <d v="2014-04-05T00:00:00"/>
    <n v="66"/>
    <n v="375"/>
    <n v="152"/>
    <n v="335"/>
    <n v="93"/>
    <n v="91"/>
    <n v="81"/>
    <n v="1046"/>
    <n v="1.4079388367679324E-2"/>
    <s v="Wines"/>
    <n v="1"/>
    <n v="5"/>
    <n v="4"/>
    <n v="6"/>
    <n v="2"/>
    <n v="3"/>
    <n v="11"/>
    <n v="0"/>
  </r>
  <r>
    <n v="5987"/>
    <n v="1989"/>
    <n v="36"/>
    <x v="2"/>
    <s v="Together"/>
    <s v="Adult"/>
    <n v="10404"/>
    <n v="1"/>
    <n v="0"/>
    <d v="2014-04-05T00:00:00"/>
    <n v="52"/>
    <n v="2"/>
    <n v="2"/>
    <n v="11"/>
    <n v="10"/>
    <n v="6"/>
    <n v="12"/>
    <n v="31"/>
    <n v="2.9796232218377546E-3"/>
    <s v="GoldProds"/>
    <n v="2"/>
    <n v="1"/>
    <n v="0"/>
    <n v="4"/>
    <n v="5"/>
    <n v="3"/>
    <n v="11"/>
    <n v="0"/>
  </r>
  <r>
    <n v="4988"/>
    <n v="1948"/>
    <n v="77"/>
    <x v="3"/>
    <s v="Married"/>
    <s v="Senior"/>
    <n v="34469"/>
    <n v="1"/>
    <n v="1"/>
    <d v="2014-04-05T00:00:00"/>
    <n v="58"/>
    <n v="19"/>
    <n v="6"/>
    <n v="20"/>
    <n v="0"/>
    <n v="5"/>
    <n v="12"/>
    <n v="50"/>
    <n v="1.4505787809335924E-3"/>
    <s v="MeatProducts"/>
    <n v="3"/>
    <n v="1"/>
    <n v="1"/>
    <n v="4"/>
    <n v="4"/>
    <n v="3"/>
    <n v="11"/>
    <n v="0"/>
  </r>
  <r>
    <n v="10037"/>
    <n v="1993"/>
    <n v="32"/>
    <x v="0"/>
    <s v="Single"/>
    <s v="Adult"/>
    <n v="74293"/>
    <n v="0"/>
    <n v="0"/>
    <d v="2014-04-05T00:00:00"/>
    <n v="66"/>
    <n v="375"/>
    <n v="152"/>
    <n v="335"/>
    <n v="93"/>
    <n v="91"/>
    <n v="81"/>
    <n v="1046"/>
    <n v="1.4079388367679324E-2"/>
    <s v="Wines"/>
    <n v="1"/>
    <n v="5"/>
    <n v="4"/>
    <n v="6"/>
    <n v="2"/>
    <n v="3"/>
    <n v="11"/>
    <n v="0"/>
  </r>
  <r>
    <n v="7788"/>
    <n v="1983"/>
    <n v="42"/>
    <x v="3"/>
    <s v="Married"/>
    <s v="Adult"/>
    <n v="23536"/>
    <n v="1"/>
    <n v="0"/>
    <d v="2014-04-06T00:00:00"/>
    <n v="53"/>
    <n v="6"/>
    <n v="0"/>
    <n v="3"/>
    <n v="0"/>
    <n v="0"/>
    <n v="1"/>
    <n v="9"/>
    <n v="3.823929299796057E-4"/>
    <s v="Wines"/>
    <n v="1"/>
    <n v="0"/>
    <n v="0"/>
    <n v="3"/>
    <n v="3"/>
    <n v="3"/>
    <n v="11"/>
    <n v="0"/>
  </r>
  <r>
    <n v="8182"/>
    <n v="1984"/>
    <n v="41"/>
    <x v="0"/>
    <s v="Married"/>
    <s v="Adult"/>
    <n v="23228"/>
    <n v="1"/>
    <n v="0"/>
    <d v="2014-05-01T00:00:00"/>
    <n v="91"/>
    <n v="53"/>
    <n v="3"/>
    <n v="49"/>
    <n v="7"/>
    <n v="4"/>
    <n v="5"/>
    <n v="116"/>
    <n v="4.9939727914585846E-3"/>
    <s v="Wines"/>
    <n v="4"/>
    <n v="3"/>
    <n v="0"/>
    <n v="4"/>
    <n v="8"/>
    <n v="3"/>
    <n v="11"/>
    <n v="0"/>
  </r>
  <r>
    <n v="1158"/>
    <n v="1966"/>
    <n v="59"/>
    <x v="0"/>
    <s v="Divorced"/>
    <s v="Senior"/>
    <n v="48877"/>
    <n v="0"/>
    <n v="1"/>
    <d v="2014-05-01T00:00:00"/>
    <n v="27"/>
    <n v="102"/>
    <n v="1"/>
    <n v="15"/>
    <n v="2"/>
    <n v="0"/>
    <n v="24"/>
    <n v="120"/>
    <n v="2.4551425005626369E-3"/>
    <s v="Wines"/>
    <n v="1"/>
    <n v="3"/>
    <n v="0"/>
    <n v="4"/>
    <n v="7"/>
    <n v="3"/>
    <n v="11"/>
    <n v="0"/>
  </r>
  <r>
    <n v="10680"/>
    <n v="1986"/>
    <n v="39"/>
    <x v="0"/>
    <s v="Together"/>
    <s v="Adult"/>
    <n v="33235"/>
    <n v="1"/>
    <n v="0"/>
    <d v="2014-05-02T00:00:00"/>
    <n v="71"/>
    <n v="45"/>
    <n v="0"/>
    <n v="16"/>
    <n v="2"/>
    <n v="1"/>
    <n v="6"/>
    <n v="64"/>
    <n v="1.9256807582367986E-3"/>
    <s v="Wines"/>
    <n v="1"/>
    <n v="3"/>
    <n v="0"/>
    <n v="3"/>
    <n v="7"/>
    <n v="3"/>
    <n v="11"/>
    <n v="0"/>
  </r>
  <r>
    <n v="7861"/>
    <n v="1952"/>
    <n v="73"/>
    <x v="1"/>
    <s v="Married"/>
    <s v="Senior"/>
    <n v="77027"/>
    <n v="0"/>
    <n v="1"/>
    <d v="2014-05-02T00:00:00"/>
    <n v="23"/>
    <n v="820"/>
    <n v="57"/>
    <n v="242"/>
    <n v="45"/>
    <n v="0"/>
    <n v="11"/>
    <n v="1164"/>
    <n v="1.5111584249678685E-2"/>
    <s v="Wines"/>
    <n v="2"/>
    <n v="8"/>
    <n v="3"/>
    <n v="6"/>
    <n v="4"/>
    <n v="3"/>
    <n v="11"/>
    <n v="0"/>
  </r>
  <r>
    <n v="10469"/>
    <n v="1981"/>
    <n v="44"/>
    <x v="0"/>
    <s v="Together"/>
    <s v="Adult"/>
    <n v="88325"/>
    <n v="0"/>
    <n v="0"/>
    <d v="2014-05-02T00:00:00"/>
    <n v="42"/>
    <n v="519"/>
    <n v="71"/>
    <n v="860"/>
    <n v="93"/>
    <n v="27"/>
    <n v="53"/>
    <n v="1570"/>
    <n v="1.7775261817152561E-2"/>
    <s v="MeatProducts"/>
    <n v="1"/>
    <n v="6"/>
    <n v="2"/>
    <n v="9"/>
    <n v="2"/>
    <n v="3"/>
    <n v="11"/>
    <n v="0"/>
  </r>
  <r>
    <n v="6963"/>
    <n v="1947"/>
    <n v="78"/>
    <x v="0"/>
    <s v="Single"/>
    <s v="Senior"/>
    <n v="77457"/>
    <n v="0"/>
    <n v="0"/>
    <d v="2014-05-03T00:00:00"/>
    <n v="85"/>
    <n v="675"/>
    <n v="11"/>
    <n v="400"/>
    <n v="15"/>
    <n v="45"/>
    <n v="11"/>
    <n v="1146"/>
    <n v="1.4795305782563229E-2"/>
    <s v="Wines"/>
    <n v="1"/>
    <n v="2"/>
    <n v="5"/>
    <n v="10"/>
    <n v="1"/>
    <n v="3"/>
    <n v="11"/>
    <n v="0"/>
  </r>
  <r>
    <n v="4676"/>
    <n v="1951"/>
    <n v="74"/>
    <x v="1"/>
    <s v="Widow"/>
    <s v="Senior"/>
    <n v="73705"/>
    <n v="0"/>
    <n v="2"/>
    <d v="2014-05-03T00:00:00"/>
    <n v="86"/>
    <n v="612"/>
    <n v="91"/>
    <n v="520"/>
    <n v="258"/>
    <n v="107"/>
    <n v="107"/>
    <n v="1588"/>
    <n v="2.1545349704904689E-2"/>
    <s v="Wines"/>
    <n v="2"/>
    <n v="9"/>
    <n v="6"/>
    <n v="8"/>
    <n v="5"/>
    <n v="3"/>
    <n v="11"/>
    <n v="0"/>
  </r>
  <r>
    <n v="9362"/>
    <n v="1965"/>
    <n v="60"/>
    <x v="0"/>
    <s v="Single"/>
    <s v="Senior"/>
    <n v="69263"/>
    <n v="0"/>
    <n v="1"/>
    <d v="2014-05-03T00:00:00"/>
    <n v="14"/>
    <n v="492"/>
    <n v="5"/>
    <n v="32"/>
    <n v="13"/>
    <n v="5"/>
    <n v="21"/>
    <n v="547"/>
    <n v="7.8974344166438063E-3"/>
    <s v="Wines"/>
    <n v="1"/>
    <n v="9"/>
    <n v="1"/>
    <n v="7"/>
    <n v="6"/>
    <n v="3"/>
    <n v="11"/>
    <n v="0"/>
  </r>
  <r>
    <n v="8746"/>
    <n v="1989"/>
    <n v="36"/>
    <x v="0"/>
    <s v="Married"/>
    <s v="Adult"/>
    <n v="75433"/>
    <n v="1"/>
    <n v="0"/>
    <d v="2014-05-04T00:00:00"/>
    <n v="28"/>
    <n v="800"/>
    <n v="0"/>
    <n v="297"/>
    <n v="0"/>
    <n v="34"/>
    <n v="57"/>
    <n v="1131"/>
    <n v="1.4993437885275676E-2"/>
    <s v="Wines"/>
    <n v="2"/>
    <n v="2"/>
    <n v="5"/>
    <n v="10"/>
    <n v="6"/>
    <n v="3"/>
    <n v="11"/>
    <n v="0"/>
  </r>
  <r>
    <n v="8737"/>
    <n v="1978"/>
    <n v="47"/>
    <x v="0"/>
    <s v="Divorced"/>
    <s v="Adult"/>
    <n v="55563"/>
    <n v="0"/>
    <n v="1"/>
    <d v="2014-05-04T00:00:00"/>
    <n v="22"/>
    <n v="29"/>
    <n v="1"/>
    <n v="9"/>
    <n v="2"/>
    <n v="0"/>
    <n v="2"/>
    <n v="41"/>
    <n v="7.3790112124975254E-4"/>
    <s v="Wines"/>
    <n v="1"/>
    <n v="2"/>
    <n v="0"/>
    <n v="3"/>
    <n v="3"/>
    <n v="3"/>
    <n v="11"/>
    <n v="0"/>
  </r>
  <r>
    <n v="3194"/>
    <n v="1974"/>
    <n v="51"/>
    <x v="3"/>
    <s v="Single"/>
    <s v="Senior"/>
    <n v="71466"/>
    <n v="0"/>
    <n v="0"/>
    <d v="2014-05-04T00:00:00"/>
    <n v="86"/>
    <n v="412"/>
    <n v="12"/>
    <n v="546"/>
    <n v="78"/>
    <n v="182"/>
    <n v="0"/>
    <n v="1230"/>
    <n v="1.7210981445722442E-2"/>
    <s v="MeatProducts"/>
    <n v="1"/>
    <n v="4"/>
    <n v="4"/>
    <n v="10"/>
    <n v="1"/>
    <n v="3"/>
    <n v="11"/>
    <n v="0"/>
  </r>
  <r>
    <n v="1446"/>
    <n v="1956"/>
    <n v="69"/>
    <x v="1"/>
    <s v="Single"/>
    <s v="Senior"/>
    <n v="86424"/>
    <n v="0"/>
    <n v="0"/>
    <d v="2014-05-04T00:00:00"/>
    <n v="12"/>
    <n v="387"/>
    <n v="68"/>
    <n v="569"/>
    <n v="89"/>
    <n v="45"/>
    <n v="68"/>
    <n v="1158"/>
    <n v="1.3399055817828381E-2"/>
    <s v="MeatProducts"/>
    <n v="1"/>
    <n v="6"/>
    <n v="9"/>
    <n v="12"/>
    <n v="1"/>
    <n v="3"/>
    <n v="11"/>
    <n v="0"/>
  </r>
  <r>
    <n v="5545"/>
    <n v="1972"/>
    <n v="53"/>
    <x v="3"/>
    <s v="Married"/>
    <s v="Senior"/>
    <n v="78075"/>
    <n v="0"/>
    <n v="0"/>
    <d v="2014-05-04T00:00:00"/>
    <n v="72"/>
    <n v="572"/>
    <n v="8"/>
    <n v="259"/>
    <n v="34"/>
    <n v="35"/>
    <n v="80"/>
    <n v="908"/>
    <n v="1.1629843099583734E-2"/>
    <s v="Wines"/>
    <n v="1"/>
    <n v="3"/>
    <n v="5"/>
    <n v="5"/>
    <n v="1"/>
    <n v="3"/>
    <n v="11"/>
    <n v="0"/>
  </r>
  <r>
    <n v="202"/>
    <n v="1948"/>
    <n v="77"/>
    <x v="3"/>
    <s v="Widow"/>
    <s v="Senior"/>
    <n v="82032"/>
    <n v="0"/>
    <n v="0"/>
    <d v="2014-05-04T00:00:00"/>
    <n v="54"/>
    <n v="332"/>
    <n v="194"/>
    <n v="377"/>
    <n v="149"/>
    <n v="125"/>
    <n v="57"/>
    <n v="1177"/>
    <n v="1.4348059293934075E-2"/>
    <s v="MeatProducts"/>
    <n v="0"/>
    <n v="4"/>
    <n v="6"/>
    <n v="7"/>
    <n v="1"/>
    <n v="3"/>
    <n v="11"/>
    <n v="0"/>
  </r>
  <r>
    <n v="1131"/>
    <n v="1967"/>
    <n v="58"/>
    <x v="3"/>
    <s v="Single"/>
    <s v="Senior"/>
    <n v="52569"/>
    <n v="0"/>
    <n v="1"/>
    <d v="2014-05-04T00:00:00"/>
    <n v="54"/>
    <n v="85"/>
    <n v="0"/>
    <n v="3"/>
    <n v="0"/>
    <n v="0"/>
    <n v="7"/>
    <n v="88"/>
    <n v="1.6739903745553464E-3"/>
    <s v="Wines"/>
    <n v="1"/>
    <n v="2"/>
    <n v="0"/>
    <n v="4"/>
    <n v="3"/>
    <n v="3"/>
    <n v="11"/>
    <n v="0"/>
  </r>
  <r>
    <n v="10500"/>
    <n v="1984"/>
    <n v="41"/>
    <x v="0"/>
    <s v="Married"/>
    <s v="Adult"/>
    <n v="31761"/>
    <n v="1"/>
    <n v="0"/>
    <d v="2014-05-04T00:00:00"/>
    <n v="96"/>
    <n v="19"/>
    <n v="1"/>
    <n v="20"/>
    <n v="16"/>
    <n v="14"/>
    <n v="28"/>
    <n v="70"/>
    <n v="2.2039608324674917E-3"/>
    <s v="GoldProds"/>
    <n v="2"/>
    <n v="3"/>
    <n v="0"/>
    <n v="4"/>
    <n v="5"/>
    <n v="3"/>
    <n v="11"/>
    <n v="0"/>
  </r>
  <r>
    <n v="9589"/>
    <n v="1948"/>
    <n v="77"/>
    <x v="3"/>
    <s v="Widow"/>
    <s v="Senior"/>
    <n v="82032"/>
    <n v="0"/>
    <n v="0"/>
    <d v="2014-05-04T00:00:00"/>
    <n v="54"/>
    <n v="332"/>
    <n v="194"/>
    <n v="377"/>
    <n v="149"/>
    <n v="125"/>
    <n v="57"/>
    <n v="1177"/>
    <n v="1.4348059293934075E-2"/>
    <s v="MeatProducts"/>
    <n v="0"/>
    <n v="4"/>
    <n v="6"/>
    <n v="7"/>
    <n v="1"/>
    <n v="3"/>
    <n v="11"/>
    <n v="0"/>
  </r>
  <r>
    <n v="10420"/>
    <n v="1955"/>
    <n v="70"/>
    <x v="1"/>
    <s v="Divorced"/>
    <s v="Senior"/>
    <n v="46390"/>
    <n v="0"/>
    <n v="1"/>
    <d v="2014-05-05T00:00:00"/>
    <n v="56"/>
    <n v="95"/>
    <n v="14"/>
    <n v="64"/>
    <n v="2"/>
    <n v="9"/>
    <n v="38"/>
    <n v="184"/>
    <n v="3.9663720629446002E-3"/>
    <s v="Wines"/>
    <n v="1"/>
    <n v="4"/>
    <n v="2"/>
    <n v="3"/>
    <n v="7"/>
    <n v="3"/>
    <n v="11"/>
    <n v="0"/>
  </r>
  <r>
    <n v="7411"/>
    <n v="1964"/>
    <n v="61"/>
    <x v="3"/>
    <s v="Married"/>
    <s v="Senior"/>
    <n v="31686"/>
    <n v="1"/>
    <n v="1"/>
    <d v="2014-05-06T00:00:00"/>
    <n v="31"/>
    <n v="11"/>
    <n v="0"/>
    <n v="5"/>
    <n v="0"/>
    <n v="0"/>
    <n v="1"/>
    <n v="16"/>
    <n v="5.0495486965852429E-4"/>
    <s v="Wines"/>
    <n v="2"/>
    <n v="1"/>
    <n v="0"/>
    <n v="3"/>
    <n v="6"/>
    <n v="3"/>
    <n v="11"/>
    <n v="0"/>
  </r>
  <r>
    <n v="6528"/>
    <n v="1982"/>
    <n v="43"/>
    <x v="1"/>
    <s v="Together"/>
    <s v="Adult"/>
    <n v="18492"/>
    <n v="1"/>
    <n v="0"/>
    <d v="2014-05-06T00:00:00"/>
    <n v="75"/>
    <n v="2"/>
    <n v="2"/>
    <n v="2"/>
    <n v="2"/>
    <n v="1"/>
    <n v="1"/>
    <n v="9"/>
    <n v="4.8669695003244649E-4"/>
    <s v="Wines"/>
    <n v="1"/>
    <n v="1"/>
    <n v="0"/>
    <n v="2"/>
    <n v="8"/>
    <n v="3"/>
    <n v="11"/>
    <n v="0"/>
  </r>
  <r>
    <n v="9725"/>
    <n v="1966"/>
    <n v="59"/>
    <x v="3"/>
    <s v="Together"/>
    <s v="Senior"/>
    <n v="28764"/>
    <n v="1"/>
    <n v="1"/>
    <d v="2014-05-06T00:00:00"/>
    <n v="16"/>
    <n v="8"/>
    <n v="0"/>
    <n v="3"/>
    <n v="0"/>
    <n v="0"/>
    <n v="1"/>
    <n v="11"/>
    <n v="3.8242247253511335E-4"/>
    <s v="Wines"/>
    <n v="1"/>
    <n v="1"/>
    <n v="0"/>
    <n v="2"/>
    <n v="8"/>
    <n v="3"/>
    <n v="11"/>
    <n v="0"/>
  </r>
  <r>
    <n v="9353"/>
    <n v="1959"/>
    <n v="66"/>
    <x v="0"/>
    <s v="Single"/>
    <s v="Senior"/>
    <n v="62450"/>
    <n v="0"/>
    <n v="1"/>
    <d v="2014-06-01T00:00:00"/>
    <n v="61"/>
    <n v="515"/>
    <n v="47"/>
    <n v="267"/>
    <n v="62"/>
    <n v="66"/>
    <n v="38"/>
    <n v="957"/>
    <n v="1.5324259407526021E-2"/>
    <s v="Wines"/>
    <n v="2"/>
    <n v="5"/>
    <n v="5"/>
    <n v="4"/>
    <n v="3"/>
    <n v="3"/>
    <n v="11"/>
    <n v="0"/>
  </r>
  <r>
    <n v="1139"/>
    <n v="1984"/>
    <n v="41"/>
    <x v="3"/>
    <s v="Married"/>
    <s v="Adult"/>
    <n v="73356"/>
    <n v="0"/>
    <n v="0"/>
    <d v="2014-06-02T00:00:00"/>
    <n v="56"/>
    <n v="1050"/>
    <n v="14"/>
    <n v="322"/>
    <n v="0"/>
    <n v="14"/>
    <n v="112"/>
    <n v="1400"/>
    <n v="1.9085010087791045E-2"/>
    <s v="Wines"/>
    <n v="1"/>
    <n v="5"/>
    <n v="11"/>
    <n v="5"/>
    <n v="2"/>
    <n v="3"/>
    <n v="11"/>
    <n v="1"/>
  </r>
  <r>
    <n v="2666"/>
    <n v="1972"/>
    <n v="53"/>
    <x v="1"/>
    <s v="Married"/>
    <s v="Senior"/>
    <n v="76234"/>
    <n v="0"/>
    <n v="1"/>
    <d v="2014-06-02T00:00:00"/>
    <n v="21"/>
    <n v="519"/>
    <n v="50"/>
    <n v="167"/>
    <n v="130"/>
    <n v="0"/>
    <n v="41"/>
    <n v="866"/>
    <n v="1.1359760736679173E-2"/>
    <s v="Wines"/>
    <n v="1"/>
    <n v="8"/>
    <n v="3"/>
    <n v="11"/>
    <n v="3"/>
    <n v="3"/>
    <n v="11"/>
    <n v="0"/>
  </r>
  <r>
    <n v="9697"/>
    <n v="1951"/>
    <n v="74"/>
    <x v="0"/>
    <s v="Married"/>
    <s v="Senior"/>
    <n v="53790"/>
    <n v="0"/>
    <n v="2"/>
    <d v="2014-06-03T00:00:00"/>
    <n v="86"/>
    <n v="335"/>
    <n v="42"/>
    <n v="127"/>
    <n v="28"/>
    <n v="5"/>
    <n v="5"/>
    <n v="537"/>
    <n v="9.983268265476854E-3"/>
    <s v="Wines"/>
    <n v="3"/>
    <n v="7"/>
    <n v="2"/>
    <n v="8"/>
    <n v="6"/>
    <n v="3"/>
    <n v="11"/>
    <n v="0"/>
  </r>
  <r>
    <n v="1857"/>
    <n v="1952"/>
    <n v="73"/>
    <x v="0"/>
    <s v="Single"/>
    <s v="Senior"/>
    <n v="47139"/>
    <n v="1"/>
    <n v="1"/>
    <d v="2014-06-03T00:00:00"/>
    <n v="2"/>
    <n v="46"/>
    <n v="0"/>
    <n v="12"/>
    <n v="0"/>
    <n v="2"/>
    <n v="23"/>
    <n v="60"/>
    <n v="1.2728314134792848E-3"/>
    <s v="Wines"/>
    <n v="2"/>
    <n v="2"/>
    <n v="1"/>
    <n v="2"/>
    <n v="7"/>
    <n v="3"/>
    <n v="11"/>
    <n v="1"/>
  </r>
  <r>
    <n v="6336"/>
    <n v="1960"/>
    <n v="65"/>
    <x v="0"/>
    <s v="Married"/>
    <s v="Senior"/>
    <n v="29315"/>
    <n v="1"/>
    <n v="1"/>
    <d v="2014-06-04T00:00:00"/>
    <n v="55"/>
    <n v="13"/>
    <n v="2"/>
    <n v="14"/>
    <n v="8"/>
    <n v="7"/>
    <n v="4"/>
    <n v="44"/>
    <n v="1.50093808630394E-3"/>
    <s v="MeatProducts"/>
    <n v="4"/>
    <n v="2"/>
    <n v="0"/>
    <n v="4"/>
    <n v="6"/>
    <n v="3"/>
    <n v="11"/>
    <n v="0"/>
  </r>
  <r>
    <n v="6488"/>
    <n v="1959"/>
    <n v="66"/>
    <x v="3"/>
    <s v="Married"/>
    <s v="Senior"/>
    <n v="38829"/>
    <n v="0"/>
    <n v="1"/>
    <d v="2014-06-04T00:00:00"/>
    <n v="86"/>
    <n v="76"/>
    <n v="0"/>
    <n v="7"/>
    <n v="0"/>
    <n v="0"/>
    <n v="16"/>
    <n v="83"/>
    <n v="2.1375775837647118E-3"/>
    <s v="Wines"/>
    <n v="1"/>
    <n v="3"/>
    <n v="2"/>
    <n v="2"/>
    <n v="5"/>
    <n v="3"/>
    <n v="11"/>
    <n v="0"/>
  </r>
  <r>
    <n v="10127"/>
    <n v="1965"/>
    <n v="60"/>
    <x v="0"/>
    <s v="Married"/>
    <s v="Senior"/>
    <n v="58692"/>
    <n v="0"/>
    <n v="1"/>
    <d v="2014-06-04T00:00:00"/>
    <n v="21"/>
    <n v="301"/>
    <n v="11"/>
    <n v="61"/>
    <n v="4"/>
    <n v="7"/>
    <n v="11"/>
    <n v="384"/>
    <n v="6.5426293191576364E-3"/>
    <s v="Wines"/>
    <n v="1"/>
    <n v="8"/>
    <n v="2"/>
    <n v="4"/>
    <n v="7"/>
    <n v="3"/>
    <n v="11"/>
    <n v="0"/>
  </r>
  <r>
    <n v="5929"/>
    <n v="1973"/>
    <n v="52"/>
    <x v="3"/>
    <s v="Married"/>
    <s v="Senior"/>
    <n v="37401"/>
    <n v="1"/>
    <n v="0"/>
    <d v="2014-06-05T00:00:00"/>
    <n v="14"/>
    <n v="19"/>
    <n v="3"/>
    <n v="19"/>
    <n v="3"/>
    <n v="1"/>
    <n v="3"/>
    <n v="45"/>
    <n v="1.2031763856581374E-3"/>
    <s v="Wines"/>
    <n v="2"/>
    <n v="2"/>
    <n v="0"/>
    <n v="3"/>
    <n v="7"/>
    <n v="3"/>
    <n v="11"/>
    <n v="0"/>
  </r>
  <r>
    <n v="10795"/>
    <n v="1973"/>
    <n v="52"/>
    <x v="3"/>
    <s v="Married"/>
    <s v="Senior"/>
    <n v="37401"/>
    <n v="1"/>
    <n v="0"/>
    <d v="2014-06-05T00:00:00"/>
    <n v="14"/>
    <n v="19"/>
    <n v="3"/>
    <n v="19"/>
    <n v="3"/>
    <n v="1"/>
    <n v="3"/>
    <n v="45"/>
    <n v="1.2031763856581374E-3"/>
    <s v="Wines"/>
    <n v="2"/>
    <n v="2"/>
    <n v="0"/>
    <n v="3"/>
    <n v="7"/>
    <n v="3"/>
    <n v="11"/>
    <n v="0"/>
  </r>
  <r>
    <n v="8439"/>
    <n v="1964"/>
    <n v="61"/>
    <x v="0"/>
    <s v="Together"/>
    <s v="Senior"/>
    <n v="63404"/>
    <n v="0"/>
    <n v="2"/>
    <d v="2014-06-06T00:00:00"/>
    <n v="97"/>
    <n v="734"/>
    <n v="26"/>
    <n v="70"/>
    <n v="11"/>
    <n v="44"/>
    <n v="17"/>
    <n v="885"/>
    <n v="1.3958109898429121E-2"/>
    <s v="Wines"/>
    <n v="2"/>
    <n v="6"/>
    <n v="3"/>
    <n v="4"/>
    <n v="4"/>
    <n v="3"/>
    <n v="11"/>
    <n v="0"/>
  </r>
  <r>
    <n v="10955"/>
    <n v="1964"/>
    <n v="61"/>
    <x v="0"/>
    <s v="Widow"/>
    <s v="Senior"/>
    <n v="85620"/>
    <n v="0"/>
    <n v="0"/>
    <d v="2014-07-01T00:00:00"/>
    <n v="68"/>
    <n v="416"/>
    <n v="46"/>
    <n v="925"/>
    <n v="60"/>
    <n v="107"/>
    <n v="46"/>
    <n v="1554"/>
    <n v="1.8149964961457602E-2"/>
    <s v="MeatProducts"/>
    <n v="1"/>
    <n v="3"/>
    <n v="6"/>
    <n v="4"/>
    <n v="1"/>
    <n v="3"/>
    <n v="11"/>
    <n v="1"/>
  </r>
  <r>
    <n v="9206"/>
    <n v="1968"/>
    <n v="57"/>
    <x v="0"/>
    <s v="Together"/>
    <s v="Senior"/>
    <n v="77382"/>
    <n v="0"/>
    <n v="1"/>
    <d v="2014-07-01T00:00:00"/>
    <n v="36"/>
    <n v="491"/>
    <n v="48"/>
    <n v="231"/>
    <n v="112"/>
    <n v="105"/>
    <n v="134"/>
    <n v="987"/>
    <n v="1.2754904241296425E-2"/>
    <s v="Wines"/>
    <n v="2"/>
    <n v="5"/>
    <n v="7"/>
    <n v="12"/>
    <n v="1"/>
    <n v="3"/>
    <n v="11"/>
    <n v="0"/>
  </r>
  <r>
    <n v="1458"/>
    <n v="1982"/>
    <n v="43"/>
    <x v="1"/>
    <s v="Married"/>
    <s v="Adult"/>
    <n v="21059"/>
    <n v="1"/>
    <n v="0"/>
    <d v="2014-07-01T00:00:00"/>
    <n v="40"/>
    <n v="8"/>
    <n v="3"/>
    <n v="19"/>
    <n v="3"/>
    <n v="3"/>
    <n v="8"/>
    <n v="36"/>
    <n v="1.709482881428368E-3"/>
    <s v="MeatProducts"/>
    <n v="3"/>
    <n v="3"/>
    <n v="0"/>
    <n v="3"/>
    <n v="6"/>
    <n v="3"/>
    <n v="11"/>
    <n v="0"/>
  </r>
  <r>
    <n v="9240"/>
    <n v="1971"/>
    <n v="54"/>
    <x v="3"/>
    <s v="Single"/>
    <s v="Senior"/>
    <n v="60504"/>
    <n v="0"/>
    <n v="1"/>
    <d v="2014-07-02T00:00:00"/>
    <n v="73"/>
    <n v="458"/>
    <n v="0"/>
    <n v="24"/>
    <n v="6"/>
    <n v="4"/>
    <n v="34"/>
    <n v="492"/>
    <n v="8.1316937723125739E-3"/>
    <s v="Wines"/>
    <n v="2"/>
    <n v="6"/>
    <n v="2"/>
    <n v="8"/>
    <n v="6"/>
    <n v="3"/>
    <n v="11"/>
    <n v="0"/>
  </r>
  <r>
    <n v="5555"/>
    <n v="1975"/>
    <n v="50"/>
    <x v="0"/>
    <s v="Divorced"/>
    <s v="Adult"/>
    <n v="153924"/>
    <n v="0"/>
    <n v="0"/>
    <d v="2014-07-02T00:00:00"/>
    <n v="81"/>
    <n v="1"/>
    <n v="1"/>
    <n v="1"/>
    <n v="1"/>
    <n v="1"/>
    <n v="1"/>
    <n v="5"/>
    <n v="3.248356331696162E-5"/>
    <s v="Wines"/>
    <n v="0"/>
    <n v="0"/>
    <n v="0"/>
    <n v="0"/>
    <n v="0"/>
    <n v="3"/>
    <n v="11"/>
    <n v="0"/>
  </r>
  <r>
    <n v="2589"/>
    <n v="1972"/>
    <n v="53"/>
    <x v="0"/>
    <s v="Divorced"/>
    <s v="Senior"/>
    <n v="26759"/>
    <n v="1"/>
    <n v="0"/>
    <d v="2014-07-02T00:00:00"/>
    <n v="65"/>
    <n v="25"/>
    <n v="3"/>
    <n v="16"/>
    <n v="8"/>
    <n v="5"/>
    <n v="2"/>
    <n v="57"/>
    <n v="2.1301244441122615E-3"/>
    <s v="Wines"/>
    <n v="2"/>
    <n v="2"/>
    <n v="1"/>
    <n v="3"/>
    <n v="6"/>
    <n v="3"/>
    <n v="11"/>
    <n v="0"/>
  </r>
  <r>
    <n v="1998"/>
    <n v="1976"/>
    <n v="49"/>
    <x v="0"/>
    <s v="Single"/>
    <s v="Adult"/>
    <n v="37697"/>
    <n v="1"/>
    <n v="0"/>
    <d v="2014-07-02T00:00:00"/>
    <n v="82"/>
    <n v="34"/>
    <n v="6"/>
    <n v="21"/>
    <n v="11"/>
    <n v="4"/>
    <n v="8"/>
    <n v="76"/>
    <n v="2.016075549778497E-3"/>
    <s v="Wines"/>
    <n v="1"/>
    <n v="2"/>
    <n v="1"/>
    <n v="3"/>
    <n v="6"/>
    <n v="3"/>
    <n v="11"/>
    <n v="0"/>
  </r>
  <r>
    <n v="1250"/>
    <n v="1976"/>
    <n v="49"/>
    <x v="0"/>
    <s v="Single"/>
    <s v="Adult"/>
    <n v="37697"/>
    <n v="1"/>
    <n v="0"/>
    <d v="2014-07-02T00:00:00"/>
    <n v="82"/>
    <n v="34"/>
    <n v="6"/>
    <n v="21"/>
    <n v="11"/>
    <n v="4"/>
    <n v="8"/>
    <n v="76"/>
    <n v="2.016075549778497E-3"/>
    <s v="Wines"/>
    <n v="1"/>
    <n v="2"/>
    <n v="1"/>
    <n v="3"/>
    <n v="6"/>
    <n v="3"/>
    <n v="11"/>
    <n v="0"/>
  </r>
  <r>
    <n v="9612"/>
    <n v="1987"/>
    <n v="38"/>
    <x v="2"/>
    <s v="Single"/>
    <s v="Adult"/>
    <n v="23830"/>
    <n v="0"/>
    <n v="0"/>
    <d v="2014-07-02T00:00:00"/>
    <n v="3"/>
    <n v="1"/>
    <n v="8"/>
    <n v="6"/>
    <n v="4"/>
    <n v="8"/>
    <n v="16"/>
    <n v="27"/>
    <n v="1.1330255979857323E-3"/>
    <s v="GoldProds"/>
    <n v="1"/>
    <n v="1"/>
    <n v="0"/>
    <n v="3"/>
    <n v="7"/>
    <n v="3"/>
    <n v="11"/>
    <n v="0"/>
  </r>
  <r>
    <n v="10281"/>
    <n v="1970"/>
    <n v="55"/>
    <x v="0"/>
    <s v="Divorced"/>
    <s v="Senior"/>
    <n v="64713"/>
    <n v="1"/>
    <n v="0"/>
    <d v="2014-07-02T00:00:00"/>
    <n v="11"/>
    <n v="180"/>
    <n v="60"/>
    <n v="241"/>
    <n v="13"/>
    <n v="54"/>
    <n v="54"/>
    <n v="548"/>
    <n v="8.4681594115556379E-3"/>
    <s v="MeatProducts"/>
    <n v="2"/>
    <n v="5"/>
    <n v="5"/>
    <n v="7"/>
    <n v="4"/>
    <n v="3"/>
    <n v="11"/>
    <n v="1"/>
  </r>
  <r>
    <n v="7987"/>
    <n v="1969"/>
    <n v="56"/>
    <x v="0"/>
    <s v="Married"/>
    <s v="Senior"/>
    <n v="65747"/>
    <n v="0"/>
    <n v="1"/>
    <d v="2014-07-03T00:00:00"/>
    <n v="96"/>
    <n v="346"/>
    <n v="17"/>
    <n v="48"/>
    <n v="23"/>
    <n v="13"/>
    <n v="13"/>
    <n v="447"/>
    <n v="6.7987892983710279E-3"/>
    <s v="Wines"/>
    <n v="4"/>
    <n v="8"/>
    <n v="1"/>
    <n v="6"/>
    <n v="6"/>
    <n v="3"/>
    <n v="11"/>
    <n v="0"/>
  </r>
  <r>
    <n v="4832"/>
    <n v="1979"/>
    <n v="46"/>
    <x v="0"/>
    <s v="Married"/>
    <s v="Adult"/>
    <n v="27244"/>
    <n v="1"/>
    <n v="0"/>
    <d v="2014-07-03T00:00:00"/>
    <n v="84"/>
    <n v="6"/>
    <n v="5"/>
    <n v="17"/>
    <n v="3"/>
    <n v="24"/>
    <n v="46"/>
    <n v="55"/>
    <n v="2.0187931287622965E-3"/>
    <s v="GoldProds"/>
    <n v="2"/>
    <n v="2"/>
    <n v="2"/>
    <n v="2"/>
    <n v="7"/>
    <n v="3"/>
    <n v="11"/>
    <n v="0"/>
  </r>
  <r>
    <n v="7010"/>
    <n v="1965"/>
    <n v="60"/>
    <x v="2"/>
    <s v="Married"/>
    <s v="Senior"/>
    <n v="70924"/>
    <n v="0"/>
    <n v="0"/>
    <d v="2014-07-04T00:00:00"/>
    <n v="41"/>
    <n v="635"/>
    <n v="114"/>
    <n v="254"/>
    <n v="132"/>
    <n v="152"/>
    <n v="76"/>
    <n v="1287"/>
    <n v="1.8146184648355986E-2"/>
    <s v="Wines"/>
    <n v="1"/>
    <n v="6"/>
    <n v="6"/>
    <n v="7"/>
    <n v="3"/>
    <n v="3"/>
    <n v="11"/>
    <n v="0"/>
  </r>
  <r>
    <n v="4767"/>
    <n v="1965"/>
    <n v="60"/>
    <x v="2"/>
    <s v="Married"/>
    <s v="Senior"/>
    <n v="70924"/>
    <n v="0"/>
    <n v="0"/>
    <d v="2014-07-04T00:00:00"/>
    <n v="41"/>
    <n v="635"/>
    <n v="114"/>
    <n v="254"/>
    <n v="132"/>
    <n v="152"/>
    <n v="76"/>
    <n v="1287"/>
    <n v="1.8146184648355986E-2"/>
    <s v="Wines"/>
    <n v="1"/>
    <n v="6"/>
    <n v="6"/>
    <n v="7"/>
    <n v="3"/>
    <n v="3"/>
    <n v="11"/>
    <n v="0"/>
  </r>
  <r>
    <n v="1740"/>
    <n v="1944"/>
    <n v="81"/>
    <x v="0"/>
    <s v="Married"/>
    <s v="Senior"/>
    <n v="55956"/>
    <n v="0"/>
    <n v="0"/>
    <d v="2014-07-04T00:00:00"/>
    <n v="22"/>
    <n v="760"/>
    <n v="38"/>
    <n v="104"/>
    <n v="50"/>
    <n v="9"/>
    <n v="38"/>
    <n v="961"/>
    <n v="1.7174208306526557E-2"/>
    <s v="Wines"/>
    <n v="2"/>
    <n v="7"/>
    <n v="3"/>
    <n v="4"/>
    <n v="4"/>
    <n v="3"/>
    <n v="11"/>
    <n v="0"/>
  </r>
  <r>
    <n v="2415"/>
    <n v="1962"/>
    <n v="63"/>
    <x v="0"/>
    <s v="Together"/>
    <s v="Senior"/>
    <n v="62568"/>
    <n v="0"/>
    <n v="1"/>
    <d v="2014-07-04T00:00:00"/>
    <n v="99"/>
    <n v="362"/>
    <n v="17"/>
    <n v="398"/>
    <n v="80"/>
    <n v="35"/>
    <n v="61"/>
    <n v="892"/>
    <n v="1.4256488940033243E-2"/>
    <s v="MeatProducts"/>
    <n v="3"/>
    <n v="5"/>
    <n v="3"/>
    <n v="5"/>
    <n v="4"/>
    <n v="3"/>
    <n v="11"/>
    <n v="0"/>
  </r>
  <r>
    <n v="988"/>
    <n v="1965"/>
    <n v="60"/>
    <x v="0"/>
    <s v="Married"/>
    <s v="Senior"/>
    <n v="81168"/>
    <n v="0"/>
    <n v="0"/>
    <d v="2014-07-05T00:00:00"/>
    <n v="84"/>
    <n v="410"/>
    <n v="0"/>
    <n v="592"/>
    <n v="147"/>
    <n v="22"/>
    <n v="22"/>
    <n v="1171"/>
    <n v="1.4426867731125568E-2"/>
    <s v="MeatProducts"/>
    <n v="1"/>
    <n v="6"/>
    <n v="4"/>
    <n v="7"/>
    <n v="3"/>
    <n v="3"/>
    <n v="11"/>
    <n v="0"/>
  </r>
  <r>
    <n v="1523"/>
    <n v="1973"/>
    <n v="52"/>
    <x v="0"/>
    <s v="Married"/>
    <s v="Senior"/>
    <n v="59041"/>
    <n v="1"/>
    <n v="1"/>
    <d v="2014-07-05T00:00:00"/>
    <n v="25"/>
    <n v="69"/>
    <n v="2"/>
    <n v="15"/>
    <n v="2"/>
    <n v="2"/>
    <n v="6"/>
    <n v="90"/>
    <n v="1.5243644247218036E-3"/>
    <s v="Wines"/>
    <n v="2"/>
    <n v="2"/>
    <n v="0"/>
    <n v="4"/>
    <n v="5"/>
    <n v="3"/>
    <n v="11"/>
    <n v="0"/>
  </r>
  <r>
    <n v="3635"/>
    <n v="1962"/>
    <n v="63"/>
    <x v="3"/>
    <s v="Single"/>
    <s v="Senior"/>
    <n v="52597"/>
    <n v="0"/>
    <n v="1"/>
    <d v="2014-07-05T00:00:00"/>
    <n v="69"/>
    <n v="492"/>
    <n v="0"/>
    <n v="37"/>
    <n v="7"/>
    <n v="0"/>
    <n v="42"/>
    <n v="536"/>
    <n v="1.019069528680343E-2"/>
    <s v="Wines"/>
    <n v="3"/>
    <n v="6"/>
    <n v="3"/>
    <n v="8"/>
    <n v="5"/>
    <n v="3"/>
    <n v="11"/>
    <n v="0"/>
  </r>
  <r>
    <n v="7485"/>
    <n v="1950"/>
    <n v="75"/>
    <x v="3"/>
    <s v="Widow"/>
    <s v="Senior"/>
    <n v="56551"/>
    <n v="1"/>
    <n v="1"/>
    <d v="2014-07-05T00:00:00"/>
    <n v="48"/>
    <n v="67"/>
    <n v="4"/>
    <n v="32"/>
    <n v="17"/>
    <n v="2"/>
    <n v="16"/>
    <n v="122"/>
    <n v="2.1573446977064949E-3"/>
    <s v="Wines"/>
    <n v="3"/>
    <n v="2"/>
    <n v="1"/>
    <n v="4"/>
    <n v="4"/>
    <n v="3"/>
    <n v="11"/>
    <n v="0"/>
  </r>
  <r>
    <n v="7530"/>
    <n v="1950"/>
    <n v="75"/>
    <x v="3"/>
    <s v="Widow"/>
    <s v="Senior"/>
    <n v="56551"/>
    <n v="1"/>
    <n v="1"/>
    <d v="2014-07-05T00:00:00"/>
    <n v="48"/>
    <n v="67"/>
    <n v="4"/>
    <n v="32"/>
    <n v="17"/>
    <n v="2"/>
    <n v="16"/>
    <n v="122"/>
    <n v="2.1573446977064949E-3"/>
    <s v="Wines"/>
    <n v="3"/>
    <n v="2"/>
    <n v="1"/>
    <n v="4"/>
    <n v="4"/>
    <n v="3"/>
    <n v="11"/>
    <n v="0"/>
  </r>
  <r>
    <n v="2225"/>
    <n v="1977"/>
    <n v="48"/>
    <x v="0"/>
    <s v="Divorced"/>
    <s v="Adult"/>
    <n v="82582"/>
    <n v="0"/>
    <n v="0"/>
    <d v="2014-07-06T00:00:00"/>
    <n v="54"/>
    <n v="510"/>
    <n v="120"/>
    <n v="550"/>
    <n v="156"/>
    <n v="40"/>
    <n v="241"/>
    <n v="1376"/>
    <n v="1.6662226635344266E-2"/>
    <s v="MeatProducts"/>
    <n v="1"/>
    <n v="4"/>
    <n v="9"/>
    <n v="7"/>
    <n v="1"/>
    <n v="3"/>
    <n v="11"/>
    <n v="1"/>
  </r>
  <r>
    <n v="4184"/>
    <n v="1950"/>
    <n v="75"/>
    <x v="3"/>
    <s v="Together"/>
    <s v="Senior"/>
    <n v="52157"/>
    <n v="0"/>
    <n v="1"/>
    <d v="2014-07-06T00:00:00"/>
    <n v="48"/>
    <n v="189"/>
    <n v="2"/>
    <n v="29"/>
    <n v="3"/>
    <n v="2"/>
    <n v="40"/>
    <n v="225"/>
    <n v="4.313898422071822E-3"/>
    <s v="Wines"/>
    <n v="2"/>
    <n v="3"/>
    <n v="2"/>
    <n v="5"/>
    <n v="4"/>
    <n v="3"/>
    <n v="11"/>
    <n v="0"/>
  </r>
  <r>
    <n v="5961"/>
    <n v="1978"/>
    <n v="47"/>
    <x v="0"/>
    <s v="Married"/>
    <s v="Adult"/>
    <n v="42693"/>
    <n v="1"/>
    <n v="0"/>
    <d v="2014-07-06T00:00:00"/>
    <n v="29"/>
    <n v="8"/>
    <n v="4"/>
    <n v="20"/>
    <n v="6"/>
    <n v="3"/>
    <n v="16"/>
    <n v="41"/>
    <n v="9.6034478720164894E-4"/>
    <s v="MeatProducts"/>
    <n v="1"/>
    <n v="1"/>
    <n v="0"/>
    <n v="3"/>
    <n v="5"/>
    <n v="3"/>
    <n v="11"/>
    <n v="0"/>
  </r>
  <r>
    <n v="7196"/>
    <n v="1950"/>
    <n v="75"/>
    <x v="3"/>
    <s v="Married"/>
    <s v="Senior"/>
    <n v="41145"/>
    <n v="1"/>
    <n v="1"/>
    <d v="2014-08-02T00:00:00"/>
    <n v="20"/>
    <n v="9"/>
    <n v="0"/>
    <n v="3"/>
    <n v="0"/>
    <n v="0"/>
    <n v="1"/>
    <n v="12"/>
    <n v="2.916514764855997E-4"/>
    <s v="Wines"/>
    <n v="1"/>
    <n v="0"/>
    <n v="0"/>
    <n v="3"/>
    <n v="3"/>
    <n v="3"/>
    <n v="11"/>
    <n v="0"/>
  </r>
  <r>
    <n v="2174"/>
    <n v="1954"/>
    <n v="71"/>
    <x v="0"/>
    <s v="Single"/>
    <s v="Senior"/>
    <n v="46344"/>
    <n v="1"/>
    <n v="1"/>
    <d v="2014-08-03T00:00:00"/>
    <n v="38"/>
    <n v="11"/>
    <n v="1"/>
    <n v="6"/>
    <n v="2"/>
    <n v="1"/>
    <n v="6"/>
    <n v="21"/>
    <n v="4.5313309166235109E-4"/>
    <s v="Wines"/>
    <n v="2"/>
    <n v="1"/>
    <n v="1"/>
    <n v="2"/>
    <n v="5"/>
    <n v="3"/>
    <n v="11"/>
    <n v="0"/>
  </r>
  <r>
    <n v="5823"/>
    <n v="1970"/>
    <n v="55"/>
    <x v="3"/>
    <s v="Single"/>
    <s v="Senior"/>
    <n v="32303"/>
    <n v="0"/>
    <n v="1"/>
    <d v="2014-08-03T00:00:00"/>
    <n v="63"/>
    <n v="35"/>
    <n v="0"/>
    <n v="2"/>
    <n v="0"/>
    <n v="0"/>
    <n v="2"/>
    <n v="37"/>
    <n v="1.1454044515989228E-3"/>
    <s v="Wines"/>
    <n v="2"/>
    <n v="1"/>
    <n v="0"/>
    <n v="4"/>
    <n v="5"/>
    <n v="3"/>
    <n v="11"/>
    <n v="0"/>
  </r>
  <r>
    <n v="8541"/>
    <n v="1990"/>
    <n v="35"/>
    <x v="2"/>
    <s v="Married"/>
    <s v="Adult"/>
    <n v="24683"/>
    <n v="1"/>
    <n v="0"/>
    <d v="2014-08-03T00:00:00"/>
    <n v="98"/>
    <n v="8"/>
    <n v="4"/>
    <n v="10"/>
    <n v="6"/>
    <n v="7"/>
    <n v="6"/>
    <n v="35"/>
    <n v="1.4179799862253373E-3"/>
    <s v="MeatProducts"/>
    <n v="2"/>
    <n v="2"/>
    <n v="0"/>
    <n v="4"/>
    <n v="5"/>
    <n v="3"/>
    <n v="11"/>
    <n v="0"/>
  </r>
  <r>
    <n v="7725"/>
    <n v="1965"/>
    <n v="60"/>
    <x v="2"/>
    <s v="Married"/>
    <s v="Senior"/>
    <n v="76800"/>
    <n v="0"/>
    <n v="0"/>
    <d v="2014-08-03T00:00:00"/>
    <n v="33"/>
    <n v="173"/>
    <n v="26"/>
    <n v="255"/>
    <n v="35"/>
    <n v="71"/>
    <n v="81"/>
    <n v="560"/>
    <n v="7.2916666666666668E-3"/>
    <s v="MeatProducts"/>
    <n v="1"/>
    <n v="4"/>
    <n v="4"/>
    <n v="7"/>
    <n v="1"/>
    <n v="3"/>
    <n v="11"/>
    <n v="0"/>
  </r>
  <r>
    <n v="1834"/>
    <n v="1978"/>
    <n v="47"/>
    <x v="1"/>
    <s v="Single"/>
    <s v="Adult"/>
    <n v="35544"/>
    <n v="1"/>
    <n v="0"/>
    <d v="2014-08-03T00:00:00"/>
    <n v="77"/>
    <n v="30"/>
    <n v="5"/>
    <n v="23"/>
    <n v="4"/>
    <n v="1"/>
    <n v="4"/>
    <n v="63"/>
    <n v="1.7724510465901419E-3"/>
    <s v="Wines"/>
    <n v="1"/>
    <n v="2"/>
    <n v="0"/>
    <n v="3"/>
    <n v="7"/>
    <n v="3"/>
    <n v="11"/>
    <n v="0"/>
  </r>
  <r>
    <n v="5371"/>
    <n v="1989"/>
    <n v="36"/>
    <x v="0"/>
    <s v="Single"/>
    <s v="Adult"/>
    <n v="21474"/>
    <n v="1"/>
    <n v="0"/>
    <d v="2014-08-04T00:00:00"/>
    <n v="0"/>
    <n v="6"/>
    <n v="16"/>
    <n v="24"/>
    <n v="11"/>
    <n v="0"/>
    <n v="34"/>
    <n v="57"/>
    <n v="2.6543727298127969E-3"/>
    <s v="GoldProds"/>
    <n v="2"/>
    <n v="3"/>
    <n v="1"/>
    <n v="2"/>
    <n v="7"/>
    <n v="3"/>
    <n v="11"/>
    <n v="1"/>
  </r>
  <r>
    <n v="5303"/>
    <n v="1974"/>
    <n v="51"/>
    <x v="3"/>
    <s v="Together"/>
    <s v="Senior"/>
    <n v="79632"/>
    <n v="0"/>
    <n v="0"/>
    <d v="2014-08-04T00:00:00"/>
    <n v="42"/>
    <n v="471"/>
    <n v="0"/>
    <n v="510"/>
    <n v="99"/>
    <n v="21"/>
    <n v="12"/>
    <n v="1101"/>
    <n v="1.3826100060277275E-2"/>
    <s v="MeatProducts"/>
    <n v="1"/>
    <n v="6"/>
    <n v="4"/>
    <n v="9"/>
    <n v="2"/>
    <n v="3"/>
    <n v="11"/>
    <n v="0"/>
  </r>
  <r>
    <n v="8908"/>
    <n v="1959"/>
    <n v="66"/>
    <x v="0"/>
    <s v="Married"/>
    <s v="Senior"/>
    <n v="87195"/>
    <n v="0"/>
    <n v="0"/>
    <d v="2014-08-05T00:00:00"/>
    <n v="35"/>
    <n v="217"/>
    <n v="76"/>
    <n v="690"/>
    <n v="50"/>
    <n v="26"/>
    <n v="38"/>
    <n v="1059"/>
    <n v="1.2145191811457078E-2"/>
    <s v="MeatProducts"/>
    <n v="1"/>
    <n v="3"/>
    <n v="11"/>
    <n v="5"/>
    <n v="1"/>
    <n v="3"/>
    <n v="11"/>
    <n v="1"/>
  </r>
  <r>
    <n v="6387"/>
    <n v="1976"/>
    <n v="49"/>
    <x v="3"/>
    <s v="Together"/>
    <s v="Adult"/>
    <n v="52190"/>
    <n v="1"/>
    <n v="1"/>
    <d v="2014-08-05T00:00:00"/>
    <n v="39"/>
    <n v="42"/>
    <n v="0"/>
    <n v="17"/>
    <n v="0"/>
    <n v="0"/>
    <n v="18"/>
    <n v="59"/>
    <n v="1.1304847671967809E-3"/>
    <s v="Wines"/>
    <n v="3"/>
    <n v="2"/>
    <n v="1"/>
    <n v="3"/>
    <n v="5"/>
    <n v="3"/>
    <n v="11"/>
    <n v="0"/>
  </r>
  <r>
    <n v="9392"/>
    <n v="1971"/>
    <n v="54"/>
    <x v="0"/>
    <s v="Single"/>
    <s v="Senior"/>
    <n v="26954"/>
    <n v="1"/>
    <n v="0"/>
    <d v="2014-08-05T00:00:00"/>
    <n v="17"/>
    <n v="4"/>
    <n v="1"/>
    <n v="11"/>
    <n v="0"/>
    <n v="0"/>
    <n v="1"/>
    <n v="16"/>
    <n v="5.9360391778585735E-4"/>
    <s v="MeatProducts"/>
    <n v="1"/>
    <n v="1"/>
    <n v="0"/>
    <n v="2"/>
    <n v="7"/>
    <n v="3"/>
    <n v="11"/>
    <n v="0"/>
  </r>
  <r>
    <n v="7629"/>
    <n v="1977"/>
    <n v="48"/>
    <x v="0"/>
    <s v="Married"/>
    <s v="Adult"/>
    <n v="22108"/>
    <n v="1"/>
    <n v="1"/>
    <d v="2014-08-05T00:00:00"/>
    <n v="46"/>
    <n v="5"/>
    <n v="3"/>
    <n v="9"/>
    <n v="6"/>
    <n v="2"/>
    <n v="6"/>
    <n v="25"/>
    <n v="1.1308123756106386E-3"/>
    <s v="MeatProducts"/>
    <n v="2"/>
    <n v="2"/>
    <n v="0"/>
    <n v="3"/>
    <n v="7"/>
    <n v="3"/>
    <n v="11"/>
    <n v="0"/>
  </r>
  <r>
    <n v="3381"/>
    <n v="1953"/>
    <n v="72"/>
    <x v="1"/>
    <s v="Married"/>
    <s v="Senior"/>
    <n v="54348"/>
    <n v="1"/>
    <n v="1"/>
    <d v="2014-08-06T00:00:00"/>
    <n v="51"/>
    <n v="70"/>
    <n v="0"/>
    <n v="16"/>
    <n v="0"/>
    <n v="0"/>
    <n v="4"/>
    <n v="86"/>
    <n v="1.5823949363362037E-3"/>
    <s v="Wines"/>
    <n v="2"/>
    <n v="2"/>
    <n v="0"/>
    <n v="4"/>
    <n v="6"/>
    <n v="3"/>
    <n v="11"/>
    <n v="0"/>
  </r>
  <r>
    <n v="868"/>
    <n v="1966"/>
    <n v="59"/>
    <x v="0"/>
    <s v="Married"/>
    <s v="Senior"/>
    <n v="44794"/>
    <n v="0"/>
    <n v="1"/>
    <d v="2014-08-06T00:00:00"/>
    <n v="99"/>
    <n v="54"/>
    <n v="0"/>
    <n v="7"/>
    <n v="0"/>
    <n v="0"/>
    <n v="4"/>
    <n v="61"/>
    <n v="1.3617895253828637E-3"/>
    <s v="Wines"/>
    <n v="1"/>
    <n v="2"/>
    <n v="0"/>
    <n v="3"/>
    <n v="6"/>
    <n v="3"/>
    <n v="11"/>
    <n v="0"/>
  </r>
  <r>
    <n v="713"/>
    <n v="1977"/>
    <n v="48"/>
    <x v="1"/>
    <s v="Married"/>
    <s v="Adult"/>
    <n v="50353"/>
    <n v="0"/>
    <n v="0"/>
    <d v="2014-08-06T00:00:00"/>
    <n v="72"/>
    <n v="141"/>
    <n v="15"/>
    <n v="153"/>
    <n v="67"/>
    <n v="31"/>
    <n v="35"/>
    <n v="407"/>
    <n v="8.0829344825531745E-3"/>
    <s v="MeatProducts"/>
    <n v="1"/>
    <n v="4"/>
    <n v="4"/>
    <n v="6"/>
    <n v="3"/>
    <n v="3"/>
    <n v="11"/>
    <n v="0"/>
  </r>
  <r>
    <n v="7212"/>
    <n v="1966"/>
    <n v="59"/>
    <x v="0"/>
    <s v="Married"/>
    <s v="Senior"/>
    <n v="44794"/>
    <n v="0"/>
    <n v="1"/>
    <d v="2014-08-06T00:00:00"/>
    <n v="99"/>
    <n v="54"/>
    <n v="0"/>
    <n v="7"/>
    <n v="0"/>
    <n v="0"/>
    <n v="4"/>
    <n v="61"/>
    <n v="1.3617895253828637E-3"/>
    <s v="Wines"/>
    <n v="1"/>
    <n v="2"/>
    <n v="0"/>
    <n v="3"/>
    <n v="6"/>
    <n v="3"/>
    <n v="11"/>
    <n v="0"/>
  </r>
  <r>
    <n v="4286"/>
    <n v="1970"/>
    <n v="55"/>
    <x v="3"/>
    <s v="Single"/>
    <s v="Senior"/>
    <n v="57642"/>
    <n v="0"/>
    <n v="1"/>
    <d v="2014-09-01T00:00:00"/>
    <n v="24"/>
    <n v="580"/>
    <n v="6"/>
    <n v="58"/>
    <n v="8"/>
    <n v="0"/>
    <n v="27"/>
    <n v="652"/>
    <n v="1.1311196696852989E-2"/>
    <s v="Wines"/>
    <n v="3"/>
    <n v="7"/>
    <n v="6"/>
    <n v="6"/>
    <n v="4"/>
    <n v="3"/>
    <n v="11"/>
    <n v="0"/>
  </r>
  <r>
    <n v="8275"/>
    <n v="1965"/>
    <n v="60"/>
    <x v="3"/>
    <s v="Divorced"/>
    <s v="Senior"/>
    <n v="47025"/>
    <n v="1"/>
    <n v="1"/>
    <d v="2014-09-02T00:00:00"/>
    <n v="6"/>
    <n v="16"/>
    <n v="0"/>
    <n v="3"/>
    <n v="0"/>
    <n v="0"/>
    <n v="1"/>
    <n v="19"/>
    <n v="4.0404040404040404E-4"/>
    <s v="Wines"/>
    <n v="1"/>
    <n v="1"/>
    <n v="0"/>
    <n v="2"/>
    <n v="7"/>
    <n v="3"/>
    <n v="11"/>
    <n v="0"/>
  </r>
  <r>
    <n v="10022"/>
    <n v="1973"/>
    <n v="52"/>
    <x v="3"/>
    <s v="Single"/>
    <s v="Senior"/>
    <n v="54466"/>
    <n v="1"/>
    <n v="1"/>
    <d v="2014-09-02T00:00:00"/>
    <n v="78"/>
    <n v="12"/>
    <n v="0"/>
    <n v="4"/>
    <n v="0"/>
    <n v="0"/>
    <n v="0"/>
    <n v="16"/>
    <n v="2.9376124554768111E-4"/>
    <s v="Wines"/>
    <n v="1"/>
    <n v="1"/>
    <n v="0"/>
    <n v="2"/>
    <n v="5"/>
    <n v="3"/>
    <n v="11"/>
    <n v="0"/>
  </r>
  <r>
    <n v="1307"/>
    <n v="1978"/>
    <n v="47"/>
    <x v="0"/>
    <s v="Divorced"/>
    <s v="Adult"/>
    <n v="41986"/>
    <n v="0"/>
    <n v="1"/>
    <d v="2014-09-02T00:00:00"/>
    <n v="15"/>
    <n v="27"/>
    <n v="5"/>
    <n v="8"/>
    <n v="8"/>
    <n v="3"/>
    <n v="12"/>
    <n v="51"/>
    <n v="1.2146906111560997E-3"/>
    <s v="Wines"/>
    <n v="3"/>
    <n v="3"/>
    <n v="0"/>
    <n v="4"/>
    <n v="4"/>
    <n v="3"/>
    <n v="11"/>
    <n v="0"/>
  </r>
  <r>
    <n v="10548"/>
    <n v="1995"/>
    <n v="30"/>
    <x v="0"/>
    <s v="Single"/>
    <s v="Young Adult"/>
    <n v="71163"/>
    <n v="0"/>
    <n v="0"/>
    <d v="2014-09-03T00:00:00"/>
    <n v="30"/>
    <n v="283"/>
    <n v="17"/>
    <n v="372"/>
    <n v="138"/>
    <n v="106"/>
    <n v="44"/>
    <n v="916"/>
    <n v="1.2871857566431994E-2"/>
    <s v="MeatProducts"/>
    <n v="1"/>
    <n v="3"/>
    <n v="8"/>
    <n v="12"/>
    <n v="1"/>
    <n v="3"/>
    <n v="11"/>
    <n v="0"/>
  </r>
  <r>
    <n v="4480"/>
    <n v="1973"/>
    <n v="52"/>
    <x v="1"/>
    <s v="Married"/>
    <s v="Senior"/>
    <n v="60432"/>
    <n v="0"/>
    <n v="1"/>
    <d v="2014-09-03T00:00:00"/>
    <n v="61"/>
    <n v="365"/>
    <n v="3"/>
    <n v="15"/>
    <n v="4"/>
    <n v="3"/>
    <n v="11"/>
    <n v="390"/>
    <n v="6.4535345512311357E-3"/>
    <s v="Wines"/>
    <n v="5"/>
    <n v="7"/>
    <n v="2"/>
    <n v="5"/>
    <n v="6"/>
    <n v="3"/>
    <n v="11"/>
    <n v="0"/>
  </r>
  <r>
    <n v="1277"/>
    <n v="1960"/>
    <n v="65"/>
    <x v="0"/>
    <s v="Together"/>
    <s v="Senior"/>
    <n v="78468"/>
    <n v="0"/>
    <n v="0"/>
    <d v="2014-09-04T00:00:00"/>
    <n v="29"/>
    <n v="434"/>
    <n v="22"/>
    <n v="388"/>
    <n v="104"/>
    <n v="22"/>
    <n v="34"/>
    <n v="970"/>
    <n v="1.2361727073456695E-2"/>
    <s v="Wines"/>
    <n v="1"/>
    <n v="10"/>
    <n v="7"/>
    <n v="10"/>
    <n v="4"/>
    <n v="3"/>
    <n v="11"/>
    <n v="0"/>
  </r>
  <r>
    <n v="11074"/>
    <n v="1977"/>
    <n v="48"/>
    <x v="0"/>
    <s v="Single"/>
    <s v="Adult"/>
    <n v="85072"/>
    <n v="0"/>
    <n v="0"/>
    <d v="2014-09-04T00:00:00"/>
    <n v="94"/>
    <n v="494"/>
    <n v="92"/>
    <n v="391"/>
    <n v="194"/>
    <n v="11"/>
    <n v="241"/>
    <n v="1182"/>
    <n v="1.3894113221741583E-2"/>
    <s v="Wines"/>
    <n v="1"/>
    <n v="3"/>
    <n v="4"/>
    <n v="10"/>
    <n v="0"/>
    <n v="3"/>
    <n v="11"/>
    <n v="0"/>
  </r>
  <r>
    <n v="916"/>
    <n v="1972"/>
    <n v="53"/>
    <x v="3"/>
    <s v="Single"/>
    <s v="Senior"/>
    <n v="41644"/>
    <n v="1"/>
    <n v="1"/>
    <d v="2014-09-05T00:00:00"/>
    <n v="67"/>
    <n v="20"/>
    <n v="3"/>
    <n v="4"/>
    <n v="2"/>
    <n v="0"/>
    <n v="2"/>
    <n v="29"/>
    <n v="6.9637883008356546E-4"/>
    <s v="Wines"/>
    <n v="2"/>
    <n v="1"/>
    <n v="0"/>
    <n v="3"/>
    <n v="3"/>
    <n v="3"/>
    <n v="11"/>
    <n v="0"/>
  </r>
  <r>
    <n v="194"/>
    <n v="1965"/>
    <n v="60"/>
    <x v="0"/>
    <s v="Married"/>
    <s v="Senior"/>
    <n v="48006"/>
    <n v="1"/>
    <n v="1"/>
    <d v="2014-09-06T00:00:00"/>
    <n v="55"/>
    <n v="23"/>
    <n v="0"/>
    <n v="11"/>
    <n v="3"/>
    <n v="2"/>
    <n v="2"/>
    <n v="39"/>
    <n v="8.1239845019372581E-4"/>
    <s v="Wines"/>
    <n v="1"/>
    <n v="1"/>
    <n v="0"/>
    <n v="3"/>
    <n v="6"/>
    <n v="3"/>
    <n v="11"/>
    <n v="0"/>
  </r>
  <r>
    <n v="6652"/>
    <n v="1965"/>
    <n v="60"/>
    <x v="0"/>
    <s v="Married"/>
    <s v="Senior"/>
    <n v="77343"/>
    <n v="0"/>
    <n v="0"/>
    <d v="2014-09-06T00:00:00"/>
    <n v="28"/>
    <n v="227"/>
    <n v="151"/>
    <n v="573"/>
    <n v="98"/>
    <n v="54"/>
    <n v="31"/>
    <n v="1103"/>
    <n v="1.4261148390933892E-2"/>
    <s v="MeatProducts"/>
    <n v="1"/>
    <n v="3"/>
    <n v="4"/>
    <n v="9"/>
    <n v="1"/>
    <n v="3"/>
    <n v="11"/>
    <n v="0"/>
  </r>
  <r>
    <n v="4268"/>
    <n v="1959"/>
    <n v="66"/>
    <x v="0"/>
    <s v="Married"/>
    <s v="Senior"/>
    <n v="53154"/>
    <n v="0"/>
    <n v="1"/>
    <d v="2014-09-06T00:00:00"/>
    <n v="50"/>
    <n v="129"/>
    <n v="0"/>
    <n v="21"/>
    <n v="0"/>
    <n v="1"/>
    <n v="7"/>
    <n v="151"/>
    <n v="2.8408021973887194E-3"/>
    <s v="Wines"/>
    <n v="1"/>
    <n v="3"/>
    <n v="1"/>
    <n v="4"/>
    <n v="4"/>
    <n v="3"/>
    <n v="11"/>
    <n v="0"/>
  </r>
  <r>
    <n v="2639"/>
    <n v="1966"/>
    <n v="59"/>
    <x v="0"/>
    <s v="Single"/>
    <s v="Senior"/>
    <n v="43602"/>
    <n v="1"/>
    <n v="1"/>
    <d v="2014-10-01T00:00:00"/>
    <n v="45"/>
    <n v="19"/>
    <n v="5"/>
    <n v="12"/>
    <n v="10"/>
    <n v="3"/>
    <n v="19"/>
    <n v="49"/>
    <n v="1.1238016604742901E-3"/>
    <s v="Wines"/>
    <n v="3"/>
    <n v="3"/>
    <n v="1"/>
    <n v="2"/>
    <n v="6"/>
    <n v="3"/>
    <n v="11"/>
    <n v="0"/>
  </r>
  <r>
    <n v="8397"/>
    <n v="1951"/>
    <n v="74"/>
    <x v="0"/>
    <s v="Married"/>
    <s v="Senior"/>
    <n v="44689"/>
    <n v="1"/>
    <n v="1"/>
    <d v="2014-10-01T00:00:00"/>
    <n v="82"/>
    <n v="18"/>
    <n v="0"/>
    <n v="5"/>
    <n v="0"/>
    <n v="0"/>
    <n v="11"/>
    <n v="23"/>
    <n v="5.1466803911477102E-4"/>
    <s v="Wines"/>
    <n v="2"/>
    <n v="1"/>
    <n v="1"/>
    <n v="2"/>
    <n v="7"/>
    <n v="3"/>
    <n v="11"/>
    <n v="0"/>
  </r>
  <r>
    <n v="4369"/>
    <n v="1957"/>
    <n v="68"/>
    <x v="1"/>
    <s v="Absurd"/>
    <s v="Senior"/>
    <n v="65487"/>
    <n v="0"/>
    <n v="0"/>
    <d v="2014-10-01T00:00:00"/>
    <n v="48"/>
    <n v="240"/>
    <n v="67"/>
    <n v="500"/>
    <n v="199"/>
    <n v="0"/>
    <n v="163"/>
    <n v="1006"/>
    <n v="1.5361827538290043E-2"/>
    <s v="MeatProducts"/>
    <n v="3"/>
    <n v="3"/>
    <n v="5"/>
    <n v="6"/>
    <n v="2"/>
    <n v="3"/>
    <n v="11"/>
    <n v="0"/>
  </r>
  <r>
    <n v="10652"/>
    <n v="1957"/>
    <n v="68"/>
    <x v="1"/>
    <s v="Together"/>
    <s v="Senior"/>
    <n v="65487"/>
    <n v="0"/>
    <n v="0"/>
    <d v="2014-10-01T00:00:00"/>
    <n v="48"/>
    <n v="240"/>
    <n v="67"/>
    <n v="500"/>
    <n v="199"/>
    <n v="0"/>
    <n v="163"/>
    <n v="1006"/>
    <n v="1.5361827538290043E-2"/>
    <s v="MeatProducts"/>
    <n v="3"/>
    <n v="3"/>
    <n v="5"/>
    <n v="6"/>
    <n v="2"/>
    <n v="3"/>
    <n v="11"/>
    <n v="0"/>
  </r>
  <r>
    <n v="6182"/>
    <n v="1984"/>
    <n v="41"/>
    <x v="0"/>
    <s v="Together"/>
    <s v="Adult"/>
    <n v="26646"/>
    <n v="1"/>
    <n v="0"/>
    <d v="2014-10-02T00:00:00"/>
    <n v="26"/>
    <n v="11"/>
    <n v="4"/>
    <n v="20"/>
    <n v="10"/>
    <n v="3"/>
    <n v="5"/>
    <n v="48"/>
    <n v="1.8013960819635217E-3"/>
    <s v="MeatProducts"/>
    <n v="2"/>
    <n v="2"/>
    <n v="0"/>
    <n v="4"/>
    <n v="6"/>
    <n v="3"/>
    <n v="11"/>
    <n v="0"/>
  </r>
  <r>
    <n v="9597"/>
    <n v="1969"/>
    <n v="56"/>
    <x v="0"/>
    <s v="Married"/>
    <s v="Senior"/>
    <n v="73448"/>
    <n v="0"/>
    <n v="0"/>
    <d v="2014-10-02T00:00:00"/>
    <n v="10"/>
    <n v="236"/>
    <n v="106"/>
    <n v="189"/>
    <n v="23"/>
    <n v="41"/>
    <n v="130"/>
    <n v="595"/>
    <n v="8.1009693933122746E-3"/>
    <s v="Wines"/>
    <n v="1"/>
    <n v="7"/>
    <n v="2"/>
    <n v="9"/>
    <n v="4"/>
    <n v="3"/>
    <n v="11"/>
    <n v="0"/>
  </r>
  <r>
    <n v="8443"/>
    <n v="1972"/>
    <n v="53"/>
    <x v="0"/>
    <s v="Single"/>
    <s v="Senior"/>
    <n v="24762"/>
    <n v="1"/>
    <n v="0"/>
    <d v="2014-10-02T00:00:00"/>
    <n v="16"/>
    <n v="6"/>
    <n v="10"/>
    <n v="12"/>
    <n v="3"/>
    <n v="15"/>
    <n v="40"/>
    <n v="46"/>
    <n v="1.8576851627493741E-3"/>
    <s v="GoldProds"/>
    <n v="3"/>
    <n v="3"/>
    <n v="1"/>
    <n v="2"/>
    <n v="8"/>
    <n v="3"/>
    <n v="11"/>
    <n v="1"/>
  </r>
  <r>
    <n v="2008"/>
    <n v="1978"/>
    <n v="47"/>
    <x v="0"/>
    <s v="Married"/>
    <s v="Adult"/>
    <n v="77583"/>
    <n v="0"/>
    <n v="0"/>
    <d v="2014-10-02T00:00:00"/>
    <n v="93"/>
    <n v="372"/>
    <n v="23"/>
    <n v="384"/>
    <n v="250"/>
    <n v="12"/>
    <n v="108"/>
    <n v="1041"/>
    <n v="1.3417887939368161E-2"/>
    <s v="MeatProducts"/>
    <n v="1"/>
    <n v="4"/>
    <n v="5"/>
    <n v="9"/>
    <n v="2"/>
    <n v="3"/>
    <n v="11"/>
    <n v="0"/>
  </r>
  <r>
    <n v="538"/>
    <n v="1989"/>
    <n v="36"/>
    <x v="0"/>
    <s v="Single"/>
    <s v="Adult"/>
    <n v="46107"/>
    <n v="1"/>
    <n v="0"/>
    <d v="2014-10-02T00:00:00"/>
    <n v="78"/>
    <n v="31"/>
    <n v="9"/>
    <n v="27"/>
    <n v="16"/>
    <n v="9"/>
    <n v="33"/>
    <n v="92"/>
    <n v="1.9953586223350034E-3"/>
    <s v="GoldProds"/>
    <n v="1"/>
    <n v="1"/>
    <n v="1"/>
    <n v="4"/>
    <n v="3"/>
    <n v="3"/>
    <n v="11"/>
    <n v="0"/>
  </r>
  <r>
    <n v="10972"/>
    <n v="1949"/>
    <n v="76"/>
    <x v="0"/>
    <s v="Widow"/>
    <s v="Senior"/>
    <n v="72298"/>
    <n v="0"/>
    <n v="0"/>
    <d v="2014-10-03T00:00:00"/>
    <n v="52"/>
    <n v="625"/>
    <n v="35"/>
    <n v="169"/>
    <n v="58"/>
    <n v="17"/>
    <n v="35"/>
    <n v="904"/>
    <n v="1.2503803701347202E-2"/>
    <s v="Wines"/>
    <n v="1"/>
    <n v="4"/>
    <n v="3"/>
    <n v="6"/>
    <n v="1"/>
    <n v="3"/>
    <n v="11"/>
    <n v="0"/>
  </r>
  <r>
    <n v="8461"/>
    <n v="1962"/>
    <n v="63"/>
    <x v="0"/>
    <s v="Divorced"/>
    <s v="Senior"/>
    <n v="46102"/>
    <n v="2"/>
    <n v="1"/>
    <d v="2014-10-03T00:00:00"/>
    <n v="3"/>
    <n v="14"/>
    <n v="0"/>
    <n v="1"/>
    <n v="0"/>
    <n v="0"/>
    <n v="1"/>
    <n v="15"/>
    <n v="3.2536549390481975E-4"/>
    <s v="Wines"/>
    <n v="1"/>
    <n v="1"/>
    <n v="0"/>
    <n v="2"/>
    <n v="7"/>
    <n v="3"/>
    <n v="11"/>
    <n v="0"/>
  </r>
  <r>
    <n v="9485"/>
    <n v="1986"/>
    <n v="39"/>
    <x v="3"/>
    <s v="Married"/>
    <s v="Adult"/>
    <n v="45921"/>
    <n v="0"/>
    <n v="0"/>
    <d v="2014-10-03T00:00:00"/>
    <n v="23"/>
    <n v="102"/>
    <n v="9"/>
    <n v="49"/>
    <n v="24"/>
    <n v="3"/>
    <n v="12"/>
    <n v="187"/>
    <n v="4.0722109710154396E-3"/>
    <s v="Wines"/>
    <n v="1"/>
    <n v="2"/>
    <n v="1"/>
    <n v="6"/>
    <n v="4"/>
    <n v="3"/>
    <n v="11"/>
    <n v="0"/>
  </r>
  <r>
    <n v="2186"/>
    <n v="1977"/>
    <n v="48"/>
    <x v="2"/>
    <s v="Together"/>
    <s v="Adult"/>
    <n v="82326"/>
    <n v="0"/>
    <n v="0"/>
    <d v="2014-10-03T00:00:00"/>
    <n v="30"/>
    <n v="938"/>
    <n v="142"/>
    <n v="754"/>
    <n v="159"/>
    <n v="81"/>
    <n v="183"/>
    <n v="2074"/>
    <n v="2.5192527269635352E-2"/>
    <s v="Wines"/>
    <n v="1"/>
    <n v="5"/>
    <n v="10"/>
    <n v="6"/>
    <n v="2"/>
    <n v="3"/>
    <n v="11"/>
    <n v="1"/>
  </r>
  <r>
    <n v="2829"/>
    <n v="1955"/>
    <n v="70"/>
    <x v="0"/>
    <s v="Married"/>
    <s v="Senior"/>
    <n v="65210"/>
    <n v="0"/>
    <n v="1"/>
    <d v="2014-10-03T00:00:00"/>
    <n v="25"/>
    <n v="626"/>
    <n v="0"/>
    <n v="70"/>
    <n v="0"/>
    <n v="7"/>
    <n v="28"/>
    <n v="703"/>
    <n v="1.0780555129581353E-2"/>
    <s v="Wines"/>
    <n v="2"/>
    <n v="9"/>
    <n v="3"/>
    <n v="8"/>
    <n v="6"/>
    <n v="3"/>
    <n v="11"/>
    <n v="0"/>
  </r>
  <r>
    <n v="9289"/>
    <n v="1979"/>
    <n v="46"/>
    <x v="0"/>
    <s v="Married"/>
    <s v="Adult"/>
    <n v="36781"/>
    <n v="1"/>
    <n v="0"/>
    <d v="2014-10-04T00:00:00"/>
    <n v="16"/>
    <n v="29"/>
    <n v="1"/>
    <n v="17"/>
    <n v="0"/>
    <n v="3"/>
    <n v="13"/>
    <n v="50"/>
    <n v="1.3593975150213424E-3"/>
    <s v="Wines"/>
    <n v="1"/>
    <n v="2"/>
    <n v="1"/>
    <n v="2"/>
    <n v="8"/>
    <n v="3"/>
    <n v="11"/>
    <n v="1"/>
  </r>
  <r>
    <n v="11051"/>
    <n v="1956"/>
    <n v="69"/>
    <x v="3"/>
    <s v="Together"/>
    <s v="Senior"/>
    <n v="77376"/>
    <n v="1"/>
    <n v="1"/>
    <d v="2014-10-05T00:00:00"/>
    <n v="72"/>
    <n v="492"/>
    <n v="19"/>
    <n v="110"/>
    <n v="16"/>
    <n v="12"/>
    <n v="12"/>
    <n v="649"/>
    <n v="8.3876137303556652E-3"/>
    <s v="Wines"/>
    <n v="4"/>
    <n v="6"/>
    <n v="3"/>
    <n v="10"/>
    <n v="4"/>
    <n v="3"/>
    <n v="11"/>
    <n v="0"/>
  </r>
  <r>
    <n v="3559"/>
    <n v="1988"/>
    <n v="37"/>
    <x v="2"/>
    <s v="Married"/>
    <s v="Adult"/>
    <n v="16248"/>
    <n v="1"/>
    <n v="0"/>
    <d v="2014-10-05T00:00:00"/>
    <n v="77"/>
    <n v="12"/>
    <n v="11"/>
    <n v="10"/>
    <n v="3"/>
    <n v="12"/>
    <n v="9"/>
    <n v="48"/>
    <n v="2.9542097488921715E-3"/>
    <s v="Wines"/>
    <n v="3"/>
    <n v="2"/>
    <n v="1"/>
    <n v="3"/>
    <n v="6"/>
    <n v="3"/>
    <n v="11"/>
    <n v="0"/>
  </r>
  <r>
    <n v="7574"/>
    <n v="1979"/>
    <n v="46"/>
    <x v="3"/>
    <s v="Together"/>
    <s v="Adult"/>
    <n v="27922"/>
    <n v="1"/>
    <n v="0"/>
    <d v="2014-10-05T00:00:00"/>
    <n v="80"/>
    <n v="11"/>
    <n v="0"/>
    <n v="13"/>
    <n v="2"/>
    <n v="4"/>
    <n v="11"/>
    <n v="30"/>
    <n v="1.0744216030370317E-3"/>
    <s v="MeatProducts"/>
    <n v="1"/>
    <n v="2"/>
    <n v="0"/>
    <n v="3"/>
    <n v="4"/>
    <n v="3"/>
    <n v="11"/>
    <n v="0"/>
  </r>
  <r>
    <n v="5247"/>
    <n v="1955"/>
    <n v="70"/>
    <x v="3"/>
    <s v="Married"/>
    <s v="Senior"/>
    <n v="38725"/>
    <n v="1"/>
    <n v="1"/>
    <d v="2014-10-05T00:00:00"/>
    <n v="52"/>
    <n v="31"/>
    <n v="0"/>
    <n v="6"/>
    <n v="2"/>
    <n v="1"/>
    <n v="5"/>
    <n v="40"/>
    <n v="1.0329244673983216E-3"/>
    <s v="Wines"/>
    <n v="2"/>
    <n v="1"/>
    <n v="0"/>
    <n v="4"/>
    <n v="4"/>
    <n v="3"/>
    <n v="11"/>
    <n v="0"/>
  </r>
  <r>
    <n v="4937"/>
    <n v="1973"/>
    <n v="52"/>
    <x v="2"/>
    <s v="Married"/>
    <s v="Senior"/>
    <n v="46094"/>
    <n v="1"/>
    <n v="1"/>
    <d v="2014-10-06T00:00:00"/>
    <n v="62"/>
    <n v="12"/>
    <n v="2"/>
    <n v="20"/>
    <n v="3"/>
    <n v="2"/>
    <n v="5"/>
    <n v="39"/>
    <n v="8.4609710591400183E-4"/>
    <s v="MeatProducts"/>
    <n v="1"/>
    <n v="1"/>
    <n v="0"/>
    <n v="3"/>
    <n v="7"/>
    <n v="3"/>
    <n v="11"/>
    <n v="0"/>
  </r>
  <r>
    <n v="5529"/>
    <n v="1946"/>
    <n v="79"/>
    <x v="3"/>
    <s v="Together"/>
    <s v="Senior"/>
    <n v="64014"/>
    <n v="2"/>
    <n v="1"/>
    <d v="2014-10-06T00:00:00"/>
    <n v="56"/>
    <n v="406"/>
    <n v="0"/>
    <n v="30"/>
    <n v="0"/>
    <n v="0"/>
    <n v="8"/>
    <n v="436"/>
    <n v="6.8110100915424751E-3"/>
    <s v="Wines"/>
    <n v="7"/>
    <n v="8"/>
    <n v="2"/>
    <n v="5"/>
    <n v="7"/>
    <n v="3"/>
    <n v="11"/>
    <n v="0"/>
  </r>
  <r>
    <n v="4001"/>
    <n v="1946"/>
    <n v="79"/>
    <x v="3"/>
    <s v="Together"/>
    <s v="Senior"/>
    <n v="64014"/>
    <n v="2"/>
    <n v="1"/>
    <d v="2014-10-06T00:00:00"/>
    <n v="56"/>
    <n v="406"/>
    <n v="0"/>
    <n v="30"/>
    <n v="0"/>
    <n v="0"/>
    <n v="8"/>
    <n v="436"/>
    <n v="6.8110100915424751E-3"/>
    <s v="Wines"/>
    <n v="7"/>
    <n v="8"/>
    <n v="2"/>
    <n v="5"/>
    <n v="7"/>
    <n v="3"/>
    <n v="11"/>
    <n v="0"/>
  </r>
  <r>
    <n v="4047"/>
    <n v="1954"/>
    <n v="71"/>
    <x v="3"/>
    <s v="Married"/>
    <s v="Senior"/>
    <n v="65324"/>
    <n v="0"/>
    <n v="1"/>
    <d v="2014-11-01T00:00:00"/>
    <n v="0"/>
    <n v="384"/>
    <n v="0"/>
    <n v="102"/>
    <n v="21"/>
    <n v="32"/>
    <n v="5"/>
    <n v="539"/>
    <n v="8.251178739819974E-3"/>
    <s v="Wines"/>
    <n v="3"/>
    <n v="6"/>
    <n v="2"/>
    <n v="9"/>
    <n v="4"/>
    <n v="3"/>
    <n v="11"/>
    <n v="0"/>
  </r>
  <r>
    <n v="9477"/>
    <n v="1954"/>
    <n v="71"/>
    <x v="3"/>
    <s v="Married"/>
    <s v="Senior"/>
    <n v="65324"/>
    <n v="0"/>
    <n v="1"/>
    <d v="2014-11-01T00:00:00"/>
    <n v="0"/>
    <n v="384"/>
    <n v="0"/>
    <n v="102"/>
    <n v="21"/>
    <n v="32"/>
    <n v="5"/>
    <n v="539"/>
    <n v="8.251178739819974E-3"/>
    <s v="Wines"/>
    <n v="3"/>
    <n v="6"/>
    <n v="2"/>
    <n v="9"/>
    <n v="4"/>
    <n v="3"/>
    <n v="11"/>
    <n v="0"/>
  </r>
  <r>
    <n v="5723"/>
    <n v="1976"/>
    <n v="49"/>
    <x v="3"/>
    <s v="Together"/>
    <s v="Adult"/>
    <n v="49187"/>
    <n v="0"/>
    <n v="1"/>
    <d v="2014-11-01T00:00:00"/>
    <n v="63"/>
    <n v="81"/>
    <n v="1"/>
    <n v="31"/>
    <n v="2"/>
    <n v="1"/>
    <n v="0"/>
    <n v="116"/>
    <n v="2.3583467176286417E-3"/>
    <s v="Wines"/>
    <n v="1"/>
    <n v="1"/>
    <n v="1"/>
    <n v="5"/>
    <n v="2"/>
    <n v="3"/>
    <n v="11"/>
    <n v="0"/>
  </r>
  <r>
    <n v="8789"/>
    <n v="1989"/>
    <n v="36"/>
    <x v="2"/>
    <s v="Married"/>
    <s v="Adult"/>
    <n v="59060"/>
    <n v="1"/>
    <n v="0"/>
    <d v="2014-11-01T00:00:00"/>
    <n v="77"/>
    <n v="35"/>
    <n v="40"/>
    <n v="111"/>
    <n v="36"/>
    <n v="40"/>
    <n v="12"/>
    <n v="262"/>
    <n v="4.4361666102268882E-3"/>
    <s v="MeatProducts"/>
    <n v="3"/>
    <n v="3"/>
    <n v="1"/>
    <n v="7"/>
    <n v="4"/>
    <n v="3"/>
    <n v="11"/>
    <n v="0"/>
  </r>
  <r>
    <n v="4609"/>
    <n v="1966"/>
    <n v="59"/>
    <x v="3"/>
    <s v="Married"/>
    <s v="Senior"/>
    <n v="57705"/>
    <n v="0"/>
    <n v="1"/>
    <d v="2014-11-01T00:00:00"/>
    <n v="14"/>
    <n v="383"/>
    <n v="0"/>
    <n v="53"/>
    <n v="6"/>
    <n v="4"/>
    <n v="40"/>
    <n v="446"/>
    <n v="7.7289662940819683E-3"/>
    <s v="Wines"/>
    <n v="3"/>
    <n v="8"/>
    <n v="1"/>
    <n v="6"/>
    <n v="6"/>
    <n v="3"/>
    <n v="11"/>
    <n v="0"/>
  </r>
  <r>
    <n v="8595"/>
    <n v="1973"/>
    <n v="52"/>
    <x v="0"/>
    <s v="Widow"/>
    <s v="Senior"/>
    <n v="42429"/>
    <n v="0"/>
    <n v="1"/>
    <d v="2014-11-02T00:00:00"/>
    <n v="99"/>
    <n v="55"/>
    <n v="0"/>
    <n v="6"/>
    <n v="2"/>
    <n v="0"/>
    <n v="4"/>
    <n v="63"/>
    <n v="1.4848334865304391E-3"/>
    <s v="Wines"/>
    <n v="2"/>
    <n v="1"/>
    <n v="1"/>
    <n v="3"/>
    <n v="5"/>
    <n v="3"/>
    <n v="11"/>
    <n v="0"/>
  </r>
  <r>
    <n v="7232"/>
    <n v="1973"/>
    <n v="52"/>
    <x v="0"/>
    <s v="Widow"/>
    <s v="Senior"/>
    <n v="42429"/>
    <n v="0"/>
    <n v="1"/>
    <d v="2014-11-02T00:00:00"/>
    <n v="99"/>
    <n v="55"/>
    <n v="0"/>
    <n v="6"/>
    <n v="2"/>
    <n v="0"/>
    <n v="4"/>
    <n v="63"/>
    <n v="1.4848334865304391E-3"/>
    <s v="Wines"/>
    <n v="2"/>
    <n v="1"/>
    <n v="1"/>
    <n v="3"/>
    <n v="5"/>
    <n v="3"/>
    <n v="11"/>
    <n v="0"/>
  </r>
  <r>
    <n v="6384"/>
    <n v="1978"/>
    <n v="47"/>
    <x v="0"/>
    <s v="Divorced"/>
    <s v="Adult"/>
    <n v="71022"/>
    <n v="0"/>
    <n v="1"/>
    <d v="2014-11-02T00:00:00"/>
    <n v="30"/>
    <n v="909"/>
    <n v="12"/>
    <n v="278"/>
    <n v="0"/>
    <n v="12"/>
    <n v="242"/>
    <n v="1211"/>
    <n v="1.7051054602799133E-2"/>
    <s v="Wines"/>
    <n v="3"/>
    <n v="5"/>
    <n v="2"/>
    <n v="11"/>
    <n v="8"/>
    <n v="3"/>
    <n v="11"/>
    <n v="0"/>
  </r>
  <r>
    <n v="231"/>
    <n v="1956"/>
    <n v="69"/>
    <x v="1"/>
    <s v="Together"/>
    <s v="Senior"/>
    <n v="28839"/>
    <n v="1"/>
    <n v="1"/>
    <d v="2014-11-03T00:00:00"/>
    <n v="86"/>
    <n v="24"/>
    <n v="0"/>
    <n v="7"/>
    <n v="0"/>
    <n v="0"/>
    <n v="1"/>
    <n v="31"/>
    <n v="1.0749332501126946E-3"/>
    <s v="Wines"/>
    <n v="2"/>
    <n v="2"/>
    <n v="0"/>
    <n v="3"/>
    <n v="5"/>
    <n v="3"/>
    <n v="11"/>
    <n v="0"/>
  </r>
  <r>
    <n v="2853"/>
    <n v="1980"/>
    <n v="45"/>
    <x v="0"/>
    <s v="Single"/>
    <s v="Adult"/>
    <n v="51766"/>
    <n v="1"/>
    <n v="0"/>
    <d v="2014-11-03T00:00:00"/>
    <n v="74"/>
    <n v="60"/>
    <n v="51"/>
    <n v="87"/>
    <n v="6"/>
    <n v="20"/>
    <n v="51"/>
    <n v="224"/>
    <n v="4.327164548159023E-3"/>
    <s v="MeatProducts"/>
    <n v="2"/>
    <n v="4"/>
    <n v="2"/>
    <n v="4"/>
    <n v="5"/>
    <n v="3"/>
    <n v="11"/>
    <n v="0"/>
  </r>
  <r>
    <n v="1755"/>
    <n v="1988"/>
    <n v="37"/>
    <x v="2"/>
    <s v="Together"/>
    <s v="Adult"/>
    <n v="45204"/>
    <n v="1"/>
    <n v="0"/>
    <d v="2014-11-04T00:00:00"/>
    <n v="93"/>
    <n v="30"/>
    <n v="11"/>
    <n v="25"/>
    <n v="29"/>
    <n v="1"/>
    <n v="18"/>
    <n v="96"/>
    <n v="2.123705866737457E-3"/>
    <s v="Wines"/>
    <n v="1"/>
    <n v="1"/>
    <n v="1"/>
    <n v="4"/>
    <n v="3"/>
    <n v="3"/>
    <n v="11"/>
    <n v="0"/>
  </r>
  <r>
    <n v="10766"/>
    <n v="1964"/>
    <n v="61"/>
    <x v="3"/>
    <s v="Married"/>
    <s v="Senior"/>
    <n v="65526"/>
    <n v="0"/>
    <n v="1"/>
    <d v="2014-11-04T00:00:00"/>
    <n v="22"/>
    <n v="397"/>
    <n v="19"/>
    <n v="69"/>
    <n v="12"/>
    <n v="0"/>
    <n v="9"/>
    <n v="497"/>
    <n v="7.5847755089582759E-3"/>
    <s v="Wines"/>
    <n v="1"/>
    <n v="4"/>
    <n v="4"/>
    <n v="8"/>
    <n v="2"/>
    <n v="3"/>
    <n v="11"/>
    <n v="0"/>
  </r>
  <r>
    <n v="5824"/>
    <n v="1972"/>
    <n v="53"/>
    <x v="3"/>
    <s v="Together"/>
    <s v="Senior"/>
    <n v="34578"/>
    <n v="2"/>
    <n v="1"/>
    <d v="2014-11-04T00:00:00"/>
    <n v="1"/>
    <n v="7"/>
    <n v="0"/>
    <n v="1"/>
    <n v="0"/>
    <n v="0"/>
    <n v="0"/>
    <n v="8"/>
    <n v="2.3136098097055932E-4"/>
    <s v="Wines"/>
    <n v="1"/>
    <n v="1"/>
    <n v="0"/>
    <n v="2"/>
    <n v="6"/>
    <n v="3"/>
    <n v="11"/>
    <n v="0"/>
  </r>
  <r>
    <n v="9971"/>
    <n v="1964"/>
    <n v="61"/>
    <x v="3"/>
    <s v="Married"/>
    <s v="Senior"/>
    <n v="65526"/>
    <n v="0"/>
    <n v="1"/>
    <d v="2014-11-04T00:00:00"/>
    <n v="22"/>
    <n v="397"/>
    <n v="19"/>
    <n v="69"/>
    <n v="12"/>
    <n v="0"/>
    <n v="9"/>
    <n v="497"/>
    <n v="7.5847755089582759E-3"/>
    <s v="Wines"/>
    <n v="1"/>
    <n v="4"/>
    <n v="4"/>
    <n v="8"/>
    <n v="2"/>
    <n v="3"/>
    <n v="11"/>
    <n v="0"/>
  </r>
  <r>
    <n v="1386"/>
    <n v="1967"/>
    <n v="58"/>
    <x v="0"/>
    <s v="Together"/>
    <s v="Senior"/>
    <n v="32474"/>
    <n v="1"/>
    <n v="1"/>
    <d v="2014-11-05T00:00:00"/>
    <n v="0"/>
    <n v="10"/>
    <n v="0"/>
    <n v="1"/>
    <n v="0"/>
    <n v="0"/>
    <n v="0"/>
    <n v="11"/>
    <n v="3.3873252448112336E-4"/>
    <s v="Wines"/>
    <n v="1"/>
    <n v="1"/>
    <n v="0"/>
    <n v="2"/>
    <n v="7"/>
    <n v="3"/>
    <n v="11"/>
    <n v="0"/>
  </r>
  <r>
    <n v="7698"/>
    <n v="1976"/>
    <n v="49"/>
    <x v="3"/>
    <s v="Married"/>
    <s v="Adult"/>
    <n v="51650"/>
    <n v="0"/>
    <n v="1"/>
    <d v="2014-11-05T00:00:00"/>
    <n v="81"/>
    <n v="152"/>
    <n v="3"/>
    <n v="22"/>
    <n v="2"/>
    <n v="5"/>
    <n v="7"/>
    <n v="184"/>
    <n v="3.5624394966118104E-3"/>
    <s v="Wines"/>
    <n v="1"/>
    <n v="4"/>
    <n v="1"/>
    <n v="4"/>
    <n v="5"/>
    <n v="3"/>
    <n v="11"/>
    <n v="0"/>
  </r>
  <r>
    <n v="49"/>
    <n v="1970"/>
    <n v="55"/>
    <x v="0"/>
    <s v="Single"/>
    <s v="Senior"/>
    <n v="20587"/>
    <n v="1"/>
    <n v="0"/>
    <d v="2014-11-05T00:00:00"/>
    <n v="39"/>
    <n v="2"/>
    <n v="3"/>
    <n v="6"/>
    <n v="4"/>
    <n v="1"/>
    <n v="9"/>
    <n v="16"/>
    <n v="7.7718948851216785E-4"/>
    <s v="GoldProds"/>
    <n v="1"/>
    <n v="1"/>
    <n v="1"/>
    <n v="2"/>
    <n v="7"/>
    <n v="3"/>
    <n v="11"/>
    <n v="0"/>
  </r>
  <r>
    <n v="8146"/>
    <n v="1976"/>
    <n v="49"/>
    <x v="1"/>
    <s v="Together"/>
    <s v="Adult"/>
    <n v="46106"/>
    <n v="1"/>
    <n v="1"/>
    <d v="2014-11-05T00:00:00"/>
    <n v="84"/>
    <n v="30"/>
    <n v="0"/>
    <n v="8"/>
    <n v="2"/>
    <n v="0"/>
    <n v="14"/>
    <n v="40"/>
    <n v="8.6756604346505876E-4"/>
    <s v="Wines"/>
    <n v="1"/>
    <n v="1"/>
    <n v="1"/>
    <n v="2"/>
    <n v="6"/>
    <n v="3"/>
    <n v="11"/>
    <n v="0"/>
  </r>
  <r>
    <n v="4066"/>
    <n v="1978"/>
    <n v="47"/>
    <x v="2"/>
    <s v="Divorced"/>
    <s v="Adult"/>
    <n v="21282"/>
    <n v="1"/>
    <n v="0"/>
    <d v="2014-11-05T00:00:00"/>
    <n v="76"/>
    <n v="1"/>
    <n v="5"/>
    <n v="8"/>
    <n v="4"/>
    <n v="8"/>
    <n v="20"/>
    <n v="26"/>
    <n v="1.2216896908185321E-3"/>
    <s v="GoldProds"/>
    <n v="2"/>
    <n v="2"/>
    <n v="1"/>
    <n v="2"/>
    <n v="6"/>
    <n v="3"/>
    <n v="11"/>
    <n v="0"/>
  </r>
  <r>
    <n v="9467"/>
    <n v="1984"/>
    <n v="41"/>
    <x v="0"/>
    <s v="Single"/>
    <s v="Adult"/>
    <n v="34738"/>
    <n v="1"/>
    <n v="0"/>
    <d v="2014-11-05T00:00:00"/>
    <n v="51"/>
    <n v="3"/>
    <n v="2"/>
    <n v="10"/>
    <n v="3"/>
    <n v="0"/>
    <n v="2"/>
    <n v="18"/>
    <n v="5.1816454603028381E-4"/>
    <s v="MeatProducts"/>
    <n v="1"/>
    <n v="1"/>
    <n v="0"/>
    <n v="3"/>
    <n v="6"/>
    <n v="3"/>
    <n v="11"/>
    <n v="0"/>
  </r>
  <r>
    <n v="4973"/>
    <n v="1970"/>
    <n v="55"/>
    <x v="0"/>
    <s v="Single"/>
    <s v="Senior"/>
    <n v="20587"/>
    <n v="1"/>
    <n v="0"/>
    <d v="2014-11-05T00:00:00"/>
    <n v="39"/>
    <n v="2"/>
    <n v="3"/>
    <n v="6"/>
    <n v="4"/>
    <n v="1"/>
    <n v="9"/>
    <n v="16"/>
    <n v="7.7718948851216785E-4"/>
    <s v="GoldProds"/>
    <n v="1"/>
    <n v="1"/>
    <n v="1"/>
    <n v="2"/>
    <n v="7"/>
    <n v="3"/>
    <n v="11"/>
    <n v="0"/>
  </r>
  <r>
    <n v="5721"/>
    <n v="1956"/>
    <n v="69"/>
    <x v="3"/>
    <s v="Married"/>
    <s v="Senior"/>
    <n v="84117"/>
    <n v="0"/>
    <n v="0"/>
    <d v="2014-11-05T00:00:00"/>
    <n v="60"/>
    <n v="611"/>
    <n v="76"/>
    <n v="749"/>
    <n v="59"/>
    <n v="45"/>
    <n v="26"/>
    <n v="1540"/>
    <n v="1.830783313717798E-2"/>
    <s v="MeatProducts"/>
    <n v="1"/>
    <n v="7"/>
    <n v="10"/>
    <n v="6"/>
    <n v="2"/>
    <n v="3"/>
    <n v="11"/>
    <n v="0"/>
  </r>
  <r>
    <n v="3623"/>
    <n v="1976"/>
    <n v="49"/>
    <x v="0"/>
    <s v="Together"/>
    <s v="Adult"/>
    <n v="21675"/>
    <n v="1"/>
    <n v="0"/>
    <d v="2014-11-06T00:00:00"/>
    <n v="55"/>
    <n v="4"/>
    <n v="0"/>
    <n v="16"/>
    <n v="17"/>
    <n v="4"/>
    <n v="4"/>
    <n v="41"/>
    <n v="1.8915801614763552E-3"/>
    <s v="FishProducts"/>
    <n v="3"/>
    <n v="4"/>
    <n v="0"/>
    <n v="3"/>
    <n v="7"/>
    <n v="3"/>
    <n v="11"/>
    <n v="0"/>
  </r>
  <r>
    <n v="10660"/>
    <n v="1957"/>
    <n v="68"/>
    <x v="1"/>
    <s v="Married"/>
    <s v="Senior"/>
    <n v="66726"/>
    <n v="1"/>
    <n v="1"/>
    <d v="2014-12-01T00:00:00"/>
    <n v="61"/>
    <n v="349"/>
    <n v="7"/>
    <n v="35"/>
    <n v="0"/>
    <n v="0"/>
    <n v="47"/>
    <n v="391"/>
    <n v="5.8597847915355331E-3"/>
    <s v="Wines"/>
    <n v="3"/>
    <n v="8"/>
    <n v="2"/>
    <n v="4"/>
    <n v="7"/>
    <n v="3"/>
    <n v="11"/>
    <n v="0"/>
  </r>
  <r>
    <n v="4345"/>
    <n v="1964"/>
    <n v="61"/>
    <x v="2"/>
    <s v="Single"/>
    <s v="Senior"/>
    <s v="NILL"/>
    <n v="1"/>
    <n v="1"/>
    <d v="2014-12-01T00:00:00"/>
    <n v="49"/>
    <n v="5"/>
    <n v="1"/>
    <n v="9"/>
    <n v="2"/>
    <n v="0"/>
    <n v="4"/>
    <n v="17"/>
    <e v="#VALUE!"/>
    <s v="MeatProducts"/>
    <n v="1"/>
    <n v="1"/>
    <n v="0"/>
    <n v="2"/>
    <n v="7"/>
    <n v="3"/>
    <n v="11"/>
    <n v="0"/>
  </r>
  <r>
    <n v="10133"/>
    <n v="1970"/>
    <n v="55"/>
    <x v="0"/>
    <s v="Single"/>
    <s v="Senior"/>
    <n v="93790"/>
    <n v="0"/>
    <n v="0"/>
    <d v="2014-12-02T00:00:00"/>
    <n v="16"/>
    <n v="1302"/>
    <n v="68"/>
    <n v="731"/>
    <n v="89"/>
    <n v="114"/>
    <n v="45"/>
    <n v="2304"/>
    <n v="2.4565518712016208E-2"/>
    <s v="Wines"/>
    <n v="0"/>
    <n v="6"/>
    <n v="7"/>
    <n v="12"/>
    <n v="2"/>
    <n v="3"/>
    <n v="11"/>
    <n v="1"/>
  </r>
  <r>
    <n v="3334"/>
    <n v="1951"/>
    <n v="74"/>
    <x v="0"/>
    <s v="Married"/>
    <s v="Senior"/>
    <n v="94642"/>
    <n v="0"/>
    <n v="0"/>
    <d v="2014-12-02T00:00:00"/>
    <n v="35"/>
    <n v="879"/>
    <n v="143"/>
    <n v="797"/>
    <n v="106"/>
    <n v="143"/>
    <n v="143"/>
    <n v="2068"/>
    <n v="2.1850763931446925E-2"/>
    <s v="Wines"/>
    <n v="0"/>
    <n v="5"/>
    <n v="7"/>
    <n v="9"/>
    <n v="1"/>
    <n v="3"/>
    <n v="11"/>
    <n v="0"/>
  </r>
  <r>
    <n v="9829"/>
    <n v="1978"/>
    <n v="47"/>
    <x v="0"/>
    <s v="Together"/>
    <s v="Adult"/>
    <n v="28587"/>
    <n v="1"/>
    <n v="0"/>
    <d v="2014-12-02T00:00:00"/>
    <n v="42"/>
    <n v="22"/>
    <n v="4"/>
    <n v="17"/>
    <n v="12"/>
    <n v="10"/>
    <n v="13"/>
    <n v="65"/>
    <n v="2.2737608003638018E-3"/>
    <s v="Wines"/>
    <n v="3"/>
    <n v="2"/>
    <n v="0"/>
    <n v="4"/>
    <n v="6"/>
    <n v="3"/>
    <n v="11"/>
    <n v="0"/>
  </r>
  <r>
    <n v="10196"/>
    <n v="1978"/>
    <n v="47"/>
    <x v="0"/>
    <s v="Married"/>
    <s v="Adult"/>
    <n v="71427"/>
    <n v="2"/>
    <n v="0"/>
    <d v="2014-12-03T00:00:00"/>
    <n v="26"/>
    <n v="212"/>
    <n v="123"/>
    <n v="177"/>
    <n v="15"/>
    <n v="64"/>
    <n v="23"/>
    <n v="591"/>
    <n v="8.2741820320047042E-3"/>
    <s v="Wines"/>
    <n v="2"/>
    <n v="8"/>
    <n v="2"/>
    <n v="8"/>
    <n v="4"/>
    <n v="3"/>
    <n v="11"/>
    <n v="0"/>
  </r>
  <r>
    <n v="2986"/>
    <n v="1976"/>
    <n v="49"/>
    <x v="0"/>
    <s v="Married"/>
    <s v="Adult"/>
    <n v="30772"/>
    <n v="1"/>
    <n v="1"/>
    <d v="2014-12-03T00:00:00"/>
    <n v="89"/>
    <n v="7"/>
    <n v="2"/>
    <n v="4"/>
    <n v="2"/>
    <n v="1"/>
    <n v="4"/>
    <n v="16"/>
    <n v="5.19953204211621E-4"/>
    <s v="Wines"/>
    <n v="1"/>
    <n v="1"/>
    <n v="0"/>
    <n v="2"/>
    <n v="6"/>
    <n v="3"/>
    <n v="11"/>
    <n v="0"/>
  </r>
  <r>
    <n v="6466"/>
    <n v="1965"/>
    <n v="60"/>
    <x v="3"/>
    <s v="Married"/>
    <s v="Senior"/>
    <n v="57236"/>
    <n v="1"/>
    <n v="1"/>
    <d v="2014-12-03T00:00:00"/>
    <n v="22"/>
    <n v="105"/>
    <n v="0"/>
    <n v="9"/>
    <n v="2"/>
    <n v="1"/>
    <n v="4"/>
    <n v="117"/>
    <n v="2.0441680061499753E-3"/>
    <s v="Wines"/>
    <n v="3"/>
    <n v="2"/>
    <n v="1"/>
    <n v="4"/>
    <n v="3"/>
    <n v="3"/>
    <n v="11"/>
    <n v="0"/>
  </r>
  <r>
    <n v="10129"/>
    <n v="1966"/>
    <n v="59"/>
    <x v="0"/>
    <s v="Together"/>
    <s v="Senior"/>
    <n v="82427"/>
    <n v="0"/>
    <n v="0"/>
    <d v="2014-12-03T00:00:00"/>
    <n v="35"/>
    <n v="482"/>
    <n v="147"/>
    <n v="509"/>
    <n v="104"/>
    <n v="107"/>
    <n v="107"/>
    <n v="1349"/>
    <n v="1.6365996578790929E-2"/>
    <s v="MeatProducts"/>
    <n v="1"/>
    <n v="3"/>
    <n v="5"/>
    <n v="12"/>
    <n v="1"/>
    <n v="3"/>
    <n v="11"/>
    <n v="0"/>
  </r>
  <r>
    <n v="5186"/>
    <n v="1955"/>
    <n v="70"/>
    <x v="3"/>
    <s v="Married"/>
    <s v="Senior"/>
    <n v="58482"/>
    <n v="0"/>
    <n v="1"/>
    <d v="2014-12-03T00:00:00"/>
    <n v="59"/>
    <n v="576"/>
    <n v="7"/>
    <n v="115"/>
    <n v="19"/>
    <n v="7"/>
    <n v="7"/>
    <n v="724"/>
    <n v="1.2379877569166581E-2"/>
    <s v="Wines"/>
    <n v="2"/>
    <n v="7"/>
    <n v="4"/>
    <n v="9"/>
    <n v="6"/>
    <n v="3"/>
    <n v="11"/>
    <n v="0"/>
  </r>
  <r>
    <n v="2811"/>
    <n v="1963"/>
    <n v="62"/>
    <x v="3"/>
    <s v="Single"/>
    <s v="Senior"/>
    <n v="48918"/>
    <n v="1"/>
    <n v="1"/>
    <d v="2014-12-04T00:00:00"/>
    <n v="21"/>
    <n v="52"/>
    <n v="0"/>
    <n v="9"/>
    <n v="0"/>
    <n v="0"/>
    <n v="1"/>
    <n v="61"/>
    <n v="1.2469847499897789E-3"/>
    <s v="Wines"/>
    <n v="2"/>
    <n v="1"/>
    <n v="0"/>
    <n v="4"/>
    <n v="4"/>
    <n v="3"/>
    <n v="11"/>
    <n v="0"/>
  </r>
  <r>
    <n v="9150"/>
    <n v="1963"/>
    <n v="62"/>
    <x v="3"/>
    <s v="Single"/>
    <s v="Senior"/>
    <n v="48918"/>
    <n v="1"/>
    <n v="1"/>
    <d v="2014-12-04T00:00:00"/>
    <n v="21"/>
    <n v="52"/>
    <n v="0"/>
    <n v="9"/>
    <n v="0"/>
    <n v="0"/>
    <n v="1"/>
    <n v="61"/>
    <n v="1.2469847499897789E-3"/>
    <s v="Wines"/>
    <n v="2"/>
    <n v="1"/>
    <n v="0"/>
    <n v="4"/>
    <n v="4"/>
    <n v="3"/>
    <n v="11"/>
    <n v="0"/>
  </r>
  <r>
    <n v="8614"/>
    <n v="1957"/>
    <n v="68"/>
    <x v="0"/>
    <s v="Widow"/>
    <s v="Senior"/>
    <n v="65486"/>
    <n v="0"/>
    <n v="1"/>
    <d v="2014-12-05T00:00:00"/>
    <n v="29"/>
    <n v="245"/>
    <n v="19"/>
    <n v="125"/>
    <n v="37"/>
    <n v="67"/>
    <n v="14"/>
    <n v="493"/>
    <n v="7.5283266652414254E-3"/>
    <s v="Wines"/>
    <n v="1"/>
    <n v="4"/>
    <n v="2"/>
    <n v="10"/>
    <n v="2"/>
    <n v="3"/>
    <n v="11"/>
    <n v="0"/>
  </r>
  <r>
    <n v="8504"/>
    <n v="1973"/>
    <n v="52"/>
    <x v="0"/>
    <s v="Married"/>
    <s v="Senior"/>
    <n v="79593"/>
    <n v="0"/>
    <n v="0"/>
    <d v="2014-12-05T00:00:00"/>
    <n v="70"/>
    <n v="350"/>
    <n v="60"/>
    <n v="568"/>
    <n v="110"/>
    <n v="133"/>
    <n v="145"/>
    <n v="1221"/>
    <n v="1.5340545022803513E-2"/>
    <s v="MeatProducts"/>
    <n v="1"/>
    <n v="5"/>
    <n v="6"/>
    <n v="7"/>
    <n v="2"/>
    <n v="3"/>
    <n v="11"/>
    <n v="0"/>
  </r>
  <r>
    <n v="92"/>
    <n v="1988"/>
    <n v="37"/>
    <x v="0"/>
    <s v="Alone"/>
    <s v="Adult"/>
    <n v="34176"/>
    <n v="1"/>
    <n v="0"/>
    <d v="2014-12-05T00:00:00"/>
    <n v="12"/>
    <n v="5"/>
    <n v="7"/>
    <n v="24"/>
    <n v="19"/>
    <n v="14"/>
    <n v="20"/>
    <n v="69"/>
    <n v="2.0189606741573035E-3"/>
    <s v="MeatProducts"/>
    <n v="4"/>
    <n v="3"/>
    <n v="0"/>
    <n v="4"/>
    <n v="6"/>
    <n v="3"/>
    <n v="11"/>
    <n v="0"/>
  </r>
  <r>
    <n v="7264"/>
    <n v="1978"/>
    <n v="47"/>
    <x v="2"/>
    <s v="Single"/>
    <s v="Adult"/>
    <n v="52195"/>
    <n v="2"/>
    <n v="1"/>
    <d v="2014-12-05T00:00:00"/>
    <n v="2"/>
    <n v="12"/>
    <n v="0"/>
    <n v="4"/>
    <n v="0"/>
    <n v="0"/>
    <n v="1"/>
    <n v="16"/>
    <n v="3.0654277229619697E-4"/>
    <s v="Wines"/>
    <n v="1"/>
    <n v="1"/>
    <n v="0"/>
    <n v="2"/>
    <n v="8"/>
    <n v="3"/>
    <n v="11"/>
    <n v="0"/>
  </r>
  <r>
    <n v="10102"/>
    <n v="1966"/>
    <n v="59"/>
    <x v="0"/>
    <s v="Widow"/>
    <s v="Senior"/>
    <n v="79946"/>
    <n v="0"/>
    <n v="0"/>
    <d v="2014-12-05T00:00:00"/>
    <n v="19"/>
    <n v="395"/>
    <n v="183"/>
    <n v="565"/>
    <n v="166"/>
    <n v="141"/>
    <n v="28"/>
    <n v="1450"/>
    <n v="1.8137242638781179E-2"/>
    <s v="MeatProducts"/>
    <n v="1"/>
    <n v="5"/>
    <n v="11"/>
    <n v="5"/>
    <n v="3"/>
    <n v="3"/>
    <n v="11"/>
    <n v="0"/>
  </r>
  <r>
    <n v="11176"/>
    <n v="1970"/>
    <n v="55"/>
    <x v="3"/>
    <s v="Together"/>
    <s v="Senior"/>
    <n v="65968"/>
    <n v="0"/>
    <n v="1"/>
    <d v="2014-12-05T00:00:00"/>
    <n v="12"/>
    <n v="376"/>
    <n v="9"/>
    <n v="83"/>
    <n v="19"/>
    <n v="4"/>
    <n v="4"/>
    <n v="491"/>
    <n v="7.4430026679602234E-3"/>
    <s v="Wines"/>
    <n v="2"/>
    <n v="5"/>
    <n v="4"/>
    <n v="7"/>
    <n v="3"/>
    <n v="3"/>
    <n v="11"/>
    <n v="0"/>
  </r>
  <r>
    <n v="3312"/>
    <n v="1988"/>
    <n v="37"/>
    <x v="0"/>
    <s v="Single"/>
    <s v="Adult"/>
    <n v="34176"/>
    <n v="1"/>
    <n v="0"/>
    <d v="2014-12-05T00:00:00"/>
    <n v="12"/>
    <n v="5"/>
    <n v="7"/>
    <n v="24"/>
    <n v="19"/>
    <n v="14"/>
    <n v="20"/>
    <n v="69"/>
    <n v="2.0189606741573035E-3"/>
    <s v="MeatProducts"/>
    <n v="4"/>
    <n v="3"/>
    <n v="0"/>
    <n v="4"/>
    <n v="6"/>
    <n v="3"/>
    <n v="11"/>
    <n v="0"/>
  </r>
  <r>
    <n v="1020"/>
    <n v="1973"/>
    <n v="52"/>
    <x v="0"/>
    <s v="Married"/>
    <s v="Senior"/>
    <n v="79593"/>
    <n v="0"/>
    <n v="0"/>
    <d v="2014-12-05T00:00:00"/>
    <n v="70"/>
    <n v="350"/>
    <n v="60"/>
    <n v="568"/>
    <n v="110"/>
    <n v="133"/>
    <n v="145"/>
    <n v="1221"/>
    <n v="1.5340545022803513E-2"/>
    <s v="MeatProducts"/>
    <n v="1"/>
    <n v="5"/>
    <n v="6"/>
    <n v="7"/>
    <n v="2"/>
    <n v="3"/>
    <n v="11"/>
    <n v="0"/>
  </r>
  <r>
    <n v="810"/>
    <n v="1975"/>
    <n v="50"/>
    <x v="0"/>
    <s v="Married"/>
    <s v="Adult"/>
    <n v="74190"/>
    <n v="0"/>
    <n v="1"/>
    <d v="2014-12-05T00:00:00"/>
    <n v="49"/>
    <n v="151"/>
    <n v="81"/>
    <n v="86"/>
    <n v="168"/>
    <n v="91"/>
    <n v="64"/>
    <n v="577"/>
    <n v="7.7773284809273483E-3"/>
    <s v="FishProducts"/>
    <n v="2"/>
    <n v="4"/>
    <n v="2"/>
    <n v="11"/>
    <n v="2"/>
    <n v="3"/>
    <n v="11"/>
    <n v="0"/>
  </r>
  <r>
    <n v="3434"/>
    <n v="1951"/>
    <n v="74"/>
    <x v="0"/>
    <s v="Single"/>
    <s v="Senior"/>
    <n v="80872"/>
    <n v="0"/>
    <n v="0"/>
    <d v="2014-12-05T00:00:00"/>
    <n v="60"/>
    <n v="483"/>
    <n v="72"/>
    <n v="567"/>
    <n v="94"/>
    <n v="12"/>
    <n v="108"/>
    <n v="1228"/>
    <n v="1.5184489069146306E-2"/>
    <s v="MeatProducts"/>
    <n v="1"/>
    <n v="4"/>
    <n v="4"/>
    <n v="10"/>
    <n v="1"/>
    <n v="3"/>
    <n v="11"/>
    <n v="0"/>
  </r>
  <r>
    <n v="8933"/>
    <n v="1983"/>
    <n v="42"/>
    <x v="2"/>
    <s v="Married"/>
    <s v="Adult"/>
    <n v="32146"/>
    <n v="1"/>
    <n v="0"/>
    <d v="2014-12-05T00:00:00"/>
    <n v="16"/>
    <n v="26"/>
    <n v="3"/>
    <n v="23"/>
    <n v="4"/>
    <n v="7"/>
    <n v="3"/>
    <n v="63"/>
    <n v="1.9598083742922916E-3"/>
    <s v="Wines"/>
    <n v="2"/>
    <n v="2"/>
    <n v="0"/>
    <n v="4"/>
    <n v="6"/>
    <n v="3"/>
    <n v="11"/>
    <n v="0"/>
  </r>
  <r>
    <n v="6679"/>
    <n v="1966"/>
    <n v="59"/>
    <x v="0"/>
    <s v="Single"/>
    <s v="Senior"/>
    <n v="33279"/>
    <n v="0"/>
    <n v="0"/>
    <d v="2014-12-06T00:00:00"/>
    <n v="29"/>
    <n v="10"/>
    <n v="3"/>
    <n v="3"/>
    <n v="0"/>
    <n v="0"/>
    <n v="0"/>
    <n v="16"/>
    <n v="4.8078367739415247E-4"/>
    <s v="Wines"/>
    <n v="1"/>
    <n v="0"/>
    <n v="0"/>
    <n v="3"/>
    <n v="3"/>
    <n v="3"/>
    <n v="11"/>
    <n v="0"/>
  </r>
  <r>
    <n v="9738"/>
    <n v="1986"/>
    <n v="39"/>
    <x v="1"/>
    <s v="Together"/>
    <s v="Adult"/>
    <n v="42386"/>
    <n v="1"/>
    <n v="0"/>
    <s v="13-01-2013"/>
    <n v="43"/>
    <n v="65"/>
    <n v="4"/>
    <n v="16"/>
    <n v="0"/>
    <n v="4"/>
    <n v="11"/>
    <n v="89"/>
    <n v="2.0997499174255649E-3"/>
    <s v="Wines"/>
    <n v="1"/>
    <n v="3"/>
    <n v="0"/>
    <n v="3"/>
    <n v="8"/>
    <n v="3"/>
    <n v="11"/>
    <n v="0"/>
  </r>
  <r>
    <n v="359"/>
    <n v="1950"/>
    <n v="75"/>
    <x v="0"/>
    <s v="Together"/>
    <s v="Senior"/>
    <n v="48070"/>
    <n v="0"/>
    <n v="1"/>
    <s v="13-01-2013"/>
    <n v="33"/>
    <n v="373"/>
    <n v="14"/>
    <n v="83"/>
    <n v="6"/>
    <n v="9"/>
    <n v="19"/>
    <n v="485"/>
    <n v="1.0089452881214895E-2"/>
    <s v="Wines"/>
    <n v="3"/>
    <n v="8"/>
    <n v="2"/>
    <n v="6"/>
    <n v="7"/>
    <n v="3"/>
    <n v="11"/>
    <n v="0"/>
  </r>
  <r>
    <n v="6318"/>
    <n v="1988"/>
    <n v="37"/>
    <x v="0"/>
    <s v="Married"/>
    <s v="Adult"/>
    <n v="68487"/>
    <n v="0"/>
    <n v="0"/>
    <s v="13-01-2013"/>
    <n v="48"/>
    <n v="758"/>
    <n v="12"/>
    <n v="385"/>
    <n v="33"/>
    <n v="89"/>
    <n v="89"/>
    <n v="1277"/>
    <n v="1.8645874399521076E-2"/>
    <s v="Wines"/>
    <n v="1"/>
    <n v="9"/>
    <n v="7"/>
    <n v="13"/>
    <n v="4"/>
    <n v="3"/>
    <n v="11"/>
    <n v="0"/>
  </r>
  <r>
    <n v="10212"/>
    <n v="1986"/>
    <n v="39"/>
    <x v="1"/>
    <s v="Together"/>
    <s v="Adult"/>
    <n v="42386"/>
    <n v="1"/>
    <n v="0"/>
    <s v="13-01-2013"/>
    <n v="43"/>
    <n v="65"/>
    <n v="4"/>
    <n v="16"/>
    <n v="0"/>
    <n v="4"/>
    <n v="11"/>
    <n v="89"/>
    <n v="2.0997499174255649E-3"/>
    <s v="Wines"/>
    <n v="1"/>
    <n v="3"/>
    <n v="0"/>
    <n v="3"/>
    <n v="8"/>
    <n v="3"/>
    <n v="11"/>
    <n v="0"/>
  </r>
  <r>
    <n v="6742"/>
    <n v="1979"/>
    <n v="46"/>
    <x v="0"/>
    <s v="Married"/>
    <s v="Adult"/>
    <n v="17688"/>
    <n v="1"/>
    <n v="0"/>
    <s v="13-01-2013"/>
    <n v="82"/>
    <n v="2"/>
    <n v="2"/>
    <n v="1"/>
    <n v="3"/>
    <n v="1"/>
    <n v="2"/>
    <n v="9"/>
    <n v="5.088195386702849E-4"/>
    <s v="FishProducts"/>
    <n v="1"/>
    <n v="1"/>
    <n v="0"/>
    <n v="2"/>
    <n v="8"/>
    <n v="3"/>
    <n v="11"/>
    <n v="0"/>
  </r>
  <r>
    <n v="5396"/>
    <n v="1988"/>
    <n v="37"/>
    <x v="0"/>
    <s v="Married"/>
    <s v="Adult"/>
    <n v="68487"/>
    <n v="0"/>
    <n v="0"/>
    <s v="13-01-2013"/>
    <n v="48"/>
    <n v="758"/>
    <n v="12"/>
    <n v="385"/>
    <n v="33"/>
    <n v="89"/>
    <n v="89"/>
    <n v="1277"/>
    <n v="1.8645874399521076E-2"/>
    <s v="Wines"/>
    <n v="1"/>
    <n v="9"/>
    <n v="7"/>
    <n v="13"/>
    <n v="4"/>
    <n v="3"/>
    <n v="11"/>
    <n v="0"/>
  </r>
  <r>
    <n v="5848"/>
    <n v="1970"/>
    <n v="55"/>
    <x v="0"/>
    <s v="Together"/>
    <s v="Senior"/>
    <n v="81205"/>
    <n v="0"/>
    <n v="0"/>
    <s v="13-01-2014"/>
    <n v="43"/>
    <n v="724"/>
    <n v="74"/>
    <n v="929"/>
    <n v="97"/>
    <n v="55"/>
    <n v="130"/>
    <n v="1879"/>
    <n v="2.3138969275290931E-2"/>
    <s v="MeatProducts"/>
    <n v="1"/>
    <n v="5"/>
    <n v="6"/>
    <n v="7"/>
    <n v="2"/>
    <n v="3"/>
    <n v="11"/>
    <n v="1"/>
  </r>
  <r>
    <n v="7786"/>
    <n v="1986"/>
    <n v="39"/>
    <x v="3"/>
    <s v="Single"/>
    <s v="Adult"/>
    <n v="29999"/>
    <n v="1"/>
    <n v="0"/>
    <s v="13-02-2013"/>
    <n v="22"/>
    <n v="68"/>
    <n v="7"/>
    <n v="59"/>
    <n v="10"/>
    <n v="5"/>
    <n v="11"/>
    <n v="149"/>
    <n v="4.9668322277409251E-3"/>
    <s v="Wines"/>
    <n v="4"/>
    <n v="3"/>
    <n v="1"/>
    <n v="4"/>
    <n v="8"/>
    <n v="3"/>
    <n v="11"/>
    <n v="0"/>
  </r>
  <r>
    <n v="10936"/>
    <n v="1965"/>
    <n v="60"/>
    <x v="0"/>
    <s v="Married"/>
    <s v="Senior"/>
    <n v="72190"/>
    <n v="0"/>
    <n v="0"/>
    <s v="13-02-2013"/>
    <n v="79"/>
    <n v="597"/>
    <n v="166"/>
    <n v="597"/>
    <n v="172"/>
    <n v="166"/>
    <n v="249"/>
    <n v="1698"/>
    <n v="2.3521263332871589E-2"/>
    <s v="Wines"/>
    <n v="1"/>
    <n v="5"/>
    <n v="6"/>
    <n v="4"/>
    <n v="3"/>
    <n v="3"/>
    <n v="11"/>
    <n v="0"/>
  </r>
  <r>
    <n v="5527"/>
    <n v="1987"/>
    <n v="38"/>
    <x v="0"/>
    <s v="Together"/>
    <s v="Adult"/>
    <n v="22434"/>
    <n v="1"/>
    <n v="0"/>
    <s v="13-02-2013"/>
    <n v="25"/>
    <n v="4"/>
    <n v="12"/>
    <n v="11"/>
    <n v="3"/>
    <n v="13"/>
    <n v="15"/>
    <n v="43"/>
    <n v="1.9167335294642061E-3"/>
    <s v="GoldProds"/>
    <n v="2"/>
    <n v="2"/>
    <n v="0"/>
    <n v="3"/>
    <n v="8"/>
    <n v="3"/>
    <n v="11"/>
    <n v="0"/>
  </r>
  <r>
    <n v="2678"/>
    <n v="1990"/>
    <n v="35"/>
    <x v="0"/>
    <s v="Single"/>
    <s v="Adult"/>
    <n v="34412"/>
    <n v="1"/>
    <n v="0"/>
    <s v="13-02-2013"/>
    <n v="62"/>
    <n v="52"/>
    <n v="12"/>
    <n v="50"/>
    <n v="4"/>
    <n v="36"/>
    <n v="55"/>
    <n v="154"/>
    <n v="4.4751830756712772E-3"/>
    <s v="GoldProds"/>
    <n v="3"/>
    <n v="5"/>
    <n v="0"/>
    <n v="3"/>
    <n v="9"/>
    <n v="3"/>
    <n v="11"/>
    <n v="0"/>
  </r>
  <r>
    <n v="4690"/>
    <n v="1953"/>
    <n v="72"/>
    <x v="0"/>
    <s v="Married"/>
    <s v="Senior"/>
    <n v="50725"/>
    <n v="0"/>
    <n v="1"/>
    <s v="13-02-2013"/>
    <n v="45"/>
    <n v="443"/>
    <n v="10"/>
    <n v="75"/>
    <n v="0"/>
    <n v="10"/>
    <n v="48"/>
    <n v="538"/>
    <n v="1.0606209955643174E-2"/>
    <s v="Wines"/>
    <n v="4"/>
    <n v="8"/>
    <n v="1"/>
    <n v="8"/>
    <n v="8"/>
    <n v="3"/>
    <n v="11"/>
    <n v="0"/>
  </r>
  <r>
    <n v="405"/>
    <n v="1964"/>
    <n v="61"/>
    <x v="0"/>
    <s v="Divorced"/>
    <s v="Senior"/>
    <n v="41638"/>
    <n v="0"/>
    <n v="1"/>
    <s v="13-02-2013"/>
    <n v="68"/>
    <n v="315"/>
    <n v="0"/>
    <n v="31"/>
    <n v="4"/>
    <n v="0"/>
    <n v="91"/>
    <n v="350"/>
    <n v="8.405783178827033E-3"/>
    <s v="Wines"/>
    <n v="4"/>
    <n v="5"/>
    <n v="5"/>
    <n v="3"/>
    <n v="8"/>
    <n v="3"/>
    <n v="11"/>
    <n v="0"/>
  </r>
  <r>
    <n v="607"/>
    <n v="1955"/>
    <n v="70"/>
    <x v="2"/>
    <s v="Divorced"/>
    <s v="Senior"/>
    <n v="41769"/>
    <n v="0"/>
    <n v="1"/>
    <s v="13-02-2013"/>
    <n v="31"/>
    <n v="302"/>
    <n v="29"/>
    <n v="131"/>
    <n v="32"/>
    <n v="0"/>
    <n v="27"/>
    <n v="494"/>
    <n v="1.1826953003423592E-2"/>
    <s v="Wines"/>
    <n v="6"/>
    <n v="8"/>
    <n v="1"/>
    <n v="7"/>
    <n v="8"/>
    <n v="3"/>
    <n v="11"/>
    <n v="0"/>
  </r>
  <r>
    <n v="5735"/>
    <n v="1991"/>
    <n v="34"/>
    <x v="1"/>
    <s v="Single"/>
    <s v="Adult"/>
    <n v="90638"/>
    <n v="0"/>
    <n v="0"/>
    <s v="13-02-2014"/>
    <n v="29"/>
    <n v="1156"/>
    <n v="120"/>
    <n v="915"/>
    <n v="94"/>
    <n v="144"/>
    <n v="96"/>
    <n v="2429"/>
    <n v="2.6798914362629361E-2"/>
    <s v="Wines"/>
    <n v="1"/>
    <n v="3"/>
    <n v="4"/>
    <n v="10"/>
    <n v="1"/>
    <n v="3"/>
    <n v="11"/>
    <n v="0"/>
  </r>
  <r>
    <n v="10033"/>
    <n v="1973"/>
    <n v="52"/>
    <x v="2"/>
    <s v="Divorced"/>
    <s v="Senior"/>
    <n v="31163"/>
    <n v="1"/>
    <n v="0"/>
    <s v="13-02-2014"/>
    <n v="54"/>
    <n v="2"/>
    <n v="3"/>
    <n v="10"/>
    <n v="11"/>
    <n v="2"/>
    <n v="10"/>
    <n v="28"/>
    <n v="8.9850142797548373E-4"/>
    <s v="FishProducts"/>
    <n v="1"/>
    <n v="1"/>
    <n v="0"/>
    <n v="3"/>
    <n v="6"/>
    <n v="3"/>
    <n v="11"/>
    <n v="0"/>
  </r>
  <r>
    <n v="5751"/>
    <n v="1973"/>
    <n v="52"/>
    <x v="2"/>
    <s v="Divorced"/>
    <s v="Senior"/>
    <n v="31163"/>
    <n v="1"/>
    <n v="0"/>
    <s v="13-02-2014"/>
    <n v="54"/>
    <n v="2"/>
    <n v="3"/>
    <n v="10"/>
    <n v="11"/>
    <n v="2"/>
    <n v="10"/>
    <n v="28"/>
    <n v="8.9850142797548373E-4"/>
    <s v="FishProducts"/>
    <n v="1"/>
    <n v="1"/>
    <n v="0"/>
    <n v="3"/>
    <n v="6"/>
    <n v="3"/>
    <n v="11"/>
    <n v="0"/>
  </r>
  <r>
    <n v="5350"/>
    <n v="1991"/>
    <n v="34"/>
    <x v="1"/>
    <s v="Single"/>
    <s v="Adult"/>
    <n v="90638"/>
    <n v="0"/>
    <n v="0"/>
    <s v="13-02-2014"/>
    <n v="29"/>
    <n v="1156"/>
    <n v="120"/>
    <n v="915"/>
    <n v="94"/>
    <n v="144"/>
    <n v="96"/>
    <n v="2429"/>
    <n v="2.6798914362629361E-2"/>
    <s v="Wines"/>
    <n v="1"/>
    <n v="3"/>
    <n v="4"/>
    <n v="10"/>
    <n v="1"/>
    <n v="3"/>
    <n v="11"/>
    <n v="1"/>
  </r>
  <r>
    <n v="5899"/>
    <n v="1950"/>
    <n v="75"/>
    <x v="3"/>
    <s v="Together"/>
    <s v="Senior"/>
    <n v="5648"/>
    <n v="1"/>
    <n v="1"/>
    <s v="13-03-2014"/>
    <n v="68"/>
    <n v="28"/>
    <n v="0"/>
    <n v="6"/>
    <n v="1"/>
    <n v="1"/>
    <n v="13"/>
    <n v="36"/>
    <n v="6.3739376770538241E-3"/>
    <s v="Wines"/>
    <n v="1"/>
    <n v="1"/>
    <n v="0"/>
    <n v="0"/>
    <n v="20"/>
    <n v="3"/>
    <n v="11"/>
    <n v="0"/>
  </r>
  <r>
    <n v="6932"/>
    <n v="1941"/>
    <n v="84"/>
    <x v="3"/>
    <s v="Married"/>
    <s v="Senior"/>
    <n v="93027"/>
    <n v="0"/>
    <n v="0"/>
    <s v="13-04-2013"/>
    <n v="77"/>
    <n v="1285"/>
    <n v="42"/>
    <n v="716"/>
    <n v="55"/>
    <n v="0"/>
    <n v="21"/>
    <n v="2098"/>
    <n v="2.255259225816161E-2"/>
    <s v="Wines"/>
    <n v="0"/>
    <n v="7"/>
    <n v="10"/>
    <n v="5"/>
    <n v="2"/>
    <n v="3"/>
    <n v="11"/>
    <n v="0"/>
  </r>
  <r>
    <n v="3136"/>
    <n v="1962"/>
    <n v="63"/>
    <x v="1"/>
    <s v="Divorced"/>
    <s v="Senior"/>
    <n v="59432"/>
    <n v="0"/>
    <n v="1"/>
    <s v="13-04-2013"/>
    <n v="88"/>
    <n v="317"/>
    <n v="25"/>
    <n v="265"/>
    <n v="25"/>
    <n v="19"/>
    <n v="12"/>
    <n v="651"/>
    <n v="1.0953694979135819E-2"/>
    <s v="Wines"/>
    <n v="3"/>
    <n v="5"/>
    <n v="3"/>
    <n v="11"/>
    <n v="5"/>
    <n v="3"/>
    <n v="11"/>
    <n v="0"/>
  </r>
  <r>
    <n v="2371"/>
    <n v="1972"/>
    <n v="53"/>
    <x v="0"/>
    <s v="Married"/>
    <s v="Senior"/>
    <n v="33622"/>
    <n v="1"/>
    <n v="1"/>
    <s v="13-04-2013"/>
    <n v="22"/>
    <n v="39"/>
    <n v="1"/>
    <n v="22"/>
    <n v="3"/>
    <n v="4"/>
    <n v="12"/>
    <n v="69"/>
    <n v="2.0522277080483016E-3"/>
    <s v="Wines"/>
    <n v="3"/>
    <n v="2"/>
    <n v="0"/>
    <n v="4"/>
    <n v="7"/>
    <n v="3"/>
    <n v="11"/>
    <n v="0"/>
  </r>
  <r>
    <n v="2620"/>
    <n v="1974"/>
    <n v="51"/>
    <x v="3"/>
    <s v="Married"/>
    <s v="Senior"/>
    <n v="34596"/>
    <n v="1"/>
    <n v="0"/>
    <s v="13-04-2013"/>
    <n v="48"/>
    <n v="14"/>
    <n v="0"/>
    <n v="2"/>
    <n v="0"/>
    <n v="0"/>
    <n v="7"/>
    <n v="16"/>
    <n v="4.6248121170077463E-4"/>
    <s v="Wines"/>
    <n v="1"/>
    <n v="1"/>
    <n v="0"/>
    <n v="2"/>
    <n v="8"/>
    <n v="3"/>
    <n v="11"/>
    <n v="1"/>
  </r>
  <r>
    <n v="2918"/>
    <n v="1981"/>
    <n v="44"/>
    <x v="0"/>
    <s v="Divorced"/>
    <s v="Adult"/>
    <n v="28510"/>
    <n v="1"/>
    <n v="1"/>
    <s v="13-04-2013"/>
    <n v="72"/>
    <n v="44"/>
    <n v="5"/>
    <n v="19"/>
    <n v="0"/>
    <n v="4"/>
    <n v="19"/>
    <n v="72"/>
    <n v="2.5254296737986671E-3"/>
    <s v="Wines"/>
    <n v="3"/>
    <n v="2"/>
    <n v="0"/>
    <n v="4"/>
    <n v="5"/>
    <n v="3"/>
    <n v="11"/>
    <n v="0"/>
  </r>
  <r>
    <n v="8254"/>
    <n v="1974"/>
    <n v="51"/>
    <x v="3"/>
    <s v="Married"/>
    <s v="Senior"/>
    <n v="34596"/>
    <n v="1"/>
    <n v="0"/>
    <s v="13-04-2013"/>
    <n v="48"/>
    <n v="14"/>
    <n v="0"/>
    <n v="2"/>
    <n v="0"/>
    <n v="0"/>
    <n v="7"/>
    <n v="16"/>
    <n v="4.6248121170077463E-4"/>
    <s v="Wines"/>
    <n v="1"/>
    <n v="1"/>
    <n v="0"/>
    <n v="2"/>
    <n v="8"/>
    <n v="3"/>
    <n v="11"/>
    <n v="0"/>
  </r>
  <r>
    <n v="11110"/>
    <n v="1973"/>
    <n v="52"/>
    <x v="0"/>
    <s v="Single"/>
    <s v="Senior"/>
    <n v="3502"/>
    <n v="1"/>
    <n v="0"/>
    <s v="13-04-2013"/>
    <n v="56"/>
    <n v="2"/>
    <n v="1"/>
    <n v="1"/>
    <n v="0"/>
    <n v="0"/>
    <n v="1"/>
    <n v="4"/>
    <n v="1.1422044545973729E-3"/>
    <s v="Wines"/>
    <n v="0"/>
    <n v="0"/>
    <n v="0"/>
    <n v="0"/>
    <n v="14"/>
    <n v="3"/>
    <n v="11"/>
    <n v="0"/>
  </r>
  <r>
    <n v="1717"/>
    <n v="1988"/>
    <n v="37"/>
    <x v="0"/>
    <s v="Single"/>
    <s v="Adult"/>
    <n v="39747"/>
    <n v="1"/>
    <n v="0"/>
    <s v="13-04-2014"/>
    <n v="43"/>
    <n v="80"/>
    <n v="15"/>
    <n v="93"/>
    <n v="20"/>
    <n v="13"/>
    <n v="52"/>
    <n v="221"/>
    <n v="5.5601680629984657E-3"/>
    <s v="MeatProducts"/>
    <n v="3"/>
    <n v="5"/>
    <n v="1"/>
    <n v="4"/>
    <n v="8"/>
    <n v="3"/>
    <n v="11"/>
    <n v="0"/>
  </r>
  <r>
    <n v="4725"/>
    <n v="1950"/>
    <n v="75"/>
    <x v="3"/>
    <s v="Together"/>
    <s v="Senior"/>
    <n v="50616"/>
    <n v="0"/>
    <n v="1"/>
    <s v="13-04-2014"/>
    <n v="71"/>
    <n v="30"/>
    <n v="2"/>
    <n v="25"/>
    <n v="0"/>
    <n v="1"/>
    <n v="9"/>
    <n v="58"/>
    <n v="1.1458827248300933E-3"/>
    <s v="Wines"/>
    <n v="1"/>
    <n v="1"/>
    <n v="1"/>
    <n v="4"/>
    <n v="2"/>
    <n v="3"/>
    <n v="11"/>
    <n v="0"/>
  </r>
  <r>
    <n v="9972"/>
    <n v="1955"/>
    <n v="70"/>
    <x v="3"/>
    <s v="Together"/>
    <s v="Senior"/>
    <n v="46015"/>
    <n v="1"/>
    <n v="1"/>
    <s v="13-04-2014"/>
    <n v="25"/>
    <n v="38"/>
    <n v="0"/>
    <n v="2"/>
    <n v="0"/>
    <n v="0"/>
    <n v="6"/>
    <n v="40"/>
    <n v="8.6928175594914699E-4"/>
    <s v="Wines"/>
    <n v="1"/>
    <n v="1"/>
    <n v="0"/>
    <n v="3"/>
    <n v="7"/>
    <n v="3"/>
    <n v="11"/>
    <n v="0"/>
  </r>
  <r>
    <n v="2945"/>
    <n v="1955"/>
    <n v="70"/>
    <x v="3"/>
    <s v="Together"/>
    <s v="Senior"/>
    <n v="46015"/>
    <n v="1"/>
    <n v="1"/>
    <s v="13-04-2014"/>
    <n v="25"/>
    <n v="38"/>
    <n v="0"/>
    <n v="2"/>
    <n v="0"/>
    <n v="0"/>
    <n v="6"/>
    <n v="40"/>
    <n v="8.6928175594914699E-4"/>
    <s v="Wines"/>
    <n v="1"/>
    <n v="1"/>
    <n v="0"/>
    <n v="3"/>
    <n v="7"/>
    <n v="3"/>
    <n v="11"/>
    <n v="0"/>
  </r>
  <r>
    <n v="10779"/>
    <n v="1983"/>
    <n v="42"/>
    <x v="0"/>
    <s v="Single"/>
    <s v="Adult"/>
    <n v="22148"/>
    <n v="0"/>
    <n v="0"/>
    <s v="13-04-2014"/>
    <n v="16"/>
    <n v="15"/>
    <n v="5"/>
    <n v="14"/>
    <n v="0"/>
    <n v="4"/>
    <n v="11"/>
    <n v="38"/>
    <n v="1.7157305400036121E-3"/>
    <s v="Wines"/>
    <n v="1"/>
    <n v="1"/>
    <n v="0"/>
    <n v="3"/>
    <n v="7"/>
    <n v="3"/>
    <n v="11"/>
    <n v="0"/>
  </r>
  <r>
    <n v="9797"/>
    <n v="1956"/>
    <n v="69"/>
    <x v="0"/>
    <s v="Married"/>
    <s v="Senior"/>
    <n v="58116"/>
    <n v="0"/>
    <n v="1"/>
    <s v="13-04-2014"/>
    <n v="38"/>
    <n v="228"/>
    <n v="19"/>
    <n v="130"/>
    <n v="4"/>
    <n v="11"/>
    <n v="51"/>
    <n v="392"/>
    <n v="6.7451304287975775E-3"/>
    <s v="Wines"/>
    <n v="2"/>
    <n v="3"/>
    <n v="3"/>
    <n v="8"/>
    <n v="2"/>
    <n v="3"/>
    <n v="11"/>
    <n v="0"/>
  </r>
  <r>
    <n v="5552"/>
    <n v="1963"/>
    <n v="62"/>
    <x v="1"/>
    <s v="Divorced"/>
    <s v="Senior"/>
    <n v="48721"/>
    <n v="1"/>
    <n v="1"/>
    <s v="13-05-2013"/>
    <n v="50"/>
    <n v="81"/>
    <n v="18"/>
    <n v="113"/>
    <n v="47"/>
    <n v="13"/>
    <n v="21"/>
    <n v="272"/>
    <n v="5.5828082346421459E-3"/>
    <s v="MeatProducts"/>
    <n v="6"/>
    <n v="4"/>
    <n v="2"/>
    <n v="5"/>
    <n v="6"/>
    <n v="3"/>
    <n v="11"/>
    <n v="0"/>
  </r>
  <r>
    <n v="6999"/>
    <n v="1980"/>
    <n v="45"/>
    <x v="1"/>
    <s v="Married"/>
    <s v="Adult"/>
    <n v="69661"/>
    <n v="0"/>
    <n v="0"/>
    <s v="13-05-2014"/>
    <n v="80"/>
    <n v="656"/>
    <n v="16"/>
    <n v="106"/>
    <n v="32"/>
    <n v="16"/>
    <n v="8"/>
    <n v="826"/>
    <n v="1.1857423809592168E-2"/>
    <s v="Wines"/>
    <n v="1"/>
    <n v="7"/>
    <n v="3"/>
    <n v="12"/>
    <n v="3"/>
    <n v="3"/>
    <n v="11"/>
    <n v="0"/>
  </r>
  <r>
    <n v="4149"/>
    <n v="1948"/>
    <n v="77"/>
    <x v="3"/>
    <s v="Together"/>
    <s v="Senior"/>
    <n v="76140"/>
    <n v="0"/>
    <n v="0"/>
    <s v="13-05-2014"/>
    <n v="57"/>
    <n v="586"/>
    <n v="66"/>
    <n v="653"/>
    <n v="17"/>
    <n v="0"/>
    <n v="26"/>
    <n v="1322"/>
    <n v="1.736275282374573E-2"/>
    <s v="MeatProducts"/>
    <n v="1"/>
    <n v="5"/>
    <n v="9"/>
    <n v="6"/>
    <n v="2"/>
    <n v="3"/>
    <n v="11"/>
    <n v="0"/>
  </r>
  <r>
    <n v="10476"/>
    <n v="1958"/>
    <n v="67"/>
    <x v="0"/>
    <s v="Married"/>
    <s v="Senior"/>
    <n v="67267"/>
    <n v="0"/>
    <n v="1"/>
    <s v="13-05-2014"/>
    <n v="0"/>
    <n v="134"/>
    <n v="11"/>
    <n v="59"/>
    <n v="15"/>
    <n v="2"/>
    <n v="30"/>
    <n v="221"/>
    <n v="3.2854148393714599E-3"/>
    <s v="Wines"/>
    <n v="1"/>
    <n v="3"/>
    <n v="2"/>
    <n v="5"/>
    <n v="2"/>
    <n v="3"/>
    <n v="11"/>
    <n v="0"/>
  </r>
  <r>
    <n v="4697"/>
    <n v="1949"/>
    <n v="76"/>
    <x v="1"/>
    <s v="Divorced"/>
    <s v="Senior"/>
    <n v="35416"/>
    <n v="0"/>
    <n v="0"/>
    <s v="13-06-2013"/>
    <n v="62"/>
    <n v="248"/>
    <n v="3"/>
    <n v="81"/>
    <n v="4"/>
    <n v="3"/>
    <n v="51"/>
    <n v="339"/>
    <n v="9.5719448836683978E-3"/>
    <s v="Wines"/>
    <n v="3"/>
    <n v="7"/>
    <n v="1"/>
    <n v="5"/>
    <n v="8"/>
    <n v="3"/>
    <n v="11"/>
    <n v="0"/>
  </r>
  <r>
    <n v="6245"/>
    <n v="1950"/>
    <n v="75"/>
    <x v="3"/>
    <s v="Together"/>
    <s v="Senior"/>
    <n v="59292"/>
    <n v="0"/>
    <n v="1"/>
    <s v="13-06-2013"/>
    <n v="71"/>
    <n v="378"/>
    <n v="14"/>
    <n v="68"/>
    <n v="19"/>
    <n v="14"/>
    <n v="14"/>
    <n v="493"/>
    <n v="8.3147810834513936E-3"/>
    <s v="Wines"/>
    <n v="2"/>
    <n v="3"/>
    <n v="5"/>
    <n v="8"/>
    <n v="3"/>
    <n v="3"/>
    <n v="11"/>
    <n v="0"/>
  </r>
  <r>
    <n v="7848"/>
    <n v="1974"/>
    <n v="51"/>
    <x v="0"/>
    <s v="Single"/>
    <s v="Senior"/>
    <n v="49166"/>
    <n v="0"/>
    <n v="1"/>
    <s v="13-06-2013"/>
    <n v="17"/>
    <n v="224"/>
    <n v="2"/>
    <n v="25"/>
    <n v="7"/>
    <n v="0"/>
    <n v="110"/>
    <n v="258"/>
    <n v="5.2475287800512549E-3"/>
    <s v="Wines"/>
    <n v="2"/>
    <n v="5"/>
    <n v="3"/>
    <n v="3"/>
    <n v="6"/>
    <n v="3"/>
    <n v="11"/>
    <n v="0"/>
  </r>
  <r>
    <n v="8780"/>
    <n v="1950"/>
    <n v="75"/>
    <x v="3"/>
    <s v="Together"/>
    <s v="Senior"/>
    <n v="59292"/>
    <n v="0"/>
    <n v="1"/>
    <s v="13-06-2013"/>
    <n v="71"/>
    <n v="378"/>
    <n v="14"/>
    <n v="68"/>
    <n v="19"/>
    <n v="14"/>
    <n v="14"/>
    <n v="493"/>
    <n v="8.3147810834513936E-3"/>
    <s v="Wines"/>
    <n v="2"/>
    <n v="3"/>
    <n v="5"/>
    <n v="8"/>
    <n v="3"/>
    <n v="3"/>
    <n v="11"/>
    <n v="0"/>
  </r>
  <r>
    <n v="10870"/>
    <n v="1967"/>
    <n v="58"/>
    <x v="0"/>
    <s v="Married"/>
    <s v="Senior"/>
    <n v="61223"/>
    <n v="0"/>
    <n v="1"/>
    <s v="13-06-2013"/>
    <n v="46"/>
    <n v="709"/>
    <n v="43"/>
    <n v="182"/>
    <n v="42"/>
    <n v="118"/>
    <n v="247"/>
    <n v="1094"/>
    <n v="1.7869101481469384E-2"/>
    <s v="Wines"/>
    <n v="2"/>
    <n v="9"/>
    <n v="3"/>
    <n v="4"/>
    <n v="5"/>
    <n v="3"/>
    <n v="11"/>
    <n v="0"/>
  </r>
  <r>
    <n v="9624"/>
    <n v="1958"/>
    <n v="67"/>
    <x v="3"/>
    <s v="Together"/>
    <s v="Senior"/>
    <n v="65488"/>
    <n v="0"/>
    <n v="0"/>
    <s v="13-06-2014"/>
    <n v="46"/>
    <n v="603"/>
    <n v="45"/>
    <n v="207"/>
    <n v="36"/>
    <n v="18"/>
    <n v="54"/>
    <n v="909"/>
    <n v="1.3880405570486197E-2"/>
    <s v="Wines"/>
    <n v="1"/>
    <n v="3"/>
    <n v="4"/>
    <n v="6"/>
    <n v="1"/>
    <n v="3"/>
    <n v="11"/>
    <n v="0"/>
  </r>
  <r>
    <n v="6460"/>
    <n v="1982"/>
    <n v="43"/>
    <x v="0"/>
    <s v="Married"/>
    <s v="Adult"/>
    <n v="28718"/>
    <n v="1"/>
    <n v="0"/>
    <s v="13-07-2013"/>
    <n v="78"/>
    <n v="12"/>
    <n v="4"/>
    <n v="6"/>
    <n v="11"/>
    <n v="8"/>
    <n v="16"/>
    <n v="41"/>
    <n v="1.4276760220071035E-3"/>
    <s v="GoldProds"/>
    <n v="2"/>
    <n v="2"/>
    <n v="0"/>
    <n v="3"/>
    <n v="8"/>
    <n v="3"/>
    <n v="11"/>
    <n v="0"/>
  </r>
  <r>
    <n v="10364"/>
    <n v="1959"/>
    <n v="66"/>
    <x v="0"/>
    <s v="Divorced"/>
    <s v="Senior"/>
    <n v="23295"/>
    <n v="0"/>
    <n v="0"/>
    <s v="13-07-2013"/>
    <n v="72"/>
    <n v="0"/>
    <n v="0"/>
    <n v="1"/>
    <n v="2"/>
    <n v="12"/>
    <n v="5"/>
    <n v="15"/>
    <n v="6.43915003219575E-4"/>
    <s v="Sweet"/>
    <n v="1"/>
    <n v="1"/>
    <n v="0"/>
    <n v="2"/>
    <n v="8"/>
    <n v="3"/>
    <n v="11"/>
    <n v="0"/>
  </r>
  <r>
    <n v="9905"/>
    <n v="1952"/>
    <n v="73"/>
    <x v="0"/>
    <s v="Together"/>
    <s v="Senior"/>
    <n v="34074"/>
    <n v="1"/>
    <n v="1"/>
    <s v="13-07-2013"/>
    <n v="69"/>
    <n v="135"/>
    <n v="1"/>
    <n v="41"/>
    <n v="10"/>
    <n v="1"/>
    <n v="67"/>
    <n v="188"/>
    <n v="5.5174032987028235E-3"/>
    <s v="Wines"/>
    <n v="5"/>
    <n v="3"/>
    <n v="3"/>
    <n v="3"/>
    <n v="6"/>
    <n v="3"/>
    <n v="11"/>
    <n v="0"/>
  </r>
  <r>
    <n v="4188"/>
    <n v="1957"/>
    <n v="68"/>
    <x v="0"/>
    <s v="Single"/>
    <s v="Senior"/>
    <n v="36864"/>
    <n v="0"/>
    <n v="1"/>
    <s v="13-08-2012"/>
    <n v="53"/>
    <n v="204"/>
    <n v="5"/>
    <n v="39"/>
    <n v="17"/>
    <n v="0"/>
    <n v="89"/>
    <n v="265"/>
    <n v="7.1885850694444441E-3"/>
    <s v="Wines"/>
    <n v="3"/>
    <n v="5"/>
    <n v="2"/>
    <n v="4"/>
    <n v="8"/>
    <n v="3"/>
    <n v="11"/>
    <n v="1"/>
  </r>
  <r>
    <n v="7919"/>
    <n v="1976"/>
    <n v="49"/>
    <x v="3"/>
    <s v="Together"/>
    <s v="Adult"/>
    <n v="72335"/>
    <n v="0"/>
    <n v="0"/>
    <s v="13-08-2012"/>
    <n v="2"/>
    <n v="1285"/>
    <n v="105"/>
    <n v="653"/>
    <n v="28"/>
    <n v="21"/>
    <n v="0"/>
    <n v="2092"/>
    <n v="2.8920992603857054E-2"/>
    <s v="Wines"/>
    <n v="1"/>
    <n v="10"/>
    <n v="4"/>
    <n v="8"/>
    <n v="8"/>
    <n v="3"/>
    <n v="11"/>
    <n v="1"/>
  </r>
  <r>
    <n v="1212"/>
    <n v="1973"/>
    <n v="52"/>
    <x v="0"/>
    <s v="Married"/>
    <s v="Senior"/>
    <n v="52845"/>
    <n v="1"/>
    <n v="0"/>
    <s v="13-08-2013"/>
    <n v="7"/>
    <n v="384"/>
    <n v="25"/>
    <n v="292"/>
    <n v="130"/>
    <n v="41"/>
    <n v="64"/>
    <n v="872"/>
    <n v="1.6501088087803956E-2"/>
    <s v="Wines"/>
    <n v="3"/>
    <n v="8"/>
    <n v="8"/>
    <n v="6"/>
    <n v="6"/>
    <n v="3"/>
    <n v="11"/>
    <n v="0"/>
  </r>
  <r>
    <n v="8181"/>
    <n v="1978"/>
    <n v="47"/>
    <x v="2"/>
    <s v="Single"/>
    <s v="Adult"/>
    <n v="38593"/>
    <n v="1"/>
    <n v="0"/>
    <s v="13-09-2013"/>
    <n v="42"/>
    <n v="51"/>
    <n v="12"/>
    <n v="49"/>
    <n v="17"/>
    <n v="24"/>
    <n v="24"/>
    <n v="153"/>
    <n v="3.9644495115694553E-3"/>
    <s v="Wines"/>
    <n v="3"/>
    <n v="4"/>
    <n v="1"/>
    <n v="3"/>
    <n v="8"/>
    <n v="3"/>
    <n v="11"/>
    <n v="0"/>
  </r>
  <r>
    <n v="5304"/>
    <n v="1974"/>
    <n v="51"/>
    <x v="3"/>
    <s v="Single"/>
    <s v="Senior"/>
    <n v="30899"/>
    <n v="1"/>
    <n v="0"/>
    <s v="13-10-2012"/>
    <n v="35"/>
    <n v="24"/>
    <n v="0"/>
    <n v="8"/>
    <n v="0"/>
    <n v="0"/>
    <n v="1"/>
    <n v="32"/>
    <n v="1.0356322211074792E-3"/>
    <s v="Wines"/>
    <n v="2"/>
    <n v="1"/>
    <n v="0"/>
    <n v="3"/>
    <n v="6"/>
    <n v="3"/>
    <n v="11"/>
    <n v="0"/>
  </r>
  <r>
    <n v="3933"/>
    <n v="1980"/>
    <n v="45"/>
    <x v="0"/>
    <s v="Together"/>
    <s v="Adult"/>
    <n v="44010"/>
    <n v="1"/>
    <n v="0"/>
    <s v="13-10-2012"/>
    <n v="46"/>
    <n v="186"/>
    <n v="36"/>
    <n v="234"/>
    <n v="86"/>
    <n v="72"/>
    <n v="48"/>
    <n v="614"/>
    <n v="1.3951374687571006E-2"/>
    <s v="MeatProducts"/>
    <n v="6"/>
    <n v="10"/>
    <n v="2"/>
    <n v="6"/>
    <n v="9"/>
    <n v="3"/>
    <n v="11"/>
    <n v="0"/>
  </r>
  <r>
    <n v="5985"/>
    <n v="1965"/>
    <n v="60"/>
    <x v="1"/>
    <s v="Single"/>
    <s v="Senior"/>
    <n v="33168"/>
    <n v="0"/>
    <n v="1"/>
    <s v="13-10-2012"/>
    <n v="0"/>
    <n v="80"/>
    <n v="1"/>
    <n v="37"/>
    <n v="0"/>
    <n v="1"/>
    <n v="3"/>
    <n v="119"/>
    <n v="3.5877954655089243E-3"/>
    <s v="Wines"/>
    <n v="3"/>
    <n v="2"/>
    <n v="1"/>
    <n v="4"/>
    <n v="7"/>
    <n v="3"/>
    <n v="11"/>
    <n v="0"/>
  </r>
  <r>
    <n v="10525"/>
    <n v="1986"/>
    <n v="39"/>
    <x v="0"/>
    <s v="Single"/>
    <s v="Adult"/>
    <n v="26576"/>
    <n v="1"/>
    <n v="0"/>
    <s v="13-10-2012"/>
    <n v="40"/>
    <n v="10"/>
    <n v="0"/>
    <n v="8"/>
    <n v="0"/>
    <n v="0"/>
    <n v="9"/>
    <n v="18"/>
    <n v="6.7730282962071041E-4"/>
    <s v="Wines"/>
    <n v="1"/>
    <n v="1"/>
    <n v="0"/>
    <n v="2"/>
    <n v="9"/>
    <n v="3"/>
    <n v="11"/>
    <n v="1"/>
  </r>
  <r>
    <n v="4042"/>
    <n v="1971"/>
    <n v="54"/>
    <x v="0"/>
    <s v="Divorced"/>
    <s v="Senior"/>
    <n v="43300"/>
    <n v="0"/>
    <n v="1"/>
    <s v="13-10-2012"/>
    <n v="87"/>
    <n v="91"/>
    <n v="3"/>
    <n v="52"/>
    <n v="2"/>
    <n v="1"/>
    <n v="31"/>
    <n v="149"/>
    <n v="3.441108545034642E-3"/>
    <s v="Wines"/>
    <n v="3"/>
    <n v="4"/>
    <n v="0"/>
    <n v="4"/>
    <n v="8"/>
    <n v="3"/>
    <n v="11"/>
    <n v="1"/>
  </r>
  <r>
    <n v="164"/>
    <n v="1977"/>
    <n v="48"/>
    <x v="3"/>
    <s v="Married"/>
    <s v="Adult"/>
    <n v="28973"/>
    <n v="0"/>
    <n v="0"/>
    <s v="13-10-2012"/>
    <n v="59"/>
    <n v="206"/>
    <n v="0"/>
    <n v="46"/>
    <n v="3"/>
    <n v="2"/>
    <n v="12"/>
    <n v="257"/>
    <n v="8.8703275463362444E-3"/>
    <s v="Wines"/>
    <n v="2"/>
    <n v="5"/>
    <n v="1"/>
    <n v="5"/>
    <n v="8"/>
    <n v="3"/>
    <n v="11"/>
    <n v="0"/>
  </r>
  <r>
    <n v="4002"/>
    <n v="1960"/>
    <n v="65"/>
    <x v="3"/>
    <s v="Married"/>
    <s v="Senior"/>
    <n v="77037"/>
    <n v="0"/>
    <n v="1"/>
    <s v="13-10-2013"/>
    <n v="3"/>
    <n v="463"/>
    <n v="96"/>
    <n v="333"/>
    <n v="168"/>
    <n v="53"/>
    <n v="10"/>
    <n v="1113"/>
    <n v="1.4447603099809183E-2"/>
    <s v="Wines"/>
    <n v="1"/>
    <n v="7"/>
    <n v="7"/>
    <n v="12"/>
    <n v="3"/>
    <n v="3"/>
    <n v="11"/>
    <n v="0"/>
  </r>
  <r>
    <n v="5922"/>
    <n v="1974"/>
    <n v="51"/>
    <x v="3"/>
    <s v="Married"/>
    <s v="Senior"/>
    <n v="40344"/>
    <n v="0"/>
    <n v="1"/>
    <s v="13-10-2013"/>
    <n v="48"/>
    <n v="210"/>
    <n v="0"/>
    <n v="6"/>
    <n v="0"/>
    <n v="0"/>
    <n v="2"/>
    <n v="216"/>
    <n v="5.353955978584176E-3"/>
    <s v="Wines"/>
    <n v="2"/>
    <n v="4"/>
    <n v="1"/>
    <n v="5"/>
    <n v="7"/>
    <n v="3"/>
    <n v="11"/>
    <n v="0"/>
  </r>
  <r>
    <n v="7000"/>
    <n v="1972"/>
    <n v="53"/>
    <x v="2"/>
    <s v="Single"/>
    <s v="Senior"/>
    <n v="65704"/>
    <n v="0"/>
    <n v="0"/>
    <s v="13-10-2013"/>
    <n v="18"/>
    <n v="279"/>
    <n v="172"/>
    <n v="74"/>
    <n v="38"/>
    <n v="8"/>
    <n v="246"/>
    <n v="571"/>
    <n v="8.6904906854985992E-3"/>
    <s v="Wines"/>
    <n v="1"/>
    <n v="2"/>
    <n v="10"/>
    <n v="10"/>
    <n v="1"/>
    <n v="3"/>
    <n v="11"/>
    <n v="0"/>
  </r>
  <r>
    <n v="965"/>
    <n v="1971"/>
    <n v="54"/>
    <x v="0"/>
    <s v="Divorced"/>
    <s v="Senior"/>
    <n v="55635"/>
    <n v="0"/>
    <n v="1"/>
    <s v="13-11-2012"/>
    <n v="34"/>
    <n v="235"/>
    <n v="65"/>
    <n v="164"/>
    <n v="50"/>
    <n v="49"/>
    <n v="27"/>
    <n v="563"/>
    <n v="1.0119529073425003E-2"/>
    <s v="Wines"/>
    <n v="4"/>
    <n v="7"/>
    <n v="3"/>
    <n v="7"/>
    <n v="6"/>
    <n v="3"/>
    <n v="11"/>
    <n v="0"/>
  </r>
  <r>
    <n v="387"/>
    <n v="1976"/>
    <n v="49"/>
    <x v="4"/>
    <s v="Married"/>
    <s v="Adult"/>
    <n v="7500"/>
    <n v="0"/>
    <n v="0"/>
    <s v="13-11-2012"/>
    <n v="59"/>
    <n v="6"/>
    <n v="16"/>
    <n v="11"/>
    <n v="11"/>
    <n v="1"/>
    <n v="16"/>
    <n v="45"/>
    <n v="6.0000000000000001E-3"/>
    <s v="Fruits"/>
    <n v="1"/>
    <n v="2"/>
    <n v="0"/>
    <n v="3"/>
    <n v="8"/>
    <n v="3"/>
    <n v="11"/>
    <n v="0"/>
  </r>
  <r>
    <n v="8870"/>
    <n v="1984"/>
    <n v="41"/>
    <x v="0"/>
    <s v="Together"/>
    <s v="Adult"/>
    <n v="35196"/>
    <n v="1"/>
    <n v="0"/>
    <s v="13-11-2012"/>
    <n v="68"/>
    <n v="75"/>
    <n v="12"/>
    <n v="141"/>
    <n v="43"/>
    <n v="39"/>
    <n v="187"/>
    <n v="310"/>
    <n v="8.8078190703489035E-3"/>
    <s v="GoldProds"/>
    <n v="6"/>
    <n v="6"/>
    <n v="1"/>
    <n v="5"/>
    <n v="8"/>
    <n v="3"/>
    <n v="11"/>
    <n v="1"/>
  </r>
  <r>
    <n v="9463"/>
    <n v="1959"/>
    <n v="66"/>
    <x v="0"/>
    <s v="Together"/>
    <s v="Senior"/>
    <n v="71706"/>
    <n v="0"/>
    <n v="1"/>
    <s v="13-11-2012"/>
    <n v="16"/>
    <n v="931"/>
    <n v="56"/>
    <n v="253"/>
    <n v="91"/>
    <n v="98"/>
    <n v="14"/>
    <n v="1429"/>
    <n v="1.9928597327978134E-2"/>
    <s v="Wines"/>
    <n v="4"/>
    <n v="9"/>
    <n v="5"/>
    <n v="7"/>
    <n v="5"/>
    <n v="3"/>
    <n v="11"/>
    <n v="0"/>
  </r>
  <r>
    <n v="10340"/>
    <n v="1984"/>
    <n v="41"/>
    <x v="0"/>
    <s v="Together"/>
    <s v="Adult"/>
    <n v="35196"/>
    <n v="1"/>
    <n v="0"/>
    <s v="13-11-2012"/>
    <n v="68"/>
    <n v="75"/>
    <n v="12"/>
    <n v="141"/>
    <n v="43"/>
    <n v="39"/>
    <n v="187"/>
    <n v="310"/>
    <n v="8.8078190703489035E-3"/>
    <s v="GoldProds"/>
    <n v="6"/>
    <n v="6"/>
    <n v="1"/>
    <n v="5"/>
    <n v="8"/>
    <n v="3"/>
    <n v="11"/>
    <n v="0"/>
  </r>
  <r>
    <n v="1867"/>
    <n v="1957"/>
    <n v="68"/>
    <x v="0"/>
    <s v="Single"/>
    <s v="Senior"/>
    <n v="64849"/>
    <n v="0"/>
    <n v="0"/>
    <s v="13-11-2012"/>
    <n v="42"/>
    <n v="652"/>
    <n v="48"/>
    <n v="350"/>
    <n v="94"/>
    <n v="84"/>
    <n v="108"/>
    <n v="1228"/>
    <n v="1.8936298169593978E-2"/>
    <s v="Wines"/>
    <n v="1"/>
    <n v="9"/>
    <n v="3"/>
    <n v="6"/>
    <n v="5"/>
    <n v="3"/>
    <n v="11"/>
    <n v="1"/>
  </r>
  <r>
    <n v="4370"/>
    <n v="1966"/>
    <n v="59"/>
    <x v="0"/>
    <s v="Together"/>
    <s v="Senior"/>
    <n v="43482"/>
    <n v="2"/>
    <n v="1"/>
    <s v="13-11-2013"/>
    <n v="83"/>
    <n v="18"/>
    <n v="1"/>
    <n v="32"/>
    <n v="6"/>
    <n v="3"/>
    <n v="28"/>
    <n v="60"/>
    <n v="1.3798813302056023E-3"/>
    <s v="MeatProducts"/>
    <n v="3"/>
    <n v="2"/>
    <n v="0"/>
    <n v="4"/>
    <n v="6"/>
    <n v="3"/>
    <n v="11"/>
    <n v="0"/>
  </r>
  <r>
    <n v="1604"/>
    <n v="1960"/>
    <n v="65"/>
    <x v="1"/>
    <s v="Married"/>
    <s v="Senior"/>
    <n v="47353"/>
    <n v="0"/>
    <n v="1"/>
    <s v="13-11-2013"/>
    <n v="93"/>
    <n v="184"/>
    <n v="2"/>
    <n v="19"/>
    <n v="8"/>
    <n v="8"/>
    <n v="4"/>
    <n v="221"/>
    <n v="4.6670749477329843E-3"/>
    <s v="Wines"/>
    <n v="3"/>
    <n v="2"/>
    <n v="2"/>
    <n v="6"/>
    <n v="5"/>
    <n v="3"/>
    <n v="11"/>
    <n v="0"/>
  </r>
  <r>
    <n v="6246"/>
    <n v="1953"/>
    <n v="72"/>
    <x v="0"/>
    <s v="Single"/>
    <s v="Senior"/>
    <n v="73892"/>
    <n v="0"/>
    <n v="0"/>
    <s v="13-11-2013"/>
    <n v="40"/>
    <n v="703"/>
    <n v="102"/>
    <n v="601"/>
    <n v="0"/>
    <n v="58"/>
    <n v="43"/>
    <n v="1464"/>
    <n v="1.981269961565528E-2"/>
    <s v="Wines"/>
    <n v="1"/>
    <n v="3"/>
    <n v="11"/>
    <n v="8"/>
    <n v="1"/>
    <n v="3"/>
    <n v="11"/>
    <n v="1"/>
  </r>
  <r>
    <n v="3376"/>
    <n v="1970"/>
    <n v="55"/>
    <x v="1"/>
    <s v="Divorced"/>
    <s v="Senior"/>
    <n v="55282"/>
    <n v="1"/>
    <n v="0"/>
    <s v="13-12-2013"/>
    <n v="9"/>
    <n v="125"/>
    <n v="6"/>
    <n v="73"/>
    <n v="8"/>
    <n v="4"/>
    <n v="19"/>
    <n v="216"/>
    <n v="3.9072392460475381E-3"/>
    <s v="Wines"/>
    <n v="1"/>
    <n v="3"/>
    <n v="1"/>
    <n v="6"/>
    <n v="4"/>
    <n v="3"/>
    <n v="11"/>
    <n v="0"/>
  </r>
  <r>
    <n v="310"/>
    <n v="1970"/>
    <n v="55"/>
    <x v="1"/>
    <s v="Married"/>
    <s v="Senior"/>
    <n v="61872"/>
    <n v="0"/>
    <n v="1"/>
    <s v="13-12-2013"/>
    <n v="81"/>
    <n v="330"/>
    <n v="5"/>
    <n v="159"/>
    <n v="36"/>
    <n v="27"/>
    <n v="16"/>
    <n v="557"/>
    <n v="9.0024566847685551E-3"/>
    <s v="Wines"/>
    <n v="4"/>
    <n v="4"/>
    <n v="4"/>
    <n v="9"/>
    <n v="4"/>
    <n v="3"/>
    <n v="11"/>
    <n v="0"/>
  </r>
  <r>
    <n v="5138"/>
    <n v="1950"/>
    <n v="75"/>
    <x v="0"/>
    <s v="Together"/>
    <s v="Senior"/>
    <n v="28320"/>
    <n v="0"/>
    <n v="1"/>
    <s v="14-01-2013"/>
    <n v="68"/>
    <n v="19"/>
    <n v="1"/>
    <n v="14"/>
    <n v="3"/>
    <n v="2"/>
    <n v="4"/>
    <n v="39"/>
    <n v="1.3771186440677966E-3"/>
    <s v="Wines"/>
    <n v="1"/>
    <n v="1"/>
    <n v="0"/>
    <n v="3"/>
    <n v="8"/>
    <n v="3"/>
    <n v="11"/>
    <n v="0"/>
  </r>
  <r>
    <n v="10925"/>
    <n v="1983"/>
    <n v="42"/>
    <x v="0"/>
    <s v="Married"/>
    <s v="Adult"/>
    <n v="76630"/>
    <n v="0"/>
    <n v="0"/>
    <s v="14-01-2014"/>
    <n v="93"/>
    <n v="255"/>
    <n v="31"/>
    <n v="446"/>
    <n v="40"/>
    <n v="56"/>
    <n v="175"/>
    <n v="828"/>
    <n v="1.0805167688894689E-2"/>
    <s v="MeatProducts"/>
    <n v="1"/>
    <n v="3"/>
    <n v="10"/>
    <n v="11"/>
    <n v="1"/>
    <n v="3"/>
    <n v="11"/>
    <n v="0"/>
  </r>
  <r>
    <n v="5758"/>
    <n v="1982"/>
    <n v="43"/>
    <x v="0"/>
    <s v="Married"/>
    <s v="Adult"/>
    <n v="65169"/>
    <n v="0"/>
    <n v="0"/>
    <s v="14-01-2014"/>
    <n v="23"/>
    <n v="1074"/>
    <n v="0"/>
    <n v="69"/>
    <n v="0"/>
    <n v="0"/>
    <n v="46"/>
    <n v="1143"/>
    <n v="1.7539013948349676E-2"/>
    <s v="Wines"/>
    <n v="1"/>
    <n v="10"/>
    <n v="4"/>
    <n v="13"/>
    <n v="6"/>
    <n v="3"/>
    <n v="11"/>
    <n v="1"/>
  </r>
  <r>
    <n v="10402"/>
    <n v="1967"/>
    <n v="58"/>
    <x v="0"/>
    <s v="Married"/>
    <s v="Senior"/>
    <n v="35441"/>
    <n v="1"/>
    <n v="1"/>
    <s v="14-02-2013"/>
    <n v="94"/>
    <n v="25"/>
    <n v="1"/>
    <n v="9"/>
    <n v="2"/>
    <n v="1"/>
    <n v="1"/>
    <n v="38"/>
    <n v="1.072204508902119E-3"/>
    <s v="Wines"/>
    <n v="2"/>
    <n v="1"/>
    <n v="0"/>
    <n v="3"/>
    <n v="8"/>
    <n v="3"/>
    <n v="11"/>
    <n v="0"/>
  </r>
  <r>
    <n v="10602"/>
    <n v="1983"/>
    <n v="42"/>
    <x v="0"/>
    <s v="Married"/>
    <s v="Adult"/>
    <n v="39922"/>
    <n v="1"/>
    <n v="0"/>
    <s v="14-02-2013"/>
    <n v="30"/>
    <n v="29"/>
    <n v="12"/>
    <n v="59"/>
    <n v="19"/>
    <n v="1"/>
    <n v="36"/>
    <n v="120"/>
    <n v="3.0058614297880869E-3"/>
    <s v="MeatProducts"/>
    <n v="2"/>
    <n v="3"/>
    <n v="0"/>
    <n v="4"/>
    <n v="8"/>
    <n v="3"/>
    <n v="11"/>
    <n v="0"/>
  </r>
  <r>
    <n v="5740"/>
    <n v="1970"/>
    <n v="55"/>
    <x v="2"/>
    <s v="Divorced"/>
    <s v="Senior"/>
    <n v="25959"/>
    <n v="1"/>
    <n v="1"/>
    <s v="14-02-2013"/>
    <n v="1"/>
    <n v="4"/>
    <n v="2"/>
    <n v="12"/>
    <n v="7"/>
    <n v="5"/>
    <n v="26"/>
    <n v="30"/>
    <n v="1.1556685542586387E-3"/>
    <s v="GoldProds"/>
    <n v="2"/>
    <n v="1"/>
    <n v="2"/>
    <n v="2"/>
    <n v="6"/>
    <n v="3"/>
    <n v="11"/>
    <n v="1"/>
  </r>
  <r>
    <n v="9212"/>
    <n v="1962"/>
    <n v="63"/>
    <x v="1"/>
    <s v="Married"/>
    <s v="Senior"/>
    <n v="72828"/>
    <n v="0"/>
    <n v="1"/>
    <s v="14-02-2013"/>
    <n v="17"/>
    <n v="1205"/>
    <n v="0"/>
    <n v="235"/>
    <n v="19"/>
    <n v="14"/>
    <n v="205"/>
    <n v="1473"/>
    <n v="2.0225737353765035E-2"/>
    <s v="Wines"/>
    <n v="6"/>
    <n v="6"/>
    <n v="3"/>
    <n v="13"/>
    <n v="7"/>
    <n v="3"/>
    <n v="11"/>
    <n v="0"/>
  </r>
  <r>
    <n v="3220"/>
    <n v="1983"/>
    <n v="42"/>
    <x v="0"/>
    <s v="Married"/>
    <s v="Adult"/>
    <n v="39922"/>
    <n v="1"/>
    <n v="0"/>
    <s v="14-02-2013"/>
    <n v="30"/>
    <n v="29"/>
    <n v="12"/>
    <n v="59"/>
    <n v="19"/>
    <n v="1"/>
    <n v="36"/>
    <n v="120"/>
    <n v="3.0058614297880869E-3"/>
    <s v="MeatProducts"/>
    <n v="2"/>
    <n v="3"/>
    <n v="0"/>
    <n v="4"/>
    <n v="8"/>
    <n v="3"/>
    <n v="11"/>
    <n v="0"/>
  </r>
  <r>
    <n v="5424"/>
    <n v="1983"/>
    <n v="42"/>
    <x v="0"/>
    <s v="Married"/>
    <s v="Adult"/>
    <n v="39922"/>
    <n v="1"/>
    <n v="0"/>
    <s v="14-02-2013"/>
    <n v="30"/>
    <n v="29"/>
    <n v="12"/>
    <n v="59"/>
    <n v="19"/>
    <n v="1"/>
    <n v="36"/>
    <n v="120"/>
    <n v="3.0058614297880869E-3"/>
    <s v="MeatProducts"/>
    <n v="2"/>
    <n v="3"/>
    <n v="0"/>
    <n v="4"/>
    <n v="8"/>
    <n v="3"/>
    <n v="11"/>
    <n v="0"/>
  </r>
  <r>
    <n v="5185"/>
    <n v="1955"/>
    <n v="70"/>
    <x v="0"/>
    <s v="Married"/>
    <s v="Senior"/>
    <n v="74268"/>
    <n v="0"/>
    <n v="0"/>
    <s v="14-02-2013"/>
    <n v="83"/>
    <n v="199"/>
    <n v="66"/>
    <n v="315"/>
    <n v="97"/>
    <n v="174"/>
    <n v="41"/>
    <n v="851"/>
    <n v="1.1458501642699412E-2"/>
    <s v="MeatProducts"/>
    <n v="1"/>
    <n v="4"/>
    <n v="3"/>
    <n v="5"/>
    <n v="2"/>
    <n v="3"/>
    <n v="11"/>
    <n v="0"/>
  </r>
  <r>
    <n v="10177"/>
    <n v="1954"/>
    <n v="71"/>
    <x v="0"/>
    <s v="Divorced"/>
    <s v="Senior"/>
    <n v="72071"/>
    <n v="0"/>
    <n v="1"/>
    <s v="14-02-2013"/>
    <n v="4"/>
    <n v="531"/>
    <n v="69"/>
    <n v="300"/>
    <n v="150"/>
    <n v="138"/>
    <n v="150"/>
    <n v="1188"/>
    <n v="1.6483745195709786E-2"/>
    <s v="Wines"/>
    <n v="3"/>
    <n v="5"/>
    <n v="4"/>
    <n v="8"/>
    <n v="2"/>
    <n v="3"/>
    <n v="11"/>
    <n v="0"/>
  </r>
  <r>
    <n v="6281"/>
    <n v="1966"/>
    <n v="59"/>
    <x v="0"/>
    <s v="Divorced"/>
    <s v="Senior"/>
    <n v="55686"/>
    <n v="0"/>
    <n v="1"/>
    <s v="14-02-2013"/>
    <n v="27"/>
    <n v="673"/>
    <n v="0"/>
    <n v="199"/>
    <n v="37"/>
    <n v="47"/>
    <n v="26"/>
    <n v="956"/>
    <n v="1.716769026326186E-2"/>
    <s v="Wines"/>
    <n v="2"/>
    <n v="6"/>
    <n v="3"/>
    <n v="5"/>
    <n v="4"/>
    <n v="3"/>
    <n v="11"/>
    <n v="0"/>
  </r>
  <r>
    <n v="3657"/>
    <n v="1986"/>
    <n v="39"/>
    <x v="0"/>
    <s v="Single"/>
    <s v="Adult"/>
    <n v="39146"/>
    <n v="1"/>
    <n v="0"/>
    <s v="14-02-2013"/>
    <n v="1"/>
    <n v="94"/>
    <n v="1"/>
    <n v="33"/>
    <n v="13"/>
    <n v="12"/>
    <n v="12"/>
    <n v="153"/>
    <n v="3.9084453073110915E-3"/>
    <s v="Wines"/>
    <n v="3"/>
    <n v="4"/>
    <n v="0"/>
    <n v="4"/>
    <n v="8"/>
    <n v="3"/>
    <n v="11"/>
    <n v="0"/>
  </r>
  <r>
    <n v="2429"/>
    <n v="1954"/>
    <n v="71"/>
    <x v="0"/>
    <s v="Divorced"/>
    <s v="Senior"/>
    <n v="72071"/>
    <n v="0"/>
    <n v="1"/>
    <s v="14-02-2013"/>
    <n v="4"/>
    <n v="531"/>
    <n v="69"/>
    <n v="300"/>
    <n v="150"/>
    <n v="138"/>
    <n v="150"/>
    <n v="1188"/>
    <n v="1.6483745195709786E-2"/>
    <s v="Wines"/>
    <n v="3"/>
    <n v="5"/>
    <n v="4"/>
    <n v="8"/>
    <n v="2"/>
    <n v="3"/>
    <n v="11"/>
    <n v="0"/>
  </r>
  <r>
    <n v="5067"/>
    <n v="1994"/>
    <n v="31"/>
    <x v="0"/>
    <s v="Together"/>
    <s v="Adult"/>
    <n v="80134"/>
    <n v="0"/>
    <n v="0"/>
    <s v="14-02-2014"/>
    <n v="11"/>
    <n v="966"/>
    <n v="26"/>
    <n v="282"/>
    <n v="52"/>
    <n v="26"/>
    <n v="26"/>
    <n v="1352"/>
    <n v="1.6871739835775078E-2"/>
    <s v="Wines"/>
    <n v="1"/>
    <n v="2"/>
    <n v="7"/>
    <n v="11"/>
    <n v="5"/>
    <n v="3"/>
    <n v="11"/>
    <n v="0"/>
  </r>
  <r>
    <n v="6690"/>
    <n v="1966"/>
    <n v="59"/>
    <x v="1"/>
    <s v="Married"/>
    <s v="Senior"/>
    <n v="38179"/>
    <n v="1"/>
    <n v="1"/>
    <s v="14-03-2013"/>
    <n v="30"/>
    <n v="38"/>
    <n v="4"/>
    <n v="22"/>
    <n v="4"/>
    <n v="2"/>
    <n v="20"/>
    <n v="70"/>
    <n v="1.8334686607821052E-3"/>
    <s v="Wines"/>
    <n v="4"/>
    <n v="3"/>
    <n v="1"/>
    <n v="3"/>
    <n v="7"/>
    <n v="3"/>
    <n v="11"/>
    <n v="0"/>
  </r>
  <r>
    <n v="5267"/>
    <n v="1970"/>
    <n v="55"/>
    <x v="0"/>
    <s v="Divorced"/>
    <s v="Senior"/>
    <n v="33986"/>
    <n v="1"/>
    <n v="0"/>
    <s v="14-03-2013"/>
    <n v="43"/>
    <n v="16"/>
    <n v="2"/>
    <n v="18"/>
    <n v="2"/>
    <n v="1"/>
    <n v="5"/>
    <n v="39"/>
    <n v="1.1475313364326487E-3"/>
    <s v="MeatProducts"/>
    <n v="1"/>
    <n v="1"/>
    <n v="0"/>
    <n v="3"/>
    <n v="7"/>
    <n v="3"/>
    <n v="11"/>
    <n v="0"/>
  </r>
  <r>
    <n v="203"/>
    <n v="1975"/>
    <n v="50"/>
    <x v="1"/>
    <s v="Single"/>
    <s v="Adult"/>
    <n v="81169"/>
    <n v="0"/>
    <n v="0"/>
    <s v="14-04-2013"/>
    <n v="47"/>
    <n v="1288"/>
    <n v="20"/>
    <n v="613"/>
    <n v="80"/>
    <n v="61"/>
    <n v="27"/>
    <n v="2062"/>
    <n v="2.5403787160122707E-2"/>
    <s v="Wines"/>
    <n v="1"/>
    <n v="5"/>
    <n v="7"/>
    <n v="9"/>
    <n v="2"/>
    <n v="3"/>
    <n v="11"/>
    <n v="0"/>
  </r>
  <r>
    <n v="4785"/>
    <n v="1970"/>
    <n v="55"/>
    <x v="3"/>
    <s v="Together"/>
    <s v="Senior"/>
    <n v="77622"/>
    <n v="0"/>
    <n v="2"/>
    <s v="14-04-2014"/>
    <n v="3"/>
    <n v="520"/>
    <n v="7"/>
    <n v="154"/>
    <n v="19"/>
    <n v="0"/>
    <n v="14"/>
    <n v="700"/>
    <n v="9.0180618896704545E-3"/>
    <s v="Wines"/>
    <n v="2"/>
    <n v="6"/>
    <n v="3"/>
    <n v="11"/>
    <n v="3"/>
    <n v="3"/>
    <n v="11"/>
    <n v="0"/>
  </r>
  <r>
    <n v="10839"/>
    <n v="1976"/>
    <n v="49"/>
    <x v="0"/>
    <s v="Together"/>
    <s v="Adult"/>
    <n v="36283"/>
    <n v="1"/>
    <n v="1"/>
    <s v="14-04-2014"/>
    <n v="42"/>
    <n v="6"/>
    <n v="5"/>
    <n v="5"/>
    <n v="8"/>
    <n v="0"/>
    <n v="5"/>
    <n v="24"/>
    <n v="6.614668026348428E-4"/>
    <s v="FishProducts"/>
    <n v="2"/>
    <n v="1"/>
    <n v="0"/>
    <n v="3"/>
    <n v="4"/>
    <n v="3"/>
    <n v="11"/>
    <n v="0"/>
  </r>
  <r>
    <n v="1044"/>
    <n v="1953"/>
    <n v="72"/>
    <x v="0"/>
    <s v="Together"/>
    <s v="Senior"/>
    <n v="58398"/>
    <n v="0"/>
    <n v="0"/>
    <s v="14-05-2013"/>
    <n v="44"/>
    <n v="299"/>
    <n v="5"/>
    <n v="201"/>
    <n v="21"/>
    <n v="21"/>
    <n v="49"/>
    <n v="547"/>
    <n v="9.3667591355868357E-3"/>
    <s v="Wines"/>
    <n v="3"/>
    <n v="5"/>
    <n v="4"/>
    <n v="8"/>
    <n v="4"/>
    <n v="3"/>
    <n v="11"/>
    <n v="0"/>
  </r>
  <r>
    <n v="1517"/>
    <n v="1969"/>
    <n v="56"/>
    <x v="0"/>
    <s v="Single"/>
    <s v="Senior"/>
    <n v="30822"/>
    <n v="1"/>
    <n v="0"/>
    <s v="14-06-2013"/>
    <n v="92"/>
    <n v="3"/>
    <n v="9"/>
    <n v="13"/>
    <n v="2"/>
    <n v="12"/>
    <n v="12"/>
    <n v="39"/>
    <n v="1.265329959120109E-3"/>
    <s v="MeatProducts"/>
    <n v="1"/>
    <n v="1"/>
    <n v="0"/>
    <n v="3"/>
    <n v="7"/>
    <n v="3"/>
    <n v="11"/>
    <n v="0"/>
  </r>
  <r>
    <n v="4037"/>
    <n v="1976"/>
    <n v="49"/>
    <x v="0"/>
    <s v="Divorced"/>
    <s v="Adult"/>
    <n v="31859"/>
    <n v="1"/>
    <n v="0"/>
    <s v="14-06-2013"/>
    <n v="77"/>
    <n v="3"/>
    <n v="1"/>
    <n v="3"/>
    <n v="8"/>
    <n v="0"/>
    <n v="5"/>
    <n v="15"/>
    <n v="4.7082457076493299E-4"/>
    <s v="FishProducts"/>
    <n v="1"/>
    <n v="1"/>
    <n v="0"/>
    <n v="2"/>
    <n v="7"/>
    <n v="3"/>
    <n v="11"/>
    <n v="0"/>
  </r>
  <r>
    <n v="10691"/>
    <n v="1960"/>
    <n v="65"/>
    <x v="1"/>
    <s v="Married"/>
    <s v="Senior"/>
    <n v="28520"/>
    <n v="1"/>
    <n v="1"/>
    <s v="14-06-2013"/>
    <n v="55"/>
    <n v="11"/>
    <n v="0"/>
    <n v="10"/>
    <n v="0"/>
    <n v="2"/>
    <n v="20"/>
    <n v="23"/>
    <n v="8.0645161290322581E-4"/>
    <s v="GoldProds"/>
    <n v="1"/>
    <n v="1"/>
    <n v="1"/>
    <n v="2"/>
    <n v="6"/>
    <n v="3"/>
    <n v="11"/>
    <n v="0"/>
  </r>
  <r>
    <n v="3463"/>
    <n v="1975"/>
    <n v="50"/>
    <x v="3"/>
    <s v="Married"/>
    <s v="Adult"/>
    <n v="69283"/>
    <n v="0"/>
    <n v="1"/>
    <s v="14-06-2014"/>
    <n v="41"/>
    <n v="674"/>
    <n v="62"/>
    <n v="134"/>
    <n v="0"/>
    <n v="26"/>
    <n v="8"/>
    <n v="896"/>
    <n v="1.2932465395551578E-2"/>
    <s v="Wines"/>
    <n v="4"/>
    <n v="7"/>
    <n v="3"/>
    <n v="13"/>
    <n v="5"/>
    <n v="3"/>
    <n v="11"/>
    <n v="0"/>
  </r>
  <r>
    <n v="6941"/>
    <n v="1971"/>
    <n v="54"/>
    <x v="0"/>
    <s v="Single"/>
    <s v="Senior"/>
    <n v="31632"/>
    <n v="0"/>
    <n v="0"/>
    <s v="14-07-2013"/>
    <n v="92"/>
    <n v="17"/>
    <n v="8"/>
    <n v="12"/>
    <n v="11"/>
    <n v="15"/>
    <n v="32"/>
    <n v="63"/>
    <n v="1.9916540212443095E-3"/>
    <s v="GoldProds"/>
    <n v="1"/>
    <n v="2"/>
    <n v="1"/>
    <n v="2"/>
    <n v="7"/>
    <n v="3"/>
    <n v="11"/>
    <n v="0"/>
  </r>
  <r>
    <n v="6445"/>
    <n v="1967"/>
    <n v="58"/>
    <x v="0"/>
    <s v="Together"/>
    <s v="Senior"/>
    <n v="66825"/>
    <n v="0"/>
    <n v="0"/>
    <s v="14-07-2013"/>
    <n v="73"/>
    <n v="243"/>
    <n v="101"/>
    <n v="405"/>
    <n v="29"/>
    <n v="40"/>
    <n v="40"/>
    <n v="818"/>
    <n v="1.2240927796483352E-2"/>
    <s v="MeatProducts"/>
    <n v="1"/>
    <n v="4"/>
    <n v="5"/>
    <n v="6"/>
    <n v="2"/>
    <n v="3"/>
    <n v="11"/>
    <n v="0"/>
  </r>
  <r>
    <n v="1048"/>
    <n v="1972"/>
    <n v="53"/>
    <x v="1"/>
    <s v="Married"/>
    <s v="Senior"/>
    <n v="35641"/>
    <n v="1"/>
    <n v="0"/>
    <s v="14-07-2013"/>
    <n v="11"/>
    <n v="63"/>
    <n v="3"/>
    <n v="67"/>
    <n v="8"/>
    <n v="9"/>
    <n v="28"/>
    <n v="150"/>
    <n v="4.2086361213209507E-3"/>
    <s v="MeatProducts"/>
    <n v="2"/>
    <n v="3"/>
    <n v="1"/>
    <n v="4"/>
    <n v="7"/>
    <n v="3"/>
    <n v="11"/>
    <n v="1"/>
  </r>
  <r>
    <n v="3673"/>
    <n v="1971"/>
    <n v="54"/>
    <x v="0"/>
    <s v="Single"/>
    <s v="Senior"/>
    <n v="55239"/>
    <n v="0"/>
    <n v="1"/>
    <s v="14-07-2013"/>
    <n v="59"/>
    <n v="371"/>
    <n v="17"/>
    <n v="238"/>
    <n v="23"/>
    <n v="24"/>
    <n v="106"/>
    <n v="673"/>
    <n v="1.2183421133619364E-2"/>
    <s v="Wines"/>
    <n v="3"/>
    <n v="7"/>
    <n v="5"/>
    <n v="11"/>
    <n v="5"/>
    <n v="3"/>
    <n v="11"/>
    <n v="0"/>
  </r>
  <r>
    <n v="9478"/>
    <n v="1985"/>
    <n v="40"/>
    <x v="0"/>
    <s v="Single"/>
    <s v="Adult"/>
    <n v="66503"/>
    <n v="1"/>
    <n v="0"/>
    <s v="14-08-2012"/>
    <n v="30"/>
    <n v="91"/>
    <n v="64"/>
    <n v="128"/>
    <n v="65"/>
    <n v="3"/>
    <n v="50"/>
    <n v="351"/>
    <n v="5.2779573853811105E-3"/>
    <s v="MeatProducts"/>
    <n v="2"/>
    <n v="4"/>
    <n v="3"/>
    <n v="6"/>
    <n v="3"/>
    <n v="3"/>
    <n v="11"/>
    <n v="0"/>
  </r>
  <r>
    <n v="642"/>
    <n v="1980"/>
    <n v="45"/>
    <x v="4"/>
    <s v="Married"/>
    <s v="Adult"/>
    <n v="16005"/>
    <n v="1"/>
    <n v="0"/>
    <s v="14-08-2012"/>
    <n v="69"/>
    <n v="1"/>
    <n v="3"/>
    <n v="2"/>
    <n v="20"/>
    <n v="30"/>
    <n v="47"/>
    <n v="56"/>
    <n v="3.4989065916900966E-3"/>
    <s v="GoldProds"/>
    <n v="3"/>
    <n v="2"/>
    <n v="1"/>
    <n v="2"/>
    <n v="8"/>
    <n v="3"/>
    <n v="11"/>
    <n v="0"/>
  </r>
  <r>
    <n v="5290"/>
    <n v="1964"/>
    <n v="61"/>
    <x v="3"/>
    <s v="Married"/>
    <s v="Senior"/>
    <n v="41551"/>
    <n v="1"/>
    <n v="1"/>
    <s v="14-08-2013"/>
    <n v="51"/>
    <n v="220"/>
    <n v="0"/>
    <n v="33"/>
    <n v="3"/>
    <n v="0"/>
    <n v="23"/>
    <n v="256"/>
    <n v="6.1611032225457867E-3"/>
    <s v="Wines"/>
    <n v="5"/>
    <n v="5"/>
    <n v="1"/>
    <n v="5"/>
    <n v="8"/>
    <n v="3"/>
    <n v="11"/>
    <n v="0"/>
  </r>
  <r>
    <n v="10629"/>
    <n v="1973"/>
    <n v="52"/>
    <x v="2"/>
    <s v="Married"/>
    <s v="Senior"/>
    <s v="NILL"/>
    <n v="1"/>
    <n v="0"/>
    <s v="14-09-2012"/>
    <n v="25"/>
    <n v="25"/>
    <n v="3"/>
    <n v="43"/>
    <n v="17"/>
    <n v="4"/>
    <n v="17"/>
    <n v="92"/>
    <e v="#VALUE!"/>
    <s v="MeatProducts"/>
    <n v="3"/>
    <n v="3"/>
    <n v="0"/>
    <n v="3"/>
    <n v="8"/>
    <n v="3"/>
    <n v="11"/>
    <n v="0"/>
  </r>
  <r>
    <n v="2426"/>
    <n v="1964"/>
    <n v="61"/>
    <x v="3"/>
    <s v="Divorced"/>
    <s v="Senior"/>
    <n v="78825"/>
    <n v="0"/>
    <n v="0"/>
    <s v="14-09-2012"/>
    <n v="35"/>
    <n v="483"/>
    <n v="74"/>
    <n v="114"/>
    <n v="169"/>
    <n v="37"/>
    <n v="18"/>
    <n v="877"/>
    <n v="1.1125911830003171E-2"/>
    <s v="Wines"/>
    <n v="1"/>
    <n v="5"/>
    <n v="10"/>
    <n v="13"/>
    <n v="3"/>
    <n v="3"/>
    <n v="11"/>
    <n v="1"/>
  </r>
  <r>
    <n v="5430"/>
    <n v="1956"/>
    <n v="69"/>
    <x v="0"/>
    <s v="Together"/>
    <s v="Senior"/>
    <n v="54450"/>
    <n v="1"/>
    <n v="1"/>
    <s v="14-09-2012"/>
    <n v="0"/>
    <n v="454"/>
    <n v="0"/>
    <n v="171"/>
    <n v="8"/>
    <n v="19"/>
    <n v="32"/>
    <n v="652"/>
    <n v="1.1974288337924702E-2"/>
    <s v="Wines"/>
    <n v="12"/>
    <n v="9"/>
    <n v="2"/>
    <n v="8"/>
    <n v="8"/>
    <n v="3"/>
    <n v="11"/>
    <n v="0"/>
  </r>
  <r>
    <n v="8432"/>
    <n v="1956"/>
    <n v="69"/>
    <x v="0"/>
    <s v="Together"/>
    <s v="Senior"/>
    <n v="54450"/>
    <n v="1"/>
    <n v="1"/>
    <s v="14-09-2012"/>
    <n v="0"/>
    <n v="454"/>
    <n v="0"/>
    <n v="171"/>
    <n v="8"/>
    <n v="19"/>
    <n v="32"/>
    <n v="652"/>
    <n v="1.1974288337924702E-2"/>
    <s v="Wines"/>
    <n v="12"/>
    <n v="9"/>
    <n v="2"/>
    <n v="8"/>
    <n v="8"/>
    <n v="3"/>
    <n v="11"/>
    <n v="0"/>
  </r>
  <r>
    <n v="2525"/>
    <n v="1974"/>
    <n v="51"/>
    <x v="3"/>
    <s v="Married"/>
    <s v="Senior"/>
    <n v="38410"/>
    <n v="0"/>
    <n v="0"/>
    <s v="14-09-2012"/>
    <n v="65"/>
    <n v="153"/>
    <n v="64"/>
    <n v="123"/>
    <n v="116"/>
    <n v="64"/>
    <n v="14"/>
    <n v="520"/>
    <n v="1.3538141109086176E-2"/>
    <s v="Wines"/>
    <n v="2"/>
    <n v="5"/>
    <n v="2"/>
    <n v="9"/>
    <n v="6"/>
    <n v="3"/>
    <n v="11"/>
    <n v="1"/>
  </r>
  <r>
    <n v="5015"/>
    <n v="1976"/>
    <n v="49"/>
    <x v="1"/>
    <s v="Married"/>
    <s v="Adult"/>
    <n v="34529"/>
    <n v="1"/>
    <n v="0"/>
    <s v="14-09-2012"/>
    <n v="94"/>
    <n v="68"/>
    <n v="6"/>
    <n v="38"/>
    <n v="3"/>
    <n v="6"/>
    <n v="41"/>
    <n v="121"/>
    <n v="3.5043007327174259E-3"/>
    <s v="Wines"/>
    <n v="2"/>
    <n v="2"/>
    <n v="2"/>
    <n v="3"/>
    <n v="7"/>
    <n v="3"/>
    <n v="11"/>
    <n v="0"/>
  </r>
  <r>
    <n v="5057"/>
    <n v="1961"/>
    <n v="64"/>
    <x v="1"/>
    <s v="Married"/>
    <s v="Senior"/>
    <n v="61794"/>
    <n v="0"/>
    <n v="1"/>
    <s v="14-09-2013"/>
    <n v="74"/>
    <n v="264"/>
    <n v="47"/>
    <n v="188"/>
    <n v="54"/>
    <n v="47"/>
    <n v="11"/>
    <n v="600"/>
    <n v="9.7096805515098552E-3"/>
    <s v="Wines"/>
    <n v="2"/>
    <n v="4"/>
    <n v="4"/>
    <n v="10"/>
    <n v="2"/>
    <n v="3"/>
    <n v="11"/>
    <n v="0"/>
  </r>
  <r>
    <n v="9209"/>
    <n v="1971"/>
    <n v="54"/>
    <x v="1"/>
    <s v="Together"/>
    <s v="Senior"/>
    <n v="80573"/>
    <n v="0"/>
    <n v="0"/>
    <s v="14-10-2012"/>
    <n v="85"/>
    <n v="829"/>
    <n v="138"/>
    <n v="430"/>
    <n v="60"/>
    <n v="92"/>
    <n v="15"/>
    <n v="1549"/>
    <n v="1.9224802353145595E-2"/>
    <s v="Wines"/>
    <n v="1"/>
    <n v="4"/>
    <n v="6"/>
    <n v="13"/>
    <n v="2"/>
    <n v="3"/>
    <n v="11"/>
    <n v="0"/>
  </r>
  <r>
    <n v="9645"/>
    <n v="1968"/>
    <n v="57"/>
    <x v="0"/>
    <s v="Married"/>
    <s v="Senior"/>
    <n v="64590"/>
    <n v="0"/>
    <n v="0"/>
    <s v="14-10-2012"/>
    <n v="98"/>
    <n v="920"/>
    <n v="138"/>
    <n v="168"/>
    <n v="36"/>
    <n v="46"/>
    <n v="30"/>
    <n v="1308"/>
    <n v="2.0250812819321878E-2"/>
    <s v="Wines"/>
    <n v="1"/>
    <n v="9"/>
    <n v="4"/>
    <n v="10"/>
    <n v="6"/>
    <n v="3"/>
    <n v="11"/>
    <n v="0"/>
  </r>
  <r>
    <n v="6977"/>
    <n v="1974"/>
    <n v="51"/>
    <x v="0"/>
    <s v="Together"/>
    <s v="Senior"/>
    <n v="75702"/>
    <n v="0"/>
    <n v="1"/>
    <s v="14-10-2012"/>
    <n v="87"/>
    <n v="1073"/>
    <n v="0"/>
    <n v="629"/>
    <n v="145"/>
    <n v="37"/>
    <n v="37"/>
    <n v="1884"/>
    <n v="2.4887057145121662E-2"/>
    <s v="Wines"/>
    <n v="1"/>
    <n v="10"/>
    <n v="5"/>
    <n v="13"/>
    <n v="6"/>
    <n v="3"/>
    <n v="11"/>
    <n v="0"/>
  </r>
  <r>
    <n v="6417"/>
    <n v="1971"/>
    <n v="54"/>
    <x v="1"/>
    <s v="Together"/>
    <s v="Senior"/>
    <n v="80573"/>
    <n v="0"/>
    <n v="0"/>
    <s v="14-10-2012"/>
    <n v="85"/>
    <n v="829"/>
    <n v="138"/>
    <n v="430"/>
    <n v="60"/>
    <n v="92"/>
    <n v="15"/>
    <n v="1549"/>
    <n v="1.9224802353145595E-2"/>
    <s v="Wines"/>
    <n v="1"/>
    <n v="4"/>
    <n v="6"/>
    <n v="13"/>
    <n v="2"/>
    <n v="3"/>
    <n v="11"/>
    <n v="0"/>
  </r>
  <r>
    <n v="9246"/>
    <n v="1985"/>
    <n v="40"/>
    <x v="1"/>
    <s v="Together"/>
    <s v="Adult"/>
    <n v="40101"/>
    <n v="1"/>
    <n v="0"/>
    <s v="14-10-2012"/>
    <n v="73"/>
    <n v="171"/>
    <n v="3"/>
    <n v="129"/>
    <n v="26"/>
    <n v="24"/>
    <n v="62"/>
    <n v="353"/>
    <n v="8.8027729981795966E-3"/>
    <s v="Wines"/>
    <n v="4"/>
    <n v="6"/>
    <n v="1"/>
    <n v="6"/>
    <n v="7"/>
    <n v="3"/>
    <n v="11"/>
    <n v="0"/>
  </r>
  <r>
    <n v="8727"/>
    <n v="1978"/>
    <n v="47"/>
    <x v="0"/>
    <s v="Divorced"/>
    <s v="Adult"/>
    <n v="63693"/>
    <n v="0"/>
    <n v="1"/>
    <s v="14-10-2013"/>
    <n v="63"/>
    <n v="587"/>
    <n v="43"/>
    <n v="337"/>
    <n v="42"/>
    <n v="87"/>
    <n v="54"/>
    <n v="1096"/>
    <n v="1.7207542430094359E-2"/>
    <s v="Wines"/>
    <n v="3"/>
    <n v="11"/>
    <n v="6"/>
    <n v="9"/>
    <n v="6"/>
    <n v="3"/>
    <n v="11"/>
    <n v="0"/>
  </r>
  <r>
    <n v="2456"/>
    <n v="1975"/>
    <n v="50"/>
    <x v="3"/>
    <s v="Married"/>
    <s v="Adult"/>
    <n v="40233"/>
    <n v="0"/>
    <n v="1"/>
    <s v="14-10-2013"/>
    <n v="84"/>
    <n v="80"/>
    <n v="4"/>
    <n v="46"/>
    <n v="0"/>
    <n v="17"/>
    <n v="2"/>
    <n v="147"/>
    <n v="3.6537170979047051E-3"/>
    <s v="Wines"/>
    <n v="5"/>
    <n v="2"/>
    <n v="1"/>
    <n v="5"/>
    <n v="6"/>
    <n v="3"/>
    <n v="11"/>
    <n v="0"/>
  </r>
  <r>
    <n v="3056"/>
    <n v="1978"/>
    <n v="47"/>
    <x v="0"/>
    <s v="Divorced"/>
    <s v="Adult"/>
    <n v="63693"/>
    <n v="0"/>
    <n v="1"/>
    <s v="14-10-2013"/>
    <n v="63"/>
    <n v="587"/>
    <n v="43"/>
    <n v="337"/>
    <n v="42"/>
    <n v="87"/>
    <n v="54"/>
    <n v="1096"/>
    <n v="1.7207542430094359E-2"/>
    <s v="Wines"/>
    <n v="3"/>
    <n v="11"/>
    <n v="6"/>
    <n v="9"/>
    <n v="6"/>
    <n v="3"/>
    <n v="11"/>
    <n v="0"/>
  </r>
  <r>
    <n v="3254"/>
    <n v="1971"/>
    <n v="54"/>
    <x v="0"/>
    <s v="Married"/>
    <s v="Senior"/>
    <n v="70886"/>
    <n v="1"/>
    <n v="0"/>
    <s v="14-10-2013"/>
    <n v="65"/>
    <n v="407"/>
    <n v="70"/>
    <n v="239"/>
    <n v="103"/>
    <n v="88"/>
    <n v="53"/>
    <n v="907"/>
    <n v="1.2795192280563158E-2"/>
    <s v="Wines"/>
    <n v="1"/>
    <n v="5"/>
    <n v="4"/>
    <n v="4"/>
    <n v="2"/>
    <n v="3"/>
    <n v="11"/>
    <n v="0"/>
  </r>
  <r>
    <n v="454"/>
    <n v="1980"/>
    <n v="45"/>
    <x v="0"/>
    <s v="Together"/>
    <s v="Adult"/>
    <n v="69508"/>
    <n v="1"/>
    <n v="0"/>
    <s v="14-11-2012"/>
    <n v="48"/>
    <n v="824"/>
    <n v="32"/>
    <n v="162"/>
    <n v="42"/>
    <n v="32"/>
    <n v="43"/>
    <n v="1092"/>
    <n v="1.5710421821948553E-2"/>
    <s v="Wines"/>
    <n v="2"/>
    <n v="11"/>
    <n v="4"/>
    <n v="11"/>
    <n v="6"/>
    <n v="3"/>
    <n v="11"/>
    <n v="0"/>
  </r>
  <r>
    <n v="9862"/>
    <n v="1969"/>
    <n v="56"/>
    <x v="0"/>
    <s v="Together"/>
    <s v="Senior"/>
    <n v="21918"/>
    <n v="1"/>
    <n v="0"/>
    <s v="14-11-2013"/>
    <n v="37"/>
    <n v="1"/>
    <n v="6"/>
    <n v="7"/>
    <n v="11"/>
    <n v="5"/>
    <n v="3"/>
    <n v="30"/>
    <n v="1.368738023542294E-3"/>
    <s v="FishProducts"/>
    <n v="2"/>
    <n v="2"/>
    <n v="0"/>
    <n v="3"/>
    <n v="6"/>
    <n v="3"/>
    <n v="11"/>
    <n v="0"/>
  </r>
  <r>
    <n v="11084"/>
    <n v="1976"/>
    <n v="49"/>
    <x v="1"/>
    <s v="Together"/>
    <s v="Adult"/>
    <n v="65104"/>
    <n v="0"/>
    <n v="1"/>
    <s v="14-11-2013"/>
    <n v="4"/>
    <n v="738"/>
    <n v="0"/>
    <n v="232"/>
    <n v="13"/>
    <n v="20"/>
    <n v="50"/>
    <n v="1003"/>
    <n v="1.5406119439665765E-2"/>
    <s v="Wines"/>
    <n v="2"/>
    <n v="3"/>
    <n v="5"/>
    <n v="7"/>
    <n v="7"/>
    <n v="3"/>
    <n v="11"/>
    <n v="1"/>
  </r>
  <r>
    <n v="2075"/>
    <n v="1969"/>
    <n v="56"/>
    <x v="0"/>
    <s v="Married"/>
    <s v="Senior"/>
    <n v="72460"/>
    <n v="0"/>
    <n v="0"/>
    <s v="14-11-2013"/>
    <n v="56"/>
    <n v="377"/>
    <n v="10"/>
    <n v="540"/>
    <n v="80"/>
    <n v="30"/>
    <n v="10"/>
    <n v="1037"/>
    <n v="1.4311344189897875E-2"/>
    <s v="MeatProducts"/>
    <n v="1"/>
    <n v="3"/>
    <n v="5"/>
    <n v="7"/>
    <n v="1"/>
    <n v="3"/>
    <n v="11"/>
    <n v="0"/>
  </r>
  <r>
    <n v="9543"/>
    <n v="1985"/>
    <n v="40"/>
    <x v="0"/>
    <s v="Married"/>
    <s v="Adult"/>
    <n v="19986"/>
    <n v="1"/>
    <n v="0"/>
    <s v="14-11-2013"/>
    <n v="74"/>
    <n v="3"/>
    <n v="6"/>
    <n v="5"/>
    <n v="0"/>
    <n v="2"/>
    <n v="6"/>
    <n v="16"/>
    <n v="8.0056039227459222E-4"/>
    <s v="Fruits"/>
    <n v="1"/>
    <n v="0"/>
    <n v="0"/>
    <n v="3"/>
    <n v="7"/>
    <n v="3"/>
    <n v="11"/>
    <n v="0"/>
  </r>
  <r>
    <n v="5172"/>
    <n v="1976"/>
    <n v="49"/>
    <x v="1"/>
    <s v="Together"/>
    <s v="Adult"/>
    <n v="65104"/>
    <n v="0"/>
    <n v="1"/>
    <s v="14-11-2013"/>
    <n v="4"/>
    <n v="738"/>
    <n v="0"/>
    <n v="232"/>
    <n v="13"/>
    <n v="20"/>
    <n v="50"/>
    <n v="1003"/>
    <n v="1.5406119439665765E-2"/>
    <s v="Wines"/>
    <n v="2"/>
    <n v="3"/>
    <n v="5"/>
    <n v="7"/>
    <n v="7"/>
    <n v="3"/>
    <n v="11"/>
    <n v="0"/>
  </r>
  <r>
    <n v="7093"/>
    <n v="1985"/>
    <n v="40"/>
    <x v="0"/>
    <s v="Married"/>
    <s v="Adult"/>
    <n v="19986"/>
    <n v="1"/>
    <n v="0"/>
    <s v="14-11-2013"/>
    <n v="74"/>
    <n v="3"/>
    <n v="6"/>
    <n v="5"/>
    <n v="0"/>
    <n v="2"/>
    <n v="6"/>
    <n v="16"/>
    <n v="8.0056039227459222E-4"/>
    <s v="Fruits"/>
    <n v="1"/>
    <n v="0"/>
    <n v="0"/>
    <n v="3"/>
    <n v="7"/>
    <n v="3"/>
    <n v="11"/>
    <n v="0"/>
  </r>
  <r>
    <n v="7798"/>
    <n v="1972"/>
    <n v="53"/>
    <x v="2"/>
    <s v="Together"/>
    <s v="Senior"/>
    <n v="46344"/>
    <n v="0"/>
    <n v="1"/>
    <s v="14-12-2012"/>
    <n v="28"/>
    <n v="233"/>
    <n v="20"/>
    <n v="57"/>
    <n v="8"/>
    <n v="20"/>
    <n v="91"/>
    <n v="338"/>
    <n v="7.2932849991368892E-3"/>
    <s v="Wines"/>
    <n v="4"/>
    <n v="7"/>
    <n v="1"/>
    <n v="5"/>
    <n v="7"/>
    <n v="3"/>
    <n v="11"/>
    <n v="0"/>
  </r>
  <r>
    <n v="8523"/>
    <n v="1968"/>
    <n v="57"/>
    <x v="0"/>
    <s v="Married"/>
    <s v="Senior"/>
    <n v="19329"/>
    <n v="1"/>
    <n v="0"/>
    <s v="14-12-2013"/>
    <n v="39"/>
    <n v="24"/>
    <n v="1"/>
    <n v="16"/>
    <n v="12"/>
    <n v="2"/>
    <n v="5"/>
    <n v="55"/>
    <n v="2.8454653629261732E-3"/>
    <s v="Wines"/>
    <n v="3"/>
    <n v="4"/>
    <n v="0"/>
    <n v="3"/>
    <n v="8"/>
    <n v="3"/>
    <n v="11"/>
    <n v="0"/>
  </r>
  <r>
    <n v="569"/>
    <n v="1991"/>
    <n v="34"/>
    <x v="0"/>
    <s v="Single"/>
    <s v="Adult"/>
    <n v="90273"/>
    <n v="0"/>
    <n v="0"/>
    <s v="14-12-2013"/>
    <n v="32"/>
    <n v="704"/>
    <n v="129"/>
    <n v="853"/>
    <n v="120"/>
    <n v="74"/>
    <n v="111"/>
    <n v="1880"/>
    <n v="2.0825717545667033E-2"/>
    <s v="MeatProducts"/>
    <n v="1"/>
    <n v="5"/>
    <n v="6"/>
    <n v="7"/>
    <n v="2"/>
    <n v="3"/>
    <n v="11"/>
    <n v="1"/>
  </r>
  <r>
    <n v="6543"/>
    <n v="1945"/>
    <n v="80"/>
    <x v="1"/>
    <s v="Together"/>
    <s v="Senior"/>
    <n v="62847"/>
    <n v="0"/>
    <n v="0"/>
    <s v="15-01-2013"/>
    <n v="45"/>
    <n v="521"/>
    <n v="168"/>
    <n v="706"/>
    <n v="80"/>
    <n v="76"/>
    <n v="61"/>
    <n v="1551"/>
    <n v="2.4678982290324121E-2"/>
    <s v="MeatProducts"/>
    <n v="1"/>
    <n v="3"/>
    <n v="6"/>
    <n v="4"/>
    <n v="2"/>
    <n v="3"/>
    <n v="11"/>
    <n v="0"/>
  </r>
  <r>
    <n v="3412"/>
    <n v="1951"/>
    <n v="74"/>
    <x v="1"/>
    <s v="Married"/>
    <s v="Senior"/>
    <n v="67381"/>
    <n v="0"/>
    <n v="1"/>
    <s v="15-01-2013"/>
    <n v="67"/>
    <n v="815"/>
    <n v="8"/>
    <n v="53"/>
    <n v="11"/>
    <n v="0"/>
    <n v="70"/>
    <n v="887"/>
    <n v="1.3163948294029474E-2"/>
    <s v="Wines"/>
    <n v="4"/>
    <n v="2"/>
    <n v="2"/>
    <n v="9"/>
    <n v="7"/>
    <n v="3"/>
    <n v="11"/>
    <n v="0"/>
  </r>
  <r>
    <n v="4927"/>
    <n v="1971"/>
    <n v="54"/>
    <x v="0"/>
    <s v="Together"/>
    <s v="Senior"/>
    <n v="16626"/>
    <n v="2"/>
    <n v="0"/>
    <s v="15-01-2014"/>
    <n v="76"/>
    <n v="8"/>
    <n v="3"/>
    <n v="22"/>
    <n v="21"/>
    <n v="1"/>
    <n v="13"/>
    <n v="55"/>
    <n v="3.308071694935643E-3"/>
    <s v="MeatProducts"/>
    <n v="3"/>
    <n v="3"/>
    <n v="0"/>
    <n v="3"/>
    <n v="9"/>
    <n v="3"/>
    <n v="11"/>
    <n v="0"/>
  </r>
  <r>
    <n v="10681"/>
    <n v="1970"/>
    <n v="55"/>
    <x v="2"/>
    <s v="Married"/>
    <s v="Senior"/>
    <n v="62466"/>
    <n v="0"/>
    <n v="1"/>
    <s v="15-01-2014"/>
    <n v="13"/>
    <n v="129"/>
    <n v="129"/>
    <n v="259"/>
    <n v="168"/>
    <n v="121"/>
    <n v="83"/>
    <n v="806"/>
    <n v="1.2903019242467903E-2"/>
    <s v="MeatProducts"/>
    <n v="5"/>
    <n v="6"/>
    <n v="3"/>
    <n v="12"/>
    <n v="4"/>
    <n v="3"/>
    <n v="11"/>
    <n v="0"/>
  </r>
  <r>
    <n v="5156"/>
    <n v="1970"/>
    <n v="55"/>
    <x v="2"/>
    <s v="Married"/>
    <s v="Senior"/>
    <n v="62466"/>
    <n v="0"/>
    <n v="1"/>
    <s v="15-01-2014"/>
    <n v="13"/>
    <n v="129"/>
    <n v="129"/>
    <n v="259"/>
    <n v="168"/>
    <n v="121"/>
    <n v="83"/>
    <n v="806"/>
    <n v="1.2903019242467903E-2"/>
    <s v="MeatProducts"/>
    <n v="5"/>
    <n v="6"/>
    <n v="3"/>
    <n v="12"/>
    <n v="4"/>
    <n v="3"/>
    <n v="11"/>
    <n v="0"/>
  </r>
  <r>
    <n v="10909"/>
    <n v="1948"/>
    <n v="77"/>
    <x v="0"/>
    <s v="Married"/>
    <s v="Senior"/>
    <n v="92344"/>
    <n v="0"/>
    <n v="0"/>
    <s v="15-01-2014"/>
    <n v="9"/>
    <n v="992"/>
    <n v="24"/>
    <n v="694"/>
    <n v="51"/>
    <n v="19"/>
    <n v="119"/>
    <n v="1780"/>
    <n v="1.9275751537728494E-2"/>
    <s v="Wines"/>
    <n v="0"/>
    <n v="5"/>
    <n v="10"/>
    <n v="5"/>
    <n v="1"/>
    <n v="3"/>
    <n v="11"/>
    <n v="0"/>
  </r>
  <r>
    <n v="702"/>
    <n v="1975"/>
    <n v="50"/>
    <x v="2"/>
    <s v="Widow"/>
    <s v="Adult"/>
    <n v="47682"/>
    <n v="0"/>
    <n v="1"/>
    <s v="15-02-2013"/>
    <n v="80"/>
    <n v="162"/>
    <n v="61"/>
    <n v="83"/>
    <n v="97"/>
    <n v="57"/>
    <n v="61"/>
    <n v="460"/>
    <n v="9.6472463403380736E-3"/>
    <s v="Wines"/>
    <n v="4"/>
    <n v="4"/>
    <n v="3"/>
    <n v="8"/>
    <n v="5"/>
    <n v="3"/>
    <n v="11"/>
    <n v="0"/>
  </r>
  <r>
    <n v="6230"/>
    <n v="1971"/>
    <n v="54"/>
    <x v="0"/>
    <s v="Divorced"/>
    <s v="Senior"/>
    <n v="44421"/>
    <n v="1"/>
    <n v="1"/>
    <s v="15-02-2013"/>
    <n v="53"/>
    <n v="110"/>
    <n v="5"/>
    <n v="59"/>
    <n v="7"/>
    <n v="1"/>
    <n v="7"/>
    <n v="182"/>
    <n v="4.097161252560726E-3"/>
    <s v="Wines"/>
    <n v="5"/>
    <n v="5"/>
    <n v="0"/>
    <n v="4"/>
    <n v="8"/>
    <n v="3"/>
    <n v="11"/>
    <n v="0"/>
  </r>
  <r>
    <n v="5302"/>
    <n v="1986"/>
    <n v="39"/>
    <x v="0"/>
    <s v="Together"/>
    <s v="Adult"/>
    <n v="78394"/>
    <n v="0"/>
    <n v="0"/>
    <s v="15-02-2013"/>
    <n v="13"/>
    <n v="298"/>
    <n v="27"/>
    <n v="697"/>
    <n v="216"/>
    <n v="24"/>
    <n v="166"/>
    <n v="1262"/>
    <n v="1.6098170778375897E-2"/>
    <s v="MeatProducts"/>
    <n v="1"/>
    <n v="4"/>
    <n v="6"/>
    <n v="5"/>
    <n v="2"/>
    <n v="3"/>
    <n v="11"/>
    <n v="1"/>
  </r>
  <r>
    <n v="6931"/>
    <n v="1967"/>
    <n v="58"/>
    <x v="0"/>
    <s v="Divorced"/>
    <s v="Senior"/>
    <n v="76982"/>
    <n v="0"/>
    <n v="0"/>
    <s v="15-02-2014"/>
    <n v="19"/>
    <n v="464"/>
    <n v="151"/>
    <n v="292"/>
    <n v="65"/>
    <n v="60"/>
    <n v="30"/>
    <n v="1032"/>
    <n v="1.3405731209893221E-2"/>
    <s v="Wines"/>
    <n v="1"/>
    <n v="8"/>
    <n v="3"/>
    <n v="4"/>
    <n v="4"/>
    <n v="3"/>
    <n v="11"/>
    <n v="1"/>
  </r>
  <r>
    <n v="4376"/>
    <n v="1960"/>
    <n v="65"/>
    <x v="2"/>
    <s v="Single"/>
    <s v="Senior"/>
    <n v="32218"/>
    <n v="0"/>
    <n v="0"/>
    <s v="15-02-2014"/>
    <n v="27"/>
    <n v="10"/>
    <n v="24"/>
    <n v="15"/>
    <n v="13"/>
    <n v="1"/>
    <n v="30"/>
    <n v="63"/>
    <n v="1.9554286423738281E-3"/>
    <s v="GoldProds"/>
    <n v="1"/>
    <n v="2"/>
    <n v="1"/>
    <n v="3"/>
    <n v="7"/>
    <n v="3"/>
    <n v="11"/>
    <n v="1"/>
  </r>
  <r>
    <n v="1135"/>
    <n v="1960"/>
    <n v="65"/>
    <x v="1"/>
    <s v="Together"/>
    <s v="Senior"/>
    <n v="17144"/>
    <n v="1"/>
    <n v="1"/>
    <s v="15-02-2014"/>
    <n v="96"/>
    <n v="18"/>
    <n v="2"/>
    <n v="19"/>
    <n v="0"/>
    <n v="2"/>
    <n v="6"/>
    <n v="41"/>
    <n v="2.3915072328511431E-3"/>
    <s v="MeatProducts"/>
    <n v="5"/>
    <n v="3"/>
    <n v="0"/>
    <n v="4"/>
    <n v="7"/>
    <n v="3"/>
    <n v="11"/>
    <n v="0"/>
  </r>
  <r>
    <n v="807"/>
    <n v="1969"/>
    <n v="56"/>
    <x v="1"/>
    <s v="Together"/>
    <s v="Senior"/>
    <n v="44602"/>
    <n v="1"/>
    <n v="1"/>
    <s v="15-02-2014"/>
    <n v="35"/>
    <n v="167"/>
    <n v="2"/>
    <n v="89"/>
    <n v="0"/>
    <n v="0"/>
    <n v="34"/>
    <n v="258"/>
    <n v="5.7844939688803197E-3"/>
    <s v="Wines"/>
    <n v="6"/>
    <n v="6"/>
    <n v="1"/>
    <n v="4"/>
    <n v="8"/>
    <n v="3"/>
    <n v="11"/>
    <n v="0"/>
  </r>
  <r>
    <n v="24"/>
    <n v="1960"/>
    <n v="65"/>
    <x v="1"/>
    <s v="Together"/>
    <s v="Senior"/>
    <n v="17144"/>
    <n v="1"/>
    <n v="1"/>
    <s v="15-02-2014"/>
    <n v="96"/>
    <n v="18"/>
    <n v="2"/>
    <n v="19"/>
    <n v="0"/>
    <n v="2"/>
    <n v="6"/>
    <n v="41"/>
    <n v="2.3915072328511431E-3"/>
    <s v="MeatProducts"/>
    <n v="5"/>
    <n v="3"/>
    <n v="0"/>
    <n v="4"/>
    <n v="7"/>
    <n v="3"/>
    <n v="11"/>
    <n v="0"/>
  </r>
  <r>
    <n v="10470"/>
    <n v="1979"/>
    <n v="46"/>
    <x v="1"/>
    <s v="Married"/>
    <s v="Adult"/>
    <n v="40662"/>
    <n v="1"/>
    <n v="0"/>
    <s v="15-03-2013"/>
    <n v="0"/>
    <n v="40"/>
    <n v="2"/>
    <n v="23"/>
    <n v="0"/>
    <n v="4"/>
    <n v="23"/>
    <n v="69"/>
    <n v="1.6969160395455217E-3"/>
    <s v="Wines"/>
    <n v="2"/>
    <n v="2"/>
    <n v="1"/>
    <n v="3"/>
    <n v="4"/>
    <n v="3"/>
    <n v="11"/>
    <n v="0"/>
  </r>
  <r>
    <n v="9860"/>
    <n v="1959"/>
    <n v="66"/>
    <x v="0"/>
    <s v="Together"/>
    <s v="Senior"/>
    <n v="44911"/>
    <n v="0"/>
    <n v="1"/>
    <s v="15-03-2013"/>
    <n v="11"/>
    <n v="159"/>
    <n v="0"/>
    <n v="22"/>
    <n v="2"/>
    <n v="1"/>
    <n v="31"/>
    <n v="184"/>
    <n v="4.0969918282826034E-3"/>
    <s v="Wines"/>
    <n v="3"/>
    <n v="4"/>
    <n v="1"/>
    <n v="4"/>
    <n v="7"/>
    <n v="3"/>
    <n v="11"/>
    <n v="0"/>
  </r>
  <r>
    <n v="5123"/>
    <n v="1951"/>
    <n v="74"/>
    <x v="1"/>
    <s v="Married"/>
    <s v="Senior"/>
    <n v="27450"/>
    <n v="0"/>
    <n v="0"/>
    <s v="15-04-2013"/>
    <n v="57"/>
    <n v="37"/>
    <n v="12"/>
    <n v="23"/>
    <n v="8"/>
    <n v="11"/>
    <n v="52"/>
    <n v="91"/>
    <n v="3.3151183970856102E-3"/>
    <s v="GoldProds"/>
    <n v="1"/>
    <n v="2"/>
    <n v="1"/>
    <n v="3"/>
    <n v="7"/>
    <n v="3"/>
    <n v="11"/>
    <n v="0"/>
  </r>
  <r>
    <n v="11101"/>
    <n v="1991"/>
    <n v="34"/>
    <x v="0"/>
    <s v="Together"/>
    <s v="Adult"/>
    <n v="89891"/>
    <n v="0"/>
    <n v="0"/>
    <s v="15-04-2013"/>
    <n v="17"/>
    <n v="412"/>
    <n v="22"/>
    <n v="132"/>
    <n v="59"/>
    <n v="28"/>
    <n v="183"/>
    <n v="653"/>
    <n v="7.2643534947881326E-3"/>
    <s v="Wines"/>
    <n v="1"/>
    <n v="11"/>
    <n v="6"/>
    <n v="8"/>
    <n v="4"/>
    <n v="3"/>
    <n v="11"/>
    <n v="0"/>
  </r>
  <r>
    <n v="7192"/>
    <n v="1955"/>
    <n v="70"/>
    <x v="0"/>
    <s v="Together"/>
    <s v="Senior"/>
    <n v="65748"/>
    <n v="0"/>
    <n v="1"/>
    <s v="15-04-2013"/>
    <n v="58"/>
    <n v="172"/>
    <n v="73"/>
    <n v="93"/>
    <n v="95"/>
    <n v="78"/>
    <n v="34"/>
    <n v="511"/>
    <n v="7.7720995315446861E-3"/>
    <s v="Wines"/>
    <n v="2"/>
    <n v="2"/>
    <n v="4"/>
    <n v="10"/>
    <n v="1"/>
    <n v="3"/>
    <n v="11"/>
    <n v="0"/>
  </r>
  <r>
    <n v="10598"/>
    <n v="1967"/>
    <n v="58"/>
    <x v="0"/>
    <s v="Together"/>
    <s v="Senior"/>
    <n v="27943"/>
    <n v="1"/>
    <n v="1"/>
    <s v="15-04-2013"/>
    <n v="89"/>
    <n v="12"/>
    <n v="1"/>
    <n v="16"/>
    <n v="4"/>
    <n v="1"/>
    <n v="3"/>
    <n v="34"/>
    <n v="1.2167626954872419E-3"/>
    <s v="MeatProducts"/>
    <n v="3"/>
    <n v="2"/>
    <n v="0"/>
    <n v="3"/>
    <n v="8"/>
    <n v="3"/>
    <n v="11"/>
    <n v="0"/>
  </r>
  <r>
    <n v="4390"/>
    <n v="1954"/>
    <n v="71"/>
    <x v="0"/>
    <s v="Together"/>
    <s v="Senior"/>
    <n v="75315"/>
    <n v="0"/>
    <n v="1"/>
    <s v="15-04-2014"/>
    <n v="14"/>
    <n v="459"/>
    <n v="15"/>
    <n v="171"/>
    <n v="142"/>
    <n v="23"/>
    <n v="31"/>
    <n v="810"/>
    <n v="1.0754829715196175E-2"/>
    <s v="Wines"/>
    <n v="2"/>
    <n v="5"/>
    <n v="4"/>
    <n v="12"/>
    <n v="2"/>
    <n v="3"/>
    <n v="11"/>
    <n v="0"/>
  </r>
  <r>
    <n v="1606"/>
    <n v="1971"/>
    <n v="54"/>
    <x v="0"/>
    <s v="Together"/>
    <s v="Senior"/>
    <n v="38590"/>
    <n v="1"/>
    <n v="0"/>
    <s v="15-05-2013"/>
    <n v="65"/>
    <n v="3"/>
    <n v="1"/>
    <n v="8"/>
    <n v="4"/>
    <n v="3"/>
    <n v="3"/>
    <n v="19"/>
    <n v="4.9235553252137865E-4"/>
    <s v="MeatProducts"/>
    <n v="1"/>
    <n v="1"/>
    <n v="0"/>
    <n v="2"/>
    <n v="8"/>
    <n v="3"/>
    <n v="11"/>
    <n v="0"/>
  </r>
  <r>
    <n v="948"/>
    <n v="1971"/>
    <n v="54"/>
    <x v="0"/>
    <s v="Single"/>
    <s v="Senior"/>
    <n v="10245"/>
    <n v="1"/>
    <n v="0"/>
    <s v="15-05-2013"/>
    <n v="32"/>
    <n v="4"/>
    <n v="7"/>
    <n v="7"/>
    <n v="6"/>
    <n v="4"/>
    <n v="13"/>
    <n v="28"/>
    <n v="2.7330405075646656E-3"/>
    <s v="GoldProds"/>
    <n v="3"/>
    <n v="1"/>
    <n v="2"/>
    <n v="2"/>
    <n v="5"/>
    <n v="3"/>
    <n v="11"/>
    <n v="0"/>
  </r>
  <r>
    <n v="125"/>
    <n v="1958"/>
    <n v="67"/>
    <x v="2"/>
    <s v="Together"/>
    <s v="Senior"/>
    <n v="53083"/>
    <n v="1"/>
    <n v="1"/>
    <s v="15-05-2013"/>
    <n v="65"/>
    <n v="215"/>
    <n v="7"/>
    <n v="33"/>
    <n v="3"/>
    <n v="0"/>
    <n v="13"/>
    <n v="258"/>
    <n v="4.8603130945877211E-3"/>
    <s v="Wines"/>
    <n v="6"/>
    <n v="5"/>
    <n v="1"/>
    <n v="5"/>
    <n v="7"/>
    <n v="3"/>
    <n v="11"/>
    <n v="0"/>
  </r>
  <r>
    <n v="1404"/>
    <n v="1968"/>
    <n v="57"/>
    <x v="0"/>
    <s v="Together"/>
    <s v="Senior"/>
    <n v="34916"/>
    <n v="2"/>
    <n v="0"/>
    <s v="15-05-2013"/>
    <n v="89"/>
    <n v="51"/>
    <n v="23"/>
    <n v="82"/>
    <n v="33"/>
    <n v="0"/>
    <n v="42"/>
    <n v="189"/>
    <n v="5.41299117882919E-3"/>
    <s v="MeatProducts"/>
    <n v="4"/>
    <n v="5"/>
    <n v="1"/>
    <n v="3"/>
    <n v="9"/>
    <n v="3"/>
    <n v="11"/>
    <n v="0"/>
  </r>
  <r>
    <n v="2587"/>
    <n v="1972"/>
    <n v="53"/>
    <x v="3"/>
    <s v="Married"/>
    <s v="Senior"/>
    <n v="29791"/>
    <n v="1"/>
    <n v="0"/>
    <s v="15-05-2014"/>
    <n v="21"/>
    <n v="14"/>
    <n v="0"/>
    <n v="6"/>
    <n v="0"/>
    <n v="0"/>
    <n v="0"/>
    <n v="20"/>
    <n v="6.7134369440435035E-4"/>
    <s v="Wines"/>
    <n v="2"/>
    <n v="2"/>
    <n v="0"/>
    <n v="3"/>
    <n v="5"/>
    <n v="3"/>
    <n v="11"/>
    <n v="0"/>
  </r>
  <r>
    <n v="2563"/>
    <n v="1961"/>
    <n v="64"/>
    <x v="4"/>
    <s v="Married"/>
    <s v="Senior"/>
    <n v="28249"/>
    <n v="0"/>
    <n v="0"/>
    <s v="15-06-2014"/>
    <n v="80"/>
    <n v="1"/>
    <n v="9"/>
    <n v="7"/>
    <n v="2"/>
    <n v="14"/>
    <n v="10"/>
    <n v="33"/>
    <n v="1.1681829445290099E-3"/>
    <s v="Sweet"/>
    <n v="1"/>
    <n v="2"/>
    <n v="0"/>
    <n v="3"/>
    <n v="6"/>
    <n v="3"/>
    <n v="11"/>
    <n v="0"/>
  </r>
  <r>
    <n v="1"/>
    <n v="1961"/>
    <n v="64"/>
    <x v="0"/>
    <s v="Single"/>
    <s v="Senior"/>
    <n v="57091"/>
    <n v="0"/>
    <n v="0"/>
    <s v="15-06-2014"/>
    <n v="0"/>
    <n v="464"/>
    <n v="5"/>
    <n v="64"/>
    <n v="7"/>
    <n v="0"/>
    <n v="37"/>
    <n v="540"/>
    <n v="9.4585836646756925E-3"/>
    <s v="Wines"/>
    <n v="1"/>
    <n v="7"/>
    <n v="3"/>
    <n v="7"/>
    <n v="5"/>
    <n v="3"/>
    <n v="11"/>
    <n v="1"/>
  </r>
  <r>
    <n v="8312"/>
    <n v="1961"/>
    <n v="64"/>
    <x v="4"/>
    <s v="Married"/>
    <s v="Senior"/>
    <n v="28249"/>
    <n v="0"/>
    <n v="0"/>
    <s v="15-06-2014"/>
    <n v="80"/>
    <n v="1"/>
    <n v="9"/>
    <n v="7"/>
    <n v="2"/>
    <n v="14"/>
    <n v="10"/>
    <n v="33"/>
    <n v="1.1681829445290099E-3"/>
    <s v="Sweet"/>
    <n v="1"/>
    <n v="2"/>
    <n v="0"/>
    <n v="3"/>
    <n v="6"/>
    <n v="3"/>
    <n v="11"/>
    <n v="0"/>
  </r>
  <r>
    <n v="8566"/>
    <n v="1961"/>
    <n v="64"/>
    <x v="3"/>
    <s v="Together"/>
    <s v="Senior"/>
    <n v="32583"/>
    <n v="1"/>
    <n v="1"/>
    <s v="15-06-2014"/>
    <n v="10"/>
    <n v="5"/>
    <n v="0"/>
    <n v="3"/>
    <n v="0"/>
    <n v="0"/>
    <n v="1"/>
    <n v="8"/>
    <n v="2.4552680845839857E-4"/>
    <s v="Wines"/>
    <n v="1"/>
    <n v="1"/>
    <n v="0"/>
    <n v="2"/>
    <n v="7"/>
    <n v="3"/>
    <n v="11"/>
    <n v="0"/>
  </r>
  <r>
    <n v="3426"/>
    <n v="1975"/>
    <n v="50"/>
    <x v="0"/>
    <s v="Divorced"/>
    <s v="Adult"/>
    <n v="70300"/>
    <n v="1"/>
    <n v="0"/>
    <s v="15-07-2013"/>
    <n v="89"/>
    <n v="1045"/>
    <n v="61"/>
    <n v="338"/>
    <n v="60"/>
    <n v="46"/>
    <n v="46"/>
    <n v="1550"/>
    <n v="2.2048364153627313E-2"/>
    <s v="Wines"/>
    <n v="3"/>
    <n v="5"/>
    <n v="5"/>
    <n v="13"/>
    <n v="8"/>
    <n v="3"/>
    <n v="11"/>
    <n v="0"/>
  </r>
  <r>
    <n v="6168"/>
    <n v="1963"/>
    <n v="62"/>
    <x v="0"/>
    <s v="Divorced"/>
    <s v="Senior"/>
    <n v="45146"/>
    <n v="1"/>
    <n v="1"/>
    <s v="15-07-2013"/>
    <n v="28"/>
    <n v="33"/>
    <n v="0"/>
    <n v="5"/>
    <n v="0"/>
    <n v="0"/>
    <n v="15"/>
    <n v="38"/>
    <n v="8.4171355158818052E-4"/>
    <s v="Wines"/>
    <n v="2"/>
    <n v="1"/>
    <n v="1"/>
    <n v="2"/>
    <n v="4"/>
    <n v="3"/>
    <n v="11"/>
    <n v="0"/>
  </r>
  <r>
    <n v="3916"/>
    <n v="1971"/>
    <n v="54"/>
    <x v="3"/>
    <s v="Together"/>
    <s v="Senior"/>
    <n v="49269"/>
    <n v="1"/>
    <n v="0"/>
    <s v="15-08-2012"/>
    <n v="92"/>
    <n v="639"/>
    <n v="8"/>
    <n v="166"/>
    <n v="11"/>
    <n v="8"/>
    <n v="58"/>
    <n v="832"/>
    <n v="1.6886886277375227E-2"/>
    <s v="Wines"/>
    <n v="3"/>
    <n v="7"/>
    <n v="3"/>
    <n v="12"/>
    <n v="7"/>
    <n v="3"/>
    <n v="11"/>
    <n v="0"/>
  </r>
  <r>
    <n v="8234"/>
    <n v="1973"/>
    <n v="52"/>
    <x v="4"/>
    <s v="Together"/>
    <s v="Senior"/>
    <n v="27190"/>
    <n v="1"/>
    <n v="0"/>
    <s v="15-08-2013"/>
    <n v="13"/>
    <n v="1"/>
    <n v="6"/>
    <n v="7"/>
    <n v="0"/>
    <n v="1"/>
    <n v="3"/>
    <n v="15"/>
    <n v="5.5167340934166975E-4"/>
    <s v="MeatProducts"/>
    <n v="1"/>
    <n v="1"/>
    <n v="0"/>
    <n v="2"/>
    <n v="8"/>
    <n v="3"/>
    <n v="11"/>
    <n v="1"/>
  </r>
  <r>
    <n v="7617"/>
    <n v="1974"/>
    <n v="51"/>
    <x v="0"/>
    <s v="Single"/>
    <s v="Senior"/>
    <n v="42373"/>
    <n v="1"/>
    <n v="1"/>
    <s v="15-08-2013"/>
    <n v="83"/>
    <n v="67"/>
    <n v="5"/>
    <n v="61"/>
    <n v="3"/>
    <n v="8"/>
    <n v="19"/>
    <n v="144"/>
    <n v="3.3983904845066434E-3"/>
    <s v="Wines"/>
    <n v="5"/>
    <n v="2"/>
    <n v="1"/>
    <n v="5"/>
    <n v="5"/>
    <n v="3"/>
    <n v="11"/>
    <n v="0"/>
  </r>
  <r>
    <n v="5718"/>
    <n v="1950"/>
    <n v="75"/>
    <x v="0"/>
    <s v="Married"/>
    <s v="Senior"/>
    <n v="80763"/>
    <n v="0"/>
    <n v="0"/>
    <s v="15-08-2013"/>
    <n v="17"/>
    <n v="674"/>
    <n v="168"/>
    <n v="108"/>
    <n v="192"/>
    <n v="42"/>
    <n v="231"/>
    <n v="1184"/>
    <n v="1.4660178547106967E-2"/>
    <s v="Wines"/>
    <n v="1"/>
    <n v="5"/>
    <n v="11"/>
    <n v="6"/>
    <n v="3"/>
    <n v="3"/>
    <n v="11"/>
    <n v="1"/>
  </r>
  <r>
    <n v="8210"/>
    <n v="1975"/>
    <n v="50"/>
    <x v="1"/>
    <s v="Married"/>
    <s v="Adult"/>
    <n v="54730"/>
    <n v="0"/>
    <n v="1"/>
    <s v="15-08-2013"/>
    <n v="64"/>
    <n v="318"/>
    <n v="3"/>
    <n v="17"/>
    <n v="4"/>
    <n v="7"/>
    <n v="56"/>
    <n v="349"/>
    <n v="6.3767586332907E-3"/>
    <s v="Wines"/>
    <n v="5"/>
    <n v="4"/>
    <n v="1"/>
    <n v="8"/>
    <n v="4"/>
    <n v="3"/>
    <n v="11"/>
    <n v="0"/>
  </r>
  <r>
    <n v="7960"/>
    <n v="1962"/>
    <n v="63"/>
    <x v="2"/>
    <s v="Together"/>
    <s v="Senior"/>
    <n v="82122"/>
    <n v="0"/>
    <n v="0"/>
    <s v="15-08-2013"/>
    <n v="89"/>
    <n v="734"/>
    <n v="22"/>
    <n v="350"/>
    <n v="151"/>
    <n v="25"/>
    <n v="100"/>
    <n v="1282"/>
    <n v="1.5610920338033657E-2"/>
    <s v="Wines"/>
    <n v="1"/>
    <n v="3"/>
    <n v="9"/>
    <n v="13"/>
    <n v="1"/>
    <n v="3"/>
    <n v="11"/>
    <n v="0"/>
  </r>
  <r>
    <n v="7414"/>
    <n v="1971"/>
    <n v="54"/>
    <x v="0"/>
    <s v="Married"/>
    <s v="Senior"/>
    <n v="43824"/>
    <n v="1"/>
    <n v="1"/>
    <s v="15-09-2012"/>
    <n v="18"/>
    <n v="96"/>
    <n v="1"/>
    <n v="42"/>
    <n v="12"/>
    <n v="3"/>
    <n v="32"/>
    <n v="154"/>
    <n v="3.5140562248995983E-3"/>
    <s v="Wines"/>
    <n v="4"/>
    <n v="3"/>
    <n v="1"/>
    <n v="4"/>
    <n v="8"/>
    <n v="3"/>
    <n v="11"/>
    <n v="0"/>
  </r>
  <r>
    <n v="4947"/>
    <n v="1966"/>
    <n v="59"/>
    <x v="2"/>
    <s v="Single"/>
    <s v="Senior"/>
    <n v="89572"/>
    <n v="0"/>
    <n v="0"/>
    <s v="15-09-2012"/>
    <n v="44"/>
    <n v="606"/>
    <n v="24"/>
    <n v="974"/>
    <n v="197"/>
    <n v="194"/>
    <n v="64"/>
    <n v="1995"/>
    <n v="2.2272585182869648E-2"/>
    <s v="MeatProducts"/>
    <n v="1"/>
    <n v="7"/>
    <n v="7"/>
    <n v="9"/>
    <n v="4"/>
    <n v="3"/>
    <n v="11"/>
    <n v="1"/>
  </r>
  <r>
    <n v="2281"/>
    <n v="1970"/>
    <n v="55"/>
    <x v="0"/>
    <s v="Single"/>
    <s v="Senior"/>
    <n v="33697"/>
    <n v="1"/>
    <n v="0"/>
    <s v="15-09-2013"/>
    <n v="34"/>
    <n v="4"/>
    <n v="3"/>
    <n v="7"/>
    <n v="0"/>
    <n v="3"/>
    <n v="11"/>
    <n v="17"/>
    <n v="5.0449594919429032E-4"/>
    <s v="GoldProds"/>
    <n v="1"/>
    <n v="1"/>
    <n v="0"/>
    <n v="2"/>
    <n v="7"/>
    <n v="3"/>
    <n v="11"/>
    <n v="0"/>
  </r>
  <r>
    <n v="7791"/>
    <n v="1967"/>
    <n v="58"/>
    <x v="1"/>
    <s v="Married"/>
    <s v="Senior"/>
    <n v="37054"/>
    <n v="1"/>
    <n v="1"/>
    <s v="15-09-2013"/>
    <n v="89"/>
    <n v="12"/>
    <n v="1"/>
    <n v="6"/>
    <n v="0"/>
    <n v="1"/>
    <n v="5"/>
    <n v="20"/>
    <n v="5.3975279322070495E-4"/>
    <s v="Wines"/>
    <n v="2"/>
    <n v="1"/>
    <n v="0"/>
    <n v="3"/>
    <n v="7"/>
    <n v="3"/>
    <n v="11"/>
    <n v="0"/>
  </r>
  <r>
    <n v="78"/>
    <n v="1969"/>
    <n v="56"/>
    <x v="0"/>
    <s v="Married"/>
    <s v="Senior"/>
    <n v="25293"/>
    <n v="1"/>
    <n v="0"/>
    <s v="15-09-2013"/>
    <n v="51"/>
    <n v="15"/>
    <n v="0"/>
    <n v="11"/>
    <n v="0"/>
    <n v="2"/>
    <n v="9"/>
    <n v="28"/>
    <n v="1.1070256592733167E-3"/>
    <s v="Wines"/>
    <n v="1"/>
    <n v="1"/>
    <n v="1"/>
    <n v="2"/>
    <n v="8"/>
    <n v="3"/>
    <n v="11"/>
    <n v="0"/>
  </r>
  <r>
    <n v="5517"/>
    <n v="1969"/>
    <n v="56"/>
    <x v="0"/>
    <s v="Married"/>
    <s v="Senior"/>
    <n v="25293"/>
    <n v="1"/>
    <n v="0"/>
    <s v="15-09-2013"/>
    <n v="51"/>
    <n v="15"/>
    <n v="0"/>
    <n v="11"/>
    <n v="0"/>
    <n v="2"/>
    <n v="9"/>
    <n v="28"/>
    <n v="1.1070256592733167E-3"/>
    <s v="Wines"/>
    <n v="1"/>
    <n v="1"/>
    <n v="1"/>
    <n v="2"/>
    <n v="8"/>
    <n v="3"/>
    <n v="11"/>
    <n v="0"/>
  </r>
  <r>
    <n v="9703"/>
    <n v="1970"/>
    <n v="55"/>
    <x v="3"/>
    <s v="Married"/>
    <s v="Senior"/>
    <n v="38097"/>
    <n v="1"/>
    <n v="1"/>
    <s v="15-10-2012"/>
    <n v="70"/>
    <n v="77"/>
    <n v="2"/>
    <n v="35"/>
    <n v="0"/>
    <n v="1"/>
    <n v="69"/>
    <n v="115"/>
    <n v="3.0186103892694961E-3"/>
    <s v="Wines"/>
    <n v="4"/>
    <n v="3"/>
    <n v="2"/>
    <n v="2"/>
    <n v="7"/>
    <n v="3"/>
    <n v="11"/>
    <n v="1"/>
  </r>
  <r>
    <n v="3074"/>
    <n v="1984"/>
    <n v="41"/>
    <x v="3"/>
    <s v="Married"/>
    <s v="Adult"/>
    <n v="70643"/>
    <n v="0"/>
    <n v="0"/>
    <s v="15-10-2012"/>
    <n v="66"/>
    <n v="1218"/>
    <n v="107"/>
    <n v="304"/>
    <n v="23"/>
    <n v="143"/>
    <n v="33"/>
    <n v="1795"/>
    <n v="2.5409453165918774E-2"/>
    <s v="Wines"/>
    <n v="1"/>
    <n v="5"/>
    <n v="8"/>
    <n v="4"/>
    <n v="6"/>
    <n v="3"/>
    <n v="11"/>
    <n v="1"/>
  </r>
  <r>
    <n v="5959"/>
    <n v="1968"/>
    <n v="57"/>
    <x v="0"/>
    <s v="Single"/>
    <s v="Senior"/>
    <n v="35893"/>
    <n v="1"/>
    <n v="1"/>
    <s v="15-10-2012"/>
    <n v="80"/>
    <n v="158"/>
    <n v="0"/>
    <n v="23"/>
    <n v="0"/>
    <n v="0"/>
    <n v="18"/>
    <n v="181"/>
    <n v="5.042765998941298E-3"/>
    <s v="Wines"/>
    <n v="6"/>
    <n v="3"/>
    <n v="1"/>
    <n v="5"/>
    <n v="8"/>
    <n v="3"/>
    <n v="11"/>
    <n v="0"/>
  </r>
  <r>
    <n v="9405"/>
    <n v="1954"/>
    <n v="71"/>
    <x v="3"/>
    <s v="Married"/>
    <s v="Senior"/>
    <n v="52869"/>
    <n v="1"/>
    <n v="1"/>
    <s v="15-10-2012"/>
    <n v="40"/>
    <n v="84"/>
    <n v="3"/>
    <n v="61"/>
    <n v="2"/>
    <n v="1"/>
    <n v="21"/>
    <n v="151"/>
    <n v="2.8561160604513042E-3"/>
    <s v="Wines"/>
    <n v="3"/>
    <n v="3"/>
    <n v="1"/>
    <n v="4"/>
    <n v="7"/>
    <n v="3"/>
    <n v="11"/>
    <n v="1"/>
  </r>
  <r>
    <n v="4682"/>
    <n v="1958"/>
    <n v="67"/>
    <x v="0"/>
    <s v="Married"/>
    <s v="Senior"/>
    <n v="51876"/>
    <n v="0"/>
    <n v="0"/>
    <s v="15-10-2013"/>
    <n v="88"/>
    <n v="99"/>
    <n v="27"/>
    <n v="102"/>
    <n v="28"/>
    <n v="48"/>
    <n v="6"/>
    <n v="304"/>
    <n v="5.8601279975325779E-3"/>
    <s v="MeatProducts"/>
    <n v="1"/>
    <n v="2"/>
    <n v="2"/>
    <n v="8"/>
    <n v="1"/>
    <n v="3"/>
    <n v="11"/>
    <n v="0"/>
  </r>
  <r>
    <n v="3409"/>
    <n v="1984"/>
    <n v="41"/>
    <x v="0"/>
    <s v="Single"/>
    <s v="Adult"/>
    <n v="36108"/>
    <n v="1"/>
    <n v="0"/>
    <s v="15-10-2013"/>
    <n v="68"/>
    <n v="141"/>
    <n v="8"/>
    <n v="129"/>
    <n v="3"/>
    <n v="11"/>
    <n v="47"/>
    <n v="292"/>
    <n v="8.0868505594328122E-3"/>
    <s v="Wines"/>
    <n v="3"/>
    <n v="7"/>
    <n v="1"/>
    <n v="4"/>
    <n v="9"/>
    <n v="3"/>
    <n v="11"/>
    <n v="0"/>
  </r>
  <r>
    <n v="1994"/>
    <n v="1983"/>
    <n v="42"/>
    <x v="0"/>
    <s v="Married"/>
    <s v="Adult"/>
    <s v="NILL"/>
    <n v="1"/>
    <n v="0"/>
    <s v="15-11-2013"/>
    <n v="11"/>
    <n v="5"/>
    <n v="5"/>
    <n v="6"/>
    <n v="0"/>
    <n v="2"/>
    <n v="1"/>
    <n v="18"/>
    <e v="#VALUE!"/>
    <s v="MeatProducts"/>
    <n v="1"/>
    <n v="1"/>
    <n v="0"/>
    <n v="2"/>
    <n v="7"/>
    <n v="3"/>
    <n v="11"/>
    <n v="0"/>
  </r>
  <r>
    <n v="2125"/>
    <n v="1959"/>
    <n v="66"/>
    <x v="0"/>
    <s v="Divorced"/>
    <s v="Senior"/>
    <n v="63033"/>
    <n v="0"/>
    <n v="0"/>
    <s v="15-11-2013"/>
    <n v="82"/>
    <n v="194"/>
    <n v="61"/>
    <n v="480"/>
    <n v="225"/>
    <n v="112"/>
    <n v="30"/>
    <n v="1072"/>
    <n v="1.7006964605841383E-2"/>
    <s v="MeatProducts"/>
    <n v="1"/>
    <n v="3"/>
    <n v="4"/>
    <n v="8"/>
    <n v="2"/>
    <n v="3"/>
    <n v="11"/>
    <n v="0"/>
  </r>
  <r>
    <n v="8180"/>
    <n v="1952"/>
    <n v="73"/>
    <x v="1"/>
    <s v="Divorced"/>
    <s v="Senior"/>
    <n v="59354"/>
    <n v="1"/>
    <n v="1"/>
    <s v="15-11-2013"/>
    <n v="53"/>
    <n v="233"/>
    <n v="2"/>
    <n v="53"/>
    <n v="3"/>
    <n v="5"/>
    <n v="14"/>
    <n v="296"/>
    <n v="4.9870269905987804E-3"/>
    <s v="Wines"/>
    <n v="3"/>
    <n v="6"/>
    <n v="1"/>
    <n v="5"/>
    <n v="6"/>
    <n v="3"/>
    <n v="11"/>
    <n v="0"/>
  </r>
  <r>
    <n v="6274"/>
    <n v="1948"/>
    <n v="77"/>
    <x v="1"/>
    <s v="Married"/>
    <s v="Senior"/>
    <n v="83790"/>
    <n v="0"/>
    <n v="0"/>
    <s v="15-11-2013"/>
    <n v="81"/>
    <n v="1076"/>
    <n v="16"/>
    <n v="417"/>
    <n v="42"/>
    <n v="48"/>
    <n v="16"/>
    <n v="1599"/>
    <n v="1.908342284282134E-2"/>
    <s v="Wines"/>
    <n v="1"/>
    <n v="8"/>
    <n v="10"/>
    <n v="6"/>
    <n v="3"/>
    <n v="3"/>
    <n v="11"/>
    <n v="0"/>
  </r>
  <r>
    <n v="10623"/>
    <n v="1961"/>
    <n v="64"/>
    <x v="1"/>
    <s v="Together"/>
    <s v="Senior"/>
    <n v="48330"/>
    <n v="0"/>
    <n v="1"/>
    <s v="15-11-2013"/>
    <n v="2"/>
    <n v="28"/>
    <n v="0"/>
    <n v="4"/>
    <n v="0"/>
    <n v="0"/>
    <n v="0"/>
    <n v="32"/>
    <n v="6.6211462859507551E-4"/>
    <s v="Wines"/>
    <n v="1"/>
    <n v="1"/>
    <n v="0"/>
    <n v="3"/>
    <n v="5"/>
    <n v="3"/>
    <n v="11"/>
    <n v="0"/>
  </r>
  <r>
    <n v="146"/>
    <n v="1960"/>
    <n v="65"/>
    <x v="3"/>
    <s v="Single"/>
    <s v="Senior"/>
    <n v="76045"/>
    <n v="0"/>
    <n v="0"/>
    <s v="15-11-2013"/>
    <n v="78"/>
    <n v="760"/>
    <n v="53"/>
    <n v="400"/>
    <n v="17"/>
    <n v="93"/>
    <n v="0"/>
    <n v="1323"/>
    <n v="1.7397593530146624E-2"/>
    <s v="Wines"/>
    <n v="1"/>
    <n v="4"/>
    <n v="5"/>
    <n v="11"/>
    <n v="2"/>
    <n v="3"/>
    <n v="11"/>
    <n v="0"/>
  </r>
  <r>
    <n v="2802"/>
    <n v="1992"/>
    <n v="33"/>
    <x v="2"/>
    <s v="Married"/>
    <s v="Adult"/>
    <n v="87000"/>
    <n v="0"/>
    <n v="0"/>
    <s v="15-12-2012"/>
    <n v="61"/>
    <n v="196"/>
    <n v="25"/>
    <n v="607"/>
    <n v="67"/>
    <n v="17"/>
    <n v="49"/>
    <n v="912"/>
    <n v="1.0482758620689656E-2"/>
    <s v="MeatProducts"/>
    <n v="1"/>
    <n v="4"/>
    <n v="6"/>
    <n v="7"/>
    <n v="2"/>
    <n v="3"/>
    <n v="11"/>
    <n v="0"/>
  </r>
  <r>
    <n v="340"/>
    <n v="1970"/>
    <n v="55"/>
    <x v="0"/>
    <s v="Divorced"/>
    <s v="Senior"/>
    <n v="72967"/>
    <n v="0"/>
    <n v="1"/>
    <s v="15-12-2012"/>
    <n v="1"/>
    <n v="158"/>
    <n v="35"/>
    <n v="179"/>
    <n v="0"/>
    <n v="0"/>
    <n v="125"/>
    <n v="372"/>
    <n v="5.0981950744857264E-3"/>
    <s v="MeatProducts"/>
    <n v="2"/>
    <n v="7"/>
    <n v="2"/>
    <n v="8"/>
    <n v="5"/>
    <n v="3"/>
    <n v="11"/>
    <n v="1"/>
  </r>
  <r>
    <n v="10241"/>
    <n v="1975"/>
    <n v="50"/>
    <x v="2"/>
    <s v="Divorced"/>
    <s v="Adult"/>
    <n v="11448"/>
    <n v="0"/>
    <n v="0"/>
    <s v="15-12-2013"/>
    <n v="16"/>
    <n v="0"/>
    <n v="0"/>
    <n v="0"/>
    <n v="6"/>
    <n v="2"/>
    <n v="6"/>
    <n v="8"/>
    <n v="6.9881201956673651E-4"/>
    <s v="FishProducts"/>
    <n v="1"/>
    <n v="1"/>
    <n v="0"/>
    <n v="2"/>
    <n v="6"/>
    <n v="3"/>
    <n v="11"/>
    <n v="0"/>
  </r>
  <r>
    <n v="6950"/>
    <n v="1958"/>
    <n v="67"/>
    <x v="1"/>
    <s v="Married"/>
    <s v="Senior"/>
    <n v="49572"/>
    <n v="1"/>
    <n v="1"/>
    <s v="15-12-2013"/>
    <n v="25"/>
    <n v="35"/>
    <n v="1"/>
    <n v="16"/>
    <n v="0"/>
    <n v="1"/>
    <n v="1"/>
    <n v="53"/>
    <n v="1.0691519406116356E-3"/>
    <s v="Wines"/>
    <n v="2"/>
    <n v="2"/>
    <n v="0"/>
    <n v="3"/>
    <n v="7"/>
    <n v="3"/>
    <n v="11"/>
    <n v="0"/>
  </r>
  <r>
    <n v="880"/>
    <n v="1966"/>
    <n v="59"/>
    <x v="4"/>
    <s v="Together"/>
    <s v="Senior"/>
    <n v="22634"/>
    <n v="0"/>
    <n v="0"/>
    <s v="16-01-2013"/>
    <n v="47"/>
    <n v="2"/>
    <n v="23"/>
    <n v="11"/>
    <n v="8"/>
    <n v="6"/>
    <n v="46"/>
    <n v="50"/>
    <n v="2.2090660068922858E-3"/>
    <s v="GoldProds"/>
    <n v="1"/>
    <n v="2"/>
    <n v="1"/>
    <n v="2"/>
    <n v="8"/>
    <n v="3"/>
    <n v="11"/>
    <n v="0"/>
  </r>
  <r>
    <n v="524"/>
    <n v="1966"/>
    <n v="59"/>
    <x v="4"/>
    <s v="Together"/>
    <s v="Senior"/>
    <n v="22634"/>
    <n v="0"/>
    <n v="0"/>
    <s v="16-01-2013"/>
    <n v="47"/>
    <n v="2"/>
    <n v="23"/>
    <n v="11"/>
    <n v="8"/>
    <n v="6"/>
    <n v="46"/>
    <n v="50"/>
    <n v="2.2090660068922858E-3"/>
    <s v="GoldProds"/>
    <n v="1"/>
    <n v="2"/>
    <n v="1"/>
    <n v="2"/>
    <n v="8"/>
    <n v="3"/>
    <n v="11"/>
    <n v="0"/>
  </r>
  <r>
    <n v="4406"/>
    <n v="1970"/>
    <n v="55"/>
    <x v="0"/>
    <s v="Together"/>
    <s v="Senior"/>
    <n v="67419"/>
    <n v="0"/>
    <n v="1"/>
    <s v="16-01-2013"/>
    <n v="29"/>
    <n v="846"/>
    <n v="84"/>
    <n v="352"/>
    <n v="91"/>
    <n v="56"/>
    <n v="42"/>
    <n v="1429"/>
    <n v="2.1195805336774499E-2"/>
    <s v="Wines"/>
    <n v="4"/>
    <n v="9"/>
    <n v="4"/>
    <n v="8"/>
    <n v="5"/>
    <n v="3"/>
    <n v="11"/>
    <n v="0"/>
  </r>
  <r>
    <n v="8969"/>
    <n v="1977"/>
    <n v="48"/>
    <x v="0"/>
    <s v="Married"/>
    <s v="Adult"/>
    <n v="71855"/>
    <n v="0"/>
    <n v="1"/>
    <s v="16-01-2013"/>
    <n v="59"/>
    <n v="548"/>
    <n v="31"/>
    <n v="422"/>
    <n v="0"/>
    <n v="112"/>
    <n v="28"/>
    <n v="1113"/>
    <n v="1.5489527520701412E-2"/>
    <s v="Wines"/>
    <n v="4"/>
    <n v="5"/>
    <n v="5"/>
    <n v="11"/>
    <n v="3"/>
    <n v="3"/>
    <n v="11"/>
    <n v="0"/>
  </r>
  <r>
    <n v="6097"/>
    <n v="1959"/>
    <n v="66"/>
    <x v="0"/>
    <s v="Single"/>
    <s v="Senior"/>
    <n v="50664"/>
    <n v="1"/>
    <n v="1"/>
    <s v="16-01-2013"/>
    <n v="64"/>
    <n v="313"/>
    <n v="8"/>
    <n v="104"/>
    <n v="6"/>
    <n v="4"/>
    <n v="126"/>
    <n v="435"/>
    <n v="8.5859782093794402E-3"/>
    <s v="Wines"/>
    <n v="9"/>
    <n v="8"/>
    <n v="1"/>
    <n v="6"/>
    <n v="9"/>
    <n v="3"/>
    <n v="11"/>
    <n v="0"/>
  </r>
  <r>
    <n v="10814"/>
    <n v="1947"/>
    <n v="78"/>
    <x v="0"/>
    <s v="Together"/>
    <s v="Senior"/>
    <n v="70321"/>
    <n v="0"/>
    <n v="0"/>
    <s v="16-01-2013"/>
    <n v="6"/>
    <n v="303"/>
    <n v="23"/>
    <n v="751"/>
    <n v="82"/>
    <n v="26"/>
    <n v="191"/>
    <n v="1185"/>
    <n v="1.6851296198859517E-2"/>
    <s v="MeatProducts"/>
    <n v="1"/>
    <n v="6"/>
    <n v="5"/>
    <n v="13"/>
    <n v="4"/>
    <n v="3"/>
    <n v="11"/>
    <n v="1"/>
  </r>
  <r>
    <n v="5370"/>
    <n v="1973"/>
    <n v="52"/>
    <x v="3"/>
    <s v="Married"/>
    <s v="Senior"/>
    <n v="32644"/>
    <n v="1"/>
    <n v="0"/>
    <s v="16-01-2013"/>
    <n v="38"/>
    <n v="239"/>
    <n v="3"/>
    <n v="141"/>
    <n v="0"/>
    <n v="7"/>
    <n v="23"/>
    <n v="390"/>
    <n v="1.1947065310623698E-2"/>
    <s v="Wines"/>
    <n v="4"/>
    <n v="7"/>
    <n v="1"/>
    <n v="6"/>
    <n v="8"/>
    <n v="3"/>
    <n v="11"/>
    <n v="0"/>
  </r>
  <r>
    <n v="2807"/>
    <n v="1969"/>
    <n v="56"/>
    <x v="0"/>
    <s v="Married"/>
    <s v="Senior"/>
    <n v="56796"/>
    <n v="0"/>
    <n v="1"/>
    <s v="16-02-2013"/>
    <n v="24"/>
    <n v="656"/>
    <n v="38"/>
    <n v="161"/>
    <n v="62"/>
    <n v="47"/>
    <n v="37"/>
    <n v="964"/>
    <n v="1.6973026269455595E-2"/>
    <s v="Wines"/>
    <n v="3"/>
    <n v="8"/>
    <n v="9"/>
    <n v="7"/>
    <n v="7"/>
    <n v="3"/>
    <n v="11"/>
    <n v="0"/>
  </r>
  <r>
    <n v="4475"/>
    <n v="1949"/>
    <n v="76"/>
    <x v="3"/>
    <s v="Married"/>
    <s v="Senior"/>
    <n v="69098"/>
    <n v="0"/>
    <n v="0"/>
    <s v="16-02-2013"/>
    <n v="82"/>
    <n v="1315"/>
    <n v="22"/>
    <n v="780"/>
    <n v="145"/>
    <n v="0"/>
    <n v="178"/>
    <n v="2262"/>
    <n v="3.2736113925149787E-2"/>
    <s v="Wines"/>
    <n v="1"/>
    <n v="7"/>
    <n v="8"/>
    <n v="9"/>
    <n v="5"/>
    <n v="3"/>
    <n v="11"/>
    <n v="0"/>
  </r>
  <r>
    <n v="2253"/>
    <n v="1990"/>
    <n v="35"/>
    <x v="0"/>
    <s v="Married"/>
    <s v="Adult"/>
    <n v="18929"/>
    <n v="0"/>
    <n v="0"/>
    <s v="16-02-2013"/>
    <n v="15"/>
    <n v="32"/>
    <n v="0"/>
    <n v="8"/>
    <n v="23"/>
    <n v="4"/>
    <n v="18"/>
    <n v="67"/>
    <n v="3.5395425009245073E-3"/>
    <s v="Wines"/>
    <n v="1"/>
    <n v="1"/>
    <n v="0"/>
    <n v="4"/>
    <n v="6"/>
    <n v="3"/>
    <n v="11"/>
    <n v="0"/>
  </r>
  <r>
    <n v="2326"/>
    <n v="1990"/>
    <n v="35"/>
    <x v="0"/>
    <s v="Married"/>
    <s v="Adult"/>
    <n v="18929"/>
    <n v="0"/>
    <n v="0"/>
    <s v="16-02-2013"/>
    <n v="15"/>
    <n v="32"/>
    <n v="0"/>
    <n v="8"/>
    <n v="23"/>
    <n v="4"/>
    <n v="18"/>
    <n v="67"/>
    <n v="3.5395425009245073E-3"/>
    <s v="Wines"/>
    <n v="1"/>
    <n v="1"/>
    <n v="0"/>
    <n v="4"/>
    <n v="6"/>
    <n v="3"/>
    <n v="11"/>
    <n v="0"/>
  </r>
  <r>
    <n v="4837"/>
    <n v="1965"/>
    <n v="60"/>
    <x v="3"/>
    <s v="Married"/>
    <s v="Senior"/>
    <n v="71322"/>
    <n v="0"/>
    <n v="1"/>
    <s v="16-02-2013"/>
    <n v="57"/>
    <n v="753"/>
    <n v="43"/>
    <n v="226"/>
    <n v="69"/>
    <n v="10"/>
    <n v="204"/>
    <n v="1101"/>
    <n v="1.5437032051821318E-2"/>
    <s v="Wines"/>
    <n v="2"/>
    <n v="8"/>
    <n v="5"/>
    <n v="13"/>
    <n v="4"/>
    <n v="3"/>
    <n v="11"/>
    <n v="0"/>
  </r>
  <r>
    <n v="1052"/>
    <n v="1969"/>
    <n v="56"/>
    <x v="0"/>
    <s v="Married"/>
    <s v="Senior"/>
    <n v="56796"/>
    <n v="0"/>
    <n v="1"/>
    <s v="16-02-2013"/>
    <n v="24"/>
    <n v="656"/>
    <n v="38"/>
    <n v="161"/>
    <n v="62"/>
    <n v="47"/>
    <n v="37"/>
    <n v="964"/>
    <n v="1.6973026269455595E-2"/>
    <s v="Wines"/>
    <n v="3"/>
    <n v="8"/>
    <n v="9"/>
    <n v="7"/>
    <n v="7"/>
    <n v="3"/>
    <n v="11"/>
    <n v="0"/>
  </r>
  <r>
    <n v="1876"/>
    <n v="1990"/>
    <n v="35"/>
    <x v="0"/>
    <s v="Married"/>
    <s v="Adult"/>
    <n v="18929"/>
    <n v="0"/>
    <n v="0"/>
    <s v="16-02-2013"/>
    <n v="15"/>
    <n v="32"/>
    <n v="0"/>
    <n v="8"/>
    <n v="23"/>
    <n v="4"/>
    <n v="18"/>
    <n v="67"/>
    <n v="3.5395425009245073E-3"/>
    <s v="Wines"/>
    <n v="1"/>
    <n v="1"/>
    <n v="0"/>
    <n v="4"/>
    <n v="6"/>
    <n v="3"/>
    <n v="11"/>
    <n v="0"/>
  </r>
  <r>
    <n v="3726"/>
    <n v="1986"/>
    <n v="39"/>
    <x v="3"/>
    <s v="Together"/>
    <s v="Adult"/>
    <n v="34320"/>
    <n v="1"/>
    <n v="0"/>
    <s v="16-02-2014"/>
    <n v="66"/>
    <n v="4"/>
    <n v="1"/>
    <n v="9"/>
    <n v="3"/>
    <n v="0"/>
    <n v="0"/>
    <n v="17"/>
    <n v="4.9533799533799539E-4"/>
    <s v="MeatProducts"/>
    <n v="1"/>
    <n v="1"/>
    <n v="0"/>
    <n v="2"/>
    <n v="8"/>
    <n v="3"/>
    <n v="11"/>
    <n v="0"/>
  </r>
  <r>
    <n v="1328"/>
    <n v="1982"/>
    <n v="43"/>
    <x v="2"/>
    <s v="Married"/>
    <s v="Adult"/>
    <n v="57937"/>
    <n v="0"/>
    <n v="1"/>
    <s v="16-02-2014"/>
    <n v="56"/>
    <n v="261"/>
    <n v="42"/>
    <n v="144"/>
    <n v="55"/>
    <n v="48"/>
    <n v="133"/>
    <n v="550"/>
    <n v="9.4930700588570349E-3"/>
    <s v="Wines"/>
    <n v="3"/>
    <n v="4"/>
    <n v="4"/>
    <n v="9"/>
    <n v="3"/>
    <n v="3"/>
    <n v="11"/>
    <n v="0"/>
  </r>
  <r>
    <n v="8955"/>
    <n v="1957"/>
    <n v="68"/>
    <x v="3"/>
    <s v="Together"/>
    <s v="Senior"/>
    <n v="40451"/>
    <n v="0"/>
    <n v="2"/>
    <s v="16-02-2014"/>
    <n v="54"/>
    <n v="35"/>
    <n v="0"/>
    <n v="4"/>
    <n v="0"/>
    <n v="0"/>
    <n v="10"/>
    <n v="39"/>
    <n v="9.6412944055771182E-4"/>
    <s v="Wines"/>
    <n v="1"/>
    <n v="1"/>
    <n v="1"/>
    <n v="2"/>
    <n v="5"/>
    <n v="3"/>
    <n v="11"/>
    <n v="0"/>
  </r>
  <r>
    <n v="5229"/>
    <n v="1969"/>
    <n v="56"/>
    <x v="3"/>
    <s v="Together"/>
    <s v="Senior"/>
    <n v="54132"/>
    <n v="0"/>
    <n v="1"/>
    <s v="16-02-2014"/>
    <n v="81"/>
    <n v="30"/>
    <n v="1"/>
    <n v="8"/>
    <n v="0"/>
    <n v="0"/>
    <n v="3"/>
    <n v="39"/>
    <n v="7.2046109510086451E-4"/>
    <s v="Wines"/>
    <n v="1"/>
    <n v="1"/>
    <n v="0"/>
    <n v="3"/>
    <n v="7"/>
    <n v="3"/>
    <n v="11"/>
    <n v="0"/>
  </r>
  <r>
    <n v="4432"/>
    <n v="1976"/>
    <n v="49"/>
    <x v="0"/>
    <s v="Divorced"/>
    <s v="Adult"/>
    <n v="31615"/>
    <n v="1"/>
    <n v="0"/>
    <s v="16-03-2013"/>
    <n v="82"/>
    <n v="2"/>
    <n v="3"/>
    <n v="20"/>
    <n v="6"/>
    <n v="11"/>
    <n v="9"/>
    <n v="42"/>
    <n v="1.3284833148821762E-3"/>
    <s v="MeatProducts"/>
    <n v="2"/>
    <n v="2"/>
    <n v="0"/>
    <n v="3"/>
    <n v="7"/>
    <n v="3"/>
    <n v="11"/>
    <n v="0"/>
  </r>
  <r>
    <n v="7004"/>
    <n v="1984"/>
    <n v="41"/>
    <x v="0"/>
    <s v="Single"/>
    <s v="Adult"/>
    <n v="11012"/>
    <n v="1"/>
    <n v="0"/>
    <s v="16-03-2013"/>
    <n v="82"/>
    <n v="24"/>
    <n v="3"/>
    <n v="26"/>
    <n v="7"/>
    <n v="1"/>
    <n v="23"/>
    <n v="61"/>
    <n v="5.5394115510352341E-3"/>
    <s v="MeatProducts"/>
    <n v="3"/>
    <n v="3"/>
    <n v="1"/>
    <n v="2"/>
    <n v="9"/>
    <n v="3"/>
    <n v="11"/>
    <n v="0"/>
  </r>
  <r>
    <n v="5654"/>
    <n v="1972"/>
    <n v="53"/>
    <x v="0"/>
    <s v="Married"/>
    <s v="Senior"/>
    <n v="36026"/>
    <n v="2"/>
    <n v="1"/>
    <s v="16-03-2014"/>
    <n v="34"/>
    <n v="20"/>
    <n v="4"/>
    <n v="10"/>
    <n v="6"/>
    <n v="4"/>
    <n v="17"/>
    <n v="44"/>
    <n v="1.2213401432298895E-3"/>
    <s v="Wines"/>
    <n v="2"/>
    <n v="2"/>
    <n v="0"/>
    <n v="3"/>
    <n v="6"/>
    <n v="3"/>
    <n v="11"/>
    <n v="0"/>
  </r>
  <r>
    <n v="1646"/>
    <n v="1972"/>
    <n v="53"/>
    <x v="4"/>
    <s v="Married"/>
    <s v="Senior"/>
    <n v="25224"/>
    <n v="1"/>
    <n v="0"/>
    <s v="16-03-2014"/>
    <n v="36"/>
    <n v="4"/>
    <n v="9"/>
    <n v="12"/>
    <n v="11"/>
    <n v="2"/>
    <n v="8"/>
    <n v="38"/>
    <n v="1.5065017443704409E-3"/>
    <s v="MeatProducts"/>
    <n v="2"/>
    <n v="1"/>
    <n v="1"/>
    <n v="3"/>
    <n v="3"/>
    <n v="3"/>
    <n v="11"/>
    <n v="0"/>
  </r>
  <r>
    <n v="2861"/>
    <n v="1983"/>
    <n v="42"/>
    <x v="0"/>
    <s v="Single"/>
    <s v="Adult"/>
    <n v="24072"/>
    <n v="1"/>
    <n v="0"/>
    <s v="16-04-2013"/>
    <n v="79"/>
    <n v="9"/>
    <n v="1"/>
    <n v="6"/>
    <n v="3"/>
    <n v="0"/>
    <n v="4"/>
    <n v="19"/>
    <n v="7.8929877035559986E-4"/>
    <s v="Wines"/>
    <n v="1"/>
    <n v="1"/>
    <n v="0"/>
    <n v="2"/>
    <n v="8"/>
    <n v="3"/>
    <n v="11"/>
    <n v="0"/>
  </r>
  <r>
    <n v="5989"/>
    <n v="1959"/>
    <n v="66"/>
    <x v="2"/>
    <s v="Divorced"/>
    <s v="Senior"/>
    <n v="78353"/>
    <n v="0"/>
    <n v="1"/>
    <s v="16-04-2013"/>
    <n v="51"/>
    <n v="752"/>
    <n v="122"/>
    <n v="476"/>
    <n v="39"/>
    <n v="153"/>
    <n v="34"/>
    <n v="1542"/>
    <n v="1.9680165405281228E-2"/>
    <s v="Wines"/>
    <n v="1"/>
    <n v="10"/>
    <n v="2"/>
    <n v="11"/>
    <n v="8"/>
    <n v="3"/>
    <n v="11"/>
    <n v="0"/>
  </r>
  <r>
    <n v="9617"/>
    <n v="1951"/>
    <n v="74"/>
    <x v="0"/>
    <s v="Single"/>
    <s v="Senior"/>
    <n v="15033"/>
    <n v="0"/>
    <n v="0"/>
    <s v="16-04-2014"/>
    <n v="37"/>
    <n v="0"/>
    <n v="4"/>
    <n v="5"/>
    <n v="6"/>
    <n v="0"/>
    <n v="4"/>
    <n v="15"/>
    <n v="9.9780482937537407E-4"/>
    <s v="FishProducts"/>
    <n v="1"/>
    <n v="1"/>
    <n v="0"/>
    <n v="3"/>
    <n v="3"/>
    <n v="3"/>
    <n v="11"/>
    <n v="0"/>
  </r>
  <r>
    <n v="5827"/>
    <n v="1958"/>
    <n v="67"/>
    <x v="0"/>
    <s v="Divorced"/>
    <s v="Senior"/>
    <n v="35246"/>
    <n v="1"/>
    <n v="1"/>
    <s v="16-04-2014"/>
    <n v="53"/>
    <n v="36"/>
    <n v="0"/>
    <n v="12"/>
    <n v="2"/>
    <n v="2"/>
    <n v="10"/>
    <n v="52"/>
    <n v="1.4753447199682232E-3"/>
    <s v="Wines"/>
    <n v="4"/>
    <n v="3"/>
    <n v="1"/>
    <n v="3"/>
    <n v="5"/>
    <n v="3"/>
    <n v="11"/>
    <n v="0"/>
  </r>
  <r>
    <n v="2952"/>
    <n v="1977"/>
    <n v="48"/>
    <x v="1"/>
    <s v="Single"/>
    <s v="Adult"/>
    <n v="36273"/>
    <n v="1"/>
    <n v="0"/>
    <s v="16-04-2014"/>
    <n v="80"/>
    <n v="29"/>
    <n v="3"/>
    <n v="30"/>
    <n v="3"/>
    <n v="2"/>
    <n v="9"/>
    <n v="67"/>
    <n v="1.8471039064869186E-3"/>
    <s v="MeatProducts"/>
    <n v="2"/>
    <n v="3"/>
    <n v="0"/>
    <n v="3"/>
    <n v="6"/>
    <n v="3"/>
    <n v="11"/>
    <n v="0"/>
  </r>
  <r>
    <n v="3722"/>
    <n v="1972"/>
    <n v="53"/>
    <x v="0"/>
    <s v="Single"/>
    <s v="Senior"/>
    <n v="44503"/>
    <n v="1"/>
    <n v="1"/>
    <s v="16-04-2014"/>
    <n v="83"/>
    <n v="31"/>
    <n v="1"/>
    <n v="8"/>
    <n v="0"/>
    <n v="0"/>
    <n v="8"/>
    <n v="40"/>
    <n v="8.9881581017010089E-4"/>
    <s v="Wines"/>
    <n v="2"/>
    <n v="2"/>
    <n v="0"/>
    <n v="3"/>
    <n v="6"/>
    <n v="3"/>
    <n v="11"/>
    <n v="0"/>
  </r>
  <r>
    <n v="8754"/>
    <n v="1974"/>
    <n v="51"/>
    <x v="3"/>
    <s v="Together"/>
    <s v="Senior"/>
    <n v="45068"/>
    <n v="0"/>
    <n v="1"/>
    <s v="16-05-2013"/>
    <n v="25"/>
    <n v="14"/>
    <n v="0"/>
    <n v="3"/>
    <n v="0"/>
    <n v="0"/>
    <n v="3"/>
    <n v="17"/>
    <n v="3.7720777491790183E-4"/>
    <s v="Wines"/>
    <n v="1"/>
    <n v="1"/>
    <n v="0"/>
    <n v="2"/>
    <n v="7"/>
    <n v="3"/>
    <n v="11"/>
    <n v="0"/>
  </r>
  <r>
    <n v="10767"/>
    <n v="1989"/>
    <n v="36"/>
    <x v="3"/>
    <s v="Together"/>
    <s v="Adult"/>
    <n v="77845"/>
    <n v="0"/>
    <n v="0"/>
    <s v="16-05-2014"/>
    <n v="40"/>
    <n v="760"/>
    <n v="40"/>
    <n v="480"/>
    <n v="0"/>
    <n v="40"/>
    <n v="26"/>
    <n v="1320"/>
    <n v="1.6956773074699723E-2"/>
    <s v="Wines"/>
    <n v="1"/>
    <n v="3"/>
    <n v="5"/>
    <n v="12"/>
    <n v="1"/>
    <n v="3"/>
    <n v="11"/>
    <n v="0"/>
  </r>
  <r>
    <n v="11091"/>
    <n v="1953"/>
    <n v="72"/>
    <x v="0"/>
    <s v="Together"/>
    <s v="Senior"/>
    <n v="34587"/>
    <n v="1"/>
    <n v="1"/>
    <s v="16-05-2014"/>
    <n v="68"/>
    <n v="7"/>
    <n v="2"/>
    <n v="9"/>
    <n v="2"/>
    <n v="0"/>
    <n v="2"/>
    <n v="20"/>
    <n v="5.7825194437216294E-4"/>
    <s v="MeatProducts"/>
    <n v="2"/>
    <n v="1"/>
    <n v="0"/>
    <n v="3"/>
    <n v="4"/>
    <n v="3"/>
    <n v="11"/>
    <n v="0"/>
  </r>
  <r>
    <n v="3179"/>
    <n v="1980"/>
    <n v="45"/>
    <x v="0"/>
    <s v="Single"/>
    <s v="Adult"/>
    <n v="81741"/>
    <n v="0"/>
    <n v="0"/>
    <s v="16-06-2013"/>
    <n v="75"/>
    <n v="249"/>
    <n v="153"/>
    <n v="940"/>
    <n v="58"/>
    <n v="134"/>
    <n v="38"/>
    <n v="1534"/>
    <n v="1.8766592040713962E-2"/>
    <s v="MeatProducts"/>
    <n v="0"/>
    <n v="6"/>
    <n v="6"/>
    <n v="7"/>
    <n v="2"/>
    <n v="3"/>
    <n v="11"/>
    <n v="0"/>
  </r>
  <r>
    <n v="8779"/>
    <n v="1985"/>
    <n v="40"/>
    <x v="2"/>
    <s v="Married"/>
    <s v="Adult"/>
    <n v="36145"/>
    <n v="1"/>
    <n v="0"/>
    <s v="16-06-2013"/>
    <n v="13"/>
    <n v="56"/>
    <n v="4"/>
    <n v="76"/>
    <n v="17"/>
    <n v="1"/>
    <n v="18"/>
    <n v="154"/>
    <n v="4.2606169594688065E-3"/>
    <s v="MeatProducts"/>
    <n v="4"/>
    <n v="4"/>
    <n v="1"/>
    <n v="3"/>
    <n v="9"/>
    <n v="3"/>
    <n v="11"/>
    <n v="1"/>
  </r>
  <r>
    <n v="1826"/>
    <n v="1970"/>
    <n v="55"/>
    <x v="0"/>
    <s v="Divorced"/>
    <s v="Senior"/>
    <n v="84835"/>
    <n v="0"/>
    <n v="0"/>
    <s v="16-06-2014"/>
    <n v="0"/>
    <n v="189"/>
    <n v="104"/>
    <n v="379"/>
    <n v="111"/>
    <n v="189"/>
    <n v="218"/>
    <n v="972"/>
    <n v="1.1457535215418166E-2"/>
    <s v="MeatProducts"/>
    <n v="1"/>
    <n v="4"/>
    <n v="4"/>
    <n v="6"/>
    <n v="1"/>
    <n v="3"/>
    <n v="11"/>
    <n v="1"/>
  </r>
  <r>
    <n v="10699"/>
    <n v="1985"/>
    <n v="40"/>
    <x v="0"/>
    <s v="Married"/>
    <s v="Adult"/>
    <n v="44322"/>
    <n v="1"/>
    <n v="0"/>
    <s v="16-06-2014"/>
    <n v="30"/>
    <n v="46"/>
    <n v="0"/>
    <n v="40"/>
    <n v="3"/>
    <n v="0"/>
    <n v="3"/>
    <n v="89"/>
    <n v="2.008032128514056E-3"/>
    <s v="Wines"/>
    <n v="2"/>
    <n v="3"/>
    <n v="0"/>
    <n v="3"/>
    <n v="8"/>
    <n v="3"/>
    <n v="11"/>
    <n v="0"/>
  </r>
  <r>
    <n v="7005"/>
    <n v="1981"/>
    <n v="44"/>
    <x v="0"/>
    <s v="Single"/>
    <s v="Adult"/>
    <n v="58684"/>
    <n v="0"/>
    <n v="0"/>
    <s v="16-06-2014"/>
    <n v="71"/>
    <n v="479"/>
    <n v="35"/>
    <n v="179"/>
    <n v="28"/>
    <n v="7"/>
    <n v="85"/>
    <n v="728"/>
    <n v="1.24054256696885E-2"/>
    <s v="Wines"/>
    <n v="1"/>
    <n v="5"/>
    <n v="3"/>
    <n v="12"/>
    <n v="2"/>
    <n v="3"/>
    <n v="11"/>
    <n v="0"/>
  </r>
  <r>
    <n v="10560"/>
    <n v="1980"/>
    <n v="45"/>
    <x v="3"/>
    <s v="Single"/>
    <s v="Adult"/>
    <n v="36802"/>
    <n v="1"/>
    <n v="0"/>
    <s v="16-06-2014"/>
    <n v="23"/>
    <n v="16"/>
    <n v="1"/>
    <n v="2"/>
    <n v="0"/>
    <n v="0"/>
    <n v="1"/>
    <n v="19"/>
    <n v="5.1627628933210155E-4"/>
    <s v="Wines"/>
    <n v="1"/>
    <n v="1"/>
    <n v="0"/>
    <n v="3"/>
    <n v="5"/>
    <n v="3"/>
    <n v="11"/>
    <n v="0"/>
  </r>
  <r>
    <n v="273"/>
    <n v="1970"/>
    <n v="55"/>
    <x v="1"/>
    <s v="Married"/>
    <s v="Senior"/>
    <n v="36138"/>
    <n v="1"/>
    <n v="1"/>
    <s v="16-07-2013"/>
    <n v="48"/>
    <n v="130"/>
    <n v="0"/>
    <n v="16"/>
    <n v="0"/>
    <n v="0"/>
    <n v="5"/>
    <n v="146"/>
    <n v="4.0400686258232335E-3"/>
    <s v="Wines"/>
    <n v="5"/>
    <n v="3"/>
    <n v="1"/>
    <n v="4"/>
    <n v="7"/>
    <n v="3"/>
    <n v="11"/>
    <n v="0"/>
  </r>
  <r>
    <n v="113"/>
    <n v="1951"/>
    <n v="74"/>
    <x v="0"/>
    <s v="Married"/>
    <s v="Senior"/>
    <n v="30833"/>
    <n v="1"/>
    <n v="1"/>
    <s v="16-07-2013"/>
    <n v="33"/>
    <n v="11"/>
    <n v="0"/>
    <n v="7"/>
    <n v="3"/>
    <n v="1"/>
    <n v="6"/>
    <n v="22"/>
    <n v="7.1352122725651087E-4"/>
    <s v="Wines"/>
    <n v="2"/>
    <n v="1"/>
    <n v="0"/>
    <n v="3"/>
    <n v="5"/>
    <n v="3"/>
    <n v="11"/>
    <n v="0"/>
  </r>
  <r>
    <n v="8534"/>
    <n v="1952"/>
    <n v="73"/>
    <x v="0"/>
    <s v="Married"/>
    <s v="Senior"/>
    <n v="67433"/>
    <n v="0"/>
    <n v="2"/>
    <s v="16-07-2013"/>
    <n v="51"/>
    <n v="615"/>
    <n v="28"/>
    <n v="259"/>
    <n v="12"/>
    <n v="48"/>
    <n v="30"/>
    <n v="962"/>
    <n v="1.426601218987736E-2"/>
    <s v="Wines"/>
    <n v="4"/>
    <n v="6"/>
    <n v="5"/>
    <n v="13"/>
    <n v="4"/>
    <n v="3"/>
    <n v="11"/>
    <n v="0"/>
  </r>
  <r>
    <n v="2072"/>
    <n v="1969"/>
    <n v="56"/>
    <x v="3"/>
    <s v="Together"/>
    <s v="Senior"/>
    <n v="53374"/>
    <n v="0"/>
    <n v="1"/>
    <s v="16-08-2012"/>
    <n v="34"/>
    <n v="896"/>
    <n v="10"/>
    <n v="101"/>
    <n v="13"/>
    <n v="10"/>
    <n v="34"/>
    <n v="1030"/>
    <n v="1.9297785438603065E-2"/>
    <s v="Wines"/>
    <n v="6"/>
    <n v="4"/>
    <n v="2"/>
    <n v="9"/>
    <n v="9"/>
    <n v="3"/>
    <n v="11"/>
    <n v="1"/>
  </r>
  <r>
    <n v="1045"/>
    <n v="1965"/>
    <n v="60"/>
    <x v="0"/>
    <s v="Together"/>
    <s v="Senior"/>
    <n v="52117"/>
    <n v="0"/>
    <n v="1"/>
    <s v="16-08-2012"/>
    <n v="55"/>
    <n v="112"/>
    <n v="10"/>
    <n v="107"/>
    <n v="30"/>
    <n v="0"/>
    <n v="20"/>
    <n v="259"/>
    <n v="4.9695876585375215E-3"/>
    <s v="Wines"/>
    <n v="2"/>
    <n v="5"/>
    <n v="2"/>
    <n v="4"/>
    <n v="7"/>
    <n v="3"/>
    <n v="11"/>
    <n v="0"/>
  </r>
  <r>
    <n v="3766"/>
    <n v="1959"/>
    <n v="66"/>
    <x v="1"/>
    <s v="Widow"/>
    <s v="Senior"/>
    <n v="33051"/>
    <n v="0"/>
    <n v="0"/>
    <s v="16-08-2012"/>
    <n v="15"/>
    <n v="100"/>
    <n v="71"/>
    <n v="243"/>
    <n v="108"/>
    <n v="94"/>
    <n v="219"/>
    <n v="616"/>
    <n v="1.8637862697043962E-2"/>
    <s v="MeatProducts"/>
    <n v="3"/>
    <n v="9"/>
    <n v="1"/>
    <n v="8"/>
    <n v="9"/>
    <n v="3"/>
    <n v="11"/>
    <n v="1"/>
  </r>
  <r>
    <n v="9214"/>
    <n v="1991"/>
    <n v="34"/>
    <x v="0"/>
    <s v="Married"/>
    <s v="Adult"/>
    <n v="42691"/>
    <n v="0"/>
    <n v="0"/>
    <s v="16-08-2013"/>
    <n v="48"/>
    <n v="179"/>
    <n v="2"/>
    <n v="64"/>
    <n v="38"/>
    <n v="17"/>
    <n v="58"/>
    <n v="300"/>
    <n v="7.0272422758895321E-3"/>
    <s v="Wines"/>
    <n v="1"/>
    <n v="5"/>
    <n v="1"/>
    <n v="6"/>
    <n v="5"/>
    <n v="3"/>
    <n v="11"/>
    <n v="0"/>
  </r>
  <r>
    <n v="8945"/>
    <n v="1970"/>
    <n v="55"/>
    <x v="0"/>
    <s v="Divorced"/>
    <s v="Senior"/>
    <n v="54137"/>
    <n v="0"/>
    <n v="1"/>
    <s v="16-08-2013"/>
    <n v="46"/>
    <n v="171"/>
    <n v="0"/>
    <n v="11"/>
    <n v="0"/>
    <n v="1"/>
    <n v="20"/>
    <n v="183"/>
    <n v="3.3803129098398509E-3"/>
    <s v="Wines"/>
    <n v="2"/>
    <n v="4"/>
    <n v="1"/>
    <n v="4"/>
    <n v="6"/>
    <n v="3"/>
    <n v="11"/>
    <n v="0"/>
  </r>
  <r>
    <n v="2147"/>
    <n v="1969"/>
    <n v="56"/>
    <x v="0"/>
    <s v="Together"/>
    <s v="Senior"/>
    <n v="76653"/>
    <n v="0"/>
    <n v="0"/>
    <s v="16-08-2013"/>
    <n v="91"/>
    <n v="736"/>
    <n v="63"/>
    <n v="946"/>
    <n v="219"/>
    <n v="189"/>
    <n v="126"/>
    <n v="2153"/>
    <n v="2.808761561843633E-2"/>
    <s v="MeatProducts"/>
    <n v="1"/>
    <n v="4"/>
    <n v="7"/>
    <n v="11"/>
    <n v="2"/>
    <n v="3"/>
    <n v="11"/>
    <n v="0"/>
  </r>
  <r>
    <n v="10236"/>
    <n v="1975"/>
    <n v="50"/>
    <x v="1"/>
    <s v="Single"/>
    <s v="Adult"/>
    <n v="31160"/>
    <n v="1"/>
    <n v="0"/>
    <s v="16-09-2013"/>
    <n v="59"/>
    <n v="16"/>
    <n v="3"/>
    <n v="25"/>
    <n v="6"/>
    <n v="1"/>
    <n v="13"/>
    <n v="51"/>
    <n v="1.6367137355584082E-3"/>
    <s v="MeatProducts"/>
    <n v="2"/>
    <n v="2"/>
    <n v="0"/>
    <n v="3"/>
    <n v="8"/>
    <n v="3"/>
    <n v="11"/>
    <n v="0"/>
  </r>
  <r>
    <n v="2304"/>
    <n v="1963"/>
    <n v="62"/>
    <x v="3"/>
    <s v="Together"/>
    <s v="Senior"/>
    <n v="66313"/>
    <n v="0"/>
    <n v="1"/>
    <s v="16-09-2013"/>
    <n v="86"/>
    <n v="625"/>
    <n v="7"/>
    <n v="99"/>
    <n v="10"/>
    <n v="22"/>
    <n v="7"/>
    <n v="763"/>
    <n v="1.1506039539758418E-2"/>
    <s v="Wines"/>
    <n v="2"/>
    <n v="6"/>
    <n v="3"/>
    <n v="12"/>
    <n v="4"/>
    <n v="3"/>
    <n v="11"/>
    <n v="0"/>
  </r>
  <r>
    <n v="10242"/>
    <n v="1966"/>
    <n v="59"/>
    <x v="3"/>
    <s v="Together"/>
    <s v="Senior"/>
    <n v="47472"/>
    <n v="1"/>
    <n v="1"/>
    <s v="16-09-2013"/>
    <n v="39"/>
    <n v="56"/>
    <n v="0"/>
    <n v="11"/>
    <n v="0"/>
    <n v="0"/>
    <n v="8"/>
    <n v="67"/>
    <n v="1.4113582743511964E-3"/>
    <s v="Wines"/>
    <n v="2"/>
    <n v="2"/>
    <n v="0"/>
    <n v="4"/>
    <n v="5"/>
    <n v="3"/>
    <n v="11"/>
    <n v="0"/>
  </r>
  <r>
    <n v="10928"/>
    <n v="1958"/>
    <n v="67"/>
    <x v="0"/>
    <s v="Together"/>
    <s v="Senior"/>
    <n v="66886"/>
    <n v="0"/>
    <n v="1"/>
    <s v="16-09-2013"/>
    <n v="28"/>
    <n v="315"/>
    <n v="4"/>
    <n v="62"/>
    <n v="41"/>
    <n v="31"/>
    <n v="146"/>
    <n v="453"/>
    <n v="6.7727177585742903E-3"/>
    <s v="Wines"/>
    <n v="2"/>
    <n v="7"/>
    <n v="1"/>
    <n v="7"/>
    <n v="5"/>
    <n v="3"/>
    <n v="11"/>
    <n v="0"/>
  </r>
  <r>
    <n v="2836"/>
    <n v="1972"/>
    <n v="53"/>
    <x v="3"/>
    <s v="Married"/>
    <s v="Senior"/>
    <n v="43269"/>
    <n v="1"/>
    <n v="0"/>
    <s v="16-09-2013"/>
    <n v="61"/>
    <n v="10"/>
    <n v="1"/>
    <n v="7"/>
    <n v="0"/>
    <n v="0"/>
    <n v="1"/>
    <n v="18"/>
    <n v="4.1600221867849963E-4"/>
    <s v="Wines"/>
    <n v="1"/>
    <n v="1"/>
    <n v="0"/>
    <n v="2"/>
    <n v="8"/>
    <n v="3"/>
    <n v="11"/>
    <n v="0"/>
  </r>
  <r>
    <n v="309"/>
    <n v="1961"/>
    <n v="64"/>
    <x v="3"/>
    <s v="Together"/>
    <s v="Senior"/>
    <n v="63342"/>
    <n v="0"/>
    <n v="1"/>
    <s v="16-10-2012"/>
    <n v="48"/>
    <n v="918"/>
    <n v="21"/>
    <n v="118"/>
    <n v="13"/>
    <n v="10"/>
    <n v="21"/>
    <n v="1080"/>
    <n v="1.7050298380221655E-2"/>
    <s v="Wines"/>
    <n v="3"/>
    <n v="8"/>
    <n v="3"/>
    <n v="5"/>
    <n v="6"/>
    <n v="3"/>
    <n v="11"/>
    <n v="0"/>
  </r>
  <r>
    <n v="9653"/>
    <n v="1975"/>
    <n v="50"/>
    <x v="0"/>
    <s v="Married"/>
    <s v="Adult"/>
    <n v="35797"/>
    <n v="0"/>
    <n v="1"/>
    <s v="16-10-2012"/>
    <n v="16"/>
    <n v="27"/>
    <n v="1"/>
    <n v="14"/>
    <n v="4"/>
    <n v="1"/>
    <n v="21"/>
    <n v="47"/>
    <n v="1.3129591865240105E-3"/>
    <s v="Wines"/>
    <n v="2"/>
    <n v="2"/>
    <n v="0"/>
    <n v="3"/>
    <n v="8"/>
    <n v="3"/>
    <n v="11"/>
    <n v="0"/>
  </r>
  <r>
    <n v="1079"/>
    <n v="1971"/>
    <n v="54"/>
    <x v="3"/>
    <s v="Married"/>
    <s v="Senior"/>
    <n v="71969"/>
    <n v="0"/>
    <n v="1"/>
    <s v="16-10-2012"/>
    <n v="59"/>
    <n v="1000"/>
    <n v="0"/>
    <n v="76"/>
    <n v="0"/>
    <n v="0"/>
    <n v="10"/>
    <n v="1076"/>
    <n v="1.4950881629590518E-2"/>
    <s v="Wines"/>
    <n v="3"/>
    <n v="3"/>
    <n v="4"/>
    <n v="9"/>
    <n v="8"/>
    <n v="3"/>
    <n v="11"/>
    <n v="0"/>
  </r>
  <r>
    <n v="3571"/>
    <n v="1961"/>
    <n v="64"/>
    <x v="3"/>
    <s v="Together"/>
    <s v="Senior"/>
    <n v="63342"/>
    <n v="0"/>
    <n v="1"/>
    <s v="16-10-2012"/>
    <n v="48"/>
    <n v="918"/>
    <n v="21"/>
    <n v="118"/>
    <n v="13"/>
    <n v="10"/>
    <n v="21"/>
    <n v="1080"/>
    <n v="1.7050298380221655E-2"/>
    <s v="Wines"/>
    <n v="3"/>
    <n v="8"/>
    <n v="3"/>
    <n v="5"/>
    <n v="6"/>
    <n v="3"/>
    <n v="11"/>
    <n v="1"/>
  </r>
  <r>
    <n v="6720"/>
    <n v="1968"/>
    <n v="57"/>
    <x v="1"/>
    <s v="Together"/>
    <s v="Senior"/>
    <n v="43795"/>
    <n v="0"/>
    <n v="1"/>
    <s v="16-10-2013"/>
    <n v="11"/>
    <n v="314"/>
    <n v="11"/>
    <n v="53"/>
    <n v="4"/>
    <n v="3"/>
    <n v="107"/>
    <n v="385"/>
    <n v="8.7909578719031854E-3"/>
    <s v="Wines"/>
    <n v="3"/>
    <n v="7"/>
    <n v="3"/>
    <n v="4"/>
    <n v="7"/>
    <n v="3"/>
    <n v="11"/>
    <n v="1"/>
  </r>
  <r>
    <n v="5956"/>
    <n v="1948"/>
    <n v="77"/>
    <x v="3"/>
    <s v="Divorced"/>
    <s v="Senior"/>
    <n v="45072"/>
    <n v="1"/>
    <n v="2"/>
    <s v="16-10-2013"/>
    <n v="74"/>
    <n v="144"/>
    <n v="2"/>
    <n v="99"/>
    <n v="7"/>
    <n v="2"/>
    <n v="30"/>
    <n v="254"/>
    <n v="5.6354277600283989E-3"/>
    <s v="Wines"/>
    <n v="5"/>
    <n v="6"/>
    <n v="1"/>
    <n v="4"/>
    <n v="8"/>
    <n v="3"/>
    <n v="11"/>
    <n v="0"/>
  </r>
  <r>
    <n v="2964"/>
    <n v="1981"/>
    <n v="44"/>
    <x v="0"/>
    <s v="Married"/>
    <s v="Adult"/>
    <n v="26872"/>
    <n v="0"/>
    <n v="0"/>
    <s v="16-10-2013"/>
    <n v="0"/>
    <n v="3"/>
    <n v="10"/>
    <n v="8"/>
    <n v="3"/>
    <n v="16"/>
    <n v="32"/>
    <n v="40"/>
    <n v="1.4885382554331646E-3"/>
    <s v="GoldProds"/>
    <n v="1"/>
    <n v="1"/>
    <n v="1"/>
    <n v="2"/>
    <n v="6"/>
    <n v="3"/>
    <n v="11"/>
    <n v="0"/>
  </r>
  <r>
    <n v="3885"/>
    <n v="1983"/>
    <n v="42"/>
    <x v="3"/>
    <s v="Married"/>
    <s v="Adult"/>
    <n v="33569"/>
    <n v="1"/>
    <n v="0"/>
    <s v="16-10-2013"/>
    <n v="10"/>
    <n v="16"/>
    <n v="2"/>
    <n v="18"/>
    <n v="3"/>
    <n v="0"/>
    <n v="24"/>
    <n v="39"/>
    <n v="1.1617861717656171E-3"/>
    <s v="GoldProds"/>
    <n v="1"/>
    <n v="1"/>
    <n v="1"/>
    <n v="2"/>
    <n v="8"/>
    <n v="3"/>
    <n v="11"/>
    <n v="1"/>
  </r>
  <r>
    <n v="2173"/>
    <n v="1952"/>
    <n v="73"/>
    <x v="0"/>
    <s v="Widow"/>
    <s v="Senior"/>
    <n v="40049"/>
    <n v="0"/>
    <n v="1"/>
    <s v="16-10-2013"/>
    <n v="23"/>
    <n v="13"/>
    <n v="6"/>
    <n v="7"/>
    <n v="0"/>
    <n v="3"/>
    <n v="3"/>
    <n v="29"/>
    <n v="7.2411296162201298E-4"/>
    <s v="Wines"/>
    <n v="1"/>
    <n v="1"/>
    <n v="0"/>
    <n v="3"/>
    <n v="6"/>
    <n v="3"/>
    <n v="11"/>
    <n v="0"/>
  </r>
  <r>
    <n v="3102"/>
    <n v="1981"/>
    <n v="44"/>
    <x v="2"/>
    <s v="Together"/>
    <s v="Adult"/>
    <n v="19414"/>
    <n v="1"/>
    <n v="0"/>
    <s v="16-10-2013"/>
    <n v="32"/>
    <n v="2"/>
    <n v="3"/>
    <n v="12"/>
    <n v="3"/>
    <n v="5"/>
    <n v="7"/>
    <n v="25"/>
    <n v="1.2877305037601731E-3"/>
    <s v="MeatProducts"/>
    <n v="1"/>
    <n v="1"/>
    <n v="0"/>
    <n v="3"/>
    <n v="8"/>
    <n v="3"/>
    <n v="11"/>
    <n v="0"/>
  </r>
  <r>
    <n v="25"/>
    <n v="1958"/>
    <n v="67"/>
    <x v="0"/>
    <s v="Married"/>
    <s v="Senior"/>
    <n v="65148"/>
    <n v="0"/>
    <n v="1"/>
    <s v="16-11-2012"/>
    <n v="9"/>
    <n v="460"/>
    <n v="35"/>
    <n v="422"/>
    <n v="33"/>
    <n v="12"/>
    <n v="153"/>
    <n v="962"/>
    <n v="1.4766378092957574E-2"/>
    <s v="Wines"/>
    <n v="2"/>
    <n v="6"/>
    <n v="6"/>
    <n v="7"/>
    <n v="4"/>
    <n v="3"/>
    <n v="11"/>
    <n v="0"/>
  </r>
  <r>
    <n v="269"/>
    <n v="1963"/>
    <n v="62"/>
    <x v="3"/>
    <s v="Single"/>
    <s v="Senior"/>
    <n v="46757"/>
    <n v="0"/>
    <n v="1"/>
    <s v="16-11-2012"/>
    <n v="71"/>
    <n v="777"/>
    <n v="30"/>
    <n v="163"/>
    <n v="0"/>
    <n v="51"/>
    <n v="122"/>
    <n v="1021"/>
    <n v="2.1836302585709091E-2"/>
    <s v="Wines"/>
    <n v="6"/>
    <n v="4"/>
    <n v="4"/>
    <n v="7"/>
    <n v="9"/>
    <n v="3"/>
    <n v="11"/>
    <n v="0"/>
  </r>
  <r>
    <n v="10314"/>
    <n v="1948"/>
    <n v="77"/>
    <x v="3"/>
    <s v="Married"/>
    <s v="Senior"/>
    <n v="83837"/>
    <n v="0"/>
    <n v="0"/>
    <s v="16-12-2012"/>
    <n v="79"/>
    <n v="847"/>
    <n v="66"/>
    <n v="119"/>
    <n v="86"/>
    <n v="89"/>
    <n v="111"/>
    <n v="1207"/>
    <n v="1.4396984624926942E-2"/>
    <s v="Wines"/>
    <n v="1"/>
    <n v="9"/>
    <n v="10"/>
    <n v="5"/>
    <n v="4"/>
    <n v="3"/>
    <n v="11"/>
    <n v="1"/>
  </r>
  <r>
    <n v="8939"/>
    <n v="1959"/>
    <n v="66"/>
    <x v="0"/>
    <s v="Divorced"/>
    <s v="Senior"/>
    <n v="61250"/>
    <n v="0"/>
    <n v="1"/>
    <s v="16-12-2012"/>
    <n v="49"/>
    <n v="382"/>
    <n v="138"/>
    <n v="65"/>
    <n v="60"/>
    <n v="26"/>
    <n v="59"/>
    <n v="671"/>
    <n v="1.0955102040816327E-2"/>
    <s v="Wines"/>
    <n v="6"/>
    <n v="5"/>
    <n v="2"/>
    <n v="12"/>
    <n v="5"/>
    <n v="3"/>
    <n v="11"/>
    <n v="0"/>
  </r>
  <r>
    <n v="4791"/>
    <n v="1980"/>
    <n v="45"/>
    <x v="0"/>
    <s v="Together"/>
    <s v="Adult"/>
    <n v="44964"/>
    <n v="1"/>
    <n v="1"/>
    <s v="16-12-2012"/>
    <n v="35"/>
    <n v="19"/>
    <n v="1"/>
    <n v="17"/>
    <n v="2"/>
    <n v="0"/>
    <n v="2"/>
    <n v="39"/>
    <n v="8.6736055511075529E-4"/>
    <s v="Wines"/>
    <n v="1"/>
    <n v="1"/>
    <n v="0"/>
    <n v="3"/>
    <n v="8"/>
    <n v="3"/>
    <n v="11"/>
    <n v="0"/>
  </r>
  <r>
    <n v="8204"/>
    <n v="1971"/>
    <n v="54"/>
    <x v="2"/>
    <s v="Married"/>
    <s v="Senior"/>
    <n v="78041"/>
    <n v="0"/>
    <n v="0"/>
    <s v="16-12-2012"/>
    <n v="93"/>
    <n v="482"/>
    <n v="35"/>
    <n v="553"/>
    <n v="72"/>
    <n v="160"/>
    <n v="17"/>
    <n v="1302"/>
    <n v="1.6683538140208353E-2"/>
    <s v="MeatProducts"/>
    <n v="1"/>
    <n v="4"/>
    <n v="4"/>
    <n v="9"/>
    <n v="2"/>
    <n v="3"/>
    <n v="11"/>
    <n v="0"/>
  </r>
  <r>
    <n v="3197"/>
    <n v="1980"/>
    <n v="45"/>
    <x v="0"/>
    <s v="Married"/>
    <s v="Adult"/>
    <n v="77353"/>
    <n v="0"/>
    <n v="1"/>
    <s v="16-12-2013"/>
    <n v="38"/>
    <n v="275"/>
    <n v="59"/>
    <n v="107"/>
    <n v="69"/>
    <n v="101"/>
    <n v="59"/>
    <n v="611"/>
    <n v="7.8988533088567986E-3"/>
    <s v="Wines"/>
    <n v="2"/>
    <n v="6"/>
    <n v="4"/>
    <n v="8"/>
    <n v="4"/>
    <n v="3"/>
    <n v="11"/>
    <n v="0"/>
  </r>
  <r>
    <n v="2930"/>
    <n v="1978"/>
    <n v="47"/>
    <x v="1"/>
    <s v="Single"/>
    <s v="Adult"/>
    <n v="68092"/>
    <n v="0"/>
    <n v="0"/>
    <s v="16-12-2013"/>
    <n v="7"/>
    <n v="852"/>
    <n v="60"/>
    <n v="207"/>
    <n v="78"/>
    <n v="36"/>
    <n v="48"/>
    <n v="1233"/>
    <n v="1.8107854079774423E-2"/>
    <s v="Wines"/>
    <n v="2"/>
    <n v="2"/>
    <n v="6"/>
    <n v="10"/>
    <n v="5"/>
    <n v="3"/>
    <n v="11"/>
    <n v="0"/>
  </r>
  <r>
    <n v="2296"/>
    <n v="1975"/>
    <n v="50"/>
    <x v="1"/>
    <s v="Married"/>
    <s v="Adult"/>
    <n v="37368"/>
    <n v="1"/>
    <n v="0"/>
    <s v="16-12-2013"/>
    <n v="4"/>
    <n v="3"/>
    <n v="2"/>
    <n v="11"/>
    <n v="2"/>
    <n v="2"/>
    <n v="10"/>
    <n v="20"/>
    <n v="5.3521729822307855E-4"/>
    <s v="MeatProducts"/>
    <n v="1"/>
    <n v="1"/>
    <n v="0"/>
    <n v="2"/>
    <n v="6"/>
    <n v="3"/>
    <n v="11"/>
    <n v="0"/>
  </r>
  <r>
    <n v="10949"/>
    <n v="1963"/>
    <n v="62"/>
    <x v="3"/>
    <s v="Divorced"/>
    <s v="Senior"/>
    <n v="72968"/>
    <n v="0"/>
    <n v="0"/>
    <s v="16-12-2013"/>
    <n v="8"/>
    <n v="1092"/>
    <n v="37"/>
    <n v="592"/>
    <n v="145"/>
    <n v="37"/>
    <n v="55"/>
    <n v="1903"/>
    <n v="2.6079925446771186E-2"/>
    <s v="Wines"/>
    <n v="1"/>
    <n v="5"/>
    <n v="5"/>
    <n v="8"/>
    <n v="3"/>
    <n v="3"/>
    <n v="11"/>
    <n v="1"/>
  </r>
  <r>
    <n v="6422"/>
    <n v="1954"/>
    <n v="71"/>
    <x v="0"/>
    <s v="Married"/>
    <s v="Senior"/>
    <n v="86718"/>
    <n v="0"/>
    <n v="0"/>
    <s v="17-01-2013"/>
    <n v="20"/>
    <n v="344"/>
    <n v="189"/>
    <n v="482"/>
    <n v="50"/>
    <n v="33"/>
    <n v="172"/>
    <n v="1098"/>
    <n v="1.2661731128485435E-2"/>
    <s v="MeatProducts"/>
    <n v="1"/>
    <n v="5"/>
    <n v="6"/>
    <n v="5"/>
    <n v="2"/>
    <n v="3"/>
    <n v="11"/>
    <n v="0"/>
  </r>
  <r>
    <n v="3445"/>
    <n v="1956"/>
    <n v="69"/>
    <x v="0"/>
    <s v="Single"/>
    <s v="Senior"/>
    <n v="60714"/>
    <n v="0"/>
    <n v="0"/>
    <s v="17-01-2013"/>
    <n v="56"/>
    <n v="216"/>
    <n v="162"/>
    <n v="224"/>
    <n v="101"/>
    <n v="92"/>
    <n v="162"/>
    <n v="795"/>
    <n v="1.3094179266725962E-2"/>
    <s v="MeatProducts"/>
    <n v="2"/>
    <n v="7"/>
    <n v="4"/>
    <n v="10"/>
    <n v="5"/>
    <n v="3"/>
    <n v="11"/>
    <n v="1"/>
  </r>
  <r>
    <n v="1802"/>
    <n v="1971"/>
    <n v="54"/>
    <x v="0"/>
    <s v="Married"/>
    <s v="Senior"/>
    <n v="64795"/>
    <n v="0"/>
    <n v="1"/>
    <s v="17-01-2013"/>
    <n v="23"/>
    <n v="412"/>
    <n v="5"/>
    <n v="119"/>
    <n v="38"/>
    <n v="29"/>
    <n v="77"/>
    <n v="603"/>
    <n v="9.3062736322247087E-3"/>
    <s v="Wines"/>
    <n v="3"/>
    <n v="3"/>
    <n v="3"/>
    <n v="12"/>
    <n v="2"/>
    <n v="3"/>
    <n v="11"/>
    <n v="0"/>
  </r>
  <r>
    <n v="3270"/>
    <n v="1978"/>
    <n v="47"/>
    <x v="2"/>
    <s v="Together"/>
    <s v="Adult"/>
    <n v="17117"/>
    <n v="1"/>
    <n v="0"/>
    <s v="17-01-2013"/>
    <n v="96"/>
    <n v="12"/>
    <n v="23"/>
    <n v="38"/>
    <n v="30"/>
    <n v="18"/>
    <n v="7"/>
    <n v="121"/>
    <n v="7.0689957352339777E-3"/>
    <s v="MeatProducts"/>
    <n v="4"/>
    <n v="3"/>
    <n v="1"/>
    <n v="3"/>
    <n v="9"/>
    <n v="3"/>
    <n v="11"/>
    <n v="0"/>
  </r>
  <r>
    <n v="1734"/>
    <n v="1968"/>
    <n v="57"/>
    <x v="3"/>
    <s v="Together"/>
    <s v="Senior"/>
    <n v="40706"/>
    <n v="2"/>
    <n v="1"/>
    <s v="17-01-2013"/>
    <n v="37"/>
    <n v="59"/>
    <n v="0"/>
    <n v="11"/>
    <n v="4"/>
    <n v="2"/>
    <n v="5"/>
    <n v="76"/>
    <n v="1.8670466270328699E-3"/>
    <s v="Wines"/>
    <n v="4"/>
    <n v="3"/>
    <n v="0"/>
    <n v="4"/>
    <n v="7"/>
    <n v="3"/>
    <n v="11"/>
    <n v="0"/>
  </r>
  <r>
    <n v="9220"/>
    <n v="1971"/>
    <n v="54"/>
    <x v="0"/>
    <s v="Single"/>
    <s v="Senior"/>
    <n v="91700"/>
    <n v="0"/>
    <n v="0"/>
    <s v="17-01-2013"/>
    <n v="58"/>
    <n v="576"/>
    <n v="172"/>
    <n v="961"/>
    <n v="125"/>
    <n v="115"/>
    <n v="19"/>
    <n v="1949"/>
    <n v="2.1254089422028354E-2"/>
    <s v="MeatProducts"/>
    <n v="1"/>
    <n v="8"/>
    <n v="6"/>
    <n v="5"/>
    <n v="3"/>
    <n v="3"/>
    <n v="11"/>
    <n v="1"/>
  </r>
  <r>
    <n v="5939"/>
    <n v="1971"/>
    <n v="54"/>
    <x v="0"/>
    <s v="Together"/>
    <s v="Senior"/>
    <n v="38232"/>
    <n v="1"/>
    <n v="1"/>
    <s v="17-01-2014"/>
    <n v="84"/>
    <n v="43"/>
    <n v="5"/>
    <n v="28"/>
    <n v="7"/>
    <n v="6"/>
    <n v="33"/>
    <n v="89"/>
    <n v="2.3278928646160283E-3"/>
    <s v="Wines"/>
    <n v="4"/>
    <n v="3"/>
    <n v="1"/>
    <n v="3"/>
    <n v="5"/>
    <n v="3"/>
    <n v="11"/>
    <n v="0"/>
  </r>
  <r>
    <n v="8514"/>
    <n v="1976"/>
    <n v="49"/>
    <x v="0"/>
    <s v="Together"/>
    <s v="Adult"/>
    <n v="29478"/>
    <n v="1"/>
    <n v="0"/>
    <s v="17-01-2014"/>
    <n v="59"/>
    <n v="8"/>
    <n v="0"/>
    <n v="7"/>
    <n v="3"/>
    <n v="1"/>
    <n v="1"/>
    <n v="19"/>
    <n v="6.4454847683017842E-4"/>
    <s v="Wines"/>
    <n v="1"/>
    <n v="1"/>
    <n v="0"/>
    <n v="3"/>
    <n v="6"/>
    <n v="3"/>
    <n v="11"/>
    <n v="0"/>
  </r>
  <r>
    <n v="5136"/>
    <n v="1973"/>
    <n v="52"/>
    <x v="0"/>
    <s v="Single"/>
    <s v="Senior"/>
    <n v="65333"/>
    <n v="0"/>
    <n v="1"/>
    <s v="17-01-2014"/>
    <n v="58"/>
    <n v="654"/>
    <n v="7"/>
    <n v="92"/>
    <n v="0"/>
    <n v="15"/>
    <n v="30"/>
    <n v="768"/>
    <n v="1.1755162016132735E-2"/>
    <s v="Wines"/>
    <n v="7"/>
    <n v="9"/>
    <n v="4"/>
    <n v="8"/>
    <n v="6"/>
    <n v="3"/>
    <n v="11"/>
    <n v="0"/>
  </r>
  <r>
    <n v="4084"/>
    <n v="1975"/>
    <n v="50"/>
    <x v="0"/>
    <s v="Together"/>
    <s v="Adult"/>
    <n v="60934"/>
    <n v="0"/>
    <n v="1"/>
    <s v="17-01-2014"/>
    <n v="41"/>
    <n v="224"/>
    <n v="155"/>
    <n v="155"/>
    <n v="192"/>
    <n v="93"/>
    <n v="54"/>
    <n v="819"/>
    <n v="1.3440771982801063E-2"/>
    <s v="Wines"/>
    <n v="2"/>
    <n v="6"/>
    <n v="4"/>
    <n v="11"/>
    <n v="4"/>
    <n v="3"/>
    <n v="11"/>
    <n v="0"/>
  </r>
  <r>
    <n v="5788"/>
    <n v="1972"/>
    <n v="53"/>
    <x v="0"/>
    <s v="Together"/>
    <s v="Senior"/>
    <n v="46053"/>
    <n v="1"/>
    <n v="0"/>
    <s v="17-02-2013"/>
    <n v="46"/>
    <n v="56"/>
    <n v="10"/>
    <n v="92"/>
    <n v="19"/>
    <n v="7"/>
    <n v="25"/>
    <n v="184"/>
    <n v="3.9953966082557054E-3"/>
    <s v="MeatProducts"/>
    <n v="3"/>
    <n v="3"/>
    <n v="2"/>
    <n v="4"/>
    <n v="5"/>
    <n v="3"/>
    <n v="11"/>
    <n v="0"/>
  </r>
  <r>
    <n v="3828"/>
    <n v="1951"/>
    <n v="74"/>
    <x v="0"/>
    <s v="Married"/>
    <s v="Senior"/>
    <n v="71107"/>
    <n v="0"/>
    <n v="1"/>
    <s v="17-02-2013"/>
    <n v="61"/>
    <n v="533"/>
    <n v="10"/>
    <n v="217"/>
    <n v="198"/>
    <n v="174"/>
    <n v="195"/>
    <n v="1132"/>
    <n v="1.5919670355942453E-2"/>
    <s v="Wines"/>
    <n v="2"/>
    <n v="7"/>
    <n v="6"/>
    <n v="13"/>
    <n v="4"/>
    <n v="3"/>
    <n v="11"/>
    <n v="0"/>
  </r>
  <r>
    <n v="7129"/>
    <n v="1962"/>
    <n v="63"/>
    <x v="3"/>
    <s v="Married"/>
    <s v="Senior"/>
    <n v="54693"/>
    <n v="0"/>
    <n v="1"/>
    <s v="17-02-2013"/>
    <n v="72"/>
    <n v="686"/>
    <n v="17"/>
    <n v="142"/>
    <n v="23"/>
    <n v="26"/>
    <n v="35"/>
    <n v="894"/>
    <n v="1.6345784652514947E-2"/>
    <s v="Wines"/>
    <n v="8"/>
    <n v="6"/>
    <n v="4"/>
    <n v="13"/>
    <n v="6"/>
    <n v="3"/>
    <n v="11"/>
    <n v="0"/>
  </r>
  <r>
    <n v="4248"/>
    <n v="1960"/>
    <n v="65"/>
    <x v="1"/>
    <s v="Single"/>
    <s v="Senior"/>
    <n v="98777"/>
    <n v="0"/>
    <n v="0"/>
    <s v="17-02-2014"/>
    <n v="23"/>
    <n v="1000"/>
    <n v="19"/>
    <n v="711"/>
    <n v="125"/>
    <n v="115"/>
    <n v="38"/>
    <n v="1970"/>
    <n v="1.994391406906466E-2"/>
    <s v="Wines"/>
    <n v="0"/>
    <n v="4"/>
    <n v="6"/>
    <n v="9"/>
    <n v="1"/>
    <n v="3"/>
    <n v="11"/>
    <n v="0"/>
  </r>
  <r>
    <n v="7451"/>
    <n v="1960"/>
    <n v="65"/>
    <x v="1"/>
    <s v="Single"/>
    <s v="Senior"/>
    <n v="98777"/>
    <n v="0"/>
    <n v="0"/>
    <s v="17-02-2014"/>
    <n v="23"/>
    <n v="1000"/>
    <n v="19"/>
    <n v="711"/>
    <n v="125"/>
    <n v="115"/>
    <n v="38"/>
    <n v="1970"/>
    <n v="1.994391406906466E-2"/>
    <s v="Wines"/>
    <n v="0"/>
    <n v="4"/>
    <n v="6"/>
    <n v="9"/>
    <n v="1"/>
    <n v="3"/>
    <n v="11"/>
    <n v="0"/>
  </r>
  <r>
    <n v="193"/>
    <n v="1996"/>
    <n v="29"/>
    <x v="4"/>
    <s v="Married"/>
    <s v="Young Adult"/>
    <n v="14421"/>
    <n v="0"/>
    <n v="0"/>
    <s v="17-02-2014"/>
    <n v="81"/>
    <n v="0"/>
    <n v="0"/>
    <n v="2"/>
    <n v="3"/>
    <n v="3"/>
    <n v="8"/>
    <n v="8"/>
    <n v="5.5474655016989115E-4"/>
    <s v="GoldProds"/>
    <n v="1"/>
    <n v="1"/>
    <n v="0"/>
    <n v="2"/>
    <n v="5"/>
    <n v="3"/>
    <n v="11"/>
    <n v="0"/>
  </r>
  <r>
    <n v="3515"/>
    <n v="1952"/>
    <n v="73"/>
    <x v="0"/>
    <s v="Single"/>
    <s v="Senior"/>
    <n v="62307"/>
    <n v="0"/>
    <n v="1"/>
    <s v="17-02-2014"/>
    <n v="94"/>
    <n v="87"/>
    <n v="13"/>
    <n v="34"/>
    <n v="10"/>
    <n v="6"/>
    <n v="10"/>
    <n v="150"/>
    <n v="2.4074341566758151E-3"/>
    <s v="Wines"/>
    <n v="1"/>
    <n v="4"/>
    <n v="0"/>
    <n v="4"/>
    <n v="5"/>
    <n v="3"/>
    <n v="11"/>
    <n v="0"/>
  </r>
  <r>
    <n v="5283"/>
    <n v="1976"/>
    <n v="49"/>
    <x v="3"/>
    <s v="Single"/>
    <s v="Adult"/>
    <n v="42473"/>
    <n v="1"/>
    <n v="1"/>
    <s v="17-02-2014"/>
    <n v="72"/>
    <n v="93"/>
    <n v="1"/>
    <n v="21"/>
    <n v="0"/>
    <n v="4"/>
    <n v="25"/>
    <n v="119"/>
    <n v="2.8017799543239236E-3"/>
    <s v="Wines"/>
    <n v="3"/>
    <n v="2"/>
    <n v="1"/>
    <n v="4"/>
    <n v="5"/>
    <n v="3"/>
    <n v="11"/>
    <n v="0"/>
  </r>
  <r>
    <n v="6312"/>
    <n v="1959"/>
    <n v="66"/>
    <x v="0"/>
    <s v="Married"/>
    <s v="Senior"/>
    <n v="65031"/>
    <n v="0"/>
    <n v="1"/>
    <s v="17-03-2013"/>
    <n v="29"/>
    <n v="258"/>
    <n v="107"/>
    <n v="291"/>
    <n v="84"/>
    <n v="37"/>
    <n v="86"/>
    <n v="777"/>
    <n v="1.1948147806430779E-2"/>
    <s v="MeatProducts"/>
    <n v="4"/>
    <n v="10"/>
    <n v="3"/>
    <n v="13"/>
    <n v="7"/>
    <n v="3"/>
    <n v="11"/>
    <n v="0"/>
  </r>
  <r>
    <n v="1685"/>
    <n v="1967"/>
    <n v="58"/>
    <x v="3"/>
    <s v="Together"/>
    <s v="Senior"/>
    <n v="62981"/>
    <n v="0"/>
    <n v="0"/>
    <s v="17-03-2013"/>
    <n v="21"/>
    <n v="796"/>
    <n v="14"/>
    <n v="590"/>
    <n v="38"/>
    <n v="44"/>
    <n v="0"/>
    <n v="1482"/>
    <n v="2.3530906146298089E-2"/>
    <s v="Wines"/>
    <n v="1"/>
    <n v="4"/>
    <n v="5"/>
    <n v="13"/>
    <n v="3"/>
    <n v="3"/>
    <n v="11"/>
    <n v="0"/>
  </r>
  <r>
    <n v="3834"/>
    <n v="1962"/>
    <n v="63"/>
    <x v="0"/>
    <s v="Single"/>
    <s v="Senior"/>
    <n v="69627"/>
    <n v="0"/>
    <n v="1"/>
    <s v="17-03-2013"/>
    <n v="35"/>
    <n v="231"/>
    <n v="161"/>
    <n v="215"/>
    <n v="171"/>
    <n v="30"/>
    <n v="53"/>
    <n v="808"/>
    <n v="1.1604693581512919E-2"/>
    <s v="Wines"/>
    <n v="2"/>
    <n v="8"/>
    <n v="2"/>
    <n v="11"/>
    <n v="5"/>
    <n v="3"/>
    <n v="11"/>
    <n v="0"/>
  </r>
  <r>
    <n v="252"/>
    <n v="1963"/>
    <n v="62"/>
    <x v="3"/>
    <s v="Divorced"/>
    <s v="Senior"/>
    <n v="41003"/>
    <n v="0"/>
    <n v="0"/>
    <s v="17-03-2013"/>
    <n v="11"/>
    <n v="123"/>
    <n v="133"/>
    <n v="142"/>
    <n v="71"/>
    <n v="44"/>
    <n v="88"/>
    <n v="513"/>
    <n v="1.2511279662463723E-2"/>
    <s v="MeatProducts"/>
    <n v="1"/>
    <n v="6"/>
    <n v="2"/>
    <n v="8"/>
    <n v="6"/>
    <n v="3"/>
    <n v="11"/>
    <n v="0"/>
  </r>
  <r>
    <n v="5394"/>
    <n v="1979"/>
    <n v="46"/>
    <x v="4"/>
    <s v="Single"/>
    <s v="Adult"/>
    <n v="16014"/>
    <n v="1"/>
    <n v="1"/>
    <s v="17-03-2013"/>
    <n v="42"/>
    <n v="3"/>
    <n v="9"/>
    <n v="4"/>
    <n v="7"/>
    <n v="8"/>
    <n v="7"/>
    <n v="31"/>
    <n v="1.9358061696015986E-3"/>
    <s v="Fruits"/>
    <n v="4"/>
    <n v="1"/>
    <n v="1"/>
    <n v="4"/>
    <n v="3"/>
    <n v="3"/>
    <n v="11"/>
    <n v="0"/>
  </r>
  <r>
    <n v="3924"/>
    <n v="1965"/>
    <n v="60"/>
    <x v="3"/>
    <s v="Divorced"/>
    <s v="Senior"/>
    <n v="57912"/>
    <n v="0"/>
    <n v="1"/>
    <s v="17-03-2014"/>
    <n v="34"/>
    <n v="801"/>
    <n v="0"/>
    <n v="80"/>
    <n v="0"/>
    <n v="0"/>
    <n v="35"/>
    <n v="881"/>
    <n v="1.5212736565824008E-2"/>
    <s v="Wines"/>
    <n v="5"/>
    <n v="8"/>
    <n v="3"/>
    <n v="12"/>
    <n v="5"/>
    <n v="3"/>
    <n v="11"/>
    <n v="0"/>
  </r>
  <r>
    <n v="2106"/>
    <n v="1974"/>
    <n v="51"/>
    <x v="2"/>
    <s v="Married"/>
    <s v="Senior"/>
    <n v="20130"/>
    <n v="0"/>
    <n v="0"/>
    <s v="17-03-2014"/>
    <n v="99"/>
    <n v="0"/>
    <n v="6"/>
    <n v="3"/>
    <n v="7"/>
    <n v="6"/>
    <n v="12"/>
    <n v="22"/>
    <n v="1.092896174863388E-3"/>
    <s v="GoldProds"/>
    <n v="1"/>
    <n v="1"/>
    <n v="0"/>
    <n v="3"/>
    <n v="8"/>
    <n v="3"/>
    <n v="11"/>
    <n v="0"/>
  </r>
  <r>
    <n v="6036"/>
    <n v="1959"/>
    <n v="66"/>
    <x v="1"/>
    <s v="Together"/>
    <s v="Senior"/>
    <n v="89120"/>
    <n v="0"/>
    <n v="0"/>
    <s v="17-03-2014"/>
    <n v="78"/>
    <n v="1168"/>
    <n v="92"/>
    <n v="408"/>
    <n v="72"/>
    <n v="129"/>
    <n v="55"/>
    <n v="1869"/>
    <n v="2.0971723518850988E-2"/>
    <s v="Wines"/>
    <n v="1"/>
    <n v="5"/>
    <n v="6"/>
    <n v="7"/>
    <n v="1"/>
    <n v="3"/>
    <n v="11"/>
    <n v="0"/>
  </r>
  <r>
    <n v="5794"/>
    <n v="1974"/>
    <n v="51"/>
    <x v="3"/>
    <s v="Married"/>
    <s v="Senior"/>
    <n v="46374"/>
    <n v="0"/>
    <n v="1"/>
    <s v="17-03-2014"/>
    <n v="1"/>
    <n v="408"/>
    <n v="0"/>
    <n v="21"/>
    <n v="0"/>
    <n v="0"/>
    <n v="17"/>
    <n v="429"/>
    <n v="9.250873334195886E-3"/>
    <s v="Wines"/>
    <n v="3"/>
    <n v="7"/>
    <n v="1"/>
    <n v="7"/>
    <n v="8"/>
    <n v="3"/>
    <n v="11"/>
    <n v="1"/>
  </r>
  <r>
    <n v="3535"/>
    <n v="1965"/>
    <n v="60"/>
    <x v="0"/>
    <s v="Single"/>
    <s v="Senior"/>
    <n v="66294"/>
    <n v="0"/>
    <n v="0"/>
    <s v="17-03-2014"/>
    <n v="68"/>
    <n v="251"/>
    <n v="108"/>
    <n v="334"/>
    <n v="65"/>
    <n v="92"/>
    <n v="117"/>
    <n v="850"/>
    <n v="1.282167315292485E-2"/>
    <s v="MeatProducts"/>
    <n v="1"/>
    <n v="4"/>
    <n v="3"/>
    <n v="5"/>
    <n v="2"/>
    <n v="3"/>
    <n v="11"/>
    <n v="0"/>
  </r>
  <r>
    <n v="7348"/>
    <n v="1958"/>
    <n v="67"/>
    <x v="3"/>
    <s v="Single"/>
    <s v="Senior"/>
    <n v="71691"/>
    <n v="0"/>
    <n v="0"/>
    <s v="17-03-2014"/>
    <n v="0"/>
    <n v="336"/>
    <n v="130"/>
    <n v="411"/>
    <n v="240"/>
    <n v="32"/>
    <n v="43"/>
    <n v="1149"/>
    <n v="1.6027116374440306E-2"/>
    <s v="MeatProducts"/>
    <n v="1"/>
    <n v="4"/>
    <n v="7"/>
    <n v="5"/>
    <n v="2"/>
    <n v="3"/>
    <n v="11"/>
    <n v="1"/>
  </r>
  <r>
    <n v="3363"/>
    <n v="1974"/>
    <n v="51"/>
    <x v="2"/>
    <s v="Married"/>
    <s v="Senior"/>
    <n v="20130"/>
    <n v="0"/>
    <n v="0"/>
    <s v="17-03-2014"/>
    <n v="99"/>
    <n v="0"/>
    <n v="6"/>
    <n v="3"/>
    <n v="7"/>
    <n v="6"/>
    <n v="12"/>
    <n v="22"/>
    <n v="1.092896174863388E-3"/>
    <s v="GoldProds"/>
    <n v="1"/>
    <n v="1"/>
    <n v="0"/>
    <n v="3"/>
    <n v="8"/>
    <n v="3"/>
    <n v="11"/>
    <n v="0"/>
  </r>
  <r>
    <n v="4483"/>
    <n v="1993"/>
    <n v="32"/>
    <x v="0"/>
    <s v="Single"/>
    <s v="Adult"/>
    <n v="72354"/>
    <n v="0"/>
    <n v="0"/>
    <s v="17-04-2013"/>
    <n v="67"/>
    <n v="315"/>
    <n v="26"/>
    <n v="473"/>
    <n v="220"/>
    <n v="12"/>
    <n v="182"/>
    <n v="1046"/>
    <n v="1.4456699007656799E-2"/>
    <s v="MeatProducts"/>
    <n v="1"/>
    <n v="2"/>
    <n v="10"/>
    <n v="6"/>
    <n v="1"/>
    <n v="3"/>
    <n v="11"/>
    <n v="0"/>
  </r>
  <r>
    <n v="4547"/>
    <n v="1960"/>
    <n v="65"/>
    <x v="0"/>
    <s v="Together"/>
    <s v="Senior"/>
    <n v="13672"/>
    <n v="1"/>
    <n v="1"/>
    <s v="17-04-2013"/>
    <n v="86"/>
    <n v="6"/>
    <n v="2"/>
    <n v="9"/>
    <n v="2"/>
    <n v="1"/>
    <n v="5"/>
    <n v="20"/>
    <n v="1.4628437682855471E-3"/>
    <s v="MeatProducts"/>
    <n v="2"/>
    <n v="1"/>
    <n v="0"/>
    <n v="3"/>
    <n v="8"/>
    <n v="3"/>
    <n v="11"/>
    <n v="0"/>
  </r>
  <r>
    <n v="8962"/>
    <n v="1975"/>
    <n v="50"/>
    <x v="1"/>
    <s v="Married"/>
    <s v="Adult"/>
    <n v="44319"/>
    <n v="1"/>
    <n v="1"/>
    <s v="17-04-2014"/>
    <n v="18"/>
    <n v="26"/>
    <n v="0"/>
    <n v="8"/>
    <n v="0"/>
    <n v="0"/>
    <n v="3"/>
    <n v="34"/>
    <n v="7.6716532412734941E-4"/>
    <s v="Wines"/>
    <n v="2"/>
    <n v="2"/>
    <n v="0"/>
    <n v="3"/>
    <n v="5"/>
    <n v="3"/>
    <n v="11"/>
    <n v="0"/>
  </r>
  <r>
    <n v="4174"/>
    <n v="1956"/>
    <n v="69"/>
    <x v="1"/>
    <s v="Together"/>
    <s v="Senior"/>
    <n v="55249"/>
    <n v="0"/>
    <n v="1"/>
    <s v="17-04-2014"/>
    <n v="81"/>
    <n v="97"/>
    <n v="1"/>
    <n v="19"/>
    <n v="2"/>
    <n v="0"/>
    <n v="11"/>
    <n v="119"/>
    <n v="2.1538851381925463E-3"/>
    <s v="Wines"/>
    <n v="1"/>
    <n v="2"/>
    <n v="1"/>
    <n v="4"/>
    <n v="3"/>
    <n v="3"/>
    <n v="11"/>
    <n v="0"/>
  </r>
  <r>
    <n v="9370"/>
    <n v="1945"/>
    <n v="80"/>
    <x v="3"/>
    <s v="Married"/>
    <s v="Senior"/>
    <n v="65846"/>
    <n v="0"/>
    <n v="0"/>
    <s v="17-05-2013"/>
    <n v="68"/>
    <n v="562"/>
    <n v="81"/>
    <n v="276"/>
    <n v="80"/>
    <n v="40"/>
    <n v="81"/>
    <n v="1039"/>
    <n v="1.5779242474865597E-2"/>
    <s v="Wines"/>
    <n v="1"/>
    <n v="6"/>
    <n v="3"/>
    <n v="6"/>
    <n v="4"/>
    <n v="3"/>
    <n v="11"/>
    <n v="0"/>
  </r>
  <r>
    <n v="5602"/>
    <n v="1989"/>
    <n v="36"/>
    <x v="3"/>
    <s v="Together"/>
    <s v="Adult"/>
    <n v="66973"/>
    <n v="0"/>
    <n v="0"/>
    <s v="17-05-2013"/>
    <n v="98"/>
    <n v="466"/>
    <n v="22"/>
    <n v="432"/>
    <n v="147"/>
    <n v="113"/>
    <n v="102"/>
    <n v="1180"/>
    <n v="1.7619040508861782E-2"/>
    <s v="Wines"/>
    <n v="1"/>
    <n v="8"/>
    <n v="7"/>
    <n v="12"/>
    <n v="3"/>
    <n v="3"/>
    <n v="11"/>
    <n v="0"/>
  </r>
  <r>
    <n v="5125"/>
    <n v="1960"/>
    <n v="65"/>
    <x v="0"/>
    <s v="Married"/>
    <s v="Senior"/>
    <n v="79530"/>
    <n v="0"/>
    <n v="0"/>
    <s v="17-05-2013"/>
    <n v="64"/>
    <n v="333"/>
    <n v="0"/>
    <n v="815"/>
    <n v="129"/>
    <n v="42"/>
    <n v="29"/>
    <n v="1319"/>
    <n v="1.6584936501948949E-2"/>
    <s v="MeatProducts"/>
    <n v="1"/>
    <n v="4"/>
    <n v="10"/>
    <n v="11"/>
    <n v="2"/>
    <n v="3"/>
    <n v="11"/>
    <n v="0"/>
  </r>
  <r>
    <n v="6374"/>
    <n v="1954"/>
    <n v="71"/>
    <x v="3"/>
    <s v="Married"/>
    <s v="Senior"/>
    <n v="36930"/>
    <n v="0"/>
    <n v="1"/>
    <s v="17-05-2013"/>
    <n v="50"/>
    <n v="223"/>
    <n v="2"/>
    <n v="31"/>
    <n v="0"/>
    <n v="2"/>
    <n v="39"/>
    <n v="258"/>
    <n v="6.9861900893582454E-3"/>
    <s v="Wines"/>
    <n v="5"/>
    <n v="5"/>
    <n v="2"/>
    <n v="4"/>
    <n v="8"/>
    <n v="3"/>
    <n v="11"/>
    <n v="0"/>
  </r>
  <r>
    <n v="675"/>
    <n v="1973"/>
    <n v="52"/>
    <x v="1"/>
    <s v="Divorced"/>
    <s v="Senior"/>
    <n v="52034"/>
    <n v="1"/>
    <n v="1"/>
    <s v="17-05-2013"/>
    <n v="67"/>
    <n v="146"/>
    <n v="0"/>
    <n v="93"/>
    <n v="7"/>
    <n v="13"/>
    <n v="73"/>
    <n v="259"/>
    <n v="4.977514701925664E-3"/>
    <s v="Wines"/>
    <n v="5"/>
    <n v="4"/>
    <n v="2"/>
    <n v="5"/>
    <n v="7"/>
    <n v="3"/>
    <n v="11"/>
    <n v="0"/>
  </r>
  <r>
    <n v="10669"/>
    <n v="1981"/>
    <n v="44"/>
    <x v="0"/>
    <s v="Married"/>
    <s v="Adult"/>
    <n v="54386"/>
    <n v="0"/>
    <n v="1"/>
    <s v="17-05-2013"/>
    <n v="8"/>
    <n v="277"/>
    <n v="21"/>
    <n v="64"/>
    <n v="62"/>
    <n v="21"/>
    <n v="25"/>
    <n v="445"/>
    <n v="8.1822527856433638E-3"/>
    <s v="Wines"/>
    <n v="2"/>
    <n v="3"/>
    <n v="2"/>
    <n v="10"/>
    <n v="3"/>
    <n v="3"/>
    <n v="11"/>
    <n v="0"/>
  </r>
  <r>
    <n v="11004"/>
    <n v="1893"/>
    <n v="132"/>
    <x v="2"/>
    <s v="Single"/>
    <s v="Senior"/>
    <n v="60182"/>
    <n v="0"/>
    <n v="1"/>
    <s v="17-05-2014"/>
    <n v="23"/>
    <n v="8"/>
    <n v="0"/>
    <n v="5"/>
    <n v="7"/>
    <n v="0"/>
    <n v="2"/>
    <n v="20"/>
    <n v="3.3232527998404838E-4"/>
    <s v="Wines"/>
    <n v="1"/>
    <n v="1"/>
    <n v="0"/>
    <n v="2"/>
    <n v="4"/>
    <n v="3"/>
    <n v="11"/>
    <n v="0"/>
  </r>
  <r>
    <n v="254"/>
    <n v="1955"/>
    <n v="70"/>
    <x v="0"/>
    <s v="Together"/>
    <s v="Senior"/>
    <n v="53863"/>
    <n v="0"/>
    <n v="1"/>
    <s v="17-05-2014"/>
    <n v="4"/>
    <n v="399"/>
    <n v="4"/>
    <n v="30"/>
    <n v="6"/>
    <n v="4"/>
    <n v="30"/>
    <n v="443"/>
    <n v="8.2245697417522232E-3"/>
    <s v="Wines"/>
    <n v="3"/>
    <n v="7"/>
    <n v="1"/>
    <n v="7"/>
    <n v="7"/>
    <n v="3"/>
    <n v="11"/>
    <n v="0"/>
  </r>
  <r>
    <n v="8557"/>
    <n v="1982"/>
    <n v="43"/>
    <x v="0"/>
    <s v="Single"/>
    <s v="Adult"/>
    <s v="NILL"/>
    <n v="1"/>
    <n v="0"/>
    <s v="17-06-2013"/>
    <n v="57"/>
    <n v="11"/>
    <n v="3"/>
    <n v="22"/>
    <n v="2"/>
    <n v="2"/>
    <n v="6"/>
    <n v="40"/>
    <e v="#VALUE!"/>
    <s v="MeatProducts"/>
    <n v="2"/>
    <n v="2"/>
    <n v="0"/>
    <n v="3"/>
    <n v="6"/>
    <n v="3"/>
    <n v="11"/>
    <n v="0"/>
  </r>
  <r>
    <n v="8724"/>
    <n v="1982"/>
    <n v="43"/>
    <x v="0"/>
    <s v="Single"/>
    <s v="Adult"/>
    <n v="28567"/>
    <n v="1"/>
    <n v="0"/>
    <s v="17-06-2013"/>
    <n v="57"/>
    <n v="11"/>
    <n v="3"/>
    <n v="22"/>
    <n v="2"/>
    <n v="2"/>
    <n v="6"/>
    <n v="40"/>
    <n v="1.4002170336402141E-3"/>
    <s v="MeatProducts"/>
    <n v="2"/>
    <n v="2"/>
    <n v="0"/>
    <n v="3"/>
    <n v="6"/>
    <n v="3"/>
    <n v="11"/>
    <n v="0"/>
  </r>
  <r>
    <n v="5209"/>
    <n v="1954"/>
    <n v="71"/>
    <x v="0"/>
    <s v="Divorced"/>
    <s v="Senior"/>
    <n v="50002"/>
    <n v="0"/>
    <n v="1"/>
    <s v="17-06-2013"/>
    <n v="21"/>
    <n v="443"/>
    <n v="5"/>
    <n v="71"/>
    <n v="21"/>
    <n v="16"/>
    <n v="82"/>
    <n v="556"/>
    <n v="1.1119555217791288E-2"/>
    <s v="Wines"/>
    <n v="2"/>
    <n v="8"/>
    <n v="2"/>
    <n v="7"/>
    <n v="7"/>
    <n v="3"/>
    <n v="11"/>
    <n v="0"/>
  </r>
  <r>
    <n v="1518"/>
    <n v="1965"/>
    <n v="60"/>
    <x v="1"/>
    <s v="Married"/>
    <s v="Senior"/>
    <n v="62694"/>
    <n v="1"/>
    <n v="1"/>
    <s v="17-06-2013"/>
    <n v="29"/>
    <n v="379"/>
    <n v="6"/>
    <n v="157"/>
    <n v="25"/>
    <n v="91"/>
    <n v="91"/>
    <n v="658"/>
    <n v="1.0495422209461831E-2"/>
    <s v="Wines"/>
    <n v="5"/>
    <n v="9"/>
    <n v="3"/>
    <n v="7"/>
    <n v="7"/>
    <n v="3"/>
    <n v="11"/>
    <n v="0"/>
  </r>
  <r>
    <n v="4200"/>
    <n v="1970"/>
    <n v="55"/>
    <x v="1"/>
    <s v="Married"/>
    <s v="Senior"/>
    <n v="44159"/>
    <n v="1"/>
    <n v="0"/>
    <s v="17-06-2014"/>
    <n v="85"/>
    <n v="167"/>
    <n v="2"/>
    <n v="62"/>
    <n v="24"/>
    <n v="13"/>
    <n v="7"/>
    <n v="268"/>
    <n v="6.0689780112774296E-3"/>
    <s v="Wines"/>
    <n v="4"/>
    <n v="4"/>
    <n v="1"/>
    <n v="6"/>
    <n v="5"/>
    <n v="3"/>
    <n v="11"/>
    <n v="0"/>
  </r>
  <r>
    <n v="477"/>
    <n v="1986"/>
    <n v="39"/>
    <x v="0"/>
    <s v="Married"/>
    <s v="Adult"/>
    <n v="83512"/>
    <n v="0"/>
    <n v="0"/>
    <s v="17-06-2014"/>
    <n v="31"/>
    <n v="1060"/>
    <n v="61"/>
    <n v="835"/>
    <n v="80"/>
    <n v="20"/>
    <n v="101"/>
    <n v="2056"/>
    <n v="2.4619216400038318E-2"/>
    <s v="Wines"/>
    <n v="1"/>
    <n v="4"/>
    <n v="7"/>
    <n v="10"/>
    <n v="1"/>
    <n v="3"/>
    <n v="11"/>
    <n v="1"/>
  </r>
  <r>
    <n v="6355"/>
    <n v="1978"/>
    <n v="47"/>
    <x v="0"/>
    <s v="Married"/>
    <s v="Adult"/>
    <n v="44359"/>
    <n v="1"/>
    <n v="1"/>
    <s v="17-06-2014"/>
    <n v="19"/>
    <n v="20"/>
    <n v="0"/>
    <n v="14"/>
    <n v="7"/>
    <n v="3"/>
    <n v="1"/>
    <n v="44"/>
    <n v="9.9190694109425361E-4"/>
    <s v="Wines"/>
    <n v="3"/>
    <n v="2"/>
    <n v="0"/>
    <n v="4"/>
    <n v="3"/>
    <n v="3"/>
    <n v="11"/>
    <n v="0"/>
  </r>
  <r>
    <n v="1030"/>
    <n v="1965"/>
    <n v="60"/>
    <x v="3"/>
    <s v="Single"/>
    <s v="Senior"/>
    <n v="40637"/>
    <n v="1"/>
    <n v="1"/>
    <s v="17-07-2013"/>
    <n v="72"/>
    <n v="22"/>
    <n v="0"/>
    <n v="13"/>
    <n v="0"/>
    <n v="0"/>
    <n v="3"/>
    <n v="35"/>
    <n v="8.6128405148017811E-4"/>
    <s v="Wines"/>
    <n v="2"/>
    <n v="1"/>
    <n v="0"/>
    <n v="3"/>
    <n v="7"/>
    <n v="3"/>
    <n v="11"/>
    <n v="0"/>
  </r>
  <r>
    <n v="232"/>
    <n v="1965"/>
    <n v="60"/>
    <x v="0"/>
    <s v="Single"/>
    <s v="Senior"/>
    <n v="61559"/>
    <n v="0"/>
    <n v="1"/>
    <s v="17-07-2013"/>
    <n v="8"/>
    <n v="279"/>
    <n v="83"/>
    <n v="88"/>
    <n v="32"/>
    <n v="14"/>
    <n v="34"/>
    <n v="496"/>
    <n v="8.0573108724963042E-3"/>
    <s v="Wines"/>
    <n v="1"/>
    <n v="4"/>
    <n v="2"/>
    <n v="10"/>
    <n v="3"/>
    <n v="3"/>
    <n v="11"/>
    <n v="0"/>
  </r>
  <r>
    <n v="6439"/>
    <n v="1958"/>
    <n v="67"/>
    <x v="0"/>
    <s v="Married"/>
    <s v="Senior"/>
    <n v="61074"/>
    <n v="0"/>
    <n v="1"/>
    <s v="17-08-2012"/>
    <n v="37"/>
    <n v="789"/>
    <n v="0"/>
    <n v="133"/>
    <n v="0"/>
    <n v="28"/>
    <n v="152"/>
    <n v="950"/>
    <n v="1.5554900612371877E-2"/>
    <s v="Wines"/>
    <n v="7"/>
    <n v="11"/>
    <n v="5"/>
    <n v="8"/>
    <n v="7"/>
    <n v="3"/>
    <n v="11"/>
    <n v="0"/>
  </r>
  <r>
    <n v="3537"/>
    <n v="1981"/>
    <n v="44"/>
    <x v="0"/>
    <s v="Together"/>
    <s v="Adult"/>
    <n v="31089"/>
    <n v="1"/>
    <n v="0"/>
    <s v="17-08-2012"/>
    <n v="57"/>
    <n v="31"/>
    <n v="3"/>
    <n v="31"/>
    <n v="2"/>
    <n v="8"/>
    <n v="4"/>
    <n v="75"/>
    <n v="2.4124288333494163E-3"/>
    <s v="Wines"/>
    <n v="3"/>
    <n v="3"/>
    <n v="0"/>
    <n v="4"/>
    <n v="8"/>
    <n v="3"/>
    <n v="11"/>
    <n v="0"/>
  </r>
  <r>
    <n v="10862"/>
    <n v="1960"/>
    <n v="65"/>
    <x v="1"/>
    <s v="Married"/>
    <s v="Senior"/>
    <n v="30522"/>
    <n v="0"/>
    <n v="1"/>
    <s v="17-08-2012"/>
    <n v="6"/>
    <n v="179"/>
    <n v="8"/>
    <n v="83"/>
    <n v="19"/>
    <n v="11"/>
    <n v="26"/>
    <n v="300"/>
    <n v="9.8289758207194804E-3"/>
    <s v="Wines"/>
    <n v="5"/>
    <n v="1"/>
    <n v="2"/>
    <n v="9"/>
    <n v="2"/>
    <n v="3"/>
    <n v="11"/>
    <n v="0"/>
  </r>
  <r>
    <n v="2134"/>
    <n v="1952"/>
    <n v="73"/>
    <x v="0"/>
    <s v="Single"/>
    <s v="Senior"/>
    <n v="53700"/>
    <n v="0"/>
    <n v="1"/>
    <s v="17-08-2012"/>
    <n v="94"/>
    <n v="263"/>
    <n v="5"/>
    <n v="233"/>
    <n v="69"/>
    <n v="41"/>
    <n v="83"/>
    <n v="611"/>
    <n v="1.13780260707635E-2"/>
    <s v="Wines"/>
    <n v="4"/>
    <n v="5"/>
    <n v="5"/>
    <n v="8"/>
    <n v="5"/>
    <n v="3"/>
    <n v="11"/>
    <n v="0"/>
  </r>
  <r>
    <n v="3340"/>
    <n v="1977"/>
    <n v="48"/>
    <x v="0"/>
    <s v="Married"/>
    <s v="Adult"/>
    <n v="42014"/>
    <n v="1"/>
    <n v="0"/>
    <s v="17-08-2012"/>
    <n v="56"/>
    <n v="244"/>
    <n v="15"/>
    <n v="108"/>
    <n v="4"/>
    <n v="15"/>
    <n v="50"/>
    <n v="386"/>
    <n v="9.1874137192364449E-3"/>
    <s v="Wines"/>
    <n v="6"/>
    <n v="7"/>
    <n v="1"/>
    <n v="6"/>
    <n v="8"/>
    <n v="3"/>
    <n v="11"/>
    <n v="1"/>
  </r>
  <r>
    <n v="8685"/>
    <n v="1977"/>
    <n v="48"/>
    <x v="0"/>
    <s v="Married"/>
    <s v="Adult"/>
    <n v="42014"/>
    <n v="1"/>
    <n v="0"/>
    <s v="17-08-2012"/>
    <n v="56"/>
    <n v="244"/>
    <n v="15"/>
    <n v="108"/>
    <n v="4"/>
    <n v="15"/>
    <n v="50"/>
    <n v="386"/>
    <n v="9.1874137192364449E-3"/>
    <s v="Wines"/>
    <n v="6"/>
    <n v="7"/>
    <n v="1"/>
    <n v="6"/>
    <n v="8"/>
    <n v="3"/>
    <n v="11"/>
    <n v="1"/>
  </r>
  <r>
    <n v="3507"/>
    <n v="1970"/>
    <n v="55"/>
    <x v="0"/>
    <s v="Single"/>
    <s v="Senior"/>
    <n v="76467"/>
    <n v="1"/>
    <n v="0"/>
    <s v="17-08-2012"/>
    <n v="44"/>
    <n v="676"/>
    <n v="161"/>
    <n v="426"/>
    <n v="210"/>
    <n v="44"/>
    <n v="58"/>
    <n v="1517"/>
    <n v="1.9838623196934625E-2"/>
    <s v="Wines"/>
    <n v="2"/>
    <n v="2"/>
    <n v="5"/>
    <n v="5"/>
    <n v="6"/>
    <n v="3"/>
    <n v="11"/>
    <n v="1"/>
  </r>
  <r>
    <n v="8080"/>
    <n v="1986"/>
    <n v="39"/>
    <x v="0"/>
    <s v="Single"/>
    <s v="Adult"/>
    <n v="26816"/>
    <n v="0"/>
    <n v="0"/>
    <s v="17-08-2012"/>
    <n v="50"/>
    <n v="5"/>
    <n v="1"/>
    <n v="6"/>
    <n v="3"/>
    <n v="4"/>
    <n v="3"/>
    <n v="19"/>
    <n v="7.0853221957040569E-4"/>
    <s v="MeatProducts"/>
    <n v="1"/>
    <n v="0"/>
    <n v="0"/>
    <n v="3"/>
    <n v="4"/>
    <n v="3"/>
    <n v="11"/>
    <n v="0"/>
  </r>
  <r>
    <n v="9523"/>
    <n v="1982"/>
    <n v="43"/>
    <x v="0"/>
    <s v="Together"/>
    <s v="Adult"/>
    <n v="40479"/>
    <n v="1"/>
    <n v="0"/>
    <s v="17-08-2013"/>
    <n v="95"/>
    <n v="5"/>
    <n v="0"/>
    <n v="8"/>
    <n v="2"/>
    <n v="0"/>
    <n v="0"/>
    <n v="15"/>
    <n v="3.7056251389609425E-4"/>
    <s v="MeatProducts"/>
    <n v="1"/>
    <n v="0"/>
    <n v="0"/>
    <n v="3"/>
    <n v="4"/>
    <n v="3"/>
    <n v="11"/>
    <n v="0"/>
  </r>
  <r>
    <n v="8414"/>
    <n v="1962"/>
    <n v="63"/>
    <x v="3"/>
    <s v="Single"/>
    <s v="Senior"/>
    <n v="33419"/>
    <n v="0"/>
    <n v="1"/>
    <s v="17-08-2013"/>
    <n v="76"/>
    <n v="56"/>
    <n v="0"/>
    <n v="12"/>
    <n v="0"/>
    <n v="0"/>
    <n v="18"/>
    <n v="68"/>
    <n v="2.0347706394565966E-3"/>
    <s v="Wines"/>
    <n v="2"/>
    <n v="2"/>
    <n v="0"/>
    <n v="4"/>
    <n v="7"/>
    <n v="3"/>
    <n v="11"/>
    <n v="0"/>
  </r>
  <r>
    <n v="2995"/>
    <n v="1957"/>
    <n v="68"/>
    <x v="1"/>
    <s v="Together"/>
    <s v="Senior"/>
    <n v="66636"/>
    <n v="0"/>
    <n v="0"/>
    <s v="17-08-2013"/>
    <n v="64"/>
    <n v="291"/>
    <n v="10"/>
    <n v="689"/>
    <n v="84"/>
    <n v="10"/>
    <n v="0"/>
    <n v="1084"/>
    <n v="1.6267483042199413E-2"/>
    <s v="MeatProducts"/>
    <n v="1"/>
    <n v="3"/>
    <n v="4"/>
    <n v="9"/>
    <n v="1"/>
    <n v="3"/>
    <n v="11"/>
    <n v="0"/>
  </r>
  <r>
    <n v="9242"/>
    <n v="1990"/>
    <n v="35"/>
    <x v="0"/>
    <s v="Single"/>
    <s v="Adult"/>
    <n v="64509"/>
    <n v="0"/>
    <n v="0"/>
    <s v="17-08-2013"/>
    <n v="19"/>
    <n v="836"/>
    <n v="185"/>
    <n v="575"/>
    <n v="24"/>
    <n v="25"/>
    <n v="77"/>
    <n v="1645"/>
    <n v="2.5500317785115256E-2"/>
    <s v="Wines"/>
    <n v="1"/>
    <n v="6"/>
    <n v="3"/>
    <n v="9"/>
    <n v="4"/>
    <n v="3"/>
    <n v="11"/>
    <n v="1"/>
  </r>
  <r>
    <n v="1241"/>
    <n v="1984"/>
    <n v="41"/>
    <x v="2"/>
    <s v="Married"/>
    <s v="Adult"/>
    <n v="14796"/>
    <n v="1"/>
    <n v="0"/>
    <s v="17-09-2012"/>
    <n v="1"/>
    <n v="13"/>
    <n v="3"/>
    <n v="8"/>
    <n v="7"/>
    <n v="4"/>
    <n v="16"/>
    <n v="35"/>
    <n v="2.3655041903217085E-3"/>
    <s v="GoldProds"/>
    <n v="2"/>
    <n v="1"/>
    <n v="0"/>
    <n v="3"/>
    <n v="9"/>
    <n v="3"/>
    <n v="11"/>
    <n v="1"/>
  </r>
  <r>
    <n v="3104"/>
    <n v="1961"/>
    <n v="64"/>
    <x v="0"/>
    <s v="Single"/>
    <s v="Senior"/>
    <n v="82332"/>
    <n v="0"/>
    <n v="0"/>
    <s v="17-09-2012"/>
    <n v="89"/>
    <n v="830"/>
    <n v="59"/>
    <n v="968"/>
    <n v="51"/>
    <n v="79"/>
    <n v="19"/>
    <n v="1987"/>
    <n v="2.4133994072778508E-2"/>
    <s v="MeatProducts"/>
    <n v="1"/>
    <n v="5"/>
    <n v="3"/>
    <n v="12"/>
    <n v="2"/>
    <n v="3"/>
    <n v="11"/>
    <n v="1"/>
  </r>
  <r>
    <n v="7233"/>
    <n v="1972"/>
    <n v="53"/>
    <x v="0"/>
    <s v="Married"/>
    <s v="Senior"/>
    <n v="69209"/>
    <n v="0"/>
    <n v="0"/>
    <s v="17-09-2012"/>
    <n v="4"/>
    <n v="496"/>
    <n v="32"/>
    <n v="849"/>
    <n v="229"/>
    <n v="48"/>
    <n v="128"/>
    <n v="1654"/>
    <n v="2.3898625901255618E-2"/>
    <s v="MeatProducts"/>
    <n v="2"/>
    <n v="5"/>
    <n v="3"/>
    <n v="6"/>
    <n v="4"/>
    <n v="3"/>
    <n v="11"/>
    <n v="0"/>
  </r>
  <r>
    <n v="7972"/>
    <n v="1955"/>
    <n v="70"/>
    <x v="0"/>
    <s v="Single"/>
    <s v="Senior"/>
    <n v="72906"/>
    <n v="0"/>
    <n v="0"/>
    <s v="17-09-2013"/>
    <n v="79"/>
    <n v="400"/>
    <n v="32"/>
    <n v="519"/>
    <n v="71"/>
    <n v="75"/>
    <n v="54"/>
    <n v="1097"/>
    <n v="1.5046772556442543E-2"/>
    <s v="MeatProducts"/>
    <n v="1"/>
    <n v="3"/>
    <n v="4"/>
    <n v="9"/>
    <n v="1"/>
    <n v="3"/>
    <n v="11"/>
    <n v="0"/>
  </r>
  <r>
    <n v="9977"/>
    <n v="1973"/>
    <n v="52"/>
    <x v="0"/>
    <s v="Divorced"/>
    <s v="Senior"/>
    <n v="78901"/>
    <n v="0"/>
    <n v="1"/>
    <s v="17-09-2013"/>
    <n v="99"/>
    <n v="321"/>
    <n v="11"/>
    <n v="309"/>
    <n v="33"/>
    <n v="26"/>
    <n v="34"/>
    <n v="700"/>
    <n v="8.8718774160023318E-3"/>
    <s v="Wines"/>
    <n v="3"/>
    <n v="9"/>
    <n v="3"/>
    <n v="5"/>
    <n v="4"/>
    <n v="3"/>
    <n v="11"/>
    <n v="0"/>
  </r>
  <r>
    <n v="4789"/>
    <n v="1953"/>
    <n v="72"/>
    <x v="0"/>
    <s v="Together"/>
    <s v="Senior"/>
    <n v="80812"/>
    <n v="0"/>
    <n v="0"/>
    <s v="17-09-2013"/>
    <n v="95"/>
    <n v="769"/>
    <n v="22"/>
    <n v="500"/>
    <n v="210"/>
    <n v="143"/>
    <n v="33"/>
    <n v="1644"/>
    <n v="2.034351333960303E-2"/>
    <s v="Wines"/>
    <n v="1"/>
    <n v="4"/>
    <n v="8"/>
    <n v="5"/>
    <n v="2"/>
    <n v="3"/>
    <n v="11"/>
    <n v="0"/>
  </r>
  <r>
    <n v="11039"/>
    <n v="1975"/>
    <n v="50"/>
    <x v="0"/>
    <s v="Married"/>
    <s v="Adult"/>
    <n v="51948"/>
    <n v="0"/>
    <n v="1"/>
    <s v="17-09-2013"/>
    <n v="51"/>
    <n v="82"/>
    <n v="33"/>
    <n v="54"/>
    <n v="71"/>
    <n v="30"/>
    <n v="41"/>
    <n v="270"/>
    <n v="5.1975051975051978E-3"/>
    <s v="Wines"/>
    <n v="2"/>
    <n v="5"/>
    <n v="2"/>
    <n v="4"/>
    <n v="5"/>
    <n v="3"/>
    <n v="11"/>
    <n v="0"/>
  </r>
  <r>
    <n v="6870"/>
    <n v="1959"/>
    <n v="66"/>
    <x v="3"/>
    <s v="Divorced"/>
    <s v="Senior"/>
    <n v="68805"/>
    <n v="0"/>
    <n v="1"/>
    <s v="17-09-2013"/>
    <n v="73"/>
    <n v="182"/>
    <n v="2"/>
    <n v="49"/>
    <n v="17"/>
    <n v="13"/>
    <n v="20"/>
    <n v="263"/>
    <n v="3.8223966281520239E-3"/>
    <s v="Wines"/>
    <n v="1"/>
    <n v="3"/>
    <n v="1"/>
    <n v="7"/>
    <n v="2"/>
    <n v="3"/>
    <n v="11"/>
    <n v="0"/>
  </r>
  <r>
    <n v="9973"/>
    <n v="1963"/>
    <n v="62"/>
    <x v="0"/>
    <s v="Married"/>
    <s v="Senior"/>
    <n v="50437"/>
    <n v="0"/>
    <n v="2"/>
    <s v="17-10-2012"/>
    <n v="28"/>
    <n v="370"/>
    <n v="9"/>
    <n v="92"/>
    <n v="6"/>
    <n v="9"/>
    <n v="4"/>
    <n v="486"/>
    <n v="9.6357832543569211E-3"/>
    <s v="Wines"/>
    <n v="3"/>
    <n v="7"/>
    <n v="1"/>
    <n v="8"/>
    <n v="7"/>
    <n v="3"/>
    <n v="11"/>
    <n v="0"/>
  </r>
  <r>
    <n v="2447"/>
    <n v="1979"/>
    <n v="46"/>
    <x v="0"/>
    <s v="Together"/>
    <s v="Adult"/>
    <n v="30545"/>
    <n v="1"/>
    <n v="0"/>
    <s v="17-10-2012"/>
    <n v="71"/>
    <n v="4"/>
    <n v="12"/>
    <n v="15"/>
    <n v="19"/>
    <n v="7"/>
    <n v="12"/>
    <n v="57"/>
    <n v="1.8660991979047308E-3"/>
    <s v="FishProducts"/>
    <n v="2"/>
    <n v="2"/>
    <n v="0"/>
    <n v="3"/>
    <n v="7"/>
    <n v="3"/>
    <n v="11"/>
    <n v="0"/>
  </r>
  <r>
    <n v="9970"/>
    <n v="1977"/>
    <n v="48"/>
    <x v="0"/>
    <s v="Together"/>
    <s v="Adult"/>
    <n v="55375"/>
    <n v="0"/>
    <n v="1"/>
    <s v="17-10-2013"/>
    <n v="3"/>
    <n v="42"/>
    <n v="11"/>
    <n v="57"/>
    <n v="10"/>
    <n v="28"/>
    <n v="14"/>
    <n v="148"/>
    <n v="2.672686230248307E-3"/>
    <s v="MeatProducts"/>
    <n v="1"/>
    <n v="1"/>
    <n v="1"/>
    <n v="6"/>
    <n v="2"/>
    <n v="3"/>
    <n v="11"/>
    <n v="0"/>
  </r>
  <r>
    <n v="6471"/>
    <n v="1971"/>
    <n v="54"/>
    <x v="1"/>
    <s v="Single"/>
    <s v="Senior"/>
    <n v="36230"/>
    <n v="1"/>
    <n v="0"/>
    <s v="17-10-2013"/>
    <n v="17"/>
    <n v="14"/>
    <n v="2"/>
    <n v="30"/>
    <n v="8"/>
    <n v="2"/>
    <n v="3"/>
    <n v="56"/>
    <n v="1.5456803753795198E-3"/>
    <s v="MeatProducts"/>
    <n v="1"/>
    <n v="2"/>
    <n v="0"/>
    <n v="4"/>
    <n v="5"/>
    <n v="3"/>
    <n v="11"/>
    <n v="0"/>
  </r>
  <r>
    <n v="6248"/>
    <n v="1947"/>
    <n v="78"/>
    <x v="1"/>
    <s v="Single"/>
    <s v="Senior"/>
    <n v="91712"/>
    <n v="0"/>
    <n v="0"/>
    <s v="17-10-2013"/>
    <n v="47"/>
    <n v="1276"/>
    <n v="24"/>
    <n v="746"/>
    <n v="94"/>
    <n v="29"/>
    <n v="48"/>
    <n v="2169"/>
    <n v="2.3650122121423586E-2"/>
    <s v="Wines"/>
    <n v="0"/>
    <n v="9"/>
    <n v="7"/>
    <n v="11"/>
    <n v="3"/>
    <n v="3"/>
    <n v="11"/>
    <n v="1"/>
  </r>
  <r>
    <n v="153"/>
    <n v="1953"/>
    <n v="72"/>
    <x v="0"/>
    <s v="Divorced"/>
    <s v="Senior"/>
    <n v="23272"/>
    <n v="0"/>
    <n v="0"/>
    <s v="17-10-2013"/>
    <n v="29"/>
    <n v="19"/>
    <n v="3"/>
    <n v="6"/>
    <n v="4"/>
    <n v="2"/>
    <n v="12"/>
    <n v="34"/>
    <n v="1.4609831557236164E-3"/>
    <s v="Wines"/>
    <n v="1"/>
    <n v="1"/>
    <n v="0"/>
    <n v="3"/>
    <n v="4"/>
    <n v="3"/>
    <n v="11"/>
    <n v="0"/>
  </r>
  <r>
    <n v="5955"/>
    <n v="1962"/>
    <n v="63"/>
    <x v="0"/>
    <s v="Together"/>
    <s v="Senior"/>
    <n v="72025"/>
    <n v="0"/>
    <n v="0"/>
    <s v="17-11-2012"/>
    <n v="27"/>
    <n v="833"/>
    <n v="33"/>
    <n v="549"/>
    <n v="151"/>
    <n v="133"/>
    <n v="233"/>
    <n v="1699"/>
    <n v="2.3589031586254774E-2"/>
    <s v="Wines"/>
    <n v="1"/>
    <n v="4"/>
    <n v="3"/>
    <n v="8"/>
    <n v="3"/>
    <n v="3"/>
    <n v="11"/>
    <n v="0"/>
  </r>
  <r>
    <n v="7301"/>
    <n v="1982"/>
    <n v="43"/>
    <x v="2"/>
    <s v="Single"/>
    <s v="Adult"/>
    <n v="23616"/>
    <n v="1"/>
    <n v="0"/>
    <s v="17-11-2012"/>
    <n v="76"/>
    <n v="4"/>
    <n v="22"/>
    <n v="11"/>
    <n v="3"/>
    <n v="7"/>
    <n v="32"/>
    <n v="47"/>
    <n v="1.9901761517615176E-3"/>
    <s v="GoldProds"/>
    <n v="2"/>
    <n v="3"/>
    <n v="0"/>
    <n v="3"/>
    <n v="8"/>
    <n v="3"/>
    <n v="11"/>
    <n v="1"/>
  </r>
  <r>
    <n v="247"/>
    <n v="1971"/>
    <n v="54"/>
    <x v="0"/>
    <s v="Married"/>
    <s v="Senior"/>
    <n v="36715"/>
    <n v="1"/>
    <n v="0"/>
    <s v="17-11-2012"/>
    <n v="16"/>
    <n v="172"/>
    <n v="10"/>
    <n v="125"/>
    <n v="21"/>
    <n v="13"/>
    <n v="16"/>
    <n v="341"/>
    <n v="9.287757047528258E-3"/>
    <s v="Wines"/>
    <n v="6"/>
    <n v="7"/>
    <n v="2"/>
    <n v="4"/>
    <n v="9"/>
    <n v="3"/>
    <n v="11"/>
    <n v="1"/>
  </r>
  <r>
    <n v="8732"/>
    <n v="1969"/>
    <n v="56"/>
    <x v="1"/>
    <s v="Widow"/>
    <s v="Senior"/>
    <n v="67369"/>
    <n v="0"/>
    <n v="1"/>
    <s v="17-11-2012"/>
    <n v="81"/>
    <n v="1298"/>
    <n v="0"/>
    <n v="70"/>
    <n v="37"/>
    <n v="14"/>
    <n v="42"/>
    <n v="1419"/>
    <n v="2.1063100238982321E-2"/>
    <s v="Wines"/>
    <n v="4"/>
    <n v="7"/>
    <n v="4"/>
    <n v="10"/>
    <n v="4"/>
    <n v="3"/>
    <n v="11"/>
    <n v="1"/>
  </r>
  <r>
    <n v="6710"/>
    <n v="1951"/>
    <n v="74"/>
    <x v="1"/>
    <s v="Single"/>
    <s v="Senior"/>
    <n v="58217"/>
    <n v="2"/>
    <n v="1"/>
    <s v="17-11-2012"/>
    <n v="84"/>
    <n v="68"/>
    <n v="1"/>
    <n v="13"/>
    <n v="3"/>
    <n v="5"/>
    <n v="13"/>
    <n v="90"/>
    <n v="1.5459401892917875E-3"/>
    <s v="Wines"/>
    <n v="1"/>
    <n v="2"/>
    <n v="0"/>
    <n v="4"/>
    <n v="6"/>
    <n v="3"/>
    <n v="11"/>
    <n v="0"/>
  </r>
  <r>
    <n v="2625"/>
    <n v="1954"/>
    <n v="71"/>
    <x v="2"/>
    <s v="Single"/>
    <s v="Senior"/>
    <n v="42607"/>
    <n v="0"/>
    <n v="1"/>
    <s v="17-11-2013"/>
    <n v="30"/>
    <n v="156"/>
    <n v="29"/>
    <n v="56"/>
    <n v="30"/>
    <n v="32"/>
    <n v="47"/>
    <n v="303"/>
    <n v="7.1115074987678079E-3"/>
    <s v="Wines"/>
    <n v="2"/>
    <n v="3"/>
    <n v="2"/>
    <n v="7"/>
    <n v="3"/>
    <n v="3"/>
    <n v="11"/>
    <n v="0"/>
  </r>
  <r>
    <n v="10673"/>
    <n v="1976"/>
    <n v="49"/>
    <x v="3"/>
    <s v="Married"/>
    <s v="Adult"/>
    <n v="68397"/>
    <n v="0"/>
    <n v="1"/>
    <s v="17-11-2013"/>
    <n v="6"/>
    <n v="760"/>
    <n v="80"/>
    <n v="466"/>
    <n v="17"/>
    <n v="13"/>
    <n v="80"/>
    <n v="1336"/>
    <n v="1.9533020454113485E-2"/>
    <s v="Wines"/>
    <n v="1"/>
    <n v="6"/>
    <n v="9"/>
    <n v="5"/>
    <n v="3"/>
    <n v="3"/>
    <n v="11"/>
    <n v="0"/>
  </r>
  <r>
    <n v="6357"/>
    <n v="1959"/>
    <n v="66"/>
    <x v="2"/>
    <s v="Divorced"/>
    <s v="Senior"/>
    <n v="59052"/>
    <n v="0"/>
    <n v="1"/>
    <s v="17-11-2013"/>
    <n v="29"/>
    <n v="230"/>
    <n v="35"/>
    <n v="75"/>
    <n v="63"/>
    <n v="57"/>
    <n v="31"/>
    <n v="460"/>
    <n v="7.7897446318498948E-3"/>
    <s v="Wines"/>
    <n v="3"/>
    <n v="7"/>
    <n v="1"/>
    <n v="7"/>
    <n v="5"/>
    <n v="3"/>
    <n v="11"/>
    <n v="0"/>
  </r>
  <r>
    <n v="158"/>
    <n v="1945"/>
    <n v="80"/>
    <x v="3"/>
    <s v="Together"/>
    <s v="Senior"/>
    <n v="71604"/>
    <n v="0"/>
    <n v="0"/>
    <s v="17-11-2013"/>
    <n v="3"/>
    <n v="345"/>
    <n v="53"/>
    <n v="528"/>
    <n v="98"/>
    <n v="75"/>
    <n v="97"/>
    <n v="1099"/>
    <n v="1.5348304563990839E-2"/>
    <s v="MeatProducts"/>
    <n v="1"/>
    <n v="8"/>
    <n v="3"/>
    <n v="5"/>
    <n v="4"/>
    <n v="3"/>
    <n v="11"/>
    <n v="1"/>
  </r>
  <r>
    <n v="5150"/>
    <n v="1979"/>
    <n v="46"/>
    <x v="4"/>
    <s v="Single"/>
    <s v="Adult"/>
    <n v="20194"/>
    <n v="1"/>
    <n v="0"/>
    <s v="17-12-2012"/>
    <n v="64"/>
    <n v="0"/>
    <n v="4"/>
    <n v="7"/>
    <n v="11"/>
    <n v="10"/>
    <n v="15"/>
    <n v="32"/>
    <n v="1.5846290977518075E-3"/>
    <s v="GoldProds"/>
    <n v="2"/>
    <n v="2"/>
    <n v="0"/>
    <n v="3"/>
    <n v="6"/>
    <n v="3"/>
    <n v="11"/>
    <n v="0"/>
  </r>
  <r>
    <n v="3050"/>
    <n v="1966"/>
    <n v="59"/>
    <x v="0"/>
    <s v="Married"/>
    <s v="Senior"/>
    <n v="54198"/>
    <n v="1"/>
    <n v="1"/>
    <s v="17-12-2013"/>
    <n v="13"/>
    <n v="185"/>
    <n v="0"/>
    <n v="28"/>
    <n v="3"/>
    <n v="2"/>
    <n v="17"/>
    <n v="218"/>
    <n v="4.0222886453374664E-3"/>
    <s v="Wines"/>
    <n v="6"/>
    <n v="3"/>
    <n v="1"/>
    <n v="6"/>
    <n v="4"/>
    <n v="3"/>
    <n v="11"/>
    <n v="0"/>
  </r>
  <r>
    <n v="2579"/>
    <n v="1957"/>
    <n v="68"/>
    <x v="0"/>
    <s v="Married"/>
    <s v="Senior"/>
    <n v="71113"/>
    <n v="0"/>
    <n v="1"/>
    <s v="17-12-2013"/>
    <n v="95"/>
    <n v="495"/>
    <n v="33"/>
    <n v="255"/>
    <n v="11"/>
    <n v="33"/>
    <n v="8"/>
    <n v="827"/>
    <n v="1.162937859463108E-2"/>
    <s v="Wines"/>
    <n v="4"/>
    <n v="6"/>
    <n v="7"/>
    <n v="9"/>
    <n v="4"/>
    <n v="3"/>
    <n v="11"/>
    <n v="0"/>
  </r>
  <r>
    <n v="4120"/>
    <n v="1975"/>
    <n v="50"/>
    <x v="2"/>
    <s v="Single"/>
    <s v="Adult"/>
    <n v="49514"/>
    <n v="1"/>
    <n v="0"/>
    <s v="17-12-2013"/>
    <n v="61"/>
    <n v="88"/>
    <n v="39"/>
    <n v="78"/>
    <n v="58"/>
    <n v="13"/>
    <n v="93"/>
    <n v="276"/>
    <n v="5.5741810397059418E-3"/>
    <s v="GoldProds"/>
    <n v="2"/>
    <n v="6"/>
    <n v="1"/>
    <n v="4"/>
    <n v="7"/>
    <n v="3"/>
    <n v="11"/>
    <n v="0"/>
  </r>
  <r>
    <n v="8402"/>
    <n v="1953"/>
    <n v="72"/>
    <x v="1"/>
    <s v="Married"/>
    <s v="Senior"/>
    <n v="67087"/>
    <n v="0"/>
    <n v="1"/>
    <s v="17-12-2013"/>
    <n v="40"/>
    <n v="329"/>
    <n v="35"/>
    <n v="222"/>
    <n v="130"/>
    <n v="35"/>
    <n v="43"/>
    <n v="751"/>
    <n v="1.1194419187025802E-2"/>
    <s v="Wines"/>
    <n v="2"/>
    <n v="7"/>
    <n v="5"/>
    <n v="8"/>
    <n v="4"/>
    <n v="3"/>
    <n v="11"/>
    <n v="0"/>
  </r>
  <r>
    <n v="10032"/>
    <n v="1976"/>
    <n v="49"/>
    <x v="0"/>
    <s v="Divorced"/>
    <s v="Adult"/>
    <n v="12571"/>
    <n v="1"/>
    <n v="0"/>
    <s v="18-01-2014"/>
    <n v="86"/>
    <n v="3"/>
    <n v="5"/>
    <n v="14"/>
    <n v="2"/>
    <n v="12"/>
    <n v="17"/>
    <n v="36"/>
    <n v="2.863733990931509E-3"/>
    <s v="GoldProds"/>
    <n v="4"/>
    <n v="3"/>
    <n v="1"/>
    <n v="3"/>
    <n v="6"/>
    <n v="3"/>
    <n v="11"/>
    <n v="0"/>
  </r>
  <r>
    <n v="1991"/>
    <n v="1967"/>
    <n v="58"/>
    <x v="0"/>
    <s v="Together"/>
    <s v="Senior"/>
    <n v="44931"/>
    <n v="0"/>
    <n v="1"/>
    <s v="18-01-2014"/>
    <n v="0"/>
    <n v="78"/>
    <n v="0"/>
    <n v="11"/>
    <n v="0"/>
    <n v="0"/>
    <n v="7"/>
    <n v="89"/>
    <n v="1.9808150274865906E-3"/>
    <s v="Wines"/>
    <n v="1"/>
    <n v="2"/>
    <n v="1"/>
    <n v="3"/>
    <n v="5"/>
    <n v="3"/>
    <n v="11"/>
    <n v="0"/>
  </r>
  <r>
    <n v="11086"/>
    <n v="1984"/>
    <n v="41"/>
    <x v="4"/>
    <s v="Single"/>
    <s v="Adult"/>
    <n v="25707"/>
    <n v="1"/>
    <n v="0"/>
    <s v="18-01-2014"/>
    <n v="18"/>
    <n v="1"/>
    <n v="6"/>
    <n v="2"/>
    <n v="3"/>
    <n v="6"/>
    <n v="3"/>
    <n v="18"/>
    <n v="7.0019838954370401E-4"/>
    <s v="Fruits"/>
    <n v="1"/>
    <n v="1"/>
    <n v="0"/>
    <n v="3"/>
    <n v="7"/>
    <n v="3"/>
    <n v="11"/>
    <n v="0"/>
  </r>
  <r>
    <n v="1012"/>
    <n v="1952"/>
    <n v="73"/>
    <x v="0"/>
    <s v="Single"/>
    <s v="Senior"/>
    <n v="61823"/>
    <n v="0"/>
    <n v="1"/>
    <s v="18-02-2013"/>
    <n v="26"/>
    <n v="523"/>
    <n v="7"/>
    <n v="134"/>
    <n v="37"/>
    <n v="14"/>
    <n v="169"/>
    <n v="715"/>
    <n v="1.1565275059443896E-2"/>
    <s v="Wines"/>
    <n v="4"/>
    <n v="8"/>
    <n v="2"/>
    <n v="10"/>
    <n v="7"/>
    <n v="3"/>
    <n v="11"/>
    <n v="0"/>
  </r>
  <r>
    <n v="1491"/>
    <n v="1965"/>
    <n v="60"/>
    <x v="2"/>
    <s v="Together"/>
    <s v="Senior"/>
    <n v="71488"/>
    <n v="0"/>
    <n v="0"/>
    <s v="18-02-2013"/>
    <n v="87"/>
    <n v="162"/>
    <n v="33"/>
    <n v="124"/>
    <n v="40"/>
    <n v="28"/>
    <n v="172"/>
    <n v="387"/>
    <n v="5.4134959713518348E-3"/>
    <s v="GoldProds"/>
    <n v="2"/>
    <n v="3"/>
    <n v="4"/>
    <n v="7"/>
    <n v="1"/>
    <n v="3"/>
    <n v="11"/>
    <n v="0"/>
  </r>
  <r>
    <n v="326"/>
    <n v="1973"/>
    <n v="52"/>
    <x v="0"/>
    <s v="Married"/>
    <s v="Senior"/>
    <n v="51148"/>
    <n v="1"/>
    <n v="1"/>
    <s v="18-02-2013"/>
    <n v="38"/>
    <n v="235"/>
    <n v="6"/>
    <n v="45"/>
    <n v="8"/>
    <n v="9"/>
    <n v="12"/>
    <n v="303"/>
    <n v="5.9239852975678424E-3"/>
    <s v="Wines"/>
    <n v="4"/>
    <n v="5"/>
    <n v="1"/>
    <n v="6"/>
    <n v="6"/>
    <n v="3"/>
    <n v="11"/>
    <n v="0"/>
  </r>
  <r>
    <n v="178"/>
    <n v="1956"/>
    <n v="69"/>
    <x v="0"/>
    <s v="Married"/>
    <s v="Senior"/>
    <n v="62503"/>
    <n v="0"/>
    <n v="1"/>
    <s v="18-02-2013"/>
    <n v="40"/>
    <n v="478"/>
    <n v="0"/>
    <n v="193"/>
    <n v="110"/>
    <n v="75"/>
    <n v="117"/>
    <n v="856"/>
    <n v="1.3695342623554069E-2"/>
    <s v="Wines"/>
    <n v="4"/>
    <n v="8"/>
    <n v="3"/>
    <n v="11"/>
    <n v="5"/>
    <n v="3"/>
    <n v="11"/>
    <n v="0"/>
  </r>
  <r>
    <n v="10092"/>
    <n v="1954"/>
    <n v="71"/>
    <x v="0"/>
    <s v="Divorced"/>
    <s v="Senior"/>
    <n v="70044"/>
    <n v="0"/>
    <n v="1"/>
    <s v="18-02-2013"/>
    <n v="46"/>
    <n v="1073"/>
    <n v="0"/>
    <n v="250"/>
    <n v="153"/>
    <n v="14"/>
    <n v="14"/>
    <n v="1490"/>
    <n v="2.1272343098623723E-2"/>
    <s v="Wines"/>
    <n v="4"/>
    <n v="7"/>
    <n v="10"/>
    <n v="5"/>
    <n v="5"/>
    <n v="3"/>
    <n v="11"/>
    <n v="0"/>
  </r>
  <r>
    <n v="7646"/>
    <n v="1989"/>
    <n v="36"/>
    <x v="0"/>
    <s v="Single"/>
    <s v="Adult"/>
    <n v="64449"/>
    <n v="1"/>
    <n v="0"/>
    <s v="18-02-2014"/>
    <n v="70"/>
    <n v="218"/>
    <n v="63"/>
    <n v="282"/>
    <n v="137"/>
    <n v="35"/>
    <n v="70"/>
    <n v="735"/>
    <n v="1.1404366243075921E-2"/>
    <s v="MeatProducts"/>
    <n v="4"/>
    <n v="5"/>
    <n v="3"/>
    <n v="12"/>
    <n v="4"/>
    <n v="3"/>
    <n v="11"/>
    <n v="0"/>
  </r>
  <r>
    <n v="1878"/>
    <n v="1985"/>
    <n v="40"/>
    <x v="2"/>
    <s v="Married"/>
    <s v="Adult"/>
    <n v="23148"/>
    <n v="0"/>
    <n v="0"/>
    <s v="18-02-2014"/>
    <n v="83"/>
    <n v="4"/>
    <n v="6"/>
    <n v="8"/>
    <n v="6"/>
    <n v="3"/>
    <n v="10"/>
    <n v="27"/>
    <n v="1.1664074650077762E-3"/>
    <s v="GoldProds"/>
    <n v="1"/>
    <n v="2"/>
    <n v="0"/>
    <n v="3"/>
    <n v="7"/>
    <n v="3"/>
    <n v="11"/>
    <n v="0"/>
  </r>
  <r>
    <n v="361"/>
    <n v="1969"/>
    <n v="56"/>
    <x v="1"/>
    <s v="Married"/>
    <s v="Senior"/>
    <n v="43142"/>
    <n v="1"/>
    <n v="1"/>
    <s v="18-02-2014"/>
    <n v="84"/>
    <n v="5"/>
    <n v="1"/>
    <n v="7"/>
    <n v="2"/>
    <n v="1"/>
    <n v="4"/>
    <n v="16"/>
    <n v="3.7086829539659727E-4"/>
    <s v="MeatProducts"/>
    <n v="1"/>
    <n v="1"/>
    <n v="0"/>
    <n v="2"/>
    <n v="7"/>
    <n v="3"/>
    <n v="11"/>
    <n v="0"/>
  </r>
  <r>
    <n v="1409"/>
    <n v="1951"/>
    <n v="74"/>
    <x v="0"/>
    <s v="Together"/>
    <s v="Senior"/>
    <n v="40689"/>
    <n v="0"/>
    <n v="1"/>
    <s v="18-03-2013"/>
    <n v="69"/>
    <n v="270"/>
    <n v="3"/>
    <n v="27"/>
    <n v="39"/>
    <n v="6"/>
    <n v="99"/>
    <n v="345"/>
    <n v="8.4789500847895008E-3"/>
    <s v="Wines"/>
    <n v="7"/>
    <n v="7"/>
    <n v="1"/>
    <n v="5"/>
    <n v="8"/>
    <n v="3"/>
    <n v="11"/>
    <n v="0"/>
  </r>
  <r>
    <n v="1726"/>
    <n v="1970"/>
    <n v="55"/>
    <x v="0"/>
    <s v="Single"/>
    <s v="Senior"/>
    <n v="22585"/>
    <n v="0"/>
    <n v="0"/>
    <s v="18-03-2013"/>
    <n v="23"/>
    <n v="3"/>
    <n v="9"/>
    <n v="15"/>
    <n v="13"/>
    <n v="2"/>
    <n v="39"/>
    <n v="42"/>
    <n v="1.8596413548815586E-3"/>
    <s v="GoldProds"/>
    <n v="1"/>
    <n v="1"/>
    <n v="1"/>
    <n v="2"/>
    <n v="9"/>
    <n v="3"/>
    <n v="11"/>
    <n v="1"/>
  </r>
  <r>
    <n v="5314"/>
    <n v="1951"/>
    <n v="74"/>
    <x v="0"/>
    <s v="Together"/>
    <s v="Senior"/>
    <n v="40689"/>
    <n v="0"/>
    <n v="1"/>
    <s v="18-03-2013"/>
    <n v="69"/>
    <n v="270"/>
    <n v="3"/>
    <n v="27"/>
    <n v="39"/>
    <n v="6"/>
    <n v="99"/>
    <n v="345"/>
    <n v="8.4789500847895008E-3"/>
    <s v="Wines"/>
    <n v="7"/>
    <n v="7"/>
    <n v="1"/>
    <n v="5"/>
    <n v="8"/>
    <n v="3"/>
    <n v="11"/>
    <n v="0"/>
  </r>
  <r>
    <n v="8650"/>
    <n v="1978"/>
    <n v="47"/>
    <x v="0"/>
    <s v="Widow"/>
    <s v="Adult"/>
    <n v="54162"/>
    <n v="1"/>
    <n v="1"/>
    <s v="18-03-2013"/>
    <n v="31"/>
    <n v="5"/>
    <n v="6"/>
    <n v="10"/>
    <n v="6"/>
    <n v="5"/>
    <n v="10"/>
    <n v="32"/>
    <n v="5.9082013219600462E-4"/>
    <s v="MeatProducts"/>
    <n v="1"/>
    <n v="1"/>
    <n v="0"/>
    <n v="3"/>
    <n v="4"/>
    <n v="3"/>
    <n v="11"/>
    <n v="0"/>
  </r>
  <r>
    <n v="6516"/>
    <n v="1989"/>
    <n v="36"/>
    <x v="4"/>
    <s v="Married"/>
    <s v="Adult"/>
    <n v="17487"/>
    <n v="1"/>
    <n v="0"/>
    <s v="18-03-2013"/>
    <n v="37"/>
    <n v="0"/>
    <n v="0"/>
    <n v="1"/>
    <n v="7"/>
    <n v="4"/>
    <n v="6"/>
    <n v="12"/>
    <n v="6.8622405215302792E-4"/>
    <s v="FishProducts"/>
    <n v="1"/>
    <n v="1"/>
    <n v="0"/>
    <n v="2"/>
    <n v="7"/>
    <n v="3"/>
    <n v="11"/>
    <n v="0"/>
  </r>
  <r>
    <n v="6521"/>
    <n v="1954"/>
    <n v="71"/>
    <x v="0"/>
    <s v="Together"/>
    <s v="Senior"/>
    <n v="77972"/>
    <n v="0"/>
    <n v="0"/>
    <s v="18-03-2014"/>
    <n v="18"/>
    <n v="613"/>
    <n v="22"/>
    <n v="319"/>
    <n v="33"/>
    <n v="102"/>
    <n v="12"/>
    <n v="1089"/>
    <n v="1.396655209562407E-2"/>
    <s v="Wines"/>
    <n v="1"/>
    <n v="4"/>
    <n v="6"/>
    <n v="9"/>
    <n v="1"/>
    <n v="3"/>
    <n v="11"/>
    <n v="0"/>
  </r>
  <r>
    <n v="7628"/>
    <n v="1973"/>
    <n v="52"/>
    <x v="2"/>
    <s v="Married"/>
    <s v="Senior"/>
    <n v="43050"/>
    <n v="1"/>
    <n v="0"/>
    <s v="18-03-2014"/>
    <n v="10"/>
    <n v="30"/>
    <n v="5"/>
    <n v="24"/>
    <n v="6"/>
    <n v="3"/>
    <n v="8"/>
    <n v="68"/>
    <n v="1.5795586527293844E-3"/>
    <s v="Wines"/>
    <n v="2"/>
    <n v="2"/>
    <n v="0"/>
    <n v="4"/>
    <n v="5"/>
    <n v="3"/>
    <n v="11"/>
    <n v="0"/>
  </r>
  <r>
    <n v="2694"/>
    <n v="1967"/>
    <n v="58"/>
    <x v="0"/>
    <s v="Married"/>
    <s v="Senior"/>
    <n v="42664"/>
    <n v="0"/>
    <n v="1"/>
    <s v="18-03-2014"/>
    <n v="44"/>
    <n v="21"/>
    <n v="0"/>
    <n v="3"/>
    <n v="0"/>
    <n v="0"/>
    <n v="0"/>
    <n v="24"/>
    <n v="5.6253515844740295E-4"/>
    <s v="Wines"/>
    <n v="1"/>
    <n v="1"/>
    <n v="0"/>
    <n v="3"/>
    <n v="6"/>
    <n v="3"/>
    <n v="11"/>
    <n v="0"/>
  </r>
  <r>
    <n v="5896"/>
    <n v="1987"/>
    <n v="38"/>
    <x v="1"/>
    <s v="Married"/>
    <s v="Adult"/>
    <n v="73395"/>
    <n v="0"/>
    <n v="0"/>
    <s v="18-03-2014"/>
    <n v="94"/>
    <n v="272"/>
    <n v="7"/>
    <n v="80"/>
    <n v="20"/>
    <n v="7"/>
    <n v="11"/>
    <n v="386"/>
    <n v="5.2592138429048297E-3"/>
    <s v="Wines"/>
    <n v="1"/>
    <n v="4"/>
    <n v="4"/>
    <n v="6"/>
    <n v="2"/>
    <n v="3"/>
    <n v="11"/>
    <n v="0"/>
  </r>
  <r>
    <n v="8207"/>
    <n v="1957"/>
    <n v="68"/>
    <x v="2"/>
    <s v="Married"/>
    <s v="Senior"/>
    <n v="53233"/>
    <n v="0"/>
    <n v="1"/>
    <s v="18-03-2014"/>
    <n v="18"/>
    <n v="28"/>
    <n v="0"/>
    <n v="9"/>
    <n v="3"/>
    <n v="0"/>
    <n v="0"/>
    <n v="40"/>
    <n v="7.5141359682903458E-4"/>
    <s v="Wines"/>
    <n v="1"/>
    <n v="1"/>
    <n v="0"/>
    <n v="3"/>
    <n v="4"/>
    <n v="3"/>
    <n v="11"/>
    <n v="0"/>
  </r>
  <r>
    <n v="455"/>
    <n v="1946"/>
    <n v="79"/>
    <x v="3"/>
    <s v="Married"/>
    <s v="Senior"/>
    <n v="51012"/>
    <n v="0"/>
    <n v="0"/>
    <s v="18-04-2013"/>
    <n v="86"/>
    <n v="102"/>
    <n v="9"/>
    <n v="63"/>
    <n v="2"/>
    <n v="9"/>
    <n v="24"/>
    <n v="185"/>
    <n v="3.6265976632949108E-3"/>
    <s v="Wines"/>
    <n v="1"/>
    <n v="4"/>
    <n v="1"/>
    <n v="4"/>
    <n v="6"/>
    <n v="3"/>
    <n v="11"/>
    <n v="0"/>
  </r>
  <r>
    <n v="9460"/>
    <n v="1963"/>
    <n v="62"/>
    <x v="0"/>
    <s v="Married"/>
    <s v="Senior"/>
    <n v="22419"/>
    <n v="0"/>
    <n v="0"/>
    <s v="18-04-2013"/>
    <n v="74"/>
    <n v="30"/>
    <n v="3"/>
    <n v="47"/>
    <n v="19"/>
    <n v="21"/>
    <n v="42"/>
    <n v="120"/>
    <n v="5.3526027030643651E-3"/>
    <s v="MeatProducts"/>
    <n v="1"/>
    <n v="3"/>
    <n v="2"/>
    <n v="2"/>
    <n v="8"/>
    <n v="3"/>
    <n v="11"/>
    <n v="0"/>
  </r>
  <r>
    <n v="8923"/>
    <n v="1973"/>
    <n v="52"/>
    <x v="0"/>
    <s v="Single"/>
    <s v="Senior"/>
    <n v="83917"/>
    <n v="0"/>
    <n v="0"/>
    <s v="18-04-2013"/>
    <n v="12"/>
    <n v="514"/>
    <n v="22"/>
    <n v="732"/>
    <n v="42"/>
    <n v="198"/>
    <n v="79"/>
    <n v="1508"/>
    <n v="1.797013715933601E-2"/>
    <s v="MeatProducts"/>
    <n v="1"/>
    <n v="6"/>
    <n v="7"/>
    <n v="7"/>
    <n v="3"/>
    <n v="3"/>
    <n v="11"/>
    <n v="1"/>
  </r>
  <r>
    <n v="3855"/>
    <n v="1963"/>
    <n v="62"/>
    <x v="0"/>
    <s v="Married"/>
    <s v="Senior"/>
    <n v="22419"/>
    <n v="0"/>
    <n v="0"/>
    <s v="18-04-2013"/>
    <n v="74"/>
    <n v="30"/>
    <n v="3"/>
    <n v="47"/>
    <n v="19"/>
    <n v="21"/>
    <n v="42"/>
    <n v="120"/>
    <n v="5.3526027030643651E-3"/>
    <s v="MeatProducts"/>
    <n v="1"/>
    <n v="3"/>
    <n v="2"/>
    <n v="2"/>
    <n v="8"/>
    <n v="3"/>
    <n v="11"/>
    <n v="0"/>
  </r>
  <r>
    <n v="7610"/>
    <n v="1983"/>
    <n v="42"/>
    <x v="0"/>
    <s v="Together"/>
    <s v="Adult"/>
    <n v="37292"/>
    <n v="1"/>
    <n v="0"/>
    <s v="18-04-2013"/>
    <n v="32"/>
    <n v="275"/>
    <n v="0"/>
    <n v="86"/>
    <n v="10"/>
    <n v="23"/>
    <n v="66"/>
    <n v="394"/>
    <n v="1.0565268690335729E-2"/>
    <s v="Wines"/>
    <n v="5"/>
    <n v="6"/>
    <n v="3"/>
    <n v="5"/>
    <n v="8"/>
    <n v="3"/>
    <n v="11"/>
    <n v="0"/>
  </r>
  <r>
    <n v="7592"/>
    <n v="1946"/>
    <n v="79"/>
    <x v="3"/>
    <s v="Married"/>
    <s v="Senior"/>
    <n v="51012"/>
    <n v="0"/>
    <n v="0"/>
    <s v="18-04-2013"/>
    <n v="86"/>
    <n v="102"/>
    <n v="9"/>
    <n v="63"/>
    <n v="2"/>
    <n v="9"/>
    <n v="24"/>
    <n v="185"/>
    <n v="3.6265976632949108E-3"/>
    <s v="Wines"/>
    <n v="1"/>
    <n v="4"/>
    <n v="1"/>
    <n v="4"/>
    <n v="6"/>
    <n v="3"/>
    <n v="11"/>
    <n v="0"/>
  </r>
  <r>
    <n v="8036"/>
    <n v="1971"/>
    <n v="54"/>
    <x v="2"/>
    <s v="Together"/>
    <s v="Senior"/>
    <n v="26850"/>
    <n v="1"/>
    <n v="1"/>
    <s v="18-04-2014"/>
    <n v="10"/>
    <n v="31"/>
    <n v="1"/>
    <n v="13"/>
    <n v="7"/>
    <n v="2"/>
    <n v="9"/>
    <n v="54"/>
    <n v="2.011173184357542E-3"/>
    <s v="Wines"/>
    <n v="4"/>
    <n v="2"/>
    <n v="1"/>
    <n v="4"/>
    <n v="4"/>
    <n v="3"/>
    <n v="11"/>
    <n v="0"/>
  </r>
  <r>
    <n v="5313"/>
    <n v="1971"/>
    <n v="54"/>
    <x v="1"/>
    <s v="Married"/>
    <s v="Senior"/>
    <n v="38196"/>
    <n v="1"/>
    <n v="1"/>
    <s v="18-04-2014"/>
    <n v="20"/>
    <n v="30"/>
    <n v="0"/>
    <n v="11"/>
    <n v="0"/>
    <n v="0"/>
    <n v="3"/>
    <n v="41"/>
    <n v="1.0734108283589905E-3"/>
    <s v="Wines"/>
    <n v="3"/>
    <n v="2"/>
    <n v="0"/>
    <n v="4"/>
    <n v="5"/>
    <n v="3"/>
    <n v="11"/>
    <n v="0"/>
  </r>
  <r>
    <n v="7937"/>
    <n v="1982"/>
    <n v="43"/>
    <x v="0"/>
    <s v="Married"/>
    <s v="Adult"/>
    <n v="24711"/>
    <n v="0"/>
    <n v="0"/>
    <s v="18-04-2014"/>
    <n v="86"/>
    <n v="10"/>
    <n v="7"/>
    <n v="25"/>
    <n v="6"/>
    <n v="3"/>
    <n v="7"/>
    <n v="51"/>
    <n v="2.0638582008012628E-3"/>
    <s v="MeatProducts"/>
    <n v="1"/>
    <n v="3"/>
    <n v="0"/>
    <n v="3"/>
    <n v="7"/>
    <n v="3"/>
    <n v="11"/>
    <n v="0"/>
  </r>
  <r>
    <n v="2634"/>
    <n v="1979"/>
    <n v="46"/>
    <x v="1"/>
    <s v="Single"/>
    <s v="Adult"/>
    <n v="16653"/>
    <n v="1"/>
    <n v="0"/>
    <s v="18-04-2014"/>
    <n v="10"/>
    <n v="5"/>
    <n v="7"/>
    <n v="31"/>
    <n v="15"/>
    <n v="4"/>
    <n v="7"/>
    <n v="62"/>
    <n v="3.7230529033807722E-3"/>
    <s v="MeatProducts"/>
    <n v="3"/>
    <n v="2"/>
    <n v="1"/>
    <n v="3"/>
    <n v="6"/>
    <n v="3"/>
    <n v="11"/>
    <n v="1"/>
  </r>
  <r>
    <n v="5180"/>
    <n v="1968"/>
    <n v="57"/>
    <x v="3"/>
    <s v="Divorced"/>
    <s v="Senior"/>
    <n v="50616"/>
    <n v="0"/>
    <n v="1"/>
    <s v="18-04-2014"/>
    <n v="56"/>
    <n v="128"/>
    <n v="0"/>
    <n v="16"/>
    <n v="0"/>
    <n v="1"/>
    <n v="4"/>
    <n v="145"/>
    <n v="2.8647068120752333E-3"/>
    <s v="Wines"/>
    <n v="2"/>
    <n v="4"/>
    <n v="0"/>
    <n v="4"/>
    <n v="7"/>
    <n v="3"/>
    <n v="11"/>
    <n v="0"/>
  </r>
  <r>
    <n v="4637"/>
    <n v="1954"/>
    <n v="71"/>
    <x v="3"/>
    <s v="Single"/>
    <s v="Senior"/>
    <n v="74637"/>
    <n v="0"/>
    <n v="0"/>
    <s v="18-05-2013"/>
    <n v="73"/>
    <n v="960"/>
    <n v="64"/>
    <n v="464"/>
    <n v="146"/>
    <n v="0"/>
    <n v="16"/>
    <n v="1634"/>
    <n v="2.1892626981255946E-2"/>
    <s v="Wines"/>
    <n v="1"/>
    <n v="6"/>
    <n v="9"/>
    <n v="9"/>
    <n v="3"/>
    <n v="3"/>
    <n v="11"/>
    <n v="0"/>
  </r>
  <r>
    <n v="6409"/>
    <n v="1967"/>
    <n v="58"/>
    <x v="0"/>
    <s v="Divorced"/>
    <s v="Senior"/>
    <n v="57136"/>
    <n v="0"/>
    <n v="0"/>
    <s v="18-05-2013"/>
    <n v="18"/>
    <n v="267"/>
    <n v="140"/>
    <n v="599"/>
    <n v="34"/>
    <n v="12"/>
    <n v="127"/>
    <n v="1052"/>
    <n v="1.8412209465135818E-2"/>
    <s v="MeatProducts"/>
    <n v="1"/>
    <n v="7"/>
    <n v="5"/>
    <n v="7"/>
    <n v="6"/>
    <n v="3"/>
    <n v="11"/>
    <n v="1"/>
  </r>
  <r>
    <n v="7187"/>
    <n v="1969"/>
    <n v="56"/>
    <x v="1"/>
    <s v="Together"/>
    <s v="Senior"/>
    <s v="NILL"/>
    <n v="1"/>
    <n v="1"/>
    <s v="18-05-2013"/>
    <n v="52"/>
    <n v="375"/>
    <n v="42"/>
    <n v="48"/>
    <n v="94"/>
    <n v="66"/>
    <n v="96"/>
    <n v="625"/>
    <e v="#VALUE!"/>
    <s v="Wines"/>
    <n v="7"/>
    <n v="4"/>
    <n v="10"/>
    <n v="4"/>
    <n v="3"/>
    <n v="3"/>
    <n v="11"/>
    <n v="0"/>
  </r>
  <r>
    <n v="9081"/>
    <n v="1988"/>
    <n v="37"/>
    <x v="0"/>
    <s v="Single"/>
    <s v="Adult"/>
    <n v="20518"/>
    <n v="1"/>
    <n v="0"/>
    <s v="18-05-2014"/>
    <n v="58"/>
    <n v="4"/>
    <n v="1"/>
    <n v="6"/>
    <n v="4"/>
    <n v="1"/>
    <n v="9"/>
    <n v="16"/>
    <n v="7.7980309971732134E-4"/>
    <s v="GoldProds"/>
    <n v="1"/>
    <n v="1"/>
    <n v="1"/>
    <n v="2"/>
    <n v="5"/>
    <n v="3"/>
    <n v="11"/>
    <n v="0"/>
  </r>
  <r>
    <n v="8931"/>
    <n v="1986"/>
    <n v="39"/>
    <x v="0"/>
    <s v="Together"/>
    <s v="Adult"/>
    <n v="83033"/>
    <n v="1"/>
    <n v="0"/>
    <s v="18-05-2014"/>
    <n v="82"/>
    <n v="812"/>
    <n v="99"/>
    <n v="431"/>
    <n v="237"/>
    <n v="149"/>
    <n v="33"/>
    <n v="1728"/>
    <n v="2.0811002854286848E-2"/>
    <s v="Wines"/>
    <n v="1"/>
    <n v="11"/>
    <n v="4"/>
    <n v="10"/>
    <n v="5"/>
    <n v="3"/>
    <n v="11"/>
    <n v="0"/>
  </r>
  <r>
    <n v="6862"/>
    <n v="1971"/>
    <n v="54"/>
    <x v="0"/>
    <s v="Divorced"/>
    <s v="Senior"/>
    <n v="1730"/>
    <n v="0"/>
    <n v="0"/>
    <s v="18-05-2014"/>
    <n v="65"/>
    <n v="1"/>
    <n v="1"/>
    <n v="3"/>
    <n v="1"/>
    <n v="1"/>
    <n v="1"/>
    <n v="7"/>
    <n v="4.0462427745664737E-3"/>
    <s v="MeatProducts"/>
    <n v="15"/>
    <n v="0"/>
    <n v="0"/>
    <n v="0"/>
    <n v="20"/>
    <n v="3"/>
    <n v="11"/>
    <n v="0"/>
  </r>
  <r>
    <n v="940"/>
    <n v="1987"/>
    <n v="38"/>
    <x v="0"/>
    <s v="Single"/>
    <s v="Adult"/>
    <n v="57100"/>
    <n v="1"/>
    <n v="0"/>
    <s v="18-05-2014"/>
    <n v="9"/>
    <n v="158"/>
    <n v="11"/>
    <n v="99"/>
    <n v="15"/>
    <n v="11"/>
    <n v="17"/>
    <n v="294"/>
    <n v="5.1488616462346763E-3"/>
    <s v="Wines"/>
    <n v="2"/>
    <n v="3"/>
    <n v="2"/>
    <n v="7"/>
    <n v="3"/>
    <n v="3"/>
    <n v="11"/>
    <n v="0"/>
  </r>
  <r>
    <n v="10084"/>
    <n v="1972"/>
    <n v="53"/>
    <x v="0"/>
    <s v="Married"/>
    <s v="Senior"/>
    <n v="24434"/>
    <n v="2"/>
    <n v="0"/>
    <s v="18-05-2014"/>
    <n v="9"/>
    <n v="3"/>
    <n v="2"/>
    <n v="8"/>
    <n v="20"/>
    <n v="0"/>
    <n v="17"/>
    <n v="33"/>
    <n v="1.350577064745846E-3"/>
    <s v="FishProducts"/>
    <n v="2"/>
    <n v="2"/>
    <n v="1"/>
    <n v="2"/>
    <n v="7"/>
    <n v="3"/>
    <n v="11"/>
    <n v="0"/>
  </r>
  <r>
    <n v="10219"/>
    <n v="1972"/>
    <n v="53"/>
    <x v="0"/>
    <s v="Together"/>
    <s v="Senior"/>
    <n v="31590"/>
    <n v="1"/>
    <n v="0"/>
    <s v="18-06-2013"/>
    <n v="40"/>
    <n v="6"/>
    <n v="2"/>
    <n v="15"/>
    <n v="6"/>
    <n v="6"/>
    <n v="3"/>
    <n v="35"/>
    <n v="1.1079455523899967E-3"/>
    <s v="MeatProducts"/>
    <n v="1"/>
    <n v="1"/>
    <n v="0"/>
    <n v="3"/>
    <n v="8"/>
    <n v="3"/>
    <n v="11"/>
    <n v="0"/>
  </r>
  <r>
    <n v="2632"/>
    <n v="1954"/>
    <n v="71"/>
    <x v="0"/>
    <s v="Married"/>
    <s v="Senior"/>
    <n v="50501"/>
    <n v="1"/>
    <n v="1"/>
    <s v="18-06-2013"/>
    <n v="10"/>
    <n v="297"/>
    <n v="0"/>
    <n v="38"/>
    <n v="13"/>
    <n v="0"/>
    <n v="152"/>
    <n v="348"/>
    <n v="6.8909526544028831E-3"/>
    <s v="Wines"/>
    <n v="7"/>
    <n v="5"/>
    <n v="4"/>
    <n v="4"/>
    <n v="6"/>
    <n v="3"/>
    <n v="11"/>
    <n v="1"/>
  </r>
  <r>
    <n v="4769"/>
    <n v="1977"/>
    <n v="48"/>
    <x v="1"/>
    <s v="Together"/>
    <s v="Adult"/>
    <n v="57954"/>
    <n v="1"/>
    <n v="1"/>
    <s v="18-06-2014"/>
    <n v="52"/>
    <n v="456"/>
    <n v="4"/>
    <n v="24"/>
    <n v="0"/>
    <n v="0"/>
    <n v="9"/>
    <n v="484"/>
    <n v="8.3514511509127937E-3"/>
    <s v="Wines"/>
    <n v="7"/>
    <n v="8"/>
    <n v="2"/>
    <n v="6"/>
    <n v="7"/>
    <n v="3"/>
    <n v="11"/>
    <n v="0"/>
  </r>
  <r>
    <n v="10403"/>
    <n v="1978"/>
    <n v="47"/>
    <x v="0"/>
    <s v="Together"/>
    <s v="Adult"/>
    <n v="16531"/>
    <n v="1"/>
    <n v="0"/>
    <s v="18-06-2014"/>
    <n v="43"/>
    <n v="2"/>
    <n v="13"/>
    <n v="6"/>
    <n v="7"/>
    <n v="5"/>
    <n v="11"/>
    <n v="33"/>
    <n v="1.9962494706914284E-3"/>
    <s v="Fruits"/>
    <n v="3"/>
    <n v="3"/>
    <n v="0"/>
    <n v="3"/>
    <n v="7"/>
    <n v="3"/>
    <n v="11"/>
    <n v="0"/>
  </r>
  <r>
    <n v="4828"/>
    <n v="1954"/>
    <n v="71"/>
    <x v="0"/>
    <s v="Divorced"/>
    <s v="Senior"/>
    <n v="79865"/>
    <n v="0"/>
    <n v="1"/>
    <s v="18-06-2014"/>
    <n v="12"/>
    <n v="71"/>
    <n v="99"/>
    <n v="278"/>
    <n v="185"/>
    <n v="121"/>
    <n v="38"/>
    <n v="754"/>
    <n v="9.4409315720277963E-3"/>
    <s v="MeatProducts"/>
    <n v="1"/>
    <n v="5"/>
    <n v="10"/>
    <n v="5"/>
    <n v="1"/>
    <n v="3"/>
    <n v="11"/>
    <n v="0"/>
  </r>
  <r>
    <n v="4587"/>
    <n v="1944"/>
    <n v="81"/>
    <x v="1"/>
    <s v="Widow"/>
    <s v="Senior"/>
    <n v="45006"/>
    <n v="0"/>
    <n v="0"/>
    <s v="18-07-2013"/>
    <n v="90"/>
    <n v="162"/>
    <n v="25"/>
    <n v="53"/>
    <n v="16"/>
    <n v="0"/>
    <n v="10"/>
    <n v="256"/>
    <n v="5.68813047149269E-3"/>
    <s v="Wines"/>
    <n v="1"/>
    <n v="3"/>
    <n v="1"/>
    <n v="7"/>
    <n v="3"/>
    <n v="3"/>
    <n v="11"/>
    <n v="0"/>
  </r>
  <r>
    <n v="10832"/>
    <n v="1958"/>
    <n v="67"/>
    <x v="0"/>
    <s v="Together"/>
    <s v="Senior"/>
    <n v="46610"/>
    <n v="0"/>
    <n v="0"/>
    <s v="18-07-2013"/>
    <n v="4"/>
    <n v="288"/>
    <n v="10"/>
    <n v="30"/>
    <n v="4"/>
    <n v="10"/>
    <n v="125"/>
    <n v="342"/>
    <n v="7.3374812272044626E-3"/>
    <s v="Wines"/>
    <n v="1"/>
    <n v="6"/>
    <n v="1"/>
    <n v="6"/>
    <n v="6"/>
    <n v="3"/>
    <n v="11"/>
    <n v="0"/>
  </r>
  <r>
    <n v="5967"/>
    <n v="1952"/>
    <n v="73"/>
    <x v="0"/>
    <s v="Together"/>
    <s v="Senior"/>
    <n v="33402"/>
    <n v="1"/>
    <n v="1"/>
    <s v="18-07-2013"/>
    <n v="60"/>
    <n v="26"/>
    <n v="2"/>
    <n v="19"/>
    <n v="10"/>
    <n v="5"/>
    <n v="8"/>
    <n v="62"/>
    <n v="1.8561762768696485E-3"/>
    <s v="Wines"/>
    <n v="3"/>
    <n v="2"/>
    <n v="1"/>
    <n v="3"/>
    <n v="8"/>
    <n v="3"/>
    <n v="11"/>
    <n v="0"/>
  </r>
  <r>
    <n v="10703"/>
    <n v="1975"/>
    <n v="50"/>
    <x v="1"/>
    <s v="Single"/>
    <s v="Adult"/>
    <n v="46098"/>
    <n v="1"/>
    <n v="1"/>
    <s v="18-08-2012"/>
    <n v="86"/>
    <n v="57"/>
    <n v="0"/>
    <n v="27"/>
    <n v="0"/>
    <n v="0"/>
    <n v="36"/>
    <n v="84"/>
    <n v="1.8222048678901471E-3"/>
    <s v="Wines"/>
    <n v="4"/>
    <n v="3"/>
    <n v="2"/>
    <n v="2"/>
    <n v="8"/>
    <n v="3"/>
    <n v="11"/>
    <n v="0"/>
  </r>
  <r>
    <n v="9516"/>
    <n v="1971"/>
    <n v="54"/>
    <x v="2"/>
    <s v="Divorced"/>
    <s v="Senior"/>
    <n v="49118"/>
    <n v="0"/>
    <n v="0"/>
    <s v="18-08-2012"/>
    <n v="90"/>
    <n v="620"/>
    <n v="54"/>
    <n v="239"/>
    <n v="99"/>
    <n v="98"/>
    <n v="119"/>
    <n v="1110"/>
    <n v="2.2598640009772384E-2"/>
    <s v="Wines"/>
    <n v="2"/>
    <n v="9"/>
    <n v="7"/>
    <n v="10"/>
    <n v="7"/>
    <n v="3"/>
    <n v="11"/>
    <n v="1"/>
  </r>
  <r>
    <n v="2535"/>
    <n v="1978"/>
    <n v="47"/>
    <x v="1"/>
    <s v="Married"/>
    <s v="Adult"/>
    <n v="88097"/>
    <n v="1"/>
    <n v="0"/>
    <s v="18-08-2012"/>
    <n v="24"/>
    <n v="163"/>
    <n v="0"/>
    <n v="480"/>
    <n v="0"/>
    <n v="126"/>
    <n v="75"/>
    <n v="769"/>
    <n v="8.7290146088970112E-3"/>
    <s v="MeatProducts"/>
    <n v="1"/>
    <n v="6"/>
    <n v="5"/>
    <n v="8"/>
    <n v="9"/>
    <n v="3"/>
    <n v="11"/>
    <n v="1"/>
  </r>
  <r>
    <n v="9"/>
    <n v="1975"/>
    <n v="50"/>
    <x v="1"/>
    <s v="Single"/>
    <s v="Adult"/>
    <n v="46098"/>
    <n v="1"/>
    <n v="1"/>
    <s v="18-08-2012"/>
    <n v="86"/>
    <n v="57"/>
    <n v="0"/>
    <n v="27"/>
    <n v="0"/>
    <n v="0"/>
    <n v="36"/>
    <n v="84"/>
    <n v="1.8222048678901471E-3"/>
    <s v="Wines"/>
    <n v="4"/>
    <n v="3"/>
    <n v="2"/>
    <n v="2"/>
    <n v="8"/>
    <n v="3"/>
    <n v="11"/>
    <n v="0"/>
  </r>
  <r>
    <n v="2804"/>
    <n v="1975"/>
    <n v="50"/>
    <x v="1"/>
    <s v="Single"/>
    <s v="Adult"/>
    <n v="46098"/>
    <n v="1"/>
    <n v="1"/>
    <s v="18-08-2012"/>
    <n v="86"/>
    <n v="57"/>
    <n v="0"/>
    <n v="27"/>
    <n v="0"/>
    <n v="0"/>
    <n v="36"/>
    <n v="84"/>
    <n v="1.8222048678901471E-3"/>
    <s v="Wines"/>
    <n v="4"/>
    <n v="3"/>
    <n v="2"/>
    <n v="2"/>
    <n v="8"/>
    <n v="3"/>
    <n v="11"/>
    <n v="1"/>
  </r>
  <r>
    <n v="4381"/>
    <n v="1971"/>
    <n v="54"/>
    <x v="3"/>
    <s v="Married"/>
    <s v="Senior"/>
    <n v="46463"/>
    <n v="1"/>
    <n v="1"/>
    <s v="18-08-2013"/>
    <n v="56"/>
    <n v="163"/>
    <n v="2"/>
    <n v="40"/>
    <n v="8"/>
    <n v="11"/>
    <n v="11"/>
    <n v="224"/>
    <n v="4.8210403977358325E-3"/>
    <s v="Wines"/>
    <n v="7"/>
    <n v="3"/>
    <n v="1"/>
    <n v="6"/>
    <n v="6"/>
    <n v="3"/>
    <n v="11"/>
    <n v="0"/>
  </r>
  <r>
    <n v="6609"/>
    <n v="1966"/>
    <n v="59"/>
    <x v="0"/>
    <s v="Widow"/>
    <s v="Senior"/>
    <n v="27038"/>
    <n v="0"/>
    <n v="0"/>
    <s v="18-09-2012"/>
    <n v="64"/>
    <n v="1"/>
    <n v="26"/>
    <n v="25"/>
    <n v="17"/>
    <n v="23"/>
    <n v="15"/>
    <n v="92"/>
    <n v="3.4026185368740292E-3"/>
    <s v="Fruits"/>
    <n v="1"/>
    <n v="3"/>
    <n v="0"/>
    <n v="3"/>
    <n v="9"/>
    <n v="3"/>
    <n v="11"/>
    <n v="1"/>
  </r>
  <r>
    <n v="10749"/>
    <n v="1991"/>
    <n v="34"/>
    <x v="0"/>
    <s v="Single"/>
    <s v="Adult"/>
    <n v="8028"/>
    <n v="0"/>
    <n v="0"/>
    <s v="18-09-2012"/>
    <n v="62"/>
    <n v="73"/>
    <n v="18"/>
    <n v="66"/>
    <n v="7"/>
    <n v="12"/>
    <n v="2"/>
    <n v="176"/>
    <n v="2.1923268560039861E-2"/>
    <s v="Wines"/>
    <n v="15"/>
    <n v="0"/>
    <n v="1"/>
    <n v="0"/>
    <n v="19"/>
    <n v="3"/>
    <n v="11"/>
    <n v="0"/>
  </r>
  <r>
    <n v="5093"/>
    <n v="1974"/>
    <n v="51"/>
    <x v="3"/>
    <s v="Divorced"/>
    <s v="Senior"/>
    <n v="25509"/>
    <n v="1"/>
    <n v="0"/>
    <s v="18-09-2012"/>
    <n v="15"/>
    <n v="40"/>
    <n v="3"/>
    <n v="30"/>
    <n v="10"/>
    <n v="7"/>
    <n v="11"/>
    <n v="90"/>
    <n v="3.5281665294601906E-3"/>
    <s v="Wines"/>
    <n v="3"/>
    <n v="3"/>
    <n v="0"/>
    <n v="3"/>
    <n v="9"/>
    <n v="3"/>
    <n v="11"/>
    <n v="1"/>
  </r>
  <r>
    <n v="4427"/>
    <n v="1995"/>
    <n v="30"/>
    <x v="2"/>
    <s v="Single"/>
    <s v="Young Adult"/>
    <n v="83257"/>
    <n v="0"/>
    <n v="0"/>
    <s v="18-09-2012"/>
    <n v="56"/>
    <n v="536"/>
    <n v="27"/>
    <n v="590"/>
    <n v="38"/>
    <n v="107"/>
    <n v="67"/>
    <n v="1298"/>
    <n v="1.5590280697118561E-2"/>
    <s v="MeatProducts"/>
    <n v="1"/>
    <n v="5"/>
    <n v="10"/>
    <n v="12"/>
    <n v="6"/>
    <n v="3"/>
    <n v="11"/>
    <n v="1"/>
  </r>
  <r>
    <n v="521"/>
    <n v="1985"/>
    <n v="40"/>
    <x v="0"/>
    <s v="Together"/>
    <s v="Adult"/>
    <n v="54006"/>
    <n v="1"/>
    <n v="0"/>
    <s v="18-09-2012"/>
    <n v="42"/>
    <n v="174"/>
    <n v="77"/>
    <n v="203"/>
    <n v="6"/>
    <n v="24"/>
    <n v="97"/>
    <n v="484"/>
    <n v="8.9619671888308706E-3"/>
    <s v="MeatProducts"/>
    <n v="2"/>
    <n v="8"/>
    <n v="1"/>
    <n v="7"/>
    <n v="7"/>
    <n v="3"/>
    <n v="11"/>
    <n v="0"/>
  </r>
  <r>
    <n v="8524"/>
    <n v="1974"/>
    <n v="51"/>
    <x v="3"/>
    <s v="Divorced"/>
    <s v="Senior"/>
    <n v="25509"/>
    <n v="1"/>
    <n v="0"/>
    <s v="18-09-2012"/>
    <n v="15"/>
    <n v="40"/>
    <n v="3"/>
    <n v="30"/>
    <n v="10"/>
    <n v="7"/>
    <n v="11"/>
    <n v="90"/>
    <n v="3.5281665294601906E-3"/>
    <s v="Wines"/>
    <n v="3"/>
    <n v="3"/>
    <n v="0"/>
    <n v="3"/>
    <n v="9"/>
    <n v="3"/>
    <n v="11"/>
    <n v="1"/>
  </r>
  <r>
    <n v="2004"/>
    <n v="1969"/>
    <n v="56"/>
    <x v="0"/>
    <s v="Single"/>
    <s v="Senior"/>
    <n v="72679"/>
    <n v="0"/>
    <n v="1"/>
    <s v="18-09-2013"/>
    <n v="65"/>
    <n v="619"/>
    <n v="54"/>
    <n v="260"/>
    <n v="127"/>
    <n v="54"/>
    <n v="54"/>
    <n v="1114"/>
    <n v="1.5327673743447214E-2"/>
    <s v="Wines"/>
    <n v="1"/>
    <n v="4"/>
    <n v="7"/>
    <n v="5"/>
    <n v="1"/>
    <n v="3"/>
    <n v="11"/>
    <n v="0"/>
  </r>
  <r>
    <n v="67"/>
    <n v="1972"/>
    <n v="53"/>
    <x v="1"/>
    <s v="Single"/>
    <s v="Senior"/>
    <n v="46423"/>
    <n v="1"/>
    <n v="1"/>
    <s v="18-09-2013"/>
    <n v="6"/>
    <n v="68"/>
    <n v="0"/>
    <n v="16"/>
    <n v="0"/>
    <n v="0"/>
    <n v="8"/>
    <n v="84"/>
    <n v="1.8094479029791266E-3"/>
    <s v="Wines"/>
    <n v="3"/>
    <n v="2"/>
    <n v="0"/>
    <n v="4"/>
    <n v="7"/>
    <n v="3"/>
    <n v="11"/>
    <n v="0"/>
  </r>
  <r>
    <n v="1945"/>
    <n v="1962"/>
    <n v="63"/>
    <x v="0"/>
    <s v="Married"/>
    <s v="Senior"/>
    <n v="71434"/>
    <n v="0"/>
    <n v="1"/>
    <s v="18-09-2013"/>
    <n v="4"/>
    <n v="711"/>
    <n v="36"/>
    <n v="217"/>
    <n v="172"/>
    <n v="96"/>
    <n v="168"/>
    <n v="1232"/>
    <n v="1.7246689251616876E-2"/>
    <s v="Wines"/>
    <n v="3"/>
    <n v="7"/>
    <n v="4"/>
    <n v="7"/>
    <n v="4"/>
    <n v="3"/>
    <n v="11"/>
    <n v="0"/>
  </r>
  <r>
    <n v="2162"/>
    <n v="1976"/>
    <n v="49"/>
    <x v="0"/>
    <s v="Married"/>
    <s v="Adult"/>
    <n v="56939"/>
    <n v="0"/>
    <n v="1"/>
    <s v="18-09-2013"/>
    <n v="19"/>
    <n v="256"/>
    <n v="34"/>
    <n v="103"/>
    <n v="90"/>
    <n v="29"/>
    <n v="49"/>
    <n v="512"/>
    <n v="8.9920792426983268E-3"/>
    <s v="Wines"/>
    <n v="2"/>
    <n v="3"/>
    <n v="3"/>
    <n v="10"/>
    <n v="3"/>
    <n v="3"/>
    <n v="11"/>
    <n v="0"/>
  </r>
  <r>
    <n v="9923"/>
    <n v="1972"/>
    <n v="53"/>
    <x v="1"/>
    <s v="Single"/>
    <s v="Senior"/>
    <n v="46423"/>
    <n v="1"/>
    <n v="1"/>
    <s v="18-09-2013"/>
    <n v="6"/>
    <n v="68"/>
    <n v="0"/>
    <n v="16"/>
    <n v="0"/>
    <n v="0"/>
    <n v="8"/>
    <n v="84"/>
    <n v="1.8094479029791266E-3"/>
    <s v="Wines"/>
    <n v="3"/>
    <n v="2"/>
    <n v="0"/>
    <n v="4"/>
    <n v="7"/>
    <n v="3"/>
    <n v="11"/>
    <n v="0"/>
  </r>
  <r>
    <n v="9949"/>
    <n v="1976"/>
    <n v="49"/>
    <x v="0"/>
    <s v="Married"/>
    <s v="Adult"/>
    <n v="59809"/>
    <n v="0"/>
    <n v="2"/>
    <s v="18-10-2012"/>
    <n v="36"/>
    <n v="598"/>
    <n v="16"/>
    <n v="141"/>
    <n v="32"/>
    <n v="41"/>
    <n v="49"/>
    <n v="828"/>
    <n v="1.3844070290424518E-2"/>
    <s v="Wines"/>
    <n v="3"/>
    <n v="3"/>
    <n v="3"/>
    <n v="6"/>
    <n v="8"/>
    <n v="3"/>
    <n v="11"/>
    <n v="0"/>
  </r>
  <r>
    <n v="1041"/>
    <n v="1973"/>
    <n v="52"/>
    <x v="3"/>
    <s v="Single"/>
    <s v="Senior"/>
    <n v="48432"/>
    <n v="0"/>
    <n v="1"/>
    <s v="18-10-2012"/>
    <n v="3"/>
    <n v="322"/>
    <n v="3"/>
    <n v="50"/>
    <n v="4"/>
    <n v="3"/>
    <n v="42"/>
    <n v="382"/>
    <n v="7.8873472084572179E-3"/>
    <s v="Wines"/>
    <n v="5"/>
    <n v="7"/>
    <n v="1"/>
    <n v="6"/>
    <n v="8"/>
    <n v="3"/>
    <n v="11"/>
    <n v="1"/>
  </r>
  <r>
    <n v="6147"/>
    <n v="1971"/>
    <n v="54"/>
    <x v="0"/>
    <s v="Divorced"/>
    <s v="Senior"/>
    <n v="25818"/>
    <n v="1"/>
    <n v="0"/>
    <s v="18-10-2012"/>
    <n v="51"/>
    <n v="5"/>
    <n v="2"/>
    <n v="8"/>
    <n v="2"/>
    <n v="2"/>
    <n v="9"/>
    <n v="19"/>
    <n v="7.3592067549771477E-4"/>
    <s v="GoldProds"/>
    <n v="1"/>
    <n v="0"/>
    <n v="1"/>
    <n v="2"/>
    <n v="7"/>
    <n v="3"/>
    <n v="11"/>
    <n v="0"/>
  </r>
  <r>
    <n v="492"/>
    <n v="1973"/>
    <n v="52"/>
    <x v="3"/>
    <s v="YOLO"/>
    <s v="Senior"/>
    <n v="48432"/>
    <n v="0"/>
    <n v="1"/>
    <s v="18-10-2012"/>
    <n v="3"/>
    <n v="322"/>
    <n v="3"/>
    <n v="50"/>
    <n v="4"/>
    <n v="3"/>
    <n v="42"/>
    <n v="382"/>
    <n v="7.8873472084572179E-3"/>
    <s v="Wines"/>
    <n v="5"/>
    <n v="7"/>
    <n v="1"/>
    <n v="6"/>
    <n v="8"/>
    <n v="3"/>
    <n v="11"/>
    <n v="0"/>
  </r>
  <r>
    <n v="11133"/>
    <n v="1973"/>
    <n v="52"/>
    <x v="3"/>
    <s v="YOLO"/>
    <s v="Senior"/>
    <n v="48432"/>
    <n v="0"/>
    <n v="1"/>
    <s v="18-10-2012"/>
    <n v="3"/>
    <n v="322"/>
    <n v="3"/>
    <n v="50"/>
    <n v="4"/>
    <n v="3"/>
    <n v="42"/>
    <n v="382"/>
    <n v="7.8873472084572179E-3"/>
    <s v="Wines"/>
    <n v="5"/>
    <n v="7"/>
    <n v="1"/>
    <n v="6"/>
    <n v="8"/>
    <n v="3"/>
    <n v="11"/>
    <n v="1"/>
  </r>
  <r>
    <n v="2891"/>
    <n v="1963"/>
    <n v="62"/>
    <x v="0"/>
    <s v="Divorced"/>
    <s v="Senior"/>
    <n v="68118"/>
    <n v="0"/>
    <n v="1"/>
    <s v="18-10-2013"/>
    <n v="51"/>
    <n v="595"/>
    <n v="23"/>
    <n v="123"/>
    <n v="10"/>
    <n v="23"/>
    <n v="154"/>
    <n v="774"/>
    <n v="1.1362635426759447E-2"/>
    <s v="Wines"/>
    <n v="2"/>
    <n v="8"/>
    <n v="9"/>
    <n v="4"/>
    <n v="6"/>
    <n v="3"/>
    <n v="11"/>
    <n v="0"/>
  </r>
  <r>
    <n v="5011"/>
    <n v="1963"/>
    <n v="62"/>
    <x v="0"/>
    <s v="Divorced"/>
    <s v="Senior"/>
    <n v="68118"/>
    <n v="0"/>
    <n v="1"/>
    <s v="18-10-2013"/>
    <n v="51"/>
    <n v="595"/>
    <n v="23"/>
    <n v="123"/>
    <n v="10"/>
    <n v="23"/>
    <n v="154"/>
    <n v="774"/>
    <n v="1.1362635426759447E-2"/>
    <s v="Wines"/>
    <n v="2"/>
    <n v="8"/>
    <n v="9"/>
    <n v="4"/>
    <n v="6"/>
    <n v="3"/>
    <n v="11"/>
    <n v="0"/>
  </r>
  <r>
    <n v="3117"/>
    <n v="1955"/>
    <n v="70"/>
    <x v="0"/>
    <s v="Single"/>
    <s v="Senior"/>
    <s v="NILL"/>
    <n v="0"/>
    <n v="1"/>
    <s v="18-10-2013"/>
    <n v="95"/>
    <n v="264"/>
    <n v="0"/>
    <n v="21"/>
    <n v="12"/>
    <n v="6"/>
    <n v="147"/>
    <n v="303"/>
    <e v="#VALUE!"/>
    <s v="Wines"/>
    <n v="3"/>
    <n v="6"/>
    <n v="1"/>
    <n v="5"/>
    <n v="7"/>
    <n v="3"/>
    <n v="11"/>
    <n v="0"/>
  </r>
  <r>
    <n v="2308"/>
    <n v="1954"/>
    <n v="71"/>
    <x v="0"/>
    <s v="Married"/>
    <s v="Senior"/>
    <n v="46734"/>
    <n v="0"/>
    <n v="1"/>
    <s v="18-11-2012"/>
    <n v="40"/>
    <n v="110"/>
    <n v="5"/>
    <n v="137"/>
    <n v="26"/>
    <n v="23"/>
    <n v="29"/>
    <n v="301"/>
    <n v="6.4407069799289601E-3"/>
    <s v="MeatProducts"/>
    <n v="2"/>
    <n v="6"/>
    <n v="1"/>
    <n v="5"/>
    <n v="7"/>
    <n v="3"/>
    <n v="11"/>
    <n v="0"/>
  </r>
  <r>
    <n v="10573"/>
    <n v="1953"/>
    <n v="72"/>
    <x v="0"/>
    <s v="Divorced"/>
    <s v="Senior"/>
    <n v="62551"/>
    <n v="0"/>
    <n v="0"/>
    <s v="18-11-2013"/>
    <n v="27"/>
    <n v="125"/>
    <n v="16"/>
    <n v="98"/>
    <n v="134"/>
    <n v="21"/>
    <n v="27"/>
    <n v="394"/>
    <n v="6.2988601301338107E-3"/>
    <s v="FishProducts"/>
    <n v="1"/>
    <n v="6"/>
    <n v="7"/>
    <n v="4"/>
    <n v="3"/>
    <n v="3"/>
    <n v="11"/>
    <n v="0"/>
  </r>
  <r>
    <n v="5063"/>
    <n v="1977"/>
    <n v="48"/>
    <x v="0"/>
    <s v="Single"/>
    <s v="Adult"/>
    <n v="28769"/>
    <n v="1"/>
    <n v="0"/>
    <s v="18-12-2012"/>
    <n v="76"/>
    <n v="41"/>
    <n v="5"/>
    <n v="129"/>
    <n v="10"/>
    <n v="3"/>
    <n v="3"/>
    <n v="188"/>
    <n v="6.5348117765650525E-3"/>
    <s v="MeatProducts"/>
    <n v="3"/>
    <n v="4"/>
    <n v="1"/>
    <n v="4"/>
    <n v="9"/>
    <n v="3"/>
    <n v="11"/>
    <n v="0"/>
  </r>
  <r>
    <n v="5995"/>
    <n v="1962"/>
    <n v="63"/>
    <x v="0"/>
    <s v="Divorced"/>
    <s v="Senior"/>
    <n v="39552"/>
    <n v="1"/>
    <n v="1"/>
    <s v="18-12-2012"/>
    <n v="54"/>
    <n v="165"/>
    <n v="3"/>
    <n v="147"/>
    <n v="4"/>
    <n v="24"/>
    <n v="41"/>
    <n v="343"/>
    <n v="8.6721278317152106E-3"/>
    <s v="Wines"/>
    <n v="7"/>
    <n v="6"/>
    <n v="2"/>
    <n v="5"/>
    <n v="8"/>
    <n v="3"/>
    <n v="11"/>
    <n v="1"/>
  </r>
  <r>
    <n v="2461"/>
    <n v="1955"/>
    <n v="70"/>
    <x v="1"/>
    <s v="Single"/>
    <s v="Senior"/>
    <n v="51124"/>
    <n v="1"/>
    <n v="1"/>
    <s v="18-12-2013"/>
    <n v="79"/>
    <n v="26"/>
    <n v="1"/>
    <n v="11"/>
    <n v="0"/>
    <n v="1"/>
    <n v="4"/>
    <n v="39"/>
    <n v="7.6285110711211957E-4"/>
    <s v="Wines"/>
    <n v="2"/>
    <n v="1"/>
    <n v="0"/>
    <n v="3"/>
    <n v="3"/>
    <n v="3"/>
    <n v="11"/>
    <n v="0"/>
  </r>
  <r>
    <n v="236"/>
    <n v="1951"/>
    <n v="74"/>
    <x v="0"/>
    <s v="Married"/>
    <s v="Senior"/>
    <n v="34838"/>
    <n v="1"/>
    <n v="1"/>
    <s v="19-01-2013"/>
    <n v="62"/>
    <n v="28"/>
    <n v="23"/>
    <n v="29"/>
    <n v="29"/>
    <n v="14"/>
    <n v="47"/>
    <n v="123"/>
    <n v="3.5306274757448764E-3"/>
    <s v="GoldProds"/>
    <n v="3"/>
    <n v="2"/>
    <n v="1"/>
    <n v="4"/>
    <n v="6"/>
    <n v="3"/>
    <n v="11"/>
    <n v="0"/>
  </r>
  <r>
    <n v="1829"/>
    <n v="1961"/>
    <n v="64"/>
    <x v="3"/>
    <s v="Divorced"/>
    <s v="Senior"/>
    <n v="54959"/>
    <n v="0"/>
    <n v="1"/>
    <s v="19-01-2013"/>
    <n v="55"/>
    <n v="1148"/>
    <n v="0"/>
    <n v="60"/>
    <n v="0"/>
    <n v="0"/>
    <n v="24"/>
    <n v="1208"/>
    <n v="2.1980021470550774E-2"/>
    <s v="Wines"/>
    <n v="3"/>
    <n v="9"/>
    <n v="5"/>
    <n v="4"/>
    <n v="7"/>
    <n v="3"/>
    <n v="11"/>
    <n v="1"/>
  </r>
  <r>
    <n v="9739"/>
    <n v="1963"/>
    <n v="62"/>
    <x v="0"/>
    <s v="Single"/>
    <s v="Senior"/>
    <n v="34377"/>
    <n v="0"/>
    <n v="1"/>
    <s v="19-01-2013"/>
    <n v="55"/>
    <n v="62"/>
    <n v="0"/>
    <n v="22"/>
    <n v="3"/>
    <n v="1"/>
    <n v="26"/>
    <n v="88"/>
    <n v="2.5598510632108677E-3"/>
    <s v="Wines"/>
    <n v="2"/>
    <n v="2"/>
    <n v="2"/>
    <n v="2"/>
    <n v="7"/>
    <n v="3"/>
    <n v="11"/>
    <n v="0"/>
  </r>
  <r>
    <n v="1497"/>
    <n v="1952"/>
    <n v="73"/>
    <x v="0"/>
    <s v="Single"/>
    <s v="Senior"/>
    <n v="47958"/>
    <n v="0"/>
    <n v="1"/>
    <s v="19-01-2013"/>
    <n v="8"/>
    <n v="268"/>
    <n v="11"/>
    <n v="88"/>
    <n v="15"/>
    <n v="3"/>
    <n v="22"/>
    <n v="385"/>
    <n v="8.0278577088285577E-3"/>
    <s v="Wines"/>
    <n v="2"/>
    <n v="6"/>
    <n v="3"/>
    <n v="5"/>
    <n v="5"/>
    <n v="3"/>
    <n v="11"/>
    <n v="0"/>
  </r>
  <r>
    <n v="5324"/>
    <n v="1981"/>
    <n v="44"/>
    <x v="3"/>
    <s v="Married"/>
    <s v="Adult"/>
    <n v="58293"/>
    <n v="1"/>
    <n v="0"/>
    <s v="19-01-2014"/>
    <n v="94"/>
    <n v="173"/>
    <n v="43"/>
    <n v="118"/>
    <n v="46"/>
    <n v="27"/>
    <n v="15"/>
    <n v="407"/>
    <n v="6.9819703909560328E-3"/>
    <s v="Wines"/>
    <n v="5"/>
    <n v="5"/>
    <n v="3"/>
    <n v="6"/>
    <n v="5"/>
    <n v="3"/>
    <n v="11"/>
    <n v="0"/>
  </r>
  <r>
    <n v="7505"/>
    <n v="1957"/>
    <n v="68"/>
    <x v="3"/>
    <s v="Married"/>
    <s v="Senior"/>
    <n v="44155"/>
    <n v="1"/>
    <n v="1"/>
    <s v="19-01-2014"/>
    <n v="24"/>
    <n v="22"/>
    <n v="1"/>
    <n v="9"/>
    <n v="0"/>
    <n v="0"/>
    <n v="14"/>
    <n v="32"/>
    <n v="7.247197372890952E-4"/>
    <s v="Wines"/>
    <n v="1"/>
    <n v="1"/>
    <n v="1"/>
    <n v="2"/>
    <n v="4"/>
    <n v="3"/>
    <n v="11"/>
    <n v="0"/>
  </r>
  <r>
    <n v="3283"/>
    <n v="1972"/>
    <n v="53"/>
    <x v="2"/>
    <s v="Married"/>
    <s v="Senior"/>
    <n v="70932"/>
    <n v="0"/>
    <n v="1"/>
    <s v="19-01-2014"/>
    <n v="57"/>
    <n v="200"/>
    <n v="193"/>
    <n v="100"/>
    <n v="46"/>
    <n v="185"/>
    <n v="185"/>
    <n v="724"/>
    <n v="1.0206958777420628E-2"/>
    <s v="Wines"/>
    <n v="2"/>
    <n v="6"/>
    <n v="2"/>
    <n v="12"/>
    <n v="3"/>
    <n v="3"/>
    <n v="11"/>
    <n v="0"/>
  </r>
  <r>
    <n v="367"/>
    <n v="1978"/>
    <n v="47"/>
    <x v="2"/>
    <s v="Married"/>
    <s v="Adult"/>
    <n v="36550"/>
    <n v="1"/>
    <n v="0"/>
    <s v="19-02-2013"/>
    <n v="74"/>
    <n v="47"/>
    <n v="90"/>
    <n v="94"/>
    <n v="123"/>
    <n v="103"/>
    <n v="120"/>
    <n v="457"/>
    <n v="1.2503419972640218E-2"/>
    <s v="FishProducts"/>
    <n v="5"/>
    <n v="9"/>
    <n v="1"/>
    <n v="5"/>
    <n v="9"/>
    <n v="3"/>
    <n v="11"/>
    <n v="0"/>
  </r>
  <r>
    <n v="10240"/>
    <n v="1949"/>
    <n v="76"/>
    <x v="0"/>
    <s v="Together"/>
    <s v="Senior"/>
    <n v="69372"/>
    <n v="0"/>
    <n v="0"/>
    <s v="19-02-2013"/>
    <n v="10"/>
    <n v="997"/>
    <n v="26"/>
    <n v="269"/>
    <n v="34"/>
    <n v="13"/>
    <n v="42"/>
    <n v="1339"/>
    <n v="1.9301735570547193E-2"/>
    <s v="Wines"/>
    <n v="1"/>
    <n v="10"/>
    <n v="4"/>
    <n v="6"/>
    <n v="4"/>
    <n v="3"/>
    <n v="11"/>
    <n v="1"/>
  </r>
  <r>
    <n v="425"/>
    <n v="1985"/>
    <n v="40"/>
    <x v="0"/>
    <s v="Married"/>
    <s v="Adult"/>
    <n v="55357"/>
    <n v="2"/>
    <n v="0"/>
    <s v="19-02-2013"/>
    <n v="66"/>
    <n v="374"/>
    <n v="64"/>
    <n v="116"/>
    <n v="84"/>
    <n v="25"/>
    <n v="64"/>
    <n v="663"/>
    <n v="1.197680510143252E-2"/>
    <s v="Wines"/>
    <n v="3"/>
    <n v="6"/>
    <n v="2"/>
    <n v="11"/>
    <n v="5"/>
    <n v="3"/>
    <n v="11"/>
    <n v="0"/>
  </r>
  <r>
    <n v="10790"/>
    <n v="1985"/>
    <n v="40"/>
    <x v="3"/>
    <s v="Married"/>
    <s v="Adult"/>
    <n v="18169"/>
    <n v="1"/>
    <n v="0"/>
    <s v="19-02-2013"/>
    <n v="40"/>
    <n v="9"/>
    <n v="0"/>
    <n v="5"/>
    <n v="0"/>
    <n v="0"/>
    <n v="7"/>
    <n v="14"/>
    <n v="7.7054323297925042E-4"/>
    <s v="Wines"/>
    <n v="1"/>
    <n v="1"/>
    <n v="0"/>
    <n v="2"/>
    <n v="8"/>
    <n v="3"/>
    <n v="11"/>
    <n v="0"/>
  </r>
  <r>
    <n v="1570"/>
    <n v="1951"/>
    <n v="74"/>
    <x v="3"/>
    <s v="Together"/>
    <s v="Senior"/>
    <n v="69702"/>
    <n v="0"/>
    <n v="1"/>
    <s v="19-02-2013"/>
    <n v="8"/>
    <n v="664"/>
    <n v="9"/>
    <n v="240"/>
    <n v="50"/>
    <n v="19"/>
    <n v="57"/>
    <n v="982"/>
    <n v="1.4088548391724772E-2"/>
    <s v="Wines"/>
    <n v="2"/>
    <n v="7"/>
    <n v="7"/>
    <n v="10"/>
    <n v="4"/>
    <n v="3"/>
    <n v="11"/>
    <n v="0"/>
  </r>
  <r>
    <n v="1577"/>
    <n v="1946"/>
    <n v="79"/>
    <x v="0"/>
    <s v="Married"/>
    <s v="Senior"/>
    <n v="78569"/>
    <n v="0"/>
    <n v="0"/>
    <s v="19-02-2014"/>
    <n v="14"/>
    <n v="558"/>
    <n v="79"/>
    <n v="622"/>
    <n v="207"/>
    <n v="175"/>
    <n v="95"/>
    <n v="1641"/>
    <n v="2.0886100115821763E-2"/>
    <s v="MeatProducts"/>
    <n v="1"/>
    <n v="4"/>
    <n v="6"/>
    <n v="4"/>
    <n v="1"/>
    <n v="3"/>
    <n v="11"/>
    <n v="1"/>
  </r>
  <r>
    <n v="2909"/>
    <n v="1974"/>
    <n v="51"/>
    <x v="3"/>
    <s v="Married"/>
    <s v="Senior"/>
    <n v="78128"/>
    <n v="0"/>
    <n v="1"/>
    <s v="19-02-2014"/>
    <n v="89"/>
    <n v="934"/>
    <n v="24"/>
    <n v="230"/>
    <n v="16"/>
    <n v="24"/>
    <n v="36"/>
    <n v="1228"/>
    <n v="1.5717796436616836E-2"/>
    <s v="Wines"/>
    <n v="2"/>
    <n v="8"/>
    <n v="4"/>
    <n v="6"/>
    <n v="3"/>
    <n v="3"/>
    <n v="11"/>
    <n v="0"/>
  </r>
  <r>
    <n v="9701"/>
    <n v="1988"/>
    <n v="37"/>
    <x v="0"/>
    <s v="Together"/>
    <s v="Adult"/>
    <n v="41883"/>
    <n v="1"/>
    <n v="0"/>
    <s v="19-03-2013"/>
    <n v="13"/>
    <n v="32"/>
    <n v="34"/>
    <n v="41"/>
    <n v="73"/>
    <n v="16"/>
    <n v="116"/>
    <n v="196"/>
    <n v="4.6797029821168496E-3"/>
    <s v="GoldProds"/>
    <n v="3"/>
    <n v="4"/>
    <n v="2"/>
    <n v="3"/>
    <n v="7"/>
    <n v="3"/>
    <n v="11"/>
    <n v="0"/>
  </r>
  <r>
    <n v="6982"/>
    <n v="1976"/>
    <n v="49"/>
    <x v="0"/>
    <s v="Married"/>
    <s v="Adult"/>
    <n v="74068"/>
    <n v="0"/>
    <n v="0"/>
    <s v="19-03-2013"/>
    <n v="14"/>
    <n v="783"/>
    <n v="30"/>
    <n v="537"/>
    <n v="140"/>
    <n v="76"/>
    <n v="15"/>
    <n v="1566"/>
    <n v="2.1142733704163742E-2"/>
    <s v="Wines"/>
    <n v="1"/>
    <n v="4"/>
    <n v="10"/>
    <n v="9"/>
    <n v="2"/>
    <n v="3"/>
    <n v="11"/>
    <n v="0"/>
  </r>
  <r>
    <n v="635"/>
    <n v="1966"/>
    <n v="59"/>
    <x v="1"/>
    <s v="Married"/>
    <s v="Senior"/>
    <n v="57183"/>
    <n v="1"/>
    <n v="1"/>
    <s v="19-03-2013"/>
    <n v="51"/>
    <n v="464"/>
    <n v="5"/>
    <n v="64"/>
    <n v="7"/>
    <n v="0"/>
    <n v="70"/>
    <n v="540"/>
    <n v="9.4433660353601592E-3"/>
    <s v="Wines"/>
    <n v="8"/>
    <n v="9"/>
    <n v="1"/>
    <n v="7"/>
    <n v="8"/>
    <n v="3"/>
    <n v="11"/>
    <n v="0"/>
  </r>
  <r>
    <n v="3265"/>
    <n v="1959"/>
    <n v="66"/>
    <x v="0"/>
    <s v="Married"/>
    <s v="Senior"/>
    <n v="35701"/>
    <n v="0"/>
    <n v="0"/>
    <s v="19-03-2013"/>
    <n v="36"/>
    <n v="21"/>
    <n v="1"/>
    <n v="9"/>
    <n v="7"/>
    <n v="3"/>
    <n v="5"/>
    <n v="41"/>
    <n v="1.1484272149239517E-3"/>
    <s v="Wines"/>
    <n v="1"/>
    <n v="1"/>
    <n v="0"/>
    <n v="3"/>
    <n v="6"/>
    <n v="3"/>
    <n v="11"/>
    <n v="0"/>
  </r>
  <r>
    <n v="6673"/>
    <n v="1965"/>
    <n v="60"/>
    <x v="0"/>
    <s v="Single"/>
    <s v="Senior"/>
    <n v="23478"/>
    <n v="0"/>
    <n v="0"/>
    <s v="19-03-2013"/>
    <n v="51"/>
    <n v="28"/>
    <n v="6"/>
    <n v="27"/>
    <n v="12"/>
    <n v="17"/>
    <n v="39"/>
    <n v="90"/>
    <n v="3.8333759263991822E-3"/>
    <s v="GoldProds"/>
    <n v="1"/>
    <n v="3"/>
    <n v="0"/>
    <n v="3"/>
    <n v="8"/>
    <n v="3"/>
    <n v="11"/>
    <n v="0"/>
  </r>
  <r>
    <n v="9369"/>
    <n v="1979"/>
    <n v="46"/>
    <x v="2"/>
    <s v="Single"/>
    <s v="Adult"/>
    <n v="88194"/>
    <n v="0"/>
    <n v="1"/>
    <s v="19-03-2014"/>
    <n v="19"/>
    <n v="688"/>
    <n v="14"/>
    <n v="309"/>
    <n v="201"/>
    <n v="24"/>
    <n v="38"/>
    <n v="1236"/>
    <n v="1.401455881352473E-2"/>
    <s v="Wines"/>
    <n v="1"/>
    <n v="11"/>
    <n v="10"/>
    <n v="10"/>
    <n v="5"/>
    <n v="3"/>
    <n v="11"/>
    <n v="1"/>
  </r>
  <r>
    <n v="4290"/>
    <n v="1972"/>
    <n v="53"/>
    <x v="0"/>
    <s v="Married"/>
    <s v="Senior"/>
    <n v="30467"/>
    <n v="1"/>
    <n v="0"/>
    <s v="19-03-2014"/>
    <n v="8"/>
    <n v="1"/>
    <n v="3"/>
    <n v="8"/>
    <n v="2"/>
    <n v="5"/>
    <n v="5"/>
    <n v="19"/>
    <n v="6.2362556208356583E-4"/>
    <s v="MeatProducts"/>
    <n v="1"/>
    <n v="1"/>
    <n v="0"/>
    <n v="2"/>
    <n v="7"/>
    <n v="3"/>
    <n v="11"/>
    <n v="0"/>
  </r>
  <r>
    <n v="5493"/>
    <n v="1976"/>
    <n v="49"/>
    <x v="0"/>
    <s v="Married"/>
    <s v="Adult"/>
    <n v="39356"/>
    <n v="1"/>
    <n v="1"/>
    <s v="19-03-2014"/>
    <n v="21"/>
    <n v="15"/>
    <n v="0"/>
    <n v="2"/>
    <n v="0"/>
    <n v="0"/>
    <n v="6"/>
    <n v="17"/>
    <n v="4.3195446691736964E-4"/>
    <s v="Wines"/>
    <n v="1"/>
    <n v="1"/>
    <n v="0"/>
    <n v="2"/>
    <n v="6"/>
    <n v="3"/>
    <n v="11"/>
    <n v="0"/>
  </r>
  <r>
    <n v="8690"/>
    <n v="1962"/>
    <n v="63"/>
    <x v="0"/>
    <s v="Married"/>
    <s v="Senior"/>
    <n v="86111"/>
    <n v="0"/>
    <n v="0"/>
    <s v="19-04-2013"/>
    <n v="73"/>
    <n v="399"/>
    <n v="28"/>
    <n v="756"/>
    <n v="36"/>
    <n v="40"/>
    <n v="126"/>
    <n v="1259"/>
    <n v="1.462066402666326E-2"/>
    <s v="MeatProducts"/>
    <n v="1"/>
    <n v="5"/>
    <n v="7"/>
    <n v="10"/>
    <n v="2"/>
    <n v="3"/>
    <n v="11"/>
    <n v="0"/>
  </r>
  <r>
    <n v="10634"/>
    <n v="1951"/>
    <n v="74"/>
    <x v="1"/>
    <s v="Married"/>
    <s v="Senior"/>
    <n v="59412"/>
    <n v="0"/>
    <n v="0"/>
    <s v="19-04-2014"/>
    <n v="56"/>
    <n v="90"/>
    <n v="67"/>
    <n v="165"/>
    <n v="30"/>
    <n v="43"/>
    <n v="11"/>
    <n v="395"/>
    <n v="6.6484885208375416E-3"/>
    <s v="MeatProducts"/>
    <n v="1"/>
    <n v="4"/>
    <n v="2"/>
    <n v="8"/>
    <n v="3"/>
    <n v="3"/>
    <n v="11"/>
    <n v="0"/>
  </r>
  <r>
    <n v="4796"/>
    <n v="1952"/>
    <n v="73"/>
    <x v="0"/>
    <s v="Divorced"/>
    <s v="Senior"/>
    <n v="49638"/>
    <n v="0"/>
    <n v="1"/>
    <s v="19-04-2014"/>
    <n v="71"/>
    <n v="18"/>
    <n v="10"/>
    <n v="3"/>
    <n v="3"/>
    <n v="5"/>
    <n v="0"/>
    <n v="39"/>
    <n v="7.8568838389943187E-4"/>
    <s v="Wines"/>
    <n v="1"/>
    <n v="1"/>
    <n v="0"/>
    <n v="3"/>
    <n v="2"/>
    <n v="3"/>
    <n v="11"/>
    <n v="0"/>
  </r>
  <r>
    <n v="11148"/>
    <n v="1975"/>
    <n v="50"/>
    <x v="0"/>
    <s v="Together"/>
    <s v="Adult"/>
    <n v="22280"/>
    <n v="1"/>
    <n v="0"/>
    <s v="19-05-2013"/>
    <n v="85"/>
    <n v="2"/>
    <n v="1"/>
    <n v="4"/>
    <n v="3"/>
    <n v="1"/>
    <n v="2"/>
    <n v="11"/>
    <n v="4.9371633752244169E-4"/>
    <s v="MeatProducts"/>
    <n v="1"/>
    <n v="1"/>
    <n v="0"/>
    <n v="2"/>
    <n v="8"/>
    <n v="3"/>
    <n v="11"/>
    <n v="0"/>
  </r>
  <r>
    <n v="6461"/>
    <n v="1969"/>
    <n v="56"/>
    <x v="1"/>
    <s v="Single"/>
    <s v="Senior"/>
    <n v="62772"/>
    <n v="0"/>
    <n v="1"/>
    <s v="19-05-2013"/>
    <n v="74"/>
    <n v="581"/>
    <n v="49"/>
    <n v="157"/>
    <n v="43"/>
    <n v="8"/>
    <n v="108"/>
    <n v="838"/>
    <n v="1.3349901229847702E-2"/>
    <s v="Wines"/>
    <n v="1"/>
    <n v="5"/>
    <n v="6"/>
    <n v="11"/>
    <n v="2"/>
    <n v="3"/>
    <n v="11"/>
    <n v="0"/>
  </r>
  <r>
    <n v="7660"/>
    <n v="1973"/>
    <n v="52"/>
    <x v="3"/>
    <s v="Alone"/>
    <s v="Senior"/>
    <n v="35860"/>
    <n v="1"/>
    <n v="1"/>
    <s v="19-05-2014"/>
    <n v="37"/>
    <n v="15"/>
    <n v="0"/>
    <n v="8"/>
    <n v="4"/>
    <n v="2"/>
    <n v="20"/>
    <n v="29"/>
    <n v="8.0870050195203569E-4"/>
    <s v="GoldProds"/>
    <n v="2"/>
    <n v="1"/>
    <n v="1"/>
    <n v="2"/>
    <n v="5"/>
    <n v="3"/>
    <n v="11"/>
    <n v="1"/>
  </r>
  <r>
    <n v="2055"/>
    <n v="1973"/>
    <n v="52"/>
    <x v="3"/>
    <s v="Divorced"/>
    <s v="Senior"/>
    <n v="35860"/>
    <n v="1"/>
    <n v="1"/>
    <s v="19-05-2014"/>
    <n v="37"/>
    <n v="15"/>
    <n v="0"/>
    <n v="8"/>
    <n v="4"/>
    <n v="2"/>
    <n v="20"/>
    <n v="29"/>
    <n v="8.0870050195203569E-4"/>
    <s v="GoldProds"/>
    <n v="2"/>
    <n v="1"/>
    <n v="1"/>
    <n v="2"/>
    <n v="5"/>
    <n v="3"/>
    <n v="11"/>
    <n v="0"/>
  </r>
  <r>
    <n v="5107"/>
    <n v="1973"/>
    <n v="52"/>
    <x v="3"/>
    <s v="Divorced"/>
    <s v="Senior"/>
    <n v="35860"/>
    <n v="1"/>
    <n v="1"/>
    <s v="19-05-2014"/>
    <n v="37"/>
    <n v="15"/>
    <n v="0"/>
    <n v="8"/>
    <n v="4"/>
    <n v="2"/>
    <n v="20"/>
    <n v="29"/>
    <n v="8.0870050195203569E-4"/>
    <s v="GoldProds"/>
    <n v="2"/>
    <n v="1"/>
    <n v="1"/>
    <n v="2"/>
    <n v="5"/>
    <n v="3"/>
    <n v="11"/>
    <n v="0"/>
  </r>
  <r>
    <n v="1626"/>
    <n v="1973"/>
    <n v="52"/>
    <x v="3"/>
    <s v="Divorced"/>
    <s v="Senior"/>
    <n v="35860"/>
    <n v="1"/>
    <n v="1"/>
    <s v="19-05-2014"/>
    <n v="37"/>
    <n v="15"/>
    <n v="0"/>
    <n v="8"/>
    <n v="4"/>
    <n v="2"/>
    <n v="20"/>
    <n v="29"/>
    <n v="8.0870050195203569E-4"/>
    <s v="GoldProds"/>
    <n v="2"/>
    <n v="1"/>
    <n v="1"/>
    <n v="2"/>
    <n v="5"/>
    <n v="3"/>
    <n v="11"/>
    <n v="1"/>
  </r>
  <r>
    <n v="7679"/>
    <n v="1985"/>
    <n v="40"/>
    <x v="3"/>
    <s v="Single"/>
    <s v="Adult"/>
    <n v="30298"/>
    <n v="0"/>
    <n v="0"/>
    <s v="19-05-2014"/>
    <n v="48"/>
    <n v="6"/>
    <n v="3"/>
    <n v="12"/>
    <n v="6"/>
    <n v="1"/>
    <n v="0"/>
    <n v="28"/>
    <n v="9.2415340946597137E-4"/>
    <s v="MeatProducts"/>
    <n v="1"/>
    <n v="1"/>
    <n v="1"/>
    <n v="3"/>
    <n v="3"/>
    <n v="3"/>
    <n v="11"/>
    <n v="0"/>
  </r>
  <r>
    <n v="291"/>
    <n v="1970"/>
    <n v="55"/>
    <x v="0"/>
    <s v="Married"/>
    <s v="Senior"/>
    <n v="72940"/>
    <n v="0"/>
    <n v="0"/>
    <s v="19-06-2013"/>
    <n v="13"/>
    <n v="182"/>
    <n v="74"/>
    <n v="298"/>
    <n v="162"/>
    <n v="149"/>
    <n v="116"/>
    <n v="865"/>
    <n v="1.1859062242939403E-2"/>
    <s v="MeatProducts"/>
    <n v="1"/>
    <n v="3"/>
    <n v="3"/>
    <n v="6"/>
    <n v="1"/>
    <n v="3"/>
    <n v="11"/>
    <n v="0"/>
  </r>
  <r>
    <n v="10207"/>
    <n v="1978"/>
    <n v="47"/>
    <x v="0"/>
    <s v="Together"/>
    <s v="Adult"/>
    <n v="22775"/>
    <n v="1"/>
    <n v="0"/>
    <s v="19-06-2013"/>
    <n v="40"/>
    <n v="5"/>
    <n v="1"/>
    <n v="8"/>
    <n v="0"/>
    <n v="0"/>
    <n v="1"/>
    <n v="14"/>
    <n v="6.1470911086717889E-4"/>
    <s v="MeatProducts"/>
    <n v="1"/>
    <n v="1"/>
    <n v="0"/>
    <n v="2"/>
    <n v="8"/>
    <n v="3"/>
    <n v="11"/>
    <n v="0"/>
  </r>
  <r>
    <n v="6437"/>
    <n v="1985"/>
    <n v="40"/>
    <x v="2"/>
    <s v="Single"/>
    <s v="Adult"/>
    <n v="41473"/>
    <n v="1"/>
    <n v="0"/>
    <s v="19-06-2013"/>
    <n v="80"/>
    <n v="21"/>
    <n v="8"/>
    <n v="20"/>
    <n v="15"/>
    <n v="3"/>
    <n v="9"/>
    <n v="67"/>
    <n v="1.6155088852988692E-3"/>
    <s v="Wines"/>
    <n v="1"/>
    <n v="2"/>
    <n v="0"/>
    <n v="3"/>
    <n v="7"/>
    <n v="3"/>
    <n v="11"/>
    <n v="0"/>
  </r>
  <r>
    <n v="4838"/>
    <n v="1978"/>
    <n v="47"/>
    <x v="0"/>
    <s v="Together"/>
    <s v="Adult"/>
    <n v="22775"/>
    <n v="1"/>
    <n v="0"/>
    <s v="19-06-2013"/>
    <n v="40"/>
    <n v="5"/>
    <n v="1"/>
    <n v="8"/>
    <n v="0"/>
    <n v="0"/>
    <n v="1"/>
    <n v="14"/>
    <n v="6.1470911086717889E-4"/>
    <s v="MeatProducts"/>
    <n v="1"/>
    <n v="1"/>
    <n v="0"/>
    <n v="2"/>
    <n v="8"/>
    <n v="3"/>
    <n v="11"/>
    <n v="0"/>
  </r>
  <r>
    <n v="8017"/>
    <n v="1981"/>
    <n v="44"/>
    <x v="2"/>
    <s v="Married"/>
    <s v="Adult"/>
    <n v="51111"/>
    <n v="1"/>
    <n v="1"/>
    <s v="19-06-2014"/>
    <n v="83"/>
    <n v="22"/>
    <n v="0"/>
    <n v="19"/>
    <n v="6"/>
    <n v="5"/>
    <n v="3"/>
    <n v="52"/>
    <n v="1.017393516072861E-3"/>
    <s v="Wines"/>
    <n v="2"/>
    <n v="2"/>
    <n v="0"/>
    <n v="3"/>
    <n v="6"/>
    <n v="3"/>
    <n v="11"/>
    <n v="0"/>
  </r>
  <r>
    <n v="5287"/>
    <n v="1973"/>
    <n v="52"/>
    <x v="0"/>
    <s v="Married"/>
    <s v="Senior"/>
    <n v="34961"/>
    <n v="1"/>
    <n v="0"/>
    <s v="19-06-2014"/>
    <n v="77"/>
    <n v="45"/>
    <n v="2"/>
    <n v="26"/>
    <n v="4"/>
    <n v="1"/>
    <n v="1"/>
    <n v="78"/>
    <n v="2.2310574640313492E-3"/>
    <s v="Wines"/>
    <n v="3"/>
    <n v="3"/>
    <n v="1"/>
    <n v="3"/>
    <n v="7"/>
    <n v="3"/>
    <n v="11"/>
    <n v="0"/>
  </r>
  <r>
    <n v="6271"/>
    <n v="1952"/>
    <n v="73"/>
    <x v="3"/>
    <s v="Married"/>
    <s v="Senior"/>
    <n v="50870"/>
    <n v="0"/>
    <n v="1"/>
    <s v="19-06-2014"/>
    <n v="13"/>
    <n v="53"/>
    <n v="0"/>
    <n v="8"/>
    <n v="0"/>
    <n v="0"/>
    <n v="2"/>
    <n v="61"/>
    <n v="1.1991350501277768E-3"/>
    <s v="Wines"/>
    <n v="1"/>
    <n v="2"/>
    <n v="0"/>
    <n v="3"/>
    <n v="5"/>
    <n v="3"/>
    <n v="11"/>
    <n v="0"/>
  </r>
  <r>
    <n v="10785"/>
    <n v="1969"/>
    <n v="56"/>
    <x v="0"/>
    <s v="Married"/>
    <s v="Senior"/>
    <n v="44078"/>
    <n v="1"/>
    <n v="1"/>
    <s v="19-06-2014"/>
    <n v="17"/>
    <n v="24"/>
    <n v="1"/>
    <n v="10"/>
    <n v="2"/>
    <n v="0"/>
    <n v="4"/>
    <n v="37"/>
    <n v="8.3942102636235764E-4"/>
    <s v="Wines"/>
    <n v="2"/>
    <n v="2"/>
    <n v="0"/>
    <n v="3"/>
    <n v="5"/>
    <n v="3"/>
    <n v="11"/>
    <n v="0"/>
  </r>
  <r>
    <n v="6071"/>
    <n v="1989"/>
    <n v="36"/>
    <x v="0"/>
    <s v="Single"/>
    <s v="Adult"/>
    <n v="81217"/>
    <n v="0"/>
    <n v="0"/>
    <s v="19-07-2013"/>
    <n v="77"/>
    <n v="493"/>
    <n v="70"/>
    <n v="324"/>
    <n v="146"/>
    <n v="40"/>
    <n v="84"/>
    <n v="1073"/>
    <n v="1.3211519755716168E-2"/>
    <s v="Wines"/>
    <n v="1"/>
    <n v="3"/>
    <n v="7"/>
    <n v="11"/>
    <n v="1"/>
    <n v="3"/>
    <n v="11"/>
    <n v="0"/>
  </r>
  <r>
    <n v="3479"/>
    <n v="1950"/>
    <n v="75"/>
    <x v="0"/>
    <s v="Single"/>
    <s v="Senior"/>
    <n v="16813"/>
    <n v="0"/>
    <n v="0"/>
    <s v="19-07-2013"/>
    <n v="49"/>
    <n v="4"/>
    <n v="8"/>
    <n v="11"/>
    <n v="12"/>
    <n v="2"/>
    <n v="13"/>
    <n v="37"/>
    <n v="2.2006780467495389E-3"/>
    <s v="GoldProds"/>
    <n v="1"/>
    <n v="2"/>
    <n v="0"/>
    <n v="3"/>
    <n v="7"/>
    <n v="3"/>
    <n v="11"/>
    <n v="0"/>
  </r>
  <r>
    <n v="295"/>
    <n v="1989"/>
    <n v="36"/>
    <x v="0"/>
    <s v="Single"/>
    <s v="Adult"/>
    <n v="81217"/>
    <n v="0"/>
    <n v="0"/>
    <s v="19-07-2013"/>
    <n v="77"/>
    <n v="493"/>
    <n v="70"/>
    <n v="324"/>
    <n v="146"/>
    <n v="40"/>
    <n v="84"/>
    <n v="1073"/>
    <n v="1.3211519755716168E-2"/>
    <s v="Wines"/>
    <n v="1"/>
    <n v="3"/>
    <n v="7"/>
    <n v="11"/>
    <n v="1"/>
    <n v="3"/>
    <n v="11"/>
    <n v="0"/>
  </r>
  <r>
    <n v="7397"/>
    <n v="1951"/>
    <n v="74"/>
    <x v="0"/>
    <s v="Single"/>
    <s v="Senior"/>
    <n v="49090"/>
    <n v="0"/>
    <n v="1"/>
    <s v="19-07-2013"/>
    <n v="45"/>
    <n v="494"/>
    <n v="5"/>
    <n v="82"/>
    <n v="7"/>
    <n v="0"/>
    <n v="100"/>
    <n v="588"/>
    <n v="1.1977999592585048E-2"/>
    <s v="Wines"/>
    <n v="3"/>
    <n v="7"/>
    <n v="2"/>
    <n v="9"/>
    <n v="7"/>
    <n v="3"/>
    <n v="11"/>
    <n v="0"/>
  </r>
  <r>
    <n v="10057"/>
    <n v="1951"/>
    <n v="74"/>
    <x v="0"/>
    <s v="Single"/>
    <s v="Senior"/>
    <n v="72282"/>
    <n v="0"/>
    <n v="0"/>
    <s v="19-07-2013"/>
    <n v="70"/>
    <n v="503"/>
    <n v="27"/>
    <n v="419"/>
    <n v="90"/>
    <n v="139"/>
    <n v="153"/>
    <n v="1178"/>
    <n v="1.6297280097396311E-2"/>
    <s v="Wines"/>
    <n v="1"/>
    <n v="5"/>
    <n v="7"/>
    <n v="9"/>
    <n v="7"/>
    <n v="3"/>
    <n v="11"/>
    <n v="1"/>
  </r>
  <r>
    <n v="8346"/>
    <n v="1974"/>
    <n v="51"/>
    <x v="0"/>
    <s v="Single"/>
    <s v="Senior"/>
    <n v="32233"/>
    <n v="1"/>
    <n v="0"/>
    <s v="19-08-2012"/>
    <n v="26"/>
    <n v="138"/>
    <n v="15"/>
    <n v="35"/>
    <n v="25"/>
    <n v="11"/>
    <n v="72"/>
    <n v="224"/>
    <n v="6.9493996835541215E-3"/>
    <s v="Wines"/>
    <n v="2"/>
    <n v="6"/>
    <n v="2"/>
    <n v="2"/>
    <n v="9"/>
    <n v="3"/>
    <n v="11"/>
    <n v="1"/>
  </r>
  <r>
    <n v="4764"/>
    <n v="1952"/>
    <n v="73"/>
    <x v="1"/>
    <s v="Together"/>
    <s v="Senior"/>
    <n v="40442"/>
    <n v="1"/>
    <n v="1"/>
    <s v="19-08-2012"/>
    <n v="52"/>
    <n v="45"/>
    <n v="12"/>
    <n v="52"/>
    <n v="25"/>
    <n v="22"/>
    <n v="13"/>
    <n v="156"/>
    <n v="3.8573759952524604E-3"/>
    <s v="MeatProducts"/>
    <n v="4"/>
    <n v="3"/>
    <n v="1"/>
    <n v="4"/>
    <n v="7"/>
    <n v="3"/>
    <n v="11"/>
    <n v="1"/>
  </r>
  <r>
    <n v="7930"/>
    <n v="1969"/>
    <n v="56"/>
    <x v="1"/>
    <s v="Single"/>
    <s v="Senior"/>
    <n v="26877"/>
    <n v="0"/>
    <n v="0"/>
    <s v="19-08-2013"/>
    <n v="74"/>
    <n v="101"/>
    <n v="13"/>
    <n v="76"/>
    <n v="20"/>
    <n v="18"/>
    <n v="40"/>
    <n v="228"/>
    <n v="8.4830896305391219E-3"/>
    <s v="Wines"/>
    <n v="2"/>
    <n v="3"/>
    <n v="1"/>
    <n v="6"/>
    <n v="6"/>
    <n v="3"/>
    <n v="11"/>
    <n v="0"/>
  </r>
  <r>
    <n v="10489"/>
    <n v="1973"/>
    <n v="52"/>
    <x v="0"/>
    <s v="Married"/>
    <s v="Senior"/>
    <n v="92955"/>
    <n v="0"/>
    <n v="0"/>
    <s v="19-08-2013"/>
    <n v="35"/>
    <n v="693"/>
    <n v="21"/>
    <n v="925"/>
    <n v="31"/>
    <n v="24"/>
    <n v="84"/>
    <n v="1694"/>
    <n v="1.8223871765908235E-2"/>
    <s v="MeatProducts"/>
    <n v="1"/>
    <n v="6"/>
    <n v="7"/>
    <n v="9"/>
    <n v="2"/>
    <n v="3"/>
    <n v="11"/>
    <n v="1"/>
  </r>
  <r>
    <n v="9483"/>
    <n v="1959"/>
    <n v="66"/>
    <x v="0"/>
    <s v="Together"/>
    <s v="Senior"/>
    <n v="57957"/>
    <n v="0"/>
    <n v="1"/>
    <s v="19-08-2013"/>
    <n v="24"/>
    <n v="290"/>
    <n v="59"/>
    <n v="177"/>
    <n v="77"/>
    <n v="5"/>
    <n v="29"/>
    <n v="608"/>
    <n v="1.0490536087099055E-2"/>
    <s v="Wines"/>
    <n v="7"/>
    <n v="4"/>
    <n v="6"/>
    <n v="8"/>
    <n v="3"/>
    <n v="3"/>
    <n v="11"/>
    <n v="0"/>
  </r>
  <r>
    <n v="1890"/>
    <n v="1971"/>
    <n v="54"/>
    <x v="2"/>
    <s v="Together"/>
    <s v="Senior"/>
    <n v="42033"/>
    <n v="1"/>
    <n v="1"/>
    <s v="19-09-2012"/>
    <n v="95"/>
    <n v="11"/>
    <n v="1"/>
    <n v="4"/>
    <n v="2"/>
    <n v="0"/>
    <n v="7"/>
    <n v="18"/>
    <n v="4.2823495824709159E-4"/>
    <s v="Wines"/>
    <n v="1"/>
    <n v="1"/>
    <n v="0"/>
    <n v="2"/>
    <n v="7"/>
    <n v="3"/>
    <n v="11"/>
    <n v="0"/>
  </r>
  <r>
    <n v="9938"/>
    <n v="1954"/>
    <n v="71"/>
    <x v="0"/>
    <s v="Married"/>
    <s v="Senior"/>
    <n v="80067"/>
    <n v="0"/>
    <n v="0"/>
    <s v="19-09-2013"/>
    <n v="82"/>
    <n v="519"/>
    <n v="17"/>
    <n v="813"/>
    <n v="27"/>
    <n v="173"/>
    <n v="51"/>
    <n v="1549"/>
    <n v="1.9346297475863965E-2"/>
    <s v="MeatProducts"/>
    <n v="1"/>
    <n v="4"/>
    <n v="6"/>
    <n v="6"/>
    <n v="2"/>
    <n v="3"/>
    <n v="11"/>
    <n v="0"/>
  </r>
  <r>
    <n v="4992"/>
    <n v="1975"/>
    <n v="50"/>
    <x v="1"/>
    <s v="Together"/>
    <s v="Adult"/>
    <n v="17459"/>
    <n v="1"/>
    <n v="0"/>
    <s v="19-09-2013"/>
    <n v="12"/>
    <n v="6"/>
    <n v="4"/>
    <n v="16"/>
    <n v="3"/>
    <n v="10"/>
    <n v="30"/>
    <n v="39"/>
    <n v="2.2338049143708115E-3"/>
    <s v="GoldProds"/>
    <n v="3"/>
    <n v="3"/>
    <n v="1"/>
    <n v="2"/>
    <n v="7"/>
    <n v="3"/>
    <n v="11"/>
    <n v="1"/>
  </r>
  <r>
    <n v="5909"/>
    <n v="1964"/>
    <n v="61"/>
    <x v="0"/>
    <s v="Married"/>
    <s v="Senior"/>
    <n v="58512"/>
    <n v="0"/>
    <n v="1"/>
    <s v="19-09-2013"/>
    <n v="25"/>
    <n v="895"/>
    <n v="10"/>
    <n v="101"/>
    <n v="13"/>
    <n v="0"/>
    <n v="152"/>
    <n v="1019"/>
    <n v="1.7415231063713427E-2"/>
    <s v="Wines"/>
    <n v="5"/>
    <n v="3"/>
    <n v="4"/>
    <n v="8"/>
    <n v="8"/>
    <n v="3"/>
    <n v="11"/>
    <n v="0"/>
  </r>
  <r>
    <n v="821"/>
    <n v="1992"/>
    <n v="33"/>
    <x v="1"/>
    <s v="Single"/>
    <s v="Adult"/>
    <n v="92859"/>
    <n v="0"/>
    <n v="0"/>
    <s v="19-10-2012"/>
    <n v="46"/>
    <n v="962"/>
    <n v="61"/>
    <n v="921"/>
    <n v="52"/>
    <n v="61"/>
    <n v="20"/>
    <n v="2057"/>
    <n v="2.2151864655014591E-2"/>
    <s v="Wines"/>
    <n v="1"/>
    <n v="5"/>
    <n v="4"/>
    <n v="12"/>
    <n v="2"/>
    <n v="3"/>
    <n v="11"/>
    <n v="0"/>
  </r>
  <r>
    <n v="7444"/>
    <n v="1969"/>
    <n v="56"/>
    <x v="1"/>
    <s v="Married"/>
    <s v="Senior"/>
    <n v="42169"/>
    <n v="1"/>
    <n v="1"/>
    <s v="19-10-2013"/>
    <n v="20"/>
    <n v="19"/>
    <n v="0"/>
    <n v="9"/>
    <n v="0"/>
    <n v="0"/>
    <n v="2"/>
    <n v="28"/>
    <n v="6.639948777538002E-4"/>
    <s v="Wines"/>
    <n v="2"/>
    <n v="1"/>
    <n v="0"/>
    <n v="3"/>
    <n v="8"/>
    <n v="3"/>
    <n v="11"/>
    <n v="0"/>
  </r>
  <r>
    <n v="1655"/>
    <n v="1979"/>
    <n v="46"/>
    <x v="0"/>
    <s v="Together"/>
    <s v="Adult"/>
    <n v="34350"/>
    <n v="1"/>
    <n v="0"/>
    <s v="19-10-2013"/>
    <n v="81"/>
    <n v="16"/>
    <n v="3"/>
    <n v="15"/>
    <n v="2"/>
    <n v="1"/>
    <n v="11"/>
    <n v="37"/>
    <n v="1.0771470160116448E-3"/>
    <s v="Wines"/>
    <n v="1"/>
    <n v="1"/>
    <n v="0"/>
    <n v="3"/>
    <n v="7"/>
    <n v="3"/>
    <n v="11"/>
    <n v="0"/>
  </r>
  <r>
    <n v="6260"/>
    <n v="1955"/>
    <n v="70"/>
    <x v="1"/>
    <s v="Together"/>
    <s v="Senior"/>
    <n v="82384"/>
    <n v="0"/>
    <n v="0"/>
    <s v="19-11-2012"/>
    <n v="55"/>
    <n v="984"/>
    <n v="51"/>
    <n v="432"/>
    <n v="180"/>
    <n v="120"/>
    <n v="190"/>
    <n v="1767"/>
    <n v="2.1448339483394835E-2"/>
    <s v="Wines"/>
    <n v="1"/>
    <n v="3"/>
    <n v="10"/>
    <n v="13"/>
    <n v="1"/>
    <n v="3"/>
    <n v="11"/>
    <n v="1"/>
  </r>
  <r>
    <n v="8996"/>
    <n v="1957"/>
    <n v="68"/>
    <x v="3"/>
    <s v="Married"/>
    <s v="Senior"/>
    <s v="NILL"/>
    <n v="2"/>
    <n v="1"/>
    <s v="19-11-2012"/>
    <n v="4"/>
    <n v="230"/>
    <n v="42"/>
    <n v="192"/>
    <n v="49"/>
    <n v="37"/>
    <n v="53"/>
    <n v="550"/>
    <e v="#VALUE!"/>
    <s v="Wines"/>
    <n v="12"/>
    <n v="7"/>
    <n v="2"/>
    <n v="8"/>
    <n v="9"/>
    <n v="3"/>
    <n v="11"/>
    <n v="0"/>
  </r>
  <r>
    <n v="6250"/>
    <n v="1949"/>
    <n v="76"/>
    <x v="3"/>
    <s v="Widow"/>
    <s v="Senior"/>
    <n v="54356"/>
    <n v="0"/>
    <n v="1"/>
    <s v="19-11-2012"/>
    <n v="62"/>
    <n v="710"/>
    <n v="15"/>
    <n v="30"/>
    <n v="20"/>
    <n v="0"/>
    <n v="0"/>
    <n v="775"/>
    <n v="1.4257855618514975E-2"/>
    <s v="Wines"/>
    <n v="3"/>
    <n v="11"/>
    <n v="2"/>
    <n v="8"/>
    <n v="8"/>
    <n v="3"/>
    <n v="11"/>
    <n v="1"/>
  </r>
  <r>
    <n v="10727"/>
    <n v="1970"/>
    <n v="55"/>
    <x v="3"/>
    <s v="Married"/>
    <s v="Senior"/>
    <n v="69084"/>
    <n v="1"/>
    <n v="0"/>
    <s v="19-11-2013"/>
    <n v="43"/>
    <n v="1181"/>
    <n v="107"/>
    <n v="199"/>
    <n v="39"/>
    <n v="30"/>
    <n v="30"/>
    <n v="1556"/>
    <n v="2.2523304962075157E-2"/>
    <s v="Wines"/>
    <n v="2"/>
    <n v="7"/>
    <n v="3"/>
    <n v="13"/>
    <n v="8"/>
    <n v="3"/>
    <n v="11"/>
    <n v="0"/>
  </r>
  <r>
    <n v="749"/>
    <n v="1981"/>
    <n v="44"/>
    <x v="0"/>
    <s v="Together"/>
    <s v="Adult"/>
    <n v="42162"/>
    <n v="1"/>
    <n v="0"/>
    <s v="19-11-2013"/>
    <n v="31"/>
    <n v="46"/>
    <n v="7"/>
    <n v="59"/>
    <n v="2"/>
    <n v="4"/>
    <n v="27"/>
    <n v="118"/>
    <n v="2.7987287130591528E-3"/>
    <s v="MeatProducts"/>
    <n v="2"/>
    <n v="3"/>
    <n v="1"/>
    <n v="3"/>
    <n v="6"/>
    <n v="3"/>
    <n v="11"/>
    <n v="1"/>
  </r>
  <r>
    <n v="5299"/>
    <n v="1970"/>
    <n v="55"/>
    <x v="3"/>
    <s v="Married"/>
    <s v="Senior"/>
    <n v="69084"/>
    <n v="1"/>
    <n v="0"/>
    <s v="19-11-2013"/>
    <n v="43"/>
    <n v="1181"/>
    <n v="107"/>
    <n v="199"/>
    <n v="39"/>
    <n v="30"/>
    <n v="30"/>
    <n v="1556"/>
    <n v="2.2523304962075157E-2"/>
    <s v="Wines"/>
    <n v="2"/>
    <n v="7"/>
    <n v="3"/>
    <n v="13"/>
    <n v="8"/>
    <n v="3"/>
    <n v="11"/>
    <n v="0"/>
  </r>
  <r>
    <n v="5846"/>
    <n v="1977"/>
    <n v="48"/>
    <x v="0"/>
    <s v="Divorced"/>
    <s v="Adult"/>
    <n v="40246"/>
    <n v="1"/>
    <n v="0"/>
    <s v="19-12-2012"/>
    <n v="68"/>
    <n v="2"/>
    <n v="1"/>
    <n v="6"/>
    <n v="2"/>
    <n v="1"/>
    <n v="1"/>
    <n v="12"/>
    <n v="2.9816627739402674E-4"/>
    <s v="MeatProducts"/>
    <n v="1"/>
    <n v="1"/>
    <n v="0"/>
    <n v="2"/>
    <n v="6"/>
    <n v="3"/>
    <n v="11"/>
    <n v="0"/>
  </r>
  <r>
    <n v="3629"/>
    <n v="1978"/>
    <n v="47"/>
    <x v="0"/>
    <s v="Single"/>
    <s v="Adult"/>
    <n v="38557"/>
    <n v="1"/>
    <n v="0"/>
    <s v="19-12-2012"/>
    <n v="17"/>
    <n v="76"/>
    <n v="3"/>
    <n v="31"/>
    <n v="4"/>
    <n v="4"/>
    <n v="27"/>
    <n v="118"/>
    <n v="3.0604040770806857E-3"/>
    <s v="Wines"/>
    <n v="2"/>
    <n v="3"/>
    <n v="1"/>
    <n v="3"/>
    <n v="7"/>
    <n v="3"/>
    <n v="11"/>
    <n v="0"/>
  </r>
  <r>
    <n v="5114"/>
    <n v="1965"/>
    <n v="60"/>
    <x v="1"/>
    <s v="Married"/>
    <s v="Senior"/>
    <n v="74806"/>
    <n v="0"/>
    <n v="1"/>
    <s v="19-12-2012"/>
    <n v="1"/>
    <n v="670"/>
    <n v="9"/>
    <n v="249"/>
    <n v="0"/>
    <n v="28"/>
    <n v="9"/>
    <n v="956"/>
    <n v="1.2779723551586771E-2"/>
    <s v="Wines"/>
    <n v="2"/>
    <n v="5"/>
    <n v="4"/>
    <n v="5"/>
    <n v="4"/>
    <n v="3"/>
    <n v="11"/>
    <n v="0"/>
  </r>
  <r>
    <n v="7734"/>
    <n v="1993"/>
    <n v="32"/>
    <x v="0"/>
    <s v="Absurd"/>
    <s v="Adult"/>
    <n v="79244"/>
    <n v="0"/>
    <n v="0"/>
    <s v="19-12-2012"/>
    <n v="58"/>
    <n v="471"/>
    <n v="102"/>
    <n v="125"/>
    <n v="212"/>
    <n v="61"/>
    <n v="245"/>
    <n v="971"/>
    <n v="1.2253293624753924E-2"/>
    <s v="Wines"/>
    <n v="1"/>
    <n v="4"/>
    <n v="10"/>
    <n v="7"/>
    <n v="1"/>
    <n v="3"/>
    <n v="11"/>
    <n v="1"/>
  </r>
  <r>
    <n v="6327"/>
    <n v="1967"/>
    <n v="58"/>
    <x v="0"/>
    <s v="Together"/>
    <s v="Senior"/>
    <n v="65777"/>
    <n v="0"/>
    <n v="0"/>
    <s v="19-12-2013"/>
    <n v="87"/>
    <n v="565"/>
    <n v="32"/>
    <n v="435"/>
    <n v="28"/>
    <n v="32"/>
    <n v="54"/>
    <n v="1092"/>
    <n v="1.6601547653435092E-2"/>
    <s v="Wines"/>
    <n v="1"/>
    <n v="2"/>
    <n v="8"/>
    <n v="6"/>
    <n v="1"/>
    <n v="3"/>
    <n v="11"/>
    <n v="0"/>
  </r>
  <r>
    <n v="9349"/>
    <n v="1985"/>
    <n v="40"/>
    <x v="0"/>
    <s v="Married"/>
    <s v="Adult"/>
    <n v="92533"/>
    <n v="0"/>
    <n v="0"/>
    <s v="19-12-2013"/>
    <n v="84"/>
    <n v="693"/>
    <n v="21"/>
    <n v="118"/>
    <n v="110"/>
    <n v="147"/>
    <n v="42"/>
    <n v="1089"/>
    <n v="1.1768774383193023E-2"/>
    <s v="Wines"/>
    <n v="1"/>
    <n v="6"/>
    <n v="5"/>
    <n v="11"/>
    <n v="2"/>
    <n v="3"/>
    <n v="11"/>
    <n v="0"/>
  </r>
  <r>
    <n v="3641"/>
    <n v="1976"/>
    <n v="49"/>
    <x v="0"/>
    <s v="Married"/>
    <s v="Adult"/>
    <n v="13624"/>
    <n v="1"/>
    <n v="0"/>
    <s v="20-01-2013"/>
    <n v="93"/>
    <n v="10"/>
    <n v="2"/>
    <n v="15"/>
    <n v="2"/>
    <n v="1"/>
    <n v="6"/>
    <n v="30"/>
    <n v="2.201996476805637E-3"/>
    <s v="MeatProducts"/>
    <n v="2"/>
    <n v="2"/>
    <n v="0"/>
    <n v="3"/>
    <n v="6"/>
    <n v="3"/>
    <n v="11"/>
    <n v="0"/>
  </r>
  <r>
    <n v="199"/>
    <n v="1962"/>
    <n v="63"/>
    <x v="1"/>
    <s v="Single"/>
    <s v="Senior"/>
    <n v="45183"/>
    <n v="0"/>
    <n v="0"/>
    <s v="20-01-2013"/>
    <n v="33"/>
    <n v="219"/>
    <n v="3"/>
    <n v="60"/>
    <n v="12"/>
    <n v="9"/>
    <n v="12"/>
    <n v="303"/>
    <n v="6.7060620144744707E-3"/>
    <s v="Wines"/>
    <n v="1"/>
    <n v="4"/>
    <n v="1"/>
    <n v="7"/>
    <n v="7"/>
    <n v="3"/>
    <n v="11"/>
    <n v="0"/>
  </r>
  <r>
    <n v="591"/>
    <n v="1957"/>
    <n v="68"/>
    <x v="0"/>
    <s v="Widow"/>
    <s v="Senior"/>
    <n v="66033"/>
    <n v="0"/>
    <n v="1"/>
    <s v="20-01-2013"/>
    <n v="76"/>
    <n v="293"/>
    <n v="35"/>
    <n v="179"/>
    <n v="46"/>
    <n v="59"/>
    <n v="65"/>
    <n v="612"/>
    <n v="9.2680932261142157E-3"/>
    <s v="Wines"/>
    <n v="2"/>
    <n v="8"/>
    <n v="3"/>
    <n v="7"/>
    <n v="7"/>
    <n v="3"/>
    <n v="11"/>
    <n v="0"/>
  </r>
  <r>
    <n v="9710"/>
    <n v="1969"/>
    <n v="56"/>
    <x v="3"/>
    <s v="Divorced"/>
    <s v="Senior"/>
    <n v="58086"/>
    <n v="0"/>
    <n v="1"/>
    <s v="20-01-2013"/>
    <n v="80"/>
    <n v="708"/>
    <n v="7"/>
    <n v="62"/>
    <n v="0"/>
    <n v="0"/>
    <n v="15"/>
    <n v="777"/>
    <n v="1.3376717281272595E-2"/>
    <s v="Wines"/>
    <n v="2"/>
    <n v="11"/>
    <n v="3"/>
    <n v="7"/>
    <n v="8"/>
    <n v="3"/>
    <n v="11"/>
    <n v="0"/>
  </r>
  <r>
    <n v="10513"/>
    <n v="1992"/>
    <n v="33"/>
    <x v="0"/>
    <s v="Together"/>
    <s v="Adult"/>
    <n v="63207"/>
    <n v="0"/>
    <n v="0"/>
    <s v="20-01-2013"/>
    <n v="68"/>
    <n v="438"/>
    <n v="169"/>
    <n v="565"/>
    <n v="91"/>
    <n v="169"/>
    <n v="70"/>
    <n v="1432"/>
    <n v="2.2655718512190105E-2"/>
    <s v="MeatProducts"/>
    <n v="1"/>
    <n v="2"/>
    <n v="3"/>
    <n v="6"/>
    <n v="7"/>
    <n v="3"/>
    <n v="11"/>
    <n v="0"/>
  </r>
  <r>
    <n v="5255"/>
    <n v="1986"/>
    <n v="39"/>
    <x v="0"/>
    <s v="Single"/>
    <s v="Adult"/>
    <s v="NILL"/>
    <n v="1"/>
    <n v="0"/>
    <s v="20-02-2013"/>
    <n v="19"/>
    <n v="5"/>
    <n v="1"/>
    <n v="3"/>
    <n v="3"/>
    <n v="263"/>
    <n v="362"/>
    <n v="275"/>
    <e v="#VALUE!"/>
    <s v="GoldProds"/>
    <n v="0"/>
    <n v="27"/>
    <n v="0"/>
    <n v="0"/>
    <n v="1"/>
    <n v="3"/>
    <n v="11"/>
    <n v="0"/>
  </r>
  <r>
    <n v="8755"/>
    <n v="1946"/>
    <n v="79"/>
    <x v="1"/>
    <s v="Married"/>
    <s v="Senior"/>
    <n v="68657"/>
    <n v="0"/>
    <n v="0"/>
    <s v="20-02-2013"/>
    <n v="4"/>
    <n v="482"/>
    <n v="34"/>
    <n v="471"/>
    <n v="119"/>
    <n v="68"/>
    <n v="22"/>
    <n v="1174"/>
    <n v="1.7099494589044088E-2"/>
    <s v="Wines"/>
    <n v="1"/>
    <n v="3"/>
    <n v="5"/>
    <n v="9"/>
    <n v="7"/>
    <n v="3"/>
    <n v="11"/>
    <n v="0"/>
  </r>
  <r>
    <n v="1388"/>
    <n v="1975"/>
    <n v="50"/>
    <x v="0"/>
    <s v="Single"/>
    <s v="Adult"/>
    <n v="33249"/>
    <n v="1"/>
    <n v="0"/>
    <s v="20-02-2013"/>
    <n v="11"/>
    <n v="6"/>
    <n v="10"/>
    <n v="21"/>
    <n v="19"/>
    <n v="14"/>
    <n v="42"/>
    <n v="70"/>
    <n v="2.1053264759842401E-3"/>
    <s v="GoldProds"/>
    <n v="2"/>
    <n v="2"/>
    <n v="1"/>
    <n v="3"/>
    <n v="6"/>
    <n v="3"/>
    <n v="11"/>
    <n v="0"/>
  </r>
  <r>
    <n v="4436"/>
    <n v="1976"/>
    <n v="49"/>
    <x v="0"/>
    <s v="Single"/>
    <s v="Adult"/>
    <n v="20180"/>
    <n v="0"/>
    <n v="0"/>
    <s v="20-02-2013"/>
    <n v="27"/>
    <n v="18"/>
    <n v="42"/>
    <n v="24"/>
    <n v="15"/>
    <n v="20"/>
    <n v="18"/>
    <n v="119"/>
    <n v="5.8969276511397425E-3"/>
    <s v="Fruits"/>
    <n v="1"/>
    <n v="2"/>
    <n v="1"/>
    <n v="4"/>
    <n v="7"/>
    <n v="3"/>
    <n v="11"/>
    <n v="0"/>
  </r>
  <r>
    <n v="1118"/>
    <n v="1956"/>
    <n v="69"/>
    <x v="1"/>
    <s v="Married"/>
    <s v="Senior"/>
    <n v="50965"/>
    <n v="0"/>
    <n v="1"/>
    <s v="20-02-2013"/>
    <n v="87"/>
    <n v="544"/>
    <n v="13"/>
    <n v="85"/>
    <n v="8"/>
    <n v="6"/>
    <n v="29"/>
    <n v="656"/>
    <n v="1.2871578534288237E-2"/>
    <s v="Wines"/>
    <n v="3"/>
    <n v="10"/>
    <n v="4"/>
    <n v="5"/>
    <n v="8"/>
    <n v="3"/>
    <n v="11"/>
    <n v="0"/>
  </r>
  <r>
    <n v="979"/>
    <n v="1975"/>
    <n v="50"/>
    <x v="0"/>
    <s v="Single"/>
    <s v="Adult"/>
    <n v="33249"/>
    <n v="1"/>
    <n v="0"/>
    <s v="20-02-2013"/>
    <n v="11"/>
    <n v="6"/>
    <n v="10"/>
    <n v="21"/>
    <n v="19"/>
    <n v="14"/>
    <n v="42"/>
    <n v="70"/>
    <n v="2.1053264759842401E-3"/>
    <s v="GoldProds"/>
    <n v="2"/>
    <n v="2"/>
    <n v="1"/>
    <n v="3"/>
    <n v="6"/>
    <n v="3"/>
    <n v="11"/>
    <n v="0"/>
  </r>
  <r>
    <n v="2929"/>
    <n v="1976"/>
    <n v="49"/>
    <x v="0"/>
    <s v="Single"/>
    <s v="Adult"/>
    <n v="20180"/>
    <n v="0"/>
    <n v="0"/>
    <s v="20-02-2013"/>
    <n v="27"/>
    <n v="18"/>
    <n v="42"/>
    <n v="24"/>
    <n v="15"/>
    <n v="20"/>
    <n v="18"/>
    <n v="119"/>
    <n v="5.8969276511397425E-3"/>
    <s v="Fruits"/>
    <n v="1"/>
    <n v="2"/>
    <n v="1"/>
    <n v="4"/>
    <n v="7"/>
    <n v="3"/>
    <n v="11"/>
    <n v="0"/>
  </r>
  <r>
    <n v="6798"/>
    <n v="1966"/>
    <n v="59"/>
    <x v="0"/>
    <s v="Single"/>
    <s v="Senior"/>
    <n v="37070"/>
    <n v="1"/>
    <n v="1"/>
    <s v="20-03-2013"/>
    <n v="30"/>
    <n v="231"/>
    <n v="7"/>
    <n v="137"/>
    <n v="4"/>
    <n v="15"/>
    <n v="39"/>
    <n v="394"/>
    <n v="1.0628540598867009E-2"/>
    <s v="Wines"/>
    <n v="9"/>
    <n v="5"/>
    <n v="1"/>
    <n v="8"/>
    <n v="7"/>
    <n v="3"/>
    <n v="11"/>
    <n v="1"/>
  </r>
  <r>
    <n v="5181"/>
    <n v="1982"/>
    <n v="43"/>
    <x v="4"/>
    <s v="Single"/>
    <s v="Adult"/>
    <n v="24367"/>
    <n v="1"/>
    <n v="0"/>
    <s v="20-03-2013"/>
    <n v="58"/>
    <n v="2"/>
    <n v="4"/>
    <n v="2"/>
    <n v="0"/>
    <n v="11"/>
    <n v="5"/>
    <n v="19"/>
    <n v="7.7974309516969673E-4"/>
    <s v="Sweet"/>
    <n v="1"/>
    <n v="1"/>
    <n v="0"/>
    <n v="2"/>
    <n v="9"/>
    <n v="3"/>
    <n v="11"/>
    <n v="0"/>
  </r>
  <r>
    <n v="4168"/>
    <n v="1966"/>
    <n v="59"/>
    <x v="0"/>
    <s v="Single"/>
    <s v="Senior"/>
    <n v="37070"/>
    <n v="1"/>
    <n v="1"/>
    <s v="20-03-2013"/>
    <n v="30"/>
    <n v="231"/>
    <n v="7"/>
    <n v="137"/>
    <n v="4"/>
    <n v="15"/>
    <n v="39"/>
    <n v="394"/>
    <n v="1.0628540598867009E-2"/>
    <s v="Wines"/>
    <n v="9"/>
    <n v="5"/>
    <n v="1"/>
    <n v="8"/>
    <n v="7"/>
    <n v="3"/>
    <n v="11"/>
    <n v="1"/>
  </r>
  <r>
    <n v="5726"/>
    <n v="1983"/>
    <n v="42"/>
    <x v="1"/>
    <s v="Single"/>
    <s v="Adult"/>
    <n v="31788"/>
    <n v="1"/>
    <n v="0"/>
    <s v="20-03-2014"/>
    <n v="15"/>
    <n v="16"/>
    <n v="7"/>
    <n v="23"/>
    <n v="0"/>
    <n v="8"/>
    <n v="6"/>
    <n v="54"/>
    <n v="1.6987542468856172E-3"/>
    <s v="MeatProducts"/>
    <n v="3"/>
    <n v="3"/>
    <n v="0"/>
    <n v="4"/>
    <n v="5"/>
    <n v="3"/>
    <n v="11"/>
    <n v="0"/>
  </r>
  <r>
    <n v="3643"/>
    <n v="1974"/>
    <n v="51"/>
    <x v="1"/>
    <s v="Married"/>
    <s v="Senior"/>
    <n v="63206"/>
    <n v="0"/>
    <n v="0"/>
    <s v="20-03-2014"/>
    <n v="65"/>
    <n v="750"/>
    <n v="8"/>
    <n v="125"/>
    <n v="11"/>
    <n v="8"/>
    <n v="26"/>
    <n v="902"/>
    <n v="1.427079707622694E-2"/>
    <s v="Wines"/>
    <n v="1"/>
    <n v="4"/>
    <n v="3"/>
    <n v="6"/>
    <n v="2"/>
    <n v="3"/>
    <n v="11"/>
    <n v="0"/>
  </r>
  <r>
    <n v="5866"/>
    <n v="1974"/>
    <n v="51"/>
    <x v="0"/>
    <s v="Together"/>
    <s v="Senior"/>
    <n v="48186"/>
    <n v="1"/>
    <n v="0"/>
    <s v="20-03-2014"/>
    <n v="39"/>
    <n v="97"/>
    <n v="3"/>
    <n v="66"/>
    <n v="12"/>
    <n v="7"/>
    <n v="34"/>
    <n v="185"/>
    <n v="3.8392894201635329E-3"/>
    <s v="Wines"/>
    <n v="3"/>
    <n v="4"/>
    <n v="1"/>
    <n v="4"/>
    <n v="7"/>
    <n v="3"/>
    <n v="11"/>
    <n v="0"/>
  </r>
  <r>
    <n v="1055"/>
    <n v="1976"/>
    <n v="49"/>
    <x v="1"/>
    <s v="Married"/>
    <s v="Adult"/>
    <n v="53204"/>
    <n v="1"/>
    <n v="1"/>
    <s v="20-03-2014"/>
    <n v="40"/>
    <n v="29"/>
    <n v="0"/>
    <n v="8"/>
    <n v="2"/>
    <n v="0"/>
    <n v="6"/>
    <n v="39"/>
    <n v="7.3302759191038271E-4"/>
    <s v="Wines"/>
    <n v="1"/>
    <n v="1"/>
    <n v="0"/>
    <n v="3"/>
    <n v="4"/>
    <n v="3"/>
    <n v="11"/>
    <n v="0"/>
  </r>
  <r>
    <n v="4518"/>
    <n v="1979"/>
    <n v="46"/>
    <x v="0"/>
    <s v="Together"/>
    <s v="Adult"/>
    <n v="85693"/>
    <n v="0"/>
    <n v="1"/>
    <s v="20-04-2013"/>
    <n v="59"/>
    <n v="386"/>
    <n v="172"/>
    <n v="183"/>
    <n v="185"/>
    <n v="132"/>
    <n v="111"/>
    <n v="1058"/>
    <n v="1.2346399355840034E-2"/>
    <s v="Wines"/>
    <n v="2"/>
    <n v="9"/>
    <n v="5"/>
    <n v="11"/>
    <n v="5"/>
    <n v="3"/>
    <n v="11"/>
    <n v="0"/>
  </r>
  <r>
    <n v="5585"/>
    <n v="1972"/>
    <n v="53"/>
    <x v="0"/>
    <s v="Single"/>
    <s v="Senior"/>
    <n v="21359"/>
    <n v="1"/>
    <n v="0"/>
    <s v="20-04-2013"/>
    <n v="1"/>
    <n v="12"/>
    <n v="2"/>
    <n v="17"/>
    <n v="6"/>
    <n v="1"/>
    <n v="10"/>
    <n v="38"/>
    <n v="1.7791095088721383E-3"/>
    <s v="MeatProducts"/>
    <n v="2"/>
    <n v="2"/>
    <n v="0"/>
    <n v="3"/>
    <n v="8"/>
    <n v="3"/>
    <n v="11"/>
    <n v="1"/>
  </r>
  <r>
    <n v="6197"/>
    <n v="1962"/>
    <n v="63"/>
    <x v="3"/>
    <s v="Single"/>
    <s v="Senior"/>
    <n v="27238"/>
    <n v="1"/>
    <n v="1"/>
    <s v="20-04-2013"/>
    <n v="39"/>
    <n v="37"/>
    <n v="0"/>
    <n v="17"/>
    <n v="0"/>
    <n v="0"/>
    <n v="3"/>
    <n v="54"/>
    <n v="1.9825244144210294E-3"/>
    <s v="Wines"/>
    <n v="3"/>
    <n v="3"/>
    <n v="0"/>
    <n v="3"/>
    <n v="9"/>
    <n v="3"/>
    <n v="11"/>
    <n v="0"/>
  </r>
  <r>
    <n v="2315"/>
    <n v="1960"/>
    <n v="65"/>
    <x v="0"/>
    <s v="Divorced"/>
    <s v="Senior"/>
    <n v="58401"/>
    <n v="0"/>
    <n v="1"/>
    <s v="20-04-2014"/>
    <n v="55"/>
    <n v="10"/>
    <n v="0"/>
    <n v="11"/>
    <n v="17"/>
    <n v="29"/>
    <n v="29"/>
    <n v="67"/>
    <n v="1.1472406294412768E-3"/>
    <s v="Sweet"/>
    <n v="1"/>
    <n v="1"/>
    <n v="2"/>
    <n v="2"/>
    <n v="4"/>
    <n v="3"/>
    <n v="11"/>
    <n v="0"/>
  </r>
  <r>
    <n v="7718"/>
    <n v="1947"/>
    <n v="78"/>
    <x v="1"/>
    <s v="Together"/>
    <s v="Senior"/>
    <n v="66000"/>
    <n v="0"/>
    <n v="0"/>
    <s v="20-04-2014"/>
    <n v="36"/>
    <n v="244"/>
    <n v="51"/>
    <n v="270"/>
    <n v="101"/>
    <n v="0"/>
    <n v="45"/>
    <n v="666"/>
    <n v="1.0090909090909091E-2"/>
    <s v="MeatProducts"/>
    <n v="1"/>
    <n v="1"/>
    <n v="3"/>
    <n v="5"/>
    <n v="1"/>
    <n v="3"/>
    <n v="11"/>
    <n v="0"/>
  </r>
  <r>
    <n v="9635"/>
    <n v="1983"/>
    <n v="42"/>
    <x v="1"/>
    <s v="Married"/>
    <s v="Adult"/>
    <n v="35876"/>
    <n v="0"/>
    <n v="0"/>
    <s v="20-04-2014"/>
    <n v="13"/>
    <n v="66"/>
    <n v="2"/>
    <n v="40"/>
    <n v="4"/>
    <n v="3"/>
    <n v="14"/>
    <n v="115"/>
    <n v="3.20548556137808E-3"/>
    <s v="Wines"/>
    <n v="1"/>
    <n v="3"/>
    <n v="1"/>
    <n v="3"/>
    <n v="6"/>
    <n v="3"/>
    <n v="11"/>
    <n v="0"/>
  </r>
  <r>
    <n v="5832"/>
    <n v="1960"/>
    <n v="65"/>
    <x v="2"/>
    <s v="Together"/>
    <s v="Senior"/>
    <n v="92556"/>
    <n v="0"/>
    <n v="0"/>
    <s v="20-04-2014"/>
    <n v="32"/>
    <n v="493"/>
    <n v="183"/>
    <n v="352"/>
    <n v="184"/>
    <n v="23"/>
    <n v="28"/>
    <n v="1235"/>
    <n v="1.3343273261592981E-2"/>
    <s v="Wines"/>
    <n v="0"/>
    <n v="3"/>
    <n v="5"/>
    <n v="13"/>
    <n v="0"/>
    <n v="3"/>
    <n v="11"/>
    <n v="0"/>
  </r>
  <r>
    <n v="2176"/>
    <n v="1972"/>
    <n v="53"/>
    <x v="0"/>
    <s v="Married"/>
    <s v="Senior"/>
    <n v="80134"/>
    <n v="1"/>
    <n v="0"/>
    <s v="20-05-2013"/>
    <n v="40"/>
    <n v="1218"/>
    <n v="16"/>
    <n v="272"/>
    <n v="104"/>
    <n v="0"/>
    <n v="80"/>
    <n v="1610"/>
    <n v="2.0091346993785411E-2"/>
    <s v="Wines"/>
    <n v="2"/>
    <n v="5"/>
    <n v="3"/>
    <n v="6"/>
    <n v="6"/>
    <n v="3"/>
    <n v="11"/>
    <n v="1"/>
  </r>
  <r>
    <n v="10552"/>
    <n v="1979"/>
    <n v="46"/>
    <x v="2"/>
    <s v="Married"/>
    <s v="Adult"/>
    <n v="54210"/>
    <n v="0"/>
    <n v="1"/>
    <s v="20-05-2013"/>
    <n v="18"/>
    <n v="70"/>
    <n v="54"/>
    <n v="109"/>
    <n v="80"/>
    <n v="9"/>
    <n v="45"/>
    <n v="322"/>
    <n v="5.9398634938203285E-3"/>
    <s v="MeatProducts"/>
    <n v="2"/>
    <n v="4"/>
    <n v="1"/>
    <n v="7"/>
    <n v="5"/>
    <n v="3"/>
    <n v="11"/>
    <n v="0"/>
  </r>
  <r>
    <n v="9121"/>
    <n v="1972"/>
    <n v="53"/>
    <x v="0"/>
    <s v="Married"/>
    <s v="Senior"/>
    <n v="80134"/>
    <n v="1"/>
    <n v="0"/>
    <s v="20-05-2013"/>
    <n v="40"/>
    <n v="1218"/>
    <n v="16"/>
    <n v="272"/>
    <n v="104"/>
    <n v="0"/>
    <n v="80"/>
    <n v="1610"/>
    <n v="2.0091346993785411E-2"/>
    <s v="Wines"/>
    <n v="2"/>
    <n v="5"/>
    <n v="3"/>
    <n v="6"/>
    <n v="6"/>
    <n v="3"/>
    <n v="11"/>
    <n v="1"/>
  </r>
  <r>
    <n v="10091"/>
    <n v="1956"/>
    <n v="69"/>
    <x v="0"/>
    <s v="Single"/>
    <s v="Senior"/>
    <n v="60230"/>
    <n v="0"/>
    <n v="1"/>
    <s v="20-05-2013"/>
    <n v="78"/>
    <n v="520"/>
    <n v="20"/>
    <n v="367"/>
    <n v="39"/>
    <n v="81"/>
    <n v="40"/>
    <n v="1027"/>
    <n v="1.7051303337207373E-2"/>
    <s v="Wines"/>
    <n v="2"/>
    <n v="6"/>
    <n v="3"/>
    <n v="6"/>
    <n v="5"/>
    <n v="3"/>
    <n v="11"/>
    <n v="0"/>
  </r>
  <r>
    <n v="2002"/>
    <n v="1958"/>
    <n v="67"/>
    <x v="0"/>
    <s v="Divorced"/>
    <s v="Senior"/>
    <n v="71964"/>
    <n v="0"/>
    <n v="0"/>
    <s v="20-05-2013"/>
    <n v="81"/>
    <n v="587"/>
    <n v="51"/>
    <n v="932"/>
    <n v="180"/>
    <n v="34"/>
    <n v="86"/>
    <n v="1784"/>
    <n v="2.4790172864209883E-2"/>
    <s v="MeatProducts"/>
    <n v="1"/>
    <n v="5"/>
    <n v="6"/>
    <n v="5"/>
    <n v="3"/>
    <n v="3"/>
    <n v="11"/>
    <n v="0"/>
  </r>
  <r>
    <n v="11187"/>
    <n v="1978"/>
    <n v="47"/>
    <x v="4"/>
    <s v="Single"/>
    <s v="Adult"/>
    <n v="26487"/>
    <n v="1"/>
    <n v="0"/>
    <s v="20-05-2013"/>
    <n v="23"/>
    <n v="2"/>
    <n v="8"/>
    <n v="10"/>
    <n v="12"/>
    <n v="14"/>
    <n v="23"/>
    <n v="46"/>
    <n v="1.7367010231434288E-3"/>
    <s v="GoldProds"/>
    <n v="3"/>
    <n v="2"/>
    <n v="1"/>
    <n v="3"/>
    <n v="5"/>
    <n v="3"/>
    <n v="11"/>
    <n v="0"/>
  </r>
  <r>
    <n v="3037"/>
    <n v="1983"/>
    <n v="42"/>
    <x v="3"/>
    <s v="Married"/>
    <s v="Adult"/>
    <n v="50150"/>
    <n v="0"/>
    <n v="0"/>
    <s v="20-06-2013"/>
    <n v="32"/>
    <n v="135"/>
    <n v="46"/>
    <n v="92"/>
    <n v="65"/>
    <n v="61"/>
    <n v="11"/>
    <n v="399"/>
    <n v="7.9561316051844459E-3"/>
    <s v="Wines"/>
    <n v="2"/>
    <n v="5"/>
    <n v="2"/>
    <n v="7"/>
    <n v="5"/>
    <n v="3"/>
    <n v="11"/>
    <n v="0"/>
  </r>
  <r>
    <n v="9805"/>
    <n v="1953"/>
    <n v="72"/>
    <x v="1"/>
    <s v="Together"/>
    <s v="Senior"/>
    <n v="56129"/>
    <n v="0"/>
    <n v="1"/>
    <s v="20-06-2013"/>
    <n v="65"/>
    <n v="320"/>
    <n v="48"/>
    <n v="133"/>
    <n v="39"/>
    <n v="72"/>
    <n v="48"/>
    <n v="612"/>
    <n v="1.0903454542215254E-2"/>
    <s v="Wines"/>
    <n v="4"/>
    <n v="6"/>
    <n v="2"/>
    <n v="10"/>
    <n v="4"/>
    <n v="3"/>
    <n v="11"/>
    <n v="0"/>
  </r>
  <r>
    <n v="849"/>
    <n v="1953"/>
    <n v="72"/>
    <x v="1"/>
    <s v="Together"/>
    <s v="Senior"/>
    <n v="56129"/>
    <n v="0"/>
    <n v="1"/>
    <s v="20-06-2013"/>
    <n v="65"/>
    <n v="320"/>
    <n v="48"/>
    <n v="133"/>
    <n v="39"/>
    <n v="72"/>
    <n v="48"/>
    <n v="612"/>
    <n v="1.0903454542215254E-2"/>
    <s v="Wines"/>
    <n v="4"/>
    <n v="6"/>
    <n v="2"/>
    <n v="10"/>
    <n v="4"/>
    <n v="3"/>
    <n v="11"/>
    <n v="0"/>
  </r>
  <r>
    <n v="4698"/>
    <n v="1983"/>
    <n v="42"/>
    <x v="3"/>
    <s v="Married"/>
    <s v="Adult"/>
    <n v="50150"/>
    <n v="0"/>
    <n v="0"/>
    <s v="20-06-2013"/>
    <n v="32"/>
    <n v="135"/>
    <n v="46"/>
    <n v="92"/>
    <n v="65"/>
    <n v="61"/>
    <n v="11"/>
    <n v="399"/>
    <n v="7.9561316051844459E-3"/>
    <s v="Wines"/>
    <n v="2"/>
    <n v="5"/>
    <n v="2"/>
    <n v="7"/>
    <n v="5"/>
    <n v="3"/>
    <n v="11"/>
    <n v="0"/>
  </r>
  <r>
    <n v="10524"/>
    <n v="1963"/>
    <n v="62"/>
    <x v="1"/>
    <s v="Divorced"/>
    <s v="Senior"/>
    <n v="49476"/>
    <n v="0"/>
    <n v="1"/>
    <s v="20-06-2013"/>
    <n v="29"/>
    <n v="386"/>
    <n v="23"/>
    <n v="95"/>
    <n v="54"/>
    <n v="41"/>
    <n v="196"/>
    <n v="599"/>
    <n v="1.2106880103484518E-2"/>
    <s v="Wines"/>
    <n v="4"/>
    <n v="2"/>
    <n v="11"/>
    <n v="5"/>
    <n v="2"/>
    <n v="3"/>
    <n v="11"/>
    <n v="0"/>
  </r>
  <r>
    <n v="2495"/>
    <n v="1974"/>
    <n v="51"/>
    <x v="1"/>
    <s v="Married"/>
    <s v="Senior"/>
    <n v="83891"/>
    <n v="0"/>
    <n v="1"/>
    <s v="20-06-2014"/>
    <n v="24"/>
    <n v="217"/>
    <n v="38"/>
    <n v="350"/>
    <n v="111"/>
    <n v="85"/>
    <n v="15"/>
    <n v="801"/>
    <n v="9.5481040874468067E-3"/>
    <s v="MeatProducts"/>
    <n v="1"/>
    <n v="4"/>
    <n v="7"/>
    <n v="10"/>
    <n v="1"/>
    <n v="3"/>
    <n v="11"/>
    <n v="0"/>
  </r>
  <r>
    <n v="2115"/>
    <n v="1957"/>
    <n v="68"/>
    <x v="0"/>
    <s v="Together"/>
    <s v="Senior"/>
    <n v="50116"/>
    <n v="1"/>
    <n v="1"/>
    <s v="20-06-2014"/>
    <n v="68"/>
    <n v="54"/>
    <n v="0"/>
    <n v="10"/>
    <n v="0"/>
    <n v="0"/>
    <n v="2"/>
    <n v="64"/>
    <n v="1.277037273525421E-3"/>
    <s v="Wines"/>
    <n v="2"/>
    <n v="1"/>
    <n v="0"/>
    <n v="4"/>
    <n v="5"/>
    <n v="3"/>
    <n v="11"/>
    <n v="0"/>
  </r>
  <r>
    <n v="4128"/>
    <n v="1962"/>
    <n v="63"/>
    <x v="3"/>
    <s v="Together"/>
    <s v="Senior"/>
    <n v="56067"/>
    <n v="0"/>
    <n v="1"/>
    <s v="20-07-2013"/>
    <n v="51"/>
    <n v="517"/>
    <n v="12"/>
    <n v="54"/>
    <n v="16"/>
    <n v="6"/>
    <n v="120"/>
    <n v="605"/>
    <n v="1.0790661173239161E-2"/>
    <s v="Wines"/>
    <n v="2"/>
    <n v="7"/>
    <n v="4"/>
    <n v="7"/>
    <n v="5"/>
    <n v="3"/>
    <n v="11"/>
    <n v="0"/>
  </r>
  <r>
    <n v="4148"/>
    <n v="1972"/>
    <n v="53"/>
    <x v="0"/>
    <s v="Married"/>
    <s v="Senior"/>
    <n v="38988"/>
    <n v="1"/>
    <n v="2"/>
    <s v="20-08-2012"/>
    <n v="90"/>
    <n v="164"/>
    <n v="24"/>
    <n v="103"/>
    <n v="12"/>
    <n v="3"/>
    <n v="42"/>
    <n v="306"/>
    <n v="7.8485687903970449E-3"/>
    <s v="Wines"/>
    <n v="7"/>
    <n v="5"/>
    <n v="1"/>
    <n v="6"/>
    <n v="8"/>
    <n v="3"/>
    <n v="11"/>
    <n v="0"/>
  </r>
  <r>
    <n v="3584"/>
    <n v="1955"/>
    <n v="70"/>
    <x v="3"/>
    <s v="Single"/>
    <s v="Senior"/>
    <n v="49667"/>
    <n v="0"/>
    <n v="0"/>
    <s v="20-08-2012"/>
    <n v="35"/>
    <n v="1181"/>
    <n v="26"/>
    <n v="120"/>
    <n v="17"/>
    <n v="13"/>
    <n v="39"/>
    <n v="1357"/>
    <n v="2.7321964282118912E-2"/>
    <s v="Wines"/>
    <n v="2"/>
    <n v="5"/>
    <n v="10"/>
    <n v="5"/>
    <n v="8"/>
    <n v="3"/>
    <n v="11"/>
    <n v="1"/>
  </r>
  <r>
    <n v="8395"/>
    <n v="1961"/>
    <n v="64"/>
    <x v="0"/>
    <s v="Single"/>
    <s v="Senior"/>
    <n v="82014"/>
    <n v="0"/>
    <n v="0"/>
    <s v="20-08-2012"/>
    <n v="48"/>
    <n v="980"/>
    <n v="37"/>
    <n v="265"/>
    <n v="35"/>
    <n v="163"/>
    <n v="31"/>
    <n v="1480"/>
    <n v="1.8045699514717E-2"/>
    <s v="Wines"/>
    <n v="1"/>
    <n v="3"/>
    <n v="6"/>
    <n v="12"/>
    <n v="6"/>
    <n v="3"/>
    <n v="11"/>
    <n v="1"/>
  </r>
  <r>
    <n v="2730"/>
    <n v="1955"/>
    <n v="70"/>
    <x v="0"/>
    <s v="Single"/>
    <s v="Senior"/>
    <n v="80317"/>
    <n v="0"/>
    <n v="0"/>
    <s v="20-08-2013"/>
    <n v="64"/>
    <n v="536"/>
    <n v="11"/>
    <n v="387"/>
    <n v="149"/>
    <n v="91"/>
    <n v="57"/>
    <n v="1174"/>
    <n v="1.4617079821208462E-2"/>
    <s v="Wines"/>
    <n v="1"/>
    <n v="3"/>
    <n v="4"/>
    <n v="10"/>
    <n v="1"/>
    <n v="3"/>
    <n v="11"/>
    <n v="0"/>
  </r>
  <r>
    <n v="6142"/>
    <n v="1943"/>
    <n v="82"/>
    <x v="1"/>
    <s v="Married"/>
    <s v="Senior"/>
    <n v="65073"/>
    <n v="0"/>
    <n v="0"/>
    <s v="20-08-2013"/>
    <n v="65"/>
    <n v="629"/>
    <n v="17"/>
    <n v="177"/>
    <n v="69"/>
    <n v="0"/>
    <n v="8"/>
    <n v="892"/>
    <n v="1.3707682141594825E-2"/>
    <s v="Wines"/>
    <n v="1"/>
    <n v="5"/>
    <n v="3"/>
    <n v="5"/>
    <n v="2"/>
    <n v="3"/>
    <n v="11"/>
    <n v="0"/>
  </r>
  <r>
    <n v="4179"/>
    <n v="1959"/>
    <n v="66"/>
    <x v="0"/>
    <s v="Together"/>
    <s v="Senior"/>
    <n v="24221"/>
    <n v="0"/>
    <n v="0"/>
    <s v="20-08-2013"/>
    <n v="94"/>
    <n v="8"/>
    <n v="9"/>
    <n v="9"/>
    <n v="2"/>
    <n v="5"/>
    <n v="22"/>
    <n v="33"/>
    <n v="1.3624540687832871E-3"/>
    <s v="GoldProds"/>
    <n v="1"/>
    <n v="1"/>
    <n v="1"/>
    <n v="3"/>
    <n v="4"/>
    <n v="3"/>
    <n v="11"/>
    <n v="0"/>
  </r>
  <r>
    <n v="577"/>
    <n v="1976"/>
    <n v="49"/>
    <x v="2"/>
    <s v="Together"/>
    <s v="Adult"/>
    <n v="26907"/>
    <n v="1"/>
    <n v="1"/>
    <s v="20-08-2013"/>
    <n v="10"/>
    <n v="9"/>
    <n v="1"/>
    <n v="7"/>
    <n v="0"/>
    <n v="3"/>
    <n v="2"/>
    <n v="20"/>
    <n v="7.4330099973984464E-4"/>
    <s v="Wines"/>
    <n v="2"/>
    <n v="1"/>
    <n v="0"/>
    <n v="3"/>
    <n v="7"/>
    <n v="3"/>
    <n v="11"/>
    <n v="0"/>
  </r>
  <r>
    <n v="5429"/>
    <n v="1948"/>
    <n v="77"/>
    <x v="3"/>
    <s v="Married"/>
    <s v="Senior"/>
    <n v="45579"/>
    <n v="0"/>
    <n v="1"/>
    <s v="20-08-2013"/>
    <n v="10"/>
    <n v="145"/>
    <n v="1"/>
    <n v="33"/>
    <n v="2"/>
    <n v="1"/>
    <n v="1"/>
    <n v="182"/>
    <n v="3.9930669826016363E-3"/>
    <s v="Wines"/>
    <n v="1"/>
    <n v="4"/>
    <n v="1"/>
    <n v="4"/>
    <n v="6"/>
    <n v="3"/>
    <n v="11"/>
    <n v="0"/>
  </r>
  <r>
    <n v="6770"/>
    <n v="1985"/>
    <n v="40"/>
    <x v="0"/>
    <s v="Married"/>
    <s v="Adult"/>
    <n v="21355"/>
    <n v="1"/>
    <n v="0"/>
    <s v="20-08-2013"/>
    <n v="5"/>
    <n v="5"/>
    <n v="13"/>
    <n v="14"/>
    <n v="0"/>
    <n v="5"/>
    <n v="31"/>
    <n v="37"/>
    <n v="1.7326153125731679E-3"/>
    <s v="GoldProds"/>
    <n v="2"/>
    <n v="2"/>
    <n v="1"/>
    <n v="2"/>
    <n v="6"/>
    <n v="3"/>
    <n v="11"/>
    <n v="1"/>
  </r>
  <r>
    <n v="8702"/>
    <n v="1976"/>
    <n v="49"/>
    <x v="2"/>
    <s v="Together"/>
    <s v="Adult"/>
    <n v="26907"/>
    <n v="1"/>
    <n v="1"/>
    <s v="20-08-2013"/>
    <n v="10"/>
    <n v="9"/>
    <n v="1"/>
    <n v="7"/>
    <n v="0"/>
    <n v="3"/>
    <n v="2"/>
    <n v="20"/>
    <n v="7.4330099973984464E-4"/>
    <s v="Wines"/>
    <n v="2"/>
    <n v="1"/>
    <n v="0"/>
    <n v="3"/>
    <n v="7"/>
    <n v="3"/>
    <n v="11"/>
    <n v="0"/>
  </r>
  <r>
    <n v="8286"/>
    <n v="1965"/>
    <n v="60"/>
    <x v="3"/>
    <s v="Together"/>
    <s v="Senior"/>
    <n v="51717"/>
    <n v="0"/>
    <n v="1"/>
    <s v="20-08-2013"/>
    <n v="55"/>
    <n v="98"/>
    <n v="1"/>
    <n v="17"/>
    <n v="0"/>
    <n v="1"/>
    <n v="5"/>
    <n v="117"/>
    <n v="2.2623121990834735E-3"/>
    <s v="Wines"/>
    <n v="1"/>
    <n v="3"/>
    <n v="0"/>
    <n v="4"/>
    <n v="7"/>
    <n v="3"/>
    <n v="11"/>
    <n v="0"/>
  </r>
  <r>
    <n v="6912"/>
    <n v="1967"/>
    <n v="58"/>
    <x v="3"/>
    <s v="Married"/>
    <s v="Senior"/>
    <n v="63246"/>
    <n v="0"/>
    <n v="2"/>
    <s v="20-08-2013"/>
    <n v="60"/>
    <n v="593"/>
    <n v="30"/>
    <n v="91"/>
    <n v="29"/>
    <n v="22"/>
    <n v="7"/>
    <n v="765"/>
    <n v="1.2095626600891756E-2"/>
    <s v="Wines"/>
    <n v="1"/>
    <n v="6"/>
    <n v="3"/>
    <n v="12"/>
    <n v="4"/>
    <n v="3"/>
    <n v="11"/>
    <n v="0"/>
  </r>
  <r>
    <n v="2797"/>
    <n v="1977"/>
    <n v="48"/>
    <x v="0"/>
    <s v="Married"/>
    <s v="Adult"/>
    <n v="72117"/>
    <n v="0"/>
    <n v="1"/>
    <s v="20-08-2013"/>
    <n v="34"/>
    <n v="707"/>
    <n v="20"/>
    <n v="171"/>
    <n v="65"/>
    <n v="60"/>
    <n v="50"/>
    <n v="1023"/>
    <n v="1.4185282249677607E-2"/>
    <s v="Wines"/>
    <n v="1"/>
    <n v="9"/>
    <n v="7"/>
    <n v="9"/>
    <n v="5"/>
    <n v="3"/>
    <n v="11"/>
    <n v="0"/>
  </r>
  <r>
    <n v="679"/>
    <n v="1957"/>
    <n v="68"/>
    <x v="3"/>
    <s v="Married"/>
    <s v="Senior"/>
    <n v="37633"/>
    <n v="1"/>
    <n v="1"/>
    <s v="20-09-2012"/>
    <n v="49"/>
    <n v="13"/>
    <n v="4"/>
    <n v="20"/>
    <n v="0"/>
    <n v="0"/>
    <n v="1"/>
    <n v="37"/>
    <n v="9.8317965615284456E-4"/>
    <s v="MeatProducts"/>
    <n v="2"/>
    <n v="1"/>
    <n v="0"/>
    <n v="3"/>
    <n v="9"/>
    <n v="3"/>
    <n v="11"/>
    <n v="0"/>
  </r>
  <r>
    <n v="1351"/>
    <n v="1956"/>
    <n v="69"/>
    <x v="1"/>
    <s v="Together"/>
    <s v="Senior"/>
    <n v="58656"/>
    <n v="0"/>
    <n v="1"/>
    <s v="20-09-2012"/>
    <n v="25"/>
    <n v="962"/>
    <n v="12"/>
    <n v="194"/>
    <n v="16"/>
    <n v="24"/>
    <n v="12"/>
    <n v="1208"/>
    <n v="2.0594653573376979E-2"/>
    <s v="Wines"/>
    <n v="4"/>
    <n v="7"/>
    <n v="8"/>
    <n v="13"/>
    <n v="6"/>
    <n v="3"/>
    <n v="11"/>
    <n v="0"/>
  </r>
  <r>
    <n v="1175"/>
    <n v="1983"/>
    <n v="42"/>
    <x v="1"/>
    <s v="Married"/>
    <s v="Adult"/>
    <n v="36262"/>
    <n v="0"/>
    <n v="0"/>
    <s v="20-09-2013"/>
    <n v="24"/>
    <n v="88"/>
    <n v="39"/>
    <n v="54"/>
    <n v="64"/>
    <n v="28"/>
    <n v="153"/>
    <n v="273"/>
    <n v="7.5285422756604711E-3"/>
    <s v="GoldProds"/>
    <n v="1"/>
    <n v="3"/>
    <n v="5"/>
    <n v="3"/>
    <n v="6"/>
    <n v="3"/>
    <n v="11"/>
    <n v="1"/>
  </r>
  <r>
    <n v="10380"/>
    <n v="1972"/>
    <n v="53"/>
    <x v="1"/>
    <s v="Married"/>
    <s v="Senior"/>
    <n v="37787"/>
    <n v="1"/>
    <n v="0"/>
    <s v="20-09-2013"/>
    <n v="50"/>
    <n v="40"/>
    <n v="1"/>
    <n v="40"/>
    <n v="4"/>
    <n v="3"/>
    <n v="18"/>
    <n v="88"/>
    <n v="2.3288432529705982E-3"/>
    <s v="Wines"/>
    <n v="1"/>
    <n v="3"/>
    <n v="0"/>
    <n v="3"/>
    <n v="8"/>
    <n v="3"/>
    <n v="11"/>
    <n v="0"/>
  </r>
  <r>
    <n v="4867"/>
    <n v="1968"/>
    <n v="57"/>
    <x v="3"/>
    <s v="Single"/>
    <s v="Senior"/>
    <n v="38236"/>
    <n v="1"/>
    <n v="1"/>
    <s v="20-09-2013"/>
    <n v="2"/>
    <n v="58"/>
    <n v="0"/>
    <n v="18"/>
    <n v="2"/>
    <n v="0"/>
    <n v="10"/>
    <n v="78"/>
    <n v="2.0399623391568157E-3"/>
    <s v="Wines"/>
    <n v="4"/>
    <n v="3"/>
    <n v="0"/>
    <n v="4"/>
    <n v="7"/>
    <n v="3"/>
    <n v="11"/>
    <n v="0"/>
  </r>
  <r>
    <n v="6218"/>
    <n v="1965"/>
    <n v="60"/>
    <x v="0"/>
    <s v="Married"/>
    <s v="Senior"/>
    <n v="59594"/>
    <n v="0"/>
    <n v="1"/>
    <s v="20-10-2012"/>
    <n v="74"/>
    <n v="457"/>
    <n v="4"/>
    <n v="29"/>
    <n v="0"/>
    <n v="0"/>
    <n v="9"/>
    <n v="490"/>
    <n v="8.2223042588180015E-3"/>
    <s v="Wines"/>
    <n v="1"/>
    <n v="8"/>
    <n v="1"/>
    <n v="7"/>
    <n v="7"/>
    <n v="3"/>
    <n v="11"/>
    <n v="0"/>
  </r>
  <r>
    <n v="3138"/>
    <n v="1956"/>
    <n v="69"/>
    <x v="0"/>
    <s v="Single"/>
    <s v="Senior"/>
    <n v="91249"/>
    <n v="0"/>
    <n v="0"/>
    <s v="20-10-2012"/>
    <n v="84"/>
    <n v="1324"/>
    <n v="27"/>
    <n v="119"/>
    <n v="71"/>
    <n v="108"/>
    <n v="27"/>
    <n v="1649"/>
    <n v="1.8071430919790903E-2"/>
    <s v="Wines"/>
    <n v="0"/>
    <n v="7"/>
    <n v="9"/>
    <n v="6"/>
    <n v="4"/>
    <n v="3"/>
    <n v="11"/>
    <n v="1"/>
  </r>
  <r>
    <n v="5389"/>
    <n v="1964"/>
    <n v="61"/>
    <x v="0"/>
    <s v="Married"/>
    <s v="Senior"/>
    <n v="48920"/>
    <n v="0"/>
    <n v="2"/>
    <s v="20-10-2013"/>
    <n v="93"/>
    <n v="238"/>
    <n v="17"/>
    <n v="68"/>
    <n v="8"/>
    <n v="10"/>
    <n v="6"/>
    <n v="341"/>
    <n v="6.9705641864268196E-3"/>
    <s v="Wines"/>
    <n v="3"/>
    <n v="6"/>
    <n v="2"/>
    <n v="5"/>
    <n v="7"/>
    <n v="3"/>
    <n v="11"/>
    <n v="0"/>
  </r>
  <r>
    <n v="5081"/>
    <n v="1967"/>
    <n v="58"/>
    <x v="2"/>
    <s v="Together"/>
    <s v="Senior"/>
    <n v="47821"/>
    <n v="1"/>
    <n v="1"/>
    <s v="20-10-2013"/>
    <n v="54"/>
    <n v="9"/>
    <n v="0"/>
    <n v="16"/>
    <n v="6"/>
    <n v="6"/>
    <n v="10"/>
    <n v="37"/>
    <n v="7.7371865916647494E-4"/>
    <s v="MeatProducts"/>
    <n v="1"/>
    <n v="1"/>
    <n v="0"/>
    <n v="3"/>
    <n v="8"/>
    <n v="3"/>
    <n v="11"/>
    <n v="0"/>
  </r>
  <r>
    <n v="5534"/>
    <n v="1975"/>
    <n v="50"/>
    <x v="1"/>
    <s v="Married"/>
    <s v="Adult"/>
    <n v="47808"/>
    <n v="0"/>
    <n v="1"/>
    <s v="20-10-2013"/>
    <n v="30"/>
    <n v="123"/>
    <n v="1"/>
    <n v="26"/>
    <n v="2"/>
    <n v="0"/>
    <n v="72"/>
    <n v="152"/>
    <n v="3.1793842034805891E-3"/>
    <s v="Wines"/>
    <n v="2"/>
    <n v="3"/>
    <n v="2"/>
    <n v="3"/>
    <n v="7"/>
    <n v="3"/>
    <n v="11"/>
    <n v="0"/>
  </r>
  <r>
    <n v="3578"/>
    <n v="1949"/>
    <n v="76"/>
    <x v="0"/>
    <s v="Divorced"/>
    <s v="Senior"/>
    <n v="49160"/>
    <n v="0"/>
    <n v="1"/>
    <s v="20-10-2013"/>
    <n v="29"/>
    <n v="122"/>
    <n v="21"/>
    <n v="43"/>
    <n v="25"/>
    <n v="10"/>
    <n v="15"/>
    <n v="221"/>
    <n v="4.4955248169243284E-3"/>
    <s v="Wines"/>
    <n v="2"/>
    <n v="3"/>
    <n v="1"/>
    <n v="6"/>
    <n v="6"/>
    <n v="3"/>
    <n v="11"/>
    <n v="0"/>
  </r>
  <r>
    <n v="2408"/>
    <n v="1976"/>
    <n v="49"/>
    <x v="0"/>
    <s v="Married"/>
    <s v="Adult"/>
    <n v="58597"/>
    <n v="1"/>
    <n v="1"/>
    <s v="20-11-2012"/>
    <n v="20"/>
    <n v="490"/>
    <n v="0"/>
    <n v="184"/>
    <n v="10"/>
    <n v="28"/>
    <n v="21"/>
    <n v="712"/>
    <n v="1.2150792702698089E-2"/>
    <s v="Wines"/>
    <n v="12"/>
    <n v="7"/>
    <n v="4"/>
    <n v="9"/>
    <n v="7"/>
    <n v="3"/>
    <n v="11"/>
    <n v="0"/>
  </r>
  <r>
    <n v="10250"/>
    <n v="1947"/>
    <n v="78"/>
    <x v="4"/>
    <s v="Together"/>
    <s v="Senior"/>
    <n v="28389"/>
    <n v="0"/>
    <n v="0"/>
    <s v="20-11-2012"/>
    <n v="49"/>
    <n v="1"/>
    <n v="5"/>
    <n v="3"/>
    <n v="7"/>
    <n v="4"/>
    <n v="8"/>
    <n v="20"/>
    <n v="7.0449822114199156E-4"/>
    <s v="GoldProds"/>
    <n v="1"/>
    <n v="1"/>
    <n v="0"/>
    <n v="2"/>
    <n v="7"/>
    <n v="3"/>
    <n v="11"/>
    <n v="0"/>
  </r>
  <r>
    <n v="6504"/>
    <n v="1975"/>
    <n v="50"/>
    <x v="2"/>
    <s v="Together"/>
    <s v="Adult"/>
    <n v="19789"/>
    <n v="1"/>
    <n v="0"/>
    <s v="20-11-2013"/>
    <n v="24"/>
    <n v="2"/>
    <n v="5"/>
    <n v="9"/>
    <n v="28"/>
    <n v="6"/>
    <n v="28"/>
    <n v="50"/>
    <n v="2.5266562231542776E-3"/>
    <s v="FishProducts"/>
    <n v="3"/>
    <n v="2"/>
    <n v="1"/>
    <n v="3"/>
    <n v="5"/>
    <n v="3"/>
    <n v="11"/>
    <n v="0"/>
  </r>
  <r>
    <n v="5294"/>
    <n v="1989"/>
    <n v="36"/>
    <x v="0"/>
    <s v="Single"/>
    <s v="Adult"/>
    <n v="18358"/>
    <n v="1"/>
    <n v="0"/>
    <s v="20-11-2013"/>
    <n v="49"/>
    <n v="6"/>
    <n v="8"/>
    <n v="19"/>
    <n v="16"/>
    <n v="4"/>
    <n v="4"/>
    <n v="53"/>
    <n v="2.8870247303627848E-3"/>
    <s v="MeatProducts"/>
    <n v="3"/>
    <n v="3"/>
    <n v="0"/>
    <n v="4"/>
    <n v="7"/>
    <n v="3"/>
    <n v="11"/>
    <n v="0"/>
  </r>
  <r>
    <n v="5734"/>
    <n v="1974"/>
    <n v="51"/>
    <x v="3"/>
    <s v="Married"/>
    <s v="Senior"/>
    <n v="61917"/>
    <n v="1"/>
    <n v="1"/>
    <s v="20-11-2013"/>
    <n v="83"/>
    <n v="46"/>
    <n v="4"/>
    <n v="36"/>
    <n v="2"/>
    <n v="2"/>
    <n v="1"/>
    <n v="90"/>
    <n v="1.4535587964533165E-3"/>
    <s v="Wines"/>
    <n v="1"/>
    <n v="2"/>
    <n v="0"/>
    <n v="4"/>
    <n v="5"/>
    <n v="3"/>
    <n v="11"/>
    <n v="0"/>
  </r>
  <r>
    <n v="692"/>
    <n v="1954"/>
    <n v="71"/>
    <x v="0"/>
    <s v="Together"/>
    <s v="Senior"/>
    <n v="36807"/>
    <n v="1"/>
    <n v="1"/>
    <s v="20-12-2012"/>
    <n v="88"/>
    <n v="4"/>
    <n v="2"/>
    <n v="5"/>
    <n v="0"/>
    <n v="0"/>
    <n v="5"/>
    <n v="11"/>
    <n v="2.9885619583231452E-4"/>
    <s v="MeatProducts"/>
    <n v="1"/>
    <n v="1"/>
    <n v="0"/>
    <n v="2"/>
    <n v="6"/>
    <n v="3"/>
    <n v="11"/>
    <n v="0"/>
  </r>
  <r>
    <n v="7495"/>
    <n v="1948"/>
    <n v="77"/>
    <x v="3"/>
    <s v="Married"/>
    <s v="Senior"/>
    <n v="56223"/>
    <n v="0"/>
    <n v="1"/>
    <s v="20-12-2013"/>
    <n v="72"/>
    <n v="77"/>
    <n v="28"/>
    <n v="31"/>
    <n v="16"/>
    <n v="0"/>
    <n v="4"/>
    <n v="152"/>
    <n v="2.7035199117798766E-3"/>
    <s v="Wines"/>
    <n v="2"/>
    <n v="2"/>
    <n v="1"/>
    <n v="5"/>
    <n v="4"/>
    <n v="3"/>
    <n v="11"/>
    <n v="0"/>
  </r>
  <r>
    <n v="4756"/>
    <n v="1952"/>
    <n v="73"/>
    <x v="2"/>
    <s v="Divorced"/>
    <s v="Senior"/>
    <n v="63998"/>
    <n v="0"/>
    <n v="0"/>
    <s v="20-12-2013"/>
    <n v="42"/>
    <n v="176"/>
    <n v="29"/>
    <n v="818"/>
    <n v="0"/>
    <n v="33"/>
    <n v="112"/>
    <n v="1056"/>
    <n v="1.6500515641113784E-2"/>
    <s v="MeatProducts"/>
    <n v="1"/>
    <n v="7"/>
    <n v="6"/>
    <n v="11"/>
    <n v="4"/>
    <n v="3"/>
    <n v="11"/>
    <n v="1"/>
  </r>
  <r>
    <n v="451"/>
    <n v="1989"/>
    <n v="36"/>
    <x v="0"/>
    <s v="Single"/>
    <s v="Adult"/>
    <n v="9255"/>
    <n v="1"/>
    <n v="0"/>
    <s v="20-12-2013"/>
    <n v="91"/>
    <n v="9"/>
    <n v="0"/>
    <n v="7"/>
    <n v="2"/>
    <n v="0"/>
    <n v="4"/>
    <n v="18"/>
    <n v="1.9448946515397082E-3"/>
    <s v="Wines"/>
    <n v="1"/>
    <n v="1"/>
    <n v="1"/>
    <n v="2"/>
    <n v="8"/>
    <n v="3"/>
    <n v="11"/>
    <n v="0"/>
  </r>
  <r>
    <n v="2877"/>
    <n v="1974"/>
    <n v="51"/>
    <x v="1"/>
    <s v="Together"/>
    <s v="Senior"/>
    <n v="46014"/>
    <n v="1"/>
    <n v="1"/>
    <s v="21-01-2013"/>
    <n v="21"/>
    <n v="410"/>
    <n v="0"/>
    <n v="59"/>
    <n v="19"/>
    <n v="9"/>
    <n v="44"/>
    <n v="497"/>
    <n v="1.0801060546790107E-2"/>
    <s v="Wines"/>
    <n v="10"/>
    <n v="7"/>
    <n v="1"/>
    <n v="8"/>
    <n v="7"/>
    <n v="3"/>
    <n v="11"/>
    <n v="0"/>
  </r>
  <r>
    <n v="4611"/>
    <n v="1970"/>
    <n v="55"/>
    <x v="0"/>
    <s v="Together"/>
    <s v="Senior"/>
    <n v="105471"/>
    <n v="0"/>
    <n v="0"/>
    <s v="21-01-2013"/>
    <n v="36"/>
    <n v="1009"/>
    <n v="181"/>
    <n v="104"/>
    <n v="202"/>
    <n v="21"/>
    <n v="207"/>
    <n v="1517"/>
    <n v="1.4383100567928625E-2"/>
    <s v="Wines"/>
    <n v="0"/>
    <n v="9"/>
    <n v="8"/>
    <n v="13"/>
    <n v="3"/>
    <n v="3"/>
    <n v="11"/>
    <n v="1"/>
  </r>
  <r>
    <n v="7494"/>
    <n v="1950"/>
    <n v="75"/>
    <x v="3"/>
    <s v="Divorced"/>
    <s v="Senior"/>
    <n v="42873"/>
    <n v="1"/>
    <n v="1"/>
    <s v="21-01-2013"/>
    <n v="11"/>
    <n v="209"/>
    <n v="0"/>
    <n v="40"/>
    <n v="3"/>
    <n v="2"/>
    <n v="15"/>
    <n v="254"/>
    <n v="5.9244746110605744E-3"/>
    <s v="Wines"/>
    <n v="4"/>
    <n v="6"/>
    <n v="1"/>
    <n v="4"/>
    <n v="8"/>
    <n v="3"/>
    <n v="11"/>
    <n v="0"/>
  </r>
  <r>
    <n v="771"/>
    <n v="1967"/>
    <n v="58"/>
    <x v="0"/>
    <s v="Together"/>
    <s v="Senior"/>
    <n v="54178"/>
    <n v="0"/>
    <n v="1"/>
    <s v="21-01-2014"/>
    <n v="79"/>
    <n v="135"/>
    <n v="9"/>
    <n v="39"/>
    <n v="4"/>
    <n v="0"/>
    <n v="7"/>
    <n v="187"/>
    <n v="3.4515855144154452E-3"/>
    <s v="Wines"/>
    <n v="1"/>
    <n v="2"/>
    <n v="2"/>
    <n v="5"/>
    <n v="2"/>
    <n v="3"/>
    <n v="11"/>
    <n v="0"/>
  </r>
  <r>
    <n v="4961"/>
    <n v="1974"/>
    <n v="51"/>
    <x v="1"/>
    <s v="Together"/>
    <s v="Senior"/>
    <n v="21255"/>
    <n v="1"/>
    <n v="0"/>
    <s v="21-01-2014"/>
    <n v="56"/>
    <n v="29"/>
    <n v="0"/>
    <n v="25"/>
    <n v="2"/>
    <n v="2"/>
    <n v="3"/>
    <n v="58"/>
    <n v="2.7287697012467653E-3"/>
    <s v="Wines"/>
    <n v="4"/>
    <n v="2"/>
    <n v="1"/>
    <n v="4"/>
    <n v="4"/>
    <n v="3"/>
    <n v="11"/>
    <n v="0"/>
  </r>
  <r>
    <n v="1399"/>
    <n v="1958"/>
    <n v="67"/>
    <x v="0"/>
    <s v="Married"/>
    <s v="Senior"/>
    <n v="72905"/>
    <n v="0"/>
    <n v="0"/>
    <s v="21-01-2014"/>
    <n v="52"/>
    <n v="407"/>
    <n v="114"/>
    <n v="445"/>
    <n v="181"/>
    <n v="165"/>
    <n v="203"/>
    <n v="1312"/>
    <n v="1.7996022220698168E-2"/>
    <s v="MeatProducts"/>
    <n v="1"/>
    <n v="3"/>
    <n v="7"/>
    <n v="9"/>
    <n v="1"/>
    <n v="3"/>
    <n v="11"/>
    <n v="0"/>
  </r>
  <r>
    <n v="4954"/>
    <n v="1956"/>
    <n v="69"/>
    <x v="0"/>
    <s v="Married"/>
    <s v="Senior"/>
    <n v="48195"/>
    <n v="1"/>
    <n v="1"/>
    <s v="21-01-2014"/>
    <n v="53"/>
    <n v="106"/>
    <n v="27"/>
    <n v="68"/>
    <n v="52"/>
    <n v="7"/>
    <n v="5"/>
    <n v="260"/>
    <n v="5.3947504927897086E-3"/>
    <s v="Wines"/>
    <n v="6"/>
    <n v="4"/>
    <n v="2"/>
    <n v="5"/>
    <n v="6"/>
    <n v="3"/>
    <n v="11"/>
    <n v="0"/>
  </r>
  <r>
    <n v="8659"/>
    <n v="1952"/>
    <n v="73"/>
    <x v="3"/>
    <s v="Together"/>
    <s v="Senior"/>
    <n v="69805"/>
    <n v="0"/>
    <n v="1"/>
    <s v="21-01-2014"/>
    <n v="50"/>
    <n v="750"/>
    <n v="71"/>
    <n v="174"/>
    <n v="13"/>
    <n v="10"/>
    <n v="20"/>
    <n v="1018"/>
    <n v="1.4583482558555978E-2"/>
    <s v="Wines"/>
    <n v="2"/>
    <n v="6"/>
    <n v="8"/>
    <n v="11"/>
    <n v="2"/>
    <n v="3"/>
    <n v="11"/>
    <n v="0"/>
  </r>
  <r>
    <n v="10277"/>
    <n v="1961"/>
    <n v="64"/>
    <x v="0"/>
    <s v="Single"/>
    <s v="Senior"/>
    <n v="30081"/>
    <n v="0"/>
    <n v="1"/>
    <s v="21-02-2013"/>
    <n v="27"/>
    <n v="36"/>
    <n v="0"/>
    <n v="2"/>
    <n v="0"/>
    <n v="0"/>
    <n v="4"/>
    <n v="38"/>
    <n v="1.2632558758020013E-3"/>
    <s v="Wines"/>
    <n v="1"/>
    <n v="1"/>
    <n v="0"/>
    <n v="3"/>
    <n v="7"/>
    <n v="3"/>
    <n v="11"/>
    <n v="0"/>
  </r>
  <r>
    <n v="2656"/>
    <n v="1971"/>
    <n v="54"/>
    <x v="0"/>
    <s v="Divorced"/>
    <s v="Senior"/>
    <n v="40851"/>
    <n v="1"/>
    <n v="1"/>
    <s v="21-02-2013"/>
    <n v="63"/>
    <n v="23"/>
    <n v="1"/>
    <n v="7"/>
    <n v="0"/>
    <n v="4"/>
    <n v="24"/>
    <n v="35"/>
    <n v="8.5677217203985209E-4"/>
    <s v="GoldProds"/>
    <n v="1"/>
    <n v="1"/>
    <n v="1"/>
    <n v="2"/>
    <n v="7"/>
    <n v="3"/>
    <n v="11"/>
    <n v="0"/>
  </r>
  <r>
    <n v="1502"/>
    <n v="1983"/>
    <n v="42"/>
    <x v="0"/>
    <s v="Together"/>
    <s v="Adult"/>
    <n v="28427"/>
    <n v="1"/>
    <n v="0"/>
    <s v="21-03-2013"/>
    <n v="67"/>
    <n v="18"/>
    <n v="3"/>
    <n v="19"/>
    <n v="3"/>
    <n v="3"/>
    <n v="6"/>
    <n v="46"/>
    <n v="1.6181798993914237E-3"/>
    <s v="MeatProducts"/>
    <n v="2"/>
    <n v="2"/>
    <n v="0"/>
    <n v="3"/>
    <n v="8"/>
    <n v="3"/>
    <n v="11"/>
    <n v="0"/>
  </r>
  <r>
    <n v="736"/>
    <n v="1983"/>
    <n v="42"/>
    <x v="0"/>
    <s v="Together"/>
    <s v="Adult"/>
    <n v="28427"/>
    <n v="1"/>
    <n v="0"/>
    <s v="21-03-2013"/>
    <n v="67"/>
    <n v="18"/>
    <n v="3"/>
    <n v="19"/>
    <n v="3"/>
    <n v="3"/>
    <n v="6"/>
    <n v="46"/>
    <n v="1.6181798993914237E-3"/>
    <s v="MeatProducts"/>
    <n v="2"/>
    <n v="2"/>
    <n v="0"/>
    <n v="3"/>
    <n v="8"/>
    <n v="3"/>
    <n v="11"/>
    <n v="0"/>
  </r>
  <r>
    <n v="5121"/>
    <n v="1977"/>
    <n v="48"/>
    <x v="0"/>
    <s v="Single"/>
    <s v="Adult"/>
    <n v="56628"/>
    <n v="0"/>
    <n v="1"/>
    <s v="21-03-2014"/>
    <n v="30"/>
    <n v="479"/>
    <n v="5"/>
    <n v="82"/>
    <n v="7"/>
    <n v="17"/>
    <n v="171"/>
    <n v="590"/>
    <n v="1.0418874055237691E-2"/>
    <s v="Wines"/>
    <n v="2"/>
    <n v="7"/>
    <n v="6"/>
    <n v="5"/>
    <n v="5"/>
    <n v="3"/>
    <n v="11"/>
    <n v="0"/>
  </r>
  <r>
    <n v="8545"/>
    <n v="1954"/>
    <n v="71"/>
    <x v="0"/>
    <s v="Divorced"/>
    <s v="Senior"/>
    <n v="85683"/>
    <n v="0"/>
    <n v="0"/>
    <s v="21-03-2014"/>
    <n v="6"/>
    <n v="1296"/>
    <n v="17"/>
    <n v="311"/>
    <n v="45"/>
    <n v="69"/>
    <n v="51"/>
    <n v="1738"/>
    <n v="2.0284070352345272E-2"/>
    <s v="Wines"/>
    <n v="1"/>
    <n v="2"/>
    <n v="4"/>
    <n v="10"/>
    <n v="1"/>
    <n v="3"/>
    <n v="11"/>
    <n v="1"/>
  </r>
  <r>
    <n v="1958"/>
    <n v="1973"/>
    <n v="52"/>
    <x v="3"/>
    <s v="Together"/>
    <s v="Senior"/>
    <n v="55012"/>
    <n v="0"/>
    <n v="1"/>
    <s v="21-03-2014"/>
    <n v="85"/>
    <n v="582"/>
    <n v="0"/>
    <n v="65"/>
    <n v="0"/>
    <n v="0"/>
    <n v="13"/>
    <n v="647"/>
    <n v="1.1761070311931942E-2"/>
    <s v="Wines"/>
    <n v="6"/>
    <n v="8"/>
    <n v="2"/>
    <n v="9"/>
    <n v="5"/>
    <n v="3"/>
    <n v="11"/>
    <n v="0"/>
  </r>
  <r>
    <n v="11071"/>
    <n v="1984"/>
    <n v="41"/>
    <x v="0"/>
    <s v="Single"/>
    <s v="Adult"/>
    <n v="79607"/>
    <n v="0"/>
    <n v="0"/>
    <s v="21-04-2013"/>
    <n v="37"/>
    <n v="450"/>
    <n v="133"/>
    <n v="951"/>
    <n v="173"/>
    <n v="0"/>
    <n v="216"/>
    <n v="1707"/>
    <n v="2.1442837941387065E-2"/>
    <s v="MeatProducts"/>
    <n v="1"/>
    <n v="3"/>
    <n v="6"/>
    <n v="6"/>
    <n v="1"/>
    <n v="3"/>
    <n v="11"/>
    <n v="1"/>
  </r>
  <r>
    <n v="4391"/>
    <n v="1968"/>
    <n v="57"/>
    <x v="1"/>
    <s v="Divorced"/>
    <s v="Senior"/>
    <n v="63841"/>
    <n v="0"/>
    <n v="1"/>
    <s v="21-04-2013"/>
    <n v="64"/>
    <n v="635"/>
    <n v="15"/>
    <n v="100"/>
    <n v="20"/>
    <n v="7"/>
    <n v="131"/>
    <n v="777"/>
    <n v="1.2170861985244592E-2"/>
    <s v="Wines"/>
    <n v="1"/>
    <n v="9"/>
    <n v="3"/>
    <n v="9"/>
    <n v="6"/>
    <n v="3"/>
    <n v="11"/>
    <n v="0"/>
  </r>
  <r>
    <n v="11088"/>
    <n v="1971"/>
    <n v="54"/>
    <x v="3"/>
    <s v="Together"/>
    <s v="Senior"/>
    <n v="78642"/>
    <n v="0"/>
    <n v="1"/>
    <s v="21-04-2013"/>
    <n v="83"/>
    <n v="1396"/>
    <n v="0"/>
    <n v="322"/>
    <n v="46"/>
    <n v="35"/>
    <n v="17"/>
    <n v="1799"/>
    <n v="2.2875816993464051E-2"/>
    <s v="Wines"/>
    <n v="1"/>
    <n v="4"/>
    <n v="9"/>
    <n v="4"/>
    <n v="6"/>
    <n v="3"/>
    <n v="11"/>
    <n v="0"/>
  </r>
  <r>
    <n v="6283"/>
    <n v="1968"/>
    <n v="57"/>
    <x v="1"/>
    <s v="Divorced"/>
    <s v="Senior"/>
    <n v="63841"/>
    <n v="0"/>
    <n v="1"/>
    <s v="21-04-2013"/>
    <n v="64"/>
    <n v="635"/>
    <n v="15"/>
    <n v="100"/>
    <n v="20"/>
    <n v="7"/>
    <n v="131"/>
    <n v="777"/>
    <n v="1.2170861985244592E-2"/>
    <s v="Wines"/>
    <n v="1"/>
    <n v="9"/>
    <n v="3"/>
    <n v="9"/>
    <n v="6"/>
    <n v="3"/>
    <n v="11"/>
    <n v="0"/>
  </r>
  <r>
    <n v="3421"/>
    <n v="1968"/>
    <n v="57"/>
    <x v="1"/>
    <s v="Divorced"/>
    <s v="Senior"/>
    <n v="63841"/>
    <n v="0"/>
    <n v="1"/>
    <s v="21-04-2013"/>
    <n v="64"/>
    <n v="635"/>
    <n v="15"/>
    <n v="100"/>
    <n v="20"/>
    <n v="7"/>
    <n v="131"/>
    <n v="777"/>
    <n v="1.2170861985244592E-2"/>
    <s v="Wines"/>
    <n v="1"/>
    <n v="9"/>
    <n v="3"/>
    <n v="9"/>
    <n v="6"/>
    <n v="3"/>
    <n v="11"/>
    <n v="0"/>
  </r>
  <r>
    <n v="5610"/>
    <n v="1965"/>
    <n v="60"/>
    <x v="0"/>
    <s v="Together"/>
    <s v="Senior"/>
    <n v="33456"/>
    <n v="1"/>
    <n v="1"/>
    <s v="21-04-2014"/>
    <n v="58"/>
    <n v="7"/>
    <n v="3"/>
    <n v="10"/>
    <n v="8"/>
    <n v="1"/>
    <n v="7"/>
    <n v="29"/>
    <n v="8.6681013868962215E-4"/>
    <s v="MeatProducts"/>
    <n v="2"/>
    <n v="1"/>
    <n v="0"/>
    <n v="3"/>
    <n v="7"/>
    <n v="3"/>
    <n v="11"/>
    <n v="0"/>
  </r>
  <r>
    <n v="1349"/>
    <n v="1970"/>
    <n v="55"/>
    <x v="0"/>
    <s v="Married"/>
    <s v="Senior"/>
    <n v="50447"/>
    <n v="2"/>
    <n v="0"/>
    <s v="21-04-2014"/>
    <n v="4"/>
    <n v="85"/>
    <n v="7"/>
    <n v="24"/>
    <n v="2"/>
    <n v="3"/>
    <n v="27"/>
    <n v="121"/>
    <n v="2.398556901302357E-3"/>
    <s v="Wines"/>
    <n v="1"/>
    <n v="3"/>
    <n v="1"/>
    <n v="3"/>
    <n v="6"/>
    <n v="3"/>
    <n v="11"/>
    <n v="0"/>
  </r>
  <r>
    <n v="2534"/>
    <n v="1953"/>
    <n v="72"/>
    <x v="0"/>
    <s v="Married"/>
    <s v="Senior"/>
    <n v="37716"/>
    <n v="0"/>
    <n v="1"/>
    <s v="21-04-2014"/>
    <n v="4"/>
    <n v="97"/>
    <n v="1"/>
    <n v="41"/>
    <n v="6"/>
    <n v="2"/>
    <n v="41"/>
    <n v="147"/>
    <n v="3.8975501113585748E-3"/>
    <s v="Wines"/>
    <n v="2"/>
    <n v="4"/>
    <n v="1"/>
    <n v="3"/>
    <n v="7"/>
    <n v="3"/>
    <n v="11"/>
    <n v="0"/>
  </r>
  <r>
    <n v="1839"/>
    <n v="1974"/>
    <n v="51"/>
    <x v="0"/>
    <s v="Single"/>
    <s v="Senior"/>
    <n v="43322"/>
    <n v="0"/>
    <n v="0"/>
    <s v="21-04-2014"/>
    <n v="25"/>
    <n v="56"/>
    <n v="7"/>
    <n v="48"/>
    <n v="10"/>
    <n v="2"/>
    <n v="18"/>
    <n v="123"/>
    <n v="2.8392040995337243E-3"/>
    <s v="Wines"/>
    <n v="1"/>
    <n v="3"/>
    <n v="0"/>
    <n v="4"/>
    <n v="7"/>
    <n v="3"/>
    <n v="11"/>
    <n v="0"/>
  </r>
  <r>
    <n v="8082"/>
    <n v="1971"/>
    <n v="54"/>
    <x v="0"/>
    <s v="Married"/>
    <s v="Senior"/>
    <n v="25721"/>
    <n v="1"/>
    <n v="0"/>
    <s v="21-05-2013"/>
    <n v="75"/>
    <n v="1"/>
    <n v="3"/>
    <n v="6"/>
    <n v="3"/>
    <n v="6"/>
    <n v="15"/>
    <n v="19"/>
    <n v="7.3869600715368764E-4"/>
    <s v="GoldProds"/>
    <n v="1"/>
    <n v="1"/>
    <n v="1"/>
    <n v="2"/>
    <n v="7"/>
    <n v="3"/>
    <n v="11"/>
    <n v="1"/>
  </r>
  <r>
    <n v="11031"/>
    <n v="1950"/>
    <n v="75"/>
    <x v="3"/>
    <s v="Married"/>
    <s v="Senior"/>
    <n v="48699"/>
    <n v="1"/>
    <n v="1"/>
    <s v="21-05-2013"/>
    <n v="90"/>
    <n v="26"/>
    <n v="1"/>
    <n v="10"/>
    <n v="2"/>
    <n v="0"/>
    <n v="1"/>
    <n v="39"/>
    <n v="8.0083779954413846E-4"/>
    <s v="Wines"/>
    <n v="1"/>
    <n v="1"/>
    <n v="0"/>
    <n v="3"/>
    <n v="5"/>
    <n v="3"/>
    <n v="11"/>
    <n v="0"/>
  </r>
  <r>
    <n v="9347"/>
    <n v="1956"/>
    <n v="69"/>
    <x v="1"/>
    <s v="Together"/>
    <s v="Senior"/>
    <n v="50943"/>
    <n v="0"/>
    <n v="1"/>
    <s v="21-06-2013"/>
    <n v="49"/>
    <n v="31"/>
    <n v="0"/>
    <n v="7"/>
    <n v="2"/>
    <n v="0"/>
    <n v="6"/>
    <n v="40"/>
    <n v="7.8519129222856922E-4"/>
    <s v="Wines"/>
    <n v="1"/>
    <n v="1"/>
    <n v="0"/>
    <n v="3"/>
    <n v="5"/>
    <n v="3"/>
    <n v="11"/>
    <n v="0"/>
  </r>
  <r>
    <n v="10160"/>
    <n v="1956"/>
    <n v="69"/>
    <x v="1"/>
    <s v="Together"/>
    <s v="Senior"/>
    <n v="50943"/>
    <n v="0"/>
    <n v="1"/>
    <s v="21-06-2013"/>
    <n v="49"/>
    <n v="31"/>
    <n v="0"/>
    <n v="7"/>
    <n v="2"/>
    <n v="0"/>
    <n v="6"/>
    <n v="40"/>
    <n v="7.8519129222856922E-4"/>
    <s v="Wines"/>
    <n v="1"/>
    <n v="1"/>
    <n v="0"/>
    <n v="3"/>
    <n v="5"/>
    <n v="3"/>
    <n v="11"/>
    <n v="0"/>
  </r>
  <r>
    <n v="3386"/>
    <n v="1992"/>
    <n v="33"/>
    <x v="0"/>
    <s v="Married"/>
    <s v="Adult"/>
    <n v="34935"/>
    <n v="0"/>
    <n v="0"/>
    <s v="21-06-2013"/>
    <n v="71"/>
    <n v="34"/>
    <n v="4"/>
    <n v="66"/>
    <n v="3"/>
    <n v="10"/>
    <n v="20"/>
    <n v="117"/>
    <n v="3.3490768570201804E-3"/>
    <s v="MeatProducts"/>
    <n v="1"/>
    <n v="2"/>
    <n v="1"/>
    <n v="4"/>
    <n v="7"/>
    <n v="3"/>
    <n v="11"/>
    <n v="0"/>
  </r>
  <r>
    <n v="8175"/>
    <n v="1992"/>
    <n v="33"/>
    <x v="0"/>
    <s v="Married"/>
    <s v="Adult"/>
    <n v="34935"/>
    <n v="0"/>
    <n v="0"/>
    <s v="21-06-2013"/>
    <n v="71"/>
    <n v="34"/>
    <n v="4"/>
    <n v="66"/>
    <n v="3"/>
    <n v="10"/>
    <n v="20"/>
    <n v="117"/>
    <n v="3.3490768570201804E-3"/>
    <s v="MeatProducts"/>
    <n v="1"/>
    <n v="2"/>
    <n v="1"/>
    <n v="4"/>
    <n v="7"/>
    <n v="3"/>
    <n v="11"/>
    <n v="0"/>
  </r>
  <r>
    <n v="4050"/>
    <n v="1966"/>
    <n v="59"/>
    <x v="1"/>
    <s v="Married"/>
    <s v="Senior"/>
    <n v="49605"/>
    <n v="0"/>
    <n v="0"/>
    <s v="21-06-2014"/>
    <n v="65"/>
    <n v="42"/>
    <n v="16"/>
    <n v="29"/>
    <n v="12"/>
    <n v="20"/>
    <n v="8"/>
    <n v="119"/>
    <n v="2.3989517185767566E-3"/>
    <s v="Wines"/>
    <n v="1"/>
    <n v="2"/>
    <n v="1"/>
    <n v="4"/>
    <n v="3"/>
    <n v="3"/>
    <n v="11"/>
    <n v="0"/>
  </r>
  <r>
    <n v="9400"/>
    <n v="1958"/>
    <n v="67"/>
    <x v="2"/>
    <s v="Single"/>
    <s v="Senior"/>
    <n v="85485"/>
    <n v="0"/>
    <n v="0"/>
    <s v="21-06-2014"/>
    <n v="73"/>
    <n v="630"/>
    <n v="26"/>
    <n v="611"/>
    <n v="44"/>
    <n v="18"/>
    <n v="54"/>
    <n v="1329"/>
    <n v="1.5546587120547465E-2"/>
    <s v="Wines"/>
    <n v="1"/>
    <n v="6"/>
    <n v="6"/>
    <n v="6"/>
    <n v="2"/>
    <n v="3"/>
    <n v="11"/>
    <n v="0"/>
  </r>
  <r>
    <n v="967"/>
    <n v="1976"/>
    <n v="49"/>
    <x v="0"/>
    <s v="Married"/>
    <s v="Adult"/>
    <n v="46049"/>
    <n v="1"/>
    <n v="1"/>
    <s v="21-07-2013"/>
    <n v="11"/>
    <n v="342"/>
    <n v="9"/>
    <n v="112"/>
    <n v="19"/>
    <n v="14"/>
    <n v="19"/>
    <n v="496"/>
    <n v="1.0771135095224652E-2"/>
    <s v="Wines"/>
    <n v="10"/>
    <n v="5"/>
    <n v="2"/>
    <n v="9"/>
    <n v="7"/>
    <n v="3"/>
    <n v="11"/>
    <n v="1"/>
  </r>
  <r>
    <n v="7384"/>
    <n v="1951"/>
    <n v="74"/>
    <x v="1"/>
    <s v="Together"/>
    <s v="Senior"/>
    <n v="39767"/>
    <n v="0"/>
    <n v="0"/>
    <s v="21-07-2013"/>
    <n v="18"/>
    <n v="113"/>
    <n v="61"/>
    <n v="204"/>
    <n v="34"/>
    <n v="26"/>
    <n v="47"/>
    <n v="438"/>
    <n v="1.1014157467246712E-2"/>
    <s v="MeatProducts"/>
    <n v="2"/>
    <n v="7"/>
    <n v="1"/>
    <n v="7"/>
    <n v="8"/>
    <n v="3"/>
    <n v="11"/>
    <n v="0"/>
  </r>
  <r>
    <n v="2793"/>
    <n v="1976"/>
    <n v="49"/>
    <x v="3"/>
    <s v="Divorced"/>
    <s v="Adult"/>
    <n v="70179"/>
    <n v="0"/>
    <n v="1"/>
    <s v="21-07-2013"/>
    <n v="10"/>
    <n v="532"/>
    <n v="88"/>
    <n v="168"/>
    <n v="69"/>
    <n v="44"/>
    <n v="133"/>
    <n v="901"/>
    <n v="1.2838598441129112E-2"/>
    <s v="Wines"/>
    <n v="3"/>
    <n v="7"/>
    <n v="3"/>
    <n v="13"/>
    <n v="5"/>
    <n v="3"/>
    <n v="11"/>
    <n v="0"/>
  </r>
  <r>
    <n v="2549"/>
    <n v="1983"/>
    <n v="42"/>
    <x v="3"/>
    <s v="Together"/>
    <s v="Adult"/>
    <n v="21840"/>
    <n v="1"/>
    <n v="0"/>
    <s v="21-07-2013"/>
    <n v="80"/>
    <n v="17"/>
    <n v="0"/>
    <n v="9"/>
    <n v="0"/>
    <n v="0"/>
    <n v="1"/>
    <n v="26"/>
    <n v="1.1904761904761906E-3"/>
    <s v="Wines"/>
    <n v="1"/>
    <n v="1"/>
    <n v="0"/>
    <n v="3"/>
    <n v="9"/>
    <n v="3"/>
    <n v="11"/>
    <n v="0"/>
  </r>
  <r>
    <n v="1071"/>
    <n v="1976"/>
    <n v="49"/>
    <x v="3"/>
    <s v="Divorced"/>
    <s v="Adult"/>
    <n v="70179"/>
    <n v="0"/>
    <n v="1"/>
    <s v="21-07-2013"/>
    <n v="10"/>
    <n v="532"/>
    <n v="88"/>
    <n v="168"/>
    <n v="69"/>
    <n v="44"/>
    <n v="133"/>
    <n v="901"/>
    <n v="1.2838598441129112E-2"/>
    <s v="Wines"/>
    <n v="3"/>
    <n v="7"/>
    <n v="3"/>
    <n v="13"/>
    <n v="5"/>
    <n v="3"/>
    <n v="11"/>
    <n v="0"/>
  </r>
  <r>
    <n v="10704"/>
    <n v="1969"/>
    <n v="56"/>
    <x v="0"/>
    <s v="Single"/>
    <s v="Senior"/>
    <n v="54803"/>
    <n v="0"/>
    <n v="1"/>
    <s v="21-08-2012"/>
    <n v="65"/>
    <n v="404"/>
    <n v="0"/>
    <n v="92"/>
    <n v="28"/>
    <n v="27"/>
    <n v="142"/>
    <n v="551"/>
    <n v="1.0054194113460943E-2"/>
    <s v="Wines"/>
    <n v="2"/>
    <n v="6"/>
    <n v="2"/>
    <n v="9"/>
    <n v="4"/>
    <n v="3"/>
    <n v="11"/>
    <n v="0"/>
  </r>
  <r>
    <n v="9817"/>
    <n v="1970"/>
    <n v="55"/>
    <x v="1"/>
    <s v="Single"/>
    <s v="Senior"/>
    <n v="44802"/>
    <n v="0"/>
    <n v="0"/>
    <s v="21-08-2012"/>
    <n v="71"/>
    <n v="853"/>
    <n v="10"/>
    <n v="143"/>
    <n v="13"/>
    <n v="10"/>
    <n v="20"/>
    <n v="1029"/>
    <n v="2.2967724655149322E-2"/>
    <s v="Wines"/>
    <n v="2"/>
    <n v="9"/>
    <n v="4"/>
    <n v="12"/>
    <n v="8"/>
    <n v="3"/>
    <n v="11"/>
    <n v="0"/>
  </r>
  <r>
    <n v="4141"/>
    <n v="1965"/>
    <n v="60"/>
    <x v="0"/>
    <s v="Together"/>
    <s v="Senior"/>
    <n v="71613"/>
    <n v="0"/>
    <n v="0"/>
    <s v="21-08-2013"/>
    <n v="26"/>
    <n v="426"/>
    <n v="49"/>
    <n v="127"/>
    <n v="111"/>
    <n v="21"/>
    <n v="42"/>
    <n v="734"/>
    <n v="1.0249535698825632E-2"/>
    <s v="Wines"/>
    <n v="1"/>
    <n v="8"/>
    <n v="2"/>
    <n v="10"/>
    <n v="4"/>
    <n v="3"/>
    <n v="11"/>
    <n v="0"/>
  </r>
  <r>
    <n v="6872"/>
    <n v="1974"/>
    <n v="51"/>
    <x v="3"/>
    <s v="Married"/>
    <s v="Senior"/>
    <n v="65352"/>
    <n v="0"/>
    <n v="1"/>
    <s v="21-08-2013"/>
    <n v="43"/>
    <n v="284"/>
    <n v="3"/>
    <n v="84"/>
    <n v="4"/>
    <n v="7"/>
    <n v="23"/>
    <n v="382"/>
    <n v="5.8452686987391358E-3"/>
    <s v="Wines"/>
    <n v="2"/>
    <n v="4"/>
    <n v="2"/>
    <n v="8"/>
    <n v="4"/>
    <n v="3"/>
    <n v="11"/>
    <n v="0"/>
  </r>
  <r>
    <n v="3706"/>
    <n v="1978"/>
    <n v="47"/>
    <x v="0"/>
    <s v="Single"/>
    <s v="Adult"/>
    <n v="28647"/>
    <n v="1"/>
    <n v="0"/>
    <s v="21-08-2013"/>
    <n v="54"/>
    <n v="19"/>
    <n v="8"/>
    <n v="29"/>
    <n v="0"/>
    <n v="12"/>
    <n v="26"/>
    <n v="68"/>
    <n v="2.3737215066150035E-3"/>
    <s v="MeatProducts"/>
    <n v="1"/>
    <n v="2"/>
    <n v="2"/>
    <n v="2"/>
    <n v="7"/>
    <n v="3"/>
    <n v="11"/>
    <n v="1"/>
  </r>
  <r>
    <n v="10722"/>
    <n v="1973"/>
    <n v="52"/>
    <x v="0"/>
    <s v="Together"/>
    <s v="Senior"/>
    <n v="55593"/>
    <n v="0"/>
    <n v="1"/>
    <s v="21-08-2013"/>
    <n v="63"/>
    <n v="293"/>
    <n v="8"/>
    <n v="124"/>
    <n v="11"/>
    <n v="4"/>
    <n v="106"/>
    <n v="440"/>
    <n v="7.9146655154425909E-3"/>
    <s v="Wines"/>
    <n v="2"/>
    <n v="6"/>
    <n v="6"/>
    <n v="3"/>
    <n v="6"/>
    <n v="3"/>
    <n v="11"/>
    <n v="0"/>
  </r>
  <r>
    <n v="4299"/>
    <n v="1960"/>
    <n v="65"/>
    <x v="0"/>
    <s v="Together"/>
    <s v="Senior"/>
    <n v="70971"/>
    <n v="0"/>
    <n v="1"/>
    <s v="21-09-2012"/>
    <n v="28"/>
    <n v="1001"/>
    <n v="17"/>
    <n v="572"/>
    <n v="93"/>
    <n v="125"/>
    <n v="17"/>
    <n v="1808"/>
    <n v="2.5475194093362078E-2"/>
    <s v="Wines"/>
    <n v="7"/>
    <n v="11"/>
    <n v="11"/>
    <n v="5"/>
    <n v="7"/>
    <n v="3"/>
    <n v="11"/>
    <n v="1"/>
  </r>
  <r>
    <n v="4640"/>
    <n v="1967"/>
    <n v="58"/>
    <x v="0"/>
    <s v="Divorced"/>
    <s v="Senior"/>
    <n v="70647"/>
    <n v="0"/>
    <n v="1"/>
    <s v="21-09-2012"/>
    <n v="65"/>
    <n v="561"/>
    <n v="85"/>
    <n v="171"/>
    <n v="25"/>
    <n v="123"/>
    <n v="114"/>
    <n v="965"/>
    <n v="1.3659461831358728E-2"/>
    <s v="Wines"/>
    <n v="2"/>
    <n v="4"/>
    <n v="7"/>
    <n v="13"/>
    <n v="2"/>
    <n v="3"/>
    <n v="11"/>
    <n v="0"/>
  </r>
  <r>
    <n v="2931"/>
    <n v="1978"/>
    <n v="47"/>
    <x v="0"/>
    <s v="Divorced"/>
    <s v="Adult"/>
    <n v="71847"/>
    <n v="0"/>
    <n v="0"/>
    <s v="21-09-2012"/>
    <n v="95"/>
    <n v="737"/>
    <n v="21"/>
    <n v="106"/>
    <n v="55"/>
    <n v="63"/>
    <n v="210"/>
    <n v="982"/>
    <n v="1.3667933247038846E-2"/>
    <s v="Wines"/>
    <n v="0"/>
    <n v="6"/>
    <n v="7"/>
    <n v="9"/>
    <n v="3"/>
    <n v="3"/>
    <n v="11"/>
    <n v="0"/>
  </r>
  <r>
    <n v="2870"/>
    <n v="1973"/>
    <n v="52"/>
    <x v="0"/>
    <s v="Married"/>
    <s v="Senior"/>
    <n v="49094"/>
    <n v="0"/>
    <n v="1"/>
    <s v="21-09-2012"/>
    <n v="6"/>
    <n v="376"/>
    <n v="0"/>
    <n v="38"/>
    <n v="11"/>
    <n v="8"/>
    <n v="69"/>
    <n v="433"/>
    <n v="8.8198150486821208E-3"/>
    <s v="Wines"/>
    <n v="5"/>
    <n v="6"/>
    <n v="3"/>
    <n v="6"/>
    <n v="6"/>
    <n v="3"/>
    <n v="11"/>
    <n v="0"/>
  </r>
  <r>
    <n v="1183"/>
    <n v="1949"/>
    <n v="76"/>
    <x v="1"/>
    <s v="Married"/>
    <s v="Senior"/>
    <n v="36408"/>
    <n v="1"/>
    <n v="1"/>
    <s v="21-09-2013"/>
    <n v="11"/>
    <n v="9"/>
    <n v="1"/>
    <n v="4"/>
    <n v="3"/>
    <n v="2"/>
    <n v="3"/>
    <n v="19"/>
    <n v="5.2186332674137551E-4"/>
    <s v="Wines"/>
    <n v="1"/>
    <n v="1"/>
    <n v="0"/>
    <n v="2"/>
    <n v="6"/>
    <n v="3"/>
    <n v="11"/>
    <n v="0"/>
  </r>
  <r>
    <n v="1272"/>
    <n v="1965"/>
    <n v="60"/>
    <x v="1"/>
    <s v="Single"/>
    <s v="Senior"/>
    <n v="55250"/>
    <n v="0"/>
    <n v="1"/>
    <s v="21-10-2012"/>
    <n v="49"/>
    <n v="664"/>
    <n v="58"/>
    <n v="83"/>
    <n v="32"/>
    <n v="0"/>
    <n v="66"/>
    <n v="837"/>
    <n v="1.5149321266968326E-2"/>
    <s v="Wines"/>
    <n v="4"/>
    <n v="7"/>
    <n v="5"/>
    <n v="10"/>
    <n v="5"/>
    <n v="3"/>
    <n v="11"/>
    <n v="0"/>
  </r>
  <r>
    <n v="6940"/>
    <n v="1966"/>
    <n v="59"/>
    <x v="3"/>
    <s v="Single"/>
    <s v="Senior"/>
    <n v="46734"/>
    <n v="1"/>
    <n v="2"/>
    <s v="21-10-2013"/>
    <n v="86"/>
    <n v="100"/>
    <n v="1"/>
    <n v="39"/>
    <n v="6"/>
    <n v="1"/>
    <n v="76"/>
    <n v="147"/>
    <n v="3.1454615483373989E-3"/>
    <s v="Wines"/>
    <n v="4"/>
    <n v="3"/>
    <n v="2"/>
    <n v="3"/>
    <n v="6"/>
    <n v="3"/>
    <n v="11"/>
    <n v="0"/>
  </r>
  <r>
    <n v="7352"/>
    <n v="1957"/>
    <n v="68"/>
    <x v="0"/>
    <s v="Married"/>
    <s v="Senior"/>
    <n v="55267"/>
    <n v="0"/>
    <n v="1"/>
    <s v="21-10-2013"/>
    <n v="28"/>
    <n v="161"/>
    <n v="28"/>
    <n v="136"/>
    <n v="32"/>
    <n v="3"/>
    <n v="45"/>
    <n v="360"/>
    <n v="6.5138328478115334E-3"/>
    <s v="Wines"/>
    <n v="4"/>
    <n v="3"/>
    <n v="4"/>
    <n v="6"/>
    <n v="3"/>
    <n v="3"/>
    <n v="11"/>
    <n v="0"/>
  </r>
  <r>
    <n v="5080"/>
    <n v="1993"/>
    <n v="32"/>
    <x v="0"/>
    <s v="Single"/>
    <s v="Adult"/>
    <n v="70515"/>
    <n v="0"/>
    <n v="0"/>
    <s v="21-10-2013"/>
    <n v="12"/>
    <n v="420"/>
    <n v="0"/>
    <n v="452"/>
    <n v="182"/>
    <n v="64"/>
    <n v="140"/>
    <n v="1118"/>
    <n v="1.5854782670353826E-2"/>
    <s v="MeatProducts"/>
    <n v="1"/>
    <n v="6"/>
    <n v="6"/>
    <n v="4"/>
    <n v="2"/>
    <n v="3"/>
    <n v="11"/>
    <n v="1"/>
  </r>
  <r>
    <n v="3570"/>
    <n v="1969"/>
    <n v="56"/>
    <x v="3"/>
    <s v="Together"/>
    <s v="Senior"/>
    <n v="42731"/>
    <n v="1"/>
    <n v="0"/>
    <s v="21-10-2013"/>
    <n v="64"/>
    <n v="159"/>
    <n v="2"/>
    <n v="51"/>
    <n v="6"/>
    <n v="2"/>
    <n v="24"/>
    <n v="220"/>
    <n v="5.1484870468746346E-3"/>
    <s v="Wines"/>
    <n v="3"/>
    <n v="4"/>
    <n v="1"/>
    <n v="5"/>
    <n v="5"/>
    <n v="3"/>
    <n v="11"/>
    <n v="0"/>
  </r>
  <r>
    <n v="898"/>
    <n v="1986"/>
    <n v="39"/>
    <x v="0"/>
    <s v="Married"/>
    <s v="Adult"/>
    <n v="23477"/>
    <n v="1"/>
    <n v="0"/>
    <s v="21-10-2013"/>
    <n v="39"/>
    <n v="38"/>
    <n v="15"/>
    <n v="54"/>
    <n v="3"/>
    <n v="8"/>
    <n v="29"/>
    <n v="118"/>
    <n v="5.0261958512586788E-3"/>
    <s v="MeatProducts"/>
    <n v="3"/>
    <n v="3"/>
    <n v="0"/>
    <n v="4"/>
    <n v="8"/>
    <n v="3"/>
    <n v="11"/>
    <n v="0"/>
  </r>
  <r>
    <n v="2686"/>
    <n v="1969"/>
    <n v="56"/>
    <x v="4"/>
    <s v="Together"/>
    <s v="Senior"/>
    <n v="22390"/>
    <n v="0"/>
    <n v="0"/>
    <s v="21-10-2013"/>
    <n v="49"/>
    <n v="0"/>
    <n v="1"/>
    <n v="4"/>
    <n v="15"/>
    <n v="1"/>
    <n v="5"/>
    <n v="21"/>
    <n v="9.3791871371147831E-4"/>
    <s v="FishProducts"/>
    <n v="1"/>
    <n v="1"/>
    <n v="0"/>
    <n v="2"/>
    <n v="7"/>
    <n v="3"/>
    <n v="11"/>
    <n v="0"/>
  </r>
  <r>
    <n v="7527"/>
    <n v="1968"/>
    <n v="57"/>
    <x v="1"/>
    <s v="Divorced"/>
    <s v="Senior"/>
    <n v="23748"/>
    <n v="1"/>
    <n v="0"/>
    <s v="21-11-2012"/>
    <n v="97"/>
    <n v="6"/>
    <n v="6"/>
    <n v="29"/>
    <n v="12"/>
    <n v="15"/>
    <n v="8"/>
    <n v="68"/>
    <n v="2.8633990230756273E-3"/>
    <s v="MeatProducts"/>
    <n v="3"/>
    <n v="2"/>
    <n v="1"/>
    <n v="3"/>
    <n v="8"/>
    <n v="3"/>
    <n v="11"/>
    <n v="0"/>
  </r>
  <r>
    <n v="5510"/>
    <n v="1977"/>
    <n v="48"/>
    <x v="1"/>
    <s v="Married"/>
    <s v="Adult"/>
    <n v="43263"/>
    <n v="0"/>
    <n v="1"/>
    <s v="21-11-2012"/>
    <n v="2"/>
    <n v="262"/>
    <n v="6"/>
    <n v="61"/>
    <n v="0"/>
    <n v="10"/>
    <n v="102"/>
    <n v="339"/>
    <n v="7.8357950211497118E-3"/>
    <s v="Wines"/>
    <n v="3"/>
    <n v="5"/>
    <n v="2"/>
    <n v="6"/>
    <n v="5"/>
    <n v="3"/>
    <n v="11"/>
    <n v="0"/>
  </r>
  <r>
    <n v="3336"/>
    <n v="1948"/>
    <n v="77"/>
    <x v="3"/>
    <s v="Together"/>
    <s v="Senior"/>
    <n v="66375"/>
    <n v="0"/>
    <n v="1"/>
    <s v="21-11-2013"/>
    <n v="96"/>
    <n v="712"/>
    <n v="0"/>
    <n v="45"/>
    <n v="0"/>
    <n v="0"/>
    <n v="191"/>
    <n v="757"/>
    <n v="1.1404896421845574E-2"/>
    <s v="Wines"/>
    <n v="3"/>
    <n v="2"/>
    <n v="4"/>
    <n v="5"/>
    <n v="7"/>
    <n v="3"/>
    <n v="11"/>
    <n v="0"/>
  </r>
  <r>
    <n v="10150"/>
    <n v="1961"/>
    <n v="64"/>
    <x v="0"/>
    <s v="Single"/>
    <s v="Senior"/>
    <n v="86429"/>
    <n v="0"/>
    <n v="0"/>
    <s v="21-11-2013"/>
    <n v="10"/>
    <n v="464"/>
    <n v="28"/>
    <n v="873"/>
    <n v="29"/>
    <n v="18"/>
    <n v="37"/>
    <n v="1412"/>
    <n v="1.6337109072186419E-2"/>
    <s v="MeatProducts"/>
    <n v="0"/>
    <n v="7"/>
    <n v="4"/>
    <n v="7"/>
    <n v="2"/>
    <n v="3"/>
    <n v="11"/>
    <n v="1"/>
  </r>
  <r>
    <n v="1008"/>
    <n v="1981"/>
    <n v="44"/>
    <x v="3"/>
    <s v="Together"/>
    <s v="Adult"/>
    <n v="44953"/>
    <n v="0"/>
    <n v="0"/>
    <s v="21-12-2012"/>
    <n v="31"/>
    <n v="728"/>
    <n v="17"/>
    <n v="133"/>
    <n v="11"/>
    <n v="8"/>
    <n v="124"/>
    <n v="897"/>
    <n v="1.9954174359886993E-2"/>
    <s v="Wines"/>
    <n v="1"/>
    <n v="7"/>
    <n v="3"/>
    <n v="13"/>
    <n v="6"/>
    <n v="3"/>
    <n v="11"/>
    <n v="0"/>
  </r>
  <r>
    <n v="9699"/>
    <n v="1966"/>
    <n v="59"/>
    <x v="0"/>
    <s v="Divorced"/>
    <s v="Senior"/>
    <n v="67272"/>
    <n v="0"/>
    <n v="1"/>
    <s v="21-12-2013"/>
    <n v="12"/>
    <n v="357"/>
    <n v="35"/>
    <n v="271"/>
    <n v="28"/>
    <n v="28"/>
    <n v="14"/>
    <n v="719"/>
    <n v="1.0687953383279819E-2"/>
    <s v="Wines"/>
    <n v="3"/>
    <n v="6"/>
    <n v="2"/>
    <n v="12"/>
    <n v="5"/>
    <n v="3"/>
    <n v="11"/>
    <n v="0"/>
  </r>
  <r>
    <n v="9672"/>
    <n v="1970"/>
    <n v="55"/>
    <x v="2"/>
    <s v="Married"/>
    <s v="Senior"/>
    <n v="23162"/>
    <n v="1"/>
    <n v="1"/>
    <s v="21-12-2013"/>
    <n v="82"/>
    <n v="8"/>
    <n v="3"/>
    <n v="9"/>
    <n v="19"/>
    <n v="4"/>
    <n v="22"/>
    <n v="43"/>
    <n v="1.8564890769363614E-3"/>
    <s v="GoldProds"/>
    <n v="3"/>
    <n v="1"/>
    <n v="1"/>
    <n v="3"/>
    <n v="6"/>
    <n v="3"/>
    <n v="11"/>
    <n v="0"/>
  </r>
  <r>
    <n v="5263"/>
    <n v="1977"/>
    <n v="48"/>
    <x v="2"/>
    <s v="Married"/>
    <s v="Adult"/>
    <n v="31056"/>
    <n v="1"/>
    <n v="0"/>
    <s v="22-01-2013"/>
    <n v="99"/>
    <n v="5"/>
    <n v="10"/>
    <n v="13"/>
    <n v="3"/>
    <n v="8"/>
    <n v="16"/>
    <n v="39"/>
    <n v="1.2557959814528594E-3"/>
    <s v="GoldProds"/>
    <n v="1"/>
    <n v="1"/>
    <n v="0"/>
    <n v="3"/>
    <n v="8"/>
    <n v="3"/>
    <n v="11"/>
    <n v="0"/>
  </r>
  <r>
    <n v="7488"/>
    <n v="1963"/>
    <n v="62"/>
    <x v="1"/>
    <s v="Single"/>
    <s v="Senior"/>
    <n v="64191"/>
    <n v="0"/>
    <n v="1"/>
    <s v="22-01-2013"/>
    <n v="30"/>
    <n v="420"/>
    <n v="15"/>
    <n v="186"/>
    <n v="151"/>
    <n v="38"/>
    <n v="15"/>
    <n v="810"/>
    <n v="1.261859139131654E-2"/>
    <s v="Wines"/>
    <n v="3"/>
    <n v="5"/>
    <n v="3"/>
    <n v="13"/>
    <n v="3"/>
    <n v="3"/>
    <n v="11"/>
    <n v="0"/>
  </r>
  <r>
    <n v="10796"/>
    <n v="1984"/>
    <n v="41"/>
    <x v="1"/>
    <s v="Married"/>
    <s v="Adult"/>
    <n v="30477"/>
    <n v="1"/>
    <n v="0"/>
    <s v="22-01-2014"/>
    <n v="16"/>
    <n v="47"/>
    <n v="1"/>
    <n v="6"/>
    <n v="0"/>
    <n v="0"/>
    <n v="12"/>
    <n v="54"/>
    <n v="1.7718279358204547E-3"/>
    <s v="Wines"/>
    <n v="1"/>
    <n v="1"/>
    <n v="1"/>
    <n v="3"/>
    <n v="6"/>
    <n v="3"/>
    <n v="11"/>
    <n v="0"/>
  </r>
  <r>
    <n v="10855"/>
    <n v="1968"/>
    <n v="57"/>
    <x v="1"/>
    <s v="Single"/>
    <s v="Senior"/>
    <n v="50014"/>
    <n v="1"/>
    <n v="0"/>
    <s v="22-01-2014"/>
    <n v="9"/>
    <n v="234"/>
    <n v="14"/>
    <n v="77"/>
    <n v="19"/>
    <n v="10"/>
    <n v="42"/>
    <n v="354"/>
    <n v="7.0780181549166231E-3"/>
    <s v="Wines"/>
    <n v="2"/>
    <n v="4"/>
    <n v="1"/>
    <n v="8"/>
    <n v="5"/>
    <n v="3"/>
    <n v="11"/>
    <n v="0"/>
  </r>
  <r>
    <n v="2410"/>
    <n v="1969"/>
    <n v="56"/>
    <x v="0"/>
    <s v="Single"/>
    <s v="Senior"/>
    <n v="81657"/>
    <n v="0"/>
    <n v="0"/>
    <s v="22-01-2014"/>
    <n v="69"/>
    <n v="364"/>
    <n v="40"/>
    <n v="425"/>
    <n v="158"/>
    <n v="60"/>
    <n v="50"/>
    <n v="1047"/>
    <n v="1.2821925860612073E-2"/>
    <s v="MeatProducts"/>
    <n v="1"/>
    <n v="3"/>
    <n v="4"/>
    <n v="8"/>
    <n v="1"/>
    <n v="3"/>
    <n v="11"/>
    <n v="0"/>
  </r>
  <r>
    <n v="4310"/>
    <n v="1944"/>
    <n v="81"/>
    <x v="0"/>
    <s v="Married"/>
    <s v="Senior"/>
    <n v="80589"/>
    <n v="0"/>
    <n v="0"/>
    <s v="22-01-2014"/>
    <n v="25"/>
    <n v="507"/>
    <n v="93"/>
    <n v="520"/>
    <n v="242"/>
    <n v="40"/>
    <n v="26"/>
    <n v="1402"/>
    <n v="1.7396915211753464E-2"/>
    <s v="MeatProducts"/>
    <n v="1"/>
    <n v="5"/>
    <n v="10"/>
    <n v="5"/>
    <n v="1"/>
    <n v="3"/>
    <n v="11"/>
    <n v="1"/>
  </r>
  <r>
    <n v="1515"/>
    <n v="1975"/>
    <n v="50"/>
    <x v="1"/>
    <s v="Together"/>
    <s v="Adult"/>
    <n v="34176"/>
    <n v="0"/>
    <n v="1"/>
    <s v="22-01-2014"/>
    <n v="9"/>
    <n v="11"/>
    <n v="2"/>
    <n v="7"/>
    <n v="4"/>
    <n v="2"/>
    <n v="2"/>
    <n v="26"/>
    <n v="7.607677902621723E-4"/>
    <s v="Wines"/>
    <n v="1"/>
    <n v="1"/>
    <n v="0"/>
    <n v="3"/>
    <n v="3"/>
    <n v="3"/>
    <n v="11"/>
    <n v="0"/>
  </r>
  <r>
    <n v="4216"/>
    <n v="1981"/>
    <n v="44"/>
    <x v="0"/>
    <s v="Single"/>
    <s v="Adult"/>
    <n v="91065"/>
    <n v="0"/>
    <n v="0"/>
    <s v="22-02-2013"/>
    <n v="33"/>
    <n v="822"/>
    <n v="114"/>
    <n v="108"/>
    <n v="179"/>
    <n v="137"/>
    <n v="114"/>
    <n v="1360"/>
    <n v="1.4934387525393949E-2"/>
    <s v="Wines"/>
    <n v="1"/>
    <n v="7"/>
    <n v="9"/>
    <n v="9"/>
    <n v="3"/>
    <n v="3"/>
    <n v="11"/>
    <n v="1"/>
  </r>
  <r>
    <n v="10965"/>
    <n v="1955"/>
    <n v="70"/>
    <x v="0"/>
    <s v="Together"/>
    <s v="Senior"/>
    <n v="76005"/>
    <n v="0"/>
    <n v="0"/>
    <s v="22-02-2013"/>
    <n v="72"/>
    <n v="983"/>
    <n v="20"/>
    <n v="389"/>
    <n v="240"/>
    <n v="50"/>
    <n v="40"/>
    <n v="1682"/>
    <n v="2.2130123018222484E-2"/>
    <s v="Wines"/>
    <n v="1"/>
    <n v="3"/>
    <n v="5"/>
    <n v="13"/>
    <n v="6"/>
    <n v="3"/>
    <n v="11"/>
    <n v="0"/>
  </r>
  <r>
    <n v="5153"/>
    <n v="1967"/>
    <n v="58"/>
    <x v="3"/>
    <s v="Married"/>
    <s v="Senior"/>
    <n v="77766"/>
    <n v="0"/>
    <n v="1"/>
    <s v="22-02-2013"/>
    <n v="97"/>
    <n v="1004"/>
    <n v="59"/>
    <n v="265"/>
    <n v="115"/>
    <n v="59"/>
    <n v="27"/>
    <n v="1502"/>
    <n v="1.9314353316359334E-2"/>
    <s v="Wines"/>
    <n v="2"/>
    <n v="11"/>
    <n v="10"/>
    <n v="11"/>
    <n v="6"/>
    <n v="3"/>
    <n v="11"/>
    <n v="1"/>
  </r>
  <r>
    <n v="4127"/>
    <n v="1967"/>
    <n v="58"/>
    <x v="3"/>
    <s v="Married"/>
    <s v="Senior"/>
    <n v="77766"/>
    <n v="0"/>
    <n v="1"/>
    <s v="22-02-2013"/>
    <n v="97"/>
    <n v="1004"/>
    <n v="59"/>
    <n v="265"/>
    <n v="115"/>
    <n v="59"/>
    <n v="27"/>
    <n v="1502"/>
    <n v="1.9314353316359334E-2"/>
    <s v="Wines"/>
    <n v="2"/>
    <n v="11"/>
    <n v="10"/>
    <n v="11"/>
    <n v="6"/>
    <n v="3"/>
    <n v="11"/>
    <n v="1"/>
  </r>
  <r>
    <n v="9986"/>
    <n v="1982"/>
    <n v="43"/>
    <x v="0"/>
    <s v="Together"/>
    <s v="Adult"/>
    <n v="19444"/>
    <n v="1"/>
    <n v="0"/>
    <s v="22-02-2014"/>
    <n v="8"/>
    <n v="16"/>
    <n v="0"/>
    <n v="23"/>
    <n v="3"/>
    <n v="2"/>
    <n v="10"/>
    <n v="44"/>
    <n v="2.2629088664883768E-3"/>
    <s v="MeatProducts"/>
    <n v="3"/>
    <n v="4"/>
    <n v="1"/>
    <n v="2"/>
    <n v="7"/>
    <n v="3"/>
    <n v="11"/>
    <n v="1"/>
  </r>
  <r>
    <n v="2350"/>
    <n v="1972"/>
    <n v="53"/>
    <x v="0"/>
    <s v="Married"/>
    <s v="Senior"/>
    <n v="59666"/>
    <n v="1"/>
    <n v="1"/>
    <s v="22-03-2013"/>
    <n v="87"/>
    <n v="623"/>
    <n v="53"/>
    <n v="178"/>
    <n v="23"/>
    <n v="17"/>
    <n v="133"/>
    <n v="894"/>
    <n v="1.4983407635839507E-2"/>
    <s v="Wines"/>
    <n v="7"/>
    <n v="3"/>
    <n v="2"/>
    <n v="8"/>
    <n v="8"/>
    <n v="3"/>
    <n v="11"/>
    <n v="0"/>
  </r>
  <r>
    <n v="332"/>
    <n v="1957"/>
    <n v="68"/>
    <x v="0"/>
    <s v="Married"/>
    <s v="Senior"/>
    <n v="47743"/>
    <n v="0"/>
    <n v="1"/>
    <s v="22-03-2013"/>
    <n v="56"/>
    <n v="198"/>
    <n v="2"/>
    <n v="43"/>
    <n v="0"/>
    <n v="12"/>
    <n v="20"/>
    <n v="255"/>
    <n v="5.3410971241857445E-3"/>
    <s v="Wines"/>
    <n v="3"/>
    <n v="4"/>
    <n v="1"/>
    <n v="6"/>
    <n v="6"/>
    <n v="3"/>
    <n v="11"/>
    <n v="0"/>
  </r>
  <r>
    <n v="2980"/>
    <n v="1952"/>
    <n v="73"/>
    <x v="1"/>
    <s v="Single"/>
    <s v="Senior"/>
    <n v="8820"/>
    <n v="1"/>
    <n v="1"/>
    <s v="22-03-2013"/>
    <n v="52"/>
    <n v="12"/>
    <n v="0"/>
    <n v="13"/>
    <n v="4"/>
    <n v="2"/>
    <n v="4"/>
    <n v="31"/>
    <n v="3.5147392290249433E-3"/>
    <s v="MeatProducts"/>
    <n v="4"/>
    <n v="3"/>
    <n v="0"/>
    <n v="3"/>
    <n v="8"/>
    <n v="3"/>
    <n v="11"/>
    <n v="0"/>
  </r>
  <r>
    <n v="9336"/>
    <n v="1969"/>
    <n v="56"/>
    <x v="3"/>
    <s v="Widow"/>
    <s v="Senior"/>
    <n v="62187"/>
    <n v="0"/>
    <n v="1"/>
    <s v="22-03-2014"/>
    <n v="38"/>
    <n v="512"/>
    <n v="0"/>
    <n v="83"/>
    <n v="0"/>
    <n v="0"/>
    <n v="41"/>
    <n v="595"/>
    <n v="9.5679161239487359E-3"/>
    <s v="Wines"/>
    <n v="3"/>
    <n v="6"/>
    <n v="2"/>
    <n v="10"/>
    <n v="4"/>
    <n v="3"/>
    <n v="11"/>
    <n v="0"/>
  </r>
  <r>
    <n v="7386"/>
    <n v="1976"/>
    <n v="49"/>
    <x v="0"/>
    <s v="Divorced"/>
    <s v="Adult"/>
    <n v="30992"/>
    <n v="1"/>
    <n v="0"/>
    <s v="22-04-2013"/>
    <n v="83"/>
    <n v="17"/>
    <n v="0"/>
    <n v="14"/>
    <n v="7"/>
    <n v="3"/>
    <n v="2"/>
    <n v="41"/>
    <n v="1.3229220443985545E-3"/>
    <s v="Wines"/>
    <n v="1"/>
    <n v="1"/>
    <n v="0"/>
    <n v="3"/>
    <n v="7"/>
    <n v="3"/>
    <n v="11"/>
    <n v="0"/>
  </r>
  <r>
    <n v="3081"/>
    <n v="1978"/>
    <n v="47"/>
    <x v="3"/>
    <s v="Married"/>
    <s v="Adult"/>
    <n v="41014"/>
    <n v="1"/>
    <n v="0"/>
    <s v="22-04-2013"/>
    <n v="65"/>
    <n v="7"/>
    <n v="2"/>
    <n v="6"/>
    <n v="2"/>
    <n v="0"/>
    <n v="3"/>
    <n v="17"/>
    <n v="4.1449261227873409E-4"/>
    <s v="Wines"/>
    <n v="1"/>
    <n v="1"/>
    <n v="0"/>
    <n v="2"/>
    <n v="7"/>
    <n v="3"/>
    <n v="11"/>
    <n v="0"/>
  </r>
  <r>
    <n v="2245"/>
    <n v="1969"/>
    <n v="56"/>
    <x v="1"/>
    <s v="Married"/>
    <s v="Senior"/>
    <n v="43641"/>
    <n v="1"/>
    <n v="1"/>
    <s v="22-04-2013"/>
    <n v="50"/>
    <n v="57"/>
    <n v="2"/>
    <n v="51"/>
    <n v="4"/>
    <n v="2"/>
    <n v="23"/>
    <n v="116"/>
    <n v="2.6580509154235698E-3"/>
    <s v="Wines"/>
    <n v="3"/>
    <n v="2"/>
    <n v="1"/>
    <n v="4"/>
    <n v="6"/>
    <n v="3"/>
    <n v="11"/>
    <n v="0"/>
  </r>
  <r>
    <n v="1650"/>
    <n v="1960"/>
    <n v="65"/>
    <x v="1"/>
    <s v="Married"/>
    <s v="Senior"/>
    <n v="81843"/>
    <n v="0"/>
    <n v="0"/>
    <s v="22-04-2013"/>
    <n v="13"/>
    <n v="779"/>
    <n v="86"/>
    <n v="537"/>
    <n v="34"/>
    <n v="69"/>
    <n v="138"/>
    <n v="1505"/>
    <n v="1.8388866488276333E-2"/>
    <s v="Wines"/>
    <n v="1"/>
    <n v="5"/>
    <n v="9"/>
    <n v="12"/>
    <n v="3"/>
    <n v="3"/>
    <n v="11"/>
    <n v="0"/>
  </r>
  <r>
    <n v="7912"/>
    <n v="1978"/>
    <n v="47"/>
    <x v="0"/>
    <s v="Married"/>
    <s v="Adult"/>
    <n v="38136"/>
    <n v="1"/>
    <n v="0"/>
    <s v="22-04-2013"/>
    <n v="69"/>
    <n v="8"/>
    <n v="15"/>
    <n v="27"/>
    <n v="0"/>
    <n v="20"/>
    <n v="33"/>
    <n v="70"/>
    <n v="1.8355359765051395E-3"/>
    <s v="GoldProds"/>
    <n v="2"/>
    <n v="3"/>
    <n v="1"/>
    <n v="2"/>
    <n v="8"/>
    <n v="3"/>
    <n v="11"/>
    <n v="0"/>
  </r>
  <r>
    <n v="3006"/>
    <n v="1976"/>
    <n v="49"/>
    <x v="0"/>
    <s v="Divorced"/>
    <s v="Adult"/>
    <n v="30992"/>
    <n v="1"/>
    <n v="0"/>
    <s v="22-04-2013"/>
    <n v="83"/>
    <n v="17"/>
    <n v="0"/>
    <n v="14"/>
    <n v="7"/>
    <n v="3"/>
    <n v="2"/>
    <n v="41"/>
    <n v="1.3229220443985545E-3"/>
    <s v="Wines"/>
    <n v="1"/>
    <n v="1"/>
    <n v="0"/>
    <n v="3"/>
    <n v="7"/>
    <n v="3"/>
    <n v="11"/>
    <n v="0"/>
  </r>
  <r>
    <n v="5680"/>
    <n v="1984"/>
    <n v="41"/>
    <x v="2"/>
    <s v="Married"/>
    <s v="Adult"/>
    <n v="35684"/>
    <n v="1"/>
    <n v="0"/>
    <s v="22-04-2014"/>
    <n v="66"/>
    <n v="10"/>
    <n v="4"/>
    <n v="7"/>
    <n v="0"/>
    <n v="6"/>
    <n v="3"/>
    <n v="27"/>
    <n v="7.5664163210402424E-4"/>
    <s v="Wines"/>
    <n v="1"/>
    <n v="1"/>
    <n v="0"/>
    <n v="3"/>
    <n v="6"/>
    <n v="3"/>
    <n v="11"/>
    <n v="0"/>
  </r>
  <r>
    <n v="1184"/>
    <n v="1968"/>
    <n v="57"/>
    <x v="3"/>
    <s v="Divorced"/>
    <s v="Senior"/>
    <n v="69674"/>
    <n v="0"/>
    <n v="2"/>
    <s v="22-05-2013"/>
    <n v="46"/>
    <n v="554"/>
    <n v="41"/>
    <n v="215"/>
    <n v="11"/>
    <n v="0"/>
    <n v="24"/>
    <n v="821"/>
    <n v="1.1783448632201396E-2"/>
    <s v="Wines"/>
    <n v="3"/>
    <n v="10"/>
    <n v="2"/>
    <n v="10"/>
    <n v="5"/>
    <n v="3"/>
    <n v="11"/>
    <n v="0"/>
  </r>
  <r>
    <n v="3174"/>
    <n v="1959"/>
    <n v="66"/>
    <x v="0"/>
    <s v="Together"/>
    <s v="Senior"/>
    <n v="87771"/>
    <n v="0"/>
    <n v="1"/>
    <s v="22-05-2013"/>
    <n v="61"/>
    <n v="1492"/>
    <n v="38"/>
    <n v="287"/>
    <n v="50"/>
    <n v="57"/>
    <n v="33"/>
    <n v="1924"/>
    <n v="2.1920679951236741E-2"/>
    <s v="Wines"/>
    <n v="1"/>
    <n v="5"/>
    <n v="10"/>
    <n v="4"/>
    <n v="6"/>
    <n v="3"/>
    <n v="11"/>
    <n v="1"/>
  </r>
  <r>
    <n v="5536"/>
    <n v="1959"/>
    <n v="66"/>
    <x v="0"/>
    <s v="Together"/>
    <s v="Senior"/>
    <n v="87771"/>
    <n v="0"/>
    <n v="1"/>
    <s v="22-05-2013"/>
    <n v="61"/>
    <n v="1492"/>
    <n v="38"/>
    <n v="287"/>
    <n v="50"/>
    <n v="57"/>
    <n v="33"/>
    <n v="1924"/>
    <n v="2.1920679951236741E-2"/>
    <s v="Wines"/>
    <n v="1"/>
    <n v="5"/>
    <n v="10"/>
    <n v="4"/>
    <n v="6"/>
    <n v="3"/>
    <n v="11"/>
    <n v="1"/>
  </r>
  <r>
    <n v="1204"/>
    <n v="1970"/>
    <n v="55"/>
    <x v="3"/>
    <s v="Married"/>
    <s v="Senior"/>
    <n v="67536"/>
    <n v="0"/>
    <n v="1"/>
    <s v="22-05-2013"/>
    <n v="45"/>
    <n v="1253"/>
    <n v="0"/>
    <n v="447"/>
    <n v="23"/>
    <n v="71"/>
    <n v="35"/>
    <n v="1794"/>
    <n v="2.65636105188344E-2"/>
    <s v="Wines"/>
    <n v="3"/>
    <n v="11"/>
    <n v="5"/>
    <n v="11"/>
    <n v="8"/>
    <n v="3"/>
    <n v="11"/>
    <n v="0"/>
  </r>
  <r>
    <n v="945"/>
    <n v="1965"/>
    <n v="60"/>
    <x v="0"/>
    <s v="Together"/>
    <s v="Senior"/>
    <n v="36317"/>
    <n v="0"/>
    <n v="1"/>
    <s v="22-05-2013"/>
    <n v="53"/>
    <n v="87"/>
    <n v="3"/>
    <n v="25"/>
    <n v="3"/>
    <n v="2"/>
    <n v="13"/>
    <n v="120"/>
    <n v="3.3042376848307956E-3"/>
    <s v="Wines"/>
    <n v="2"/>
    <n v="3"/>
    <n v="0"/>
    <n v="4"/>
    <n v="7"/>
    <n v="3"/>
    <n v="11"/>
    <n v="0"/>
  </r>
  <r>
    <n v="3979"/>
    <n v="1983"/>
    <n v="42"/>
    <x v="3"/>
    <s v="Divorced"/>
    <s v="Adult"/>
    <n v="90687"/>
    <n v="0"/>
    <n v="0"/>
    <s v="22-05-2013"/>
    <n v="98"/>
    <n v="982"/>
    <n v="17"/>
    <n v="672"/>
    <n v="23"/>
    <n v="34"/>
    <n v="51"/>
    <n v="1728"/>
    <n v="1.9054550266300572E-2"/>
    <s v="Wines"/>
    <n v="1"/>
    <n v="6"/>
    <n v="2"/>
    <n v="8"/>
    <n v="2"/>
    <n v="3"/>
    <n v="11"/>
    <n v="1"/>
  </r>
  <r>
    <n v="1087"/>
    <n v="1975"/>
    <n v="50"/>
    <x v="1"/>
    <s v="Together"/>
    <s v="Adult"/>
    <n v="22669"/>
    <n v="1"/>
    <n v="0"/>
    <s v="22-05-2013"/>
    <n v="30"/>
    <n v="16"/>
    <n v="14"/>
    <n v="36"/>
    <n v="37"/>
    <n v="22"/>
    <n v="48"/>
    <n v="125"/>
    <n v="5.514138250474216E-3"/>
    <s v="GoldProds"/>
    <n v="3"/>
    <n v="4"/>
    <n v="1"/>
    <n v="2"/>
    <n v="9"/>
    <n v="3"/>
    <n v="11"/>
    <n v="1"/>
  </r>
  <r>
    <n v="6864"/>
    <n v="1989"/>
    <n v="36"/>
    <x v="1"/>
    <s v="Divorced"/>
    <s v="Adult"/>
    <n v="10979"/>
    <n v="0"/>
    <n v="0"/>
    <s v="22-05-2014"/>
    <n v="34"/>
    <n v="8"/>
    <n v="4"/>
    <n v="10"/>
    <n v="2"/>
    <n v="2"/>
    <n v="4"/>
    <n v="26"/>
    <n v="2.3681573913835502E-3"/>
    <s v="MeatProducts"/>
    <n v="2"/>
    <n v="3"/>
    <n v="0"/>
    <n v="3"/>
    <n v="5"/>
    <n v="3"/>
    <n v="11"/>
    <n v="0"/>
  </r>
  <r>
    <n v="7516"/>
    <n v="1983"/>
    <n v="42"/>
    <x v="0"/>
    <s v="Married"/>
    <s v="Adult"/>
    <n v="30096"/>
    <n v="1"/>
    <n v="0"/>
    <s v="22-05-2014"/>
    <n v="30"/>
    <n v="5"/>
    <n v="3"/>
    <n v="11"/>
    <n v="12"/>
    <n v="5"/>
    <n v="9"/>
    <n v="36"/>
    <n v="1.1961722488038277E-3"/>
    <s v="FishProducts"/>
    <n v="1"/>
    <n v="2"/>
    <n v="0"/>
    <n v="3"/>
    <n v="6"/>
    <n v="3"/>
    <n v="11"/>
    <n v="0"/>
  </r>
  <r>
    <n v="3129"/>
    <n v="1983"/>
    <n v="42"/>
    <x v="0"/>
    <s v="Married"/>
    <s v="Adult"/>
    <n v="30096"/>
    <n v="1"/>
    <n v="0"/>
    <s v="22-05-2014"/>
    <n v="30"/>
    <n v="5"/>
    <n v="3"/>
    <n v="11"/>
    <n v="12"/>
    <n v="5"/>
    <n v="9"/>
    <n v="36"/>
    <n v="1.1961722488038277E-3"/>
    <s v="FishProducts"/>
    <n v="1"/>
    <n v="2"/>
    <n v="0"/>
    <n v="3"/>
    <n v="6"/>
    <n v="3"/>
    <n v="11"/>
    <n v="0"/>
  </r>
  <r>
    <n v="716"/>
    <n v="1949"/>
    <n v="76"/>
    <x v="3"/>
    <s v="Together"/>
    <s v="Senior"/>
    <n v="67911"/>
    <n v="0"/>
    <n v="1"/>
    <s v="22-05-2014"/>
    <n v="63"/>
    <n v="529"/>
    <n v="0"/>
    <n v="356"/>
    <n v="63"/>
    <n v="28"/>
    <n v="0"/>
    <n v="976"/>
    <n v="1.437175126268204E-2"/>
    <s v="Wines"/>
    <n v="3"/>
    <n v="6"/>
    <n v="7"/>
    <n v="11"/>
    <n v="3"/>
    <n v="3"/>
    <n v="11"/>
    <n v="0"/>
  </r>
  <r>
    <n v="6961"/>
    <n v="1974"/>
    <n v="51"/>
    <x v="0"/>
    <s v="Married"/>
    <s v="Senior"/>
    <n v="26751"/>
    <n v="2"/>
    <n v="0"/>
    <s v="22-05-2014"/>
    <n v="26"/>
    <n v="1"/>
    <n v="1"/>
    <n v="5"/>
    <n v="0"/>
    <n v="3"/>
    <n v="1"/>
    <n v="10"/>
    <n v="3.7381780120369332E-4"/>
    <s v="MeatProducts"/>
    <n v="1"/>
    <n v="1"/>
    <n v="0"/>
    <n v="2"/>
    <n v="8"/>
    <n v="3"/>
    <n v="11"/>
    <n v="0"/>
  </r>
  <r>
    <n v="4508"/>
    <n v="1952"/>
    <n v="73"/>
    <x v="0"/>
    <s v="Single"/>
    <s v="Senior"/>
    <n v="75127"/>
    <n v="0"/>
    <n v="0"/>
    <s v="22-05-2014"/>
    <n v="92"/>
    <n v="203"/>
    <n v="35"/>
    <n v="305"/>
    <n v="46"/>
    <n v="17"/>
    <n v="227"/>
    <n v="606"/>
    <n v="8.0663409959135859E-3"/>
    <s v="MeatProducts"/>
    <n v="1"/>
    <n v="2"/>
    <n v="11"/>
    <n v="5"/>
    <n v="1"/>
    <n v="3"/>
    <n v="11"/>
    <n v="0"/>
  </r>
  <r>
    <n v="4843"/>
    <n v="1952"/>
    <n v="73"/>
    <x v="0"/>
    <s v="Single"/>
    <s v="Senior"/>
    <n v="75127"/>
    <n v="0"/>
    <n v="0"/>
    <s v="22-05-2014"/>
    <n v="92"/>
    <n v="203"/>
    <n v="35"/>
    <n v="305"/>
    <n v="46"/>
    <n v="17"/>
    <n v="227"/>
    <n v="606"/>
    <n v="8.0663409959135859E-3"/>
    <s v="MeatProducts"/>
    <n v="1"/>
    <n v="2"/>
    <n v="11"/>
    <n v="5"/>
    <n v="1"/>
    <n v="3"/>
    <n v="11"/>
    <n v="0"/>
  </r>
  <r>
    <n v="10617"/>
    <n v="1989"/>
    <n v="36"/>
    <x v="1"/>
    <s v="Divorced"/>
    <s v="Adult"/>
    <n v="10979"/>
    <n v="0"/>
    <n v="0"/>
    <s v="22-05-2014"/>
    <n v="34"/>
    <n v="8"/>
    <n v="4"/>
    <n v="10"/>
    <n v="2"/>
    <n v="2"/>
    <n v="4"/>
    <n v="26"/>
    <n v="2.3681573913835502E-3"/>
    <s v="MeatProducts"/>
    <n v="2"/>
    <n v="3"/>
    <n v="0"/>
    <n v="3"/>
    <n v="5"/>
    <n v="3"/>
    <n v="11"/>
    <n v="0"/>
  </r>
  <r>
    <n v="8663"/>
    <n v="1974"/>
    <n v="51"/>
    <x v="0"/>
    <s v="Divorced"/>
    <s v="Senior"/>
    <n v="39996"/>
    <n v="1"/>
    <n v="1"/>
    <s v="22-05-2014"/>
    <n v="85"/>
    <n v="11"/>
    <n v="0"/>
    <n v="3"/>
    <n v="0"/>
    <n v="0"/>
    <n v="1"/>
    <n v="14"/>
    <n v="3.5003500350035003E-4"/>
    <s v="Wines"/>
    <n v="1"/>
    <n v="1"/>
    <n v="0"/>
    <n v="2"/>
    <n v="6"/>
    <n v="3"/>
    <n v="11"/>
    <n v="0"/>
  </r>
  <r>
    <n v="6544"/>
    <n v="1949"/>
    <n v="76"/>
    <x v="3"/>
    <s v="Together"/>
    <s v="Senior"/>
    <n v="67911"/>
    <n v="0"/>
    <n v="1"/>
    <s v="22-05-2014"/>
    <n v="63"/>
    <n v="529"/>
    <n v="0"/>
    <n v="356"/>
    <n v="63"/>
    <n v="28"/>
    <n v="0"/>
    <n v="976"/>
    <n v="1.437175126268204E-2"/>
    <s v="Wines"/>
    <n v="3"/>
    <n v="6"/>
    <n v="7"/>
    <n v="11"/>
    <n v="3"/>
    <n v="3"/>
    <n v="11"/>
    <n v="0"/>
  </r>
  <r>
    <n v="1519"/>
    <n v="1972"/>
    <n v="53"/>
    <x v="3"/>
    <s v="Single"/>
    <s v="Senior"/>
    <n v="38578"/>
    <n v="1"/>
    <n v="1"/>
    <s v="22-06-2013"/>
    <n v="2"/>
    <n v="38"/>
    <n v="4"/>
    <n v="22"/>
    <n v="3"/>
    <n v="3"/>
    <n v="3"/>
    <n v="70"/>
    <n v="1.8145056768106174E-3"/>
    <s v="Wines"/>
    <n v="3"/>
    <n v="3"/>
    <n v="0"/>
    <n v="3"/>
    <n v="8"/>
    <n v="3"/>
    <n v="11"/>
    <n v="1"/>
  </r>
  <r>
    <n v="9080"/>
    <n v="1972"/>
    <n v="53"/>
    <x v="3"/>
    <s v="Single"/>
    <s v="Senior"/>
    <n v="38578"/>
    <n v="1"/>
    <n v="1"/>
    <s v="22-06-2013"/>
    <n v="2"/>
    <n v="38"/>
    <n v="4"/>
    <n v="22"/>
    <n v="3"/>
    <n v="3"/>
    <n v="3"/>
    <n v="70"/>
    <n v="1.8145056768106174E-3"/>
    <s v="Wines"/>
    <n v="3"/>
    <n v="3"/>
    <n v="0"/>
    <n v="3"/>
    <n v="8"/>
    <n v="3"/>
    <n v="11"/>
    <n v="0"/>
  </r>
  <r>
    <n v="4552"/>
    <n v="1991"/>
    <n v="34"/>
    <x v="0"/>
    <s v="Married"/>
    <s v="Adult"/>
    <n v="51373"/>
    <n v="0"/>
    <n v="0"/>
    <s v="22-06-2013"/>
    <n v="37"/>
    <n v="83"/>
    <n v="2"/>
    <n v="101"/>
    <n v="64"/>
    <n v="26"/>
    <n v="117"/>
    <n v="276"/>
    <n v="5.372471921048021E-3"/>
    <s v="GoldProds"/>
    <n v="1"/>
    <n v="3"/>
    <n v="5"/>
    <n v="3"/>
    <n v="4"/>
    <n v="3"/>
    <n v="11"/>
    <n v="0"/>
  </r>
  <r>
    <n v="3955"/>
    <n v="1965"/>
    <n v="60"/>
    <x v="0"/>
    <s v="Divorced"/>
    <s v="Senior"/>
    <n v="4861"/>
    <n v="0"/>
    <n v="0"/>
    <s v="22-06-2014"/>
    <n v="20"/>
    <n v="2"/>
    <n v="1"/>
    <n v="1"/>
    <n v="1"/>
    <n v="0"/>
    <n v="1"/>
    <n v="5"/>
    <n v="1.0285949393128986E-3"/>
    <s v="Wines"/>
    <n v="0"/>
    <n v="0"/>
    <n v="0"/>
    <n v="0"/>
    <n v="14"/>
    <n v="3"/>
    <n v="11"/>
    <n v="0"/>
  </r>
  <r>
    <n v="1640"/>
    <n v="1954"/>
    <n v="71"/>
    <x v="0"/>
    <s v="Divorced"/>
    <s v="Senior"/>
    <n v="64587"/>
    <n v="1"/>
    <n v="1"/>
    <s v="22-06-2014"/>
    <n v="49"/>
    <n v="66"/>
    <n v="0"/>
    <n v="16"/>
    <n v="0"/>
    <n v="6"/>
    <n v="20"/>
    <n v="88"/>
    <n v="1.3625032901357858E-3"/>
    <s v="Wines"/>
    <n v="2"/>
    <n v="1"/>
    <n v="1"/>
    <n v="4"/>
    <n v="3"/>
    <n v="3"/>
    <n v="11"/>
    <n v="0"/>
  </r>
  <r>
    <n v="2939"/>
    <n v="1970"/>
    <n v="55"/>
    <x v="1"/>
    <s v="Together"/>
    <s v="Senior"/>
    <n v="79419"/>
    <n v="0"/>
    <n v="0"/>
    <s v="22-06-2014"/>
    <n v="96"/>
    <n v="751"/>
    <n v="127"/>
    <n v="687"/>
    <n v="20"/>
    <n v="15"/>
    <n v="31"/>
    <n v="1600"/>
    <n v="2.0146312595222805E-2"/>
    <s v="Wines"/>
    <n v="1"/>
    <n v="4"/>
    <n v="6"/>
    <n v="4"/>
    <n v="2"/>
    <n v="3"/>
    <n v="11"/>
    <n v="0"/>
  </r>
  <r>
    <n v="2546"/>
    <n v="1977"/>
    <n v="48"/>
    <x v="2"/>
    <s v="Single"/>
    <s v="Adult"/>
    <n v="31878"/>
    <n v="0"/>
    <n v="1"/>
    <s v="22-06-2014"/>
    <n v="7"/>
    <n v="23"/>
    <n v="4"/>
    <n v="5"/>
    <n v="10"/>
    <n v="5"/>
    <n v="23"/>
    <n v="47"/>
    <n v="1.474371039588431E-3"/>
    <s v="Wines"/>
    <n v="1"/>
    <n v="1"/>
    <n v="0"/>
    <n v="4"/>
    <n v="3"/>
    <n v="3"/>
    <n v="11"/>
    <n v="0"/>
  </r>
  <r>
    <n v="2591"/>
    <n v="1959"/>
    <n v="66"/>
    <x v="0"/>
    <s v="Widow"/>
    <s v="Senior"/>
    <n v="76320"/>
    <n v="0"/>
    <n v="1"/>
    <s v="22-06-2014"/>
    <n v="49"/>
    <n v="526"/>
    <n v="35"/>
    <n v="214"/>
    <n v="69"/>
    <n v="53"/>
    <n v="35"/>
    <n v="897"/>
    <n v="1.1753144654088051E-2"/>
    <s v="Wines"/>
    <n v="2"/>
    <n v="6"/>
    <n v="3"/>
    <n v="4"/>
    <n v="2"/>
    <n v="3"/>
    <n v="11"/>
    <n v="0"/>
  </r>
  <r>
    <n v="6658"/>
    <n v="1972"/>
    <n v="53"/>
    <x v="0"/>
    <s v="Together"/>
    <s v="Senior"/>
    <n v="59868"/>
    <n v="0"/>
    <n v="1"/>
    <s v="22-07-2013"/>
    <n v="37"/>
    <n v="771"/>
    <n v="51"/>
    <n v="154"/>
    <n v="54"/>
    <n v="10"/>
    <n v="154"/>
    <n v="1040"/>
    <n v="1.7371550744972271E-2"/>
    <s v="Wines"/>
    <n v="7"/>
    <n v="11"/>
    <n v="2"/>
    <n v="12"/>
    <n v="6"/>
    <n v="3"/>
    <n v="11"/>
    <n v="0"/>
  </r>
  <r>
    <n v="13"/>
    <n v="1947"/>
    <n v="78"/>
    <x v="3"/>
    <s v="Widow"/>
    <s v="Senior"/>
    <n v="25358"/>
    <n v="0"/>
    <n v="1"/>
    <s v="22-07-2013"/>
    <n v="57"/>
    <n v="19"/>
    <n v="0"/>
    <n v="5"/>
    <n v="0"/>
    <n v="0"/>
    <n v="8"/>
    <n v="24"/>
    <n v="9.4644688066882247E-4"/>
    <s v="Wines"/>
    <n v="2"/>
    <n v="1"/>
    <n v="0"/>
    <n v="3"/>
    <n v="6"/>
    <n v="3"/>
    <n v="11"/>
    <n v="0"/>
  </r>
  <r>
    <n v="5885"/>
    <n v="1973"/>
    <n v="52"/>
    <x v="2"/>
    <s v="Married"/>
    <s v="Senior"/>
    <n v="35688"/>
    <n v="2"/>
    <n v="1"/>
    <s v="22-08-2012"/>
    <n v="94"/>
    <n v="73"/>
    <n v="3"/>
    <n v="90"/>
    <n v="12"/>
    <n v="1"/>
    <n v="32"/>
    <n v="179"/>
    <n v="5.015691548980049E-3"/>
    <s v="MeatProducts"/>
    <n v="7"/>
    <n v="4"/>
    <n v="1"/>
    <n v="4"/>
    <n v="8"/>
    <n v="3"/>
    <n v="11"/>
    <n v="0"/>
  </r>
  <r>
    <n v="3310"/>
    <n v="1973"/>
    <n v="52"/>
    <x v="2"/>
    <s v="Married"/>
    <s v="Senior"/>
    <n v="35688"/>
    <n v="2"/>
    <n v="1"/>
    <s v="22-08-2012"/>
    <n v="94"/>
    <n v="73"/>
    <n v="3"/>
    <n v="90"/>
    <n v="12"/>
    <n v="1"/>
    <n v="32"/>
    <n v="179"/>
    <n v="5.015691548980049E-3"/>
    <s v="MeatProducts"/>
    <n v="7"/>
    <n v="4"/>
    <n v="1"/>
    <n v="4"/>
    <n v="8"/>
    <n v="3"/>
    <n v="11"/>
    <n v="0"/>
  </r>
  <r>
    <n v="7422"/>
    <n v="1987"/>
    <n v="38"/>
    <x v="0"/>
    <s v="Single"/>
    <s v="Adult"/>
    <n v="46923"/>
    <n v="1"/>
    <n v="0"/>
    <s v="22-08-2012"/>
    <n v="90"/>
    <n v="85"/>
    <n v="44"/>
    <n v="54"/>
    <n v="102"/>
    <n v="78"/>
    <n v="6"/>
    <n v="363"/>
    <n v="7.7360782558659929E-3"/>
    <s v="FishProducts"/>
    <n v="3"/>
    <n v="5"/>
    <n v="1"/>
    <n v="7"/>
    <n v="7"/>
    <n v="3"/>
    <n v="11"/>
    <n v="0"/>
  </r>
  <r>
    <n v="8707"/>
    <n v="1956"/>
    <n v="69"/>
    <x v="0"/>
    <s v="Married"/>
    <s v="Senior"/>
    <n v="79456"/>
    <n v="0"/>
    <n v="0"/>
    <s v="22-08-2012"/>
    <n v="12"/>
    <n v="565"/>
    <n v="42"/>
    <n v="548"/>
    <n v="64"/>
    <n v="83"/>
    <n v="99"/>
    <n v="1302"/>
    <n v="1.6386427708417237E-2"/>
    <s v="Wines"/>
    <n v="1"/>
    <n v="5"/>
    <n v="6"/>
    <n v="4"/>
    <n v="3"/>
    <n v="3"/>
    <n v="11"/>
    <n v="1"/>
  </r>
  <r>
    <n v="6905"/>
    <n v="1994"/>
    <n v="31"/>
    <x v="0"/>
    <s v="Together"/>
    <s v="Adult"/>
    <n v="80685"/>
    <n v="0"/>
    <n v="0"/>
    <s v="22-08-2012"/>
    <n v="55"/>
    <n v="241"/>
    <n v="45"/>
    <n v="604"/>
    <n v="34"/>
    <n v="26"/>
    <n v="54"/>
    <n v="950"/>
    <n v="1.1774183553324657E-2"/>
    <s v="MeatProducts"/>
    <n v="1"/>
    <n v="6"/>
    <n v="4"/>
    <n v="10"/>
    <n v="2"/>
    <n v="3"/>
    <n v="11"/>
    <n v="0"/>
  </r>
  <r>
    <n v="6263"/>
    <n v="1968"/>
    <n v="57"/>
    <x v="0"/>
    <s v="Together"/>
    <s v="Senior"/>
    <n v="35322"/>
    <n v="1"/>
    <n v="2"/>
    <s v="22-08-2012"/>
    <n v="34"/>
    <n v="28"/>
    <n v="9"/>
    <n v="37"/>
    <n v="12"/>
    <n v="7"/>
    <n v="13"/>
    <n v="93"/>
    <n v="2.6329199932053678E-3"/>
    <s v="MeatProducts"/>
    <n v="3"/>
    <n v="2"/>
    <n v="0"/>
    <n v="4"/>
    <n v="8"/>
    <n v="3"/>
    <n v="11"/>
    <n v="0"/>
  </r>
  <r>
    <n v="10395"/>
    <n v="1986"/>
    <n v="39"/>
    <x v="4"/>
    <s v="Single"/>
    <s v="Adult"/>
    <n v="8940"/>
    <n v="1"/>
    <n v="0"/>
    <s v="22-08-2012"/>
    <n v="25"/>
    <n v="1"/>
    <n v="45"/>
    <n v="3"/>
    <n v="4"/>
    <n v="6"/>
    <n v="42"/>
    <n v="59"/>
    <n v="6.5995525727069355E-3"/>
    <s v="Fruits"/>
    <n v="3"/>
    <n v="3"/>
    <n v="1"/>
    <n v="3"/>
    <n v="8"/>
    <n v="3"/>
    <n v="11"/>
    <n v="0"/>
  </r>
  <r>
    <n v="5831"/>
    <n v="1967"/>
    <n v="58"/>
    <x v="0"/>
    <s v="Married"/>
    <s v="Senior"/>
    <n v="77870"/>
    <n v="0"/>
    <n v="1"/>
    <s v="22-08-2012"/>
    <n v="93"/>
    <n v="1017"/>
    <n v="50"/>
    <n v="500"/>
    <n v="65"/>
    <n v="50"/>
    <n v="133"/>
    <n v="1682"/>
    <n v="2.160010273532811E-2"/>
    <s v="Wines"/>
    <n v="3"/>
    <n v="5"/>
    <n v="5"/>
    <n v="5"/>
    <n v="8"/>
    <n v="3"/>
    <n v="11"/>
    <n v="1"/>
  </r>
  <r>
    <n v="5455"/>
    <n v="1971"/>
    <n v="54"/>
    <x v="3"/>
    <s v="Married"/>
    <s v="Senior"/>
    <n v="32011"/>
    <n v="1"/>
    <n v="0"/>
    <s v="22-08-2013"/>
    <n v="89"/>
    <n v="99"/>
    <n v="0"/>
    <n v="15"/>
    <n v="2"/>
    <n v="1"/>
    <n v="5"/>
    <n v="117"/>
    <n v="3.6549935959513916E-3"/>
    <s v="Wines"/>
    <n v="3"/>
    <n v="2"/>
    <n v="1"/>
    <n v="4"/>
    <n v="7"/>
    <n v="3"/>
    <n v="11"/>
    <n v="0"/>
  </r>
  <r>
    <n v="10466"/>
    <n v="1965"/>
    <n v="60"/>
    <x v="0"/>
    <s v="Married"/>
    <s v="Senior"/>
    <n v="44393"/>
    <n v="1"/>
    <n v="1"/>
    <s v="22-08-2013"/>
    <n v="86"/>
    <n v="24"/>
    <n v="2"/>
    <n v="20"/>
    <n v="2"/>
    <n v="2"/>
    <n v="10"/>
    <n v="50"/>
    <n v="1.126303696528732E-3"/>
    <s v="Wines"/>
    <n v="2"/>
    <n v="1"/>
    <n v="0"/>
    <n v="4"/>
    <n v="4"/>
    <n v="3"/>
    <n v="11"/>
    <n v="0"/>
  </r>
  <r>
    <n v="5868"/>
    <n v="1980"/>
    <n v="45"/>
    <x v="0"/>
    <s v="Married"/>
    <s v="Adult"/>
    <n v="19107"/>
    <n v="1"/>
    <n v="0"/>
    <s v="22-08-2013"/>
    <n v="49"/>
    <n v="2"/>
    <n v="4"/>
    <n v="9"/>
    <n v="10"/>
    <n v="5"/>
    <n v="16"/>
    <n v="30"/>
    <n v="1.5701051970482022E-3"/>
    <s v="GoldProds"/>
    <n v="2"/>
    <n v="1"/>
    <n v="0"/>
    <n v="3"/>
    <n v="7"/>
    <n v="3"/>
    <n v="11"/>
    <n v="0"/>
  </r>
  <r>
    <n v="2227"/>
    <n v="1958"/>
    <n v="67"/>
    <x v="2"/>
    <s v="Together"/>
    <s v="Senior"/>
    <n v="26490"/>
    <n v="0"/>
    <n v="0"/>
    <s v="22-09-2012"/>
    <n v="92"/>
    <n v="45"/>
    <n v="47"/>
    <n v="52"/>
    <n v="21"/>
    <n v="20"/>
    <n v="25"/>
    <n v="185"/>
    <n v="6.9837674594186482E-3"/>
    <s v="MeatProducts"/>
    <n v="2"/>
    <n v="3"/>
    <n v="1"/>
    <n v="5"/>
    <n v="6"/>
    <n v="3"/>
    <n v="11"/>
    <n v="0"/>
  </r>
  <r>
    <n v="2379"/>
    <n v="1953"/>
    <n v="72"/>
    <x v="0"/>
    <s v="Single"/>
    <s v="Senior"/>
    <n v="69267"/>
    <n v="0"/>
    <n v="0"/>
    <s v="22-09-2012"/>
    <n v="31"/>
    <n v="778"/>
    <n v="44"/>
    <n v="499"/>
    <n v="95"/>
    <n v="73"/>
    <n v="146"/>
    <n v="1489"/>
    <n v="2.1496527928162038E-2"/>
    <s v="Wines"/>
    <n v="2"/>
    <n v="3"/>
    <n v="4"/>
    <n v="5"/>
    <n v="7"/>
    <n v="3"/>
    <n v="11"/>
    <n v="1"/>
  </r>
  <r>
    <n v="946"/>
    <n v="1958"/>
    <n v="67"/>
    <x v="2"/>
    <s v="Together"/>
    <s v="Senior"/>
    <n v="26490"/>
    <n v="0"/>
    <n v="0"/>
    <s v="22-09-2012"/>
    <n v="92"/>
    <n v="45"/>
    <n v="47"/>
    <n v="52"/>
    <n v="21"/>
    <n v="20"/>
    <n v="25"/>
    <n v="185"/>
    <n v="6.9837674594186482E-3"/>
    <s v="MeatProducts"/>
    <n v="2"/>
    <n v="3"/>
    <n v="1"/>
    <n v="5"/>
    <n v="6"/>
    <n v="3"/>
    <n v="11"/>
    <n v="0"/>
  </r>
  <r>
    <n v="5031"/>
    <n v="1974"/>
    <n v="51"/>
    <x v="0"/>
    <s v="Together"/>
    <s v="Senior"/>
    <n v="83145"/>
    <n v="0"/>
    <n v="0"/>
    <s v="22-09-2012"/>
    <n v="14"/>
    <n v="777"/>
    <n v="35"/>
    <n v="731"/>
    <n v="39"/>
    <n v="137"/>
    <n v="114"/>
    <n v="1719"/>
    <n v="2.0674724878224787E-2"/>
    <s v="Wines"/>
    <n v="1"/>
    <n v="5"/>
    <n v="9"/>
    <n v="11"/>
    <n v="2"/>
    <n v="3"/>
    <n v="11"/>
    <n v="1"/>
  </r>
  <r>
    <n v="10356"/>
    <n v="1957"/>
    <n v="68"/>
    <x v="3"/>
    <s v="Divorced"/>
    <s v="Senior"/>
    <n v="41437"/>
    <n v="1"/>
    <n v="1"/>
    <s v="22-09-2012"/>
    <n v="5"/>
    <n v="29"/>
    <n v="0"/>
    <n v="2"/>
    <n v="0"/>
    <n v="0"/>
    <n v="1"/>
    <n v="31"/>
    <n v="7.4812365760069499E-4"/>
    <s v="Wines"/>
    <n v="1"/>
    <n v="1"/>
    <n v="0"/>
    <n v="3"/>
    <n v="7"/>
    <n v="3"/>
    <n v="11"/>
    <n v="0"/>
  </r>
  <r>
    <n v="531"/>
    <n v="1954"/>
    <n v="71"/>
    <x v="3"/>
    <s v="Divorced"/>
    <s v="Senior"/>
    <n v="57333"/>
    <n v="0"/>
    <n v="1"/>
    <s v="22-09-2012"/>
    <n v="55"/>
    <n v="941"/>
    <n v="14"/>
    <n v="397"/>
    <n v="76"/>
    <n v="58"/>
    <n v="176"/>
    <n v="1486"/>
    <n v="2.5918755341600822E-2"/>
    <s v="Wines"/>
    <n v="11"/>
    <n v="8"/>
    <n v="5"/>
    <n v="9"/>
    <n v="6"/>
    <n v="3"/>
    <n v="11"/>
    <n v="1"/>
  </r>
  <r>
    <n v="7851"/>
    <n v="1949"/>
    <n v="76"/>
    <x v="0"/>
    <s v="Widow"/>
    <s v="Senior"/>
    <n v="70165"/>
    <n v="0"/>
    <n v="0"/>
    <s v="22-09-2013"/>
    <n v="60"/>
    <n v="161"/>
    <n v="0"/>
    <n v="253"/>
    <n v="199"/>
    <n v="191"/>
    <n v="122"/>
    <n v="804"/>
    <n v="1.1458704482291741E-2"/>
    <s v="MeatProducts"/>
    <n v="1"/>
    <n v="3"/>
    <n v="7"/>
    <n v="11"/>
    <n v="1"/>
    <n v="3"/>
    <n v="11"/>
    <n v="0"/>
  </r>
  <r>
    <n v="1176"/>
    <n v="1973"/>
    <n v="52"/>
    <x v="0"/>
    <s v="Married"/>
    <s v="Senior"/>
    <n v="26228"/>
    <n v="1"/>
    <n v="0"/>
    <s v="22-09-2013"/>
    <n v="50"/>
    <n v="2"/>
    <n v="6"/>
    <n v="4"/>
    <n v="3"/>
    <n v="1"/>
    <n v="9"/>
    <n v="16"/>
    <n v="6.1003507701692852E-4"/>
    <s v="GoldProds"/>
    <n v="1"/>
    <n v="1"/>
    <n v="0"/>
    <n v="2"/>
    <n v="8"/>
    <n v="3"/>
    <n v="11"/>
    <n v="0"/>
  </r>
  <r>
    <n v="2740"/>
    <n v="1958"/>
    <n v="67"/>
    <x v="3"/>
    <s v="Widow"/>
    <s v="Senior"/>
    <n v="33438"/>
    <n v="1"/>
    <n v="1"/>
    <s v="22-09-2013"/>
    <n v="81"/>
    <n v="62"/>
    <n v="1"/>
    <n v="16"/>
    <n v="3"/>
    <n v="2"/>
    <n v="6"/>
    <n v="84"/>
    <n v="2.5121119684191639E-3"/>
    <s v="Wines"/>
    <n v="4"/>
    <n v="2"/>
    <n v="1"/>
    <n v="4"/>
    <n v="5"/>
    <n v="3"/>
    <n v="11"/>
    <n v="0"/>
  </r>
  <r>
    <n v="4426"/>
    <n v="1975"/>
    <n v="50"/>
    <x v="0"/>
    <s v="Single"/>
    <s v="Adult"/>
    <n v="55801"/>
    <n v="1"/>
    <n v="1"/>
    <s v="22-09-2013"/>
    <n v="35"/>
    <n v="367"/>
    <n v="4"/>
    <n v="51"/>
    <n v="6"/>
    <n v="4"/>
    <n v="95"/>
    <n v="432"/>
    <n v="7.7417967419938713E-3"/>
    <s v="Wines"/>
    <n v="6"/>
    <n v="7"/>
    <n v="2"/>
    <n v="6"/>
    <n v="7"/>
    <n v="3"/>
    <n v="11"/>
    <n v="0"/>
  </r>
  <r>
    <n v="3406"/>
    <n v="1964"/>
    <n v="61"/>
    <x v="0"/>
    <s v="Single"/>
    <s v="Senior"/>
    <n v="45989"/>
    <n v="0"/>
    <n v="1"/>
    <s v="22-10-2012"/>
    <n v="97"/>
    <n v="138"/>
    <n v="33"/>
    <n v="87"/>
    <n v="28"/>
    <n v="24"/>
    <n v="12"/>
    <n v="310"/>
    <n v="6.7407423514318637E-3"/>
    <s v="Wines"/>
    <n v="4"/>
    <n v="3"/>
    <n v="2"/>
    <n v="7"/>
    <n v="3"/>
    <n v="3"/>
    <n v="11"/>
    <n v="0"/>
  </r>
  <r>
    <n v="7736"/>
    <n v="1986"/>
    <n v="39"/>
    <x v="0"/>
    <s v="Married"/>
    <s v="Adult"/>
    <n v="22518"/>
    <n v="1"/>
    <n v="0"/>
    <s v="22-10-2012"/>
    <n v="36"/>
    <n v="11"/>
    <n v="7"/>
    <n v="12"/>
    <n v="2"/>
    <n v="2"/>
    <n v="27"/>
    <n v="34"/>
    <n v="1.5099031885602628E-3"/>
    <s v="GoldProds"/>
    <n v="2"/>
    <n v="2"/>
    <n v="1"/>
    <n v="2"/>
    <n v="5"/>
    <n v="3"/>
    <n v="11"/>
    <n v="1"/>
  </r>
  <r>
    <n v="10448"/>
    <n v="1956"/>
    <n v="69"/>
    <x v="0"/>
    <s v="Single"/>
    <s v="Senior"/>
    <n v="46998"/>
    <n v="0"/>
    <n v="1"/>
    <s v="22-10-2012"/>
    <n v="55"/>
    <n v="172"/>
    <n v="41"/>
    <n v="86"/>
    <n v="45"/>
    <n v="6"/>
    <n v="27"/>
    <n v="350"/>
    <n v="7.4471254095918975E-3"/>
    <s v="Wines"/>
    <n v="5"/>
    <n v="5"/>
    <n v="3"/>
    <n v="5"/>
    <n v="7"/>
    <n v="3"/>
    <n v="11"/>
    <n v="0"/>
  </r>
  <r>
    <n v="2552"/>
    <n v="1955"/>
    <n v="70"/>
    <x v="3"/>
    <s v="Single"/>
    <s v="Senior"/>
    <n v="55521"/>
    <n v="1"/>
    <n v="2"/>
    <s v="22-10-2013"/>
    <n v="11"/>
    <n v="416"/>
    <n v="0"/>
    <n v="26"/>
    <n v="0"/>
    <n v="0"/>
    <n v="4"/>
    <n v="442"/>
    <n v="7.9609517119648421E-3"/>
    <s v="Wines"/>
    <n v="9"/>
    <n v="6"/>
    <n v="3"/>
    <n v="6"/>
    <n v="7"/>
    <n v="3"/>
    <n v="11"/>
    <n v="1"/>
  </r>
  <r>
    <n v="905"/>
    <n v="1986"/>
    <n v="39"/>
    <x v="0"/>
    <s v="Divorced"/>
    <s v="Adult"/>
    <n v="21846"/>
    <n v="1"/>
    <n v="0"/>
    <s v="22-10-2013"/>
    <n v="38"/>
    <n v="7"/>
    <n v="17"/>
    <n v="18"/>
    <n v="6"/>
    <n v="10"/>
    <n v="26"/>
    <n v="58"/>
    <n v="2.6549482742836217E-3"/>
    <s v="GoldProds"/>
    <n v="4"/>
    <n v="4"/>
    <n v="0"/>
    <n v="3"/>
    <n v="8"/>
    <n v="3"/>
    <n v="11"/>
    <n v="0"/>
  </r>
  <r>
    <n v="7165"/>
    <n v="1972"/>
    <n v="53"/>
    <x v="0"/>
    <s v="Together"/>
    <s v="Senior"/>
    <n v="64474"/>
    <n v="0"/>
    <n v="1"/>
    <s v="22-10-2013"/>
    <n v="59"/>
    <n v="381"/>
    <n v="35"/>
    <n v="172"/>
    <n v="56"/>
    <n v="86"/>
    <n v="93"/>
    <n v="730"/>
    <n v="1.13223935229705E-2"/>
    <s v="Wines"/>
    <n v="2"/>
    <n v="8"/>
    <n v="2"/>
    <n v="10"/>
    <n v="5"/>
    <n v="3"/>
    <n v="11"/>
    <n v="0"/>
  </r>
  <r>
    <n v="7247"/>
    <n v="1960"/>
    <n v="65"/>
    <x v="0"/>
    <s v="Widow"/>
    <s v="Senior"/>
    <n v="47916"/>
    <n v="0"/>
    <n v="1"/>
    <s v="22-11-2012"/>
    <n v="72"/>
    <n v="505"/>
    <n v="0"/>
    <n v="26"/>
    <n v="0"/>
    <n v="0"/>
    <n v="75"/>
    <n v="531"/>
    <n v="1.1081893313298272E-2"/>
    <s v="Wines"/>
    <n v="5"/>
    <n v="7"/>
    <n v="4"/>
    <n v="6"/>
    <n v="6"/>
    <n v="3"/>
    <n v="11"/>
    <n v="0"/>
  </r>
  <r>
    <n v="4713"/>
    <n v="1979"/>
    <n v="46"/>
    <x v="3"/>
    <s v="Married"/>
    <s v="Adult"/>
    <n v="31605"/>
    <n v="1"/>
    <n v="0"/>
    <s v="22-11-2012"/>
    <n v="15"/>
    <n v="74"/>
    <n v="0"/>
    <n v="42"/>
    <n v="2"/>
    <n v="1"/>
    <n v="6"/>
    <n v="119"/>
    <n v="3.7652270210409744E-3"/>
    <s v="Wines"/>
    <n v="2"/>
    <n v="2"/>
    <n v="1"/>
    <n v="4"/>
    <n v="7"/>
    <n v="3"/>
    <n v="11"/>
    <n v="0"/>
  </r>
  <r>
    <n v="3389"/>
    <n v="1970"/>
    <n v="55"/>
    <x v="0"/>
    <s v="Married"/>
    <s v="Senior"/>
    <n v="69016"/>
    <n v="0"/>
    <n v="1"/>
    <s v="22-11-2012"/>
    <n v="61"/>
    <n v="726"/>
    <n v="53"/>
    <n v="363"/>
    <n v="123"/>
    <n v="107"/>
    <n v="161"/>
    <n v="1372"/>
    <n v="1.9879448243885475E-2"/>
    <s v="Wines"/>
    <n v="4"/>
    <n v="8"/>
    <n v="9"/>
    <n v="13"/>
    <n v="5"/>
    <n v="3"/>
    <n v="11"/>
    <n v="0"/>
  </r>
  <r>
    <n v="1966"/>
    <n v="1965"/>
    <n v="60"/>
    <x v="3"/>
    <s v="Married"/>
    <s v="Senior"/>
    <n v="84618"/>
    <n v="0"/>
    <n v="0"/>
    <s v="22-11-2013"/>
    <n v="96"/>
    <n v="684"/>
    <n v="100"/>
    <n v="801"/>
    <n v="21"/>
    <n v="66"/>
    <n v="0"/>
    <n v="1672"/>
    <n v="1.9759389255241202E-2"/>
    <s v="MeatProducts"/>
    <n v="1"/>
    <n v="6"/>
    <n v="9"/>
    <n v="10"/>
    <n v="2"/>
    <n v="3"/>
    <n v="11"/>
    <n v="0"/>
  </r>
  <r>
    <n v="4887"/>
    <n v="1976"/>
    <n v="49"/>
    <x v="3"/>
    <s v="Divorced"/>
    <s v="Adult"/>
    <n v="55412"/>
    <n v="1"/>
    <n v="1"/>
    <s v="22-11-2013"/>
    <n v="65"/>
    <n v="10"/>
    <n v="5"/>
    <n v="28"/>
    <n v="11"/>
    <n v="1"/>
    <n v="8"/>
    <n v="55"/>
    <n v="9.9256478741066925E-4"/>
    <s v="MeatProducts"/>
    <n v="1"/>
    <n v="2"/>
    <n v="0"/>
    <n v="3"/>
    <n v="5"/>
    <n v="3"/>
    <n v="11"/>
    <n v="0"/>
  </r>
  <r>
    <n v="7789"/>
    <n v="1965"/>
    <n v="60"/>
    <x v="3"/>
    <s v="Married"/>
    <s v="Senior"/>
    <n v="84618"/>
    <n v="0"/>
    <n v="0"/>
    <s v="22-11-2013"/>
    <n v="96"/>
    <n v="684"/>
    <n v="100"/>
    <n v="801"/>
    <n v="21"/>
    <n v="66"/>
    <n v="0"/>
    <n v="1672"/>
    <n v="1.9759389255241202E-2"/>
    <s v="MeatProducts"/>
    <n v="1"/>
    <n v="6"/>
    <n v="9"/>
    <n v="10"/>
    <n v="2"/>
    <n v="3"/>
    <n v="11"/>
    <n v="0"/>
  </r>
  <r>
    <n v="9365"/>
    <n v="1976"/>
    <n v="49"/>
    <x v="3"/>
    <s v="Single"/>
    <s v="Adult"/>
    <n v="60000"/>
    <n v="0"/>
    <n v="1"/>
    <s v="22-12-2012"/>
    <n v="57"/>
    <n v="1048"/>
    <n v="0"/>
    <n v="217"/>
    <n v="0"/>
    <n v="0"/>
    <n v="12"/>
    <n v="1265"/>
    <n v="2.1083333333333332E-2"/>
    <s v="Wines"/>
    <n v="5"/>
    <n v="11"/>
    <n v="3"/>
    <n v="5"/>
    <n v="6"/>
    <n v="3"/>
    <n v="11"/>
    <n v="0"/>
  </r>
  <r>
    <n v="5692"/>
    <n v="1989"/>
    <n v="36"/>
    <x v="4"/>
    <s v="Married"/>
    <s v="Adult"/>
    <n v="25443"/>
    <n v="1"/>
    <n v="0"/>
    <s v="22-12-2012"/>
    <n v="82"/>
    <n v="1"/>
    <n v="4"/>
    <n v="3"/>
    <n v="8"/>
    <n v="9"/>
    <n v="7"/>
    <n v="25"/>
    <n v="9.8258853122666352E-4"/>
    <s v="Sweet"/>
    <n v="1"/>
    <n v="1"/>
    <n v="0"/>
    <n v="3"/>
    <n v="8"/>
    <n v="3"/>
    <n v="11"/>
    <n v="0"/>
  </r>
  <r>
    <n v="8700"/>
    <n v="1986"/>
    <n v="39"/>
    <x v="4"/>
    <s v="Single"/>
    <s v="Adult"/>
    <n v="14906"/>
    <n v="0"/>
    <n v="0"/>
    <s v="22-12-2012"/>
    <n v="86"/>
    <n v="7"/>
    <n v="7"/>
    <n v="14"/>
    <n v="7"/>
    <n v="16"/>
    <n v="15"/>
    <n v="51"/>
    <n v="3.421441030457534E-3"/>
    <s v="Sweet"/>
    <n v="3"/>
    <n v="2"/>
    <n v="1"/>
    <n v="3"/>
    <n v="7"/>
    <n v="3"/>
    <n v="11"/>
    <n v="0"/>
  </r>
  <r>
    <n v="590"/>
    <n v="1970"/>
    <n v="55"/>
    <x v="1"/>
    <s v="Divorced"/>
    <s v="Senior"/>
    <n v="78579"/>
    <n v="0"/>
    <n v="0"/>
    <s v="22-12-2012"/>
    <n v="35"/>
    <n v="816"/>
    <n v="66"/>
    <n v="549"/>
    <n v="216"/>
    <n v="66"/>
    <n v="99"/>
    <n v="1713"/>
    <n v="2.179971748176994E-2"/>
    <s v="Wines"/>
    <n v="1"/>
    <n v="5"/>
    <n v="6"/>
    <n v="4"/>
    <n v="3"/>
    <n v="3"/>
    <n v="11"/>
    <n v="1"/>
  </r>
  <r>
    <n v="1544"/>
    <n v="1967"/>
    <n v="58"/>
    <x v="1"/>
    <s v="Divorced"/>
    <s v="Senior"/>
    <n v="81380"/>
    <n v="0"/>
    <n v="0"/>
    <s v="22-12-2012"/>
    <n v="51"/>
    <n v="741"/>
    <n v="68"/>
    <n v="689"/>
    <n v="224"/>
    <n v="68"/>
    <n v="103"/>
    <n v="1790"/>
    <n v="2.1995576308675348E-2"/>
    <s v="Wines"/>
    <n v="1"/>
    <n v="4"/>
    <n v="2"/>
    <n v="10"/>
    <n v="2"/>
    <n v="3"/>
    <n v="11"/>
    <n v="0"/>
  </r>
  <r>
    <n v="1142"/>
    <n v="1953"/>
    <n v="72"/>
    <x v="3"/>
    <s v="Married"/>
    <s v="Senior"/>
    <n v="55707"/>
    <n v="0"/>
    <n v="1"/>
    <s v="22-12-2013"/>
    <n v="91"/>
    <n v="208"/>
    <n v="7"/>
    <n v="82"/>
    <n v="30"/>
    <n v="66"/>
    <n v="35"/>
    <n v="393"/>
    <n v="7.0547687005223757E-3"/>
    <s v="Wines"/>
    <n v="2"/>
    <n v="3"/>
    <n v="2"/>
    <n v="9"/>
    <n v="3"/>
    <n v="3"/>
    <n v="11"/>
    <n v="0"/>
  </r>
  <r>
    <n v="3523"/>
    <n v="1962"/>
    <n v="63"/>
    <x v="0"/>
    <s v="Together"/>
    <s v="Senior"/>
    <n v="75072"/>
    <n v="0"/>
    <n v="1"/>
    <s v="23-01-2013"/>
    <n v="83"/>
    <n v="583"/>
    <n v="34"/>
    <n v="309"/>
    <n v="0"/>
    <n v="22"/>
    <n v="125"/>
    <n v="948"/>
    <n v="1.2627877237851663E-2"/>
    <s v="Wines"/>
    <n v="2"/>
    <n v="5"/>
    <n v="4"/>
    <n v="8"/>
    <n v="3"/>
    <n v="3"/>
    <n v="11"/>
    <n v="0"/>
  </r>
  <r>
    <n v="238"/>
    <n v="1967"/>
    <n v="58"/>
    <x v="2"/>
    <s v="Together"/>
    <s v="Senior"/>
    <n v="67309"/>
    <n v="1"/>
    <n v="1"/>
    <s v="23-01-2013"/>
    <n v="76"/>
    <n v="515"/>
    <n v="47"/>
    <n v="181"/>
    <n v="149"/>
    <n v="95"/>
    <n v="95"/>
    <n v="987"/>
    <n v="1.4663715104963676E-2"/>
    <s v="Wines"/>
    <n v="15"/>
    <n v="9"/>
    <n v="6"/>
    <n v="9"/>
    <n v="7"/>
    <n v="3"/>
    <n v="11"/>
    <n v="0"/>
  </r>
  <r>
    <n v="6642"/>
    <n v="1961"/>
    <n v="64"/>
    <x v="0"/>
    <s v="Divorced"/>
    <s v="Senior"/>
    <n v="27215"/>
    <n v="2"/>
    <n v="1"/>
    <s v="23-01-2013"/>
    <n v="50"/>
    <n v="30"/>
    <n v="5"/>
    <n v="22"/>
    <n v="8"/>
    <n v="9"/>
    <n v="28"/>
    <n v="74"/>
    <n v="2.7190887378284036E-3"/>
    <s v="Wines"/>
    <n v="4"/>
    <n v="2"/>
    <n v="1"/>
    <n v="4"/>
    <n v="6"/>
    <n v="3"/>
    <n v="11"/>
    <n v="0"/>
  </r>
  <r>
    <n v="6257"/>
    <n v="1976"/>
    <n v="49"/>
    <x v="1"/>
    <s v="Single"/>
    <s v="Adult"/>
    <n v="60482"/>
    <n v="0"/>
    <n v="1"/>
    <s v="23-01-2013"/>
    <n v="81"/>
    <n v="255"/>
    <n v="43"/>
    <n v="134"/>
    <n v="37"/>
    <n v="14"/>
    <n v="24"/>
    <n v="483"/>
    <n v="7.9858470288680927E-3"/>
    <s v="Wines"/>
    <n v="1"/>
    <n v="7"/>
    <n v="2"/>
    <n v="7"/>
    <n v="7"/>
    <n v="3"/>
    <n v="11"/>
    <n v="0"/>
  </r>
  <r>
    <n v="7019"/>
    <n v="1963"/>
    <n v="62"/>
    <x v="0"/>
    <s v="Together"/>
    <s v="Senior"/>
    <n v="54414"/>
    <n v="1"/>
    <n v="1"/>
    <s v="23-01-2013"/>
    <n v="49"/>
    <n v="109"/>
    <n v="18"/>
    <n v="16"/>
    <n v="24"/>
    <n v="26"/>
    <n v="18"/>
    <n v="193"/>
    <n v="3.5468813173080457E-3"/>
    <s v="Wines"/>
    <n v="4"/>
    <n v="3"/>
    <n v="1"/>
    <n v="5"/>
    <n v="4"/>
    <n v="3"/>
    <n v="11"/>
    <n v="0"/>
  </r>
  <r>
    <n v="5046"/>
    <n v="1958"/>
    <n v="67"/>
    <x v="0"/>
    <s v="Divorced"/>
    <s v="Senior"/>
    <n v="78331"/>
    <n v="0"/>
    <n v="1"/>
    <s v="23-01-2014"/>
    <n v="97"/>
    <n v="756"/>
    <n v="138"/>
    <n v="354"/>
    <n v="160"/>
    <n v="169"/>
    <n v="61"/>
    <n v="1577"/>
    <n v="2.0132514585540846E-2"/>
    <s v="Wines"/>
    <n v="2"/>
    <n v="10"/>
    <n v="6"/>
    <n v="7"/>
    <n v="4"/>
    <n v="3"/>
    <n v="11"/>
    <n v="0"/>
  </r>
  <r>
    <n v="3790"/>
    <n v="1956"/>
    <n v="69"/>
    <x v="0"/>
    <s v="Together"/>
    <s v="Senior"/>
    <n v="34633"/>
    <n v="2"/>
    <n v="1"/>
    <s v="23-01-2014"/>
    <n v="31"/>
    <n v="8"/>
    <n v="1"/>
    <n v="5"/>
    <n v="0"/>
    <n v="0"/>
    <n v="1"/>
    <n v="14"/>
    <n v="4.042387318453498E-4"/>
    <s v="Wines"/>
    <n v="1"/>
    <n v="1"/>
    <n v="0"/>
    <n v="2"/>
    <n v="6"/>
    <n v="3"/>
    <n v="11"/>
    <n v="0"/>
  </r>
  <r>
    <n v="8230"/>
    <n v="1980"/>
    <n v="45"/>
    <x v="0"/>
    <s v="Married"/>
    <s v="Adult"/>
    <n v="33228"/>
    <n v="1"/>
    <n v="0"/>
    <s v="23-01-2014"/>
    <n v="28"/>
    <n v="22"/>
    <n v="2"/>
    <n v="31"/>
    <n v="7"/>
    <n v="4"/>
    <n v="5"/>
    <n v="66"/>
    <n v="1.9862766341639583E-3"/>
    <s v="MeatProducts"/>
    <n v="1"/>
    <n v="2"/>
    <n v="0"/>
    <n v="3"/>
    <n v="7"/>
    <n v="3"/>
    <n v="11"/>
    <n v="0"/>
  </r>
  <r>
    <n v="4331"/>
    <n v="1978"/>
    <n v="47"/>
    <x v="1"/>
    <s v="Together"/>
    <s v="Adult"/>
    <n v="85738"/>
    <n v="0"/>
    <n v="0"/>
    <s v="23-01-2014"/>
    <n v="41"/>
    <n v="913"/>
    <n v="26"/>
    <n v="376"/>
    <n v="17"/>
    <n v="26"/>
    <n v="13"/>
    <n v="1358"/>
    <n v="1.5838951223494834E-2"/>
    <s v="Wines"/>
    <n v="1"/>
    <n v="3"/>
    <n v="6"/>
    <n v="11"/>
    <n v="1"/>
    <n v="3"/>
    <n v="11"/>
    <n v="0"/>
  </r>
  <r>
    <n v="9216"/>
    <n v="1971"/>
    <n v="54"/>
    <x v="0"/>
    <s v="Married"/>
    <s v="Senior"/>
    <n v="35788"/>
    <n v="1"/>
    <n v="1"/>
    <s v="23-01-2014"/>
    <n v="34"/>
    <n v="23"/>
    <n v="2"/>
    <n v="11"/>
    <n v="3"/>
    <n v="1"/>
    <n v="4"/>
    <n v="40"/>
    <n v="1.1176930814798256E-3"/>
    <s v="Wines"/>
    <n v="2"/>
    <n v="2"/>
    <n v="0"/>
    <n v="3"/>
    <n v="6"/>
    <n v="3"/>
    <n v="11"/>
    <n v="0"/>
  </r>
  <r>
    <n v="6431"/>
    <n v="1964"/>
    <n v="61"/>
    <x v="3"/>
    <s v="Married"/>
    <s v="Senior"/>
    <n v="45759"/>
    <n v="1"/>
    <n v="1"/>
    <s v="23-02-2013"/>
    <n v="13"/>
    <n v="42"/>
    <n v="1"/>
    <n v="18"/>
    <n v="3"/>
    <n v="0"/>
    <n v="4"/>
    <n v="64"/>
    <n v="1.398631963111082E-3"/>
    <s v="Wines"/>
    <n v="2"/>
    <n v="2"/>
    <n v="0"/>
    <n v="3"/>
    <n v="7"/>
    <n v="3"/>
    <n v="11"/>
    <n v="0"/>
  </r>
  <r>
    <n v="10789"/>
    <n v="1964"/>
    <n v="61"/>
    <x v="3"/>
    <s v="Married"/>
    <s v="Senior"/>
    <n v="45759"/>
    <n v="1"/>
    <n v="1"/>
    <s v="23-02-2013"/>
    <n v="13"/>
    <n v="42"/>
    <n v="1"/>
    <n v="18"/>
    <n v="3"/>
    <n v="0"/>
    <n v="4"/>
    <n v="64"/>
    <n v="1.398631963111082E-3"/>
    <s v="Wines"/>
    <n v="2"/>
    <n v="2"/>
    <n v="0"/>
    <n v="3"/>
    <n v="7"/>
    <n v="3"/>
    <n v="11"/>
    <n v="0"/>
  </r>
  <r>
    <n v="10341"/>
    <n v="1948"/>
    <n v="77"/>
    <x v="0"/>
    <s v="Together"/>
    <s v="Senior"/>
    <n v="51315"/>
    <n v="0"/>
    <n v="0"/>
    <s v="23-02-2014"/>
    <n v="45"/>
    <n v="68"/>
    <n v="28"/>
    <n v="39"/>
    <n v="16"/>
    <n v="30"/>
    <n v="41"/>
    <n v="181"/>
    <n v="3.5272337523141383E-3"/>
    <s v="Wines"/>
    <n v="1"/>
    <n v="2"/>
    <n v="2"/>
    <n v="5"/>
    <n v="2"/>
    <n v="3"/>
    <n v="11"/>
    <n v="0"/>
  </r>
  <r>
    <n v="9423"/>
    <n v="1979"/>
    <n v="46"/>
    <x v="1"/>
    <s v="Married"/>
    <s v="Adult"/>
    <n v="32765"/>
    <n v="1"/>
    <n v="0"/>
    <s v="23-02-2014"/>
    <n v="49"/>
    <n v="13"/>
    <n v="3"/>
    <n v="17"/>
    <n v="7"/>
    <n v="3"/>
    <n v="3"/>
    <n v="43"/>
    <n v="1.312376010987334E-3"/>
    <s v="MeatProducts"/>
    <n v="2"/>
    <n v="2"/>
    <n v="0"/>
    <n v="4"/>
    <n v="5"/>
    <n v="3"/>
    <n v="11"/>
    <n v="0"/>
  </r>
  <r>
    <n v="3233"/>
    <n v="1965"/>
    <n v="60"/>
    <x v="3"/>
    <s v="Married"/>
    <s v="Senior"/>
    <n v="62745"/>
    <n v="0"/>
    <n v="1"/>
    <s v="23-03-2013"/>
    <n v="89"/>
    <n v="562"/>
    <n v="21"/>
    <n v="464"/>
    <n v="28"/>
    <n v="10"/>
    <n v="32"/>
    <n v="1085"/>
    <n v="1.7292214519085185E-2"/>
    <s v="Wines"/>
    <n v="3"/>
    <n v="7"/>
    <n v="8"/>
    <n v="11"/>
    <n v="5"/>
    <n v="3"/>
    <n v="11"/>
    <n v="0"/>
  </r>
  <r>
    <n v="2488"/>
    <n v="1956"/>
    <n v="69"/>
    <x v="2"/>
    <s v="Divorced"/>
    <s v="Senior"/>
    <n v="31395"/>
    <n v="1"/>
    <n v="1"/>
    <s v="23-03-2013"/>
    <n v="80"/>
    <n v="23"/>
    <n v="1"/>
    <n v="25"/>
    <n v="0"/>
    <n v="8"/>
    <n v="7"/>
    <n v="57"/>
    <n v="1.8155757286192069E-3"/>
    <s v="MeatProducts"/>
    <n v="4"/>
    <n v="2"/>
    <n v="1"/>
    <n v="3"/>
    <n v="6"/>
    <n v="3"/>
    <n v="11"/>
    <n v="0"/>
  </r>
  <r>
    <n v="5682"/>
    <n v="1953"/>
    <n v="72"/>
    <x v="3"/>
    <s v="Single"/>
    <s v="Senior"/>
    <n v="64108"/>
    <n v="0"/>
    <n v="1"/>
    <s v="23-03-2013"/>
    <n v="8"/>
    <n v="948"/>
    <n v="10"/>
    <n v="86"/>
    <n v="13"/>
    <n v="21"/>
    <n v="21"/>
    <n v="1078"/>
    <n v="1.6815374056280027E-2"/>
    <s v="Wines"/>
    <n v="4"/>
    <n v="6"/>
    <n v="9"/>
    <n v="11"/>
    <n v="5"/>
    <n v="3"/>
    <n v="11"/>
    <n v="0"/>
  </r>
  <r>
    <n v="11178"/>
    <n v="1972"/>
    <n v="53"/>
    <x v="1"/>
    <s v="Single"/>
    <s v="Senior"/>
    <n v="42394"/>
    <n v="1"/>
    <n v="0"/>
    <s v="23-03-2014"/>
    <n v="69"/>
    <n v="15"/>
    <n v="2"/>
    <n v="10"/>
    <n v="0"/>
    <n v="1"/>
    <n v="4"/>
    <n v="28"/>
    <n v="6.6047082134264279E-4"/>
    <s v="Wines"/>
    <n v="1"/>
    <n v="1"/>
    <n v="0"/>
    <n v="3"/>
    <n v="7"/>
    <n v="3"/>
    <n v="11"/>
    <n v="0"/>
  </r>
  <r>
    <n v="7326"/>
    <n v="1971"/>
    <n v="54"/>
    <x v="1"/>
    <s v="Married"/>
    <s v="Senior"/>
    <n v="56850"/>
    <n v="0"/>
    <n v="1"/>
    <s v="23-03-2014"/>
    <n v="83"/>
    <n v="34"/>
    <n v="1"/>
    <n v="19"/>
    <n v="2"/>
    <n v="7"/>
    <n v="0"/>
    <n v="63"/>
    <n v="1.1081794195250659E-3"/>
    <s v="Wines"/>
    <n v="1"/>
    <n v="1"/>
    <n v="1"/>
    <n v="3"/>
    <n v="2"/>
    <n v="3"/>
    <n v="11"/>
    <n v="0"/>
  </r>
  <r>
    <n v="4252"/>
    <n v="1965"/>
    <n v="60"/>
    <x v="0"/>
    <s v="Married"/>
    <s v="Senior"/>
    <n v="44375"/>
    <n v="0"/>
    <n v="1"/>
    <s v="23-03-2014"/>
    <n v="73"/>
    <n v="213"/>
    <n v="5"/>
    <n v="28"/>
    <n v="7"/>
    <n v="7"/>
    <n v="41"/>
    <n v="260"/>
    <n v="5.8591549295774646E-3"/>
    <s v="Wines"/>
    <n v="1"/>
    <n v="4"/>
    <n v="1"/>
    <n v="6"/>
    <n v="5"/>
    <n v="3"/>
    <n v="11"/>
    <n v="0"/>
  </r>
  <r>
    <n v="1927"/>
    <n v="1973"/>
    <n v="52"/>
    <x v="2"/>
    <s v="Together"/>
    <s v="Senior"/>
    <n v="69401"/>
    <n v="0"/>
    <n v="1"/>
    <s v="23-03-2014"/>
    <n v="41"/>
    <n v="399"/>
    <n v="27"/>
    <n v="159"/>
    <n v="58"/>
    <n v="8"/>
    <n v="39"/>
    <n v="651"/>
    <n v="9.3802682958458814E-3"/>
    <s v="Wines"/>
    <n v="4"/>
    <n v="4"/>
    <n v="4"/>
    <n v="5"/>
    <n v="2"/>
    <n v="3"/>
    <n v="11"/>
    <n v="0"/>
  </r>
  <r>
    <n v="2130"/>
    <n v="1982"/>
    <n v="43"/>
    <x v="0"/>
    <s v="Together"/>
    <s v="Adult"/>
    <n v="45203"/>
    <n v="2"/>
    <n v="0"/>
    <s v="23-03-2014"/>
    <n v="4"/>
    <n v="35"/>
    <n v="3"/>
    <n v="67"/>
    <n v="10"/>
    <n v="8"/>
    <n v="24"/>
    <n v="123"/>
    <n v="2.7210583368360505E-3"/>
    <s v="MeatProducts"/>
    <n v="1"/>
    <n v="3"/>
    <n v="1"/>
    <n v="3"/>
    <n v="6"/>
    <n v="3"/>
    <n v="11"/>
    <n v="1"/>
  </r>
  <r>
    <n v="6866"/>
    <n v="1969"/>
    <n v="56"/>
    <x v="1"/>
    <s v="Together"/>
    <s v="Senior"/>
    <n v="35924"/>
    <n v="1"/>
    <n v="1"/>
    <s v="23-03-2014"/>
    <n v="56"/>
    <n v="8"/>
    <n v="0"/>
    <n v="14"/>
    <n v="2"/>
    <n v="3"/>
    <n v="7"/>
    <n v="27"/>
    <n v="7.5158668299743904E-4"/>
    <s v="MeatProducts"/>
    <n v="1"/>
    <n v="1"/>
    <n v="0"/>
    <n v="3"/>
    <n v="5"/>
    <n v="3"/>
    <n v="11"/>
    <n v="0"/>
  </r>
  <r>
    <n v="8605"/>
    <n v="1964"/>
    <n v="61"/>
    <x v="3"/>
    <s v="Together"/>
    <s v="Senior"/>
    <n v="46910"/>
    <n v="1"/>
    <n v="1"/>
    <s v="23-03-2014"/>
    <n v="36"/>
    <n v="48"/>
    <n v="0"/>
    <n v="14"/>
    <n v="0"/>
    <n v="0"/>
    <n v="6"/>
    <n v="62"/>
    <n v="1.3216798124067364E-3"/>
    <s v="Wines"/>
    <n v="2"/>
    <n v="2"/>
    <n v="0"/>
    <n v="3"/>
    <n v="6"/>
    <n v="3"/>
    <n v="11"/>
    <n v="0"/>
  </r>
  <r>
    <n v="9291"/>
    <n v="1959"/>
    <n v="66"/>
    <x v="1"/>
    <s v="Married"/>
    <s v="Senior"/>
    <n v="34242"/>
    <n v="0"/>
    <n v="1"/>
    <s v="23-03-2014"/>
    <n v="25"/>
    <n v="8"/>
    <n v="2"/>
    <n v="4"/>
    <n v="0"/>
    <n v="0"/>
    <n v="1"/>
    <n v="14"/>
    <n v="4.0885462297762982E-4"/>
    <s v="Wines"/>
    <n v="1"/>
    <n v="0"/>
    <n v="0"/>
    <n v="3"/>
    <n v="5"/>
    <n v="3"/>
    <n v="11"/>
    <n v="0"/>
  </r>
  <r>
    <n v="4333"/>
    <n v="1954"/>
    <n v="71"/>
    <x v="0"/>
    <s v="Together"/>
    <s v="Senior"/>
    <n v="32144"/>
    <n v="1"/>
    <n v="1"/>
    <s v="23-03-2014"/>
    <n v="76"/>
    <n v="41"/>
    <n v="0"/>
    <n v="10"/>
    <n v="0"/>
    <n v="0"/>
    <n v="3"/>
    <n v="51"/>
    <n v="1.5866102538576407E-3"/>
    <s v="Wines"/>
    <n v="4"/>
    <n v="2"/>
    <n v="1"/>
    <n v="3"/>
    <n v="7"/>
    <n v="3"/>
    <n v="11"/>
    <n v="0"/>
  </r>
  <r>
    <n v="7999"/>
    <n v="1955"/>
    <n v="70"/>
    <x v="3"/>
    <s v="Together"/>
    <s v="Senior"/>
    <n v="75261"/>
    <n v="0"/>
    <n v="0"/>
    <s v="23-04-2013"/>
    <n v="17"/>
    <n v="1239"/>
    <n v="17"/>
    <n v="413"/>
    <n v="23"/>
    <n v="34"/>
    <n v="17"/>
    <n v="1726"/>
    <n v="2.2933524667490466E-2"/>
    <s v="Wines"/>
    <n v="1"/>
    <n v="5"/>
    <n v="6"/>
    <n v="5"/>
    <n v="2"/>
    <n v="3"/>
    <n v="11"/>
    <n v="1"/>
  </r>
  <r>
    <n v="1109"/>
    <n v="1982"/>
    <n v="43"/>
    <x v="1"/>
    <s v="Together"/>
    <s v="Adult"/>
    <n v="27590"/>
    <n v="1"/>
    <n v="0"/>
    <s v="23-04-2013"/>
    <n v="38"/>
    <n v="6"/>
    <n v="0"/>
    <n v="5"/>
    <n v="0"/>
    <n v="0"/>
    <n v="1"/>
    <n v="11"/>
    <n v="3.9869517941283075E-4"/>
    <s v="Wines"/>
    <n v="1"/>
    <n v="1"/>
    <n v="0"/>
    <n v="2"/>
    <n v="7"/>
    <n v="3"/>
    <n v="11"/>
    <n v="0"/>
  </r>
  <r>
    <n v="2109"/>
    <n v="1990"/>
    <n v="35"/>
    <x v="0"/>
    <s v="Single"/>
    <s v="Adult"/>
    <n v="96843"/>
    <n v="0"/>
    <n v="0"/>
    <s v="23-04-2013"/>
    <n v="60"/>
    <n v="448"/>
    <n v="71"/>
    <n v="951"/>
    <n v="40"/>
    <n v="17"/>
    <n v="17"/>
    <n v="1527"/>
    <n v="1.5767789101948513E-2"/>
    <s v="MeatProducts"/>
    <n v="1"/>
    <n v="6"/>
    <n v="11"/>
    <n v="10"/>
    <n v="2"/>
    <n v="3"/>
    <n v="11"/>
    <n v="1"/>
  </r>
  <r>
    <n v="3717"/>
    <n v="1959"/>
    <n v="66"/>
    <x v="0"/>
    <s v="Married"/>
    <s v="Senior"/>
    <n v="61180"/>
    <n v="0"/>
    <n v="1"/>
    <s v="23-04-2014"/>
    <n v="70"/>
    <n v="403"/>
    <n v="24"/>
    <n v="29"/>
    <n v="6"/>
    <n v="24"/>
    <n v="218"/>
    <n v="486"/>
    <n v="7.9437724746649237E-3"/>
    <s v="Wines"/>
    <n v="2"/>
    <n v="5"/>
    <n v="5"/>
    <n v="6"/>
    <n v="3"/>
    <n v="3"/>
    <n v="11"/>
    <n v="0"/>
  </r>
  <r>
    <n v="574"/>
    <n v="1964"/>
    <n v="61"/>
    <x v="0"/>
    <s v="Married"/>
    <s v="Senior"/>
    <n v="42523"/>
    <n v="0"/>
    <n v="0"/>
    <s v="23-04-2014"/>
    <n v="96"/>
    <n v="14"/>
    <n v="36"/>
    <n v="11"/>
    <n v="3"/>
    <n v="26"/>
    <n v="35"/>
    <n v="90"/>
    <n v="2.1165016579262987E-3"/>
    <s v="Fruits"/>
    <n v="1"/>
    <n v="1"/>
    <n v="1"/>
    <n v="4"/>
    <n v="2"/>
    <n v="3"/>
    <n v="11"/>
    <n v="0"/>
  </r>
  <r>
    <n v="5223"/>
    <n v="1966"/>
    <n v="59"/>
    <x v="1"/>
    <s v="Together"/>
    <s v="Senior"/>
    <n v="45903"/>
    <n v="0"/>
    <n v="1"/>
    <s v="23-04-2014"/>
    <n v="80"/>
    <n v="33"/>
    <n v="8"/>
    <n v="10"/>
    <n v="2"/>
    <n v="10"/>
    <n v="3"/>
    <n v="63"/>
    <n v="1.37245931638455E-3"/>
    <s v="Wines"/>
    <n v="2"/>
    <n v="2"/>
    <n v="1"/>
    <n v="3"/>
    <n v="4"/>
    <n v="3"/>
    <n v="11"/>
    <n v="0"/>
  </r>
  <r>
    <n v="7419"/>
    <n v="1968"/>
    <n v="57"/>
    <x v="1"/>
    <s v="Divorced"/>
    <s v="Senior"/>
    <n v="27071"/>
    <n v="1"/>
    <n v="0"/>
    <s v="23-04-2014"/>
    <n v="90"/>
    <n v="8"/>
    <n v="3"/>
    <n v="19"/>
    <n v="0"/>
    <n v="2"/>
    <n v="3"/>
    <n v="32"/>
    <n v="1.1820767611096746E-3"/>
    <s v="MeatProducts"/>
    <n v="2"/>
    <n v="2"/>
    <n v="0"/>
    <n v="3"/>
    <n v="6"/>
    <n v="3"/>
    <n v="11"/>
    <n v="0"/>
  </r>
  <r>
    <n v="3266"/>
    <n v="1964"/>
    <n v="61"/>
    <x v="0"/>
    <s v="Married"/>
    <s v="Senior"/>
    <n v="42523"/>
    <n v="0"/>
    <n v="0"/>
    <s v="23-04-2014"/>
    <n v="96"/>
    <n v="14"/>
    <n v="36"/>
    <n v="11"/>
    <n v="3"/>
    <n v="26"/>
    <n v="35"/>
    <n v="90"/>
    <n v="2.1165016579262987E-3"/>
    <s v="Fruits"/>
    <n v="1"/>
    <n v="1"/>
    <n v="1"/>
    <n v="4"/>
    <n v="2"/>
    <n v="3"/>
    <n v="11"/>
    <n v="0"/>
  </r>
  <r>
    <n v="3598"/>
    <n v="1972"/>
    <n v="53"/>
    <x v="0"/>
    <s v="Married"/>
    <s v="Senior"/>
    <n v="62710"/>
    <n v="0"/>
    <n v="1"/>
    <s v="23-05-2013"/>
    <n v="53"/>
    <n v="441"/>
    <n v="35"/>
    <n v="83"/>
    <n v="7"/>
    <n v="29"/>
    <n v="11"/>
    <n v="595"/>
    <n v="9.4881199170786159E-3"/>
    <s v="Wines"/>
    <n v="4"/>
    <n v="4"/>
    <n v="2"/>
    <n v="12"/>
    <n v="4"/>
    <n v="3"/>
    <n v="11"/>
    <n v="0"/>
  </r>
  <r>
    <n v="550"/>
    <n v="1952"/>
    <n v="73"/>
    <x v="0"/>
    <s v="Divorced"/>
    <s v="Senior"/>
    <n v="62335"/>
    <n v="0"/>
    <n v="1"/>
    <s v="23-05-2013"/>
    <n v="87"/>
    <n v="243"/>
    <n v="131"/>
    <n v="217"/>
    <n v="85"/>
    <n v="6"/>
    <n v="26"/>
    <n v="682"/>
    <n v="1.0940883933584663E-2"/>
    <s v="Wines"/>
    <n v="2"/>
    <n v="3"/>
    <n v="3"/>
    <n v="13"/>
    <n v="2"/>
    <n v="3"/>
    <n v="11"/>
    <n v="0"/>
  </r>
  <r>
    <n v="4687"/>
    <n v="1958"/>
    <n v="67"/>
    <x v="1"/>
    <s v="Married"/>
    <s v="Senior"/>
    <n v="80739"/>
    <n v="0"/>
    <n v="0"/>
    <s v="23-05-2013"/>
    <n v="92"/>
    <n v="674"/>
    <n v="92"/>
    <n v="736"/>
    <n v="39"/>
    <n v="0"/>
    <n v="92"/>
    <n v="1541"/>
    <n v="1.9086191307794251E-2"/>
    <s v="MeatProducts"/>
    <n v="1"/>
    <n v="3"/>
    <n v="11"/>
    <n v="9"/>
    <n v="1"/>
    <n v="3"/>
    <n v="11"/>
    <n v="0"/>
  </r>
  <r>
    <n v="10854"/>
    <n v="1970"/>
    <n v="55"/>
    <x v="3"/>
    <s v="Married"/>
    <s v="Senior"/>
    <n v="38853"/>
    <n v="1"/>
    <n v="1"/>
    <s v="23-05-2014"/>
    <n v="90"/>
    <n v="29"/>
    <n v="0"/>
    <n v="14"/>
    <n v="0"/>
    <n v="0"/>
    <n v="2"/>
    <n v="43"/>
    <n v="1.1067356446091679E-3"/>
    <s v="Wines"/>
    <n v="2"/>
    <n v="2"/>
    <n v="0"/>
    <n v="3"/>
    <n v="7"/>
    <n v="3"/>
    <n v="11"/>
    <n v="0"/>
  </r>
  <r>
    <n v="5512"/>
    <n v="1977"/>
    <n v="48"/>
    <x v="1"/>
    <s v="Married"/>
    <s v="Adult"/>
    <n v="55842"/>
    <n v="0"/>
    <n v="1"/>
    <s v="23-05-2014"/>
    <n v="19"/>
    <n v="451"/>
    <n v="0"/>
    <n v="39"/>
    <n v="0"/>
    <n v="4"/>
    <n v="24"/>
    <n v="494"/>
    <n v="8.8463880233515986E-3"/>
    <s v="Wines"/>
    <n v="1"/>
    <n v="7"/>
    <n v="1"/>
    <n v="8"/>
    <n v="5"/>
    <n v="3"/>
    <n v="11"/>
    <n v="0"/>
  </r>
  <r>
    <n v="4679"/>
    <n v="1977"/>
    <n v="48"/>
    <x v="1"/>
    <s v="Married"/>
    <s v="Adult"/>
    <n v="78710"/>
    <n v="0"/>
    <n v="1"/>
    <s v="23-05-2014"/>
    <n v="42"/>
    <n v="721"/>
    <n v="0"/>
    <n v="152"/>
    <n v="119"/>
    <n v="50"/>
    <n v="50"/>
    <n v="1042"/>
    <n v="1.3238470334137975E-2"/>
    <s v="Wines"/>
    <n v="3"/>
    <n v="7"/>
    <n v="6"/>
    <n v="12"/>
    <n v="4"/>
    <n v="3"/>
    <n v="11"/>
    <n v="0"/>
  </r>
  <r>
    <n v="4329"/>
    <n v="1984"/>
    <n v="41"/>
    <x v="3"/>
    <s v="Married"/>
    <s v="Adult"/>
    <n v="18988"/>
    <n v="1"/>
    <n v="0"/>
    <s v="23-05-2014"/>
    <n v="43"/>
    <n v="6"/>
    <n v="0"/>
    <n v="6"/>
    <n v="2"/>
    <n v="1"/>
    <n v="1"/>
    <n v="15"/>
    <n v="7.8997261428270489E-4"/>
    <s v="Wines"/>
    <n v="2"/>
    <n v="1"/>
    <n v="0"/>
    <n v="3"/>
    <n v="7"/>
    <n v="3"/>
    <n v="11"/>
    <n v="0"/>
  </r>
  <r>
    <n v="4998"/>
    <n v="1962"/>
    <n v="63"/>
    <x v="0"/>
    <s v="Together"/>
    <s v="Senior"/>
    <n v="76081"/>
    <n v="0"/>
    <n v="0"/>
    <s v="23-05-2014"/>
    <n v="85"/>
    <n v="292"/>
    <n v="30"/>
    <n v="415"/>
    <n v="63"/>
    <n v="33"/>
    <n v="200"/>
    <n v="833"/>
    <n v="1.0948857139101747E-2"/>
    <s v="MeatProducts"/>
    <n v="1"/>
    <n v="4"/>
    <n v="5"/>
    <n v="4"/>
    <n v="2"/>
    <n v="3"/>
    <n v="11"/>
    <n v="0"/>
  </r>
  <r>
    <n v="4394"/>
    <n v="1965"/>
    <n v="60"/>
    <x v="3"/>
    <s v="Married"/>
    <s v="Senior"/>
    <n v="81051"/>
    <n v="0"/>
    <n v="0"/>
    <s v="23-05-2014"/>
    <n v="43"/>
    <n v="1142"/>
    <n v="29"/>
    <n v="249"/>
    <n v="38"/>
    <n v="29"/>
    <n v="14"/>
    <n v="1487"/>
    <n v="1.834647320822692E-2"/>
    <s v="Wines"/>
    <n v="1"/>
    <n v="5"/>
    <n v="5"/>
    <n v="12"/>
    <n v="2"/>
    <n v="3"/>
    <n v="11"/>
    <n v="0"/>
  </r>
  <r>
    <n v="7321"/>
    <n v="1962"/>
    <n v="63"/>
    <x v="0"/>
    <s v="Together"/>
    <s v="Senior"/>
    <n v="76081"/>
    <n v="0"/>
    <n v="0"/>
    <s v="23-05-2014"/>
    <n v="85"/>
    <n v="292"/>
    <n v="30"/>
    <n v="415"/>
    <n v="63"/>
    <n v="33"/>
    <n v="200"/>
    <n v="833"/>
    <n v="1.0948857139101747E-2"/>
    <s v="MeatProducts"/>
    <n v="1"/>
    <n v="4"/>
    <n v="5"/>
    <n v="4"/>
    <n v="2"/>
    <n v="3"/>
    <n v="11"/>
    <n v="0"/>
  </r>
  <r>
    <n v="6815"/>
    <n v="1980"/>
    <n v="45"/>
    <x v="2"/>
    <s v="Married"/>
    <s v="Adult"/>
    <n v="96547"/>
    <n v="0"/>
    <n v="0"/>
    <s v="23-05-2014"/>
    <n v="4"/>
    <n v="448"/>
    <n v="21"/>
    <n v="125"/>
    <n v="52"/>
    <n v="101"/>
    <n v="62"/>
    <n v="747"/>
    <n v="7.7371642826809736E-3"/>
    <s v="Wines"/>
    <n v="0"/>
    <n v="7"/>
    <n v="6"/>
    <n v="8"/>
    <n v="2"/>
    <n v="3"/>
    <n v="11"/>
    <n v="1"/>
  </r>
  <r>
    <n v="2261"/>
    <n v="1969"/>
    <n v="56"/>
    <x v="0"/>
    <s v="Married"/>
    <s v="Senior"/>
    <n v="26304"/>
    <n v="1"/>
    <n v="0"/>
    <s v="23-06-2013"/>
    <n v="5"/>
    <n v="4"/>
    <n v="1"/>
    <n v="5"/>
    <n v="2"/>
    <n v="0"/>
    <n v="4"/>
    <n v="12"/>
    <n v="4.5620437956204378E-4"/>
    <s v="MeatProducts"/>
    <n v="1"/>
    <n v="1"/>
    <n v="0"/>
    <n v="2"/>
    <n v="7"/>
    <n v="3"/>
    <n v="11"/>
    <n v="0"/>
  </r>
  <r>
    <n v="8553"/>
    <n v="1965"/>
    <n v="60"/>
    <x v="0"/>
    <s v="Married"/>
    <s v="Senior"/>
    <n v="44300"/>
    <n v="1"/>
    <n v="1"/>
    <s v="23-06-2013"/>
    <n v="65"/>
    <n v="30"/>
    <n v="0"/>
    <n v="9"/>
    <n v="0"/>
    <n v="0"/>
    <n v="3"/>
    <n v="39"/>
    <n v="8.8036117381489842E-4"/>
    <s v="Wines"/>
    <n v="2"/>
    <n v="1"/>
    <n v="0"/>
    <n v="3"/>
    <n v="6"/>
    <n v="3"/>
    <n v="11"/>
    <n v="0"/>
  </r>
  <r>
    <n v="2181"/>
    <n v="1970"/>
    <n v="55"/>
    <x v="0"/>
    <s v="Married"/>
    <s v="Senior"/>
    <n v="70617"/>
    <n v="0"/>
    <n v="0"/>
    <s v="23-06-2013"/>
    <n v="45"/>
    <n v="353"/>
    <n v="61"/>
    <n v="753"/>
    <n v="40"/>
    <n v="46"/>
    <n v="27"/>
    <n v="1253"/>
    <n v="1.7743602815186145E-2"/>
    <s v="MeatProducts"/>
    <n v="1"/>
    <n v="3"/>
    <n v="3"/>
    <n v="7"/>
    <n v="2"/>
    <n v="3"/>
    <n v="11"/>
    <n v="0"/>
  </r>
  <r>
    <n v="10339"/>
    <n v="1954"/>
    <n v="71"/>
    <x v="1"/>
    <s v="Together"/>
    <s v="Senior"/>
    <s v="NILL"/>
    <n v="0"/>
    <n v="1"/>
    <s v="23-06-2013"/>
    <n v="83"/>
    <n v="161"/>
    <n v="0"/>
    <n v="22"/>
    <n v="0"/>
    <n v="0"/>
    <n v="24"/>
    <n v="183"/>
    <e v="#VALUE!"/>
    <s v="Wines"/>
    <n v="2"/>
    <n v="4"/>
    <n v="1"/>
    <n v="4"/>
    <n v="6"/>
    <n v="3"/>
    <n v="11"/>
    <n v="0"/>
  </r>
  <r>
    <n v="2781"/>
    <n v="1981"/>
    <n v="44"/>
    <x v="0"/>
    <s v="Single"/>
    <s v="Adult"/>
    <n v="72066"/>
    <n v="0"/>
    <n v="0"/>
    <s v="23-06-2014"/>
    <n v="55"/>
    <n v="1003"/>
    <n v="34"/>
    <n v="536"/>
    <n v="134"/>
    <n v="51"/>
    <n v="34"/>
    <n v="1758"/>
    <n v="2.4394305220214803E-2"/>
    <s v="Wines"/>
    <n v="1"/>
    <n v="4"/>
    <n v="6"/>
    <n v="6"/>
    <n v="2"/>
    <n v="3"/>
    <n v="11"/>
    <n v="1"/>
  </r>
  <r>
    <n v="9931"/>
    <n v="1963"/>
    <n v="62"/>
    <x v="3"/>
    <s v="Married"/>
    <s v="Senior"/>
    <n v="4023"/>
    <n v="1"/>
    <n v="1"/>
    <s v="23-06-2014"/>
    <n v="29"/>
    <n v="5"/>
    <n v="0"/>
    <n v="1"/>
    <n v="1"/>
    <n v="1"/>
    <n v="1"/>
    <n v="8"/>
    <n v="1.9885657469550086E-3"/>
    <s v="Wines"/>
    <n v="15"/>
    <n v="0"/>
    <n v="0"/>
    <n v="0"/>
    <n v="19"/>
    <n v="3"/>
    <n v="11"/>
    <n v="0"/>
  </r>
  <r>
    <n v="1473"/>
    <n v="1960"/>
    <n v="65"/>
    <x v="2"/>
    <s v="Single"/>
    <s v="Senior"/>
    <n v="47823"/>
    <n v="0"/>
    <n v="1"/>
    <s v="23-07-2013"/>
    <n v="0"/>
    <n v="53"/>
    <n v="1"/>
    <n v="5"/>
    <n v="2"/>
    <n v="1"/>
    <n v="10"/>
    <n v="62"/>
    <n v="1.2964473161449512E-3"/>
    <s v="Wines"/>
    <n v="2"/>
    <n v="2"/>
    <n v="0"/>
    <n v="3"/>
    <n v="8"/>
    <n v="3"/>
    <n v="11"/>
    <n v="0"/>
  </r>
  <r>
    <n v="8916"/>
    <n v="1975"/>
    <n v="50"/>
    <x v="0"/>
    <s v="Divorced"/>
    <s v="Adult"/>
    <n v="36627"/>
    <n v="2"/>
    <n v="0"/>
    <s v="23-07-2013"/>
    <n v="78"/>
    <n v="9"/>
    <n v="1"/>
    <n v="5"/>
    <n v="0"/>
    <n v="0"/>
    <n v="1"/>
    <n v="15"/>
    <n v="4.095339503644852E-4"/>
    <s v="Wines"/>
    <n v="1"/>
    <n v="0"/>
    <n v="0"/>
    <n v="3"/>
    <n v="5"/>
    <n v="3"/>
    <n v="11"/>
    <n v="0"/>
  </r>
  <r>
    <n v="2570"/>
    <n v="1968"/>
    <n v="57"/>
    <x v="0"/>
    <s v="Together"/>
    <s v="Senior"/>
    <n v="56534"/>
    <n v="0"/>
    <n v="1"/>
    <s v="23-07-2013"/>
    <n v="35"/>
    <n v="691"/>
    <n v="7"/>
    <n v="61"/>
    <n v="10"/>
    <n v="0"/>
    <n v="46"/>
    <n v="769"/>
    <n v="1.3602433933562105E-2"/>
    <s v="Wines"/>
    <n v="4"/>
    <n v="10"/>
    <n v="4"/>
    <n v="7"/>
    <n v="8"/>
    <n v="3"/>
    <n v="11"/>
    <n v="1"/>
  </r>
  <r>
    <n v="2926"/>
    <n v="1952"/>
    <n v="73"/>
    <x v="1"/>
    <s v="Together"/>
    <s v="Senior"/>
    <n v="55951"/>
    <n v="0"/>
    <n v="1"/>
    <s v="23-08-2012"/>
    <n v="62"/>
    <n v="1241"/>
    <n v="0"/>
    <n v="80"/>
    <n v="0"/>
    <n v="13"/>
    <n v="40"/>
    <n v="1334"/>
    <n v="2.3842290575682292E-2"/>
    <s v="Wines"/>
    <n v="3"/>
    <n v="3"/>
    <n v="6"/>
    <n v="11"/>
    <n v="8"/>
    <n v="3"/>
    <n v="11"/>
    <n v="0"/>
  </r>
  <r>
    <n v="2863"/>
    <n v="1970"/>
    <n v="55"/>
    <x v="0"/>
    <s v="Single"/>
    <s v="Senior"/>
    <s v="NILL"/>
    <n v="1"/>
    <n v="2"/>
    <s v="23-08-2013"/>
    <n v="67"/>
    <n v="738"/>
    <n v="20"/>
    <n v="172"/>
    <n v="52"/>
    <n v="50"/>
    <n v="20"/>
    <n v="1032"/>
    <e v="#VALUE!"/>
    <s v="Wines"/>
    <n v="6"/>
    <n v="2"/>
    <n v="3"/>
    <n v="10"/>
    <n v="7"/>
    <n v="3"/>
    <n v="11"/>
    <n v="0"/>
  </r>
  <r>
    <n v="4607"/>
    <n v="1959"/>
    <n v="66"/>
    <x v="0"/>
    <s v="Together"/>
    <s v="Senior"/>
    <n v="71367"/>
    <n v="0"/>
    <n v="0"/>
    <s v="23-08-2013"/>
    <n v="24"/>
    <n v="227"/>
    <n v="23"/>
    <n v="389"/>
    <n v="42"/>
    <n v="21"/>
    <n v="75"/>
    <n v="702"/>
    <n v="9.8364790449367353E-3"/>
    <s v="MeatProducts"/>
    <n v="1"/>
    <n v="4"/>
    <n v="5"/>
    <n v="7"/>
    <n v="2"/>
    <n v="3"/>
    <n v="11"/>
    <n v="0"/>
  </r>
  <r>
    <n v="1160"/>
    <n v="1970"/>
    <n v="55"/>
    <x v="0"/>
    <s v="Married"/>
    <s v="Senior"/>
    <n v="13260"/>
    <n v="1"/>
    <n v="1"/>
    <s v="23-08-2013"/>
    <n v="48"/>
    <n v="9"/>
    <n v="4"/>
    <n v="17"/>
    <n v="10"/>
    <n v="2"/>
    <n v="7"/>
    <n v="42"/>
    <n v="3.167420814479638E-3"/>
    <s v="MeatProducts"/>
    <n v="4"/>
    <n v="3"/>
    <n v="0"/>
    <n v="3"/>
    <n v="8"/>
    <n v="3"/>
    <n v="11"/>
    <n v="0"/>
  </r>
  <r>
    <n v="4944"/>
    <n v="1959"/>
    <n v="66"/>
    <x v="0"/>
    <s v="Together"/>
    <s v="Senior"/>
    <n v="71367"/>
    <n v="0"/>
    <n v="0"/>
    <s v="23-08-2013"/>
    <n v="24"/>
    <n v="227"/>
    <n v="23"/>
    <n v="389"/>
    <n v="42"/>
    <n v="21"/>
    <n v="75"/>
    <n v="702"/>
    <n v="9.8364790449367353E-3"/>
    <s v="MeatProducts"/>
    <n v="1"/>
    <n v="4"/>
    <n v="5"/>
    <n v="7"/>
    <n v="2"/>
    <n v="3"/>
    <n v="11"/>
    <n v="0"/>
  </r>
  <r>
    <n v="9058"/>
    <n v="1955"/>
    <n v="70"/>
    <x v="0"/>
    <s v="Widow"/>
    <s v="Senior"/>
    <n v="79800"/>
    <n v="0"/>
    <n v="0"/>
    <s v="23-09-2012"/>
    <n v="65"/>
    <n v="1060"/>
    <n v="21"/>
    <n v="530"/>
    <n v="32"/>
    <n v="0"/>
    <n v="224"/>
    <n v="1643"/>
    <n v="2.0588972431077695E-2"/>
    <s v="Wines"/>
    <n v="1"/>
    <n v="5"/>
    <n v="11"/>
    <n v="5"/>
    <n v="3"/>
    <n v="3"/>
    <n v="11"/>
    <n v="1"/>
  </r>
  <r>
    <n v="3619"/>
    <n v="1960"/>
    <n v="65"/>
    <x v="2"/>
    <s v="Divorced"/>
    <s v="Senior"/>
    <n v="87305"/>
    <n v="0"/>
    <n v="0"/>
    <s v="23-09-2012"/>
    <n v="19"/>
    <n v="345"/>
    <n v="25"/>
    <n v="501"/>
    <n v="63"/>
    <n v="138"/>
    <n v="80"/>
    <n v="1072"/>
    <n v="1.2278792738102055E-2"/>
    <s v="MeatProducts"/>
    <n v="1"/>
    <n v="5"/>
    <n v="3"/>
    <n v="8"/>
    <n v="2"/>
    <n v="3"/>
    <n v="11"/>
    <n v="1"/>
  </r>
  <r>
    <n v="5687"/>
    <n v="1980"/>
    <n v="45"/>
    <x v="0"/>
    <s v="Divorced"/>
    <s v="Adult"/>
    <n v="81702"/>
    <n v="0"/>
    <n v="0"/>
    <s v="23-09-2012"/>
    <n v="98"/>
    <n v="563"/>
    <n v="50"/>
    <n v="774"/>
    <n v="28"/>
    <n v="31"/>
    <n v="187"/>
    <n v="1446"/>
    <n v="1.7698465153851803E-2"/>
    <s v="MeatProducts"/>
    <n v="1"/>
    <n v="7"/>
    <n v="7"/>
    <n v="12"/>
    <n v="3"/>
    <n v="3"/>
    <n v="11"/>
    <n v="0"/>
  </r>
  <r>
    <n v="1665"/>
    <n v="1964"/>
    <n v="61"/>
    <x v="3"/>
    <s v="Divorced"/>
    <s v="Senior"/>
    <n v="64140"/>
    <n v="0"/>
    <n v="2"/>
    <s v="23-09-2013"/>
    <n v="71"/>
    <n v="1459"/>
    <n v="0"/>
    <n v="61"/>
    <n v="0"/>
    <n v="15"/>
    <n v="215"/>
    <n v="1535"/>
    <n v="2.3932023698160273E-2"/>
    <s v="Wines"/>
    <n v="5"/>
    <n v="2"/>
    <n v="5"/>
    <n v="6"/>
    <n v="5"/>
    <n v="3"/>
    <n v="11"/>
    <n v="1"/>
  </r>
  <r>
    <n v="8799"/>
    <n v="1984"/>
    <n v="41"/>
    <x v="3"/>
    <s v="Married"/>
    <s v="Adult"/>
    <n v="38175"/>
    <n v="1"/>
    <n v="0"/>
    <s v="23-09-2013"/>
    <n v="6"/>
    <n v="70"/>
    <n v="6"/>
    <n v="69"/>
    <n v="2"/>
    <n v="3"/>
    <n v="3"/>
    <n v="150"/>
    <n v="3.929273084479371E-3"/>
    <s v="Wines"/>
    <n v="3"/>
    <n v="3"/>
    <n v="1"/>
    <n v="4"/>
    <n v="7"/>
    <n v="3"/>
    <n v="11"/>
    <n v="0"/>
  </r>
  <r>
    <n v="8970"/>
    <n v="1972"/>
    <n v="53"/>
    <x v="3"/>
    <s v="Married"/>
    <s v="Senior"/>
    <n v="62010"/>
    <n v="0"/>
    <n v="1"/>
    <s v="23-10-2012"/>
    <n v="93"/>
    <n v="371"/>
    <n v="22"/>
    <n v="39"/>
    <n v="6"/>
    <n v="0"/>
    <n v="92"/>
    <n v="438"/>
    <n v="7.0633768746976291E-3"/>
    <s v="Wines"/>
    <n v="4"/>
    <n v="6"/>
    <n v="2"/>
    <n v="7"/>
    <n v="5"/>
    <n v="3"/>
    <n v="11"/>
    <n v="0"/>
  </r>
  <r>
    <n v="796"/>
    <n v="1965"/>
    <n v="60"/>
    <x v="2"/>
    <s v="Divorced"/>
    <s v="Senior"/>
    <n v="60161"/>
    <n v="0"/>
    <n v="1"/>
    <s v="23-10-2012"/>
    <n v="17"/>
    <n v="584"/>
    <n v="44"/>
    <n v="212"/>
    <n v="46"/>
    <n v="8"/>
    <n v="177"/>
    <n v="894"/>
    <n v="1.4860125330363525E-2"/>
    <s v="Wines"/>
    <n v="3"/>
    <n v="11"/>
    <n v="4"/>
    <n v="8"/>
    <n v="8"/>
    <n v="3"/>
    <n v="11"/>
    <n v="0"/>
  </r>
  <r>
    <n v="2895"/>
    <n v="1963"/>
    <n v="62"/>
    <x v="0"/>
    <s v="Single"/>
    <s v="Senior"/>
    <n v="49980"/>
    <n v="0"/>
    <n v="1"/>
    <s v="23-10-2013"/>
    <n v="79"/>
    <n v="104"/>
    <n v="1"/>
    <n v="54"/>
    <n v="13"/>
    <n v="9"/>
    <n v="14"/>
    <n v="181"/>
    <n v="3.6214485794317727E-3"/>
    <s v="Wines"/>
    <n v="2"/>
    <n v="3"/>
    <n v="1"/>
    <n v="5"/>
    <n v="5"/>
    <n v="3"/>
    <n v="11"/>
    <n v="0"/>
  </r>
  <r>
    <n v="6616"/>
    <n v="1975"/>
    <n v="50"/>
    <x v="0"/>
    <s v="Together"/>
    <s v="Adult"/>
    <n v="59481"/>
    <n v="0"/>
    <n v="1"/>
    <s v="23-10-2013"/>
    <n v="47"/>
    <n v="178"/>
    <n v="3"/>
    <n v="85"/>
    <n v="71"/>
    <n v="66"/>
    <n v="58"/>
    <n v="403"/>
    <n v="6.775272776180629E-3"/>
    <s v="Wines"/>
    <n v="2"/>
    <n v="3"/>
    <n v="3"/>
    <n v="8"/>
    <n v="2"/>
    <n v="3"/>
    <n v="11"/>
    <n v="0"/>
  </r>
  <r>
    <n v="9396"/>
    <n v="1978"/>
    <n v="47"/>
    <x v="3"/>
    <s v="Married"/>
    <s v="Adult"/>
    <n v="37717"/>
    <n v="1"/>
    <n v="0"/>
    <s v="23-11-2012"/>
    <n v="31"/>
    <n v="9"/>
    <n v="0"/>
    <n v="6"/>
    <n v="4"/>
    <n v="1"/>
    <n v="5"/>
    <n v="20"/>
    <n v="5.3026486730121697E-4"/>
    <s v="Wines"/>
    <n v="1"/>
    <n v="1"/>
    <n v="0"/>
    <n v="2"/>
    <n v="9"/>
    <n v="3"/>
    <n v="11"/>
    <n v="0"/>
  </r>
  <r>
    <n v="9707"/>
    <n v="1969"/>
    <n v="56"/>
    <x v="3"/>
    <s v="Married"/>
    <s v="Senior"/>
    <n v="55212"/>
    <n v="0"/>
    <n v="1"/>
    <s v="23-11-2012"/>
    <n v="65"/>
    <n v="1103"/>
    <n v="0"/>
    <n v="45"/>
    <n v="0"/>
    <n v="0"/>
    <n v="34"/>
    <n v="1148"/>
    <n v="2.0792581322900818E-2"/>
    <s v="Wines"/>
    <n v="3"/>
    <n v="4"/>
    <n v="2"/>
    <n v="11"/>
    <n v="8"/>
    <n v="3"/>
    <n v="11"/>
    <n v="0"/>
  </r>
  <r>
    <n v="933"/>
    <n v="1978"/>
    <n v="47"/>
    <x v="3"/>
    <s v="Married"/>
    <s v="Adult"/>
    <n v="37717"/>
    <n v="1"/>
    <n v="0"/>
    <s v="23-11-2012"/>
    <n v="31"/>
    <n v="9"/>
    <n v="0"/>
    <n v="6"/>
    <n v="4"/>
    <n v="1"/>
    <n v="5"/>
    <n v="20"/>
    <n v="5.3026486730121697E-4"/>
    <s v="Wines"/>
    <n v="1"/>
    <n v="1"/>
    <n v="0"/>
    <n v="2"/>
    <n v="9"/>
    <n v="3"/>
    <n v="11"/>
    <n v="0"/>
  </r>
  <r>
    <n v="339"/>
    <n v="1972"/>
    <n v="53"/>
    <x v="3"/>
    <s v="Married"/>
    <s v="Senior"/>
    <n v="57091"/>
    <n v="0"/>
    <n v="1"/>
    <s v="23-11-2012"/>
    <n v="82"/>
    <n v="462"/>
    <n v="0"/>
    <n v="24"/>
    <n v="6"/>
    <n v="0"/>
    <n v="4"/>
    <n v="492"/>
    <n v="8.6178206722600757E-3"/>
    <s v="Wines"/>
    <n v="2"/>
    <n v="9"/>
    <n v="2"/>
    <n v="5"/>
    <n v="7"/>
    <n v="3"/>
    <n v="11"/>
    <n v="1"/>
  </r>
  <r>
    <n v="8427"/>
    <n v="1956"/>
    <n v="69"/>
    <x v="1"/>
    <s v="Single"/>
    <s v="Senior"/>
    <n v="64857"/>
    <n v="0"/>
    <n v="0"/>
    <s v="23-11-2012"/>
    <n v="78"/>
    <n v="556"/>
    <n v="14"/>
    <n v="717"/>
    <n v="210"/>
    <n v="0"/>
    <n v="43"/>
    <n v="1497"/>
    <n v="2.3081548637772328E-2"/>
    <s v="MeatProducts"/>
    <n v="1"/>
    <n v="7"/>
    <n v="5"/>
    <n v="10"/>
    <n v="4"/>
    <n v="3"/>
    <n v="11"/>
    <n v="0"/>
  </r>
  <r>
    <n v="217"/>
    <n v="1956"/>
    <n v="69"/>
    <x v="1"/>
    <s v="Single"/>
    <s v="Senior"/>
    <n v="64857"/>
    <n v="0"/>
    <n v="0"/>
    <s v="23-11-2012"/>
    <n v="78"/>
    <n v="556"/>
    <n v="14"/>
    <n v="717"/>
    <n v="210"/>
    <n v="0"/>
    <n v="43"/>
    <n v="1497"/>
    <n v="2.3081548637772328E-2"/>
    <s v="MeatProducts"/>
    <n v="1"/>
    <n v="7"/>
    <n v="5"/>
    <n v="10"/>
    <n v="4"/>
    <n v="3"/>
    <n v="11"/>
    <n v="0"/>
  </r>
  <r>
    <n v="10872"/>
    <n v="1969"/>
    <n v="56"/>
    <x v="3"/>
    <s v="Married"/>
    <s v="Senior"/>
    <n v="55212"/>
    <n v="0"/>
    <n v="1"/>
    <s v="23-11-2012"/>
    <n v="65"/>
    <n v="1103"/>
    <n v="0"/>
    <n v="45"/>
    <n v="0"/>
    <n v="0"/>
    <n v="34"/>
    <n v="1148"/>
    <n v="2.0792581322900818E-2"/>
    <s v="Wines"/>
    <n v="3"/>
    <n v="4"/>
    <n v="2"/>
    <n v="11"/>
    <n v="8"/>
    <n v="3"/>
    <n v="11"/>
    <n v="0"/>
  </r>
  <r>
    <n v="10968"/>
    <n v="1969"/>
    <n v="56"/>
    <x v="0"/>
    <s v="Single"/>
    <s v="Senior"/>
    <n v="57731"/>
    <n v="0"/>
    <n v="1"/>
    <s v="23-11-2012"/>
    <n v="0"/>
    <n v="266"/>
    <n v="21"/>
    <n v="300"/>
    <n v="65"/>
    <n v="8"/>
    <n v="44"/>
    <n v="660"/>
    <n v="1.1432332715525455E-2"/>
    <s v="MeatProducts"/>
    <n v="4"/>
    <n v="8"/>
    <n v="8"/>
    <n v="6"/>
    <n v="6"/>
    <n v="3"/>
    <n v="11"/>
    <n v="0"/>
  </r>
  <r>
    <n v="5798"/>
    <n v="1973"/>
    <n v="52"/>
    <x v="1"/>
    <s v="Together"/>
    <s v="Senior"/>
    <s v="NILL"/>
    <n v="0"/>
    <n v="0"/>
    <s v="23-11-2013"/>
    <n v="87"/>
    <n v="445"/>
    <n v="37"/>
    <n v="359"/>
    <n v="98"/>
    <n v="28"/>
    <n v="18"/>
    <n v="967"/>
    <e v="#VALUE!"/>
    <s v="Wines"/>
    <n v="1"/>
    <n v="2"/>
    <n v="4"/>
    <n v="8"/>
    <n v="1"/>
    <n v="3"/>
    <n v="11"/>
    <n v="0"/>
  </r>
  <r>
    <n v="6086"/>
    <n v="1955"/>
    <n v="70"/>
    <x v="0"/>
    <s v="Married"/>
    <s v="Senior"/>
    <n v="80395"/>
    <n v="0"/>
    <n v="0"/>
    <s v="23-11-2013"/>
    <n v="62"/>
    <n v="445"/>
    <n v="25"/>
    <n v="706"/>
    <n v="80"/>
    <n v="76"/>
    <n v="48"/>
    <n v="1332"/>
    <n v="1.6568194539461411E-2"/>
    <s v="MeatProducts"/>
    <n v="1"/>
    <n v="6"/>
    <n v="5"/>
    <n v="12"/>
    <n v="2"/>
    <n v="3"/>
    <n v="11"/>
    <n v="0"/>
  </r>
  <r>
    <n v="6303"/>
    <n v="1986"/>
    <n v="39"/>
    <x v="3"/>
    <s v="Together"/>
    <s v="Adult"/>
    <n v="91820"/>
    <n v="0"/>
    <n v="0"/>
    <s v="23-11-2013"/>
    <n v="72"/>
    <n v="410"/>
    <n v="73"/>
    <n v="747"/>
    <n v="76"/>
    <n v="161"/>
    <n v="30"/>
    <n v="1467"/>
    <n v="1.5976911348290133E-2"/>
    <s v="MeatProducts"/>
    <n v="0"/>
    <n v="5"/>
    <n v="5"/>
    <n v="12"/>
    <n v="1"/>
    <n v="3"/>
    <n v="11"/>
    <n v="0"/>
  </r>
  <r>
    <n v="1384"/>
    <n v="1992"/>
    <n v="33"/>
    <x v="4"/>
    <s v="Married"/>
    <s v="Adult"/>
    <n v="17256"/>
    <n v="1"/>
    <n v="0"/>
    <s v="23-11-2013"/>
    <n v="10"/>
    <n v="6"/>
    <n v="4"/>
    <n v="14"/>
    <n v="8"/>
    <n v="8"/>
    <n v="22"/>
    <n v="40"/>
    <n v="2.3180343069077423E-3"/>
    <s v="GoldProds"/>
    <n v="2"/>
    <n v="2"/>
    <n v="1"/>
    <n v="2"/>
    <n v="8"/>
    <n v="3"/>
    <n v="11"/>
    <n v="0"/>
  </r>
  <r>
    <n v="5626"/>
    <n v="1964"/>
    <n v="61"/>
    <x v="3"/>
    <s v="Single"/>
    <s v="Senior"/>
    <n v="61798"/>
    <n v="0"/>
    <n v="0"/>
    <s v="23-11-2013"/>
    <n v="13"/>
    <n v="338"/>
    <n v="4"/>
    <n v="89"/>
    <n v="11"/>
    <n v="8"/>
    <n v="13"/>
    <n v="450"/>
    <n v="7.2817890546619628E-3"/>
    <s v="Wines"/>
    <n v="1"/>
    <n v="4"/>
    <n v="2"/>
    <n v="9"/>
    <n v="4"/>
    <n v="3"/>
    <n v="11"/>
    <n v="0"/>
  </r>
  <r>
    <n v="9790"/>
    <n v="1957"/>
    <n v="68"/>
    <x v="0"/>
    <s v="Single"/>
    <s v="Senior"/>
    <n v="78499"/>
    <n v="0"/>
    <n v="0"/>
    <s v="23-11-2013"/>
    <n v="12"/>
    <n v="912"/>
    <n v="72"/>
    <n v="170"/>
    <n v="47"/>
    <n v="36"/>
    <n v="97"/>
    <n v="1237"/>
    <n v="1.5758162524363368E-2"/>
    <s v="Wines"/>
    <n v="1"/>
    <n v="11"/>
    <n v="3"/>
    <n v="4"/>
    <n v="4"/>
    <n v="3"/>
    <n v="11"/>
    <n v="1"/>
  </r>
  <r>
    <n v="4548"/>
    <n v="1981"/>
    <n v="44"/>
    <x v="0"/>
    <s v="Single"/>
    <s v="Adult"/>
    <n v="41967"/>
    <n v="1"/>
    <n v="1"/>
    <s v="23-11-2013"/>
    <n v="66"/>
    <n v="23"/>
    <n v="4"/>
    <n v="10"/>
    <n v="0"/>
    <n v="2"/>
    <n v="15"/>
    <n v="39"/>
    <n v="9.2930159410965763E-4"/>
    <s v="Wines"/>
    <n v="1"/>
    <n v="1"/>
    <n v="0"/>
    <n v="3"/>
    <n v="4"/>
    <n v="3"/>
    <n v="11"/>
    <n v="0"/>
  </r>
  <r>
    <n v="1993"/>
    <n v="1949"/>
    <n v="76"/>
    <x v="3"/>
    <s v="Married"/>
    <s v="Senior"/>
    <n v="58607"/>
    <n v="0"/>
    <n v="1"/>
    <s v="23-12-2012"/>
    <n v="63"/>
    <n v="867"/>
    <n v="0"/>
    <n v="86"/>
    <n v="0"/>
    <n v="0"/>
    <n v="19"/>
    <n v="953"/>
    <n v="1.6260856211715323E-2"/>
    <s v="Wines"/>
    <n v="3"/>
    <n v="2"/>
    <n v="3"/>
    <n v="9"/>
    <n v="8"/>
    <n v="3"/>
    <n v="11"/>
    <n v="0"/>
  </r>
  <r>
    <n v="9940"/>
    <n v="1958"/>
    <n v="67"/>
    <x v="0"/>
    <s v="Together"/>
    <s v="Senior"/>
    <n v="64961"/>
    <n v="0"/>
    <n v="1"/>
    <s v="23-12-2012"/>
    <n v="97"/>
    <n v="382"/>
    <n v="114"/>
    <n v="276"/>
    <n v="75"/>
    <n v="124"/>
    <n v="38"/>
    <n v="971"/>
    <n v="1.4947429996459415E-2"/>
    <s v="Wines"/>
    <n v="2"/>
    <n v="6"/>
    <n v="4"/>
    <n v="4"/>
    <n v="3"/>
    <n v="3"/>
    <n v="11"/>
    <n v="0"/>
  </r>
  <r>
    <n v="304"/>
    <n v="1981"/>
    <n v="44"/>
    <x v="1"/>
    <s v="Single"/>
    <s v="Adult"/>
    <n v="22944"/>
    <n v="1"/>
    <n v="0"/>
    <s v="23-12-2013"/>
    <n v="67"/>
    <n v="19"/>
    <n v="3"/>
    <n v="19"/>
    <n v="4"/>
    <n v="5"/>
    <n v="26"/>
    <n v="50"/>
    <n v="2.1792189679218968E-3"/>
    <s v="GoldProds"/>
    <n v="3"/>
    <n v="3"/>
    <n v="0"/>
    <n v="3"/>
    <n v="7"/>
    <n v="3"/>
    <n v="11"/>
    <n v="0"/>
  </r>
  <r>
    <n v="9596"/>
    <n v="1980"/>
    <n v="45"/>
    <x v="3"/>
    <s v="Single"/>
    <s v="Adult"/>
    <n v="65295"/>
    <n v="0"/>
    <n v="0"/>
    <s v="23-12-2013"/>
    <n v="19"/>
    <n v="365"/>
    <n v="32"/>
    <n v="117"/>
    <n v="34"/>
    <n v="110"/>
    <n v="6"/>
    <n v="658"/>
    <n v="1.0077341297189677E-2"/>
    <s v="Wines"/>
    <n v="1"/>
    <n v="3"/>
    <n v="3"/>
    <n v="13"/>
    <n v="2"/>
    <n v="3"/>
    <n v="11"/>
    <n v="0"/>
  </r>
  <r>
    <n v="274"/>
    <n v="1973"/>
    <n v="52"/>
    <x v="0"/>
    <s v="Single"/>
    <s v="Senior"/>
    <n v="34853"/>
    <n v="1"/>
    <n v="1"/>
    <s v="23-12-2013"/>
    <n v="75"/>
    <n v="9"/>
    <n v="3"/>
    <n v="15"/>
    <n v="2"/>
    <n v="3"/>
    <n v="2"/>
    <n v="32"/>
    <n v="9.1814191030901212E-4"/>
    <s v="MeatProducts"/>
    <n v="2"/>
    <n v="2"/>
    <n v="0"/>
    <n v="3"/>
    <n v="6"/>
    <n v="3"/>
    <n v="11"/>
    <n v="0"/>
  </r>
  <r>
    <n v="10394"/>
    <n v="1984"/>
    <n v="41"/>
    <x v="0"/>
    <s v="Married"/>
    <s v="Adult"/>
    <n v="90000"/>
    <n v="0"/>
    <n v="0"/>
    <s v="23-12-2013"/>
    <n v="91"/>
    <n v="675"/>
    <n v="144"/>
    <n v="133"/>
    <n v="94"/>
    <n v="192"/>
    <n v="241"/>
    <n v="1238"/>
    <n v="1.3755555555555556E-2"/>
    <s v="Wines"/>
    <n v="1"/>
    <n v="4"/>
    <n v="8"/>
    <n v="5"/>
    <n v="1"/>
    <n v="3"/>
    <n v="11"/>
    <n v="0"/>
  </r>
  <r>
    <n v="4487"/>
    <n v="1969"/>
    <n v="56"/>
    <x v="1"/>
    <s v="Single"/>
    <s v="Senior"/>
    <n v="39858"/>
    <n v="1"/>
    <n v="0"/>
    <s v="24-01-2013"/>
    <n v="67"/>
    <n v="15"/>
    <n v="20"/>
    <n v="25"/>
    <n v="2"/>
    <n v="7"/>
    <n v="26"/>
    <n v="69"/>
    <n v="1.7311455667620051E-3"/>
    <s v="GoldProds"/>
    <n v="1"/>
    <n v="2"/>
    <n v="0"/>
    <n v="4"/>
    <n v="6"/>
    <n v="3"/>
    <n v="11"/>
    <n v="1"/>
  </r>
  <r>
    <n v="1592"/>
    <n v="1970"/>
    <n v="55"/>
    <x v="0"/>
    <s v="Married"/>
    <s v="Senior"/>
    <n v="90765"/>
    <n v="0"/>
    <n v="0"/>
    <s v="24-01-2014"/>
    <n v="25"/>
    <n v="547"/>
    <n v="99"/>
    <n v="812"/>
    <n v="151"/>
    <n v="82"/>
    <n v="33"/>
    <n v="1691"/>
    <n v="1.8630529389081694E-2"/>
    <s v="MeatProducts"/>
    <n v="0"/>
    <n v="4"/>
    <n v="6"/>
    <n v="5"/>
    <n v="1"/>
    <n v="3"/>
    <n v="11"/>
    <n v="0"/>
  </r>
  <r>
    <n v="9559"/>
    <n v="1961"/>
    <n v="64"/>
    <x v="3"/>
    <s v="Married"/>
    <s v="Senior"/>
    <n v="57072"/>
    <n v="0"/>
    <n v="1"/>
    <s v="24-01-2014"/>
    <n v="79"/>
    <n v="944"/>
    <n v="0"/>
    <n v="60"/>
    <n v="0"/>
    <n v="0"/>
    <n v="30"/>
    <n v="1004"/>
    <n v="1.7591813849172973E-2"/>
    <s v="Wines"/>
    <n v="2"/>
    <n v="7"/>
    <n v="5"/>
    <n v="13"/>
    <n v="5"/>
    <n v="3"/>
    <n v="11"/>
    <n v="0"/>
  </r>
  <r>
    <n v="8235"/>
    <n v="1956"/>
    <n v="69"/>
    <x v="1"/>
    <s v="Together"/>
    <s v="Senior"/>
    <n v="69245"/>
    <n v="0"/>
    <n v="1"/>
    <s v="24-01-2014"/>
    <n v="8"/>
    <n v="428"/>
    <n v="30"/>
    <n v="214"/>
    <n v="80"/>
    <n v="30"/>
    <n v="61"/>
    <n v="782"/>
    <n v="1.1293234168532024E-2"/>
    <s v="Wines"/>
    <n v="2"/>
    <n v="6"/>
    <n v="5"/>
    <n v="10"/>
    <n v="3"/>
    <n v="3"/>
    <n v="11"/>
    <n v="0"/>
  </r>
  <r>
    <n v="6205"/>
    <n v="1967"/>
    <n v="58"/>
    <x v="1"/>
    <s v="Single"/>
    <s v="Senior"/>
    <n v="32557"/>
    <n v="1"/>
    <n v="0"/>
    <s v="24-02-2014"/>
    <n v="13"/>
    <n v="34"/>
    <n v="3"/>
    <n v="29"/>
    <n v="0"/>
    <n v="4"/>
    <n v="10"/>
    <n v="70"/>
    <n v="2.1500752526338422E-3"/>
    <s v="Wines"/>
    <n v="3"/>
    <n v="2"/>
    <n v="1"/>
    <n v="3"/>
    <n v="5"/>
    <n v="3"/>
    <n v="11"/>
    <n v="1"/>
  </r>
  <r>
    <n v="2958"/>
    <n v="1978"/>
    <n v="47"/>
    <x v="0"/>
    <s v="Married"/>
    <s v="Adult"/>
    <n v="28442"/>
    <n v="2"/>
    <n v="0"/>
    <s v="24-02-2014"/>
    <n v="53"/>
    <n v="19"/>
    <n v="3"/>
    <n v="10"/>
    <n v="11"/>
    <n v="8"/>
    <n v="6"/>
    <n v="51"/>
    <n v="1.7931228464946206E-3"/>
    <s v="Wines"/>
    <n v="3"/>
    <n v="2"/>
    <n v="1"/>
    <n v="4"/>
    <n v="4"/>
    <n v="3"/>
    <n v="11"/>
    <n v="0"/>
  </r>
  <r>
    <n v="2815"/>
    <n v="1975"/>
    <n v="50"/>
    <x v="0"/>
    <s v="Married"/>
    <s v="Adult"/>
    <n v="33183"/>
    <n v="1"/>
    <n v="0"/>
    <s v="24-02-2014"/>
    <n v="46"/>
    <n v="7"/>
    <n v="5"/>
    <n v="39"/>
    <n v="17"/>
    <n v="15"/>
    <n v="37"/>
    <n v="83"/>
    <n v="2.5012807763011178E-3"/>
    <s v="MeatProducts"/>
    <n v="2"/>
    <n v="4"/>
    <n v="0"/>
    <n v="3"/>
    <n v="7"/>
    <n v="3"/>
    <n v="11"/>
    <n v="0"/>
  </r>
  <r>
    <n v="9197"/>
    <n v="1953"/>
    <n v="72"/>
    <x v="0"/>
    <s v="Married"/>
    <s v="Senior"/>
    <n v="39722"/>
    <n v="0"/>
    <n v="1"/>
    <s v="24-02-2014"/>
    <n v="92"/>
    <n v="32"/>
    <n v="0"/>
    <n v="5"/>
    <n v="2"/>
    <n v="0"/>
    <n v="8"/>
    <n v="39"/>
    <n v="9.818236745380393E-4"/>
    <s v="Wines"/>
    <n v="2"/>
    <n v="2"/>
    <n v="0"/>
    <n v="3"/>
    <n v="5"/>
    <n v="3"/>
    <n v="11"/>
    <n v="0"/>
  </r>
  <r>
    <n v="830"/>
    <n v="1987"/>
    <n v="38"/>
    <x v="3"/>
    <s v="Single"/>
    <s v="Adult"/>
    <n v="74004"/>
    <n v="0"/>
    <n v="0"/>
    <s v="24-02-2014"/>
    <n v="5"/>
    <n v="784"/>
    <n v="48"/>
    <n v="560"/>
    <n v="42"/>
    <n v="176"/>
    <n v="48"/>
    <n v="1610"/>
    <n v="2.1755580779417329E-2"/>
    <s v="Wines"/>
    <n v="1"/>
    <n v="4"/>
    <n v="6"/>
    <n v="4"/>
    <n v="3"/>
    <n v="3"/>
    <n v="11"/>
    <n v="1"/>
  </r>
  <r>
    <n v="6404"/>
    <n v="1969"/>
    <n v="56"/>
    <x v="0"/>
    <s v="Together"/>
    <s v="Senior"/>
    <n v="58917"/>
    <n v="1"/>
    <n v="2"/>
    <s v="24-03-2013"/>
    <n v="10"/>
    <n v="151"/>
    <n v="7"/>
    <n v="89"/>
    <n v="0"/>
    <n v="7"/>
    <n v="28"/>
    <n v="254"/>
    <n v="4.3111495833121167E-3"/>
    <s v="Wines"/>
    <n v="5"/>
    <n v="4"/>
    <n v="1"/>
    <n v="6"/>
    <n v="5"/>
    <n v="3"/>
    <n v="11"/>
    <n v="0"/>
  </r>
  <r>
    <n v="3536"/>
    <n v="1960"/>
    <n v="65"/>
    <x v="0"/>
    <s v="Together"/>
    <s v="Senior"/>
    <n v="19740"/>
    <n v="0"/>
    <n v="1"/>
    <s v="24-03-2013"/>
    <n v="65"/>
    <n v="7"/>
    <n v="11"/>
    <n v="3"/>
    <n v="10"/>
    <n v="4"/>
    <n v="20"/>
    <n v="35"/>
    <n v="1.7730496453900709E-3"/>
    <s v="GoldProds"/>
    <n v="2"/>
    <n v="1"/>
    <n v="1"/>
    <n v="3"/>
    <n v="5"/>
    <n v="3"/>
    <n v="11"/>
    <n v="0"/>
  </r>
  <r>
    <n v="4478"/>
    <n v="1979"/>
    <n v="46"/>
    <x v="0"/>
    <s v="Married"/>
    <s v="Adult"/>
    <n v="63777"/>
    <n v="1"/>
    <n v="1"/>
    <s v="24-03-2013"/>
    <n v="87"/>
    <n v="457"/>
    <n v="5"/>
    <n v="106"/>
    <n v="15"/>
    <n v="17"/>
    <n v="53"/>
    <n v="600"/>
    <n v="9.4077802342537285E-3"/>
    <s v="Wines"/>
    <n v="8"/>
    <n v="11"/>
    <n v="1"/>
    <n v="6"/>
    <n v="8"/>
    <n v="3"/>
    <n v="11"/>
    <n v="0"/>
  </r>
  <r>
    <n v="4444"/>
    <n v="1972"/>
    <n v="53"/>
    <x v="0"/>
    <s v="Married"/>
    <s v="Senior"/>
    <n v="30023"/>
    <n v="1"/>
    <n v="0"/>
    <s v="24-03-2014"/>
    <n v="28"/>
    <n v="11"/>
    <n v="0"/>
    <n v="16"/>
    <n v="7"/>
    <n v="6"/>
    <n v="21"/>
    <n v="40"/>
    <n v="1.3323118942144357E-3"/>
    <s v="GoldProds"/>
    <n v="1"/>
    <n v="2"/>
    <n v="0"/>
    <n v="3"/>
    <n v="8"/>
    <n v="3"/>
    <n v="11"/>
    <n v="0"/>
  </r>
  <r>
    <n v="4298"/>
    <n v="1973"/>
    <n v="52"/>
    <x v="3"/>
    <s v="Together"/>
    <s v="Senior"/>
    <n v="20427"/>
    <n v="1"/>
    <n v="0"/>
    <s v="24-03-2014"/>
    <n v="63"/>
    <n v="5"/>
    <n v="0"/>
    <n v="4"/>
    <n v="0"/>
    <n v="0"/>
    <n v="1"/>
    <n v="9"/>
    <n v="4.4059333235423704E-4"/>
    <s v="Wines"/>
    <n v="1"/>
    <n v="1"/>
    <n v="0"/>
    <n v="2"/>
    <n v="8"/>
    <n v="3"/>
    <n v="11"/>
    <n v="0"/>
  </r>
  <r>
    <n v="3783"/>
    <n v="1959"/>
    <n v="66"/>
    <x v="3"/>
    <s v="Married"/>
    <s v="Senior"/>
    <n v="52854"/>
    <n v="1"/>
    <n v="1"/>
    <s v="24-03-2014"/>
    <n v="43"/>
    <n v="105"/>
    <n v="0"/>
    <n v="10"/>
    <n v="0"/>
    <n v="1"/>
    <n v="0"/>
    <n v="116"/>
    <n v="2.1947250917622131E-3"/>
    <s v="Wines"/>
    <n v="2"/>
    <n v="2"/>
    <n v="1"/>
    <n v="4"/>
    <n v="5"/>
    <n v="3"/>
    <n v="11"/>
    <n v="0"/>
  </r>
  <r>
    <n v="1100"/>
    <n v="1960"/>
    <n v="65"/>
    <x v="1"/>
    <s v="Together"/>
    <s v="Senior"/>
    <n v="41275"/>
    <n v="1"/>
    <n v="2"/>
    <s v="24-03-2014"/>
    <n v="33"/>
    <n v="24"/>
    <n v="4"/>
    <n v="22"/>
    <n v="0"/>
    <n v="2"/>
    <n v="9"/>
    <n v="52"/>
    <n v="1.2598425196850393E-3"/>
    <s v="Wines"/>
    <n v="4"/>
    <n v="3"/>
    <n v="1"/>
    <n v="3"/>
    <n v="5"/>
    <n v="3"/>
    <n v="11"/>
    <n v="0"/>
  </r>
  <r>
    <n v="4437"/>
    <n v="1962"/>
    <n v="63"/>
    <x v="0"/>
    <s v="Married"/>
    <s v="Senior"/>
    <n v="65316"/>
    <n v="1"/>
    <n v="1"/>
    <s v="24-04-2013"/>
    <n v="65"/>
    <n v="112"/>
    <n v="6"/>
    <n v="92"/>
    <n v="3"/>
    <n v="9"/>
    <n v="38"/>
    <n v="222"/>
    <n v="3.3988609222855041E-3"/>
    <s v="Wines"/>
    <n v="2"/>
    <n v="3"/>
    <n v="2"/>
    <n v="5"/>
    <n v="4"/>
    <n v="3"/>
    <n v="11"/>
    <n v="0"/>
  </r>
  <r>
    <n v="8897"/>
    <n v="1965"/>
    <n v="60"/>
    <x v="0"/>
    <s v="Single"/>
    <s v="Senior"/>
    <n v="42720"/>
    <n v="1"/>
    <n v="1"/>
    <s v="24-04-2013"/>
    <n v="9"/>
    <n v="392"/>
    <n v="5"/>
    <n v="91"/>
    <n v="28"/>
    <n v="26"/>
    <n v="112"/>
    <n v="542"/>
    <n v="1.2687265917602997E-2"/>
    <s v="Wines"/>
    <n v="8"/>
    <n v="7"/>
    <n v="3"/>
    <n v="7"/>
    <n v="8"/>
    <n v="3"/>
    <n v="11"/>
    <n v="1"/>
  </r>
  <r>
    <n v="3830"/>
    <n v="1953"/>
    <n v="72"/>
    <x v="1"/>
    <s v="Married"/>
    <s v="Senior"/>
    <n v="59354"/>
    <n v="0"/>
    <n v="2"/>
    <s v="24-04-2014"/>
    <n v="59"/>
    <n v="295"/>
    <n v="21"/>
    <n v="78"/>
    <n v="39"/>
    <n v="13"/>
    <n v="13"/>
    <n v="446"/>
    <n v="7.5142366142130273E-3"/>
    <s v="Wines"/>
    <n v="1"/>
    <n v="4"/>
    <n v="4"/>
    <n v="7"/>
    <n v="3"/>
    <n v="3"/>
    <n v="11"/>
    <n v="0"/>
  </r>
  <r>
    <n v="1340"/>
    <n v="1986"/>
    <n v="39"/>
    <x v="0"/>
    <s v="Married"/>
    <s v="Adult"/>
    <n v="92910"/>
    <n v="0"/>
    <n v="0"/>
    <s v="24-04-2014"/>
    <n v="42"/>
    <n v="551"/>
    <n v="137"/>
    <n v="792"/>
    <n v="179"/>
    <n v="103"/>
    <n v="33"/>
    <n v="1762"/>
    <n v="1.8964589387579379E-2"/>
    <s v="MeatProducts"/>
    <n v="1"/>
    <n v="6"/>
    <n v="7"/>
    <n v="13"/>
    <n v="1"/>
    <n v="3"/>
    <n v="11"/>
    <n v="0"/>
  </r>
  <r>
    <n v="6887"/>
    <n v="1967"/>
    <n v="58"/>
    <x v="0"/>
    <s v="Single"/>
    <s v="Senior"/>
    <n v="79146"/>
    <n v="1"/>
    <n v="1"/>
    <s v="24-04-2014"/>
    <n v="33"/>
    <n v="245"/>
    <n v="16"/>
    <n v="223"/>
    <n v="21"/>
    <n v="43"/>
    <n v="16"/>
    <n v="548"/>
    <n v="6.9239127688070145E-3"/>
    <s v="Wines"/>
    <n v="2"/>
    <n v="8"/>
    <n v="1"/>
    <n v="8"/>
    <n v="6"/>
    <n v="3"/>
    <n v="11"/>
    <n v="0"/>
  </r>
  <r>
    <n v="1010"/>
    <n v="1977"/>
    <n v="48"/>
    <x v="0"/>
    <s v="Together"/>
    <s v="Adult"/>
    <n v="46931"/>
    <n v="2"/>
    <n v="1"/>
    <s v="24-04-2014"/>
    <n v="94"/>
    <n v="41"/>
    <n v="0"/>
    <n v="17"/>
    <n v="3"/>
    <n v="1"/>
    <n v="16"/>
    <n v="62"/>
    <n v="1.3210884063838402E-3"/>
    <s v="Wines"/>
    <n v="2"/>
    <n v="1"/>
    <n v="1"/>
    <n v="3"/>
    <n v="3"/>
    <n v="3"/>
    <n v="11"/>
    <n v="0"/>
  </r>
  <r>
    <n v="7500"/>
    <n v="1967"/>
    <n v="58"/>
    <x v="0"/>
    <s v="Single"/>
    <s v="Senior"/>
    <n v="79146"/>
    <n v="1"/>
    <n v="1"/>
    <s v="24-04-2014"/>
    <n v="33"/>
    <n v="245"/>
    <n v="16"/>
    <n v="223"/>
    <n v="21"/>
    <n v="43"/>
    <n v="16"/>
    <n v="548"/>
    <n v="6.9239127688070145E-3"/>
    <s v="Wines"/>
    <n v="2"/>
    <n v="8"/>
    <n v="1"/>
    <n v="8"/>
    <n v="6"/>
    <n v="3"/>
    <n v="11"/>
    <n v="0"/>
  </r>
  <r>
    <n v="48"/>
    <n v="1964"/>
    <n v="61"/>
    <x v="0"/>
    <s v="Together"/>
    <s v="Senior"/>
    <n v="55761"/>
    <n v="0"/>
    <n v="1"/>
    <s v="24-04-2014"/>
    <n v="97"/>
    <n v="136"/>
    <n v="1"/>
    <n v="12"/>
    <n v="0"/>
    <n v="3"/>
    <n v="32"/>
    <n v="152"/>
    <n v="2.7259195495059271E-3"/>
    <s v="Wines"/>
    <n v="2"/>
    <n v="4"/>
    <n v="1"/>
    <n v="3"/>
    <n v="6"/>
    <n v="3"/>
    <n v="11"/>
    <n v="0"/>
  </r>
  <r>
    <n v="7286"/>
    <n v="1968"/>
    <n v="57"/>
    <x v="0"/>
    <s v="Together"/>
    <s v="Senior"/>
    <n v="41728"/>
    <n v="1"/>
    <n v="0"/>
    <s v="24-05-2013"/>
    <n v="92"/>
    <n v="13"/>
    <n v="6"/>
    <n v="15"/>
    <n v="3"/>
    <n v="5"/>
    <n v="13"/>
    <n v="42"/>
    <n v="1.0065184049079755E-3"/>
    <s v="MeatProducts"/>
    <n v="1"/>
    <n v="2"/>
    <n v="0"/>
    <n v="2"/>
    <n v="10"/>
    <n v="3"/>
    <n v="11"/>
    <n v="0"/>
  </r>
  <r>
    <n v="2230"/>
    <n v="1970"/>
    <n v="55"/>
    <x v="3"/>
    <s v="Married"/>
    <s v="Senior"/>
    <n v="23626"/>
    <n v="1"/>
    <n v="0"/>
    <s v="24-05-2014"/>
    <n v="84"/>
    <n v="27"/>
    <n v="2"/>
    <n v="14"/>
    <n v="0"/>
    <n v="0"/>
    <n v="0"/>
    <n v="43"/>
    <n v="1.8200287818505036E-3"/>
    <s v="Wines"/>
    <n v="3"/>
    <n v="3"/>
    <n v="1"/>
    <n v="3"/>
    <n v="5"/>
    <n v="3"/>
    <n v="11"/>
    <n v="0"/>
  </r>
  <r>
    <n v="7613"/>
    <n v="1974"/>
    <n v="51"/>
    <x v="2"/>
    <s v="Together"/>
    <s v="Senior"/>
    <n v="49669"/>
    <n v="1"/>
    <n v="0"/>
    <s v="24-05-2014"/>
    <n v="97"/>
    <n v="166"/>
    <n v="5"/>
    <n v="107"/>
    <n v="11"/>
    <n v="8"/>
    <n v="29"/>
    <n v="297"/>
    <n v="5.979584851718376E-3"/>
    <s v="Wines"/>
    <n v="2"/>
    <n v="5"/>
    <n v="1"/>
    <n v="6"/>
    <n v="6"/>
    <n v="3"/>
    <n v="11"/>
    <n v="0"/>
  </r>
  <r>
    <n v="4138"/>
    <n v="1962"/>
    <n v="63"/>
    <x v="0"/>
    <s v="Single"/>
    <s v="Senior"/>
    <n v="76624"/>
    <n v="0"/>
    <n v="1"/>
    <s v="24-05-2014"/>
    <n v="68"/>
    <n v="411"/>
    <n v="106"/>
    <n v="147"/>
    <n v="54"/>
    <n v="115"/>
    <n v="66"/>
    <n v="833"/>
    <n v="1.0871267487993318E-2"/>
    <s v="Wines"/>
    <n v="1"/>
    <n v="5"/>
    <n v="10"/>
    <n v="7"/>
    <n v="1"/>
    <n v="3"/>
    <n v="11"/>
    <n v="0"/>
  </r>
  <r>
    <n v="10833"/>
    <n v="1975"/>
    <n v="50"/>
    <x v="0"/>
    <s v="Married"/>
    <s v="Adult"/>
    <n v="65106"/>
    <n v="0"/>
    <n v="1"/>
    <s v="24-05-2014"/>
    <n v="55"/>
    <n v="790"/>
    <n v="19"/>
    <n v="133"/>
    <n v="12"/>
    <n v="0"/>
    <n v="19"/>
    <n v="954"/>
    <n v="1.4653027370749239E-2"/>
    <s v="Wines"/>
    <n v="3"/>
    <n v="8"/>
    <n v="3"/>
    <n v="13"/>
    <n v="6"/>
    <n v="3"/>
    <n v="11"/>
    <n v="0"/>
  </r>
  <r>
    <n v="10556"/>
    <n v="1959"/>
    <n v="66"/>
    <x v="0"/>
    <s v="Married"/>
    <s v="Senior"/>
    <n v="54984"/>
    <n v="0"/>
    <n v="1"/>
    <s v="24-05-2014"/>
    <n v="51"/>
    <n v="173"/>
    <n v="13"/>
    <n v="131"/>
    <n v="32"/>
    <n v="3"/>
    <n v="6"/>
    <n v="352"/>
    <n v="6.4018623599592607E-3"/>
    <s v="Wines"/>
    <n v="4"/>
    <n v="6"/>
    <n v="1"/>
    <n v="6"/>
    <n v="7"/>
    <n v="3"/>
    <n v="11"/>
    <n v="0"/>
  </r>
  <r>
    <n v="5543"/>
    <n v="1966"/>
    <n v="59"/>
    <x v="0"/>
    <s v="Together"/>
    <s v="Senior"/>
    <n v="57811"/>
    <n v="0"/>
    <n v="1"/>
    <s v="24-06-2013"/>
    <n v="49"/>
    <n v="545"/>
    <n v="7"/>
    <n v="114"/>
    <n v="37"/>
    <n v="21"/>
    <n v="78"/>
    <n v="724"/>
    <n v="1.2523568179066268E-2"/>
    <s v="Wines"/>
    <n v="5"/>
    <n v="7"/>
    <n v="2"/>
    <n v="11"/>
    <n v="5"/>
    <n v="3"/>
    <n v="11"/>
    <n v="0"/>
  </r>
  <r>
    <n v="3478"/>
    <n v="1971"/>
    <n v="54"/>
    <x v="3"/>
    <s v="Married"/>
    <s v="Senior"/>
    <n v="60585"/>
    <n v="1"/>
    <n v="1"/>
    <s v="24-06-2013"/>
    <n v="17"/>
    <n v="267"/>
    <n v="42"/>
    <n v="309"/>
    <n v="55"/>
    <n v="42"/>
    <n v="21"/>
    <n v="715"/>
    <n v="1.1801601056367088E-2"/>
    <s v="MeatProducts"/>
    <n v="10"/>
    <n v="7"/>
    <n v="4"/>
    <n v="9"/>
    <n v="5"/>
    <n v="3"/>
    <n v="11"/>
    <n v="1"/>
  </r>
  <r>
    <n v="9706"/>
    <n v="1974"/>
    <n v="51"/>
    <x v="3"/>
    <s v="Single"/>
    <s v="Senior"/>
    <n v="31560"/>
    <n v="1"/>
    <n v="0"/>
    <s v="24-06-2013"/>
    <n v="98"/>
    <n v="62"/>
    <n v="1"/>
    <n v="20"/>
    <n v="4"/>
    <n v="0"/>
    <n v="7"/>
    <n v="87"/>
    <n v="2.7566539923954371E-3"/>
    <s v="Wines"/>
    <n v="2"/>
    <n v="2"/>
    <n v="1"/>
    <n v="3"/>
    <n v="8"/>
    <n v="3"/>
    <n v="11"/>
    <n v="0"/>
  </r>
  <r>
    <n v="10492"/>
    <n v="1959"/>
    <n v="66"/>
    <x v="0"/>
    <s v="Together"/>
    <s v="Senior"/>
    <n v="38285"/>
    <n v="2"/>
    <n v="1"/>
    <s v="24-06-2014"/>
    <n v="96"/>
    <n v="2"/>
    <n v="0"/>
    <n v="5"/>
    <n v="2"/>
    <n v="0"/>
    <n v="1"/>
    <n v="9"/>
    <n v="2.350790126681468E-4"/>
    <s v="MeatProducts"/>
    <n v="1"/>
    <n v="0"/>
    <n v="0"/>
    <n v="3"/>
    <n v="2"/>
    <n v="3"/>
    <n v="11"/>
    <n v="0"/>
  </r>
  <r>
    <n v="4550"/>
    <n v="1966"/>
    <n v="59"/>
    <x v="1"/>
    <s v="Together"/>
    <s v="Senior"/>
    <n v="33564"/>
    <n v="0"/>
    <n v="1"/>
    <s v="24-06-2014"/>
    <n v="51"/>
    <n v="61"/>
    <n v="0"/>
    <n v="3"/>
    <n v="0"/>
    <n v="0"/>
    <n v="7"/>
    <n v="64"/>
    <n v="1.9068049100226434E-3"/>
    <s v="Wines"/>
    <n v="1"/>
    <n v="1"/>
    <n v="1"/>
    <n v="3"/>
    <n v="5"/>
    <n v="3"/>
    <n v="11"/>
    <n v="0"/>
  </r>
  <r>
    <n v="1378"/>
    <n v="1972"/>
    <n v="53"/>
    <x v="2"/>
    <s v="Together"/>
    <s v="Senior"/>
    <n v="50334"/>
    <n v="0"/>
    <n v="1"/>
    <s v="24-07-2013"/>
    <n v="24"/>
    <n v="284"/>
    <n v="16"/>
    <n v="160"/>
    <n v="84"/>
    <n v="16"/>
    <n v="134"/>
    <n v="560"/>
    <n v="1.1125680454563516E-2"/>
    <s v="Wines"/>
    <n v="6"/>
    <n v="7"/>
    <n v="4"/>
    <n v="6"/>
    <n v="6"/>
    <n v="3"/>
    <n v="11"/>
    <n v="0"/>
  </r>
  <r>
    <n v="1916"/>
    <n v="1954"/>
    <n v="71"/>
    <x v="1"/>
    <s v="Married"/>
    <s v="Senior"/>
    <n v="45736"/>
    <n v="0"/>
    <n v="1"/>
    <s v="24-07-2013"/>
    <n v="92"/>
    <n v="188"/>
    <n v="3"/>
    <n v="180"/>
    <n v="20"/>
    <n v="3"/>
    <n v="43"/>
    <n v="394"/>
    <n v="8.6146580374322195E-3"/>
    <s v="Wines"/>
    <n v="5"/>
    <n v="7"/>
    <n v="1"/>
    <n v="6"/>
    <n v="7"/>
    <n v="3"/>
    <n v="11"/>
    <n v="0"/>
  </r>
  <r>
    <n v="5140"/>
    <n v="1985"/>
    <n v="40"/>
    <x v="3"/>
    <s v="Married"/>
    <s v="Adult"/>
    <n v="64355"/>
    <n v="1"/>
    <n v="0"/>
    <s v="24-08-2012"/>
    <n v="66"/>
    <n v="1047"/>
    <n v="0"/>
    <n v="140"/>
    <n v="67"/>
    <n v="38"/>
    <n v="153"/>
    <n v="1292"/>
    <n v="2.0076140160049723E-2"/>
    <s v="Wines"/>
    <n v="2"/>
    <n v="4"/>
    <n v="3"/>
    <n v="12"/>
    <n v="8"/>
    <n v="3"/>
    <n v="11"/>
    <n v="0"/>
  </r>
  <r>
    <n v="10176"/>
    <n v="1968"/>
    <n v="57"/>
    <x v="0"/>
    <s v="Single"/>
    <s v="Senior"/>
    <n v="57107"/>
    <n v="0"/>
    <n v="1"/>
    <s v="24-08-2012"/>
    <n v="44"/>
    <n v="159"/>
    <n v="0"/>
    <n v="120"/>
    <n v="0"/>
    <n v="0"/>
    <n v="137"/>
    <n v="279"/>
    <n v="4.8855656924720265E-3"/>
    <s v="Wines"/>
    <n v="7"/>
    <n v="4"/>
    <n v="4"/>
    <n v="8"/>
    <n v="8"/>
    <n v="3"/>
    <n v="11"/>
    <n v="1"/>
  </r>
  <r>
    <n v="6203"/>
    <n v="1947"/>
    <n v="78"/>
    <x v="0"/>
    <s v="Together"/>
    <s v="Senior"/>
    <n v="74485"/>
    <n v="0"/>
    <n v="0"/>
    <s v="24-08-2013"/>
    <n v="58"/>
    <n v="499"/>
    <n v="149"/>
    <n v="815"/>
    <n v="173"/>
    <n v="49"/>
    <n v="49"/>
    <n v="1685"/>
    <n v="2.2622004430422234E-2"/>
    <s v="MeatProducts"/>
    <n v="1"/>
    <n v="6"/>
    <n v="7"/>
    <n v="12"/>
    <n v="3"/>
    <n v="3"/>
    <n v="11"/>
    <n v="0"/>
  </r>
  <r>
    <n v="3403"/>
    <n v="1958"/>
    <n v="67"/>
    <x v="3"/>
    <s v="Together"/>
    <s v="Senior"/>
    <n v="78952"/>
    <n v="0"/>
    <n v="1"/>
    <s v="24-09-2012"/>
    <n v="11"/>
    <n v="1170"/>
    <n v="19"/>
    <n v="594"/>
    <n v="99"/>
    <n v="76"/>
    <n v="134"/>
    <n v="1958"/>
    <n v="2.4799878407133449E-2"/>
    <s v="Wines"/>
    <n v="2"/>
    <n v="2"/>
    <n v="5"/>
    <n v="12"/>
    <n v="6"/>
    <n v="3"/>
    <n v="11"/>
    <n v="0"/>
  </r>
  <r>
    <n v="5207"/>
    <n v="1963"/>
    <n v="62"/>
    <x v="3"/>
    <s v="Married"/>
    <s v="Senior"/>
    <n v="53378"/>
    <n v="1"/>
    <n v="1"/>
    <s v="24-09-2012"/>
    <n v="41"/>
    <n v="489"/>
    <n v="6"/>
    <n v="152"/>
    <n v="8"/>
    <n v="6"/>
    <n v="132"/>
    <n v="661"/>
    <n v="1.2383378920154372E-2"/>
    <s v="Wines"/>
    <n v="10"/>
    <n v="9"/>
    <n v="4"/>
    <n v="6"/>
    <n v="8"/>
    <n v="3"/>
    <n v="11"/>
    <n v="1"/>
  </r>
  <r>
    <n v="7533"/>
    <n v="1964"/>
    <n v="61"/>
    <x v="0"/>
    <s v="Married"/>
    <s v="Senior"/>
    <n v="49096"/>
    <n v="1"/>
    <n v="1"/>
    <s v="24-09-2013"/>
    <n v="15"/>
    <n v="144"/>
    <n v="1"/>
    <n v="32"/>
    <n v="2"/>
    <n v="1"/>
    <n v="7"/>
    <n v="180"/>
    <n v="3.6662864591820109E-3"/>
    <s v="Wines"/>
    <n v="4"/>
    <n v="4"/>
    <n v="1"/>
    <n v="4"/>
    <n v="7"/>
    <n v="3"/>
    <n v="11"/>
    <n v="0"/>
  </r>
  <r>
    <n v="4259"/>
    <n v="1986"/>
    <n v="39"/>
    <x v="1"/>
    <s v="Single"/>
    <s v="Adult"/>
    <n v="19485"/>
    <n v="2"/>
    <n v="0"/>
    <s v="24-09-2013"/>
    <n v="80"/>
    <n v="6"/>
    <n v="0"/>
    <n v="4"/>
    <n v="0"/>
    <n v="0"/>
    <n v="0"/>
    <n v="10"/>
    <n v="5.1321529381575571E-4"/>
    <s v="Wines"/>
    <n v="1"/>
    <n v="1"/>
    <n v="0"/>
    <n v="2"/>
    <n v="7"/>
    <n v="3"/>
    <n v="11"/>
    <n v="0"/>
  </r>
  <r>
    <n v="4530"/>
    <n v="1948"/>
    <n v="77"/>
    <x v="1"/>
    <s v="Widow"/>
    <s v="Senior"/>
    <n v="78427"/>
    <n v="0"/>
    <n v="0"/>
    <s v="24-10-2012"/>
    <n v="36"/>
    <n v="972"/>
    <n v="19"/>
    <n v="595"/>
    <n v="180"/>
    <n v="26"/>
    <n v="138"/>
    <n v="1792"/>
    <n v="2.284927384701697E-2"/>
    <s v="Wines"/>
    <n v="3"/>
    <n v="3"/>
    <n v="7"/>
    <n v="10"/>
    <n v="3"/>
    <n v="3"/>
    <n v="11"/>
    <n v="1"/>
  </r>
  <r>
    <n v="10120"/>
    <n v="1955"/>
    <n v="70"/>
    <x v="0"/>
    <s v="Together"/>
    <s v="Senior"/>
    <n v="38946"/>
    <n v="0"/>
    <n v="1"/>
    <s v="24-10-2013"/>
    <n v="84"/>
    <n v="116"/>
    <n v="6"/>
    <n v="82"/>
    <n v="6"/>
    <n v="6"/>
    <n v="41"/>
    <n v="216"/>
    <n v="5.5461408103527959E-3"/>
    <s v="Wines"/>
    <n v="2"/>
    <n v="3"/>
    <n v="1"/>
    <n v="6"/>
    <n v="5"/>
    <n v="3"/>
    <n v="11"/>
    <n v="0"/>
  </r>
  <r>
    <n v="1628"/>
    <n v="1971"/>
    <n v="54"/>
    <x v="0"/>
    <s v="Together"/>
    <s v="Senior"/>
    <n v="71796"/>
    <n v="0"/>
    <n v="0"/>
    <s v="24-10-2013"/>
    <n v="54"/>
    <n v="354"/>
    <n v="21"/>
    <n v="311"/>
    <n v="167"/>
    <n v="75"/>
    <n v="32"/>
    <n v="928"/>
    <n v="1.2925511170538749E-2"/>
    <s v="Wines"/>
    <n v="1"/>
    <n v="9"/>
    <n v="3"/>
    <n v="4"/>
    <n v="4"/>
    <n v="3"/>
    <n v="11"/>
    <n v="0"/>
  </r>
  <r>
    <n v="2337"/>
    <n v="1971"/>
    <n v="54"/>
    <x v="0"/>
    <s v="Divorced"/>
    <s v="Senior"/>
    <n v="29819"/>
    <n v="1"/>
    <n v="0"/>
    <s v="24-10-2013"/>
    <n v="77"/>
    <n v="9"/>
    <n v="1"/>
    <n v="24"/>
    <n v="2"/>
    <n v="1"/>
    <n v="2"/>
    <n v="37"/>
    <n v="1.2408196116569972E-3"/>
    <s v="MeatProducts"/>
    <n v="3"/>
    <n v="3"/>
    <n v="0"/>
    <n v="3"/>
    <n v="6"/>
    <n v="3"/>
    <n v="11"/>
    <n v="0"/>
  </r>
  <r>
    <n v="4541"/>
    <n v="1955"/>
    <n v="70"/>
    <x v="0"/>
    <s v="Together"/>
    <s v="Senior"/>
    <n v="38946"/>
    <n v="0"/>
    <n v="1"/>
    <s v="24-10-2013"/>
    <n v="84"/>
    <n v="116"/>
    <n v="6"/>
    <n v="82"/>
    <n v="6"/>
    <n v="6"/>
    <n v="41"/>
    <n v="216"/>
    <n v="5.5461408103527959E-3"/>
    <s v="Wines"/>
    <n v="2"/>
    <n v="3"/>
    <n v="1"/>
    <n v="6"/>
    <n v="5"/>
    <n v="3"/>
    <n v="11"/>
    <n v="0"/>
  </r>
  <r>
    <n v="2114"/>
    <n v="1946"/>
    <n v="79"/>
    <x v="3"/>
    <s v="Single"/>
    <s v="Senior"/>
    <n v="82800"/>
    <n v="0"/>
    <n v="0"/>
    <s v="24-11-2012"/>
    <n v="23"/>
    <n v="1006"/>
    <n v="22"/>
    <n v="115"/>
    <n v="59"/>
    <n v="68"/>
    <n v="45"/>
    <n v="1270"/>
    <n v="1.533816425120773E-2"/>
    <s v="Wines"/>
    <n v="1"/>
    <n v="7"/>
    <n v="6"/>
    <n v="12"/>
    <n v="3"/>
    <n v="3"/>
    <n v="11"/>
    <n v="1"/>
  </r>
  <r>
    <n v="7462"/>
    <n v="1954"/>
    <n v="71"/>
    <x v="0"/>
    <s v="Single"/>
    <s v="Senior"/>
    <n v="22507"/>
    <n v="0"/>
    <n v="0"/>
    <s v="24-11-2012"/>
    <n v="67"/>
    <n v="68"/>
    <n v="0"/>
    <n v="226"/>
    <n v="51"/>
    <n v="157"/>
    <n v="68"/>
    <n v="502"/>
    <n v="2.2304172035366776E-2"/>
    <s v="MeatProducts"/>
    <n v="3"/>
    <n v="10"/>
    <n v="2"/>
    <n v="4"/>
    <n v="9"/>
    <n v="3"/>
    <n v="11"/>
    <n v="0"/>
  </r>
  <r>
    <n v="4261"/>
    <n v="1946"/>
    <n v="79"/>
    <x v="3"/>
    <s v="Single"/>
    <s v="Senior"/>
    <n v="82800"/>
    <n v="0"/>
    <n v="0"/>
    <s v="24-11-2012"/>
    <n v="23"/>
    <n v="1006"/>
    <n v="22"/>
    <n v="115"/>
    <n v="59"/>
    <n v="68"/>
    <n v="45"/>
    <n v="1270"/>
    <n v="1.533816425120773E-2"/>
    <s v="Wines"/>
    <n v="1"/>
    <n v="7"/>
    <n v="6"/>
    <n v="12"/>
    <n v="3"/>
    <n v="3"/>
    <n v="11"/>
    <n v="1"/>
  </r>
  <r>
    <n v="9736"/>
    <n v="1980"/>
    <n v="45"/>
    <x v="0"/>
    <s v="Married"/>
    <s v="Adult"/>
    <n v="41850"/>
    <n v="1"/>
    <n v="1"/>
    <s v="24-12-2012"/>
    <n v="51"/>
    <n v="53"/>
    <n v="5"/>
    <n v="19"/>
    <n v="2"/>
    <n v="13"/>
    <n v="4"/>
    <n v="92"/>
    <n v="2.1983273596176823E-3"/>
    <s v="Wines"/>
    <n v="3"/>
    <n v="3"/>
    <n v="0"/>
    <n v="3"/>
    <n v="8"/>
    <n v="3"/>
    <n v="11"/>
    <n v="0"/>
  </r>
  <r>
    <n v="8430"/>
    <n v="1957"/>
    <n v="68"/>
    <x v="0"/>
    <s v="Together"/>
    <s v="Senior"/>
    <n v="21994"/>
    <n v="0"/>
    <n v="1"/>
    <s v="24-12-2012"/>
    <n v="4"/>
    <n v="9"/>
    <n v="0"/>
    <n v="6"/>
    <n v="3"/>
    <n v="1"/>
    <n v="3"/>
    <n v="19"/>
    <n v="8.6387196508138579E-4"/>
    <s v="Wines"/>
    <n v="1"/>
    <n v="0"/>
    <n v="0"/>
    <n v="3"/>
    <n v="5"/>
    <n v="3"/>
    <n v="11"/>
    <n v="0"/>
  </r>
  <r>
    <n v="798"/>
    <n v="1987"/>
    <n v="38"/>
    <x v="0"/>
    <s v="Single"/>
    <s v="Adult"/>
    <n v="23442"/>
    <n v="1"/>
    <n v="0"/>
    <s v="24-12-2012"/>
    <n v="71"/>
    <n v="2"/>
    <n v="0"/>
    <n v="6"/>
    <n v="8"/>
    <n v="6"/>
    <n v="5"/>
    <n v="22"/>
    <n v="9.3848647726303214E-4"/>
    <s v="FishProducts"/>
    <n v="1"/>
    <n v="1"/>
    <n v="0"/>
    <n v="3"/>
    <n v="7"/>
    <n v="3"/>
    <n v="11"/>
    <n v="0"/>
  </r>
  <r>
    <n v="5935"/>
    <n v="1956"/>
    <n v="69"/>
    <x v="1"/>
    <s v="Single"/>
    <s v="Senior"/>
    <n v="55284"/>
    <n v="0"/>
    <n v="1"/>
    <s v="24-12-2012"/>
    <n v="60"/>
    <n v="547"/>
    <n v="7"/>
    <n v="140"/>
    <n v="0"/>
    <n v="7"/>
    <n v="63"/>
    <n v="701"/>
    <n v="1.267997974097388E-2"/>
    <s v="Wines"/>
    <n v="3"/>
    <n v="7"/>
    <n v="5"/>
    <n v="8"/>
    <n v="5"/>
    <n v="3"/>
    <n v="11"/>
    <n v="0"/>
  </r>
  <r>
    <n v="8619"/>
    <n v="1957"/>
    <n v="68"/>
    <x v="0"/>
    <s v="Together"/>
    <s v="Senior"/>
    <n v="21994"/>
    <n v="0"/>
    <n v="1"/>
    <s v="24-12-2012"/>
    <n v="4"/>
    <n v="9"/>
    <n v="0"/>
    <n v="6"/>
    <n v="3"/>
    <n v="1"/>
    <n v="3"/>
    <n v="19"/>
    <n v="8.6387196508138579E-4"/>
    <s v="Wines"/>
    <n v="1"/>
    <n v="0"/>
    <n v="0"/>
    <n v="3"/>
    <n v="5"/>
    <n v="3"/>
    <n v="11"/>
    <n v="0"/>
  </r>
  <r>
    <n v="5025"/>
    <n v="1979"/>
    <n v="46"/>
    <x v="0"/>
    <s v="Single"/>
    <s v="Adult"/>
    <n v="48526"/>
    <n v="1"/>
    <n v="0"/>
    <s v="24-12-2013"/>
    <n v="32"/>
    <n v="23"/>
    <n v="17"/>
    <n v="23"/>
    <n v="43"/>
    <n v="20"/>
    <n v="9"/>
    <n v="126"/>
    <n v="2.5965461814285128E-3"/>
    <s v="FishProducts"/>
    <n v="1"/>
    <n v="2"/>
    <n v="1"/>
    <n v="4"/>
    <n v="3"/>
    <n v="3"/>
    <n v="11"/>
    <n v="0"/>
  </r>
  <r>
    <n v="2612"/>
    <n v="1987"/>
    <n v="38"/>
    <x v="0"/>
    <s v="Married"/>
    <s v="Adult"/>
    <n v="75794"/>
    <n v="0"/>
    <n v="0"/>
    <s v="24-12-2013"/>
    <n v="33"/>
    <n v="754"/>
    <n v="160"/>
    <n v="625"/>
    <n v="63"/>
    <n v="32"/>
    <n v="48"/>
    <n v="1634"/>
    <n v="2.155843470459403E-2"/>
    <s v="Wines"/>
    <n v="1"/>
    <n v="7"/>
    <n v="5"/>
    <n v="12"/>
    <n v="3"/>
    <n v="3"/>
    <n v="11"/>
    <n v="0"/>
  </r>
  <r>
    <n v="10757"/>
    <n v="1967"/>
    <n v="58"/>
    <x v="3"/>
    <s v="Divorced"/>
    <s v="Senior"/>
    <n v="28420"/>
    <n v="1"/>
    <n v="0"/>
    <s v="24-12-2013"/>
    <n v="36"/>
    <n v="4"/>
    <n v="2"/>
    <n v="5"/>
    <n v="2"/>
    <n v="0"/>
    <n v="0"/>
    <n v="13"/>
    <n v="4.5742434904996482E-4"/>
    <s v="MeatProducts"/>
    <n v="1"/>
    <n v="1"/>
    <n v="0"/>
    <n v="2"/>
    <n v="6"/>
    <n v="3"/>
    <n v="11"/>
    <n v="0"/>
  </r>
  <r>
    <n v="9760"/>
    <n v="1963"/>
    <n v="62"/>
    <x v="3"/>
    <s v="Widow"/>
    <s v="Senior"/>
    <n v="52278"/>
    <n v="0"/>
    <n v="1"/>
    <s v="25-01-2013"/>
    <n v="24"/>
    <n v="953"/>
    <n v="0"/>
    <n v="71"/>
    <n v="0"/>
    <n v="0"/>
    <n v="174"/>
    <n v="1024"/>
    <n v="1.9587589425762272E-2"/>
    <s v="Wines"/>
    <n v="6"/>
    <n v="10"/>
    <n v="5"/>
    <n v="10"/>
    <n v="8"/>
    <n v="3"/>
    <n v="11"/>
    <n v="1"/>
  </r>
  <r>
    <n v="9500"/>
    <n v="1959"/>
    <n v="66"/>
    <x v="0"/>
    <s v="Married"/>
    <s v="Senior"/>
    <n v="58113"/>
    <n v="0"/>
    <n v="1"/>
    <s v="25-01-2013"/>
    <n v="66"/>
    <n v="221"/>
    <n v="104"/>
    <n v="169"/>
    <n v="102"/>
    <n v="78"/>
    <n v="84"/>
    <n v="674"/>
    <n v="1.1598093369813984E-2"/>
    <s v="Wines"/>
    <n v="3"/>
    <n v="9"/>
    <n v="2"/>
    <n v="8"/>
    <n v="7"/>
    <n v="3"/>
    <n v="11"/>
    <n v="0"/>
  </r>
  <r>
    <n v="2518"/>
    <n v="1986"/>
    <n v="39"/>
    <x v="2"/>
    <s v="Together"/>
    <s v="Adult"/>
    <n v="20491"/>
    <n v="0"/>
    <n v="0"/>
    <s v="25-01-2013"/>
    <n v="16"/>
    <n v="5"/>
    <n v="4"/>
    <n v="5"/>
    <n v="4"/>
    <n v="2"/>
    <n v="10"/>
    <n v="20"/>
    <n v="9.7603826069981941E-4"/>
    <s v="GoldProds"/>
    <n v="1"/>
    <n v="0"/>
    <n v="1"/>
    <n v="2"/>
    <n v="7"/>
    <n v="3"/>
    <n v="11"/>
    <n v="0"/>
  </r>
  <r>
    <n v="7101"/>
    <n v="1963"/>
    <n v="62"/>
    <x v="3"/>
    <s v="Widow"/>
    <s v="Senior"/>
    <n v="52278"/>
    <n v="0"/>
    <n v="1"/>
    <s v="25-01-2013"/>
    <n v="24"/>
    <n v="953"/>
    <n v="0"/>
    <n v="71"/>
    <n v="0"/>
    <n v="0"/>
    <n v="174"/>
    <n v="1024"/>
    <n v="1.9587589425762272E-2"/>
    <s v="Wines"/>
    <n v="6"/>
    <n v="10"/>
    <n v="5"/>
    <n v="10"/>
    <n v="8"/>
    <n v="3"/>
    <n v="11"/>
    <n v="0"/>
  </r>
  <r>
    <n v="437"/>
    <n v="1976"/>
    <n v="49"/>
    <x v="1"/>
    <s v="Divorced"/>
    <s v="Adult"/>
    <n v="75012"/>
    <n v="0"/>
    <n v="0"/>
    <s v="25-01-2014"/>
    <n v="41"/>
    <n v="294"/>
    <n v="142"/>
    <n v="218"/>
    <n v="164"/>
    <n v="58"/>
    <n v="151"/>
    <n v="876"/>
    <n v="1.1678131498960166E-2"/>
    <s v="Wines"/>
    <n v="1"/>
    <n v="3"/>
    <n v="8"/>
    <n v="11"/>
    <n v="1"/>
    <n v="3"/>
    <n v="11"/>
    <n v="0"/>
  </r>
  <r>
    <n v="5278"/>
    <n v="1964"/>
    <n v="61"/>
    <x v="0"/>
    <s v="Married"/>
    <s v="Senior"/>
    <n v="82224"/>
    <n v="0"/>
    <n v="0"/>
    <s v="25-01-2014"/>
    <n v="83"/>
    <n v="307"/>
    <n v="26"/>
    <n v="360"/>
    <n v="138"/>
    <n v="31"/>
    <n v="40"/>
    <n v="862"/>
    <n v="1.0483557112278653E-2"/>
    <s v="MeatProducts"/>
    <n v="1"/>
    <n v="6"/>
    <n v="9"/>
    <n v="5"/>
    <n v="3"/>
    <n v="3"/>
    <n v="11"/>
    <n v="0"/>
  </r>
  <r>
    <n v="10951"/>
    <n v="1968"/>
    <n v="57"/>
    <x v="0"/>
    <s v="Married"/>
    <s v="Senior"/>
    <n v="45688"/>
    <n v="0"/>
    <n v="1"/>
    <s v="25-01-2014"/>
    <n v="20"/>
    <n v="279"/>
    <n v="0"/>
    <n v="18"/>
    <n v="0"/>
    <n v="0"/>
    <n v="9"/>
    <n v="297"/>
    <n v="6.500612852390124E-3"/>
    <s v="Wines"/>
    <n v="2"/>
    <n v="3"/>
    <n v="1"/>
    <n v="8"/>
    <n v="4"/>
    <n v="3"/>
    <n v="11"/>
    <n v="0"/>
  </r>
  <r>
    <n v="10157"/>
    <n v="1965"/>
    <n v="60"/>
    <x v="0"/>
    <s v="Single"/>
    <s v="Senior"/>
    <n v="59686"/>
    <n v="0"/>
    <n v="1"/>
    <s v="25-01-2014"/>
    <n v="78"/>
    <n v="89"/>
    <n v="15"/>
    <n v="89"/>
    <n v="34"/>
    <n v="42"/>
    <n v="5"/>
    <n v="269"/>
    <n v="4.506919545622089E-3"/>
    <s v="Wines"/>
    <n v="1"/>
    <n v="4"/>
    <n v="1"/>
    <n v="6"/>
    <n v="4"/>
    <n v="3"/>
    <n v="11"/>
    <n v="0"/>
  </r>
  <r>
    <n v="7270"/>
    <n v="1981"/>
    <n v="44"/>
    <x v="0"/>
    <s v="Divorced"/>
    <s v="Adult"/>
    <n v="56981"/>
    <n v="0"/>
    <n v="0"/>
    <s v="25-01-2014"/>
    <n v="91"/>
    <n v="908"/>
    <n v="48"/>
    <n v="217"/>
    <n v="32"/>
    <n v="12"/>
    <n v="24"/>
    <n v="1217"/>
    <n v="2.1357996525157508E-2"/>
    <s v="Wines"/>
    <n v="1"/>
    <n v="2"/>
    <n v="3"/>
    <n v="13"/>
    <n v="6"/>
    <n v="3"/>
    <n v="11"/>
    <n v="0"/>
  </r>
  <r>
    <n v="375"/>
    <n v="1954"/>
    <n v="71"/>
    <x v="0"/>
    <s v="Divorced"/>
    <s v="Senior"/>
    <n v="76773"/>
    <n v="0"/>
    <n v="0"/>
    <s v="25-02-2013"/>
    <n v="79"/>
    <n v="516"/>
    <n v="56"/>
    <n v="449"/>
    <n v="86"/>
    <n v="33"/>
    <n v="16"/>
    <n v="1140"/>
    <n v="1.4848970341135555E-2"/>
    <s v="Wines"/>
    <n v="1"/>
    <n v="2"/>
    <n v="2"/>
    <n v="11"/>
    <n v="1"/>
    <n v="3"/>
    <n v="11"/>
    <n v="0"/>
  </r>
  <r>
    <n v="3099"/>
    <n v="1970"/>
    <n v="55"/>
    <x v="0"/>
    <s v="Divorced"/>
    <s v="Senior"/>
    <n v="44267"/>
    <n v="1"/>
    <n v="1"/>
    <s v="25-02-2013"/>
    <n v="48"/>
    <n v="183"/>
    <n v="5"/>
    <n v="65"/>
    <n v="3"/>
    <n v="5"/>
    <n v="49"/>
    <n v="261"/>
    <n v="5.8960399394582868E-3"/>
    <s v="Wines"/>
    <n v="5"/>
    <n v="5"/>
    <n v="2"/>
    <n v="4"/>
    <n v="9"/>
    <n v="3"/>
    <n v="11"/>
    <n v="0"/>
  </r>
  <r>
    <n v="4418"/>
    <n v="1983"/>
    <n v="42"/>
    <x v="1"/>
    <s v="Single"/>
    <s v="Adult"/>
    <n v="89616"/>
    <n v="0"/>
    <n v="0"/>
    <s v="25-02-2013"/>
    <n v="36"/>
    <n v="671"/>
    <n v="47"/>
    <n v="655"/>
    <n v="145"/>
    <n v="111"/>
    <n v="15"/>
    <n v="1629"/>
    <n v="1.8177557579003748E-2"/>
    <s v="Wines"/>
    <n v="1"/>
    <n v="7"/>
    <n v="5"/>
    <n v="12"/>
    <n v="2"/>
    <n v="3"/>
    <n v="11"/>
    <n v="1"/>
  </r>
  <r>
    <n v="535"/>
    <n v="1987"/>
    <n v="38"/>
    <x v="0"/>
    <s v="Divorced"/>
    <s v="Adult"/>
    <n v="81361"/>
    <n v="0"/>
    <n v="0"/>
    <s v="25-02-2014"/>
    <n v="18"/>
    <n v="163"/>
    <n v="23"/>
    <n v="424"/>
    <n v="27"/>
    <n v="65"/>
    <n v="76"/>
    <n v="702"/>
    <n v="8.628212534260887E-3"/>
    <s v="MeatProducts"/>
    <n v="1"/>
    <n v="3"/>
    <n v="10"/>
    <n v="13"/>
    <n v="1"/>
    <n v="3"/>
    <n v="11"/>
    <n v="0"/>
  </r>
  <r>
    <n v="3152"/>
    <n v="1957"/>
    <n v="68"/>
    <x v="0"/>
    <s v="Together"/>
    <s v="Senior"/>
    <n v="26091"/>
    <n v="1"/>
    <n v="1"/>
    <s v="25-02-2014"/>
    <n v="84"/>
    <n v="15"/>
    <n v="10"/>
    <n v="19"/>
    <n v="8"/>
    <n v="17"/>
    <n v="20"/>
    <n v="69"/>
    <n v="2.6445900885362769E-3"/>
    <s v="GoldProds"/>
    <n v="3"/>
    <n v="2"/>
    <n v="1"/>
    <n v="3"/>
    <n v="5"/>
    <n v="3"/>
    <n v="11"/>
    <n v="0"/>
  </r>
  <r>
    <n v="7683"/>
    <n v="1968"/>
    <n v="57"/>
    <x v="1"/>
    <s v="Married"/>
    <s v="Senior"/>
    <n v="70777"/>
    <n v="0"/>
    <n v="1"/>
    <s v="25-02-2014"/>
    <n v="80"/>
    <n v="554"/>
    <n v="35"/>
    <n v="113"/>
    <n v="0"/>
    <n v="7"/>
    <n v="78"/>
    <n v="709"/>
    <n v="1.0017378526922588E-2"/>
    <s v="Wines"/>
    <n v="3"/>
    <n v="5"/>
    <n v="3"/>
    <n v="12"/>
    <n v="3"/>
    <n v="3"/>
    <n v="11"/>
    <n v="0"/>
  </r>
  <r>
    <n v="11188"/>
    <n v="1957"/>
    <n v="68"/>
    <x v="0"/>
    <s v="Together"/>
    <s v="Senior"/>
    <n v="26091"/>
    <n v="1"/>
    <n v="1"/>
    <s v="25-02-2014"/>
    <n v="84"/>
    <n v="15"/>
    <n v="10"/>
    <n v="19"/>
    <n v="8"/>
    <n v="17"/>
    <n v="20"/>
    <n v="69"/>
    <n v="2.6445900885362769E-3"/>
    <s v="GoldProds"/>
    <n v="3"/>
    <n v="2"/>
    <n v="1"/>
    <n v="3"/>
    <n v="5"/>
    <n v="3"/>
    <n v="11"/>
    <n v="0"/>
  </r>
  <r>
    <n v="4608"/>
    <n v="1987"/>
    <n v="38"/>
    <x v="0"/>
    <s v="Divorced"/>
    <s v="Adult"/>
    <n v="81361"/>
    <n v="0"/>
    <n v="0"/>
    <s v="25-02-2014"/>
    <n v="18"/>
    <n v="163"/>
    <n v="23"/>
    <n v="424"/>
    <n v="27"/>
    <n v="65"/>
    <n v="76"/>
    <n v="702"/>
    <n v="8.628212534260887E-3"/>
    <s v="MeatProducts"/>
    <n v="1"/>
    <n v="3"/>
    <n v="10"/>
    <n v="13"/>
    <n v="1"/>
    <n v="3"/>
    <n v="11"/>
    <n v="1"/>
  </r>
  <r>
    <n v="1170"/>
    <n v="1975"/>
    <n v="50"/>
    <x v="0"/>
    <s v="Married"/>
    <s v="Adult"/>
    <n v="27573"/>
    <n v="1"/>
    <n v="0"/>
    <s v="25-03-2013"/>
    <n v="45"/>
    <n v="50"/>
    <n v="15"/>
    <n v="110"/>
    <n v="39"/>
    <n v="15"/>
    <n v="15"/>
    <n v="229"/>
    <n v="8.3052261270083055E-3"/>
    <s v="MeatProducts"/>
    <n v="4"/>
    <n v="5"/>
    <n v="1"/>
    <n v="4"/>
    <n v="8"/>
    <n v="3"/>
    <n v="11"/>
    <n v="0"/>
  </r>
  <r>
    <n v="7947"/>
    <n v="1969"/>
    <n v="56"/>
    <x v="0"/>
    <s v="Married"/>
    <s v="Senior"/>
    <n v="42231"/>
    <n v="1"/>
    <n v="1"/>
    <s v="25-03-2014"/>
    <n v="99"/>
    <n v="24"/>
    <n v="0"/>
    <n v="8"/>
    <n v="0"/>
    <n v="1"/>
    <n v="4"/>
    <n v="33"/>
    <n v="7.8141649499183067E-4"/>
    <s v="Wines"/>
    <n v="1"/>
    <n v="1"/>
    <n v="0"/>
    <n v="3"/>
    <n v="5"/>
    <n v="3"/>
    <n v="11"/>
    <n v="0"/>
  </r>
  <r>
    <n v="4338"/>
    <n v="1983"/>
    <n v="42"/>
    <x v="0"/>
    <s v="Single"/>
    <s v="Adult"/>
    <n v="39062"/>
    <n v="1"/>
    <n v="0"/>
    <s v="25-03-2014"/>
    <n v="28"/>
    <n v="23"/>
    <n v="0"/>
    <n v="9"/>
    <n v="0"/>
    <n v="0"/>
    <n v="12"/>
    <n v="32"/>
    <n v="8.192104858942194E-4"/>
    <s v="Wines"/>
    <n v="1"/>
    <n v="1"/>
    <n v="0"/>
    <n v="3"/>
    <n v="4"/>
    <n v="3"/>
    <n v="11"/>
    <n v="0"/>
  </r>
  <r>
    <n v="1818"/>
    <n v="1971"/>
    <n v="54"/>
    <x v="3"/>
    <s v="Together"/>
    <s v="Senior"/>
    <n v="29732"/>
    <n v="1"/>
    <n v="0"/>
    <s v="25-03-2014"/>
    <n v="23"/>
    <n v="25"/>
    <n v="0"/>
    <n v="8"/>
    <n v="0"/>
    <n v="1"/>
    <n v="4"/>
    <n v="34"/>
    <n v="1.1435490380734563E-3"/>
    <s v="Wines"/>
    <n v="1"/>
    <n v="2"/>
    <n v="0"/>
    <n v="2"/>
    <n v="9"/>
    <n v="3"/>
    <n v="11"/>
    <n v="0"/>
  </r>
  <r>
    <n v="3767"/>
    <n v="1968"/>
    <n v="57"/>
    <x v="0"/>
    <s v="Married"/>
    <s v="Senior"/>
    <n v="61314"/>
    <n v="0"/>
    <n v="1"/>
    <s v="25-04-2013"/>
    <n v="1"/>
    <n v="378"/>
    <n v="0"/>
    <n v="189"/>
    <n v="97"/>
    <n v="172"/>
    <n v="172"/>
    <n v="836"/>
    <n v="1.3634732687477575E-2"/>
    <s v="Wines"/>
    <n v="2"/>
    <n v="5"/>
    <n v="5"/>
    <n v="12"/>
    <n v="3"/>
    <n v="3"/>
    <n v="11"/>
    <n v="0"/>
  </r>
  <r>
    <n v="6141"/>
    <n v="1972"/>
    <n v="53"/>
    <x v="1"/>
    <s v="Single"/>
    <s v="Senior"/>
    <n v="49494"/>
    <n v="1"/>
    <n v="0"/>
    <s v="25-04-2013"/>
    <n v="46"/>
    <n v="191"/>
    <n v="9"/>
    <n v="97"/>
    <n v="0"/>
    <n v="6"/>
    <n v="82"/>
    <n v="303"/>
    <n v="6.1219541762637898E-3"/>
    <s v="Wines"/>
    <n v="2"/>
    <n v="6"/>
    <n v="1"/>
    <n v="5"/>
    <n v="7"/>
    <n v="3"/>
    <n v="11"/>
    <n v="0"/>
  </r>
  <r>
    <n v="7943"/>
    <n v="1975"/>
    <n v="50"/>
    <x v="3"/>
    <s v="Married"/>
    <s v="Adult"/>
    <n v="36663"/>
    <n v="1"/>
    <n v="0"/>
    <s v="25-04-2014"/>
    <n v="40"/>
    <n v="18"/>
    <n v="0"/>
    <n v="6"/>
    <n v="3"/>
    <n v="3"/>
    <n v="5"/>
    <n v="30"/>
    <n v="8.1826364454627286E-4"/>
    <s v="Wines"/>
    <n v="1"/>
    <n v="1"/>
    <n v="1"/>
    <n v="3"/>
    <n v="2"/>
    <n v="3"/>
    <n v="11"/>
    <n v="0"/>
  </r>
  <r>
    <n v="10413"/>
    <n v="1984"/>
    <n v="41"/>
    <x v="0"/>
    <s v="Married"/>
    <s v="Adult"/>
    <n v="72570"/>
    <n v="0"/>
    <n v="0"/>
    <s v="25-04-2014"/>
    <n v="67"/>
    <n v="274"/>
    <n v="83"/>
    <n v="216"/>
    <n v="151"/>
    <n v="141"/>
    <n v="224"/>
    <n v="865"/>
    <n v="1.1919525974920766E-2"/>
    <s v="Wines"/>
    <n v="1"/>
    <n v="4"/>
    <n v="6"/>
    <n v="12"/>
    <n v="1"/>
    <n v="3"/>
    <n v="11"/>
    <n v="0"/>
  </r>
  <r>
    <n v="9925"/>
    <n v="1981"/>
    <n v="44"/>
    <x v="3"/>
    <s v="Together"/>
    <s v="Adult"/>
    <n v="39665"/>
    <n v="1"/>
    <n v="0"/>
    <s v="25-05-2013"/>
    <n v="97"/>
    <n v="127"/>
    <n v="1"/>
    <n v="56"/>
    <n v="0"/>
    <n v="1"/>
    <n v="31"/>
    <n v="185"/>
    <n v="4.6640615151897135E-3"/>
    <s v="Wines"/>
    <n v="3"/>
    <n v="4"/>
    <n v="2"/>
    <n v="3"/>
    <n v="7"/>
    <n v="3"/>
    <n v="11"/>
    <n v="0"/>
  </r>
  <r>
    <n v="7540"/>
    <n v="1952"/>
    <n v="73"/>
    <x v="0"/>
    <s v="Married"/>
    <s v="Senior"/>
    <n v="50300"/>
    <n v="0"/>
    <n v="1"/>
    <s v="25-05-2014"/>
    <n v="52"/>
    <n v="143"/>
    <n v="15"/>
    <n v="60"/>
    <n v="24"/>
    <n v="23"/>
    <n v="5"/>
    <n v="265"/>
    <n v="5.2683896620278328E-3"/>
    <s v="Wines"/>
    <n v="2"/>
    <n v="2"/>
    <n v="1"/>
    <n v="8"/>
    <n v="2"/>
    <n v="3"/>
    <n v="11"/>
    <n v="0"/>
  </r>
  <r>
    <n v="6383"/>
    <n v="1971"/>
    <n v="54"/>
    <x v="3"/>
    <s v="Together"/>
    <s v="Senior"/>
    <n v="32892"/>
    <n v="1"/>
    <n v="0"/>
    <s v="25-05-2014"/>
    <n v="78"/>
    <n v="26"/>
    <n v="0"/>
    <n v="15"/>
    <n v="2"/>
    <n v="1"/>
    <n v="2"/>
    <n v="44"/>
    <n v="1.3377112975799586E-3"/>
    <s v="Wines"/>
    <n v="2"/>
    <n v="3"/>
    <n v="0"/>
    <n v="3"/>
    <n v="8"/>
    <n v="3"/>
    <n v="11"/>
    <n v="0"/>
  </r>
  <r>
    <n v="10536"/>
    <n v="1971"/>
    <n v="54"/>
    <x v="3"/>
    <s v="Together"/>
    <s v="Senior"/>
    <n v="32892"/>
    <n v="1"/>
    <n v="0"/>
    <s v="25-05-2014"/>
    <n v="78"/>
    <n v="26"/>
    <n v="0"/>
    <n v="15"/>
    <n v="2"/>
    <n v="1"/>
    <n v="2"/>
    <n v="44"/>
    <n v="1.3377112975799586E-3"/>
    <s v="Wines"/>
    <n v="2"/>
    <n v="3"/>
    <n v="0"/>
    <n v="3"/>
    <n v="8"/>
    <n v="3"/>
    <n v="11"/>
    <n v="0"/>
  </r>
  <r>
    <n v="9780"/>
    <n v="1971"/>
    <n v="54"/>
    <x v="1"/>
    <s v="Together"/>
    <s v="Senior"/>
    <n v="71499"/>
    <n v="0"/>
    <n v="1"/>
    <s v="25-06-2013"/>
    <n v="12"/>
    <n v="465"/>
    <n v="25"/>
    <n v="132"/>
    <n v="136"/>
    <n v="0"/>
    <n v="37"/>
    <n v="758"/>
    <n v="1.0601546874781466E-2"/>
    <s v="Wines"/>
    <n v="2"/>
    <n v="8"/>
    <n v="3"/>
    <n v="13"/>
    <n v="4"/>
    <n v="3"/>
    <n v="11"/>
    <n v="0"/>
  </r>
  <r>
    <n v="8773"/>
    <n v="1971"/>
    <n v="54"/>
    <x v="1"/>
    <s v="Together"/>
    <s v="Senior"/>
    <n v="57420"/>
    <n v="0"/>
    <n v="1"/>
    <s v="25-06-2013"/>
    <n v="22"/>
    <n v="280"/>
    <n v="0"/>
    <n v="18"/>
    <n v="0"/>
    <n v="0"/>
    <n v="24"/>
    <n v="298"/>
    <n v="5.1898293277603622E-3"/>
    <s v="Wines"/>
    <n v="3"/>
    <n v="5"/>
    <n v="1"/>
    <n v="6"/>
    <n v="7"/>
    <n v="3"/>
    <n v="11"/>
    <n v="0"/>
  </r>
  <r>
    <n v="3267"/>
    <n v="1963"/>
    <n v="62"/>
    <x v="1"/>
    <s v="Together"/>
    <s v="Senior"/>
    <n v="57288"/>
    <n v="0"/>
    <n v="1"/>
    <s v="25-06-2014"/>
    <n v="27"/>
    <n v="527"/>
    <n v="0"/>
    <n v="21"/>
    <n v="0"/>
    <n v="0"/>
    <n v="60"/>
    <n v="548"/>
    <n v="9.5657031140902113E-3"/>
    <s v="Wines"/>
    <n v="3"/>
    <n v="8"/>
    <n v="1"/>
    <n v="8"/>
    <n v="6"/>
    <n v="3"/>
    <n v="11"/>
    <n v="0"/>
  </r>
  <r>
    <n v="5633"/>
    <n v="1980"/>
    <n v="45"/>
    <x v="0"/>
    <s v="Married"/>
    <s v="Adult"/>
    <n v="50183"/>
    <n v="1"/>
    <n v="1"/>
    <s v="25-06-2014"/>
    <n v="47"/>
    <n v="97"/>
    <n v="12"/>
    <n v="84"/>
    <n v="13"/>
    <n v="10"/>
    <n v="15"/>
    <n v="216"/>
    <n v="4.304246457963852E-3"/>
    <s v="Wines"/>
    <n v="7"/>
    <n v="3"/>
    <n v="1"/>
    <n v="6"/>
    <n v="5"/>
    <n v="3"/>
    <n v="11"/>
    <n v="0"/>
  </r>
  <r>
    <n v="9888"/>
    <n v="1969"/>
    <n v="56"/>
    <x v="0"/>
    <s v="Together"/>
    <s v="Senior"/>
    <n v="68695"/>
    <n v="0"/>
    <n v="0"/>
    <s v="25-06-2014"/>
    <n v="3"/>
    <n v="458"/>
    <n v="81"/>
    <n v="356"/>
    <n v="106"/>
    <n v="50"/>
    <n v="40"/>
    <n v="1051"/>
    <n v="1.5299512337142442E-2"/>
    <s v="Wines"/>
    <n v="1"/>
    <n v="4"/>
    <n v="4"/>
    <n v="7"/>
    <n v="2"/>
    <n v="3"/>
    <n v="11"/>
    <n v="0"/>
  </r>
  <r>
    <n v="4399"/>
    <n v="1969"/>
    <n v="56"/>
    <x v="0"/>
    <s v="Together"/>
    <s v="Senior"/>
    <n v="68695"/>
    <n v="0"/>
    <n v="0"/>
    <s v="25-06-2014"/>
    <n v="3"/>
    <n v="458"/>
    <n v="81"/>
    <n v="356"/>
    <n v="106"/>
    <n v="50"/>
    <n v="40"/>
    <n v="1051"/>
    <n v="1.5299512337142442E-2"/>
    <s v="Wines"/>
    <n v="1"/>
    <n v="4"/>
    <n v="4"/>
    <n v="7"/>
    <n v="2"/>
    <n v="3"/>
    <n v="11"/>
    <n v="0"/>
  </r>
  <r>
    <n v="1448"/>
    <n v="1963"/>
    <n v="62"/>
    <x v="1"/>
    <s v="Married"/>
    <s v="Senior"/>
    <n v="33562"/>
    <n v="1"/>
    <n v="2"/>
    <s v="25-06-2014"/>
    <n v="33"/>
    <n v="21"/>
    <n v="12"/>
    <n v="12"/>
    <n v="0"/>
    <n v="3"/>
    <n v="3"/>
    <n v="48"/>
    <n v="1.4301889041177522E-3"/>
    <s v="Wines"/>
    <n v="3"/>
    <n v="2"/>
    <n v="0"/>
    <n v="4"/>
    <n v="4"/>
    <n v="3"/>
    <n v="11"/>
    <n v="0"/>
  </r>
  <r>
    <n v="75"/>
    <n v="1982"/>
    <n v="43"/>
    <x v="2"/>
    <s v="Together"/>
    <s v="Adult"/>
    <n v="41039"/>
    <n v="0"/>
    <n v="0"/>
    <s v="25-07-2013"/>
    <n v="32"/>
    <n v="34"/>
    <n v="11"/>
    <n v="137"/>
    <n v="179"/>
    <n v="61"/>
    <n v="45"/>
    <n v="422"/>
    <n v="1.0282901630156681E-2"/>
    <s v="FishProducts"/>
    <n v="1"/>
    <n v="8"/>
    <n v="1"/>
    <n v="5"/>
    <n v="8"/>
    <n v="3"/>
    <n v="11"/>
    <n v="0"/>
  </r>
  <r>
    <n v="3759"/>
    <n v="1958"/>
    <n v="67"/>
    <x v="0"/>
    <s v="Together"/>
    <s v="Senior"/>
    <n v="65196"/>
    <n v="0"/>
    <n v="2"/>
    <s v="25-07-2013"/>
    <n v="34"/>
    <n v="743"/>
    <n v="19"/>
    <n v="181"/>
    <n v="12"/>
    <n v="0"/>
    <n v="200"/>
    <n v="955"/>
    <n v="1.4648137922571938E-2"/>
    <s v="Wines"/>
    <n v="2"/>
    <n v="7"/>
    <n v="6"/>
    <n v="11"/>
    <n v="5"/>
    <n v="3"/>
    <n v="11"/>
    <n v="0"/>
  </r>
  <r>
    <n v="10507"/>
    <n v="1977"/>
    <n v="48"/>
    <x v="2"/>
    <s v="Divorced"/>
    <s v="Adult"/>
    <n v="59601"/>
    <n v="0"/>
    <n v="1"/>
    <s v="25-07-2013"/>
    <n v="14"/>
    <n v="691"/>
    <n v="7"/>
    <n v="69"/>
    <n v="0"/>
    <n v="7"/>
    <n v="23"/>
    <n v="774"/>
    <n v="1.298635928927367E-2"/>
    <s v="Wines"/>
    <n v="4"/>
    <n v="2"/>
    <n v="2"/>
    <n v="7"/>
    <n v="8"/>
    <n v="3"/>
    <n v="11"/>
    <n v="0"/>
  </r>
  <r>
    <n v="5236"/>
    <n v="1979"/>
    <n v="46"/>
    <x v="0"/>
    <s v="Together"/>
    <s v="Adult"/>
    <n v="77568"/>
    <n v="0"/>
    <n v="1"/>
    <s v="25-08-2012"/>
    <n v="30"/>
    <n v="1230"/>
    <n v="0"/>
    <n v="396"/>
    <n v="232"/>
    <n v="178"/>
    <n v="158"/>
    <n v="2036"/>
    <n v="2.6247937293729373E-2"/>
    <s v="Wines"/>
    <n v="1"/>
    <n v="10"/>
    <n v="2"/>
    <n v="8"/>
    <n v="5"/>
    <n v="3"/>
    <n v="11"/>
    <n v="0"/>
  </r>
  <r>
    <n v="4094"/>
    <n v="1961"/>
    <n v="64"/>
    <x v="0"/>
    <s v="Married"/>
    <s v="Senior"/>
    <n v="60544"/>
    <n v="1"/>
    <n v="1"/>
    <s v="25-08-2012"/>
    <n v="92"/>
    <n v="201"/>
    <n v="2"/>
    <n v="43"/>
    <n v="3"/>
    <n v="5"/>
    <n v="35"/>
    <n v="254"/>
    <n v="4.1952959830866806E-3"/>
    <s v="Wines"/>
    <n v="4"/>
    <n v="5"/>
    <n v="1"/>
    <n v="5"/>
    <n v="6"/>
    <n v="3"/>
    <n v="11"/>
    <n v="0"/>
  </r>
  <r>
    <n v="8588"/>
    <n v="1961"/>
    <n v="64"/>
    <x v="0"/>
    <s v="Married"/>
    <s v="Senior"/>
    <n v="60544"/>
    <n v="1"/>
    <n v="1"/>
    <s v="25-08-2012"/>
    <n v="92"/>
    <n v="201"/>
    <n v="2"/>
    <n v="43"/>
    <n v="3"/>
    <n v="5"/>
    <n v="35"/>
    <n v="254"/>
    <n v="4.1952959830866806E-3"/>
    <s v="Wines"/>
    <n v="4"/>
    <n v="5"/>
    <n v="1"/>
    <n v="5"/>
    <n v="6"/>
    <n v="3"/>
    <n v="11"/>
    <n v="0"/>
  </r>
  <r>
    <n v="143"/>
    <n v="1970"/>
    <n v="55"/>
    <x v="0"/>
    <s v="Single"/>
    <s v="Senior"/>
    <n v="61209"/>
    <n v="0"/>
    <n v="0"/>
    <s v="25-08-2013"/>
    <n v="73"/>
    <n v="466"/>
    <n v="0"/>
    <n v="224"/>
    <n v="119"/>
    <n v="49"/>
    <n v="99"/>
    <n v="858"/>
    <n v="1.4017546439249131E-2"/>
    <s v="Wines"/>
    <n v="1"/>
    <n v="5"/>
    <n v="3"/>
    <n v="4"/>
    <n v="2"/>
    <n v="3"/>
    <n v="11"/>
    <n v="0"/>
  </r>
  <r>
    <n v="9855"/>
    <n v="1952"/>
    <n v="73"/>
    <x v="3"/>
    <s v="Single"/>
    <s v="Senior"/>
    <n v="62000"/>
    <n v="0"/>
    <n v="1"/>
    <s v="25-08-2013"/>
    <n v="25"/>
    <n v="899"/>
    <n v="0"/>
    <n v="101"/>
    <n v="0"/>
    <n v="0"/>
    <n v="20"/>
    <n v="1000"/>
    <n v="1.6129032258064516E-2"/>
    <s v="Wines"/>
    <n v="1"/>
    <n v="6"/>
    <n v="6"/>
    <n v="13"/>
    <n v="4"/>
    <n v="3"/>
    <n v="11"/>
    <n v="0"/>
  </r>
  <r>
    <n v="5441"/>
    <n v="1965"/>
    <n v="60"/>
    <x v="3"/>
    <s v="Widow"/>
    <s v="Senior"/>
    <n v="54111"/>
    <n v="0"/>
    <n v="1"/>
    <s v="25-08-2013"/>
    <n v="97"/>
    <n v="267"/>
    <n v="6"/>
    <n v="54"/>
    <n v="8"/>
    <n v="3"/>
    <n v="50"/>
    <n v="338"/>
    <n v="6.2464193971650869E-3"/>
    <s v="Wines"/>
    <n v="2"/>
    <n v="5"/>
    <n v="2"/>
    <n v="6"/>
    <n v="5"/>
    <n v="3"/>
    <n v="11"/>
    <n v="0"/>
  </r>
  <r>
    <n v="10648"/>
    <n v="1982"/>
    <n v="43"/>
    <x v="2"/>
    <s v="Together"/>
    <s v="Adult"/>
    <n v="66664"/>
    <n v="0"/>
    <n v="0"/>
    <s v="25-09-2012"/>
    <n v="78"/>
    <n v="398"/>
    <n v="96"/>
    <n v="447"/>
    <n v="220"/>
    <n v="96"/>
    <n v="32"/>
    <n v="1257"/>
    <n v="1.8855754230169205E-2"/>
    <s v="MeatProducts"/>
    <n v="1"/>
    <n v="5"/>
    <n v="7"/>
    <n v="6"/>
    <n v="3"/>
    <n v="3"/>
    <n v="11"/>
    <n v="0"/>
  </r>
  <r>
    <n v="5120"/>
    <n v="1982"/>
    <n v="43"/>
    <x v="2"/>
    <s v="Together"/>
    <s v="Adult"/>
    <n v="66664"/>
    <n v="0"/>
    <n v="0"/>
    <s v="25-09-2012"/>
    <n v="78"/>
    <n v="398"/>
    <n v="96"/>
    <n v="447"/>
    <n v="220"/>
    <n v="96"/>
    <n v="32"/>
    <n v="1257"/>
    <n v="1.8855754230169205E-2"/>
    <s v="MeatProducts"/>
    <n v="1"/>
    <n v="5"/>
    <n v="7"/>
    <n v="6"/>
    <n v="3"/>
    <n v="3"/>
    <n v="11"/>
    <n v="0"/>
  </r>
  <r>
    <n v="2375"/>
    <n v="1972"/>
    <n v="53"/>
    <x v="0"/>
    <s v="Together"/>
    <s v="Senior"/>
    <n v="30261"/>
    <n v="1"/>
    <n v="2"/>
    <s v="25-09-2012"/>
    <n v="75"/>
    <n v="8"/>
    <n v="0"/>
    <n v="5"/>
    <n v="0"/>
    <n v="3"/>
    <n v="6"/>
    <n v="16"/>
    <n v="5.2873335316083411E-4"/>
    <s v="Wines"/>
    <n v="1"/>
    <n v="0"/>
    <n v="0"/>
    <n v="3"/>
    <n v="8"/>
    <n v="3"/>
    <n v="11"/>
    <n v="0"/>
  </r>
  <r>
    <n v="4974"/>
    <n v="1970"/>
    <n v="55"/>
    <x v="0"/>
    <s v="Single"/>
    <s v="Senior"/>
    <n v="83273"/>
    <n v="1"/>
    <n v="2"/>
    <s v="25-09-2012"/>
    <n v="98"/>
    <n v="433"/>
    <n v="89"/>
    <n v="650"/>
    <n v="16"/>
    <n v="102"/>
    <n v="102"/>
    <n v="1290"/>
    <n v="1.549121564012345E-2"/>
    <s v="MeatProducts"/>
    <n v="10"/>
    <n v="4"/>
    <n v="6"/>
    <n v="9"/>
    <n v="7"/>
    <n v="3"/>
    <n v="11"/>
    <n v="0"/>
  </r>
  <r>
    <n v="1987"/>
    <n v="1987"/>
    <n v="38"/>
    <x v="4"/>
    <s v="Single"/>
    <s v="Adult"/>
    <n v="21063"/>
    <n v="1"/>
    <n v="0"/>
    <s v="25-09-2013"/>
    <n v="34"/>
    <n v="1"/>
    <n v="10"/>
    <n v="11"/>
    <n v="19"/>
    <n v="3"/>
    <n v="15"/>
    <n v="44"/>
    <n v="2.0889711816930163E-3"/>
    <s v="FishProducts"/>
    <n v="2"/>
    <n v="2"/>
    <n v="0"/>
    <n v="3"/>
    <n v="6"/>
    <n v="3"/>
    <n v="11"/>
    <n v="0"/>
  </r>
  <r>
    <n v="4754"/>
    <n v="1966"/>
    <n v="59"/>
    <x v="1"/>
    <s v="Married"/>
    <s v="Senior"/>
    <n v="33585"/>
    <n v="0"/>
    <n v="1"/>
    <s v="25-09-2013"/>
    <n v="91"/>
    <n v="30"/>
    <n v="11"/>
    <n v="33"/>
    <n v="13"/>
    <n v="6"/>
    <n v="29"/>
    <n v="93"/>
    <n v="2.7690933452434122E-3"/>
    <s v="MeatProducts"/>
    <n v="1"/>
    <n v="2"/>
    <n v="0"/>
    <n v="4"/>
    <n v="4"/>
    <n v="3"/>
    <n v="11"/>
    <n v="0"/>
  </r>
  <r>
    <n v="839"/>
    <n v="1975"/>
    <n v="50"/>
    <x v="3"/>
    <s v="Married"/>
    <s v="Adult"/>
    <n v="45503"/>
    <n v="1"/>
    <n v="0"/>
    <s v="25-09-2013"/>
    <n v="54"/>
    <n v="97"/>
    <n v="4"/>
    <n v="44"/>
    <n v="6"/>
    <n v="1"/>
    <n v="18"/>
    <n v="152"/>
    <n v="3.3404390919280049E-3"/>
    <s v="Wines"/>
    <n v="1"/>
    <n v="3"/>
    <n v="1"/>
    <n v="4"/>
    <n v="5"/>
    <n v="3"/>
    <n v="11"/>
    <n v="0"/>
  </r>
  <r>
    <n v="7375"/>
    <n v="1976"/>
    <n v="49"/>
    <x v="0"/>
    <s v="Together"/>
    <s v="Adult"/>
    <n v="51369"/>
    <n v="0"/>
    <n v="1"/>
    <s v="25-10-2012"/>
    <n v="84"/>
    <n v="297"/>
    <n v="7"/>
    <n v="79"/>
    <n v="0"/>
    <n v="11"/>
    <n v="182"/>
    <n v="394"/>
    <n v="7.6699955225914464E-3"/>
    <s v="Wines"/>
    <n v="2"/>
    <n v="8"/>
    <n v="2"/>
    <n v="4"/>
    <n v="8"/>
    <n v="3"/>
    <n v="11"/>
    <n v="0"/>
  </r>
  <r>
    <n v="10144"/>
    <n v="1976"/>
    <n v="49"/>
    <x v="0"/>
    <s v="Together"/>
    <s v="Adult"/>
    <n v="51369"/>
    <n v="0"/>
    <n v="1"/>
    <s v="25-10-2012"/>
    <n v="84"/>
    <n v="297"/>
    <n v="7"/>
    <n v="79"/>
    <n v="0"/>
    <n v="11"/>
    <n v="182"/>
    <n v="394"/>
    <n v="7.6699955225914464E-3"/>
    <s v="Wines"/>
    <n v="2"/>
    <n v="8"/>
    <n v="2"/>
    <n v="4"/>
    <n v="8"/>
    <n v="3"/>
    <n v="11"/>
    <n v="0"/>
  </r>
  <r>
    <n v="4580"/>
    <n v="1969"/>
    <n v="56"/>
    <x v="0"/>
    <s v="Married"/>
    <s v="Senior"/>
    <n v="75759"/>
    <n v="0"/>
    <n v="0"/>
    <s v="25-10-2013"/>
    <n v="46"/>
    <n v="1394"/>
    <n v="22"/>
    <n v="708"/>
    <n v="89"/>
    <n v="91"/>
    <n v="182"/>
    <n v="2304"/>
    <n v="3.0412228250108898E-2"/>
    <s v="Wines"/>
    <n v="1"/>
    <n v="9"/>
    <n v="7"/>
    <n v="9"/>
    <n v="5"/>
    <n v="3"/>
    <n v="11"/>
    <n v="1"/>
  </r>
  <r>
    <n v="1663"/>
    <n v="1978"/>
    <n v="47"/>
    <x v="3"/>
    <s v="Together"/>
    <s v="Adult"/>
    <n v="34043"/>
    <n v="1"/>
    <n v="0"/>
    <s v="25-10-2013"/>
    <n v="97"/>
    <n v="20"/>
    <n v="2"/>
    <n v="14"/>
    <n v="3"/>
    <n v="0"/>
    <n v="10"/>
    <n v="39"/>
    <n v="1.1456099638692241E-3"/>
    <s v="Wines"/>
    <n v="1"/>
    <n v="2"/>
    <n v="0"/>
    <n v="2"/>
    <n v="9"/>
    <n v="3"/>
    <n v="11"/>
    <n v="0"/>
  </r>
  <r>
    <n v="1232"/>
    <n v="1982"/>
    <n v="43"/>
    <x v="3"/>
    <s v="Together"/>
    <s v="Adult"/>
    <n v="70038"/>
    <n v="0"/>
    <n v="0"/>
    <s v="25-10-2013"/>
    <n v="54"/>
    <n v="587"/>
    <n v="54"/>
    <n v="348"/>
    <n v="71"/>
    <n v="54"/>
    <n v="130"/>
    <n v="1114"/>
    <n v="1.5905651217910276E-2"/>
    <s v="Wines"/>
    <n v="1"/>
    <n v="4"/>
    <n v="4"/>
    <n v="8"/>
    <n v="2"/>
    <n v="3"/>
    <n v="11"/>
    <n v="0"/>
  </r>
  <r>
    <n v="3967"/>
    <n v="1971"/>
    <n v="54"/>
    <x v="3"/>
    <s v="Married"/>
    <s v="Senior"/>
    <n v="78931"/>
    <n v="0"/>
    <n v="0"/>
    <s v="25-10-2013"/>
    <n v="19"/>
    <n v="331"/>
    <n v="197"/>
    <n v="170"/>
    <n v="58"/>
    <n v="152"/>
    <n v="35"/>
    <n v="908"/>
    <n v="1.1503718437622735E-2"/>
    <s v="Wines"/>
    <n v="1"/>
    <n v="2"/>
    <n v="8"/>
    <n v="13"/>
    <n v="1"/>
    <n v="3"/>
    <n v="11"/>
    <n v="0"/>
  </r>
  <r>
    <n v="3276"/>
    <n v="1976"/>
    <n v="49"/>
    <x v="2"/>
    <s v="Together"/>
    <s v="Adult"/>
    <n v="36301"/>
    <n v="1"/>
    <n v="0"/>
    <s v="25-10-2013"/>
    <n v="53"/>
    <n v="11"/>
    <n v="12"/>
    <n v="35"/>
    <n v="3"/>
    <n v="5"/>
    <n v="12"/>
    <n v="66"/>
    <n v="1.8181317319082119E-3"/>
    <s v="MeatProducts"/>
    <n v="1"/>
    <n v="3"/>
    <n v="0"/>
    <n v="3"/>
    <n v="7"/>
    <n v="3"/>
    <n v="11"/>
    <n v="0"/>
  </r>
  <r>
    <n v="10323"/>
    <n v="1952"/>
    <n v="73"/>
    <x v="0"/>
    <s v="Married"/>
    <s v="Senior"/>
    <n v="49413"/>
    <n v="0"/>
    <n v="1"/>
    <s v="25-10-2013"/>
    <n v="88"/>
    <n v="205"/>
    <n v="7"/>
    <n v="41"/>
    <n v="3"/>
    <n v="2"/>
    <n v="46"/>
    <n v="258"/>
    <n v="5.2212980389775973E-3"/>
    <s v="Wines"/>
    <n v="2"/>
    <n v="4"/>
    <n v="2"/>
    <n v="5"/>
    <n v="5"/>
    <n v="3"/>
    <n v="11"/>
    <n v="0"/>
  </r>
  <r>
    <n v="2345"/>
    <n v="1982"/>
    <n v="43"/>
    <x v="3"/>
    <s v="Together"/>
    <s v="Adult"/>
    <n v="70038"/>
    <n v="0"/>
    <n v="0"/>
    <s v="25-10-2013"/>
    <n v="54"/>
    <n v="587"/>
    <n v="54"/>
    <n v="348"/>
    <n v="71"/>
    <n v="54"/>
    <n v="130"/>
    <n v="1114"/>
    <n v="1.5905651217910276E-2"/>
    <s v="Wines"/>
    <n v="1"/>
    <n v="4"/>
    <n v="4"/>
    <n v="8"/>
    <n v="2"/>
    <n v="3"/>
    <n v="11"/>
    <n v="0"/>
  </r>
  <r>
    <n v="9451"/>
    <n v="1965"/>
    <n v="60"/>
    <x v="0"/>
    <s v="Married"/>
    <s v="Senior"/>
    <n v="73538"/>
    <n v="0"/>
    <n v="1"/>
    <s v="25-11-2012"/>
    <n v="92"/>
    <n v="811"/>
    <n v="76"/>
    <n v="428"/>
    <n v="99"/>
    <n v="137"/>
    <n v="107"/>
    <n v="1551"/>
    <n v="2.1091136555250346E-2"/>
    <s v="Wines"/>
    <n v="3"/>
    <n v="10"/>
    <n v="4"/>
    <n v="9"/>
    <n v="7"/>
    <n v="3"/>
    <n v="11"/>
    <n v="0"/>
  </r>
  <r>
    <n v="3498"/>
    <n v="1976"/>
    <n v="49"/>
    <x v="3"/>
    <s v="Married"/>
    <s v="Adult"/>
    <n v="55424"/>
    <n v="0"/>
    <n v="1"/>
    <s v="25-11-2012"/>
    <n v="6"/>
    <n v="462"/>
    <n v="61"/>
    <n v="184"/>
    <n v="10"/>
    <n v="53"/>
    <n v="107"/>
    <n v="770"/>
    <n v="1.3892898383371825E-2"/>
    <s v="Wines"/>
    <n v="4"/>
    <n v="7"/>
    <n v="5"/>
    <n v="9"/>
    <n v="6"/>
    <n v="3"/>
    <n v="11"/>
    <n v="1"/>
  </r>
  <r>
    <n v="6694"/>
    <n v="1964"/>
    <n v="61"/>
    <x v="0"/>
    <s v="Married"/>
    <s v="Senior"/>
    <n v="75236"/>
    <n v="0"/>
    <n v="1"/>
    <s v="25-11-2013"/>
    <n v="27"/>
    <n v="438"/>
    <n v="66"/>
    <n v="400"/>
    <n v="12"/>
    <n v="38"/>
    <n v="114"/>
    <n v="954"/>
    <n v="1.2680099952150567E-2"/>
    <s v="Wines"/>
    <n v="1"/>
    <n v="8"/>
    <n v="3"/>
    <n v="13"/>
    <n v="4"/>
    <n v="3"/>
    <n v="11"/>
    <n v="0"/>
  </r>
  <r>
    <n v="8164"/>
    <n v="1978"/>
    <n v="47"/>
    <x v="3"/>
    <s v="Married"/>
    <s v="Adult"/>
    <n v="82170"/>
    <n v="0"/>
    <n v="0"/>
    <s v="25-11-2013"/>
    <n v="13"/>
    <n v="1023"/>
    <n v="93"/>
    <n v="651"/>
    <n v="49"/>
    <n v="55"/>
    <n v="37"/>
    <n v="1871"/>
    <n v="2.2769867348180602E-2"/>
    <s v="Wines"/>
    <n v="1"/>
    <n v="5"/>
    <n v="6"/>
    <n v="7"/>
    <n v="2"/>
    <n v="3"/>
    <n v="11"/>
    <n v="0"/>
  </r>
  <r>
    <n v="3231"/>
    <n v="1973"/>
    <n v="52"/>
    <x v="0"/>
    <s v="Married"/>
    <s v="Senior"/>
    <n v="37971"/>
    <n v="1"/>
    <n v="0"/>
    <s v="25-11-2013"/>
    <n v="97"/>
    <n v="5"/>
    <n v="4"/>
    <n v="10"/>
    <n v="2"/>
    <n v="2"/>
    <n v="7"/>
    <n v="23"/>
    <n v="6.0572542203260384E-4"/>
    <s v="MeatProducts"/>
    <n v="1"/>
    <n v="1"/>
    <n v="0"/>
    <n v="3"/>
    <n v="8"/>
    <n v="3"/>
    <n v="11"/>
    <n v="0"/>
  </r>
  <r>
    <n v="8842"/>
    <n v="1971"/>
    <n v="54"/>
    <x v="0"/>
    <s v="Widow"/>
    <s v="Senior"/>
    <n v="30372"/>
    <n v="1"/>
    <n v="1"/>
    <s v="25-12-2012"/>
    <n v="33"/>
    <n v="15"/>
    <n v="0"/>
    <n v="12"/>
    <n v="7"/>
    <n v="3"/>
    <n v="7"/>
    <n v="37"/>
    <n v="1.2182273146318979E-3"/>
    <s v="Wines"/>
    <n v="3"/>
    <n v="2"/>
    <n v="0"/>
    <n v="3"/>
    <n v="7"/>
    <n v="3"/>
    <n v="11"/>
    <n v="0"/>
  </r>
  <r>
    <n v="2154"/>
    <n v="1971"/>
    <n v="54"/>
    <x v="0"/>
    <s v="Widow"/>
    <s v="Senior"/>
    <n v="30372"/>
    <n v="1"/>
    <n v="1"/>
    <s v="25-12-2012"/>
    <n v="33"/>
    <n v="15"/>
    <n v="0"/>
    <n v="12"/>
    <n v="7"/>
    <n v="3"/>
    <n v="7"/>
    <n v="37"/>
    <n v="1.2182273146318979E-3"/>
    <s v="Wines"/>
    <n v="3"/>
    <n v="2"/>
    <n v="0"/>
    <n v="3"/>
    <n v="7"/>
    <n v="3"/>
    <n v="11"/>
    <n v="0"/>
  </r>
  <r>
    <n v="10841"/>
    <n v="1975"/>
    <n v="50"/>
    <x v="3"/>
    <s v="Together"/>
    <s v="Adult"/>
    <n v="56559"/>
    <n v="0"/>
    <n v="1"/>
    <s v="25-12-2012"/>
    <n v="46"/>
    <n v="226"/>
    <n v="22"/>
    <n v="133"/>
    <n v="41"/>
    <n v="31"/>
    <n v="31"/>
    <n v="453"/>
    <n v="8.0093353842889733E-3"/>
    <s v="Wines"/>
    <n v="3"/>
    <n v="4"/>
    <n v="3"/>
    <n v="8"/>
    <n v="4"/>
    <n v="3"/>
    <n v="11"/>
    <n v="0"/>
  </r>
  <r>
    <n v="5084"/>
    <n v="1975"/>
    <n v="50"/>
    <x v="0"/>
    <s v="Widow"/>
    <s v="Adult"/>
    <n v="58330"/>
    <n v="0"/>
    <n v="1"/>
    <s v="25-12-2013"/>
    <n v="87"/>
    <n v="445"/>
    <n v="53"/>
    <n v="213"/>
    <n v="104"/>
    <n v="98"/>
    <n v="151"/>
    <n v="913"/>
    <n v="1.5652322989885135E-2"/>
    <s v="Wines"/>
    <n v="1"/>
    <n v="6"/>
    <n v="4"/>
    <n v="13"/>
    <n v="4"/>
    <n v="3"/>
    <n v="11"/>
    <n v="0"/>
  </r>
  <r>
    <n v="7094"/>
    <n v="1975"/>
    <n v="50"/>
    <x v="0"/>
    <s v="Widow"/>
    <s v="Adult"/>
    <n v="58330"/>
    <n v="0"/>
    <n v="1"/>
    <s v="25-12-2013"/>
    <n v="87"/>
    <n v="445"/>
    <n v="53"/>
    <n v="213"/>
    <n v="104"/>
    <n v="98"/>
    <n v="151"/>
    <n v="913"/>
    <n v="1.5652322989885135E-2"/>
    <s v="Wines"/>
    <n v="1"/>
    <n v="6"/>
    <n v="4"/>
    <n v="13"/>
    <n v="4"/>
    <n v="3"/>
    <n v="11"/>
    <n v="0"/>
  </r>
  <r>
    <n v="9140"/>
    <n v="1960"/>
    <n v="65"/>
    <x v="2"/>
    <s v="Together"/>
    <s v="Senior"/>
    <n v="50523"/>
    <n v="1"/>
    <n v="1"/>
    <s v="25-12-2013"/>
    <n v="89"/>
    <n v="51"/>
    <n v="4"/>
    <n v="24"/>
    <n v="4"/>
    <n v="7"/>
    <n v="1"/>
    <n v="90"/>
    <n v="1.781366902202957E-3"/>
    <s v="Wines"/>
    <n v="2"/>
    <n v="2"/>
    <n v="0"/>
    <n v="4"/>
    <n v="6"/>
    <n v="3"/>
    <n v="11"/>
    <n v="0"/>
  </r>
  <r>
    <n v="2712"/>
    <n v="1956"/>
    <n v="69"/>
    <x v="0"/>
    <s v="Married"/>
    <s v="Senior"/>
    <n v="71866"/>
    <n v="0"/>
    <n v="1"/>
    <s v="25-12-2013"/>
    <n v="85"/>
    <n v="184"/>
    <n v="178"/>
    <n v="178"/>
    <n v="103"/>
    <n v="39"/>
    <n v="33"/>
    <n v="682"/>
    <n v="9.4898839506859997E-3"/>
    <s v="Wines"/>
    <n v="1"/>
    <n v="6"/>
    <n v="3"/>
    <n v="10"/>
    <n v="3"/>
    <n v="3"/>
    <n v="11"/>
    <n v="0"/>
  </r>
  <r>
    <n v="1177"/>
    <n v="1966"/>
    <n v="59"/>
    <x v="1"/>
    <s v="Together"/>
    <s v="Senior"/>
    <n v="49618"/>
    <n v="1"/>
    <n v="1"/>
    <s v="26-01-2013"/>
    <n v="77"/>
    <n v="80"/>
    <n v="3"/>
    <n v="26"/>
    <n v="4"/>
    <n v="2"/>
    <n v="14"/>
    <n v="115"/>
    <n v="2.3177072836470637E-3"/>
    <s v="Wines"/>
    <n v="4"/>
    <n v="3"/>
    <n v="1"/>
    <n v="3"/>
    <n v="7"/>
    <n v="3"/>
    <n v="11"/>
    <n v="0"/>
  </r>
  <r>
    <n v="1627"/>
    <n v="1957"/>
    <n v="68"/>
    <x v="2"/>
    <s v="Divorced"/>
    <s v="Senior"/>
    <n v="77297"/>
    <n v="0"/>
    <n v="0"/>
    <s v="26-01-2013"/>
    <n v="84"/>
    <n v="408"/>
    <n v="61"/>
    <n v="109"/>
    <n v="48"/>
    <n v="122"/>
    <n v="41"/>
    <n v="748"/>
    <n v="9.6769602960011386E-3"/>
    <s v="Wines"/>
    <n v="1"/>
    <n v="5"/>
    <n v="7"/>
    <n v="9"/>
    <n v="4"/>
    <n v="3"/>
    <n v="11"/>
    <n v="0"/>
  </r>
  <r>
    <n v="9029"/>
    <n v="1972"/>
    <n v="53"/>
    <x v="3"/>
    <s v="Married"/>
    <s v="Senior"/>
    <n v="70116"/>
    <n v="0"/>
    <n v="0"/>
    <s v="26-01-2013"/>
    <n v="73"/>
    <n v="707"/>
    <n v="44"/>
    <n v="603"/>
    <n v="95"/>
    <n v="58"/>
    <n v="29"/>
    <n v="1507"/>
    <n v="2.149295453248902E-2"/>
    <s v="Wines"/>
    <n v="1"/>
    <n v="2"/>
    <n v="8"/>
    <n v="12"/>
    <n v="1"/>
    <n v="3"/>
    <n v="11"/>
    <n v="0"/>
  </r>
  <r>
    <n v="3436"/>
    <n v="1969"/>
    <n v="56"/>
    <x v="0"/>
    <s v="Married"/>
    <s v="Senior"/>
    <n v="14045"/>
    <n v="1"/>
    <n v="0"/>
    <s v="26-01-2014"/>
    <n v="24"/>
    <n v="11"/>
    <n v="0"/>
    <n v="5"/>
    <n v="2"/>
    <n v="1"/>
    <n v="1"/>
    <n v="19"/>
    <n v="1.3527945888216447E-3"/>
    <s v="Wines"/>
    <n v="1"/>
    <n v="1"/>
    <n v="0"/>
    <n v="3"/>
    <n v="7"/>
    <n v="3"/>
    <n v="11"/>
    <n v="0"/>
  </r>
  <r>
    <n v="9671"/>
    <n v="1968"/>
    <n v="57"/>
    <x v="0"/>
    <s v="Married"/>
    <s v="Senior"/>
    <n v="19514"/>
    <n v="1"/>
    <n v="1"/>
    <s v="26-01-2014"/>
    <n v="47"/>
    <n v="14"/>
    <n v="3"/>
    <n v="21"/>
    <n v="2"/>
    <n v="1"/>
    <n v="28"/>
    <n v="41"/>
    <n v="2.1010556523521572E-3"/>
    <s v="GoldProds"/>
    <n v="4"/>
    <n v="3"/>
    <n v="1"/>
    <n v="2"/>
    <n v="8"/>
    <n v="3"/>
    <n v="11"/>
    <n v="1"/>
  </r>
  <r>
    <n v="4964"/>
    <n v="1958"/>
    <n v="67"/>
    <x v="3"/>
    <s v="Together"/>
    <s v="Senior"/>
    <n v="74250"/>
    <n v="0"/>
    <n v="0"/>
    <s v="26-01-2014"/>
    <n v="90"/>
    <n v="680"/>
    <n v="11"/>
    <n v="392"/>
    <n v="75"/>
    <n v="0"/>
    <n v="0"/>
    <n v="1158"/>
    <n v="1.5595959595959595E-2"/>
    <s v="Wines"/>
    <n v="1"/>
    <n v="2"/>
    <n v="11"/>
    <n v="4"/>
    <n v="1"/>
    <n v="3"/>
    <n v="11"/>
    <n v="0"/>
  </r>
  <r>
    <n v="4297"/>
    <n v="1969"/>
    <n v="56"/>
    <x v="0"/>
    <s v="Together"/>
    <s v="Senior"/>
    <n v="23228"/>
    <n v="1"/>
    <n v="0"/>
    <s v="26-01-2014"/>
    <n v="71"/>
    <n v="13"/>
    <n v="2"/>
    <n v="18"/>
    <n v="6"/>
    <n v="1"/>
    <n v="0"/>
    <n v="40"/>
    <n v="1.7220595832615809E-3"/>
    <s v="MeatProducts"/>
    <n v="2"/>
    <n v="2"/>
    <n v="0"/>
    <n v="3"/>
    <n v="8"/>
    <n v="3"/>
    <n v="11"/>
    <n v="0"/>
  </r>
  <r>
    <n v="8975"/>
    <n v="1968"/>
    <n v="57"/>
    <x v="0"/>
    <s v="Married"/>
    <s v="Senior"/>
    <n v="19514"/>
    <n v="1"/>
    <n v="1"/>
    <s v="26-01-2014"/>
    <n v="47"/>
    <n v="14"/>
    <n v="3"/>
    <n v="21"/>
    <n v="2"/>
    <n v="1"/>
    <n v="28"/>
    <n v="41"/>
    <n v="2.1010556523521572E-3"/>
    <s v="GoldProds"/>
    <n v="4"/>
    <n v="3"/>
    <n v="1"/>
    <n v="2"/>
    <n v="8"/>
    <n v="3"/>
    <n v="11"/>
    <n v="0"/>
  </r>
  <r>
    <n v="8233"/>
    <n v="1950"/>
    <n v="75"/>
    <x v="1"/>
    <s v="Widow"/>
    <s v="Senior"/>
    <n v="64866"/>
    <n v="0"/>
    <n v="1"/>
    <s v="26-01-2014"/>
    <n v="9"/>
    <n v="508"/>
    <n v="5"/>
    <n v="21"/>
    <n v="7"/>
    <n v="5"/>
    <n v="10"/>
    <n v="546"/>
    <n v="8.4173526963278143E-3"/>
    <s v="Wines"/>
    <n v="4"/>
    <n v="7"/>
    <n v="3"/>
    <n v="7"/>
    <n v="5"/>
    <n v="3"/>
    <n v="11"/>
    <n v="0"/>
  </r>
  <r>
    <n v="10770"/>
    <n v="1959"/>
    <n v="66"/>
    <x v="0"/>
    <s v="Married"/>
    <s v="Senior"/>
    <n v="65492"/>
    <n v="0"/>
    <n v="0"/>
    <s v="26-01-2014"/>
    <n v="73"/>
    <n v="247"/>
    <n v="161"/>
    <n v="295"/>
    <n v="210"/>
    <n v="85"/>
    <n v="47"/>
    <n v="998"/>
    <n v="1.5238502412508398E-2"/>
    <s v="MeatProducts"/>
    <n v="2"/>
    <n v="4"/>
    <n v="7"/>
    <n v="13"/>
    <n v="2"/>
    <n v="3"/>
    <n v="11"/>
    <n v="0"/>
  </r>
  <r>
    <n v="10319"/>
    <n v="1971"/>
    <n v="54"/>
    <x v="0"/>
    <s v="Married"/>
    <s v="Senior"/>
    <n v="66303"/>
    <n v="0"/>
    <n v="1"/>
    <s v="26-02-2013"/>
    <n v="56"/>
    <n v="1090"/>
    <n v="12"/>
    <n v="96"/>
    <n v="16"/>
    <n v="12"/>
    <n v="60"/>
    <n v="1226"/>
    <n v="1.8490867683211922E-2"/>
    <s v="Wines"/>
    <n v="4"/>
    <n v="3"/>
    <n v="4"/>
    <n v="11"/>
    <n v="8"/>
    <n v="3"/>
    <n v="11"/>
    <n v="0"/>
  </r>
  <r>
    <n v="2961"/>
    <n v="1982"/>
    <n v="43"/>
    <x v="0"/>
    <s v="Married"/>
    <s v="Adult"/>
    <n v="42081"/>
    <n v="1"/>
    <n v="0"/>
    <s v="26-02-2013"/>
    <n v="86"/>
    <n v="175"/>
    <n v="10"/>
    <n v="110"/>
    <n v="54"/>
    <n v="6"/>
    <n v="27"/>
    <n v="355"/>
    <n v="8.4361113091418923E-3"/>
    <s v="Wines"/>
    <n v="2"/>
    <n v="6"/>
    <n v="3"/>
    <n v="4"/>
    <n v="6"/>
    <n v="3"/>
    <n v="11"/>
    <n v="0"/>
  </r>
  <r>
    <n v="10613"/>
    <n v="1958"/>
    <n v="67"/>
    <x v="3"/>
    <s v="Together"/>
    <s v="Senior"/>
    <n v="37334"/>
    <n v="1"/>
    <n v="1"/>
    <s v="26-02-2014"/>
    <n v="44"/>
    <n v="26"/>
    <n v="1"/>
    <n v="16"/>
    <n v="2"/>
    <n v="2"/>
    <n v="15"/>
    <n v="47"/>
    <n v="1.2589060909626614E-3"/>
    <s v="Wines"/>
    <n v="4"/>
    <n v="3"/>
    <n v="0"/>
    <n v="4"/>
    <n v="4"/>
    <n v="3"/>
    <n v="11"/>
    <n v="0"/>
  </r>
  <r>
    <n v="8079"/>
    <n v="1982"/>
    <n v="43"/>
    <x v="0"/>
    <s v="Married"/>
    <s v="Adult"/>
    <n v="22448"/>
    <n v="1"/>
    <n v="0"/>
    <s v="26-02-2014"/>
    <n v="86"/>
    <n v="3"/>
    <n v="1"/>
    <n v="8"/>
    <n v="23"/>
    <n v="2"/>
    <n v="18"/>
    <n v="37"/>
    <n v="1.6482537419814684E-3"/>
    <s v="FishProducts"/>
    <n v="3"/>
    <n v="2"/>
    <n v="1"/>
    <n v="3"/>
    <n v="3"/>
    <n v="3"/>
    <n v="11"/>
    <n v="0"/>
  </r>
  <r>
    <n v="4653"/>
    <n v="1978"/>
    <n v="47"/>
    <x v="0"/>
    <s v="Together"/>
    <s v="Adult"/>
    <n v="42011"/>
    <n v="1"/>
    <n v="0"/>
    <s v="26-03-2013"/>
    <n v="46"/>
    <n v="131"/>
    <n v="0"/>
    <n v="16"/>
    <n v="2"/>
    <n v="1"/>
    <n v="39"/>
    <n v="150"/>
    <n v="3.570493442193711E-3"/>
    <s v="Wines"/>
    <n v="4"/>
    <n v="3"/>
    <n v="1"/>
    <n v="4"/>
    <n v="8"/>
    <n v="3"/>
    <n v="11"/>
    <n v="0"/>
  </r>
  <r>
    <n v="8629"/>
    <n v="1956"/>
    <n v="69"/>
    <x v="0"/>
    <s v="Widow"/>
    <s v="Senior"/>
    <n v="46984"/>
    <n v="1"/>
    <n v="1"/>
    <s v="26-03-2013"/>
    <n v="71"/>
    <n v="19"/>
    <n v="1"/>
    <n v="10"/>
    <n v="2"/>
    <n v="1"/>
    <n v="8"/>
    <n v="33"/>
    <n v="7.0236676315341389E-4"/>
    <s v="Wines"/>
    <n v="1"/>
    <n v="1"/>
    <n v="0"/>
    <n v="3"/>
    <n v="5"/>
    <n v="3"/>
    <n v="11"/>
    <n v="0"/>
  </r>
  <r>
    <n v="115"/>
    <n v="1966"/>
    <n v="59"/>
    <x v="1"/>
    <s v="Single"/>
    <s v="Senior"/>
    <n v="43456"/>
    <n v="0"/>
    <n v="1"/>
    <s v="26-03-2013"/>
    <n v="0"/>
    <n v="275"/>
    <n v="11"/>
    <n v="68"/>
    <n v="25"/>
    <n v="7"/>
    <n v="7"/>
    <n v="386"/>
    <n v="8.8825478645066271E-3"/>
    <s v="Wines"/>
    <n v="3"/>
    <n v="5"/>
    <n v="1"/>
    <n v="8"/>
    <n v="5"/>
    <n v="3"/>
    <n v="11"/>
    <n v="0"/>
  </r>
  <r>
    <n v="9167"/>
    <n v="1956"/>
    <n v="69"/>
    <x v="0"/>
    <s v="Married"/>
    <s v="Senior"/>
    <n v="67131"/>
    <n v="0"/>
    <n v="1"/>
    <s v="26-03-2013"/>
    <n v="72"/>
    <n v="465"/>
    <n v="71"/>
    <n v="250"/>
    <n v="93"/>
    <n v="35"/>
    <n v="62"/>
    <n v="914"/>
    <n v="1.361517033859171E-2"/>
    <s v="Wines"/>
    <n v="3"/>
    <n v="9"/>
    <n v="2"/>
    <n v="12"/>
    <n v="6"/>
    <n v="3"/>
    <n v="11"/>
    <n v="0"/>
  </r>
  <r>
    <n v="8315"/>
    <n v="1995"/>
    <n v="30"/>
    <x v="0"/>
    <s v="Single"/>
    <s v="Young Adult"/>
    <n v="34824"/>
    <n v="0"/>
    <n v="0"/>
    <s v="26-03-2014"/>
    <n v="65"/>
    <n v="4"/>
    <n v="2"/>
    <n v="11"/>
    <n v="2"/>
    <n v="0"/>
    <n v="4"/>
    <n v="19"/>
    <n v="5.4560073512520098E-4"/>
    <s v="MeatProducts"/>
    <n v="1"/>
    <n v="1"/>
    <n v="0"/>
    <n v="2"/>
    <n v="6"/>
    <n v="3"/>
    <n v="11"/>
    <n v="0"/>
  </r>
  <r>
    <n v="5184"/>
    <n v="1995"/>
    <n v="30"/>
    <x v="0"/>
    <s v="Single"/>
    <s v="Young Adult"/>
    <n v="34824"/>
    <n v="0"/>
    <n v="0"/>
    <s v="26-03-2014"/>
    <n v="65"/>
    <n v="4"/>
    <n v="2"/>
    <n v="11"/>
    <n v="2"/>
    <n v="0"/>
    <n v="4"/>
    <n v="19"/>
    <n v="5.4560073512520098E-4"/>
    <s v="MeatProducts"/>
    <n v="1"/>
    <n v="1"/>
    <n v="0"/>
    <n v="2"/>
    <n v="6"/>
    <n v="3"/>
    <n v="11"/>
    <n v="0"/>
  </r>
  <r>
    <n v="1833"/>
    <n v="1974"/>
    <n v="51"/>
    <x v="3"/>
    <s v="Single"/>
    <s v="Senior"/>
    <n v="39190"/>
    <n v="1"/>
    <n v="0"/>
    <s v="26-04-2014"/>
    <n v="91"/>
    <n v="68"/>
    <n v="8"/>
    <n v="18"/>
    <n v="19"/>
    <n v="8"/>
    <n v="12"/>
    <n v="121"/>
    <n v="3.0875223271242666E-3"/>
    <s v="Wines"/>
    <n v="2"/>
    <n v="2"/>
    <n v="1"/>
    <n v="4"/>
    <n v="5"/>
    <n v="3"/>
    <n v="11"/>
    <n v="0"/>
  </r>
  <r>
    <n v="8786"/>
    <n v="1956"/>
    <n v="69"/>
    <x v="1"/>
    <s v="Married"/>
    <s v="Senior"/>
    <n v="62058"/>
    <n v="0"/>
    <n v="1"/>
    <s v="26-05-2013"/>
    <n v="52"/>
    <n v="301"/>
    <n v="7"/>
    <n v="74"/>
    <n v="10"/>
    <n v="0"/>
    <n v="58"/>
    <n v="392"/>
    <n v="6.3166715008540399E-3"/>
    <s v="Wines"/>
    <n v="4"/>
    <n v="6"/>
    <n v="1"/>
    <n v="7"/>
    <n v="6"/>
    <n v="3"/>
    <n v="11"/>
    <n v="0"/>
  </r>
  <r>
    <n v="8643"/>
    <n v="1971"/>
    <n v="54"/>
    <x v="0"/>
    <s v="Together"/>
    <s v="Senior"/>
    <n v="69930"/>
    <n v="0"/>
    <n v="0"/>
    <s v="26-05-2013"/>
    <n v="21"/>
    <n v="252"/>
    <n v="98"/>
    <n v="827"/>
    <n v="219"/>
    <n v="70"/>
    <n v="196"/>
    <n v="1466"/>
    <n v="2.0963820963820965E-2"/>
    <s v="MeatProducts"/>
    <n v="1"/>
    <n v="4"/>
    <n v="5"/>
    <n v="12"/>
    <n v="3"/>
    <n v="3"/>
    <n v="11"/>
    <n v="0"/>
  </r>
  <r>
    <n v="73"/>
    <n v="1953"/>
    <n v="72"/>
    <x v="3"/>
    <s v="Single"/>
    <s v="Senior"/>
    <n v="51411"/>
    <n v="1"/>
    <n v="2"/>
    <s v="26-05-2013"/>
    <n v="81"/>
    <n v="14"/>
    <n v="0"/>
    <n v="3"/>
    <n v="0"/>
    <n v="0"/>
    <n v="1"/>
    <n v="17"/>
    <n v="3.3066853397132907E-4"/>
    <s v="Wines"/>
    <n v="1"/>
    <n v="0"/>
    <n v="0"/>
    <n v="3"/>
    <n v="5"/>
    <n v="3"/>
    <n v="11"/>
    <n v="0"/>
  </r>
  <r>
    <n v="5883"/>
    <n v="1972"/>
    <n v="53"/>
    <x v="0"/>
    <s v="Married"/>
    <s v="Senior"/>
    <n v="77981"/>
    <n v="1"/>
    <n v="0"/>
    <s v="26-05-2013"/>
    <n v="78"/>
    <n v="138"/>
    <n v="120"/>
    <n v="204"/>
    <n v="16"/>
    <n v="126"/>
    <n v="60"/>
    <n v="604"/>
    <n v="7.7454764622151553E-3"/>
    <s v="MeatProducts"/>
    <n v="3"/>
    <n v="7"/>
    <n v="4"/>
    <n v="7"/>
    <n v="5"/>
    <n v="3"/>
    <n v="11"/>
    <n v="0"/>
  </r>
  <r>
    <n v="7186"/>
    <n v="1966"/>
    <n v="59"/>
    <x v="3"/>
    <s v="Together"/>
    <s v="Senior"/>
    <n v="30843"/>
    <n v="1"/>
    <n v="1"/>
    <s v="26-05-2014"/>
    <n v="43"/>
    <n v="24"/>
    <n v="0"/>
    <n v="2"/>
    <n v="0"/>
    <n v="0"/>
    <n v="9"/>
    <n v="26"/>
    <n v="8.4297895794831895E-4"/>
    <s v="Wines"/>
    <n v="2"/>
    <n v="1"/>
    <n v="1"/>
    <n v="2"/>
    <n v="5"/>
    <n v="3"/>
    <n v="11"/>
    <n v="0"/>
  </r>
  <r>
    <n v="843"/>
    <n v="1971"/>
    <n v="54"/>
    <x v="0"/>
    <s v="Married"/>
    <s v="Senior"/>
    <n v="64722"/>
    <n v="1"/>
    <n v="0"/>
    <s v="26-05-2014"/>
    <n v="47"/>
    <n v="303"/>
    <n v="0"/>
    <n v="280"/>
    <n v="60"/>
    <n v="147"/>
    <n v="15"/>
    <n v="790"/>
    <n v="1.2206050492877228E-2"/>
    <s v="Wines"/>
    <n v="4"/>
    <n v="8"/>
    <n v="2"/>
    <n v="11"/>
    <n v="6"/>
    <n v="3"/>
    <n v="11"/>
    <n v="0"/>
  </r>
  <r>
    <n v="1743"/>
    <n v="1974"/>
    <n v="51"/>
    <x v="0"/>
    <s v="Single"/>
    <s v="Senior"/>
    <n v="69719"/>
    <n v="0"/>
    <n v="0"/>
    <s v="26-05-2014"/>
    <n v="99"/>
    <n v="273"/>
    <n v="86"/>
    <n v="208"/>
    <n v="177"/>
    <n v="14"/>
    <n v="43"/>
    <n v="758"/>
    <n v="1.0872215608370745E-2"/>
    <s v="Wines"/>
    <n v="1"/>
    <n v="2"/>
    <n v="3"/>
    <n v="5"/>
    <n v="1"/>
    <n v="3"/>
    <n v="11"/>
    <n v="0"/>
  </r>
  <r>
    <n v="5562"/>
    <n v="1974"/>
    <n v="51"/>
    <x v="0"/>
    <s v="Married"/>
    <s v="Senior"/>
    <n v="60093"/>
    <n v="0"/>
    <n v="1"/>
    <s v="26-06-2013"/>
    <n v="92"/>
    <n v="502"/>
    <n v="12"/>
    <n v="109"/>
    <n v="16"/>
    <n v="6"/>
    <n v="90"/>
    <n v="645"/>
    <n v="1.0733363286905297E-2"/>
    <s v="Wines"/>
    <n v="2"/>
    <n v="7"/>
    <n v="2"/>
    <n v="10"/>
    <n v="6"/>
    <n v="3"/>
    <n v="11"/>
    <n v="0"/>
  </r>
  <r>
    <n v="1225"/>
    <n v="1963"/>
    <n v="62"/>
    <x v="0"/>
    <s v="Married"/>
    <s v="Senior"/>
    <n v="80124"/>
    <n v="0"/>
    <n v="0"/>
    <s v="26-06-2014"/>
    <n v="47"/>
    <n v="483"/>
    <n v="84"/>
    <n v="398"/>
    <n v="205"/>
    <n v="84"/>
    <n v="241"/>
    <n v="1254"/>
    <n v="1.5650741350906095E-2"/>
    <s v="Wines"/>
    <n v="1"/>
    <n v="3"/>
    <n v="7"/>
    <n v="8"/>
    <n v="1"/>
    <n v="3"/>
    <n v="11"/>
    <n v="0"/>
  </r>
  <r>
    <n v="7059"/>
    <n v="1963"/>
    <n v="62"/>
    <x v="0"/>
    <s v="Married"/>
    <s v="Senior"/>
    <n v="80124"/>
    <n v="0"/>
    <n v="0"/>
    <s v="26-06-2014"/>
    <n v="47"/>
    <n v="483"/>
    <n v="84"/>
    <n v="398"/>
    <n v="205"/>
    <n v="84"/>
    <n v="241"/>
    <n v="1254"/>
    <n v="1.5650741350906095E-2"/>
    <s v="Wines"/>
    <n v="1"/>
    <n v="3"/>
    <n v="7"/>
    <n v="8"/>
    <n v="1"/>
    <n v="3"/>
    <n v="11"/>
    <n v="0"/>
  </r>
  <r>
    <n v="6382"/>
    <n v="1953"/>
    <n v="72"/>
    <x v="0"/>
    <s v="Together"/>
    <s v="Senior"/>
    <n v="48794"/>
    <n v="1"/>
    <n v="1"/>
    <s v="26-06-2014"/>
    <n v="97"/>
    <n v="25"/>
    <n v="0"/>
    <n v="11"/>
    <n v="3"/>
    <n v="0"/>
    <n v="15"/>
    <n v="39"/>
    <n v="7.9927859982784771E-4"/>
    <s v="Wines"/>
    <n v="1"/>
    <n v="1"/>
    <n v="0"/>
    <n v="3"/>
    <n v="4"/>
    <n v="3"/>
    <n v="11"/>
    <n v="0"/>
  </r>
  <r>
    <n v="9014"/>
    <n v="1975"/>
    <n v="50"/>
    <x v="0"/>
    <s v="Married"/>
    <s v="Adult"/>
    <n v="37085"/>
    <n v="1"/>
    <n v="1"/>
    <s v="26-06-2014"/>
    <n v="65"/>
    <n v="39"/>
    <n v="1"/>
    <n v="16"/>
    <n v="2"/>
    <n v="0"/>
    <n v="3"/>
    <n v="58"/>
    <n v="1.5639746528245922E-3"/>
    <s v="Wines"/>
    <n v="4"/>
    <n v="3"/>
    <n v="0"/>
    <n v="3"/>
    <n v="8"/>
    <n v="3"/>
    <n v="11"/>
    <n v="0"/>
  </r>
  <r>
    <n v="3083"/>
    <n v="1974"/>
    <n v="51"/>
    <x v="0"/>
    <s v="Married"/>
    <s v="Senior"/>
    <n v="45837"/>
    <n v="1"/>
    <n v="1"/>
    <s v="26-07-2013"/>
    <n v="88"/>
    <n v="215"/>
    <n v="13"/>
    <n v="87"/>
    <n v="17"/>
    <n v="17"/>
    <n v="24"/>
    <n v="349"/>
    <n v="7.6139363396382836E-3"/>
    <s v="Wines"/>
    <n v="5"/>
    <n v="6"/>
    <n v="2"/>
    <n v="5"/>
    <n v="7"/>
    <n v="3"/>
    <n v="11"/>
    <n v="0"/>
  </r>
  <r>
    <n v="9239"/>
    <n v="1961"/>
    <n v="64"/>
    <x v="1"/>
    <s v="Married"/>
    <s v="Senior"/>
    <n v="61923"/>
    <n v="0"/>
    <n v="2"/>
    <s v="26-07-2013"/>
    <n v="94"/>
    <n v="92"/>
    <n v="4"/>
    <n v="18"/>
    <n v="3"/>
    <n v="3"/>
    <n v="6"/>
    <n v="120"/>
    <n v="1.937890606075287E-3"/>
    <s v="Wines"/>
    <n v="1"/>
    <n v="2"/>
    <n v="1"/>
    <n v="4"/>
    <n v="3"/>
    <n v="3"/>
    <n v="11"/>
    <n v="0"/>
  </r>
  <r>
    <n v="8278"/>
    <n v="1990"/>
    <n v="35"/>
    <x v="3"/>
    <s v="Married"/>
    <s v="Adult"/>
    <n v="74214"/>
    <n v="0"/>
    <n v="0"/>
    <s v="26-08-2012"/>
    <n v="3"/>
    <n v="863"/>
    <n v="83"/>
    <n v="547"/>
    <n v="86"/>
    <n v="99"/>
    <n v="33"/>
    <n v="1678"/>
    <n v="2.2610289163769639E-2"/>
    <s v="Wines"/>
    <n v="1"/>
    <n v="8"/>
    <n v="2"/>
    <n v="5"/>
    <n v="5"/>
    <n v="3"/>
    <n v="11"/>
    <n v="0"/>
  </r>
  <r>
    <n v="195"/>
    <n v="1972"/>
    <n v="53"/>
    <x v="0"/>
    <s v="Single"/>
    <s v="Senior"/>
    <n v="38808"/>
    <n v="1"/>
    <n v="0"/>
    <s v="26-08-2012"/>
    <n v="21"/>
    <n v="125"/>
    <n v="17"/>
    <n v="52"/>
    <n v="3"/>
    <n v="19"/>
    <n v="30"/>
    <n v="216"/>
    <n v="5.5658627087198514E-3"/>
    <s v="Wines"/>
    <n v="4"/>
    <n v="5"/>
    <n v="1"/>
    <n v="4"/>
    <n v="8"/>
    <n v="3"/>
    <n v="11"/>
    <n v="1"/>
  </r>
  <r>
    <n v="4643"/>
    <n v="1973"/>
    <n v="52"/>
    <x v="0"/>
    <s v="Married"/>
    <s v="Senior"/>
    <n v="27803"/>
    <n v="1"/>
    <n v="0"/>
    <s v="26-08-2012"/>
    <n v="40"/>
    <n v="8"/>
    <n v="26"/>
    <n v="46"/>
    <n v="38"/>
    <n v="9"/>
    <n v="49"/>
    <n v="127"/>
    <n v="4.5678523900298529E-3"/>
    <s v="GoldProds"/>
    <n v="2"/>
    <n v="3"/>
    <n v="0"/>
    <n v="4"/>
    <n v="8"/>
    <n v="3"/>
    <n v="11"/>
    <n v="0"/>
  </r>
  <r>
    <n v="10260"/>
    <n v="1965"/>
    <n v="60"/>
    <x v="1"/>
    <s v="Together"/>
    <s v="Senior"/>
    <n v="45143"/>
    <n v="0"/>
    <n v="1"/>
    <s v="26-08-2013"/>
    <n v="74"/>
    <n v="202"/>
    <n v="5"/>
    <n v="74"/>
    <n v="11"/>
    <n v="5"/>
    <n v="14"/>
    <n v="297"/>
    <n v="6.5790931041357463E-3"/>
    <s v="Wines"/>
    <n v="3"/>
    <n v="6"/>
    <n v="1"/>
    <n v="5"/>
    <n v="7"/>
    <n v="3"/>
    <n v="11"/>
    <n v="0"/>
  </r>
  <r>
    <n v="2262"/>
    <n v="1965"/>
    <n v="60"/>
    <x v="1"/>
    <s v="Together"/>
    <s v="Senior"/>
    <n v="45143"/>
    <n v="0"/>
    <n v="1"/>
    <s v="26-08-2013"/>
    <n v="74"/>
    <n v="202"/>
    <n v="5"/>
    <n v="74"/>
    <n v="11"/>
    <n v="5"/>
    <n v="14"/>
    <n v="297"/>
    <n v="6.5790931041357463E-3"/>
    <s v="Wines"/>
    <n v="3"/>
    <n v="6"/>
    <n v="1"/>
    <n v="5"/>
    <n v="7"/>
    <n v="3"/>
    <n v="11"/>
    <n v="0"/>
  </r>
  <r>
    <n v="87"/>
    <n v="1981"/>
    <n v="44"/>
    <x v="2"/>
    <s v="Married"/>
    <s v="Adult"/>
    <n v="27733"/>
    <n v="1"/>
    <n v="0"/>
    <s v="26-08-2013"/>
    <n v="16"/>
    <n v="0"/>
    <n v="7"/>
    <n v="5"/>
    <n v="26"/>
    <n v="2"/>
    <n v="17"/>
    <n v="40"/>
    <n v="1.4423250279450475E-3"/>
    <s v="FishProducts"/>
    <n v="2"/>
    <n v="2"/>
    <n v="0"/>
    <n v="3"/>
    <n v="7"/>
    <n v="3"/>
    <n v="11"/>
    <n v="0"/>
  </r>
  <r>
    <n v="1343"/>
    <n v="1968"/>
    <n v="57"/>
    <x v="0"/>
    <s v="Together"/>
    <s v="Senior"/>
    <n v="58554"/>
    <n v="1"/>
    <n v="1"/>
    <s v="26-09-2012"/>
    <n v="55"/>
    <n v="368"/>
    <n v="24"/>
    <n v="68"/>
    <n v="38"/>
    <n v="0"/>
    <n v="88"/>
    <n v="498"/>
    <n v="8.50496977149298E-3"/>
    <s v="Wines"/>
    <n v="6"/>
    <n v="8"/>
    <n v="2"/>
    <n v="6"/>
    <n v="7"/>
    <n v="3"/>
    <n v="11"/>
    <n v="0"/>
  </r>
  <r>
    <n v="5453"/>
    <n v="1956"/>
    <n v="69"/>
    <x v="1"/>
    <s v="Married"/>
    <s v="Senior"/>
    <n v="90226"/>
    <n v="0"/>
    <n v="0"/>
    <s v="26-09-2012"/>
    <n v="26"/>
    <n v="1083"/>
    <n v="108"/>
    <n v="649"/>
    <n v="253"/>
    <n v="151"/>
    <n v="108"/>
    <n v="2244"/>
    <n v="2.4870879790747678E-2"/>
    <s v="Wines"/>
    <n v="1"/>
    <n v="4"/>
    <n v="7"/>
    <n v="12"/>
    <n v="2"/>
    <n v="3"/>
    <n v="11"/>
    <n v="0"/>
  </r>
  <r>
    <n v="4749"/>
    <n v="1968"/>
    <n v="57"/>
    <x v="0"/>
    <s v="Together"/>
    <s v="Senior"/>
    <n v="58554"/>
    <n v="1"/>
    <n v="1"/>
    <s v="26-09-2012"/>
    <n v="55"/>
    <n v="368"/>
    <n v="24"/>
    <n v="68"/>
    <n v="38"/>
    <n v="0"/>
    <n v="88"/>
    <n v="498"/>
    <n v="8.50496977149298E-3"/>
    <s v="Wines"/>
    <n v="6"/>
    <n v="8"/>
    <n v="2"/>
    <n v="6"/>
    <n v="7"/>
    <n v="3"/>
    <n v="11"/>
    <n v="0"/>
  </r>
  <r>
    <n v="7829"/>
    <n v="1900"/>
    <n v="125"/>
    <x v="2"/>
    <s v="Divorced"/>
    <s v="Senior"/>
    <n v="36640"/>
    <n v="1"/>
    <n v="0"/>
    <s v="26-09-2013"/>
    <n v="99"/>
    <n v="15"/>
    <n v="6"/>
    <n v="8"/>
    <n v="7"/>
    <n v="4"/>
    <n v="25"/>
    <n v="40"/>
    <n v="1.0917030567685589E-3"/>
    <s v="GoldProds"/>
    <n v="1"/>
    <n v="2"/>
    <n v="1"/>
    <n v="2"/>
    <n v="5"/>
    <n v="3"/>
    <n v="11"/>
    <n v="0"/>
  </r>
  <r>
    <n v="1150"/>
    <n v="1899"/>
    <n v="126"/>
    <x v="3"/>
    <s v="Together"/>
    <s v="Senior"/>
    <n v="83532"/>
    <n v="0"/>
    <n v="0"/>
    <s v="26-09-2013"/>
    <n v="36"/>
    <n v="755"/>
    <n v="144"/>
    <n v="562"/>
    <n v="104"/>
    <n v="64"/>
    <n v="224"/>
    <n v="1629"/>
    <n v="1.9501508403964949E-2"/>
    <s v="Wines"/>
    <n v="1"/>
    <n v="4"/>
    <n v="6"/>
    <n v="4"/>
    <n v="1"/>
    <n v="3"/>
    <n v="11"/>
    <n v="0"/>
  </r>
  <r>
    <n v="5623"/>
    <n v="1980"/>
    <n v="45"/>
    <x v="1"/>
    <s v="Married"/>
    <s v="Adult"/>
    <n v="31535"/>
    <n v="1"/>
    <n v="0"/>
    <s v="26-09-2013"/>
    <n v="95"/>
    <n v="15"/>
    <n v="4"/>
    <n v="13"/>
    <n v="0"/>
    <n v="0"/>
    <n v="19"/>
    <n v="32"/>
    <n v="1.0147455208498494E-3"/>
    <s v="GoldProds"/>
    <n v="1"/>
    <n v="1"/>
    <n v="1"/>
    <n v="2"/>
    <n v="7"/>
    <n v="3"/>
    <n v="11"/>
    <n v="0"/>
  </r>
  <r>
    <n v="5252"/>
    <n v="1969"/>
    <n v="56"/>
    <x v="0"/>
    <s v="Divorced"/>
    <s v="Senior"/>
    <n v="23910"/>
    <n v="1"/>
    <n v="0"/>
    <s v="26-10-2012"/>
    <n v="80"/>
    <n v="16"/>
    <n v="12"/>
    <n v="18"/>
    <n v="7"/>
    <n v="1"/>
    <n v="13"/>
    <n v="54"/>
    <n v="2.2584692597239649E-3"/>
    <s v="MeatProducts"/>
    <n v="1"/>
    <n v="2"/>
    <n v="0"/>
    <n v="3"/>
    <n v="7"/>
    <n v="3"/>
    <n v="11"/>
    <n v="0"/>
  </r>
  <r>
    <n v="2457"/>
    <n v="1975"/>
    <n v="50"/>
    <x v="4"/>
    <s v="Married"/>
    <s v="Adult"/>
    <n v="30801"/>
    <n v="0"/>
    <n v="1"/>
    <s v="26-10-2012"/>
    <n v="23"/>
    <n v="8"/>
    <n v="4"/>
    <n v="5"/>
    <n v="15"/>
    <n v="2"/>
    <n v="11"/>
    <n v="34"/>
    <n v="1.1038602642771339E-3"/>
    <s v="FishProducts"/>
    <n v="2"/>
    <n v="1"/>
    <n v="0"/>
    <n v="3"/>
    <n v="7"/>
    <n v="3"/>
    <n v="11"/>
    <n v="0"/>
  </r>
  <r>
    <n v="9292"/>
    <n v="1952"/>
    <n v="73"/>
    <x v="0"/>
    <s v="Married"/>
    <s v="Senior"/>
    <n v="81795"/>
    <n v="0"/>
    <n v="0"/>
    <s v="26-10-2012"/>
    <n v="74"/>
    <n v="324"/>
    <n v="132"/>
    <n v="693"/>
    <n v="27"/>
    <n v="118"/>
    <n v="88"/>
    <n v="1294"/>
    <n v="1.5820037899627118E-2"/>
    <s v="MeatProducts"/>
    <n v="1"/>
    <n v="4"/>
    <n v="11"/>
    <n v="7"/>
    <n v="2"/>
    <n v="3"/>
    <n v="11"/>
    <n v="0"/>
  </r>
  <r>
    <n v="7409"/>
    <n v="1970"/>
    <n v="55"/>
    <x v="0"/>
    <s v="Together"/>
    <s v="Senior"/>
    <n v="53187"/>
    <n v="1"/>
    <n v="0"/>
    <s v="26-10-2013"/>
    <n v="66"/>
    <n v="211"/>
    <n v="2"/>
    <n v="30"/>
    <n v="7"/>
    <n v="7"/>
    <n v="10"/>
    <n v="257"/>
    <n v="4.832007821460131E-3"/>
    <s v="Wines"/>
    <n v="2"/>
    <n v="4"/>
    <n v="1"/>
    <n v="6"/>
    <n v="5"/>
    <n v="3"/>
    <n v="11"/>
    <n v="0"/>
  </r>
  <r>
    <n v="7023"/>
    <n v="1953"/>
    <n v="72"/>
    <x v="3"/>
    <s v="Single"/>
    <s v="Senior"/>
    <n v="46231"/>
    <n v="2"/>
    <n v="1"/>
    <s v="26-11-2012"/>
    <n v="87"/>
    <n v="189"/>
    <n v="2"/>
    <n v="55"/>
    <n v="0"/>
    <n v="5"/>
    <n v="12"/>
    <n v="251"/>
    <n v="5.4292574246717568E-3"/>
    <s v="Wines"/>
    <n v="4"/>
    <n v="6"/>
    <n v="1"/>
    <n v="4"/>
    <n v="9"/>
    <n v="3"/>
    <n v="11"/>
    <n v="0"/>
  </r>
  <r>
    <n v="3599"/>
    <n v="1970"/>
    <n v="55"/>
    <x v="0"/>
    <s v="Married"/>
    <s v="Senior"/>
    <n v="63684"/>
    <n v="0"/>
    <n v="1"/>
    <s v="26-11-2012"/>
    <n v="61"/>
    <n v="575"/>
    <n v="80"/>
    <n v="428"/>
    <n v="208"/>
    <n v="93"/>
    <n v="80"/>
    <n v="1384"/>
    <n v="2.1732303247283462E-2"/>
    <s v="Wines"/>
    <n v="3"/>
    <n v="8"/>
    <n v="4"/>
    <n v="8"/>
    <n v="5"/>
    <n v="3"/>
    <n v="11"/>
    <n v="0"/>
  </r>
  <r>
    <n v="5796"/>
    <n v="1963"/>
    <n v="62"/>
    <x v="0"/>
    <s v="Married"/>
    <s v="Senior"/>
    <n v="77437"/>
    <n v="0"/>
    <n v="0"/>
    <s v="26-11-2013"/>
    <n v="70"/>
    <n v="560"/>
    <n v="21"/>
    <n v="442"/>
    <n v="29"/>
    <n v="44"/>
    <n v="29"/>
    <n v="1096"/>
    <n v="1.4153440861603627E-2"/>
    <s v="Wines"/>
    <n v="1"/>
    <n v="4"/>
    <n v="5"/>
    <n v="13"/>
    <n v="1"/>
    <n v="3"/>
    <n v="11"/>
    <n v="0"/>
  </r>
  <r>
    <n v="3799"/>
    <n v="1955"/>
    <n v="70"/>
    <x v="0"/>
    <s v="Married"/>
    <s v="Senior"/>
    <n v="67225"/>
    <n v="0"/>
    <n v="1"/>
    <s v="26-11-2013"/>
    <n v="4"/>
    <n v="315"/>
    <n v="35"/>
    <n v="322"/>
    <n v="46"/>
    <n v="7"/>
    <n v="143"/>
    <n v="725"/>
    <n v="1.0784678319077723E-2"/>
    <s v="MeatProducts"/>
    <n v="3"/>
    <n v="7"/>
    <n v="2"/>
    <n v="11"/>
    <n v="5"/>
    <n v="3"/>
    <n v="11"/>
    <n v="0"/>
  </r>
  <r>
    <n v="6261"/>
    <n v="1979"/>
    <n v="46"/>
    <x v="0"/>
    <s v="Married"/>
    <s v="Adult"/>
    <n v="58025"/>
    <n v="0"/>
    <n v="1"/>
    <s v="26-11-2013"/>
    <n v="81"/>
    <n v="270"/>
    <n v="31"/>
    <n v="88"/>
    <n v="11"/>
    <n v="48"/>
    <n v="22"/>
    <n v="448"/>
    <n v="7.7208099956915122E-3"/>
    <s v="Wines"/>
    <n v="3"/>
    <n v="3"/>
    <n v="2"/>
    <n v="10"/>
    <n v="4"/>
    <n v="3"/>
    <n v="11"/>
    <n v="0"/>
  </r>
  <r>
    <n v="10686"/>
    <n v="1965"/>
    <n v="60"/>
    <x v="3"/>
    <s v="Together"/>
    <s v="Senior"/>
    <n v="34230"/>
    <n v="1"/>
    <n v="1"/>
    <s v="26-12-2012"/>
    <n v="72"/>
    <n v="15"/>
    <n v="0"/>
    <n v="4"/>
    <n v="0"/>
    <n v="0"/>
    <n v="2"/>
    <n v="19"/>
    <n v="5.5506865322816246E-4"/>
    <s v="Wines"/>
    <n v="1"/>
    <n v="1"/>
    <n v="0"/>
    <n v="2"/>
    <n v="7"/>
    <n v="3"/>
    <n v="11"/>
    <n v="0"/>
  </r>
  <r>
    <n v="7297"/>
    <n v="1973"/>
    <n v="52"/>
    <x v="0"/>
    <s v="Single"/>
    <s v="Senior"/>
    <n v="7500"/>
    <n v="1"/>
    <n v="0"/>
    <s v="26-12-2013"/>
    <n v="54"/>
    <n v="5"/>
    <n v="3"/>
    <n v="10"/>
    <n v="12"/>
    <n v="7"/>
    <n v="20"/>
    <n v="37"/>
    <n v="4.933333333333333E-3"/>
    <s v="GoldProds"/>
    <n v="4"/>
    <n v="3"/>
    <n v="1"/>
    <n v="3"/>
    <n v="7"/>
    <n v="3"/>
    <n v="11"/>
    <n v="0"/>
  </r>
  <r>
    <n v="968"/>
    <n v="1968"/>
    <n v="57"/>
    <x v="1"/>
    <s v="Divorced"/>
    <s v="Senior"/>
    <n v="41335"/>
    <n v="1"/>
    <n v="0"/>
    <s v="26-12-2013"/>
    <n v="24"/>
    <n v="112"/>
    <n v="19"/>
    <n v="21"/>
    <n v="16"/>
    <n v="14"/>
    <n v="5"/>
    <n v="182"/>
    <n v="4.4030482641828957E-3"/>
    <s v="Wines"/>
    <n v="3"/>
    <n v="4"/>
    <n v="1"/>
    <n v="4"/>
    <n v="7"/>
    <n v="3"/>
    <n v="11"/>
    <n v="0"/>
  </r>
  <r>
    <n v="10505"/>
    <n v="1960"/>
    <n v="65"/>
    <x v="1"/>
    <s v="Together"/>
    <s v="Senior"/>
    <n v="73113"/>
    <n v="0"/>
    <n v="0"/>
    <s v="26-12-2013"/>
    <n v="86"/>
    <n v="741"/>
    <n v="19"/>
    <n v="154"/>
    <n v="50"/>
    <n v="9"/>
    <n v="28"/>
    <n v="973"/>
    <n v="1.3308166810279978E-2"/>
    <s v="Wines"/>
    <n v="1"/>
    <n v="3"/>
    <n v="4"/>
    <n v="7"/>
    <n v="2"/>
    <n v="3"/>
    <n v="11"/>
    <n v="0"/>
  </r>
  <r>
    <n v="4096"/>
    <n v="1968"/>
    <n v="57"/>
    <x v="1"/>
    <s v="Divorced"/>
    <s v="Senior"/>
    <n v="41335"/>
    <n v="1"/>
    <n v="0"/>
    <s v="26-12-2013"/>
    <n v="24"/>
    <n v="112"/>
    <n v="19"/>
    <n v="21"/>
    <n v="16"/>
    <n v="14"/>
    <n v="5"/>
    <n v="182"/>
    <n v="4.4030482641828957E-3"/>
    <s v="Wines"/>
    <n v="3"/>
    <n v="4"/>
    <n v="1"/>
    <n v="4"/>
    <n v="7"/>
    <n v="3"/>
    <n v="11"/>
    <n v="0"/>
  </r>
  <r>
    <n v="5790"/>
    <n v="1985"/>
    <n v="40"/>
    <x v="0"/>
    <s v="Married"/>
    <s v="Adult"/>
    <n v="31158"/>
    <n v="1"/>
    <n v="0"/>
    <s v="27-01-2013"/>
    <n v="62"/>
    <n v="25"/>
    <n v="6"/>
    <n v="16"/>
    <n v="20"/>
    <n v="0"/>
    <n v="5"/>
    <n v="67"/>
    <n v="2.1503305732075229E-3"/>
    <s v="Wines"/>
    <n v="2"/>
    <n v="2"/>
    <n v="0"/>
    <n v="3"/>
    <n v="8"/>
    <n v="3"/>
    <n v="11"/>
    <n v="0"/>
  </r>
  <r>
    <n v="1951"/>
    <n v="1981"/>
    <n v="44"/>
    <x v="4"/>
    <s v="Married"/>
    <s v="Adult"/>
    <n v="34445"/>
    <n v="0"/>
    <n v="0"/>
    <s v="27-01-2013"/>
    <n v="92"/>
    <n v="228"/>
    <n v="122"/>
    <n v="122"/>
    <n v="208"/>
    <n v="129"/>
    <n v="30"/>
    <n v="809"/>
    <n v="2.3486717956161998E-2"/>
    <s v="Wines"/>
    <n v="6"/>
    <n v="11"/>
    <n v="2"/>
    <n v="8"/>
    <n v="9"/>
    <n v="3"/>
    <n v="11"/>
    <n v="0"/>
  </r>
  <r>
    <n v="3696"/>
    <n v="1965"/>
    <n v="60"/>
    <x v="0"/>
    <s v="Divorced"/>
    <s v="Senior"/>
    <n v="30630"/>
    <n v="1"/>
    <n v="1"/>
    <s v="27-01-2014"/>
    <n v="67"/>
    <n v="27"/>
    <n v="1"/>
    <n v="12"/>
    <n v="2"/>
    <n v="0"/>
    <n v="10"/>
    <n v="42"/>
    <n v="1.3712047012732615E-3"/>
    <s v="Wines"/>
    <n v="2"/>
    <n v="2"/>
    <n v="0"/>
    <n v="3"/>
    <n v="7"/>
    <n v="3"/>
    <n v="11"/>
    <n v="0"/>
  </r>
  <r>
    <n v="3526"/>
    <n v="1968"/>
    <n v="57"/>
    <x v="3"/>
    <s v="Married"/>
    <s v="Senior"/>
    <n v="38443"/>
    <n v="1"/>
    <n v="1"/>
    <s v="27-01-2014"/>
    <n v="58"/>
    <n v="32"/>
    <n v="0"/>
    <n v="5"/>
    <n v="0"/>
    <n v="0"/>
    <n v="1"/>
    <n v="37"/>
    <n v="9.6246390760346492E-4"/>
    <s v="Wines"/>
    <n v="2"/>
    <n v="1"/>
    <n v="0"/>
    <n v="3"/>
    <n v="7"/>
    <n v="3"/>
    <n v="11"/>
    <n v="0"/>
  </r>
  <r>
    <n v="5232"/>
    <n v="1965"/>
    <n v="60"/>
    <x v="0"/>
    <s v="Married"/>
    <s v="Senior"/>
    <n v="69139"/>
    <n v="0"/>
    <n v="1"/>
    <s v="27-01-2014"/>
    <n v="23"/>
    <n v="86"/>
    <n v="12"/>
    <n v="75"/>
    <n v="33"/>
    <n v="15"/>
    <n v="6"/>
    <n v="221"/>
    <n v="3.1964593066142119E-3"/>
    <s v="Wines"/>
    <n v="1"/>
    <n v="4"/>
    <n v="1"/>
    <n v="5"/>
    <n v="4"/>
    <n v="3"/>
    <n v="11"/>
    <n v="0"/>
  </r>
  <r>
    <n v="3011"/>
    <n v="1965"/>
    <n v="60"/>
    <x v="0"/>
    <s v="Married"/>
    <s v="Senior"/>
    <n v="69139"/>
    <n v="0"/>
    <n v="1"/>
    <s v="27-01-2014"/>
    <n v="23"/>
    <n v="86"/>
    <n v="12"/>
    <n v="75"/>
    <n v="33"/>
    <n v="15"/>
    <n v="6"/>
    <n v="221"/>
    <n v="3.1964593066142119E-3"/>
    <s v="Wines"/>
    <n v="1"/>
    <n v="4"/>
    <n v="1"/>
    <n v="5"/>
    <n v="4"/>
    <n v="3"/>
    <n v="11"/>
    <n v="0"/>
  </r>
  <r>
    <n v="10742"/>
    <n v="1983"/>
    <n v="42"/>
    <x v="3"/>
    <s v="Married"/>
    <s v="Adult"/>
    <n v="86580"/>
    <n v="0"/>
    <n v="0"/>
    <s v="27-02-2013"/>
    <n v="72"/>
    <n v="532"/>
    <n v="21"/>
    <n v="127"/>
    <n v="26"/>
    <n v="20"/>
    <n v="20"/>
    <n v="726"/>
    <n v="8.3853083853083852E-3"/>
    <s v="Wines"/>
    <n v="0"/>
    <n v="4"/>
    <n v="2"/>
    <n v="5"/>
    <n v="1"/>
    <n v="3"/>
    <n v="11"/>
    <n v="0"/>
  </r>
  <r>
    <n v="8537"/>
    <n v="1949"/>
    <n v="76"/>
    <x v="0"/>
    <s v="Widow"/>
    <s v="Senior"/>
    <n v="72643"/>
    <n v="0"/>
    <n v="0"/>
    <s v="27-02-2013"/>
    <n v="60"/>
    <n v="526"/>
    <n v="80"/>
    <n v="553"/>
    <n v="123"/>
    <n v="94"/>
    <n v="53"/>
    <n v="1376"/>
    <n v="1.8941948983384495E-2"/>
    <s v="MeatProducts"/>
    <n v="1"/>
    <n v="3"/>
    <n v="10"/>
    <n v="7"/>
    <n v="2"/>
    <n v="3"/>
    <n v="11"/>
    <n v="1"/>
  </r>
  <r>
    <n v="3032"/>
    <n v="1984"/>
    <n v="41"/>
    <x v="0"/>
    <s v="Married"/>
    <s v="Adult"/>
    <n v="24570"/>
    <n v="1"/>
    <n v="0"/>
    <s v="27-02-2013"/>
    <n v="97"/>
    <n v="28"/>
    <n v="34"/>
    <n v="62"/>
    <n v="11"/>
    <n v="14"/>
    <n v="44"/>
    <n v="149"/>
    <n v="6.0643060643060642E-3"/>
    <s v="MeatProducts"/>
    <n v="3"/>
    <n v="4"/>
    <n v="0"/>
    <n v="4"/>
    <n v="9"/>
    <n v="3"/>
    <n v="11"/>
    <n v="0"/>
  </r>
  <r>
    <n v="5231"/>
    <n v="1974"/>
    <n v="51"/>
    <x v="2"/>
    <s v="Married"/>
    <s v="Senior"/>
    <n v="45894"/>
    <n v="0"/>
    <n v="2"/>
    <s v="27-02-2014"/>
    <n v="15"/>
    <n v="27"/>
    <n v="2"/>
    <n v="7"/>
    <n v="0"/>
    <n v="2"/>
    <n v="13"/>
    <n v="38"/>
    <n v="8.2799494487296814E-4"/>
    <s v="Wines"/>
    <n v="1"/>
    <n v="1"/>
    <n v="0"/>
    <n v="3"/>
    <n v="5"/>
    <n v="3"/>
    <n v="11"/>
    <n v="0"/>
  </r>
  <r>
    <n v="3878"/>
    <n v="1980"/>
    <n v="45"/>
    <x v="2"/>
    <s v="Single"/>
    <s v="Adult"/>
    <n v="31859"/>
    <n v="1"/>
    <n v="0"/>
    <s v="27-02-2014"/>
    <n v="3"/>
    <n v="3"/>
    <n v="4"/>
    <n v="7"/>
    <n v="15"/>
    <n v="8"/>
    <n v="11"/>
    <n v="37"/>
    <n v="1.1613672745535014E-3"/>
    <s v="FishProducts"/>
    <n v="1"/>
    <n v="1"/>
    <n v="0"/>
    <n v="3"/>
    <n v="7"/>
    <n v="3"/>
    <n v="11"/>
    <n v="0"/>
  </r>
  <r>
    <n v="2021"/>
    <n v="1975"/>
    <n v="50"/>
    <x v="0"/>
    <s v="Married"/>
    <s v="Adult"/>
    <n v="61456"/>
    <n v="0"/>
    <n v="1"/>
    <s v="27-03-2013"/>
    <n v="47"/>
    <n v="563"/>
    <n v="76"/>
    <n v="384"/>
    <n v="84"/>
    <n v="192"/>
    <n v="89"/>
    <n v="1299"/>
    <n v="2.1137073678729499E-2"/>
    <s v="Wines"/>
    <n v="4"/>
    <n v="6"/>
    <n v="10"/>
    <n v="13"/>
    <n v="4"/>
    <n v="3"/>
    <n v="11"/>
    <n v="0"/>
  </r>
  <r>
    <n v="9984"/>
    <n v="1981"/>
    <n v="44"/>
    <x v="2"/>
    <s v="Married"/>
    <s v="Adult"/>
    <n v="56337"/>
    <n v="1"/>
    <n v="1"/>
    <s v="27-03-2013"/>
    <n v="25"/>
    <n v="349"/>
    <n v="16"/>
    <n v="144"/>
    <n v="28"/>
    <n v="5"/>
    <n v="182"/>
    <n v="542"/>
    <n v="9.6206755773292855E-3"/>
    <s v="Wines"/>
    <n v="5"/>
    <n v="8"/>
    <n v="5"/>
    <n v="4"/>
    <n v="8"/>
    <n v="3"/>
    <n v="11"/>
    <n v="1"/>
  </r>
  <r>
    <n v="1081"/>
    <n v="1957"/>
    <n v="68"/>
    <x v="3"/>
    <s v="Married"/>
    <s v="Senior"/>
    <n v="75283"/>
    <n v="1"/>
    <n v="2"/>
    <s v="27-03-2013"/>
    <n v="26"/>
    <n v="733"/>
    <n v="9"/>
    <n v="180"/>
    <n v="12"/>
    <n v="19"/>
    <n v="66"/>
    <n v="953"/>
    <n v="1.2658900415764516E-2"/>
    <s v="Wines"/>
    <n v="11"/>
    <n v="6"/>
    <n v="3"/>
    <n v="5"/>
    <n v="4"/>
    <n v="3"/>
    <n v="11"/>
    <n v="0"/>
  </r>
  <r>
    <n v="3520"/>
    <n v="1990"/>
    <n v="35"/>
    <x v="1"/>
    <s v="Single"/>
    <s v="Adult"/>
    <n v="91172"/>
    <n v="0"/>
    <n v="0"/>
    <s v="27-03-2013"/>
    <n v="94"/>
    <n v="162"/>
    <n v="28"/>
    <n v="818"/>
    <n v="0"/>
    <n v="28"/>
    <n v="56"/>
    <n v="1036"/>
    <n v="1.136313780546659E-2"/>
    <s v="MeatProducts"/>
    <n v="0"/>
    <n v="4"/>
    <n v="3"/>
    <n v="7"/>
    <n v="3"/>
    <n v="3"/>
    <n v="11"/>
    <n v="1"/>
  </r>
  <r>
    <n v="954"/>
    <n v="1960"/>
    <n v="65"/>
    <x v="4"/>
    <s v="Widow"/>
    <s v="Senior"/>
    <n v="22123"/>
    <n v="0"/>
    <n v="0"/>
    <s v="27-03-2014"/>
    <n v="77"/>
    <n v="3"/>
    <n v="3"/>
    <n v="24"/>
    <n v="34"/>
    <n v="7"/>
    <n v="31"/>
    <n v="71"/>
    <n v="3.2093296569181396E-3"/>
    <s v="FishProducts"/>
    <n v="1"/>
    <n v="2"/>
    <n v="1"/>
    <n v="3"/>
    <n v="5"/>
    <n v="3"/>
    <n v="11"/>
    <n v="0"/>
  </r>
  <r>
    <n v="1379"/>
    <n v="1992"/>
    <n v="33"/>
    <x v="1"/>
    <s v="Together"/>
    <s v="Adult"/>
    <n v="42670"/>
    <n v="0"/>
    <n v="0"/>
    <s v="27-04-2013"/>
    <n v="12"/>
    <n v="154"/>
    <n v="2"/>
    <n v="46"/>
    <n v="20"/>
    <n v="4"/>
    <n v="15"/>
    <n v="226"/>
    <n v="5.2964612139676584E-3"/>
    <s v="Wines"/>
    <n v="1"/>
    <n v="4"/>
    <n v="2"/>
    <n v="4"/>
    <n v="4"/>
    <n v="3"/>
    <n v="11"/>
    <n v="0"/>
  </r>
  <r>
    <n v="221"/>
    <n v="1955"/>
    <n v="70"/>
    <x v="0"/>
    <s v="Married"/>
    <s v="Senior"/>
    <n v="48726"/>
    <n v="0"/>
    <n v="1"/>
    <s v="27-04-2013"/>
    <n v="90"/>
    <n v="138"/>
    <n v="3"/>
    <n v="38"/>
    <n v="4"/>
    <n v="0"/>
    <n v="59"/>
    <n v="183"/>
    <n v="3.7556951114394777E-3"/>
    <s v="Wines"/>
    <n v="3"/>
    <n v="3"/>
    <n v="2"/>
    <n v="4"/>
    <n v="6"/>
    <n v="3"/>
    <n v="11"/>
    <n v="0"/>
  </r>
  <r>
    <n v="9665"/>
    <n v="1957"/>
    <n v="68"/>
    <x v="3"/>
    <s v="Divorced"/>
    <s v="Senior"/>
    <n v="54237"/>
    <n v="0"/>
    <n v="1"/>
    <s v="27-04-2013"/>
    <n v="48"/>
    <n v="267"/>
    <n v="3"/>
    <n v="30"/>
    <n v="4"/>
    <n v="0"/>
    <n v="57"/>
    <n v="304"/>
    <n v="5.6050297767206887E-3"/>
    <s v="Wines"/>
    <n v="4"/>
    <n v="5"/>
    <n v="2"/>
    <n v="5"/>
    <n v="6"/>
    <n v="3"/>
    <n v="11"/>
    <n v="0"/>
  </r>
  <r>
    <n v="4706"/>
    <n v="1966"/>
    <n v="59"/>
    <x v="0"/>
    <s v="Single"/>
    <s v="Senior"/>
    <n v="34704"/>
    <n v="0"/>
    <n v="1"/>
    <s v="27-04-2013"/>
    <n v="65"/>
    <n v="29"/>
    <n v="0"/>
    <n v="5"/>
    <n v="0"/>
    <n v="1"/>
    <n v="5"/>
    <n v="35"/>
    <n v="1.008529276164131E-3"/>
    <s v="Wines"/>
    <n v="1"/>
    <n v="1"/>
    <n v="0"/>
    <n v="3"/>
    <n v="5"/>
    <n v="3"/>
    <n v="11"/>
    <n v="0"/>
  </r>
  <r>
    <n v="4351"/>
    <n v="1955"/>
    <n v="70"/>
    <x v="0"/>
    <s v="Divorced"/>
    <s v="Senior"/>
    <n v="37244"/>
    <n v="1"/>
    <n v="1"/>
    <s v="27-04-2013"/>
    <n v="90"/>
    <n v="18"/>
    <n v="2"/>
    <n v="10"/>
    <n v="0"/>
    <n v="0"/>
    <n v="25"/>
    <n v="30"/>
    <n v="8.0549887230157882E-4"/>
    <s v="GoldProds"/>
    <n v="1"/>
    <n v="1"/>
    <n v="1"/>
    <n v="2"/>
    <n v="7"/>
    <n v="3"/>
    <n v="11"/>
    <n v="0"/>
  </r>
  <r>
    <n v="9264"/>
    <n v="1986"/>
    <n v="39"/>
    <x v="0"/>
    <s v="Married"/>
    <s v="Adult"/>
    <n v="79529"/>
    <n v="0"/>
    <n v="0"/>
    <s v="27-04-2014"/>
    <n v="1"/>
    <n v="423"/>
    <n v="42"/>
    <n v="706"/>
    <n v="73"/>
    <n v="197"/>
    <n v="197"/>
    <n v="1441"/>
    <n v="1.8119176652541841E-2"/>
    <s v="MeatProducts"/>
    <n v="1"/>
    <n v="4"/>
    <n v="8"/>
    <n v="9"/>
    <n v="2"/>
    <n v="3"/>
    <n v="11"/>
    <n v="0"/>
  </r>
  <r>
    <n v="2404"/>
    <n v="1976"/>
    <n v="49"/>
    <x v="0"/>
    <s v="Married"/>
    <s v="Adult"/>
    <n v="53359"/>
    <n v="1"/>
    <n v="1"/>
    <s v="27-05-2013"/>
    <n v="4"/>
    <n v="173"/>
    <n v="4"/>
    <n v="30"/>
    <n v="3"/>
    <n v="6"/>
    <n v="41"/>
    <n v="216"/>
    <n v="4.0480518750351394E-3"/>
    <s v="Wines"/>
    <n v="4"/>
    <n v="5"/>
    <n v="1"/>
    <n v="4"/>
    <n v="7"/>
    <n v="3"/>
    <n v="11"/>
    <n v="0"/>
  </r>
  <r>
    <n v="9235"/>
    <n v="1957"/>
    <n v="68"/>
    <x v="0"/>
    <s v="Single"/>
    <s v="Senior"/>
    <s v="NILL"/>
    <n v="1"/>
    <n v="1"/>
    <s v="27-05-2014"/>
    <n v="45"/>
    <n v="7"/>
    <n v="0"/>
    <n v="8"/>
    <n v="2"/>
    <n v="0"/>
    <n v="1"/>
    <n v="17"/>
    <e v="#VALUE!"/>
    <s v="MeatProducts"/>
    <n v="1"/>
    <n v="1"/>
    <n v="0"/>
    <n v="2"/>
    <n v="7"/>
    <n v="3"/>
    <n v="11"/>
    <n v="0"/>
  </r>
  <r>
    <n v="5272"/>
    <n v="1965"/>
    <n v="60"/>
    <x v="1"/>
    <s v="Married"/>
    <s v="Senior"/>
    <n v="53843"/>
    <n v="0"/>
    <n v="1"/>
    <s v="27-06-2013"/>
    <n v="64"/>
    <n v="378"/>
    <n v="0"/>
    <n v="88"/>
    <n v="19"/>
    <n v="4"/>
    <n v="73"/>
    <n v="489"/>
    <n v="9.0819605148301542E-3"/>
    <s v="Wines"/>
    <n v="4"/>
    <n v="8"/>
    <n v="5"/>
    <n v="3"/>
    <n v="7"/>
    <n v="3"/>
    <n v="11"/>
    <n v="0"/>
  </r>
  <r>
    <n v="2814"/>
    <n v="1976"/>
    <n v="49"/>
    <x v="1"/>
    <s v="Together"/>
    <s v="Adult"/>
    <n v="30560"/>
    <n v="1"/>
    <n v="0"/>
    <s v="27-06-2013"/>
    <n v="6"/>
    <n v="9"/>
    <n v="1"/>
    <n v="5"/>
    <n v="4"/>
    <n v="5"/>
    <n v="7"/>
    <n v="24"/>
    <n v="7.8534031413612568E-4"/>
    <s v="Wines"/>
    <n v="1"/>
    <n v="1"/>
    <n v="0"/>
    <n v="3"/>
    <n v="7"/>
    <n v="3"/>
    <n v="11"/>
    <n v="0"/>
  </r>
  <r>
    <n v="6347"/>
    <n v="1979"/>
    <n v="46"/>
    <x v="4"/>
    <s v="Single"/>
    <s v="Adult"/>
    <n v="15862"/>
    <n v="1"/>
    <n v="0"/>
    <s v="27-06-2013"/>
    <n v="26"/>
    <n v="1"/>
    <n v="1"/>
    <n v="4"/>
    <n v="11"/>
    <n v="9"/>
    <n v="10"/>
    <n v="26"/>
    <n v="1.6391375614676585E-3"/>
    <s v="FishProducts"/>
    <n v="1"/>
    <n v="1"/>
    <n v="0"/>
    <n v="3"/>
    <n v="8"/>
    <n v="3"/>
    <n v="11"/>
    <n v="0"/>
  </r>
  <r>
    <n v="2711"/>
    <n v="1976"/>
    <n v="49"/>
    <x v="1"/>
    <s v="Together"/>
    <s v="Adult"/>
    <n v="30560"/>
    <n v="1"/>
    <n v="0"/>
    <s v="27-06-2013"/>
    <n v="6"/>
    <n v="9"/>
    <n v="1"/>
    <n v="5"/>
    <n v="4"/>
    <n v="5"/>
    <n v="7"/>
    <n v="24"/>
    <n v="7.8534031413612568E-4"/>
    <s v="Wines"/>
    <n v="1"/>
    <n v="1"/>
    <n v="0"/>
    <n v="3"/>
    <n v="7"/>
    <n v="3"/>
    <n v="11"/>
    <n v="0"/>
  </r>
  <r>
    <n v="4472"/>
    <n v="1970"/>
    <n v="55"/>
    <x v="3"/>
    <s v="Divorced"/>
    <s v="Senior"/>
    <n v="35682"/>
    <n v="1"/>
    <n v="0"/>
    <s v="27-06-2014"/>
    <n v="34"/>
    <n v="23"/>
    <n v="0"/>
    <n v="8"/>
    <n v="6"/>
    <n v="2"/>
    <n v="18"/>
    <n v="39"/>
    <n v="1.0929880612073313E-3"/>
    <s v="Wines"/>
    <n v="1"/>
    <n v="1"/>
    <n v="1"/>
    <n v="3"/>
    <n v="2"/>
    <n v="3"/>
    <n v="11"/>
    <n v="0"/>
  </r>
  <r>
    <n v="2471"/>
    <n v="1965"/>
    <n v="60"/>
    <x v="0"/>
    <s v="Married"/>
    <s v="Senior"/>
    <n v="61482"/>
    <n v="0"/>
    <n v="0"/>
    <s v="27-06-2014"/>
    <n v="39"/>
    <n v="48"/>
    <n v="58"/>
    <n v="68"/>
    <n v="16"/>
    <n v="66"/>
    <n v="43"/>
    <n v="256"/>
    <n v="4.1638203051299564E-3"/>
    <s v="MeatProducts"/>
    <n v="1"/>
    <n v="3"/>
    <n v="2"/>
    <n v="6"/>
    <n v="2"/>
    <n v="3"/>
    <n v="11"/>
    <n v="0"/>
  </r>
  <r>
    <n v="2831"/>
    <n v="1976"/>
    <n v="49"/>
    <x v="0"/>
    <s v="Together"/>
    <s v="Adult"/>
    <n v="78416"/>
    <n v="0"/>
    <n v="1"/>
    <s v="27-06-2014"/>
    <n v="99"/>
    <n v="453"/>
    <n v="38"/>
    <n v="279"/>
    <n v="188"/>
    <n v="38"/>
    <n v="183"/>
    <n v="996"/>
    <n v="1.2701489491940421E-2"/>
    <s v="Wines"/>
    <n v="2"/>
    <n v="7"/>
    <n v="7"/>
    <n v="10"/>
    <n v="3"/>
    <n v="3"/>
    <n v="11"/>
    <n v="0"/>
  </r>
  <r>
    <n v="5332"/>
    <n v="1960"/>
    <n v="65"/>
    <x v="2"/>
    <s v="Married"/>
    <s v="Senior"/>
    <n v="82504"/>
    <n v="0"/>
    <n v="0"/>
    <s v="27-07-2013"/>
    <n v="2"/>
    <n v="362"/>
    <n v="50"/>
    <n v="431"/>
    <n v="134"/>
    <n v="35"/>
    <n v="54"/>
    <n v="1012"/>
    <n v="1.2266071948026763E-2"/>
    <s v="MeatProducts"/>
    <n v="1"/>
    <n v="3"/>
    <n v="6"/>
    <n v="7"/>
    <n v="1"/>
    <n v="3"/>
    <n v="11"/>
    <n v="0"/>
  </r>
  <r>
    <n v="1763"/>
    <n v="1988"/>
    <n v="37"/>
    <x v="0"/>
    <s v="Together"/>
    <s v="Adult"/>
    <n v="87679"/>
    <n v="0"/>
    <n v="0"/>
    <s v="27-07-2013"/>
    <n v="62"/>
    <n v="1259"/>
    <n v="172"/>
    <n v="815"/>
    <n v="97"/>
    <n v="148"/>
    <n v="33"/>
    <n v="2491"/>
    <n v="2.8410451761539252E-2"/>
    <s v="Wines"/>
    <n v="1"/>
    <n v="7"/>
    <n v="11"/>
    <n v="10"/>
    <n v="4"/>
    <n v="3"/>
    <n v="11"/>
    <n v="1"/>
  </r>
  <r>
    <n v="5062"/>
    <n v="1963"/>
    <n v="62"/>
    <x v="3"/>
    <s v="Married"/>
    <s v="Senior"/>
    <n v="54072"/>
    <n v="1"/>
    <n v="1"/>
    <s v="27-07-2013"/>
    <n v="71"/>
    <n v="35"/>
    <n v="0"/>
    <n v="4"/>
    <n v="0"/>
    <n v="0"/>
    <n v="0"/>
    <n v="39"/>
    <n v="7.2126054150022188E-4"/>
    <s v="Wines"/>
    <n v="1"/>
    <n v="2"/>
    <n v="0"/>
    <n v="2"/>
    <n v="8"/>
    <n v="3"/>
    <n v="11"/>
    <n v="0"/>
  </r>
  <r>
    <n v="1859"/>
    <n v="1972"/>
    <n v="53"/>
    <x v="1"/>
    <s v="Married"/>
    <s v="Senior"/>
    <n v="75251"/>
    <n v="0"/>
    <n v="0"/>
    <s v="27-08-2012"/>
    <n v="34"/>
    <n v="721"/>
    <n v="111"/>
    <n v="925"/>
    <n v="97"/>
    <n v="18"/>
    <n v="18"/>
    <n v="1872"/>
    <n v="2.4876745823975761E-2"/>
    <s v="MeatProducts"/>
    <n v="1"/>
    <n v="7"/>
    <n v="6"/>
    <n v="5"/>
    <n v="5"/>
    <n v="3"/>
    <n v="11"/>
    <n v="1"/>
  </r>
  <r>
    <n v="6728"/>
    <n v="1985"/>
    <n v="40"/>
    <x v="0"/>
    <s v="Together"/>
    <s v="Adult"/>
    <n v="29103"/>
    <n v="1"/>
    <n v="0"/>
    <s v="27-08-2012"/>
    <n v="38"/>
    <n v="16"/>
    <n v="0"/>
    <n v="17"/>
    <n v="6"/>
    <n v="3"/>
    <n v="6"/>
    <n v="42"/>
    <n v="1.4431501907019894E-3"/>
    <s v="MeatProducts"/>
    <n v="2"/>
    <n v="1"/>
    <n v="0"/>
    <n v="3"/>
    <n v="9"/>
    <n v="3"/>
    <n v="11"/>
    <n v="0"/>
  </r>
  <r>
    <n v="10398"/>
    <n v="1981"/>
    <n v="44"/>
    <x v="2"/>
    <s v="Single"/>
    <s v="Adult"/>
    <n v="24336"/>
    <n v="1"/>
    <n v="0"/>
    <s v="27-08-2012"/>
    <n v="82"/>
    <n v="1"/>
    <n v="6"/>
    <n v="2"/>
    <n v="8"/>
    <n v="2"/>
    <n v="12"/>
    <n v="19"/>
    <n v="7.8073635765943459E-4"/>
    <s v="GoldProds"/>
    <n v="1"/>
    <n v="1"/>
    <n v="0"/>
    <n v="2"/>
    <n v="7"/>
    <n v="3"/>
    <n v="11"/>
    <n v="0"/>
  </r>
  <r>
    <n v="9606"/>
    <n v="1965"/>
    <n v="60"/>
    <x v="3"/>
    <s v="Married"/>
    <s v="Senior"/>
    <n v="69969"/>
    <n v="0"/>
    <n v="0"/>
    <s v="27-08-2013"/>
    <n v="64"/>
    <n v="882"/>
    <n v="29"/>
    <n v="514"/>
    <n v="38"/>
    <n v="29"/>
    <n v="44"/>
    <n v="1492"/>
    <n v="2.1323729080021152E-2"/>
    <s v="Wines"/>
    <n v="1"/>
    <n v="4"/>
    <n v="2"/>
    <n v="6"/>
    <n v="3"/>
    <n v="3"/>
    <n v="11"/>
    <n v="1"/>
  </r>
  <r>
    <n v="9999"/>
    <n v="1965"/>
    <n v="60"/>
    <x v="0"/>
    <s v="Together"/>
    <s v="Senior"/>
    <n v="75276"/>
    <n v="0"/>
    <n v="0"/>
    <s v="27-09-2012"/>
    <n v="2"/>
    <n v="610"/>
    <n v="105"/>
    <n v="125"/>
    <n v="137"/>
    <n v="42"/>
    <n v="21"/>
    <n v="1019"/>
    <n v="1.3536851054785057E-2"/>
    <s v="Wines"/>
    <n v="1"/>
    <n v="9"/>
    <n v="4"/>
    <n v="9"/>
    <n v="5"/>
    <n v="3"/>
    <n v="11"/>
    <n v="0"/>
  </r>
  <r>
    <n v="10478"/>
    <n v="1950"/>
    <n v="75"/>
    <x v="3"/>
    <s v="Married"/>
    <s v="Senior"/>
    <n v="55517"/>
    <n v="1"/>
    <n v="1"/>
    <s v="27-09-2012"/>
    <n v="53"/>
    <n v="483"/>
    <n v="0"/>
    <n v="108"/>
    <n v="0"/>
    <n v="6"/>
    <n v="36"/>
    <n v="597"/>
    <n v="1.0753462903254858E-2"/>
    <s v="Wines"/>
    <n v="5"/>
    <n v="11"/>
    <n v="1"/>
    <n v="6"/>
    <n v="9"/>
    <n v="3"/>
    <n v="11"/>
    <n v="1"/>
  </r>
  <r>
    <n v="4477"/>
    <n v="1958"/>
    <n v="67"/>
    <x v="0"/>
    <s v="Together"/>
    <s v="Senior"/>
    <n v="69096"/>
    <n v="0"/>
    <n v="1"/>
    <s v="27-09-2013"/>
    <n v="4"/>
    <n v="247"/>
    <n v="49"/>
    <n v="159"/>
    <n v="7"/>
    <n v="82"/>
    <n v="109"/>
    <n v="544"/>
    <n v="7.8731040870672689E-3"/>
    <s v="Wines"/>
    <n v="1"/>
    <n v="5"/>
    <n v="2"/>
    <n v="10"/>
    <n v="4"/>
    <n v="3"/>
    <n v="11"/>
    <n v="0"/>
  </r>
  <r>
    <n v="5329"/>
    <n v="1949"/>
    <n v="76"/>
    <x v="3"/>
    <s v="Divorced"/>
    <s v="Senior"/>
    <n v="35946"/>
    <n v="1"/>
    <n v="1"/>
    <s v="27-09-2013"/>
    <n v="24"/>
    <n v="8"/>
    <n v="0"/>
    <n v="3"/>
    <n v="0"/>
    <n v="0"/>
    <n v="0"/>
    <n v="11"/>
    <n v="3.0601457742168806E-4"/>
    <s v="Wines"/>
    <n v="1"/>
    <n v="0"/>
    <n v="0"/>
    <n v="3"/>
    <n v="5"/>
    <n v="3"/>
    <n v="11"/>
    <n v="0"/>
  </r>
  <r>
    <n v="1553"/>
    <n v="1946"/>
    <n v="79"/>
    <x v="0"/>
    <s v="Together"/>
    <s v="Senior"/>
    <n v="82657"/>
    <n v="0"/>
    <n v="0"/>
    <s v="27-09-2013"/>
    <n v="71"/>
    <n v="966"/>
    <n v="168"/>
    <n v="672"/>
    <n v="246"/>
    <n v="105"/>
    <n v="126"/>
    <n v="2157"/>
    <n v="2.6095793459719081E-2"/>
    <s v="Wines"/>
    <n v="1"/>
    <n v="7"/>
    <n v="5"/>
    <n v="10"/>
    <n v="4"/>
    <n v="3"/>
    <n v="11"/>
    <n v="0"/>
  </r>
  <r>
    <n v="11056"/>
    <n v="1974"/>
    <n v="51"/>
    <x v="0"/>
    <s v="Married"/>
    <s v="Senior"/>
    <n v="72099"/>
    <n v="0"/>
    <n v="0"/>
    <s v="27-10-2012"/>
    <n v="18"/>
    <n v="546"/>
    <n v="91"/>
    <n v="410"/>
    <n v="119"/>
    <n v="0"/>
    <n v="22"/>
    <n v="1166"/>
    <n v="1.6172207658913439E-2"/>
    <s v="Wines"/>
    <n v="1"/>
    <n v="3"/>
    <n v="4"/>
    <n v="10"/>
    <n v="1"/>
    <n v="3"/>
    <n v="11"/>
    <n v="0"/>
  </r>
  <r>
    <n v="6575"/>
    <n v="1981"/>
    <n v="44"/>
    <x v="0"/>
    <s v="Together"/>
    <s v="Adult"/>
    <n v="56386"/>
    <n v="1"/>
    <n v="1"/>
    <s v="27-10-2012"/>
    <n v="51"/>
    <n v="230"/>
    <n v="48"/>
    <n v="214"/>
    <n v="13"/>
    <n v="32"/>
    <n v="75"/>
    <n v="537"/>
    <n v="9.5236406200120589E-3"/>
    <s v="Wines"/>
    <n v="8"/>
    <n v="9"/>
    <n v="1"/>
    <n v="7"/>
    <n v="9"/>
    <n v="3"/>
    <n v="11"/>
    <n v="0"/>
  </r>
  <r>
    <n v="6340"/>
    <n v="1985"/>
    <n v="40"/>
    <x v="0"/>
    <s v="Single"/>
    <s v="Adult"/>
    <n v="29938"/>
    <n v="1"/>
    <n v="0"/>
    <s v="27-10-2013"/>
    <n v="52"/>
    <n v="3"/>
    <n v="3"/>
    <n v="7"/>
    <n v="0"/>
    <n v="2"/>
    <n v="11"/>
    <n v="15"/>
    <n v="5.0103547331151047E-4"/>
    <s v="GoldProds"/>
    <n v="2"/>
    <n v="1"/>
    <n v="0"/>
    <n v="3"/>
    <n v="6"/>
    <n v="3"/>
    <n v="11"/>
    <n v="0"/>
  </r>
  <r>
    <n v="2324"/>
    <n v="1972"/>
    <n v="53"/>
    <x v="0"/>
    <s v="Together"/>
    <s v="Senior"/>
    <n v="77044"/>
    <n v="0"/>
    <n v="1"/>
    <s v="27-10-2013"/>
    <n v="12"/>
    <n v="625"/>
    <n v="38"/>
    <n v="242"/>
    <n v="50"/>
    <n v="34"/>
    <n v="76"/>
    <n v="989"/>
    <n v="1.2836820518145475E-2"/>
    <s v="Wines"/>
    <n v="2"/>
    <n v="7"/>
    <n v="11"/>
    <n v="11"/>
    <n v="4"/>
    <n v="3"/>
    <n v="11"/>
    <n v="0"/>
  </r>
  <r>
    <n v="5423"/>
    <n v="1983"/>
    <n v="42"/>
    <x v="0"/>
    <s v="Together"/>
    <s v="Adult"/>
    <n v="28359"/>
    <n v="1"/>
    <n v="0"/>
    <s v="27-10-2013"/>
    <n v="35"/>
    <n v="6"/>
    <n v="0"/>
    <n v="5"/>
    <n v="2"/>
    <n v="1"/>
    <n v="2"/>
    <n v="14"/>
    <n v="4.9367043971931313E-4"/>
    <s v="Wines"/>
    <n v="1"/>
    <n v="1"/>
    <n v="0"/>
    <n v="2"/>
    <n v="7"/>
    <n v="3"/>
    <n v="11"/>
    <n v="0"/>
  </r>
  <r>
    <n v="4507"/>
    <n v="1952"/>
    <n v="73"/>
    <x v="0"/>
    <s v="Single"/>
    <s v="Senior"/>
    <n v="72228"/>
    <n v="0"/>
    <n v="0"/>
    <s v="27-11-2012"/>
    <n v="87"/>
    <n v="631"/>
    <n v="28"/>
    <n v="491"/>
    <n v="30"/>
    <n v="14"/>
    <n v="56"/>
    <n v="1194"/>
    <n v="1.6530985213490612E-2"/>
    <s v="Wines"/>
    <n v="1"/>
    <n v="6"/>
    <n v="7"/>
    <n v="8"/>
    <n v="3"/>
    <n v="3"/>
    <n v="11"/>
    <n v="0"/>
  </r>
  <r>
    <n v="6605"/>
    <n v="1944"/>
    <n v="81"/>
    <x v="3"/>
    <s v="Divorced"/>
    <s v="Senior"/>
    <n v="55614"/>
    <n v="0"/>
    <n v="0"/>
    <s v="27-11-2013"/>
    <n v="85"/>
    <n v="504"/>
    <n v="13"/>
    <n v="131"/>
    <n v="8"/>
    <n v="0"/>
    <n v="26"/>
    <n v="656"/>
    <n v="1.1795591038227785E-2"/>
    <s v="Wines"/>
    <n v="1"/>
    <n v="9"/>
    <n v="4"/>
    <n v="6"/>
    <n v="7"/>
    <n v="3"/>
    <n v="11"/>
    <n v="0"/>
  </r>
  <r>
    <n v="4322"/>
    <n v="1958"/>
    <n v="67"/>
    <x v="3"/>
    <s v="Together"/>
    <s v="Senior"/>
    <n v="77863"/>
    <n v="0"/>
    <n v="0"/>
    <s v="27-11-2013"/>
    <n v="20"/>
    <n v="881"/>
    <n v="38"/>
    <n v="319"/>
    <n v="16"/>
    <n v="25"/>
    <n v="12"/>
    <n v="1279"/>
    <n v="1.6426287196742998E-2"/>
    <s v="Wines"/>
    <n v="1"/>
    <n v="4"/>
    <n v="5"/>
    <n v="10"/>
    <n v="2"/>
    <n v="3"/>
    <n v="11"/>
    <n v="0"/>
  </r>
  <r>
    <n v="10641"/>
    <n v="1978"/>
    <n v="47"/>
    <x v="0"/>
    <s v="Single"/>
    <s v="Adult"/>
    <n v="7500"/>
    <n v="1"/>
    <n v="1"/>
    <s v="27-12-2012"/>
    <n v="5"/>
    <n v="6"/>
    <n v="5"/>
    <n v="4"/>
    <n v="13"/>
    <n v="4"/>
    <n v="25"/>
    <n v="32"/>
    <n v="4.2666666666666669E-3"/>
    <s v="GoldProds"/>
    <n v="4"/>
    <n v="2"/>
    <n v="1"/>
    <n v="3"/>
    <n v="6"/>
    <n v="3"/>
    <n v="11"/>
    <n v="0"/>
  </r>
  <r>
    <n v="7254"/>
    <n v="1969"/>
    <n v="56"/>
    <x v="0"/>
    <s v="Together"/>
    <s v="Senior"/>
    <n v="38361"/>
    <n v="1"/>
    <n v="0"/>
    <s v="27-12-2013"/>
    <n v="74"/>
    <n v="39"/>
    <n v="0"/>
    <n v="56"/>
    <n v="20"/>
    <n v="8"/>
    <n v="14"/>
    <n v="123"/>
    <n v="3.2063814811918354E-3"/>
    <s v="MeatProducts"/>
    <n v="3"/>
    <n v="3"/>
    <n v="1"/>
    <n v="3"/>
    <n v="7"/>
    <n v="3"/>
    <n v="11"/>
    <n v="0"/>
  </r>
  <r>
    <n v="9491"/>
    <n v="1984"/>
    <n v="41"/>
    <x v="0"/>
    <s v="Together"/>
    <s v="Adult"/>
    <n v="23976"/>
    <n v="1"/>
    <n v="0"/>
    <s v="27-12-2013"/>
    <n v="68"/>
    <n v="14"/>
    <n v="1"/>
    <n v="21"/>
    <n v="2"/>
    <n v="3"/>
    <n v="25"/>
    <n v="41"/>
    <n v="1.7100433767100434E-3"/>
    <s v="GoldProds"/>
    <n v="3"/>
    <n v="3"/>
    <n v="1"/>
    <n v="3"/>
    <n v="7"/>
    <n v="3"/>
    <n v="11"/>
    <n v="0"/>
  </r>
  <r>
    <n v="2079"/>
    <n v="1947"/>
    <n v="78"/>
    <x v="2"/>
    <s v="Married"/>
    <s v="Senior"/>
    <n v="81044"/>
    <n v="0"/>
    <n v="0"/>
    <s v="27-12-2013"/>
    <n v="0"/>
    <n v="450"/>
    <n v="26"/>
    <n v="535"/>
    <n v="73"/>
    <n v="98"/>
    <n v="26"/>
    <n v="1182"/>
    <n v="1.4584670055772173E-2"/>
    <s v="MeatProducts"/>
    <n v="1"/>
    <n v="5"/>
    <n v="6"/>
    <n v="10"/>
    <n v="1"/>
    <n v="3"/>
    <n v="11"/>
    <n v="0"/>
  </r>
  <r>
    <n v="8775"/>
    <n v="1969"/>
    <n v="56"/>
    <x v="0"/>
    <s v="Together"/>
    <s v="Senior"/>
    <n v="38361"/>
    <n v="1"/>
    <n v="0"/>
    <s v="27-12-2013"/>
    <n v="74"/>
    <n v="39"/>
    <n v="0"/>
    <n v="56"/>
    <n v="20"/>
    <n v="8"/>
    <n v="14"/>
    <n v="123"/>
    <n v="3.2063814811918354E-3"/>
    <s v="MeatProducts"/>
    <n v="3"/>
    <n v="3"/>
    <n v="1"/>
    <n v="3"/>
    <n v="7"/>
    <n v="3"/>
    <n v="11"/>
    <n v="0"/>
  </r>
  <r>
    <n v="8594"/>
    <n v="1958"/>
    <n v="67"/>
    <x v="3"/>
    <s v="Widow"/>
    <s v="Senior"/>
    <n v="50520"/>
    <n v="0"/>
    <n v="1"/>
    <s v="28-01-2014"/>
    <n v="25"/>
    <n v="112"/>
    <n v="0"/>
    <n v="6"/>
    <n v="2"/>
    <n v="1"/>
    <n v="14"/>
    <n v="121"/>
    <n v="2.3950910530482978E-3"/>
    <s v="Wines"/>
    <n v="2"/>
    <n v="3"/>
    <n v="1"/>
    <n v="3"/>
    <n v="6"/>
    <n v="3"/>
    <n v="11"/>
    <n v="0"/>
  </r>
  <r>
    <n v="4098"/>
    <n v="1973"/>
    <n v="52"/>
    <x v="0"/>
    <s v="Married"/>
    <s v="Senior"/>
    <n v="24639"/>
    <n v="1"/>
    <n v="1"/>
    <s v="28-01-2014"/>
    <n v="3"/>
    <n v="20"/>
    <n v="3"/>
    <n v="16"/>
    <n v="0"/>
    <n v="4"/>
    <n v="1"/>
    <n v="43"/>
    <n v="1.7452006980802793E-3"/>
    <s v="Wines"/>
    <n v="3"/>
    <n v="2"/>
    <n v="0"/>
    <n v="4"/>
    <n v="6"/>
    <n v="3"/>
    <n v="11"/>
    <n v="0"/>
  </r>
  <r>
    <n v="1381"/>
    <n v="1982"/>
    <n v="43"/>
    <x v="3"/>
    <s v="Single"/>
    <s v="Adult"/>
    <n v="38513"/>
    <n v="1"/>
    <n v="0"/>
    <s v="28-01-2014"/>
    <n v="20"/>
    <n v="172"/>
    <n v="3"/>
    <n v="115"/>
    <n v="16"/>
    <n v="0"/>
    <n v="18"/>
    <n v="306"/>
    <n v="7.9453690961493514E-3"/>
    <s v="Wines"/>
    <n v="5"/>
    <n v="6"/>
    <n v="1"/>
    <n v="5"/>
    <n v="8"/>
    <n v="3"/>
    <n v="11"/>
    <n v="1"/>
  </r>
  <r>
    <n v="9481"/>
    <n v="1976"/>
    <n v="49"/>
    <x v="0"/>
    <s v="Married"/>
    <s v="Adult"/>
    <n v="17148"/>
    <n v="1"/>
    <n v="0"/>
    <s v="28-01-2014"/>
    <n v="80"/>
    <n v="9"/>
    <n v="9"/>
    <n v="11"/>
    <n v="13"/>
    <n v="10"/>
    <n v="16"/>
    <n v="52"/>
    <n v="3.0324236062514577E-3"/>
    <s v="GoldProds"/>
    <n v="4"/>
    <n v="3"/>
    <n v="1"/>
    <n v="3"/>
    <n v="8"/>
    <n v="3"/>
    <n v="11"/>
    <n v="0"/>
  </r>
  <r>
    <n v="3667"/>
    <n v="1969"/>
    <n v="56"/>
    <x v="0"/>
    <s v="Married"/>
    <s v="Senior"/>
    <n v="80952"/>
    <n v="0"/>
    <n v="0"/>
    <s v="28-02-2013"/>
    <n v="20"/>
    <n v="778"/>
    <n v="178"/>
    <n v="689"/>
    <n v="41"/>
    <n v="27"/>
    <n v="44"/>
    <n v="1713"/>
    <n v="2.1160687815001484E-2"/>
    <s v="Wines"/>
    <n v="1"/>
    <n v="8"/>
    <n v="5"/>
    <n v="11"/>
    <n v="8"/>
    <n v="3"/>
    <n v="11"/>
    <n v="1"/>
  </r>
  <r>
    <n v="5802"/>
    <n v="1972"/>
    <n v="53"/>
    <x v="4"/>
    <s v="Married"/>
    <s v="Senior"/>
    <n v="14188"/>
    <n v="0"/>
    <n v="0"/>
    <s v="28-02-2013"/>
    <n v="40"/>
    <n v="2"/>
    <n v="7"/>
    <n v="11"/>
    <n v="16"/>
    <n v="12"/>
    <n v="27"/>
    <n v="48"/>
    <n v="3.3831406822667043E-3"/>
    <s v="GoldProds"/>
    <n v="1"/>
    <n v="2"/>
    <n v="0"/>
    <n v="4"/>
    <n v="6"/>
    <n v="3"/>
    <n v="11"/>
    <n v="0"/>
  </r>
  <r>
    <n v="3595"/>
    <n v="1963"/>
    <n v="62"/>
    <x v="0"/>
    <s v="Together"/>
    <s v="Senior"/>
    <n v="77226"/>
    <n v="0"/>
    <n v="1"/>
    <s v="28-02-2014"/>
    <n v="29"/>
    <n v="631"/>
    <n v="43"/>
    <n v="239"/>
    <n v="128"/>
    <n v="76"/>
    <n v="21"/>
    <n v="1117"/>
    <n v="1.4464040608085359E-2"/>
    <s v="Wines"/>
    <n v="2"/>
    <n v="6"/>
    <n v="8"/>
    <n v="12"/>
    <n v="3"/>
    <n v="3"/>
    <n v="11"/>
    <n v="0"/>
  </r>
  <r>
    <n v="9727"/>
    <n v="1957"/>
    <n v="68"/>
    <x v="0"/>
    <s v="Married"/>
    <s v="Senior"/>
    <n v="23539"/>
    <n v="0"/>
    <n v="0"/>
    <s v="28-02-2014"/>
    <n v="13"/>
    <n v="4"/>
    <n v="24"/>
    <n v="11"/>
    <n v="16"/>
    <n v="1"/>
    <n v="25"/>
    <n v="56"/>
    <n v="2.3790305450528911E-3"/>
    <s v="GoldProds"/>
    <n v="1"/>
    <n v="2"/>
    <n v="0"/>
    <n v="4"/>
    <n v="6"/>
    <n v="3"/>
    <n v="11"/>
    <n v="0"/>
  </r>
  <r>
    <n v="6565"/>
    <n v="1949"/>
    <n v="76"/>
    <x v="1"/>
    <s v="Married"/>
    <s v="Senior"/>
    <n v="76995"/>
    <n v="0"/>
    <n v="1"/>
    <s v="28-03-2013"/>
    <n v="91"/>
    <n v="1012"/>
    <n v="80"/>
    <n v="498"/>
    <n v="0"/>
    <n v="16"/>
    <n v="176"/>
    <n v="1606"/>
    <n v="2.0858497305019808E-2"/>
    <s v="Wines"/>
    <n v="2"/>
    <n v="11"/>
    <n v="4"/>
    <n v="9"/>
    <n v="5"/>
    <n v="3"/>
    <n v="11"/>
    <n v="0"/>
  </r>
  <r>
    <n v="9274"/>
    <n v="1961"/>
    <n v="64"/>
    <x v="1"/>
    <s v="Married"/>
    <s v="Senior"/>
    <n v="80950"/>
    <n v="0"/>
    <n v="0"/>
    <s v="28-03-2013"/>
    <n v="44"/>
    <n v="525"/>
    <n v="147"/>
    <n v="112"/>
    <n v="219"/>
    <n v="147"/>
    <n v="63"/>
    <n v="1150"/>
    <n v="1.4206300185299567E-2"/>
    <s v="Wines"/>
    <n v="1"/>
    <n v="6"/>
    <n v="7"/>
    <n v="9"/>
    <n v="2"/>
    <n v="3"/>
    <n v="11"/>
    <n v="0"/>
  </r>
  <r>
    <n v="4320"/>
    <n v="1979"/>
    <n v="46"/>
    <x v="0"/>
    <s v="Single"/>
    <s v="Adult"/>
    <n v="60152"/>
    <n v="0"/>
    <n v="1"/>
    <s v="28-03-2013"/>
    <n v="6"/>
    <n v="325"/>
    <n v="83"/>
    <n v="300"/>
    <n v="86"/>
    <n v="58"/>
    <n v="91"/>
    <n v="852"/>
    <n v="1.4164117568825641E-2"/>
    <s v="Wines"/>
    <n v="1"/>
    <n v="6"/>
    <n v="4"/>
    <n v="12"/>
    <n v="3"/>
    <n v="3"/>
    <n v="11"/>
    <n v="0"/>
  </r>
  <r>
    <n v="8212"/>
    <n v="1971"/>
    <n v="54"/>
    <x v="1"/>
    <s v="Married"/>
    <s v="Senior"/>
    <n v="39791"/>
    <n v="0"/>
    <n v="1"/>
    <s v="28-03-2013"/>
    <n v="89"/>
    <n v="85"/>
    <n v="15"/>
    <n v="27"/>
    <n v="13"/>
    <n v="13"/>
    <n v="21"/>
    <n v="153"/>
    <n v="3.8450905983765174E-3"/>
    <s v="Wines"/>
    <n v="2"/>
    <n v="3"/>
    <n v="1"/>
    <n v="4"/>
    <n v="7"/>
    <n v="3"/>
    <n v="11"/>
    <n v="0"/>
  </r>
  <r>
    <n v="6568"/>
    <n v="1984"/>
    <n v="41"/>
    <x v="0"/>
    <s v="Married"/>
    <s v="Adult"/>
    <n v="38680"/>
    <n v="1"/>
    <n v="0"/>
    <s v="28-03-2013"/>
    <n v="97"/>
    <n v="11"/>
    <n v="0"/>
    <n v="36"/>
    <n v="15"/>
    <n v="5"/>
    <n v="12"/>
    <n v="67"/>
    <n v="1.7321613236814892E-3"/>
    <s v="MeatProducts"/>
    <n v="1"/>
    <n v="2"/>
    <n v="0"/>
    <n v="3"/>
    <n v="7"/>
    <n v="3"/>
    <n v="11"/>
    <n v="0"/>
  </r>
  <r>
    <n v="6678"/>
    <n v="1989"/>
    <n v="36"/>
    <x v="0"/>
    <s v="Together"/>
    <s v="Adult"/>
    <n v="31928"/>
    <n v="1"/>
    <n v="0"/>
    <s v="28-03-2014"/>
    <n v="5"/>
    <n v="33"/>
    <n v="4"/>
    <n v="24"/>
    <n v="4"/>
    <n v="2"/>
    <n v="5"/>
    <n v="67"/>
    <n v="2.0984715610122776E-3"/>
    <s v="Wines"/>
    <n v="2"/>
    <n v="3"/>
    <n v="0"/>
    <n v="4"/>
    <n v="7"/>
    <n v="3"/>
    <n v="11"/>
    <n v="0"/>
  </r>
  <r>
    <n v="257"/>
    <n v="1959"/>
    <n v="66"/>
    <x v="3"/>
    <s v="Married"/>
    <s v="Senior"/>
    <n v="75032"/>
    <n v="0"/>
    <n v="1"/>
    <s v="28-04-2013"/>
    <n v="74"/>
    <n v="952"/>
    <n v="12"/>
    <n v="180"/>
    <n v="47"/>
    <n v="12"/>
    <n v="12"/>
    <n v="1203"/>
    <n v="1.6033159185414224E-2"/>
    <s v="Wines"/>
    <n v="2"/>
    <n v="5"/>
    <n v="4"/>
    <n v="9"/>
    <n v="3"/>
    <n v="3"/>
    <n v="11"/>
    <n v="0"/>
  </r>
  <r>
    <n v="6289"/>
    <n v="1951"/>
    <n v="74"/>
    <x v="1"/>
    <s v="Together"/>
    <s v="Senior"/>
    <n v="59385"/>
    <n v="1"/>
    <n v="1"/>
    <s v="28-04-2013"/>
    <n v="85"/>
    <n v="135"/>
    <n v="0"/>
    <n v="10"/>
    <n v="0"/>
    <n v="4"/>
    <n v="36"/>
    <n v="149"/>
    <n v="2.5090511071819482E-3"/>
    <s v="Wines"/>
    <n v="2"/>
    <n v="3"/>
    <n v="1"/>
    <n v="4"/>
    <n v="5"/>
    <n v="3"/>
    <n v="11"/>
    <n v="0"/>
  </r>
  <r>
    <n v="7437"/>
    <n v="1988"/>
    <n v="37"/>
    <x v="0"/>
    <s v="Single"/>
    <s v="Adult"/>
    <n v="27938"/>
    <n v="1"/>
    <n v="0"/>
    <s v="28-04-2014"/>
    <n v="31"/>
    <n v="13"/>
    <n v="0"/>
    <n v="8"/>
    <n v="2"/>
    <n v="1"/>
    <n v="5"/>
    <n v="24"/>
    <n v="8.5904502827689885E-4"/>
    <s v="Wines"/>
    <n v="1"/>
    <n v="1"/>
    <n v="0"/>
    <n v="4"/>
    <n v="3"/>
    <n v="3"/>
    <n v="11"/>
    <n v="0"/>
  </r>
  <r>
    <n v="7712"/>
    <n v="1946"/>
    <n v="79"/>
    <x v="3"/>
    <s v="Single"/>
    <s v="Senior"/>
    <n v="62159"/>
    <n v="0"/>
    <n v="0"/>
    <s v="28-04-2014"/>
    <n v="68"/>
    <n v="182"/>
    <n v="17"/>
    <n v="259"/>
    <n v="77"/>
    <n v="70"/>
    <n v="29"/>
    <n v="605"/>
    <n v="9.7331038144114288E-3"/>
    <s v="MeatProducts"/>
    <n v="1"/>
    <n v="6"/>
    <n v="2"/>
    <n v="10"/>
    <n v="4"/>
    <n v="3"/>
    <n v="11"/>
    <n v="0"/>
  </r>
  <r>
    <n v="9298"/>
    <n v="1947"/>
    <n v="78"/>
    <x v="3"/>
    <s v="Together"/>
    <s v="Senior"/>
    <n v="81574"/>
    <n v="0"/>
    <n v="0"/>
    <s v="28-04-2014"/>
    <n v="89"/>
    <n v="1252"/>
    <n v="0"/>
    <n v="465"/>
    <n v="46"/>
    <n v="35"/>
    <n v="0"/>
    <n v="1798"/>
    <n v="2.2041336700419252E-2"/>
    <s v="Wines"/>
    <n v="1"/>
    <n v="4"/>
    <n v="5"/>
    <n v="8"/>
    <n v="1"/>
    <n v="3"/>
    <n v="11"/>
    <n v="0"/>
  </r>
  <r>
    <n v="1619"/>
    <n v="1956"/>
    <n v="69"/>
    <x v="0"/>
    <s v="Married"/>
    <s v="Senior"/>
    <n v="90369"/>
    <n v="0"/>
    <n v="0"/>
    <s v="28-04-2014"/>
    <n v="2"/>
    <n v="292"/>
    <n v="51"/>
    <n v="981"/>
    <n v="224"/>
    <n v="23"/>
    <n v="17"/>
    <n v="1571"/>
    <n v="1.7384280007524705E-2"/>
    <s v="MeatProducts"/>
    <n v="1"/>
    <n v="4"/>
    <n v="6"/>
    <n v="6"/>
    <n v="1"/>
    <n v="3"/>
    <n v="11"/>
    <n v="1"/>
  </r>
  <r>
    <n v="6810"/>
    <n v="1983"/>
    <n v="42"/>
    <x v="0"/>
    <s v="Divorced"/>
    <s v="Adult"/>
    <n v="82025"/>
    <n v="0"/>
    <n v="0"/>
    <s v="28-05-2013"/>
    <n v="76"/>
    <n v="267"/>
    <n v="98"/>
    <n v="606"/>
    <n v="48"/>
    <n v="70"/>
    <n v="98"/>
    <n v="1089"/>
    <n v="1.3276440109722646E-2"/>
    <s v="MeatProducts"/>
    <n v="1"/>
    <n v="3"/>
    <n v="2"/>
    <n v="6"/>
    <n v="1"/>
    <n v="3"/>
    <n v="11"/>
    <n v="1"/>
  </r>
  <r>
    <n v="8562"/>
    <n v="1969"/>
    <n v="56"/>
    <x v="0"/>
    <s v="Together"/>
    <s v="Senior"/>
    <n v="54165"/>
    <n v="0"/>
    <n v="0"/>
    <s v="28-05-2013"/>
    <n v="72"/>
    <n v="127"/>
    <n v="4"/>
    <n v="73"/>
    <n v="15"/>
    <n v="6"/>
    <n v="11"/>
    <n v="225"/>
    <n v="4.1539739684297982E-3"/>
    <s v="Wines"/>
    <n v="1"/>
    <n v="2"/>
    <n v="1"/>
    <n v="7"/>
    <n v="2"/>
    <n v="3"/>
    <n v="11"/>
    <n v="0"/>
  </r>
  <r>
    <n v="2285"/>
    <n v="1954"/>
    <n v="71"/>
    <x v="1"/>
    <s v="Together"/>
    <s v="Senior"/>
    <n v="36634"/>
    <n v="0"/>
    <n v="1"/>
    <s v="28-05-2013"/>
    <n v="0"/>
    <n v="213"/>
    <n v="9"/>
    <n v="76"/>
    <n v="4"/>
    <n v="3"/>
    <n v="30"/>
    <n v="305"/>
    <n v="8.3255991701697875E-3"/>
    <s v="Wines"/>
    <n v="3"/>
    <n v="5"/>
    <n v="2"/>
    <n v="5"/>
    <n v="7"/>
    <n v="3"/>
    <n v="11"/>
    <n v="0"/>
  </r>
  <r>
    <n v="975"/>
    <n v="1956"/>
    <n v="69"/>
    <x v="0"/>
    <s v="Single"/>
    <s v="Senior"/>
    <n v="54252"/>
    <n v="1"/>
    <n v="1"/>
    <s v="28-05-2013"/>
    <n v="25"/>
    <n v="178"/>
    <n v="4"/>
    <n v="26"/>
    <n v="8"/>
    <n v="4"/>
    <n v="44"/>
    <n v="220"/>
    <n v="4.0551500405515001E-3"/>
    <s v="Wines"/>
    <n v="5"/>
    <n v="4"/>
    <n v="1"/>
    <n v="5"/>
    <n v="6"/>
    <n v="3"/>
    <n v="11"/>
    <n v="0"/>
  </r>
  <r>
    <n v="4452"/>
    <n v="1957"/>
    <n v="68"/>
    <x v="0"/>
    <s v="Single"/>
    <s v="Senior"/>
    <n v="50388"/>
    <n v="0"/>
    <n v="1"/>
    <s v="28-05-2014"/>
    <n v="3"/>
    <n v="292"/>
    <n v="6"/>
    <n v="37"/>
    <n v="0"/>
    <n v="3"/>
    <n v="34"/>
    <n v="338"/>
    <n v="6.7079463364293082E-3"/>
    <s v="Wines"/>
    <n v="4"/>
    <n v="6"/>
    <n v="1"/>
    <n v="6"/>
    <n v="7"/>
    <n v="3"/>
    <n v="11"/>
    <n v="1"/>
  </r>
  <r>
    <n v="213"/>
    <n v="1963"/>
    <n v="62"/>
    <x v="3"/>
    <s v="Single"/>
    <s v="Senior"/>
    <n v="23091"/>
    <n v="1"/>
    <n v="1"/>
    <s v="28-05-2014"/>
    <n v="98"/>
    <n v="35"/>
    <n v="0"/>
    <n v="11"/>
    <n v="0"/>
    <n v="0"/>
    <n v="2"/>
    <n v="46"/>
    <n v="1.9921181412671605E-3"/>
    <s v="Wines"/>
    <n v="4"/>
    <n v="2"/>
    <n v="1"/>
    <n v="3"/>
    <n v="7"/>
    <n v="3"/>
    <n v="11"/>
    <n v="0"/>
  </r>
  <r>
    <n v="263"/>
    <n v="1945"/>
    <n v="80"/>
    <x v="3"/>
    <s v="Single"/>
    <s v="Senior"/>
    <n v="45576"/>
    <n v="0"/>
    <n v="0"/>
    <s v="28-05-2014"/>
    <n v="9"/>
    <n v="56"/>
    <n v="19"/>
    <n v="29"/>
    <n v="2"/>
    <n v="14"/>
    <n v="25"/>
    <n v="120"/>
    <n v="2.6329647182727752E-3"/>
    <s v="Wines"/>
    <n v="1"/>
    <n v="3"/>
    <n v="1"/>
    <n v="3"/>
    <n v="8"/>
    <n v="3"/>
    <n v="11"/>
    <n v="1"/>
  </r>
  <r>
    <n v="4619"/>
    <n v="1945"/>
    <n v="80"/>
    <x v="3"/>
    <s v="Single"/>
    <s v="Senior"/>
    <n v="113734"/>
    <n v="0"/>
    <n v="0"/>
    <s v="28-05-2014"/>
    <n v="9"/>
    <n v="6"/>
    <n v="2"/>
    <n v="3"/>
    <n v="1"/>
    <n v="262"/>
    <n v="3"/>
    <n v="274"/>
    <n v="2.4091300754391825E-3"/>
    <s v="Sweet"/>
    <n v="0"/>
    <n v="27"/>
    <n v="0"/>
    <n v="0"/>
    <n v="1"/>
    <n v="3"/>
    <n v="11"/>
    <n v="0"/>
  </r>
  <r>
    <n v="1506"/>
    <n v="1975"/>
    <n v="50"/>
    <x v="0"/>
    <s v="Single"/>
    <s v="Adult"/>
    <n v="42160"/>
    <n v="1"/>
    <n v="1"/>
    <s v="28-06-2013"/>
    <n v="26"/>
    <n v="48"/>
    <n v="9"/>
    <n v="45"/>
    <n v="3"/>
    <n v="15"/>
    <n v="20"/>
    <n v="120"/>
    <n v="2.8462998102466793E-3"/>
    <s v="Wines"/>
    <n v="4"/>
    <n v="2"/>
    <n v="1"/>
    <n v="4"/>
    <n v="6"/>
    <n v="3"/>
    <n v="11"/>
    <n v="1"/>
  </r>
  <r>
    <n v="5841"/>
    <n v="1966"/>
    <n v="59"/>
    <x v="0"/>
    <s v="Together"/>
    <s v="Senior"/>
    <n v="60894"/>
    <n v="0"/>
    <n v="1"/>
    <s v="28-06-2013"/>
    <n v="61"/>
    <n v="606"/>
    <n v="7"/>
    <n v="155"/>
    <n v="10"/>
    <n v="0"/>
    <n v="54"/>
    <n v="778"/>
    <n v="1.2776299799651855E-2"/>
    <s v="Wines"/>
    <n v="5"/>
    <n v="10"/>
    <n v="3"/>
    <n v="8"/>
    <n v="7"/>
    <n v="3"/>
    <n v="11"/>
    <n v="0"/>
  </r>
  <r>
    <n v="3968"/>
    <n v="1970"/>
    <n v="55"/>
    <x v="2"/>
    <s v="Divorced"/>
    <s v="Senior"/>
    <n v="65706"/>
    <n v="0"/>
    <n v="0"/>
    <s v="28-06-2013"/>
    <n v="77"/>
    <n v="918"/>
    <n v="10"/>
    <n v="129"/>
    <n v="13"/>
    <n v="0"/>
    <n v="129"/>
    <n v="1070"/>
    <n v="1.6284661979119108E-2"/>
    <s v="Wines"/>
    <n v="1"/>
    <n v="11"/>
    <n v="3"/>
    <n v="12"/>
    <n v="7"/>
    <n v="3"/>
    <n v="11"/>
    <n v="1"/>
  </r>
  <r>
    <n v="1371"/>
    <n v="1976"/>
    <n v="49"/>
    <x v="0"/>
    <s v="Single"/>
    <s v="Adult"/>
    <n v="79941"/>
    <n v="0"/>
    <n v="0"/>
    <s v="28-06-2014"/>
    <n v="72"/>
    <n v="123"/>
    <n v="164"/>
    <n v="266"/>
    <n v="227"/>
    <n v="30"/>
    <n v="174"/>
    <n v="810"/>
    <n v="1.0132472698615228E-2"/>
    <s v="MeatProducts"/>
    <n v="1"/>
    <n v="2"/>
    <n v="4"/>
    <n v="9"/>
    <n v="1"/>
    <n v="3"/>
    <n v="11"/>
    <n v="0"/>
  </r>
  <r>
    <n v="6722"/>
    <n v="1954"/>
    <n v="71"/>
    <x v="3"/>
    <s v="Married"/>
    <s v="Senior"/>
    <n v="70421"/>
    <n v="0"/>
    <n v="1"/>
    <s v="28-06-2014"/>
    <n v="98"/>
    <n v="479"/>
    <n v="28"/>
    <n v="136"/>
    <n v="75"/>
    <n v="14"/>
    <n v="35"/>
    <n v="732"/>
    <n v="1.0394626602859943E-2"/>
    <s v="Wines"/>
    <n v="3"/>
    <n v="10"/>
    <n v="3"/>
    <n v="7"/>
    <n v="6"/>
    <n v="3"/>
    <n v="11"/>
    <n v="0"/>
  </r>
  <r>
    <n v="8093"/>
    <n v="1969"/>
    <n v="56"/>
    <x v="1"/>
    <s v="Married"/>
    <s v="Senior"/>
    <n v="79734"/>
    <n v="0"/>
    <n v="0"/>
    <s v="28-06-2014"/>
    <n v="72"/>
    <n v="572"/>
    <n v="8"/>
    <n v="232"/>
    <n v="23"/>
    <n v="62"/>
    <n v="17"/>
    <n v="897"/>
    <n v="1.1249905937241327E-2"/>
    <s v="Wines"/>
    <n v="1"/>
    <n v="4"/>
    <n v="3"/>
    <n v="6"/>
    <n v="1"/>
    <n v="3"/>
    <n v="11"/>
    <n v="0"/>
  </r>
  <r>
    <n v="1461"/>
    <n v="1965"/>
    <n v="60"/>
    <x v="3"/>
    <s v="Divorced"/>
    <s v="Senior"/>
    <n v="36921"/>
    <n v="1"/>
    <n v="1"/>
    <s v="28-07-2013"/>
    <n v="74"/>
    <n v="17"/>
    <n v="1"/>
    <n v="12"/>
    <n v="3"/>
    <n v="1"/>
    <n v="4"/>
    <n v="34"/>
    <n v="9.208851331220715E-4"/>
    <s v="Wines"/>
    <n v="2"/>
    <n v="2"/>
    <n v="0"/>
    <n v="3"/>
    <n v="7"/>
    <n v="3"/>
    <n v="11"/>
    <n v="0"/>
  </r>
  <r>
    <n v="6875"/>
    <n v="1965"/>
    <n v="60"/>
    <x v="3"/>
    <s v="Together"/>
    <s v="Senior"/>
    <n v="32727"/>
    <n v="0"/>
    <n v="0"/>
    <s v="28-08-2012"/>
    <n v="38"/>
    <n v="167"/>
    <n v="13"/>
    <n v="180"/>
    <n v="86"/>
    <n v="13"/>
    <n v="70"/>
    <n v="459"/>
    <n v="1.4025116875973966E-2"/>
    <s v="MeatProducts"/>
    <n v="2"/>
    <n v="7"/>
    <n v="3"/>
    <n v="5"/>
    <n v="8"/>
    <n v="3"/>
    <n v="11"/>
    <n v="0"/>
  </r>
  <r>
    <n v="1513"/>
    <n v="1979"/>
    <n v="46"/>
    <x v="2"/>
    <s v="Together"/>
    <s v="Adult"/>
    <n v="60839"/>
    <n v="1"/>
    <n v="1"/>
    <s v="28-08-2012"/>
    <n v="72"/>
    <n v="600"/>
    <n v="21"/>
    <n v="128"/>
    <n v="223"/>
    <n v="150"/>
    <n v="128"/>
    <n v="1122"/>
    <n v="1.84421177205411E-2"/>
    <s v="Wines"/>
    <n v="13"/>
    <n v="2"/>
    <n v="2"/>
    <n v="12"/>
    <n v="8"/>
    <n v="3"/>
    <n v="11"/>
    <n v="0"/>
  </r>
  <r>
    <n v="2937"/>
    <n v="1974"/>
    <n v="51"/>
    <x v="3"/>
    <s v="Single"/>
    <s v="Senior"/>
    <n v="68352"/>
    <n v="0"/>
    <n v="1"/>
    <s v="28-08-2013"/>
    <n v="47"/>
    <n v="614"/>
    <n v="16"/>
    <n v="132"/>
    <n v="43"/>
    <n v="33"/>
    <n v="33"/>
    <n v="838"/>
    <n v="1.2260065543071162E-2"/>
    <s v="Wines"/>
    <n v="3"/>
    <n v="8"/>
    <n v="5"/>
    <n v="9"/>
    <n v="6"/>
    <n v="3"/>
    <n v="11"/>
    <n v="0"/>
  </r>
  <r>
    <n v="3120"/>
    <n v="1981"/>
    <n v="44"/>
    <x v="0"/>
    <s v="Together"/>
    <s v="Adult"/>
    <n v="38547"/>
    <n v="1"/>
    <n v="0"/>
    <s v="28-08-2013"/>
    <n v="49"/>
    <n v="6"/>
    <n v="1"/>
    <n v="10"/>
    <n v="0"/>
    <n v="1"/>
    <n v="4"/>
    <n v="18"/>
    <n v="4.6696240952603317E-4"/>
    <s v="MeatProducts"/>
    <n v="1"/>
    <n v="1"/>
    <n v="0"/>
    <n v="2"/>
    <n v="8"/>
    <n v="3"/>
    <n v="11"/>
    <n v="0"/>
  </r>
  <r>
    <n v="3712"/>
    <n v="1959"/>
    <n v="66"/>
    <x v="0"/>
    <s v="Divorced"/>
    <s v="Senior"/>
    <n v="52332"/>
    <n v="0"/>
    <n v="0"/>
    <s v="28-08-2013"/>
    <n v="63"/>
    <n v="212"/>
    <n v="5"/>
    <n v="33"/>
    <n v="7"/>
    <n v="0"/>
    <n v="2"/>
    <n v="257"/>
    <n v="4.9109531453030647E-3"/>
    <s v="Wines"/>
    <n v="1"/>
    <n v="3"/>
    <n v="2"/>
    <n v="6"/>
    <n v="4"/>
    <n v="3"/>
    <n v="11"/>
    <n v="0"/>
  </r>
  <r>
    <n v="4356"/>
    <n v="1971"/>
    <n v="54"/>
    <x v="0"/>
    <s v="Together"/>
    <s v="Senior"/>
    <n v="71819"/>
    <n v="0"/>
    <n v="1"/>
    <s v="28-08-2013"/>
    <n v="70"/>
    <n v="1224"/>
    <n v="28"/>
    <n v="140"/>
    <n v="0"/>
    <n v="14"/>
    <n v="168"/>
    <n v="1406"/>
    <n v="1.9576992160848801E-2"/>
    <s v="Wines"/>
    <n v="3"/>
    <n v="3"/>
    <n v="3"/>
    <n v="5"/>
    <n v="6"/>
    <n v="3"/>
    <n v="11"/>
    <n v="0"/>
  </r>
  <r>
    <n v="7832"/>
    <n v="1959"/>
    <n v="66"/>
    <x v="1"/>
    <s v="Married"/>
    <s v="Senior"/>
    <n v="77520"/>
    <n v="0"/>
    <n v="1"/>
    <s v="28-08-2013"/>
    <n v="30"/>
    <n v="940"/>
    <n v="44"/>
    <n v="396"/>
    <n v="0"/>
    <n v="88"/>
    <n v="58"/>
    <n v="1468"/>
    <n v="1.893704850361197E-2"/>
    <s v="Wines"/>
    <n v="1"/>
    <n v="8"/>
    <n v="7"/>
    <n v="7"/>
    <n v="4"/>
    <n v="3"/>
    <n v="11"/>
    <n v="1"/>
  </r>
  <r>
    <n v="7274"/>
    <n v="1957"/>
    <n v="68"/>
    <x v="0"/>
    <s v="Married"/>
    <s v="Senior"/>
    <n v="78618"/>
    <n v="0"/>
    <n v="0"/>
    <s v="28-09-2012"/>
    <n v="87"/>
    <n v="736"/>
    <n v="163"/>
    <n v="818"/>
    <n v="212"/>
    <n v="163"/>
    <n v="61"/>
    <n v="2092"/>
    <n v="2.6609682261059808E-2"/>
    <s v="MeatProducts"/>
    <n v="1"/>
    <n v="4"/>
    <n v="7"/>
    <n v="10"/>
    <n v="2"/>
    <n v="3"/>
    <n v="11"/>
    <n v="0"/>
  </r>
  <r>
    <n v="1907"/>
    <n v="1950"/>
    <n v="75"/>
    <x v="1"/>
    <s v="Divorced"/>
    <s v="Senior"/>
    <n v="63120"/>
    <n v="0"/>
    <n v="1"/>
    <s v="28-09-2012"/>
    <n v="53"/>
    <n v="965"/>
    <n v="69"/>
    <n v="279"/>
    <n v="54"/>
    <n v="41"/>
    <n v="69"/>
    <n v="1408"/>
    <n v="2.2306717363751585E-2"/>
    <s v="Wines"/>
    <n v="5"/>
    <n v="8"/>
    <n v="4"/>
    <n v="9"/>
    <n v="7"/>
    <n v="3"/>
    <n v="11"/>
    <n v="1"/>
  </r>
  <r>
    <n v="618"/>
    <n v="1977"/>
    <n v="48"/>
    <x v="3"/>
    <s v="Married"/>
    <s v="Adult"/>
    <n v="69389"/>
    <n v="0"/>
    <n v="1"/>
    <s v="28-09-2012"/>
    <n v="17"/>
    <n v="422"/>
    <n v="7"/>
    <n v="238"/>
    <n v="69"/>
    <n v="46"/>
    <n v="15"/>
    <n v="782"/>
    <n v="1.1269797806568765E-2"/>
    <s v="Wines"/>
    <n v="1"/>
    <n v="7"/>
    <n v="2"/>
    <n v="12"/>
    <n v="4"/>
    <n v="3"/>
    <n v="11"/>
    <n v="0"/>
  </r>
  <r>
    <n v="7022"/>
    <n v="1971"/>
    <n v="54"/>
    <x v="0"/>
    <s v="Married"/>
    <s v="Senior"/>
    <n v="76445"/>
    <n v="1"/>
    <n v="0"/>
    <s v="28-09-2012"/>
    <n v="2"/>
    <n v="739"/>
    <n v="107"/>
    <n v="309"/>
    <n v="140"/>
    <n v="80"/>
    <n v="35"/>
    <n v="1375"/>
    <n v="1.7986787886715941E-2"/>
    <s v="Wines"/>
    <n v="1"/>
    <n v="2"/>
    <n v="5"/>
    <n v="13"/>
    <n v="6"/>
    <n v="3"/>
    <n v="11"/>
    <n v="0"/>
  </r>
  <r>
    <n v="10562"/>
    <n v="1946"/>
    <n v="79"/>
    <x v="1"/>
    <s v="Married"/>
    <s v="Senior"/>
    <n v="66835"/>
    <n v="0"/>
    <n v="0"/>
    <s v="28-09-2013"/>
    <n v="21"/>
    <n v="620"/>
    <n v="26"/>
    <n v="195"/>
    <n v="34"/>
    <n v="17"/>
    <n v="141"/>
    <n v="892"/>
    <n v="1.3346300591007705E-2"/>
    <s v="Wines"/>
    <n v="1"/>
    <n v="6"/>
    <n v="4"/>
    <n v="13"/>
    <n v="2"/>
    <n v="3"/>
    <n v="11"/>
    <n v="0"/>
  </r>
  <r>
    <n v="10140"/>
    <n v="1983"/>
    <n v="42"/>
    <x v="3"/>
    <s v="Together"/>
    <s v="Adult"/>
    <n v="70123"/>
    <n v="0"/>
    <n v="0"/>
    <s v="28-09-2013"/>
    <n v="27"/>
    <n v="1308"/>
    <n v="0"/>
    <n v="396"/>
    <n v="23"/>
    <n v="0"/>
    <n v="0"/>
    <n v="1727"/>
    <n v="2.4628153387618899E-2"/>
    <s v="Wines"/>
    <n v="1"/>
    <n v="5"/>
    <n v="7"/>
    <n v="4"/>
    <n v="3"/>
    <n v="3"/>
    <n v="11"/>
    <n v="0"/>
  </r>
  <r>
    <n v="7881"/>
    <n v="1946"/>
    <n v="79"/>
    <x v="1"/>
    <s v="Married"/>
    <s v="Senior"/>
    <n v="66835"/>
    <n v="0"/>
    <n v="0"/>
    <s v="28-09-2013"/>
    <n v="21"/>
    <n v="620"/>
    <n v="26"/>
    <n v="195"/>
    <n v="34"/>
    <n v="17"/>
    <n v="141"/>
    <n v="892"/>
    <n v="1.3346300591007705E-2"/>
    <s v="Wines"/>
    <n v="1"/>
    <n v="6"/>
    <n v="4"/>
    <n v="13"/>
    <n v="2"/>
    <n v="3"/>
    <n v="11"/>
    <n v="0"/>
  </r>
  <r>
    <n v="5782"/>
    <n v="1982"/>
    <n v="43"/>
    <x v="2"/>
    <s v="Together"/>
    <s v="Adult"/>
    <n v="58582"/>
    <n v="0"/>
    <n v="1"/>
    <s v="28-09-2013"/>
    <n v="15"/>
    <n v="402"/>
    <n v="35"/>
    <n v="106"/>
    <n v="101"/>
    <n v="77"/>
    <n v="42"/>
    <n v="721"/>
    <n v="1.2307534737632721E-2"/>
    <s v="Wines"/>
    <n v="2"/>
    <n v="9"/>
    <n v="2"/>
    <n v="9"/>
    <n v="5"/>
    <n v="3"/>
    <n v="11"/>
    <n v="0"/>
  </r>
  <r>
    <n v="2878"/>
    <n v="1947"/>
    <n v="78"/>
    <x v="3"/>
    <s v="Married"/>
    <s v="Senior"/>
    <n v="67472"/>
    <n v="0"/>
    <n v="1"/>
    <s v="28-09-2013"/>
    <n v="93"/>
    <n v="162"/>
    <n v="31"/>
    <n v="127"/>
    <n v="8"/>
    <n v="17"/>
    <n v="69"/>
    <n v="345"/>
    <n v="5.1132321555608252E-3"/>
    <s v="Wines"/>
    <n v="2"/>
    <n v="4"/>
    <n v="2"/>
    <n v="7"/>
    <n v="3"/>
    <n v="3"/>
    <n v="11"/>
    <n v="0"/>
  </r>
  <r>
    <n v="983"/>
    <n v="1984"/>
    <n v="41"/>
    <x v="0"/>
    <s v="Married"/>
    <s v="Adult"/>
    <n v="40059"/>
    <n v="1"/>
    <n v="0"/>
    <s v="28-09-2013"/>
    <n v="82"/>
    <n v="110"/>
    <n v="29"/>
    <n v="92"/>
    <n v="28"/>
    <n v="10"/>
    <n v="145"/>
    <n v="269"/>
    <n v="6.7150952345290697E-3"/>
    <s v="GoldProds"/>
    <n v="1"/>
    <n v="6"/>
    <n v="2"/>
    <n v="3"/>
    <n v="8"/>
    <n v="3"/>
    <n v="11"/>
    <n v="0"/>
  </r>
  <r>
    <n v="10837"/>
    <n v="1975"/>
    <n v="50"/>
    <x v="0"/>
    <s v="Married"/>
    <s v="Adult"/>
    <n v="23957"/>
    <n v="1"/>
    <n v="0"/>
    <s v="28-10-2012"/>
    <n v="47"/>
    <n v="2"/>
    <n v="1"/>
    <n v="18"/>
    <n v="20"/>
    <n v="11"/>
    <n v="16"/>
    <n v="52"/>
    <n v="2.170555578745252E-3"/>
    <s v="FishProducts"/>
    <n v="1"/>
    <n v="2"/>
    <n v="0"/>
    <n v="3"/>
    <n v="6"/>
    <n v="3"/>
    <n v="11"/>
    <n v="1"/>
  </r>
  <r>
    <n v="10313"/>
    <n v="1975"/>
    <n v="50"/>
    <x v="0"/>
    <s v="Married"/>
    <s v="Adult"/>
    <n v="48178"/>
    <n v="1"/>
    <n v="1"/>
    <s v="28-10-2012"/>
    <n v="69"/>
    <n v="159"/>
    <n v="4"/>
    <n v="45"/>
    <n v="6"/>
    <n v="2"/>
    <n v="38"/>
    <n v="216"/>
    <n v="4.4833741541782553E-3"/>
    <s v="Wines"/>
    <n v="6"/>
    <n v="5"/>
    <n v="1"/>
    <n v="4"/>
    <n v="8"/>
    <n v="3"/>
    <n v="11"/>
    <n v="0"/>
  </r>
  <r>
    <n v="3921"/>
    <n v="1952"/>
    <n v="73"/>
    <x v="2"/>
    <s v="Widow"/>
    <s v="Senior"/>
    <n v="28457"/>
    <n v="0"/>
    <n v="0"/>
    <s v="28-10-2012"/>
    <n v="96"/>
    <n v="24"/>
    <n v="1"/>
    <n v="108"/>
    <n v="29"/>
    <n v="29"/>
    <n v="14"/>
    <n v="191"/>
    <n v="6.7118810837403804E-3"/>
    <s v="MeatProducts"/>
    <n v="1"/>
    <n v="4"/>
    <n v="1"/>
    <n v="4"/>
    <n v="8"/>
    <n v="3"/>
    <n v="11"/>
    <n v="0"/>
  </r>
  <r>
    <n v="955"/>
    <n v="1962"/>
    <n v="63"/>
    <x v="1"/>
    <s v="Together"/>
    <s v="Senior"/>
    <n v="47175"/>
    <n v="1"/>
    <n v="1"/>
    <s v="28-10-2012"/>
    <n v="81"/>
    <n v="167"/>
    <n v="2"/>
    <n v="44"/>
    <n v="6"/>
    <n v="2"/>
    <n v="19"/>
    <n v="221"/>
    <n v="4.6846846846846845E-3"/>
    <s v="Wines"/>
    <n v="7"/>
    <n v="4"/>
    <n v="2"/>
    <n v="4"/>
    <n v="8"/>
    <n v="3"/>
    <n v="11"/>
    <n v="1"/>
  </r>
  <r>
    <n v="313"/>
    <n v="1968"/>
    <n v="57"/>
    <x v="0"/>
    <s v="Widow"/>
    <s v="Senior"/>
    <n v="73455"/>
    <n v="0"/>
    <n v="0"/>
    <s v="28-10-2013"/>
    <n v="98"/>
    <n v="901"/>
    <n v="61"/>
    <n v="757"/>
    <n v="186"/>
    <n v="163"/>
    <n v="20"/>
    <n v="2068"/>
    <n v="2.8153291130624192E-2"/>
    <s v="Wines"/>
    <n v="1"/>
    <n v="6"/>
    <n v="5"/>
    <n v="10"/>
    <n v="3"/>
    <n v="3"/>
    <n v="11"/>
    <n v="0"/>
  </r>
  <r>
    <n v="2826"/>
    <n v="1967"/>
    <n v="58"/>
    <x v="0"/>
    <s v="Married"/>
    <s v="Senior"/>
    <n v="22574"/>
    <n v="2"/>
    <n v="1"/>
    <s v="28-10-2013"/>
    <n v="28"/>
    <n v="25"/>
    <n v="0"/>
    <n v="8"/>
    <n v="2"/>
    <n v="0"/>
    <n v="2"/>
    <n v="35"/>
    <n v="1.5504562771329849E-3"/>
    <s v="Wines"/>
    <n v="2"/>
    <n v="2"/>
    <n v="0"/>
    <n v="3"/>
    <n v="7"/>
    <n v="3"/>
    <n v="11"/>
    <n v="0"/>
  </r>
  <r>
    <n v="9185"/>
    <n v="1966"/>
    <n v="59"/>
    <x v="3"/>
    <s v="Single"/>
    <s v="Senior"/>
    <n v="69759"/>
    <n v="0"/>
    <n v="0"/>
    <s v="28-10-2013"/>
    <n v="38"/>
    <n v="452"/>
    <n v="20"/>
    <n v="514"/>
    <n v="13"/>
    <n v="30"/>
    <n v="0"/>
    <n v="1029"/>
    <n v="1.475078484496624E-2"/>
    <s v="MeatProducts"/>
    <n v="3"/>
    <n v="4"/>
    <n v="6"/>
    <n v="5"/>
    <n v="3"/>
    <n v="3"/>
    <n v="11"/>
    <n v="1"/>
  </r>
  <r>
    <n v="6222"/>
    <n v="1967"/>
    <n v="58"/>
    <x v="0"/>
    <s v="Married"/>
    <s v="Senior"/>
    <n v="22574"/>
    <n v="2"/>
    <n v="1"/>
    <s v="28-10-2013"/>
    <n v="28"/>
    <n v="25"/>
    <n v="0"/>
    <n v="8"/>
    <n v="2"/>
    <n v="0"/>
    <n v="2"/>
    <n v="35"/>
    <n v="1.5504562771329849E-3"/>
    <s v="Wines"/>
    <n v="2"/>
    <n v="2"/>
    <n v="0"/>
    <n v="3"/>
    <n v="7"/>
    <n v="3"/>
    <n v="11"/>
    <n v="0"/>
  </r>
  <r>
    <n v="6406"/>
    <n v="1988"/>
    <n v="37"/>
    <x v="1"/>
    <s v="Married"/>
    <s v="Adult"/>
    <n v="78285"/>
    <n v="0"/>
    <n v="0"/>
    <s v="28-10-2013"/>
    <n v="13"/>
    <n v="647"/>
    <n v="107"/>
    <n v="391"/>
    <n v="175"/>
    <n v="67"/>
    <n v="40"/>
    <n v="1387"/>
    <n v="1.7717314939004917E-2"/>
    <s v="Wines"/>
    <n v="1"/>
    <n v="6"/>
    <n v="4"/>
    <n v="10"/>
    <n v="3"/>
    <n v="3"/>
    <n v="11"/>
    <n v="0"/>
  </r>
  <r>
    <n v="5286"/>
    <n v="1987"/>
    <n v="38"/>
    <x v="1"/>
    <s v="Single"/>
    <s v="Adult"/>
    <n v="41020"/>
    <n v="0"/>
    <n v="0"/>
    <s v="28-10-2013"/>
    <n v="68"/>
    <n v="112"/>
    <n v="1"/>
    <n v="54"/>
    <n v="7"/>
    <n v="7"/>
    <n v="36"/>
    <n v="181"/>
    <n v="4.4124817162359822E-3"/>
    <s v="Wines"/>
    <n v="1"/>
    <n v="3"/>
    <n v="2"/>
    <n v="4"/>
    <n v="3"/>
    <n v="3"/>
    <n v="11"/>
    <n v="0"/>
  </r>
  <r>
    <n v="8135"/>
    <n v="1986"/>
    <n v="39"/>
    <x v="1"/>
    <s v="Married"/>
    <s v="Adult"/>
    <n v="27161"/>
    <n v="1"/>
    <n v="0"/>
    <s v="28-10-2013"/>
    <n v="41"/>
    <n v="7"/>
    <n v="4"/>
    <n v="23"/>
    <n v="7"/>
    <n v="0"/>
    <n v="11"/>
    <n v="41"/>
    <n v="1.5095173226317147E-3"/>
    <s v="MeatProducts"/>
    <n v="1"/>
    <n v="1"/>
    <n v="0"/>
    <n v="3"/>
    <n v="7"/>
    <n v="3"/>
    <n v="11"/>
    <n v="0"/>
  </r>
  <r>
    <n v="7600"/>
    <n v="1992"/>
    <n v="33"/>
    <x v="4"/>
    <s v="Single"/>
    <s v="Adult"/>
    <n v="15253"/>
    <n v="1"/>
    <n v="0"/>
    <s v="28-10-2013"/>
    <n v="13"/>
    <n v="1"/>
    <n v="3"/>
    <n v="3"/>
    <n v="8"/>
    <n v="1"/>
    <n v="13"/>
    <n v="16"/>
    <n v="1.0489739723333114E-3"/>
    <s v="GoldProds"/>
    <n v="2"/>
    <n v="1"/>
    <n v="0"/>
    <n v="3"/>
    <n v="7"/>
    <n v="3"/>
    <n v="11"/>
    <n v="0"/>
  </r>
  <r>
    <n v="5036"/>
    <n v="1984"/>
    <n v="41"/>
    <x v="3"/>
    <s v="Single"/>
    <s v="Adult"/>
    <n v="42710"/>
    <n v="1"/>
    <n v="0"/>
    <s v="28-11-2012"/>
    <n v="38"/>
    <n v="252"/>
    <n v="3"/>
    <n v="42"/>
    <n v="4"/>
    <n v="3"/>
    <n v="102"/>
    <n v="304"/>
    <n v="7.117771013814095E-3"/>
    <s v="Wines"/>
    <n v="2"/>
    <n v="4"/>
    <n v="5"/>
    <n v="3"/>
    <n v="6"/>
    <n v="3"/>
    <n v="11"/>
    <n v="0"/>
  </r>
  <r>
    <n v="1490"/>
    <n v="1962"/>
    <n v="63"/>
    <x v="0"/>
    <s v="Married"/>
    <s v="Senior"/>
    <n v="55759"/>
    <n v="0"/>
    <n v="1"/>
    <s v="28-11-2012"/>
    <n v="84"/>
    <n v="675"/>
    <n v="0"/>
    <n v="85"/>
    <n v="10"/>
    <n v="7"/>
    <n v="77"/>
    <n v="777"/>
    <n v="1.3934970139349702E-2"/>
    <s v="Wines"/>
    <n v="5"/>
    <n v="10"/>
    <n v="3"/>
    <n v="8"/>
    <n v="8"/>
    <n v="3"/>
    <n v="11"/>
    <n v="0"/>
  </r>
  <r>
    <n v="4712"/>
    <n v="1991"/>
    <n v="34"/>
    <x v="2"/>
    <s v="Together"/>
    <s v="Adult"/>
    <n v="20193"/>
    <n v="0"/>
    <n v="0"/>
    <s v="28-11-2012"/>
    <n v="18"/>
    <n v="8"/>
    <n v="8"/>
    <n v="22"/>
    <n v="24"/>
    <n v="11"/>
    <n v="9"/>
    <n v="73"/>
    <n v="3.6151141484672905E-3"/>
    <s v="FishProducts"/>
    <n v="1"/>
    <n v="1"/>
    <n v="1"/>
    <n v="4"/>
    <n v="4"/>
    <n v="3"/>
    <n v="11"/>
    <n v="0"/>
  </r>
  <r>
    <n v="9529"/>
    <n v="1990"/>
    <n v="35"/>
    <x v="0"/>
    <s v="Married"/>
    <s v="Adult"/>
    <n v="73687"/>
    <n v="0"/>
    <n v="0"/>
    <s v="28-11-2013"/>
    <n v="8"/>
    <n v="559"/>
    <n v="153"/>
    <n v="503"/>
    <n v="218"/>
    <n v="13"/>
    <n v="181"/>
    <n v="1446"/>
    <n v="1.96235428230217E-2"/>
    <s v="Wines"/>
    <n v="1"/>
    <n v="3"/>
    <n v="9"/>
    <n v="9"/>
    <n v="2"/>
    <n v="3"/>
    <n v="11"/>
    <n v="1"/>
  </r>
  <r>
    <n v="10678"/>
    <n v="1959"/>
    <n v="66"/>
    <x v="0"/>
    <s v="Together"/>
    <s v="Senior"/>
    <n v="71232"/>
    <n v="0"/>
    <n v="1"/>
    <s v="28-11-2013"/>
    <n v="91"/>
    <n v="653"/>
    <n v="17"/>
    <n v="170"/>
    <n v="34"/>
    <n v="26"/>
    <n v="17"/>
    <n v="900"/>
    <n v="1.2634770889487871E-2"/>
    <s v="Wines"/>
    <n v="2"/>
    <n v="11"/>
    <n v="2"/>
    <n v="10"/>
    <n v="7"/>
    <n v="3"/>
    <n v="11"/>
    <n v="0"/>
  </r>
  <r>
    <n v="5837"/>
    <n v="1967"/>
    <n v="58"/>
    <x v="0"/>
    <s v="Married"/>
    <s v="Senior"/>
    <n v="51479"/>
    <n v="1"/>
    <n v="1"/>
    <s v="28-12-2012"/>
    <n v="67"/>
    <n v="247"/>
    <n v="8"/>
    <n v="160"/>
    <n v="6"/>
    <n v="8"/>
    <n v="65"/>
    <n v="429"/>
    <n v="8.3334952116396969E-3"/>
    <s v="Wines"/>
    <n v="7"/>
    <n v="6"/>
    <n v="3"/>
    <n v="6"/>
    <n v="7"/>
    <n v="3"/>
    <n v="11"/>
    <n v="0"/>
  </r>
  <r>
    <n v="10826"/>
    <n v="1959"/>
    <n v="66"/>
    <x v="0"/>
    <s v="Married"/>
    <s v="Senior"/>
    <n v="18690"/>
    <n v="0"/>
    <n v="0"/>
    <s v="28-12-2012"/>
    <n v="77"/>
    <n v="6"/>
    <n v="1"/>
    <n v="7"/>
    <n v="23"/>
    <n v="4"/>
    <n v="19"/>
    <n v="41"/>
    <n v="2.1936864633493847E-3"/>
    <s v="FishProducts"/>
    <n v="1"/>
    <n v="1"/>
    <n v="1"/>
    <n v="2"/>
    <n v="8"/>
    <n v="3"/>
    <n v="11"/>
    <n v="0"/>
  </r>
  <r>
    <n v="4086"/>
    <n v="1959"/>
    <n v="66"/>
    <x v="0"/>
    <s v="Married"/>
    <s v="Senior"/>
    <n v="18690"/>
    <n v="0"/>
    <n v="0"/>
    <s v="28-12-2012"/>
    <n v="77"/>
    <n v="6"/>
    <n v="1"/>
    <n v="7"/>
    <n v="23"/>
    <n v="4"/>
    <n v="19"/>
    <n v="41"/>
    <n v="2.1936864633493847E-3"/>
    <s v="FishProducts"/>
    <n v="1"/>
    <n v="1"/>
    <n v="1"/>
    <n v="2"/>
    <n v="8"/>
    <n v="3"/>
    <n v="11"/>
    <n v="0"/>
  </r>
  <r>
    <n v="10304"/>
    <n v="1959"/>
    <n v="66"/>
    <x v="0"/>
    <s v="Married"/>
    <s v="Senior"/>
    <n v="18690"/>
    <n v="0"/>
    <n v="0"/>
    <s v="28-12-2012"/>
    <n v="77"/>
    <n v="6"/>
    <n v="1"/>
    <n v="7"/>
    <n v="23"/>
    <n v="4"/>
    <n v="19"/>
    <n v="41"/>
    <n v="2.1936864633493847E-3"/>
    <s v="FishProducts"/>
    <n v="1"/>
    <n v="1"/>
    <n v="1"/>
    <n v="2"/>
    <n v="8"/>
    <n v="3"/>
    <n v="11"/>
    <n v="0"/>
  </r>
  <r>
    <n v="10708"/>
    <n v="1978"/>
    <n v="47"/>
    <x v="2"/>
    <s v="Single"/>
    <s v="Adult"/>
    <n v="36975"/>
    <n v="1"/>
    <n v="0"/>
    <s v="28-12-2013"/>
    <n v="50"/>
    <n v="10"/>
    <n v="6"/>
    <n v="11"/>
    <n v="0"/>
    <n v="4"/>
    <n v="2"/>
    <n v="31"/>
    <n v="8.3840432724814065E-4"/>
    <s v="MeatProducts"/>
    <n v="1"/>
    <n v="1"/>
    <n v="0"/>
    <n v="3"/>
    <n v="7"/>
    <n v="3"/>
    <n v="11"/>
    <n v="0"/>
  </r>
  <r>
    <n v="10983"/>
    <n v="1952"/>
    <n v="73"/>
    <x v="0"/>
    <s v="Together"/>
    <s v="Senior"/>
    <n v="75278"/>
    <n v="0"/>
    <n v="0"/>
    <s v="29-01-2013"/>
    <n v="17"/>
    <n v="304"/>
    <n v="98"/>
    <n v="230"/>
    <n v="150"/>
    <n v="74"/>
    <n v="74"/>
    <n v="856"/>
    <n v="1.1371184144105848E-2"/>
    <s v="Wines"/>
    <n v="1"/>
    <n v="6"/>
    <n v="3"/>
    <n v="13"/>
    <n v="3"/>
    <n v="3"/>
    <n v="11"/>
    <n v="0"/>
  </r>
  <r>
    <n v="5320"/>
    <n v="1973"/>
    <n v="52"/>
    <x v="1"/>
    <s v="Divorced"/>
    <s v="Senior"/>
    <n v="44051"/>
    <n v="1"/>
    <n v="1"/>
    <s v="29-01-2013"/>
    <n v="20"/>
    <n v="79"/>
    <n v="7"/>
    <n v="58"/>
    <n v="6"/>
    <n v="3"/>
    <n v="18"/>
    <n v="153"/>
    <n v="3.4732469183446461E-3"/>
    <s v="Wines"/>
    <n v="4"/>
    <n v="3"/>
    <n v="1"/>
    <n v="4"/>
    <n v="6"/>
    <n v="3"/>
    <n v="11"/>
    <n v="1"/>
  </r>
  <r>
    <n v="3628"/>
    <n v="1987"/>
    <n v="38"/>
    <x v="4"/>
    <s v="Single"/>
    <s v="Adult"/>
    <n v="15038"/>
    <n v="1"/>
    <n v="0"/>
    <s v="29-01-2013"/>
    <n v="93"/>
    <n v="4"/>
    <n v="8"/>
    <n v="11"/>
    <n v="19"/>
    <n v="12"/>
    <n v="26"/>
    <n v="54"/>
    <n v="3.5909030456177681E-3"/>
    <s v="GoldProds"/>
    <n v="2"/>
    <n v="2"/>
    <n v="1"/>
    <n v="2"/>
    <n v="9"/>
    <n v="3"/>
    <n v="11"/>
    <n v="0"/>
  </r>
  <r>
    <n v="4073"/>
    <n v="1954"/>
    <n v="71"/>
    <x v="2"/>
    <s v="Married"/>
    <s v="Senior"/>
    <n v="63564"/>
    <n v="0"/>
    <n v="0"/>
    <s v="29-01-2014"/>
    <n v="0"/>
    <n v="769"/>
    <n v="80"/>
    <n v="252"/>
    <n v="15"/>
    <n v="34"/>
    <n v="65"/>
    <n v="1150"/>
    <n v="1.8092001762003651E-2"/>
    <s v="Wines"/>
    <n v="1"/>
    <n v="10"/>
    <n v="10"/>
    <n v="7"/>
    <n v="6"/>
    <n v="3"/>
    <n v="11"/>
    <n v="1"/>
  </r>
  <r>
    <n v="7072"/>
    <n v="1973"/>
    <n v="52"/>
    <x v="0"/>
    <s v="Married"/>
    <s v="Senior"/>
    <n v="67432"/>
    <n v="0"/>
    <n v="1"/>
    <s v="29-03-2013"/>
    <n v="69"/>
    <n v="432"/>
    <n v="79"/>
    <n v="341"/>
    <n v="177"/>
    <n v="136"/>
    <n v="170"/>
    <n v="1165"/>
    <n v="1.7276663898445843E-2"/>
    <s v="Wines"/>
    <n v="2"/>
    <n v="8"/>
    <n v="5"/>
    <n v="4"/>
    <n v="4"/>
    <n v="3"/>
    <n v="11"/>
    <n v="0"/>
  </r>
  <r>
    <n v="9904"/>
    <n v="1956"/>
    <n v="69"/>
    <x v="0"/>
    <s v="Married"/>
    <s v="Senior"/>
    <n v="71391"/>
    <n v="0"/>
    <n v="1"/>
    <s v="29-03-2013"/>
    <n v="50"/>
    <n v="336"/>
    <n v="123"/>
    <n v="274"/>
    <n v="46"/>
    <n v="123"/>
    <n v="141"/>
    <n v="902"/>
    <n v="1.2634645823703269E-2"/>
    <s v="Wines"/>
    <n v="5"/>
    <n v="6"/>
    <n v="5"/>
    <n v="12"/>
    <n v="3"/>
    <n v="3"/>
    <n v="11"/>
    <n v="0"/>
  </r>
  <r>
    <n v="2217"/>
    <n v="1975"/>
    <n v="50"/>
    <x v="2"/>
    <s v="Married"/>
    <s v="Adult"/>
    <n v="37284"/>
    <n v="1"/>
    <n v="1"/>
    <s v="29-03-2013"/>
    <n v="46"/>
    <n v="11"/>
    <n v="1"/>
    <n v="2"/>
    <n v="2"/>
    <n v="1"/>
    <n v="6"/>
    <n v="17"/>
    <n v="4.559596609805815E-4"/>
    <s v="Wines"/>
    <n v="1"/>
    <n v="0"/>
    <n v="0"/>
    <n v="3"/>
    <n v="6"/>
    <n v="3"/>
    <n v="11"/>
    <n v="0"/>
  </r>
  <r>
    <n v="4967"/>
    <n v="1960"/>
    <n v="65"/>
    <x v="3"/>
    <s v="Together"/>
    <s v="Senior"/>
    <n v="38201"/>
    <n v="0"/>
    <n v="1"/>
    <s v="29-03-2013"/>
    <n v="19"/>
    <n v="233"/>
    <n v="0"/>
    <n v="23"/>
    <n v="0"/>
    <n v="0"/>
    <n v="12"/>
    <n v="256"/>
    <n v="6.7013952514332082E-3"/>
    <s v="Wines"/>
    <n v="4"/>
    <n v="5"/>
    <n v="1"/>
    <n v="5"/>
    <n v="8"/>
    <n v="3"/>
    <n v="11"/>
    <n v="0"/>
  </r>
  <r>
    <n v="4102"/>
    <n v="1975"/>
    <n v="50"/>
    <x v="2"/>
    <s v="Married"/>
    <s v="Adult"/>
    <n v="37284"/>
    <n v="1"/>
    <n v="1"/>
    <s v="29-03-2013"/>
    <n v="46"/>
    <n v="11"/>
    <n v="1"/>
    <n v="2"/>
    <n v="2"/>
    <n v="1"/>
    <n v="6"/>
    <n v="17"/>
    <n v="4.559596609805815E-4"/>
    <s v="Wines"/>
    <n v="1"/>
    <n v="0"/>
    <n v="0"/>
    <n v="3"/>
    <n v="6"/>
    <n v="3"/>
    <n v="11"/>
    <n v="0"/>
  </r>
  <r>
    <n v="2256"/>
    <n v="1973"/>
    <n v="52"/>
    <x v="1"/>
    <s v="Married"/>
    <s v="Senior"/>
    <n v="27159"/>
    <n v="1"/>
    <n v="1"/>
    <s v="29-03-2014"/>
    <n v="33"/>
    <n v="17"/>
    <n v="0"/>
    <n v="3"/>
    <n v="0"/>
    <n v="0"/>
    <n v="1"/>
    <n v="20"/>
    <n v="7.3640413859125888E-4"/>
    <s v="Wines"/>
    <n v="2"/>
    <n v="1"/>
    <n v="0"/>
    <n v="3"/>
    <n v="6"/>
    <n v="3"/>
    <n v="11"/>
    <n v="0"/>
  </r>
  <r>
    <n v="1463"/>
    <n v="1958"/>
    <n v="67"/>
    <x v="0"/>
    <s v="Single"/>
    <s v="Senior"/>
    <n v="45160"/>
    <n v="1"/>
    <n v="1"/>
    <s v="29-03-2014"/>
    <n v="9"/>
    <n v="8"/>
    <n v="2"/>
    <n v="5"/>
    <n v="3"/>
    <n v="0"/>
    <n v="3"/>
    <n v="18"/>
    <n v="3.9858281665190433E-4"/>
    <s v="Wines"/>
    <n v="1"/>
    <n v="1"/>
    <n v="0"/>
    <n v="2"/>
    <n v="7"/>
    <n v="3"/>
    <n v="11"/>
    <n v="0"/>
  </r>
  <r>
    <n v="3900"/>
    <n v="1972"/>
    <n v="53"/>
    <x v="0"/>
    <s v="Married"/>
    <s v="Senior"/>
    <n v="65685"/>
    <n v="0"/>
    <n v="1"/>
    <s v="29-03-2014"/>
    <n v="54"/>
    <n v="642"/>
    <n v="14"/>
    <n v="49"/>
    <n v="0"/>
    <n v="7"/>
    <n v="57"/>
    <n v="712"/>
    <n v="1.0839613305929816E-2"/>
    <s v="Wines"/>
    <n v="1"/>
    <n v="9"/>
    <n v="2"/>
    <n v="9"/>
    <n v="5"/>
    <n v="3"/>
    <n v="11"/>
    <n v="0"/>
  </r>
  <r>
    <n v="3551"/>
    <n v="1954"/>
    <n v="71"/>
    <x v="1"/>
    <s v="Together"/>
    <s v="Senior"/>
    <n v="60033"/>
    <n v="0"/>
    <n v="1"/>
    <s v="29-03-2014"/>
    <n v="28"/>
    <n v="62"/>
    <n v="1"/>
    <n v="57"/>
    <n v="19"/>
    <n v="11"/>
    <n v="48"/>
    <n v="150"/>
    <n v="2.498625755834291E-3"/>
    <s v="Wines"/>
    <n v="2"/>
    <n v="2"/>
    <n v="1"/>
    <n v="5"/>
    <n v="2"/>
    <n v="3"/>
    <n v="11"/>
    <n v="0"/>
  </r>
  <r>
    <n v="6398"/>
    <n v="1974"/>
    <n v="51"/>
    <x v="4"/>
    <s v="Married"/>
    <s v="Senior"/>
    <n v="18393"/>
    <n v="1"/>
    <n v="0"/>
    <s v="29-03-2014"/>
    <n v="2"/>
    <n v="7"/>
    <n v="10"/>
    <n v="13"/>
    <n v="16"/>
    <n v="0"/>
    <n v="4"/>
    <n v="46"/>
    <n v="2.500951448920785E-3"/>
    <s v="FishProducts"/>
    <n v="2"/>
    <n v="3"/>
    <n v="0"/>
    <n v="3"/>
    <n v="8"/>
    <n v="3"/>
    <n v="11"/>
    <n v="0"/>
  </r>
  <r>
    <n v="9958"/>
    <n v="1972"/>
    <n v="53"/>
    <x v="0"/>
    <s v="Married"/>
    <s v="Senior"/>
    <n v="65685"/>
    <n v="0"/>
    <n v="1"/>
    <s v="29-03-2014"/>
    <n v="54"/>
    <n v="642"/>
    <n v="14"/>
    <n v="49"/>
    <n v="0"/>
    <n v="7"/>
    <n v="57"/>
    <n v="712"/>
    <n v="1.0839613305929816E-2"/>
    <s v="Wines"/>
    <n v="1"/>
    <n v="9"/>
    <n v="2"/>
    <n v="9"/>
    <n v="5"/>
    <n v="3"/>
    <n v="11"/>
    <n v="0"/>
  </r>
  <r>
    <n v="8601"/>
    <n v="1980"/>
    <n v="45"/>
    <x v="0"/>
    <s v="Married"/>
    <s v="Adult"/>
    <n v="80011"/>
    <n v="0"/>
    <n v="1"/>
    <s v="29-04-2013"/>
    <n v="3"/>
    <n v="421"/>
    <n v="76"/>
    <n v="536"/>
    <n v="82"/>
    <n v="178"/>
    <n v="102"/>
    <n v="1293"/>
    <n v="1.6160277961780257E-2"/>
    <s v="MeatProducts"/>
    <n v="2"/>
    <n v="8"/>
    <n v="6"/>
    <n v="5"/>
    <n v="4"/>
    <n v="3"/>
    <n v="11"/>
    <n v="0"/>
  </r>
  <r>
    <n v="4931"/>
    <n v="1977"/>
    <n v="48"/>
    <x v="0"/>
    <s v="Together"/>
    <s v="Adult"/>
    <n v="157146"/>
    <n v="0"/>
    <n v="0"/>
    <s v="29-04-2013"/>
    <n v="13"/>
    <n v="1"/>
    <n v="0"/>
    <n v="1725"/>
    <n v="2"/>
    <n v="1"/>
    <n v="1"/>
    <n v="1729"/>
    <n v="1.1002507222582822E-2"/>
    <s v="MeatProducts"/>
    <n v="0"/>
    <n v="0"/>
    <n v="28"/>
    <n v="0"/>
    <n v="1"/>
    <n v="3"/>
    <n v="11"/>
    <n v="0"/>
  </r>
  <r>
    <n v="3491"/>
    <n v="1975"/>
    <n v="50"/>
    <x v="0"/>
    <s v="Together"/>
    <s v="Adult"/>
    <n v="55914"/>
    <n v="0"/>
    <n v="1"/>
    <s v="29-04-2013"/>
    <n v="32"/>
    <n v="384"/>
    <n v="60"/>
    <n v="364"/>
    <n v="119"/>
    <n v="101"/>
    <n v="232"/>
    <n v="1028"/>
    <n v="1.8385377544085559E-2"/>
    <s v="Wines"/>
    <n v="4"/>
    <n v="11"/>
    <n v="6"/>
    <n v="8"/>
    <n v="7"/>
    <n v="3"/>
    <n v="11"/>
    <n v="0"/>
  </r>
  <r>
    <n v="8029"/>
    <n v="1988"/>
    <n v="37"/>
    <x v="1"/>
    <s v="Single"/>
    <s v="Adult"/>
    <n v="90247"/>
    <n v="0"/>
    <n v="0"/>
    <s v="29-04-2014"/>
    <n v="27"/>
    <n v="1184"/>
    <n v="32"/>
    <n v="352"/>
    <n v="21"/>
    <n v="16"/>
    <n v="16"/>
    <n v="1605"/>
    <n v="1.7784524693341606E-2"/>
    <s v="Wines"/>
    <n v="1"/>
    <n v="3"/>
    <n v="4"/>
    <n v="7"/>
    <n v="1"/>
    <n v="3"/>
    <n v="11"/>
    <n v="1"/>
  </r>
  <r>
    <n v="7875"/>
    <n v="1949"/>
    <n v="76"/>
    <x v="0"/>
    <s v="Married"/>
    <s v="Senior"/>
    <n v="72025"/>
    <n v="0"/>
    <n v="0"/>
    <s v="29-04-2014"/>
    <n v="46"/>
    <n v="967"/>
    <n v="0"/>
    <n v="617"/>
    <n v="43"/>
    <n v="50"/>
    <n v="0"/>
    <n v="1677"/>
    <n v="2.3283582089552238E-2"/>
    <s v="Wines"/>
    <n v="1"/>
    <n v="4"/>
    <n v="8"/>
    <n v="13"/>
    <n v="2"/>
    <n v="3"/>
    <n v="11"/>
    <n v="1"/>
  </r>
  <r>
    <n v="5948"/>
    <n v="1975"/>
    <n v="50"/>
    <x v="0"/>
    <s v="Single"/>
    <s v="Adult"/>
    <n v="57338"/>
    <n v="0"/>
    <n v="1"/>
    <s v="29-04-2014"/>
    <n v="96"/>
    <n v="143"/>
    <n v="6"/>
    <n v="52"/>
    <n v="11"/>
    <n v="8"/>
    <n v="17"/>
    <n v="220"/>
    <n v="3.8368969967560781E-3"/>
    <s v="Wines"/>
    <n v="2"/>
    <n v="4"/>
    <n v="1"/>
    <n v="5"/>
    <n v="5"/>
    <n v="3"/>
    <n v="11"/>
    <n v="0"/>
  </r>
  <r>
    <n v="8726"/>
    <n v="1964"/>
    <n v="61"/>
    <x v="2"/>
    <s v="Divorced"/>
    <s v="Senior"/>
    <n v="41713"/>
    <n v="1"/>
    <n v="1"/>
    <s v="29-04-2014"/>
    <n v="57"/>
    <n v="77"/>
    <n v="8"/>
    <n v="44"/>
    <n v="10"/>
    <n v="10"/>
    <n v="25"/>
    <n v="149"/>
    <n v="3.5720279049696736E-3"/>
    <s v="Wines"/>
    <n v="5"/>
    <n v="3"/>
    <n v="1"/>
    <n v="4"/>
    <n v="6"/>
    <n v="3"/>
    <n v="11"/>
    <n v="0"/>
  </r>
  <r>
    <n v="6379"/>
    <n v="1949"/>
    <n v="76"/>
    <x v="1"/>
    <s v="Widow"/>
    <s v="Senior"/>
    <n v="47570"/>
    <n v="1"/>
    <n v="1"/>
    <s v="29-05-2013"/>
    <n v="3"/>
    <n v="67"/>
    <n v="1"/>
    <n v="20"/>
    <n v="0"/>
    <n v="2"/>
    <n v="31"/>
    <n v="90"/>
    <n v="1.8919487071683834E-3"/>
    <s v="Wines"/>
    <n v="3"/>
    <n v="2"/>
    <n v="2"/>
    <n v="2"/>
    <n v="7"/>
    <n v="3"/>
    <n v="11"/>
    <n v="1"/>
  </r>
  <r>
    <n v="5863"/>
    <n v="1953"/>
    <n v="72"/>
    <x v="0"/>
    <s v="Married"/>
    <s v="Senior"/>
    <n v="47703"/>
    <n v="0"/>
    <n v="1"/>
    <s v="29-05-2013"/>
    <n v="95"/>
    <n v="359"/>
    <n v="0"/>
    <n v="134"/>
    <n v="13"/>
    <n v="26"/>
    <n v="123"/>
    <n v="532"/>
    <n v="1.1152338427352578E-2"/>
    <s v="Wines"/>
    <n v="4"/>
    <n v="6"/>
    <n v="3"/>
    <n v="8"/>
    <n v="5"/>
    <n v="3"/>
    <n v="11"/>
    <n v="0"/>
  </r>
  <r>
    <n v="10486"/>
    <n v="1948"/>
    <n v="77"/>
    <x v="0"/>
    <s v="Married"/>
    <s v="Senior"/>
    <n v="77142"/>
    <n v="0"/>
    <n v="0"/>
    <s v="29-05-2013"/>
    <n v="54"/>
    <n v="476"/>
    <n v="75"/>
    <n v="162"/>
    <n v="29"/>
    <n v="151"/>
    <n v="97"/>
    <n v="893"/>
    <n v="1.1576054548754246E-2"/>
    <s v="Wines"/>
    <n v="1"/>
    <n v="4"/>
    <n v="4"/>
    <n v="8"/>
    <n v="2"/>
    <n v="3"/>
    <n v="11"/>
    <n v="0"/>
  </r>
  <r>
    <n v="5847"/>
    <n v="1969"/>
    <n v="56"/>
    <x v="0"/>
    <s v="Divorced"/>
    <s v="Senior"/>
    <n v="69901"/>
    <n v="0"/>
    <n v="1"/>
    <s v="29-05-2013"/>
    <n v="95"/>
    <n v="312"/>
    <n v="21"/>
    <n v="206"/>
    <n v="102"/>
    <n v="92"/>
    <n v="149"/>
    <n v="733"/>
    <n v="1.0486259137923636E-2"/>
    <s v="Wines"/>
    <n v="3"/>
    <n v="7"/>
    <n v="3"/>
    <n v="10"/>
    <n v="5"/>
    <n v="3"/>
    <n v="11"/>
    <n v="0"/>
  </r>
  <r>
    <n v="10846"/>
    <n v="1978"/>
    <n v="47"/>
    <x v="1"/>
    <s v="Married"/>
    <s v="Adult"/>
    <n v="43783"/>
    <n v="1"/>
    <n v="0"/>
    <s v="29-05-2014"/>
    <n v="22"/>
    <n v="327"/>
    <n v="9"/>
    <n v="125"/>
    <n v="25"/>
    <n v="4"/>
    <n v="139"/>
    <n v="490"/>
    <n v="1.1191558367402873E-2"/>
    <s v="Wines"/>
    <n v="6"/>
    <n v="7"/>
    <n v="1"/>
    <n v="8"/>
    <n v="7"/>
    <n v="3"/>
    <n v="11"/>
    <n v="0"/>
  </r>
  <r>
    <n v="1127"/>
    <n v="1973"/>
    <n v="52"/>
    <x v="3"/>
    <s v="Married"/>
    <s v="Senior"/>
    <n v="85844"/>
    <n v="0"/>
    <n v="0"/>
    <s v="29-05-2014"/>
    <n v="62"/>
    <n v="938"/>
    <n v="19"/>
    <n v="843"/>
    <n v="25"/>
    <n v="95"/>
    <n v="38"/>
    <n v="1920"/>
    <n v="2.236615255579889E-2"/>
    <s v="Wines"/>
    <n v="1"/>
    <n v="6"/>
    <n v="6"/>
    <n v="7"/>
    <n v="2"/>
    <n v="3"/>
    <n v="11"/>
    <n v="0"/>
  </r>
  <r>
    <n v="7959"/>
    <n v="1961"/>
    <n v="64"/>
    <x v="0"/>
    <s v="Married"/>
    <s v="Senior"/>
    <n v="79410"/>
    <n v="0"/>
    <n v="0"/>
    <s v="29-05-2014"/>
    <n v="19"/>
    <n v="658"/>
    <n v="80"/>
    <n v="483"/>
    <n v="123"/>
    <n v="13"/>
    <n v="13"/>
    <n v="1357"/>
    <n v="1.7088527893212441E-2"/>
    <s v="Wines"/>
    <n v="1"/>
    <n v="3"/>
    <n v="2"/>
    <n v="5"/>
    <n v="1"/>
    <n v="3"/>
    <n v="11"/>
    <n v="0"/>
  </r>
  <r>
    <n v="9386"/>
    <n v="1962"/>
    <n v="63"/>
    <x v="0"/>
    <s v="Together"/>
    <s v="Senior"/>
    <n v="50127"/>
    <n v="0"/>
    <n v="1"/>
    <s v="29-05-2014"/>
    <n v="88"/>
    <n v="274"/>
    <n v="0"/>
    <n v="21"/>
    <n v="4"/>
    <n v="6"/>
    <n v="15"/>
    <n v="305"/>
    <n v="6.0845452550521671E-3"/>
    <s v="Wines"/>
    <n v="1"/>
    <n v="5"/>
    <n v="1"/>
    <n v="6"/>
    <n v="6"/>
    <n v="3"/>
    <n v="11"/>
    <n v="0"/>
  </r>
  <r>
    <n v="6457"/>
    <n v="1976"/>
    <n v="49"/>
    <x v="0"/>
    <s v="Divorced"/>
    <s v="Adult"/>
    <n v="64892"/>
    <n v="0"/>
    <n v="1"/>
    <s v="29-05-2014"/>
    <n v="77"/>
    <n v="527"/>
    <n v="24"/>
    <n v="230"/>
    <n v="32"/>
    <n v="24"/>
    <n v="65"/>
    <n v="837"/>
    <n v="1.2898354188497812E-2"/>
    <s v="Wines"/>
    <n v="2"/>
    <n v="6"/>
    <n v="4"/>
    <n v="12"/>
    <n v="4"/>
    <n v="3"/>
    <n v="11"/>
    <n v="0"/>
  </r>
  <r>
    <n v="4055"/>
    <n v="1992"/>
    <n v="33"/>
    <x v="4"/>
    <s v="Single"/>
    <s v="Adult"/>
    <n v="18746"/>
    <n v="1"/>
    <n v="0"/>
    <s v="29-05-2014"/>
    <n v="41"/>
    <n v="2"/>
    <n v="10"/>
    <n v="11"/>
    <n v="12"/>
    <n v="9"/>
    <n v="20"/>
    <n v="44"/>
    <n v="2.3471673957110848E-3"/>
    <s v="GoldProds"/>
    <n v="2"/>
    <n v="3"/>
    <n v="0"/>
    <n v="3"/>
    <n v="6"/>
    <n v="3"/>
    <n v="11"/>
    <n v="0"/>
  </r>
  <r>
    <n v="7053"/>
    <n v="1966"/>
    <n v="59"/>
    <x v="3"/>
    <s v="Single"/>
    <s v="Senior"/>
    <n v="78420"/>
    <n v="0"/>
    <n v="0"/>
    <s v="29-06-2013"/>
    <n v="75"/>
    <n v="604"/>
    <n v="28"/>
    <n v="674"/>
    <n v="91"/>
    <n v="28"/>
    <n v="28"/>
    <n v="1425"/>
    <n v="1.8171384850803367E-2"/>
    <s v="MeatProducts"/>
    <n v="1"/>
    <n v="3"/>
    <n v="10"/>
    <n v="8"/>
    <n v="1"/>
    <n v="3"/>
    <n v="11"/>
    <n v="0"/>
  </r>
  <r>
    <n v="5204"/>
    <n v="1971"/>
    <n v="54"/>
    <x v="0"/>
    <s v="Together"/>
    <s v="Senior"/>
    <n v="74538"/>
    <n v="0"/>
    <n v="0"/>
    <s v="29-06-2013"/>
    <n v="21"/>
    <n v="380"/>
    <n v="98"/>
    <n v="733"/>
    <n v="110"/>
    <n v="112"/>
    <n v="28"/>
    <n v="1433"/>
    <n v="1.9225093241031419E-2"/>
    <s v="MeatProducts"/>
    <n v="1"/>
    <n v="8"/>
    <n v="8"/>
    <n v="5"/>
    <n v="3"/>
    <n v="3"/>
    <n v="11"/>
    <n v="1"/>
  </r>
  <r>
    <n v="7325"/>
    <n v="1986"/>
    <n v="39"/>
    <x v="3"/>
    <s v="Together"/>
    <s v="Adult"/>
    <n v="38197"/>
    <n v="1"/>
    <n v="0"/>
    <s v="29-06-2013"/>
    <n v="86"/>
    <n v="23"/>
    <n v="0"/>
    <n v="11"/>
    <n v="2"/>
    <n v="1"/>
    <n v="3"/>
    <n v="37"/>
    <n v="9.686624604026494E-4"/>
    <s v="Wines"/>
    <n v="1"/>
    <n v="1"/>
    <n v="0"/>
    <n v="3"/>
    <n v="5"/>
    <n v="3"/>
    <n v="11"/>
    <n v="0"/>
  </r>
  <r>
    <n v="7300"/>
    <n v="1952"/>
    <n v="73"/>
    <x v="0"/>
    <s v="Divorced"/>
    <s v="Senior"/>
    <n v="69142"/>
    <n v="0"/>
    <n v="1"/>
    <s v="29-06-2014"/>
    <n v="50"/>
    <n v="448"/>
    <n v="4"/>
    <n v="34"/>
    <n v="6"/>
    <n v="4"/>
    <n v="39"/>
    <n v="496"/>
    <n v="7.173642648462584E-3"/>
    <s v="Wines"/>
    <n v="3"/>
    <n v="8"/>
    <n v="1"/>
    <n v="7"/>
    <n v="5"/>
    <n v="3"/>
    <n v="11"/>
    <n v="0"/>
  </r>
  <r>
    <n v="453"/>
    <n v="1956"/>
    <n v="69"/>
    <x v="3"/>
    <s v="Widow"/>
    <s v="Senior"/>
    <n v="35340"/>
    <n v="1"/>
    <n v="1"/>
    <s v="29-06-2014"/>
    <n v="1"/>
    <n v="27"/>
    <n v="0"/>
    <n v="12"/>
    <n v="0"/>
    <n v="1"/>
    <n v="5"/>
    <n v="40"/>
    <n v="1.1318619128466328E-3"/>
    <s v="Wines"/>
    <n v="2"/>
    <n v="2"/>
    <n v="0"/>
    <n v="3"/>
    <n v="5"/>
    <n v="3"/>
    <n v="11"/>
    <n v="0"/>
  </r>
  <r>
    <n v="2392"/>
    <n v="1972"/>
    <n v="53"/>
    <x v="0"/>
    <s v="Married"/>
    <s v="Senior"/>
    <n v="40321"/>
    <n v="1"/>
    <n v="1"/>
    <s v="29-07-2013"/>
    <n v="59"/>
    <n v="44"/>
    <n v="4"/>
    <n v="21"/>
    <n v="6"/>
    <n v="0"/>
    <n v="27"/>
    <n v="75"/>
    <n v="1.8600729148582624E-3"/>
    <s v="Wines"/>
    <n v="2"/>
    <n v="3"/>
    <n v="0"/>
    <n v="3"/>
    <n v="7"/>
    <n v="3"/>
    <n v="11"/>
    <n v="0"/>
  </r>
  <r>
    <n v="9153"/>
    <n v="1964"/>
    <n v="61"/>
    <x v="3"/>
    <s v="Married"/>
    <s v="Senior"/>
    <n v="59304"/>
    <n v="0"/>
    <n v="1"/>
    <s v="29-07-2013"/>
    <n v="81"/>
    <n v="418"/>
    <n v="61"/>
    <n v="428"/>
    <n v="80"/>
    <n v="51"/>
    <n v="10"/>
    <n v="1038"/>
    <n v="1.7503035208417644E-2"/>
    <s v="MeatProducts"/>
    <n v="3"/>
    <n v="7"/>
    <n v="8"/>
    <n v="10"/>
    <n v="5"/>
    <n v="3"/>
    <n v="11"/>
    <n v="0"/>
  </r>
  <r>
    <n v="1920"/>
    <n v="1972"/>
    <n v="53"/>
    <x v="0"/>
    <s v="Married"/>
    <s v="Senior"/>
    <n v="40321"/>
    <n v="1"/>
    <n v="1"/>
    <s v="29-07-2013"/>
    <n v="59"/>
    <n v="44"/>
    <n v="4"/>
    <n v="21"/>
    <n v="6"/>
    <n v="0"/>
    <n v="27"/>
    <n v="75"/>
    <n v="1.8600729148582624E-3"/>
    <s v="Wines"/>
    <n v="2"/>
    <n v="3"/>
    <n v="0"/>
    <n v="3"/>
    <n v="7"/>
    <n v="3"/>
    <n v="11"/>
    <n v="0"/>
  </r>
  <r>
    <n v="5147"/>
    <n v="1948"/>
    <n v="77"/>
    <x v="0"/>
    <s v="Single"/>
    <s v="Senior"/>
    <n v="90842"/>
    <n v="0"/>
    <n v="0"/>
    <s v="29-07-2013"/>
    <n v="57"/>
    <n v="774"/>
    <n v="70"/>
    <n v="118"/>
    <n v="182"/>
    <n v="187"/>
    <n v="93"/>
    <n v="1331"/>
    <n v="1.4651813038022061E-2"/>
    <s v="Wines"/>
    <n v="1"/>
    <n v="4"/>
    <n v="9"/>
    <n v="13"/>
    <n v="1"/>
    <n v="3"/>
    <n v="11"/>
    <n v="0"/>
  </r>
  <r>
    <n v="6721"/>
    <n v="1951"/>
    <n v="74"/>
    <x v="0"/>
    <s v="Married"/>
    <s v="Senior"/>
    <n v="71965"/>
    <n v="0"/>
    <n v="1"/>
    <s v="29-07-2013"/>
    <n v="21"/>
    <n v="572"/>
    <n v="19"/>
    <n v="286"/>
    <n v="50"/>
    <n v="38"/>
    <n v="248"/>
    <n v="965"/>
    <n v="1.34092961856458E-2"/>
    <s v="Wines"/>
    <n v="3"/>
    <n v="6"/>
    <n v="3"/>
    <n v="5"/>
    <n v="3"/>
    <n v="3"/>
    <n v="11"/>
    <n v="0"/>
  </r>
  <r>
    <n v="3332"/>
    <n v="1985"/>
    <n v="40"/>
    <x v="0"/>
    <s v="Single"/>
    <s v="Adult"/>
    <n v="29760"/>
    <n v="1"/>
    <n v="0"/>
    <s v="29-08-2012"/>
    <n v="87"/>
    <n v="64"/>
    <n v="4"/>
    <n v="68"/>
    <n v="7"/>
    <n v="5"/>
    <n v="17"/>
    <n v="148"/>
    <n v="4.9731182795698927E-3"/>
    <s v="MeatProducts"/>
    <n v="4"/>
    <n v="3"/>
    <n v="1"/>
    <n v="4"/>
    <n v="8"/>
    <n v="3"/>
    <n v="11"/>
    <n v="0"/>
  </r>
  <r>
    <n v="10992"/>
    <n v="1967"/>
    <n v="58"/>
    <x v="0"/>
    <s v="Together"/>
    <s v="Senior"/>
    <n v="75702"/>
    <n v="1"/>
    <n v="1"/>
    <s v="29-08-2012"/>
    <n v="77"/>
    <n v="650"/>
    <n v="28"/>
    <n v="353"/>
    <n v="45"/>
    <n v="42"/>
    <n v="30"/>
    <n v="1118"/>
    <n v="1.4768434123272833E-2"/>
    <s v="Wines"/>
    <n v="5"/>
    <n v="4"/>
    <n v="6"/>
    <n v="11"/>
    <n v="8"/>
    <n v="3"/>
    <n v="11"/>
    <n v="0"/>
  </r>
  <r>
    <n v="9503"/>
    <n v="1980"/>
    <n v="45"/>
    <x v="0"/>
    <s v="Single"/>
    <s v="Adult"/>
    <n v="28071"/>
    <n v="0"/>
    <n v="0"/>
    <s v="29-08-2012"/>
    <n v="65"/>
    <n v="39"/>
    <n v="33"/>
    <n v="130"/>
    <n v="41"/>
    <n v="26"/>
    <n v="44"/>
    <n v="269"/>
    <n v="9.5828435039720713E-3"/>
    <s v="MeatProducts"/>
    <n v="2"/>
    <n v="5"/>
    <n v="1"/>
    <n v="5"/>
    <n v="8"/>
    <n v="3"/>
    <n v="11"/>
    <n v="0"/>
  </r>
  <r>
    <n v="3846"/>
    <n v="1974"/>
    <n v="51"/>
    <x v="0"/>
    <s v="Married"/>
    <s v="Senior"/>
    <n v="42557"/>
    <n v="0"/>
    <n v="1"/>
    <s v="29-08-2012"/>
    <n v="98"/>
    <n v="192"/>
    <n v="5"/>
    <n v="53"/>
    <n v="0"/>
    <n v="5"/>
    <n v="15"/>
    <n v="255"/>
    <n v="5.9919637192471275E-3"/>
    <s v="Wines"/>
    <n v="4"/>
    <n v="6"/>
    <n v="1"/>
    <n v="4"/>
    <n v="8"/>
    <n v="3"/>
    <n v="11"/>
    <n v="0"/>
  </r>
  <r>
    <n v="8310"/>
    <n v="1964"/>
    <n v="61"/>
    <x v="0"/>
    <s v="Together"/>
    <s v="Senior"/>
    <n v="68142"/>
    <n v="0"/>
    <n v="1"/>
    <s v="29-08-2012"/>
    <n v="96"/>
    <n v="897"/>
    <n v="126"/>
    <n v="196"/>
    <n v="91"/>
    <n v="112"/>
    <n v="37"/>
    <n v="1422"/>
    <n v="2.0868187021220393E-2"/>
    <s v="Wines"/>
    <n v="3"/>
    <n v="10"/>
    <n v="4"/>
    <n v="7"/>
    <n v="6"/>
    <n v="3"/>
    <n v="11"/>
    <n v="0"/>
  </r>
  <r>
    <n v="10710"/>
    <n v="1979"/>
    <n v="46"/>
    <x v="0"/>
    <s v="Married"/>
    <s v="Adult"/>
    <n v="7500"/>
    <n v="0"/>
    <n v="1"/>
    <s v="29-08-2012"/>
    <n v="61"/>
    <n v="5"/>
    <n v="2"/>
    <n v="3"/>
    <n v="3"/>
    <n v="0"/>
    <n v="5"/>
    <n v="13"/>
    <n v="1.7333333333333333E-3"/>
    <s v="Wines"/>
    <n v="1"/>
    <n v="1"/>
    <n v="0"/>
    <n v="2"/>
    <n v="8"/>
    <n v="3"/>
    <n v="11"/>
    <n v="0"/>
  </r>
  <r>
    <n v="7433"/>
    <n v="1985"/>
    <n v="40"/>
    <x v="0"/>
    <s v="Single"/>
    <s v="Adult"/>
    <n v="29760"/>
    <n v="1"/>
    <n v="0"/>
    <s v="29-08-2012"/>
    <n v="87"/>
    <n v="64"/>
    <n v="4"/>
    <n v="68"/>
    <n v="7"/>
    <n v="5"/>
    <n v="17"/>
    <n v="148"/>
    <n v="4.9731182795698927E-3"/>
    <s v="MeatProducts"/>
    <n v="4"/>
    <n v="3"/>
    <n v="1"/>
    <n v="4"/>
    <n v="8"/>
    <n v="3"/>
    <n v="11"/>
    <n v="0"/>
  </r>
  <r>
    <n v="4122"/>
    <n v="1975"/>
    <n v="50"/>
    <x v="0"/>
    <s v="Married"/>
    <s v="Adult"/>
    <n v="79205"/>
    <n v="0"/>
    <n v="0"/>
    <s v="29-08-2012"/>
    <n v="73"/>
    <n v="504"/>
    <n v="23"/>
    <n v="117"/>
    <n v="179"/>
    <n v="28"/>
    <n v="44"/>
    <n v="851"/>
    <n v="1.0744271195000316E-2"/>
    <s v="Wines"/>
    <n v="1"/>
    <n v="6"/>
    <n v="5"/>
    <n v="4"/>
    <n v="4"/>
    <n v="3"/>
    <n v="11"/>
    <n v="1"/>
  </r>
  <r>
    <n v="10738"/>
    <n v="1951"/>
    <n v="74"/>
    <x v="1"/>
    <s v="Single"/>
    <s v="Senior"/>
    <n v="49389"/>
    <n v="1"/>
    <n v="1"/>
    <s v="29-08-2013"/>
    <n v="55"/>
    <n v="40"/>
    <n v="0"/>
    <n v="19"/>
    <n v="2"/>
    <n v="1"/>
    <n v="3"/>
    <n v="62"/>
    <n v="1.2553402579521757E-3"/>
    <s v="Wines"/>
    <n v="1"/>
    <n v="2"/>
    <n v="0"/>
    <n v="3"/>
    <n v="7"/>
    <n v="3"/>
    <n v="11"/>
    <n v="0"/>
  </r>
  <r>
    <n v="2557"/>
    <n v="1970"/>
    <n v="55"/>
    <x v="1"/>
    <s v="Single"/>
    <s v="Senior"/>
    <n v="29548"/>
    <n v="1"/>
    <n v="0"/>
    <s v="29-08-2013"/>
    <n v="52"/>
    <n v="7"/>
    <n v="1"/>
    <n v="6"/>
    <n v="3"/>
    <n v="1"/>
    <n v="11"/>
    <n v="18"/>
    <n v="6.0917828617842161E-4"/>
    <s v="GoldProds"/>
    <n v="1"/>
    <n v="1"/>
    <n v="1"/>
    <n v="2"/>
    <n v="4"/>
    <n v="3"/>
    <n v="11"/>
    <n v="0"/>
  </r>
  <r>
    <n v="11181"/>
    <n v="1949"/>
    <n v="76"/>
    <x v="3"/>
    <s v="Married"/>
    <s v="Senior"/>
    <n v="156924"/>
    <n v="0"/>
    <n v="0"/>
    <s v="29-08-2013"/>
    <n v="85"/>
    <n v="2"/>
    <n v="1"/>
    <n v="2"/>
    <n v="1"/>
    <n v="1"/>
    <n v="1"/>
    <n v="7"/>
    <n v="4.4607580739721139E-5"/>
    <s v="Wines"/>
    <n v="0"/>
    <n v="0"/>
    <n v="0"/>
    <n v="0"/>
    <n v="0"/>
    <n v="3"/>
    <n v="11"/>
    <n v="0"/>
  </r>
  <r>
    <n v="10343"/>
    <n v="1991"/>
    <n v="34"/>
    <x v="2"/>
    <s v="Single"/>
    <s v="Adult"/>
    <n v="61618"/>
    <n v="0"/>
    <n v="0"/>
    <s v="29-09-2012"/>
    <n v="27"/>
    <n v="605"/>
    <n v="91"/>
    <n v="399"/>
    <n v="0"/>
    <n v="45"/>
    <n v="205"/>
    <n v="1140"/>
    <n v="1.8501087344607096E-2"/>
    <s v="Wines"/>
    <n v="2"/>
    <n v="3"/>
    <n v="6"/>
    <n v="8"/>
    <n v="3"/>
    <n v="3"/>
    <n v="11"/>
    <n v="0"/>
  </r>
  <r>
    <n v="1103"/>
    <n v="1976"/>
    <n v="49"/>
    <x v="1"/>
    <s v="Married"/>
    <s v="Adult"/>
    <n v="81929"/>
    <n v="1"/>
    <n v="0"/>
    <s v="29-09-2012"/>
    <n v="60"/>
    <n v="1486"/>
    <n v="55"/>
    <n v="278"/>
    <n v="49"/>
    <n v="0"/>
    <n v="185"/>
    <n v="1868"/>
    <n v="2.2800229466977504E-2"/>
    <s v="Wines"/>
    <n v="2"/>
    <n v="4"/>
    <n v="4"/>
    <n v="10"/>
    <n v="6"/>
    <n v="3"/>
    <n v="11"/>
    <n v="1"/>
  </r>
  <r>
    <n v="7373"/>
    <n v="1952"/>
    <n v="73"/>
    <x v="3"/>
    <s v="Divorced"/>
    <s v="Senior"/>
    <n v="46610"/>
    <n v="0"/>
    <n v="2"/>
    <s v="29-10-2012"/>
    <n v="8"/>
    <n v="96"/>
    <n v="12"/>
    <n v="96"/>
    <n v="33"/>
    <n v="22"/>
    <n v="43"/>
    <n v="259"/>
    <n v="5.5567474790817421E-3"/>
    <s v="Wines"/>
    <n v="6"/>
    <n v="4"/>
    <n v="1"/>
    <n v="6"/>
    <n v="6"/>
    <n v="3"/>
    <n v="11"/>
    <n v="1"/>
  </r>
  <r>
    <n v="8932"/>
    <n v="1969"/>
    <n v="56"/>
    <x v="1"/>
    <s v="Together"/>
    <s v="Senior"/>
    <n v="65176"/>
    <n v="0"/>
    <n v="1"/>
    <s v="29-10-2012"/>
    <n v="57"/>
    <n v="960"/>
    <n v="28"/>
    <n v="183"/>
    <n v="220"/>
    <n v="70"/>
    <n v="70"/>
    <n v="1461"/>
    <n v="2.2416226831962687E-2"/>
    <s v="Wines"/>
    <n v="4"/>
    <n v="9"/>
    <n v="6"/>
    <n v="6"/>
    <n v="6"/>
    <n v="3"/>
    <n v="11"/>
    <n v="0"/>
  </r>
  <r>
    <n v="4324"/>
    <n v="1989"/>
    <n v="36"/>
    <x v="0"/>
    <s v="Married"/>
    <s v="Adult"/>
    <n v="42387"/>
    <n v="1"/>
    <n v="0"/>
    <s v="29-10-2012"/>
    <n v="42"/>
    <n v="235"/>
    <n v="0"/>
    <n v="235"/>
    <n v="19"/>
    <n v="4"/>
    <n v="191"/>
    <n v="493"/>
    <n v="1.16309245759313E-2"/>
    <s v="Wines"/>
    <n v="5"/>
    <n v="8"/>
    <n v="1"/>
    <n v="7"/>
    <n v="8"/>
    <n v="3"/>
    <n v="11"/>
    <n v="0"/>
  </r>
  <r>
    <n v="4211"/>
    <n v="1986"/>
    <n v="39"/>
    <x v="4"/>
    <s v="Married"/>
    <s v="Adult"/>
    <n v="20425"/>
    <n v="1"/>
    <n v="0"/>
    <s v="29-10-2012"/>
    <n v="5"/>
    <n v="4"/>
    <n v="12"/>
    <n v="5"/>
    <n v="3"/>
    <n v="16"/>
    <n v="17"/>
    <n v="40"/>
    <n v="1.9583843329253367E-3"/>
    <s v="GoldProds"/>
    <n v="2"/>
    <n v="2"/>
    <n v="0"/>
    <n v="3"/>
    <n v="7"/>
    <n v="3"/>
    <n v="11"/>
    <n v="0"/>
  </r>
  <r>
    <n v="10905"/>
    <n v="1955"/>
    <n v="70"/>
    <x v="0"/>
    <s v="Together"/>
    <s v="Senior"/>
    <n v="42586"/>
    <n v="1"/>
    <n v="1"/>
    <s v="29-10-2012"/>
    <n v="7"/>
    <n v="194"/>
    <n v="2"/>
    <n v="56"/>
    <n v="0"/>
    <n v="0"/>
    <n v="0"/>
    <n v="252"/>
    <n v="5.9174376555675571E-3"/>
    <s v="Wines"/>
    <n v="5"/>
    <n v="4"/>
    <n v="1"/>
    <n v="6"/>
    <n v="8"/>
    <n v="3"/>
    <n v="11"/>
    <n v="1"/>
  </r>
  <r>
    <n v="8910"/>
    <n v="1955"/>
    <n v="70"/>
    <x v="0"/>
    <s v="Together"/>
    <s v="Senior"/>
    <n v="42586"/>
    <n v="1"/>
    <n v="1"/>
    <s v="29-10-2012"/>
    <n v="7"/>
    <n v="194"/>
    <n v="2"/>
    <n v="56"/>
    <n v="0"/>
    <n v="0"/>
    <n v="0"/>
    <n v="252"/>
    <n v="5.9174376555675571E-3"/>
    <s v="Wines"/>
    <n v="5"/>
    <n v="4"/>
    <n v="1"/>
    <n v="6"/>
    <n v="8"/>
    <n v="3"/>
    <n v="11"/>
    <n v="1"/>
  </r>
  <r>
    <n v="1168"/>
    <n v="1978"/>
    <n v="47"/>
    <x v="3"/>
    <s v="Married"/>
    <s v="Adult"/>
    <n v="72159"/>
    <n v="0"/>
    <n v="0"/>
    <s v="29-10-2012"/>
    <n v="62"/>
    <n v="322"/>
    <n v="53"/>
    <n v="899"/>
    <n v="34"/>
    <n v="40"/>
    <n v="53"/>
    <n v="1348"/>
    <n v="1.8680968416968084E-2"/>
    <s v="MeatProducts"/>
    <n v="1"/>
    <n v="4"/>
    <n v="6"/>
    <n v="10"/>
    <n v="2"/>
    <n v="3"/>
    <n v="11"/>
    <n v="0"/>
  </r>
  <r>
    <n v="7899"/>
    <n v="1952"/>
    <n v="73"/>
    <x v="3"/>
    <s v="Married"/>
    <s v="Senior"/>
    <n v="77610"/>
    <n v="0"/>
    <n v="1"/>
    <s v="29-10-2012"/>
    <n v="70"/>
    <n v="1245"/>
    <n v="33"/>
    <n v="332"/>
    <n v="21"/>
    <n v="33"/>
    <n v="16"/>
    <n v="1664"/>
    <n v="2.1440536013400336E-2"/>
    <s v="Wines"/>
    <n v="2"/>
    <n v="4"/>
    <n v="7"/>
    <n v="4"/>
    <n v="7"/>
    <n v="3"/>
    <n v="11"/>
    <n v="0"/>
  </r>
  <r>
    <n v="1407"/>
    <n v="1986"/>
    <n v="39"/>
    <x v="4"/>
    <s v="Married"/>
    <s v="Adult"/>
    <n v="20425"/>
    <n v="1"/>
    <n v="0"/>
    <s v="29-10-2012"/>
    <n v="5"/>
    <n v="4"/>
    <n v="12"/>
    <n v="5"/>
    <n v="3"/>
    <n v="16"/>
    <n v="17"/>
    <n v="40"/>
    <n v="1.9583843329253367E-3"/>
    <s v="GoldProds"/>
    <n v="2"/>
    <n v="2"/>
    <n v="0"/>
    <n v="3"/>
    <n v="7"/>
    <n v="3"/>
    <n v="11"/>
    <n v="0"/>
  </r>
  <r>
    <n v="11075"/>
    <n v="1978"/>
    <n v="47"/>
    <x v="0"/>
    <s v="Married"/>
    <s v="Adult"/>
    <n v="51267"/>
    <n v="1"/>
    <n v="1"/>
    <s v="29-10-2013"/>
    <n v="37"/>
    <n v="183"/>
    <n v="2"/>
    <n v="64"/>
    <n v="7"/>
    <n v="2"/>
    <n v="12"/>
    <n v="258"/>
    <n v="5.0324770320088943E-3"/>
    <s v="Wines"/>
    <n v="4"/>
    <n v="3"/>
    <n v="3"/>
    <n v="5"/>
    <n v="4"/>
    <n v="3"/>
    <n v="11"/>
    <n v="0"/>
  </r>
  <r>
    <n v="2894"/>
    <n v="1985"/>
    <n v="40"/>
    <x v="0"/>
    <s v="Single"/>
    <s v="Adult"/>
    <n v="72903"/>
    <n v="0"/>
    <n v="0"/>
    <s v="29-10-2013"/>
    <n v="74"/>
    <n v="1067"/>
    <n v="138"/>
    <n v="750"/>
    <n v="0"/>
    <n v="19"/>
    <n v="39"/>
    <n v="1974"/>
    <n v="2.7077075017488992E-2"/>
    <s v="Wines"/>
    <n v="1"/>
    <n v="7"/>
    <n v="5"/>
    <n v="8"/>
    <n v="4"/>
    <n v="3"/>
    <n v="11"/>
    <n v="1"/>
  </r>
  <r>
    <n v="3068"/>
    <n v="1990"/>
    <n v="35"/>
    <x v="0"/>
    <s v="Married"/>
    <s v="Adult"/>
    <n v="18351"/>
    <n v="0"/>
    <n v="0"/>
    <s v="29-10-2013"/>
    <n v="1"/>
    <n v="1"/>
    <n v="12"/>
    <n v="9"/>
    <n v="0"/>
    <n v="14"/>
    <n v="7"/>
    <n v="36"/>
    <n v="1.9617459538989702E-3"/>
    <s v="Sweet"/>
    <n v="1"/>
    <n v="2"/>
    <n v="0"/>
    <n v="3"/>
    <n v="7"/>
    <n v="3"/>
    <n v="11"/>
    <n v="0"/>
  </r>
  <r>
    <n v="368"/>
    <n v="1974"/>
    <n v="51"/>
    <x v="0"/>
    <s v="Married"/>
    <s v="Senior"/>
    <n v="40049"/>
    <n v="0"/>
    <n v="1"/>
    <s v="29-11-2012"/>
    <n v="61"/>
    <n v="91"/>
    <n v="65"/>
    <n v="52"/>
    <n v="10"/>
    <n v="44"/>
    <n v="28"/>
    <n v="262"/>
    <n v="6.5419860670678422E-3"/>
    <s v="Wines"/>
    <n v="3"/>
    <n v="3"/>
    <n v="2"/>
    <n v="6"/>
    <n v="5"/>
    <n v="3"/>
    <n v="11"/>
    <n v="0"/>
  </r>
  <r>
    <n v="9850"/>
    <n v="1972"/>
    <n v="53"/>
    <x v="2"/>
    <s v="Married"/>
    <s v="Senior"/>
    <n v="24884"/>
    <n v="1"/>
    <n v="0"/>
    <s v="29-11-2012"/>
    <n v="32"/>
    <n v="3"/>
    <n v="6"/>
    <n v="7"/>
    <n v="0"/>
    <n v="0"/>
    <n v="3"/>
    <n v="16"/>
    <n v="6.4298344317633826E-4"/>
    <s v="MeatProducts"/>
    <n v="1"/>
    <n v="0"/>
    <n v="0"/>
    <n v="3"/>
    <n v="7"/>
    <n v="3"/>
    <n v="11"/>
    <n v="0"/>
  </r>
  <r>
    <n v="528"/>
    <n v="1978"/>
    <n v="47"/>
    <x v="0"/>
    <s v="Married"/>
    <s v="Adult"/>
    <n v="65819"/>
    <n v="0"/>
    <n v="0"/>
    <s v="29-11-2012"/>
    <n v="99"/>
    <n v="267"/>
    <n v="38"/>
    <n v="701"/>
    <n v="149"/>
    <n v="165"/>
    <n v="63"/>
    <n v="1320"/>
    <n v="2.0054999316306842E-2"/>
    <s v="MeatProducts"/>
    <n v="1"/>
    <n v="5"/>
    <n v="4"/>
    <n v="10"/>
    <n v="3"/>
    <n v="3"/>
    <n v="11"/>
    <n v="0"/>
  </r>
  <r>
    <n v="3422"/>
    <n v="1975"/>
    <n v="50"/>
    <x v="0"/>
    <s v="Married"/>
    <s v="Adult"/>
    <n v="76068"/>
    <n v="0"/>
    <n v="1"/>
    <s v="29-11-2012"/>
    <n v="67"/>
    <n v="1115"/>
    <n v="12"/>
    <n v="128"/>
    <n v="33"/>
    <n v="12"/>
    <n v="76"/>
    <n v="1300"/>
    <n v="1.7089972130199294E-2"/>
    <s v="Wines"/>
    <n v="1"/>
    <n v="2"/>
    <n v="3"/>
    <n v="4"/>
    <n v="6"/>
    <n v="3"/>
    <n v="11"/>
    <n v="0"/>
  </r>
  <r>
    <n v="6201"/>
    <n v="1978"/>
    <n v="47"/>
    <x v="0"/>
    <s v="Single"/>
    <s v="Adult"/>
    <n v="38643"/>
    <n v="1"/>
    <n v="1"/>
    <s v="29-11-2013"/>
    <n v="45"/>
    <n v="22"/>
    <n v="2"/>
    <n v="14"/>
    <n v="0"/>
    <n v="1"/>
    <n v="10"/>
    <n v="39"/>
    <n v="1.0092384131666797E-3"/>
    <s v="Wines"/>
    <n v="2"/>
    <n v="2"/>
    <n v="0"/>
    <n v="3"/>
    <n v="7"/>
    <n v="3"/>
    <n v="11"/>
    <n v="0"/>
  </r>
  <r>
    <n v="286"/>
    <n v="1952"/>
    <n v="73"/>
    <x v="0"/>
    <s v="Single"/>
    <s v="Senior"/>
    <n v="44213"/>
    <n v="1"/>
    <n v="1"/>
    <s v="29-11-2013"/>
    <n v="48"/>
    <n v="95"/>
    <n v="11"/>
    <n v="35"/>
    <n v="0"/>
    <n v="4"/>
    <n v="7"/>
    <n v="145"/>
    <n v="3.2795784045416506E-3"/>
    <s v="Wines"/>
    <n v="4"/>
    <n v="2"/>
    <n v="1"/>
    <n v="5"/>
    <n v="6"/>
    <n v="3"/>
    <n v="11"/>
    <n v="0"/>
  </r>
  <r>
    <n v="907"/>
    <n v="1975"/>
    <n v="50"/>
    <x v="0"/>
    <s v="Married"/>
    <s v="Adult"/>
    <n v="46149"/>
    <n v="0"/>
    <n v="1"/>
    <s v="29-11-2013"/>
    <n v="36"/>
    <n v="254"/>
    <n v="6"/>
    <n v="71"/>
    <n v="4"/>
    <n v="0"/>
    <n v="27"/>
    <n v="335"/>
    <n v="7.2590955383648615E-3"/>
    <s v="Wines"/>
    <n v="5"/>
    <n v="5"/>
    <n v="1"/>
    <n v="7"/>
    <n v="5"/>
    <n v="3"/>
    <n v="11"/>
    <n v="0"/>
  </r>
  <r>
    <n v="8416"/>
    <n v="1981"/>
    <n v="44"/>
    <x v="0"/>
    <s v="Married"/>
    <s v="Adult"/>
    <n v="29009"/>
    <n v="1"/>
    <n v="0"/>
    <s v="29-11-2013"/>
    <n v="19"/>
    <n v="6"/>
    <n v="6"/>
    <n v="15"/>
    <n v="10"/>
    <n v="5"/>
    <n v="2"/>
    <n v="42"/>
    <n v="1.4478265365920921E-3"/>
    <s v="MeatProducts"/>
    <n v="2"/>
    <n v="2"/>
    <n v="0"/>
    <n v="3"/>
    <n v="6"/>
    <n v="3"/>
    <n v="11"/>
    <n v="0"/>
  </r>
  <r>
    <n v="8151"/>
    <n v="1990"/>
    <n v="35"/>
    <x v="4"/>
    <s v="Married"/>
    <s v="Adult"/>
    <n v="24279"/>
    <n v="0"/>
    <n v="0"/>
    <s v="29-12-2012"/>
    <n v="6"/>
    <n v="16"/>
    <n v="36"/>
    <n v="21"/>
    <n v="20"/>
    <n v="62"/>
    <n v="108"/>
    <n v="155"/>
    <n v="6.3841179620247948E-3"/>
    <s v="GoldProds"/>
    <n v="1"/>
    <n v="4"/>
    <n v="1"/>
    <n v="3"/>
    <n v="8"/>
    <n v="3"/>
    <n v="11"/>
    <n v="0"/>
  </r>
  <r>
    <n v="7141"/>
    <n v="1986"/>
    <n v="39"/>
    <x v="1"/>
    <s v="Single"/>
    <s v="Adult"/>
    <n v="21888"/>
    <n v="1"/>
    <n v="0"/>
    <s v="29-12-2012"/>
    <n v="15"/>
    <n v="88"/>
    <n v="10"/>
    <n v="46"/>
    <n v="2"/>
    <n v="3"/>
    <n v="64"/>
    <n v="149"/>
    <n v="6.8073830409356726E-3"/>
    <s v="Wines"/>
    <n v="4"/>
    <n v="5"/>
    <n v="1"/>
    <n v="2"/>
    <n v="10"/>
    <n v="3"/>
    <n v="11"/>
    <n v="1"/>
  </r>
  <r>
    <n v="7224"/>
    <n v="1977"/>
    <n v="48"/>
    <x v="0"/>
    <s v="Married"/>
    <s v="Adult"/>
    <n v="31353"/>
    <n v="1"/>
    <n v="1"/>
    <s v="29-12-2013"/>
    <n v="24"/>
    <n v="10"/>
    <n v="0"/>
    <n v="10"/>
    <n v="3"/>
    <n v="1"/>
    <n v="7"/>
    <n v="24"/>
    <n v="7.6547698784805278E-4"/>
    <s v="Wines"/>
    <n v="2"/>
    <n v="1"/>
    <n v="1"/>
    <n v="2"/>
    <n v="8"/>
    <n v="3"/>
    <n v="11"/>
    <n v="0"/>
  </r>
  <r>
    <n v="1137"/>
    <n v="1964"/>
    <n v="61"/>
    <x v="0"/>
    <s v="Single"/>
    <s v="Senior"/>
    <n v="81246"/>
    <n v="0"/>
    <n v="0"/>
    <s v="29-12-2013"/>
    <n v="87"/>
    <n v="398"/>
    <n v="190"/>
    <n v="537"/>
    <n v="61"/>
    <n v="156"/>
    <n v="37"/>
    <n v="1342"/>
    <n v="1.6517736257785E-2"/>
    <s v="MeatProducts"/>
    <n v="1"/>
    <n v="4"/>
    <n v="5"/>
    <n v="7"/>
    <n v="1"/>
    <n v="3"/>
    <n v="11"/>
    <n v="0"/>
  </r>
  <r>
    <n v="1065"/>
    <n v="1963"/>
    <n v="62"/>
    <x v="0"/>
    <s v="Single"/>
    <s v="Senior"/>
    <n v="80695"/>
    <n v="0"/>
    <n v="0"/>
    <s v="29-12-2013"/>
    <n v="85"/>
    <n v="557"/>
    <n v="129"/>
    <n v="984"/>
    <n v="193"/>
    <n v="37"/>
    <n v="18"/>
    <n v="1900"/>
    <n v="2.3545448912572032E-2"/>
    <s v="MeatProducts"/>
    <n v="1"/>
    <n v="5"/>
    <n v="8"/>
    <n v="5"/>
    <n v="2"/>
    <n v="3"/>
    <n v="11"/>
    <n v="0"/>
  </r>
  <r>
    <n v="6215"/>
    <n v="1977"/>
    <n v="48"/>
    <x v="0"/>
    <s v="Married"/>
    <s v="Adult"/>
    <n v="31353"/>
    <n v="1"/>
    <n v="1"/>
    <s v="29-12-2013"/>
    <n v="24"/>
    <n v="10"/>
    <n v="0"/>
    <n v="10"/>
    <n v="3"/>
    <n v="1"/>
    <n v="7"/>
    <n v="24"/>
    <n v="7.6547698784805278E-4"/>
    <s v="Wines"/>
    <n v="2"/>
    <n v="1"/>
    <n v="1"/>
    <n v="2"/>
    <n v="8"/>
    <n v="3"/>
    <n v="11"/>
    <n v="1"/>
  </r>
  <r>
    <n v="7327"/>
    <n v="1959"/>
    <n v="66"/>
    <x v="3"/>
    <s v="Married"/>
    <s v="Senior"/>
    <n v="36732"/>
    <n v="1"/>
    <n v="1"/>
    <s v="29-12-2013"/>
    <n v="71"/>
    <n v="21"/>
    <n v="5"/>
    <n v="3"/>
    <n v="10"/>
    <n v="1"/>
    <n v="7"/>
    <n v="40"/>
    <n v="1.0889687465969727E-3"/>
    <s v="Wines"/>
    <n v="3"/>
    <n v="1"/>
    <n v="1"/>
    <n v="4"/>
    <n v="2"/>
    <n v="3"/>
    <n v="11"/>
    <n v="0"/>
  </r>
  <r>
    <n v="1880"/>
    <n v="1959"/>
    <n v="66"/>
    <x v="3"/>
    <s v="Together"/>
    <s v="Senior"/>
    <n v="53537"/>
    <n v="1"/>
    <n v="1"/>
    <s v="30-01-2014"/>
    <n v="17"/>
    <n v="81"/>
    <n v="0"/>
    <n v="6"/>
    <n v="0"/>
    <n v="0"/>
    <n v="6"/>
    <n v="87"/>
    <n v="1.6250443618432112E-3"/>
    <s v="Wines"/>
    <n v="2"/>
    <n v="2"/>
    <n v="1"/>
    <n v="3"/>
    <n v="5"/>
    <n v="3"/>
    <n v="11"/>
    <n v="0"/>
  </r>
  <r>
    <n v="6424"/>
    <n v="1977"/>
    <n v="48"/>
    <x v="0"/>
    <s v="Together"/>
    <s v="Adult"/>
    <n v="33178"/>
    <n v="1"/>
    <n v="0"/>
    <s v="30-01-2014"/>
    <n v="9"/>
    <n v="12"/>
    <n v="6"/>
    <n v="2"/>
    <n v="11"/>
    <n v="2"/>
    <n v="16"/>
    <n v="33"/>
    <n v="9.9463499909578645E-4"/>
    <s v="GoldProds"/>
    <n v="1"/>
    <n v="1"/>
    <n v="0"/>
    <n v="3"/>
    <n v="4"/>
    <n v="3"/>
    <n v="11"/>
    <n v="0"/>
  </r>
  <r>
    <n v="4741"/>
    <n v="1974"/>
    <n v="51"/>
    <x v="2"/>
    <s v="Married"/>
    <s v="Senior"/>
    <n v="65463"/>
    <n v="1"/>
    <n v="0"/>
    <s v="30-01-2014"/>
    <n v="17"/>
    <n v="391"/>
    <n v="32"/>
    <n v="70"/>
    <n v="21"/>
    <n v="32"/>
    <n v="16"/>
    <n v="546"/>
    <n v="8.3405893405435125E-3"/>
    <s v="Wines"/>
    <n v="2"/>
    <n v="6"/>
    <n v="2"/>
    <n v="9"/>
    <n v="5"/>
    <n v="3"/>
    <n v="11"/>
    <n v="0"/>
  </r>
  <r>
    <n v="10432"/>
    <n v="1974"/>
    <n v="51"/>
    <x v="0"/>
    <s v="Divorced"/>
    <s v="Senior"/>
    <n v="19346"/>
    <n v="1"/>
    <n v="0"/>
    <s v="30-01-2014"/>
    <n v="26"/>
    <n v="2"/>
    <n v="0"/>
    <n v="9"/>
    <n v="3"/>
    <n v="6"/>
    <n v="2"/>
    <n v="20"/>
    <n v="1.0338054378166029E-3"/>
    <s v="MeatProducts"/>
    <n v="1"/>
    <n v="1"/>
    <n v="0"/>
    <n v="3"/>
    <n v="8"/>
    <n v="3"/>
    <n v="11"/>
    <n v="0"/>
  </r>
  <r>
    <n v="7030"/>
    <n v="1955"/>
    <n v="70"/>
    <x v="3"/>
    <s v="Married"/>
    <s v="Senior"/>
    <n v="66465"/>
    <n v="0"/>
    <n v="1"/>
    <s v="30-03-2013"/>
    <n v="1"/>
    <n v="1200"/>
    <n v="0"/>
    <n v="204"/>
    <n v="38"/>
    <n v="29"/>
    <n v="14"/>
    <n v="1471"/>
    <n v="2.2131949146167156E-2"/>
    <s v="Wines"/>
    <n v="3"/>
    <n v="11"/>
    <n v="9"/>
    <n v="12"/>
    <n v="6"/>
    <n v="3"/>
    <n v="11"/>
    <n v="0"/>
  </r>
  <r>
    <n v="10590"/>
    <n v="1956"/>
    <n v="69"/>
    <x v="3"/>
    <s v="Together"/>
    <s v="Senior"/>
    <n v="76542"/>
    <n v="0"/>
    <n v="0"/>
    <s v="30-03-2013"/>
    <n v="91"/>
    <n v="794"/>
    <n v="73"/>
    <n v="573"/>
    <n v="0"/>
    <n v="29"/>
    <n v="14"/>
    <n v="1469"/>
    <n v="1.9192077552193567E-2"/>
    <s v="Wines"/>
    <n v="1"/>
    <n v="4"/>
    <n v="8"/>
    <n v="10"/>
    <n v="2"/>
    <n v="3"/>
    <n v="11"/>
    <n v="0"/>
  </r>
  <r>
    <n v="4656"/>
    <n v="1990"/>
    <n v="35"/>
    <x v="2"/>
    <s v="Single"/>
    <s v="Adult"/>
    <n v="51250"/>
    <n v="1"/>
    <n v="0"/>
    <s v="30-03-2013"/>
    <n v="28"/>
    <n v="342"/>
    <n v="32"/>
    <n v="230"/>
    <n v="34"/>
    <n v="32"/>
    <n v="40"/>
    <n v="670"/>
    <n v="1.3073170731707317E-2"/>
    <s v="Wines"/>
    <n v="5"/>
    <n v="10"/>
    <n v="5"/>
    <n v="4"/>
    <n v="9"/>
    <n v="3"/>
    <n v="11"/>
    <n v="0"/>
  </r>
  <r>
    <n v="6292"/>
    <n v="1986"/>
    <n v="39"/>
    <x v="3"/>
    <s v="Married"/>
    <s v="Adult"/>
    <n v="82333"/>
    <n v="0"/>
    <n v="0"/>
    <s v="30-03-2013"/>
    <n v="60"/>
    <n v="1311"/>
    <n v="0"/>
    <n v="359"/>
    <n v="46"/>
    <n v="89"/>
    <n v="17"/>
    <n v="1805"/>
    <n v="2.1923165680832715E-2"/>
    <s v="Wines"/>
    <n v="1"/>
    <n v="4"/>
    <n v="3"/>
    <n v="10"/>
    <n v="2"/>
    <n v="3"/>
    <n v="11"/>
    <n v="1"/>
  </r>
  <r>
    <n v="1016"/>
    <n v="1959"/>
    <n v="66"/>
    <x v="3"/>
    <s v="Single"/>
    <s v="Senior"/>
    <n v="34554"/>
    <n v="0"/>
    <n v="1"/>
    <s v="30-03-2014"/>
    <n v="43"/>
    <n v="41"/>
    <n v="1"/>
    <n v="6"/>
    <n v="2"/>
    <n v="0"/>
    <n v="5"/>
    <n v="50"/>
    <n v="1.4470104763558487E-3"/>
    <s v="Wines"/>
    <n v="2"/>
    <n v="2"/>
    <n v="0"/>
    <n v="3"/>
    <n v="6"/>
    <n v="3"/>
    <n v="11"/>
    <n v="0"/>
  </r>
  <r>
    <n v="2724"/>
    <n v="1981"/>
    <n v="44"/>
    <x v="1"/>
    <s v="Single"/>
    <s v="Adult"/>
    <n v="36143"/>
    <n v="1"/>
    <n v="0"/>
    <s v="30-03-2014"/>
    <n v="33"/>
    <n v="12"/>
    <n v="0"/>
    <n v="1"/>
    <n v="0"/>
    <n v="0"/>
    <n v="6"/>
    <n v="13"/>
    <n v="3.5968237279694544E-4"/>
    <s v="Wines"/>
    <n v="1"/>
    <n v="0"/>
    <n v="1"/>
    <n v="2"/>
    <n v="3"/>
    <n v="3"/>
    <n v="11"/>
    <n v="0"/>
  </r>
  <r>
    <n v="6019"/>
    <n v="1971"/>
    <n v="54"/>
    <x v="3"/>
    <s v="Married"/>
    <s v="Senior"/>
    <n v="37126"/>
    <n v="1"/>
    <n v="0"/>
    <s v="30-03-2014"/>
    <n v="9"/>
    <n v="45"/>
    <n v="3"/>
    <n v="9"/>
    <n v="4"/>
    <n v="4"/>
    <n v="7"/>
    <n v="65"/>
    <n v="1.7507945913914776E-3"/>
    <s v="Wines"/>
    <n v="1"/>
    <n v="1"/>
    <n v="2"/>
    <n v="2"/>
    <n v="6"/>
    <n v="3"/>
    <n v="11"/>
    <n v="1"/>
  </r>
  <r>
    <n v="833"/>
    <n v="1955"/>
    <n v="70"/>
    <x v="1"/>
    <s v="Married"/>
    <s v="Senior"/>
    <n v="38452"/>
    <n v="1"/>
    <n v="1"/>
    <s v="30-03-2014"/>
    <n v="62"/>
    <n v="56"/>
    <n v="0"/>
    <n v="14"/>
    <n v="0"/>
    <n v="0"/>
    <n v="2"/>
    <n v="70"/>
    <n v="1.8204514719650474E-3"/>
    <s v="Wines"/>
    <n v="3"/>
    <n v="3"/>
    <n v="0"/>
    <n v="3"/>
    <n v="7"/>
    <n v="3"/>
    <n v="11"/>
    <n v="0"/>
  </r>
  <r>
    <n v="8418"/>
    <n v="1958"/>
    <n v="67"/>
    <x v="2"/>
    <s v="Single"/>
    <s v="Senior"/>
    <n v="38741"/>
    <n v="1"/>
    <n v="1"/>
    <s v="30-03-2014"/>
    <n v="60"/>
    <n v="7"/>
    <n v="10"/>
    <n v="17"/>
    <n v="8"/>
    <n v="6"/>
    <n v="13"/>
    <n v="48"/>
    <n v="1.2389974445677705E-3"/>
    <s v="MeatProducts"/>
    <n v="2"/>
    <n v="2"/>
    <n v="0"/>
    <n v="3"/>
    <n v="7"/>
    <n v="3"/>
    <n v="11"/>
    <n v="0"/>
  </r>
  <r>
    <n v="3565"/>
    <n v="1955"/>
    <n v="70"/>
    <x v="1"/>
    <s v="Married"/>
    <s v="Senior"/>
    <n v="38452"/>
    <n v="1"/>
    <n v="1"/>
    <s v="30-03-2014"/>
    <n v="62"/>
    <n v="56"/>
    <n v="0"/>
    <n v="14"/>
    <n v="0"/>
    <n v="0"/>
    <n v="2"/>
    <n v="70"/>
    <n v="1.8204514719650474E-3"/>
    <s v="Wines"/>
    <n v="3"/>
    <n v="3"/>
    <n v="0"/>
    <n v="3"/>
    <n v="7"/>
    <n v="3"/>
    <n v="11"/>
    <n v="0"/>
  </r>
  <r>
    <n v="255"/>
    <n v="1951"/>
    <n v="74"/>
    <x v="0"/>
    <s v="Divorced"/>
    <s v="Senior"/>
    <n v="22263"/>
    <n v="1"/>
    <n v="1"/>
    <s v="30-03-2014"/>
    <n v="31"/>
    <n v="17"/>
    <n v="0"/>
    <n v="2"/>
    <n v="0"/>
    <n v="0"/>
    <n v="2"/>
    <n v="19"/>
    <n v="8.5343394870412796E-4"/>
    <s v="Wines"/>
    <n v="2"/>
    <n v="1"/>
    <n v="0"/>
    <n v="3"/>
    <n v="6"/>
    <n v="3"/>
    <n v="11"/>
    <n v="0"/>
  </r>
  <r>
    <n v="3865"/>
    <n v="1977"/>
    <n v="48"/>
    <x v="2"/>
    <s v="Together"/>
    <s v="Adult"/>
    <n v="20981"/>
    <n v="0"/>
    <n v="0"/>
    <s v="30-04-2013"/>
    <n v="14"/>
    <n v="2"/>
    <n v="12"/>
    <n v="10"/>
    <n v="6"/>
    <n v="13"/>
    <n v="30"/>
    <n v="43"/>
    <n v="2.0494733330155856E-3"/>
    <s v="GoldProds"/>
    <n v="1"/>
    <n v="3"/>
    <n v="1"/>
    <n v="2"/>
    <n v="8"/>
    <n v="3"/>
    <n v="11"/>
    <n v="1"/>
  </r>
  <r>
    <n v="1050"/>
    <n v="1952"/>
    <n v="73"/>
    <x v="0"/>
    <s v="Married"/>
    <s v="Senior"/>
    <n v="28332"/>
    <n v="0"/>
    <n v="0"/>
    <s v="30-04-2014"/>
    <n v="58"/>
    <n v="14"/>
    <n v="10"/>
    <n v="13"/>
    <n v="4"/>
    <n v="15"/>
    <n v="9"/>
    <n v="56"/>
    <n v="1.9765636029930819E-3"/>
    <s v="Sweet"/>
    <n v="1"/>
    <n v="2"/>
    <n v="1"/>
    <n v="4"/>
    <n v="2"/>
    <n v="3"/>
    <n v="11"/>
    <n v="0"/>
  </r>
  <r>
    <n v="7828"/>
    <n v="1981"/>
    <n v="44"/>
    <x v="1"/>
    <s v="Together"/>
    <s v="Adult"/>
    <n v="77882"/>
    <n v="0"/>
    <n v="0"/>
    <s v="30-04-2014"/>
    <n v="29"/>
    <n v="68"/>
    <n v="129"/>
    <n v="396"/>
    <n v="188"/>
    <n v="22"/>
    <n v="15"/>
    <n v="803"/>
    <n v="1.0310469684907937E-2"/>
    <s v="MeatProducts"/>
    <n v="1"/>
    <n v="3"/>
    <n v="3"/>
    <n v="5"/>
    <n v="1"/>
    <n v="3"/>
    <n v="11"/>
    <n v="0"/>
  </r>
  <r>
    <n v="9960"/>
    <n v="1991"/>
    <n v="34"/>
    <x v="4"/>
    <s v="Single"/>
    <s v="Adult"/>
    <n v="26868"/>
    <n v="1"/>
    <n v="0"/>
    <s v="30-04-2014"/>
    <n v="52"/>
    <n v="0"/>
    <n v="0"/>
    <n v="1"/>
    <n v="8"/>
    <n v="3"/>
    <n v="2"/>
    <n v="12"/>
    <n v="4.4662795891022776E-4"/>
    <s v="FishProducts"/>
    <n v="1"/>
    <n v="1"/>
    <n v="0"/>
    <n v="2"/>
    <n v="7"/>
    <n v="3"/>
    <n v="11"/>
    <n v="0"/>
  </r>
  <r>
    <n v="8341"/>
    <n v="1969"/>
    <n v="56"/>
    <x v="3"/>
    <s v="Married"/>
    <s v="Senior"/>
    <n v="30396"/>
    <n v="1"/>
    <n v="0"/>
    <s v="30-04-2014"/>
    <n v="22"/>
    <n v="15"/>
    <n v="0"/>
    <n v="6"/>
    <n v="0"/>
    <n v="1"/>
    <n v="12"/>
    <n v="22"/>
    <n v="7.2377944466377154E-4"/>
    <s v="Wines"/>
    <n v="2"/>
    <n v="1"/>
    <n v="1"/>
    <n v="2"/>
    <n v="7"/>
    <n v="3"/>
    <n v="11"/>
    <n v="1"/>
  </r>
  <r>
    <n v="1324"/>
    <n v="1988"/>
    <n v="37"/>
    <x v="0"/>
    <s v="Married"/>
    <s v="Adult"/>
    <n v="38872"/>
    <n v="1"/>
    <n v="0"/>
    <s v="30-05-2013"/>
    <n v="93"/>
    <n v="23"/>
    <n v="3"/>
    <n v="21"/>
    <n v="3"/>
    <n v="19"/>
    <n v="22"/>
    <n v="69"/>
    <n v="1.7750565960074089E-3"/>
    <s v="Wines"/>
    <n v="2"/>
    <n v="3"/>
    <n v="0"/>
    <n v="3"/>
    <n v="8"/>
    <n v="3"/>
    <n v="11"/>
    <n v="0"/>
  </r>
  <r>
    <n v="9967"/>
    <n v="1974"/>
    <n v="51"/>
    <x v="0"/>
    <s v="Divorced"/>
    <s v="Senior"/>
    <n v="53034"/>
    <n v="1"/>
    <n v="1"/>
    <s v="30-05-2013"/>
    <n v="30"/>
    <n v="160"/>
    <n v="15"/>
    <n v="196"/>
    <n v="15"/>
    <n v="11"/>
    <n v="50"/>
    <n v="397"/>
    <n v="7.4857638496059128E-3"/>
    <s v="MeatProducts"/>
    <n v="8"/>
    <n v="6"/>
    <n v="1"/>
    <n v="7"/>
    <n v="8"/>
    <n v="3"/>
    <n v="11"/>
    <n v="0"/>
  </r>
  <r>
    <n v="8890"/>
    <n v="1971"/>
    <n v="54"/>
    <x v="3"/>
    <s v="Divorced"/>
    <s v="Senior"/>
    <n v="65808"/>
    <n v="1"/>
    <n v="1"/>
    <s v="30-05-2014"/>
    <n v="1"/>
    <n v="155"/>
    <n v="7"/>
    <n v="80"/>
    <n v="13"/>
    <n v="7"/>
    <n v="10"/>
    <n v="262"/>
    <n v="3.9812788718696819E-3"/>
    <s v="Wines"/>
    <n v="3"/>
    <n v="5"/>
    <n v="1"/>
    <n v="5"/>
    <n v="6"/>
    <n v="3"/>
    <n v="11"/>
    <n v="0"/>
  </r>
  <r>
    <n v="9592"/>
    <n v="1983"/>
    <n v="42"/>
    <x v="0"/>
    <s v="Together"/>
    <s v="Adult"/>
    <n v="22010"/>
    <n v="1"/>
    <n v="0"/>
    <s v="30-06-2013"/>
    <n v="51"/>
    <n v="11"/>
    <n v="2"/>
    <n v="9"/>
    <n v="3"/>
    <n v="0"/>
    <n v="8"/>
    <n v="25"/>
    <n v="1.1358473421172195E-3"/>
    <s v="Wines"/>
    <n v="2"/>
    <n v="2"/>
    <n v="0"/>
    <n v="3"/>
    <n v="8"/>
    <n v="3"/>
    <n v="11"/>
    <n v="0"/>
  </r>
  <r>
    <n v="10203"/>
    <n v="1990"/>
    <n v="35"/>
    <x v="0"/>
    <s v="Single"/>
    <s v="Adult"/>
    <n v="26095"/>
    <n v="1"/>
    <n v="0"/>
    <s v="30-06-2013"/>
    <n v="77"/>
    <n v="11"/>
    <n v="7"/>
    <n v="9"/>
    <n v="3"/>
    <n v="1"/>
    <n v="11"/>
    <n v="31"/>
    <n v="1.1879670434949223E-3"/>
    <s v="Wines"/>
    <n v="1"/>
    <n v="1"/>
    <n v="0"/>
    <n v="3"/>
    <n v="7"/>
    <n v="3"/>
    <n v="11"/>
    <n v="0"/>
  </r>
  <r>
    <n v="773"/>
    <n v="1971"/>
    <n v="54"/>
    <x v="1"/>
    <s v="Divorced"/>
    <s v="Senior"/>
    <n v="42835"/>
    <n v="1"/>
    <n v="1"/>
    <s v="30-06-2013"/>
    <n v="64"/>
    <n v="379"/>
    <n v="4"/>
    <n v="93"/>
    <n v="12"/>
    <n v="9"/>
    <n v="98"/>
    <n v="497"/>
    <n v="1.1602661375043772E-2"/>
    <s v="Wines"/>
    <n v="7"/>
    <n v="6"/>
    <n v="6"/>
    <n v="4"/>
    <n v="6"/>
    <n v="3"/>
    <n v="11"/>
    <n v="0"/>
  </r>
  <r>
    <n v="6653"/>
    <n v="1970"/>
    <n v="55"/>
    <x v="3"/>
    <s v="Married"/>
    <s v="Senior"/>
    <n v="55158"/>
    <n v="1"/>
    <n v="1"/>
    <s v="30-07-2012"/>
    <n v="72"/>
    <n v="293"/>
    <n v="0"/>
    <n v="87"/>
    <n v="4"/>
    <n v="11"/>
    <n v="23"/>
    <n v="395"/>
    <n v="7.1612458754849702E-3"/>
    <s v="Wines"/>
    <n v="4"/>
    <n v="7"/>
    <n v="2"/>
    <n v="5"/>
    <n v="7"/>
    <n v="3"/>
    <n v="11"/>
    <n v="1"/>
  </r>
  <r>
    <n v="6287"/>
    <n v="1986"/>
    <n v="39"/>
    <x v="0"/>
    <s v="Together"/>
    <s v="Adult"/>
    <n v="34728"/>
    <n v="1"/>
    <n v="0"/>
    <s v="30-07-2013"/>
    <n v="2"/>
    <n v="14"/>
    <n v="0"/>
    <n v="16"/>
    <n v="0"/>
    <n v="0"/>
    <n v="6"/>
    <n v="30"/>
    <n v="8.6385625431928132E-4"/>
    <s v="MeatProducts"/>
    <n v="1"/>
    <n v="1"/>
    <n v="1"/>
    <n v="2"/>
    <n v="6"/>
    <n v="3"/>
    <n v="11"/>
    <n v="1"/>
  </r>
  <r>
    <n v="938"/>
    <n v="1981"/>
    <n v="44"/>
    <x v="0"/>
    <s v="Married"/>
    <s v="Adult"/>
    <n v="40211"/>
    <n v="1"/>
    <n v="1"/>
    <s v="30-07-2013"/>
    <n v="30"/>
    <n v="51"/>
    <n v="1"/>
    <n v="7"/>
    <n v="2"/>
    <n v="1"/>
    <n v="25"/>
    <n v="62"/>
    <n v="1.5418666534032976E-3"/>
    <s v="Wines"/>
    <n v="2"/>
    <n v="2"/>
    <n v="1"/>
    <n v="2"/>
    <n v="8"/>
    <n v="3"/>
    <n v="11"/>
    <n v="0"/>
  </r>
  <r>
    <n v="4405"/>
    <n v="1956"/>
    <n v="69"/>
    <x v="1"/>
    <s v="Married"/>
    <s v="Senior"/>
    <n v="63915"/>
    <n v="0"/>
    <n v="2"/>
    <s v="30-07-2013"/>
    <n v="2"/>
    <n v="622"/>
    <n v="7"/>
    <n v="115"/>
    <n v="30"/>
    <n v="0"/>
    <n v="15"/>
    <n v="774"/>
    <n v="1.2109833372447781E-2"/>
    <s v="Wines"/>
    <n v="2"/>
    <n v="6"/>
    <n v="3"/>
    <n v="12"/>
    <n v="5"/>
    <n v="3"/>
    <n v="11"/>
    <n v="0"/>
  </r>
  <r>
    <n v="8143"/>
    <n v="1985"/>
    <n v="40"/>
    <x v="3"/>
    <s v="Single"/>
    <s v="Adult"/>
    <n v="37929"/>
    <n v="0"/>
    <n v="0"/>
    <s v="30-07-2013"/>
    <n v="49"/>
    <n v="202"/>
    <n v="2"/>
    <n v="46"/>
    <n v="3"/>
    <n v="2"/>
    <n v="10"/>
    <n v="255"/>
    <n v="6.7230878747132801E-3"/>
    <s v="Wines"/>
    <n v="2"/>
    <n v="4"/>
    <n v="2"/>
    <n v="5"/>
    <n v="7"/>
    <n v="3"/>
    <n v="11"/>
    <n v="1"/>
  </r>
  <r>
    <n v="9303"/>
    <n v="1976"/>
    <n v="49"/>
    <x v="0"/>
    <s v="Married"/>
    <s v="Adult"/>
    <n v="5305"/>
    <n v="0"/>
    <n v="1"/>
    <s v="30-07-2013"/>
    <n v="12"/>
    <n v="12"/>
    <n v="4"/>
    <n v="7"/>
    <n v="1"/>
    <n v="3"/>
    <n v="5"/>
    <n v="27"/>
    <n v="5.0895381715362863E-3"/>
    <s v="Wines"/>
    <n v="0"/>
    <n v="1"/>
    <n v="0"/>
    <n v="0"/>
    <n v="13"/>
    <n v="3"/>
    <n v="11"/>
    <n v="0"/>
  </r>
  <r>
    <n v="2066"/>
    <n v="1949"/>
    <n v="76"/>
    <x v="0"/>
    <s v="Together"/>
    <s v="Senior"/>
    <n v="38823"/>
    <n v="0"/>
    <n v="1"/>
    <s v="30-08-2012"/>
    <n v="56"/>
    <n v="70"/>
    <n v="0"/>
    <n v="11"/>
    <n v="2"/>
    <n v="8"/>
    <n v="23"/>
    <n v="91"/>
    <n v="2.3439713571851736E-3"/>
    <s v="Wines"/>
    <n v="1"/>
    <n v="2"/>
    <n v="1"/>
    <n v="3"/>
    <n v="6"/>
    <n v="3"/>
    <n v="11"/>
    <n v="0"/>
  </r>
  <r>
    <n v="3645"/>
    <n v="1972"/>
    <n v="53"/>
    <x v="3"/>
    <s v="Single"/>
    <s v="Senior"/>
    <n v="27213"/>
    <n v="1"/>
    <n v="0"/>
    <s v="30-08-2012"/>
    <n v="19"/>
    <n v="19"/>
    <n v="3"/>
    <n v="26"/>
    <n v="10"/>
    <n v="9"/>
    <n v="3"/>
    <n v="67"/>
    <n v="2.462058574945798E-3"/>
    <s v="MeatProducts"/>
    <n v="3"/>
    <n v="2"/>
    <n v="0"/>
    <n v="4"/>
    <n v="8"/>
    <n v="3"/>
    <n v="11"/>
    <n v="1"/>
  </r>
  <r>
    <n v="4910"/>
    <n v="1967"/>
    <n v="58"/>
    <x v="0"/>
    <s v="Divorced"/>
    <s v="Senior"/>
    <n v="68743"/>
    <n v="0"/>
    <n v="0"/>
    <s v="30-08-2012"/>
    <n v="81"/>
    <n v="1132"/>
    <n v="134"/>
    <n v="384"/>
    <n v="175"/>
    <n v="134"/>
    <n v="115"/>
    <n v="1959"/>
    <n v="2.8497447012786756E-2"/>
    <s v="Wines"/>
    <n v="1"/>
    <n v="11"/>
    <n v="5"/>
    <n v="13"/>
    <n v="7"/>
    <n v="3"/>
    <n v="11"/>
    <n v="0"/>
  </r>
  <r>
    <n v="7532"/>
    <n v="1980"/>
    <n v="45"/>
    <x v="0"/>
    <s v="Married"/>
    <s v="Adult"/>
    <n v="43586"/>
    <n v="0"/>
    <n v="1"/>
    <s v="30-08-2012"/>
    <n v="26"/>
    <n v="99"/>
    <n v="2"/>
    <n v="11"/>
    <n v="4"/>
    <n v="0"/>
    <n v="16"/>
    <n v="116"/>
    <n v="2.6614050383150555E-3"/>
    <s v="Wines"/>
    <n v="3"/>
    <n v="3"/>
    <n v="0"/>
    <n v="4"/>
    <n v="8"/>
    <n v="3"/>
    <n v="11"/>
    <n v="0"/>
  </r>
  <r>
    <n v="1072"/>
    <n v="1965"/>
    <n v="60"/>
    <x v="3"/>
    <s v="Single"/>
    <s v="Senior"/>
    <n v="40760"/>
    <n v="0"/>
    <n v="1"/>
    <s v="30-08-2013"/>
    <n v="64"/>
    <n v="70"/>
    <n v="0"/>
    <n v="17"/>
    <n v="0"/>
    <n v="0"/>
    <n v="6"/>
    <n v="87"/>
    <n v="2.1344455348380766E-3"/>
    <s v="Wines"/>
    <n v="2"/>
    <n v="2"/>
    <n v="1"/>
    <n v="3"/>
    <n v="6"/>
    <n v="3"/>
    <n v="11"/>
    <n v="0"/>
  </r>
  <r>
    <n v="11010"/>
    <n v="1984"/>
    <n v="41"/>
    <x v="3"/>
    <s v="Single"/>
    <s v="Adult"/>
    <n v="16269"/>
    <n v="1"/>
    <n v="0"/>
    <s v="30-08-2013"/>
    <n v="75"/>
    <n v="19"/>
    <n v="3"/>
    <n v="18"/>
    <n v="3"/>
    <n v="1"/>
    <n v="0"/>
    <n v="44"/>
    <n v="2.7045300878972278E-3"/>
    <s v="Wines"/>
    <n v="3"/>
    <n v="3"/>
    <n v="0"/>
    <n v="3"/>
    <n v="8"/>
    <n v="3"/>
    <n v="11"/>
    <n v="0"/>
  </r>
  <r>
    <n v="800"/>
    <n v="1960"/>
    <n v="65"/>
    <x v="0"/>
    <s v="Together"/>
    <s v="Senior"/>
    <n v="44512"/>
    <n v="1"/>
    <n v="1"/>
    <s v="30-08-2013"/>
    <n v="57"/>
    <n v="23"/>
    <n v="1"/>
    <n v="6"/>
    <n v="0"/>
    <n v="0"/>
    <n v="2"/>
    <n v="30"/>
    <n v="6.7397555715312729E-4"/>
    <s v="Wines"/>
    <n v="2"/>
    <n v="1"/>
    <n v="0"/>
    <n v="3"/>
    <n v="4"/>
    <n v="3"/>
    <n v="11"/>
    <n v="0"/>
  </r>
  <r>
    <n v="4943"/>
    <n v="1953"/>
    <n v="72"/>
    <x v="0"/>
    <s v="Married"/>
    <s v="Senior"/>
    <n v="70503"/>
    <n v="0"/>
    <n v="0"/>
    <s v="30-09-2012"/>
    <n v="73"/>
    <n v="1379"/>
    <n v="33"/>
    <n v="216"/>
    <n v="0"/>
    <n v="33"/>
    <n v="66"/>
    <n v="1661"/>
    <n v="2.3559281165340482E-2"/>
    <s v="Wines"/>
    <n v="1"/>
    <n v="2"/>
    <n v="4"/>
    <n v="9"/>
    <n v="6"/>
    <n v="3"/>
    <n v="11"/>
    <n v="0"/>
  </r>
  <r>
    <n v="8026"/>
    <n v="1952"/>
    <n v="73"/>
    <x v="0"/>
    <s v="Married"/>
    <s v="Senior"/>
    <n v="62998"/>
    <n v="0"/>
    <n v="1"/>
    <s v="30-09-2013"/>
    <n v="10"/>
    <n v="120"/>
    <n v="58"/>
    <n v="73"/>
    <n v="65"/>
    <n v="89"/>
    <n v="58"/>
    <n v="405"/>
    <n v="6.428775516683069E-3"/>
    <s v="Wines"/>
    <n v="5"/>
    <n v="5"/>
    <n v="4"/>
    <n v="5"/>
    <n v="5"/>
    <n v="3"/>
    <n v="11"/>
    <n v="0"/>
  </r>
  <r>
    <n v="7279"/>
    <n v="1969"/>
    <n v="56"/>
    <x v="3"/>
    <s v="Together"/>
    <s v="Senior"/>
    <n v="69476"/>
    <n v="0"/>
    <n v="0"/>
    <s v="30-09-2013"/>
    <n v="3"/>
    <n v="260"/>
    <n v="86"/>
    <n v="559"/>
    <n v="63"/>
    <n v="9"/>
    <n v="67"/>
    <n v="977"/>
    <n v="1.4062410040877426E-2"/>
    <s v="MeatProducts"/>
    <n v="1"/>
    <n v="4"/>
    <n v="6"/>
    <n v="4"/>
    <n v="2"/>
    <n v="3"/>
    <n v="11"/>
    <n v="0"/>
  </r>
  <r>
    <n v="8405"/>
    <n v="1979"/>
    <n v="46"/>
    <x v="0"/>
    <s v="Divorced"/>
    <s v="Adult"/>
    <n v="68274"/>
    <n v="1"/>
    <n v="1"/>
    <s v="30-09-2013"/>
    <n v="83"/>
    <n v="135"/>
    <n v="25"/>
    <n v="51"/>
    <n v="23"/>
    <n v="25"/>
    <n v="46"/>
    <n v="259"/>
    <n v="3.7935378035562585E-3"/>
    <s v="Wines"/>
    <n v="2"/>
    <n v="4"/>
    <n v="2"/>
    <n v="5"/>
    <n v="3"/>
    <n v="3"/>
    <n v="11"/>
    <n v="0"/>
  </r>
  <r>
    <n v="5975"/>
    <n v="1967"/>
    <n v="58"/>
    <x v="3"/>
    <s v="Single"/>
    <s v="Senior"/>
    <n v="40304"/>
    <n v="1"/>
    <n v="0"/>
    <s v="30-09-2013"/>
    <n v="82"/>
    <n v="37"/>
    <n v="0"/>
    <n v="17"/>
    <n v="0"/>
    <n v="0"/>
    <n v="3"/>
    <n v="54"/>
    <n v="1.3398173878523224E-3"/>
    <s v="Wines"/>
    <n v="1"/>
    <n v="2"/>
    <n v="0"/>
    <n v="3"/>
    <n v="7"/>
    <n v="3"/>
    <n v="11"/>
    <n v="0"/>
  </r>
  <r>
    <n v="7428"/>
    <n v="1975"/>
    <n v="50"/>
    <x v="0"/>
    <s v="Together"/>
    <s v="Adult"/>
    <n v="80144"/>
    <n v="0"/>
    <n v="0"/>
    <s v="30-09-2013"/>
    <n v="47"/>
    <n v="240"/>
    <n v="132"/>
    <n v="445"/>
    <n v="250"/>
    <n v="192"/>
    <n v="108"/>
    <n v="1259"/>
    <n v="1.5709223397883811E-2"/>
    <s v="MeatProducts"/>
    <n v="1"/>
    <n v="3"/>
    <n v="7"/>
    <n v="8"/>
    <n v="1"/>
    <n v="3"/>
    <n v="11"/>
    <n v="0"/>
  </r>
  <r>
    <n v="4673"/>
    <n v="1963"/>
    <n v="62"/>
    <x v="3"/>
    <s v="Married"/>
    <s v="Senior"/>
    <n v="81300"/>
    <n v="0"/>
    <n v="1"/>
    <s v="30-10-2012"/>
    <n v="17"/>
    <n v="1004"/>
    <n v="12"/>
    <n v="145"/>
    <n v="32"/>
    <n v="12"/>
    <n v="36"/>
    <n v="1205"/>
    <n v="1.4821648216482165E-2"/>
    <s v="Wines"/>
    <n v="3"/>
    <n v="10"/>
    <n v="3"/>
    <n v="5"/>
    <n v="5"/>
    <n v="3"/>
    <n v="11"/>
    <n v="1"/>
  </r>
  <r>
    <n v="1676"/>
    <n v="1975"/>
    <n v="50"/>
    <x v="0"/>
    <s v="Married"/>
    <s v="Adult"/>
    <n v="43057"/>
    <n v="0"/>
    <n v="1"/>
    <s v="30-10-2013"/>
    <n v="30"/>
    <n v="213"/>
    <n v="2"/>
    <n v="44"/>
    <n v="0"/>
    <n v="2"/>
    <n v="5"/>
    <n v="261"/>
    <n v="6.0617321225352443E-3"/>
    <s v="Wines"/>
    <n v="4"/>
    <n v="4"/>
    <n v="2"/>
    <n v="5"/>
    <n v="5"/>
    <n v="3"/>
    <n v="11"/>
    <n v="0"/>
  </r>
  <r>
    <n v="3388"/>
    <n v="1967"/>
    <n v="58"/>
    <x v="0"/>
    <s v="Divorced"/>
    <s v="Senior"/>
    <n v="70844"/>
    <n v="1"/>
    <n v="1"/>
    <s v="30-10-2013"/>
    <n v="16"/>
    <n v="129"/>
    <n v="26"/>
    <n v="67"/>
    <n v="3"/>
    <n v="67"/>
    <n v="2"/>
    <n v="292"/>
    <n v="4.1217322567895657E-3"/>
    <s v="Wines"/>
    <n v="5"/>
    <n v="6"/>
    <n v="1"/>
    <n v="5"/>
    <n v="7"/>
    <n v="3"/>
    <n v="11"/>
    <n v="0"/>
  </r>
  <r>
    <n v="5250"/>
    <n v="1943"/>
    <n v="82"/>
    <x v="1"/>
    <s v="Widow"/>
    <s v="Senior"/>
    <s v="NILL"/>
    <n v="0"/>
    <n v="0"/>
    <s v="30-10-2013"/>
    <n v="75"/>
    <n v="532"/>
    <n v="126"/>
    <n v="490"/>
    <n v="164"/>
    <n v="126"/>
    <n v="126"/>
    <n v="1438"/>
    <e v="#VALUE!"/>
    <s v="Wines"/>
    <n v="1"/>
    <n v="5"/>
    <n v="5"/>
    <n v="11"/>
    <n v="1"/>
    <n v="3"/>
    <n v="11"/>
    <n v="1"/>
  </r>
  <r>
    <n v="3807"/>
    <n v="1955"/>
    <n v="70"/>
    <x v="0"/>
    <s v="Together"/>
    <s v="Senior"/>
    <n v="59925"/>
    <n v="0"/>
    <n v="1"/>
    <s v="30-11-2012"/>
    <n v="83"/>
    <n v="473"/>
    <n v="21"/>
    <n v="176"/>
    <n v="19"/>
    <n v="21"/>
    <n v="56"/>
    <n v="710"/>
    <n v="1.1848143512724238E-2"/>
    <s v="Wines"/>
    <n v="3"/>
    <n v="9"/>
    <n v="2"/>
    <n v="9"/>
    <n v="6"/>
    <n v="3"/>
    <n v="11"/>
    <n v="0"/>
  </r>
  <r>
    <n v="5474"/>
    <n v="1970"/>
    <n v="55"/>
    <x v="0"/>
    <s v="Single"/>
    <s v="Senior"/>
    <n v="43020"/>
    <n v="1"/>
    <n v="0"/>
    <s v="30-11-2013"/>
    <n v="79"/>
    <n v="45"/>
    <n v="7"/>
    <n v="99"/>
    <n v="4"/>
    <n v="25"/>
    <n v="43"/>
    <n v="180"/>
    <n v="4.1841004184100415E-3"/>
    <s v="MeatProducts"/>
    <n v="3"/>
    <n v="4"/>
    <n v="1"/>
    <n v="4"/>
    <n v="6"/>
    <n v="3"/>
    <n v="11"/>
    <n v="0"/>
  </r>
  <r>
    <n v="4459"/>
    <n v="1989"/>
    <n v="36"/>
    <x v="0"/>
    <s v="Single"/>
    <s v="Adult"/>
    <n v="30279"/>
    <n v="1"/>
    <n v="0"/>
    <s v="30-12-2012"/>
    <n v="13"/>
    <n v="10"/>
    <n v="4"/>
    <n v="14"/>
    <n v="4"/>
    <n v="4"/>
    <n v="1"/>
    <n v="36"/>
    <n v="1.1889428316655107E-3"/>
    <s v="MeatProducts"/>
    <n v="1"/>
    <n v="1"/>
    <n v="0"/>
    <n v="3"/>
    <n v="8"/>
    <n v="3"/>
    <n v="11"/>
    <n v="0"/>
  </r>
  <r>
    <n v="10642"/>
    <n v="1989"/>
    <n v="36"/>
    <x v="0"/>
    <s v="Single"/>
    <s v="Adult"/>
    <n v="30279"/>
    <n v="1"/>
    <n v="0"/>
    <s v="30-12-2012"/>
    <n v="13"/>
    <n v="10"/>
    <n v="4"/>
    <n v="14"/>
    <n v="4"/>
    <n v="4"/>
    <n v="1"/>
    <n v="36"/>
    <n v="1.1889428316655107E-3"/>
    <s v="MeatProducts"/>
    <n v="1"/>
    <n v="1"/>
    <n v="0"/>
    <n v="3"/>
    <n v="8"/>
    <n v="3"/>
    <n v="11"/>
    <n v="0"/>
  </r>
  <r>
    <n v="2131"/>
    <n v="1959"/>
    <n v="66"/>
    <x v="3"/>
    <s v="Divorced"/>
    <s v="Senior"/>
    <n v="62859"/>
    <n v="0"/>
    <n v="1"/>
    <s v="30-12-2012"/>
    <n v="37"/>
    <n v="1063"/>
    <n v="89"/>
    <n v="102"/>
    <n v="16"/>
    <n v="12"/>
    <n v="25"/>
    <n v="1282"/>
    <n v="2.0394851970282697E-2"/>
    <s v="Wines"/>
    <n v="4"/>
    <n v="9"/>
    <n v="4"/>
    <n v="6"/>
    <n v="6"/>
    <n v="3"/>
    <n v="11"/>
    <n v="0"/>
  </r>
  <r>
    <n v="3547"/>
    <n v="1969"/>
    <n v="56"/>
    <x v="1"/>
    <s v="Together"/>
    <s v="Senior"/>
    <n v="41021"/>
    <n v="1"/>
    <n v="0"/>
    <s v="30-12-2012"/>
    <n v="12"/>
    <n v="14"/>
    <n v="7"/>
    <n v="9"/>
    <n v="6"/>
    <n v="16"/>
    <n v="12"/>
    <n v="52"/>
    <n v="1.2676434021598694E-3"/>
    <s v="Sweet"/>
    <n v="2"/>
    <n v="2"/>
    <n v="0"/>
    <n v="3"/>
    <n v="6"/>
    <n v="3"/>
    <n v="11"/>
    <n v="1"/>
  </r>
  <r>
    <n v="378"/>
    <n v="1971"/>
    <n v="54"/>
    <x v="0"/>
    <s v="Married"/>
    <s v="Senior"/>
    <n v="52531"/>
    <n v="0"/>
    <n v="0"/>
    <s v="30-12-2012"/>
    <n v="68"/>
    <n v="283"/>
    <n v="112"/>
    <n v="151"/>
    <n v="51"/>
    <n v="72"/>
    <n v="125"/>
    <n v="669"/>
    <n v="1.2735337229445471E-2"/>
    <s v="Wines"/>
    <n v="2"/>
    <n v="7"/>
    <n v="2"/>
    <n v="10"/>
    <n v="6"/>
    <n v="3"/>
    <n v="11"/>
    <n v="0"/>
  </r>
  <r>
    <n v="5300"/>
    <n v="1973"/>
    <n v="52"/>
    <x v="1"/>
    <s v="Married"/>
    <s v="Senior"/>
    <n v="38961"/>
    <n v="1"/>
    <n v="0"/>
    <s v="30-12-2013"/>
    <n v="60"/>
    <n v="19"/>
    <n v="7"/>
    <n v="19"/>
    <n v="0"/>
    <n v="1"/>
    <n v="24"/>
    <n v="46"/>
    <n v="1.180667847334514E-3"/>
    <s v="GoldProds"/>
    <n v="1"/>
    <n v="2"/>
    <n v="1"/>
    <n v="2"/>
    <n v="7"/>
    <n v="3"/>
    <n v="11"/>
    <n v="0"/>
  </r>
  <r>
    <n v="3139"/>
    <n v="1982"/>
    <n v="43"/>
    <x v="2"/>
    <s v="Single"/>
    <s v="Adult"/>
    <n v="74116"/>
    <n v="0"/>
    <n v="0"/>
    <s v="30-12-2013"/>
    <n v="53"/>
    <n v="871"/>
    <n v="111"/>
    <n v="704"/>
    <n v="145"/>
    <n v="55"/>
    <n v="166"/>
    <n v="1886"/>
    <n v="2.5446597225970102E-2"/>
    <s v="Wines"/>
    <n v="1"/>
    <n v="4"/>
    <n v="4"/>
    <n v="10"/>
    <n v="2"/>
    <n v="3"/>
    <n v="11"/>
    <n v="0"/>
  </r>
  <r>
    <n v="1542"/>
    <n v="1975"/>
    <n v="50"/>
    <x v="0"/>
    <s v="Single"/>
    <s v="Adult"/>
    <n v="56243"/>
    <n v="1"/>
    <n v="2"/>
    <s v="30-12-2013"/>
    <n v="26"/>
    <n v="347"/>
    <n v="0"/>
    <n v="35"/>
    <n v="4"/>
    <n v="3"/>
    <n v="7"/>
    <n v="389"/>
    <n v="6.9164162651352166E-3"/>
    <s v="Wines"/>
    <n v="6"/>
    <n v="4"/>
    <n v="2"/>
    <n v="8"/>
    <n v="5"/>
    <n v="3"/>
    <n v="11"/>
    <n v="0"/>
  </r>
  <r>
    <n v="2574"/>
    <n v="1977"/>
    <n v="48"/>
    <x v="3"/>
    <s v="Married"/>
    <s v="Adult"/>
    <n v="61996"/>
    <n v="0"/>
    <n v="1"/>
    <s v="31-01-2013"/>
    <n v="27"/>
    <n v="1050"/>
    <n v="12"/>
    <n v="144"/>
    <n v="0"/>
    <n v="0"/>
    <n v="24"/>
    <n v="1206"/>
    <n v="1.9452867926963029E-2"/>
    <s v="Wines"/>
    <n v="3"/>
    <n v="6"/>
    <n v="4"/>
    <n v="8"/>
    <n v="5"/>
    <n v="3"/>
    <n v="11"/>
    <n v="1"/>
  </r>
  <r>
    <n v="523"/>
    <n v="1989"/>
    <n v="36"/>
    <x v="0"/>
    <s v="Married"/>
    <s v="Adult"/>
    <n v="37155"/>
    <n v="1"/>
    <n v="0"/>
    <s v="31-01-2013"/>
    <n v="51"/>
    <n v="23"/>
    <n v="0"/>
    <n v="26"/>
    <n v="7"/>
    <n v="15"/>
    <n v="3"/>
    <n v="71"/>
    <n v="1.9109137397389315E-3"/>
    <s v="MeatProducts"/>
    <n v="1"/>
    <n v="2"/>
    <n v="0"/>
    <n v="4"/>
    <n v="5"/>
    <n v="3"/>
    <n v="11"/>
    <n v="0"/>
  </r>
  <r>
    <n v="4603"/>
    <n v="1960"/>
    <n v="65"/>
    <x v="3"/>
    <s v="Married"/>
    <s v="Senior"/>
    <n v="65695"/>
    <n v="0"/>
    <n v="1"/>
    <s v="31-01-2014"/>
    <n v="50"/>
    <n v="371"/>
    <n v="32"/>
    <n v="189"/>
    <n v="0"/>
    <n v="58"/>
    <n v="6"/>
    <n v="650"/>
    <n v="9.8942080828069105E-3"/>
    <s v="Wines"/>
    <n v="2"/>
    <n v="5"/>
    <n v="4"/>
    <n v="10"/>
    <n v="4"/>
    <n v="3"/>
    <n v="11"/>
    <n v="0"/>
  </r>
  <r>
    <n v="2677"/>
    <n v="1956"/>
    <n v="69"/>
    <x v="0"/>
    <s v="Together"/>
    <s v="Senior"/>
    <n v="46097"/>
    <n v="0"/>
    <n v="1"/>
    <s v="31-03-2013"/>
    <n v="11"/>
    <n v="72"/>
    <n v="24"/>
    <n v="68"/>
    <n v="65"/>
    <n v="4"/>
    <n v="8"/>
    <n v="233"/>
    <n v="5.0545588650020611E-3"/>
    <s v="Wines"/>
    <n v="5"/>
    <n v="3"/>
    <n v="1"/>
    <n v="6"/>
    <n v="4"/>
    <n v="3"/>
    <n v="11"/>
    <n v="0"/>
  </r>
  <r>
    <n v="10159"/>
    <n v="1970"/>
    <n v="55"/>
    <x v="0"/>
    <s v="Divorced"/>
    <s v="Senior"/>
    <n v="58710"/>
    <n v="0"/>
    <n v="1"/>
    <s v="31-03-2013"/>
    <n v="77"/>
    <n v="440"/>
    <n v="81"/>
    <n v="368"/>
    <n v="0"/>
    <n v="122"/>
    <n v="174"/>
    <n v="1011"/>
    <n v="1.7220235053653551E-2"/>
    <s v="Wines"/>
    <n v="6"/>
    <n v="11"/>
    <n v="5"/>
    <n v="9"/>
    <n v="6"/>
    <n v="3"/>
    <n v="11"/>
    <n v="0"/>
  </r>
  <r>
    <n v="11013"/>
    <n v="1987"/>
    <n v="38"/>
    <x v="0"/>
    <s v="Together"/>
    <s v="Adult"/>
    <n v="67605"/>
    <n v="0"/>
    <n v="0"/>
    <s v="31-03-2013"/>
    <n v="84"/>
    <n v="336"/>
    <n v="28"/>
    <n v="282"/>
    <n v="184"/>
    <n v="54"/>
    <n v="54"/>
    <n v="884"/>
    <n v="1.3075955920420088E-2"/>
    <s v="Wines"/>
    <n v="1"/>
    <n v="2"/>
    <n v="8"/>
    <n v="6"/>
    <n v="1"/>
    <n v="3"/>
    <n v="11"/>
    <n v="0"/>
  </r>
  <r>
    <n v="6606"/>
    <n v="1969"/>
    <n v="56"/>
    <x v="1"/>
    <s v="Married"/>
    <s v="Senior"/>
    <n v="70091"/>
    <n v="1"/>
    <n v="0"/>
    <s v="31-03-2013"/>
    <n v="11"/>
    <n v="964"/>
    <n v="34"/>
    <n v="137"/>
    <n v="15"/>
    <n v="0"/>
    <n v="11"/>
    <n v="1150"/>
    <n v="1.6407242013953289E-2"/>
    <s v="Wines"/>
    <n v="2"/>
    <n v="5"/>
    <n v="2"/>
    <n v="10"/>
    <n v="8"/>
    <n v="3"/>
    <n v="11"/>
    <n v="0"/>
  </r>
  <r>
    <n v="7842"/>
    <n v="1968"/>
    <n v="57"/>
    <x v="0"/>
    <s v="Single"/>
    <s v="Senior"/>
    <n v="36065"/>
    <n v="1"/>
    <n v="1"/>
    <s v="31-03-2013"/>
    <n v="54"/>
    <n v="18"/>
    <n v="7"/>
    <n v="34"/>
    <n v="10"/>
    <n v="2"/>
    <n v="3"/>
    <n v="71"/>
    <n v="1.968667683349508E-3"/>
    <s v="MeatProducts"/>
    <n v="3"/>
    <n v="3"/>
    <n v="0"/>
    <n v="3"/>
    <n v="8"/>
    <n v="3"/>
    <n v="11"/>
    <n v="0"/>
  </r>
  <r>
    <n v="3182"/>
    <n v="1973"/>
    <n v="52"/>
    <x v="3"/>
    <s v="Single"/>
    <s v="Senior"/>
    <n v="46854"/>
    <n v="1"/>
    <n v="1"/>
    <s v="31-03-2014"/>
    <n v="81"/>
    <n v="96"/>
    <n v="1"/>
    <n v="79"/>
    <n v="7"/>
    <n v="1"/>
    <n v="79"/>
    <n v="184"/>
    <n v="3.927092670849874E-3"/>
    <s v="Wines"/>
    <n v="6"/>
    <n v="5"/>
    <n v="1"/>
    <n v="3"/>
    <n v="8"/>
    <n v="3"/>
    <n v="11"/>
    <n v="1"/>
  </r>
  <r>
    <n v="7106"/>
    <n v="1943"/>
    <n v="82"/>
    <x v="3"/>
    <s v="Married"/>
    <s v="Senior"/>
    <n v="75865"/>
    <n v="0"/>
    <n v="0"/>
    <s v="31-03-2014"/>
    <n v="73"/>
    <n v="483"/>
    <n v="0"/>
    <n v="591"/>
    <n v="156"/>
    <n v="0"/>
    <n v="12"/>
    <n v="1230"/>
    <n v="1.6213009951888221E-2"/>
    <s v="MeatProducts"/>
    <n v="1"/>
    <n v="3"/>
    <n v="5"/>
    <n v="10"/>
    <n v="1"/>
    <n v="3"/>
    <n v="11"/>
    <n v="0"/>
  </r>
  <r>
    <n v="4279"/>
    <n v="1963"/>
    <n v="62"/>
    <x v="2"/>
    <s v="Single"/>
    <s v="Senior"/>
    <n v="39548"/>
    <n v="1"/>
    <n v="1"/>
    <s v="31-03-2014"/>
    <n v="87"/>
    <n v="15"/>
    <n v="4"/>
    <n v="10"/>
    <n v="3"/>
    <n v="4"/>
    <n v="18"/>
    <n v="36"/>
    <n v="9.1028623444927678E-4"/>
    <s v="GoldProds"/>
    <n v="2"/>
    <n v="1"/>
    <n v="1"/>
    <n v="3"/>
    <n v="3"/>
    <n v="3"/>
    <n v="11"/>
    <n v="0"/>
  </r>
  <r>
    <n v="5558"/>
    <n v="1954"/>
    <n v="71"/>
    <x v="3"/>
    <s v="Single"/>
    <s v="Senior"/>
    <n v="90933"/>
    <n v="0"/>
    <n v="0"/>
    <s v="31-03-2014"/>
    <n v="90"/>
    <n v="1020"/>
    <n v="31"/>
    <n v="430"/>
    <n v="62"/>
    <n v="63"/>
    <n v="79"/>
    <n v="1606"/>
    <n v="1.7661355063618267E-2"/>
    <s v="Wines"/>
    <n v="1"/>
    <n v="4"/>
    <n v="6"/>
    <n v="4"/>
    <n v="1"/>
    <n v="3"/>
    <n v="11"/>
    <n v="0"/>
  </r>
  <r>
    <n v="6343"/>
    <n v="1959"/>
    <n v="66"/>
    <x v="0"/>
    <s v="Married"/>
    <s v="Senior"/>
    <n v="79823"/>
    <n v="0"/>
    <n v="1"/>
    <s v="31-03-2014"/>
    <n v="6"/>
    <n v="835"/>
    <n v="73"/>
    <n v="380"/>
    <n v="114"/>
    <n v="73"/>
    <n v="43"/>
    <n v="1475"/>
    <n v="1.8478383423324106E-2"/>
    <s v="Wines"/>
    <n v="1"/>
    <n v="6"/>
    <n v="9"/>
    <n v="7"/>
    <n v="2"/>
    <n v="3"/>
    <n v="11"/>
    <n v="0"/>
  </r>
  <r>
    <n v="9422"/>
    <n v="1989"/>
    <n v="36"/>
    <x v="0"/>
    <s v="Married"/>
    <s v="Adult"/>
    <n v="38360"/>
    <n v="1"/>
    <n v="0"/>
    <s v="31-05-2013"/>
    <n v="26"/>
    <n v="36"/>
    <n v="2"/>
    <n v="42"/>
    <n v="20"/>
    <n v="21"/>
    <n v="10"/>
    <n v="121"/>
    <n v="3.1543274244004169E-3"/>
    <s v="MeatProducts"/>
    <n v="2"/>
    <n v="2"/>
    <n v="1"/>
    <n v="4"/>
    <n v="3"/>
    <n v="3"/>
    <n v="11"/>
    <n v="0"/>
  </r>
  <r>
    <n v="4385"/>
    <n v="1981"/>
    <n v="44"/>
    <x v="3"/>
    <s v="Single"/>
    <s v="Adult"/>
    <n v="36038"/>
    <n v="1"/>
    <n v="0"/>
    <s v="31-05-2013"/>
    <n v="82"/>
    <n v="23"/>
    <n v="0"/>
    <n v="15"/>
    <n v="0"/>
    <n v="2"/>
    <n v="7"/>
    <n v="40"/>
    <n v="1.1099395082967978E-3"/>
    <s v="Wines"/>
    <n v="2"/>
    <n v="3"/>
    <n v="0"/>
    <n v="3"/>
    <n v="6"/>
    <n v="3"/>
    <n v="11"/>
    <n v="0"/>
  </r>
  <r>
    <n v="1612"/>
    <n v="1981"/>
    <n v="44"/>
    <x v="3"/>
    <s v="Single"/>
    <s v="Adult"/>
    <s v="NILL"/>
    <n v="1"/>
    <n v="0"/>
    <s v="31-05-2013"/>
    <n v="82"/>
    <n v="23"/>
    <n v="0"/>
    <n v="15"/>
    <n v="0"/>
    <n v="2"/>
    <n v="7"/>
    <n v="40"/>
    <e v="#VALUE!"/>
    <s v="Wines"/>
    <n v="2"/>
    <n v="3"/>
    <n v="0"/>
    <n v="3"/>
    <n v="6"/>
    <n v="3"/>
    <n v="11"/>
    <n v="0"/>
  </r>
  <r>
    <n v="9687"/>
    <n v="1975"/>
    <n v="50"/>
    <x v="0"/>
    <s v="Single"/>
    <s v="Adult"/>
    <n v="73170"/>
    <n v="0"/>
    <n v="0"/>
    <s v="31-05-2014"/>
    <n v="1"/>
    <n v="184"/>
    <n v="174"/>
    <n v="256"/>
    <n v="50"/>
    <n v="30"/>
    <n v="32"/>
    <n v="694"/>
    <n v="9.4847615142818094E-3"/>
    <s v="MeatProducts"/>
    <n v="1"/>
    <n v="5"/>
    <n v="4"/>
    <n v="6"/>
    <n v="2"/>
    <n v="3"/>
    <n v="11"/>
    <n v="0"/>
  </r>
  <r>
    <n v="246"/>
    <n v="1965"/>
    <n v="60"/>
    <x v="0"/>
    <s v="Married"/>
    <s v="Senior"/>
    <n v="66480"/>
    <n v="1"/>
    <n v="1"/>
    <s v="31-05-2014"/>
    <n v="71"/>
    <n v="199"/>
    <n v="9"/>
    <n v="57"/>
    <n v="20"/>
    <n v="21"/>
    <n v="6"/>
    <n v="306"/>
    <n v="4.6028880866425996E-3"/>
    <s v="Wines"/>
    <n v="7"/>
    <n v="4"/>
    <n v="1"/>
    <n v="7"/>
    <n v="4"/>
    <n v="3"/>
    <n v="11"/>
    <n v="0"/>
  </r>
  <r>
    <n v="6181"/>
    <n v="1950"/>
    <n v="75"/>
    <x v="2"/>
    <s v="Together"/>
    <s v="Senior"/>
    <n v="52203"/>
    <n v="0"/>
    <n v="0"/>
    <s v="31-07-2012"/>
    <n v="36"/>
    <n v="488"/>
    <n v="21"/>
    <n v="238"/>
    <n v="56"/>
    <n v="108"/>
    <n v="28"/>
    <n v="911"/>
    <n v="1.74511043426623E-2"/>
    <s v="Wines"/>
    <n v="1"/>
    <n v="8"/>
    <n v="7"/>
    <n v="11"/>
    <n v="6"/>
    <n v="3"/>
    <n v="11"/>
    <n v="0"/>
  </r>
  <r>
    <n v="10735"/>
    <n v="1971"/>
    <n v="54"/>
    <x v="0"/>
    <s v="Single"/>
    <s v="Senior"/>
    <n v="22804"/>
    <n v="1"/>
    <n v="0"/>
    <s v="31-07-2013"/>
    <n v="75"/>
    <n v="14"/>
    <n v="1"/>
    <n v="7"/>
    <n v="2"/>
    <n v="1"/>
    <n v="1"/>
    <n v="25"/>
    <n v="1.0962988949307138E-3"/>
    <s v="Wines"/>
    <n v="1"/>
    <n v="2"/>
    <n v="0"/>
    <n v="2"/>
    <n v="9"/>
    <n v="3"/>
    <n v="11"/>
    <n v="0"/>
  </r>
  <r>
    <n v="5068"/>
    <n v="1971"/>
    <n v="54"/>
    <x v="0"/>
    <s v="Single"/>
    <s v="Senior"/>
    <n v="22804"/>
    <n v="1"/>
    <n v="0"/>
    <s v="31-07-2013"/>
    <n v="75"/>
    <n v="14"/>
    <n v="1"/>
    <n v="7"/>
    <n v="2"/>
    <n v="1"/>
    <n v="1"/>
    <n v="25"/>
    <n v="1.0962988949307138E-3"/>
    <s v="Wines"/>
    <n v="1"/>
    <n v="2"/>
    <n v="0"/>
    <n v="2"/>
    <n v="9"/>
    <n v="3"/>
    <n v="11"/>
    <n v="0"/>
  </r>
  <r>
    <n v="4939"/>
    <n v="1946"/>
    <n v="79"/>
    <x v="0"/>
    <s v="Together"/>
    <s v="Senior"/>
    <n v="37760"/>
    <n v="0"/>
    <n v="0"/>
    <s v="31-08-2012"/>
    <n v="20"/>
    <n v="84"/>
    <n v="5"/>
    <n v="38"/>
    <n v="150"/>
    <n v="12"/>
    <n v="28"/>
    <n v="289"/>
    <n v="7.6536016949152541E-3"/>
    <s v="FishProducts"/>
    <n v="2"/>
    <n v="4"/>
    <n v="1"/>
    <n v="6"/>
    <n v="7"/>
    <n v="3"/>
    <n v="11"/>
    <n v="0"/>
  </r>
  <r>
    <n v="8867"/>
    <n v="1988"/>
    <n v="37"/>
    <x v="3"/>
    <s v="Married"/>
    <s v="Adult"/>
    <n v="67546"/>
    <n v="0"/>
    <n v="0"/>
    <s v="31-08-2012"/>
    <n v="90"/>
    <n v="864"/>
    <n v="134"/>
    <n v="768"/>
    <n v="150"/>
    <n v="38"/>
    <n v="172"/>
    <n v="1954"/>
    <n v="2.8928433956118792E-2"/>
    <s v="Wines"/>
    <n v="1"/>
    <n v="4"/>
    <n v="10"/>
    <n v="5"/>
    <n v="3"/>
    <n v="3"/>
    <n v="11"/>
    <n v="0"/>
  </r>
  <r>
    <n v="8652"/>
    <n v="1946"/>
    <n v="79"/>
    <x v="0"/>
    <s v="Together"/>
    <s v="Senior"/>
    <n v="37760"/>
    <n v="0"/>
    <n v="0"/>
    <s v="31-08-2012"/>
    <n v="20"/>
    <n v="84"/>
    <n v="5"/>
    <n v="38"/>
    <n v="150"/>
    <n v="12"/>
    <n v="28"/>
    <n v="289"/>
    <n v="7.6536016949152541E-3"/>
    <s v="FishProducts"/>
    <n v="2"/>
    <n v="4"/>
    <n v="1"/>
    <n v="6"/>
    <n v="7"/>
    <n v="3"/>
    <n v="11"/>
    <n v="0"/>
  </r>
  <r>
    <n v="6354"/>
    <n v="1984"/>
    <n v="41"/>
    <x v="0"/>
    <s v="Together"/>
    <s v="Adult"/>
    <n v="15345"/>
    <n v="1"/>
    <n v="0"/>
    <s v="31-08-2012"/>
    <n v="51"/>
    <n v="5"/>
    <n v="2"/>
    <n v="16"/>
    <n v="3"/>
    <n v="2"/>
    <n v="19"/>
    <n v="28"/>
    <n v="1.8246985988921473E-3"/>
    <s v="GoldProds"/>
    <n v="2"/>
    <n v="1"/>
    <n v="1"/>
    <n v="2"/>
    <n v="8"/>
    <n v="3"/>
    <n v="11"/>
    <n v="1"/>
  </r>
  <r>
    <n v="2453"/>
    <n v="1960"/>
    <n v="65"/>
    <x v="0"/>
    <s v="Together"/>
    <s v="Senior"/>
    <n v="62807"/>
    <n v="0"/>
    <n v="1"/>
    <s v="31-08-2012"/>
    <n v="83"/>
    <n v="526"/>
    <n v="28"/>
    <n v="135"/>
    <n v="10"/>
    <n v="21"/>
    <n v="99"/>
    <n v="720"/>
    <n v="1.1463690352986132E-2"/>
    <s v="Wines"/>
    <n v="3"/>
    <n v="5"/>
    <n v="3"/>
    <n v="12"/>
    <n v="5"/>
    <n v="3"/>
    <n v="11"/>
    <n v="0"/>
  </r>
  <r>
    <n v="5871"/>
    <n v="1979"/>
    <n v="46"/>
    <x v="1"/>
    <s v="Together"/>
    <s v="Adult"/>
    <n v="24401"/>
    <n v="0"/>
    <n v="0"/>
    <s v="31-08-2012"/>
    <n v="98"/>
    <n v="73"/>
    <n v="28"/>
    <n v="217"/>
    <n v="10"/>
    <n v="24"/>
    <n v="115"/>
    <n v="352"/>
    <n v="1.4425638293512561E-2"/>
    <s v="MeatProducts"/>
    <n v="3"/>
    <n v="6"/>
    <n v="1"/>
    <n v="6"/>
    <n v="8"/>
    <n v="3"/>
    <n v="11"/>
    <n v="0"/>
  </r>
  <r>
    <n v="7378"/>
    <n v="1981"/>
    <n v="44"/>
    <x v="1"/>
    <s v="Together"/>
    <s v="Adult"/>
    <n v="42021"/>
    <n v="1"/>
    <n v="0"/>
    <s v="31-08-2012"/>
    <n v="34"/>
    <n v="393"/>
    <n v="5"/>
    <n v="136"/>
    <n v="7"/>
    <n v="5"/>
    <n v="27"/>
    <n v="546"/>
    <n v="1.2993503248375811E-2"/>
    <s v="Wines"/>
    <n v="5"/>
    <n v="10"/>
    <n v="1"/>
    <n v="6"/>
    <n v="9"/>
    <n v="3"/>
    <n v="11"/>
    <n v="0"/>
  </r>
  <r>
    <n v="7787"/>
    <n v="1960"/>
    <n v="65"/>
    <x v="0"/>
    <s v="Together"/>
    <s v="Senior"/>
    <n v="62807"/>
    <n v="0"/>
    <n v="1"/>
    <s v="31-08-2012"/>
    <n v="83"/>
    <n v="526"/>
    <n v="28"/>
    <n v="135"/>
    <n v="10"/>
    <n v="21"/>
    <n v="99"/>
    <n v="720"/>
    <n v="1.1463690352986132E-2"/>
    <s v="Wines"/>
    <n v="3"/>
    <n v="5"/>
    <n v="3"/>
    <n v="12"/>
    <n v="5"/>
    <n v="3"/>
    <n v="11"/>
    <n v="0"/>
  </r>
  <r>
    <n v="5589"/>
    <n v="1964"/>
    <n v="61"/>
    <x v="0"/>
    <s v="Divorced"/>
    <s v="Senior"/>
    <n v="51983"/>
    <n v="0"/>
    <n v="1"/>
    <s v="31-08-2012"/>
    <n v="95"/>
    <n v="631"/>
    <n v="0"/>
    <n v="115"/>
    <n v="10"/>
    <n v="7"/>
    <n v="30"/>
    <n v="763"/>
    <n v="1.4677875459284766E-2"/>
    <s v="Wines"/>
    <n v="3"/>
    <n v="9"/>
    <n v="2"/>
    <n v="10"/>
    <n v="7"/>
    <n v="3"/>
    <n v="11"/>
    <n v="0"/>
  </r>
  <r>
    <n v="10069"/>
    <n v="1988"/>
    <n v="37"/>
    <x v="4"/>
    <s v="Together"/>
    <s v="Adult"/>
    <n v="13724"/>
    <n v="1"/>
    <n v="0"/>
    <s v="31-08-2012"/>
    <n v="43"/>
    <n v="2"/>
    <n v="7"/>
    <n v="5"/>
    <n v="2"/>
    <n v="15"/>
    <n v="27"/>
    <n v="31"/>
    <n v="2.2588166715243369E-3"/>
    <s v="GoldProds"/>
    <n v="1"/>
    <n v="2"/>
    <n v="0"/>
    <n v="2"/>
    <n v="9"/>
    <n v="3"/>
    <n v="11"/>
    <n v="0"/>
  </r>
  <r>
    <n v="8852"/>
    <n v="1976"/>
    <n v="49"/>
    <x v="0"/>
    <s v="Married"/>
    <s v="Adult"/>
    <n v="61064"/>
    <n v="0"/>
    <n v="1"/>
    <s v="31-08-2012"/>
    <n v="80"/>
    <n v="387"/>
    <n v="126"/>
    <n v="342"/>
    <n v="0"/>
    <n v="45"/>
    <n v="180"/>
    <n v="900"/>
    <n v="1.4738634874885366E-2"/>
    <s v="Wines"/>
    <n v="5"/>
    <n v="8"/>
    <n v="4"/>
    <n v="11"/>
    <n v="6"/>
    <n v="3"/>
    <n v="11"/>
    <n v="0"/>
  </r>
  <r>
    <n v="2747"/>
    <n v="1988"/>
    <n v="37"/>
    <x v="3"/>
    <s v="Married"/>
    <s v="Adult"/>
    <n v="67546"/>
    <n v="0"/>
    <n v="0"/>
    <s v="31-08-2012"/>
    <n v="90"/>
    <n v="864"/>
    <n v="134"/>
    <n v="768"/>
    <n v="150"/>
    <n v="38"/>
    <n v="172"/>
    <n v="1954"/>
    <n v="2.8928433956118792E-2"/>
    <s v="Wines"/>
    <n v="1"/>
    <n v="4"/>
    <n v="10"/>
    <n v="5"/>
    <n v="3"/>
    <n v="3"/>
    <n v="11"/>
    <n v="0"/>
  </r>
  <r>
    <n v="1377"/>
    <n v="1954"/>
    <n v="71"/>
    <x v="1"/>
    <s v="Widow"/>
    <s v="Senior"/>
    <n v="44551"/>
    <n v="0"/>
    <n v="1"/>
    <s v="31-08-2013"/>
    <n v="24"/>
    <n v="182"/>
    <n v="4"/>
    <n v="33"/>
    <n v="0"/>
    <n v="0"/>
    <n v="66"/>
    <n v="219"/>
    <n v="4.9157145743080966E-3"/>
    <s v="Wines"/>
    <n v="2"/>
    <n v="4"/>
    <n v="1"/>
    <n v="5"/>
    <n v="7"/>
    <n v="3"/>
    <n v="11"/>
    <n v="0"/>
  </r>
  <r>
    <n v="3867"/>
    <n v="1947"/>
    <n v="78"/>
    <x v="3"/>
    <s v="Together"/>
    <s v="Senior"/>
    <n v="73059"/>
    <n v="0"/>
    <n v="1"/>
    <s v="31-08-2013"/>
    <n v="36"/>
    <n v="410"/>
    <n v="112"/>
    <n v="420"/>
    <n v="0"/>
    <n v="82"/>
    <n v="71"/>
    <n v="1024"/>
    <n v="1.4016069204341697E-2"/>
    <s v="MeatProducts"/>
    <n v="1"/>
    <n v="9"/>
    <n v="3"/>
    <n v="13"/>
    <n v="4"/>
    <n v="3"/>
    <n v="11"/>
    <n v="0"/>
  </r>
  <r>
    <n v="7793"/>
    <n v="1976"/>
    <n v="49"/>
    <x v="0"/>
    <s v="Together"/>
    <s v="Adult"/>
    <n v="62061"/>
    <n v="0"/>
    <n v="1"/>
    <s v="31-08-2013"/>
    <n v="12"/>
    <n v="641"/>
    <n v="7"/>
    <n v="84"/>
    <n v="0"/>
    <n v="30"/>
    <n v="38"/>
    <n v="762"/>
    <n v="1.2278242374438053E-2"/>
    <s v="Wines"/>
    <n v="3"/>
    <n v="10"/>
    <n v="4"/>
    <n v="7"/>
    <n v="6"/>
    <n v="3"/>
    <n v="11"/>
    <n v="0"/>
  </r>
  <r>
    <n v="3859"/>
    <n v="1947"/>
    <n v="78"/>
    <x v="3"/>
    <s v="Together"/>
    <s v="Senior"/>
    <n v="73059"/>
    <n v="0"/>
    <n v="1"/>
    <s v="31-08-2013"/>
    <n v="36"/>
    <n v="410"/>
    <n v="112"/>
    <n v="420"/>
    <n v="0"/>
    <n v="82"/>
    <n v="71"/>
    <n v="1024"/>
    <n v="1.4016069204341697E-2"/>
    <s v="MeatProducts"/>
    <n v="1"/>
    <n v="9"/>
    <n v="3"/>
    <n v="13"/>
    <n v="4"/>
    <n v="3"/>
    <n v="11"/>
    <n v="0"/>
  </r>
  <r>
    <n v="10307"/>
    <n v="1956"/>
    <n v="69"/>
    <x v="0"/>
    <s v="Married"/>
    <s v="Senior"/>
    <n v="50387"/>
    <n v="0"/>
    <n v="2"/>
    <s v="31-08-2013"/>
    <n v="91"/>
    <n v="369"/>
    <n v="9"/>
    <n v="87"/>
    <n v="12"/>
    <n v="14"/>
    <n v="34"/>
    <n v="491"/>
    <n v="9.7445769742195414E-3"/>
    <s v="Wines"/>
    <n v="3"/>
    <n v="6"/>
    <n v="2"/>
    <n v="8"/>
    <n v="5"/>
    <n v="3"/>
    <n v="11"/>
    <n v="0"/>
  </r>
  <r>
    <n v="3170"/>
    <n v="1957"/>
    <n v="68"/>
    <x v="1"/>
    <s v="Together"/>
    <s v="Senior"/>
    <n v="68148"/>
    <n v="0"/>
    <n v="0"/>
    <s v="31-08-2013"/>
    <n v="86"/>
    <n v="389"/>
    <n v="66"/>
    <n v="408"/>
    <n v="37"/>
    <n v="57"/>
    <n v="85"/>
    <n v="957"/>
    <n v="1.4042965310794154E-2"/>
    <s v="MeatProducts"/>
    <n v="1"/>
    <n v="4"/>
    <n v="4"/>
    <n v="6"/>
    <n v="2"/>
    <n v="3"/>
    <n v="11"/>
    <n v="0"/>
  </r>
  <r>
    <n v="2478"/>
    <n v="1973"/>
    <n v="52"/>
    <x v="0"/>
    <s v="Married"/>
    <s v="Senior"/>
    <n v="25410"/>
    <n v="1"/>
    <n v="0"/>
    <s v="31-08-2013"/>
    <n v="48"/>
    <n v="2"/>
    <n v="2"/>
    <n v="4"/>
    <n v="13"/>
    <n v="13"/>
    <n v="4"/>
    <n v="34"/>
    <n v="1.338055883510429E-3"/>
    <s v="FishProducts"/>
    <n v="1"/>
    <n v="1"/>
    <n v="0"/>
    <n v="4"/>
    <n v="4"/>
    <n v="3"/>
    <n v="11"/>
    <n v="0"/>
  </r>
  <r>
    <n v="4865"/>
    <n v="1974"/>
    <n v="51"/>
    <x v="1"/>
    <s v="Divorced"/>
    <s v="Senior"/>
    <n v="53367"/>
    <n v="1"/>
    <n v="1"/>
    <s v="31-08-2013"/>
    <n v="2"/>
    <n v="229"/>
    <n v="7"/>
    <n v="140"/>
    <n v="10"/>
    <n v="3"/>
    <n v="11"/>
    <n v="389"/>
    <n v="7.2891487248674279E-3"/>
    <s v="Wines"/>
    <n v="7"/>
    <n v="5"/>
    <n v="1"/>
    <n v="8"/>
    <n v="7"/>
    <n v="3"/>
    <n v="11"/>
    <n v="1"/>
  </r>
  <r>
    <n v="4543"/>
    <n v="1980"/>
    <n v="45"/>
    <x v="0"/>
    <s v="Married"/>
    <s v="Adult"/>
    <n v="82497"/>
    <n v="0"/>
    <n v="0"/>
    <s v="31-10-2012"/>
    <n v="32"/>
    <n v="777"/>
    <n v="129"/>
    <n v="573"/>
    <n v="216"/>
    <n v="21"/>
    <n v="203"/>
    <n v="1716"/>
    <n v="2.0800756391141498E-2"/>
    <s v="Wines"/>
    <n v="1"/>
    <n v="2"/>
    <n v="7"/>
    <n v="9"/>
    <n v="4"/>
    <n v="3"/>
    <n v="11"/>
    <n v="0"/>
  </r>
  <r>
    <n v="9213"/>
    <n v="1970"/>
    <n v="55"/>
    <x v="0"/>
    <s v="Widow"/>
    <s v="Senior"/>
    <n v="31880"/>
    <n v="1"/>
    <n v="0"/>
    <s v="31-10-2012"/>
    <n v="13"/>
    <n v="4"/>
    <n v="1"/>
    <n v="5"/>
    <n v="2"/>
    <n v="0"/>
    <n v="3"/>
    <n v="12"/>
    <n v="3.764115432873275E-4"/>
    <s v="MeatProducts"/>
    <n v="1"/>
    <n v="1"/>
    <n v="0"/>
    <n v="2"/>
    <n v="8"/>
    <n v="3"/>
    <n v="11"/>
    <n v="0"/>
  </r>
  <r>
    <n v="10581"/>
    <n v="1977"/>
    <n v="48"/>
    <x v="0"/>
    <s v="Married"/>
    <s v="Adult"/>
    <n v="41124"/>
    <n v="1"/>
    <n v="0"/>
    <s v="31-10-2012"/>
    <n v="41"/>
    <n v="281"/>
    <n v="7"/>
    <n v="84"/>
    <n v="15"/>
    <n v="0"/>
    <n v="119"/>
    <n v="387"/>
    <n v="9.4105631747884444E-3"/>
    <s v="Wines"/>
    <n v="7"/>
    <n v="7"/>
    <n v="3"/>
    <n v="4"/>
    <n v="8"/>
    <n v="3"/>
    <n v="11"/>
    <n v="0"/>
  </r>
  <r>
    <n v="10245"/>
    <n v="1986"/>
    <n v="39"/>
    <x v="2"/>
    <s v="Single"/>
    <s v="Adult"/>
    <n v="80910"/>
    <n v="0"/>
    <n v="0"/>
    <s v="31-10-2012"/>
    <n v="71"/>
    <n v="160"/>
    <n v="80"/>
    <n v="369"/>
    <n v="67"/>
    <n v="39"/>
    <n v="41"/>
    <n v="715"/>
    <n v="8.8369793597824747E-3"/>
    <s v="MeatProducts"/>
    <n v="1"/>
    <n v="3"/>
    <n v="3"/>
    <n v="8"/>
    <n v="1"/>
    <n v="3"/>
    <n v="11"/>
    <n v="0"/>
  </r>
  <r>
    <n v="3439"/>
    <n v="1972"/>
    <n v="53"/>
    <x v="0"/>
    <s v="Married"/>
    <s v="Senior"/>
    <n v="56721"/>
    <n v="1"/>
    <n v="1"/>
    <s v="31-10-2012"/>
    <n v="64"/>
    <n v="157"/>
    <n v="6"/>
    <n v="39"/>
    <n v="6"/>
    <n v="13"/>
    <n v="75"/>
    <n v="221"/>
    <n v="3.896264170236773E-3"/>
    <s v="Wines"/>
    <n v="5"/>
    <n v="4"/>
    <n v="1"/>
    <n v="5"/>
    <n v="6"/>
    <n v="3"/>
    <n v="11"/>
    <n v="0"/>
  </r>
  <r>
    <n v="2431"/>
    <n v="1990"/>
    <n v="35"/>
    <x v="0"/>
    <s v="Married"/>
    <s v="Adult"/>
    <n v="18222"/>
    <n v="0"/>
    <n v="0"/>
    <s v="31-12-2012"/>
    <n v="70"/>
    <n v="12"/>
    <n v="4"/>
    <n v="19"/>
    <n v="12"/>
    <n v="6"/>
    <n v="14"/>
    <n v="53"/>
    <n v="2.9085720557567776E-3"/>
    <s v="MeatProducts"/>
    <n v="1"/>
    <n v="2"/>
    <n v="0"/>
    <n v="3"/>
    <n v="8"/>
    <n v="3"/>
    <n v="11"/>
    <n v="0"/>
  </r>
  <r>
    <n v="4339"/>
    <n v="1970"/>
    <n v="55"/>
    <x v="3"/>
    <s v="Married"/>
    <s v="Senior"/>
    <n v="67353"/>
    <n v="0"/>
    <n v="1"/>
    <s v="31-12-2013"/>
    <n v="37"/>
    <n v="702"/>
    <n v="17"/>
    <n v="151"/>
    <n v="0"/>
    <n v="8"/>
    <n v="35"/>
    <n v="878"/>
    <n v="1.3035796475286921E-2"/>
    <s v="Wines"/>
    <n v="5"/>
    <n v="5"/>
    <n v="6"/>
    <n v="12"/>
    <n v="2"/>
    <n v="3"/>
    <n v="11"/>
    <n v="0"/>
  </r>
  <r>
    <n v="6974"/>
    <n v="1972"/>
    <n v="53"/>
    <x v="3"/>
    <s v="Together"/>
    <s v="Senior"/>
    <n v="83443"/>
    <n v="0"/>
    <n v="0"/>
    <s v="31-12-2013"/>
    <n v="89"/>
    <n v="518"/>
    <n v="42"/>
    <n v="742"/>
    <n v="55"/>
    <n v="56"/>
    <n v="84"/>
    <n v="1413"/>
    <n v="1.6933715230756326E-2"/>
    <s v="MeatProducts"/>
    <n v="1"/>
    <n v="6"/>
    <n v="10"/>
    <n v="5"/>
    <n v="2"/>
    <n v="3"/>
    <n v="11"/>
    <n v="0"/>
  </r>
  <r>
    <n v="3602"/>
    <n v="1958"/>
    <n v="67"/>
    <x v="1"/>
    <s v="Married"/>
    <s v="Senior"/>
    <n v="51412"/>
    <n v="0"/>
    <n v="1"/>
    <s v="31-12-2013"/>
    <n v="42"/>
    <n v="140"/>
    <n v="3"/>
    <n v="29"/>
    <n v="4"/>
    <n v="5"/>
    <n v="14"/>
    <n v="181"/>
    <n v="3.5205788531860265E-3"/>
    <s v="Wines"/>
    <n v="2"/>
    <n v="3"/>
    <n v="2"/>
    <n v="4"/>
    <n v="4"/>
    <n v="3"/>
    <n v="11"/>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n v="4692"/>
    <n v="1976"/>
    <n v="49"/>
    <s v="Graduation"/>
    <s v="Married"/>
    <x v="0"/>
    <n v="7500"/>
    <n v="1"/>
    <n v="0"/>
    <d v="2012-01-08T00:00:00"/>
    <n v="19"/>
    <n v="7"/>
    <n v="0"/>
    <n v="12"/>
    <n v="13"/>
    <n v="7"/>
    <n v="32"/>
    <x v="0"/>
    <n v="5.1999999999999998E-3"/>
    <s v="GoldProds"/>
    <n v="5"/>
    <n v="4"/>
    <n v="1"/>
    <n v="2"/>
    <n v="9"/>
    <n v="3"/>
    <n v="11"/>
    <n v="1"/>
  </r>
  <r>
    <n v="2611"/>
    <n v="1959"/>
    <n v="66"/>
    <s v="Master"/>
    <s v="Together"/>
    <x v="1"/>
    <n v="82576"/>
    <n v="0"/>
    <n v="0"/>
    <d v="2012-01-08T00:00:00"/>
    <n v="66"/>
    <n v="1206"/>
    <n v="55"/>
    <n v="445"/>
    <n v="168"/>
    <n v="18"/>
    <n v="18"/>
    <x v="1"/>
    <n v="2.2912226312730093E-2"/>
    <s v="Wines"/>
    <n v="1"/>
    <n v="2"/>
    <n v="4"/>
    <n v="12"/>
    <n v="1"/>
    <n v="3"/>
    <n v="11"/>
    <n v="0"/>
  </r>
  <r>
    <n v="10001"/>
    <n v="1985"/>
    <n v="40"/>
    <s v="2n Cycle"/>
    <s v="Together"/>
    <x v="0"/>
    <n v="7500"/>
    <n v="1"/>
    <n v="0"/>
    <d v="2012-01-08T00:00:00"/>
    <n v="98"/>
    <n v="5"/>
    <n v="17"/>
    <n v="17"/>
    <n v="13"/>
    <n v="14"/>
    <n v="34"/>
    <x v="2"/>
    <n v="8.8000000000000005E-3"/>
    <s v="GoldProds"/>
    <n v="4"/>
    <n v="2"/>
    <n v="1"/>
    <n v="3"/>
    <n v="9"/>
    <n v="3"/>
    <n v="11"/>
    <n v="0"/>
  </r>
  <r>
    <n v="7118"/>
    <n v="1957"/>
    <n v="68"/>
    <s v="Graduation"/>
    <s v="Married"/>
    <x v="1"/>
    <n v="73803"/>
    <n v="0"/>
    <n v="1"/>
    <d v="2012-01-08T00:00:00"/>
    <n v="61"/>
    <n v="833"/>
    <n v="80"/>
    <n v="363"/>
    <n v="52"/>
    <n v="26"/>
    <n v="174"/>
    <x v="3"/>
    <n v="1.8346137690879775E-2"/>
    <s v="Wines"/>
    <n v="2"/>
    <n v="9"/>
    <n v="5"/>
    <n v="6"/>
    <n v="6"/>
    <n v="3"/>
    <n v="11"/>
    <n v="1"/>
  </r>
  <r>
    <n v="4070"/>
    <n v="1969"/>
    <n v="56"/>
    <s v="PhD"/>
    <s v="Married"/>
    <x v="1"/>
    <n v="94871"/>
    <n v="0"/>
    <n v="2"/>
    <d v="2012-01-09T00:00:00"/>
    <n v="99"/>
    <n v="169"/>
    <n v="24"/>
    <n v="553"/>
    <n v="188"/>
    <n v="0"/>
    <n v="144"/>
    <x v="4"/>
    <n v="9.8449473495588746E-3"/>
    <s v="MeatProducts"/>
    <n v="1"/>
    <n v="8"/>
    <n v="5"/>
    <n v="4"/>
    <n v="7"/>
    <n v="3"/>
    <n v="11"/>
    <n v="1"/>
  </r>
  <r>
    <n v="3202"/>
    <n v="1987"/>
    <n v="38"/>
    <s v="PhD"/>
    <s v="Married"/>
    <x v="0"/>
    <n v="51563"/>
    <n v="0"/>
    <n v="0"/>
    <d v="2012-01-10T00:00:00"/>
    <n v="60"/>
    <n v="1166"/>
    <n v="0"/>
    <n v="48"/>
    <n v="0"/>
    <n v="0"/>
    <n v="36"/>
    <x v="5"/>
    <n v="2.354401411865097E-2"/>
    <s v="Wines"/>
    <n v="1"/>
    <n v="4"/>
    <n v="4"/>
    <n v="10"/>
    <n v="8"/>
    <n v="3"/>
    <n v="11"/>
    <n v="0"/>
  </r>
  <r>
    <n v="2882"/>
    <n v="1975"/>
    <n v="50"/>
    <s v="2n Cycle"/>
    <s v="Divorced"/>
    <x v="0"/>
    <n v="67893"/>
    <n v="0"/>
    <n v="1"/>
    <d v="2012-01-10T00:00:00"/>
    <n v="31"/>
    <n v="711"/>
    <n v="28"/>
    <n v="142"/>
    <n v="49"/>
    <n v="18"/>
    <n v="47"/>
    <x v="6"/>
    <n v="1.3963147894481021E-2"/>
    <s v="Wines"/>
    <n v="2"/>
    <n v="3"/>
    <n v="2"/>
    <n v="9"/>
    <n v="8"/>
    <n v="3"/>
    <n v="11"/>
    <n v="0"/>
  </r>
  <r>
    <n v="4491"/>
    <n v="1949"/>
    <n v="76"/>
    <s v="Master"/>
    <s v="Married"/>
    <x v="1"/>
    <n v="62845"/>
    <n v="1"/>
    <n v="1"/>
    <d v="2012-01-10T00:00:00"/>
    <n v="3"/>
    <n v="1099"/>
    <n v="0"/>
    <n v="45"/>
    <n v="0"/>
    <n v="0"/>
    <n v="34"/>
    <x v="7"/>
    <n v="1.8203516588431855E-2"/>
    <s v="Wines"/>
    <n v="11"/>
    <n v="3"/>
    <n v="4"/>
    <n v="10"/>
    <n v="8"/>
    <n v="3"/>
    <n v="11"/>
    <n v="0"/>
  </r>
  <r>
    <n v="873"/>
    <n v="1949"/>
    <n v="76"/>
    <s v="Master"/>
    <s v="Married"/>
    <x v="1"/>
    <n v="62845"/>
    <n v="1"/>
    <n v="1"/>
    <d v="2012-01-10T00:00:00"/>
    <n v="3"/>
    <n v="1099"/>
    <n v="0"/>
    <n v="45"/>
    <n v="0"/>
    <n v="0"/>
    <n v="34"/>
    <x v="7"/>
    <n v="1.8203516588431855E-2"/>
    <s v="Wines"/>
    <n v="11"/>
    <n v="3"/>
    <n v="4"/>
    <n v="10"/>
    <n v="8"/>
    <n v="3"/>
    <n v="11"/>
    <n v="1"/>
  </r>
  <r>
    <n v="8486"/>
    <n v="1971"/>
    <n v="54"/>
    <s v="Master"/>
    <s v="Together"/>
    <x v="1"/>
    <n v="30538"/>
    <n v="1"/>
    <n v="0"/>
    <d v="2012-01-10T00:00:00"/>
    <n v="27"/>
    <n v="284"/>
    <n v="0"/>
    <n v="52"/>
    <n v="8"/>
    <n v="3"/>
    <n v="20"/>
    <x v="8"/>
    <n v="1.136289213438994E-2"/>
    <s v="Wines"/>
    <n v="4"/>
    <n v="9"/>
    <n v="0"/>
    <n v="4"/>
    <n v="10"/>
    <n v="3"/>
    <n v="11"/>
    <n v="0"/>
  </r>
  <r>
    <n v="6055"/>
    <n v="1979"/>
    <n v="46"/>
    <s v="Graduation"/>
    <s v="Married"/>
    <x v="0"/>
    <n v="71626"/>
    <n v="0"/>
    <n v="0"/>
    <d v="2012-01-11T00:00:00"/>
    <n v="94"/>
    <n v="546"/>
    <n v="72"/>
    <n v="376"/>
    <n v="94"/>
    <n v="145"/>
    <n v="72"/>
    <x v="9"/>
    <n v="1.7214419344930613E-2"/>
    <s v="Wines"/>
    <n v="1"/>
    <n v="5"/>
    <n v="5"/>
    <n v="8"/>
    <n v="3"/>
    <n v="3"/>
    <n v="11"/>
    <n v="0"/>
  </r>
  <r>
    <n v="9530"/>
    <n v="1988"/>
    <n v="37"/>
    <s v="Graduation"/>
    <s v="Married"/>
    <x v="0"/>
    <n v="24645"/>
    <n v="1"/>
    <n v="0"/>
    <d v="2012-01-11T00:00:00"/>
    <n v="16"/>
    <n v="5"/>
    <n v="3"/>
    <n v="4"/>
    <n v="4"/>
    <n v="1"/>
    <n v="0"/>
    <x v="10"/>
    <n v="6.8979509028200441E-4"/>
    <s v="Wines"/>
    <n v="1"/>
    <n v="1"/>
    <n v="0"/>
    <n v="2"/>
    <n v="8"/>
    <n v="3"/>
    <n v="11"/>
    <n v="0"/>
  </r>
  <r>
    <n v="2928"/>
    <n v="1975"/>
    <n v="50"/>
    <s v="PhD"/>
    <s v="Single"/>
    <x v="0"/>
    <n v="52614"/>
    <n v="0"/>
    <n v="1"/>
    <d v="2012-01-12T00:00:00"/>
    <n v="63"/>
    <n v="789"/>
    <n v="0"/>
    <n v="142"/>
    <n v="12"/>
    <n v="9"/>
    <n v="38"/>
    <x v="11"/>
    <n v="1.8094043410499108E-2"/>
    <s v="Wines"/>
    <n v="2"/>
    <n v="2"/>
    <n v="4"/>
    <n v="8"/>
    <n v="8"/>
    <n v="3"/>
    <n v="11"/>
    <n v="0"/>
  </r>
  <r>
    <n v="2920"/>
    <n v="1975"/>
    <n v="50"/>
    <s v="PhD"/>
    <s v="Single"/>
    <x v="0"/>
    <n v="52614"/>
    <n v="0"/>
    <n v="1"/>
    <d v="2012-01-12T00:00:00"/>
    <n v="63"/>
    <n v="789"/>
    <n v="0"/>
    <n v="142"/>
    <n v="12"/>
    <n v="9"/>
    <n v="38"/>
    <x v="11"/>
    <n v="1.8094043410499108E-2"/>
    <s v="Wines"/>
    <n v="2"/>
    <n v="2"/>
    <n v="4"/>
    <n v="8"/>
    <n v="8"/>
    <n v="3"/>
    <n v="11"/>
    <n v="0"/>
  </r>
  <r>
    <n v="5748"/>
    <n v="1965"/>
    <n v="60"/>
    <s v="Graduation"/>
    <s v="Married"/>
    <x v="1"/>
    <n v="59754"/>
    <n v="0"/>
    <n v="1"/>
    <d v="2012-01-12T00:00:00"/>
    <n v="96"/>
    <n v="115"/>
    <n v="27"/>
    <n v="44"/>
    <n v="4"/>
    <n v="146"/>
    <n v="139"/>
    <x v="12"/>
    <n v="5.6230545235465409E-3"/>
    <s v="Sweet"/>
    <n v="3"/>
    <n v="5"/>
    <n v="2"/>
    <n v="6"/>
    <n v="5"/>
    <n v="3"/>
    <n v="11"/>
    <n v="1"/>
  </r>
  <r>
    <n v="5221"/>
    <n v="1957"/>
    <n v="68"/>
    <s v="Graduation"/>
    <s v="Married"/>
    <x v="1"/>
    <n v="52852"/>
    <n v="0"/>
    <n v="1"/>
    <d v="2012-01-12T00:00:00"/>
    <n v="93"/>
    <n v="714"/>
    <n v="8"/>
    <n v="99"/>
    <n v="11"/>
    <n v="0"/>
    <n v="47"/>
    <x v="13"/>
    <n v="1.5742072201619616E-2"/>
    <s v="Wines"/>
    <n v="4"/>
    <n v="10"/>
    <n v="7"/>
    <n v="5"/>
    <n v="8"/>
    <n v="3"/>
    <n v="11"/>
    <n v="0"/>
  </r>
  <r>
    <n v="8370"/>
    <n v="1976"/>
    <n v="49"/>
    <s v="2n Cycle"/>
    <s v="Together"/>
    <x v="0"/>
    <n v="75484"/>
    <n v="0"/>
    <n v="1"/>
    <d v="2012-02-08T00:00:00"/>
    <n v="50"/>
    <n v="378"/>
    <n v="97"/>
    <n v="259"/>
    <n v="197"/>
    <n v="194"/>
    <n v="34"/>
    <x v="14"/>
    <n v="1.4903820677229611E-2"/>
    <s v="Wines"/>
    <n v="2"/>
    <n v="7"/>
    <n v="3"/>
    <n v="6"/>
    <n v="4"/>
    <n v="3"/>
    <n v="11"/>
    <n v="0"/>
  </r>
  <r>
    <n v="5117"/>
    <n v="1963"/>
    <n v="62"/>
    <s v="2n Cycle"/>
    <s v="Married"/>
    <x v="1"/>
    <n v="32632"/>
    <n v="0"/>
    <n v="0"/>
    <d v="2012-02-08T00:00:00"/>
    <n v="32"/>
    <n v="63"/>
    <n v="151"/>
    <n v="137"/>
    <n v="153"/>
    <n v="19"/>
    <n v="53"/>
    <x v="15"/>
    <n v="1.60272125520961E-2"/>
    <s v="FishProducts"/>
    <n v="2"/>
    <n v="4"/>
    <n v="4"/>
    <n v="8"/>
    <n v="5"/>
    <n v="3"/>
    <n v="11"/>
    <n v="0"/>
  </r>
  <r>
    <n v="7990"/>
    <n v="1947"/>
    <n v="78"/>
    <s v="Graduation"/>
    <s v="Married"/>
    <x v="1"/>
    <n v="27469"/>
    <n v="0"/>
    <n v="0"/>
    <d v="2012-02-08T00:00:00"/>
    <n v="2"/>
    <n v="9"/>
    <n v="1"/>
    <n v="2"/>
    <n v="3"/>
    <n v="2"/>
    <n v="0"/>
    <x v="10"/>
    <n v="6.1887946412319346E-4"/>
    <s v="Wines"/>
    <n v="1"/>
    <n v="0"/>
    <n v="0"/>
    <n v="3"/>
    <n v="6"/>
    <n v="3"/>
    <n v="11"/>
    <n v="0"/>
  </r>
  <r>
    <n v="8091"/>
    <n v="1956"/>
    <n v="69"/>
    <s v="Graduation"/>
    <s v="Married"/>
    <x v="1"/>
    <n v="63943"/>
    <n v="0"/>
    <n v="1"/>
    <d v="2012-02-09T00:00:00"/>
    <n v="50"/>
    <n v="423"/>
    <n v="184"/>
    <n v="368"/>
    <n v="13"/>
    <n v="97"/>
    <n v="21"/>
    <x v="16"/>
    <n v="1.6968237336377711E-2"/>
    <s v="Wines"/>
    <n v="1"/>
    <n v="6"/>
    <n v="4"/>
    <n v="6"/>
    <n v="5"/>
    <n v="3"/>
    <n v="11"/>
    <n v="0"/>
  </r>
  <r>
    <n v="7349"/>
    <n v="1973"/>
    <n v="52"/>
    <s v="Basic"/>
    <s v="Together"/>
    <x v="1"/>
    <n v="9722"/>
    <n v="1"/>
    <n v="0"/>
    <d v="2012-02-10T00:00:00"/>
    <n v="7"/>
    <n v="6"/>
    <n v="17"/>
    <n v="16"/>
    <n v="6"/>
    <n v="16"/>
    <n v="42"/>
    <x v="17"/>
    <n v="6.2744291298086809E-3"/>
    <s v="GoldProds"/>
    <n v="4"/>
    <n v="3"/>
    <n v="1"/>
    <n v="3"/>
    <n v="8"/>
    <n v="3"/>
    <n v="11"/>
    <n v="1"/>
  </r>
  <r>
    <n v="2798"/>
    <n v="1977"/>
    <n v="48"/>
    <s v="PhD"/>
    <s v="Together"/>
    <x v="0"/>
    <n v="102160"/>
    <n v="0"/>
    <n v="0"/>
    <d v="2012-02-11T00:00:00"/>
    <n v="54"/>
    <n v="763"/>
    <n v="29"/>
    <n v="138"/>
    <n v="76"/>
    <n v="176"/>
    <n v="58"/>
    <x v="18"/>
    <n v="1.1570086139389193E-2"/>
    <s v="Wines"/>
    <n v="0"/>
    <n v="7"/>
    <n v="9"/>
    <n v="10"/>
    <n v="4"/>
    <n v="3"/>
    <n v="11"/>
    <n v="1"/>
  </r>
  <r>
    <n v="10676"/>
    <n v="1982"/>
    <n v="43"/>
    <s v="Graduation"/>
    <s v="Married"/>
    <x v="0"/>
    <n v="63211"/>
    <n v="0"/>
    <n v="0"/>
    <d v="2012-02-11T00:00:00"/>
    <n v="3"/>
    <n v="145"/>
    <n v="193"/>
    <n v="459"/>
    <n v="205"/>
    <n v="26"/>
    <n v="145"/>
    <x v="19"/>
    <n v="1.6262992200724559E-2"/>
    <s v="MeatProducts"/>
    <n v="2"/>
    <n v="3"/>
    <n v="8"/>
    <n v="7"/>
    <n v="2"/>
    <n v="3"/>
    <n v="11"/>
    <n v="1"/>
  </r>
  <r>
    <n v="8805"/>
    <n v="1960"/>
    <n v="65"/>
    <s v="Graduation"/>
    <s v="Single"/>
    <x v="1"/>
    <n v="48904"/>
    <n v="0"/>
    <n v="1"/>
    <d v="2012-02-12T00:00:00"/>
    <n v="1"/>
    <n v="283"/>
    <n v="10"/>
    <n v="38"/>
    <n v="0"/>
    <n v="13"/>
    <n v="27"/>
    <x v="20"/>
    <n v="7.0341894323572712E-3"/>
    <s v="Wines"/>
    <n v="4"/>
    <n v="7"/>
    <n v="2"/>
    <n v="4"/>
    <n v="8"/>
    <n v="3"/>
    <n v="11"/>
    <n v="0"/>
  </r>
  <r>
    <n v="7476"/>
    <n v="1964"/>
    <n v="61"/>
    <s v="Master"/>
    <s v="Single"/>
    <x v="1"/>
    <n v="63972"/>
    <n v="0"/>
    <n v="1"/>
    <d v="2012-02-12T00:00:00"/>
    <n v="93"/>
    <n v="928"/>
    <n v="63"/>
    <n v="254"/>
    <n v="0"/>
    <n v="12"/>
    <n v="12"/>
    <x v="21"/>
    <n v="1.9649221534421311E-2"/>
    <s v="Wines"/>
    <n v="4"/>
    <n v="5"/>
    <n v="4"/>
    <n v="10"/>
    <n v="4"/>
    <n v="3"/>
    <n v="11"/>
    <n v="0"/>
  </r>
  <r>
    <n v="3277"/>
    <n v="1955"/>
    <n v="70"/>
    <s v="Graduation"/>
    <s v="Divorced"/>
    <x v="1"/>
    <n v="49431"/>
    <n v="0"/>
    <n v="1"/>
    <d v="2012-03-08T00:00:00"/>
    <n v="9"/>
    <n v="219"/>
    <n v="3"/>
    <n v="100"/>
    <n v="26"/>
    <n v="0"/>
    <n v="17"/>
    <x v="22"/>
    <n v="7.0401165260666381E-3"/>
    <s v="Wines"/>
    <n v="2"/>
    <n v="7"/>
    <n v="1"/>
    <n v="5"/>
    <n v="8"/>
    <n v="3"/>
    <n v="11"/>
    <n v="0"/>
  </r>
  <r>
    <n v="2223"/>
    <n v="1965"/>
    <n v="60"/>
    <s v="2n Cycle"/>
    <s v="Divorced"/>
    <x v="1"/>
    <n v="64176"/>
    <n v="0"/>
    <n v="1"/>
    <d v="2012-03-08T00:00:00"/>
    <n v="52"/>
    <n v="1215"/>
    <n v="33"/>
    <n v="249"/>
    <n v="64"/>
    <n v="116"/>
    <n v="149"/>
    <x v="23"/>
    <n v="2.6131264023934182E-2"/>
    <s v="Wines"/>
    <n v="8"/>
    <n v="8"/>
    <n v="9"/>
    <n v="8"/>
    <n v="6"/>
    <n v="3"/>
    <n v="11"/>
    <n v="0"/>
  </r>
  <r>
    <n v="9094"/>
    <n v="1955"/>
    <n v="70"/>
    <s v="2n Cycle"/>
    <s v="Married"/>
    <x v="1"/>
    <n v="62972"/>
    <n v="0"/>
    <n v="1"/>
    <d v="2012-03-08T00:00:00"/>
    <n v="39"/>
    <n v="313"/>
    <n v="15"/>
    <n v="47"/>
    <n v="20"/>
    <n v="0"/>
    <n v="192"/>
    <x v="24"/>
    <n v="6.2726291049990468E-3"/>
    <s v="Wines"/>
    <n v="2"/>
    <n v="7"/>
    <n v="4"/>
    <n v="3"/>
    <n v="6"/>
    <n v="3"/>
    <n v="11"/>
    <n v="1"/>
  </r>
  <r>
    <n v="9847"/>
    <n v="1955"/>
    <n v="70"/>
    <s v="2n Cycle"/>
    <s v="Married"/>
    <x v="1"/>
    <n v="62972"/>
    <n v="0"/>
    <n v="1"/>
    <d v="2012-03-08T00:00:00"/>
    <n v="39"/>
    <n v="313"/>
    <n v="15"/>
    <n v="47"/>
    <n v="20"/>
    <n v="0"/>
    <n v="192"/>
    <x v="24"/>
    <n v="6.2726291049990468E-3"/>
    <s v="Wines"/>
    <n v="2"/>
    <n v="7"/>
    <n v="4"/>
    <n v="3"/>
    <n v="6"/>
    <n v="3"/>
    <n v="11"/>
    <n v="0"/>
  </r>
  <r>
    <n v="4915"/>
    <n v="1956"/>
    <n v="69"/>
    <s v="2n Cycle"/>
    <s v="Married"/>
    <x v="1"/>
    <n v="53230"/>
    <n v="0"/>
    <n v="1"/>
    <d v="2012-03-08T00:00:00"/>
    <n v="86"/>
    <n v="176"/>
    <n v="72"/>
    <n v="98"/>
    <n v="136"/>
    <n v="21"/>
    <n v="229"/>
    <x v="25"/>
    <n v="9.4495585196317858E-3"/>
    <s v="GoldProds"/>
    <n v="4"/>
    <n v="5"/>
    <n v="2"/>
    <n v="12"/>
    <n v="5"/>
    <n v="3"/>
    <n v="11"/>
    <n v="0"/>
  </r>
  <r>
    <n v="10971"/>
    <n v="1977"/>
    <n v="48"/>
    <s v="Graduation"/>
    <s v="Single"/>
    <x v="0"/>
    <n v="37774"/>
    <n v="2"/>
    <n v="0"/>
    <d v="2012-03-09T00:00:00"/>
    <n v="28"/>
    <n v="173"/>
    <n v="8"/>
    <n v="107"/>
    <n v="7"/>
    <n v="2"/>
    <n v="176"/>
    <x v="26"/>
    <n v="7.8625509609784507E-3"/>
    <s v="GoldProds"/>
    <n v="4"/>
    <n v="7"/>
    <n v="2"/>
    <n v="3"/>
    <n v="9"/>
    <n v="3"/>
    <n v="11"/>
    <n v="1"/>
  </r>
  <r>
    <n v="2902"/>
    <n v="1958"/>
    <n v="67"/>
    <s v="Graduation"/>
    <s v="Together"/>
    <x v="1"/>
    <s v="                                                                                                                                                  "/>
    <n v="1"/>
    <n v="1"/>
    <d v="2012-03-09T00:00:00"/>
    <n v="87"/>
    <n v="19"/>
    <n v="4"/>
    <n v="12"/>
    <n v="2"/>
    <n v="2"/>
    <n v="6"/>
    <x v="0"/>
    <e v="#VALUE!"/>
    <s v="Wines"/>
    <n v="1"/>
    <n v="1"/>
    <n v="0"/>
    <n v="3"/>
    <n v="5"/>
    <n v="3"/>
    <n v="11"/>
    <n v="0"/>
  </r>
  <r>
    <n v="6856"/>
    <n v="1979"/>
    <n v="46"/>
    <s v="Graduation"/>
    <s v="Together"/>
    <x v="0"/>
    <n v="21645"/>
    <n v="1"/>
    <n v="0"/>
    <d v="2012-03-09T00:00:00"/>
    <n v="75"/>
    <n v="14"/>
    <n v="0"/>
    <n v="23"/>
    <n v="4"/>
    <n v="5"/>
    <n v="19"/>
    <x v="27"/>
    <n v="2.1252021252021252E-3"/>
    <s v="MeatProducts"/>
    <n v="3"/>
    <n v="3"/>
    <n v="0"/>
    <n v="3"/>
    <n v="9"/>
    <n v="3"/>
    <n v="11"/>
    <n v="1"/>
  </r>
  <r>
    <n v="1631"/>
    <n v="1965"/>
    <n v="60"/>
    <s v="PhD"/>
    <s v="Together"/>
    <x v="1"/>
    <n v="65220"/>
    <n v="0"/>
    <n v="0"/>
    <d v="2012-03-09T00:00:00"/>
    <n v="3"/>
    <n v="890"/>
    <n v="63"/>
    <n v="292"/>
    <n v="0"/>
    <n v="25"/>
    <n v="12"/>
    <x v="28"/>
    <n v="1.9472554431156086E-2"/>
    <s v="Wines"/>
    <n v="4"/>
    <n v="8"/>
    <n v="4"/>
    <n v="7"/>
    <n v="6"/>
    <n v="3"/>
    <n v="11"/>
    <n v="1"/>
  </r>
  <r>
    <n v="2278"/>
    <n v="1985"/>
    <n v="40"/>
    <s v="2n Cycle"/>
    <s v="Single"/>
    <x v="0"/>
    <n v="33812"/>
    <n v="1"/>
    <n v="0"/>
    <d v="2012-03-11T00:00:00"/>
    <n v="86"/>
    <n v="4"/>
    <n v="17"/>
    <n v="19"/>
    <n v="30"/>
    <n v="24"/>
    <n v="39"/>
    <x v="29"/>
    <n v="2.7800780787885959E-3"/>
    <s v="GoldProds"/>
    <n v="2"/>
    <n v="2"/>
    <n v="1"/>
    <n v="3"/>
    <n v="6"/>
    <n v="3"/>
    <n v="11"/>
    <n v="0"/>
  </r>
  <r>
    <n v="4240"/>
    <n v="1978"/>
    <n v="47"/>
    <s v="Graduation"/>
    <s v="Married"/>
    <x v="0"/>
    <n v="17345"/>
    <n v="1"/>
    <n v="0"/>
    <d v="2012-03-11T00:00:00"/>
    <n v="79"/>
    <n v="4"/>
    <n v="9"/>
    <n v="16"/>
    <n v="17"/>
    <n v="0"/>
    <n v="12"/>
    <x v="27"/>
    <n v="2.6520611127125973E-3"/>
    <s v="FishProducts"/>
    <n v="2"/>
    <n v="2"/>
    <n v="1"/>
    <n v="2"/>
    <n v="8"/>
    <n v="3"/>
    <n v="11"/>
    <n v="0"/>
  </r>
  <r>
    <n v="6730"/>
    <n v="1954"/>
    <n v="71"/>
    <s v="Graduation"/>
    <s v="Married"/>
    <x v="1"/>
    <n v="38998"/>
    <n v="1"/>
    <n v="1"/>
    <d v="2012-03-11T00:00:00"/>
    <n v="92"/>
    <n v="34"/>
    <n v="1"/>
    <n v="14"/>
    <n v="0"/>
    <n v="0"/>
    <n v="5"/>
    <x v="30"/>
    <n v="1.2564746910097954E-3"/>
    <s v="Wines"/>
    <n v="3"/>
    <n v="2"/>
    <n v="0"/>
    <n v="3"/>
    <n v="8"/>
    <n v="3"/>
    <n v="11"/>
    <n v="0"/>
  </r>
  <r>
    <n v="5907"/>
    <n v="1952"/>
    <n v="73"/>
    <s v="Master"/>
    <s v="Married"/>
    <x v="1"/>
    <n v="33444"/>
    <n v="1"/>
    <n v="1"/>
    <d v="2012-03-11T00:00:00"/>
    <n v="24"/>
    <n v="8"/>
    <n v="0"/>
    <n v="8"/>
    <n v="0"/>
    <n v="0"/>
    <n v="2"/>
    <x v="31"/>
    <n v="4.7841167324482717E-4"/>
    <s v="Wines"/>
    <n v="1"/>
    <n v="1"/>
    <n v="0"/>
    <n v="2"/>
    <n v="8"/>
    <n v="3"/>
    <n v="11"/>
    <n v="0"/>
  </r>
  <r>
    <n v="9916"/>
    <n v="1954"/>
    <n v="71"/>
    <s v="Graduation"/>
    <s v="Married"/>
    <x v="1"/>
    <n v="38998"/>
    <n v="1"/>
    <n v="1"/>
    <d v="2012-03-11T00:00:00"/>
    <n v="92"/>
    <n v="34"/>
    <n v="1"/>
    <n v="14"/>
    <n v="0"/>
    <n v="0"/>
    <n v="5"/>
    <x v="30"/>
    <n v="1.2564746910097954E-3"/>
    <s v="Wines"/>
    <n v="3"/>
    <n v="2"/>
    <n v="0"/>
    <n v="3"/>
    <n v="8"/>
    <n v="3"/>
    <n v="11"/>
    <n v="0"/>
  </r>
  <r>
    <n v="2156"/>
    <n v="1955"/>
    <n v="70"/>
    <s v="PhD"/>
    <s v="Married"/>
    <x v="1"/>
    <n v="22554"/>
    <n v="1"/>
    <n v="1"/>
    <d v="2012-03-11T00:00:00"/>
    <n v="38"/>
    <n v="27"/>
    <n v="0"/>
    <n v="10"/>
    <n v="0"/>
    <n v="0"/>
    <n v="4"/>
    <x v="32"/>
    <n v="1.6405072270994059E-3"/>
    <s v="Wines"/>
    <n v="4"/>
    <n v="2"/>
    <n v="0"/>
    <n v="4"/>
    <n v="5"/>
    <n v="3"/>
    <n v="11"/>
    <n v="0"/>
  </r>
  <r>
    <n v="9648"/>
    <n v="1967"/>
    <n v="58"/>
    <s v="Graduation"/>
    <s v="Single"/>
    <x v="1"/>
    <n v="46904"/>
    <n v="1"/>
    <n v="1"/>
    <d v="2012-03-11T00:00:00"/>
    <n v="20"/>
    <n v="153"/>
    <n v="4"/>
    <n v="56"/>
    <n v="0"/>
    <n v="9"/>
    <n v="31"/>
    <x v="33"/>
    <n v="4.7330718062425382E-3"/>
    <s v="Wines"/>
    <n v="4"/>
    <n v="5"/>
    <n v="1"/>
    <n v="4"/>
    <n v="8"/>
    <n v="3"/>
    <n v="11"/>
    <n v="0"/>
  </r>
  <r>
    <n v="10702"/>
    <n v="1984"/>
    <n v="41"/>
    <s v="Graduation"/>
    <s v="Single"/>
    <x v="0"/>
    <n v="52413"/>
    <n v="1"/>
    <n v="0"/>
    <d v="2012-03-11T00:00:00"/>
    <n v="67"/>
    <n v="185"/>
    <n v="8"/>
    <n v="133"/>
    <n v="56"/>
    <n v="56"/>
    <n v="12"/>
    <x v="34"/>
    <n v="8.3567053975158838E-3"/>
    <s v="Wines"/>
    <n v="2"/>
    <n v="7"/>
    <n v="1"/>
    <n v="7"/>
    <n v="7"/>
    <n v="3"/>
    <n v="11"/>
    <n v="0"/>
  </r>
  <r>
    <n v="22"/>
    <n v="1976"/>
    <n v="49"/>
    <s v="Graduation"/>
    <s v="Divorced"/>
    <x v="0"/>
    <n v="46310"/>
    <n v="1"/>
    <n v="0"/>
    <d v="2012-03-12T00:00:00"/>
    <n v="99"/>
    <n v="185"/>
    <n v="2"/>
    <n v="88"/>
    <n v="15"/>
    <n v="5"/>
    <n v="14"/>
    <x v="35"/>
    <n v="6.3701144461239473E-3"/>
    <s v="Wines"/>
    <n v="2"/>
    <n v="6"/>
    <n v="1"/>
    <n v="5"/>
    <n v="8"/>
    <n v="3"/>
    <n v="11"/>
    <n v="0"/>
  </r>
  <r>
    <n v="10619"/>
    <n v="1994"/>
    <n v="31"/>
    <s v="Graduation"/>
    <s v="Single"/>
    <x v="0"/>
    <n v="95529"/>
    <n v="0"/>
    <n v="0"/>
    <d v="2012-03-12T00:00:00"/>
    <n v="29"/>
    <n v="770"/>
    <n v="29"/>
    <n v="890"/>
    <n v="250"/>
    <n v="27"/>
    <n v="24"/>
    <x v="36"/>
    <n v="2.0580137968574989E-2"/>
    <s v="MeatProducts"/>
    <n v="1"/>
    <n v="7"/>
    <n v="3"/>
    <n v="7"/>
    <n v="3"/>
    <n v="3"/>
    <n v="11"/>
    <n v="1"/>
  </r>
  <r>
    <n v="11112"/>
    <n v="1966"/>
    <n v="59"/>
    <s v="Graduation"/>
    <s v="Together"/>
    <x v="1"/>
    <n v="70713"/>
    <n v="0"/>
    <n v="1"/>
    <d v="2012-03-12T00:00:00"/>
    <n v="23"/>
    <n v="736"/>
    <n v="114"/>
    <n v="279"/>
    <n v="82"/>
    <n v="76"/>
    <n v="190"/>
    <x v="37"/>
    <n v="1.8200330915107546E-2"/>
    <s v="Wines"/>
    <n v="6"/>
    <n v="5"/>
    <n v="6"/>
    <n v="8"/>
    <n v="3"/>
    <n v="3"/>
    <n v="11"/>
    <n v="0"/>
  </r>
  <r>
    <n v="4136"/>
    <n v="1992"/>
    <n v="33"/>
    <s v="Basic"/>
    <s v="Single"/>
    <x v="0"/>
    <n v="7500"/>
    <n v="1"/>
    <n v="0"/>
    <d v="2012-03-12T00:00:00"/>
    <n v="63"/>
    <n v="10"/>
    <n v="17"/>
    <n v="18"/>
    <n v="8"/>
    <n v="26"/>
    <n v="40"/>
    <x v="38"/>
    <n v="1.0533333333333334E-2"/>
    <s v="GoldProds"/>
    <n v="4"/>
    <n v="3"/>
    <n v="2"/>
    <n v="2"/>
    <n v="9"/>
    <n v="3"/>
    <n v="11"/>
    <n v="0"/>
  </r>
  <r>
    <n v="564"/>
    <n v="1981"/>
    <n v="44"/>
    <s v="PhD"/>
    <s v="Together"/>
    <x v="0"/>
    <n v="56937"/>
    <n v="1"/>
    <n v="0"/>
    <d v="2012-04-08T00:00:00"/>
    <n v="81"/>
    <n v="746"/>
    <n v="8"/>
    <n v="125"/>
    <n v="11"/>
    <n v="8"/>
    <n v="8"/>
    <x v="39"/>
    <n v="1.5771817974252245E-2"/>
    <s v="Wines"/>
    <n v="7"/>
    <n v="8"/>
    <n v="6"/>
    <n v="9"/>
    <n v="6"/>
    <n v="3"/>
    <n v="11"/>
    <n v="1"/>
  </r>
  <r>
    <n v="1501"/>
    <n v="1982"/>
    <n v="43"/>
    <s v="PhD"/>
    <s v="Married"/>
    <x v="0"/>
    <n v="160803"/>
    <n v="0"/>
    <n v="0"/>
    <d v="2012-04-08T00:00:00"/>
    <n v="21"/>
    <n v="55"/>
    <n v="16"/>
    <n v="1622"/>
    <n v="17"/>
    <n v="3"/>
    <n v="4"/>
    <x v="40"/>
    <n v="1.0652786328613273E-2"/>
    <s v="MeatProducts"/>
    <n v="15"/>
    <n v="0"/>
    <n v="28"/>
    <n v="1"/>
    <n v="0"/>
    <n v="3"/>
    <n v="11"/>
    <n v="0"/>
  </r>
  <r>
    <n v="4817"/>
    <n v="1956"/>
    <n v="69"/>
    <s v="Graduation"/>
    <s v="Divorced"/>
    <x v="1"/>
    <n v="22304"/>
    <n v="0"/>
    <n v="0"/>
    <d v="2012-04-08T00:00:00"/>
    <n v="91"/>
    <n v="3"/>
    <n v="2"/>
    <n v="7"/>
    <n v="0"/>
    <n v="4"/>
    <n v="2"/>
    <x v="31"/>
    <n v="7.173601147776184E-4"/>
    <s v="MeatProducts"/>
    <n v="1"/>
    <n v="1"/>
    <n v="0"/>
    <n v="2"/>
    <n v="8"/>
    <n v="3"/>
    <n v="11"/>
    <n v="0"/>
  </r>
  <r>
    <n v="1291"/>
    <n v="1978"/>
    <n v="47"/>
    <s v="PhD"/>
    <s v="Together"/>
    <x v="0"/>
    <n v="27683"/>
    <n v="1"/>
    <n v="0"/>
    <d v="2012-04-08T00:00:00"/>
    <n v="90"/>
    <n v="152"/>
    <n v="9"/>
    <n v="121"/>
    <n v="12"/>
    <n v="12"/>
    <n v="45"/>
    <x v="41"/>
    <n v="1.1053715276523499E-2"/>
    <s v="Wines"/>
    <n v="4"/>
    <n v="6"/>
    <n v="2"/>
    <n v="4"/>
    <n v="8"/>
    <n v="3"/>
    <n v="11"/>
    <n v="0"/>
  </r>
  <r>
    <n v="5524"/>
    <n v="1957"/>
    <n v="68"/>
    <s v="Graduation"/>
    <s v="Single"/>
    <x v="1"/>
    <n v="58138"/>
    <n v="0"/>
    <n v="0"/>
    <d v="2012-04-09T00:00:00"/>
    <n v="58"/>
    <n v="635"/>
    <n v="88"/>
    <n v="546"/>
    <n v="172"/>
    <n v="88"/>
    <n v="88"/>
    <x v="42"/>
    <n v="2.6299494306649695E-2"/>
    <s v="Wines"/>
    <n v="3"/>
    <n v="8"/>
    <n v="10"/>
    <n v="4"/>
    <n v="7"/>
    <n v="3"/>
    <n v="11"/>
    <n v="1"/>
  </r>
  <r>
    <n v="2674"/>
    <n v="1958"/>
    <n v="67"/>
    <s v="Master"/>
    <s v="Single"/>
    <x v="1"/>
    <n v="75154"/>
    <n v="0"/>
    <n v="1"/>
    <d v="2012-04-09T00:00:00"/>
    <n v="79"/>
    <n v="543"/>
    <n v="10"/>
    <n v="205"/>
    <n v="160"/>
    <n v="143"/>
    <n v="82"/>
    <x v="43"/>
    <n v="1.411767836708625E-2"/>
    <s v="Wines"/>
    <n v="1"/>
    <n v="6"/>
    <n v="3"/>
    <n v="6"/>
    <n v="3"/>
    <n v="3"/>
    <n v="11"/>
    <n v="1"/>
  </r>
  <r>
    <n v="3745"/>
    <n v="1988"/>
    <n v="37"/>
    <s v="2n Cycle"/>
    <s v="Married"/>
    <x v="0"/>
    <n v="23331"/>
    <n v="1"/>
    <n v="0"/>
    <d v="2012-04-09T00:00:00"/>
    <n v="92"/>
    <n v="5"/>
    <n v="36"/>
    <n v="7"/>
    <n v="0"/>
    <n v="10"/>
    <n v="45"/>
    <x v="44"/>
    <n v="2.4859628820024858E-3"/>
    <s v="GoldProds"/>
    <n v="2"/>
    <n v="3"/>
    <n v="0"/>
    <n v="3"/>
    <n v="8"/>
    <n v="3"/>
    <n v="11"/>
    <n v="0"/>
  </r>
  <r>
    <n v="1440"/>
    <n v="1978"/>
    <n v="47"/>
    <s v="2n Cycle"/>
    <s v="Together"/>
    <x v="0"/>
    <n v="52513"/>
    <n v="0"/>
    <n v="0"/>
    <d v="2012-04-09T00:00:00"/>
    <n v="84"/>
    <n v="367"/>
    <n v="17"/>
    <n v="241"/>
    <n v="104"/>
    <n v="188"/>
    <n v="232"/>
    <x v="45"/>
    <n v="1.7462342658008494E-2"/>
    <s v="Wines"/>
    <n v="2"/>
    <n v="9"/>
    <n v="5"/>
    <n v="9"/>
    <n v="7"/>
    <n v="3"/>
    <n v="11"/>
    <n v="0"/>
  </r>
  <r>
    <n v="7230"/>
    <n v="1960"/>
    <n v="65"/>
    <s v="PhD"/>
    <s v="Divorced"/>
    <x v="1"/>
    <n v="50611"/>
    <n v="0"/>
    <n v="1"/>
    <d v="2012-04-10T00:00:00"/>
    <n v="98"/>
    <n v="459"/>
    <n v="0"/>
    <n v="24"/>
    <n v="6"/>
    <n v="0"/>
    <n v="4"/>
    <x v="46"/>
    <n v="9.6619312007271141E-3"/>
    <s v="Wines"/>
    <n v="6"/>
    <n v="4"/>
    <n v="5"/>
    <n v="7"/>
    <n v="6"/>
    <n v="3"/>
    <n v="11"/>
    <n v="1"/>
  </r>
  <r>
    <n v="3007"/>
    <n v="1966"/>
    <n v="59"/>
    <s v="Graduation"/>
    <s v="Together"/>
    <x v="1"/>
    <n v="37758"/>
    <n v="1"/>
    <n v="1"/>
    <d v="2012-04-10T00:00:00"/>
    <n v="49"/>
    <n v="27"/>
    <n v="2"/>
    <n v="10"/>
    <n v="0"/>
    <n v="0"/>
    <n v="1"/>
    <x v="0"/>
    <n v="1.0328936914031463E-3"/>
    <s v="Wines"/>
    <n v="2"/>
    <n v="1"/>
    <n v="0"/>
    <n v="3"/>
    <n v="8"/>
    <n v="3"/>
    <n v="11"/>
    <n v="0"/>
  </r>
  <r>
    <n v="4271"/>
    <n v="1989"/>
    <n v="36"/>
    <s v="2n Cycle"/>
    <s v="Together"/>
    <x v="0"/>
    <n v="38683"/>
    <n v="1"/>
    <n v="0"/>
    <d v="2012-04-10T00:00:00"/>
    <n v="80"/>
    <n v="46"/>
    <n v="35"/>
    <n v="69"/>
    <n v="84"/>
    <n v="41"/>
    <n v="66"/>
    <x v="47"/>
    <n v="7.1090659979836102E-3"/>
    <s v="FishProducts"/>
    <n v="6"/>
    <n v="4"/>
    <n v="1"/>
    <n v="6"/>
    <n v="7"/>
    <n v="3"/>
    <n v="11"/>
    <n v="0"/>
  </r>
  <r>
    <n v="5675"/>
    <n v="1960"/>
    <n v="65"/>
    <s v="PhD"/>
    <s v="Divorced"/>
    <x v="1"/>
    <n v="50611"/>
    <n v="0"/>
    <n v="1"/>
    <d v="2012-04-10T00:00:00"/>
    <n v="98"/>
    <n v="459"/>
    <n v="0"/>
    <n v="24"/>
    <n v="6"/>
    <n v="0"/>
    <n v="4"/>
    <x v="46"/>
    <n v="9.6619312007271141E-3"/>
    <s v="Wines"/>
    <n v="6"/>
    <n v="4"/>
    <n v="5"/>
    <n v="7"/>
    <n v="6"/>
    <n v="3"/>
    <n v="11"/>
    <n v="0"/>
  </r>
  <r>
    <n v="5513"/>
    <n v="1966"/>
    <n v="59"/>
    <s v="Graduation"/>
    <s v="Together"/>
    <x v="1"/>
    <n v="37758"/>
    <n v="1"/>
    <n v="1"/>
    <d v="2012-04-10T00:00:00"/>
    <n v="49"/>
    <n v="27"/>
    <n v="2"/>
    <n v="10"/>
    <n v="0"/>
    <n v="0"/>
    <n v="1"/>
    <x v="0"/>
    <n v="1.0328936914031463E-3"/>
    <s v="Wines"/>
    <n v="2"/>
    <n v="1"/>
    <n v="0"/>
    <n v="3"/>
    <n v="8"/>
    <n v="3"/>
    <n v="11"/>
    <n v="0"/>
  </r>
  <r>
    <n v="4786"/>
    <n v="1977"/>
    <n v="48"/>
    <s v="Graduation"/>
    <s v="Married"/>
    <x v="0"/>
    <n v="75330"/>
    <n v="1"/>
    <n v="1"/>
    <d v="2012-04-10T00:00:00"/>
    <n v="94"/>
    <n v="555"/>
    <n v="82"/>
    <n v="257"/>
    <n v="93"/>
    <n v="61"/>
    <n v="61"/>
    <x v="48"/>
    <n v="1.391212000530997E-2"/>
    <s v="Wines"/>
    <n v="4"/>
    <n v="10"/>
    <n v="3"/>
    <n v="12"/>
    <n v="6"/>
    <n v="3"/>
    <n v="11"/>
    <n v="0"/>
  </r>
  <r>
    <n v="8985"/>
    <n v="1964"/>
    <n v="61"/>
    <s v="2n Cycle"/>
    <s v="Together"/>
    <x v="1"/>
    <n v="68316"/>
    <n v="0"/>
    <n v="1"/>
    <d v="2012-04-11T00:00:00"/>
    <n v="54"/>
    <n v="806"/>
    <n v="80"/>
    <n v="161"/>
    <n v="120"/>
    <n v="11"/>
    <n v="33"/>
    <x v="49"/>
    <n v="1.7243398325428889E-2"/>
    <s v="Wines"/>
    <n v="5"/>
    <n v="10"/>
    <n v="7"/>
    <n v="10"/>
    <n v="6"/>
    <n v="3"/>
    <n v="11"/>
    <n v="0"/>
  </r>
  <r>
    <n v="2258"/>
    <n v="1986"/>
    <n v="39"/>
    <s v="Graduation"/>
    <s v="Married"/>
    <x v="0"/>
    <n v="32880"/>
    <n v="1"/>
    <n v="0"/>
    <d v="2012-04-12T00:00:00"/>
    <n v="76"/>
    <n v="8"/>
    <n v="4"/>
    <n v="15"/>
    <n v="7"/>
    <n v="6"/>
    <n v="2"/>
    <x v="50"/>
    <n v="1.2165450121654502E-3"/>
    <s v="MeatProducts"/>
    <n v="1"/>
    <n v="1"/>
    <n v="0"/>
    <n v="3"/>
    <n v="8"/>
    <n v="3"/>
    <n v="11"/>
    <n v="0"/>
  </r>
  <r>
    <n v="1773"/>
    <n v="1978"/>
    <n v="47"/>
    <s v="2n Cycle"/>
    <s v="Married"/>
    <x v="0"/>
    <n v="12393"/>
    <n v="0"/>
    <n v="0"/>
    <d v="2012-04-12T00:00:00"/>
    <n v="38"/>
    <n v="5"/>
    <n v="6"/>
    <n v="15"/>
    <n v="11"/>
    <n v="7"/>
    <n v="13"/>
    <x v="51"/>
    <n v="3.55039134995562E-3"/>
    <s v="MeatProducts"/>
    <n v="1"/>
    <n v="2"/>
    <n v="0"/>
    <n v="3"/>
    <n v="9"/>
    <n v="3"/>
    <n v="11"/>
    <n v="0"/>
  </r>
  <r>
    <n v="10542"/>
    <n v="1968"/>
    <n v="57"/>
    <s v="PhD"/>
    <s v="Married"/>
    <x v="1"/>
    <n v="36778"/>
    <n v="1"/>
    <n v="1"/>
    <d v="2012-05-08T00:00:00"/>
    <n v="63"/>
    <n v="29"/>
    <n v="4"/>
    <n v="34"/>
    <n v="2"/>
    <n v="4"/>
    <n v="4"/>
    <x v="52"/>
    <n v="1.9848822665724073E-3"/>
    <s v="MeatProducts"/>
    <n v="3"/>
    <n v="3"/>
    <n v="0"/>
    <n v="3"/>
    <n v="9"/>
    <n v="3"/>
    <n v="11"/>
    <n v="0"/>
  </r>
  <r>
    <n v="1911"/>
    <n v="1987"/>
    <n v="38"/>
    <s v="Graduation"/>
    <s v="Together"/>
    <x v="0"/>
    <n v="67430"/>
    <n v="0"/>
    <n v="0"/>
    <d v="2012-05-09T00:00:00"/>
    <n v="6"/>
    <n v="595"/>
    <n v="97"/>
    <n v="291"/>
    <n v="127"/>
    <n v="133"/>
    <n v="121"/>
    <x v="53"/>
    <n v="1.8433931484502446E-2"/>
    <s v="Wines"/>
    <n v="1"/>
    <n v="11"/>
    <n v="5"/>
    <n v="12"/>
    <n v="6"/>
    <n v="3"/>
    <n v="11"/>
    <n v="0"/>
  </r>
  <r>
    <n v="6927"/>
    <n v="1968"/>
    <n v="57"/>
    <s v="PhD"/>
    <s v="Married"/>
    <x v="1"/>
    <n v="44377"/>
    <n v="1"/>
    <n v="1"/>
    <d v="2012-05-10T00:00:00"/>
    <n v="70"/>
    <n v="224"/>
    <n v="0"/>
    <n v="30"/>
    <n v="0"/>
    <n v="0"/>
    <n v="10"/>
    <x v="54"/>
    <n v="5.7236856930391869E-3"/>
    <s v="Wines"/>
    <n v="8"/>
    <n v="5"/>
    <n v="1"/>
    <n v="5"/>
    <n v="8"/>
    <n v="3"/>
    <n v="11"/>
    <n v="0"/>
  </r>
  <r>
    <n v="6202"/>
    <n v="1960"/>
    <n v="65"/>
    <s v="Graduation"/>
    <s v="Together"/>
    <x v="1"/>
    <n v="63381"/>
    <n v="0"/>
    <n v="1"/>
    <d v="2012-05-10T00:00:00"/>
    <n v="78"/>
    <n v="571"/>
    <n v="50"/>
    <n v="142"/>
    <n v="33"/>
    <n v="50"/>
    <n v="159"/>
    <x v="55"/>
    <n v="1.3347848724381123E-2"/>
    <s v="Wines"/>
    <n v="4"/>
    <n v="4"/>
    <n v="5"/>
    <n v="13"/>
    <n v="2"/>
    <n v="3"/>
    <n v="11"/>
    <n v="0"/>
  </r>
  <r>
    <n v="3856"/>
    <n v="1960"/>
    <n v="65"/>
    <s v="Graduation"/>
    <s v="Together"/>
    <x v="1"/>
    <n v="63381"/>
    <n v="0"/>
    <n v="1"/>
    <d v="2012-05-10T00:00:00"/>
    <n v="78"/>
    <n v="571"/>
    <n v="50"/>
    <n v="142"/>
    <n v="33"/>
    <n v="50"/>
    <n v="159"/>
    <x v="55"/>
    <n v="1.3347848724381123E-2"/>
    <s v="Wines"/>
    <n v="4"/>
    <n v="4"/>
    <n v="5"/>
    <n v="13"/>
    <n v="2"/>
    <n v="3"/>
    <n v="11"/>
    <n v="0"/>
  </r>
  <r>
    <n v="7290"/>
    <n v="1985"/>
    <n v="40"/>
    <s v="Graduation"/>
    <s v="Single"/>
    <x v="0"/>
    <n v="70596"/>
    <n v="0"/>
    <n v="0"/>
    <d v="2012-05-10T00:00:00"/>
    <n v="68"/>
    <n v="347"/>
    <n v="44"/>
    <n v="534"/>
    <n v="17"/>
    <n v="0"/>
    <n v="26"/>
    <x v="56"/>
    <n v="1.3343532211456739E-2"/>
    <s v="MeatProducts"/>
    <n v="1"/>
    <n v="3"/>
    <n v="5"/>
    <n v="12"/>
    <n v="2"/>
    <n v="3"/>
    <n v="11"/>
    <n v="0"/>
  </r>
  <r>
    <n v="9771"/>
    <n v="1988"/>
    <n v="37"/>
    <s v="2n Cycle"/>
    <s v="Single"/>
    <x v="0"/>
    <n v="23331"/>
    <n v="1"/>
    <n v="0"/>
    <d v="2012-05-10T00:00:00"/>
    <n v="97"/>
    <n v="104"/>
    <n v="20"/>
    <n v="101"/>
    <n v="24"/>
    <n v="15"/>
    <n v="5"/>
    <x v="57"/>
    <n v="1.1315417256011316E-2"/>
    <s v="Wines"/>
    <n v="6"/>
    <n v="5"/>
    <n v="1"/>
    <n v="5"/>
    <n v="9"/>
    <n v="3"/>
    <n v="11"/>
    <n v="0"/>
  </r>
  <r>
    <n v="8895"/>
    <n v="1985"/>
    <n v="40"/>
    <s v="Graduation"/>
    <s v="Single"/>
    <x v="0"/>
    <n v="70596"/>
    <n v="0"/>
    <n v="0"/>
    <d v="2012-05-10T00:00:00"/>
    <n v="68"/>
    <n v="347"/>
    <n v="44"/>
    <n v="534"/>
    <n v="17"/>
    <n v="0"/>
    <n v="26"/>
    <x v="56"/>
    <n v="1.3343532211456739E-2"/>
    <s v="MeatProducts"/>
    <n v="1"/>
    <n v="3"/>
    <n v="5"/>
    <n v="12"/>
    <n v="2"/>
    <n v="3"/>
    <n v="11"/>
    <n v="0"/>
  </r>
  <r>
    <n v="9260"/>
    <n v="1945"/>
    <n v="80"/>
    <s v="PhD"/>
    <s v="Married"/>
    <x v="1"/>
    <n v="70356"/>
    <n v="0"/>
    <n v="0"/>
    <d v="2012-05-11T00:00:00"/>
    <n v="20"/>
    <n v="1349"/>
    <n v="16"/>
    <n v="249"/>
    <n v="43"/>
    <n v="16"/>
    <n v="33"/>
    <x v="58"/>
    <n v="2.3779066461993292E-2"/>
    <s v="Wines"/>
    <n v="2"/>
    <n v="10"/>
    <n v="6"/>
    <n v="9"/>
    <n v="6"/>
    <n v="3"/>
    <n v="11"/>
    <n v="0"/>
  </r>
  <r>
    <n v="8952"/>
    <n v="1953"/>
    <n v="72"/>
    <s v="Master"/>
    <s v="Married"/>
    <x v="1"/>
    <n v="65569"/>
    <n v="0"/>
    <n v="1"/>
    <d v="2012-05-11T00:00:00"/>
    <n v="96"/>
    <n v="397"/>
    <n v="46"/>
    <n v="288"/>
    <n v="20"/>
    <n v="38"/>
    <n v="70"/>
    <x v="59"/>
    <n v="1.2033125409873568E-2"/>
    <s v="Wines"/>
    <n v="2"/>
    <n v="6"/>
    <n v="5"/>
    <n v="10"/>
    <n v="3"/>
    <n v="3"/>
    <n v="11"/>
    <n v="0"/>
  </r>
  <r>
    <n v="5043"/>
    <n v="1951"/>
    <n v="74"/>
    <s v="Basic"/>
    <s v="Married"/>
    <x v="1"/>
    <n v="26997"/>
    <n v="0"/>
    <n v="0"/>
    <d v="2012-05-11T00:00:00"/>
    <n v="89"/>
    <n v="7"/>
    <n v="23"/>
    <n v="78"/>
    <n v="133"/>
    <n v="49"/>
    <n v="144"/>
    <x v="60"/>
    <n v="1.0741934288995074E-2"/>
    <s v="GoldProds"/>
    <n v="2"/>
    <n v="4"/>
    <n v="2"/>
    <n v="5"/>
    <n v="7"/>
    <n v="3"/>
    <n v="11"/>
    <n v="0"/>
  </r>
  <r>
    <n v="3594"/>
    <n v="1973"/>
    <n v="52"/>
    <s v="Master"/>
    <s v="Married"/>
    <x v="1"/>
    <n v="54108"/>
    <n v="1"/>
    <n v="1"/>
    <d v="2012-05-11T00:00:00"/>
    <n v="74"/>
    <n v="539"/>
    <n v="6"/>
    <n v="91"/>
    <n v="8"/>
    <n v="6"/>
    <n v="97"/>
    <x v="61"/>
    <n v="1.2013011015007022E-2"/>
    <s v="Wines"/>
    <n v="13"/>
    <n v="8"/>
    <n v="2"/>
    <n v="9"/>
    <n v="8"/>
    <n v="3"/>
    <n v="11"/>
    <n v="0"/>
  </r>
  <r>
    <n v="1990"/>
    <n v="1974"/>
    <n v="51"/>
    <s v="PhD"/>
    <s v="Single"/>
    <x v="1"/>
    <n v="63159"/>
    <n v="0"/>
    <n v="0"/>
    <d v="2012-05-11T00:00:00"/>
    <n v="74"/>
    <n v="965"/>
    <n v="34"/>
    <n v="586"/>
    <n v="89"/>
    <n v="86"/>
    <n v="37"/>
    <x v="62"/>
    <n v="2.7866179008534019E-2"/>
    <s v="Wines"/>
    <n v="1"/>
    <n v="3"/>
    <n v="5"/>
    <n v="8"/>
    <n v="3"/>
    <n v="3"/>
    <n v="11"/>
    <n v="0"/>
  </r>
  <r>
    <n v="3518"/>
    <n v="1983"/>
    <n v="42"/>
    <s v="Graduation"/>
    <s v="Married"/>
    <x v="0"/>
    <n v="25271"/>
    <n v="1"/>
    <n v="0"/>
    <d v="2012-05-12T00:00:00"/>
    <n v="45"/>
    <n v="10"/>
    <n v="1"/>
    <n v="18"/>
    <n v="10"/>
    <n v="4"/>
    <n v="7"/>
    <x v="63"/>
    <n v="1.7015551422579242E-3"/>
    <s v="MeatProducts"/>
    <n v="1"/>
    <n v="1"/>
    <n v="1"/>
    <n v="2"/>
    <n v="9"/>
    <n v="3"/>
    <n v="11"/>
    <n v="0"/>
  </r>
  <r>
    <n v="9120"/>
    <n v="1962"/>
    <n v="63"/>
    <s v="Graduation"/>
    <s v="Single"/>
    <x v="1"/>
    <n v="66565"/>
    <n v="0"/>
    <n v="1"/>
    <d v="2012-05-12T00:00:00"/>
    <n v="80"/>
    <n v="747"/>
    <n v="10"/>
    <n v="161"/>
    <n v="65"/>
    <n v="40"/>
    <n v="42"/>
    <x v="64"/>
    <n v="1.5368436866220987E-2"/>
    <s v="Wines"/>
    <n v="4"/>
    <n v="4"/>
    <n v="2"/>
    <n v="9"/>
    <n v="8"/>
    <n v="3"/>
    <n v="11"/>
    <n v="0"/>
  </r>
  <r>
    <n v="1077"/>
    <n v="1974"/>
    <n v="51"/>
    <s v="Graduation"/>
    <s v="Together"/>
    <x v="1"/>
    <n v="56715"/>
    <n v="0"/>
    <n v="0"/>
    <d v="2012-05-12T00:00:00"/>
    <n v="52"/>
    <n v="258"/>
    <n v="105"/>
    <n v="239"/>
    <n v="237"/>
    <n v="172"/>
    <n v="9"/>
    <x v="65"/>
    <n v="1.7825971965088602E-2"/>
    <s v="Wines"/>
    <n v="1"/>
    <n v="7"/>
    <n v="3"/>
    <n v="4"/>
    <n v="4"/>
    <n v="3"/>
    <n v="11"/>
    <n v="0"/>
  </r>
  <r>
    <n v="10913"/>
    <n v="1984"/>
    <n v="41"/>
    <s v="Master"/>
    <s v="Single"/>
    <x v="0"/>
    <n v="31385"/>
    <n v="1"/>
    <n v="0"/>
    <d v="2012-05-12T00:00:00"/>
    <n v="56"/>
    <n v="3"/>
    <n v="2"/>
    <n v="12"/>
    <n v="0"/>
    <n v="1"/>
    <n v="9"/>
    <x v="66"/>
    <n v="5.7352238330412621E-4"/>
    <s v="MeatProducts"/>
    <n v="1"/>
    <n v="1"/>
    <n v="0"/>
    <n v="2"/>
    <n v="8"/>
    <n v="3"/>
    <n v="11"/>
    <n v="1"/>
  </r>
  <r>
    <n v="9135"/>
    <n v="1950"/>
    <n v="75"/>
    <s v="Graduation"/>
    <s v="Together"/>
    <x v="1"/>
    <n v="27203"/>
    <n v="1"/>
    <n v="1"/>
    <d v="2012-06-08T00:00:00"/>
    <n v="92"/>
    <n v="13"/>
    <n v="2"/>
    <n v="21"/>
    <n v="4"/>
    <n v="0"/>
    <n v="24"/>
    <x v="50"/>
    <n v="1.4704260559497114E-3"/>
    <s v="GoldProds"/>
    <n v="2"/>
    <n v="1"/>
    <n v="1"/>
    <n v="2"/>
    <n v="8"/>
    <n v="3"/>
    <n v="11"/>
    <n v="0"/>
  </r>
  <r>
    <n v="10591"/>
    <n v="1969"/>
    <n v="56"/>
    <s v="Graduation"/>
    <s v="Widow"/>
    <x v="1"/>
    <n v="43638"/>
    <n v="0"/>
    <n v="1"/>
    <d v="2012-06-08T00:00:00"/>
    <n v="37"/>
    <n v="63"/>
    <n v="10"/>
    <n v="83"/>
    <n v="7"/>
    <n v="19"/>
    <n v="19"/>
    <x v="67"/>
    <n v="4.1706769329483478E-3"/>
    <s v="MeatProducts"/>
    <n v="2"/>
    <n v="4"/>
    <n v="1"/>
    <n v="4"/>
    <n v="7"/>
    <n v="3"/>
    <n v="11"/>
    <n v="0"/>
  </r>
  <r>
    <n v="2715"/>
    <n v="1966"/>
    <n v="59"/>
    <s v="Master"/>
    <s v="Divorced"/>
    <x v="1"/>
    <n v="29435"/>
    <n v="1"/>
    <n v="1"/>
    <d v="2012-06-08T00:00:00"/>
    <n v="11"/>
    <n v="70"/>
    <n v="3"/>
    <n v="37"/>
    <n v="4"/>
    <n v="2"/>
    <n v="64"/>
    <x v="68"/>
    <n v="3.9408866995073889E-3"/>
    <s v="Wines"/>
    <n v="4"/>
    <n v="3"/>
    <n v="2"/>
    <n v="2"/>
    <n v="9"/>
    <n v="3"/>
    <n v="11"/>
    <n v="1"/>
  </r>
  <r>
    <n v="3469"/>
    <n v="1977"/>
    <n v="48"/>
    <s v="PhD"/>
    <s v="Divorced"/>
    <x v="0"/>
    <n v="34487"/>
    <n v="1"/>
    <n v="1"/>
    <d v="2012-06-09T00:00:00"/>
    <n v="94"/>
    <n v="19"/>
    <n v="18"/>
    <n v="33"/>
    <n v="24"/>
    <n v="1"/>
    <n v="8"/>
    <x v="69"/>
    <n v="2.7546611766752689E-3"/>
    <s v="MeatProducts"/>
    <n v="3"/>
    <n v="3"/>
    <n v="0"/>
    <n v="3"/>
    <n v="9"/>
    <n v="3"/>
    <n v="11"/>
    <n v="0"/>
  </r>
  <r>
    <n v="10010"/>
    <n v="1953"/>
    <n v="72"/>
    <s v="PhD"/>
    <s v="Divorced"/>
    <x v="1"/>
    <n v="36957"/>
    <n v="1"/>
    <n v="1"/>
    <d v="2012-06-09T00:00:00"/>
    <n v="43"/>
    <n v="100"/>
    <n v="2"/>
    <n v="16"/>
    <n v="2"/>
    <n v="1"/>
    <n v="31"/>
    <x v="70"/>
    <n v="3.2740752766728903E-3"/>
    <s v="Wines"/>
    <n v="4"/>
    <n v="3"/>
    <n v="2"/>
    <n v="2"/>
    <n v="9"/>
    <n v="3"/>
    <n v="11"/>
    <n v="1"/>
  </r>
  <r>
    <n v="1403"/>
    <n v="1975"/>
    <n v="50"/>
    <s v="2n Cycle"/>
    <s v="Together"/>
    <x v="0"/>
    <n v="34984"/>
    <n v="1"/>
    <n v="1"/>
    <d v="2012-06-09T00:00:00"/>
    <n v="40"/>
    <n v="8"/>
    <n v="4"/>
    <n v="15"/>
    <n v="3"/>
    <n v="5"/>
    <n v="3"/>
    <x v="71"/>
    <n v="1.000457351932312E-3"/>
    <s v="MeatProducts"/>
    <n v="2"/>
    <n v="1"/>
    <n v="0"/>
    <n v="3"/>
    <n v="7"/>
    <n v="3"/>
    <n v="11"/>
    <n v="0"/>
  </r>
  <r>
    <n v="4023"/>
    <n v="1970"/>
    <n v="55"/>
    <s v="Graduation"/>
    <s v="Married"/>
    <x v="1"/>
    <n v="22979"/>
    <n v="1"/>
    <n v="0"/>
    <d v="2012-06-09T00:00:00"/>
    <n v="29"/>
    <n v="16"/>
    <n v="17"/>
    <n v="19"/>
    <n v="20"/>
    <n v="21"/>
    <n v="22"/>
    <x v="72"/>
    <n v="4.0471735062448319E-3"/>
    <s v="GoldProds"/>
    <n v="3"/>
    <n v="3"/>
    <n v="2"/>
    <n v="2"/>
    <n v="8"/>
    <n v="3"/>
    <n v="11"/>
    <n v="1"/>
  </r>
  <r>
    <n v="793"/>
    <n v="1973"/>
    <n v="52"/>
    <s v="Graduation"/>
    <s v="Married"/>
    <x v="1"/>
    <n v="20895"/>
    <n v="1"/>
    <n v="0"/>
    <d v="2012-06-10T00:00:00"/>
    <n v="24"/>
    <n v="18"/>
    <n v="3"/>
    <n v="17"/>
    <n v="3"/>
    <n v="0"/>
    <n v="4"/>
    <x v="73"/>
    <n v="1.9621919119406557E-3"/>
    <s v="Wines"/>
    <n v="1"/>
    <n v="2"/>
    <n v="0"/>
    <n v="3"/>
    <n v="9"/>
    <n v="3"/>
    <n v="11"/>
    <n v="0"/>
  </r>
  <r>
    <n v="7441"/>
    <n v="1973"/>
    <n v="52"/>
    <s v="Graduation"/>
    <s v="Divorced"/>
    <x v="1"/>
    <n v="71128"/>
    <n v="1"/>
    <n v="0"/>
    <d v="2012-06-10T00:00:00"/>
    <n v="80"/>
    <n v="958"/>
    <n v="159"/>
    <n v="447"/>
    <n v="20"/>
    <n v="0"/>
    <n v="31"/>
    <x v="74"/>
    <n v="2.2269710943650881E-2"/>
    <s v="Wines"/>
    <n v="3"/>
    <n v="2"/>
    <n v="10"/>
    <n v="12"/>
    <n v="7"/>
    <n v="3"/>
    <n v="11"/>
    <n v="0"/>
  </r>
  <r>
    <n v="4856"/>
    <n v="1957"/>
    <n v="68"/>
    <s v="2n Cycle"/>
    <s v="Married"/>
    <x v="1"/>
    <n v="82347"/>
    <n v="0"/>
    <n v="0"/>
    <d v="2012-06-11T00:00:00"/>
    <n v="38"/>
    <n v="556"/>
    <n v="54"/>
    <n v="845"/>
    <n v="202"/>
    <n v="133"/>
    <n v="63"/>
    <x v="75"/>
    <n v="2.173728247537858E-2"/>
    <s v="MeatProducts"/>
    <n v="1"/>
    <n v="7"/>
    <n v="7"/>
    <n v="10"/>
    <n v="3"/>
    <n v="3"/>
    <n v="11"/>
    <n v="0"/>
  </r>
  <r>
    <n v="8722"/>
    <n v="1957"/>
    <n v="68"/>
    <s v="2n Cycle"/>
    <s v="Married"/>
    <x v="1"/>
    <n v="82347"/>
    <n v="0"/>
    <n v="0"/>
    <d v="2012-06-11T00:00:00"/>
    <n v="38"/>
    <n v="556"/>
    <n v="54"/>
    <n v="845"/>
    <n v="202"/>
    <n v="133"/>
    <n v="63"/>
    <x v="75"/>
    <n v="2.173728247537858E-2"/>
    <s v="MeatProducts"/>
    <n v="1"/>
    <n v="7"/>
    <n v="7"/>
    <n v="10"/>
    <n v="3"/>
    <n v="3"/>
    <n v="11"/>
    <n v="1"/>
  </r>
  <r>
    <n v="7381"/>
    <n v="1968"/>
    <n v="57"/>
    <s v="Graduation"/>
    <s v="Divorced"/>
    <x v="1"/>
    <n v="75693"/>
    <n v="0"/>
    <n v="0"/>
    <d v="2012-06-12T00:00:00"/>
    <n v="10"/>
    <n v="797"/>
    <n v="153"/>
    <n v="293"/>
    <n v="72"/>
    <n v="97"/>
    <n v="30"/>
    <x v="76"/>
    <n v="1.8654300926109417E-2"/>
    <s v="Wines"/>
    <n v="1"/>
    <n v="11"/>
    <n v="4"/>
    <n v="6"/>
    <n v="4"/>
    <n v="3"/>
    <n v="11"/>
    <n v="1"/>
  </r>
  <r>
    <n v="4088"/>
    <n v="1962"/>
    <n v="63"/>
    <s v="PhD"/>
    <s v="Together"/>
    <x v="1"/>
    <n v="31497"/>
    <n v="0"/>
    <n v="1"/>
    <d v="2012-06-12T00:00:00"/>
    <n v="22"/>
    <n v="108"/>
    <n v="1"/>
    <n v="28"/>
    <n v="13"/>
    <n v="1"/>
    <n v="4"/>
    <x v="77"/>
    <n v="4.7941073753055849E-3"/>
    <s v="Wines"/>
    <n v="2"/>
    <n v="3"/>
    <n v="1"/>
    <n v="4"/>
    <n v="8"/>
    <n v="3"/>
    <n v="11"/>
    <n v="0"/>
  </r>
  <r>
    <n v="4971"/>
    <n v="1962"/>
    <n v="63"/>
    <s v="PhD"/>
    <s v="Together"/>
    <x v="1"/>
    <n v="31497"/>
    <n v="0"/>
    <n v="1"/>
    <d v="2012-06-12T00:00:00"/>
    <n v="22"/>
    <n v="108"/>
    <n v="1"/>
    <n v="28"/>
    <n v="13"/>
    <n v="1"/>
    <n v="4"/>
    <x v="77"/>
    <n v="4.7941073753055849E-3"/>
    <s v="Wines"/>
    <n v="2"/>
    <n v="3"/>
    <n v="1"/>
    <n v="4"/>
    <n v="8"/>
    <n v="3"/>
    <n v="11"/>
    <n v="0"/>
  </r>
  <r>
    <n v="610"/>
    <n v="1953"/>
    <n v="72"/>
    <s v="PhD"/>
    <s v="Together"/>
    <x v="1"/>
    <n v="53593"/>
    <n v="1"/>
    <n v="1"/>
    <d v="2012-07-08T00:00:00"/>
    <n v="60"/>
    <n v="349"/>
    <n v="4"/>
    <n v="78"/>
    <n v="6"/>
    <n v="0"/>
    <n v="43"/>
    <x v="78"/>
    <n v="8.1540499692123979E-3"/>
    <s v="Wines"/>
    <n v="8"/>
    <n v="7"/>
    <n v="2"/>
    <n v="6"/>
    <n v="8"/>
    <n v="3"/>
    <n v="11"/>
    <n v="0"/>
  </r>
  <r>
    <n v="10827"/>
    <n v="1967"/>
    <n v="58"/>
    <s v="PhD"/>
    <s v="Married"/>
    <x v="1"/>
    <n v="36947"/>
    <n v="1"/>
    <n v="1"/>
    <d v="2012-07-08T00:00:00"/>
    <n v="49"/>
    <n v="88"/>
    <n v="3"/>
    <n v="21"/>
    <n v="4"/>
    <n v="1"/>
    <n v="29"/>
    <x v="79"/>
    <n v="3.166698243429778E-3"/>
    <s v="Wines"/>
    <n v="4"/>
    <n v="3"/>
    <n v="0"/>
    <n v="4"/>
    <n v="9"/>
    <n v="3"/>
    <n v="11"/>
    <n v="0"/>
  </r>
  <r>
    <n v="5393"/>
    <n v="1977"/>
    <n v="48"/>
    <s v="Graduation"/>
    <s v="Single"/>
    <x v="0"/>
    <n v="23763"/>
    <n v="1"/>
    <n v="0"/>
    <d v="2012-07-08T00:00:00"/>
    <n v="64"/>
    <n v="22"/>
    <n v="0"/>
    <n v="6"/>
    <n v="6"/>
    <n v="2"/>
    <n v="6"/>
    <x v="80"/>
    <n v="1.5149602322939023E-3"/>
    <s v="Wines"/>
    <n v="1"/>
    <n v="1"/>
    <n v="0"/>
    <n v="3"/>
    <n v="7"/>
    <n v="3"/>
    <n v="11"/>
    <n v="0"/>
  </r>
  <r>
    <n v="3262"/>
    <n v="1958"/>
    <n v="67"/>
    <s v="Graduation"/>
    <s v="Single"/>
    <x v="1"/>
    <n v="68281"/>
    <n v="0"/>
    <n v="0"/>
    <d v="2012-07-08T00:00:00"/>
    <n v="31"/>
    <n v="995"/>
    <n v="112"/>
    <n v="417"/>
    <n v="42"/>
    <n v="48"/>
    <n v="41"/>
    <x v="81"/>
    <n v="2.3637615149163016E-2"/>
    <s v="Wines"/>
    <n v="1"/>
    <n v="2"/>
    <n v="9"/>
    <n v="13"/>
    <n v="5"/>
    <n v="3"/>
    <n v="11"/>
    <n v="1"/>
  </r>
  <r>
    <n v="3076"/>
    <n v="1975"/>
    <n v="50"/>
    <s v="Graduation"/>
    <s v="Together"/>
    <x v="0"/>
    <n v="66653"/>
    <n v="1"/>
    <n v="1"/>
    <d v="2012-07-09T00:00:00"/>
    <n v="18"/>
    <n v="452"/>
    <n v="18"/>
    <n v="102"/>
    <n v="16"/>
    <n v="18"/>
    <n v="6"/>
    <x v="82"/>
    <n v="9.0918638320855779E-3"/>
    <s v="Wines"/>
    <n v="4"/>
    <n v="4"/>
    <n v="2"/>
    <n v="12"/>
    <n v="3"/>
    <n v="3"/>
    <n v="11"/>
    <n v="0"/>
  </r>
  <r>
    <n v="6233"/>
    <n v="1976"/>
    <n v="49"/>
    <s v="Graduation"/>
    <s v="Married"/>
    <x v="0"/>
    <n v="65991"/>
    <n v="0"/>
    <n v="1"/>
    <d v="2012-07-09T00:00:00"/>
    <n v="21"/>
    <n v="507"/>
    <n v="19"/>
    <n v="364"/>
    <n v="25"/>
    <n v="47"/>
    <n v="9"/>
    <x v="83"/>
    <n v="1.4577745450137141E-2"/>
    <s v="Wines"/>
    <n v="3"/>
    <n v="9"/>
    <n v="5"/>
    <n v="10"/>
    <n v="7"/>
    <n v="3"/>
    <n v="11"/>
    <n v="0"/>
  </r>
  <r>
    <n v="1777"/>
    <n v="1980"/>
    <n v="45"/>
    <s v="Basic"/>
    <s v="Married"/>
    <x v="0"/>
    <n v="25965"/>
    <n v="0"/>
    <n v="0"/>
    <d v="2012-07-09T00:00:00"/>
    <n v="29"/>
    <n v="2"/>
    <n v="2"/>
    <n v="11"/>
    <n v="41"/>
    <n v="7"/>
    <n v="11"/>
    <x v="84"/>
    <n v="2.4263431542461003E-3"/>
    <s v="FishProducts"/>
    <n v="1"/>
    <n v="2"/>
    <n v="0"/>
    <n v="3"/>
    <n v="8"/>
    <n v="3"/>
    <n v="11"/>
    <n v="0"/>
  </r>
  <r>
    <n v="10352"/>
    <n v="1963"/>
    <n v="62"/>
    <s v="Graduation"/>
    <s v="Widow"/>
    <x v="1"/>
    <n v="34213"/>
    <n v="1"/>
    <n v="1"/>
    <d v="2012-07-09T00:00:00"/>
    <n v="2"/>
    <n v="50"/>
    <n v="4"/>
    <n v="28"/>
    <n v="6"/>
    <n v="3"/>
    <n v="26"/>
    <x v="85"/>
    <n v="2.6598076754450065E-3"/>
    <s v="Wines"/>
    <n v="3"/>
    <n v="3"/>
    <n v="1"/>
    <n v="2"/>
    <n v="9"/>
    <n v="3"/>
    <n v="11"/>
    <n v="1"/>
  </r>
  <r>
    <n v="9323"/>
    <n v="1949"/>
    <n v="76"/>
    <s v="Master"/>
    <s v="Together"/>
    <x v="1"/>
    <n v="49912"/>
    <n v="0"/>
    <n v="1"/>
    <d v="2012-07-09T00:00:00"/>
    <n v="5"/>
    <n v="520"/>
    <n v="8"/>
    <n v="223"/>
    <n v="32"/>
    <n v="49"/>
    <n v="42"/>
    <x v="13"/>
    <n v="1.6669338034941496E-2"/>
    <s v="Wines"/>
    <n v="4"/>
    <n v="10"/>
    <n v="5"/>
    <n v="7"/>
    <n v="8"/>
    <n v="3"/>
    <n v="11"/>
    <n v="1"/>
  </r>
  <r>
    <n v="1146"/>
    <n v="1949"/>
    <n v="76"/>
    <s v="Master"/>
    <s v="Together"/>
    <x v="1"/>
    <n v="49912"/>
    <n v="0"/>
    <n v="1"/>
    <d v="2012-07-09T00:00:00"/>
    <n v="5"/>
    <n v="520"/>
    <n v="8"/>
    <n v="223"/>
    <n v="32"/>
    <n v="49"/>
    <n v="42"/>
    <x v="13"/>
    <n v="1.6669338034941496E-2"/>
    <s v="Wines"/>
    <n v="4"/>
    <n v="10"/>
    <n v="5"/>
    <n v="7"/>
    <n v="8"/>
    <n v="3"/>
    <n v="11"/>
    <n v="1"/>
  </r>
  <r>
    <n v="3678"/>
    <n v="1973"/>
    <n v="52"/>
    <s v="Graduation"/>
    <s v="Widow"/>
    <x v="1"/>
    <n v="60208"/>
    <n v="1"/>
    <n v="1"/>
    <d v="2012-07-10T00:00:00"/>
    <n v="13"/>
    <n v="488"/>
    <n v="23"/>
    <n v="71"/>
    <n v="15"/>
    <n v="0"/>
    <n v="59"/>
    <x v="86"/>
    <n v="9.9156258304544248E-3"/>
    <s v="Wines"/>
    <n v="11"/>
    <n v="8"/>
    <n v="3"/>
    <n v="7"/>
    <n v="7"/>
    <n v="3"/>
    <n v="11"/>
    <n v="1"/>
  </r>
  <r>
    <n v="4945"/>
    <n v="1953"/>
    <n v="72"/>
    <s v="Graduation"/>
    <s v="Widow"/>
    <x v="1"/>
    <n v="53653"/>
    <n v="0"/>
    <n v="0"/>
    <d v="2012-07-11T00:00:00"/>
    <n v="29"/>
    <n v="815"/>
    <n v="10"/>
    <n v="239"/>
    <n v="28"/>
    <n v="10"/>
    <n v="108"/>
    <x v="87"/>
    <n v="2.0539392019085605E-2"/>
    <s v="Wines"/>
    <n v="2"/>
    <n v="10"/>
    <n v="4"/>
    <n v="12"/>
    <n v="6"/>
    <n v="3"/>
    <n v="11"/>
    <n v="0"/>
  </r>
  <r>
    <n v="10446"/>
    <n v="1957"/>
    <n v="68"/>
    <s v="PhD"/>
    <s v="Married"/>
    <x v="1"/>
    <n v="82017"/>
    <n v="0"/>
    <n v="0"/>
    <d v="2012-07-11T00:00:00"/>
    <n v="58"/>
    <n v="184"/>
    <n v="23"/>
    <n v="446"/>
    <n v="30"/>
    <n v="23"/>
    <n v="23"/>
    <x v="88"/>
    <n v="8.6079715180999057E-3"/>
    <s v="MeatProducts"/>
    <n v="1"/>
    <n v="5"/>
    <n v="4"/>
    <n v="7"/>
    <n v="2"/>
    <n v="3"/>
    <n v="11"/>
    <n v="1"/>
  </r>
  <r>
    <n v="7706"/>
    <n v="1975"/>
    <n v="50"/>
    <s v="2n Cycle"/>
    <s v="Together"/>
    <x v="0"/>
    <n v="46772"/>
    <n v="0"/>
    <n v="1"/>
    <d v="2012-07-11T00:00:00"/>
    <n v="88"/>
    <n v="350"/>
    <n v="104"/>
    <n v="189"/>
    <n v="197"/>
    <n v="151"/>
    <n v="57"/>
    <x v="89"/>
    <n v="2.1187890190712391E-2"/>
    <s v="Wines"/>
    <n v="6"/>
    <n v="11"/>
    <n v="8"/>
    <n v="5"/>
    <n v="8"/>
    <n v="3"/>
    <n v="11"/>
    <n v="0"/>
  </r>
  <r>
    <n v="1459"/>
    <n v="1966"/>
    <n v="59"/>
    <s v="PhD"/>
    <s v="Married"/>
    <x v="1"/>
    <n v="69063"/>
    <n v="0"/>
    <n v="1"/>
    <d v="2012-07-11T00:00:00"/>
    <n v="16"/>
    <n v="666"/>
    <n v="35"/>
    <n v="124"/>
    <n v="69"/>
    <n v="8"/>
    <n v="26"/>
    <x v="90"/>
    <n v="1.3060538928224954E-2"/>
    <s v="Wines"/>
    <n v="1"/>
    <n v="5"/>
    <n v="3"/>
    <n v="5"/>
    <n v="3"/>
    <n v="3"/>
    <n v="11"/>
    <n v="0"/>
  </r>
  <r>
    <n v="6497"/>
    <n v="1960"/>
    <n v="65"/>
    <s v="Graduation"/>
    <s v="Married"/>
    <x v="1"/>
    <n v="51651"/>
    <n v="0"/>
    <n v="1"/>
    <d v="2012-07-11T00:00:00"/>
    <n v="32"/>
    <n v="293"/>
    <n v="6"/>
    <n v="23"/>
    <n v="13"/>
    <n v="6"/>
    <n v="92"/>
    <x v="91"/>
    <n v="6.602001897349519E-3"/>
    <s v="Wines"/>
    <n v="4"/>
    <n v="6"/>
    <n v="2"/>
    <n v="5"/>
    <n v="8"/>
    <n v="3"/>
    <n v="11"/>
    <n v="0"/>
  </r>
  <r>
    <n v="10991"/>
    <n v="1960"/>
    <n v="65"/>
    <s v="Master"/>
    <s v="Married"/>
    <x v="1"/>
    <n v="89058"/>
    <n v="0"/>
    <n v="0"/>
    <d v="2012-07-12T00:00:00"/>
    <n v="18"/>
    <n v="454"/>
    <n v="194"/>
    <n v="106"/>
    <n v="31"/>
    <n v="22"/>
    <n v="43"/>
    <x v="92"/>
    <n v="9.0615104763188039E-3"/>
    <s v="Wines"/>
    <n v="1"/>
    <n v="5"/>
    <n v="4"/>
    <n v="4"/>
    <n v="2"/>
    <n v="3"/>
    <n v="11"/>
    <n v="0"/>
  </r>
  <r>
    <n v="3525"/>
    <n v="1970"/>
    <n v="55"/>
    <s v="Graduation"/>
    <s v="Together"/>
    <x v="1"/>
    <n v="38200"/>
    <n v="1"/>
    <n v="1"/>
    <d v="2012-07-12T00:00:00"/>
    <n v="19"/>
    <n v="12"/>
    <n v="0"/>
    <n v="4"/>
    <n v="0"/>
    <n v="0"/>
    <n v="1"/>
    <x v="31"/>
    <n v="4.18848167539267E-4"/>
    <s v="Wines"/>
    <n v="1"/>
    <n v="1"/>
    <n v="0"/>
    <n v="2"/>
    <n v="7"/>
    <n v="3"/>
    <n v="11"/>
    <n v="0"/>
  </r>
  <r>
    <n v="55"/>
    <n v="1963"/>
    <n v="62"/>
    <s v="Graduation"/>
    <s v="Together"/>
    <x v="1"/>
    <n v="56253"/>
    <n v="0"/>
    <n v="1"/>
    <d v="2012-07-12T00:00:00"/>
    <n v="83"/>
    <n v="509"/>
    <n v="0"/>
    <n v="65"/>
    <n v="7"/>
    <n v="11"/>
    <n v="5"/>
    <x v="93"/>
    <n v="1.0523883170675341E-2"/>
    <s v="Wines"/>
    <n v="4"/>
    <n v="7"/>
    <n v="2"/>
    <n v="9"/>
    <n v="6"/>
    <n v="3"/>
    <n v="11"/>
    <n v="0"/>
  </r>
  <r>
    <n v="10479"/>
    <n v="1975"/>
    <n v="50"/>
    <s v="PhD"/>
    <s v="Married"/>
    <x v="0"/>
    <n v="76618"/>
    <n v="0"/>
    <n v="0"/>
    <d v="2012-07-12T00:00:00"/>
    <n v="64"/>
    <n v="749"/>
    <n v="40"/>
    <n v="294"/>
    <n v="121"/>
    <n v="160"/>
    <n v="147"/>
    <x v="94"/>
    <n v="1.7802605131953326E-2"/>
    <s v="Wines"/>
    <n v="1"/>
    <n v="3"/>
    <n v="2"/>
    <n v="5"/>
    <n v="1"/>
    <n v="3"/>
    <n v="11"/>
    <n v="0"/>
  </r>
  <r>
    <n v="3850"/>
    <n v="1963"/>
    <n v="62"/>
    <s v="Basic"/>
    <s v="Together"/>
    <x v="1"/>
    <n v="14918"/>
    <n v="0"/>
    <n v="1"/>
    <d v="2012-07-12T00:00:00"/>
    <n v="52"/>
    <n v="3"/>
    <n v="3"/>
    <n v="3"/>
    <n v="15"/>
    <n v="4"/>
    <n v="15"/>
    <x v="95"/>
    <n v="1.8769272020378066E-3"/>
    <s v="FishProducts"/>
    <n v="1"/>
    <n v="1"/>
    <n v="0"/>
    <n v="3"/>
    <n v="6"/>
    <n v="3"/>
    <n v="11"/>
    <n v="0"/>
  </r>
  <r>
    <n v="9360"/>
    <n v="1982"/>
    <n v="43"/>
    <s v="Graduation"/>
    <s v="Married"/>
    <x v="0"/>
    <n v="37040"/>
    <n v="0"/>
    <n v="0"/>
    <d v="2012-08-08T00:00:00"/>
    <n v="41"/>
    <n v="86"/>
    <n v="2"/>
    <n v="73"/>
    <n v="69"/>
    <n v="38"/>
    <n v="48"/>
    <x v="96"/>
    <n v="7.2354211663066955E-3"/>
    <s v="Wines"/>
    <n v="1"/>
    <n v="4"/>
    <n v="2"/>
    <n v="5"/>
    <n v="8"/>
    <n v="3"/>
    <n v="11"/>
    <n v="0"/>
  </r>
  <r>
    <n v="5342"/>
    <n v="1976"/>
    <n v="49"/>
    <s v="Basic"/>
    <s v="Divorced"/>
    <x v="0"/>
    <n v="9548"/>
    <n v="1"/>
    <n v="0"/>
    <d v="2012-08-08T00:00:00"/>
    <n v="31"/>
    <n v="0"/>
    <n v="1"/>
    <n v="3"/>
    <n v="10"/>
    <n v="6"/>
    <n v="9"/>
    <x v="97"/>
    <n v="2.0946795140343527E-3"/>
    <s v="FishProducts"/>
    <n v="2"/>
    <n v="1"/>
    <n v="0"/>
    <n v="3"/>
    <n v="8"/>
    <n v="3"/>
    <n v="11"/>
    <n v="0"/>
  </r>
  <r>
    <n v="460"/>
    <n v="1972"/>
    <n v="53"/>
    <s v="PhD"/>
    <s v="Married"/>
    <x v="1"/>
    <n v="79930"/>
    <n v="0"/>
    <n v="0"/>
    <d v="2012-08-08T00:00:00"/>
    <n v="72"/>
    <n v="792"/>
    <n v="86"/>
    <n v="740"/>
    <n v="67"/>
    <n v="51"/>
    <n v="17"/>
    <x v="98"/>
    <n v="2.1719004128612537E-2"/>
    <s v="Wines"/>
    <n v="1"/>
    <n v="3"/>
    <n v="5"/>
    <n v="8"/>
    <n v="2"/>
    <n v="3"/>
    <n v="11"/>
    <n v="0"/>
  </r>
  <r>
    <n v="6749"/>
    <n v="1966"/>
    <n v="59"/>
    <s v="Graduation"/>
    <s v="Single"/>
    <x v="1"/>
    <n v="86358"/>
    <n v="1"/>
    <n v="1"/>
    <d v="2012-08-08T00:00:00"/>
    <n v="78"/>
    <n v="957"/>
    <n v="47"/>
    <n v="494"/>
    <n v="82"/>
    <n v="47"/>
    <n v="95"/>
    <x v="99"/>
    <n v="1.8840176937863311E-2"/>
    <s v="Wines"/>
    <n v="4"/>
    <n v="5"/>
    <n v="3"/>
    <n v="6"/>
    <n v="8"/>
    <n v="3"/>
    <n v="11"/>
    <n v="0"/>
  </r>
  <r>
    <n v="8876"/>
    <n v="1963"/>
    <n v="62"/>
    <s v="PhD"/>
    <s v="Together"/>
    <x v="1"/>
    <n v="33629"/>
    <n v="1"/>
    <n v="1"/>
    <d v="2012-08-08T00:00:00"/>
    <n v="49"/>
    <n v="132"/>
    <n v="0"/>
    <n v="16"/>
    <n v="0"/>
    <n v="0"/>
    <n v="4"/>
    <x v="100"/>
    <n v="4.4009634541615867E-3"/>
    <s v="Wines"/>
    <n v="5"/>
    <n v="3"/>
    <n v="1"/>
    <n v="4"/>
    <n v="9"/>
    <n v="3"/>
    <n v="11"/>
    <n v="0"/>
  </r>
  <r>
    <n v="942"/>
    <n v="1982"/>
    <n v="43"/>
    <s v="Graduation"/>
    <s v="Single"/>
    <x v="0"/>
    <n v="39660"/>
    <n v="1"/>
    <n v="0"/>
    <d v="2012-08-08T00:00:00"/>
    <n v="36"/>
    <n v="139"/>
    <n v="13"/>
    <n v="78"/>
    <n v="20"/>
    <n v="13"/>
    <n v="36"/>
    <x v="101"/>
    <n v="6.6313666162380229E-3"/>
    <s v="Wines"/>
    <n v="3"/>
    <n v="7"/>
    <n v="1"/>
    <n v="3"/>
    <n v="9"/>
    <n v="3"/>
    <n v="11"/>
    <n v="1"/>
  </r>
  <r>
    <n v="1891"/>
    <n v="1980"/>
    <n v="45"/>
    <s v="Master"/>
    <s v="Divorced"/>
    <x v="0"/>
    <n v="78789"/>
    <n v="0"/>
    <n v="0"/>
    <d v="2012-08-08T00:00:00"/>
    <n v="12"/>
    <n v="667"/>
    <n v="50"/>
    <n v="850"/>
    <n v="21"/>
    <n v="83"/>
    <n v="83"/>
    <x v="102"/>
    <n v="2.1208544339945932E-2"/>
    <s v="MeatProducts"/>
    <n v="1"/>
    <n v="4"/>
    <n v="6"/>
    <n v="5"/>
    <n v="2"/>
    <n v="3"/>
    <n v="11"/>
    <n v="1"/>
  </r>
  <r>
    <n v="7079"/>
    <n v="1962"/>
    <n v="63"/>
    <s v="Graduation"/>
    <s v="Divorced"/>
    <x v="1"/>
    <n v="63887"/>
    <n v="0"/>
    <n v="1"/>
    <d v="2012-08-09T00:00:00"/>
    <n v="38"/>
    <n v="897"/>
    <n v="23"/>
    <n v="207"/>
    <n v="15"/>
    <n v="11"/>
    <n v="92"/>
    <x v="103"/>
    <n v="1.8047490099707297E-2"/>
    <s v="Wines"/>
    <n v="5"/>
    <n v="9"/>
    <n v="6"/>
    <n v="12"/>
    <n v="6"/>
    <n v="3"/>
    <n v="11"/>
    <n v="0"/>
  </r>
  <r>
    <n v="35"/>
    <n v="1987"/>
    <n v="38"/>
    <s v="Graduation"/>
    <s v="Married"/>
    <x v="0"/>
    <n v="25545"/>
    <n v="1"/>
    <n v="0"/>
    <d v="2012-08-09T00:00:00"/>
    <n v="35"/>
    <n v="32"/>
    <n v="1"/>
    <n v="64"/>
    <n v="16"/>
    <n v="12"/>
    <n v="85"/>
    <x v="104"/>
    <n v="4.8933255040125266E-3"/>
    <s v="GoldProds"/>
    <n v="3"/>
    <n v="2"/>
    <n v="2"/>
    <n v="3"/>
    <n v="6"/>
    <n v="3"/>
    <n v="11"/>
    <n v="1"/>
  </r>
  <r>
    <n v="347"/>
    <n v="1976"/>
    <n v="49"/>
    <s v="Graduation"/>
    <s v="Divorced"/>
    <x v="0"/>
    <n v="40780"/>
    <n v="0"/>
    <n v="1"/>
    <d v="2012-08-09T00:00:00"/>
    <n v="30"/>
    <n v="229"/>
    <n v="27"/>
    <n v="71"/>
    <n v="13"/>
    <n v="3"/>
    <n v="34"/>
    <x v="105"/>
    <n v="8.4109857773418343E-3"/>
    <s v="Wines"/>
    <n v="4"/>
    <n v="7"/>
    <n v="1"/>
    <n v="5"/>
    <n v="9"/>
    <n v="3"/>
    <n v="11"/>
    <n v="0"/>
  </r>
  <r>
    <n v="7108"/>
    <n v="1965"/>
    <n v="60"/>
    <s v="Master"/>
    <s v="Widow"/>
    <x v="1"/>
    <n v="51390"/>
    <n v="1"/>
    <n v="1"/>
    <d v="2012-08-09T00:00:00"/>
    <n v="54"/>
    <n v="205"/>
    <n v="20"/>
    <n v="47"/>
    <n v="23"/>
    <n v="2"/>
    <n v="56"/>
    <x v="26"/>
    <n v="5.7793345008756566E-3"/>
    <s v="Wines"/>
    <n v="6"/>
    <n v="5"/>
    <n v="2"/>
    <n v="5"/>
    <n v="5"/>
    <n v="3"/>
    <n v="11"/>
    <n v="0"/>
  </r>
  <r>
    <n v="8783"/>
    <n v="1950"/>
    <n v="75"/>
    <s v="Graduation"/>
    <s v="Married"/>
    <x v="1"/>
    <n v="57045"/>
    <n v="0"/>
    <n v="1"/>
    <d v="2012-08-09T00:00:00"/>
    <n v="40"/>
    <n v="296"/>
    <n v="13"/>
    <n v="104"/>
    <n v="11"/>
    <n v="13"/>
    <n v="17"/>
    <x v="78"/>
    <n v="7.6606188097116312E-3"/>
    <s v="Wines"/>
    <n v="3"/>
    <n v="4"/>
    <n v="2"/>
    <n v="9"/>
    <n v="3"/>
    <n v="3"/>
    <n v="11"/>
    <n v="0"/>
  </r>
  <r>
    <n v="8041"/>
    <n v="1971"/>
    <n v="54"/>
    <s v="PhD"/>
    <s v="Widow"/>
    <x v="1"/>
    <n v="47111"/>
    <n v="0"/>
    <n v="1"/>
    <d v="2012-08-09T00:00:00"/>
    <n v="35"/>
    <n v="595"/>
    <n v="71"/>
    <n v="153"/>
    <n v="120"/>
    <n v="112"/>
    <n v="41"/>
    <x v="106"/>
    <n v="2.2309014879752075E-2"/>
    <s v="Wines"/>
    <n v="6"/>
    <n v="3"/>
    <n v="2"/>
    <n v="10"/>
    <n v="9"/>
    <n v="3"/>
    <n v="11"/>
    <n v="0"/>
  </r>
  <r>
    <n v="6566"/>
    <n v="1954"/>
    <n v="71"/>
    <s v="PhD"/>
    <s v="Married"/>
    <x v="1"/>
    <n v="72550"/>
    <n v="1"/>
    <n v="1"/>
    <d v="2012-08-11T00:00:00"/>
    <n v="39"/>
    <n v="826"/>
    <n v="50"/>
    <n v="317"/>
    <n v="50"/>
    <n v="38"/>
    <n v="38"/>
    <x v="107"/>
    <n v="1.7656788421778084E-2"/>
    <s v="Wines"/>
    <n v="9"/>
    <n v="5"/>
    <n v="2"/>
    <n v="12"/>
    <n v="8"/>
    <n v="3"/>
    <n v="11"/>
    <n v="0"/>
  </r>
  <r>
    <n v="8369"/>
    <n v="1987"/>
    <n v="38"/>
    <s v="Graduation"/>
    <s v="Together"/>
    <x v="0"/>
    <n v="18227"/>
    <n v="1"/>
    <n v="0"/>
    <d v="2012-08-11T00:00:00"/>
    <n v="21"/>
    <n v="1"/>
    <n v="2"/>
    <n v="7"/>
    <n v="4"/>
    <n v="3"/>
    <n v="11"/>
    <x v="10"/>
    <n v="9.3268228452296042E-4"/>
    <s v="GoldProds"/>
    <n v="1"/>
    <n v="0"/>
    <n v="1"/>
    <n v="2"/>
    <n v="8"/>
    <n v="3"/>
    <n v="11"/>
    <n v="0"/>
  </r>
  <r>
    <n v="3298"/>
    <n v="1956"/>
    <n v="69"/>
    <s v="Master"/>
    <s v="Married"/>
    <x v="1"/>
    <n v="52973"/>
    <n v="0"/>
    <n v="1"/>
    <d v="2012-08-11T00:00:00"/>
    <n v="92"/>
    <n v="856"/>
    <n v="0"/>
    <n v="76"/>
    <n v="12"/>
    <n v="9"/>
    <n v="199"/>
    <x v="108"/>
    <n v="1.7990296943726048E-2"/>
    <s v="Wines"/>
    <n v="7"/>
    <n v="9"/>
    <n v="6"/>
    <n v="9"/>
    <n v="8"/>
    <n v="3"/>
    <n v="11"/>
    <n v="0"/>
  </r>
  <r>
    <n v="4303"/>
    <n v="1957"/>
    <n v="68"/>
    <s v="PhD"/>
    <s v="Together"/>
    <x v="1"/>
    <n v="6835"/>
    <n v="0"/>
    <n v="1"/>
    <d v="2012-08-12T00:00:00"/>
    <n v="76"/>
    <n v="107"/>
    <n v="2"/>
    <n v="12"/>
    <n v="2"/>
    <n v="2"/>
    <n v="12"/>
    <x v="104"/>
    <n v="1.8288222384784197E-2"/>
    <s v="Wines"/>
    <n v="0"/>
    <n v="0"/>
    <n v="0"/>
    <n v="1"/>
    <n v="20"/>
    <n v="3"/>
    <n v="11"/>
    <n v="0"/>
  </r>
  <r>
    <n v="5564"/>
    <n v="1969"/>
    <n v="56"/>
    <s v="Graduation"/>
    <s v="Together"/>
    <x v="1"/>
    <n v="62882"/>
    <n v="0"/>
    <n v="1"/>
    <d v="2012-09-08T00:00:00"/>
    <n v="26"/>
    <n v="509"/>
    <n v="133"/>
    <n v="497"/>
    <n v="78"/>
    <n v="24"/>
    <n v="97"/>
    <x v="109"/>
    <n v="1.973537737349321E-2"/>
    <s v="Wines"/>
    <n v="2"/>
    <n v="7"/>
    <n v="5"/>
    <n v="6"/>
    <n v="4"/>
    <n v="3"/>
    <n v="11"/>
    <n v="0"/>
  </r>
  <r>
    <n v="3698"/>
    <n v="1983"/>
    <n v="42"/>
    <s v="Graduation"/>
    <s v="Together"/>
    <x v="0"/>
    <n v="78687"/>
    <n v="0"/>
    <n v="0"/>
    <d v="2012-09-08T00:00:00"/>
    <n v="13"/>
    <n v="817"/>
    <n v="185"/>
    <n v="687"/>
    <n v="145"/>
    <n v="55"/>
    <n v="241"/>
    <x v="110"/>
    <n v="2.4006506792735777E-2"/>
    <s v="Wines"/>
    <n v="1"/>
    <n v="4"/>
    <n v="6"/>
    <n v="8"/>
    <n v="2"/>
    <n v="3"/>
    <n v="11"/>
    <n v="1"/>
  </r>
  <r>
    <n v="9733"/>
    <n v="1978"/>
    <n v="47"/>
    <s v="Basic"/>
    <s v="Together"/>
    <x v="0"/>
    <n v="24882"/>
    <n v="1"/>
    <n v="0"/>
    <d v="2012-09-09T00:00:00"/>
    <n v="52"/>
    <n v="1"/>
    <n v="4"/>
    <n v="10"/>
    <n v="29"/>
    <n v="0"/>
    <n v="36"/>
    <x v="51"/>
    <n v="1.7683465959328027E-3"/>
    <s v="GoldProds"/>
    <n v="1"/>
    <n v="1"/>
    <n v="1"/>
    <n v="2"/>
    <n v="6"/>
    <n v="3"/>
    <n v="11"/>
    <n v="0"/>
  </r>
  <r>
    <n v="7342"/>
    <n v="1961"/>
    <n v="64"/>
    <s v="2n Cycle"/>
    <s v="Widow"/>
    <x v="1"/>
    <n v="59184"/>
    <n v="0"/>
    <n v="1"/>
    <d v="2012-09-09T00:00:00"/>
    <n v="6"/>
    <n v="341"/>
    <n v="142"/>
    <n v="113"/>
    <n v="259"/>
    <n v="151"/>
    <n v="66"/>
    <x v="111"/>
    <n v="1.6997837253311707E-2"/>
    <s v="Wines"/>
    <n v="3"/>
    <n v="6"/>
    <n v="6"/>
    <n v="12"/>
    <n v="5"/>
    <n v="3"/>
    <n v="11"/>
    <n v="0"/>
  </r>
  <r>
    <n v="8462"/>
    <n v="1978"/>
    <n v="47"/>
    <s v="Basic"/>
    <s v="Together"/>
    <x v="0"/>
    <n v="24882"/>
    <n v="1"/>
    <n v="0"/>
    <d v="2012-09-09T00:00:00"/>
    <n v="52"/>
    <n v="1"/>
    <n v="4"/>
    <n v="10"/>
    <n v="29"/>
    <n v="0"/>
    <n v="36"/>
    <x v="51"/>
    <n v="1.7683465959328027E-3"/>
    <s v="GoldProds"/>
    <n v="1"/>
    <n v="1"/>
    <n v="1"/>
    <n v="2"/>
    <n v="6"/>
    <n v="3"/>
    <n v="11"/>
    <n v="0"/>
  </r>
  <r>
    <n v="7055"/>
    <n v="1952"/>
    <n v="73"/>
    <s v="PhD"/>
    <s v="Together"/>
    <x v="1"/>
    <n v="61010"/>
    <n v="0"/>
    <n v="1"/>
    <d v="2012-09-10T00:00:00"/>
    <n v="57"/>
    <n v="888"/>
    <n v="0"/>
    <n v="57"/>
    <n v="0"/>
    <n v="0"/>
    <n v="76"/>
    <x v="112"/>
    <n v="1.5489264055072938E-2"/>
    <s v="Wines"/>
    <n v="2"/>
    <n v="8"/>
    <n v="5"/>
    <n v="11"/>
    <n v="5"/>
    <n v="3"/>
    <n v="11"/>
    <n v="0"/>
  </r>
  <r>
    <n v="9909"/>
    <n v="1996"/>
    <n v="29"/>
    <s v="2n Cycle"/>
    <s v="Married"/>
    <x v="2"/>
    <n v="7500"/>
    <n v="0"/>
    <n v="0"/>
    <d v="2012-09-11T00:00:00"/>
    <n v="24"/>
    <n v="3"/>
    <n v="18"/>
    <n v="14"/>
    <n v="15"/>
    <n v="22"/>
    <n v="50"/>
    <x v="113"/>
    <n v="9.5999999999999992E-3"/>
    <s v="GoldProds"/>
    <n v="3"/>
    <n v="3"/>
    <n v="1"/>
    <n v="3"/>
    <n v="9"/>
    <n v="3"/>
    <n v="11"/>
    <n v="1"/>
  </r>
  <r>
    <n v="8213"/>
    <n v="1980"/>
    <n v="45"/>
    <s v="2n Cycle"/>
    <s v="Together"/>
    <x v="0"/>
    <n v="14515"/>
    <n v="1"/>
    <n v="0"/>
    <d v="2012-09-11T00:00:00"/>
    <n v="71"/>
    <n v="6"/>
    <n v="4"/>
    <n v="9"/>
    <n v="6"/>
    <n v="36"/>
    <n v="35"/>
    <x v="17"/>
    <n v="4.2025490871512227E-3"/>
    <s v="Sweet"/>
    <n v="4"/>
    <n v="2"/>
    <n v="2"/>
    <n v="3"/>
    <n v="7"/>
    <n v="3"/>
    <n v="11"/>
    <n v="1"/>
  </r>
  <r>
    <n v="10882"/>
    <n v="1976"/>
    <n v="49"/>
    <s v="Graduation"/>
    <s v="Married"/>
    <x v="0"/>
    <n v="53858"/>
    <n v="0"/>
    <n v="1"/>
    <d v="2012-09-11T00:00:00"/>
    <n v="50"/>
    <n v="407"/>
    <n v="53"/>
    <n v="221"/>
    <n v="58"/>
    <n v="150"/>
    <n v="26"/>
    <x v="114"/>
    <n v="1.6506368598908239E-2"/>
    <s v="Wines"/>
    <n v="4"/>
    <n v="4"/>
    <n v="3"/>
    <n v="6"/>
    <n v="4"/>
    <n v="3"/>
    <n v="11"/>
    <n v="0"/>
  </r>
  <r>
    <n v="10299"/>
    <n v="1969"/>
    <n v="56"/>
    <s v="PhD"/>
    <s v="Single"/>
    <x v="1"/>
    <n v="48240"/>
    <n v="0"/>
    <n v="0"/>
    <d v="2012-09-11T00:00:00"/>
    <n v="73"/>
    <n v="389"/>
    <n v="91"/>
    <n v="248"/>
    <n v="64"/>
    <n v="49"/>
    <n v="41"/>
    <x v="115"/>
    <n v="1.7433665008291875E-2"/>
    <s v="Wines"/>
    <n v="3"/>
    <n v="6"/>
    <n v="3"/>
    <n v="13"/>
    <n v="5"/>
    <n v="3"/>
    <n v="11"/>
    <n v="1"/>
  </r>
  <r>
    <n v="2407"/>
    <n v="1982"/>
    <n v="43"/>
    <s v="Graduation"/>
    <s v="Married"/>
    <x v="0"/>
    <n v="69109"/>
    <n v="0"/>
    <n v="0"/>
    <d v="2012-09-11T00:00:00"/>
    <n v="10"/>
    <n v="823"/>
    <n v="25"/>
    <n v="459"/>
    <n v="124"/>
    <n v="29"/>
    <n v="95"/>
    <x v="116"/>
    <n v="2.112604725867832E-2"/>
    <s v="Wines"/>
    <n v="1"/>
    <n v="6"/>
    <n v="6"/>
    <n v="7"/>
    <n v="4"/>
    <n v="3"/>
    <n v="11"/>
    <n v="1"/>
  </r>
  <r>
    <n v="5289"/>
    <n v="1975"/>
    <n v="50"/>
    <s v="2n Cycle"/>
    <s v="Single"/>
    <x v="0"/>
    <n v="41658"/>
    <n v="1"/>
    <n v="1"/>
    <d v="2012-09-11T00:00:00"/>
    <n v="30"/>
    <n v="8"/>
    <n v="4"/>
    <n v="12"/>
    <n v="15"/>
    <n v="4"/>
    <n v="29"/>
    <x v="63"/>
    <n v="1.0322147006577367E-3"/>
    <s v="GoldProds"/>
    <n v="2"/>
    <n v="1"/>
    <n v="1"/>
    <n v="2"/>
    <n v="4"/>
    <n v="3"/>
    <n v="11"/>
    <n v="0"/>
  </r>
  <r>
    <n v="5636"/>
    <n v="1963"/>
    <n v="62"/>
    <s v="Graduation"/>
    <s v="Single"/>
    <x v="1"/>
    <n v="30983"/>
    <n v="0"/>
    <n v="0"/>
    <d v="2012-09-11T00:00:00"/>
    <n v="50"/>
    <n v="51"/>
    <n v="4"/>
    <n v="50"/>
    <n v="12"/>
    <n v="1"/>
    <n v="49"/>
    <x v="117"/>
    <n v="3.808540167188458E-3"/>
    <s v="Wines"/>
    <n v="1"/>
    <n v="4"/>
    <n v="0"/>
    <n v="3"/>
    <n v="8"/>
    <n v="3"/>
    <n v="11"/>
    <n v="1"/>
  </r>
  <r>
    <n v="9064"/>
    <n v="1982"/>
    <n v="43"/>
    <s v="Graduation"/>
    <s v="Married"/>
    <x v="0"/>
    <n v="69109"/>
    <n v="0"/>
    <n v="0"/>
    <d v="2012-09-11T00:00:00"/>
    <n v="10"/>
    <n v="823"/>
    <n v="25"/>
    <n v="459"/>
    <n v="124"/>
    <n v="29"/>
    <n v="95"/>
    <x v="116"/>
    <n v="2.112604725867832E-2"/>
    <s v="Wines"/>
    <n v="1"/>
    <n v="6"/>
    <n v="6"/>
    <n v="7"/>
    <n v="4"/>
    <n v="3"/>
    <n v="11"/>
    <n v="1"/>
  </r>
  <r>
    <n v="709"/>
    <n v="1952"/>
    <n v="73"/>
    <s v="Graduation"/>
    <s v="Divorced"/>
    <x v="1"/>
    <n v="51537"/>
    <n v="0"/>
    <n v="1"/>
    <d v="2012-09-12T00:00:00"/>
    <n v="27"/>
    <n v="787"/>
    <n v="20"/>
    <n v="204"/>
    <n v="0"/>
    <n v="0"/>
    <n v="92"/>
    <x v="65"/>
    <n v="1.9616974212701553E-2"/>
    <s v="Wines"/>
    <n v="3"/>
    <n v="2"/>
    <n v="2"/>
    <n v="11"/>
    <n v="8"/>
    <n v="3"/>
    <n v="11"/>
    <n v="0"/>
  </r>
  <r>
    <n v="895"/>
    <n v="1948"/>
    <n v="77"/>
    <s v="PhD"/>
    <s v="Married"/>
    <x v="1"/>
    <n v="61467"/>
    <n v="0"/>
    <n v="2"/>
    <d v="2012-09-12T00:00:00"/>
    <n v="69"/>
    <n v="410"/>
    <n v="16"/>
    <n v="114"/>
    <n v="0"/>
    <n v="5"/>
    <n v="49"/>
    <x v="118"/>
    <n v="8.8665462768640086E-3"/>
    <s v="Wines"/>
    <n v="3"/>
    <n v="5"/>
    <n v="2"/>
    <n v="10"/>
    <n v="5"/>
    <n v="3"/>
    <n v="11"/>
    <n v="0"/>
  </r>
  <r>
    <n v="10172"/>
    <n v="1988"/>
    <n v="37"/>
    <s v="Graduation"/>
    <s v="Single"/>
    <x v="0"/>
    <n v="68655"/>
    <n v="0"/>
    <n v="0"/>
    <d v="2012-10-08T00:00:00"/>
    <n v="95"/>
    <n v="456"/>
    <n v="19"/>
    <n v="832"/>
    <n v="75"/>
    <n v="118"/>
    <n v="38"/>
    <x v="119"/>
    <n v="2.1848372296263928E-2"/>
    <s v="MeatProducts"/>
    <n v="1"/>
    <n v="4"/>
    <n v="5"/>
    <n v="11"/>
    <n v="3"/>
    <n v="3"/>
    <n v="11"/>
    <n v="0"/>
  </r>
  <r>
    <n v="6729"/>
    <n v="1988"/>
    <n v="37"/>
    <s v="Graduation"/>
    <s v="Single"/>
    <x v="0"/>
    <n v="68655"/>
    <n v="0"/>
    <n v="0"/>
    <d v="2012-10-08T00:00:00"/>
    <n v="95"/>
    <n v="456"/>
    <n v="19"/>
    <n v="832"/>
    <n v="75"/>
    <n v="118"/>
    <n v="38"/>
    <x v="119"/>
    <n v="2.1848372296263928E-2"/>
    <s v="MeatProducts"/>
    <n v="1"/>
    <n v="4"/>
    <n v="5"/>
    <n v="11"/>
    <n v="3"/>
    <n v="3"/>
    <n v="11"/>
    <n v="0"/>
  </r>
  <r>
    <n v="380"/>
    <n v="1954"/>
    <n v="71"/>
    <s v="Graduation"/>
    <s v="Divorced"/>
    <x v="1"/>
    <n v="64497"/>
    <n v="0"/>
    <n v="1"/>
    <d v="2012-10-09T00:00:00"/>
    <n v="17"/>
    <n v="1170"/>
    <n v="48"/>
    <n v="320"/>
    <n v="42"/>
    <n v="32"/>
    <n v="192"/>
    <x v="120"/>
    <n v="2.4993410546226957E-2"/>
    <s v="Wines"/>
    <n v="5"/>
    <n v="11"/>
    <n v="4"/>
    <n v="9"/>
    <n v="8"/>
    <n v="3"/>
    <n v="11"/>
    <n v="1"/>
  </r>
  <r>
    <n v="8560"/>
    <n v="1992"/>
    <n v="33"/>
    <s v="Graduation"/>
    <s v="Single"/>
    <x v="0"/>
    <n v="48789"/>
    <n v="0"/>
    <n v="0"/>
    <d v="2012-10-09T00:00:00"/>
    <n v="94"/>
    <n v="351"/>
    <n v="16"/>
    <n v="156"/>
    <n v="7"/>
    <n v="5"/>
    <n v="145"/>
    <x v="121"/>
    <n v="1.096558650515485E-2"/>
    <s v="Wines"/>
    <n v="1"/>
    <n v="6"/>
    <n v="4"/>
    <n v="7"/>
    <n v="6"/>
    <n v="3"/>
    <n v="11"/>
    <n v="0"/>
  </r>
  <r>
    <n v="10473"/>
    <n v="1956"/>
    <n v="69"/>
    <s v="PhD"/>
    <s v="Widow"/>
    <x v="1"/>
    <n v="78028"/>
    <n v="0"/>
    <n v="1"/>
    <d v="2012-10-09T00:00:00"/>
    <n v="38"/>
    <n v="158"/>
    <n v="19"/>
    <n v="288"/>
    <n v="25"/>
    <n v="0"/>
    <n v="38"/>
    <x v="122"/>
    <n v="6.279796995950172E-3"/>
    <s v="MeatProducts"/>
    <n v="1"/>
    <n v="6"/>
    <n v="4"/>
    <n v="9"/>
    <n v="7"/>
    <n v="3"/>
    <n v="11"/>
    <n v="1"/>
  </r>
  <r>
    <n v="1970"/>
    <n v="1968"/>
    <n v="57"/>
    <s v="Master"/>
    <s v="Together"/>
    <x v="1"/>
    <n v="34053"/>
    <n v="0"/>
    <n v="1"/>
    <d v="2012-10-09T00:00:00"/>
    <n v="14"/>
    <n v="63"/>
    <n v="0"/>
    <n v="21"/>
    <n v="7"/>
    <n v="0"/>
    <n v="12"/>
    <x v="85"/>
    <n v="2.6723049364226351E-3"/>
    <s v="Wines"/>
    <n v="1"/>
    <n v="3"/>
    <n v="0"/>
    <n v="3"/>
    <n v="8"/>
    <n v="3"/>
    <n v="11"/>
    <n v="0"/>
  </r>
  <r>
    <n v="2569"/>
    <n v="1987"/>
    <n v="38"/>
    <s v="Graduation"/>
    <s v="Married"/>
    <x v="0"/>
    <n v="17323"/>
    <n v="0"/>
    <n v="0"/>
    <d v="2012-10-10T00:00:00"/>
    <n v="38"/>
    <n v="3"/>
    <n v="14"/>
    <n v="17"/>
    <n v="6"/>
    <n v="1"/>
    <n v="5"/>
    <x v="73"/>
    <n v="2.366795589678462E-3"/>
    <s v="MeatProducts"/>
    <n v="1"/>
    <n v="1"/>
    <n v="0"/>
    <n v="3"/>
    <n v="8"/>
    <n v="3"/>
    <n v="11"/>
    <n v="0"/>
  </r>
  <r>
    <n v="5710"/>
    <n v="1970"/>
    <n v="55"/>
    <s v="Graduation"/>
    <s v="Together"/>
    <x v="1"/>
    <n v="40548"/>
    <n v="0"/>
    <n v="1"/>
    <d v="2012-10-10T00:00:00"/>
    <n v="31"/>
    <n v="110"/>
    <n v="0"/>
    <n v="5"/>
    <n v="2"/>
    <n v="0"/>
    <n v="3"/>
    <x v="79"/>
    <n v="2.8854690736904408E-3"/>
    <s v="Wines"/>
    <n v="2"/>
    <n v="2"/>
    <n v="1"/>
    <n v="4"/>
    <n v="5"/>
    <n v="3"/>
    <n v="11"/>
    <n v="0"/>
  </r>
  <r>
    <n v="10264"/>
    <n v="1979"/>
    <n v="46"/>
    <s v="Graduation"/>
    <s v="Divorced"/>
    <x v="0"/>
    <n v="15287"/>
    <n v="1"/>
    <n v="0"/>
    <d v="2012-10-10T00:00:00"/>
    <n v="60"/>
    <n v="1"/>
    <n v="2"/>
    <n v="8"/>
    <n v="4"/>
    <n v="3"/>
    <n v="13"/>
    <x v="66"/>
    <n v="1.1774710538365932E-3"/>
    <s v="GoldProds"/>
    <n v="2"/>
    <n v="1"/>
    <n v="1"/>
    <n v="2"/>
    <n v="7"/>
    <n v="3"/>
    <n v="11"/>
    <n v="1"/>
  </r>
  <r>
    <n v="9286"/>
    <n v="1960"/>
    <n v="65"/>
    <s v="Master"/>
    <s v="Together"/>
    <x v="1"/>
    <n v="83151"/>
    <n v="0"/>
    <n v="0"/>
    <d v="2012-10-10T00:00:00"/>
    <n v="93"/>
    <n v="407"/>
    <n v="28"/>
    <n v="100"/>
    <n v="120"/>
    <n v="74"/>
    <n v="18"/>
    <x v="123"/>
    <n v="8.7671825955189953E-3"/>
    <s v="Wines"/>
    <n v="1"/>
    <n v="5"/>
    <n v="9"/>
    <n v="4"/>
    <n v="3"/>
    <n v="3"/>
    <n v="11"/>
    <n v="0"/>
  </r>
  <r>
    <n v="234"/>
    <n v="1979"/>
    <n v="46"/>
    <s v="Graduation"/>
    <s v="Divorced"/>
    <x v="0"/>
    <n v="15287"/>
    <n v="1"/>
    <n v="0"/>
    <d v="2012-10-10T00:00:00"/>
    <n v="60"/>
    <n v="1"/>
    <n v="2"/>
    <n v="8"/>
    <n v="4"/>
    <n v="3"/>
    <n v="13"/>
    <x v="66"/>
    <n v="1.1774710538365932E-3"/>
    <s v="GoldProds"/>
    <n v="2"/>
    <n v="1"/>
    <n v="1"/>
    <n v="2"/>
    <n v="7"/>
    <n v="3"/>
    <n v="11"/>
    <n v="1"/>
  </r>
  <r>
    <n v="7431"/>
    <n v="1991"/>
    <n v="34"/>
    <s v="PhD"/>
    <s v="Single"/>
    <x v="0"/>
    <n v="68126"/>
    <n v="0"/>
    <n v="0"/>
    <d v="2012-10-11T00:00:00"/>
    <n v="40"/>
    <n v="1332"/>
    <n v="17"/>
    <n v="311"/>
    <n v="23"/>
    <n v="51"/>
    <n v="86"/>
    <x v="124"/>
    <n v="2.5452837389542907E-2"/>
    <s v="Wines"/>
    <n v="1"/>
    <n v="7"/>
    <n v="4"/>
    <n v="5"/>
    <n v="9"/>
    <n v="3"/>
    <n v="11"/>
    <n v="1"/>
  </r>
  <r>
    <n v="624"/>
    <n v="1984"/>
    <n v="41"/>
    <s v="Master"/>
    <s v="Single"/>
    <x v="0"/>
    <n v="18890"/>
    <n v="0"/>
    <n v="0"/>
    <d v="2012-10-11T00:00:00"/>
    <n v="5"/>
    <n v="6"/>
    <n v="4"/>
    <n v="1"/>
    <n v="7"/>
    <n v="2"/>
    <n v="15"/>
    <x v="97"/>
    <n v="1.0587612493382743E-3"/>
    <s v="GoldProds"/>
    <n v="1"/>
    <n v="0"/>
    <n v="1"/>
    <n v="2"/>
    <n v="6"/>
    <n v="3"/>
    <n v="11"/>
    <n v="1"/>
  </r>
  <r>
    <n v="5966"/>
    <n v="1974"/>
    <n v="51"/>
    <s v="PhD"/>
    <s v="Married"/>
    <x v="1"/>
    <n v="45207"/>
    <n v="1"/>
    <n v="1"/>
    <d v="2012-10-11T00:00:00"/>
    <n v="64"/>
    <n v="203"/>
    <n v="0"/>
    <n v="10"/>
    <n v="0"/>
    <n v="0"/>
    <n v="2"/>
    <x v="125"/>
    <n v="4.7116596987192248E-3"/>
    <s v="Wines"/>
    <n v="5"/>
    <n v="3"/>
    <n v="1"/>
    <n v="6"/>
    <n v="6"/>
    <n v="3"/>
    <n v="11"/>
    <n v="0"/>
  </r>
  <r>
    <n v="11121"/>
    <n v="1981"/>
    <n v="44"/>
    <s v="Graduation"/>
    <s v="Married"/>
    <x v="0"/>
    <n v="19419"/>
    <n v="1"/>
    <n v="0"/>
    <d v="2012-10-11T00:00:00"/>
    <n v="76"/>
    <n v="2"/>
    <n v="14"/>
    <n v="28"/>
    <n v="16"/>
    <n v="3"/>
    <n v="7"/>
    <x v="84"/>
    <n v="3.2442453267418508E-3"/>
    <s v="MeatProducts"/>
    <n v="4"/>
    <n v="4"/>
    <n v="0"/>
    <n v="3"/>
    <n v="9"/>
    <n v="3"/>
    <n v="11"/>
    <n v="0"/>
  </r>
  <r>
    <n v="7396"/>
    <n v="1966"/>
    <n v="59"/>
    <s v="Graduation"/>
    <s v="Married"/>
    <x v="1"/>
    <n v="80398"/>
    <n v="0"/>
    <n v="0"/>
    <d v="2012-10-11T00:00:00"/>
    <n v="92"/>
    <n v="342"/>
    <n v="51"/>
    <n v="936"/>
    <n v="207"/>
    <n v="35"/>
    <n v="26"/>
    <x v="126"/>
    <n v="1.9540287071817708E-2"/>
    <s v="MeatProducts"/>
    <n v="1"/>
    <n v="5"/>
    <n v="8"/>
    <n v="12"/>
    <n v="3"/>
    <n v="3"/>
    <n v="11"/>
    <n v="0"/>
  </r>
  <r>
    <n v="5544"/>
    <n v="1970"/>
    <n v="55"/>
    <s v="Graduation"/>
    <s v="Single"/>
    <x v="1"/>
    <n v="67384"/>
    <n v="0"/>
    <n v="1"/>
    <d v="2012-10-11T00:00:00"/>
    <n v="32"/>
    <n v="957"/>
    <n v="40"/>
    <n v="175"/>
    <n v="158"/>
    <n v="53"/>
    <n v="107"/>
    <x v="127"/>
    <n v="2.0524160037991214E-2"/>
    <s v="Wines"/>
    <n v="2"/>
    <n v="7"/>
    <n v="8"/>
    <n v="5"/>
    <n v="5"/>
    <n v="3"/>
    <n v="11"/>
    <n v="0"/>
  </r>
  <r>
    <n v="10490"/>
    <n v="1969"/>
    <n v="56"/>
    <s v="PhD"/>
    <s v="Married"/>
    <x v="1"/>
    <n v="51039"/>
    <n v="1"/>
    <n v="1"/>
    <d v="2012-10-12T00:00:00"/>
    <n v="11"/>
    <n v="100"/>
    <n v="64"/>
    <n v="79"/>
    <n v="65"/>
    <n v="0"/>
    <n v="109"/>
    <x v="128"/>
    <n v="6.0346009913987341E-3"/>
    <s v="GoldProds"/>
    <n v="2"/>
    <n v="6"/>
    <n v="2"/>
    <n v="4"/>
    <n v="7"/>
    <n v="3"/>
    <n v="11"/>
    <n v="0"/>
  </r>
  <r>
    <n v="7393"/>
    <n v="1978"/>
    <n v="47"/>
    <s v="Graduation"/>
    <s v="Together"/>
    <x v="0"/>
    <n v="41580"/>
    <n v="1"/>
    <n v="1"/>
    <d v="2012-10-12T00:00:00"/>
    <n v="15"/>
    <n v="56"/>
    <n v="5"/>
    <n v="24"/>
    <n v="4"/>
    <n v="0"/>
    <n v="3"/>
    <x v="129"/>
    <n v="2.1404521404521405E-3"/>
    <s v="Wines"/>
    <n v="3"/>
    <n v="2"/>
    <n v="1"/>
    <n v="3"/>
    <n v="5"/>
    <n v="3"/>
    <n v="11"/>
    <n v="0"/>
  </r>
  <r>
    <n v="4114"/>
    <n v="1964"/>
    <n v="61"/>
    <s v="Master"/>
    <s v="Married"/>
    <x v="1"/>
    <n v="79143"/>
    <n v="0"/>
    <n v="0"/>
    <d v="2012-11-08T00:00:00"/>
    <n v="2"/>
    <n v="650"/>
    <n v="37"/>
    <n v="780"/>
    <n v="27"/>
    <n v="167"/>
    <n v="32"/>
    <x v="130"/>
    <n v="2.0987326737677368E-2"/>
    <s v="MeatProducts"/>
    <n v="1"/>
    <n v="6"/>
    <n v="9"/>
    <n v="13"/>
    <n v="3"/>
    <n v="3"/>
    <n v="11"/>
    <n v="0"/>
  </r>
  <r>
    <n v="4012"/>
    <n v="1972"/>
    <n v="53"/>
    <s v="PhD"/>
    <s v="Together"/>
    <x v="1"/>
    <n v="62220"/>
    <n v="0"/>
    <n v="1"/>
    <d v="2012-11-08T00:00:00"/>
    <n v="55"/>
    <n v="799"/>
    <n v="12"/>
    <n v="375"/>
    <n v="16"/>
    <n v="12"/>
    <n v="12"/>
    <x v="5"/>
    <n v="1.9511411121825778E-2"/>
    <s v="Wines"/>
    <n v="5"/>
    <n v="7"/>
    <n v="6"/>
    <n v="5"/>
    <n v="6"/>
    <n v="3"/>
    <n v="11"/>
    <n v="1"/>
  </r>
  <r>
    <n v="1092"/>
    <n v="1980"/>
    <n v="45"/>
    <s v="Graduation"/>
    <s v="Married"/>
    <x v="0"/>
    <n v="61014"/>
    <n v="0"/>
    <n v="1"/>
    <d v="2012-11-08T00:00:00"/>
    <n v="17"/>
    <n v="269"/>
    <n v="129"/>
    <n v="495"/>
    <n v="182"/>
    <n v="43"/>
    <n v="29"/>
    <x v="131"/>
    <n v="1.8323663421509817E-2"/>
    <s v="MeatProducts"/>
    <n v="4"/>
    <n v="9"/>
    <n v="3"/>
    <n v="4"/>
    <n v="7"/>
    <n v="3"/>
    <n v="11"/>
    <n v="0"/>
  </r>
  <r>
    <n v="1402"/>
    <n v="1954"/>
    <n v="71"/>
    <s v="Master"/>
    <s v="Married"/>
    <x v="1"/>
    <n v="66991"/>
    <n v="0"/>
    <n v="0"/>
    <d v="2012-11-09T00:00:00"/>
    <n v="1"/>
    <n v="496"/>
    <n v="36"/>
    <n v="460"/>
    <n v="189"/>
    <n v="60"/>
    <n v="12"/>
    <x v="109"/>
    <n v="1.8524876475944529E-2"/>
    <s v="Wines"/>
    <n v="3"/>
    <n v="4"/>
    <n v="8"/>
    <n v="6"/>
    <n v="3"/>
    <n v="3"/>
    <n v="11"/>
    <n v="0"/>
  </r>
  <r>
    <n v="5331"/>
    <n v="1977"/>
    <n v="48"/>
    <s v="Graduation"/>
    <s v="Married"/>
    <x v="0"/>
    <n v="74985"/>
    <n v="0"/>
    <n v="0"/>
    <d v="2012-11-09T00:00:00"/>
    <n v="8"/>
    <n v="587"/>
    <n v="51"/>
    <n v="898"/>
    <n v="247"/>
    <n v="0"/>
    <n v="86"/>
    <x v="132"/>
    <n v="2.3778088951123558E-2"/>
    <s v="MeatProducts"/>
    <n v="1"/>
    <n v="3"/>
    <n v="6"/>
    <n v="7"/>
    <n v="2"/>
    <n v="3"/>
    <n v="11"/>
    <n v="0"/>
  </r>
  <r>
    <n v="4095"/>
    <n v="1971"/>
    <n v="54"/>
    <s v="Graduation"/>
    <s v="Married"/>
    <x v="1"/>
    <n v="37150"/>
    <n v="1"/>
    <n v="0"/>
    <d v="2012-11-09T00:00:00"/>
    <n v="80"/>
    <n v="167"/>
    <n v="37"/>
    <n v="64"/>
    <n v="49"/>
    <n v="34"/>
    <n v="116"/>
    <x v="133"/>
    <n v="9.4481830417227457E-3"/>
    <s v="Wines"/>
    <n v="8"/>
    <n v="4"/>
    <n v="3"/>
    <n v="6"/>
    <n v="7"/>
    <n v="3"/>
    <n v="11"/>
    <n v="0"/>
  </r>
  <r>
    <n v="5667"/>
    <n v="1964"/>
    <n v="61"/>
    <s v="PhD"/>
    <s v="Married"/>
    <x v="1"/>
    <n v="60896"/>
    <n v="0"/>
    <n v="1"/>
    <d v="2012-11-10T00:00:00"/>
    <n v="90"/>
    <n v="1013"/>
    <n v="30"/>
    <n v="399"/>
    <n v="60"/>
    <n v="46"/>
    <n v="153"/>
    <x v="134"/>
    <n v="2.5420388859695216E-2"/>
    <s v="Wines"/>
    <n v="3"/>
    <n v="9"/>
    <n v="10"/>
    <n v="4"/>
    <n v="6"/>
    <n v="3"/>
    <n v="11"/>
    <n v="1"/>
  </r>
  <r>
    <n v="1245"/>
    <n v="1966"/>
    <n v="59"/>
    <s v="Graduation"/>
    <s v="Single"/>
    <x v="1"/>
    <n v="63810"/>
    <n v="0"/>
    <n v="1"/>
    <d v="2012-11-11T00:00:00"/>
    <n v="45"/>
    <n v="977"/>
    <n v="12"/>
    <n v="253"/>
    <n v="16"/>
    <n v="12"/>
    <n v="101"/>
    <x v="28"/>
    <n v="1.9902836545995926E-2"/>
    <s v="Wines"/>
    <n v="4"/>
    <n v="4"/>
    <n v="3"/>
    <n v="12"/>
    <n v="8"/>
    <n v="3"/>
    <n v="11"/>
    <n v="0"/>
  </r>
  <r>
    <n v="2561"/>
    <n v="1966"/>
    <n v="59"/>
    <s v="Graduation"/>
    <s v="Single"/>
    <x v="1"/>
    <n v="63810"/>
    <n v="0"/>
    <n v="1"/>
    <d v="2012-11-11T00:00:00"/>
    <n v="45"/>
    <n v="977"/>
    <n v="12"/>
    <n v="253"/>
    <n v="16"/>
    <n v="12"/>
    <n v="101"/>
    <x v="28"/>
    <n v="1.9902836545995926E-2"/>
    <s v="Wines"/>
    <n v="4"/>
    <n v="4"/>
    <n v="3"/>
    <n v="12"/>
    <n v="8"/>
    <n v="3"/>
    <n v="11"/>
    <n v="0"/>
  </r>
  <r>
    <n v="3887"/>
    <n v="1970"/>
    <n v="55"/>
    <s v="Graduation"/>
    <s v="Single"/>
    <x v="1"/>
    <n v="27242"/>
    <n v="1"/>
    <n v="0"/>
    <d v="2012-11-11T00:00:00"/>
    <n v="2"/>
    <n v="3"/>
    <n v="17"/>
    <n v="26"/>
    <n v="20"/>
    <n v="1"/>
    <n v="39"/>
    <x v="135"/>
    <n v="2.4594376330665884E-3"/>
    <s v="GoldProds"/>
    <n v="2"/>
    <n v="2"/>
    <n v="0"/>
    <n v="3"/>
    <n v="9"/>
    <n v="3"/>
    <n v="11"/>
    <n v="1"/>
  </r>
  <r>
    <n v="6682"/>
    <n v="1973"/>
    <n v="52"/>
    <s v="Basic"/>
    <s v="Married"/>
    <x v="1"/>
    <n v="18978"/>
    <n v="1"/>
    <n v="0"/>
    <d v="2012-11-12T00:00:00"/>
    <n v="41"/>
    <n v="2"/>
    <n v="8"/>
    <n v="1"/>
    <n v="4"/>
    <n v="7"/>
    <n v="15"/>
    <x v="136"/>
    <n v="1.1592370112762146E-3"/>
    <s v="GoldProds"/>
    <n v="1"/>
    <n v="1"/>
    <n v="0"/>
    <n v="3"/>
    <n v="8"/>
    <n v="3"/>
    <n v="11"/>
    <n v="0"/>
  </r>
  <r>
    <n v="7998"/>
    <n v="1958"/>
    <n v="67"/>
    <s v="Graduation"/>
    <s v="Together"/>
    <x v="1"/>
    <n v="28087"/>
    <n v="1"/>
    <n v="1"/>
    <d v="2012-11-12T00:00:00"/>
    <n v="77"/>
    <n v="53"/>
    <n v="8"/>
    <n v="17"/>
    <n v="13"/>
    <n v="0"/>
    <n v="21"/>
    <x v="85"/>
    <n v="3.2399330651190941E-3"/>
    <s v="Wines"/>
    <n v="3"/>
    <n v="2"/>
    <n v="2"/>
    <n v="2"/>
    <n v="7"/>
    <n v="3"/>
    <n v="11"/>
    <n v="0"/>
  </r>
  <r>
    <n v="6050"/>
    <n v="1975"/>
    <n v="50"/>
    <s v="2n Cycle"/>
    <s v="Married"/>
    <x v="0"/>
    <n v="57036"/>
    <n v="0"/>
    <n v="1"/>
    <d v="2012-11-12T00:00:00"/>
    <n v="33"/>
    <n v="1171"/>
    <n v="43"/>
    <n v="219"/>
    <n v="19"/>
    <n v="14"/>
    <n v="47"/>
    <x v="137"/>
    <n v="2.5703064731047057E-2"/>
    <s v="Wines"/>
    <n v="4"/>
    <n v="6"/>
    <n v="3"/>
    <n v="13"/>
    <n v="9"/>
    <n v="3"/>
    <n v="11"/>
    <n v="0"/>
  </r>
  <r>
    <n v="4702"/>
    <n v="1964"/>
    <n v="61"/>
    <s v="Graduation"/>
    <s v="Single"/>
    <x v="1"/>
    <n v="61839"/>
    <n v="0"/>
    <n v="0"/>
    <d v="2012-12-08T00:00:00"/>
    <n v="20"/>
    <n v="1000"/>
    <n v="155"/>
    <n v="379"/>
    <n v="224"/>
    <n v="17"/>
    <n v="120"/>
    <x v="138"/>
    <n v="2.8703568945164053E-2"/>
    <s v="Wines"/>
    <n v="1"/>
    <n v="4"/>
    <n v="8"/>
    <n v="4"/>
    <n v="8"/>
    <n v="3"/>
    <n v="11"/>
    <n v="0"/>
  </r>
  <r>
    <n v="6661"/>
    <n v="1974"/>
    <n v="51"/>
    <s v="Graduation"/>
    <s v="Married"/>
    <x v="1"/>
    <n v="67445"/>
    <n v="0"/>
    <n v="1"/>
    <d v="2012-12-08T00:00:00"/>
    <n v="63"/>
    <n v="757"/>
    <n v="80"/>
    <n v="217"/>
    <n v="29"/>
    <n v="80"/>
    <n v="11"/>
    <x v="139"/>
    <n v="1.724368003558455E-2"/>
    <s v="Wines"/>
    <n v="5"/>
    <n v="9"/>
    <n v="6"/>
    <n v="12"/>
    <n v="6"/>
    <n v="3"/>
    <n v="11"/>
    <n v="0"/>
  </r>
  <r>
    <n v="7922"/>
    <n v="1951"/>
    <n v="74"/>
    <s v="PhD"/>
    <s v="Single"/>
    <x v="1"/>
    <n v="64950"/>
    <n v="0"/>
    <n v="1"/>
    <d v="2012-12-08T00:00:00"/>
    <n v="29"/>
    <n v="819"/>
    <n v="0"/>
    <n v="72"/>
    <n v="12"/>
    <n v="0"/>
    <n v="63"/>
    <x v="140"/>
    <n v="1.3903002309468821E-2"/>
    <s v="Wines"/>
    <n v="2"/>
    <n v="11"/>
    <n v="2"/>
    <n v="10"/>
    <n v="7"/>
    <n v="3"/>
    <n v="11"/>
    <n v="0"/>
  </r>
  <r>
    <n v="5462"/>
    <n v="1974"/>
    <n v="51"/>
    <s v="Graduation"/>
    <s v="Married"/>
    <x v="1"/>
    <n v="67445"/>
    <n v="0"/>
    <n v="1"/>
    <d v="2012-12-08T00:00:00"/>
    <n v="63"/>
    <n v="757"/>
    <n v="80"/>
    <n v="217"/>
    <n v="29"/>
    <n v="80"/>
    <n v="11"/>
    <x v="139"/>
    <n v="1.724368003558455E-2"/>
    <s v="Wines"/>
    <n v="5"/>
    <n v="9"/>
    <n v="6"/>
    <n v="12"/>
    <n v="6"/>
    <n v="3"/>
    <n v="11"/>
    <n v="0"/>
  </r>
  <r>
    <n v="10897"/>
    <n v="1974"/>
    <n v="51"/>
    <s v="Graduation"/>
    <s v="Married"/>
    <x v="1"/>
    <n v="67445"/>
    <n v="0"/>
    <n v="1"/>
    <d v="2012-12-08T00:00:00"/>
    <n v="63"/>
    <n v="757"/>
    <n v="80"/>
    <n v="217"/>
    <n v="29"/>
    <n v="80"/>
    <n v="11"/>
    <x v="139"/>
    <n v="1.724368003558455E-2"/>
    <s v="Wines"/>
    <n v="5"/>
    <n v="9"/>
    <n v="6"/>
    <n v="12"/>
    <n v="6"/>
    <n v="3"/>
    <n v="11"/>
    <n v="0"/>
  </r>
  <r>
    <n v="8720"/>
    <n v="1978"/>
    <n v="47"/>
    <s v="2n Cycle"/>
    <s v="Together"/>
    <x v="0"/>
    <s v="NILL"/>
    <n v="0"/>
    <n v="0"/>
    <d v="2012-12-08T00:00:00"/>
    <n v="53"/>
    <n v="32"/>
    <n v="2"/>
    <n v="1607"/>
    <n v="12"/>
    <n v="4"/>
    <n v="22"/>
    <x v="141"/>
    <e v="#VALUE!"/>
    <s v="MeatProducts"/>
    <n v="0"/>
    <n v="0"/>
    <n v="0"/>
    <n v="1"/>
    <n v="0"/>
    <n v="3"/>
    <n v="11"/>
    <n v="0"/>
  </r>
  <r>
    <n v="8717"/>
    <n v="1975"/>
    <n v="50"/>
    <s v="PhD"/>
    <s v="Married"/>
    <x v="0"/>
    <n v="80427"/>
    <n v="0"/>
    <n v="1"/>
    <d v="2012-12-09T00:00:00"/>
    <n v="56"/>
    <n v="1149"/>
    <n v="71"/>
    <n v="449"/>
    <n v="69"/>
    <n v="71"/>
    <n v="26"/>
    <x v="142"/>
    <n v="2.2492446566451565E-2"/>
    <s v="Wines"/>
    <n v="1"/>
    <n v="11"/>
    <n v="8"/>
    <n v="8"/>
    <n v="5"/>
    <n v="3"/>
    <n v="11"/>
    <n v="0"/>
  </r>
  <r>
    <n v="10151"/>
    <n v="1960"/>
    <n v="65"/>
    <s v="Graduation"/>
    <s v="Divorced"/>
    <x v="1"/>
    <n v="62204"/>
    <n v="0"/>
    <n v="2"/>
    <d v="2012-12-09T00:00:00"/>
    <n v="38"/>
    <n v="317"/>
    <n v="46"/>
    <n v="247"/>
    <n v="151"/>
    <n v="46"/>
    <n v="139"/>
    <x v="92"/>
    <n v="1.2973442222365121E-2"/>
    <s v="Wines"/>
    <n v="1"/>
    <n v="4"/>
    <n v="5"/>
    <n v="12"/>
    <n v="3"/>
    <n v="3"/>
    <n v="11"/>
    <n v="0"/>
  </r>
  <r>
    <n v="8692"/>
    <n v="1952"/>
    <n v="73"/>
    <s v="Graduation"/>
    <s v="Together"/>
    <x v="1"/>
    <n v="43462"/>
    <n v="1"/>
    <n v="1"/>
    <d v="2012-12-09T00:00:00"/>
    <n v="50"/>
    <n v="90"/>
    <n v="17"/>
    <n v="97"/>
    <n v="15"/>
    <n v="6"/>
    <n v="15"/>
    <x v="143"/>
    <n v="5.1769361741291244E-3"/>
    <s v="MeatProducts"/>
    <n v="6"/>
    <n v="4"/>
    <n v="1"/>
    <n v="5"/>
    <n v="8"/>
    <n v="3"/>
    <n v="11"/>
    <n v="0"/>
  </r>
  <r>
    <n v="6818"/>
    <n v="1974"/>
    <n v="51"/>
    <s v="Graduation"/>
    <s v="Married"/>
    <x v="1"/>
    <n v="44989"/>
    <n v="0"/>
    <n v="1"/>
    <d v="2012-12-09T00:00:00"/>
    <n v="26"/>
    <n v="98"/>
    <n v="0"/>
    <n v="106"/>
    <n v="49"/>
    <n v="10"/>
    <n v="106"/>
    <x v="101"/>
    <n v="5.845873435728734E-3"/>
    <s v="MeatProducts"/>
    <n v="5"/>
    <n v="5"/>
    <n v="1"/>
    <n v="5"/>
    <n v="6"/>
    <n v="3"/>
    <n v="11"/>
    <n v="0"/>
  </r>
  <r>
    <n v="9204"/>
    <n v="1970"/>
    <n v="55"/>
    <s v="Graduation"/>
    <s v="Widow"/>
    <x v="1"/>
    <n v="66731"/>
    <n v="0"/>
    <n v="1"/>
    <d v="2012-12-09T00:00:00"/>
    <n v="33"/>
    <n v="371"/>
    <n v="159"/>
    <n v="194"/>
    <n v="58"/>
    <n v="106"/>
    <n v="141"/>
    <x v="144"/>
    <n v="1.3307158591958759E-2"/>
    <s v="Wines"/>
    <n v="4"/>
    <n v="4"/>
    <n v="3"/>
    <n v="6"/>
    <n v="3"/>
    <n v="3"/>
    <n v="11"/>
    <n v="0"/>
  </r>
  <r>
    <n v="9826"/>
    <n v="1972"/>
    <n v="53"/>
    <s v="PhD"/>
    <s v="Single"/>
    <x v="1"/>
    <n v="86857"/>
    <n v="0"/>
    <n v="0"/>
    <d v="2012-12-09T00:00:00"/>
    <n v="96"/>
    <n v="899"/>
    <n v="102"/>
    <n v="838"/>
    <n v="133"/>
    <n v="102"/>
    <n v="40"/>
    <x v="145"/>
    <n v="2.387832874725123E-2"/>
    <s v="Wines"/>
    <n v="1"/>
    <n v="5"/>
    <n v="6"/>
    <n v="10"/>
    <n v="2"/>
    <n v="3"/>
    <n v="11"/>
    <n v="1"/>
  </r>
  <r>
    <n v="5830"/>
    <n v="1972"/>
    <n v="53"/>
    <s v="PhD"/>
    <s v="Single"/>
    <x v="1"/>
    <n v="86857"/>
    <n v="0"/>
    <n v="0"/>
    <d v="2012-12-09T00:00:00"/>
    <n v="96"/>
    <n v="899"/>
    <n v="102"/>
    <n v="838"/>
    <n v="133"/>
    <n v="102"/>
    <n v="40"/>
    <x v="145"/>
    <n v="2.387832874725123E-2"/>
    <s v="Wines"/>
    <n v="1"/>
    <n v="5"/>
    <n v="6"/>
    <n v="10"/>
    <n v="2"/>
    <n v="3"/>
    <n v="11"/>
    <n v="1"/>
  </r>
  <r>
    <n v="4415"/>
    <n v="1961"/>
    <n v="64"/>
    <s v="Graduation"/>
    <s v="Married"/>
    <x v="1"/>
    <n v="16860"/>
    <n v="1"/>
    <n v="1"/>
    <d v="2012-12-09T00:00:00"/>
    <n v="19"/>
    <n v="10"/>
    <n v="4"/>
    <n v="4"/>
    <n v="3"/>
    <n v="3"/>
    <n v="14"/>
    <x v="146"/>
    <n v="1.4234875444839859E-3"/>
    <s v="GoldProds"/>
    <n v="3"/>
    <n v="1"/>
    <n v="1"/>
    <n v="3"/>
    <n v="7"/>
    <n v="3"/>
    <n v="11"/>
    <n v="0"/>
  </r>
  <r>
    <n v="7807"/>
    <n v="1974"/>
    <n v="51"/>
    <s v="Graduation"/>
    <s v="Married"/>
    <x v="1"/>
    <n v="44989"/>
    <n v="0"/>
    <n v="1"/>
    <d v="2012-12-09T00:00:00"/>
    <n v="26"/>
    <n v="98"/>
    <n v="0"/>
    <n v="106"/>
    <n v="49"/>
    <n v="10"/>
    <n v="106"/>
    <x v="101"/>
    <n v="5.845873435728734E-3"/>
    <s v="MeatProducts"/>
    <n v="5"/>
    <n v="5"/>
    <n v="1"/>
    <n v="5"/>
    <n v="6"/>
    <n v="3"/>
    <n v="11"/>
    <n v="0"/>
  </r>
  <r>
    <n v="7872"/>
    <n v="1975"/>
    <n v="50"/>
    <s v="PhD"/>
    <s v="Married"/>
    <x v="0"/>
    <n v="86836"/>
    <n v="0"/>
    <n v="0"/>
    <d v="2012-12-09T00:00:00"/>
    <n v="7"/>
    <n v="179"/>
    <n v="21"/>
    <n v="273"/>
    <n v="0"/>
    <n v="21"/>
    <n v="63"/>
    <x v="147"/>
    <n v="5.6888847943249348E-3"/>
    <s v="MeatProducts"/>
    <n v="1"/>
    <n v="6"/>
    <n v="10"/>
    <n v="6"/>
    <n v="5"/>
    <n v="3"/>
    <n v="11"/>
    <n v="1"/>
  </r>
  <r>
    <n v="8832"/>
    <n v="1976"/>
    <n v="49"/>
    <s v="Master"/>
    <s v="Together"/>
    <x v="0"/>
    <n v="37509"/>
    <n v="1"/>
    <n v="0"/>
    <d v="2012-12-09T00:00:00"/>
    <n v="24"/>
    <n v="37"/>
    <n v="5"/>
    <n v="56"/>
    <n v="12"/>
    <n v="8"/>
    <n v="5"/>
    <x v="117"/>
    <n v="3.1459116478711776E-3"/>
    <s v="MeatProducts"/>
    <n v="2"/>
    <n v="3"/>
    <n v="0"/>
    <n v="4"/>
    <n v="7"/>
    <n v="3"/>
    <n v="11"/>
    <n v="0"/>
  </r>
  <r>
    <n v="7503"/>
    <n v="1976"/>
    <n v="49"/>
    <s v="Graduation"/>
    <s v="Single"/>
    <x v="0"/>
    <n v="75825"/>
    <n v="0"/>
    <n v="0"/>
    <d v="2012-12-10T00:00:00"/>
    <n v="40"/>
    <n v="1032"/>
    <n v="105"/>
    <n v="779"/>
    <n v="137"/>
    <n v="105"/>
    <n v="51"/>
    <x v="148"/>
    <n v="2.846027035938015E-2"/>
    <s v="Wines"/>
    <n v="0"/>
    <n v="5"/>
    <n v="8"/>
    <n v="9"/>
    <n v="4"/>
    <n v="3"/>
    <n v="11"/>
    <n v="1"/>
  </r>
  <r>
    <n v="3710"/>
    <n v="1984"/>
    <n v="41"/>
    <s v="PhD"/>
    <s v="Single"/>
    <x v="0"/>
    <n v="39684"/>
    <n v="1"/>
    <n v="0"/>
    <d v="2012-12-10T00:00:00"/>
    <n v="41"/>
    <n v="19"/>
    <n v="0"/>
    <n v="35"/>
    <n v="6"/>
    <n v="4"/>
    <n v="17"/>
    <x v="149"/>
    <n v="1.6127406511440379E-3"/>
    <s v="MeatProducts"/>
    <n v="2"/>
    <n v="2"/>
    <n v="1"/>
    <n v="2"/>
    <n v="7"/>
    <n v="3"/>
    <n v="11"/>
    <n v="1"/>
  </r>
  <r>
    <n v="7011"/>
    <n v="1973"/>
    <n v="52"/>
    <s v="Graduation"/>
    <s v="Married"/>
    <x v="1"/>
    <n v="33471"/>
    <n v="1"/>
    <n v="0"/>
    <d v="2012-12-10T00:00:00"/>
    <n v="47"/>
    <n v="43"/>
    <n v="2"/>
    <n v="27"/>
    <n v="0"/>
    <n v="9"/>
    <n v="12"/>
    <x v="150"/>
    <n v="2.4200053777897286E-3"/>
    <s v="Wines"/>
    <n v="3"/>
    <n v="3"/>
    <n v="0"/>
    <n v="4"/>
    <n v="7"/>
    <n v="3"/>
    <n v="11"/>
    <n v="0"/>
  </r>
  <r>
    <n v="6613"/>
    <n v="1970"/>
    <n v="55"/>
    <s v="Master"/>
    <s v="Married"/>
    <x v="1"/>
    <n v="44511"/>
    <n v="1"/>
    <n v="0"/>
    <d v="2012-12-10T00:00:00"/>
    <n v="39"/>
    <n v="513"/>
    <n v="7"/>
    <n v="133"/>
    <n v="46"/>
    <n v="14"/>
    <n v="14"/>
    <x v="151"/>
    <n v="1.6018512277863897E-2"/>
    <s v="Wines"/>
    <n v="6"/>
    <n v="8"/>
    <n v="4"/>
    <n v="8"/>
    <n v="8"/>
    <n v="3"/>
    <n v="11"/>
    <n v="0"/>
  </r>
  <r>
    <n v="3661"/>
    <n v="1995"/>
    <n v="30"/>
    <s v="2n Cycle"/>
    <s v="Single"/>
    <x v="2"/>
    <n v="80617"/>
    <n v="0"/>
    <n v="0"/>
    <d v="2012-12-10T00:00:00"/>
    <n v="42"/>
    <n v="594"/>
    <n v="51"/>
    <n v="631"/>
    <n v="72"/>
    <n v="55"/>
    <n v="32"/>
    <x v="152"/>
    <n v="1.7403277224406762E-2"/>
    <s v="MeatProducts"/>
    <n v="1"/>
    <n v="4"/>
    <n v="6"/>
    <n v="8"/>
    <n v="2"/>
    <n v="3"/>
    <n v="11"/>
    <n v="0"/>
  </r>
  <r>
    <n v="4099"/>
    <n v="1972"/>
    <n v="53"/>
    <s v="Graduation"/>
    <s v="Married"/>
    <x v="1"/>
    <n v="30675"/>
    <n v="1"/>
    <n v="0"/>
    <d v="2012-12-11T00:00:00"/>
    <n v="14"/>
    <n v="10"/>
    <n v="2"/>
    <n v="16"/>
    <n v="11"/>
    <n v="2"/>
    <n v="21"/>
    <x v="73"/>
    <n v="1.3365933170334148E-3"/>
    <s v="GoldProds"/>
    <n v="1"/>
    <n v="1"/>
    <n v="0"/>
    <n v="3"/>
    <n v="8"/>
    <n v="3"/>
    <n v="11"/>
    <n v="0"/>
  </r>
  <r>
    <n v="10995"/>
    <n v="1988"/>
    <n v="37"/>
    <s v="2n Cycle"/>
    <s v="Married"/>
    <x v="0"/>
    <n v="15716"/>
    <n v="1"/>
    <n v="0"/>
    <d v="2012-12-11T00:00:00"/>
    <n v="8"/>
    <n v="16"/>
    <n v="5"/>
    <n v="30"/>
    <n v="8"/>
    <n v="7"/>
    <n v="26"/>
    <x v="2"/>
    <n v="4.1995418681598368E-3"/>
    <s v="MeatProducts"/>
    <n v="3"/>
    <n v="3"/>
    <n v="0"/>
    <n v="4"/>
    <n v="8"/>
    <n v="3"/>
    <n v="11"/>
    <n v="0"/>
  </r>
  <r>
    <n v="2975"/>
    <n v="1976"/>
    <n v="49"/>
    <s v="Graduation"/>
    <s v="Together"/>
    <x v="0"/>
    <n v="85606"/>
    <n v="0"/>
    <n v="1"/>
    <d v="2012-12-11T00:00:00"/>
    <n v="89"/>
    <n v="717"/>
    <n v="42"/>
    <n v="864"/>
    <n v="219"/>
    <n v="30"/>
    <n v="84"/>
    <x v="153"/>
    <n v="2.186762610097423E-2"/>
    <s v="MeatProducts"/>
    <n v="2"/>
    <n v="6"/>
    <n v="7"/>
    <n v="9"/>
    <n v="3"/>
    <n v="3"/>
    <n v="11"/>
    <n v="0"/>
  </r>
  <r>
    <n v="9215"/>
    <n v="1980"/>
    <n v="45"/>
    <s v="PhD"/>
    <s v="Married"/>
    <x v="0"/>
    <n v="43974"/>
    <n v="1"/>
    <n v="0"/>
    <d v="2012-12-12T00:00:00"/>
    <n v="19"/>
    <n v="378"/>
    <n v="0"/>
    <n v="101"/>
    <n v="0"/>
    <n v="0"/>
    <n v="72"/>
    <x v="154"/>
    <n v="1.0892800291081093E-2"/>
    <s v="Wines"/>
    <n v="5"/>
    <n v="6"/>
    <n v="4"/>
    <n v="6"/>
    <n v="7"/>
    <n v="3"/>
    <n v="11"/>
    <n v="0"/>
  </r>
  <r>
    <n v="6184"/>
    <n v="1969"/>
    <n v="56"/>
    <s v="PhD"/>
    <s v="Married"/>
    <x v="1"/>
    <n v="68462"/>
    <n v="0"/>
    <n v="0"/>
    <d v="2012-12-12T00:00:00"/>
    <n v="6"/>
    <n v="561"/>
    <n v="64"/>
    <n v="785"/>
    <n v="84"/>
    <n v="128"/>
    <n v="48"/>
    <x v="155"/>
    <n v="2.3691975110280157E-2"/>
    <s v="MeatProducts"/>
    <n v="1"/>
    <n v="3"/>
    <n v="3"/>
    <n v="8"/>
    <n v="1"/>
    <n v="3"/>
    <n v="11"/>
    <n v="0"/>
  </r>
  <r>
    <n v="6878"/>
    <n v="1954"/>
    <n v="71"/>
    <s v="Graduation"/>
    <s v="Widow"/>
    <x v="1"/>
    <n v="27421"/>
    <n v="0"/>
    <n v="0"/>
    <d v="2012-12-12T00:00:00"/>
    <n v="14"/>
    <n v="43"/>
    <n v="12"/>
    <n v="96"/>
    <n v="78"/>
    <n v="40"/>
    <n v="55"/>
    <x v="156"/>
    <n v="9.8099996353159993E-3"/>
    <s v="MeatProducts"/>
    <n v="3"/>
    <n v="4"/>
    <n v="1"/>
    <n v="6"/>
    <n v="7"/>
    <n v="3"/>
    <n v="11"/>
    <n v="0"/>
  </r>
  <r>
    <n v="7627"/>
    <n v="1975"/>
    <n v="50"/>
    <s v="Master"/>
    <s v="Married"/>
    <x v="0"/>
    <n v="92163"/>
    <n v="0"/>
    <n v="0"/>
    <d v="2012-12-12T00:00:00"/>
    <n v="25"/>
    <n v="817"/>
    <n v="183"/>
    <n v="797"/>
    <n v="106"/>
    <n v="163"/>
    <n v="20"/>
    <x v="157"/>
    <n v="2.2416805008517518E-2"/>
    <s v="Wines"/>
    <n v="0"/>
    <n v="5"/>
    <n v="11"/>
    <n v="5"/>
    <n v="2"/>
    <n v="3"/>
    <n v="11"/>
    <n v="1"/>
  </r>
  <r>
    <n v="9224"/>
    <n v="1972"/>
    <n v="53"/>
    <s v="PhD"/>
    <s v="Single"/>
    <x v="1"/>
    <n v="55260"/>
    <n v="0"/>
    <n v="1"/>
    <d v="2012-12-12T00:00:00"/>
    <n v="81"/>
    <n v="825"/>
    <n v="8"/>
    <n v="53"/>
    <n v="11"/>
    <n v="0"/>
    <n v="242"/>
    <x v="158"/>
    <n v="1.6232356134636264E-2"/>
    <s v="Wines"/>
    <n v="2"/>
    <n v="8"/>
    <n v="10"/>
    <n v="5"/>
    <n v="6"/>
    <n v="3"/>
    <n v="11"/>
    <n v="0"/>
  </r>
  <r>
    <n v="5621"/>
    <n v="1969"/>
    <n v="56"/>
    <s v="Graduation"/>
    <s v="Married"/>
    <x v="1"/>
    <n v="48752"/>
    <n v="1"/>
    <n v="1"/>
    <d v="2012-12-12T00:00:00"/>
    <n v="8"/>
    <n v="73"/>
    <n v="57"/>
    <n v="100"/>
    <n v="71"/>
    <n v="15"/>
    <n v="0"/>
    <x v="159"/>
    <n v="6.4817853626517883E-3"/>
    <s v="MeatProducts"/>
    <n v="5"/>
    <n v="6"/>
    <n v="1"/>
    <n v="5"/>
    <n v="9"/>
    <n v="3"/>
    <n v="11"/>
    <n v="1"/>
  </r>
  <r>
    <n v="8162"/>
    <n v="1956"/>
    <n v="69"/>
    <s v="Master"/>
    <s v="Together"/>
    <x v="1"/>
    <n v="14661"/>
    <n v="0"/>
    <n v="0"/>
    <d v="2013-01-01T00:00:00"/>
    <n v="88"/>
    <n v="4"/>
    <n v="1"/>
    <n v="11"/>
    <n v="6"/>
    <n v="2"/>
    <n v="2"/>
    <x v="146"/>
    <n v="1.6369961121342337E-3"/>
    <s v="MeatProducts"/>
    <n v="1"/>
    <n v="1"/>
    <n v="0"/>
    <n v="3"/>
    <n v="6"/>
    <n v="3"/>
    <n v="11"/>
    <n v="0"/>
  </r>
  <r>
    <n v="10637"/>
    <n v="1964"/>
    <n v="61"/>
    <s v="Graduation"/>
    <s v="Married"/>
    <x v="1"/>
    <n v="40800"/>
    <n v="1"/>
    <n v="2"/>
    <d v="2013-01-01T00:00:00"/>
    <n v="77"/>
    <n v="24"/>
    <n v="0"/>
    <n v="27"/>
    <n v="8"/>
    <n v="30"/>
    <n v="10"/>
    <x v="129"/>
    <n v="2.181372549019608E-3"/>
    <s v="Sweet"/>
    <n v="2"/>
    <n v="3"/>
    <n v="0"/>
    <n v="3"/>
    <n v="7"/>
    <n v="3"/>
    <n v="11"/>
    <n v="0"/>
  </r>
  <r>
    <n v="7261"/>
    <n v="1971"/>
    <n v="54"/>
    <s v="Graduation"/>
    <s v="Together"/>
    <x v="1"/>
    <n v="34600"/>
    <n v="1"/>
    <n v="1"/>
    <d v="2013-01-01T00:00:00"/>
    <n v="8"/>
    <n v="199"/>
    <n v="33"/>
    <n v="60"/>
    <n v="8"/>
    <n v="3"/>
    <n v="15"/>
    <x v="160"/>
    <n v="8.7572254335260124E-3"/>
    <s v="Wines"/>
    <n v="5"/>
    <n v="5"/>
    <n v="2"/>
    <n v="5"/>
    <n v="8"/>
    <n v="3"/>
    <n v="11"/>
    <n v="1"/>
  </r>
  <r>
    <n v="2452"/>
    <n v="1971"/>
    <n v="54"/>
    <s v="Graduation"/>
    <s v="Together"/>
    <x v="1"/>
    <n v="34600"/>
    <n v="1"/>
    <n v="1"/>
    <d v="2013-01-01T00:00:00"/>
    <n v="8"/>
    <n v="199"/>
    <n v="33"/>
    <n v="60"/>
    <n v="8"/>
    <n v="3"/>
    <n v="15"/>
    <x v="160"/>
    <n v="8.7572254335260124E-3"/>
    <s v="Wines"/>
    <n v="5"/>
    <n v="5"/>
    <n v="2"/>
    <n v="5"/>
    <n v="8"/>
    <n v="3"/>
    <n v="11"/>
    <n v="1"/>
  </r>
  <r>
    <n v="2968"/>
    <n v="1943"/>
    <n v="82"/>
    <s v="PhD"/>
    <s v="Divorced"/>
    <x v="1"/>
    <n v="48948"/>
    <n v="0"/>
    <n v="0"/>
    <d v="2013-01-02T00:00:00"/>
    <n v="53"/>
    <n v="437"/>
    <n v="8"/>
    <n v="206"/>
    <n v="160"/>
    <n v="49"/>
    <n v="42"/>
    <x v="161"/>
    <n v="1.7569665767753536E-2"/>
    <s v="Wines"/>
    <n v="2"/>
    <n v="7"/>
    <n v="10"/>
    <n v="5"/>
    <n v="6"/>
    <n v="3"/>
    <n v="11"/>
    <n v="1"/>
  </r>
  <r>
    <n v="8800"/>
    <n v="1943"/>
    <n v="82"/>
    <s v="PhD"/>
    <s v="Divorced"/>
    <x v="1"/>
    <n v="48948"/>
    <n v="0"/>
    <n v="0"/>
    <d v="2013-01-02T00:00:00"/>
    <n v="53"/>
    <n v="437"/>
    <n v="8"/>
    <n v="206"/>
    <n v="160"/>
    <n v="49"/>
    <n v="42"/>
    <x v="161"/>
    <n v="1.7569665767753536E-2"/>
    <s v="Wines"/>
    <n v="2"/>
    <n v="7"/>
    <n v="10"/>
    <n v="5"/>
    <n v="6"/>
    <n v="3"/>
    <n v="11"/>
    <n v="1"/>
  </r>
  <r>
    <n v="7124"/>
    <n v="1968"/>
    <n v="57"/>
    <s v="Graduation"/>
    <s v="Divorced"/>
    <x v="1"/>
    <n v="36997"/>
    <n v="1"/>
    <n v="1"/>
    <d v="2013-01-02T00:00:00"/>
    <n v="72"/>
    <n v="43"/>
    <n v="4"/>
    <n v="12"/>
    <n v="8"/>
    <n v="0"/>
    <n v="27"/>
    <x v="135"/>
    <n v="1.8109576452144769E-3"/>
    <s v="Wines"/>
    <n v="5"/>
    <n v="2"/>
    <n v="1"/>
    <n v="4"/>
    <n v="5"/>
    <n v="3"/>
    <n v="11"/>
    <n v="0"/>
  </r>
  <r>
    <n v="448"/>
    <n v="1978"/>
    <n v="47"/>
    <s v="PhD"/>
    <s v="Single"/>
    <x v="0"/>
    <n v="54880"/>
    <n v="1"/>
    <n v="0"/>
    <d v="2013-01-03T00:00:00"/>
    <n v="57"/>
    <n v="308"/>
    <n v="85"/>
    <n v="137"/>
    <n v="102"/>
    <n v="45"/>
    <n v="118"/>
    <x v="162"/>
    <n v="1.2336005830903791E-2"/>
    <s v="Wines"/>
    <n v="2"/>
    <n v="6"/>
    <n v="2"/>
    <n v="11"/>
    <n v="5"/>
    <n v="3"/>
    <n v="11"/>
    <n v="0"/>
  </r>
  <r>
    <n v="1524"/>
    <n v="1983"/>
    <n v="42"/>
    <s v="2n Cycle"/>
    <s v="Single"/>
    <x v="0"/>
    <n v="81698"/>
    <n v="0"/>
    <n v="0"/>
    <d v="2013-01-03T00:00:00"/>
    <n v="1"/>
    <n v="709"/>
    <n v="45"/>
    <n v="115"/>
    <n v="30"/>
    <n v="160"/>
    <n v="45"/>
    <x v="163"/>
    <n v="1.2962373619917256E-2"/>
    <s v="Wines"/>
    <n v="1"/>
    <n v="8"/>
    <n v="2"/>
    <n v="5"/>
    <n v="5"/>
    <n v="3"/>
    <n v="11"/>
    <n v="1"/>
  </r>
  <r>
    <n v="7042"/>
    <n v="1983"/>
    <n v="42"/>
    <s v="Graduation"/>
    <s v="Married"/>
    <x v="0"/>
    <n v="36790"/>
    <n v="0"/>
    <n v="0"/>
    <d v="2013-01-03T00:00:00"/>
    <n v="14"/>
    <n v="3"/>
    <n v="3"/>
    <n v="14"/>
    <n v="15"/>
    <n v="21"/>
    <n v="10"/>
    <x v="164"/>
    <n v="1.5221527589018755E-3"/>
    <s v="Sweet"/>
    <n v="1"/>
    <n v="2"/>
    <n v="1"/>
    <n v="2"/>
    <n v="9"/>
    <n v="3"/>
    <n v="11"/>
    <n v="1"/>
  </r>
  <r>
    <n v="3225"/>
    <n v="1984"/>
    <n v="41"/>
    <s v="Master"/>
    <s v="Married"/>
    <x v="0"/>
    <n v="42207"/>
    <n v="1"/>
    <n v="0"/>
    <d v="2013-01-04T00:00:00"/>
    <n v="71"/>
    <n v="116"/>
    <n v="11"/>
    <n v="72"/>
    <n v="3"/>
    <n v="17"/>
    <n v="46"/>
    <x v="165"/>
    <n v="5.1887127727628119E-3"/>
    <s v="Wines"/>
    <n v="4"/>
    <n v="4"/>
    <n v="1"/>
    <n v="5"/>
    <n v="6"/>
    <n v="3"/>
    <n v="11"/>
    <n v="1"/>
  </r>
  <r>
    <n v="1456"/>
    <n v="1979"/>
    <n v="46"/>
    <s v="Graduation"/>
    <s v="Single"/>
    <x v="0"/>
    <n v="60474"/>
    <n v="0"/>
    <n v="1"/>
    <d v="2013-01-04T00:00:00"/>
    <n v="25"/>
    <n v="265"/>
    <n v="199"/>
    <n v="303"/>
    <n v="234"/>
    <n v="9"/>
    <n v="170"/>
    <x v="166"/>
    <n v="1.6701392333895559E-2"/>
    <s v="MeatProducts"/>
    <n v="7"/>
    <n v="10"/>
    <n v="2"/>
    <n v="12"/>
    <n v="7"/>
    <n v="3"/>
    <n v="11"/>
    <n v="0"/>
  </r>
  <r>
    <n v="8825"/>
    <n v="1962"/>
    <n v="63"/>
    <s v="Graduation"/>
    <s v="Together"/>
    <x v="1"/>
    <n v="51195"/>
    <n v="1"/>
    <n v="1"/>
    <d v="2013-01-04T00:00:00"/>
    <n v="46"/>
    <n v="230"/>
    <n v="14"/>
    <n v="156"/>
    <n v="82"/>
    <n v="24"/>
    <n v="58"/>
    <x v="167"/>
    <n v="9.8837777126672532E-3"/>
    <s v="Wines"/>
    <n v="8"/>
    <n v="9"/>
    <n v="2"/>
    <n v="5"/>
    <n v="8"/>
    <n v="3"/>
    <n v="11"/>
    <n v="0"/>
  </r>
  <r>
    <n v="10475"/>
    <n v="1970"/>
    <n v="55"/>
    <s v="Master"/>
    <s v="Together"/>
    <x v="1"/>
    <s v="NILL"/>
    <n v="0"/>
    <n v="1"/>
    <d v="2013-01-04T00:00:00"/>
    <n v="39"/>
    <n v="187"/>
    <n v="5"/>
    <n v="65"/>
    <n v="26"/>
    <n v="20"/>
    <n v="14"/>
    <x v="160"/>
    <e v="#VALUE!"/>
    <s v="Wines"/>
    <n v="2"/>
    <n v="4"/>
    <n v="2"/>
    <n v="6"/>
    <n v="5"/>
    <n v="3"/>
    <n v="11"/>
    <n v="0"/>
  </r>
  <r>
    <n v="2849"/>
    <n v="1979"/>
    <n v="46"/>
    <s v="Graduation"/>
    <s v="Single"/>
    <x v="0"/>
    <n v="60474"/>
    <n v="0"/>
    <n v="1"/>
    <d v="2013-01-04T00:00:00"/>
    <n v="25"/>
    <n v="265"/>
    <n v="199"/>
    <n v="303"/>
    <n v="234"/>
    <n v="9"/>
    <n v="170"/>
    <x v="166"/>
    <n v="1.6701392333895559E-2"/>
    <s v="MeatProducts"/>
    <n v="7"/>
    <n v="10"/>
    <n v="2"/>
    <n v="12"/>
    <n v="7"/>
    <n v="3"/>
    <n v="11"/>
    <n v="0"/>
  </r>
  <r>
    <n v="10095"/>
    <n v="1975"/>
    <n v="50"/>
    <s v="PhD"/>
    <s v="Divorced"/>
    <x v="0"/>
    <n v="74165"/>
    <n v="0"/>
    <n v="0"/>
    <d v="2013-01-05T00:00:00"/>
    <n v="9"/>
    <n v="1001"/>
    <n v="12"/>
    <n v="240"/>
    <n v="16"/>
    <n v="12"/>
    <n v="12"/>
    <x v="107"/>
    <n v="1.7272298253893346E-2"/>
    <s v="Wines"/>
    <n v="1"/>
    <n v="5"/>
    <n v="4"/>
    <n v="10"/>
    <n v="2"/>
    <n v="3"/>
    <n v="11"/>
    <n v="0"/>
  </r>
  <r>
    <n v="4207"/>
    <n v="1981"/>
    <n v="44"/>
    <s v="PhD"/>
    <s v="Married"/>
    <x v="0"/>
    <n v="87171"/>
    <n v="0"/>
    <n v="0"/>
    <d v="2013-01-05T00:00:00"/>
    <n v="27"/>
    <n v="1001"/>
    <n v="44"/>
    <n v="107"/>
    <n v="58"/>
    <n v="44"/>
    <n v="44"/>
    <x v="168"/>
    <n v="1.438551811955811E-2"/>
    <s v="Wines"/>
    <n v="1"/>
    <n v="6"/>
    <n v="7"/>
    <n v="11"/>
    <n v="2"/>
    <n v="3"/>
    <n v="11"/>
    <n v="0"/>
  </r>
  <r>
    <n v="1172"/>
    <n v="1983"/>
    <n v="42"/>
    <s v="PhD"/>
    <s v="Married"/>
    <x v="0"/>
    <n v="92491"/>
    <n v="0"/>
    <n v="0"/>
    <d v="2013-01-05T00:00:00"/>
    <n v="71"/>
    <n v="979"/>
    <n v="44"/>
    <n v="935"/>
    <n v="29"/>
    <n v="25"/>
    <n v="22"/>
    <x v="169"/>
    <n v="2.1753467904985349E-2"/>
    <s v="Wines"/>
    <n v="1"/>
    <n v="7"/>
    <n v="5"/>
    <n v="12"/>
    <n v="3"/>
    <n v="3"/>
    <n v="11"/>
    <n v="1"/>
  </r>
  <r>
    <n v="2565"/>
    <n v="1955"/>
    <n v="70"/>
    <s v="Master"/>
    <s v="Divorced"/>
    <x v="1"/>
    <n v="70638"/>
    <n v="0"/>
    <n v="0"/>
    <d v="2013-01-06T00:00:00"/>
    <n v="69"/>
    <n v="1016"/>
    <n v="12"/>
    <n v="215"/>
    <n v="16"/>
    <n v="12"/>
    <n v="63"/>
    <x v="170"/>
    <n v="1.7993148163877801E-2"/>
    <s v="Wines"/>
    <n v="1"/>
    <n v="4"/>
    <n v="5"/>
    <n v="10"/>
    <n v="3"/>
    <n v="3"/>
    <n v="11"/>
    <n v="0"/>
  </r>
  <r>
    <n v="5872"/>
    <n v="1951"/>
    <n v="74"/>
    <s v="Graduation"/>
    <s v="Single"/>
    <x v="1"/>
    <n v="60689"/>
    <n v="0"/>
    <n v="1"/>
    <d v="2013-01-06T00:00:00"/>
    <n v="23"/>
    <n v="240"/>
    <n v="90"/>
    <n v="216"/>
    <n v="63"/>
    <n v="6"/>
    <n v="24"/>
    <x v="171"/>
    <n v="1.0133632124437707E-2"/>
    <s v="Wines"/>
    <n v="4"/>
    <n v="4"/>
    <n v="4"/>
    <n v="10"/>
    <n v="3"/>
    <n v="3"/>
    <n v="11"/>
    <n v="0"/>
  </r>
  <r>
    <n v="2795"/>
    <n v="1958"/>
    <n v="67"/>
    <s v="Master"/>
    <s v="Single"/>
    <x v="1"/>
    <n v="30523"/>
    <n v="2"/>
    <n v="1"/>
    <d v="2013-01-07T00:00:00"/>
    <n v="0"/>
    <n v="5"/>
    <n v="0"/>
    <n v="3"/>
    <n v="0"/>
    <n v="0"/>
    <n v="5"/>
    <x v="172"/>
    <n v="2.6209743472135769E-4"/>
    <s v="Wines"/>
    <n v="1"/>
    <n v="1"/>
    <n v="0"/>
    <n v="2"/>
    <n v="7"/>
    <n v="3"/>
    <n v="11"/>
    <n v="0"/>
  </r>
  <r>
    <n v="520"/>
    <n v="1974"/>
    <n v="51"/>
    <s v="Graduation"/>
    <s v="Married"/>
    <x v="1"/>
    <n v="34421"/>
    <n v="1"/>
    <n v="0"/>
    <d v="2013-01-07T00:00:00"/>
    <n v="81"/>
    <n v="3"/>
    <n v="3"/>
    <n v="7"/>
    <n v="6"/>
    <n v="2"/>
    <n v="9"/>
    <x v="173"/>
    <n v="6.1009267598268499E-4"/>
    <s v="GoldProds"/>
    <n v="1"/>
    <n v="1"/>
    <n v="0"/>
    <n v="2"/>
    <n v="7"/>
    <n v="3"/>
    <n v="11"/>
    <n v="0"/>
  </r>
  <r>
    <n v="8372"/>
    <n v="1974"/>
    <n v="51"/>
    <s v="Graduation"/>
    <s v="Married"/>
    <x v="1"/>
    <n v="34421"/>
    <n v="1"/>
    <n v="0"/>
    <d v="2013-01-07T00:00:00"/>
    <n v="81"/>
    <n v="3"/>
    <n v="3"/>
    <n v="7"/>
    <n v="6"/>
    <n v="2"/>
    <n v="9"/>
    <x v="173"/>
    <n v="6.1009267598268499E-4"/>
    <s v="GoldProds"/>
    <n v="1"/>
    <n v="1"/>
    <n v="0"/>
    <n v="2"/>
    <n v="7"/>
    <n v="3"/>
    <n v="11"/>
    <n v="0"/>
  </r>
  <r>
    <n v="1029"/>
    <n v="1970"/>
    <n v="55"/>
    <s v="PhD"/>
    <s v="Together"/>
    <x v="1"/>
    <n v="64413"/>
    <n v="0"/>
    <n v="1"/>
    <d v="2013-01-08T00:00:00"/>
    <n v="27"/>
    <n v="200"/>
    <n v="5"/>
    <n v="44"/>
    <n v="0"/>
    <n v="10"/>
    <n v="20"/>
    <x v="174"/>
    <n v="4.0209274525328737E-3"/>
    <s v="Wines"/>
    <n v="1"/>
    <n v="5"/>
    <n v="1"/>
    <n v="5"/>
    <n v="5"/>
    <n v="3"/>
    <n v="11"/>
    <n v="0"/>
  </r>
  <r>
    <n v="7761"/>
    <n v="1978"/>
    <n v="47"/>
    <s v="2n Cycle"/>
    <s v="Together"/>
    <x v="0"/>
    <n v="38702"/>
    <n v="1"/>
    <n v="0"/>
    <d v="2013-01-08T00:00:00"/>
    <n v="71"/>
    <n v="13"/>
    <n v="11"/>
    <n v="24"/>
    <n v="13"/>
    <n v="8"/>
    <n v="40"/>
    <x v="175"/>
    <n v="1.7828535992971939E-3"/>
    <s v="GoldProds"/>
    <n v="2"/>
    <n v="3"/>
    <n v="0"/>
    <n v="4"/>
    <n v="6"/>
    <n v="3"/>
    <n v="11"/>
    <n v="0"/>
  </r>
  <r>
    <n v="10175"/>
    <n v="1958"/>
    <n v="67"/>
    <s v="PhD"/>
    <s v="Divorced"/>
    <x v="1"/>
    <n v="32173"/>
    <n v="0"/>
    <n v="1"/>
    <d v="2013-01-08T00:00:00"/>
    <n v="0"/>
    <n v="18"/>
    <n v="0"/>
    <n v="2"/>
    <n v="0"/>
    <n v="0"/>
    <n v="2"/>
    <x v="97"/>
    <n v="6.2163926273583439E-4"/>
    <s v="Wines"/>
    <n v="1"/>
    <n v="1"/>
    <n v="0"/>
    <n v="3"/>
    <n v="4"/>
    <n v="3"/>
    <n v="11"/>
    <n v="0"/>
  </r>
  <r>
    <n v="2681"/>
    <n v="1984"/>
    <n v="41"/>
    <s v="2n Cycle"/>
    <s v="Married"/>
    <x v="0"/>
    <n v="65370"/>
    <n v="0"/>
    <n v="0"/>
    <d v="2013-01-08T00:00:00"/>
    <n v="1"/>
    <n v="71"/>
    <n v="22"/>
    <n v="112"/>
    <n v="138"/>
    <n v="89"/>
    <n v="29"/>
    <x v="176"/>
    <n v="6.6085360256998623E-3"/>
    <s v="FishProducts"/>
    <n v="1"/>
    <n v="2"/>
    <n v="3"/>
    <n v="13"/>
    <n v="1"/>
    <n v="3"/>
    <n v="11"/>
    <n v="0"/>
  </r>
  <r>
    <n v="977"/>
    <n v="1957"/>
    <n v="68"/>
    <s v="Graduation"/>
    <s v="Together"/>
    <x v="1"/>
    <n v="47320"/>
    <n v="0"/>
    <n v="1"/>
    <d v="2013-01-08T00:00:00"/>
    <n v="10"/>
    <n v="200"/>
    <n v="19"/>
    <n v="111"/>
    <n v="50"/>
    <n v="15"/>
    <n v="19"/>
    <x v="24"/>
    <n v="8.347421808960271E-3"/>
    <s v="Wines"/>
    <n v="6"/>
    <n v="5"/>
    <n v="1"/>
    <n v="8"/>
    <n v="6"/>
    <n v="3"/>
    <n v="11"/>
    <n v="0"/>
  </r>
  <r>
    <n v="20"/>
    <n v="1965"/>
    <n v="60"/>
    <s v="2n Cycle"/>
    <s v="Married"/>
    <x v="1"/>
    <n v="46891"/>
    <n v="0"/>
    <n v="1"/>
    <d v="2013-01-09T00:00:00"/>
    <n v="91"/>
    <n v="43"/>
    <n v="12"/>
    <n v="23"/>
    <n v="29"/>
    <n v="15"/>
    <n v="61"/>
    <x v="177"/>
    <n v="2.6017785929069543E-3"/>
    <s v="GoldProds"/>
    <n v="1"/>
    <n v="2"/>
    <n v="1"/>
    <n v="4"/>
    <n v="4"/>
    <n v="3"/>
    <n v="11"/>
    <n v="0"/>
  </r>
  <r>
    <n v="7034"/>
    <n v="1978"/>
    <n v="47"/>
    <s v="2n Cycle"/>
    <s v="Married"/>
    <x v="0"/>
    <n v="25804"/>
    <n v="1"/>
    <n v="0"/>
    <d v="2013-01-09T00:00:00"/>
    <n v="34"/>
    <n v="8"/>
    <n v="7"/>
    <n v="9"/>
    <n v="13"/>
    <n v="6"/>
    <n v="12"/>
    <x v="63"/>
    <n v="1.6664083087893349E-3"/>
    <s v="FishProducts"/>
    <n v="2"/>
    <n v="2"/>
    <n v="0"/>
    <n v="3"/>
    <n v="8"/>
    <n v="3"/>
    <n v="11"/>
    <n v="0"/>
  </r>
  <r>
    <n v="2246"/>
    <n v="1965"/>
    <n v="60"/>
    <s v="2n Cycle"/>
    <s v="Married"/>
    <x v="1"/>
    <n v="46891"/>
    <n v="0"/>
    <n v="1"/>
    <d v="2013-01-09T00:00:00"/>
    <n v="91"/>
    <n v="43"/>
    <n v="12"/>
    <n v="23"/>
    <n v="29"/>
    <n v="15"/>
    <n v="61"/>
    <x v="177"/>
    <n v="2.6017785929069543E-3"/>
    <s v="GoldProds"/>
    <n v="1"/>
    <n v="2"/>
    <n v="1"/>
    <n v="4"/>
    <n v="4"/>
    <n v="3"/>
    <n v="11"/>
    <n v="0"/>
  </r>
  <r>
    <n v="4554"/>
    <n v="1965"/>
    <n v="60"/>
    <s v="Graduation"/>
    <s v="Together"/>
    <x v="1"/>
    <n v="47009"/>
    <n v="0"/>
    <n v="1"/>
    <d v="2013-01-10T00:00:00"/>
    <n v="89"/>
    <n v="171"/>
    <n v="45"/>
    <n v="73"/>
    <n v="59"/>
    <n v="10"/>
    <n v="90"/>
    <x v="178"/>
    <n v="7.6155629773022185E-3"/>
    <s v="Wines"/>
    <n v="4"/>
    <n v="3"/>
    <n v="2"/>
    <n v="8"/>
    <n v="4"/>
    <n v="3"/>
    <n v="11"/>
    <n v="0"/>
  </r>
  <r>
    <n v="7250"/>
    <n v="1978"/>
    <n v="47"/>
    <s v="Graduation"/>
    <s v="Together"/>
    <x v="0"/>
    <n v="57867"/>
    <n v="1"/>
    <n v="0"/>
    <d v="2013-01-10T00:00:00"/>
    <n v="48"/>
    <n v="344"/>
    <n v="35"/>
    <n v="178"/>
    <n v="15"/>
    <n v="23"/>
    <n v="17"/>
    <x v="179"/>
    <n v="1.0282198835260166E-2"/>
    <s v="Wines"/>
    <n v="7"/>
    <n v="7"/>
    <n v="2"/>
    <n v="9"/>
    <n v="6"/>
    <n v="3"/>
    <n v="11"/>
    <n v="0"/>
  </r>
  <r>
    <n v="4994"/>
    <n v="1943"/>
    <n v="82"/>
    <s v="Master"/>
    <s v="Single"/>
    <x v="1"/>
    <n v="77598"/>
    <n v="0"/>
    <n v="0"/>
    <d v="2013-01-10T00:00:00"/>
    <n v="53"/>
    <n v="1193"/>
    <n v="33"/>
    <n v="281"/>
    <n v="129"/>
    <n v="66"/>
    <n v="33"/>
    <x v="180"/>
    <n v="2.1933554988530633E-2"/>
    <s v="Wines"/>
    <n v="1"/>
    <n v="7"/>
    <n v="5"/>
    <n v="13"/>
    <n v="3"/>
    <n v="3"/>
    <n v="11"/>
    <n v="0"/>
  </r>
  <r>
    <n v="3969"/>
    <n v="1974"/>
    <n v="51"/>
    <s v="Master"/>
    <s v="Together"/>
    <x v="1"/>
    <n v="43018"/>
    <n v="0"/>
    <n v="1"/>
    <d v="2013-01-11T00:00:00"/>
    <n v="46"/>
    <n v="35"/>
    <n v="4"/>
    <n v="17"/>
    <n v="7"/>
    <n v="6"/>
    <n v="64"/>
    <x v="175"/>
    <n v="1.6039797294155934E-3"/>
    <s v="GoldProds"/>
    <n v="1"/>
    <n v="2"/>
    <n v="2"/>
    <n v="2"/>
    <n v="5"/>
    <n v="3"/>
    <n v="11"/>
    <n v="0"/>
  </r>
  <r>
    <n v="4646"/>
    <n v="1951"/>
    <n v="74"/>
    <s v="2n Cycle"/>
    <s v="Married"/>
    <x v="1"/>
    <n v="78497"/>
    <n v="0"/>
    <n v="0"/>
    <d v="2013-01-12T00:00:00"/>
    <n v="44"/>
    <n v="207"/>
    <n v="26"/>
    <n v="447"/>
    <n v="75"/>
    <n v="0"/>
    <n v="223"/>
    <x v="181"/>
    <n v="9.6182019695020184E-3"/>
    <s v="MeatProducts"/>
    <n v="1"/>
    <n v="5"/>
    <n v="7"/>
    <n v="12"/>
    <n v="2"/>
    <n v="3"/>
    <n v="11"/>
    <n v="0"/>
  </r>
  <r>
    <n v="6935"/>
    <n v="1951"/>
    <n v="74"/>
    <s v="2n Cycle"/>
    <s v="Married"/>
    <x v="1"/>
    <n v="78497"/>
    <n v="0"/>
    <n v="0"/>
    <d v="2013-01-12T00:00:00"/>
    <n v="44"/>
    <n v="207"/>
    <n v="26"/>
    <n v="447"/>
    <n v="75"/>
    <n v="0"/>
    <n v="223"/>
    <x v="181"/>
    <n v="9.6182019695020184E-3"/>
    <s v="MeatProducts"/>
    <n v="1"/>
    <n v="5"/>
    <n v="7"/>
    <n v="12"/>
    <n v="2"/>
    <n v="3"/>
    <n v="11"/>
    <n v="0"/>
  </r>
  <r>
    <n v="6131"/>
    <n v="1980"/>
    <n v="45"/>
    <s v="2n Cycle"/>
    <s v="Married"/>
    <x v="0"/>
    <n v="70829"/>
    <n v="1"/>
    <n v="1"/>
    <d v="2013-01-12T00:00:00"/>
    <n v="87"/>
    <n v="141"/>
    <n v="70"/>
    <n v="106"/>
    <n v="72"/>
    <n v="19"/>
    <n v="23"/>
    <x v="182"/>
    <n v="5.7603523980290557E-3"/>
    <s v="Wines"/>
    <n v="2"/>
    <n v="4"/>
    <n v="2"/>
    <n v="8"/>
    <n v="3"/>
    <n v="3"/>
    <n v="11"/>
    <n v="0"/>
  </r>
  <r>
    <n v="6885"/>
    <n v="1977"/>
    <n v="48"/>
    <s v="Graduation"/>
    <s v="Divorced"/>
    <x v="0"/>
    <n v="32952"/>
    <n v="1"/>
    <n v="0"/>
    <d v="2013-01-12T00:00:00"/>
    <n v="36"/>
    <n v="38"/>
    <n v="0"/>
    <n v="12"/>
    <n v="3"/>
    <n v="1"/>
    <n v="1"/>
    <x v="183"/>
    <n v="1.6387472687545521E-3"/>
    <s v="Wines"/>
    <n v="1"/>
    <n v="2"/>
    <n v="0"/>
    <n v="3"/>
    <n v="7"/>
    <n v="3"/>
    <n v="11"/>
    <n v="0"/>
  </r>
  <r>
    <n v="5454"/>
    <n v="1979"/>
    <n v="46"/>
    <s v="Master"/>
    <s v="Married"/>
    <x v="0"/>
    <n v="45057"/>
    <n v="1"/>
    <n v="0"/>
    <d v="2013-01-12T00:00:00"/>
    <n v="80"/>
    <n v="37"/>
    <n v="0"/>
    <n v="7"/>
    <n v="3"/>
    <n v="0"/>
    <n v="3"/>
    <x v="184"/>
    <n v="1.0431231551146325E-3"/>
    <s v="Wines"/>
    <n v="1"/>
    <n v="2"/>
    <n v="0"/>
    <n v="3"/>
    <n v="5"/>
    <n v="3"/>
    <n v="11"/>
    <n v="0"/>
  </r>
  <r>
    <n v="7892"/>
    <n v="1969"/>
    <n v="56"/>
    <s v="Graduation"/>
    <s v="Single"/>
    <x v="1"/>
    <n v="18589"/>
    <n v="0"/>
    <n v="0"/>
    <d v="2013-02-01T00:00:00"/>
    <n v="89"/>
    <n v="6"/>
    <n v="4"/>
    <n v="25"/>
    <n v="15"/>
    <n v="12"/>
    <n v="13"/>
    <x v="185"/>
    <n v="3.3353058260261444E-3"/>
    <s v="MeatProducts"/>
    <n v="2"/>
    <n v="2"/>
    <n v="1"/>
    <n v="3"/>
    <n v="7"/>
    <n v="3"/>
    <n v="11"/>
    <n v="0"/>
  </r>
  <r>
    <n v="1331"/>
    <n v="1977"/>
    <n v="48"/>
    <s v="Graduation"/>
    <s v="Single"/>
    <x v="0"/>
    <n v="35790"/>
    <n v="1"/>
    <n v="0"/>
    <d v="2013-02-01T00:00:00"/>
    <n v="54"/>
    <n v="12"/>
    <n v="6"/>
    <n v="20"/>
    <n v="30"/>
    <n v="1"/>
    <n v="3"/>
    <x v="175"/>
    <n v="1.9279128248113999E-3"/>
    <s v="FishProducts"/>
    <n v="2"/>
    <n v="2"/>
    <n v="0"/>
    <n v="3"/>
    <n v="7"/>
    <n v="3"/>
    <n v="11"/>
    <n v="0"/>
  </r>
  <r>
    <n v="1618"/>
    <n v="1965"/>
    <n v="60"/>
    <s v="Graduation"/>
    <s v="Together"/>
    <x v="1"/>
    <n v="56046"/>
    <n v="0"/>
    <n v="0"/>
    <d v="2013-02-01T00:00:00"/>
    <n v="9"/>
    <n v="577"/>
    <n v="0"/>
    <n v="64"/>
    <n v="0"/>
    <n v="0"/>
    <n v="51"/>
    <x v="186"/>
    <n v="1.1437033865039432E-2"/>
    <s v="Wines"/>
    <n v="2"/>
    <n v="10"/>
    <n v="1"/>
    <n v="8"/>
    <n v="8"/>
    <n v="3"/>
    <n v="11"/>
    <n v="1"/>
  </r>
  <r>
    <n v="999"/>
    <n v="1991"/>
    <n v="34"/>
    <s v="Graduation"/>
    <s v="Single"/>
    <x v="0"/>
    <n v="86037"/>
    <n v="0"/>
    <n v="0"/>
    <d v="2013-02-01T00:00:00"/>
    <n v="95"/>
    <n v="490"/>
    <n v="44"/>
    <n v="125"/>
    <n v="29"/>
    <n v="20"/>
    <n v="22"/>
    <x v="187"/>
    <n v="8.2290177481781097E-3"/>
    <s v="Wines"/>
    <n v="1"/>
    <n v="6"/>
    <n v="7"/>
    <n v="11"/>
    <n v="3"/>
    <n v="3"/>
    <n v="11"/>
    <n v="1"/>
  </r>
  <r>
    <n v="6619"/>
    <n v="1978"/>
    <n v="47"/>
    <s v="Graduation"/>
    <s v="Married"/>
    <x v="0"/>
    <n v="38415"/>
    <n v="1"/>
    <n v="1"/>
    <d v="2013-02-01T00:00:00"/>
    <n v="91"/>
    <n v="22"/>
    <n v="1"/>
    <n v="13"/>
    <n v="4"/>
    <n v="0"/>
    <n v="4"/>
    <x v="50"/>
    <n v="1.0412599245086555E-3"/>
    <s v="Wines"/>
    <n v="2"/>
    <n v="1"/>
    <n v="0"/>
    <n v="3"/>
    <n v="7"/>
    <n v="3"/>
    <n v="11"/>
    <n v="0"/>
  </r>
  <r>
    <n v="6299"/>
    <n v="1968"/>
    <n v="57"/>
    <s v="PhD"/>
    <s v="Divorced"/>
    <x v="1"/>
    <n v="42564"/>
    <n v="0"/>
    <n v="1"/>
    <d v="2013-02-01T00:00:00"/>
    <n v="28"/>
    <n v="324"/>
    <n v="48"/>
    <n v="186"/>
    <n v="39"/>
    <n v="18"/>
    <n v="198"/>
    <x v="171"/>
    <n v="1.4448829997180716E-2"/>
    <s v="Wines"/>
    <n v="6"/>
    <n v="6"/>
    <n v="8"/>
    <n v="4"/>
    <n v="7"/>
    <n v="3"/>
    <n v="11"/>
    <n v="1"/>
  </r>
  <r>
    <n v="6001"/>
    <n v="1979"/>
    <n v="46"/>
    <s v="Graduation"/>
    <s v="Married"/>
    <x v="0"/>
    <n v="56775"/>
    <n v="0"/>
    <n v="1"/>
    <d v="2013-02-01T00:00:00"/>
    <n v="62"/>
    <n v="614"/>
    <n v="35"/>
    <n v="160"/>
    <n v="58"/>
    <n v="35"/>
    <n v="35"/>
    <x v="90"/>
    <n v="1.5887274328489652E-2"/>
    <s v="Wines"/>
    <n v="2"/>
    <n v="5"/>
    <n v="8"/>
    <n v="10"/>
    <n v="5"/>
    <n v="3"/>
    <n v="11"/>
    <n v="0"/>
  </r>
  <r>
    <n v="6715"/>
    <n v="1948"/>
    <n v="77"/>
    <s v="PhD"/>
    <s v="Single"/>
    <x v="1"/>
    <n v="60200"/>
    <n v="0"/>
    <n v="1"/>
    <d v="2013-02-01T00:00:00"/>
    <n v="3"/>
    <n v="502"/>
    <n v="19"/>
    <n v="132"/>
    <n v="0"/>
    <n v="6"/>
    <n v="26"/>
    <x v="188"/>
    <n v="1.0946843853820599E-2"/>
    <s v="Wines"/>
    <n v="6"/>
    <n v="6"/>
    <n v="2"/>
    <n v="11"/>
    <n v="6"/>
    <n v="3"/>
    <n v="11"/>
    <n v="0"/>
  </r>
  <r>
    <n v="2736"/>
    <n v="1978"/>
    <n v="47"/>
    <s v="Graduation"/>
    <s v="Married"/>
    <x v="0"/>
    <n v="73807"/>
    <n v="0"/>
    <n v="1"/>
    <d v="2013-02-01T00:00:00"/>
    <n v="88"/>
    <n v="366"/>
    <n v="124"/>
    <n v="156"/>
    <n v="71"/>
    <n v="78"/>
    <n v="54"/>
    <x v="189"/>
    <n v="1.0771336052135976E-2"/>
    <s v="Wines"/>
    <n v="2"/>
    <n v="5"/>
    <n v="5"/>
    <n v="11"/>
    <n v="2"/>
    <n v="3"/>
    <n v="11"/>
    <n v="0"/>
  </r>
  <r>
    <n v="2683"/>
    <n v="1969"/>
    <n v="56"/>
    <s v="Graduation"/>
    <s v="Married"/>
    <x v="1"/>
    <n v="52413"/>
    <n v="0"/>
    <n v="2"/>
    <d v="2013-02-02T00:00:00"/>
    <n v="56"/>
    <n v="295"/>
    <n v="106"/>
    <n v="271"/>
    <n v="75"/>
    <n v="98"/>
    <n v="65"/>
    <x v="190"/>
    <n v="1.6121954476942743E-2"/>
    <s v="Wines"/>
    <n v="4"/>
    <n v="6"/>
    <n v="4"/>
    <n v="12"/>
    <n v="6"/>
    <n v="3"/>
    <n v="11"/>
    <n v="0"/>
  </r>
  <r>
    <n v="7453"/>
    <n v="1954"/>
    <n v="71"/>
    <s v="Graduation"/>
    <s v="Single"/>
    <x v="1"/>
    <n v="36130"/>
    <n v="0"/>
    <n v="1"/>
    <d v="2013-02-02T00:00:00"/>
    <n v="46"/>
    <n v="157"/>
    <n v="43"/>
    <n v="127"/>
    <n v="68"/>
    <n v="56"/>
    <n v="37"/>
    <x v="191"/>
    <n v="1.2482701356213674E-2"/>
    <s v="Wines"/>
    <n v="6"/>
    <n v="3"/>
    <n v="8"/>
    <n v="4"/>
    <n v="4"/>
    <n v="3"/>
    <n v="11"/>
    <n v="1"/>
  </r>
  <r>
    <n v="6072"/>
    <n v="1970"/>
    <n v="55"/>
    <s v="Master"/>
    <s v="Single"/>
    <x v="1"/>
    <n v="75345"/>
    <n v="0"/>
    <n v="0"/>
    <d v="2013-02-02T00:00:00"/>
    <n v="16"/>
    <n v="918"/>
    <n v="57"/>
    <n v="842"/>
    <n v="99"/>
    <n v="38"/>
    <n v="133"/>
    <x v="192"/>
    <n v="2.5934036764217933E-2"/>
    <s v="Wines"/>
    <n v="1"/>
    <n v="5"/>
    <n v="8"/>
    <n v="6"/>
    <n v="3"/>
    <n v="3"/>
    <n v="11"/>
    <n v="1"/>
  </r>
  <r>
    <n v="11166"/>
    <n v="1961"/>
    <n v="64"/>
    <s v="Graduation"/>
    <s v="Married"/>
    <x v="1"/>
    <n v="49678"/>
    <n v="0"/>
    <n v="1"/>
    <d v="2013-02-02T00:00:00"/>
    <n v="81"/>
    <n v="229"/>
    <n v="5"/>
    <n v="56"/>
    <n v="3"/>
    <n v="2"/>
    <n v="20"/>
    <x v="35"/>
    <n v="5.9382422802850355E-3"/>
    <s v="Wines"/>
    <n v="2"/>
    <n v="6"/>
    <n v="2"/>
    <n v="4"/>
    <n v="7"/>
    <n v="3"/>
    <n v="11"/>
    <n v="0"/>
  </r>
  <r>
    <n v="3749"/>
    <n v="1973"/>
    <n v="52"/>
    <s v="Graduation"/>
    <s v="Together"/>
    <x v="1"/>
    <n v="73926"/>
    <n v="0"/>
    <n v="0"/>
    <d v="2013-02-03T00:00:00"/>
    <n v="54"/>
    <n v="627"/>
    <n v="91"/>
    <n v="597"/>
    <n v="159"/>
    <n v="91"/>
    <n v="15"/>
    <x v="193"/>
    <n v="2.1169818467115763E-2"/>
    <s v="Wines"/>
    <n v="1"/>
    <n v="6"/>
    <n v="5"/>
    <n v="12"/>
    <n v="3"/>
    <n v="3"/>
    <n v="11"/>
    <n v="0"/>
  </r>
  <r>
    <n v="10383"/>
    <n v="1966"/>
    <n v="59"/>
    <s v="Graduation"/>
    <s v="Divorced"/>
    <x v="1"/>
    <n v="70287"/>
    <n v="0"/>
    <n v="0"/>
    <d v="2013-02-04T00:00:00"/>
    <n v="30"/>
    <n v="295"/>
    <n v="35"/>
    <n v="482"/>
    <n v="121"/>
    <n v="120"/>
    <n v="40"/>
    <x v="194"/>
    <n v="1.4981433266464637E-2"/>
    <s v="MeatProducts"/>
    <n v="1"/>
    <n v="5"/>
    <n v="5"/>
    <n v="10"/>
    <n v="3"/>
    <n v="3"/>
    <n v="11"/>
    <n v="1"/>
  </r>
  <r>
    <n v="3762"/>
    <n v="1986"/>
    <n v="39"/>
    <s v="PhD"/>
    <s v="Single"/>
    <x v="0"/>
    <n v="69867"/>
    <n v="0"/>
    <n v="0"/>
    <d v="2013-02-04T00:00:00"/>
    <n v="30"/>
    <n v="196"/>
    <n v="0"/>
    <n v="512"/>
    <n v="33"/>
    <n v="130"/>
    <n v="54"/>
    <x v="195"/>
    <n v="1.2466543575650879E-2"/>
    <s v="MeatProducts"/>
    <n v="1"/>
    <n v="3"/>
    <n v="5"/>
    <n v="8"/>
    <n v="1"/>
    <n v="3"/>
    <n v="11"/>
    <n v="1"/>
  </r>
  <r>
    <n v="2276"/>
    <n v="1955"/>
    <n v="70"/>
    <s v="Graduation"/>
    <s v="Single"/>
    <x v="1"/>
    <n v="57959"/>
    <n v="0"/>
    <n v="1"/>
    <d v="2013-02-05T00:00:00"/>
    <n v="71"/>
    <n v="430"/>
    <n v="16"/>
    <n v="322"/>
    <n v="43"/>
    <n v="24"/>
    <n v="33"/>
    <x v="196"/>
    <n v="1.4406735795993719E-2"/>
    <s v="Wines"/>
    <n v="5"/>
    <n v="4"/>
    <n v="7"/>
    <n v="11"/>
    <n v="3"/>
    <n v="3"/>
    <n v="11"/>
    <n v="0"/>
  </r>
  <r>
    <n v="4990"/>
    <n v="1954"/>
    <n v="71"/>
    <s v="Graduation"/>
    <s v="Married"/>
    <x v="1"/>
    <n v="59111"/>
    <n v="0"/>
    <n v="0"/>
    <d v="2013-02-05T00:00:00"/>
    <n v="90"/>
    <n v="524"/>
    <n v="0"/>
    <n v="134"/>
    <n v="28"/>
    <n v="28"/>
    <n v="155"/>
    <x v="197"/>
    <n v="1.2078970073252017E-2"/>
    <s v="Wines"/>
    <n v="1"/>
    <n v="11"/>
    <n v="1"/>
    <n v="8"/>
    <n v="7"/>
    <n v="3"/>
    <n v="11"/>
    <n v="0"/>
  </r>
  <r>
    <n v="4864"/>
    <n v="1977"/>
    <n v="48"/>
    <s v="Graduation"/>
    <s v="Married"/>
    <x v="0"/>
    <n v="34380"/>
    <n v="1"/>
    <n v="0"/>
    <d v="2013-02-05T00:00:00"/>
    <n v="68"/>
    <n v="72"/>
    <n v="7"/>
    <n v="58"/>
    <n v="13"/>
    <n v="1"/>
    <n v="24"/>
    <x v="77"/>
    <n v="4.3920884235020361E-3"/>
    <s v="Wines"/>
    <n v="4"/>
    <n v="4"/>
    <n v="1"/>
    <n v="3"/>
    <n v="8"/>
    <n v="3"/>
    <n v="11"/>
    <n v="0"/>
  </r>
  <r>
    <n v="1165"/>
    <n v="1958"/>
    <n v="67"/>
    <s v="PhD"/>
    <s v="Single"/>
    <x v="1"/>
    <n v="50729"/>
    <n v="1"/>
    <n v="1"/>
    <d v="2013-02-05T00:00:00"/>
    <n v="62"/>
    <n v="239"/>
    <n v="13"/>
    <n v="143"/>
    <n v="45"/>
    <n v="4"/>
    <n v="52"/>
    <x v="198"/>
    <n v="8.7523901515898211E-3"/>
    <s v="Wines"/>
    <n v="9"/>
    <n v="6"/>
    <n v="2"/>
    <n v="7"/>
    <n v="6"/>
    <n v="3"/>
    <n v="11"/>
    <n v="0"/>
  </r>
  <r>
    <n v="5631"/>
    <n v="1991"/>
    <n v="34"/>
    <s v="Graduation"/>
    <s v="Single"/>
    <x v="0"/>
    <n v="49767"/>
    <n v="0"/>
    <n v="0"/>
    <d v="2013-02-05T00:00:00"/>
    <n v="92"/>
    <n v="202"/>
    <n v="47"/>
    <n v="197"/>
    <n v="55"/>
    <n v="42"/>
    <n v="149"/>
    <x v="199"/>
    <n v="1.0910844535535596E-2"/>
    <s v="Wines"/>
    <n v="1"/>
    <n v="5"/>
    <n v="4"/>
    <n v="8"/>
    <n v="4"/>
    <n v="3"/>
    <n v="11"/>
    <n v="0"/>
  </r>
  <r>
    <n v="9729"/>
    <n v="1955"/>
    <n v="70"/>
    <s v="Graduation"/>
    <s v="Widow"/>
    <x v="1"/>
    <n v="58275"/>
    <n v="1"/>
    <n v="1"/>
    <d v="2013-02-06T00:00:00"/>
    <n v="48"/>
    <n v="189"/>
    <n v="10"/>
    <n v="253"/>
    <n v="56"/>
    <n v="43"/>
    <n v="64"/>
    <x v="200"/>
    <n v="9.4551694551694553E-3"/>
    <s v="MeatProducts"/>
    <n v="6"/>
    <n v="8"/>
    <n v="2"/>
    <n v="7"/>
    <n v="7"/>
    <n v="3"/>
    <n v="11"/>
    <n v="0"/>
  </r>
  <r>
    <n v="9432"/>
    <n v="1977"/>
    <n v="48"/>
    <s v="Graduation"/>
    <s v="Together"/>
    <x v="0"/>
    <n v="666666"/>
    <n v="1"/>
    <n v="0"/>
    <d v="2013-02-06T00:00:00"/>
    <n v="23"/>
    <n v="9"/>
    <n v="14"/>
    <n v="18"/>
    <n v="8"/>
    <n v="1"/>
    <n v="12"/>
    <x v="201"/>
    <n v="7.5000075000075005E-5"/>
    <s v="MeatProducts"/>
    <n v="4"/>
    <n v="3"/>
    <n v="1"/>
    <n v="3"/>
    <n v="6"/>
    <n v="3"/>
    <n v="11"/>
    <n v="0"/>
  </r>
  <r>
    <n v="5835"/>
    <n v="1976"/>
    <n v="49"/>
    <s v="PhD"/>
    <s v="Divorced"/>
    <x v="0"/>
    <n v="14849"/>
    <n v="1"/>
    <n v="0"/>
    <d v="2013-02-07T00:00:00"/>
    <n v="39"/>
    <n v="21"/>
    <n v="2"/>
    <n v="28"/>
    <n v="3"/>
    <n v="2"/>
    <n v="9"/>
    <x v="164"/>
    <n v="3.7712977304869013E-3"/>
    <s v="MeatProducts"/>
    <n v="3"/>
    <n v="2"/>
    <n v="0"/>
    <n v="4"/>
    <n v="8"/>
    <n v="3"/>
    <n v="11"/>
    <n v="0"/>
  </r>
  <r>
    <n v="10856"/>
    <n v="1980"/>
    <n v="45"/>
    <s v="2n Cycle"/>
    <s v="Single"/>
    <x v="0"/>
    <n v="45889"/>
    <n v="0"/>
    <n v="1"/>
    <d v="2013-02-07T00:00:00"/>
    <n v="42"/>
    <n v="31"/>
    <n v="0"/>
    <n v="6"/>
    <n v="0"/>
    <n v="1"/>
    <n v="8"/>
    <x v="202"/>
    <n v="8.2808516202139944E-4"/>
    <s v="Wines"/>
    <n v="1"/>
    <n v="1"/>
    <n v="0"/>
    <n v="3"/>
    <n v="6"/>
    <n v="3"/>
    <n v="11"/>
    <n v="0"/>
  </r>
  <r>
    <n v="4597"/>
    <n v="1970"/>
    <n v="55"/>
    <s v="PhD"/>
    <s v="Together"/>
    <x v="1"/>
    <n v="82072"/>
    <n v="0"/>
    <n v="0"/>
    <d v="2013-02-07T00:00:00"/>
    <n v="67"/>
    <n v="889"/>
    <n v="55"/>
    <n v="685"/>
    <n v="168"/>
    <n v="92"/>
    <n v="129"/>
    <x v="110"/>
    <n v="2.3016375865094064E-2"/>
    <s v="Wines"/>
    <n v="1"/>
    <n v="3"/>
    <n v="2"/>
    <n v="13"/>
    <n v="1"/>
    <n v="3"/>
    <n v="11"/>
    <n v="0"/>
  </r>
  <r>
    <n v="3934"/>
    <n v="1966"/>
    <n v="59"/>
    <s v="Graduation"/>
    <s v="Married"/>
    <x v="1"/>
    <n v="61286"/>
    <n v="0"/>
    <n v="1"/>
    <d v="2013-02-08T00:00:00"/>
    <n v="34"/>
    <n v="356"/>
    <n v="0"/>
    <n v="107"/>
    <n v="19"/>
    <n v="9"/>
    <n v="117"/>
    <x v="203"/>
    <n v="8.0116176614561229E-3"/>
    <s v="Wines"/>
    <n v="2"/>
    <n v="7"/>
    <n v="1"/>
    <n v="8"/>
    <n v="5"/>
    <n v="3"/>
    <n v="11"/>
    <n v="0"/>
  </r>
  <r>
    <n v="1545"/>
    <n v="1986"/>
    <n v="39"/>
    <s v="Graduation"/>
    <s v="Married"/>
    <x v="0"/>
    <n v="38508"/>
    <n v="1"/>
    <n v="0"/>
    <d v="2013-02-08T00:00:00"/>
    <n v="95"/>
    <n v="120"/>
    <n v="19"/>
    <n v="206"/>
    <n v="25"/>
    <n v="19"/>
    <n v="54"/>
    <x v="204"/>
    <n v="1.0101797029188741E-2"/>
    <s v="MeatProducts"/>
    <n v="6"/>
    <n v="7"/>
    <n v="2"/>
    <n v="5"/>
    <n v="8"/>
    <n v="3"/>
    <n v="11"/>
    <n v="0"/>
  </r>
  <r>
    <n v="2292"/>
    <n v="1985"/>
    <n v="40"/>
    <s v="Graduation"/>
    <s v="Single"/>
    <x v="0"/>
    <n v="22327"/>
    <n v="1"/>
    <n v="0"/>
    <d v="2013-02-08T00:00:00"/>
    <n v="94"/>
    <n v="5"/>
    <n v="4"/>
    <n v="8"/>
    <n v="2"/>
    <n v="0"/>
    <n v="5"/>
    <x v="205"/>
    <n v="8.5098759349666326E-4"/>
    <s v="MeatProducts"/>
    <n v="1"/>
    <n v="1"/>
    <n v="0"/>
    <n v="3"/>
    <n v="5"/>
    <n v="3"/>
    <n v="11"/>
    <n v="0"/>
  </r>
  <r>
    <n v="2493"/>
    <n v="1966"/>
    <n v="59"/>
    <s v="Graduation"/>
    <s v="Married"/>
    <x v="1"/>
    <n v="61286"/>
    <n v="0"/>
    <n v="1"/>
    <d v="2013-02-08T00:00:00"/>
    <n v="34"/>
    <n v="356"/>
    <n v="0"/>
    <n v="107"/>
    <n v="19"/>
    <n v="9"/>
    <n v="117"/>
    <x v="203"/>
    <n v="8.0116176614561229E-3"/>
    <s v="Wines"/>
    <n v="2"/>
    <n v="7"/>
    <n v="1"/>
    <n v="8"/>
    <n v="5"/>
    <n v="3"/>
    <n v="11"/>
    <n v="0"/>
  </r>
  <r>
    <n v="10755"/>
    <n v="1976"/>
    <n v="49"/>
    <s v="2n Cycle"/>
    <s v="Married"/>
    <x v="0"/>
    <n v="23718"/>
    <n v="1"/>
    <n v="0"/>
    <d v="2013-02-09T00:00:00"/>
    <n v="76"/>
    <n v="6"/>
    <n v="3"/>
    <n v="14"/>
    <n v="15"/>
    <n v="7"/>
    <n v="36"/>
    <x v="206"/>
    <n v="1.8972931950417406E-3"/>
    <s v="GoldProds"/>
    <n v="3"/>
    <n v="3"/>
    <n v="1"/>
    <n v="2"/>
    <n v="7"/>
    <n v="3"/>
    <n v="11"/>
    <n v="0"/>
  </r>
  <r>
    <n v="6365"/>
    <n v="1987"/>
    <n v="38"/>
    <s v="2n Cycle"/>
    <s v="Married"/>
    <x v="0"/>
    <n v="30390"/>
    <n v="0"/>
    <n v="0"/>
    <d v="2013-02-09T00:00:00"/>
    <n v="5"/>
    <n v="10"/>
    <n v="12"/>
    <n v="12"/>
    <n v="25"/>
    <n v="1"/>
    <n v="20"/>
    <x v="207"/>
    <n v="1.9743336623889436E-3"/>
    <s v="FishProducts"/>
    <n v="1"/>
    <n v="2"/>
    <n v="0"/>
    <n v="3"/>
    <n v="6"/>
    <n v="3"/>
    <n v="11"/>
    <n v="0"/>
  </r>
  <r>
    <n v="2139"/>
    <n v="1975"/>
    <n v="50"/>
    <s v="Master"/>
    <s v="Married"/>
    <x v="0"/>
    <n v="7500"/>
    <n v="1"/>
    <n v="0"/>
    <d v="2013-02-10T00:00:00"/>
    <n v="19"/>
    <n v="3"/>
    <n v="1"/>
    <n v="10"/>
    <n v="3"/>
    <n v="2"/>
    <n v="12"/>
    <x v="205"/>
    <n v="2.5333333333333332E-3"/>
    <s v="GoldProds"/>
    <n v="3"/>
    <n v="2"/>
    <n v="0"/>
    <n v="3"/>
    <n v="5"/>
    <n v="3"/>
    <n v="11"/>
    <n v="0"/>
  </r>
  <r>
    <n v="1729"/>
    <n v="1961"/>
    <n v="64"/>
    <s v="PhD"/>
    <s v="Together"/>
    <x v="1"/>
    <n v="66426"/>
    <n v="0"/>
    <n v="1"/>
    <d v="2013-02-10T00:00:00"/>
    <n v="14"/>
    <n v="1043"/>
    <n v="24"/>
    <n v="97"/>
    <n v="32"/>
    <n v="24"/>
    <n v="157"/>
    <x v="208"/>
    <n v="1.8366302351488874E-2"/>
    <s v="Wines"/>
    <n v="2"/>
    <n v="3"/>
    <n v="5"/>
    <n v="10"/>
    <n v="6"/>
    <n v="3"/>
    <n v="11"/>
    <n v="0"/>
  </r>
  <r>
    <n v="7369"/>
    <n v="1981"/>
    <n v="44"/>
    <s v="Master"/>
    <s v="Married"/>
    <x v="0"/>
    <n v="36959"/>
    <n v="1"/>
    <n v="0"/>
    <d v="2013-02-10T00:00:00"/>
    <n v="56"/>
    <n v="25"/>
    <n v="6"/>
    <n v="25"/>
    <n v="6"/>
    <n v="0"/>
    <n v="0"/>
    <x v="185"/>
    <n v="1.6775345653291486E-3"/>
    <s v="Wines"/>
    <n v="2"/>
    <n v="2"/>
    <n v="0"/>
    <n v="3"/>
    <n v="8"/>
    <n v="3"/>
    <n v="11"/>
    <n v="0"/>
  </r>
  <r>
    <n v="11003"/>
    <n v="1980"/>
    <n v="45"/>
    <s v="2n Cycle"/>
    <s v="Together"/>
    <x v="0"/>
    <n v="25130"/>
    <n v="1"/>
    <n v="0"/>
    <d v="2013-02-10T00:00:00"/>
    <n v="10"/>
    <n v="2"/>
    <n v="5"/>
    <n v="7"/>
    <n v="0"/>
    <n v="18"/>
    <n v="18"/>
    <x v="209"/>
    <n v="1.2733784321528054E-3"/>
    <s v="Sweet"/>
    <n v="2"/>
    <n v="2"/>
    <n v="0"/>
    <n v="3"/>
    <n v="7"/>
    <n v="3"/>
    <n v="11"/>
    <n v="0"/>
  </r>
  <r>
    <n v="10711"/>
    <n v="1945"/>
    <n v="80"/>
    <s v="Graduation"/>
    <s v="Married"/>
    <x v="1"/>
    <n v="69755"/>
    <n v="0"/>
    <n v="0"/>
    <d v="2013-02-10T00:00:00"/>
    <n v="23"/>
    <n v="217"/>
    <n v="77"/>
    <n v="373"/>
    <n v="111"/>
    <n v="23"/>
    <n v="93"/>
    <x v="210"/>
    <n v="1.1483047810192817E-2"/>
    <s v="MeatProducts"/>
    <n v="1"/>
    <n v="3"/>
    <n v="6"/>
    <n v="12"/>
    <n v="1"/>
    <n v="3"/>
    <n v="11"/>
    <n v="0"/>
  </r>
  <r>
    <n v="271"/>
    <n v="1969"/>
    <n v="56"/>
    <s v="Graduation"/>
    <s v="Widow"/>
    <x v="1"/>
    <n v="40590"/>
    <n v="1"/>
    <n v="1"/>
    <d v="2013-02-10T00:00:00"/>
    <n v="30"/>
    <n v="154"/>
    <n v="0"/>
    <n v="50"/>
    <n v="6"/>
    <n v="11"/>
    <n v="37"/>
    <x v="211"/>
    <n v="5.4446908105444695E-3"/>
    <s v="Wines"/>
    <n v="5"/>
    <n v="3"/>
    <n v="4"/>
    <n v="3"/>
    <n v="6"/>
    <n v="3"/>
    <n v="11"/>
    <n v="0"/>
  </r>
  <r>
    <n v="7699"/>
    <n v="1969"/>
    <n v="56"/>
    <s v="Graduation"/>
    <s v="Widow"/>
    <x v="1"/>
    <n v="40590"/>
    <n v="1"/>
    <n v="1"/>
    <d v="2013-02-10T00:00:00"/>
    <n v="30"/>
    <n v="154"/>
    <n v="0"/>
    <n v="50"/>
    <n v="6"/>
    <n v="11"/>
    <n v="37"/>
    <x v="211"/>
    <n v="5.4446908105444695E-3"/>
    <s v="Wines"/>
    <n v="5"/>
    <n v="3"/>
    <n v="4"/>
    <n v="3"/>
    <n v="6"/>
    <n v="3"/>
    <n v="11"/>
    <n v="0"/>
  </r>
  <r>
    <n v="5077"/>
    <n v="1979"/>
    <n v="46"/>
    <s v="Graduation"/>
    <s v="Together"/>
    <x v="0"/>
    <n v="77298"/>
    <n v="0"/>
    <n v="1"/>
    <d v="2013-02-11T00:00:00"/>
    <n v="46"/>
    <n v="425"/>
    <n v="115"/>
    <n v="292"/>
    <n v="23"/>
    <n v="35"/>
    <n v="79"/>
    <x v="212"/>
    <n v="1.1513881342337447E-2"/>
    <s v="Wines"/>
    <n v="1"/>
    <n v="6"/>
    <n v="6"/>
    <n v="11"/>
    <n v="3"/>
    <n v="3"/>
    <n v="11"/>
    <n v="0"/>
  </r>
  <r>
    <n v="6637"/>
    <n v="1988"/>
    <n v="37"/>
    <s v="Graduation"/>
    <s v="Single"/>
    <x v="0"/>
    <n v="66951"/>
    <n v="0"/>
    <n v="0"/>
    <d v="2013-02-11T00:00:00"/>
    <n v="46"/>
    <n v="277"/>
    <n v="162"/>
    <n v="305"/>
    <n v="173"/>
    <n v="76"/>
    <n v="124"/>
    <x v="213"/>
    <n v="1.4831742617735358E-2"/>
    <s v="MeatProducts"/>
    <n v="1"/>
    <n v="3"/>
    <n v="4"/>
    <n v="7"/>
    <n v="1"/>
    <n v="3"/>
    <n v="11"/>
    <n v="0"/>
  </r>
  <r>
    <n v="9316"/>
    <n v="1952"/>
    <n v="73"/>
    <s v="Basic"/>
    <s v="Together"/>
    <x v="1"/>
    <n v="13084"/>
    <n v="0"/>
    <n v="0"/>
    <d v="2013-02-11T00:00:00"/>
    <n v="29"/>
    <n v="2"/>
    <n v="0"/>
    <n v="7"/>
    <n v="3"/>
    <n v="7"/>
    <n v="10"/>
    <x v="205"/>
    <n v="1.4521553041883216E-3"/>
    <s v="GoldProds"/>
    <n v="1"/>
    <n v="1"/>
    <n v="0"/>
    <n v="3"/>
    <n v="6"/>
    <n v="3"/>
    <n v="11"/>
    <n v="0"/>
  </r>
  <r>
    <n v="4220"/>
    <n v="1970"/>
    <n v="55"/>
    <s v="PhD"/>
    <s v="Married"/>
    <x v="1"/>
    <n v="59892"/>
    <n v="0"/>
    <n v="1"/>
    <d v="2013-02-11T00:00:00"/>
    <n v="26"/>
    <n v="73"/>
    <n v="0"/>
    <n v="13"/>
    <n v="0"/>
    <n v="1"/>
    <n v="0"/>
    <x v="214"/>
    <n v="1.4526147064716491E-3"/>
    <s v="Wines"/>
    <n v="1"/>
    <n v="2"/>
    <n v="1"/>
    <n v="3"/>
    <n v="3"/>
    <n v="3"/>
    <n v="11"/>
    <n v="0"/>
  </r>
  <r>
    <n v="6173"/>
    <n v="1979"/>
    <n v="46"/>
    <s v="Graduation"/>
    <s v="Together"/>
    <x v="0"/>
    <n v="77298"/>
    <n v="0"/>
    <n v="1"/>
    <d v="2013-02-11T00:00:00"/>
    <n v="46"/>
    <n v="425"/>
    <n v="115"/>
    <n v="292"/>
    <n v="23"/>
    <n v="35"/>
    <n v="79"/>
    <x v="212"/>
    <n v="1.1513881342337447E-2"/>
    <s v="Wines"/>
    <n v="1"/>
    <n v="6"/>
    <n v="6"/>
    <n v="11"/>
    <n v="3"/>
    <n v="3"/>
    <n v="11"/>
    <n v="0"/>
  </r>
  <r>
    <n v="10584"/>
    <n v="1976"/>
    <n v="49"/>
    <s v="Graduation"/>
    <s v="Married"/>
    <x v="0"/>
    <n v="65665"/>
    <n v="0"/>
    <n v="1"/>
    <d v="2013-02-12T00:00:00"/>
    <n v="77"/>
    <n v="225"/>
    <n v="162"/>
    <n v="387"/>
    <n v="106"/>
    <n v="36"/>
    <n v="29"/>
    <x v="215"/>
    <n v="1.394959262925455E-2"/>
    <s v="MeatProducts"/>
    <n v="1"/>
    <n v="5"/>
    <n v="10"/>
    <n v="8"/>
    <n v="3"/>
    <n v="3"/>
    <n v="11"/>
    <n v="0"/>
  </r>
  <r>
    <n v="1968"/>
    <n v="1971"/>
    <n v="54"/>
    <s v="Graduation"/>
    <s v="Widow"/>
    <x v="1"/>
    <n v="45684"/>
    <n v="1"/>
    <n v="0"/>
    <d v="2013-02-12T00:00:00"/>
    <n v="37"/>
    <n v="5"/>
    <n v="1"/>
    <n v="5"/>
    <n v="10"/>
    <n v="0"/>
    <n v="7"/>
    <x v="173"/>
    <n v="4.5967953769372207E-4"/>
    <s v="FishProducts"/>
    <n v="1"/>
    <n v="1"/>
    <n v="0"/>
    <n v="2"/>
    <n v="7"/>
    <n v="3"/>
    <n v="11"/>
    <n v="0"/>
  </r>
  <r>
    <n v="3503"/>
    <n v="1950"/>
    <n v="75"/>
    <s v="Graduation"/>
    <s v="Divorced"/>
    <x v="1"/>
    <n v="82460"/>
    <n v="0"/>
    <n v="0"/>
    <d v="2013-02-12T00:00:00"/>
    <n v="78"/>
    <n v="255"/>
    <n v="47"/>
    <n v="573"/>
    <n v="52"/>
    <n v="32"/>
    <n v="15"/>
    <x v="216"/>
    <n v="1.1629881154499151E-2"/>
    <s v="MeatProducts"/>
    <n v="1"/>
    <n v="5"/>
    <n v="3"/>
    <n v="6"/>
    <n v="1"/>
    <n v="3"/>
    <n v="11"/>
    <n v="0"/>
  </r>
  <r>
    <n v="3158"/>
    <n v="1973"/>
    <n v="52"/>
    <s v="Graduation"/>
    <s v="Married"/>
    <x v="1"/>
    <n v="32300"/>
    <n v="1"/>
    <n v="0"/>
    <d v="2013-03-01T00:00:00"/>
    <n v="1"/>
    <n v="13"/>
    <n v="3"/>
    <n v="6"/>
    <n v="6"/>
    <n v="5"/>
    <n v="6"/>
    <x v="217"/>
    <n v="1.0216718266253871E-3"/>
    <s v="Wines"/>
    <n v="1"/>
    <n v="1"/>
    <n v="0"/>
    <n v="3"/>
    <n v="8"/>
    <n v="3"/>
    <n v="11"/>
    <n v="0"/>
  </r>
  <r>
    <n v="2387"/>
    <n v="1952"/>
    <n v="73"/>
    <s v="Master"/>
    <s v="Together"/>
    <x v="1"/>
    <n v="43776"/>
    <n v="1"/>
    <n v="1"/>
    <d v="2013-03-02T00:00:00"/>
    <n v="9"/>
    <n v="177"/>
    <n v="2"/>
    <n v="71"/>
    <n v="3"/>
    <n v="2"/>
    <n v="20"/>
    <x v="218"/>
    <n v="5.8251096491228069E-3"/>
    <s v="Wines"/>
    <n v="6"/>
    <n v="5"/>
    <n v="2"/>
    <n v="4"/>
    <n v="8"/>
    <n v="3"/>
    <n v="11"/>
    <n v="1"/>
  </r>
  <r>
    <n v="11025"/>
    <n v="1961"/>
    <n v="64"/>
    <s v="Graduation"/>
    <s v="Married"/>
    <x v="1"/>
    <n v="36443"/>
    <n v="1"/>
    <n v="1"/>
    <d v="2013-03-02T00:00:00"/>
    <n v="9"/>
    <n v="65"/>
    <n v="0"/>
    <n v="46"/>
    <n v="4"/>
    <n v="3"/>
    <n v="20"/>
    <x v="117"/>
    <n v="3.2379332107674999E-3"/>
    <s v="Wines"/>
    <n v="4"/>
    <n v="3"/>
    <n v="1"/>
    <n v="3"/>
    <n v="8"/>
    <n v="3"/>
    <n v="11"/>
    <n v="0"/>
  </r>
  <r>
    <n v="9560"/>
    <n v="1965"/>
    <n v="60"/>
    <s v="Graduation"/>
    <s v="Together"/>
    <x v="1"/>
    <n v="83003"/>
    <n v="0"/>
    <n v="0"/>
    <d v="2013-03-03T00:00:00"/>
    <n v="18"/>
    <n v="856"/>
    <n v="61"/>
    <n v="570"/>
    <n v="40"/>
    <n v="25"/>
    <n v="122"/>
    <x v="219"/>
    <n v="1.8698119345083912E-2"/>
    <s v="Wines"/>
    <n v="1"/>
    <n v="7"/>
    <n v="6"/>
    <n v="8"/>
    <n v="3"/>
    <n v="3"/>
    <n v="11"/>
    <n v="1"/>
  </r>
  <r>
    <n v="4743"/>
    <n v="1969"/>
    <n v="56"/>
    <s v="PhD"/>
    <s v="Married"/>
    <x v="1"/>
    <n v="56242"/>
    <n v="0"/>
    <n v="1"/>
    <d v="2013-03-03T00:00:00"/>
    <n v="72"/>
    <n v="689"/>
    <n v="8"/>
    <n v="167"/>
    <n v="11"/>
    <n v="8"/>
    <n v="88"/>
    <x v="220"/>
    <n v="1.5700010668183918E-2"/>
    <s v="Wines"/>
    <n v="5"/>
    <n v="8"/>
    <n v="4"/>
    <n v="11"/>
    <n v="6"/>
    <n v="3"/>
    <n v="11"/>
    <n v="0"/>
  </r>
  <r>
    <n v="9988"/>
    <n v="1976"/>
    <n v="49"/>
    <s v="Master"/>
    <s v="Single"/>
    <x v="0"/>
    <n v="70379"/>
    <n v="0"/>
    <n v="1"/>
    <d v="2013-03-03T00:00:00"/>
    <n v="84"/>
    <n v="553"/>
    <n v="25"/>
    <n v="142"/>
    <n v="65"/>
    <n v="67"/>
    <n v="8"/>
    <x v="221"/>
    <n v="1.2105883857400645E-2"/>
    <s v="Wines"/>
    <n v="3"/>
    <n v="6"/>
    <n v="3"/>
    <n v="13"/>
    <n v="4"/>
    <n v="3"/>
    <n v="11"/>
    <n v="0"/>
  </r>
  <r>
    <n v="737"/>
    <n v="1949"/>
    <n v="76"/>
    <s v="PhD"/>
    <s v="Married"/>
    <x v="1"/>
    <n v="80360"/>
    <n v="0"/>
    <n v="0"/>
    <d v="2013-03-03T00:00:00"/>
    <n v="56"/>
    <n v="1493"/>
    <n v="86"/>
    <n v="454"/>
    <n v="112"/>
    <n v="43"/>
    <n v="43"/>
    <x v="222"/>
    <n v="2.7227476356396219E-2"/>
    <s v="Wines"/>
    <n v="2"/>
    <n v="4"/>
    <n v="4"/>
    <n v="5"/>
    <n v="2"/>
    <n v="3"/>
    <n v="11"/>
    <n v="0"/>
  </r>
  <r>
    <n v="5079"/>
    <n v="1971"/>
    <n v="54"/>
    <s v="Graduation"/>
    <s v="Married"/>
    <x v="1"/>
    <s v="NILL"/>
    <n v="1"/>
    <n v="1"/>
    <d v="2013-03-03T00:00:00"/>
    <n v="82"/>
    <n v="71"/>
    <n v="1"/>
    <n v="16"/>
    <n v="0"/>
    <n v="0"/>
    <n v="9"/>
    <x v="223"/>
    <e v="#VALUE!"/>
    <s v="Wines"/>
    <n v="4"/>
    <n v="2"/>
    <n v="1"/>
    <n v="3"/>
    <n v="8"/>
    <n v="3"/>
    <n v="11"/>
    <n v="0"/>
  </r>
  <r>
    <n v="4201"/>
    <n v="1962"/>
    <n v="63"/>
    <s v="Graduation"/>
    <s v="Single"/>
    <x v="1"/>
    <n v="57967"/>
    <n v="0"/>
    <n v="1"/>
    <d v="2013-03-03T00:00:00"/>
    <n v="39"/>
    <n v="229"/>
    <n v="7"/>
    <n v="137"/>
    <n v="4"/>
    <n v="0"/>
    <n v="91"/>
    <x v="224"/>
    <n v="6.5037003812514014E-3"/>
    <s v="Wines"/>
    <n v="5"/>
    <n v="4"/>
    <n v="2"/>
    <n v="8"/>
    <n v="5"/>
    <n v="3"/>
    <n v="11"/>
    <n v="0"/>
  </r>
  <r>
    <n v="10675"/>
    <n v="1956"/>
    <n v="69"/>
    <s v="PhD"/>
    <s v="Married"/>
    <x v="1"/>
    <n v="66334"/>
    <n v="0"/>
    <n v="1"/>
    <d v="2013-03-04T00:00:00"/>
    <n v="82"/>
    <n v="909"/>
    <n v="11"/>
    <n v="218"/>
    <n v="0"/>
    <n v="0"/>
    <n v="23"/>
    <x v="225"/>
    <n v="1.715560647631682E-2"/>
    <s v="Wines"/>
    <n v="2"/>
    <n v="9"/>
    <n v="3"/>
    <n v="5"/>
    <n v="5"/>
    <n v="3"/>
    <n v="11"/>
    <n v="1"/>
  </r>
  <r>
    <n v="466"/>
    <n v="1944"/>
    <n v="81"/>
    <s v="Graduation"/>
    <s v="Married"/>
    <x v="1"/>
    <n v="65275"/>
    <n v="0"/>
    <n v="0"/>
    <d v="2013-03-04T00:00:00"/>
    <n v="9"/>
    <n v="388"/>
    <n v="14"/>
    <n v="218"/>
    <n v="91"/>
    <n v="14"/>
    <n v="21"/>
    <x v="226"/>
    <n v="1.1106855610877058E-2"/>
    <s v="Wines"/>
    <n v="1"/>
    <n v="4"/>
    <n v="3"/>
    <n v="13"/>
    <n v="2"/>
    <n v="3"/>
    <n v="11"/>
    <n v="0"/>
  </r>
  <r>
    <n v="3972"/>
    <n v="1976"/>
    <n v="49"/>
    <s v="Graduation"/>
    <s v="Together"/>
    <x v="0"/>
    <n v="50200"/>
    <n v="1"/>
    <n v="1"/>
    <d v="2013-03-04T00:00:00"/>
    <n v="70"/>
    <n v="266"/>
    <n v="6"/>
    <n v="51"/>
    <n v="8"/>
    <n v="6"/>
    <n v="64"/>
    <x v="227"/>
    <n v="6.7131474103585657E-3"/>
    <s v="Wines"/>
    <n v="6"/>
    <n v="7"/>
    <n v="1"/>
    <n v="5"/>
    <n v="8"/>
    <n v="3"/>
    <n v="11"/>
    <n v="0"/>
  </r>
  <r>
    <n v="8015"/>
    <n v="1962"/>
    <n v="63"/>
    <s v="PhD"/>
    <s v="Divorced"/>
    <x v="1"/>
    <n v="85696"/>
    <n v="0"/>
    <n v="0"/>
    <d v="2013-03-05T00:00:00"/>
    <n v="88"/>
    <n v="714"/>
    <n v="76"/>
    <n v="395"/>
    <n v="116"/>
    <n v="0"/>
    <n v="12"/>
    <x v="228"/>
    <n v="1.5181572068707992E-2"/>
    <s v="Wines"/>
    <n v="1"/>
    <n v="4"/>
    <n v="6"/>
    <n v="9"/>
    <n v="1"/>
    <n v="3"/>
    <n v="11"/>
    <n v="1"/>
  </r>
  <r>
    <n v="3839"/>
    <n v="1958"/>
    <n v="67"/>
    <s v="Basic"/>
    <s v="Single"/>
    <x v="1"/>
    <n v="15056"/>
    <n v="1"/>
    <n v="1"/>
    <d v="2013-03-05T00:00:00"/>
    <n v="76"/>
    <n v="6"/>
    <n v="12"/>
    <n v="3"/>
    <n v="21"/>
    <n v="6"/>
    <n v="40"/>
    <x v="229"/>
    <n v="3.188097768331562E-3"/>
    <s v="GoldProds"/>
    <n v="5"/>
    <n v="2"/>
    <n v="2"/>
    <n v="3"/>
    <n v="5"/>
    <n v="3"/>
    <n v="11"/>
    <n v="0"/>
  </r>
  <r>
    <n v="1745"/>
    <n v="1962"/>
    <n v="63"/>
    <s v="PhD"/>
    <s v="Divorced"/>
    <x v="1"/>
    <n v="85696"/>
    <n v="0"/>
    <n v="0"/>
    <d v="2013-03-05T00:00:00"/>
    <n v="88"/>
    <n v="714"/>
    <n v="76"/>
    <n v="395"/>
    <n v="116"/>
    <n v="0"/>
    <n v="12"/>
    <x v="228"/>
    <n v="1.5181572068707992E-2"/>
    <s v="Wines"/>
    <n v="1"/>
    <n v="4"/>
    <n v="6"/>
    <n v="9"/>
    <n v="1"/>
    <n v="3"/>
    <n v="11"/>
    <n v="1"/>
  </r>
  <r>
    <n v="2437"/>
    <n v="1989"/>
    <n v="36"/>
    <s v="Graduation"/>
    <s v="Married"/>
    <x v="0"/>
    <s v="NILL"/>
    <n v="0"/>
    <n v="0"/>
    <d v="2013-03-06T00:00:00"/>
    <n v="69"/>
    <n v="861"/>
    <n v="138"/>
    <n v="461"/>
    <n v="60"/>
    <n v="30"/>
    <n v="61"/>
    <x v="230"/>
    <e v="#VALUE!"/>
    <s v="Wines"/>
    <n v="1"/>
    <n v="6"/>
    <n v="5"/>
    <n v="12"/>
    <n v="3"/>
    <n v="3"/>
    <n v="11"/>
    <n v="0"/>
  </r>
  <r>
    <n v="1503"/>
    <n v="1976"/>
    <n v="49"/>
    <s v="PhD"/>
    <s v="Together"/>
    <x v="0"/>
    <n v="162397"/>
    <n v="1"/>
    <n v="1"/>
    <d v="2013-03-06T00:00:00"/>
    <n v="31"/>
    <n v="85"/>
    <n v="1"/>
    <n v="16"/>
    <n v="2"/>
    <n v="1"/>
    <n v="2"/>
    <x v="231"/>
    <n v="6.4656366804805509E-4"/>
    <s v="Wines"/>
    <n v="0"/>
    <n v="0"/>
    <n v="0"/>
    <n v="1"/>
    <n v="1"/>
    <n v="3"/>
    <n v="11"/>
    <n v="0"/>
  </r>
  <r>
    <n v="6583"/>
    <n v="1955"/>
    <n v="70"/>
    <s v="2n Cycle"/>
    <s v="Married"/>
    <x v="1"/>
    <n v="72635"/>
    <n v="0"/>
    <n v="0"/>
    <d v="2013-03-06T00:00:00"/>
    <n v="54"/>
    <n v="390"/>
    <n v="22"/>
    <n v="323"/>
    <n v="104"/>
    <n v="35"/>
    <n v="107"/>
    <x v="232"/>
    <n v="1.2032766572588973E-2"/>
    <s v="Wines"/>
    <n v="1"/>
    <n v="6"/>
    <n v="8"/>
    <n v="6"/>
    <n v="3"/>
    <n v="3"/>
    <n v="11"/>
    <n v="0"/>
  </r>
  <r>
    <n v="10156"/>
    <n v="1975"/>
    <n v="50"/>
    <s v="Graduation"/>
    <s v="Single"/>
    <x v="0"/>
    <n v="84196"/>
    <n v="0"/>
    <n v="1"/>
    <d v="2013-03-06T00:00:00"/>
    <n v="56"/>
    <n v="215"/>
    <n v="63"/>
    <n v="507"/>
    <n v="231"/>
    <n v="31"/>
    <n v="190"/>
    <x v="233"/>
    <n v="1.2435270084089506E-2"/>
    <s v="MeatProducts"/>
    <n v="1"/>
    <n v="8"/>
    <n v="4"/>
    <n v="7"/>
    <n v="3"/>
    <n v="3"/>
    <n v="11"/>
    <n v="0"/>
  </r>
  <r>
    <n v="4278"/>
    <n v="1983"/>
    <n v="42"/>
    <s v="PhD"/>
    <s v="Single"/>
    <x v="0"/>
    <n v="87188"/>
    <n v="0"/>
    <n v="0"/>
    <d v="2013-03-06T00:00:00"/>
    <n v="73"/>
    <n v="910"/>
    <n v="111"/>
    <n v="724"/>
    <n v="49"/>
    <n v="74"/>
    <n v="55"/>
    <x v="234"/>
    <n v="2.1424966738542002E-2"/>
    <s v="Wines"/>
    <n v="1"/>
    <n v="10"/>
    <n v="2"/>
    <n v="6"/>
    <n v="3"/>
    <n v="3"/>
    <n v="11"/>
    <n v="1"/>
  </r>
  <r>
    <n v="3433"/>
    <n v="1955"/>
    <n v="70"/>
    <s v="2n Cycle"/>
    <s v="Married"/>
    <x v="1"/>
    <n v="72635"/>
    <n v="0"/>
    <n v="0"/>
    <d v="2013-03-06T00:00:00"/>
    <n v="54"/>
    <n v="390"/>
    <n v="22"/>
    <n v="323"/>
    <n v="104"/>
    <n v="35"/>
    <n v="107"/>
    <x v="232"/>
    <n v="1.2032766572588973E-2"/>
    <s v="Wines"/>
    <n v="1"/>
    <n v="6"/>
    <n v="8"/>
    <n v="6"/>
    <n v="3"/>
    <n v="3"/>
    <n v="11"/>
    <n v="0"/>
  </r>
  <r>
    <n v="6906"/>
    <n v="1953"/>
    <n v="72"/>
    <s v="Master"/>
    <s v="Widow"/>
    <x v="1"/>
    <n v="84953"/>
    <n v="0"/>
    <n v="0"/>
    <d v="2013-03-06T00:00:00"/>
    <n v="73"/>
    <n v="167"/>
    <n v="48"/>
    <n v="602"/>
    <n v="63"/>
    <n v="72"/>
    <n v="72"/>
    <x v="11"/>
    <n v="1.1206196367403153E-2"/>
    <s v="MeatProducts"/>
    <n v="1"/>
    <n v="3"/>
    <n v="10"/>
    <n v="4"/>
    <n v="2"/>
    <n v="3"/>
    <n v="11"/>
    <n v="1"/>
  </r>
  <r>
    <n v="7313"/>
    <n v="1949"/>
    <n v="76"/>
    <s v="2n Cycle"/>
    <s v="Widow"/>
    <x v="1"/>
    <n v="74859"/>
    <n v="0"/>
    <n v="0"/>
    <d v="2013-03-06T00:00:00"/>
    <n v="63"/>
    <n v="570"/>
    <n v="73"/>
    <n v="614"/>
    <n v="133"/>
    <n v="102"/>
    <n v="73"/>
    <x v="235"/>
    <n v="1.9930803243430984E-2"/>
    <s v="MeatProducts"/>
    <n v="1"/>
    <n v="6"/>
    <n v="5"/>
    <n v="11"/>
    <n v="3"/>
    <n v="3"/>
    <n v="11"/>
    <n v="0"/>
  </r>
  <r>
    <n v="5346"/>
    <n v="1973"/>
    <n v="52"/>
    <s v="2n Cycle"/>
    <s v="Married"/>
    <x v="1"/>
    <n v="23559"/>
    <n v="1"/>
    <n v="0"/>
    <d v="2013-03-07T00:00:00"/>
    <n v="87"/>
    <n v="25"/>
    <n v="5"/>
    <n v="19"/>
    <n v="7"/>
    <n v="0"/>
    <n v="23"/>
    <x v="164"/>
    <n v="2.3770109087822063E-3"/>
    <s v="Wines"/>
    <n v="3"/>
    <n v="3"/>
    <n v="0"/>
    <n v="3"/>
    <n v="7"/>
    <n v="3"/>
    <n v="11"/>
    <n v="0"/>
  </r>
  <r>
    <n v="10582"/>
    <n v="1979"/>
    <n v="46"/>
    <s v="Graduation"/>
    <s v="Married"/>
    <x v="0"/>
    <n v="72063"/>
    <n v="0"/>
    <n v="1"/>
    <d v="2013-03-07T00:00:00"/>
    <n v="3"/>
    <n v="180"/>
    <n v="32"/>
    <n v="348"/>
    <n v="76"/>
    <n v="32"/>
    <n v="90"/>
    <x v="236"/>
    <n v="9.2696668193108806E-3"/>
    <s v="MeatProducts"/>
    <n v="2"/>
    <n v="5"/>
    <n v="2"/>
    <n v="12"/>
    <n v="2"/>
    <n v="3"/>
    <n v="11"/>
    <n v="0"/>
  </r>
  <r>
    <n v="6421"/>
    <n v="1961"/>
    <n v="64"/>
    <s v="Graduation"/>
    <s v="Together"/>
    <x v="1"/>
    <n v="88347"/>
    <n v="0"/>
    <n v="0"/>
    <d v="2013-03-07T00:00:00"/>
    <n v="32"/>
    <n v="1050"/>
    <n v="178"/>
    <n v="555"/>
    <n v="77"/>
    <n v="138"/>
    <n v="118"/>
    <x v="237"/>
    <n v="2.2615368942918265E-2"/>
    <s v="Wines"/>
    <n v="1"/>
    <n v="4"/>
    <n v="7"/>
    <n v="9"/>
    <n v="1"/>
    <n v="3"/>
    <n v="11"/>
    <n v="0"/>
  </r>
  <r>
    <n v="7514"/>
    <n v="1956"/>
    <n v="69"/>
    <s v="2n Cycle"/>
    <s v="Together"/>
    <x v="1"/>
    <n v="54342"/>
    <n v="1"/>
    <n v="1"/>
    <d v="2013-03-07T00:00:00"/>
    <n v="74"/>
    <n v="84"/>
    <n v="10"/>
    <n v="34"/>
    <n v="11"/>
    <n v="10"/>
    <n v="28"/>
    <x v="238"/>
    <n v="2.7418939310294064E-3"/>
    <s v="Wines"/>
    <n v="4"/>
    <n v="3"/>
    <n v="1"/>
    <n v="4"/>
    <n v="6"/>
    <n v="3"/>
    <n v="11"/>
    <n v="0"/>
  </r>
  <r>
    <n v="8925"/>
    <n v="1965"/>
    <n v="60"/>
    <s v="Master"/>
    <s v="Married"/>
    <x v="1"/>
    <n v="70053"/>
    <n v="0"/>
    <n v="1"/>
    <d v="2013-03-07T00:00:00"/>
    <n v="38"/>
    <n v="512"/>
    <n v="53"/>
    <n v="98"/>
    <n v="81"/>
    <n v="179"/>
    <n v="89"/>
    <x v="239"/>
    <n v="1.3175738369520221E-2"/>
    <s v="Wines"/>
    <n v="3"/>
    <n v="8"/>
    <n v="5"/>
    <n v="10"/>
    <n v="5"/>
    <n v="3"/>
    <n v="11"/>
    <n v="0"/>
  </r>
  <r>
    <n v="8420"/>
    <n v="1970"/>
    <n v="55"/>
    <s v="2n Cycle"/>
    <s v="Married"/>
    <x v="1"/>
    <n v="15315"/>
    <n v="0"/>
    <n v="0"/>
    <d v="2013-03-08T00:00:00"/>
    <n v="27"/>
    <n v="7"/>
    <n v="4"/>
    <n v="13"/>
    <n v="15"/>
    <n v="8"/>
    <n v="17"/>
    <x v="184"/>
    <n v="3.0688867123734899E-3"/>
    <s v="GoldProds"/>
    <n v="2"/>
    <n v="2"/>
    <n v="0"/>
    <n v="4"/>
    <n v="5"/>
    <n v="3"/>
    <n v="11"/>
    <n v="0"/>
  </r>
  <r>
    <n v="10065"/>
    <n v="1970"/>
    <n v="55"/>
    <s v="2n Cycle"/>
    <s v="Married"/>
    <x v="1"/>
    <n v="15315"/>
    <n v="0"/>
    <n v="0"/>
    <d v="2013-03-08T00:00:00"/>
    <n v="27"/>
    <n v="7"/>
    <n v="4"/>
    <n v="13"/>
    <n v="15"/>
    <n v="8"/>
    <n v="17"/>
    <x v="184"/>
    <n v="3.0688867123734899E-3"/>
    <s v="GoldProds"/>
    <n v="2"/>
    <n v="2"/>
    <n v="0"/>
    <n v="4"/>
    <n v="5"/>
    <n v="3"/>
    <n v="11"/>
    <n v="0"/>
  </r>
  <r>
    <n v="7938"/>
    <n v="1958"/>
    <n v="67"/>
    <s v="PhD"/>
    <s v="Together"/>
    <x v="1"/>
    <n v="51518"/>
    <n v="0"/>
    <n v="1"/>
    <d v="2013-03-10T00:00:00"/>
    <n v="92"/>
    <n v="350"/>
    <n v="8"/>
    <n v="66"/>
    <n v="17"/>
    <n v="4"/>
    <n v="4"/>
    <x v="240"/>
    <n v="8.6377576769284519E-3"/>
    <s v="Wines"/>
    <n v="2"/>
    <n v="3"/>
    <n v="2"/>
    <n v="10"/>
    <n v="3"/>
    <n v="3"/>
    <n v="11"/>
    <n v="0"/>
  </r>
  <r>
    <n v="10270"/>
    <n v="1981"/>
    <n v="44"/>
    <s v="2n Cycle"/>
    <s v="Married"/>
    <x v="0"/>
    <n v="35523"/>
    <n v="1"/>
    <n v="0"/>
    <d v="2013-03-10T00:00:00"/>
    <n v="8"/>
    <n v="11"/>
    <n v="5"/>
    <n v="22"/>
    <n v="12"/>
    <n v="5"/>
    <n v="11"/>
    <x v="241"/>
    <n v="1.548292655462658E-3"/>
    <s v="MeatProducts"/>
    <n v="2"/>
    <n v="3"/>
    <n v="0"/>
    <n v="3"/>
    <n v="7"/>
    <n v="3"/>
    <n v="11"/>
    <n v="0"/>
  </r>
  <r>
    <n v="1921"/>
    <n v="1967"/>
    <n v="58"/>
    <s v="PhD"/>
    <s v="Married"/>
    <x v="1"/>
    <n v="59062"/>
    <n v="2"/>
    <n v="1"/>
    <d v="2013-03-10T00:00:00"/>
    <n v="74"/>
    <n v="46"/>
    <n v="1"/>
    <n v="12"/>
    <n v="3"/>
    <n v="0"/>
    <n v="9"/>
    <x v="185"/>
    <n v="1.0497443364599912E-3"/>
    <s v="Wines"/>
    <n v="2"/>
    <n v="2"/>
    <n v="0"/>
    <n v="3"/>
    <n v="4"/>
    <n v="3"/>
    <n v="11"/>
    <n v="0"/>
  </r>
  <r>
    <n v="8140"/>
    <n v="1973"/>
    <n v="52"/>
    <s v="Graduation"/>
    <s v="Together"/>
    <x v="1"/>
    <n v="22682"/>
    <n v="1"/>
    <n v="0"/>
    <d v="2013-03-10T00:00:00"/>
    <n v="51"/>
    <n v="10"/>
    <n v="14"/>
    <n v="29"/>
    <n v="4"/>
    <n v="2"/>
    <n v="36"/>
    <x v="242"/>
    <n v="2.6011815536548803E-3"/>
    <s v="GoldProds"/>
    <n v="3"/>
    <n v="2"/>
    <n v="1"/>
    <n v="4"/>
    <n v="4"/>
    <n v="3"/>
    <n v="11"/>
    <n v="0"/>
  </r>
  <r>
    <n v="7002"/>
    <n v="1955"/>
    <n v="70"/>
    <s v="Graduation"/>
    <s v="Single"/>
    <x v="1"/>
    <n v="62535"/>
    <n v="0"/>
    <n v="1"/>
    <d v="2013-03-10T00:00:00"/>
    <n v="13"/>
    <n v="163"/>
    <n v="48"/>
    <n v="90"/>
    <n v="0"/>
    <n v="45"/>
    <n v="52"/>
    <x v="243"/>
    <n v="5.532901575117934E-3"/>
    <s v="Wines"/>
    <n v="1"/>
    <n v="3"/>
    <n v="2"/>
    <n v="8"/>
    <n v="3"/>
    <n v="3"/>
    <n v="11"/>
    <n v="0"/>
  </r>
  <r>
    <n v="3281"/>
    <n v="1960"/>
    <n v="65"/>
    <s v="PhD"/>
    <s v="Married"/>
    <x v="1"/>
    <n v="49154"/>
    <n v="1"/>
    <n v="1"/>
    <d v="2013-03-11T00:00:00"/>
    <n v="69"/>
    <n v="206"/>
    <n v="10"/>
    <n v="67"/>
    <n v="30"/>
    <n v="27"/>
    <n v="71"/>
    <x v="244"/>
    <n v="6.9170362534076574E-3"/>
    <s v="Wines"/>
    <n v="6"/>
    <n v="4"/>
    <n v="1"/>
    <n v="8"/>
    <n v="6"/>
    <n v="3"/>
    <n v="11"/>
    <n v="0"/>
  </r>
  <r>
    <n v="10888"/>
    <n v="1961"/>
    <n v="64"/>
    <s v="Graduation"/>
    <s v="Single"/>
    <x v="1"/>
    <n v="45938"/>
    <n v="0"/>
    <n v="0"/>
    <d v="2013-03-11T00:00:00"/>
    <n v="46"/>
    <n v="273"/>
    <n v="11"/>
    <n v="178"/>
    <n v="62"/>
    <n v="83"/>
    <n v="29"/>
    <x v="245"/>
    <n v="1.3213461622186425E-2"/>
    <s v="Wines"/>
    <n v="2"/>
    <n v="8"/>
    <n v="4"/>
    <n v="6"/>
    <n v="6"/>
    <n v="3"/>
    <n v="11"/>
    <n v="0"/>
  </r>
  <r>
    <n v="9097"/>
    <n v="1956"/>
    <n v="69"/>
    <s v="Graduation"/>
    <s v="Divorced"/>
    <x v="1"/>
    <n v="46086"/>
    <n v="0"/>
    <n v="1"/>
    <d v="2013-03-11T00:00:00"/>
    <n v="34"/>
    <n v="244"/>
    <n v="8"/>
    <n v="32"/>
    <n v="7"/>
    <n v="2"/>
    <n v="50"/>
    <x v="246"/>
    <n v="6.3576791216421475E-3"/>
    <s v="Wines"/>
    <n v="4"/>
    <n v="3"/>
    <n v="1"/>
    <n v="8"/>
    <n v="4"/>
    <n v="3"/>
    <n v="11"/>
    <n v="0"/>
  </r>
  <r>
    <n v="10104"/>
    <n v="1974"/>
    <n v="51"/>
    <s v="Graduation"/>
    <s v="Together"/>
    <x v="1"/>
    <n v="33590"/>
    <n v="2"/>
    <n v="1"/>
    <d v="2013-03-11T00:00:00"/>
    <n v="65"/>
    <n v="4"/>
    <n v="0"/>
    <n v="2"/>
    <n v="0"/>
    <n v="0"/>
    <n v="2"/>
    <x v="247"/>
    <n v="1.7862459065197975E-4"/>
    <s v="Wines"/>
    <n v="1"/>
    <n v="1"/>
    <n v="0"/>
    <n v="2"/>
    <n v="7"/>
    <n v="3"/>
    <n v="11"/>
    <n v="0"/>
  </r>
  <r>
    <n v="4368"/>
    <n v="1980"/>
    <n v="45"/>
    <s v="Graduation"/>
    <s v="Married"/>
    <x v="0"/>
    <n v="47850"/>
    <n v="1"/>
    <n v="0"/>
    <d v="2013-03-12T00:00:00"/>
    <n v="72"/>
    <n v="42"/>
    <n v="7"/>
    <n v="43"/>
    <n v="20"/>
    <n v="12"/>
    <n v="10"/>
    <x v="248"/>
    <n v="2.5914315569487982E-3"/>
    <s v="MeatProducts"/>
    <n v="1"/>
    <n v="3"/>
    <n v="0"/>
    <n v="4"/>
    <n v="6"/>
    <n v="3"/>
    <n v="11"/>
    <n v="0"/>
  </r>
  <r>
    <n v="1509"/>
    <n v="1958"/>
    <n v="67"/>
    <s v="PhD"/>
    <s v="Together"/>
    <x v="1"/>
    <n v="84460"/>
    <n v="0"/>
    <n v="0"/>
    <d v="2013-04-01T00:00:00"/>
    <n v="80"/>
    <n v="152"/>
    <n v="27"/>
    <n v="103"/>
    <n v="106"/>
    <n v="54"/>
    <n v="81"/>
    <x v="249"/>
    <n v="5.233246507222354E-3"/>
    <s v="Wines"/>
    <n v="0"/>
    <n v="9"/>
    <n v="9"/>
    <n v="4"/>
    <n v="5"/>
    <n v="3"/>
    <n v="11"/>
    <n v="1"/>
  </r>
  <r>
    <n v="9256"/>
    <n v="1971"/>
    <n v="54"/>
    <s v="Graduation"/>
    <s v="Single"/>
    <x v="1"/>
    <n v="58350"/>
    <n v="0"/>
    <n v="1"/>
    <d v="2013-04-01T00:00:00"/>
    <n v="5"/>
    <n v="493"/>
    <n v="26"/>
    <n v="206"/>
    <n v="116"/>
    <n v="80"/>
    <n v="80"/>
    <x v="250"/>
    <n v="1.5784061696658098E-2"/>
    <s v="Wines"/>
    <n v="4"/>
    <n v="8"/>
    <n v="3"/>
    <n v="12"/>
    <n v="6"/>
    <n v="3"/>
    <n v="11"/>
    <n v="0"/>
  </r>
  <r>
    <n v="3732"/>
    <n v="1955"/>
    <n v="70"/>
    <s v="Master"/>
    <s v="Married"/>
    <x v="1"/>
    <n v="52750"/>
    <n v="0"/>
    <n v="1"/>
    <d v="2013-04-02T00:00:00"/>
    <n v="72"/>
    <n v="393"/>
    <n v="0"/>
    <n v="239"/>
    <n v="90"/>
    <n v="69"/>
    <n v="69"/>
    <x v="251"/>
    <n v="1.4995260663507108E-2"/>
    <s v="Wines"/>
    <n v="6"/>
    <n v="5"/>
    <n v="7"/>
    <n v="9"/>
    <n v="4"/>
    <n v="3"/>
    <n v="11"/>
    <n v="0"/>
  </r>
  <r>
    <n v="6295"/>
    <n v="1977"/>
    <n v="48"/>
    <s v="Graduation"/>
    <s v="Married"/>
    <x v="0"/>
    <n v="54233"/>
    <n v="0"/>
    <n v="1"/>
    <d v="2013-04-02T00:00:00"/>
    <n v="46"/>
    <n v="652"/>
    <n v="8"/>
    <n v="158"/>
    <n v="21"/>
    <n v="0"/>
    <n v="142"/>
    <x v="252"/>
    <n v="1.5470285619456788E-2"/>
    <s v="Wines"/>
    <n v="4"/>
    <n v="11"/>
    <n v="6"/>
    <n v="5"/>
    <n v="8"/>
    <n v="3"/>
    <n v="11"/>
    <n v="0"/>
  </r>
  <r>
    <n v="5386"/>
    <n v="1953"/>
    <n v="72"/>
    <s v="Graduation"/>
    <s v="Together"/>
    <x v="1"/>
    <n v="94384"/>
    <n v="0"/>
    <n v="0"/>
    <d v="2013-04-03T00:00:00"/>
    <n v="62"/>
    <n v="1111"/>
    <n v="24"/>
    <n v="790"/>
    <n v="160"/>
    <n v="45"/>
    <n v="172"/>
    <x v="253"/>
    <n v="2.2567384302424141E-2"/>
    <s v="Wines"/>
    <n v="0"/>
    <n v="5"/>
    <n v="8"/>
    <n v="5"/>
    <n v="2"/>
    <n v="3"/>
    <n v="11"/>
    <n v="1"/>
  </r>
  <r>
    <n v="6059"/>
    <n v="1953"/>
    <n v="72"/>
    <s v="PhD"/>
    <s v="Together"/>
    <x v="1"/>
    <n v="64504"/>
    <n v="1"/>
    <n v="2"/>
    <d v="2013-04-03T00:00:00"/>
    <n v="81"/>
    <n v="986"/>
    <n v="36"/>
    <n v="168"/>
    <n v="16"/>
    <n v="0"/>
    <n v="108"/>
    <x v="254"/>
    <n v="1.8696514944809624E-2"/>
    <s v="Wines"/>
    <n v="7"/>
    <n v="11"/>
    <n v="3"/>
    <n v="4"/>
    <n v="7"/>
    <n v="3"/>
    <n v="11"/>
    <n v="1"/>
  </r>
  <r>
    <n v="6024"/>
    <n v="1953"/>
    <n v="72"/>
    <s v="Graduation"/>
    <s v="Together"/>
    <x v="1"/>
    <n v="94384"/>
    <n v="0"/>
    <n v="0"/>
    <d v="2013-04-03T00:00:00"/>
    <n v="62"/>
    <n v="1111"/>
    <n v="24"/>
    <n v="790"/>
    <n v="160"/>
    <n v="45"/>
    <n v="172"/>
    <x v="253"/>
    <n v="2.2567384302424141E-2"/>
    <s v="Wines"/>
    <n v="0"/>
    <n v="5"/>
    <n v="8"/>
    <n v="5"/>
    <n v="2"/>
    <n v="3"/>
    <n v="11"/>
    <n v="1"/>
  </r>
  <r>
    <n v="1362"/>
    <n v="1972"/>
    <n v="53"/>
    <s v="Graduation"/>
    <s v="Single"/>
    <x v="1"/>
    <n v="31907"/>
    <n v="0"/>
    <n v="0"/>
    <d v="2013-04-03T00:00:00"/>
    <n v="75"/>
    <n v="33"/>
    <n v="87"/>
    <n v="64"/>
    <n v="175"/>
    <n v="16"/>
    <n v="74"/>
    <x v="255"/>
    <n v="1.1752906885636381E-2"/>
    <s v="FishProducts"/>
    <n v="1"/>
    <n v="6"/>
    <n v="1"/>
    <n v="6"/>
    <n v="7"/>
    <n v="3"/>
    <n v="11"/>
    <n v="0"/>
  </r>
  <r>
    <n v="0"/>
    <n v="1985"/>
    <n v="40"/>
    <s v="Graduation"/>
    <s v="Married"/>
    <x v="0"/>
    <n v="70951"/>
    <n v="0"/>
    <n v="0"/>
    <d v="2013-04-05T00:00:00"/>
    <n v="66"/>
    <n v="239"/>
    <n v="10"/>
    <n v="554"/>
    <n v="254"/>
    <n v="87"/>
    <n v="54"/>
    <x v="7"/>
    <n v="1.6123803751885105E-2"/>
    <s v="MeatProducts"/>
    <n v="1"/>
    <n v="3"/>
    <n v="4"/>
    <n v="9"/>
    <n v="1"/>
    <n v="3"/>
    <n v="11"/>
    <n v="0"/>
  </r>
  <r>
    <n v="2428"/>
    <n v="1970"/>
    <n v="55"/>
    <s v="Graduation"/>
    <s v="Married"/>
    <x v="1"/>
    <n v="28164"/>
    <n v="1"/>
    <n v="0"/>
    <d v="2013-04-05T00:00:00"/>
    <n v="23"/>
    <n v="3"/>
    <n v="18"/>
    <n v="26"/>
    <n v="11"/>
    <n v="8"/>
    <n v="12"/>
    <x v="2"/>
    <n v="2.3434171282488282E-3"/>
    <s v="MeatProducts"/>
    <n v="3"/>
    <n v="2"/>
    <n v="0"/>
    <n v="4"/>
    <n v="7"/>
    <n v="3"/>
    <n v="11"/>
    <n v="0"/>
  </r>
  <r>
    <n v="922"/>
    <n v="1979"/>
    <n v="46"/>
    <s v="2n Cycle"/>
    <s v="Married"/>
    <x v="0"/>
    <n v="31086"/>
    <n v="1"/>
    <n v="1"/>
    <d v="2013-04-05T00:00:00"/>
    <n v="79"/>
    <n v="16"/>
    <n v="2"/>
    <n v="11"/>
    <n v="3"/>
    <n v="0"/>
    <n v="16"/>
    <x v="209"/>
    <n v="1.0294023032876537E-3"/>
    <s v="Wines"/>
    <n v="2"/>
    <n v="1"/>
    <n v="1"/>
    <n v="2"/>
    <n v="8"/>
    <n v="3"/>
    <n v="11"/>
    <n v="0"/>
  </r>
  <r>
    <n v="2661"/>
    <n v="1964"/>
    <n v="61"/>
    <s v="Graduation"/>
    <s v="Single"/>
    <x v="1"/>
    <n v="18701"/>
    <n v="1"/>
    <n v="1"/>
    <d v="2013-04-06T00:00:00"/>
    <n v="95"/>
    <n v="12"/>
    <n v="4"/>
    <n v="2"/>
    <n v="10"/>
    <n v="6"/>
    <n v="10"/>
    <x v="256"/>
    <n v="1.8180845944067163E-3"/>
    <s v="Wines"/>
    <n v="4"/>
    <n v="2"/>
    <n v="0"/>
    <n v="4"/>
    <n v="5"/>
    <n v="3"/>
    <n v="11"/>
    <n v="0"/>
  </r>
  <r>
    <n v="1361"/>
    <n v="1974"/>
    <n v="51"/>
    <s v="Master"/>
    <s v="Married"/>
    <x v="1"/>
    <n v="82584"/>
    <n v="0"/>
    <n v="0"/>
    <d v="2013-04-06T00:00:00"/>
    <n v="26"/>
    <n v="1076"/>
    <n v="68"/>
    <n v="103"/>
    <n v="29"/>
    <n v="91"/>
    <n v="68"/>
    <x v="257"/>
    <n v="1.655284316574639E-2"/>
    <s v="Wines"/>
    <n v="1"/>
    <n v="3"/>
    <n v="4"/>
    <n v="8"/>
    <n v="1"/>
    <n v="3"/>
    <n v="11"/>
    <n v="1"/>
  </r>
  <r>
    <n v="7822"/>
    <n v="1976"/>
    <n v="49"/>
    <s v="Graduation"/>
    <s v="Together"/>
    <x v="0"/>
    <n v="54058"/>
    <n v="0"/>
    <n v="1"/>
    <d v="2013-04-06T00:00:00"/>
    <n v="56"/>
    <n v="198"/>
    <n v="18"/>
    <n v="252"/>
    <n v="32"/>
    <n v="108"/>
    <n v="54"/>
    <x v="258"/>
    <n v="1.1247178955936217E-2"/>
    <s v="MeatProducts"/>
    <n v="2"/>
    <n v="4"/>
    <n v="6"/>
    <n v="8"/>
    <n v="3"/>
    <n v="3"/>
    <n v="11"/>
    <n v="0"/>
  </r>
  <r>
    <n v="6919"/>
    <n v="1978"/>
    <n v="47"/>
    <s v="2n Cycle"/>
    <s v="Married"/>
    <x v="0"/>
    <n v="26224"/>
    <n v="1"/>
    <n v="0"/>
    <d v="2013-04-06T00:00:00"/>
    <n v="39"/>
    <n v="4"/>
    <n v="7"/>
    <n v="15"/>
    <n v="13"/>
    <n v="9"/>
    <n v="15"/>
    <x v="229"/>
    <n v="1.8303843807199512E-3"/>
    <s v="MeatProducts"/>
    <n v="3"/>
    <n v="2"/>
    <n v="1"/>
    <n v="3"/>
    <n v="6"/>
    <n v="3"/>
    <n v="11"/>
    <n v="0"/>
  </r>
  <r>
    <n v="6945"/>
    <n v="1952"/>
    <n v="73"/>
    <s v="Graduation"/>
    <s v="Single"/>
    <x v="1"/>
    <n v="84574"/>
    <n v="0"/>
    <n v="0"/>
    <d v="2013-04-06T00:00:00"/>
    <n v="72"/>
    <n v="387"/>
    <n v="20"/>
    <n v="713"/>
    <n v="38"/>
    <n v="54"/>
    <n v="163"/>
    <x v="259"/>
    <n v="1.4330645351999433E-2"/>
    <s v="MeatProducts"/>
    <n v="1"/>
    <n v="9"/>
    <n v="11"/>
    <n v="11"/>
    <n v="5"/>
    <n v="3"/>
    <n v="11"/>
    <n v="0"/>
  </r>
  <r>
    <n v="5336"/>
    <n v="1971"/>
    <n v="54"/>
    <s v="Master"/>
    <s v="Together"/>
    <x v="1"/>
    <n v="157733"/>
    <n v="1"/>
    <n v="0"/>
    <d v="2013-04-06T00:00:00"/>
    <n v="37"/>
    <n v="39"/>
    <n v="1"/>
    <n v="9"/>
    <n v="2"/>
    <n v="0"/>
    <n v="8"/>
    <x v="260"/>
    <n v="3.2333119892476528E-4"/>
    <s v="Wines"/>
    <n v="0"/>
    <n v="1"/>
    <n v="0"/>
    <n v="1"/>
    <n v="1"/>
    <n v="3"/>
    <n v="11"/>
    <n v="0"/>
  </r>
  <r>
    <n v="3130"/>
    <n v="1964"/>
    <n v="61"/>
    <s v="Graduation"/>
    <s v="Single"/>
    <x v="1"/>
    <n v="18701"/>
    <n v="1"/>
    <n v="1"/>
    <d v="2013-04-06T00:00:00"/>
    <n v="95"/>
    <n v="12"/>
    <n v="4"/>
    <n v="2"/>
    <n v="10"/>
    <n v="6"/>
    <n v="10"/>
    <x v="256"/>
    <n v="1.8180845944067163E-3"/>
    <s v="Wines"/>
    <n v="4"/>
    <n v="2"/>
    <n v="0"/>
    <n v="4"/>
    <n v="5"/>
    <n v="3"/>
    <n v="11"/>
    <n v="0"/>
  </r>
  <r>
    <n v="6853"/>
    <n v="1982"/>
    <n v="43"/>
    <s v="Master"/>
    <s v="Single"/>
    <x v="0"/>
    <n v="75777"/>
    <n v="0"/>
    <n v="0"/>
    <d v="2013-04-07T00:00:00"/>
    <n v="12"/>
    <n v="712"/>
    <n v="26"/>
    <n v="538"/>
    <n v="69"/>
    <n v="13"/>
    <n v="80"/>
    <x v="261"/>
    <n v="1.7921005054304075E-2"/>
    <s v="Wines"/>
    <n v="1"/>
    <n v="3"/>
    <n v="6"/>
    <n v="11"/>
    <n v="1"/>
    <n v="3"/>
    <n v="11"/>
    <n v="1"/>
  </r>
  <r>
    <n v="9262"/>
    <n v="1984"/>
    <n v="41"/>
    <s v="2n Cycle"/>
    <s v="Together"/>
    <x v="0"/>
    <n v="32414"/>
    <n v="0"/>
    <n v="0"/>
    <d v="2013-04-07T00:00:00"/>
    <n v="11"/>
    <n v="20"/>
    <n v="6"/>
    <n v="5"/>
    <n v="0"/>
    <n v="9"/>
    <n v="12"/>
    <x v="50"/>
    <n v="1.2340346763744061E-3"/>
    <s v="Wines"/>
    <n v="1"/>
    <n v="1"/>
    <n v="0"/>
    <n v="3"/>
    <n v="7"/>
    <n v="3"/>
    <n v="11"/>
    <n v="0"/>
  </r>
  <r>
    <n v="5012"/>
    <n v="1989"/>
    <n v="36"/>
    <s v="Graduation"/>
    <s v="Married"/>
    <x v="0"/>
    <n v="28691"/>
    <n v="1"/>
    <n v="0"/>
    <d v="2013-04-07T00:00:00"/>
    <n v="56"/>
    <n v="5"/>
    <n v="4"/>
    <n v="13"/>
    <n v="8"/>
    <n v="0"/>
    <n v="4"/>
    <x v="262"/>
    <n v="1.04562406329511E-3"/>
    <s v="MeatProducts"/>
    <n v="1"/>
    <n v="1"/>
    <n v="0"/>
    <n v="3"/>
    <n v="8"/>
    <n v="3"/>
    <n v="11"/>
    <n v="0"/>
  </r>
  <r>
    <n v="6918"/>
    <n v="1989"/>
    <n v="36"/>
    <s v="Graduation"/>
    <s v="Married"/>
    <x v="0"/>
    <n v="28691"/>
    <n v="1"/>
    <n v="0"/>
    <d v="2013-04-07T00:00:00"/>
    <n v="56"/>
    <n v="5"/>
    <n v="4"/>
    <n v="13"/>
    <n v="8"/>
    <n v="0"/>
    <n v="4"/>
    <x v="262"/>
    <n v="1.04562406329511E-3"/>
    <s v="MeatProducts"/>
    <n v="1"/>
    <n v="1"/>
    <n v="0"/>
    <n v="3"/>
    <n v="8"/>
    <n v="3"/>
    <n v="11"/>
    <n v="0"/>
  </r>
  <r>
    <n v="5316"/>
    <n v="1976"/>
    <n v="49"/>
    <s v="Master"/>
    <s v="Together"/>
    <x v="0"/>
    <n v="21024"/>
    <n v="0"/>
    <n v="0"/>
    <d v="2013-04-07T00:00:00"/>
    <n v="89"/>
    <n v="36"/>
    <n v="4"/>
    <n v="18"/>
    <n v="6"/>
    <n v="2"/>
    <n v="18"/>
    <x v="2"/>
    <n v="3.1392694063926939E-3"/>
    <s v="Wines"/>
    <n v="1"/>
    <n v="2"/>
    <n v="0"/>
    <n v="4"/>
    <n v="7"/>
    <n v="3"/>
    <n v="11"/>
    <n v="0"/>
  </r>
  <r>
    <n v="7366"/>
    <n v="1982"/>
    <n v="43"/>
    <s v="Master"/>
    <s v="Single"/>
    <x v="0"/>
    <n v="75777"/>
    <n v="0"/>
    <n v="0"/>
    <d v="2013-04-07T00:00:00"/>
    <n v="12"/>
    <n v="712"/>
    <n v="26"/>
    <n v="538"/>
    <n v="69"/>
    <n v="13"/>
    <n v="80"/>
    <x v="261"/>
    <n v="1.7921005054304075E-2"/>
    <s v="Wines"/>
    <n v="1"/>
    <n v="3"/>
    <n v="6"/>
    <n v="11"/>
    <n v="1"/>
    <n v="3"/>
    <n v="11"/>
    <n v="1"/>
  </r>
  <r>
    <n v="3524"/>
    <n v="1971"/>
    <n v="54"/>
    <s v="Master"/>
    <s v="Single"/>
    <x v="1"/>
    <n v="39763"/>
    <n v="1"/>
    <n v="0"/>
    <d v="2013-04-08T00:00:00"/>
    <n v="9"/>
    <n v="80"/>
    <n v="1"/>
    <n v="60"/>
    <n v="4"/>
    <n v="6"/>
    <n v="16"/>
    <x v="77"/>
    <n v="3.7975001886175592E-3"/>
    <s v="Wines"/>
    <n v="2"/>
    <n v="5"/>
    <n v="1"/>
    <n v="2"/>
    <n v="9"/>
    <n v="3"/>
    <n v="11"/>
    <n v="1"/>
  </r>
  <r>
    <n v="10401"/>
    <n v="1976"/>
    <n v="49"/>
    <s v="2n Cycle"/>
    <s v="Together"/>
    <x v="0"/>
    <n v="26326"/>
    <n v="0"/>
    <n v="0"/>
    <d v="2013-04-09T00:00:00"/>
    <n v="12"/>
    <n v="1"/>
    <n v="0"/>
    <n v="5"/>
    <n v="0"/>
    <n v="3"/>
    <n v="9"/>
    <x v="263"/>
    <n v="3.4186735546607914E-4"/>
    <s v="GoldProds"/>
    <n v="1"/>
    <n v="0"/>
    <n v="0"/>
    <n v="3"/>
    <n v="3"/>
    <n v="3"/>
    <n v="11"/>
    <n v="0"/>
  </r>
  <r>
    <n v="8442"/>
    <n v="1985"/>
    <n v="40"/>
    <s v="Master"/>
    <s v="Married"/>
    <x v="0"/>
    <n v="19510"/>
    <n v="2"/>
    <n v="0"/>
    <d v="2013-04-09T00:00:00"/>
    <n v="63"/>
    <n v="9"/>
    <n v="0"/>
    <n v="7"/>
    <n v="3"/>
    <n v="4"/>
    <n v="7"/>
    <x v="264"/>
    <n v="1.1788826242952332E-3"/>
    <s v="Wines"/>
    <n v="2"/>
    <n v="1"/>
    <n v="0"/>
    <n v="3"/>
    <n v="7"/>
    <n v="3"/>
    <n v="11"/>
    <n v="0"/>
  </r>
  <r>
    <n v="9449"/>
    <n v="1958"/>
    <n v="67"/>
    <s v="PhD"/>
    <s v="Single"/>
    <x v="1"/>
    <n v="79761"/>
    <n v="0"/>
    <n v="1"/>
    <d v="2013-04-10T00:00:00"/>
    <n v="32"/>
    <n v="415"/>
    <n v="5"/>
    <n v="124"/>
    <n v="15"/>
    <n v="35"/>
    <n v="11"/>
    <x v="265"/>
    <n v="7.4472486553578817E-3"/>
    <s v="Wines"/>
    <n v="1"/>
    <n v="5"/>
    <n v="2"/>
    <n v="11"/>
    <n v="3"/>
    <n v="3"/>
    <n v="11"/>
    <n v="0"/>
  </r>
  <r>
    <n v="4557"/>
    <n v="1970"/>
    <n v="55"/>
    <s v="Graduation"/>
    <s v="Together"/>
    <x v="1"/>
    <n v="22070"/>
    <n v="1"/>
    <n v="0"/>
    <d v="2013-04-10T00:00:00"/>
    <n v="11"/>
    <n v="10"/>
    <n v="7"/>
    <n v="19"/>
    <n v="8"/>
    <n v="2"/>
    <n v="21"/>
    <x v="27"/>
    <n v="2.0842772995015857E-3"/>
    <s v="GoldProds"/>
    <n v="2"/>
    <n v="2"/>
    <n v="2"/>
    <n v="2"/>
    <n v="6"/>
    <n v="3"/>
    <n v="11"/>
    <n v="0"/>
  </r>
  <r>
    <n v="9757"/>
    <n v="1972"/>
    <n v="53"/>
    <s v="Graduation"/>
    <s v="Together"/>
    <x v="1"/>
    <n v="84906"/>
    <n v="0"/>
    <n v="0"/>
    <d v="2013-04-10T00:00:00"/>
    <n v="98"/>
    <n v="997"/>
    <n v="15"/>
    <n v="414"/>
    <n v="99"/>
    <n v="30"/>
    <n v="76"/>
    <x v="266"/>
    <n v="1.8314371186959697E-2"/>
    <s v="Wines"/>
    <n v="1"/>
    <n v="5"/>
    <n v="6"/>
    <n v="12"/>
    <n v="2"/>
    <n v="3"/>
    <n v="11"/>
    <n v="0"/>
  </r>
  <r>
    <n v="7275"/>
    <n v="1971"/>
    <n v="54"/>
    <s v="Master"/>
    <s v="Single"/>
    <x v="1"/>
    <n v="33316"/>
    <n v="1"/>
    <n v="1"/>
    <d v="2013-04-10T00:00:00"/>
    <n v="34"/>
    <n v="79"/>
    <n v="1"/>
    <n v="31"/>
    <n v="4"/>
    <n v="4"/>
    <n v="12"/>
    <x v="267"/>
    <n v="3.5718573658302319E-3"/>
    <s v="Wines"/>
    <n v="3"/>
    <n v="2"/>
    <n v="1"/>
    <n v="4"/>
    <n v="6"/>
    <n v="3"/>
    <n v="11"/>
    <n v="0"/>
  </r>
  <r>
    <n v="8334"/>
    <n v="1971"/>
    <n v="54"/>
    <s v="Master"/>
    <s v="Single"/>
    <x v="1"/>
    <n v="33316"/>
    <n v="1"/>
    <n v="1"/>
    <d v="2013-04-10T00:00:00"/>
    <n v="34"/>
    <n v="79"/>
    <n v="1"/>
    <n v="31"/>
    <n v="4"/>
    <n v="4"/>
    <n v="12"/>
    <x v="267"/>
    <n v="3.5718573658302319E-3"/>
    <s v="Wines"/>
    <n v="3"/>
    <n v="2"/>
    <n v="1"/>
    <n v="4"/>
    <n v="6"/>
    <n v="3"/>
    <n v="11"/>
    <n v="0"/>
  </r>
  <r>
    <n v="6507"/>
    <n v="1980"/>
    <n v="45"/>
    <s v="Graduation"/>
    <s v="Single"/>
    <x v="0"/>
    <n v="30828"/>
    <n v="1"/>
    <n v="0"/>
    <d v="2013-04-10T00:00:00"/>
    <n v="16"/>
    <n v="16"/>
    <n v="11"/>
    <n v="15"/>
    <n v="2"/>
    <n v="0"/>
    <n v="12"/>
    <x v="51"/>
    <n v="1.4272739068379395E-3"/>
    <s v="Wines"/>
    <n v="2"/>
    <n v="1"/>
    <n v="1"/>
    <n v="4"/>
    <n v="3"/>
    <n v="3"/>
    <n v="11"/>
    <n v="0"/>
  </r>
  <r>
    <n v="2088"/>
    <n v="1972"/>
    <n v="53"/>
    <s v="Graduation"/>
    <s v="Together"/>
    <x v="1"/>
    <n v="84906"/>
    <n v="0"/>
    <n v="0"/>
    <d v="2013-04-10T00:00:00"/>
    <n v="98"/>
    <n v="997"/>
    <n v="15"/>
    <n v="414"/>
    <n v="99"/>
    <n v="30"/>
    <n v="76"/>
    <x v="266"/>
    <n v="1.8314371186959697E-2"/>
    <s v="Wines"/>
    <n v="1"/>
    <n v="5"/>
    <n v="6"/>
    <n v="12"/>
    <n v="2"/>
    <n v="3"/>
    <n v="11"/>
    <n v="0"/>
  </r>
  <r>
    <n v="4599"/>
    <n v="1976"/>
    <n v="49"/>
    <s v="Master"/>
    <s v="Married"/>
    <x v="0"/>
    <n v="49681"/>
    <n v="0"/>
    <n v="2"/>
    <d v="2013-04-11T00:00:00"/>
    <n v="66"/>
    <n v="411"/>
    <n v="0"/>
    <n v="26"/>
    <n v="0"/>
    <n v="0"/>
    <n v="21"/>
    <x v="78"/>
    <n v="8.7961192407560226E-3"/>
    <s v="Wines"/>
    <n v="6"/>
    <n v="7"/>
    <n v="1"/>
    <n v="7"/>
    <n v="7"/>
    <n v="3"/>
    <n v="11"/>
    <n v="0"/>
  </r>
  <r>
    <n v="879"/>
    <n v="1976"/>
    <n v="49"/>
    <s v="Master"/>
    <s v="Married"/>
    <x v="0"/>
    <n v="49681"/>
    <n v="0"/>
    <n v="2"/>
    <d v="2013-04-11T00:00:00"/>
    <n v="66"/>
    <n v="411"/>
    <n v="0"/>
    <n v="26"/>
    <n v="0"/>
    <n v="0"/>
    <n v="21"/>
    <x v="78"/>
    <n v="8.7961192407560226E-3"/>
    <s v="Wines"/>
    <n v="6"/>
    <n v="7"/>
    <n v="1"/>
    <n v="7"/>
    <n v="7"/>
    <n v="3"/>
    <n v="11"/>
    <n v="0"/>
  </r>
  <r>
    <n v="1321"/>
    <n v="1974"/>
    <n v="51"/>
    <s v="Graduation"/>
    <s v="Married"/>
    <x v="1"/>
    <n v="26067"/>
    <n v="1"/>
    <n v="0"/>
    <d v="2013-04-11T00:00:00"/>
    <n v="49"/>
    <n v="22"/>
    <n v="2"/>
    <n v="18"/>
    <n v="0"/>
    <n v="2"/>
    <n v="12"/>
    <x v="51"/>
    <n v="1.6879579545018605E-3"/>
    <s v="Wines"/>
    <n v="3"/>
    <n v="3"/>
    <n v="0"/>
    <n v="3"/>
    <n v="8"/>
    <n v="3"/>
    <n v="11"/>
    <n v="0"/>
  </r>
  <r>
    <n v="2936"/>
    <n v="1982"/>
    <n v="43"/>
    <s v="Master"/>
    <s v="Together"/>
    <x v="0"/>
    <n v="23661"/>
    <n v="1"/>
    <n v="0"/>
    <d v="2013-04-12T00:00:00"/>
    <n v="46"/>
    <n v="18"/>
    <n v="0"/>
    <n v="4"/>
    <n v="0"/>
    <n v="0"/>
    <n v="1"/>
    <x v="136"/>
    <n v="9.2980009298000927E-4"/>
    <s v="Wines"/>
    <n v="1"/>
    <n v="1"/>
    <n v="0"/>
    <n v="3"/>
    <n v="7"/>
    <n v="3"/>
    <n v="11"/>
    <n v="0"/>
  </r>
  <r>
    <n v="7284"/>
    <n v="1953"/>
    <n v="72"/>
    <s v="Graduation"/>
    <s v="Married"/>
    <x v="1"/>
    <n v="48686"/>
    <n v="1"/>
    <n v="2"/>
    <d v="2013-04-12T00:00:00"/>
    <n v="8"/>
    <n v="10"/>
    <n v="0"/>
    <n v="7"/>
    <n v="2"/>
    <n v="0"/>
    <n v="1"/>
    <x v="205"/>
    <n v="3.9025592572813542E-4"/>
    <s v="Wines"/>
    <n v="1"/>
    <n v="1"/>
    <n v="0"/>
    <n v="2"/>
    <n v="8"/>
    <n v="3"/>
    <n v="11"/>
    <n v="0"/>
  </r>
  <r>
    <n v="2727"/>
    <n v="1973"/>
    <n v="52"/>
    <s v="Graduation"/>
    <s v="Together"/>
    <x v="1"/>
    <n v="57100"/>
    <n v="0"/>
    <n v="0"/>
    <d v="2013-04-12T00:00:00"/>
    <n v="19"/>
    <n v="181"/>
    <n v="21"/>
    <n v="69"/>
    <n v="39"/>
    <n v="3"/>
    <n v="96"/>
    <x v="268"/>
    <n v="5.4816112084063043E-3"/>
    <s v="Wines"/>
    <n v="1"/>
    <n v="3"/>
    <n v="3"/>
    <n v="6"/>
    <n v="3"/>
    <n v="3"/>
    <n v="11"/>
    <n v="0"/>
  </r>
  <r>
    <n v="9907"/>
    <n v="1969"/>
    <n v="56"/>
    <s v="Master"/>
    <s v="Together"/>
    <x v="1"/>
    <n v="66476"/>
    <n v="0"/>
    <n v="1"/>
    <d v="2013-04-12T00:00:00"/>
    <n v="80"/>
    <n v="742"/>
    <n v="28"/>
    <n v="152"/>
    <n v="25"/>
    <n v="9"/>
    <n v="57"/>
    <x v="269"/>
    <n v="1.4381130031891209E-2"/>
    <s v="Wines"/>
    <n v="2"/>
    <n v="6"/>
    <n v="8"/>
    <n v="10"/>
    <n v="4"/>
    <n v="3"/>
    <n v="11"/>
    <n v="0"/>
  </r>
  <r>
    <n v="9076"/>
    <n v="1980"/>
    <n v="45"/>
    <s v="PhD"/>
    <s v="Married"/>
    <x v="0"/>
    <n v="30732"/>
    <n v="1"/>
    <n v="0"/>
    <d v="2013-05-01T00:00:00"/>
    <n v="44"/>
    <n v="155"/>
    <n v="1"/>
    <n v="25"/>
    <n v="0"/>
    <n v="1"/>
    <n v="3"/>
    <x v="67"/>
    <n v="5.9221658206429781E-3"/>
    <s v="Wines"/>
    <n v="4"/>
    <n v="4"/>
    <n v="1"/>
    <n v="4"/>
    <n v="8"/>
    <n v="3"/>
    <n v="11"/>
    <n v="0"/>
  </r>
  <r>
    <n v="5341"/>
    <n v="1962"/>
    <n v="63"/>
    <s v="2n Cycle"/>
    <s v="Divorced"/>
    <x v="1"/>
    <n v="81975"/>
    <n v="0"/>
    <n v="1"/>
    <d v="2013-05-01T00:00:00"/>
    <n v="2"/>
    <n v="983"/>
    <n v="76"/>
    <n v="184"/>
    <n v="180"/>
    <n v="138"/>
    <n v="27"/>
    <x v="270"/>
    <n v="1.9042390972857579E-2"/>
    <s v="Wines"/>
    <n v="1"/>
    <n v="6"/>
    <n v="3"/>
    <n v="4"/>
    <n v="7"/>
    <n v="3"/>
    <n v="11"/>
    <n v="0"/>
  </r>
  <r>
    <n v="8387"/>
    <n v="1957"/>
    <n v="68"/>
    <s v="Graduation"/>
    <s v="Married"/>
    <x v="1"/>
    <n v="43140"/>
    <n v="0"/>
    <n v="1"/>
    <d v="2013-05-01T00:00:00"/>
    <n v="68"/>
    <n v="134"/>
    <n v="8"/>
    <n v="76"/>
    <n v="6"/>
    <n v="0"/>
    <n v="11"/>
    <x v="271"/>
    <n v="5.1923968474733425E-3"/>
    <s v="Wines"/>
    <n v="1"/>
    <n v="4"/>
    <n v="1"/>
    <n v="5"/>
    <n v="6"/>
    <n v="3"/>
    <n v="11"/>
    <n v="0"/>
  </r>
  <r>
    <n v="10061"/>
    <n v="1950"/>
    <n v="75"/>
    <s v="Graduation"/>
    <s v="Married"/>
    <x v="1"/>
    <n v="59462"/>
    <n v="0"/>
    <n v="1"/>
    <d v="2013-05-01T00:00:00"/>
    <n v="29"/>
    <n v="724"/>
    <n v="17"/>
    <n v="143"/>
    <n v="0"/>
    <n v="8"/>
    <n v="196"/>
    <x v="272"/>
    <n v="1.5001177222427768E-2"/>
    <s v="Wines"/>
    <n v="2"/>
    <n v="9"/>
    <n v="2"/>
    <n v="12"/>
    <n v="7"/>
    <n v="3"/>
    <n v="11"/>
    <n v="0"/>
  </r>
  <r>
    <n v="8581"/>
    <n v="1971"/>
    <n v="54"/>
    <s v="Master"/>
    <s v="Married"/>
    <x v="1"/>
    <n v="49505"/>
    <n v="1"/>
    <n v="1"/>
    <d v="2013-05-03T00:00:00"/>
    <n v="4"/>
    <n v="604"/>
    <n v="0"/>
    <n v="100"/>
    <n v="19"/>
    <n v="0"/>
    <n v="28"/>
    <x v="273"/>
    <n v="1.4604585395414605E-2"/>
    <s v="Wines"/>
    <n v="9"/>
    <n v="10"/>
    <n v="2"/>
    <n v="8"/>
    <n v="8"/>
    <n v="3"/>
    <n v="11"/>
    <n v="0"/>
  </r>
  <r>
    <n v="8132"/>
    <n v="1975"/>
    <n v="50"/>
    <s v="PhD"/>
    <s v="Married"/>
    <x v="0"/>
    <n v="60631"/>
    <n v="1"/>
    <n v="1"/>
    <d v="2013-05-04T00:00:00"/>
    <n v="88"/>
    <n v="565"/>
    <n v="6"/>
    <n v="65"/>
    <n v="0"/>
    <n v="6"/>
    <n v="19"/>
    <x v="274"/>
    <n v="1.0588642773498705E-2"/>
    <s v="Wines"/>
    <n v="5"/>
    <n v="9"/>
    <n v="2"/>
    <n v="8"/>
    <n v="7"/>
    <n v="3"/>
    <n v="11"/>
    <n v="0"/>
  </r>
  <r>
    <n v="10089"/>
    <n v="1974"/>
    <n v="51"/>
    <s v="Graduation"/>
    <s v="Divorced"/>
    <x v="1"/>
    <n v="102692"/>
    <n v="0"/>
    <n v="0"/>
    <d v="2013-05-04T00:00:00"/>
    <n v="5"/>
    <n v="168"/>
    <n v="148"/>
    <n v="444"/>
    <n v="32"/>
    <n v="172"/>
    <n v="148"/>
    <x v="275"/>
    <n v="9.3872940443267237E-3"/>
    <s v="MeatProducts"/>
    <n v="1"/>
    <n v="6"/>
    <n v="9"/>
    <n v="13"/>
    <n v="2"/>
    <n v="3"/>
    <n v="11"/>
    <n v="1"/>
  </r>
  <r>
    <n v="8314"/>
    <n v="1982"/>
    <n v="43"/>
    <s v="Graduation"/>
    <s v="Married"/>
    <x v="0"/>
    <n v="79908"/>
    <n v="0"/>
    <n v="0"/>
    <d v="2013-05-04T00:00:00"/>
    <n v="30"/>
    <n v="557"/>
    <n v="129"/>
    <n v="761"/>
    <n v="29"/>
    <n v="185"/>
    <n v="111"/>
    <x v="130"/>
    <n v="2.0786404365019773E-2"/>
    <s v="MeatProducts"/>
    <n v="1"/>
    <n v="5"/>
    <n v="6"/>
    <n v="7"/>
    <n v="2"/>
    <n v="3"/>
    <n v="11"/>
    <n v="0"/>
  </r>
  <r>
    <n v="4442"/>
    <n v="1961"/>
    <n v="64"/>
    <s v="Graduation"/>
    <s v="Single"/>
    <x v="1"/>
    <n v="46524"/>
    <n v="0"/>
    <n v="1"/>
    <d v="2013-05-04T00:00:00"/>
    <n v="70"/>
    <n v="31"/>
    <n v="19"/>
    <n v="35"/>
    <n v="26"/>
    <n v="14"/>
    <n v="52"/>
    <x v="104"/>
    <n v="2.6867853151061817E-3"/>
    <s v="GoldProds"/>
    <n v="2"/>
    <n v="1"/>
    <n v="1"/>
    <n v="5"/>
    <n v="3"/>
    <n v="3"/>
    <n v="11"/>
    <n v="0"/>
  </r>
  <r>
    <n v="5731"/>
    <n v="1983"/>
    <n v="42"/>
    <s v="Master"/>
    <s v="Married"/>
    <x v="0"/>
    <n v="27100"/>
    <n v="1"/>
    <n v="0"/>
    <d v="2013-05-04T00:00:00"/>
    <n v="64"/>
    <n v="12"/>
    <n v="0"/>
    <n v="13"/>
    <n v="2"/>
    <n v="0"/>
    <n v="10"/>
    <x v="276"/>
    <n v="9.9630996309963099E-4"/>
    <s v="MeatProducts"/>
    <n v="1"/>
    <n v="1"/>
    <n v="0"/>
    <n v="3"/>
    <n v="7"/>
    <n v="3"/>
    <n v="11"/>
    <n v="0"/>
  </r>
  <r>
    <n v="803"/>
    <n v="1968"/>
    <n v="57"/>
    <s v="Graduation"/>
    <s v="Together"/>
    <x v="1"/>
    <n v="40521"/>
    <n v="1"/>
    <n v="1"/>
    <d v="2013-05-04T00:00:00"/>
    <n v="82"/>
    <n v="12"/>
    <n v="0"/>
    <n v="5"/>
    <n v="0"/>
    <n v="0"/>
    <n v="4"/>
    <x v="10"/>
    <n v="4.1953554946817697E-4"/>
    <s v="Wines"/>
    <n v="1"/>
    <n v="0"/>
    <n v="1"/>
    <n v="2"/>
    <n v="5"/>
    <n v="3"/>
    <n v="11"/>
    <n v="0"/>
  </r>
  <r>
    <n v="7152"/>
    <n v="1983"/>
    <n v="42"/>
    <s v="Master"/>
    <s v="Married"/>
    <x v="0"/>
    <n v="27100"/>
    <n v="1"/>
    <n v="0"/>
    <d v="2013-05-04T00:00:00"/>
    <n v="64"/>
    <n v="12"/>
    <n v="0"/>
    <n v="13"/>
    <n v="2"/>
    <n v="0"/>
    <n v="10"/>
    <x v="276"/>
    <n v="9.9630996309963099E-4"/>
    <s v="MeatProducts"/>
    <n v="1"/>
    <n v="1"/>
    <n v="0"/>
    <n v="3"/>
    <n v="7"/>
    <n v="3"/>
    <n v="11"/>
    <n v="0"/>
  </r>
  <r>
    <n v="6214"/>
    <n v="1982"/>
    <n v="43"/>
    <s v="Master"/>
    <s v="Married"/>
    <x v="0"/>
    <n v="43815"/>
    <n v="1"/>
    <n v="0"/>
    <d v="2013-05-04T00:00:00"/>
    <n v="53"/>
    <n v="14"/>
    <n v="10"/>
    <n v="29"/>
    <n v="4"/>
    <n v="7"/>
    <n v="15"/>
    <x v="149"/>
    <n v="1.4606869793449733E-3"/>
    <s v="MeatProducts"/>
    <n v="1"/>
    <n v="2"/>
    <n v="0"/>
    <n v="3"/>
    <n v="6"/>
    <n v="3"/>
    <n v="11"/>
    <n v="0"/>
  </r>
  <r>
    <n v="9493"/>
    <n v="1980"/>
    <n v="45"/>
    <s v="PhD"/>
    <s v="Single"/>
    <x v="0"/>
    <n v="76412"/>
    <n v="0"/>
    <n v="0"/>
    <d v="2013-05-05T00:00:00"/>
    <n v="15"/>
    <n v="840"/>
    <n v="53"/>
    <n v="804"/>
    <n v="23"/>
    <n v="71"/>
    <n v="17"/>
    <x v="277"/>
    <n v="2.3438726901533792E-2"/>
    <s v="Wines"/>
    <n v="1"/>
    <n v="5"/>
    <n v="4"/>
    <n v="8"/>
    <n v="3"/>
    <n v="3"/>
    <n v="11"/>
    <n v="1"/>
  </r>
  <r>
    <n v="3321"/>
    <n v="1967"/>
    <n v="58"/>
    <s v="PhD"/>
    <s v="Together"/>
    <x v="1"/>
    <n v="56575"/>
    <n v="0"/>
    <n v="2"/>
    <d v="2013-05-05T00:00:00"/>
    <n v="42"/>
    <n v="421"/>
    <n v="5"/>
    <n v="90"/>
    <n v="0"/>
    <n v="16"/>
    <n v="10"/>
    <x v="278"/>
    <n v="9.4034467520989831E-3"/>
    <s v="Wines"/>
    <n v="3"/>
    <n v="7"/>
    <n v="3"/>
    <n v="7"/>
    <n v="5"/>
    <n v="3"/>
    <n v="11"/>
    <n v="0"/>
  </r>
  <r>
    <n v="1031"/>
    <n v="1989"/>
    <n v="36"/>
    <s v="2n Cycle"/>
    <s v="Married"/>
    <x v="0"/>
    <n v="85710"/>
    <n v="0"/>
    <n v="0"/>
    <d v="2013-05-05T00:00:00"/>
    <n v="5"/>
    <n v="600"/>
    <n v="20"/>
    <n v="350"/>
    <n v="29"/>
    <n v="30"/>
    <n v="33"/>
    <x v="279"/>
    <n v="1.2005600280014002E-2"/>
    <s v="Wines"/>
    <n v="1"/>
    <n v="6"/>
    <n v="9"/>
    <n v="10"/>
    <n v="2"/>
    <n v="3"/>
    <n v="11"/>
    <n v="0"/>
  </r>
  <r>
    <n v="7214"/>
    <n v="1957"/>
    <n v="68"/>
    <s v="Graduation"/>
    <s v="Married"/>
    <x v="1"/>
    <n v="62187"/>
    <n v="0"/>
    <n v="0"/>
    <d v="2013-05-07T00:00:00"/>
    <n v="49"/>
    <n v="792"/>
    <n v="0"/>
    <n v="275"/>
    <n v="45"/>
    <n v="45"/>
    <n v="126"/>
    <x v="280"/>
    <n v="1.8605174714972583E-2"/>
    <s v="Wines"/>
    <n v="1"/>
    <n v="4"/>
    <n v="8"/>
    <n v="5"/>
    <n v="3"/>
    <n v="3"/>
    <n v="11"/>
    <n v="0"/>
  </r>
  <r>
    <n v="10381"/>
    <n v="1979"/>
    <n v="46"/>
    <s v="Graduation"/>
    <s v="Single"/>
    <x v="0"/>
    <n v="47691"/>
    <n v="0"/>
    <n v="1"/>
    <d v="2013-05-07T00:00:00"/>
    <n v="43"/>
    <n v="14"/>
    <n v="0"/>
    <n v="3"/>
    <n v="0"/>
    <n v="0"/>
    <n v="4"/>
    <x v="10"/>
    <n v="3.5646138684447797E-4"/>
    <s v="Wines"/>
    <n v="1"/>
    <n v="1"/>
    <n v="0"/>
    <n v="2"/>
    <n v="6"/>
    <n v="3"/>
    <n v="11"/>
    <n v="0"/>
  </r>
  <r>
    <n v="966"/>
    <n v="1966"/>
    <n v="59"/>
    <s v="Graduation"/>
    <s v="Married"/>
    <x v="1"/>
    <n v="44529"/>
    <n v="0"/>
    <n v="1"/>
    <d v="2013-05-07T00:00:00"/>
    <n v="98"/>
    <n v="538"/>
    <n v="13"/>
    <n v="91"/>
    <n v="17"/>
    <n v="6"/>
    <n v="26"/>
    <x v="281"/>
    <n v="1.4934087897774484E-2"/>
    <s v="Wines"/>
    <n v="6"/>
    <n v="6"/>
    <n v="2"/>
    <n v="11"/>
    <n v="5"/>
    <n v="3"/>
    <n v="11"/>
    <n v="0"/>
  </r>
  <r>
    <n v="6116"/>
    <n v="1968"/>
    <n v="57"/>
    <s v="2n Cycle"/>
    <s v="Married"/>
    <x v="1"/>
    <n v="48985"/>
    <n v="0"/>
    <n v="1"/>
    <d v="2013-05-07T00:00:00"/>
    <n v="13"/>
    <n v="19"/>
    <n v="13"/>
    <n v="18"/>
    <n v="10"/>
    <n v="7"/>
    <n v="8"/>
    <x v="135"/>
    <n v="1.3677656425436359E-3"/>
    <s v="Wines"/>
    <n v="1"/>
    <n v="1"/>
    <n v="1"/>
    <n v="3"/>
    <n v="3"/>
    <n v="3"/>
    <n v="11"/>
    <n v="0"/>
  </r>
  <r>
    <n v="6958"/>
    <n v="1977"/>
    <n v="48"/>
    <s v="Master"/>
    <s v="Married"/>
    <x v="0"/>
    <n v="27889"/>
    <n v="1"/>
    <n v="0"/>
    <d v="2013-05-07T00:00:00"/>
    <n v="42"/>
    <n v="14"/>
    <n v="0"/>
    <n v="4"/>
    <n v="0"/>
    <n v="0"/>
    <n v="8"/>
    <x v="66"/>
    <n v="6.4541575531571588E-4"/>
    <s v="Wines"/>
    <n v="1"/>
    <n v="1"/>
    <n v="1"/>
    <n v="2"/>
    <n v="6"/>
    <n v="3"/>
    <n v="11"/>
    <n v="0"/>
  </r>
  <r>
    <n v="4186"/>
    <n v="1950"/>
    <n v="75"/>
    <s v="Graduation"/>
    <s v="Together"/>
    <x v="1"/>
    <n v="34026"/>
    <n v="1"/>
    <n v="1"/>
    <d v="2013-05-08T00:00:00"/>
    <n v="11"/>
    <n v="18"/>
    <n v="6"/>
    <n v="15"/>
    <n v="12"/>
    <n v="8"/>
    <n v="17"/>
    <x v="242"/>
    <n v="1.7339681420090519E-3"/>
    <s v="Wines"/>
    <n v="3"/>
    <n v="2"/>
    <n v="1"/>
    <n v="3"/>
    <n v="5"/>
    <n v="3"/>
    <n v="11"/>
    <n v="0"/>
  </r>
  <r>
    <n v="1419"/>
    <n v="1950"/>
    <n v="75"/>
    <s v="Graduation"/>
    <s v="Together"/>
    <x v="1"/>
    <n v="34026"/>
    <n v="1"/>
    <n v="1"/>
    <d v="2013-05-08T00:00:00"/>
    <n v="11"/>
    <n v="18"/>
    <n v="6"/>
    <n v="15"/>
    <n v="12"/>
    <n v="8"/>
    <n v="17"/>
    <x v="242"/>
    <n v="1.7339681420090519E-3"/>
    <s v="Wines"/>
    <n v="3"/>
    <n v="2"/>
    <n v="1"/>
    <n v="3"/>
    <n v="5"/>
    <n v="3"/>
    <n v="11"/>
    <n v="0"/>
  </r>
  <r>
    <n v="2406"/>
    <n v="1949"/>
    <n v="76"/>
    <s v="Graduation"/>
    <s v="Together"/>
    <x v="1"/>
    <n v="54591"/>
    <n v="0"/>
    <n v="1"/>
    <d v="2013-05-08T00:00:00"/>
    <n v="63"/>
    <n v="376"/>
    <n v="4"/>
    <n v="94"/>
    <n v="12"/>
    <n v="9"/>
    <n v="24"/>
    <x v="282"/>
    <n v="9.0674286970379731E-3"/>
    <s v="Wines"/>
    <n v="3"/>
    <n v="6"/>
    <n v="2"/>
    <n v="8"/>
    <n v="5"/>
    <n v="3"/>
    <n v="11"/>
    <n v="0"/>
  </r>
  <r>
    <n v="7620"/>
    <n v="1990"/>
    <n v="35"/>
    <s v="Basic"/>
    <s v="Single"/>
    <x v="0"/>
    <n v="16185"/>
    <n v="1"/>
    <n v="0"/>
    <d v="2013-05-08T00:00:00"/>
    <n v="71"/>
    <n v="5"/>
    <n v="11"/>
    <n v="16"/>
    <n v="21"/>
    <n v="8"/>
    <n v="45"/>
    <x v="17"/>
    <n v="3.7689218412109977E-3"/>
    <s v="GoldProds"/>
    <n v="2"/>
    <n v="2"/>
    <n v="2"/>
    <n v="2"/>
    <n v="8"/>
    <n v="3"/>
    <n v="11"/>
    <n v="0"/>
  </r>
  <r>
    <n v="4808"/>
    <n v="1956"/>
    <n v="69"/>
    <s v="Graduation"/>
    <s v="Married"/>
    <x v="1"/>
    <n v="15759"/>
    <n v="0"/>
    <n v="0"/>
    <d v="2013-05-09T00:00:00"/>
    <n v="12"/>
    <n v="1"/>
    <n v="2"/>
    <n v="5"/>
    <n v="6"/>
    <n v="0"/>
    <n v="3"/>
    <x v="283"/>
    <n v="8.883812424646234E-4"/>
    <s v="FishProducts"/>
    <n v="1"/>
    <n v="1"/>
    <n v="0"/>
    <n v="2"/>
    <n v="7"/>
    <n v="3"/>
    <n v="11"/>
    <n v="0"/>
  </r>
  <r>
    <n v="1964"/>
    <n v="1951"/>
    <n v="74"/>
    <s v="Graduation"/>
    <s v="Together"/>
    <x v="1"/>
    <n v="86610"/>
    <n v="0"/>
    <n v="0"/>
    <d v="2013-05-09T00:00:00"/>
    <n v="66"/>
    <n v="446"/>
    <n v="107"/>
    <n v="768"/>
    <n v="33"/>
    <n v="196"/>
    <n v="53"/>
    <x v="230"/>
    <n v="1.7896316822537815E-2"/>
    <s v="MeatProducts"/>
    <n v="1"/>
    <n v="5"/>
    <n v="6"/>
    <n v="6"/>
    <n v="2"/>
    <n v="3"/>
    <n v="11"/>
    <n v="0"/>
  </r>
  <r>
    <n v="10640"/>
    <n v="1974"/>
    <n v="51"/>
    <s v="Graduation"/>
    <s v="Together"/>
    <x v="1"/>
    <n v="44392"/>
    <n v="1"/>
    <n v="1"/>
    <d v="2013-05-09T00:00:00"/>
    <n v="71"/>
    <n v="87"/>
    <n v="5"/>
    <n v="71"/>
    <n v="7"/>
    <n v="12"/>
    <n v="29"/>
    <x v="67"/>
    <n v="4.0998378086141646E-3"/>
    <s v="Wines"/>
    <n v="5"/>
    <n v="4"/>
    <n v="1"/>
    <n v="4"/>
    <n v="7"/>
    <n v="3"/>
    <n v="11"/>
    <n v="0"/>
  </r>
  <r>
    <n v="3112"/>
    <n v="1977"/>
    <n v="48"/>
    <s v="Master"/>
    <s v="Married"/>
    <x v="0"/>
    <n v="22701"/>
    <n v="1"/>
    <n v="0"/>
    <d v="2013-05-09T00:00:00"/>
    <n v="2"/>
    <n v="2"/>
    <n v="4"/>
    <n v="9"/>
    <n v="0"/>
    <n v="4"/>
    <n v="5"/>
    <x v="205"/>
    <n v="8.3696753446984716E-4"/>
    <s v="MeatProducts"/>
    <n v="1"/>
    <n v="1"/>
    <n v="0"/>
    <n v="3"/>
    <n v="5"/>
    <n v="3"/>
    <n v="11"/>
    <n v="0"/>
  </r>
  <r>
    <n v="10099"/>
    <n v="1984"/>
    <n v="41"/>
    <s v="Graduation"/>
    <s v="Married"/>
    <x v="0"/>
    <n v="55434"/>
    <n v="1"/>
    <n v="0"/>
    <d v="2013-05-10T00:00:00"/>
    <n v="21"/>
    <n v="238"/>
    <n v="115"/>
    <n v="215"/>
    <n v="169"/>
    <n v="69"/>
    <n v="76"/>
    <x v="284"/>
    <n v="1.4539813111087058E-2"/>
    <s v="Wines"/>
    <n v="3"/>
    <n v="5"/>
    <n v="3"/>
    <n v="13"/>
    <n v="4"/>
    <n v="3"/>
    <n v="11"/>
    <n v="0"/>
  </r>
  <r>
    <n v="10311"/>
    <n v="1969"/>
    <n v="56"/>
    <s v="Graduation"/>
    <s v="Married"/>
    <x v="1"/>
    <n v="4428"/>
    <n v="0"/>
    <n v="1"/>
    <d v="2013-05-10T00:00:00"/>
    <n v="0"/>
    <n v="16"/>
    <n v="4"/>
    <n v="12"/>
    <n v="2"/>
    <n v="4"/>
    <n v="321"/>
    <x v="202"/>
    <n v="8.5817524841915079E-3"/>
    <s v="GoldProds"/>
    <n v="0"/>
    <n v="25"/>
    <n v="0"/>
    <n v="0"/>
    <n v="1"/>
    <n v="3"/>
    <n v="11"/>
    <n v="0"/>
  </r>
  <r>
    <n v="7281"/>
    <n v="1959"/>
    <n v="66"/>
    <s v="PhD"/>
    <s v="Single"/>
    <x v="1"/>
    <s v="NILL"/>
    <n v="0"/>
    <n v="0"/>
    <d v="2013-05-11T00:00:00"/>
    <n v="80"/>
    <n v="81"/>
    <n v="11"/>
    <n v="50"/>
    <n v="3"/>
    <n v="2"/>
    <n v="39"/>
    <x v="285"/>
    <e v="#VALUE!"/>
    <s v="Wines"/>
    <n v="1"/>
    <n v="1"/>
    <n v="3"/>
    <n v="4"/>
    <n v="2"/>
    <n v="3"/>
    <n v="11"/>
    <n v="0"/>
  </r>
  <r>
    <n v="10232"/>
    <n v="1963"/>
    <n v="62"/>
    <s v="PhD"/>
    <s v="Divorced"/>
    <x v="1"/>
    <n v="48799"/>
    <n v="0"/>
    <n v="1"/>
    <d v="2013-05-11T00:00:00"/>
    <n v="9"/>
    <n v="174"/>
    <n v="18"/>
    <n v="81"/>
    <n v="28"/>
    <n v="6"/>
    <n v="24"/>
    <x v="286"/>
    <n v="6.2911125227975984E-3"/>
    <s v="Wines"/>
    <n v="3"/>
    <n v="3"/>
    <n v="2"/>
    <n v="7"/>
    <n v="3"/>
    <n v="3"/>
    <n v="11"/>
    <n v="0"/>
  </r>
  <r>
    <n v="9930"/>
    <n v="1944"/>
    <n v="81"/>
    <s v="PhD"/>
    <s v="Single"/>
    <x v="1"/>
    <n v="82716"/>
    <n v="0"/>
    <n v="0"/>
    <d v="2013-05-11T00:00:00"/>
    <n v="8"/>
    <n v="606"/>
    <n v="148"/>
    <n v="228"/>
    <n v="15"/>
    <n v="148"/>
    <n v="22"/>
    <x v="287"/>
    <n v="1.3842545577639151E-2"/>
    <s v="Wines"/>
    <n v="1"/>
    <n v="6"/>
    <n v="8"/>
    <n v="13"/>
    <n v="2"/>
    <n v="3"/>
    <n v="11"/>
    <n v="0"/>
  </r>
  <r>
    <n v="819"/>
    <n v="1945"/>
    <n v="80"/>
    <s v="Graduation"/>
    <s v="Widow"/>
    <x v="1"/>
    <n v="63285"/>
    <n v="0"/>
    <n v="0"/>
    <d v="2013-05-11T00:00:00"/>
    <n v="84"/>
    <n v="508"/>
    <n v="124"/>
    <n v="249"/>
    <n v="50"/>
    <n v="38"/>
    <n v="134"/>
    <x v="288"/>
    <n v="1.5311685233467646E-2"/>
    <s v="Wines"/>
    <n v="1"/>
    <n v="6"/>
    <n v="5"/>
    <n v="13"/>
    <n v="3"/>
    <n v="3"/>
    <n v="11"/>
    <n v="0"/>
  </r>
  <r>
    <n v="6049"/>
    <n v="1982"/>
    <n v="43"/>
    <s v="Master"/>
    <s v="Together"/>
    <x v="0"/>
    <n v="73450"/>
    <n v="0"/>
    <n v="0"/>
    <d v="2013-05-12T00:00:00"/>
    <n v="85"/>
    <n v="1142"/>
    <n v="51"/>
    <n v="415"/>
    <n v="90"/>
    <n v="69"/>
    <n v="37"/>
    <x v="289"/>
    <n v="2.40571817562968E-2"/>
    <s v="Wines"/>
    <n v="1"/>
    <n v="7"/>
    <n v="8"/>
    <n v="11"/>
    <n v="3"/>
    <n v="3"/>
    <n v="11"/>
    <n v="0"/>
  </r>
  <r>
    <n v="9119"/>
    <n v="1950"/>
    <n v="75"/>
    <s v="Graduation"/>
    <s v="Together"/>
    <x v="1"/>
    <n v="60905"/>
    <n v="0"/>
    <n v="1"/>
    <d v="2013-05-12T00:00:00"/>
    <n v="27"/>
    <n v="208"/>
    <n v="17"/>
    <n v="76"/>
    <n v="36"/>
    <n v="17"/>
    <n v="38"/>
    <x v="290"/>
    <n v="5.8123306789261966E-3"/>
    <s v="Wines"/>
    <n v="2"/>
    <n v="3"/>
    <n v="3"/>
    <n v="7"/>
    <n v="2"/>
    <n v="3"/>
    <n v="11"/>
    <n v="0"/>
  </r>
  <r>
    <n v="5376"/>
    <n v="1979"/>
    <n v="46"/>
    <s v="Graduation"/>
    <s v="Married"/>
    <x v="0"/>
    <n v="2447"/>
    <n v="1"/>
    <n v="0"/>
    <d v="2013-06-01T00:00:00"/>
    <n v="42"/>
    <n v="1"/>
    <n v="1"/>
    <n v="1725"/>
    <n v="1"/>
    <n v="1"/>
    <n v="1"/>
    <x v="291"/>
    <n v="0.7065794850837761"/>
    <s v="MeatProducts"/>
    <n v="15"/>
    <n v="0"/>
    <n v="28"/>
    <n v="0"/>
    <n v="1"/>
    <n v="3"/>
    <n v="11"/>
    <n v="0"/>
  </r>
  <r>
    <n v="123"/>
    <n v="1951"/>
    <n v="74"/>
    <s v="Graduation"/>
    <s v="Widow"/>
    <x v="1"/>
    <n v="67046"/>
    <n v="0"/>
    <n v="1"/>
    <d v="2013-06-01T00:00:00"/>
    <n v="92"/>
    <n v="544"/>
    <n v="35"/>
    <n v="133"/>
    <n v="23"/>
    <n v="151"/>
    <n v="107"/>
    <x v="292"/>
    <n v="1.3214807743936999E-2"/>
    <s v="Wines"/>
    <n v="2"/>
    <n v="4"/>
    <n v="5"/>
    <n v="4"/>
    <n v="2"/>
    <n v="3"/>
    <n v="11"/>
    <n v="0"/>
  </r>
  <r>
    <n v="10967"/>
    <n v="1963"/>
    <n v="62"/>
    <s v="Graduation"/>
    <s v="Divorced"/>
    <x v="1"/>
    <n v="33378"/>
    <n v="1"/>
    <n v="1"/>
    <d v="2013-06-02T00:00:00"/>
    <n v="38"/>
    <n v="33"/>
    <n v="6"/>
    <n v="40"/>
    <n v="3"/>
    <n v="7"/>
    <n v="10"/>
    <x v="129"/>
    <n v="2.6664269878362993E-3"/>
    <s v="MeatProducts"/>
    <n v="3"/>
    <n v="2"/>
    <n v="0"/>
    <n v="4"/>
    <n v="7"/>
    <n v="3"/>
    <n v="11"/>
    <n v="0"/>
  </r>
  <r>
    <n v="6320"/>
    <n v="1976"/>
    <n v="49"/>
    <s v="Master"/>
    <s v="Single"/>
    <x v="0"/>
    <n v="70893"/>
    <n v="0"/>
    <n v="0"/>
    <d v="2013-06-02T00:00:00"/>
    <n v="42"/>
    <n v="768"/>
    <n v="44"/>
    <n v="561"/>
    <n v="77"/>
    <n v="44"/>
    <n v="14"/>
    <x v="293"/>
    <n v="2.1074012949092294E-2"/>
    <s v="Wines"/>
    <n v="1"/>
    <n v="6"/>
    <n v="6"/>
    <n v="10"/>
    <n v="3"/>
    <n v="3"/>
    <n v="11"/>
    <n v="0"/>
  </r>
  <r>
    <n v="8624"/>
    <n v="1958"/>
    <n v="67"/>
    <s v="Graduation"/>
    <s v="Married"/>
    <x v="1"/>
    <n v="81320"/>
    <n v="0"/>
    <n v="0"/>
    <d v="2013-06-02T00:00:00"/>
    <n v="61"/>
    <n v="183"/>
    <n v="33"/>
    <n v="493"/>
    <n v="59"/>
    <n v="103"/>
    <n v="57"/>
    <x v="195"/>
    <n v="1.0710772257747171E-2"/>
    <s v="MeatProducts"/>
    <n v="1"/>
    <n v="4"/>
    <n v="3"/>
    <n v="10"/>
    <n v="2"/>
    <n v="3"/>
    <n v="11"/>
    <n v="0"/>
  </r>
  <r>
    <n v="10868"/>
    <n v="1951"/>
    <n v="74"/>
    <s v="Graduation"/>
    <s v="Widow"/>
    <x v="1"/>
    <n v="70792"/>
    <n v="0"/>
    <n v="0"/>
    <d v="2013-06-02T00:00:00"/>
    <n v="82"/>
    <n v="344"/>
    <n v="45"/>
    <n v="654"/>
    <n v="104"/>
    <n v="11"/>
    <n v="114"/>
    <x v="294"/>
    <n v="1.6357780540174029E-2"/>
    <s v="MeatProducts"/>
    <n v="2"/>
    <n v="3"/>
    <n v="4"/>
    <n v="10"/>
    <n v="3"/>
    <n v="3"/>
    <n v="11"/>
    <n v="0"/>
  </r>
  <r>
    <n v="10821"/>
    <n v="1978"/>
    <n v="47"/>
    <s v="Graduation"/>
    <s v="Married"/>
    <x v="0"/>
    <n v="57113"/>
    <n v="1"/>
    <n v="1"/>
    <d v="2013-06-02T00:00:00"/>
    <n v="45"/>
    <n v="182"/>
    <n v="4"/>
    <n v="33"/>
    <n v="0"/>
    <n v="2"/>
    <n v="42"/>
    <x v="211"/>
    <n v="3.8695218251536428E-3"/>
    <s v="Wines"/>
    <n v="6"/>
    <n v="4"/>
    <n v="1"/>
    <n v="5"/>
    <n v="7"/>
    <n v="3"/>
    <n v="11"/>
    <n v="0"/>
  </r>
  <r>
    <n v="7458"/>
    <n v="1956"/>
    <n v="69"/>
    <s v="Master"/>
    <s v="Together"/>
    <x v="1"/>
    <n v="34941"/>
    <n v="1"/>
    <n v="1"/>
    <d v="2013-06-03T00:00:00"/>
    <n v="26"/>
    <n v="39"/>
    <n v="2"/>
    <n v="25"/>
    <n v="4"/>
    <n v="3"/>
    <n v="24"/>
    <x v="52"/>
    <n v="2.0892361409232708E-3"/>
    <s v="Wines"/>
    <n v="2"/>
    <n v="3"/>
    <n v="0"/>
    <n v="3"/>
    <n v="8"/>
    <n v="3"/>
    <n v="11"/>
    <n v="0"/>
  </r>
  <r>
    <n v="6825"/>
    <n v="1953"/>
    <n v="72"/>
    <s v="Graduation"/>
    <s v="Together"/>
    <x v="1"/>
    <n v="41452"/>
    <n v="1"/>
    <n v="1"/>
    <d v="2013-06-03T00:00:00"/>
    <n v="86"/>
    <n v="13"/>
    <n v="0"/>
    <n v="3"/>
    <n v="0"/>
    <n v="0"/>
    <n v="0"/>
    <x v="31"/>
    <n v="3.8598861333590662E-4"/>
    <s v="Wines"/>
    <n v="1"/>
    <n v="1"/>
    <n v="0"/>
    <n v="2"/>
    <n v="7"/>
    <n v="3"/>
    <n v="11"/>
    <n v="0"/>
  </r>
  <r>
    <n v="3483"/>
    <n v="1958"/>
    <n v="67"/>
    <s v="Graduation"/>
    <s v="Married"/>
    <x v="1"/>
    <n v="48192"/>
    <n v="0"/>
    <n v="0"/>
    <d v="2013-06-04T00:00:00"/>
    <n v="76"/>
    <n v="1039"/>
    <n v="43"/>
    <n v="204"/>
    <n v="153"/>
    <n v="58"/>
    <n v="29"/>
    <x v="295"/>
    <n v="3.1063247011952191E-2"/>
    <s v="Wines"/>
    <n v="3"/>
    <n v="2"/>
    <n v="8"/>
    <n v="12"/>
    <n v="8"/>
    <n v="3"/>
    <n v="11"/>
    <n v="1"/>
  </r>
  <r>
    <n v="9145"/>
    <n v="1972"/>
    <n v="53"/>
    <s v="Graduation"/>
    <s v="Single"/>
    <x v="1"/>
    <n v="72504"/>
    <n v="0"/>
    <n v="1"/>
    <d v="2013-06-04T00:00:00"/>
    <n v="43"/>
    <n v="604"/>
    <n v="26"/>
    <n v="470"/>
    <n v="123"/>
    <n v="161"/>
    <n v="94"/>
    <x v="296"/>
    <n v="1.9088602008165065E-2"/>
    <s v="Wines"/>
    <n v="2"/>
    <n v="5"/>
    <n v="9"/>
    <n v="6"/>
    <n v="2"/>
    <n v="3"/>
    <n v="11"/>
    <n v="0"/>
  </r>
  <r>
    <n v="8953"/>
    <n v="1965"/>
    <n v="60"/>
    <s v="Master"/>
    <s v="Single"/>
    <x v="1"/>
    <n v="35791"/>
    <n v="2"/>
    <n v="1"/>
    <d v="2013-06-05T00:00:00"/>
    <n v="94"/>
    <n v="27"/>
    <n v="0"/>
    <n v="5"/>
    <n v="0"/>
    <n v="0"/>
    <n v="3"/>
    <x v="209"/>
    <n v="8.9407951719706067E-4"/>
    <s v="Wines"/>
    <n v="2"/>
    <n v="1"/>
    <n v="0"/>
    <n v="3"/>
    <n v="8"/>
    <n v="3"/>
    <n v="11"/>
    <n v="0"/>
  </r>
  <r>
    <n v="8687"/>
    <n v="1978"/>
    <n v="47"/>
    <s v="Graduation"/>
    <s v="Together"/>
    <x v="0"/>
    <n v="53172"/>
    <n v="0"/>
    <n v="1"/>
    <d v="2013-06-05T00:00:00"/>
    <n v="54"/>
    <n v="121"/>
    <n v="62"/>
    <n v="90"/>
    <n v="68"/>
    <n v="20"/>
    <n v="125"/>
    <x v="297"/>
    <n v="6.7892875949747983E-3"/>
    <s v="GoldProds"/>
    <n v="3"/>
    <n v="2"/>
    <n v="3"/>
    <n v="8"/>
    <n v="3"/>
    <n v="3"/>
    <n v="11"/>
    <n v="0"/>
  </r>
  <r>
    <n v="10258"/>
    <n v="1965"/>
    <n v="60"/>
    <s v="Master"/>
    <s v="Single"/>
    <x v="1"/>
    <n v="35791"/>
    <n v="2"/>
    <n v="1"/>
    <d v="2013-06-05T00:00:00"/>
    <n v="94"/>
    <n v="27"/>
    <n v="0"/>
    <n v="5"/>
    <n v="0"/>
    <n v="0"/>
    <n v="3"/>
    <x v="209"/>
    <n v="8.9407951719706067E-4"/>
    <s v="Wines"/>
    <n v="2"/>
    <n v="1"/>
    <n v="0"/>
    <n v="3"/>
    <n v="8"/>
    <n v="3"/>
    <n v="11"/>
    <n v="0"/>
  </r>
  <r>
    <n v="2499"/>
    <n v="1958"/>
    <n v="67"/>
    <s v="2n Cycle"/>
    <s v="Single"/>
    <x v="1"/>
    <n v="75342"/>
    <n v="0"/>
    <n v="1"/>
    <d v="2013-06-05T00:00:00"/>
    <n v="38"/>
    <n v="204"/>
    <n v="97"/>
    <n v="97"/>
    <n v="21"/>
    <n v="118"/>
    <n v="26"/>
    <x v="298"/>
    <n v="7.1274986063550212E-3"/>
    <s v="Wines"/>
    <n v="1"/>
    <n v="5"/>
    <n v="2"/>
    <n v="10"/>
    <n v="4"/>
    <n v="3"/>
    <n v="11"/>
    <n v="0"/>
  </r>
  <r>
    <n v="3517"/>
    <n v="1952"/>
    <n v="73"/>
    <s v="Graduation"/>
    <s v="Single"/>
    <x v="1"/>
    <n v="40887"/>
    <n v="1"/>
    <n v="1"/>
    <d v="2013-06-05T00:00:00"/>
    <n v="32"/>
    <n v="50"/>
    <n v="4"/>
    <n v="44"/>
    <n v="10"/>
    <n v="10"/>
    <n v="43"/>
    <x v="117"/>
    <n v="2.886002886002886E-3"/>
    <s v="Wines"/>
    <n v="3"/>
    <n v="3"/>
    <n v="1"/>
    <n v="3"/>
    <n v="9"/>
    <n v="3"/>
    <n v="11"/>
    <n v="1"/>
  </r>
  <r>
    <n v="4855"/>
    <n v="1974"/>
    <n v="51"/>
    <s v="PhD"/>
    <s v="Together"/>
    <x v="1"/>
    <n v="30351"/>
    <n v="1"/>
    <n v="0"/>
    <d v="2013-06-06T00:00:00"/>
    <n v="19"/>
    <n v="14"/>
    <n v="0"/>
    <n v="24"/>
    <n v="3"/>
    <n v="3"/>
    <n v="2"/>
    <x v="51"/>
    <n v="1.4497051168001055E-3"/>
    <s v="MeatProducts"/>
    <n v="1"/>
    <n v="3"/>
    <n v="0"/>
    <n v="2"/>
    <n v="9"/>
    <n v="3"/>
    <n v="11"/>
    <n v="1"/>
  </r>
  <r>
    <n v="5049"/>
    <n v="1974"/>
    <n v="51"/>
    <s v="PhD"/>
    <s v="Together"/>
    <x v="1"/>
    <n v="30351"/>
    <n v="1"/>
    <n v="0"/>
    <d v="2013-06-06T00:00:00"/>
    <n v="19"/>
    <n v="14"/>
    <n v="0"/>
    <n v="24"/>
    <n v="3"/>
    <n v="3"/>
    <n v="2"/>
    <x v="51"/>
    <n v="1.4497051168001055E-3"/>
    <s v="MeatProducts"/>
    <n v="1"/>
    <n v="3"/>
    <n v="0"/>
    <n v="2"/>
    <n v="9"/>
    <n v="3"/>
    <n v="11"/>
    <n v="0"/>
  </r>
  <r>
    <n v="10377"/>
    <n v="1958"/>
    <n v="67"/>
    <s v="Master"/>
    <s v="Together"/>
    <x v="1"/>
    <n v="46692"/>
    <n v="0"/>
    <n v="1"/>
    <d v="2013-06-06T00:00:00"/>
    <n v="37"/>
    <n v="170"/>
    <n v="6"/>
    <n v="97"/>
    <n v="24"/>
    <n v="12"/>
    <n v="88"/>
    <x v="299"/>
    <n v="6.6178360318684144E-3"/>
    <s v="Wines"/>
    <n v="3"/>
    <n v="6"/>
    <n v="1"/>
    <n v="5"/>
    <n v="6"/>
    <n v="3"/>
    <n v="11"/>
    <n v="0"/>
  </r>
  <r>
    <n v="1453"/>
    <n v="1943"/>
    <n v="82"/>
    <s v="PhD"/>
    <s v="Widow"/>
    <x v="1"/>
    <n v="57513"/>
    <n v="0"/>
    <n v="0"/>
    <d v="2013-06-07T00:00:00"/>
    <n v="59"/>
    <n v="735"/>
    <n v="40"/>
    <n v="183"/>
    <n v="52"/>
    <n v="20"/>
    <n v="30"/>
    <x v="300"/>
    <n v="1.7908994488202667E-2"/>
    <s v="Wines"/>
    <n v="2"/>
    <n v="9"/>
    <n v="3"/>
    <n v="13"/>
    <n v="6"/>
    <n v="3"/>
    <n v="11"/>
    <n v="0"/>
  </r>
  <r>
    <n v="8147"/>
    <n v="1960"/>
    <n v="65"/>
    <s v="Graduation"/>
    <s v="Married"/>
    <x v="1"/>
    <n v="31454"/>
    <n v="1"/>
    <n v="1"/>
    <d v="2013-06-07T00:00:00"/>
    <n v="40"/>
    <n v="28"/>
    <n v="0"/>
    <n v="11"/>
    <n v="0"/>
    <n v="0"/>
    <n v="9"/>
    <x v="0"/>
    <n v="1.2399058943218669E-3"/>
    <s v="Wines"/>
    <n v="3"/>
    <n v="2"/>
    <n v="0"/>
    <n v="3"/>
    <n v="8"/>
    <n v="3"/>
    <n v="11"/>
    <n v="0"/>
  </r>
  <r>
    <n v="6349"/>
    <n v="1987"/>
    <n v="38"/>
    <s v="Master"/>
    <s v="Divorced"/>
    <x v="0"/>
    <n v="61787"/>
    <n v="0"/>
    <n v="0"/>
    <d v="2013-06-07T00:00:00"/>
    <n v="71"/>
    <n v="621"/>
    <n v="73"/>
    <n v="414"/>
    <n v="78"/>
    <n v="48"/>
    <n v="85"/>
    <x v="301"/>
    <n v="1.9971838736303753E-2"/>
    <s v="Wines"/>
    <n v="1"/>
    <n v="8"/>
    <n v="4"/>
    <n v="6"/>
    <n v="5"/>
    <n v="3"/>
    <n v="11"/>
    <n v="0"/>
  </r>
  <r>
    <n v="7873"/>
    <n v="1973"/>
    <n v="52"/>
    <s v="PhD"/>
    <s v="Together"/>
    <x v="1"/>
    <n v="63516"/>
    <n v="1"/>
    <n v="1"/>
    <d v="2013-06-07T00:00:00"/>
    <n v="30"/>
    <n v="141"/>
    <n v="11"/>
    <n v="114"/>
    <n v="15"/>
    <n v="14"/>
    <n v="5"/>
    <x v="35"/>
    <n v="4.644499023868002E-3"/>
    <s v="Wines"/>
    <n v="4"/>
    <n v="4"/>
    <n v="1"/>
    <n v="7"/>
    <n v="5"/>
    <n v="3"/>
    <n v="11"/>
    <n v="0"/>
  </r>
  <r>
    <n v="5029"/>
    <n v="1946"/>
    <n v="79"/>
    <s v="Graduation"/>
    <s v="Married"/>
    <x v="1"/>
    <n v="18100"/>
    <n v="0"/>
    <n v="0"/>
    <d v="2013-06-08T00:00:00"/>
    <n v="14"/>
    <n v="3"/>
    <n v="1"/>
    <n v="2"/>
    <n v="4"/>
    <n v="3"/>
    <n v="1"/>
    <x v="302"/>
    <n v="7.1823204419889505E-4"/>
    <s v="FishProducts"/>
    <n v="1"/>
    <n v="0"/>
    <n v="0"/>
    <n v="3"/>
    <n v="5"/>
    <n v="3"/>
    <n v="11"/>
    <n v="0"/>
  </r>
  <r>
    <n v="10477"/>
    <n v="1973"/>
    <n v="52"/>
    <s v="PhD"/>
    <s v="Together"/>
    <x v="1"/>
    <n v="39435"/>
    <n v="1"/>
    <n v="0"/>
    <d v="2013-06-08T00:00:00"/>
    <n v="16"/>
    <n v="71"/>
    <n v="0"/>
    <n v="18"/>
    <n v="0"/>
    <n v="0"/>
    <n v="13"/>
    <x v="129"/>
    <n v="2.2568784075060228E-3"/>
    <s v="Wines"/>
    <n v="1"/>
    <n v="3"/>
    <n v="1"/>
    <n v="2"/>
    <n v="7"/>
    <n v="3"/>
    <n v="11"/>
    <n v="0"/>
  </r>
  <r>
    <n v="500"/>
    <n v="1977"/>
    <n v="48"/>
    <s v="Graduation"/>
    <s v="Together"/>
    <x v="0"/>
    <n v="96876"/>
    <n v="0"/>
    <n v="0"/>
    <d v="2013-06-08T00:00:00"/>
    <n v="79"/>
    <n v="908"/>
    <n v="43"/>
    <n v="735"/>
    <n v="40"/>
    <n v="194"/>
    <n v="21"/>
    <x v="303"/>
    <n v="1.9819150253932862E-2"/>
    <s v="Wines"/>
    <n v="1"/>
    <n v="7"/>
    <n v="7"/>
    <n v="9"/>
    <n v="2"/>
    <n v="3"/>
    <n v="11"/>
    <n v="1"/>
  </r>
  <r>
    <n v="4227"/>
    <n v="1968"/>
    <n v="57"/>
    <s v="Master"/>
    <s v="Together"/>
    <x v="1"/>
    <n v="32889"/>
    <n v="1"/>
    <n v="1"/>
    <d v="2013-06-09T00:00:00"/>
    <n v="78"/>
    <n v="28"/>
    <n v="0"/>
    <n v="13"/>
    <n v="4"/>
    <n v="2"/>
    <n v="8"/>
    <x v="184"/>
    <n v="1.4290492261850468E-3"/>
    <s v="Wines"/>
    <n v="3"/>
    <n v="2"/>
    <n v="1"/>
    <n v="3"/>
    <n v="5"/>
    <n v="3"/>
    <n v="11"/>
    <n v="0"/>
  </r>
  <r>
    <n v="17"/>
    <n v="1971"/>
    <n v="54"/>
    <s v="PhD"/>
    <s v="Married"/>
    <x v="1"/>
    <n v="60491"/>
    <n v="0"/>
    <n v="1"/>
    <d v="2013-06-09T00:00:00"/>
    <n v="81"/>
    <n v="637"/>
    <n v="47"/>
    <n v="237"/>
    <n v="12"/>
    <n v="19"/>
    <n v="76"/>
    <x v="11"/>
    <n v="1.5737878362070391E-2"/>
    <s v="Wines"/>
    <n v="4"/>
    <n v="6"/>
    <n v="11"/>
    <n v="7"/>
    <n v="5"/>
    <n v="3"/>
    <n v="11"/>
    <n v="0"/>
  </r>
  <r>
    <n v="6103"/>
    <n v="1948"/>
    <n v="77"/>
    <s v="Graduation"/>
    <s v="Married"/>
    <x v="1"/>
    <n v="42192"/>
    <n v="0"/>
    <n v="0"/>
    <d v="2013-06-09T00:00:00"/>
    <n v="40"/>
    <n v="40"/>
    <n v="15"/>
    <n v="15"/>
    <n v="17"/>
    <n v="6"/>
    <n v="7"/>
    <x v="72"/>
    <n v="2.2042093287827076E-3"/>
    <s v="Wines"/>
    <n v="1"/>
    <n v="2"/>
    <n v="1"/>
    <n v="3"/>
    <n v="4"/>
    <n v="3"/>
    <n v="11"/>
    <n v="0"/>
  </r>
  <r>
    <n v="3428"/>
    <n v="1991"/>
    <n v="34"/>
    <s v="PhD"/>
    <s v="Together"/>
    <x v="0"/>
    <n v="68682"/>
    <n v="0"/>
    <n v="0"/>
    <d v="2013-06-10T00:00:00"/>
    <n v="56"/>
    <n v="919"/>
    <n v="0"/>
    <n v="505"/>
    <n v="99"/>
    <n v="30"/>
    <n v="45"/>
    <x v="304"/>
    <n v="2.2611455694359513E-2"/>
    <s v="Wines"/>
    <n v="1"/>
    <n v="4"/>
    <n v="9"/>
    <n v="10"/>
    <n v="2"/>
    <n v="3"/>
    <n v="11"/>
    <n v="0"/>
  </r>
  <r>
    <n v="7631"/>
    <n v="1978"/>
    <n v="47"/>
    <s v="Master"/>
    <s v="Together"/>
    <x v="0"/>
    <n v="61346"/>
    <n v="1"/>
    <n v="0"/>
    <d v="2013-06-10T00:00:00"/>
    <n v="34"/>
    <n v="562"/>
    <n v="58"/>
    <n v="168"/>
    <n v="43"/>
    <n v="16"/>
    <n v="142"/>
    <x v="305"/>
    <n v="1.380693117725687E-2"/>
    <s v="Wines"/>
    <n v="1"/>
    <n v="5"/>
    <n v="7"/>
    <n v="10"/>
    <n v="3"/>
    <n v="3"/>
    <n v="11"/>
    <n v="0"/>
  </r>
  <r>
    <n v="850"/>
    <n v="1968"/>
    <n v="57"/>
    <s v="Graduation"/>
    <s v="Single"/>
    <x v="1"/>
    <n v="70566"/>
    <n v="0"/>
    <n v="1"/>
    <d v="2013-06-10T00:00:00"/>
    <n v="4"/>
    <n v="381"/>
    <n v="28"/>
    <n v="215"/>
    <n v="84"/>
    <n v="28"/>
    <n v="21"/>
    <x v="306"/>
    <n v="1.0429952101578663E-2"/>
    <s v="Wines"/>
    <n v="2"/>
    <n v="6"/>
    <n v="5"/>
    <n v="9"/>
    <n v="3"/>
    <n v="3"/>
    <n v="11"/>
    <n v="0"/>
  </r>
  <r>
    <n v="4500"/>
    <n v="1991"/>
    <n v="34"/>
    <s v="PhD"/>
    <s v="Together"/>
    <x v="0"/>
    <n v="68682"/>
    <n v="0"/>
    <n v="0"/>
    <d v="2013-06-10T00:00:00"/>
    <n v="56"/>
    <n v="919"/>
    <n v="0"/>
    <n v="505"/>
    <n v="99"/>
    <n v="30"/>
    <n v="45"/>
    <x v="304"/>
    <n v="2.2611455694359513E-2"/>
    <s v="Wines"/>
    <n v="1"/>
    <n v="4"/>
    <n v="9"/>
    <n v="10"/>
    <n v="2"/>
    <n v="3"/>
    <n v="11"/>
    <n v="0"/>
  </r>
  <r>
    <n v="9504"/>
    <n v="1949"/>
    <n v="76"/>
    <s v="Master"/>
    <s v="Married"/>
    <x v="1"/>
    <n v="81698"/>
    <n v="0"/>
    <n v="0"/>
    <d v="2013-06-11T00:00:00"/>
    <n v="4"/>
    <n v="179"/>
    <n v="28"/>
    <n v="520"/>
    <n v="111"/>
    <n v="123"/>
    <n v="47"/>
    <x v="307"/>
    <n v="1.1762833851501873E-2"/>
    <s v="MeatProducts"/>
    <n v="1"/>
    <n v="3"/>
    <n v="8"/>
    <n v="13"/>
    <n v="1"/>
    <n v="3"/>
    <n v="11"/>
    <n v="1"/>
  </r>
  <r>
    <n v="701"/>
    <n v="1971"/>
    <n v="54"/>
    <s v="Graduation"/>
    <s v="Married"/>
    <x v="1"/>
    <n v="73691"/>
    <n v="0"/>
    <n v="1"/>
    <d v="2013-06-11T00:00:00"/>
    <n v="58"/>
    <n v="707"/>
    <n v="21"/>
    <n v="250"/>
    <n v="85"/>
    <n v="43"/>
    <n v="73"/>
    <x v="308"/>
    <n v="1.5008617063142039E-2"/>
    <s v="Wines"/>
    <n v="2"/>
    <n v="6"/>
    <n v="2"/>
    <n v="8"/>
    <n v="2"/>
    <n v="3"/>
    <n v="11"/>
    <n v="0"/>
  </r>
  <r>
    <n v="7143"/>
    <n v="1955"/>
    <n v="70"/>
    <s v="2n Cycle"/>
    <s v="Together"/>
    <x v="1"/>
    <n v="74805"/>
    <n v="0"/>
    <n v="1"/>
    <d v="2013-06-11T00:00:00"/>
    <n v="14"/>
    <n v="209"/>
    <n v="162"/>
    <n v="209"/>
    <n v="41"/>
    <n v="162"/>
    <n v="37"/>
    <x v="309"/>
    <n v="1.0467214758371767E-2"/>
    <s v="Wines"/>
    <n v="5"/>
    <n v="4"/>
    <n v="7"/>
    <n v="10"/>
    <n v="2"/>
    <n v="3"/>
    <n v="11"/>
    <n v="0"/>
  </r>
  <r>
    <n v="3798"/>
    <n v="1968"/>
    <n v="57"/>
    <s v="Graduation"/>
    <s v="Married"/>
    <x v="1"/>
    <n v="41120"/>
    <n v="1"/>
    <n v="1"/>
    <d v="2013-06-11T00:00:00"/>
    <n v="80"/>
    <n v="24"/>
    <n v="2"/>
    <n v="23"/>
    <n v="0"/>
    <n v="8"/>
    <n v="24"/>
    <x v="310"/>
    <n v="1.3861867704280156E-3"/>
    <s v="Wines"/>
    <n v="3"/>
    <n v="2"/>
    <n v="1"/>
    <n v="3"/>
    <n v="6"/>
    <n v="3"/>
    <n v="11"/>
    <n v="0"/>
  </r>
  <r>
    <n v="7901"/>
    <n v="1971"/>
    <n v="54"/>
    <s v="Master"/>
    <s v="Married"/>
    <x v="1"/>
    <n v="34109"/>
    <n v="0"/>
    <n v="1"/>
    <d v="2013-06-11T00:00:00"/>
    <n v="39"/>
    <n v="9"/>
    <n v="1"/>
    <n v="5"/>
    <n v="2"/>
    <n v="1"/>
    <n v="4"/>
    <x v="66"/>
    <n v="5.2771995660969245E-4"/>
    <s v="Wines"/>
    <n v="1"/>
    <n v="0"/>
    <n v="0"/>
    <n v="3"/>
    <n v="4"/>
    <n v="3"/>
    <n v="11"/>
    <n v="0"/>
  </r>
  <r>
    <n v="4137"/>
    <n v="1948"/>
    <n v="77"/>
    <s v="Graduation"/>
    <s v="Together"/>
    <x v="1"/>
    <n v="70666"/>
    <n v="0"/>
    <n v="0"/>
    <d v="2013-06-12T00:00:00"/>
    <n v="29"/>
    <n v="398"/>
    <n v="40"/>
    <n v="367"/>
    <n v="119"/>
    <n v="122"/>
    <n v="30"/>
    <x v="311"/>
    <n v="1.4802026434211643E-2"/>
    <s v="Wines"/>
    <n v="1"/>
    <n v="7"/>
    <n v="4"/>
    <n v="4"/>
    <n v="4"/>
    <n v="3"/>
    <n v="11"/>
    <n v="0"/>
  </r>
  <r>
    <n v="6515"/>
    <n v="1977"/>
    <n v="48"/>
    <s v="Graduation"/>
    <s v="Together"/>
    <x v="0"/>
    <n v="39771"/>
    <n v="1"/>
    <n v="0"/>
    <d v="2013-06-12T00:00:00"/>
    <n v="92"/>
    <n v="6"/>
    <n v="2"/>
    <n v="18"/>
    <n v="2"/>
    <n v="8"/>
    <n v="14"/>
    <x v="80"/>
    <n v="9.0518216791129211E-4"/>
    <s v="MeatProducts"/>
    <n v="1"/>
    <n v="2"/>
    <n v="0"/>
    <n v="3"/>
    <n v="4"/>
    <n v="3"/>
    <n v="11"/>
    <n v="0"/>
  </r>
  <r>
    <n v="1744"/>
    <n v="1965"/>
    <n v="60"/>
    <s v="Basic"/>
    <s v="Single"/>
    <x v="1"/>
    <n v="23529"/>
    <n v="0"/>
    <n v="1"/>
    <d v="2013-07-01T00:00:00"/>
    <n v="67"/>
    <n v="9"/>
    <n v="7"/>
    <n v="13"/>
    <n v="3"/>
    <n v="2"/>
    <n v="20"/>
    <x v="256"/>
    <n v="1.4450252879425389E-3"/>
    <s v="GoldProds"/>
    <n v="1"/>
    <n v="1"/>
    <n v="1"/>
    <n v="2"/>
    <n v="6"/>
    <n v="3"/>
    <n v="11"/>
    <n v="0"/>
  </r>
  <r>
    <n v="4377"/>
    <n v="1971"/>
    <n v="54"/>
    <s v="Graduation"/>
    <s v="Married"/>
    <x v="1"/>
    <n v="52914"/>
    <n v="0"/>
    <n v="1"/>
    <d v="2013-07-01T00:00:00"/>
    <n v="32"/>
    <n v="254"/>
    <n v="10"/>
    <n v="44"/>
    <n v="30"/>
    <n v="10"/>
    <n v="227"/>
    <x v="22"/>
    <n v="6.5767093774804402E-3"/>
    <s v="Wines"/>
    <n v="2"/>
    <n v="7"/>
    <n v="3"/>
    <n v="3"/>
    <n v="7"/>
    <n v="3"/>
    <n v="11"/>
    <n v="0"/>
  </r>
  <r>
    <n v="9750"/>
    <n v="1961"/>
    <n v="64"/>
    <s v="PhD"/>
    <s v="Divorced"/>
    <x v="1"/>
    <n v="64325"/>
    <n v="0"/>
    <n v="1"/>
    <d v="2013-07-02T00:00:00"/>
    <n v="41"/>
    <n v="731"/>
    <n v="60"/>
    <n v="353"/>
    <n v="78"/>
    <n v="12"/>
    <n v="73"/>
    <x v="301"/>
    <n v="1.9183832102603965E-2"/>
    <s v="Wines"/>
    <n v="5"/>
    <n v="10"/>
    <n v="3"/>
    <n v="5"/>
    <n v="7"/>
    <n v="3"/>
    <n v="11"/>
    <n v="0"/>
  </r>
  <r>
    <n v="456"/>
    <n v="1986"/>
    <n v="39"/>
    <s v="2n Cycle"/>
    <s v="Married"/>
    <x v="0"/>
    <n v="7500"/>
    <n v="1"/>
    <n v="0"/>
    <d v="2013-07-02T00:00:00"/>
    <n v="96"/>
    <n v="1"/>
    <n v="11"/>
    <n v="5"/>
    <n v="4"/>
    <n v="6"/>
    <n v="9"/>
    <x v="276"/>
    <n v="3.5999999999999999E-3"/>
    <s v="Fruits"/>
    <n v="2"/>
    <n v="2"/>
    <n v="0"/>
    <n v="3"/>
    <n v="8"/>
    <n v="3"/>
    <n v="11"/>
    <n v="0"/>
  </r>
  <r>
    <n v="2874"/>
    <n v="1988"/>
    <n v="37"/>
    <s v="2n Cycle"/>
    <s v="Divorced"/>
    <x v="0"/>
    <n v="35388"/>
    <n v="1"/>
    <n v="0"/>
    <d v="2013-07-03T00:00:00"/>
    <n v="20"/>
    <n v="6"/>
    <n v="4"/>
    <n v="7"/>
    <n v="4"/>
    <n v="3"/>
    <n v="8"/>
    <x v="146"/>
    <n v="6.7819599864360806E-4"/>
    <s v="GoldProds"/>
    <n v="1"/>
    <n v="1"/>
    <n v="0"/>
    <n v="3"/>
    <n v="7"/>
    <n v="3"/>
    <n v="11"/>
    <n v="0"/>
  </r>
  <r>
    <n v="10142"/>
    <n v="1976"/>
    <n v="49"/>
    <s v="PhD"/>
    <s v="Divorced"/>
    <x v="0"/>
    <n v="66476"/>
    <n v="0"/>
    <n v="1"/>
    <d v="2013-07-03T00:00:00"/>
    <n v="99"/>
    <n v="372"/>
    <n v="18"/>
    <n v="126"/>
    <n v="47"/>
    <n v="48"/>
    <n v="78"/>
    <x v="312"/>
    <n v="9.1912870810518087E-3"/>
    <s v="Wines"/>
    <n v="2"/>
    <n v="5"/>
    <n v="2"/>
    <n v="11"/>
    <n v="4"/>
    <n v="3"/>
    <n v="11"/>
    <n v="0"/>
  </r>
  <r>
    <n v="1710"/>
    <n v="1978"/>
    <n v="47"/>
    <s v="Graduation"/>
    <s v="Single"/>
    <x v="0"/>
    <n v="30168"/>
    <n v="1"/>
    <n v="0"/>
    <d v="2013-07-03T00:00:00"/>
    <n v="51"/>
    <n v="154"/>
    <n v="20"/>
    <n v="66"/>
    <n v="0"/>
    <n v="12"/>
    <n v="27"/>
    <x v="313"/>
    <n v="8.3532219570405727E-3"/>
    <s v="Wines"/>
    <n v="7"/>
    <n v="6"/>
    <n v="1"/>
    <n v="4"/>
    <n v="9"/>
    <n v="3"/>
    <n v="11"/>
    <n v="0"/>
  </r>
  <r>
    <n v="8858"/>
    <n v="1972"/>
    <n v="53"/>
    <s v="PhD"/>
    <s v="Married"/>
    <x v="1"/>
    <n v="44325"/>
    <n v="0"/>
    <n v="1"/>
    <d v="2013-07-03T00:00:00"/>
    <n v="69"/>
    <n v="516"/>
    <n v="0"/>
    <n v="21"/>
    <n v="0"/>
    <n v="0"/>
    <n v="5"/>
    <x v="298"/>
    <n v="1.2115059221658207E-2"/>
    <s v="Wines"/>
    <n v="4"/>
    <n v="8"/>
    <n v="2"/>
    <n v="7"/>
    <n v="8"/>
    <n v="3"/>
    <n v="11"/>
    <n v="0"/>
  </r>
  <r>
    <n v="9507"/>
    <n v="1975"/>
    <n v="50"/>
    <s v="Graduation"/>
    <s v="Married"/>
    <x v="0"/>
    <n v="40794"/>
    <n v="0"/>
    <n v="1"/>
    <d v="2013-07-04T00:00:00"/>
    <n v="18"/>
    <n v="261"/>
    <n v="23"/>
    <n v="73"/>
    <n v="4"/>
    <n v="23"/>
    <n v="50"/>
    <x v="314"/>
    <n v="9.413148992498897E-3"/>
    <s v="Wines"/>
    <n v="2"/>
    <n v="6"/>
    <n v="3"/>
    <n v="5"/>
    <n v="7"/>
    <n v="3"/>
    <n v="11"/>
    <n v="0"/>
  </r>
  <r>
    <n v="2942"/>
    <n v="1964"/>
    <n v="61"/>
    <s v="Graduation"/>
    <s v="Single"/>
    <x v="1"/>
    <n v="45906"/>
    <n v="0"/>
    <n v="1"/>
    <d v="2013-07-05T00:00:00"/>
    <n v="20"/>
    <n v="305"/>
    <n v="3"/>
    <n v="27"/>
    <n v="4"/>
    <n v="3"/>
    <n v="144"/>
    <x v="315"/>
    <n v="7.4500065350934517E-3"/>
    <s v="Wines"/>
    <n v="2"/>
    <n v="5"/>
    <n v="4"/>
    <n v="4"/>
    <n v="5"/>
    <n v="3"/>
    <n v="11"/>
    <n v="0"/>
  </r>
  <r>
    <n v="9499"/>
    <n v="1954"/>
    <n v="71"/>
    <s v="Graduation"/>
    <s v="Married"/>
    <x v="1"/>
    <n v="93404"/>
    <n v="1"/>
    <n v="2"/>
    <d v="2013-07-05T00:00:00"/>
    <n v="97"/>
    <n v="1279"/>
    <n v="15"/>
    <n v="287"/>
    <n v="20"/>
    <n v="0"/>
    <n v="15"/>
    <x v="316"/>
    <n v="1.7140593550597404E-2"/>
    <s v="Wines"/>
    <n v="3"/>
    <n v="3"/>
    <n v="4"/>
    <n v="7"/>
    <n v="5"/>
    <n v="3"/>
    <n v="11"/>
    <n v="0"/>
  </r>
  <r>
    <n v="10659"/>
    <n v="1979"/>
    <n v="46"/>
    <s v="2n Cycle"/>
    <s v="Together"/>
    <x v="0"/>
    <n v="7500"/>
    <n v="1"/>
    <n v="0"/>
    <d v="2013-07-05T00:00:00"/>
    <n v="7"/>
    <n v="2"/>
    <n v="8"/>
    <n v="11"/>
    <n v="3"/>
    <n v="8"/>
    <n v="21"/>
    <x v="209"/>
    <n v="4.2666666666666669E-3"/>
    <s v="GoldProds"/>
    <n v="4"/>
    <n v="3"/>
    <n v="2"/>
    <n v="2"/>
    <n v="7"/>
    <n v="3"/>
    <n v="11"/>
    <n v="0"/>
  </r>
  <r>
    <n v="9579"/>
    <n v="1959"/>
    <n v="66"/>
    <s v="PhD"/>
    <s v="Married"/>
    <x v="1"/>
    <n v="33762"/>
    <n v="2"/>
    <n v="1"/>
    <d v="2013-07-07T00:00:00"/>
    <n v="61"/>
    <n v="53"/>
    <n v="1"/>
    <n v="34"/>
    <n v="2"/>
    <n v="0"/>
    <n v="16"/>
    <x v="317"/>
    <n v="2.665718855518038E-3"/>
    <s v="Wines"/>
    <n v="3"/>
    <n v="2"/>
    <n v="2"/>
    <n v="2"/>
    <n v="8"/>
    <n v="3"/>
    <n v="11"/>
    <n v="0"/>
  </r>
  <r>
    <n v="2445"/>
    <n v="1974"/>
    <n v="51"/>
    <s v="PhD"/>
    <s v="Together"/>
    <x v="1"/>
    <n v="28440"/>
    <n v="1"/>
    <n v="0"/>
    <d v="2013-07-07T00:00:00"/>
    <n v="87"/>
    <n v="38"/>
    <n v="1"/>
    <n v="24"/>
    <n v="0"/>
    <n v="0"/>
    <n v="0"/>
    <x v="84"/>
    <n v="2.2151898734177216E-3"/>
    <s v="Wines"/>
    <n v="1"/>
    <n v="2"/>
    <n v="0"/>
    <n v="3"/>
    <n v="8"/>
    <n v="3"/>
    <n v="11"/>
    <n v="0"/>
  </r>
  <r>
    <n v="2254"/>
    <n v="1983"/>
    <n v="42"/>
    <s v="Graduation"/>
    <s v="Married"/>
    <x v="0"/>
    <n v="69520"/>
    <n v="0"/>
    <n v="0"/>
    <d v="2013-07-07T00:00:00"/>
    <n v="95"/>
    <n v="627"/>
    <n v="120"/>
    <n v="414"/>
    <n v="121"/>
    <n v="80"/>
    <n v="93"/>
    <x v="318"/>
    <n v="1.9591484464902185E-2"/>
    <s v="Wines"/>
    <n v="1"/>
    <n v="9"/>
    <n v="6"/>
    <n v="5"/>
    <n v="5"/>
    <n v="3"/>
    <n v="11"/>
    <n v="0"/>
  </r>
  <r>
    <n v="5547"/>
    <n v="1982"/>
    <n v="43"/>
    <s v="PhD"/>
    <s v="Married"/>
    <x v="0"/>
    <n v="84169"/>
    <n v="0"/>
    <n v="0"/>
    <d v="2013-07-08T00:00:00"/>
    <n v="9"/>
    <n v="1478"/>
    <n v="19"/>
    <n v="403"/>
    <n v="0"/>
    <n v="19"/>
    <n v="0"/>
    <x v="319"/>
    <n v="2.279936793831458E-2"/>
    <s v="Wines"/>
    <n v="1"/>
    <n v="7"/>
    <n v="6"/>
    <n v="6"/>
    <n v="3"/>
    <n v="3"/>
    <n v="11"/>
    <n v="1"/>
  </r>
  <r>
    <n v="6969"/>
    <n v="1982"/>
    <n v="43"/>
    <s v="Graduation"/>
    <s v="Together"/>
    <x v="0"/>
    <n v="50272"/>
    <n v="1"/>
    <n v="0"/>
    <d v="2013-07-08T00:00:00"/>
    <n v="75"/>
    <n v="99"/>
    <n v="13"/>
    <n v="66"/>
    <n v="43"/>
    <n v="8"/>
    <n v="4"/>
    <x v="320"/>
    <n v="4.5552196053469125E-3"/>
    <s v="Wines"/>
    <n v="3"/>
    <n v="4"/>
    <n v="1"/>
    <n v="5"/>
    <n v="7"/>
    <n v="3"/>
    <n v="11"/>
    <n v="0"/>
  </r>
  <r>
    <n v="5519"/>
    <n v="1956"/>
    <n v="69"/>
    <s v="Graduation"/>
    <s v="Together"/>
    <x v="1"/>
    <n v="64090"/>
    <n v="0"/>
    <n v="1"/>
    <d v="2013-07-08T00:00:00"/>
    <n v="8"/>
    <n v="316"/>
    <n v="58"/>
    <n v="161"/>
    <n v="76"/>
    <n v="51"/>
    <n v="135"/>
    <x v="321"/>
    <n v="1.032922452800749E-2"/>
    <s v="Wines"/>
    <n v="1"/>
    <n v="6"/>
    <n v="9"/>
    <n v="4"/>
    <n v="5"/>
    <n v="3"/>
    <n v="11"/>
    <n v="1"/>
  </r>
  <r>
    <n v="8362"/>
    <n v="1982"/>
    <n v="43"/>
    <s v="PhD"/>
    <s v="Married"/>
    <x v="0"/>
    <n v="84169"/>
    <n v="0"/>
    <n v="0"/>
    <d v="2013-07-08T00:00:00"/>
    <n v="9"/>
    <n v="1478"/>
    <n v="19"/>
    <n v="403"/>
    <n v="0"/>
    <n v="19"/>
    <n v="0"/>
    <x v="319"/>
    <n v="2.279936793831458E-2"/>
    <s v="Wines"/>
    <n v="1"/>
    <n v="7"/>
    <n v="6"/>
    <n v="6"/>
    <n v="3"/>
    <n v="3"/>
    <n v="11"/>
    <n v="1"/>
  </r>
  <r>
    <n v="6634"/>
    <n v="1979"/>
    <n v="46"/>
    <s v="Master"/>
    <s v="Divorced"/>
    <x v="0"/>
    <n v="33462"/>
    <n v="1"/>
    <n v="0"/>
    <d v="2013-07-08T00:00:00"/>
    <n v="78"/>
    <n v="22"/>
    <n v="3"/>
    <n v="18"/>
    <n v="0"/>
    <n v="0"/>
    <n v="11"/>
    <x v="63"/>
    <n v="1.2850397465782081E-3"/>
    <s v="Wines"/>
    <n v="1"/>
    <n v="2"/>
    <n v="0"/>
    <n v="3"/>
    <n v="7"/>
    <n v="3"/>
    <n v="11"/>
    <n v="0"/>
  </r>
  <r>
    <n v="9964"/>
    <n v="1979"/>
    <n v="46"/>
    <s v="Graduation"/>
    <s v="Single"/>
    <x v="0"/>
    <n v="61825"/>
    <n v="0"/>
    <n v="1"/>
    <d v="2013-07-08T00:00:00"/>
    <n v="56"/>
    <n v="162"/>
    <n v="50"/>
    <n v="100"/>
    <n v="55"/>
    <n v="30"/>
    <n v="27"/>
    <x v="322"/>
    <n v="6.4213505863323899E-3"/>
    <s v="Wines"/>
    <n v="1"/>
    <n v="4"/>
    <n v="2"/>
    <n v="8"/>
    <n v="4"/>
    <n v="3"/>
    <n v="11"/>
    <n v="0"/>
  </r>
  <r>
    <n v="1630"/>
    <n v="1979"/>
    <n v="46"/>
    <s v="Graduation"/>
    <s v="Single"/>
    <x v="0"/>
    <n v="61825"/>
    <n v="0"/>
    <n v="1"/>
    <d v="2013-07-08T00:00:00"/>
    <n v="56"/>
    <n v="162"/>
    <n v="50"/>
    <n v="100"/>
    <n v="55"/>
    <n v="30"/>
    <n v="27"/>
    <x v="322"/>
    <n v="6.4213505863323899E-3"/>
    <s v="Wines"/>
    <n v="1"/>
    <n v="4"/>
    <n v="2"/>
    <n v="8"/>
    <n v="4"/>
    <n v="3"/>
    <n v="11"/>
    <n v="0"/>
  </r>
  <r>
    <n v="10664"/>
    <n v="1949"/>
    <n v="76"/>
    <s v="Master"/>
    <s v="Widow"/>
    <x v="1"/>
    <n v="51529"/>
    <n v="0"/>
    <n v="1"/>
    <d v="2013-07-09T00:00:00"/>
    <n v="14"/>
    <n v="400"/>
    <n v="4"/>
    <n v="35"/>
    <n v="6"/>
    <n v="0"/>
    <n v="22"/>
    <x v="240"/>
    <n v="8.6359137573017129E-3"/>
    <s v="Wines"/>
    <n v="2"/>
    <n v="9"/>
    <n v="1"/>
    <n v="5"/>
    <n v="8"/>
    <n v="3"/>
    <n v="11"/>
    <n v="0"/>
  </r>
  <r>
    <n v="891"/>
    <n v="1951"/>
    <n v="74"/>
    <s v="Master"/>
    <s v="Together"/>
    <x v="1"/>
    <n v="29298"/>
    <n v="1"/>
    <n v="1"/>
    <d v="2013-07-09T00:00:00"/>
    <n v="60"/>
    <n v="6"/>
    <n v="0"/>
    <n v="2"/>
    <n v="2"/>
    <n v="0"/>
    <n v="1"/>
    <x v="323"/>
    <n v="3.4132022663663046E-4"/>
    <s v="Wines"/>
    <n v="1"/>
    <n v="1"/>
    <n v="0"/>
    <n v="2"/>
    <n v="5"/>
    <n v="3"/>
    <n v="11"/>
    <n v="0"/>
  </r>
  <r>
    <n v="4328"/>
    <n v="1986"/>
    <n v="39"/>
    <s v="2n Cycle"/>
    <s v="Married"/>
    <x v="0"/>
    <n v="21955"/>
    <n v="1"/>
    <n v="0"/>
    <d v="2013-07-09T00:00:00"/>
    <n v="81"/>
    <n v="5"/>
    <n v="1"/>
    <n v="7"/>
    <n v="17"/>
    <n v="14"/>
    <n v="11"/>
    <x v="51"/>
    <n v="2.0040992940104758E-3"/>
    <s v="FishProducts"/>
    <n v="2"/>
    <n v="2"/>
    <n v="1"/>
    <n v="3"/>
    <n v="6"/>
    <n v="3"/>
    <n v="11"/>
    <n v="0"/>
  </r>
  <r>
    <n v="3896"/>
    <n v="1984"/>
    <n v="41"/>
    <s v="Graduation"/>
    <s v="Married"/>
    <x v="0"/>
    <n v="27255"/>
    <n v="1"/>
    <n v="0"/>
    <d v="2013-07-11T00:00:00"/>
    <n v="3"/>
    <n v="22"/>
    <n v="1"/>
    <n v="11"/>
    <n v="0"/>
    <n v="1"/>
    <n v="2"/>
    <x v="71"/>
    <n v="1.2841680425609979E-3"/>
    <s v="Wines"/>
    <n v="1"/>
    <n v="1"/>
    <n v="0"/>
    <n v="3"/>
    <n v="7"/>
    <n v="3"/>
    <n v="11"/>
    <n v="0"/>
  </r>
  <r>
    <n v="3665"/>
    <n v="1977"/>
    <n v="48"/>
    <s v="2n Cycle"/>
    <s v="Together"/>
    <x v="0"/>
    <n v="25315"/>
    <n v="1"/>
    <n v="0"/>
    <d v="2013-07-11T00:00:00"/>
    <n v="46"/>
    <n v="1"/>
    <n v="9"/>
    <n v="8"/>
    <n v="11"/>
    <n v="3"/>
    <n v="22"/>
    <x v="209"/>
    <n v="1.2640726841793403E-3"/>
    <s v="GoldProds"/>
    <n v="3"/>
    <n v="3"/>
    <n v="0"/>
    <n v="3"/>
    <n v="8"/>
    <n v="3"/>
    <n v="11"/>
    <n v="0"/>
  </r>
  <r>
    <n v="7426"/>
    <n v="1971"/>
    <n v="54"/>
    <s v="2n Cycle"/>
    <s v="Married"/>
    <x v="1"/>
    <n v="54690"/>
    <n v="1"/>
    <n v="1"/>
    <d v="2013-07-11T00:00:00"/>
    <n v="76"/>
    <n v="111"/>
    <n v="16"/>
    <n v="37"/>
    <n v="7"/>
    <n v="9"/>
    <n v="18"/>
    <x v="324"/>
    <n v="3.2912781130005485E-3"/>
    <s v="Wines"/>
    <n v="3"/>
    <n v="3"/>
    <n v="1"/>
    <n v="5"/>
    <n v="3"/>
    <n v="3"/>
    <n v="11"/>
    <n v="0"/>
  </r>
  <r>
    <n v="4654"/>
    <n v="1992"/>
    <n v="33"/>
    <s v="Graduation"/>
    <s v="Together"/>
    <x v="0"/>
    <n v="75114"/>
    <n v="0"/>
    <n v="0"/>
    <d v="2013-07-11T00:00:00"/>
    <n v="40"/>
    <n v="571"/>
    <n v="12"/>
    <n v="523"/>
    <n v="63"/>
    <n v="60"/>
    <n v="24"/>
    <x v="325"/>
    <n v="1.6361796735628511E-2"/>
    <s v="Wines"/>
    <n v="1"/>
    <n v="3"/>
    <n v="10"/>
    <n v="5"/>
    <n v="2"/>
    <n v="3"/>
    <n v="11"/>
    <n v="0"/>
  </r>
  <r>
    <n v="2698"/>
    <n v="1976"/>
    <n v="49"/>
    <s v="Graduation"/>
    <s v="Single"/>
    <x v="0"/>
    <n v="47025"/>
    <n v="0"/>
    <n v="1"/>
    <d v="2013-07-11T00:00:00"/>
    <n v="52"/>
    <n v="254"/>
    <n v="7"/>
    <n v="108"/>
    <n v="20"/>
    <n v="0"/>
    <n v="26"/>
    <x v="204"/>
    <n v="8.2721956406166929E-3"/>
    <s v="Wines"/>
    <n v="3"/>
    <n v="6"/>
    <n v="3"/>
    <n v="5"/>
    <n v="6"/>
    <n v="3"/>
    <n v="11"/>
    <n v="0"/>
  </r>
  <r>
    <n v="5113"/>
    <n v="1971"/>
    <n v="54"/>
    <s v="PhD"/>
    <s v="Divorced"/>
    <x v="1"/>
    <n v="86979"/>
    <n v="0"/>
    <n v="0"/>
    <d v="2013-07-11T00:00:00"/>
    <n v="67"/>
    <n v="584"/>
    <n v="100"/>
    <n v="835"/>
    <n v="65"/>
    <n v="83"/>
    <n v="35"/>
    <x v="326"/>
    <n v="1.9165545706434885E-2"/>
    <s v="MeatProducts"/>
    <n v="1"/>
    <n v="5"/>
    <n v="5"/>
    <n v="5"/>
    <n v="2"/>
    <n v="3"/>
    <n v="11"/>
    <n v="1"/>
  </r>
  <r>
    <n v="8360"/>
    <n v="1971"/>
    <n v="54"/>
    <s v="2n Cycle"/>
    <s v="Married"/>
    <x v="1"/>
    <n v="54690"/>
    <n v="1"/>
    <n v="1"/>
    <d v="2013-07-11T00:00:00"/>
    <n v="76"/>
    <n v="111"/>
    <n v="16"/>
    <n v="37"/>
    <n v="7"/>
    <n v="9"/>
    <n v="18"/>
    <x v="324"/>
    <n v="3.2912781130005485E-3"/>
    <s v="Wines"/>
    <n v="3"/>
    <n v="3"/>
    <n v="1"/>
    <n v="5"/>
    <n v="3"/>
    <n v="3"/>
    <n v="11"/>
    <n v="0"/>
  </r>
  <r>
    <n v="7181"/>
    <n v="1977"/>
    <n v="48"/>
    <s v="Graduation"/>
    <s v="Married"/>
    <x v="0"/>
    <n v="30368"/>
    <n v="0"/>
    <n v="1"/>
    <d v="2013-07-11T00:00:00"/>
    <n v="97"/>
    <n v="35"/>
    <n v="0"/>
    <n v="13"/>
    <n v="2"/>
    <n v="0"/>
    <n v="2"/>
    <x v="201"/>
    <n v="1.6464699683877767E-3"/>
    <s v="Wines"/>
    <n v="2"/>
    <n v="2"/>
    <n v="0"/>
    <n v="3"/>
    <n v="8"/>
    <n v="3"/>
    <n v="11"/>
    <n v="0"/>
  </r>
  <r>
    <n v="11191"/>
    <n v="1986"/>
    <n v="39"/>
    <s v="Graduation"/>
    <s v="Divorced"/>
    <x v="0"/>
    <n v="41411"/>
    <n v="0"/>
    <n v="0"/>
    <d v="2013-07-12T00:00:00"/>
    <n v="11"/>
    <n v="37"/>
    <n v="32"/>
    <n v="38"/>
    <n v="11"/>
    <n v="3"/>
    <n v="18"/>
    <x v="70"/>
    <n v="2.9219289560744729E-3"/>
    <s v="MeatProducts"/>
    <n v="1"/>
    <n v="2"/>
    <n v="1"/>
    <n v="4"/>
    <n v="6"/>
    <n v="3"/>
    <n v="11"/>
    <n v="0"/>
  </r>
  <r>
    <n v="7128"/>
    <n v="1977"/>
    <n v="48"/>
    <s v="PhD"/>
    <s v="Single"/>
    <x v="0"/>
    <n v="42997"/>
    <n v="1"/>
    <n v="1"/>
    <d v="2013-07-12T00:00:00"/>
    <n v="91"/>
    <n v="4"/>
    <n v="0"/>
    <n v="5"/>
    <n v="0"/>
    <n v="1"/>
    <n v="5"/>
    <x v="323"/>
    <n v="2.3257436565341769E-4"/>
    <s v="MeatProducts"/>
    <n v="1"/>
    <n v="1"/>
    <n v="0"/>
    <n v="2"/>
    <n v="7"/>
    <n v="3"/>
    <n v="11"/>
    <n v="0"/>
  </r>
  <r>
    <n v="10530"/>
    <n v="1959"/>
    <n v="66"/>
    <s v="PhD"/>
    <s v="Widow"/>
    <x v="1"/>
    <n v="67786"/>
    <n v="0"/>
    <n v="0"/>
    <d v="2013-07-12T00:00:00"/>
    <n v="0"/>
    <n v="431"/>
    <n v="82"/>
    <n v="441"/>
    <n v="80"/>
    <n v="20"/>
    <n v="102"/>
    <x v="327"/>
    <n v="1.5548933408078364E-2"/>
    <s v="MeatProducts"/>
    <n v="1"/>
    <n v="3"/>
    <n v="6"/>
    <n v="6"/>
    <n v="1"/>
    <n v="3"/>
    <n v="11"/>
    <n v="1"/>
  </r>
  <r>
    <n v="6237"/>
    <n v="1966"/>
    <n v="59"/>
    <s v="PhD"/>
    <s v="Single"/>
    <x v="1"/>
    <n v="7144"/>
    <n v="0"/>
    <n v="2"/>
    <d v="2013-07-12T00:00:00"/>
    <n v="92"/>
    <n v="81"/>
    <n v="4"/>
    <n v="33"/>
    <n v="5"/>
    <n v="2"/>
    <n v="291"/>
    <x v="104"/>
    <n v="1.7497200447928331E-2"/>
    <s v="GoldProds"/>
    <n v="0"/>
    <n v="23"/>
    <n v="1"/>
    <n v="1"/>
    <n v="0"/>
    <n v="3"/>
    <n v="11"/>
    <n v="0"/>
  </r>
  <r>
    <n v="8527"/>
    <n v="1965"/>
    <n v="60"/>
    <s v="Master"/>
    <s v="Together"/>
    <x v="1"/>
    <n v="65735"/>
    <n v="1"/>
    <n v="1"/>
    <d v="2013-07-12T00:00:00"/>
    <n v="37"/>
    <n v="239"/>
    <n v="7"/>
    <n v="119"/>
    <n v="4"/>
    <n v="15"/>
    <n v="11"/>
    <x v="314"/>
    <n v="5.8416368753327758E-3"/>
    <s v="Wines"/>
    <n v="5"/>
    <n v="6"/>
    <n v="2"/>
    <n v="6"/>
    <n v="7"/>
    <n v="3"/>
    <n v="11"/>
    <n v="0"/>
  </r>
  <r>
    <n v="8148"/>
    <n v="1956"/>
    <n v="69"/>
    <s v="Master"/>
    <s v="Together"/>
    <x v="1"/>
    <n v="50898"/>
    <n v="1"/>
    <n v="1"/>
    <d v="2013-08-01T00:00:00"/>
    <n v="88"/>
    <n v="285"/>
    <n v="28"/>
    <n v="242"/>
    <n v="55"/>
    <n v="114"/>
    <n v="135"/>
    <x v="328"/>
    <n v="1.4224527486345239E-2"/>
    <s v="Wines"/>
    <n v="13"/>
    <n v="6"/>
    <n v="2"/>
    <n v="12"/>
    <n v="5"/>
    <n v="3"/>
    <n v="11"/>
    <n v="0"/>
  </r>
  <r>
    <n v="2098"/>
    <n v="1969"/>
    <n v="56"/>
    <s v="PhD"/>
    <s v="Married"/>
    <x v="1"/>
    <n v="33581"/>
    <n v="2"/>
    <n v="0"/>
    <d v="2013-08-01T00:00:00"/>
    <n v="38"/>
    <n v="11"/>
    <n v="0"/>
    <n v="5"/>
    <n v="0"/>
    <n v="0"/>
    <n v="1"/>
    <x v="31"/>
    <n v="4.7645990292129479E-4"/>
    <s v="Wines"/>
    <n v="1"/>
    <n v="1"/>
    <n v="0"/>
    <n v="2"/>
    <n v="8"/>
    <n v="3"/>
    <n v="11"/>
    <n v="0"/>
  </r>
  <r>
    <n v="944"/>
    <n v="1962"/>
    <n v="63"/>
    <s v="Graduation"/>
    <s v="Married"/>
    <x v="1"/>
    <n v="56181"/>
    <n v="0"/>
    <n v="1"/>
    <d v="2013-08-01T00:00:00"/>
    <n v="6"/>
    <n v="121"/>
    <n v="103"/>
    <n v="69"/>
    <n v="8"/>
    <n v="44"/>
    <n v="48"/>
    <x v="329"/>
    <n v="6.1408661291183853E-3"/>
    <s v="Wines"/>
    <n v="1"/>
    <n v="4"/>
    <n v="2"/>
    <n v="7"/>
    <n v="4"/>
    <n v="3"/>
    <n v="11"/>
    <n v="0"/>
  </r>
  <r>
    <n v="8686"/>
    <n v="1979"/>
    <n v="46"/>
    <s v="Basic"/>
    <s v="Together"/>
    <x v="0"/>
    <n v="23724"/>
    <n v="1"/>
    <n v="0"/>
    <d v="2013-08-01T00:00:00"/>
    <n v="65"/>
    <n v="5"/>
    <n v="23"/>
    <n v="15"/>
    <n v="0"/>
    <n v="18"/>
    <n v="14"/>
    <x v="17"/>
    <n v="2.5712358792783678E-3"/>
    <s v="Fruits"/>
    <n v="2"/>
    <n v="2"/>
    <n v="0"/>
    <n v="3"/>
    <n v="8"/>
    <n v="3"/>
    <n v="11"/>
    <n v="0"/>
  </r>
  <r>
    <n v="7966"/>
    <n v="1959"/>
    <n v="66"/>
    <s v="Graduation"/>
    <s v="Single"/>
    <x v="1"/>
    <n v="80982"/>
    <n v="1"/>
    <n v="1"/>
    <d v="2013-08-01T00:00:00"/>
    <n v="48"/>
    <n v="505"/>
    <n v="137"/>
    <n v="401"/>
    <n v="104"/>
    <n v="22"/>
    <n v="22"/>
    <x v="330"/>
    <n v="1.4435306611345731E-2"/>
    <s v="Wines"/>
    <n v="3"/>
    <n v="11"/>
    <n v="5"/>
    <n v="11"/>
    <n v="5"/>
    <n v="3"/>
    <n v="11"/>
    <n v="0"/>
  </r>
  <r>
    <n v="11114"/>
    <n v="1970"/>
    <n v="55"/>
    <s v="Graduation"/>
    <s v="Together"/>
    <x v="1"/>
    <n v="19656"/>
    <n v="1"/>
    <n v="0"/>
    <d v="2013-08-02T00:00:00"/>
    <n v="94"/>
    <n v="25"/>
    <n v="4"/>
    <n v="9"/>
    <n v="6"/>
    <n v="8"/>
    <n v="32"/>
    <x v="331"/>
    <n v="2.6455026455026454E-3"/>
    <s v="GoldProds"/>
    <n v="3"/>
    <n v="2"/>
    <n v="1"/>
    <n v="3"/>
    <n v="7"/>
    <n v="3"/>
    <n v="11"/>
    <n v="0"/>
  </r>
  <r>
    <n v="5628"/>
    <n v="1982"/>
    <n v="43"/>
    <s v="Graduation"/>
    <s v="Together"/>
    <x v="0"/>
    <n v="61416"/>
    <n v="0"/>
    <n v="0"/>
    <d v="2013-08-02T00:00:00"/>
    <n v="25"/>
    <n v="848"/>
    <n v="154"/>
    <n v="323"/>
    <n v="201"/>
    <n v="61"/>
    <n v="78"/>
    <x v="332"/>
    <n v="2.5840171942164907E-2"/>
    <s v="Wines"/>
    <n v="1"/>
    <n v="10"/>
    <n v="3"/>
    <n v="10"/>
    <n v="6"/>
    <n v="3"/>
    <n v="11"/>
    <n v="0"/>
  </r>
  <r>
    <n v="3852"/>
    <n v="1961"/>
    <n v="64"/>
    <s v="Master"/>
    <s v="Together"/>
    <x v="1"/>
    <n v="74881"/>
    <n v="1"/>
    <n v="1"/>
    <d v="2013-08-03T00:00:00"/>
    <n v="48"/>
    <n v="505"/>
    <n v="72"/>
    <n v="270"/>
    <n v="36"/>
    <n v="27"/>
    <n v="54"/>
    <x v="333"/>
    <n v="1.2152615483233396E-2"/>
    <s v="Wines"/>
    <n v="4"/>
    <n v="9"/>
    <n v="2"/>
    <n v="12"/>
    <n v="5"/>
    <n v="3"/>
    <n v="11"/>
    <n v="0"/>
  </r>
  <r>
    <n v="1000"/>
    <n v="1961"/>
    <n v="64"/>
    <s v="Master"/>
    <s v="Together"/>
    <x v="1"/>
    <n v="74881"/>
    <n v="1"/>
    <n v="1"/>
    <d v="2013-08-03T00:00:00"/>
    <n v="48"/>
    <n v="505"/>
    <n v="72"/>
    <n v="270"/>
    <n v="36"/>
    <n v="27"/>
    <n v="54"/>
    <x v="333"/>
    <n v="1.2152615483233396E-2"/>
    <s v="Wines"/>
    <n v="4"/>
    <n v="9"/>
    <n v="2"/>
    <n v="12"/>
    <n v="5"/>
    <n v="3"/>
    <n v="11"/>
    <n v="0"/>
  </r>
  <r>
    <n v="4860"/>
    <n v="1970"/>
    <n v="55"/>
    <s v="Graduation"/>
    <s v="Single"/>
    <x v="1"/>
    <n v="24206"/>
    <n v="1"/>
    <n v="0"/>
    <d v="2013-08-03T00:00:00"/>
    <n v="66"/>
    <n v="7"/>
    <n v="2"/>
    <n v="8"/>
    <n v="3"/>
    <n v="2"/>
    <n v="3"/>
    <x v="136"/>
    <n v="9.0886557051970583E-4"/>
    <s v="MeatProducts"/>
    <n v="1"/>
    <n v="1"/>
    <n v="0"/>
    <n v="3"/>
    <n v="6"/>
    <n v="3"/>
    <n v="11"/>
    <n v="0"/>
  </r>
  <r>
    <n v="1357"/>
    <n v="1970"/>
    <n v="55"/>
    <s v="Graduation"/>
    <s v="Together"/>
    <x v="1"/>
    <n v="74854"/>
    <n v="1"/>
    <n v="2"/>
    <d v="2013-08-04T00:00:00"/>
    <n v="90"/>
    <n v="856"/>
    <n v="59"/>
    <n v="487"/>
    <n v="58"/>
    <n v="29"/>
    <n v="73"/>
    <x v="334"/>
    <n v="1.9892056536724826E-2"/>
    <s v="Wines"/>
    <n v="7"/>
    <n v="2"/>
    <n v="5"/>
    <n v="5"/>
    <n v="5"/>
    <n v="3"/>
    <n v="11"/>
    <n v="0"/>
  </r>
  <r>
    <n v="2868"/>
    <n v="1949"/>
    <n v="76"/>
    <s v="PhD"/>
    <s v="Single"/>
    <x v="1"/>
    <n v="26518"/>
    <n v="1"/>
    <n v="1"/>
    <d v="2013-08-04T00:00:00"/>
    <n v="33"/>
    <n v="20"/>
    <n v="1"/>
    <n v="28"/>
    <n v="3"/>
    <n v="3"/>
    <n v="2"/>
    <x v="241"/>
    <n v="2.0740629006712422E-3"/>
    <s v="MeatProducts"/>
    <n v="3"/>
    <n v="2"/>
    <n v="0"/>
    <n v="3"/>
    <n v="8"/>
    <n v="3"/>
    <n v="11"/>
    <n v="1"/>
  </r>
  <r>
    <n v="8911"/>
    <n v="1967"/>
    <n v="58"/>
    <s v="PhD"/>
    <s v="Married"/>
    <x v="1"/>
    <n v="56320"/>
    <n v="0"/>
    <n v="1"/>
    <d v="2013-08-04T00:00:00"/>
    <n v="11"/>
    <n v="201"/>
    <n v="53"/>
    <n v="172"/>
    <n v="116"/>
    <n v="77"/>
    <n v="83"/>
    <x v="335"/>
    <n v="1.0990767045454545E-2"/>
    <s v="Wines"/>
    <n v="3"/>
    <n v="5"/>
    <n v="4"/>
    <n v="9"/>
    <n v="4"/>
    <n v="3"/>
    <n v="11"/>
    <n v="0"/>
  </r>
  <r>
    <n v="6200"/>
    <n v="1951"/>
    <n v="74"/>
    <s v="Graduation"/>
    <s v="Married"/>
    <x v="1"/>
    <n v="75903"/>
    <n v="0"/>
    <n v="1"/>
    <d v="2013-08-04T00:00:00"/>
    <n v="50"/>
    <n v="340"/>
    <n v="108"/>
    <n v="185"/>
    <n v="130"/>
    <n v="38"/>
    <n v="100"/>
    <x v="210"/>
    <n v="1.0552942571439863E-2"/>
    <s v="Wines"/>
    <n v="2"/>
    <n v="6"/>
    <n v="6"/>
    <n v="9"/>
    <n v="3"/>
    <n v="3"/>
    <n v="11"/>
    <n v="0"/>
  </r>
  <r>
    <n v="6177"/>
    <n v="1985"/>
    <n v="40"/>
    <s v="PhD"/>
    <s v="Married"/>
    <x v="0"/>
    <n v="33454"/>
    <n v="1"/>
    <n v="0"/>
    <d v="2013-08-05T00:00:00"/>
    <n v="32"/>
    <n v="76"/>
    <n v="10"/>
    <n v="56"/>
    <n v="3"/>
    <n v="1"/>
    <n v="23"/>
    <x v="336"/>
    <n v="4.3642015902433193E-3"/>
    <s v="Wines"/>
    <n v="2"/>
    <n v="4"/>
    <n v="0"/>
    <n v="4"/>
    <n v="8"/>
    <n v="3"/>
    <n v="11"/>
    <n v="0"/>
  </r>
  <r>
    <n v="9799"/>
    <n v="1968"/>
    <n v="57"/>
    <s v="PhD"/>
    <s v="Divorced"/>
    <x v="1"/>
    <n v="83664"/>
    <n v="1"/>
    <n v="1"/>
    <d v="2013-08-05T00:00:00"/>
    <n v="57"/>
    <n v="866"/>
    <n v="21"/>
    <n v="151"/>
    <n v="28"/>
    <n v="21"/>
    <n v="86"/>
    <x v="337"/>
    <n v="1.2992445974373686E-2"/>
    <s v="Wines"/>
    <n v="3"/>
    <n v="2"/>
    <n v="2"/>
    <n v="12"/>
    <n v="5"/>
    <n v="3"/>
    <n v="11"/>
    <n v="0"/>
  </r>
  <r>
    <n v="9495"/>
    <n v="1982"/>
    <n v="43"/>
    <s v="Graduation"/>
    <s v="Together"/>
    <x v="0"/>
    <n v="71853"/>
    <n v="0"/>
    <n v="0"/>
    <d v="2013-08-05T00:00:00"/>
    <n v="29"/>
    <n v="358"/>
    <n v="108"/>
    <n v="413"/>
    <n v="141"/>
    <n v="97"/>
    <n v="32"/>
    <x v="338"/>
    <n v="1.5545627879142137E-2"/>
    <s v="MeatProducts"/>
    <n v="1"/>
    <n v="2"/>
    <n v="8"/>
    <n v="6"/>
    <n v="1"/>
    <n v="3"/>
    <n v="11"/>
    <n v="0"/>
  </r>
  <r>
    <n v="2631"/>
    <n v="1982"/>
    <n v="43"/>
    <s v="Graduation"/>
    <s v="Together"/>
    <x v="0"/>
    <n v="71853"/>
    <n v="0"/>
    <n v="0"/>
    <d v="2013-08-05T00:00:00"/>
    <n v="29"/>
    <n v="358"/>
    <n v="108"/>
    <n v="413"/>
    <n v="141"/>
    <n v="97"/>
    <n v="32"/>
    <x v="338"/>
    <n v="1.5545627879142137E-2"/>
    <s v="MeatProducts"/>
    <n v="1"/>
    <n v="2"/>
    <n v="8"/>
    <n v="6"/>
    <n v="1"/>
    <n v="3"/>
    <n v="11"/>
    <n v="0"/>
  </r>
  <r>
    <n v="2516"/>
    <n v="1969"/>
    <n v="56"/>
    <s v="2n Cycle"/>
    <s v="Married"/>
    <x v="1"/>
    <n v="46831"/>
    <n v="1"/>
    <n v="1"/>
    <d v="2013-08-06T00:00:00"/>
    <n v="84"/>
    <n v="22"/>
    <n v="2"/>
    <n v="10"/>
    <n v="6"/>
    <n v="4"/>
    <n v="34"/>
    <x v="51"/>
    <n v="9.3954858960944678E-4"/>
    <s v="GoldProds"/>
    <n v="2"/>
    <n v="1"/>
    <n v="2"/>
    <n v="2"/>
    <n v="4"/>
    <n v="3"/>
    <n v="11"/>
    <n v="0"/>
  </r>
  <r>
    <n v="10128"/>
    <n v="1958"/>
    <n v="67"/>
    <s v="Graduation"/>
    <s v="Together"/>
    <x v="1"/>
    <n v="53977"/>
    <n v="0"/>
    <n v="1"/>
    <d v="2013-08-06T00:00:00"/>
    <n v="21"/>
    <n v="620"/>
    <n v="16"/>
    <n v="165"/>
    <n v="0"/>
    <n v="24"/>
    <n v="82"/>
    <x v="339"/>
    <n v="1.5284287752190748E-2"/>
    <s v="Wines"/>
    <n v="5"/>
    <n v="5"/>
    <n v="5"/>
    <n v="12"/>
    <n v="5"/>
    <n v="3"/>
    <n v="11"/>
    <n v="0"/>
  </r>
  <r>
    <n v="8584"/>
    <n v="1952"/>
    <n v="73"/>
    <s v="PhD"/>
    <s v="Together"/>
    <x v="1"/>
    <n v="85431"/>
    <n v="0"/>
    <n v="0"/>
    <d v="2013-08-06T00:00:00"/>
    <n v="54"/>
    <n v="376"/>
    <n v="53"/>
    <n v="462"/>
    <n v="168"/>
    <n v="53"/>
    <n v="53"/>
    <x v="340"/>
    <n v="1.3016352377942433E-2"/>
    <s v="MeatProducts"/>
    <n v="1"/>
    <n v="2"/>
    <n v="7"/>
    <n v="7"/>
    <n v="0"/>
    <n v="3"/>
    <n v="11"/>
    <n v="0"/>
  </r>
  <r>
    <n v="9284"/>
    <n v="1958"/>
    <n v="67"/>
    <s v="Graduation"/>
    <s v="Together"/>
    <x v="1"/>
    <n v="53977"/>
    <n v="0"/>
    <n v="1"/>
    <d v="2013-08-06T00:00:00"/>
    <n v="21"/>
    <n v="620"/>
    <n v="16"/>
    <n v="165"/>
    <n v="0"/>
    <n v="24"/>
    <n v="82"/>
    <x v="339"/>
    <n v="1.5284287752190748E-2"/>
    <s v="Wines"/>
    <n v="5"/>
    <n v="5"/>
    <n v="5"/>
    <n v="12"/>
    <n v="5"/>
    <n v="3"/>
    <n v="11"/>
    <n v="0"/>
  </r>
  <r>
    <n v="5991"/>
    <n v="1949"/>
    <n v="76"/>
    <s v="Master"/>
    <s v="Married"/>
    <x v="1"/>
    <n v="48150"/>
    <n v="0"/>
    <n v="1"/>
    <d v="2013-08-06T00:00:00"/>
    <n v="24"/>
    <n v="173"/>
    <n v="2"/>
    <n v="39"/>
    <n v="3"/>
    <n v="2"/>
    <n v="47"/>
    <x v="165"/>
    <n v="4.5482866043613703E-3"/>
    <s v="Wines"/>
    <n v="3"/>
    <n v="5"/>
    <n v="1"/>
    <n v="4"/>
    <n v="7"/>
    <n v="3"/>
    <n v="11"/>
    <n v="0"/>
  </r>
  <r>
    <n v="3025"/>
    <n v="1958"/>
    <n v="67"/>
    <s v="Graduation"/>
    <s v="Single"/>
    <x v="1"/>
    <n v="49967"/>
    <n v="0"/>
    <n v="1"/>
    <d v="2013-08-07T00:00:00"/>
    <n v="4"/>
    <n v="212"/>
    <n v="6"/>
    <n v="69"/>
    <n v="4"/>
    <n v="12"/>
    <n v="3"/>
    <x v="160"/>
    <n v="6.0640022414793762E-3"/>
    <s v="Wines"/>
    <n v="3"/>
    <n v="6"/>
    <n v="1"/>
    <n v="5"/>
    <n v="7"/>
    <n v="3"/>
    <n v="11"/>
    <n v="0"/>
  </r>
  <r>
    <n v="5074"/>
    <n v="1986"/>
    <n v="39"/>
    <s v="Master"/>
    <s v="Married"/>
    <x v="0"/>
    <n v="28072"/>
    <n v="1"/>
    <n v="0"/>
    <d v="2013-08-07T00:00:00"/>
    <n v="10"/>
    <n v="30"/>
    <n v="0"/>
    <n v="10"/>
    <n v="2"/>
    <n v="0"/>
    <n v="5"/>
    <x v="341"/>
    <n v="1.4961527500712453E-3"/>
    <s v="Wines"/>
    <n v="1"/>
    <n v="1"/>
    <n v="0"/>
    <n v="3"/>
    <n v="7"/>
    <n v="3"/>
    <n v="11"/>
    <n v="0"/>
  </r>
  <r>
    <n v="10595"/>
    <n v="1990"/>
    <n v="35"/>
    <s v="Graduation"/>
    <s v="Married"/>
    <x v="0"/>
    <n v="30093"/>
    <n v="0"/>
    <n v="0"/>
    <d v="2013-08-07T00:00:00"/>
    <n v="19"/>
    <n v="2"/>
    <n v="6"/>
    <n v="28"/>
    <n v="13"/>
    <n v="4"/>
    <n v="16"/>
    <x v="342"/>
    <n v="1.7612069251985512E-3"/>
    <s v="MeatProducts"/>
    <n v="1"/>
    <n v="2"/>
    <n v="0"/>
    <n v="3"/>
    <n v="7"/>
    <n v="3"/>
    <n v="11"/>
    <n v="0"/>
  </r>
  <r>
    <n v="6663"/>
    <n v="1940"/>
    <n v="85"/>
    <s v="PhD"/>
    <s v="Single"/>
    <x v="1"/>
    <n v="51141"/>
    <n v="0"/>
    <n v="0"/>
    <d v="2013-08-07T00:00:00"/>
    <n v="96"/>
    <n v="144"/>
    <n v="0"/>
    <n v="7"/>
    <n v="0"/>
    <n v="0"/>
    <n v="6"/>
    <x v="77"/>
    <n v="2.9526211845681549E-3"/>
    <s v="Wines"/>
    <n v="1"/>
    <n v="3"/>
    <n v="1"/>
    <n v="4"/>
    <n v="5"/>
    <n v="3"/>
    <n v="11"/>
    <n v="0"/>
  </r>
  <r>
    <n v="11096"/>
    <n v="1952"/>
    <n v="73"/>
    <s v="2n Cycle"/>
    <s v="Together"/>
    <x v="1"/>
    <n v="57247"/>
    <n v="0"/>
    <n v="1"/>
    <d v="2013-08-08T00:00:00"/>
    <n v="50"/>
    <n v="99"/>
    <n v="4"/>
    <n v="32"/>
    <n v="37"/>
    <n v="54"/>
    <n v="6"/>
    <x v="343"/>
    <n v="3.9478051251593971E-3"/>
    <s v="Wines"/>
    <n v="2"/>
    <n v="2"/>
    <n v="1"/>
    <n v="7"/>
    <n v="2"/>
    <n v="3"/>
    <n v="11"/>
    <n v="0"/>
  </r>
  <r>
    <n v="1143"/>
    <n v="1972"/>
    <n v="53"/>
    <s v="Graduation"/>
    <s v="Married"/>
    <x v="1"/>
    <n v="22063"/>
    <n v="1"/>
    <n v="0"/>
    <d v="2013-08-08T00:00:00"/>
    <n v="43"/>
    <n v="7"/>
    <n v="10"/>
    <n v="13"/>
    <n v="3"/>
    <n v="11"/>
    <n v="11"/>
    <x v="51"/>
    <n v="1.99428908126728E-3"/>
    <s v="MeatProducts"/>
    <n v="2"/>
    <n v="2"/>
    <n v="0"/>
    <n v="3"/>
    <n v="7"/>
    <n v="3"/>
    <n v="11"/>
    <n v="0"/>
  </r>
  <r>
    <n v="4107"/>
    <n v="1948"/>
    <n v="77"/>
    <s v="PhD"/>
    <s v="Together"/>
    <x v="1"/>
    <n v="46681"/>
    <n v="0"/>
    <n v="2"/>
    <d v="2013-08-10T00:00:00"/>
    <n v="52"/>
    <n v="269"/>
    <n v="15"/>
    <n v="69"/>
    <n v="15"/>
    <n v="19"/>
    <n v="38"/>
    <x v="344"/>
    <n v="8.290310833101262E-3"/>
    <s v="Wines"/>
    <n v="2"/>
    <n v="4"/>
    <n v="6"/>
    <n v="4"/>
    <n v="5"/>
    <n v="3"/>
    <n v="11"/>
    <n v="0"/>
  </r>
  <r>
    <n v="5538"/>
    <n v="1975"/>
    <n v="50"/>
    <s v="Graduation"/>
    <s v="Divorced"/>
    <x v="0"/>
    <n v="83829"/>
    <n v="0"/>
    <n v="0"/>
    <d v="2013-08-10T00:00:00"/>
    <n v="78"/>
    <n v="897"/>
    <n v="161"/>
    <n v="430"/>
    <n v="186"/>
    <n v="161"/>
    <n v="27"/>
    <x v="345"/>
    <n v="2.1889799472736164E-2"/>
    <s v="Wines"/>
    <n v="0"/>
    <n v="4"/>
    <n v="7"/>
    <n v="6"/>
    <n v="1"/>
    <n v="3"/>
    <n v="11"/>
    <n v="1"/>
  </r>
  <r>
    <n v="3910"/>
    <n v="1975"/>
    <n v="50"/>
    <s v="Graduation"/>
    <s v="Divorced"/>
    <x v="0"/>
    <n v="83829"/>
    <n v="0"/>
    <n v="0"/>
    <d v="2013-08-10T00:00:00"/>
    <n v="78"/>
    <n v="897"/>
    <n v="161"/>
    <n v="430"/>
    <n v="186"/>
    <n v="161"/>
    <n v="27"/>
    <x v="345"/>
    <n v="2.1889799472736164E-2"/>
    <s v="Wines"/>
    <n v="0"/>
    <n v="4"/>
    <n v="7"/>
    <n v="6"/>
    <n v="1"/>
    <n v="3"/>
    <n v="11"/>
    <n v="1"/>
  </r>
  <r>
    <n v="10906"/>
    <n v="1948"/>
    <n v="77"/>
    <s v="PhD"/>
    <s v="Together"/>
    <x v="1"/>
    <n v="46681"/>
    <n v="0"/>
    <n v="2"/>
    <d v="2013-08-10T00:00:00"/>
    <n v="52"/>
    <n v="269"/>
    <n v="15"/>
    <n v="69"/>
    <n v="15"/>
    <n v="19"/>
    <n v="38"/>
    <x v="344"/>
    <n v="8.290310833101262E-3"/>
    <s v="Wines"/>
    <n v="2"/>
    <n v="4"/>
    <n v="6"/>
    <n v="4"/>
    <n v="5"/>
    <n v="3"/>
    <n v="11"/>
    <n v="0"/>
  </r>
  <r>
    <n v="1215"/>
    <n v="1978"/>
    <n v="47"/>
    <s v="Graduation"/>
    <s v="Together"/>
    <x v="0"/>
    <n v="70440"/>
    <n v="0"/>
    <n v="0"/>
    <d v="2013-08-10T00:00:00"/>
    <n v="49"/>
    <n v="690"/>
    <n v="117"/>
    <n v="499"/>
    <n v="76"/>
    <n v="102"/>
    <n v="88"/>
    <x v="346"/>
    <n v="2.1067575241340147E-2"/>
    <s v="Wines"/>
    <n v="1"/>
    <n v="5"/>
    <n v="10"/>
    <n v="7"/>
    <n v="3"/>
    <n v="3"/>
    <n v="11"/>
    <n v="0"/>
  </r>
  <r>
    <n v="6859"/>
    <n v="1987"/>
    <n v="38"/>
    <s v="Graduation"/>
    <s v="Single"/>
    <x v="0"/>
    <n v="29236"/>
    <n v="1"/>
    <n v="0"/>
    <d v="2013-08-10T00:00:00"/>
    <n v="30"/>
    <n v="37"/>
    <n v="4"/>
    <n v="24"/>
    <n v="16"/>
    <n v="9"/>
    <n v="9"/>
    <x v="317"/>
    <n v="3.078396497468874E-3"/>
    <s v="Wines"/>
    <n v="2"/>
    <n v="4"/>
    <n v="0"/>
    <n v="3"/>
    <n v="9"/>
    <n v="3"/>
    <n v="11"/>
    <n v="0"/>
  </r>
  <r>
    <n v="10379"/>
    <n v="1962"/>
    <n v="63"/>
    <s v="Master"/>
    <s v="Single"/>
    <x v="1"/>
    <n v="59247"/>
    <n v="0"/>
    <n v="2"/>
    <d v="2013-08-11T00:00:00"/>
    <n v="87"/>
    <n v="327"/>
    <n v="9"/>
    <n v="122"/>
    <n v="19"/>
    <n v="14"/>
    <n v="83"/>
    <x v="203"/>
    <n v="8.2873394433473427E-3"/>
    <s v="Wines"/>
    <n v="5"/>
    <n v="5"/>
    <n v="2"/>
    <n v="9"/>
    <n v="6"/>
    <n v="3"/>
    <n v="11"/>
    <n v="0"/>
  </r>
  <r>
    <n v="5176"/>
    <n v="1988"/>
    <n v="37"/>
    <s v="Graduation"/>
    <s v="Together"/>
    <x v="0"/>
    <n v="29604"/>
    <n v="1"/>
    <n v="0"/>
    <d v="2013-08-12T00:00:00"/>
    <n v="88"/>
    <n v="7"/>
    <n v="6"/>
    <n v="13"/>
    <n v="7"/>
    <n v="6"/>
    <n v="14"/>
    <x v="0"/>
    <n v="1.31738954195379E-3"/>
    <s v="GoldProds"/>
    <n v="1"/>
    <n v="1"/>
    <n v="0"/>
    <n v="3"/>
    <n v="9"/>
    <n v="3"/>
    <n v="11"/>
    <n v="0"/>
  </r>
  <r>
    <n v="3153"/>
    <n v="1957"/>
    <n v="68"/>
    <s v="PhD"/>
    <s v="Single"/>
    <x v="1"/>
    <n v="40737"/>
    <n v="2"/>
    <n v="1"/>
    <d v="2013-08-12T00:00:00"/>
    <n v="24"/>
    <n v="11"/>
    <n v="0"/>
    <n v="4"/>
    <n v="0"/>
    <n v="0"/>
    <n v="2"/>
    <x v="347"/>
    <n v="3.6821562707121291E-4"/>
    <s v="Wines"/>
    <n v="1"/>
    <n v="1"/>
    <n v="0"/>
    <n v="2"/>
    <n v="8"/>
    <n v="3"/>
    <n v="11"/>
    <n v="0"/>
  </r>
  <r>
    <n v="9265"/>
    <n v="1953"/>
    <n v="72"/>
    <s v="Graduation"/>
    <s v="Married"/>
    <x v="1"/>
    <n v="75027"/>
    <n v="0"/>
    <n v="1"/>
    <d v="2013-09-01T00:00:00"/>
    <n v="74"/>
    <n v="925"/>
    <n v="64"/>
    <n v="179"/>
    <n v="133"/>
    <n v="12"/>
    <n v="77"/>
    <x v="348"/>
    <n v="1.7500366534714169E-2"/>
    <s v="Wines"/>
    <n v="2"/>
    <n v="9"/>
    <n v="4"/>
    <n v="6"/>
    <n v="5"/>
    <n v="3"/>
    <n v="11"/>
    <n v="0"/>
  </r>
  <r>
    <n v="9553"/>
    <n v="1987"/>
    <n v="38"/>
    <s v="Graduation"/>
    <s v="Married"/>
    <x v="0"/>
    <n v="7500"/>
    <n v="0"/>
    <n v="0"/>
    <d v="2013-09-01T00:00:00"/>
    <n v="94"/>
    <n v="0"/>
    <n v="2"/>
    <n v="3"/>
    <n v="4"/>
    <n v="1"/>
    <n v="5"/>
    <x v="323"/>
    <n v="1.3333333333333333E-3"/>
    <s v="GoldProds"/>
    <n v="1"/>
    <n v="0"/>
    <n v="0"/>
    <n v="3"/>
    <n v="6"/>
    <n v="3"/>
    <n v="11"/>
    <n v="0"/>
  </r>
  <r>
    <n v="3870"/>
    <n v="1978"/>
    <n v="47"/>
    <s v="2n Cycle"/>
    <s v="Together"/>
    <x v="0"/>
    <n v="63855"/>
    <n v="0"/>
    <n v="0"/>
    <d v="2013-09-02T00:00:00"/>
    <n v="28"/>
    <n v="359"/>
    <n v="35"/>
    <n v="314"/>
    <n v="93"/>
    <n v="116"/>
    <n v="89"/>
    <x v="45"/>
    <n v="1.4360660872288778E-2"/>
    <s v="Wines"/>
    <n v="1"/>
    <n v="7"/>
    <n v="3"/>
    <n v="13"/>
    <n v="4"/>
    <n v="3"/>
    <n v="11"/>
    <n v="0"/>
  </r>
  <r>
    <n v="1928"/>
    <n v="1973"/>
    <n v="52"/>
    <s v="Graduation"/>
    <s v="Married"/>
    <x v="1"/>
    <n v="31814"/>
    <n v="1"/>
    <n v="0"/>
    <d v="2013-09-02T00:00:00"/>
    <n v="73"/>
    <n v="35"/>
    <n v="3"/>
    <n v="20"/>
    <n v="4"/>
    <n v="1"/>
    <n v="20"/>
    <x v="84"/>
    <n v="1.9802602627773938E-3"/>
    <s v="Wines"/>
    <n v="2"/>
    <n v="2"/>
    <n v="0"/>
    <n v="3"/>
    <n v="9"/>
    <n v="3"/>
    <n v="11"/>
    <n v="0"/>
  </r>
  <r>
    <n v="626"/>
    <n v="1951"/>
    <n v="74"/>
    <s v="Graduation"/>
    <s v="Married"/>
    <x v="1"/>
    <n v="32871"/>
    <n v="1"/>
    <n v="1"/>
    <d v="2013-09-03T00:00:00"/>
    <n v="28"/>
    <n v="22"/>
    <n v="2"/>
    <n v="12"/>
    <n v="0"/>
    <n v="2"/>
    <n v="5"/>
    <x v="202"/>
    <n v="1.1560341942745886E-3"/>
    <s v="Wines"/>
    <n v="1"/>
    <n v="1"/>
    <n v="0"/>
    <n v="3"/>
    <n v="4"/>
    <n v="3"/>
    <n v="11"/>
    <n v="0"/>
  </r>
  <r>
    <n v="2202"/>
    <n v="1978"/>
    <n v="47"/>
    <s v="Graduation"/>
    <s v="Together"/>
    <x v="0"/>
    <n v="41154"/>
    <n v="0"/>
    <n v="1"/>
    <d v="2013-09-04T00:00:00"/>
    <n v="98"/>
    <n v="44"/>
    <n v="2"/>
    <n v="11"/>
    <n v="2"/>
    <n v="3"/>
    <n v="7"/>
    <x v="185"/>
    <n v="1.5065364241629003E-3"/>
    <s v="Wines"/>
    <n v="1"/>
    <n v="1"/>
    <n v="0"/>
    <n v="4"/>
    <n v="5"/>
    <n v="3"/>
    <n v="11"/>
    <n v="0"/>
  </r>
  <r>
    <n v="10350"/>
    <n v="1950"/>
    <n v="75"/>
    <s v="PhD"/>
    <s v="Married"/>
    <x v="1"/>
    <n v="54432"/>
    <n v="2"/>
    <n v="1"/>
    <d v="2013-09-05T00:00:00"/>
    <n v="37"/>
    <n v="33"/>
    <n v="0"/>
    <n v="5"/>
    <n v="0"/>
    <n v="0"/>
    <n v="0"/>
    <x v="202"/>
    <n v="6.9811875367430923E-4"/>
    <s v="Wines"/>
    <n v="1"/>
    <n v="1"/>
    <n v="0"/>
    <n v="3"/>
    <n v="4"/>
    <n v="3"/>
    <n v="11"/>
    <n v="0"/>
  </r>
  <r>
    <n v="3725"/>
    <n v="1961"/>
    <n v="64"/>
    <s v="PhD"/>
    <s v="Single"/>
    <x v="1"/>
    <n v="84865"/>
    <n v="0"/>
    <n v="0"/>
    <d v="2013-09-05T00:00:00"/>
    <n v="1"/>
    <n v="1248"/>
    <n v="16"/>
    <n v="349"/>
    <n v="43"/>
    <n v="16"/>
    <n v="16"/>
    <x v="349"/>
    <n v="1.9701879455605961E-2"/>
    <s v="Wines"/>
    <n v="1"/>
    <n v="2"/>
    <n v="4"/>
    <n v="9"/>
    <n v="4"/>
    <n v="3"/>
    <n v="11"/>
    <n v="1"/>
  </r>
  <r>
    <n v="11007"/>
    <n v="1968"/>
    <n v="57"/>
    <s v="PhD"/>
    <s v="Married"/>
    <x v="1"/>
    <n v="29187"/>
    <n v="1"/>
    <n v="0"/>
    <d v="2013-09-05T00:00:00"/>
    <n v="43"/>
    <n v="26"/>
    <n v="0"/>
    <n v="6"/>
    <n v="0"/>
    <n v="0"/>
    <n v="2"/>
    <x v="209"/>
    <n v="1.0963785246856476E-3"/>
    <s v="Wines"/>
    <n v="1"/>
    <n v="1"/>
    <n v="0"/>
    <n v="3"/>
    <n v="8"/>
    <n v="3"/>
    <n v="11"/>
    <n v="0"/>
  </r>
  <r>
    <n v="2541"/>
    <n v="1976"/>
    <n v="49"/>
    <s v="Graduation"/>
    <s v="Married"/>
    <x v="0"/>
    <n v="24027"/>
    <n v="1"/>
    <n v="0"/>
    <d v="2013-09-06T00:00:00"/>
    <n v="7"/>
    <n v="14"/>
    <n v="7"/>
    <n v="11"/>
    <n v="11"/>
    <n v="0"/>
    <n v="5"/>
    <x v="63"/>
    <n v="1.7896533066966329E-3"/>
    <s v="Wines"/>
    <n v="2"/>
    <n v="2"/>
    <n v="0"/>
    <n v="3"/>
    <n v="8"/>
    <n v="3"/>
    <n v="11"/>
    <n v="0"/>
  </r>
  <r>
    <n v="5253"/>
    <n v="1956"/>
    <n v="69"/>
    <s v="Master"/>
    <s v="Together"/>
    <x v="1"/>
    <n v="54603"/>
    <n v="1"/>
    <n v="1"/>
    <d v="2013-09-07T00:00:00"/>
    <n v="85"/>
    <n v="145"/>
    <n v="13"/>
    <n v="46"/>
    <n v="17"/>
    <n v="2"/>
    <n v="4"/>
    <x v="350"/>
    <n v="4.084024687288244E-3"/>
    <s v="Wines"/>
    <n v="6"/>
    <n v="4"/>
    <n v="2"/>
    <n v="4"/>
    <n v="7"/>
    <n v="3"/>
    <n v="11"/>
    <n v="0"/>
  </r>
  <r>
    <n v="851"/>
    <n v="1972"/>
    <n v="53"/>
    <s v="Master"/>
    <s v="Married"/>
    <x v="1"/>
    <n v="57136"/>
    <n v="1"/>
    <n v="1"/>
    <d v="2013-09-07T00:00:00"/>
    <n v="48"/>
    <n v="306"/>
    <n v="5"/>
    <n v="109"/>
    <n v="21"/>
    <n v="109"/>
    <n v="92"/>
    <x v="351"/>
    <n v="9.6261551386166346E-3"/>
    <s v="Wines"/>
    <n v="9"/>
    <n v="5"/>
    <n v="2"/>
    <n v="10"/>
    <n v="6"/>
    <n v="3"/>
    <n v="11"/>
    <n v="0"/>
  </r>
  <r>
    <n v="3009"/>
    <n v="1962"/>
    <n v="63"/>
    <s v="PhD"/>
    <s v="Widow"/>
    <x v="1"/>
    <n v="71670"/>
    <n v="0"/>
    <n v="0"/>
    <d v="2013-09-07T00:00:00"/>
    <n v="8"/>
    <n v="1462"/>
    <n v="16"/>
    <n v="128"/>
    <n v="0"/>
    <n v="0"/>
    <n v="160"/>
    <x v="352"/>
    <n v="2.240826008092647E-2"/>
    <s v="Wines"/>
    <n v="1"/>
    <n v="5"/>
    <n v="3"/>
    <n v="6"/>
    <n v="6"/>
    <n v="3"/>
    <n v="11"/>
    <n v="1"/>
  </r>
  <r>
    <n v="760"/>
    <n v="1975"/>
    <n v="50"/>
    <s v="PhD"/>
    <s v="Divorced"/>
    <x v="0"/>
    <n v="60554"/>
    <n v="1"/>
    <n v="0"/>
    <d v="2013-09-08T00:00:00"/>
    <n v="8"/>
    <n v="588"/>
    <n v="7"/>
    <n v="76"/>
    <n v="110"/>
    <n v="15"/>
    <n v="15"/>
    <x v="353"/>
    <n v="1.3145291805661062E-2"/>
    <s v="Wines"/>
    <n v="2"/>
    <n v="8"/>
    <n v="4"/>
    <n v="9"/>
    <n v="6"/>
    <n v="3"/>
    <n v="11"/>
    <n v="0"/>
  </r>
  <r>
    <n v="8104"/>
    <n v="1951"/>
    <n v="74"/>
    <s v="PhD"/>
    <s v="Married"/>
    <x v="1"/>
    <n v="53312"/>
    <n v="0"/>
    <n v="0"/>
    <d v="2013-09-08T00:00:00"/>
    <n v="32"/>
    <n v="241"/>
    <n v="0"/>
    <n v="12"/>
    <n v="0"/>
    <n v="0"/>
    <n v="25"/>
    <x v="354"/>
    <n v="4.7456482593037216E-3"/>
    <s v="Wines"/>
    <n v="1"/>
    <n v="5"/>
    <n v="1"/>
    <n v="5"/>
    <n v="7"/>
    <n v="3"/>
    <n v="11"/>
    <n v="0"/>
  </r>
  <r>
    <n v="1764"/>
    <n v="1975"/>
    <n v="50"/>
    <s v="Graduation"/>
    <s v="Single"/>
    <x v="0"/>
    <n v="33955"/>
    <n v="1"/>
    <n v="0"/>
    <d v="2013-09-08T00:00:00"/>
    <n v="92"/>
    <n v="100"/>
    <n v="2"/>
    <n v="128"/>
    <n v="23"/>
    <n v="7"/>
    <n v="10"/>
    <x v="355"/>
    <n v="7.6571933441319396E-3"/>
    <s v="MeatProducts"/>
    <n v="4"/>
    <n v="5"/>
    <n v="1"/>
    <n v="5"/>
    <n v="8"/>
    <n v="3"/>
    <n v="11"/>
    <n v="0"/>
  </r>
  <r>
    <n v="9166"/>
    <n v="1968"/>
    <n v="57"/>
    <s v="Graduation"/>
    <s v="Married"/>
    <x v="1"/>
    <n v="63967"/>
    <n v="0"/>
    <n v="1"/>
    <d v="2013-09-08T00:00:00"/>
    <n v="57"/>
    <n v="387"/>
    <n v="84"/>
    <n v="141"/>
    <n v="73"/>
    <n v="35"/>
    <n v="162"/>
    <x v="356"/>
    <n v="1.1255803773820877E-2"/>
    <s v="Wines"/>
    <n v="3"/>
    <n v="4"/>
    <n v="4"/>
    <n v="12"/>
    <n v="2"/>
    <n v="3"/>
    <n v="11"/>
    <n v="0"/>
  </r>
  <r>
    <n v="7446"/>
    <n v="1967"/>
    <n v="58"/>
    <s v="Master"/>
    <s v="Together"/>
    <x v="1"/>
    <n v="62513"/>
    <n v="0"/>
    <n v="1"/>
    <d v="2013-09-09T00:00:00"/>
    <n v="16"/>
    <n v="520"/>
    <n v="42"/>
    <n v="98"/>
    <n v="0"/>
    <n v="42"/>
    <n v="14"/>
    <x v="357"/>
    <n v="1.1229664229840194E-2"/>
    <s v="Wines"/>
    <n v="2"/>
    <n v="6"/>
    <n v="4"/>
    <n v="10"/>
    <n v="6"/>
    <n v="3"/>
    <n v="11"/>
    <n v="0"/>
  </r>
  <r>
    <n v="7685"/>
    <n v="1978"/>
    <n v="47"/>
    <s v="Graduation"/>
    <s v="Married"/>
    <x v="0"/>
    <n v="33039"/>
    <n v="1"/>
    <n v="0"/>
    <d v="2013-09-09T00:00:00"/>
    <n v="4"/>
    <n v="30"/>
    <n v="8"/>
    <n v="12"/>
    <n v="8"/>
    <n v="8"/>
    <n v="12"/>
    <x v="2"/>
    <n v="1.997639153727413E-3"/>
    <s v="Wines"/>
    <n v="1"/>
    <n v="2"/>
    <n v="0"/>
    <n v="4"/>
    <n v="5"/>
    <n v="3"/>
    <n v="11"/>
    <n v="0"/>
  </r>
  <r>
    <n v="6310"/>
    <n v="1978"/>
    <n v="47"/>
    <s v="Graduation"/>
    <s v="Married"/>
    <x v="0"/>
    <n v="33039"/>
    <n v="1"/>
    <n v="0"/>
    <d v="2013-09-09T00:00:00"/>
    <n v="4"/>
    <n v="30"/>
    <n v="8"/>
    <n v="12"/>
    <n v="8"/>
    <n v="8"/>
    <n v="12"/>
    <x v="2"/>
    <n v="1.997639153727413E-3"/>
    <s v="Wines"/>
    <n v="1"/>
    <n v="2"/>
    <n v="0"/>
    <n v="4"/>
    <n v="5"/>
    <n v="3"/>
    <n v="11"/>
    <n v="0"/>
  </r>
  <r>
    <n v="7849"/>
    <n v="1970"/>
    <n v="55"/>
    <s v="PhD"/>
    <s v="Married"/>
    <x v="1"/>
    <n v="80336"/>
    <n v="0"/>
    <n v="0"/>
    <d v="2013-09-09T00:00:00"/>
    <n v="12"/>
    <n v="209"/>
    <n v="19"/>
    <n v="456"/>
    <n v="160"/>
    <n v="142"/>
    <n v="66"/>
    <x v="358"/>
    <n v="1.2273451503684526E-2"/>
    <s v="MeatProducts"/>
    <n v="1"/>
    <n v="2"/>
    <n v="9"/>
    <n v="13"/>
    <n v="1"/>
    <n v="3"/>
    <n v="11"/>
    <n v="0"/>
  </r>
  <r>
    <n v="10858"/>
    <n v="1975"/>
    <n v="50"/>
    <s v="Graduation"/>
    <s v="Together"/>
    <x v="0"/>
    <n v="76532"/>
    <n v="1"/>
    <n v="1"/>
    <d v="2013-09-09T00:00:00"/>
    <n v="38"/>
    <n v="355"/>
    <n v="30"/>
    <n v="177"/>
    <n v="90"/>
    <n v="138"/>
    <n v="30"/>
    <x v="359"/>
    <n v="1.0322479485705326E-2"/>
    <s v="Wines"/>
    <n v="4"/>
    <n v="9"/>
    <n v="5"/>
    <n v="7"/>
    <n v="5"/>
    <n v="3"/>
    <n v="11"/>
    <n v="0"/>
  </r>
  <r>
    <n v="5954"/>
    <n v="1972"/>
    <n v="53"/>
    <s v="Master"/>
    <s v="Divorced"/>
    <x v="1"/>
    <n v="42618"/>
    <n v="1"/>
    <n v="0"/>
    <d v="2013-09-10T00:00:00"/>
    <n v="92"/>
    <n v="76"/>
    <n v="14"/>
    <n v="74"/>
    <n v="13"/>
    <n v="5"/>
    <n v="10"/>
    <x v="67"/>
    <n v="4.2704960345393969E-3"/>
    <s v="Wines"/>
    <n v="2"/>
    <n v="5"/>
    <n v="0"/>
    <n v="4"/>
    <n v="8"/>
    <n v="3"/>
    <n v="11"/>
    <n v="0"/>
  </r>
  <r>
    <n v="10430"/>
    <n v="1973"/>
    <n v="52"/>
    <s v="Graduation"/>
    <s v="Divorced"/>
    <x v="1"/>
    <n v="89694"/>
    <n v="1"/>
    <n v="1"/>
    <d v="2013-09-10T00:00:00"/>
    <n v="22"/>
    <n v="1126"/>
    <n v="28"/>
    <n v="211"/>
    <n v="37"/>
    <n v="28"/>
    <n v="42"/>
    <x v="360"/>
    <n v="1.5943095413294087E-2"/>
    <s v="Wines"/>
    <n v="3"/>
    <n v="4"/>
    <n v="3"/>
    <n v="4"/>
    <n v="5"/>
    <n v="3"/>
    <n v="11"/>
    <n v="0"/>
  </r>
  <r>
    <n v="7962"/>
    <n v="1987"/>
    <n v="38"/>
    <s v="PhD"/>
    <s v="Single"/>
    <x v="0"/>
    <n v="95169"/>
    <n v="0"/>
    <n v="0"/>
    <d v="2013-09-10T00:00:00"/>
    <n v="1"/>
    <n v="1285"/>
    <n v="21"/>
    <n v="449"/>
    <n v="106"/>
    <n v="20"/>
    <n v="20"/>
    <x v="361"/>
    <n v="1.9764839390978155E-2"/>
    <s v="Wines"/>
    <n v="1"/>
    <n v="4"/>
    <n v="3"/>
    <n v="4"/>
    <n v="1"/>
    <n v="3"/>
    <n v="11"/>
    <n v="1"/>
  </r>
  <r>
    <n v="8492"/>
    <n v="1978"/>
    <n v="47"/>
    <s v="Graduation"/>
    <s v="Together"/>
    <x v="0"/>
    <n v="75437"/>
    <n v="0"/>
    <n v="0"/>
    <d v="2013-09-11T00:00:00"/>
    <n v="25"/>
    <n v="795"/>
    <n v="0"/>
    <n v="545"/>
    <n v="95"/>
    <n v="58"/>
    <n v="0"/>
    <x v="362"/>
    <n v="1.9791349072736192E-2"/>
    <s v="Wines"/>
    <n v="1"/>
    <n v="8"/>
    <n v="4"/>
    <n v="10"/>
    <n v="6"/>
    <n v="3"/>
    <n v="11"/>
    <n v="0"/>
  </r>
  <r>
    <n v="10424"/>
    <n v="1968"/>
    <n v="57"/>
    <s v="Graduation"/>
    <s v="Single"/>
    <x v="1"/>
    <n v="75922"/>
    <n v="0"/>
    <n v="0"/>
    <d v="2013-09-12T00:00:00"/>
    <n v="60"/>
    <n v="265"/>
    <n v="138"/>
    <n v="553"/>
    <n v="224"/>
    <n v="23"/>
    <n v="92"/>
    <x v="363"/>
    <n v="1.5845209557177102E-2"/>
    <s v="MeatProducts"/>
    <n v="1"/>
    <n v="4"/>
    <n v="4"/>
    <n v="9"/>
    <n v="1"/>
    <n v="3"/>
    <n v="11"/>
    <n v="0"/>
  </r>
  <r>
    <n v="89"/>
    <n v="1975"/>
    <n v="50"/>
    <s v="2n Cycle"/>
    <s v="Married"/>
    <x v="0"/>
    <n v="22212"/>
    <n v="1"/>
    <n v="0"/>
    <d v="2013-09-12T00:00:00"/>
    <n v="49"/>
    <n v="5"/>
    <n v="9"/>
    <n v="20"/>
    <n v="6"/>
    <n v="8"/>
    <n v="21"/>
    <x v="229"/>
    <n v="2.1609940572663426E-3"/>
    <s v="GoldProds"/>
    <n v="2"/>
    <n v="2"/>
    <n v="0"/>
    <n v="4"/>
    <n v="6"/>
    <n v="3"/>
    <n v="11"/>
    <n v="0"/>
  </r>
  <r>
    <n v="5642"/>
    <n v="1979"/>
    <n v="46"/>
    <s v="Master"/>
    <s v="Together"/>
    <x v="0"/>
    <n v="62499"/>
    <n v="1"/>
    <n v="0"/>
    <d v="2013-09-12T00:00:00"/>
    <n v="0"/>
    <n v="140"/>
    <n v="4"/>
    <n v="61"/>
    <n v="0"/>
    <n v="13"/>
    <n v="4"/>
    <x v="364"/>
    <n v="3.4880558088929421E-3"/>
    <s v="Wines"/>
    <n v="2"/>
    <n v="3"/>
    <n v="1"/>
    <n v="6"/>
    <n v="4"/>
    <n v="3"/>
    <n v="11"/>
    <n v="0"/>
  </r>
  <r>
    <n v="7235"/>
    <n v="1975"/>
    <n v="50"/>
    <s v="2n Cycle"/>
    <s v="Married"/>
    <x v="0"/>
    <n v="17003"/>
    <n v="1"/>
    <n v="0"/>
    <d v="2013-09-12T00:00:00"/>
    <n v="37"/>
    <n v="2"/>
    <n v="5"/>
    <n v="12"/>
    <n v="4"/>
    <n v="8"/>
    <n v="7"/>
    <x v="365"/>
    <n v="1.8232076692348408E-3"/>
    <s v="MeatProducts"/>
    <n v="3"/>
    <n v="2"/>
    <n v="0"/>
    <n v="4"/>
    <n v="5"/>
    <n v="3"/>
    <n v="11"/>
    <n v="0"/>
  </r>
  <r>
    <n v="8008"/>
    <n v="1983"/>
    <n v="42"/>
    <s v="Graduation"/>
    <s v="Together"/>
    <x v="0"/>
    <n v="36075"/>
    <n v="1"/>
    <n v="0"/>
    <d v="2013-09-12T00:00:00"/>
    <n v="54"/>
    <n v="46"/>
    <n v="0"/>
    <n v="30"/>
    <n v="12"/>
    <n v="1"/>
    <n v="30"/>
    <x v="129"/>
    <n v="2.4670824670824671E-3"/>
    <s v="Wines"/>
    <n v="1"/>
    <n v="2"/>
    <n v="0"/>
    <n v="4"/>
    <n v="6"/>
    <n v="3"/>
    <n v="11"/>
    <n v="0"/>
  </r>
  <r>
    <n v="2521"/>
    <n v="1971"/>
    <n v="54"/>
    <s v="Master"/>
    <s v="Married"/>
    <x v="1"/>
    <n v="35178"/>
    <n v="1"/>
    <n v="0"/>
    <d v="2013-10-01T00:00:00"/>
    <n v="10"/>
    <n v="23"/>
    <n v="1"/>
    <n v="13"/>
    <n v="2"/>
    <n v="2"/>
    <n v="18"/>
    <x v="73"/>
    <n v="1.1655011655011655E-3"/>
    <s v="Wines"/>
    <n v="1"/>
    <n v="1"/>
    <n v="1"/>
    <n v="2"/>
    <n v="7"/>
    <n v="3"/>
    <n v="11"/>
    <n v="1"/>
  </r>
  <r>
    <n v="175"/>
    <n v="1986"/>
    <n v="39"/>
    <s v="Graduation"/>
    <s v="Married"/>
    <x v="0"/>
    <n v="71952"/>
    <n v="1"/>
    <n v="0"/>
    <d v="2013-10-01T00:00:00"/>
    <n v="93"/>
    <n v="656"/>
    <n v="80"/>
    <n v="455"/>
    <n v="52"/>
    <n v="107"/>
    <n v="93"/>
    <x v="366"/>
    <n v="1.8762508338892595E-2"/>
    <s v="Wines"/>
    <n v="2"/>
    <n v="8"/>
    <n v="4"/>
    <n v="8"/>
    <n v="4"/>
    <n v="3"/>
    <n v="11"/>
    <n v="0"/>
  </r>
  <r>
    <n v="6988"/>
    <n v="1986"/>
    <n v="39"/>
    <s v="Graduation"/>
    <s v="Married"/>
    <x v="0"/>
    <n v="71952"/>
    <n v="1"/>
    <n v="0"/>
    <d v="2013-10-01T00:00:00"/>
    <n v="93"/>
    <n v="656"/>
    <n v="80"/>
    <n v="455"/>
    <n v="52"/>
    <n v="107"/>
    <n v="93"/>
    <x v="366"/>
    <n v="1.8762508338892595E-2"/>
    <s v="Wines"/>
    <n v="2"/>
    <n v="8"/>
    <n v="4"/>
    <n v="8"/>
    <n v="4"/>
    <n v="3"/>
    <n v="11"/>
    <n v="0"/>
  </r>
  <r>
    <n v="4301"/>
    <n v="1971"/>
    <n v="54"/>
    <s v="Master"/>
    <s v="Married"/>
    <x v="1"/>
    <n v="35178"/>
    <n v="1"/>
    <n v="0"/>
    <d v="2013-10-01T00:00:00"/>
    <n v="10"/>
    <n v="23"/>
    <n v="1"/>
    <n v="13"/>
    <n v="2"/>
    <n v="2"/>
    <n v="18"/>
    <x v="73"/>
    <n v="1.1655011655011655E-3"/>
    <s v="Wines"/>
    <n v="1"/>
    <n v="1"/>
    <n v="1"/>
    <n v="2"/>
    <n v="7"/>
    <n v="3"/>
    <n v="11"/>
    <n v="1"/>
  </r>
  <r>
    <n v="1162"/>
    <n v="1987"/>
    <n v="38"/>
    <s v="PhD"/>
    <s v="Single"/>
    <x v="0"/>
    <n v="42000"/>
    <n v="0"/>
    <n v="0"/>
    <d v="2013-10-01T00:00:00"/>
    <n v="23"/>
    <n v="124"/>
    <n v="83"/>
    <n v="267"/>
    <n v="85"/>
    <n v="59"/>
    <n v="35"/>
    <x v="367"/>
    <n v="1.4714285714285714E-2"/>
    <s v="MeatProducts"/>
    <n v="2"/>
    <n v="5"/>
    <n v="2"/>
    <n v="11"/>
    <n v="5"/>
    <n v="3"/>
    <n v="11"/>
    <n v="1"/>
  </r>
  <r>
    <n v="10643"/>
    <n v="1987"/>
    <n v="38"/>
    <s v="PhD"/>
    <s v="Single"/>
    <x v="0"/>
    <n v="42000"/>
    <n v="0"/>
    <n v="0"/>
    <d v="2013-10-01T00:00:00"/>
    <n v="23"/>
    <n v="124"/>
    <n v="83"/>
    <n v="267"/>
    <n v="85"/>
    <n v="59"/>
    <n v="35"/>
    <x v="367"/>
    <n v="1.4714285714285714E-2"/>
    <s v="MeatProducts"/>
    <n v="2"/>
    <n v="5"/>
    <n v="2"/>
    <n v="11"/>
    <n v="5"/>
    <n v="3"/>
    <n v="11"/>
    <n v="1"/>
  </r>
  <r>
    <n v="9723"/>
    <n v="1960"/>
    <n v="65"/>
    <s v="Graduation"/>
    <s v="Married"/>
    <x v="1"/>
    <n v="67716"/>
    <n v="0"/>
    <n v="1"/>
    <d v="2013-10-01T00:00:00"/>
    <n v="8"/>
    <n v="530"/>
    <n v="142"/>
    <n v="217"/>
    <n v="62"/>
    <n v="9"/>
    <n v="56"/>
    <x v="368"/>
    <n v="1.417685628211944E-2"/>
    <s v="Wines"/>
    <n v="4"/>
    <n v="7"/>
    <n v="4"/>
    <n v="13"/>
    <n v="5"/>
    <n v="3"/>
    <n v="11"/>
    <n v="0"/>
  </r>
  <r>
    <n v="10031"/>
    <n v="1976"/>
    <n v="49"/>
    <s v="PhD"/>
    <s v="Married"/>
    <x v="0"/>
    <n v="16927"/>
    <n v="1"/>
    <n v="1"/>
    <d v="2013-10-02T00:00:00"/>
    <n v="50"/>
    <n v="20"/>
    <n v="2"/>
    <n v="23"/>
    <n v="3"/>
    <n v="1"/>
    <n v="4"/>
    <x v="30"/>
    <n v="2.8947834820109881E-3"/>
    <s v="MeatProducts"/>
    <n v="5"/>
    <n v="3"/>
    <n v="0"/>
    <n v="4"/>
    <n v="8"/>
    <n v="3"/>
    <n v="11"/>
    <n v="0"/>
  </r>
  <r>
    <n v="9010"/>
    <n v="1972"/>
    <n v="53"/>
    <s v="Master"/>
    <s v="Married"/>
    <x v="1"/>
    <n v="83151"/>
    <n v="0"/>
    <n v="0"/>
    <d v="2013-10-02T00:00:00"/>
    <n v="80"/>
    <n v="968"/>
    <n v="147"/>
    <n v="842"/>
    <n v="137"/>
    <n v="42"/>
    <n v="210"/>
    <x v="369"/>
    <n v="2.5688205794277882E-2"/>
    <s v="Wines"/>
    <n v="1"/>
    <n v="5"/>
    <n v="7"/>
    <n v="10"/>
    <n v="2"/>
    <n v="3"/>
    <n v="11"/>
    <n v="1"/>
  </r>
  <r>
    <n v="10390"/>
    <n v="1959"/>
    <n v="66"/>
    <s v="2n Cycle"/>
    <s v="Married"/>
    <x v="1"/>
    <n v="26887"/>
    <n v="0"/>
    <n v="1"/>
    <d v="2013-10-02T00:00:00"/>
    <n v="27"/>
    <n v="6"/>
    <n v="7"/>
    <n v="4"/>
    <n v="3"/>
    <n v="4"/>
    <n v="6"/>
    <x v="146"/>
    <n v="8.9262468851117641E-4"/>
    <s v="Fruits"/>
    <n v="1"/>
    <n v="1"/>
    <n v="0"/>
    <n v="3"/>
    <n v="6"/>
    <n v="3"/>
    <n v="11"/>
    <n v="0"/>
  </r>
  <r>
    <n v="433"/>
    <n v="1958"/>
    <n v="67"/>
    <s v="Master"/>
    <s v="Alone"/>
    <x v="1"/>
    <n v="61331"/>
    <n v="1"/>
    <n v="1"/>
    <d v="2013-10-03T00:00:00"/>
    <n v="42"/>
    <n v="534"/>
    <n v="5"/>
    <n v="47"/>
    <n v="0"/>
    <n v="5"/>
    <n v="41"/>
    <x v="370"/>
    <n v="9.6362361611583049E-3"/>
    <s v="Wines"/>
    <n v="5"/>
    <n v="11"/>
    <n v="1"/>
    <n v="6"/>
    <n v="8"/>
    <n v="3"/>
    <n v="11"/>
    <n v="0"/>
  </r>
  <r>
    <n v="1173"/>
    <n v="1947"/>
    <n v="78"/>
    <s v="Master"/>
    <s v="Together"/>
    <x v="1"/>
    <n v="77632"/>
    <n v="0"/>
    <n v="0"/>
    <d v="2013-10-03T00:00:00"/>
    <n v="73"/>
    <n v="1200"/>
    <n v="105"/>
    <n v="758"/>
    <n v="0"/>
    <n v="42"/>
    <n v="147"/>
    <x v="371"/>
    <n v="2.7115107172300083E-2"/>
    <s v="Wines"/>
    <n v="1"/>
    <n v="4"/>
    <n v="2"/>
    <n v="6"/>
    <n v="2"/>
    <n v="3"/>
    <n v="11"/>
    <n v="1"/>
  </r>
  <r>
    <n v="8812"/>
    <n v="1979"/>
    <n v="46"/>
    <s v="2n Cycle"/>
    <s v="Divorced"/>
    <x v="0"/>
    <n v="13533"/>
    <n v="1"/>
    <n v="0"/>
    <d v="2013-10-03T00:00:00"/>
    <n v="45"/>
    <n v="12"/>
    <n v="3"/>
    <n v="8"/>
    <n v="8"/>
    <n v="0"/>
    <n v="17"/>
    <x v="365"/>
    <n v="2.2906968151924926E-3"/>
    <s v="GoldProds"/>
    <n v="2"/>
    <n v="2"/>
    <n v="0"/>
    <n v="3"/>
    <n v="7"/>
    <n v="3"/>
    <n v="11"/>
    <n v="0"/>
  </r>
  <r>
    <n v="4827"/>
    <n v="1956"/>
    <n v="69"/>
    <s v="PhD"/>
    <s v="Single"/>
    <x v="1"/>
    <n v="54998"/>
    <n v="0"/>
    <n v="1"/>
    <d v="2013-10-03T00:00:00"/>
    <n v="3"/>
    <n v="154"/>
    <n v="22"/>
    <n v="202"/>
    <n v="39"/>
    <n v="30"/>
    <n v="8"/>
    <x v="372"/>
    <n v="8.1275682752100075E-3"/>
    <s v="MeatProducts"/>
    <n v="5"/>
    <n v="4"/>
    <n v="2"/>
    <n v="9"/>
    <n v="4"/>
    <n v="3"/>
    <n v="11"/>
    <n v="1"/>
  </r>
  <r>
    <n v="3945"/>
    <n v="1947"/>
    <n v="78"/>
    <s v="PhD"/>
    <s v="Widow"/>
    <x v="1"/>
    <n v="68117"/>
    <n v="0"/>
    <n v="1"/>
    <d v="2013-10-03T00:00:00"/>
    <n v="80"/>
    <n v="618"/>
    <n v="44"/>
    <n v="215"/>
    <n v="0"/>
    <n v="17"/>
    <n v="36"/>
    <x v="373"/>
    <n v="1.3124477002803999E-2"/>
    <s v="Wines"/>
    <n v="2"/>
    <n v="11"/>
    <n v="8"/>
    <n v="4"/>
    <n v="6"/>
    <n v="3"/>
    <n v="11"/>
    <n v="1"/>
  </r>
  <r>
    <n v="6991"/>
    <n v="1951"/>
    <n v="74"/>
    <s v="Graduation"/>
    <s v="Divorced"/>
    <x v="1"/>
    <n v="43185"/>
    <n v="0"/>
    <n v="1"/>
    <d v="2013-10-04T00:00:00"/>
    <n v="88"/>
    <n v="537"/>
    <n v="6"/>
    <n v="42"/>
    <n v="16"/>
    <n v="6"/>
    <n v="30"/>
    <x v="245"/>
    <n v="1.4055806414264212E-2"/>
    <s v="Wines"/>
    <n v="2"/>
    <n v="9"/>
    <n v="3"/>
    <n v="6"/>
    <n v="8"/>
    <n v="3"/>
    <n v="11"/>
    <n v="0"/>
  </r>
  <r>
    <n v="5892"/>
    <n v="1980"/>
    <n v="45"/>
    <s v="Graduation"/>
    <s v="Married"/>
    <x v="0"/>
    <n v="34968"/>
    <n v="1"/>
    <n v="0"/>
    <d v="2013-10-04T00:00:00"/>
    <n v="11"/>
    <n v="158"/>
    <n v="6"/>
    <n v="45"/>
    <n v="8"/>
    <n v="2"/>
    <n v="2"/>
    <x v="165"/>
    <n v="6.2628689087165408E-3"/>
    <s v="Wines"/>
    <n v="7"/>
    <n v="3"/>
    <n v="2"/>
    <n v="5"/>
    <n v="7"/>
    <n v="3"/>
    <n v="11"/>
    <n v="0"/>
  </r>
  <r>
    <n v="6262"/>
    <n v="1962"/>
    <n v="63"/>
    <s v="Master"/>
    <s v="Single"/>
    <x v="1"/>
    <n v="72217"/>
    <n v="0"/>
    <n v="0"/>
    <d v="2013-10-04T00:00:00"/>
    <n v="93"/>
    <n v="816"/>
    <n v="42"/>
    <n v="450"/>
    <n v="55"/>
    <n v="56"/>
    <n v="154"/>
    <x v="374"/>
    <n v="1.9649113089715717E-2"/>
    <s v="Wines"/>
    <n v="1"/>
    <n v="3"/>
    <n v="10"/>
    <n v="8"/>
    <n v="2"/>
    <n v="3"/>
    <n v="11"/>
    <n v="0"/>
  </r>
  <r>
    <n v="7573"/>
    <n v="1978"/>
    <n v="47"/>
    <s v="PhD"/>
    <s v="Single"/>
    <x v="0"/>
    <n v="31626"/>
    <n v="1"/>
    <n v="0"/>
    <d v="2013-10-05T00:00:00"/>
    <n v="12"/>
    <n v="39"/>
    <n v="1"/>
    <n v="9"/>
    <n v="2"/>
    <n v="1"/>
    <n v="34"/>
    <x v="331"/>
    <n v="1.6442167836590146E-3"/>
    <s v="Wines"/>
    <n v="1"/>
    <n v="2"/>
    <n v="1"/>
    <n v="2"/>
    <n v="7"/>
    <n v="3"/>
    <n v="11"/>
    <n v="1"/>
  </r>
  <r>
    <n v="10262"/>
    <n v="1980"/>
    <n v="45"/>
    <s v="Graduation"/>
    <s v="Married"/>
    <x v="0"/>
    <n v="15072"/>
    <n v="2"/>
    <n v="0"/>
    <d v="2013-10-05T00:00:00"/>
    <n v="96"/>
    <n v="8"/>
    <n v="2"/>
    <n v="15"/>
    <n v="0"/>
    <n v="10"/>
    <n v="18"/>
    <x v="71"/>
    <n v="2.3221868365180466E-3"/>
    <s v="GoldProds"/>
    <n v="4"/>
    <n v="3"/>
    <n v="1"/>
    <n v="3"/>
    <n v="5"/>
    <n v="3"/>
    <n v="11"/>
    <n v="0"/>
  </r>
  <r>
    <n v="6119"/>
    <n v="1963"/>
    <n v="62"/>
    <s v="PhD"/>
    <s v="Single"/>
    <x v="1"/>
    <n v="36736"/>
    <n v="1"/>
    <n v="1"/>
    <d v="2013-10-05T00:00:00"/>
    <n v="52"/>
    <n v="10"/>
    <n v="0"/>
    <n v="3"/>
    <n v="0"/>
    <n v="0"/>
    <n v="4"/>
    <x v="302"/>
    <n v="3.5387630662020908E-4"/>
    <s v="Wines"/>
    <n v="1"/>
    <n v="1"/>
    <n v="0"/>
    <n v="2"/>
    <n v="6"/>
    <n v="3"/>
    <n v="11"/>
    <n v="0"/>
  </r>
  <r>
    <n v="10141"/>
    <n v="1960"/>
    <n v="65"/>
    <s v="Master"/>
    <s v="Divorced"/>
    <x v="1"/>
    <n v="39228"/>
    <n v="0"/>
    <n v="0"/>
    <d v="2013-10-05T00:00:00"/>
    <n v="1"/>
    <n v="7"/>
    <n v="1"/>
    <n v="6"/>
    <n v="0"/>
    <n v="3"/>
    <n v="3"/>
    <x v="10"/>
    <n v="4.3336392372794941E-4"/>
    <s v="Wines"/>
    <n v="1"/>
    <n v="0"/>
    <n v="0"/>
    <n v="3"/>
    <n v="4"/>
    <n v="3"/>
    <n v="11"/>
    <n v="0"/>
  </r>
  <r>
    <n v="8957"/>
    <n v="1952"/>
    <n v="73"/>
    <s v="2n Cycle"/>
    <s v="Single"/>
    <x v="1"/>
    <n v="64831"/>
    <n v="1"/>
    <n v="1"/>
    <d v="2013-10-06T00:00:00"/>
    <n v="51"/>
    <n v="480"/>
    <n v="86"/>
    <n v="249"/>
    <n v="75"/>
    <n v="86"/>
    <n v="144"/>
    <x v="375"/>
    <n v="1.5054526383982971E-2"/>
    <s v="Wines"/>
    <n v="8"/>
    <n v="6"/>
    <n v="3"/>
    <n v="5"/>
    <n v="6"/>
    <n v="3"/>
    <n v="11"/>
    <n v="0"/>
  </r>
  <r>
    <n v="6376"/>
    <n v="1979"/>
    <n v="46"/>
    <s v="Graduation"/>
    <s v="Single"/>
    <x v="0"/>
    <n v="57537"/>
    <n v="1"/>
    <n v="0"/>
    <d v="2013-10-06T00:00:00"/>
    <n v="83"/>
    <n v="191"/>
    <n v="56"/>
    <n v="139"/>
    <n v="51"/>
    <n v="8"/>
    <n v="100"/>
    <x v="240"/>
    <n v="7.7341536750265049E-3"/>
    <s v="Wines"/>
    <n v="4"/>
    <n v="4"/>
    <n v="3"/>
    <n v="8"/>
    <n v="4"/>
    <n v="3"/>
    <n v="11"/>
    <n v="0"/>
  </r>
  <r>
    <n v="4470"/>
    <n v="1962"/>
    <n v="63"/>
    <s v="Master"/>
    <s v="Married"/>
    <x v="1"/>
    <n v="58646"/>
    <n v="0"/>
    <n v="1"/>
    <d v="2013-10-06T00:00:00"/>
    <n v="3"/>
    <n v="62"/>
    <n v="1"/>
    <n v="44"/>
    <n v="6"/>
    <n v="5"/>
    <n v="22"/>
    <x v="117"/>
    <n v="2.012072434607646E-3"/>
    <s v="Wines"/>
    <n v="1"/>
    <n v="2"/>
    <n v="1"/>
    <n v="4"/>
    <n v="4"/>
    <n v="3"/>
    <n v="11"/>
    <n v="0"/>
  </r>
  <r>
    <n v="6183"/>
    <n v="1962"/>
    <n v="63"/>
    <s v="Master"/>
    <s v="Married"/>
    <x v="1"/>
    <n v="58646"/>
    <n v="0"/>
    <n v="1"/>
    <d v="2013-10-06T00:00:00"/>
    <n v="3"/>
    <n v="62"/>
    <n v="1"/>
    <n v="44"/>
    <n v="6"/>
    <n v="5"/>
    <n v="22"/>
    <x v="117"/>
    <n v="2.012072434607646E-3"/>
    <s v="Wines"/>
    <n v="1"/>
    <n v="2"/>
    <n v="1"/>
    <n v="4"/>
    <n v="4"/>
    <n v="3"/>
    <n v="11"/>
    <n v="0"/>
  </r>
  <r>
    <n v="10067"/>
    <n v="1976"/>
    <n v="49"/>
    <s v="2n Cycle"/>
    <s v="Together"/>
    <x v="0"/>
    <n v="25176"/>
    <n v="1"/>
    <n v="1"/>
    <d v="2013-10-08T00:00:00"/>
    <n v="79"/>
    <n v="4"/>
    <n v="0"/>
    <n v="4"/>
    <n v="0"/>
    <n v="0"/>
    <n v="5"/>
    <x v="172"/>
    <n v="3.1776294884016526E-4"/>
    <s v="GoldProds"/>
    <n v="1"/>
    <n v="1"/>
    <n v="0"/>
    <n v="2"/>
    <n v="7"/>
    <n v="3"/>
    <n v="11"/>
    <n v="0"/>
  </r>
  <r>
    <n v="2286"/>
    <n v="1962"/>
    <n v="63"/>
    <s v="Graduation"/>
    <s v="Single"/>
    <x v="1"/>
    <n v="50785"/>
    <n v="1"/>
    <n v="1"/>
    <d v="2013-10-09T00:00:00"/>
    <n v="27"/>
    <n v="64"/>
    <n v="1"/>
    <n v="21"/>
    <n v="0"/>
    <n v="1"/>
    <n v="27"/>
    <x v="214"/>
    <n v="1.713104263069804E-3"/>
    <s v="Wines"/>
    <n v="2"/>
    <n v="2"/>
    <n v="1"/>
    <n v="3"/>
    <n v="6"/>
    <n v="3"/>
    <n v="11"/>
    <n v="0"/>
  </r>
  <r>
    <n v="4440"/>
    <n v="1964"/>
    <n v="61"/>
    <s v="Master"/>
    <s v="Married"/>
    <x v="1"/>
    <n v="64100"/>
    <n v="0"/>
    <n v="1"/>
    <d v="2013-10-09T00:00:00"/>
    <n v="93"/>
    <n v="509"/>
    <n v="0"/>
    <n v="27"/>
    <n v="0"/>
    <n v="0"/>
    <n v="10"/>
    <x v="376"/>
    <n v="8.361934477379096E-3"/>
    <s v="Wines"/>
    <n v="1"/>
    <n v="8"/>
    <n v="3"/>
    <n v="6"/>
    <n v="7"/>
    <n v="3"/>
    <n v="11"/>
    <n v="0"/>
  </r>
  <r>
    <n v="2118"/>
    <n v="1964"/>
    <n v="61"/>
    <s v="2n Cycle"/>
    <s v="Married"/>
    <x v="1"/>
    <n v="62905"/>
    <n v="0"/>
    <n v="1"/>
    <d v="2013-10-09T00:00:00"/>
    <n v="68"/>
    <n v="166"/>
    <n v="75"/>
    <n v="96"/>
    <n v="119"/>
    <n v="107"/>
    <n v="59"/>
    <x v="377"/>
    <n v="8.9500039742468809E-3"/>
    <s v="Wines"/>
    <n v="3"/>
    <n v="7"/>
    <n v="2"/>
    <n v="8"/>
    <n v="4"/>
    <n v="3"/>
    <n v="11"/>
    <n v="0"/>
  </r>
  <r>
    <n v="10163"/>
    <n v="1984"/>
    <n v="41"/>
    <s v="PhD"/>
    <s v="Single"/>
    <x v="0"/>
    <n v="82733"/>
    <n v="0"/>
    <n v="0"/>
    <d v="2013-10-09T00:00:00"/>
    <n v="28"/>
    <n v="712"/>
    <n v="50"/>
    <n v="420"/>
    <n v="65"/>
    <n v="38"/>
    <n v="38"/>
    <x v="378"/>
    <n v="1.55318917481537E-2"/>
    <s v="Wines"/>
    <n v="1"/>
    <n v="8"/>
    <n v="4"/>
    <n v="7"/>
    <n v="4"/>
    <n v="3"/>
    <n v="11"/>
    <n v="1"/>
  </r>
  <r>
    <n v="1581"/>
    <n v="1980"/>
    <n v="45"/>
    <s v="Graduation"/>
    <s v="Married"/>
    <x v="0"/>
    <n v="37406"/>
    <n v="1"/>
    <n v="0"/>
    <d v="2013-10-10T00:00:00"/>
    <n v="18"/>
    <n v="2"/>
    <n v="0"/>
    <n v="8"/>
    <n v="2"/>
    <n v="2"/>
    <n v="3"/>
    <x v="283"/>
    <n v="3.7427150724482706E-4"/>
    <s v="MeatProducts"/>
    <n v="1"/>
    <n v="1"/>
    <n v="0"/>
    <n v="2"/>
    <n v="8"/>
    <n v="3"/>
    <n v="11"/>
    <n v="1"/>
  </r>
  <r>
    <n v="606"/>
    <n v="1967"/>
    <n v="58"/>
    <s v="Graduation"/>
    <s v="Single"/>
    <x v="1"/>
    <n v="25930"/>
    <n v="1"/>
    <n v="1"/>
    <d v="2013-10-10T00:00:00"/>
    <n v="87"/>
    <n v="6"/>
    <n v="1"/>
    <n v="2"/>
    <n v="2"/>
    <n v="0"/>
    <n v="4"/>
    <x v="379"/>
    <n v="4.2421905129193986E-4"/>
    <s v="Wines"/>
    <n v="1"/>
    <n v="1"/>
    <n v="0"/>
    <n v="2"/>
    <n v="7"/>
    <n v="3"/>
    <n v="11"/>
    <n v="0"/>
  </r>
  <r>
    <n v="1411"/>
    <n v="1952"/>
    <n v="73"/>
    <s v="Graduation"/>
    <s v="Divorced"/>
    <x v="1"/>
    <n v="82623"/>
    <n v="0"/>
    <n v="0"/>
    <d v="2013-10-11T00:00:00"/>
    <n v="58"/>
    <n v="204"/>
    <n v="34"/>
    <n v="204"/>
    <n v="172"/>
    <n v="153"/>
    <n v="173"/>
    <x v="380"/>
    <n v="9.2831293949626609E-3"/>
    <s v="Wines"/>
    <n v="1"/>
    <n v="2"/>
    <n v="9"/>
    <n v="4"/>
    <n v="1"/>
    <n v="3"/>
    <n v="11"/>
    <n v="0"/>
  </r>
  <r>
    <n v="4501"/>
    <n v="1965"/>
    <n v="60"/>
    <s v="Master"/>
    <s v="Single"/>
    <x v="1"/>
    <n v="69882"/>
    <n v="0"/>
    <n v="0"/>
    <d v="2013-10-11T00:00:00"/>
    <n v="94"/>
    <n v="292"/>
    <n v="127"/>
    <n v="635"/>
    <n v="132"/>
    <n v="127"/>
    <n v="165"/>
    <x v="348"/>
    <n v="1.8788815431727768E-2"/>
    <s v="MeatProducts"/>
    <n v="1"/>
    <n v="3"/>
    <n v="7"/>
    <n v="9"/>
    <n v="1"/>
    <n v="3"/>
    <n v="11"/>
    <n v="0"/>
  </r>
  <r>
    <n v="5763"/>
    <n v="1972"/>
    <n v="53"/>
    <s v="Master"/>
    <s v="Together"/>
    <x v="1"/>
    <n v="49854"/>
    <n v="1"/>
    <n v="0"/>
    <d v="2013-10-11T00:00:00"/>
    <n v="63"/>
    <n v="123"/>
    <n v="17"/>
    <n v="171"/>
    <n v="39"/>
    <n v="0"/>
    <n v="30"/>
    <x v="381"/>
    <n v="7.0204998595900028E-3"/>
    <s v="MeatProducts"/>
    <n v="5"/>
    <n v="6"/>
    <n v="2"/>
    <n v="5"/>
    <n v="6"/>
    <n v="3"/>
    <n v="11"/>
    <n v="0"/>
  </r>
  <r>
    <n v="8373"/>
    <n v="1979"/>
    <n v="46"/>
    <s v="Basic"/>
    <s v="Together"/>
    <x v="0"/>
    <n v="24594"/>
    <n v="1"/>
    <n v="0"/>
    <d v="2013-10-12T00:00:00"/>
    <n v="94"/>
    <n v="1"/>
    <n v="3"/>
    <n v="6"/>
    <n v="10"/>
    <n v="0"/>
    <n v="9"/>
    <x v="97"/>
    <n v="8.1320647312352605E-4"/>
    <s v="FishProducts"/>
    <n v="1"/>
    <n v="1"/>
    <n v="0"/>
    <n v="3"/>
    <n v="5"/>
    <n v="3"/>
    <n v="11"/>
    <n v="0"/>
  </r>
  <r>
    <n v="3829"/>
    <n v="1979"/>
    <n v="46"/>
    <s v="Basic"/>
    <s v="Together"/>
    <x v="0"/>
    <n v="24594"/>
    <n v="1"/>
    <n v="0"/>
    <d v="2013-10-12T00:00:00"/>
    <n v="94"/>
    <n v="1"/>
    <n v="3"/>
    <n v="6"/>
    <n v="10"/>
    <n v="0"/>
    <n v="9"/>
    <x v="97"/>
    <n v="8.1320647312352605E-4"/>
    <s v="FishProducts"/>
    <n v="1"/>
    <n v="1"/>
    <n v="0"/>
    <n v="3"/>
    <n v="5"/>
    <n v="3"/>
    <n v="11"/>
    <n v="0"/>
  </r>
  <r>
    <n v="2607"/>
    <n v="1953"/>
    <n v="72"/>
    <s v="Graduation"/>
    <s v="Single"/>
    <x v="1"/>
    <n v="40464"/>
    <n v="0"/>
    <n v="1"/>
    <d v="2013-11-01T00:00:00"/>
    <n v="78"/>
    <n v="424"/>
    <n v="17"/>
    <n v="118"/>
    <n v="7"/>
    <n v="23"/>
    <n v="41"/>
    <x v="382"/>
    <n v="1.4556148675365758E-2"/>
    <s v="Wines"/>
    <n v="6"/>
    <n v="8"/>
    <n v="2"/>
    <n v="8"/>
    <n v="8"/>
    <n v="3"/>
    <n v="11"/>
    <n v="0"/>
  </r>
  <r>
    <n v="9743"/>
    <n v="1955"/>
    <n v="70"/>
    <s v="Graduation"/>
    <s v="Married"/>
    <x v="1"/>
    <n v="76998"/>
    <n v="0"/>
    <n v="1"/>
    <d v="2013-11-01T00:00:00"/>
    <n v="85"/>
    <n v="1449"/>
    <n v="89"/>
    <n v="161"/>
    <n v="69"/>
    <n v="35"/>
    <n v="107"/>
    <x v="383"/>
    <n v="2.3416192628379958E-2"/>
    <s v="Wines"/>
    <n v="2"/>
    <n v="11"/>
    <n v="8"/>
    <n v="8"/>
    <n v="6"/>
    <n v="3"/>
    <n v="11"/>
    <n v="0"/>
  </r>
  <r>
    <n v="3690"/>
    <n v="1986"/>
    <n v="39"/>
    <s v="Master"/>
    <s v="Married"/>
    <x v="0"/>
    <n v="80141"/>
    <n v="0"/>
    <n v="0"/>
    <d v="2013-11-01T00:00:00"/>
    <n v="20"/>
    <n v="1184"/>
    <n v="102"/>
    <n v="673"/>
    <n v="52"/>
    <n v="40"/>
    <n v="40"/>
    <x v="384"/>
    <n v="2.5592393406620832E-2"/>
    <s v="Wines"/>
    <n v="1"/>
    <n v="7"/>
    <n v="4"/>
    <n v="10"/>
    <n v="6"/>
    <n v="3"/>
    <n v="11"/>
    <n v="1"/>
  </r>
  <r>
    <n v="9595"/>
    <n v="1961"/>
    <n v="64"/>
    <s v="Graduation"/>
    <s v="Together"/>
    <x v="1"/>
    <n v="64260"/>
    <n v="0"/>
    <n v="0"/>
    <d v="2013-11-01T00:00:00"/>
    <n v="1"/>
    <n v="539"/>
    <n v="169"/>
    <n v="816"/>
    <n v="20"/>
    <n v="0"/>
    <n v="30"/>
    <x v="385"/>
    <n v="2.4027388733271086E-2"/>
    <s v="MeatProducts"/>
    <n v="1"/>
    <n v="4"/>
    <n v="5"/>
    <n v="4"/>
    <n v="3"/>
    <n v="3"/>
    <n v="11"/>
    <n v="1"/>
  </r>
  <r>
    <n v="1772"/>
    <n v="1975"/>
    <n v="50"/>
    <s v="PhD"/>
    <s v="Married"/>
    <x v="0"/>
    <n v="79174"/>
    <n v="0"/>
    <n v="0"/>
    <d v="2013-11-01T00:00:00"/>
    <n v="2"/>
    <n v="1074"/>
    <n v="37"/>
    <n v="518"/>
    <n v="193"/>
    <n v="92"/>
    <n v="129"/>
    <x v="386"/>
    <n v="2.417460277363781E-2"/>
    <s v="Wines"/>
    <n v="1"/>
    <n v="5"/>
    <n v="6"/>
    <n v="7"/>
    <n v="2"/>
    <n v="3"/>
    <n v="11"/>
    <n v="1"/>
  </r>
  <r>
    <n v="4669"/>
    <n v="1981"/>
    <n v="44"/>
    <s v="Basic"/>
    <s v="Married"/>
    <x v="0"/>
    <n v="24480"/>
    <n v="1"/>
    <n v="0"/>
    <d v="2013-11-02T00:00:00"/>
    <n v="46"/>
    <n v="4"/>
    <n v="19"/>
    <n v="9"/>
    <n v="28"/>
    <n v="25"/>
    <n v="17"/>
    <x v="387"/>
    <n v="3.472222222222222E-3"/>
    <s v="FishProducts"/>
    <n v="3"/>
    <n v="3"/>
    <n v="0"/>
    <n v="4"/>
    <n v="7"/>
    <n v="3"/>
    <n v="11"/>
    <n v="0"/>
  </r>
  <r>
    <n v="1715"/>
    <n v="1978"/>
    <n v="47"/>
    <s v="Graduation"/>
    <s v="Together"/>
    <x v="0"/>
    <n v="25851"/>
    <n v="1"/>
    <n v="0"/>
    <d v="2013-11-02T00:00:00"/>
    <n v="45"/>
    <n v="9"/>
    <n v="4"/>
    <n v="18"/>
    <n v="7"/>
    <n v="5"/>
    <n v="5"/>
    <x v="63"/>
    <n v="1.6633785927043442E-3"/>
    <s v="MeatProducts"/>
    <n v="2"/>
    <n v="2"/>
    <n v="0"/>
    <n v="3"/>
    <n v="7"/>
    <n v="3"/>
    <n v="11"/>
    <n v="0"/>
  </r>
  <r>
    <n v="4093"/>
    <n v="1975"/>
    <n v="50"/>
    <s v="Master"/>
    <s v="Together"/>
    <x v="0"/>
    <n v="53253"/>
    <n v="1"/>
    <n v="1"/>
    <d v="2013-11-02T00:00:00"/>
    <n v="61"/>
    <n v="216"/>
    <n v="9"/>
    <n v="57"/>
    <n v="20"/>
    <n v="9"/>
    <n v="125"/>
    <x v="388"/>
    <n v="5.8400465701462833E-3"/>
    <s v="Wines"/>
    <n v="7"/>
    <n v="4"/>
    <n v="3"/>
    <n v="5"/>
    <n v="5"/>
    <n v="3"/>
    <n v="11"/>
    <n v="0"/>
  </r>
  <r>
    <n v="9576"/>
    <n v="1982"/>
    <n v="43"/>
    <s v="PhD"/>
    <s v="Together"/>
    <x v="0"/>
    <n v="32313"/>
    <n v="1"/>
    <n v="0"/>
    <d v="2013-11-02T00:00:00"/>
    <n v="60"/>
    <n v="86"/>
    <n v="4"/>
    <n v="56"/>
    <n v="2"/>
    <n v="4"/>
    <n v="7"/>
    <x v="389"/>
    <n v="4.7039891065515423E-3"/>
    <s v="Wines"/>
    <n v="3"/>
    <n v="4"/>
    <n v="0"/>
    <n v="4"/>
    <n v="9"/>
    <n v="3"/>
    <n v="11"/>
    <n v="0"/>
  </r>
  <r>
    <n v="615"/>
    <n v="1960"/>
    <n v="65"/>
    <s v="Graduation"/>
    <s v="Together"/>
    <x v="1"/>
    <n v="30507"/>
    <n v="0"/>
    <n v="0"/>
    <d v="2013-11-03T00:00:00"/>
    <n v="29"/>
    <n v="65"/>
    <n v="36"/>
    <n v="74"/>
    <n v="38"/>
    <n v="20"/>
    <n v="110"/>
    <x v="390"/>
    <n v="7.6375913724718919E-3"/>
    <s v="GoldProds"/>
    <n v="1"/>
    <n v="5"/>
    <n v="1"/>
    <n v="4"/>
    <n v="7"/>
    <n v="3"/>
    <n v="11"/>
    <n v="0"/>
  </r>
  <r>
    <n v="8477"/>
    <n v="1956"/>
    <n v="69"/>
    <s v="Graduation"/>
    <s v="Divorced"/>
    <x v="1"/>
    <n v="26150"/>
    <n v="2"/>
    <n v="1"/>
    <d v="2013-11-03T00:00:00"/>
    <n v="61"/>
    <n v="5"/>
    <n v="1"/>
    <n v="13"/>
    <n v="3"/>
    <n v="5"/>
    <n v="1"/>
    <x v="276"/>
    <n v="1.0325047801147227E-3"/>
    <s v="MeatProducts"/>
    <n v="1"/>
    <n v="1"/>
    <n v="0"/>
    <n v="3"/>
    <n v="7"/>
    <n v="3"/>
    <n v="11"/>
    <n v="0"/>
  </r>
  <r>
    <n v="640"/>
    <n v="1951"/>
    <n v="74"/>
    <s v="Graduation"/>
    <s v="Married"/>
    <x v="1"/>
    <n v="57304"/>
    <n v="0"/>
    <n v="1"/>
    <d v="2013-11-03T00:00:00"/>
    <n v="61"/>
    <n v="356"/>
    <n v="80"/>
    <n v="329"/>
    <n v="138"/>
    <n v="17"/>
    <n v="106"/>
    <x v="391"/>
    <n v="1.6054725673600445E-2"/>
    <s v="Wines"/>
    <n v="2"/>
    <n v="7"/>
    <n v="6"/>
    <n v="10"/>
    <n v="5"/>
    <n v="3"/>
    <n v="11"/>
    <n v="0"/>
  </r>
  <r>
    <n v="3919"/>
    <n v="1976"/>
    <n v="49"/>
    <s v="Master"/>
    <s v="Single"/>
    <x v="0"/>
    <n v="72309"/>
    <n v="0"/>
    <n v="0"/>
    <d v="2013-11-03T00:00:00"/>
    <n v="64"/>
    <n v="960"/>
    <n v="0"/>
    <n v="883"/>
    <n v="50"/>
    <n v="38"/>
    <n v="0"/>
    <x v="392"/>
    <n v="2.670483618913275E-2"/>
    <s v="Wines"/>
    <n v="1"/>
    <n v="5"/>
    <n v="6"/>
    <n v="8"/>
    <n v="3"/>
    <n v="3"/>
    <n v="11"/>
    <n v="1"/>
  </r>
  <r>
    <n v="11100"/>
    <n v="1972"/>
    <n v="53"/>
    <s v="Graduation"/>
    <s v="Divorced"/>
    <x v="1"/>
    <n v="51813"/>
    <n v="1"/>
    <n v="1"/>
    <d v="2013-11-04T00:00:00"/>
    <n v="37"/>
    <n v="51"/>
    <n v="2"/>
    <n v="7"/>
    <n v="0"/>
    <n v="1"/>
    <n v="2"/>
    <x v="17"/>
    <n v="1.1773107135274932E-3"/>
    <s v="Wines"/>
    <n v="2"/>
    <n v="2"/>
    <n v="0"/>
    <n v="3"/>
    <n v="7"/>
    <n v="3"/>
    <n v="11"/>
    <n v="0"/>
  </r>
  <r>
    <n v="10741"/>
    <n v="1951"/>
    <n v="74"/>
    <s v="Master"/>
    <s v="Together"/>
    <x v="1"/>
    <n v="47352"/>
    <n v="0"/>
    <n v="1"/>
    <d v="2013-11-04T00:00:00"/>
    <n v="70"/>
    <n v="172"/>
    <n v="12"/>
    <n v="112"/>
    <n v="8"/>
    <n v="0"/>
    <n v="15"/>
    <x v="393"/>
    <n v="6.4200033789491469E-3"/>
    <s v="Wines"/>
    <n v="4"/>
    <n v="6"/>
    <n v="1"/>
    <n v="5"/>
    <n v="7"/>
    <n v="3"/>
    <n v="11"/>
    <n v="0"/>
  </r>
  <r>
    <n v="5491"/>
    <n v="1951"/>
    <n v="74"/>
    <s v="Master"/>
    <s v="Together"/>
    <x v="1"/>
    <n v="47352"/>
    <n v="0"/>
    <n v="1"/>
    <d v="2013-11-04T00:00:00"/>
    <n v="70"/>
    <n v="172"/>
    <n v="12"/>
    <n v="112"/>
    <n v="8"/>
    <n v="0"/>
    <n v="15"/>
    <x v="393"/>
    <n v="6.4200033789491469E-3"/>
    <s v="Wines"/>
    <n v="4"/>
    <n v="6"/>
    <n v="1"/>
    <n v="5"/>
    <n v="7"/>
    <n v="3"/>
    <n v="11"/>
    <n v="0"/>
  </r>
  <r>
    <n v="3033"/>
    <n v="1963"/>
    <n v="62"/>
    <s v="Master"/>
    <s v="Together"/>
    <x v="1"/>
    <n v="38620"/>
    <n v="0"/>
    <n v="0"/>
    <d v="2013-11-05T00:00:00"/>
    <n v="56"/>
    <n v="112"/>
    <n v="17"/>
    <n v="44"/>
    <n v="34"/>
    <n v="22"/>
    <n v="89"/>
    <x v="320"/>
    <n v="5.9295701708959089E-3"/>
    <s v="Wines"/>
    <n v="1"/>
    <n v="2"/>
    <n v="5"/>
    <n v="3"/>
    <n v="3"/>
    <n v="3"/>
    <n v="11"/>
    <n v="0"/>
  </r>
  <r>
    <n v="4119"/>
    <n v="1963"/>
    <n v="62"/>
    <s v="Master"/>
    <s v="Together"/>
    <x v="1"/>
    <n v="38620"/>
    <n v="0"/>
    <n v="0"/>
    <d v="2013-11-05T00:00:00"/>
    <n v="56"/>
    <n v="112"/>
    <n v="17"/>
    <n v="44"/>
    <n v="34"/>
    <n v="22"/>
    <n v="89"/>
    <x v="320"/>
    <n v="5.9295701708959089E-3"/>
    <s v="Wines"/>
    <n v="1"/>
    <n v="2"/>
    <n v="5"/>
    <n v="3"/>
    <n v="3"/>
    <n v="3"/>
    <n v="11"/>
    <n v="0"/>
  </r>
  <r>
    <n v="2061"/>
    <n v="1955"/>
    <n v="70"/>
    <s v="Graduation"/>
    <s v="Married"/>
    <x v="1"/>
    <n v="50737"/>
    <n v="0"/>
    <n v="1"/>
    <d v="2013-11-05T00:00:00"/>
    <n v="61"/>
    <n v="78"/>
    <n v="0"/>
    <n v="11"/>
    <n v="0"/>
    <n v="0"/>
    <n v="10"/>
    <x v="129"/>
    <n v="1.7541439186392574E-3"/>
    <s v="Wines"/>
    <n v="1"/>
    <n v="2"/>
    <n v="0"/>
    <n v="4"/>
    <n v="6"/>
    <n v="3"/>
    <n v="11"/>
    <n v="0"/>
  </r>
  <r>
    <n v="182"/>
    <n v="1946"/>
    <n v="79"/>
    <s v="PhD"/>
    <s v="Together"/>
    <x v="1"/>
    <n v="44124"/>
    <n v="0"/>
    <n v="1"/>
    <d v="2013-11-05T00:00:00"/>
    <n v="62"/>
    <n v="284"/>
    <n v="0"/>
    <n v="55"/>
    <n v="0"/>
    <n v="6"/>
    <n v="52"/>
    <x v="329"/>
    <n v="7.8188740821321726E-3"/>
    <s v="Wines"/>
    <n v="4"/>
    <n v="6"/>
    <n v="2"/>
    <n v="5"/>
    <n v="8"/>
    <n v="3"/>
    <n v="11"/>
    <n v="0"/>
  </r>
  <r>
    <n v="2150"/>
    <n v="1958"/>
    <n v="67"/>
    <s v="PhD"/>
    <s v="Widow"/>
    <x v="1"/>
    <n v="80995"/>
    <n v="0"/>
    <n v="1"/>
    <d v="2013-11-05T00:00:00"/>
    <n v="83"/>
    <n v="860"/>
    <n v="28"/>
    <n v="409"/>
    <n v="73"/>
    <n v="56"/>
    <n v="56"/>
    <x v="394"/>
    <n v="1.7606025063275511E-2"/>
    <s v="Wines"/>
    <n v="1"/>
    <n v="8"/>
    <n v="9"/>
    <n v="4"/>
    <n v="4"/>
    <n v="3"/>
    <n v="11"/>
    <n v="0"/>
  </r>
  <r>
    <n v="9308"/>
    <n v="1954"/>
    <n v="71"/>
    <s v="Graduation"/>
    <s v="Married"/>
    <x v="1"/>
    <n v="62820"/>
    <n v="0"/>
    <n v="0"/>
    <d v="2013-11-05T00:00:00"/>
    <n v="51"/>
    <n v="398"/>
    <n v="61"/>
    <n v="265"/>
    <n v="138"/>
    <n v="61"/>
    <n v="53"/>
    <x v="239"/>
    <n v="1.469277300222859E-2"/>
    <s v="Wines"/>
    <n v="1"/>
    <n v="3"/>
    <n v="4"/>
    <n v="6"/>
    <n v="1"/>
    <n v="3"/>
    <n v="11"/>
    <n v="0"/>
  </r>
  <r>
    <n v="5048"/>
    <n v="1971"/>
    <n v="54"/>
    <s v="PhD"/>
    <s v="Single"/>
    <x v="1"/>
    <n v="42767"/>
    <n v="2"/>
    <n v="0"/>
    <d v="2013-11-05T00:00:00"/>
    <n v="53"/>
    <n v="20"/>
    <n v="6"/>
    <n v="43"/>
    <n v="19"/>
    <n v="5"/>
    <n v="38"/>
    <x v="72"/>
    <n v="2.174573853672224E-3"/>
    <s v="MeatProducts"/>
    <n v="1"/>
    <n v="3"/>
    <n v="1"/>
    <n v="2"/>
    <n v="8"/>
    <n v="3"/>
    <n v="11"/>
    <n v="0"/>
  </r>
  <r>
    <n v="544"/>
    <n v="1954"/>
    <n v="71"/>
    <s v="Graduation"/>
    <s v="Married"/>
    <x v="1"/>
    <n v="62820"/>
    <n v="0"/>
    <n v="0"/>
    <d v="2013-11-05T00:00:00"/>
    <n v="51"/>
    <n v="398"/>
    <n v="61"/>
    <n v="265"/>
    <n v="138"/>
    <n v="61"/>
    <n v="53"/>
    <x v="239"/>
    <n v="1.469277300222859E-2"/>
    <s v="Wines"/>
    <n v="1"/>
    <n v="3"/>
    <n v="4"/>
    <n v="6"/>
    <n v="1"/>
    <n v="3"/>
    <n v="11"/>
    <n v="0"/>
  </r>
  <r>
    <n v="6518"/>
    <n v="1951"/>
    <n v="74"/>
    <s v="PhD"/>
    <s v="Widow"/>
    <x v="1"/>
    <n v="67680"/>
    <n v="0"/>
    <n v="1"/>
    <d v="2013-11-06T00:00:00"/>
    <n v="8"/>
    <n v="546"/>
    <n v="0"/>
    <n v="48"/>
    <n v="0"/>
    <n v="6"/>
    <n v="6"/>
    <x v="395"/>
    <n v="8.8652482269503553E-3"/>
    <s v="Wines"/>
    <n v="1"/>
    <n v="7"/>
    <n v="3"/>
    <n v="8"/>
    <n v="5"/>
    <n v="3"/>
    <n v="11"/>
    <n v="0"/>
  </r>
  <r>
    <n v="2036"/>
    <n v="1973"/>
    <n v="52"/>
    <s v="PhD"/>
    <s v="Together"/>
    <x v="1"/>
    <n v="57906"/>
    <n v="0"/>
    <n v="1"/>
    <d v="2013-11-06T00:00:00"/>
    <n v="29"/>
    <n v="243"/>
    <n v="11"/>
    <n v="119"/>
    <n v="10"/>
    <n v="3"/>
    <n v="15"/>
    <x v="396"/>
    <n v="6.6659758919628363E-3"/>
    <s v="Wines"/>
    <n v="3"/>
    <n v="4"/>
    <n v="2"/>
    <n v="8"/>
    <n v="4"/>
    <n v="3"/>
    <n v="11"/>
    <n v="0"/>
  </r>
  <r>
    <n v="5234"/>
    <n v="1967"/>
    <n v="58"/>
    <s v="2n Cycle"/>
    <s v="Together"/>
    <x v="1"/>
    <n v="30753"/>
    <n v="1"/>
    <n v="1"/>
    <d v="2013-11-07T00:00:00"/>
    <n v="85"/>
    <n v="12"/>
    <n v="5"/>
    <n v="25"/>
    <n v="0"/>
    <n v="9"/>
    <n v="30"/>
    <x v="260"/>
    <n v="1.658374792703151E-3"/>
    <s v="GoldProds"/>
    <n v="2"/>
    <n v="1"/>
    <n v="1"/>
    <n v="3"/>
    <n v="5"/>
    <n v="3"/>
    <n v="11"/>
    <n v="0"/>
  </r>
  <r>
    <n v="8268"/>
    <n v="1961"/>
    <n v="64"/>
    <s v="PhD"/>
    <s v="Married"/>
    <x v="1"/>
    <s v="NILL"/>
    <n v="0"/>
    <n v="1"/>
    <d v="2013-11-07T00:00:00"/>
    <n v="23"/>
    <n v="352"/>
    <n v="0"/>
    <n v="27"/>
    <n v="10"/>
    <n v="0"/>
    <n v="15"/>
    <x v="204"/>
    <e v="#VALUE!"/>
    <s v="Wines"/>
    <n v="3"/>
    <n v="6"/>
    <n v="1"/>
    <n v="7"/>
    <n v="6"/>
    <n v="3"/>
    <n v="11"/>
    <n v="0"/>
  </r>
  <r>
    <n v="2782"/>
    <n v="1961"/>
    <n v="64"/>
    <s v="PhD"/>
    <s v="Married"/>
    <x v="1"/>
    <n v="54456"/>
    <n v="0"/>
    <n v="1"/>
    <d v="2013-11-07T00:00:00"/>
    <n v="23"/>
    <n v="352"/>
    <n v="0"/>
    <n v="27"/>
    <n v="10"/>
    <n v="0"/>
    <n v="15"/>
    <x v="204"/>
    <n v="7.1433818128397242E-3"/>
    <s v="Wines"/>
    <n v="3"/>
    <n v="6"/>
    <n v="1"/>
    <n v="7"/>
    <n v="6"/>
    <n v="3"/>
    <n v="11"/>
    <n v="0"/>
  </r>
  <r>
    <n v="5268"/>
    <n v="1960"/>
    <n v="65"/>
    <s v="Graduation"/>
    <s v="Married"/>
    <x v="1"/>
    <n v="29440"/>
    <n v="1"/>
    <n v="1"/>
    <d v="2013-11-08T00:00:00"/>
    <n v="95"/>
    <n v="17"/>
    <n v="8"/>
    <n v="14"/>
    <n v="10"/>
    <n v="4"/>
    <n v="3"/>
    <x v="342"/>
    <n v="1.8002717391304348E-3"/>
    <s v="Wines"/>
    <n v="2"/>
    <n v="1"/>
    <n v="0"/>
    <n v="4"/>
    <n v="7"/>
    <n v="3"/>
    <n v="11"/>
    <n v="0"/>
  </r>
  <r>
    <n v="1295"/>
    <n v="1963"/>
    <n v="62"/>
    <s v="Graduation"/>
    <s v="Married"/>
    <x v="1"/>
    <s v="NILL"/>
    <n v="0"/>
    <n v="1"/>
    <d v="2013-11-08T00:00:00"/>
    <n v="96"/>
    <n v="231"/>
    <n v="65"/>
    <n v="196"/>
    <n v="38"/>
    <n v="71"/>
    <n v="124"/>
    <x v="397"/>
    <e v="#VALUE!"/>
    <s v="Wines"/>
    <n v="1"/>
    <n v="6"/>
    <n v="5"/>
    <n v="7"/>
    <n v="4"/>
    <n v="3"/>
    <n v="11"/>
    <n v="0"/>
  </r>
  <r>
    <n v="5154"/>
    <n v="1972"/>
    <n v="53"/>
    <s v="Master"/>
    <s v="Divorced"/>
    <x v="1"/>
    <n v="37760"/>
    <n v="1"/>
    <n v="0"/>
    <d v="2013-11-08T00:00:00"/>
    <n v="54"/>
    <n v="26"/>
    <n v="3"/>
    <n v="13"/>
    <n v="2"/>
    <n v="10"/>
    <n v="0"/>
    <x v="183"/>
    <n v="1.4300847457627119E-3"/>
    <s v="Wines"/>
    <n v="1"/>
    <n v="2"/>
    <n v="0"/>
    <n v="3"/>
    <n v="6"/>
    <n v="3"/>
    <n v="11"/>
    <n v="0"/>
  </r>
  <r>
    <n v="7037"/>
    <n v="1974"/>
    <n v="51"/>
    <s v="PhD"/>
    <s v="Married"/>
    <x v="1"/>
    <n v="37087"/>
    <n v="1"/>
    <n v="0"/>
    <d v="2013-11-08T00:00:00"/>
    <n v="50"/>
    <n v="194"/>
    <n v="55"/>
    <n v="134"/>
    <n v="15"/>
    <n v="0"/>
    <n v="3"/>
    <x v="398"/>
    <n v="1.0731523175236606E-2"/>
    <s v="Wines"/>
    <n v="3"/>
    <n v="4"/>
    <n v="2"/>
    <n v="8"/>
    <n v="6"/>
    <n v="3"/>
    <n v="11"/>
    <n v="0"/>
  </r>
  <r>
    <n v="663"/>
    <n v="1989"/>
    <n v="36"/>
    <s v="PhD"/>
    <s v="Single"/>
    <x v="0"/>
    <n v="33996"/>
    <n v="0"/>
    <n v="0"/>
    <d v="2013-11-09T00:00:00"/>
    <n v="46"/>
    <n v="40"/>
    <n v="2"/>
    <n v="15"/>
    <n v="8"/>
    <n v="0"/>
    <n v="6"/>
    <x v="399"/>
    <n v="1.9119896458406871E-3"/>
    <s v="Wines"/>
    <n v="1"/>
    <n v="1"/>
    <n v="1"/>
    <n v="3"/>
    <n v="4"/>
    <n v="3"/>
    <n v="11"/>
    <n v="0"/>
  </r>
  <r>
    <n v="3075"/>
    <n v="1972"/>
    <n v="53"/>
    <s v="PhD"/>
    <s v="Married"/>
    <x v="1"/>
    <n v="59973"/>
    <n v="0"/>
    <n v="0"/>
    <d v="2013-11-09T00:00:00"/>
    <n v="47"/>
    <n v="130"/>
    <n v="30"/>
    <n v="168"/>
    <n v="20"/>
    <n v="34"/>
    <n v="0"/>
    <x v="400"/>
    <n v="6.3695329564970905E-3"/>
    <s v="MeatProducts"/>
    <n v="1"/>
    <n v="3"/>
    <n v="4"/>
    <n v="7"/>
    <n v="1"/>
    <n v="3"/>
    <n v="11"/>
    <n v="0"/>
  </r>
  <r>
    <n v="837"/>
    <n v="1977"/>
    <n v="48"/>
    <s v="Graduation"/>
    <s v="Married"/>
    <x v="0"/>
    <n v="54809"/>
    <n v="1"/>
    <n v="1"/>
    <d v="2013-11-09T00:00:00"/>
    <n v="0"/>
    <n v="63"/>
    <n v="6"/>
    <n v="57"/>
    <n v="13"/>
    <n v="13"/>
    <n v="22"/>
    <x v="389"/>
    <n v="2.7732671641518729E-3"/>
    <s v="Wines"/>
    <n v="4"/>
    <n v="2"/>
    <n v="1"/>
    <n v="5"/>
    <n v="4"/>
    <n v="3"/>
    <n v="11"/>
    <n v="0"/>
  </r>
  <r>
    <n v="8299"/>
    <n v="1989"/>
    <n v="36"/>
    <s v="PhD"/>
    <s v="Single"/>
    <x v="0"/>
    <n v="33996"/>
    <n v="0"/>
    <n v="0"/>
    <d v="2013-11-09T00:00:00"/>
    <n v="46"/>
    <n v="40"/>
    <n v="2"/>
    <n v="15"/>
    <n v="8"/>
    <n v="0"/>
    <n v="6"/>
    <x v="399"/>
    <n v="1.9119896458406871E-3"/>
    <s v="Wines"/>
    <n v="1"/>
    <n v="1"/>
    <n v="1"/>
    <n v="3"/>
    <n v="4"/>
    <n v="3"/>
    <n v="11"/>
    <n v="0"/>
  </r>
  <r>
    <n v="10521"/>
    <n v="1977"/>
    <n v="48"/>
    <s v="Graduation"/>
    <s v="Married"/>
    <x v="0"/>
    <n v="54809"/>
    <n v="1"/>
    <n v="1"/>
    <d v="2013-11-09T00:00:00"/>
    <n v="0"/>
    <n v="63"/>
    <n v="6"/>
    <n v="57"/>
    <n v="13"/>
    <n v="13"/>
    <n v="22"/>
    <x v="389"/>
    <n v="2.7732671641518729E-3"/>
    <s v="Wines"/>
    <n v="4"/>
    <n v="2"/>
    <n v="1"/>
    <n v="5"/>
    <n v="4"/>
    <n v="3"/>
    <n v="11"/>
    <n v="1"/>
  </r>
  <r>
    <n v="10701"/>
    <n v="1973"/>
    <n v="52"/>
    <s v="Graduation"/>
    <s v="Married"/>
    <x v="1"/>
    <n v="65308"/>
    <n v="0"/>
    <n v="0"/>
    <d v="2013-11-09T00:00:00"/>
    <n v="60"/>
    <n v="713"/>
    <n v="0"/>
    <n v="264"/>
    <n v="120"/>
    <n v="80"/>
    <n v="34"/>
    <x v="401"/>
    <n v="1.8022294359037176E-2"/>
    <s v="Wines"/>
    <n v="1"/>
    <n v="7"/>
    <n v="8"/>
    <n v="12"/>
    <n v="4"/>
    <n v="3"/>
    <n v="11"/>
    <n v="0"/>
  </r>
  <r>
    <n v="11171"/>
    <n v="1965"/>
    <n v="60"/>
    <s v="Master"/>
    <s v="Married"/>
    <x v="1"/>
    <n v="56962"/>
    <n v="2"/>
    <n v="1"/>
    <d v="2013-11-10T00:00:00"/>
    <n v="60"/>
    <n v="292"/>
    <n v="3"/>
    <n v="77"/>
    <n v="10"/>
    <n v="3"/>
    <n v="26"/>
    <x v="402"/>
    <n v="6.7588918928408416E-3"/>
    <s v="Wines"/>
    <n v="7"/>
    <n v="6"/>
    <n v="3"/>
    <n v="5"/>
    <n v="7"/>
    <n v="3"/>
    <n v="11"/>
    <n v="0"/>
  </r>
  <r>
    <n v="1600"/>
    <n v="1965"/>
    <n v="60"/>
    <s v="Master"/>
    <s v="Married"/>
    <x v="1"/>
    <n v="56962"/>
    <n v="2"/>
    <n v="1"/>
    <d v="2013-11-10T00:00:00"/>
    <n v="60"/>
    <n v="292"/>
    <n v="3"/>
    <n v="77"/>
    <n v="10"/>
    <n v="3"/>
    <n v="26"/>
    <x v="402"/>
    <n v="6.7588918928408416E-3"/>
    <s v="Wines"/>
    <n v="7"/>
    <n v="6"/>
    <n v="3"/>
    <n v="5"/>
    <n v="7"/>
    <n v="3"/>
    <n v="11"/>
    <n v="0"/>
  </r>
  <r>
    <n v="8216"/>
    <n v="1972"/>
    <n v="53"/>
    <s v="Master"/>
    <s v="Married"/>
    <x v="1"/>
    <n v="53761"/>
    <n v="1"/>
    <n v="1"/>
    <d v="2013-11-10T00:00:00"/>
    <n v="7"/>
    <n v="158"/>
    <n v="0"/>
    <n v="76"/>
    <n v="13"/>
    <n v="7"/>
    <n v="71"/>
    <x v="54"/>
    <n v="4.7246144974981861E-3"/>
    <s v="Wines"/>
    <n v="6"/>
    <n v="4"/>
    <n v="4"/>
    <n v="3"/>
    <n v="5"/>
    <n v="3"/>
    <n v="11"/>
    <n v="0"/>
  </r>
  <r>
    <n v="5684"/>
    <n v="1971"/>
    <n v="54"/>
    <s v="Master"/>
    <s v="Divorced"/>
    <x v="1"/>
    <n v="44635"/>
    <n v="1"/>
    <n v="1"/>
    <d v="2013-11-10T00:00:00"/>
    <n v="25"/>
    <n v="56"/>
    <n v="0"/>
    <n v="9"/>
    <n v="0"/>
    <n v="0"/>
    <n v="3"/>
    <x v="399"/>
    <n v="1.4562563011089951E-3"/>
    <s v="Wines"/>
    <n v="2"/>
    <n v="2"/>
    <n v="0"/>
    <n v="3"/>
    <n v="7"/>
    <n v="3"/>
    <n v="11"/>
    <n v="0"/>
  </r>
  <r>
    <n v="8086"/>
    <n v="1959"/>
    <n v="66"/>
    <s v="Graduation"/>
    <s v="Married"/>
    <x v="1"/>
    <n v="42243"/>
    <n v="1"/>
    <n v="1"/>
    <d v="2013-11-12T00:00:00"/>
    <n v="34"/>
    <n v="48"/>
    <n v="0"/>
    <n v="2"/>
    <n v="0"/>
    <n v="0"/>
    <n v="5"/>
    <x v="201"/>
    <n v="1.1836280567194565E-3"/>
    <s v="Wines"/>
    <n v="2"/>
    <n v="2"/>
    <n v="0"/>
    <n v="3"/>
    <n v="7"/>
    <n v="3"/>
    <n v="11"/>
    <n v="0"/>
  </r>
  <r>
    <n v="2005"/>
    <n v="1990"/>
    <n v="35"/>
    <s v="Graduation"/>
    <s v="Married"/>
    <x v="0"/>
    <n v="35765"/>
    <n v="1"/>
    <n v="0"/>
    <d v="2013-11-12T00:00:00"/>
    <n v="86"/>
    <n v="22"/>
    <n v="3"/>
    <n v="30"/>
    <n v="0"/>
    <n v="5"/>
    <n v="15"/>
    <x v="207"/>
    <n v="1.677617782748497E-3"/>
    <s v="MeatProducts"/>
    <n v="2"/>
    <n v="2"/>
    <n v="0"/>
    <n v="4"/>
    <n v="6"/>
    <n v="3"/>
    <n v="11"/>
    <n v="0"/>
  </r>
  <r>
    <n v="9952"/>
    <n v="1947"/>
    <n v="78"/>
    <s v="Master"/>
    <s v="Together"/>
    <x v="1"/>
    <n v="78093"/>
    <n v="0"/>
    <n v="0"/>
    <d v="2013-11-12T00:00:00"/>
    <n v="53"/>
    <n v="368"/>
    <n v="32"/>
    <n v="639"/>
    <n v="13"/>
    <n v="43"/>
    <n v="10"/>
    <x v="403"/>
    <n v="1.4021743306058161E-2"/>
    <s v="MeatProducts"/>
    <n v="1"/>
    <n v="4"/>
    <n v="7"/>
    <n v="5"/>
    <n v="1"/>
    <n v="3"/>
    <n v="11"/>
    <n v="0"/>
  </r>
  <r>
    <n v="1064"/>
    <n v="1971"/>
    <n v="54"/>
    <s v="PhD"/>
    <s v="Married"/>
    <x v="1"/>
    <n v="42403"/>
    <n v="1"/>
    <n v="0"/>
    <d v="2013-11-12T00:00:00"/>
    <n v="18"/>
    <n v="22"/>
    <n v="1"/>
    <n v="11"/>
    <n v="0"/>
    <n v="5"/>
    <n v="3"/>
    <x v="0"/>
    <n v="9.197462443695021E-4"/>
    <s v="Wines"/>
    <n v="1"/>
    <n v="1"/>
    <n v="0"/>
    <n v="3"/>
    <n v="8"/>
    <n v="3"/>
    <n v="11"/>
    <n v="0"/>
  </r>
  <r>
    <n v="7119"/>
    <n v="1982"/>
    <n v="43"/>
    <s v="Graduation"/>
    <s v="Single"/>
    <x v="0"/>
    <n v="68627"/>
    <n v="0"/>
    <n v="0"/>
    <d v="2013-12-01T00:00:00"/>
    <n v="45"/>
    <n v="395"/>
    <n v="15"/>
    <n v="263"/>
    <n v="60"/>
    <n v="54"/>
    <n v="38"/>
    <x v="404"/>
    <n v="1.1467789645474813E-2"/>
    <s v="Wines"/>
    <n v="1"/>
    <n v="2"/>
    <n v="3"/>
    <n v="6"/>
    <n v="1"/>
    <n v="3"/>
    <n v="11"/>
    <n v="0"/>
  </r>
  <r>
    <n v="9426"/>
    <n v="1964"/>
    <n v="61"/>
    <s v="Master"/>
    <s v="Single"/>
    <x v="1"/>
    <n v="58308"/>
    <n v="0"/>
    <n v="1"/>
    <d v="2013-12-01T00:00:00"/>
    <n v="77"/>
    <n v="691"/>
    <n v="0"/>
    <n v="69"/>
    <n v="10"/>
    <n v="0"/>
    <n v="130"/>
    <x v="405"/>
    <n v="1.3205735062084105E-2"/>
    <s v="Wines"/>
    <n v="4"/>
    <n v="2"/>
    <n v="6"/>
    <n v="3"/>
    <n v="8"/>
    <n v="3"/>
    <n v="11"/>
    <n v="0"/>
  </r>
  <r>
    <n v="6768"/>
    <n v="1962"/>
    <n v="63"/>
    <s v="Graduation"/>
    <s v="Divorced"/>
    <x v="1"/>
    <n v="37859"/>
    <n v="1"/>
    <n v="2"/>
    <d v="2013-12-01T00:00:00"/>
    <n v="75"/>
    <n v="22"/>
    <n v="1"/>
    <n v="8"/>
    <n v="2"/>
    <n v="1"/>
    <n v="2"/>
    <x v="256"/>
    <n v="8.9806915132465196E-4"/>
    <s v="Wines"/>
    <n v="2"/>
    <n v="1"/>
    <n v="0"/>
    <n v="3"/>
    <n v="8"/>
    <n v="3"/>
    <n v="11"/>
    <n v="0"/>
  </r>
  <r>
    <n v="8977"/>
    <n v="1985"/>
    <n v="40"/>
    <s v="Basic"/>
    <s v="Single"/>
    <x v="0"/>
    <n v="16581"/>
    <n v="0"/>
    <n v="0"/>
    <d v="2013-12-01T00:00:00"/>
    <n v="51"/>
    <n v="1"/>
    <n v="3"/>
    <n v="4"/>
    <n v="2"/>
    <n v="3"/>
    <n v="11"/>
    <x v="302"/>
    <n v="7.8402991375670951E-4"/>
    <s v="GoldProds"/>
    <n v="1"/>
    <n v="0"/>
    <n v="0"/>
    <n v="3"/>
    <n v="4"/>
    <n v="3"/>
    <n v="11"/>
    <n v="0"/>
  </r>
  <r>
    <n v="2157"/>
    <n v="1972"/>
    <n v="53"/>
    <s v="Graduation"/>
    <s v="Together"/>
    <x v="1"/>
    <n v="26290"/>
    <n v="1"/>
    <n v="1"/>
    <d v="2013-12-01T00:00:00"/>
    <n v="49"/>
    <n v="15"/>
    <n v="8"/>
    <n v="16"/>
    <n v="11"/>
    <n v="5"/>
    <n v="22"/>
    <x v="241"/>
    <n v="2.0920502092050207E-3"/>
    <s v="GoldProds"/>
    <n v="4"/>
    <n v="2"/>
    <n v="0"/>
    <n v="4"/>
    <n v="6"/>
    <n v="3"/>
    <n v="11"/>
    <n v="0"/>
  </r>
  <r>
    <n v="8920"/>
    <n v="1967"/>
    <n v="58"/>
    <s v="Master"/>
    <s v="Single"/>
    <x v="1"/>
    <n v="59235"/>
    <n v="1"/>
    <n v="0"/>
    <d v="2013-12-01T00:00:00"/>
    <n v="4"/>
    <n v="448"/>
    <n v="40"/>
    <n v="469"/>
    <n v="80"/>
    <n v="0"/>
    <n v="91"/>
    <x v="406"/>
    <n v="1.7506541740525027E-2"/>
    <s v="MeatProducts"/>
    <n v="3"/>
    <n v="11"/>
    <n v="2"/>
    <n v="12"/>
    <n v="7"/>
    <n v="3"/>
    <n v="11"/>
    <n v="0"/>
  </r>
  <r>
    <n v="9668"/>
    <n v="1971"/>
    <n v="54"/>
    <s v="Graduation"/>
    <s v="Married"/>
    <x v="1"/>
    <n v="18793"/>
    <n v="1"/>
    <n v="0"/>
    <d v="2013-12-01T00:00:00"/>
    <n v="14"/>
    <n v="4"/>
    <n v="16"/>
    <n v="20"/>
    <n v="0"/>
    <n v="17"/>
    <n v="20"/>
    <x v="310"/>
    <n v="3.033044218592029E-3"/>
    <s v="MeatProducts"/>
    <n v="3"/>
    <n v="2"/>
    <n v="0"/>
    <n v="4"/>
    <n v="8"/>
    <n v="3"/>
    <n v="11"/>
    <n v="0"/>
  </r>
  <r>
    <n v="322"/>
    <n v="1978"/>
    <n v="47"/>
    <s v="Graduation"/>
    <s v="Together"/>
    <x v="0"/>
    <n v="42554"/>
    <n v="1"/>
    <n v="1"/>
    <d v="2013-12-01T00:00:00"/>
    <n v="93"/>
    <n v="29"/>
    <n v="1"/>
    <n v="11"/>
    <n v="0"/>
    <n v="0"/>
    <n v="0"/>
    <x v="73"/>
    <n v="9.6348169384781685E-4"/>
    <s v="Wines"/>
    <n v="2"/>
    <n v="2"/>
    <n v="0"/>
    <n v="3"/>
    <n v="4"/>
    <n v="3"/>
    <n v="11"/>
    <n v="0"/>
  </r>
  <r>
    <n v="3697"/>
    <n v="1954"/>
    <n v="71"/>
    <s v="Graduation"/>
    <s v="Together"/>
    <x v="1"/>
    <n v="39898"/>
    <n v="0"/>
    <n v="1"/>
    <d v="2013-12-02T00:00:00"/>
    <n v="20"/>
    <n v="69"/>
    <n v="8"/>
    <n v="26"/>
    <n v="12"/>
    <n v="7"/>
    <n v="12"/>
    <x v="177"/>
    <n v="3.0577973833274849E-3"/>
    <s v="Wines"/>
    <n v="2"/>
    <n v="3"/>
    <n v="0"/>
    <n v="4"/>
    <n v="7"/>
    <n v="3"/>
    <n v="11"/>
    <n v="0"/>
  </r>
  <r>
    <n v="4065"/>
    <n v="1976"/>
    <n v="49"/>
    <s v="PhD"/>
    <s v="Married"/>
    <x v="0"/>
    <n v="49544"/>
    <n v="1"/>
    <n v="0"/>
    <d v="2013-12-02T00:00:00"/>
    <n v="0"/>
    <n v="308"/>
    <n v="0"/>
    <n v="73"/>
    <n v="0"/>
    <n v="0"/>
    <n v="23"/>
    <x v="407"/>
    <n v="7.6901340222832234E-3"/>
    <s v="Wines"/>
    <n v="2"/>
    <n v="5"/>
    <n v="1"/>
    <n v="8"/>
    <n v="7"/>
    <n v="3"/>
    <n v="11"/>
    <n v="0"/>
  </r>
  <r>
    <n v="5092"/>
    <n v="1949"/>
    <n v="76"/>
    <s v="PhD"/>
    <s v="Widow"/>
    <x v="1"/>
    <n v="51569"/>
    <n v="0"/>
    <n v="1"/>
    <d v="2013-12-02T00:00:00"/>
    <n v="39"/>
    <n v="380"/>
    <n v="0"/>
    <n v="47"/>
    <n v="6"/>
    <n v="0"/>
    <n v="34"/>
    <x v="408"/>
    <n v="8.3965172875176946E-3"/>
    <s v="Wines"/>
    <n v="4"/>
    <n v="7"/>
    <n v="1"/>
    <n v="7"/>
    <n v="8"/>
    <n v="3"/>
    <n v="11"/>
    <n v="1"/>
  </r>
  <r>
    <n v="9955"/>
    <n v="1954"/>
    <n v="71"/>
    <s v="Graduation"/>
    <s v="Together"/>
    <x v="1"/>
    <n v="39898"/>
    <n v="0"/>
    <n v="1"/>
    <d v="2013-12-02T00:00:00"/>
    <n v="20"/>
    <n v="69"/>
    <n v="8"/>
    <n v="26"/>
    <n v="12"/>
    <n v="7"/>
    <n v="12"/>
    <x v="177"/>
    <n v="3.0577973833274849E-3"/>
    <s v="Wines"/>
    <n v="2"/>
    <n v="3"/>
    <n v="0"/>
    <n v="4"/>
    <n v="7"/>
    <n v="3"/>
    <n v="11"/>
    <n v="0"/>
  </r>
  <r>
    <n v="1406"/>
    <n v="1975"/>
    <n v="50"/>
    <s v="Graduation"/>
    <s v="Single"/>
    <x v="0"/>
    <n v="53201"/>
    <n v="1"/>
    <n v="1"/>
    <d v="2013-12-02T00:00:00"/>
    <n v="49"/>
    <n v="280"/>
    <n v="7"/>
    <n v="81"/>
    <n v="20"/>
    <n v="0"/>
    <n v="27"/>
    <x v="409"/>
    <n v="7.2930959944361952E-3"/>
    <s v="Wines"/>
    <n v="8"/>
    <n v="6"/>
    <n v="3"/>
    <n v="5"/>
    <n v="7"/>
    <n v="3"/>
    <n v="11"/>
    <n v="0"/>
  </r>
  <r>
    <n v="503"/>
    <n v="1985"/>
    <n v="40"/>
    <s v="Master"/>
    <s v="Married"/>
    <x v="0"/>
    <n v="20559"/>
    <n v="1"/>
    <n v="0"/>
    <d v="2013-12-03T00:00:00"/>
    <n v="88"/>
    <n v="13"/>
    <n v="1"/>
    <n v="29"/>
    <n v="3"/>
    <n v="0"/>
    <n v="7"/>
    <x v="27"/>
    <n v="2.237462911620215E-3"/>
    <s v="MeatProducts"/>
    <n v="2"/>
    <n v="2"/>
    <n v="0"/>
    <n v="3"/>
    <n v="8"/>
    <n v="3"/>
    <n v="11"/>
    <n v="0"/>
  </r>
  <r>
    <n v="7215"/>
    <n v="1983"/>
    <n v="42"/>
    <s v="Graduation"/>
    <s v="Single"/>
    <x v="0"/>
    <n v="101970"/>
    <n v="0"/>
    <n v="0"/>
    <d v="2013-12-03T00:00:00"/>
    <n v="69"/>
    <n v="722"/>
    <n v="27"/>
    <n v="102"/>
    <n v="44"/>
    <n v="72"/>
    <n v="168"/>
    <x v="410"/>
    <n v="9.4831813278415215E-3"/>
    <s v="Wines"/>
    <n v="0"/>
    <n v="6"/>
    <n v="8"/>
    <n v="13"/>
    <n v="2"/>
    <n v="3"/>
    <n v="11"/>
    <n v="1"/>
  </r>
  <r>
    <n v="10451"/>
    <n v="1965"/>
    <n v="60"/>
    <s v="Graduation"/>
    <s v="Together"/>
    <x v="1"/>
    <n v="29672"/>
    <n v="1"/>
    <n v="1"/>
    <d v="2013-12-03T00:00:00"/>
    <n v="6"/>
    <n v="9"/>
    <n v="1"/>
    <n v="3"/>
    <n v="0"/>
    <n v="4"/>
    <n v="8"/>
    <x v="10"/>
    <n v="5.7293070908600696E-4"/>
    <s v="Wines"/>
    <n v="1"/>
    <n v="0"/>
    <n v="0"/>
    <n v="3"/>
    <n v="6"/>
    <n v="3"/>
    <n v="11"/>
    <n v="0"/>
  </r>
  <r>
    <n v="697"/>
    <n v="1969"/>
    <n v="56"/>
    <s v="Graduation"/>
    <s v="Together"/>
    <x v="1"/>
    <n v="74918"/>
    <n v="0"/>
    <n v="0"/>
    <d v="2013-12-03T00:00:00"/>
    <n v="78"/>
    <n v="972"/>
    <n v="59"/>
    <n v="913"/>
    <n v="25"/>
    <n v="19"/>
    <n v="59"/>
    <x v="411"/>
    <n v="2.6535679009049896E-2"/>
    <s v="Wines"/>
    <n v="1"/>
    <n v="5"/>
    <n v="9"/>
    <n v="6"/>
    <n v="3"/>
    <n v="3"/>
    <n v="11"/>
    <n v="0"/>
  </r>
  <r>
    <n v="4198"/>
    <n v="1965"/>
    <n v="60"/>
    <s v="Graduation"/>
    <s v="Together"/>
    <x v="1"/>
    <n v="29672"/>
    <n v="1"/>
    <n v="1"/>
    <d v="2013-12-03T00:00:00"/>
    <n v="6"/>
    <n v="9"/>
    <n v="1"/>
    <n v="3"/>
    <n v="0"/>
    <n v="4"/>
    <n v="8"/>
    <x v="10"/>
    <n v="5.7293070908600696E-4"/>
    <s v="Wines"/>
    <n v="1"/>
    <n v="0"/>
    <n v="0"/>
    <n v="3"/>
    <n v="6"/>
    <n v="3"/>
    <n v="11"/>
    <n v="0"/>
  </r>
  <r>
    <n v="3427"/>
    <n v="1955"/>
    <n v="70"/>
    <s v="PhD"/>
    <s v="Married"/>
    <x v="1"/>
    <n v="59821"/>
    <n v="0"/>
    <n v="1"/>
    <d v="2013-12-04T00:00:00"/>
    <n v="11"/>
    <n v="629"/>
    <n v="0"/>
    <n v="70"/>
    <n v="0"/>
    <n v="0"/>
    <n v="35"/>
    <x v="412"/>
    <n v="1.168485983183163E-2"/>
    <s v="Wines"/>
    <n v="6"/>
    <n v="11"/>
    <n v="2"/>
    <n v="7"/>
    <n v="8"/>
    <n v="3"/>
    <n v="11"/>
    <n v="0"/>
  </r>
  <r>
    <n v="3560"/>
    <n v="1952"/>
    <n v="73"/>
    <s v="Graduation"/>
    <s v="Together"/>
    <x v="1"/>
    <n v="83844"/>
    <n v="0"/>
    <n v="0"/>
    <d v="2013-12-05T00:00:00"/>
    <n v="57"/>
    <n v="901"/>
    <n v="31"/>
    <n v="345"/>
    <n v="75"/>
    <n v="31"/>
    <n v="191"/>
    <x v="127"/>
    <n v="1.6494919135537425E-2"/>
    <s v="Wines"/>
    <n v="1"/>
    <n v="4"/>
    <n v="4"/>
    <n v="11"/>
    <n v="1"/>
    <n v="3"/>
    <n v="11"/>
    <n v="0"/>
  </r>
  <r>
    <n v="9305"/>
    <n v="1976"/>
    <n v="49"/>
    <s v="2n Cycle"/>
    <s v="Single"/>
    <x v="0"/>
    <n v="79689"/>
    <n v="0"/>
    <n v="0"/>
    <d v="2013-12-05T00:00:00"/>
    <n v="65"/>
    <n v="311"/>
    <n v="26"/>
    <n v="640"/>
    <n v="180"/>
    <n v="37"/>
    <n v="121"/>
    <x v="413"/>
    <n v="1.4983247374167074E-2"/>
    <s v="MeatProducts"/>
    <n v="1"/>
    <n v="4"/>
    <n v="9"/>
    <n v="13"/>
    <n v="2"/>
    <n v="3"/>
    <n v="11"/>
    <n v="0"/>
  </r>
  <r>
    <n v="241"/>
    <n v="1952"/>
    <n v="73"/>
    <s v="Graduation"/>
    <s v="Together"/>
    <x v="1"/>
    <n v="83844"/>
    <n v="0"/>
    <n v="0"/>
    <d v="2013-12-05T00:00:00"/>
    <n v="57"/>
    <n v="901"/>
    <n v="31"/>
    <n v="345"/>
    <n v="75"/>
    <n v="31"/>
    <n v="191"/>
    <x v="127"/>
    <n v="1.6494919135537425E-2"/>
    <s v="Wines"/>
    <n v="1"/>
    <n v="4"/>
    <n v="4"/>
    <n v="11"/>
    <n v="1"/>
    <n v="3"/>
    <n v="11"/>
    <n v="0"/>
  </r>
  <r>
    <n v="7521"/>
    <n v="1952"/>
    <n v="73"/>
    <s v="Graduation"/>
    <s v="Together"/>
    <x v="1"/>
    <n v="83844"/>
    <n v="0"/>
    <n v="0"/>
    <d v="2013-12-05T00:00:00"/>
    <n v="57"/>
    <n v="901"/>
    <n v="31"/>
    <n v="345"/>
    <n v="75"/>
    <n v="31"/>
    <n v="191"/>
    <x v="127"/>
    <n v="1.6494919135537425E-2"/>
    <s v="Wines"/>
    <n v="1"/>
    <n v="4"/>
    <n v="4"/>
    <n v="11"/>
    <n v="1"/>
    <n v="3"/>
    <n v="11"/>
    <n v="0"/>
  </r>
  <r>
    <n v="9381"/>
    <n v="1978"/>
    <n v="47"/>
    <s v="Graduation"/>
    <s v="Married"/>
    <x v="0"/>
    <n v="66373"/>
    <n v="1"/>
    <n v="1"/>
    <d v="2013-12-06T00:00:00"/>
    <n v="57"/>
    <n v="328"/>
    <n v="9"/>
    <n v="124"/>
    <n v="12"/>
    <n v="24"/>
    <n v="109"/>
    <x v="414"/>
    <n v="7.4879845720398353E-3"/>
    <s v="Wines"/>
    <n v="7"/>
    <n v="4"/>
    <n v="2"/>
    <n v="10"/>
    <n v="3"/>
    <n v="3"/>
    <n v="11"/>
    <n v="0"/>
  </r>
  <r>
    <n v="9384"/>
    <n v="1978"/>
    <n v="47"/>
    <s v="Graduation"/>
    <s v="Married"/>
    <x v="0"/>
    <n v="66373"/>
    <n v="1"/>
    <n v="1"/>
    <d v="2013-12-06T00:00:00"/>
    <n v="57"/>
    <n v="328"/>
    <n v="9"/>
    <n v="124"/>
    <n v="12"/>
    <n v="24"/>
    <n v="109"/>
    <x v="414"/>
    <n v="7.4879845720398353E-3"/>
    <s v="Wines"/>
    <n v="7"/>
    <n v="4"/>
    <n v="2"/>
    <n v="10"/>
    <n v="3"/>
    <n v="3"/>
    <n v="11"/>
    <n v="0"/>
  </r>
  <r>
    <n v="8602"/>
    <n v="1964"/>
    <n v="61"/>
    <s v="Graduation"/>
    <s v="Divorced"/>
    <x v="1"/>
    <n v="69932"/>
    <n v="0"/>
    <n v="1"/>
    <d v="2013-12-06T00:00:00"/>
    <n v="97"/>
    <n v="412"/>
    <n v="172"/>
    <n v="153"/>
    <n v="150"/>
    <n v="105"/>
    <n v="57"/>
    <x v="415"/>
    <n v="1.4185208488245725E-2"/>
    <s v="Wines"/>
    <n v="2"/>
    <n v="7"/>
    <n v="6"/>
    <n v="11"/>
    <n v="4"/>
    <n v="3"/>
    <n v="11"/>
    <n v="0"/>
  </r>
  <r>
    <n v="9974"/>
    <n v="1974"/>
    <n v="51"/>
    <s v="Graduation"/>
    <s v="Married"/>
    <x v="1"/>
    <n v="30631"/>
    <n v="1"/>
    <n v="0"/>
    <d v="2013-12-07T00:00:00"/>
    <n v="75"/>
    <n v="15"/>
    <n v="6"/>
    <n v="20"/>
    <n v="4"/>
    <n v="5"/>
    <n v="20"/>
    <x v="201"/>
    <n v="1.6323332571577813E-3"/>
    <s v="MeatProducts"/>
    <n v="1"/>
    <n v="3"/>
    <n v="1"/>
    <n v="2"/>
    <n v="7"/>
    <n v="3"/>
    <n v="11"/>
    <n v="0"/>
  </r>
  <r>
    <n v="450"/>
    <n v="1958"/>
    <n v="67"/>
    <s v="Master"/>
    <s v="Together"/>
    <x v="1"/>
    <n v="42315"/>
    <n v="0"/>
    <n v="1"/>
    <d v="2013-12-07T00:00:00"/>
    <n v="90"/>
    <n v="67"/>
    <n v="15"/>
    <n v="80"/>
    <n v="17"/>
    <n v="11"/>
    <n v="80"/>
    <x v="416"/>
    <n v="4.4901335223915869E-3"/>
    <s v="MeatProducts"/>
    <n v="3"/>
    <n v="1"/>
    <n v="4"/>
    <n v="4"/>
    <n v="3"/>
    <n v="3"/>
    <n v="11"/>
    <n v="0"/>
  </r>
  <r>
    <n v="1940"/>
    <n v="1986"/>
    <n v="39"/>
    <s v="Graduation"/>
    <s v="Married"/>
    <x v="0"/>
    <n v="25252"/>
    <n v="1"/>
    <n v="0"/>
    <d v="2013-12-07T00:00:00"/>
    <n v="26"/>
    <n v="1"/>
    <n v="3"/>
    <n v="4"/>
    <n v="2"/>
    <n v="2"/>
    <n v="6"/>
    <x v="417"/>
    <n v="4.7520988436559479E-4"/>
    <s v="GoldProds"/>
    <n v="1"/>
    <n v="1"/>
    <n v="0"/>
    <n v="2"/>
    <n v="8"/>
    <n v="3"/>
    <n v="11"/>
    <n v="0"/>
  </r>
  <r>
    <n v="2166"/>
    <n v="1960"/>
    <n v="65"/>
    <s v="2n Cycle"/>
    <s v="Widow"/>
    <x v="1"/>
    <n v="46779"/>
    <n v="1"/>
    <n v="1"/>
    <d v="2013-12-07T00:00:00"/>
    <n v="55"/>
    <n v="12"/>
    <n v="1"/>
    <n v="3"/>
    <n v="0"/>
    <n v="0"/>
    <n v="7"/>
    <x v="31"/>
    <n v="3.4203381859381344E-4"/>
    <s v="Wines"/>
    <n v="1"/>
    <n v="0"/>
    <n v="1"/>
    <n v="2"/>
    <n v="4"/>
    <n v="3"/>
    <n v="11"/>
    <n v="0"/>
  </r>
  <r>
    <n v="2886"/>
    <n v="1971"/>
    <n v="54"/>
    <s v="Master"/>
    <s v="Divorced"/>
    <x v="1"/>
    <n v="74290"/>
    <n v="0"/>
    <n v="1"/>
    <d v="2013-12-08T00:00:00"/>
    <n v="70"/>
    <n v="1121"/>
    <n v="0"/>
    <n v="72"/>
    <n v="0"/>
    <n v="12"/>
    <n v="12"/>
    <x v="418"/>
    <n v="1.6220218064342443E-2"/>
    <s v="Wines"/>
    <n v="4"/>
    <n v="10"/>
    <n v="8"/>
    <n v="10"/>
    <n v="6"/>
    <n v="3"/>
    <n v="11"/>
    <n v="0"/>
  </r>
  <r>
    <n v="9283"/>
    <n v="1978"/>
    <n v="47"/>
    <s v="Graduation"/>
    <s v="Single"/>
    <x v="0"/>
    <n v="60199"/>
    <n v="1"/>
    <n v="2"/>
    <d v="2013-12-09T00:00:00"/>
    <n v="49"/>
    <n v="8"/>
    <n v="1"/>
    <n v="7"/>
    <n v="2"/>
    <n v="0"/>
    <n v="0"/>
    <x v="66"/>
    <n v="2.9900828917423877E-4"/>
    <s v="Wines"/>
    <n v="1"/>
    <n v="0"/>
    <n v="0"/>
    <n v="3"/>
    <n v="4"/>
    <n v="3"/>
    <n v="11"/>
    <n v="0"/>
  </r>
  <r>
    <n v="10736"/>
    <n v="1971"/>
    <n v="54"/>
    <s v="Graduation"/>
    <s v="Single"/>
    <x v="1"/>
    <n v="72258"/>
    <n v="0"/>
    <n v="1"/>
    <d v="2013-12-09T00:00:00"/>
    <n v="28"/>
    <n v="522"/>
    <n v="0"/>
    <n v="522"/>
    <n v="227"/>
    <n v="120"/>
    <n v="134"/>
    <x v="419"/>
    <n v="1.9250463616485372E-2"/>
    <s v="Wines"/>
    <n v="2"/>
    <n v="6"/>
    <n v="9"/>
    <n v="5"/>
    <n v="2"/>
    <n v="3"/>
    <n v="11"/>
    <n v="0"/>
  </r>
  <r>
    <n v="7801"/>
    <n v="1959"/>
    <n v="66"/>
    <s v="Graduation"/>
    <s v="Together"/>
    <x v="1"/>
    <n v="54753"/>
    <n v="0"/>
    <n v="1"/>
    <d v="2013-12-09T00:00:00"/>
    <n v="87"/>
    <n v="197"/>
    <n v="107"/>
    <n v="227"/>
    <n v="7"/>
    <n v="59"/>
    <n v="131"/>
    <x v="86"/>
    <n v="1.0903512136321297E-2"/>
    <s v="MeatProducts"/>
    <n v="3"/>
    <n v="5"/>
    <n v="2"/>
    <n v="11"/>
    <n v="4"/>
    <n v="3"/>
    <n v="11"/>
    <n v="0"/>
  </r>
  <r>
    <n v="5407"/>
    <n v="1954"/>
    <n v="71"/>
    <s v="Graduation"/>
    <s v="Together"/>
    <x v="1"/>
    <n v="53103"/>
    <n v="0"/>
    <n v="1"/>
    <d v="2013-12-09T00:00:00"/>
    <n v="70"/>
    <n v="729"/>
    <n v="17"/>
    <n v="133"/>
    <n v="11"/>
    <n v="0"/>
    <n v="195"/>
    <x v="212"/>
    <n v="1.6759881739261434E-2"/>
    <s v="Wines"/>
    <n v="5"/>
    <n v="10"/>
    <n v="6"/>
    <n v="7"/>
    <n v="7"/>
    <n v="3"/>
    <n v="11"/>
    <n v="0"/>
  </r>
  <r>
    <n v="2320"/>
    <n v="1978"/>
    <n v="47"/>
    <s v="2n Cycle"/>
    <s v="Married"/>
    <x v="0"/>
    <n v="47025"/>
    <n v="0"/>
    <n v="1"/>
    <d v="2013-12-09T00:00:00"/>
    <n v="98"/>
    <n v="508"/>
    <n v="11"/>
    <n v="59"/>
    <n v="23"/>
    <n v="5"/>
    <n v="29"/>
    <x v="82"/>
    <n v="1.2886762360446571E-2"/>
    <s v="Wines"/>
    <n v="5"/>
    <n v="11"/>
    <n v="1"/>
    <n v="6"/>
    <n v="9"/>
    <n v="3"/>
    <n v="11"/>
    <n v="0"/>
  </r>
  <r>
    <n v="961"/>
    <n v="1972"/>
    <n v="53"/>
    <s v="Graduation"/>
    <s v="Married"/>
    <x v="1"/>
    <n v="74716"/>
    <n v="0"/>
    <n v="1"/>
    <d v="2013-12-09T00:00:00"/>
    <n v="92"/>
    <n v="133"/>
    <n v="27"/>
    <n v="421"/>
    <n v="13"/>
    <n v="195"/>
    <n v="71"/>
    <x v="59"/>
    <n v="1.0559987151346432E-2"/>
    <s v="MeatProducts"/>
    <n v="2"/>
    <n v="7"/>
    <n v="3"/>
    <n v="5"/>
    <n v="4"/>
    <n v="3"/>
    <n v="11"/>
    <n v="0"/>
  </r>
  <r>
    <n v="5596"/>
    <n v="1956"/>
    <n v="69"/>
    <s v="2n Cycle"/>
    <s v="Together"/>
    <x v="1"/>
    <n v="58821"/>
    <n v="0"/>
    <n v="1"/>
    <d v="2013-12-10T00:00:00"/>
    <n v="44"/>
    <n v="513"/>
    <n v="14"/>
    <n v="154"/>
    <n v="19"/>
    <n v="0"/>
    <n v="28"/>
    <x v="420"/>
    <n v="1.1900511722004046E-2"/>
    <s v="Wines"/>
    <n v="1"/>
    <n v="9"/>
    <n v="2"/>
    <n v="9"/>
    <n v="6"/>
    <n v="3"/>
    <n v="11"/>
    <n v="0"/>
  </r>
  <r>
    <n v="10914"/>
    <n v="1970"/>
    <n v="55"/>
    <s v="Graduation"/>
    <s v="Single"/>
    <x v="1"/>
    <n v="24163"/>
    <n v="1"/>
    <n v="1"/>
    <d v="2013-12-10T00:00:00"/>
    <n v="3"/>
    <n v="4"/>
    <n v="1"/>
    <n v="7"/>
    <n v="2"/>
    <n v="1"/>
    <n v="2"/>
    <x v="347"/>
    <n v="6.2078384306584443E-4"/>
    <s v="MeatProducts"/>
    <n v="2"/>
    <n v="1"/>
    <n v="0"/>
    <n v="3"/>
    <n v="4"/>
    <n v="3"/>
    <n v="11"/>
    <n v="0"/>
  </r>
  <r>
    <n v="5644"/>
    <n v="1957"/>
    <n v="68"/>
    <s v="Graduation"/>
    <s v="Together"/>
    <x v="1"/>
    <n v="42213"/>
    <n v="0"/>
    <n v="1"/>
    <d v="2013-12-10T00:00:00"/>
    <n v="96"/>
    <n v="309"/>
    <n v="3"/>
    <n v="24"/>
    <n v="4"/>
    <n v="3"/>
    <n v="20"/>
    <x v="105"/>
    <n v="8.1254589818302424E-3"/>
    <s v="Wines"/>
    <n v="2"/>
    <n v="5"/>
    <n v="1"/>
    <n v="7"/>
    <n v="7"/>
    <n v="3"/>
    <n v="11"/>
    <n v="0"/>
  </r>
  <r>
    <n v="4058"/>
    <n v="1955"/>
    <n v="70"/>
    <s v="PhD"/>
    <s v="Single"/>
    <x v="1"/>
    <n v="61284"/>
    <n v="0"/>
    <n v="0"/>
    <d v="2013-12-10T00:00:00"/>
    <n v="76"/>
    <n v="618"/>
    <n v="15"/>
    <n v="106"/>
    <n v="20"/>
    <n v="7"/>
    <n v="45"/>
    <x v="421"/>
    <n v="1.2499184126362509E-2"/>
    <s v="Wines"/>
    <n v="1"/>
    <n v="11"/>
    <n v="2"/>
    <n v="8"/>
    <n v="6"/>
    <n v="3"/>
    <n v="11"/>
    <n v="0"/>
  </r>
  <r>
    <n v="2544"/>
    <n v="1951"/>
    <n v="74"/>
    <s v="Master"/>
    <s v="Divorced"/>
    <x v="1"/>
    <n v="57530"/>
    <n v="0"/>
    <n v="1"/>
    <d v="2013-12-10T00:00:00"/>
    <n v="68"/>
    <n v="50"/>
    <n v="1"/>
    <n v="27"/>
    <n v="6"/>
    <n v="7"/>
    <n v="1"/>
    <x v="85"/>
    <n v="1.5817834173474708E-3"/>
    <s v="Wines"/>
    <n v="1"/>
    <n v="1"/>
    <n v="1"/>
    <n v="4"/>
    <n v="1"/>
    <n v="3"/>
    <n v="11"/>
    <n v="0"/>
  </r>
  <r>
    <n v="10609"/>
    <n v="1962"/>
    <n v="63"/>
    <s v="PhD"/>
    <s v="Married"/>
    <x v="1"/>
    <n v="42769"/>
    <n v="0"/>
    <n v="1"/>
    <d v="2013-12-10T00:00:00"/>
    <n v="15"/>
    <n v="71"/>
    <n v="0"/>
    <n v="13"/>
    <n v="3"/>
    <n v="1"/>
    <n v="0"/>
    <x v="223"/>
    <n v="2.0575650588042743E-3"/>
    <s v="Wines"/>
    <n v="2"/>
    <n v="1"/>
    <n v="1"/>
    <n v="4"/>
    <n v="4"/>
    <n v="3"/>
    <n v="11"/>
    <n v="0"/>
  </r>
  <r>
    <n v="7755"/>
    <n v="1954"/>
    <n v="71"/>
    <s v="PhD"/>
    <s v="Married"/>
    <x v="1"/>
    <n v="57744"/>
    <n v="0"/>
    <n v="1"/>
    <d v="2013-12-11T00:00:00"/>
    <n v="91"/>
    <n v="350"/>
    <n v="3"/>
    <n v="39"/>
    <n v="0"/>
    <n v="0"/>
    <n v="19"/>
    <x v="422"/>
    <n v="6.7885840953172622E-3"/>
    <s v="Wines"/>
    <n v="2"/>
    <n v="9"/>
    <n v="1"/>
    <n v="4"/>
    <n v="8"/>
    <n v="3"/>
    <n v="11"/>
    <n v="0"/>
  </r>
  <r>
    <n v="8625"/>
    <n v="1976"/>
    <n v="49"/>
    <s v="Graduation"/>
    <s v="Married"/>
    <x v="0"/>
    <n v="17649"/>
    <n v="1"/>
    <n v="0"/>
    <d v="2013-12-11T00:00:00"/>
    <n v="70"/>
    <n v="15"/>
    <n v="1"/>
    <n v="23"/>
    <n v="0"/>
    <n v="5"/>
    <n v="1"/>
    <x v="51"/>
    <n v="2.4930590968326818E-3"/>
    <s v="MeatProducts"/>
    <n v="3"/>
    <n v="3"/>
    <n v="0"/>
    <n v="3"/>
    <n v="8"/>
    <n v="3"/>
    <n v="11"/>
    <n v="0"/>
  </r>
  <r>
    <n v="1915"/>
    <n v="1951"/>
    <n v="74"/>
    <s v="PhD"/>
    <s v="Married"/>
    <x v="1"/>
    <n v="78939"/>
    <n v="0"/>
    <n v="0"/>
    <d v="2013-12-12T00:00:00"/>
    <n v="57"/>
    <n v="794"/>
    <n v="115"/>
    <n v="243"/>
    <n v="150"/>
    <n v="0"/>
    <n v="205"/>
    <x v="423"/>
    <n v="1.6493748337323755E-2"/>
    <s v="Wines"/>
    <n v="1"/>
    <n v="8"/>
    <n v="5"/>
    <n v="6"/>
    <n v="3"/>
    <n v="3"/>
    <n v="11"/>
    <n v="0"/>
  </r>
  <r>
    <n v="4246"/>
    <n v="1982"/>
    <n v="43"/>
    <s v="Master"/>
    <s v="Single"/>
    <x v="0"/>
    <n v="6560"/>
    <n v="0"/>
    <n v="0"/>
    <d v="2013-12-12T00:00:00"/>
    <n v="2"/>
    <n v="67"/>
    <n v="11"/>
    <n v="26"/>
    <n v="4"/>
    <n v="3"/>
    <n v="262"/>
    <x v="424"/>
    <n v="1.6920731707317074E-2"/>
    <s v="GoldProds"/>
    <n v="0"/>
    <n v="1"/>
    <n v="0"/>
    <n v="1"/>
    <n v="17"/>
    <n v="3"/>
    <n v="11"/>
    <n v="0"/>
  </r>
  <r>
    <n v="5177"/>
    <n v="1974"/>
    <n v="51"/>
    <s v="Master"/>
    <s v="Married"/>
    <x v="1"/>
    <n v="58494"/>
    <n v="0"/>
    <n v="1"/>
    <d v="2013-12-12T00:00:00"/>
    <n v="56"/>
    <n v="298"/>
    <n v="7"/>
    <n v="68"/>
    <n v="4"/>
    <n v="0"/>
    <n v="19"/>
    <x v="224"/>
    <n v="6.4451054809040245E-3"/>
    <s v="Wines"/>
    <n v="2"/>
    <n v="6"/>
    <n v="2"/>
    <n v="6"/>
    <n v="6"/>
    <n v="3"/>
    <n v="11"/>
    <n v="0"/>
  </r>
  <r>
    <n v="7244"/>
    <n v="1951"/>
    <n v="74"/>
    <s v="Graduation"/>
    <s v="Single"/>
    <x v="1"/>
    <s v="NILL"/>
    <n v="2"/>
    <n v="1"/>
    <d v="2014-01-01T00:00:00"/>
    <n v="96"/>
    <n v="48"/>
    <n v="5"/>
    <n v="48"/>
    <n v="6"/>
    <n v="10"/>
    <n v="7"/>
    <x v="79"/>
    <e v="#VALUE!"/>
    <s v="Wines"/>
    <n v="3"/>
    <n v="2"/>
    <n v="1"/>
    <n v="4"/>
    <n v="6"/>
    <n v="3"/>
    <n v="11"/>
    <n v="0"/>
  </r>
  <r>
    <n v="1992"/>
    <n v="1964"/>
    <n v="61"/>
    <s v="Graduation"/>
    <s v="Married"/>
    <x v="1"/>
    <n v="60597"/>
    <n v="0"/>
    <n v="1"/>
    <d v="2014-01-01T00:00:00"/>
    <n v="2"/>
    <n v="522"/>
    <n v="0"/>
    <n v="257"/>
    <n v="32"/>
    <n v="16"/>
    <n v="66"/>
    <x v="425"/>
    <n v="1.3647540307275937E-2"/>
    <s v="Wines"/>
    <n v="4"/>
    <n v="2"/>
    <n v="2"/>
    <n v="8"/>
    <n v="7"/>
    <n v="3"/>
    <n v="11"/>
    <n v="1"/>
  </r>
  <r>
    <n v="5237"/>
    <n v="1950"/>
    <n v="75"/>
    <s v="PhD"/>
    <s v="Single"/>
    <x v="1"/>
    <n v="48767"/>
    <n v="1"/>
    <n v="2"/>
    <d v="2014-01-01T00:00:00"/>
    <n v="79"/>
    <n v="28"/>
    <n v="1"/>
    <n v="21"/>
    <n v="3"/>
    <n v="0"/>
    <n v="10"/>
    <x v="342"/>
    <n v="1.0868005003383436E-3"/>
    <s v="Wines"/>
    <n v="3"/>
    <n v="2"/>
    <n v="1"/>
    <n v="3"/>
    <n v="5"/>
    <n v="3"/>
    <n v="11"/>
    <n v="0"/>
  </r>
  <r>
    <n v="8749"/>
    <n v="1984"/>
    <n v="41"/>
    <s v="Graduation"/>
    <s v="Together"/>
    <x v="0"/>
    <n v="37235"/>
    <n v="1"/>
    <n v="0"/>
    <d v="2014-01-02T00:00:00"/>
    <n v="68"/>
    <n v="20"/>
    <n v="2"/>
    <n v="9"/>
    <n v="4"/>
    <n v="6"/>
    <n v="20"/>
    <x v="73"/>
    <n v="1.1011145427689002E-3"/>
    <s v="Wines"/>
    <n v="1"/>
    <n v="1"/>
    <n v="1"/>
    <n v="2"/>
    <n v="4"/>
    <n v="3"/>
    <n v="11"/>
    <n v="0"/>
  </r>
  <r>
    <n v="8475"/>
    <n v="1973"/>
    <n v="52"/>
    <s v="PhD"/>
    <s v="Married"/>
    <x v="1"/>
    <n v="157243"/>
    <n v="0"/>
    <n v="1"/>
    <d v="2014-01-03T00:00:00"/>
    <n v="98"/>
    <n v="20"/>
    <n v="2"/>
    <n v="1582"/>
    <n v="1"/>
    <n v="2"/>
    <n v="1"/>
    <x v="426"/>
    <n v="1.0219850804169343E-2"/>
    <s v="MeatProducts"/>
    <n v="15"/>
    <n v="0"/>
    <n v="22"/>
    <n v="0"/>
    <n v="0"/>
    <n v="3"/>
    <n v="11"/>
    <n v="0"/>
  </r>
  <r>
    <n v="1672"/>
    <n v="1974"/>
    <n v="51"/>
    <s v="PhD"/>
    <s v="Together"/>
    <x v="1"/>
    <n v="65640"/>
    <n v="0"/>
    <n v="1"/>
    <d v="2014-01-03T00:00:00"/>
    <n v="74"/>
    <n v="204"/>
    <n v="7"/>
    <n v="149"/>
    <n v="20"/>
    <n v="15"/>
    <n v="66"/>
    <x v="24"/>
    <n v="6.0176721511273614E-3"/>
    <s v="Wines"/>
    <n v="1"/>
    <n v="5"/>
    <n v="1"/>
    <n v="8"/>
    <n v="2"/>
    <n v="3"/>
    <n v="11"/>
    <n v="0"/>
  </r>
  <r>
    <n v="10812"/>
    <n v="1978"/>
    <n v="47"/>
    <s v="PhD"/>
    <s v="Married"/>
    <x v="0"/>
    <n v="46377"/>
    <n v="1"/>
    <n v="0"/>
    <d v="2014-01-03T00:00:00"/>
    <n v="89"/>
    <n v="37"/>
    <n v="0"/>
    <n v="46"/>
    <n v="4"/>
    <n v="3"/>
    <n v="0"/>
    <x v="317"/>
    <n v="1.9406171162429653E-3"/>
    <s v="MeatProducts"/>
    <n v="1"/>
    <n v="2"/>
    <n v="1"/>
    <n v="3"/>
    <n v="4"/>
    <n v="3"/>
    <n v="11"/>
    <n v="0"/>
  </r>
  <r>
    <n v="3711"/>
    <n v="1944"/>
    <n v="81"/>
    <s v="Master"/>
    <s v="Married"/>
    <x v="1"/>
    <n v="80184"/>
    <n v="0"/>
    <n v="0"/>
    <d v="2014-01-03T00:00:00"/>
    <n v="19"/>
    <n v="1035"/>
    <n v="134"/>
    <n v="670"/>
    <n v="25"/>
    <n v="38"/>
    <n v="0"/>
    <x v="427"/>
    <n v="2.3720442981143369E-2"/>
    <s v="Wines"/>
    <n v="1"/>
    <n v="6"/>
    <n v="3"/>
    <n v="10"/>
    <n v="3"/>
    <n v="3"/>
    <n v="11"/>
    <n v="0"/>
  </r>
  <r>
    <n v="2532"/>
    <n v="1987"/>
    <n v="38"/>
    <s v="Master"/>
    <s v="Single"/>
    <x v="0"/>
    <n v="73454"/>
    <n v="0"/>
    <n v="0"/>
    <d v="2014-01-03T00:00:00"/>
    <n v="95"/>
    <n v="982"/>
    <n v="73"/>
    <n v="351"/>
    <n v="56"/>
    <n v="14"/>
    <n v="175"/>
    <x v="428"/>
    <n v="2.0094208620361043E-2"/>
    <s v="Wines"/>
    <n v="1"/>
    <n v="2"/>
    <n v="4"/>
    <n v="6"/>
    <n v="5"/>
    <n v="3"/>
    <n v="11"/>
    <n v="0"/>
  </r>
  <r>
    <n v="6646"/>
    <n v="1984"/>
    <n v="41"/>
    <s v="Graduation"/>
    <s v="Together"/>
    <x v="0"/>
    <n v="16529"/>
    <n v="1"/>
    <n v="0"/>
    <d v="2014-01-03T00:00:00"/>
    <n v="23"/>
    <n v="3"/>
    <n v="0"/>
    <n v="5"/>
    <n v="13"/>
    <n v="0"/>
    <n v="1"/>
    <x v="173"/>
    <n v="1.2704942827757276E-3"/>
    <s v="FishProducts"/>
    <n v="1"/>
    <n v="1"/>
    <n v="0"/>
    <n v="3"/>
    <n v="6"/>
    <n v="3"/>
    <n v="11"/>
    <n v="0"/>
  </r>
  <r>
    <n v="8070"/>
    <n v="1973"/>
    <n v="52"/>
    <s v="PhD"/>
    <s v="Married"/>
    <x v="1"/>
    <n v="54222"/>
    <n v="0"/>
    <n v="1"/>
    <d v="2014-01-03T00:00:00"/>
    <n v="98"/>
    <n v="199"/>
    <n v="12"/>
    <n v="31"/>
    <n v="3"/>
    <n v="12"/>
    <n v="7"/>
    <x v="429"/>
    <n v="4.7397735236619819E-3"/>
    <s v="Wines"/>
    <n v="1"/>
    <n v="3"/>
    <n v="3"/>
    <n v="5"/>
    <n v="3"/>
    <n v="3"/>
    <n v="11"/>
    <n v="0"/>
  </r>
  <r>
    <n v="3286"/>
    <n v="1967"/>
    <n v="58"/>
    <s v="PhD"/>
    <s v="Divorced"/>
    <x v="1"/>
    <n v="26642"/>
    <n v="1"/>
    <n v="0"/>
    <d v="2014-01-03T00:00:00"/>
    <n v="71"/>
    <n v="13"/>
    <n v="2"/>
    <n v="15"/>
    <n v="2"/>
    <n v="2"/>
    <n v="8"/>
    <x v="256"/>
    <n v="1.276180466931912E-3"/>
    <s v="MeatProducts"/>
    <n v="2"/>
    <n v="2"/>
    <n v="0"/>
    <n v="3"/>
    <n v="6"/>
    <n v="3"/>
    <n v="11"/>
    <n v="0"/>
  </r>
  <r>
    <n v="2948"/>
    <n v="1954"/>
    <n v="71"/>
    <s v="Master"/>
    <s v="Divorced"/>
    <x v="1"/>
    <n v="62637"/>
    <n v="0"/>
    <n v="1"/>
    <d v="2014-01-03T00:00:00"/>
    <n v="76"/>
    <n v="104"/>
    <n v="12"/>
    <n v="48"/>
    <n v="4"/>
    <n v="12"/>
    <n v="5"/>
    <x v="324"/>
    <n v="2.8737008477417499E-3"/>
    <s v="Wines"/>
    <n v="1"/>
    <n v="2"/>
    <n v="2"/>
    <n v="5"/>
    <n v="2"/>
    <n v="3"/>
    <n v="11"/>
    <n v="0"/>
  </r>
  <r>
    <n v="1584"/>
    <n v="1977"/>
    <n v="48"/>
    <s v="Graduation"/>
    <s v="Married"/>
    <x v="0"/>
    <n v="41443"/>
    <n v="1"/>
    <n v="0"/>
    <d v="2014-01-04T00:00:00"/>
    <n v="79"/>
    <n v="171"/>
    <n v="7"/>
    <n v="171"/>
    <n v="25"/>
    <n v="19"/>
    <n v="89"/>
    <x v="430"/>
    <n v="9.4829042299061361E-3"/>
    <s v="Wines"/>
    <n v="6"/>
    <n v="8"/>
    <n v="1"/>
    <n v="5"/>
    <n v="8"/>
    <n v="3"/>
    <n v="11"/>
    <n v="0"/>
  </r>
  <r>
    <n v="8159"/>
    <n v="1968"/>
    <n v="57"/>
    <s v="Graduation"/>
    <s v="Married"/>
    <x v="1"/>
    <n v="51287"/>
    <n v="1"/>
    <n v="1"/>
    <d v="2014-01-04T00:00:00"/>
    <n v="10"/>
    <n v="117"/>
    <n v="0"/>
    <n v="22"/>
    <n v="13"/>
    <n v="0"/>
    <n v="30"/>
    <x v="389"/>
    <n v="2.9637140015988457E-3"/>
    <s v="Wines"/>
    <n v="3"/>
    <n v="4"/>
    <n v="1"/>
    <n v="3"/>
    <n v="7"/>
    <n v="3"/>
    <n v="11"/>
    <n v="0"/>
  </r>
  <r>
    <n v="7007"/>
    <n v="1968"/>
    <n v="57"/>
    <s v="Master"/>
    <s v="Married"/>
    <x v="1"/>
    <n v="29543"/>
    <n v="2"/>
    <n v="0"/>
    <d v="2014-01-04T00:00:00"/>
    <n v="47"/>
    <n v="17"/>
    <n v="3"/>
    <n v="18"/>
    <n v="3"/>
    <n v="4"/>
    <n v="18"/>
    <x v="206"/>
    <n v="1.5232034661341097E-3"/>
    <s v="MeatProducts"/>
    <n v="2"/>
    <n v="3"/>
    <n v="1"/>
    <n v="2"/>
    <n v="7"/>
    <n v="3"/>
    <n v="11"/>
    <n v="0"/>
  </r>
  <r>
    <n v="3005"/>
    <n v="1992"/>
    <n v="33"/>
    <s v="Graduation"/>
    <s v="Single"/>
    <x v="0"/>
    <n v="83528"/>
    <n v="0"/>
    <n v="0"/>
    <d v="2014-01-05T00:00:00"/>
    <n v="7"/>
    <n v="530"/>
    <n v="117"/>
    <n v="678"/>
    <n v="134"/>
    <n v="44"/>
    <n v="147"/>
    <x v="431"/>
    <n v="1.7993966095201611E-2"/>
    <s v="MeatProducts"/>
    <n v="1"/>
    <n v="4"/>
    <n v="10"/>
    <n v="8"/>
    <n v="1"/>
    <n v="3"/>
    <n v="11"/>
    <n v="1"/>
  </r>
  <r>
    <n v="6983"/>
    <n v="1950"/>
    <n v="75"/>
    <s v="Master"/>
    <s v="Divorced"/>
    <x v="1"/>
    <n v="38054"/>
    <n v="1"/>
    <n v="1"/>
    <d v="2014-01-05T00:00:00"/>
    <n v="24"/>
    <n v="23"/>
    <n v="2"/>
    <n v="17"/>
    <n v="2"/>
    <n v="1"/>
    <n v="0"/>
    <x v="206"/>
    <n v="1.182530088821149E-3"/>
    <s v="Wines"/>
    <n v="2"/>
    <n v="2"/>
    <n v="0"/>
    <n v="3"/>
    <n v="7"/>
    <n v="3"/>
    <n v="11"/>
    <n v="0"/>
  </r>
  <r>
    <n v="9937"/>
    <n v="1979"/>
    <n v="46"/>
    <s v="Graduation"/>
    <s v="Single"/>
    <x v="0"/>
    <n v="70337"/>
    <n v="0"/>
    <n v="0"/>
    <d v="2014-02-01T00:00:00"/>
    <n v="75"/>
    <n v="187"/>
    <n v="81"/>
    <n v="149"/>
    <n v="25"/>
    <n v="43"/>
    <n v="91"/>
    <x v="432"/>
    <n v="6.8953751226239392E-3"/>
    <s v="Wines"/>
    <n v="1"/>
    <n v="2"/>
    <n v="2"/>
    <n v="12"/>
    <n v="1"/>
    <n v="3"/>
    <n v="11"/>
    <n v="0"/>
  </r>
  <r>
    <n v="7732"/>
    <n v="1978"/>
    <n v="47"/>
    <s v="Graduation"/>
    <s v="Married"/>
    <x v="0"/>
    <n v="64813"/>
    <n v="1"/>
    <n v="0"/>
    <d v="2014-02-01T00:00:00"/>
    <n v="81"/>
    <n v="293"/>
    <n v="0"/>
    <n v="124"/>
    <n v="179"/>
    <n v="97"/>
    <n v="52"/>
    <x v="433"/>
    <n v="1.0692299384382762E-2"/>
    <s v="Wines"/>
    <n v="1"/>
    <n v="7"/>
    <n v="2"/>
    <n v="10"/>
    <n v="5"/>
    <n v="3"/>
    <n v="11"/>
    <n v="0"/>
  </r>
  <r>
    <n v="176"/>
    <n v="1980"/>
    <n v="45"/>
    <s v="2n Cycle"/>
    <s v="Single"/>
    <x v="0"/>
    <n v="67506"/>
    <n v="0"/>
    <n v="1"/>
    <d v="2014-02-01T00:00:00"/>
    <n v="73"/>
    <n v="90"/>
    <n v="38"/>
    <n v="67"/>
    <n v="33"/>
    <n v="36"/>
    <n v="67"/>
    <x v="57"/>
    <n v="3.9107634876899833E-3"/>
    <s v="Wines"/>
    <n v="1"/>
    <n v="4"/>
    <n v="1"/>
    <n v="6"/>
    <n v="3"/>
    <n v="3"/>
    <n v="11"/>
    <n v="0"/>
  </r>
  <r>
    <n v="498"/>
    <n v="1970"/>
    <n v="55"/>
    <s v="Graduation"/>
    <s v="Single"/>
    <x v="1"/>
    <n v="30015"/>
    <n v="1"/>
    <n v="0"/>
    <d v="2014-02-02T00:00:00"/>
    <n v="28"/>
    <n v="25"/>
    <n v="0"/>
    <n v="22"/>
    <n v="2"/>
    <n v="3"/>
    <n v="5"/>
    <x v="331"/>
    <n v="1.7324670997834416E-3"/>
    <s v="Wines"/>
    <n v="2"/>
    <n v="1"/>
    <n v="0"/>
    <n v="4"/>
    <n v="5"/>
    <n v="3"/>
    <n v="11"/>
    <n v="0"/>
  </r>
  <r>
    <n v="10981"/>
    <n v="1988"/>
    <n v="37"/>
    <s v="Graduation"/>
    <s v="Married"/>
    <x v="0"/>
    <n v="84219"/>
    <n v="0"/>
    <n v="0"/>
    <d v="2014-02-02T00:00:00"/>
    <n v="27"/>
    <n v="434"/>
    <n v="137"/>
    <n v="400"/>
    <n v="45"/>
    <n v="137"/>
    <n v="45"/>
    <x v="103"/>
    <n v="1.369049739369976E-2"/>
    <s v="Wines"/>
    <n v="1"/>
    <n v="3"/>
    <n v="4"/>
    <n v="10"/>
    <n v="1"/>
    <n v="3"/>
    <n v="11"/>
    <n v="0"/>
  </r>
  <r>
    <n v="486"/>
    <n v="1988"/>
    <n v="37"/>
    <s v="Graduation"/>
    <s v="Married"/>
    <x v="0"/>
    <n v="84219"/>
    <n v="0"/>
    <n v="0"/>
    <d v="2014-02-02T00:00:00"/>
    <n v="27"/>
    <n v="434"/>
    <n v="137"/>
    <n v="400"/>
    <n v="45"/>
    <n v="137"/>
    <n v="45"/>
    <x v="103"/>
    <n v="1.369049739369976E-2"/>
    <s v="Wines"/>
    <n v="1"/>
    <n v="3"/>
    <n v="4"/>
    <n v="10"/>
    <n v="1"/>
    <n v="3"/>
    <n v="11"/>
    <n v="0"/>
  </r>
  <r>
    <n v="2295"/>
    <n v="1954"/>
    <n v="71"/>
    <s v="PhD"/>
    <s v="Married"/>
    <x v="1"/>
    <n v="62670"/>
    <n v="0"/>
    <n v="1"/>
    <d v="2014-02-02T00:00:00"/>
    <n v="57"/>
    <n v="539"/>
    <n v="30"/>
    <n v="92"/>
    <n v="80"/>
    <n v="46"/>
    <n v="38"/>
    <x v="404"/>
    <n v="1.2557842667943195E-2"/>
    <s v="Wines"/>
    <n v="1"/>
    <n v="5"/>
    <n v="3"/>
    <n v="13"/>
    <n v="3"/>
    <n v="3"/>
    <n v="11"/>
    <n v="0"/>
  </r>
  <r>
    <n v="5010"/>
    <n v="1988"/>
    <n v="37"/>
    <s v="Graduation"/>
    <s v="Single"/>
    <x v="0"/>
    <n v="25008"/>
    <n v="1"/>
    <n v="0"/>
    <d v="2014-02-02T00:00:00"/>
    <n v="72"/>
    <n v="2"/>
    <n v="8"/>
    <n v="8"/>
    <n v="6"/>
    <n v="1"/>
    <n v="9"/>
    <x v="434"/>
    <n v="9.9968010236724247E-4"/>
    <s v="GoldProds"/>
    <n v="2"/>
    <n v="1"/>
    <n v="0"/>
    <n v="3"/>
    <n v="8"/>
    <n v="3"/>
    <n v="11"/>
    <n v="0"/>
  </r>
  <r>
    <n v="3769"/>
    <n v="1972"/>
    <n v="53"/>
    <s v="PhD"/>
    <s v="Together"/>
    <x v="1"/>
    <s v="NILL"/>
    <n v="1"/>
    <n v="0"/>
    <d v="2014-02-03T00:00:00"/>
    <n v="17"/>
    <n v="25"/>
    <n v="1"/>
    <n v="13"/>
    <n v="0"/>
    <n v="0"/>
    <n v="3"/>
    <x v="0"/>
    <e v="#VALUE!"/>
    <s v="Wines"/>
    <n v="1"/>
    <n v="1"/>
    <n v="0"/>
    <n v="3"/>
    <n v="7"/>
    <n v="3"/>
    <n v="11"/>
    <n v="0"/>
  </r>
  <r>
    <n v="10146"/>
    <n v="1972"/>
    <n v="53"/>
    <s v="PhD"/>
    <s v="Together"/>
    <x v="1"/>
    <n v="38887"/>
    <n v="1"/>
    <n v="0"/>
    <d v="2014-02-03T00:00:00"/>
    <n v="17"/>
    <n v="25"/>
    <n v="1"/>
    <n v="13"/>
    <n v="0"/>
    <n v="0"/>
    <n v="3"/>
    <x v="0"/>
    <n v="1.0029058554272636E-3"/>
    <s v="Wines"/>
    <n v="1"/>
    <n v="1"/>
    <n v="0"/>
    <n v="3"/>
    <n v="7"/>
    <n v="3"/>
    <n v="11"/>
    <n v="0"/>
  </r>
  <r>
    <n v="11092"/>
    <n v="1961"/>
    <n v="64"/>
    <s v="Graduation"/>
    <s v="Married"/>
    <x v="1"/>
    <n v="27116"/>
    <n v="1"/>
    <n v="1"/>
    <d v="2014-02-03T00:00:00"/>
    <n v="78"/>
    <n v="12"/>
    <n v="1"/>
    <n v="21"/>
    <n v="2"/>
    <n v="2"/>
    <n v="3"/>
    <x v="202"/>
    <n v="1.4013866351969316E-3"/>
    <s v="MeatProducts"/>
    <n v="2"/>
    <n v="2"/>
    <n v="0"/>
    <n v="3"/>
    <n v="7"/>
    <n v="3"/>
    <n v="11"/>
    <n v="0"/>
  </r>
  <r>
    <n v="832"/>
    <n v="1966"/>
    <n v="59"/>
    <s v="PhD"/>
    <s v="Together"/>
    <x v="1"/>
    <n v="65814"/>
    <n v="0"/>
    <n v="1"/>
    <d v="2014-02-03T00:00:00"/>
    <n v="90"/>
    <n v="561"/>
    <n v="14"/>
    <n v="113"/>
    <n v="10"/>
    <n v="14"/>
    <n v="35"/>
    <x v="435"/>
    <n v="1.0818366912814903E-2"/>
    <s v="Wines"/>
    <n v="3"/>
    <n v="8"/>
    <n v="2"/>
    <n v="10"/>
    <n v="5"/>
    <n v="3"/>
    <n v="11"/>
    <n v="0"/>
  </r>
  <r>
    <n v="4686"/>
    <n v="1962"/>
    <n v="63"/>
    <s v="PhD"/>
    <s v="Widow"/>
    <x v="1"/>
    <n v="82571"/>
    <n v="0"/>
    <n v="0"/>
    <d v="2014-02-04T00:00:00"/>
    <n v="28"/>
    <n v="861"/>
    <n v="31"/>
    <n v="558"/>
    <n v="62"/>
    <n v="95"/>
    <n v="79"/>
    <x v="426"/>
    <n v="1.9462038730304828E-2"/>
    <s v="Wines"/>
    <n v="0"/>
    <n v="6"/>
    <n v="5"/>
    <n v="13"/>
    <n v="2"/>
    <n v="3"/>
    <n v="11"/>
    <n v="0"/>
  </r>
  <r>
    <n v="7723"/>
    <n v="1979"/>
    <n v="46"/>
    <s v="Graduation"/>
    <s v="Together"/>
    <x v="0"/>
    <n v="75507"/>
    <n v="0"/>
    <n v="0"/>
    <d v="2014-02-05T00:00:00"/>
    <n v="56"/>
    <n v="709"/>
    <n v="93"/>
    <n v="374"/>
    <n v="104"/>
    <n v="80"/>
    <n v="80"/>
    <x v="436"/>
    <n v="1.8011575085753639E-2"/>
    <s v="Wines"/>
    <n v="1"/>
    <n v="8"/>
    <n v="6"/>
    <n v="6"/>
    <n v="3"/>
    <n v="3"/>
    <n v="11"/>
    <n v="0"/>
  </r>
  <r>
    <n v="6211"/>
    <n v="1976"/>
    <n v="49"/>
    <s v="PhD"/>
    <s v="Together"/>
    <x v="0"/>
    <n v="37395"/>
    <n v="1"/>
    <n v="0"/>
    <d v="2014-02-05T00:00:00"/>
    <n v="47"/>
    <n v="18"/>
    <n v="0"/>
    <n v="9"/>
    <n v="0"/>
    <n v="1"/>
    <n v="11"/>
    <x v="95"/>
    <n v="7.4876320363684984E-4"/>
    <s v="Wines"/>
    <n v="1"/>
    <n v="1"/>
    <n v="0"/>
    <n v="3"/>
    <n v="6"/>
    <n v="3"/>
    <n v="11"/>
    <n v="0"/>
  </r>
  <r>
    <n v="2963"/>
    <n v="1979"/>
    <n v="46"/>
    <s v="Graduation"/>
    <s v="Together"/>
    <x v="0"/>
    <n v="75507"/>
    <n v="0"/>
    <n v="0"/>
    <d v="2014-02-05T00:00:00"/>
    <n v="56"/>
    <n v="709"/>
    <n v="93"/>
    <n v="374"/>
    <n v="104"/>
    <n v="80"/>
    <n v="80"/>
    <x v="436"/>
    <n v="1.8011575085753639E-2"/>
    <s v="Wines"/>
    <n v="1"/>
    <n v="8"/>
    <n v="6"/>
    <n v="6"/>
    <n v="3"/>
    <n v="3"/>
    <n v="11"/>
    <n v="0"/>
  </r>
  <r>
    <n v="3091"/>
    <n v="1981"/>
    <n v="44"/>
    <s v="2n Cycle"/>
    <s v="Together"/>
    <x v="0"/>
    <n v="75774"/>
    <n v="1"/>
    <n v="0"/>
    <d v="2014-02-05T00:00:00"/>
    <n v="27"/>
    <n v="340"/>
    <n v="21"/>
    <n v="134"/>
    <n v="258"/>
    <n v="14"/>
    <n v="56"/>
    <x v="380"/>
    <n v="1.0122205505846332E-2"/>
    <s v="Wines"/>
    <n v="1"/>
    <n v="7"/>
    <n v="5"/>
    <n v="8"/>
    <n v="4"/>
    <n v="3"/>
    <n v="11"/>
    <n v="0"/>
  </r>
  <r>
    <n v="762"/>
    <n v="1981"/>
    <n v="44"/>
    <s v="2n Cycle"/>
    <s v="Together"/>
    <x v="0"/>
    <n v="75774"/>
    <n v="1"/>
    <n v="0"/>
    <d v="2014-02-05T00:00:00"/>
    <n v="27"/>
    <n v="340"/>
    <n v="21"/>
    <n v="134"/>
    <n v="258"/>
    <n v="14"/>
    <n v="56"/>
    <x v="380"/>
    <n v="1.0122205505846332E-2"/>
    <s v="Wines"/>
    <n v="1"/>
    <n v="7"/>
    <n v="5"/>
    <n v="8"/>
    <n v="4"/>
    <n v="3"/>
    <n v="11"/>
    <n v="0"/>
  </r>
  <r>
    <n v="3010"/>
    <n v="1989"/>
    <n v="36"/>
    <s v="Master"/>
    <s v="Together"/>
    <x v="0"/>
    <n v="88420"/>
    <n v="0"/>
    <n v="0"/>
    <d v="2014-02-05T00:00:00"/>
    <n v="87"/>
    <n v="957"/>
    <n v="153"/>
    <n v="612"/>
    <n v="99"/>
    <n v="95"/>
    <n v="153"/>
    <x v="437"/>
    <n v="2.1669305586971273E-2"/>
    <s v="Wines"/>
    <n v="1"/>
    <n v="4"/>
    <n v="7"/>
    <n v="8"/>
    <n v="1"/>
    <n v="3"/>
    <n v="11"/>
    <n v="0"/>
  </r>
  <r>
    <n v="3107"/>
    <n v="1976"/>
    <n v="49"/>
    <s v="Graduation"/>
    <s v="Together"/>
    <x v="0"/>
    <n v="71322"/>
    <n v="0"/>
    <n v="1"/>
    <d v="2014-02-05T00:00:00"/>
    <n v="31"/>
    <n v="121"/>
    <n v="24"/>
    <n v="124"/>
    <n v="24"/>
    <n v="15"/>
    <n v="42"/>
    <x v="128"/>
    <n v="4.318443117130759E-3"/>
    <s v="MeatProducts"/>
    <n v="1"/>
    <n v="4"/>
    <n v="1"/>
    <n v="7"/>
    <n v="2"/>
    <n v="3"/>
    <n v="11"/>
    <n v="0"/>
  </r>
  <r>
    <n v="4790"/>
    <n v="1958"/>
    <n v="67"/>
    <s v="Graduation"/>
    <s v="Divorced"/>
    <x v="1"/>
    <n v="79803"/>
    <n v="0"/>
    <n v="1"/>
    <d v="2014-02-06T00:00:00"/>
    <n v="54"/>
    <n v="574"/>
    <n v="8"/>
    <n v="216"/>
    <n v="21"/>
    <n v="16"/>
    <n v="33"/>
    <x v="196"/>
    <n v="1.0463265792012831E-2"/>
    <s v="Wines"/>
    <n v="1"/>
    <n v="4"/>
    <n v="3"/>
    <n v="5"/>
    <n v="1"/>
    <n v="3"/>
    <n v="11"/>
    <n v="0"/>
  </r>
  <r>
    <n v="10509"/>
    <n v="1955"/>
    <n v="70"/>
    <s v="Master"/>
    <s v="Single"/>
    <x v="1"/>
    <n v="36927"/>
    <n v="1"/>
    <n v="1"/>
    <d v="2014-02-06T00:00:00"/>
    <n v="46"/>
    <n v="51"/>
    <n v="0"/>
    <n v="16"/>
    <n v="0"/>
    <n v="0"/>
    <n v="4"/>
    <x v="135"/>
    <n v="1.814390554336935E-3"/>
    <s v="Wines"/>
    <n v="2"/>
    <n v="3"/>
    <n v="0"/>
    <n v="3"/>
    <n v="8"/>
    <n v="3"/>
    <n v="11"/>
    <n v="0"/>
  </r>
  <r>
    <n v="11030"/>
    <n v="1976"/>
    <n v="49"/>
    <s v="Master"/>
    <s v="Married"/>
    <x v="0"/>
    <n v="33181"/>
    <n v="1"/>
    <n v="0"/>
    <d v="2014-03-01T00:00:00"/>
    <n v="90"/>
    <n v="9"/>
    <n v="0"/>
    <n v="3"/>
    <n v="0"/>
    <n v="0"/>
    <n v="4"/>
    <x v="417"/>
    <n v="3.6165275308158284E-4"/>
    <s v="Wines"/>
    <n v="1"/>
    <n v="1"/>
    <n v="0"/>
    <n v="2"/>
    <n v="6"/>
    <n v="3"/>
    <n v="11"/>
    <n v="0"/>
  </r>
  <r>
    <n v="8318"/>
    <n v="1979"/>
    <n v="46"/>
    <s v="Graduation"/>
    <s v="Together"/>
    <x v="0"/>
    <n v="90300"/>
    <n v="0"/>
    <n v="0"/>
    <d v="2014-03-01T00:00:00"/>
    <n v="7"/>
    <n v="594"/>
    <n v="134"/>
    <n v="786"/>
    <n v="33"/>
    <n v="134"/>
    <n v="57"/>
    <x v="438"/>
    <n v="1.8615725359911406E-2"/>
    <s v="MeatProducts"/>
    <n v="0"/>
    <n v="5"/>
    <n v="6"/>
    <n v="8"/>
    <n v="1"/>
    <n v="3"/>
    <n v="11"/>
    <n v="0"/>
  </r>
  <r>
    <n v="3308"/>
    <n v="1952"/>
    <n v="73"/>
    <s v="Graduation"/>
    <s v="Married"/>
    <x v="1"/>
    <n v="35704"/>
    <n v="1"/>
    <n v="1"/>
    <d v="2014-03-01T00:00:00"/>
    <n v="54"/>
    <n v="30"/>
    <n v="9"/>
    <n v="12"/>
    <n v="2"/>
    <n v="11"/>
    <n v="30"/>
    <x v="149"/>
    <n v="1.7925162446784674E-3"/>
    <s v="Wines"/>
    <n v="3"/>
    <n v="2"/>
    <n v="0"/>
    <n v="4"/>
    <n v="4"/>
    <n v="3"/>
    <n v="11"/>
    <n v="0"/>
  </r>
  <r>
    <n v="10286"/>
    <n v="1962"/>
    <n v="63"/>
    <s v="Graduation"/>
    <s v="Married"/>
    <x v="1"/>
    <n v="83715"/>
    <n v="0"/>
    <n v="0"/>
    <d v="2014-03-02T00:00:00"/>
    <n v="2"/>
    <n v="318"/>
    <n v="8"/>
    <n v="407"/>
    <n v="150"/>
    <n v="35"/>
    <n v="8"/>
    <x v="439"/>
    <n v="1.0965776742519261E-2"/>
    <s v="MeatProducts"/>
    <n v="1"/>
    <n v="2"/>
    <n v="8"/>
    <n v="13"/>
    <n v="0"/>
    <n v="3"/>
    <n v="11"/>
    <n v="0"/>
  </r>
  <r>
    <n v="8375"/>
    <n v="1968"/>
    <n v="57"/>
    <s v="PhD"/>
    <s v="Married"/>
    <x v="1"/>
    <n v="55954"/>
    <n v="0"/>
    <n v="1"/>
    <d v="2014-03-03T00:00:00"/>
    <n v="63"/>
    <n v="447"/>
    <n v="0"/>
    <n v="28"/>
    <n v="0"/>
    <n v="0"/>
    <n v="43"/>
    <x v="440"/>
    <n v="8.489116059620402E-3"/>
    <s v="Wines"/>
    <n v="3"/>
    <n v="8"/>
    <n v="2"/>
    <n v="6"/>
    <n v="7"/>
    <n v="3"/>
    <n v="11"/>
    <n v="0"/>
  </r>
  <r>
    <n v="2416"/>
    <n v="1969"/>
    <n v="56"/>
    <s v="PhD"/>
    <s v="Single"/>
    <x v="1"/>
    <n v="66582"/>
    <n v="0"/>
    <n v="0"/>
    <d v="2014-03-03T00:00:00"/>
    <n v="83"/>
    <n v="789"/>
    <n v="25"/>
    <n v="420"/>
    <n v="16"/>
    <n v="38"/>
    <n v="0"/>
    <x v="441"/>
    <n v="1.9344567600853083E-2"/>
    <s v="Wines"/>
    <n v="1"/>
    <n v="2"/>
    <n v="8"/>
    <n v="9"/>
    <n v="1"/>
    <n v="3"/>
    <n v="11"/>
    <n v="0"/>
  </r>
  <r>
    <n v="7408"/>
    <n v="1952"/>
    <n v="73"/>
    <s v="PhD"/>
    <s v="Married"/>
    <x v="1"/>
    <n v="54549"/>
    <n v="0"/>
    <n v="1"/>
    <d v="2014-03-03T00:00:00"/>
    <n v="8"/>
    <n v="216"/>
    <n v="2"/>
    <n v="6"/>
    <n v="0"/>
    <n v="0"/>
    <n v="9"/>
    <x v="271"/>
    <n v="4.1063997506828719E-3"/>
    <s v="Wines"/>
    <n v="2"/>
    <n v="5"/>
    <n v="1"/>
    <n v="4"/>
    <n v="7"/>
    <n v="3"/>
    <n v="11"/>
    <n v="0"/>
  </r>
  <r>
    <n v="5756"/>
    <n v="1983"/>
    <n v="42"/>
    <s v="Graduation"/>
    <s v="Together"/>
    <x v="0"/>
    <n v="39453"/>
    <n v="1"/>
    <n v="0"/>
    <d v="2014-03-04T00:00:00"/>
    <n v="64"/>
    <n v="46"/>
    <n v="0"/>
    <n v="7"/>
    <n v="0"/>
    <n v="0"/>
    <n v="2"/>
    <x v="342"/>
    <n v="1.343370592857324E-3"/>
    <s v="Wines"/>
    <n v="2"/>
    <n v="2"/>
    <n v="0"/>
    <n v="3"/>
    <n v="6"/>
    <n v="3"/>
    <n v="11"/>
    <n v="0"/>
  </r>
  <r>
    <n v="2613"/>
    <n v="1960"/>
    <n v="65"/>
    <s v="Master"/>
    <s v="Married"/>
    <x v="1"/>
    <n v="54197"/>
    <n v="0"/>
    <n v="1"/>
    <d v="2014-03-04T00:00:00"/>
    <n v="16"/>
    <n v="162"/>
    <n v="6"/>
    <n v="37"/>
    <n v="6"/>
    <n v="13"/>
    <n v="13"/>
    <x v="271"/>
    <n v="4.1330700961307821E-3"/>
    <s v="Wines"/>
    <n v="2"/>
    <n v="1"/>
    <n v="3"/>
    <n v="6"/>
    <n v="1"/>
    <n v="3"/>
    <n v="11"/>
    <n v="0"/>
  </r>
  <r>
    <n v="10164"/>
    <n v="1958"/>
    <n v="67"/>
    <s v="Graduation"/>
    <s v="Single"/>
    <x v="1"/>
    <n v="94472"/>
    <n v="0"/>
    <n v="1"/>
    <d v="2014-03-04T00:00:00"/>
    <n v="75"/>
    <n v="1017"/>
    <n v="33"/>
    <n v="417"/>
    <n v="108"/>
    <n v="100"/>
    <n v="16"/>
    <x v="442"/>
    <n v="1.7730121094080786E-2"/>
    <s v="Wines"/>
    <n v="1"/>
    <n v="5"/>
    <n v="5"/>
    <n v="5"/>
    <n v="5"/>
    <n v="3"/>
    <n v="11"/>
    <n v="0"/>
  </r>
  <r>
    <n v="5577"/>
    <n v="1983"/>
    <n v="42"/>
    <s v="Graduation"/>
    <s v="Together"/>
    <x v="0"/>
    <n v="43776"/>
    <n v="1"/>
    <n v="0"/>
    <d v="2014-03-05T00:00:00"/>
    <n v="77"/>
    <n v="8"/>
    <n v="0"/>
    <n v="9"/>
    <n v="2"/>
    <n v="1"/>
    <n v="3"/>
    <x v="97"/>
    <n v="4.5687134502923974E-4"/>
    <s v="MeatProducts"/>
    <n v="1"/>
    <n v="1"/>
    <n v="0"/>
    <n v="2"/>
    <n v="6"/>
    <n v="3"/>
    <n v="11"/>
    <n v="0"/>
  </r>
  <r>
    <n v="6428"/>
    <n v="1950"/>
    <n v="75"/>
    <s v="PhD"/>
    <s v="Widow"/>
    <x v="1"/>
    <n v="76842"/>
    <n v="0"/>
    <n v="0"/>
    <d v="2014-03-05T00:00:00"/>
    <n v="37"/>
    <n v="605"/>
    <n v="10"/>
    <n v="345"/>
    <n v="84"/>
    <n v="54"/>
    <n v="32"/>
    <x v="443"/>
    <n v="1.4289060669946124E-2"/>
    <s v="Wines"/>
    <n v="1"/>
    <n v="1"/>
    <n v="8"/>
    <n v="7"/>
    <n v="0"/>
    <n v="3"/>
    <n v="11"/>
    <n v="0"/>
  </r>
  <r>
    <n v="6255"/>
    <n v="1952"/>
    <n v="73"/>
    <s v="Master"/>
    <s v="Together"/>
    <x v="1"/>
    <n v="70545"/>
    <n v="0"/>
    <n v="1"/>
    <d v="2014-03-06T00:00:00"/>
    <n v="29"/>
    <n v="138"/>
    <n v="39"/>
    <n v="63"/>
    <n v="55"/>
    <n v="18"/>
    <n v="21"/>
    <x v="268"/>
    <n v="4.4368842582748601E-3"/>
    <s v="Wines"/>
    <n v="1"/>
    <n v="4"/>
    <n v="1"/>
    <n v="7"/>
    <n v="2"/>
    <n v="3"/>
    <n v="11"/>
    <n v="0"/>
  </r>
  <r>
    <n v="6892"/>
    <n v="1968"/>
    <n v="57"/>
    <s v="Graduation"/>
    <s v="Divorced"/>
    <x v="1"/>
    <n v="61671"/>
    <n v="0"/>
    <n v="1"/>
    <d v="2014-03-06T00:00:00"/>
    <n v="23"/>
    <n v="641"/>
    <n v="7"/>
    <n v="56"/>
    <n v="0"/>
    <n v="0"/>
    <n v="28"/>
    <x v="444"/>
    <n v="1.1415414051985536E-2"/>
    <s v="Wines"/>
    <n v="8"/>
    <n v="10"/>
    <n v="4"/>
    <n v="6"/>
    <n v="8"/>
    <n v="3"/>
    <n v="11"/>
    <n v="0"/>
  </r>
  <r>
    <n v="2564"/>
    <n v="1953"/>
    <n v="72"/>
    <s v="Graduation"/>
    <s v="Together"/>
    <x v="1"/>
    <n v="61278"/>
    <n v="0"/>
    <n v="1"/>
    <d v="2014-04-01T00:00:00"/>
    <n v="87"/>
    <n v="111"/>
    <n v="3"/>
    <n v="28"/>
    <n v="2"/>
    <n v="6"/>
    <n v="15"/>
    <x v="445"/>
    <n v="2.4478605698619407E-3"/>
    <s v="Wines"/>
    <n v="2"/>
    <n v="3"/>
    <n v="1"/>
    <n v="4"/>
    <n v="6"/>
    <n v="3"/>
    <n v="11"/>
    <n v="0"/>
  </r>
  <r>
    <n v="6534"/>
    <n v="1974"/>
    <n v="51"/>
    <s v="Graduation"/>
    <s v="Together"/>
    <x v="1"/>
    <n v="47889"/>
    <n v="1"/>
    <n v="0"/>
    <d v="2014-04-01T00:00:00"/>
    <n v="94"/>
    <n v="29"/>
    <n v="0"/>
    <n v="29"/>
    <n v="0"/>
    <n v="5"/>
    <n v="4"/>
    <x v="84"/>
    <n v="1.3155421913174216E-3"/>
    <s v="Wines"/>
    <n v="1"/>
    <n v="2"/>
    <n v="0"/>
    <n v="3"/>
    <n v="5"/>
    <n v="3"/>
    <n v="11"/>
    <n v="0"/>
  </r>
  <r>
    <n v="3066"/>
    <n v="1975"/>
    <n v="50"/>
    <s v="PhD"/>
    <s v="Together"/>
    <x v="0"/>
    <n v="61905"/>
    <n v="0"/>
    <n v="1"/>
    <d v="2014-04-02T00:00:00"/>
    <n v="2"/>
    <n v="167"/>
    <n v="0"/>
    <n v="43"/>
    <n v="6"/>
    <n v="2"/>
    <n v="13"/>
    <x v="364"/>
    <n v="3.5215249172118571E-3"/>
    <s v="Wines"/>
    <n v="2"/>
    <n v="4"/>
    <n v="2"/>
    <n v="4"/>
    <n v="5"/>
    <n v="3"/>
    <n v="11"/>
    <n v="0"/>
  </r>
  <r>
    <n v="4877"/>
    <n v="1973"/>
    <n v="52"/>
    <s v="Master"/>
    <s v="Married"/>
    <x v="1"/>
    <n v="38576"/>
    <n v="0"/>
    <n v="1"/>
    <d v="2014-04-03T00:00:00"/>
    <n v="2"/>
    <n v="34"/>
    <n v="0"/>
    <n v="7"/>
    <n v="0"/>
    <n v="0"/>
    <n v="0"/>
    <x v="73"/>
    <n v="1.0628369970966404E-3"/>
    <s v="Wines"/>
    <n v="1"/>
    <n v="1"/>
    <n v="0"/>
    <n v="3"/>
    <n v="7"/>
    <n v="3"/>
    <n v="11"/>
    <n v="0"/>
  </r>
  <r>
    <n v="2875"/>
    <n v="1978"/>
    <n v="47"/>
    <s v="Graduation"/>
    <s v="Married"/>
    <x v="0"/>
    <n v="67023"/>
    <n v="0"/>
    <n v="0"/>
    <d v="2014-04-03T00:00:00"/>
    <n v="93"/>
    <n v="444"/>
    <n v="44"/>
    <n v="382"/>
    <n v="11"/>
    <n v="8"/>
    <n v="17"/>
    <x v="114"/>
    <n v="1.3264103367500708E-2"/>
    <s v="Wines"/>
    <n v="1"/>
    <n v="3"/>
    <n v="7"/>
    <n v="13"/>
    <n v="2"/>
    <n v="3"/>
    <n v="11"/>
    <n v="0"/>
  </r>
  <r>
    <n v="902"/>
    <n v="1980"/>
    <n v="45"/>
    <s v="Graduation"/>
    <s v="Together"/>
    <x v="0"/>
    <n v="62994"/>
    <n v="1"/>
    <n v="0"/>
    <d v="2014-04-03T00:00:00"/>
    <n v="74"/>
    <n v="224"/>
    <n v="12"/>
    <n v="48"/>
    <n v="4"/>
    <n v="12"/>
    <n v="12"/>
    <x v="446"/>
    <n v="4.7623583198399847E-3"/>
    <s v="Wines"/>
    <n v="1"/>
    <n v="6"/>
    <n v="2"/>
    <n v="4"/>
    <n v="6"/>
    <n v="3"/>
    <n v="11"/>
    <n v="0"/>
  </r>
  <r>
    <n v="641"/>
    <n v="1967"/>
    <n v="58"/>
    <s v="Graduation"/>
    <s v="Single"/>
    <x v="1"/>
    <n v="52074"/>
    <n v="0"/>
    <n v="1"/>
    <d v="2014-04-04T00:00:00"/>
    <n v="77"/>
    <n v="59"/>
    <n v="0"/>
    <n v="12"/>
    <n v="0"/>
    <n v="0"/>
    <n v="48"/>
    <x v="447"/>
    <n v="1.363444329223797E-3"/>
    <s v="Wines"/>
    <n v="1"/>
    <n v="2"/>
    <n v="2"/>
    <n v="2"/>
    <n v="4"/>
    <n v="3"/>
    <n v="11"/>
    <n v="0"/>
  </r>
  <r>
    <n v="738"/>
    <n v="1981"/>
    <n v="44"/>
    <s v="2n Cycle"/>
    <s v="Single"/>
    <x v="0"/>
    <n v="42395"/>
    <n v="1"/>
    <n v="1"/>
    <d v="2014-04-04T00:00:00"/>
    <n v="35"/>
    <n v="48"/>
    <n v="13"/>
    <n v="57"/>
    <n v="24"/>
    <n v="15"/>
    <n v="25"/>
    <x v="448"/>
    <n v="3.7032668946809766E-3"/>
    <s v="MeatProducts"/>
    <n v="4"/>
    <n v="3"/>
    <n v="1"/>
    <n v="4"/>
    <n v="7"/>
    <n v="3"/>
    <n v="11"/>
    <n v="0"/>
  </r>
  <r>
    <n v="2669"/>
    <n v="1993"/>
    <n v="32"/>
    <s v="Graduation"/>
    <s v="Single"/>
    <x v="0"/>
    <n v="74293"/>
    <n v="0"/>
    <n v="0"/>
    <d v="2014-04-05T00:00:00"/>
    <n v="66"/>
    <n v="375"/>
    <n v="152"/>
    <n v="335"/>
    <n v="93"/>
    <n v="91"/>
    <n v="81"/>
    <x v="311"/>
    <n v="1.4079388367679324E-2"/>
    <s v="Wines"/>
    <n v="1"/>
    <n v="5"/>
    <n v="4"/>
    <n v="6"/>
    <n v="2"/>
    <n v="3"/>
    <n v="11"/>
    <n v="0"/>
  </r>
  <r>
    <n v="5987"/>
    <n v="1989"/>
    <n v="36"/>
    <s v="2n Cycle"/>
    <s v="Together"/>
    <x v="0"/>
    <n v="10404"/>
    <n v="1"/>
    <n v="0"/>
    <d v="2014-04-05T00:00:00"/>
    <n v="52"/>
    <n v="2"/>
    <n v="2"/>
    <n v="11"/>
    <n v="10"/>
    <n v="6"/>
    <n v="12"/>
    <x v="365"/>
    <n v="2.9796232218377546E-3"/>
    <s v="GoldProds"/>
    <n v="2"/>
    <n v="1"/>
    <n v="0"/>
    <n v="4"/>
    <n v="5"/>
    <n v="3"/>
    <n v="11"/>
    <n v="0"/>
  </r>
  <r>
    <n v="4988"/>
    <n v="1948"/>
    <n v="77"/>
    <s v="PhD"/>
    <s v="Married"/>
    <x v="1"/>
    <n v="34469"/>
    <n v="1"/>
    <n v="1"/>
    <d v="2014-04-05T00:00:00"/>
    <n v="58"/>
    <n v="19"/>
    <n v="6"/>
    <n v="20"/>
    <n v="0"/>
    <n v="5"/>
    <n v="12"/>
    <x v="201"/>
    <n v="1.4505787809335924E-3"/>
    <s v="MeatProducts"/>
    <n v="3"/>
    <n v="1"/>
    <n v="1"/>
    <n v="4"/>
    <n v="4"/>
    <n v="3"/>
    <n v="11"/>
    <n v="0"/>
  </r>
  <r>
    <n v="10037"/>
    <n v="1993"/>
    <n v="32"/>
    <s v="Graduation"/>
    <s v="Single"/>
    <x v="0"/>
    <n v="74293"/>
    <n v="0"/>
    <n v="0"/>
    <d v="2014-04-05T00:00:00"/>
    <n v="66"/>
    <n v="375"/>
    <n v="152"/>
    <n v="335"/>
    <n v="93"/>
    <n v="91"/>
    <n v="81"/>
    <x v="311"/>
    <n v="1.4079388367679324E-2"/>
    <s v="Wines"/>
    <n v="1"/>
    <n v="5"/>
    <n v="4"/>
    <n v="6"/>
    <n v="2"/>
    <n v="3"/>
    <n v="11"/>
    <n v="0"/>
  </r>
  <r>
    <n v="7788"/>
    <n v="1983"/>
    <n v="42"/>
    <s v="PhD"/>
    <s v="Married"/>
    <x v="0"/>
    <n v="23536"/>
    <n v="1"/>
    <n v="0"/>
    <d v="2014-04-06T00:00:00"/>
    <n v="53"/>
    <n v="6"/>
    <n v="0"/>
    <n v="3"/>
    <n v="0"/>
    <n v="0"/>
    <n v="1"/>
    <x v="263"/>
    <n v="3.823929299796057E-4"/>
    <s v="Wines"/>
    <n v="1"/>
    <n v="0"/>
    <n v="0"/>
    <n v="3"/>
    <n v="3"/>
    <n v="3"/>
    <n v="11"/>
    <n v="0"/>
  </r>
  <r>
    <n v="8182"/>
    <n v="1984"/>
    <n v="41"/>
    <s v="Graduation"/>
    <s v="Married"/>
    <x v="0"/>
    <n v="23228"/>
    <n v="1"/>
    <n v="0"/>
    <d v="2014-05-01T00:00:00"/>
    <n v="91"/>
    <n v="53"/>
    <n v="3"/>
    <n v="49"/>
    <n v="7"/>
    <n v="4"/>
    <n v="5"/>
    <x v="68"/>
    <n v="4.9939727914585846E-3"/>
    <s v="Wines"/>
    <n v="4"/>
    <n v="3"/>
    <n v="0"/>
    <n v="4"/>
    <n v="8"/>
    <n v="3"/>
    <n v="11"/>
    <n v="0"/>
  </r>
  <r>
    <n v="1158"/>
    <n v="1966"/>
    <n v="59"/>
    <s v="Graduation"/>
    <s v="Divorced"/>
    <x v="1"/>
    <n v="48877"/>
    <n v="0"/>
    <n v="1"/>
    <d v="2014-05-01T00:00:00"/>
    <n v="27"/>
    <n v="102"/>
    <n v="1"/>
    <n v="15"/>
    <n v="2"/>
    <n v="0"/>
    <n v="24"/>
    <x v="449"/>
    <n v="2.4551425005626369E-3"/>
    <s v="Wines"/>
    <n v="1"/>
    <n v="3"/>
    <n v="0"/>
    <n v="4"/>
    <n v="7"/>
    <n v="3"/>
    <n v="11"/>
    <n v="0"/>
  </r>
  <r>
    <n v="10680"/>
    <n v="1986"/>
    <n v="39"/>
    <s v="Graduation"/>
    <s v="Together"/>
    <x v="0"/>
    <n v="33235"/>
    <n v="1"/>
    <n v="0"/>
    <d v="2014-05-02T00:00:00"/>
    <n v="71"/>
    <n v="45"/>
    <n v="0"/>
    <n v="16"/>
    <n v="2"/>
    <n v="1"/>
    <n v="6"/>
    <x v="149"/>
    <n v="1.9256807582367986E-3"/>
    <s v="Wines"/>
    <n v="1"/>
    <n v="3"/>
    <n v="0"/>
    <n v="3"/>
    <n v="7"/>
    <n v="3"/>
    <n v="11"/>
    <n v="0"/>
  </r>
  <r>
    <n v="7861"/>
    <n v="1952"/>
    <n v="73"/>
    <s v="Master"/>
    <s v="Married"/>
    <x v="1"/>
    <n v="77027"/>
    <n v="0"/>
    <n v="1"/>
    <d v="2014-05-02T00:00:00"/>
    <n v="23"/>
    <n v="820"/>
    <n v="57"/>
    <n v="242"/>
    <n v="45"/>
    <n v="0"/>
    <n v="11"/>
    <x v="450"/>
    <n v="1.5111584249678685E-2"/>
    <s v="Wines"/>
    <n v="2"/>
    <n v="8"/>
    <n v="3"/>
    <n v="6"/>
    <n v="4"/>
    <n v="3"/>
    <n v="11"/>
    <n v="0"/>
  </r>
  <r>
    <n v="10469"/>
    <n v="1981"/>
    <n v="44"/>
    <s v="Graduation"/>
    <s v="Together"/>
    <x v="0"/>
    <n v="88325"/>
    <n v="0"/>
    <n v="0"/>
    <d v="2014-05-02T00:00:00"/>
    <n v="42"/>
    <n v="519"/>
    <n v="71"/>
    <n v="860"/>
    <n v="93"/>
    <n v="27"/>
    <n v="53"/>
    <x v="451"/>
    <n v="1.7775261817152561E-2"/>
    <s v="MeatProducts"/>
    <n v="1"/>
    <n v="6"/>
    <n v="2"/>
    <n v="9"/>
    <n v="2"/>
    <n v="3"/>
    <n v="11"/>
    <n v="0"/>
  </r>
  <r>
    <n v="6963"/>
    <n v="1947"/>
    <n v="78"/>
    <s v="Graduation"/>
    <s v="Single"/>
    <x v="1"/>
    <n v="77457"/>
    <n v="0"/>
    <n v="0"/>
    <d v="2014-05-03T00:00:00"/>
    <n v="85"/>
    <n v="675"/>
    <n v="11"/>
    <n v="400"/>
    <n v="15"/>
    <n v="45"/>
    <n v="11"/>
    <x v="452"/>
    <n v="1.4795305782563229E-2"/>
    <s v="Wines"/>
    <n v="1"/>
    <n v="2"/>
    <n v="5"/>
    <n v="10"/>
    <n v="1"/>
    <n v="3"/>
    <n v="11"/>
    <n v="0"/>
  </r>
  <r>
    <n v="4676"/>
    <n v="1951"/>
    <n v="74"/>
    <s v="Master"/>
    <s v="Widow"/>
    <x v="1"/>
    <n v="73705"/>
    <n v="0"/>
    <n v="2"/>
    <d v="2014-05-03T00:00:00"/>
    <n v="86"/>
    <n v="612"/>
    <n v="91"/>
    <n v="520"/>
    <n v="258"/>
    <n v="107"/>
    <n v="107"/>
    <x v="453"/>
    <n v="2.1545349704904689E-2"/>
    <s v="Wines"/>
    <n v="2"/>
    <n v="9"/>
    <n v="6"/>
    <n v="8"/>
    <n v="5"/>
    <n v="3"/>
    <n v="11"/>
    <n v="0"/>
  </r>
  <r>
    <n v="9362"/>
    <n v="1965"/>
    <n v="60"/>
    <s v="Graduation"/>
    <s v="Single"/>
    <x v="1"/>
    <n v="69263"/>
    <n v="0"/>
    <n v="1"/>
    <d v="2014-05-03T00:00:00"/>
    <n v="14"/>
    <n v="492"/>
    <n v="5"/>
    <n v="32"/>
    <n v="13"/>
    <n v="5"/>
    <n v="21"/>
    <x v="454"/>
    <n v="7.8974344166438063E-3"/>
    <s v="Wines"/>
    <n v="1"/>
    <n v="9"/>
    <n v="1"/>
    <n v="7"/>
    <n v="6"/>
    <n v="3"/>
    <n v="11"/>
    <n v="0"/>
  </r>
  <r>
    <n v="8746"/>
    <n v="1989"/>
    <n v="36"/>
    <s v="Graduation"/>
    <s v="Married"/>
    <x v="0"/>
    <n v="75433"/>
    <n v="1"/>
    <n v="0"/>
    <d v="2014-05-04T00:00:00"/>
    <n v="28"/>
    <n v="800"/>
    <n v="0"/>
    <n v="297"/>
    <n v="0"/>
    <n v="34"/>
    <n v="57"/>
    <x v="455"/>
    <n v="1.4993437885275676E-2"/>
    <s v="Wines"/>
    <n v="2"/>
    <n v="2"/>
    <n v="5"/>
    <n v="10"/>
    <n v="6"/>
    <n v="3"/>
    <n v="11"/>
    <n v="0"/>
  </r>
  <r>
    <n v="8737"/>
    <n v="1978"/>
    <n v="47"/>
    <s v="Graduation"/>
    <s v="Divorced"/>
    <x v="0"/>
    <n v="55563"/>
    <n v="0"/>
    <n v="1"/>
    <d v="2014-05-04T00:00:00"/>
    <n v="22"/>
    <n v="29"/>
    <n v="1"/>
    <n v="9"/>
    <n v="2"/>
    <n v="0"/>
    <n v="2"/>
    <x v="73"/>
    <n v="7.3790112124975254E-4"/>
    <s v="Wines"/>
    <n v="1"/>
    <n v="2"/>
    <n v="0"/>
    <n v="3"/>
    <n v="3"/>
    <n v="3"/>
    <n v="11"/>
    <n v="0"/>
  </r>
  <r>
    <n v="3194"/>
    <n v="1974"/>
    <n v="51"/>
    <s v="PhD"/>
    <s v="Single"/>
    <x v="1"/>
    <n v="71466"/>
    <n v="0"/>
    <n v="0"/>
    <d v="2014-05-04T00:00:00"/>
    <n v="86"/>
    <n v="412"/>
    <n v="12"/>
    <n v="546"/>
    <n v="78"/>
    <n v="182"/>
    <n v="0"/>
    <x v="456"/>
    <n v="1.7210981445722442E-2"/>
    <s v="MeatProducts"/>
    <n v="1"/>
    <n v="4"/>
    <n v="4"/>
    <n v="10"/>
    <n v="1"/>
    <n v="3"/>
    <n v="11"/>
    <n v="0"/>
  </r>
  <r>
    <n v="1446"/>
    <n v="1956"/>
    <n v="69"/>
    <s v="Master"/>
    <s v="Single"/>
    <x v="1"/>
    <n v="86424"/>
    <n v="0"/>
    <n v="0"/>
    <d v="2014-05-04T00:00:00"/>
    <n v="12"/>
    <n v="387"/>
    <n v="68"/>
    <n v="569"/>
    <n v="89"/>
    <n v="45"/>
    <n v="68"/>
    <x v="294"/>
    <n v="1.3399055817828381E-2"/>
    <s v="MeatProducts"/>
    <n v="1"/>
    <n v="6"/>
    <n v="9"/>
    <n v="12"/>
    <n v="1"/>
    <n v="3"/>
    <n v="11"/>
    <n v="0"/>
  </r>
  <r>
    <n v="5545"/>
    <n v="1972"/>
    <n v="53"/>
    <s v="PhD"/>
    <s v="Married"/>
    <x v="1"/>
    <n v="78075"/>
    <n v="0"/>
    <n v="0"/>
    <d v="2014-05-04T00:00:00"/>
    <n v="72"/>
    <n v="572"/>
    <n v="8"/>
    <n v="259"/>
    <n v="34"/>
    <n v="35"/>
    <n v="80"/>
    <x v="457"/>
    <n v="1.1629843099583734E-2"/>
    <s v="Wines"/>
    <n v="1"/>
    <n v="3"/>
    <n v="5"/>
    <n v="5"/>
    <n v="1"/>
    <n v="3"/>
    <n v="11"/>
    <n v="0"/>
  </r>
  <r>
    <n v="202"/>
    <n v="1948"/>
    <n v="77"/>
    <s v="PhD"/>
    <s v="Widow"/>
    <x v="1"/>
    <n v="82032"/>
    <n v="0"/>
    <n v="0"/>
    <d v="2014-05-04T00:00:00"/>
    <n v="54"/>
    <n v="332"/>
    <n v="194"/>
    <n v="377"/>
    <n v="149"/>
    <n v="125"/>
    <n v="57"/>
    <x v="401"/>
    <n v="1.4348059293934075E-2"/>
    <s v="MeatProducts"/>
    <n v="0"/>
    <n v="4"/>
    <n v="6"/>
    <n v="7"/>
    <n v="1"/>
    <n v="3"/>
    <n v="11"/>
    <n v="0"/>
  </r>
  <r>
    <n v="1131"/>
    <n v="1967"/>
    <n v="58"/>
    <s v="PhD"/>
    <s v="Single"/>
    <x v="1"/>
    <n v="52569"/>
    <n v="0"/>
    <n v="1"/>
    <d v="2014-05-04T00:00:00"/>
    <n v="54"/>
    <n v="85"/>
    <n v="0"/>
    <n v="3"/>
    <n v="0"/>
    <n v="0"/>
    <n v="7"/>
    <x v="223"/>
    <n v="1.6739903745553464E-3"/>
    <s v="Wines"/>
    <n v="1"/>
    <n v="2"/>
    <n v="0"/>
    <n v="4"/>
    <n v="3"/>
    <n v="3"/>
    <n v="11"/>
    <n v="0"/>
  </r>
  <r>
    <n v="10500"/>
    <n v="1984"/>
    <n v="41"/>
    <s v="Graduation"/>
    <s v="Married"/>
    <x v="0"/>
    <n v="31761"/>
    <n v="1"/>
    <n v="0"/>
    <d v="2014-05-04T00:00:00"/>
    <n v="96"/>
    <n v="19"/>
    <n v="1"/>
    <n v="20"/>
    <n v="16"/>
    <n v="14"/>
    <n v="28"/>
    <x v="458"/>
    <n v="2.2039608324674917E-3"/>
    <s v="GoldProds"/>
    <n v="2"/>
    <n v="3"/>
    <n v="0"/>
    <n v="4"/>
    <n v="5"/>
    <n v="3"/>
    <n v="11"/>
    <n v="0"/>
  </r>
  <r>
    <n v="9589"/>
    <n v="1948"/>
    <n v="77"/>
    <s v="PhD"/>
    <s v="Widow"/>
    <x v="1"/>
    <n v="82032"/>
    <n v="0"/>
    <n v="0"/>
    <d v="2014-05-04T00:00:00"/>
    <n v="54"/>
    <n v="332"/>
    <n v="194"/>
    <n v="377"/>
    <n v="149"/>
    <n v="125"/>
    <n v="57"/>
    <x v="401"/>
    <n v="1.4348059293934075E-2"/>
    <s v="MeatProducts"/>
    <n v="0"/>
    <n v="4"/>
    <n v="6"/>
    <n v="7"/>
    <n v="1"/>
    <n v="3"/>
    <n v="11"/>
    <n v="0"/>
  </r>
  <r>
    <n v="10420"/>
    <n v="1955"/>
    <n v="70"/>
    <s v="Master"/>
    <s v="Divorced"/>
    <x v="1"/>
    <n v="46390"/>
    <n v="0"/>
    <n v="1"/>
    <d v="2014-05-05T00:00:00"/>
    <n v="56"/>
    <n v="95"/>
    <n v="14"/>
    <n v="64"/>
    <n v="2"/>
    <n v="9"/>
    <n v="38"/>
    <x v="459"/>
    <n v="3.9663720629446002E-3"/>
    <s v="Wines"/>
    <n v="1"/>
    <n v="4"/>
    <n v="2"/>
    <n v="3"/>
    <n v="7"/>
    <n v="3"/>
    <n v="11"/>
    <n v="0"/>
  </r>
  <r>
    <n v="7411"/>
    <n v="1964"/>
    <n v="61"/>
    <s v="PhD"/>
    <s v="Married"/>
    <x v="1"/>
    <n v="31686"/>
    <n v="1"/>
    <n v="1"/>
    <d v="2014-05-06T00:00:00"/>
    <n v="31"/>
    <n v="11"/>
    <n v="0"/>
    <n v="5"/>
    <n v="0"/>
    <n v="0"/>
    <n v="1"/>
    <x v="31"/>
    <n v="5.0495486965852429E-4"/>
    <s v="Wines"/>
    <n v="2"/>
    <n v="1"/>
    <n v="0"/>
    <n v="3"/>
    <n v="6"/>
    <n v="3"/>
    <n v="11"/>
    <n v="0"/>
  </r>
  <r>
    <n v="6528"/>
    <n v="1982"/>
    <n v="43"/>
    <s v="Master"/>
    <s v="Together"/>
    <x v="0"/>
    <n v="18492"/>
    <n v="1"/>
    <n v="0"/>
    <d v="2014-05-06T00:00:00"/>
    <n v="75"/>
    <n v="2"/>
    <n v="2"/>
    <n v="2"/>
    <n v="2"/>
    <n v="1"/>
    <n v="1"/>
    <x v="263"/>
    <n v="4.8669695003244649E-4"/>
    <s v="Wines"/>
    <n v="1"/>
    <n v="1"/>
    <n v="0"/>
    <n v="2"/>
    <n v="8"/>
    <n v="3"/>
    <n v="11"/>
    <n v="0"/>
  </r>
  <r>
    <n v="9725"/>
    <n v="1966"/>
    <n v="59"/>
    <s v="PhD"/>
    <s v="Together"/>
    <x v="1"/>
    <n v="28764"/>
    <n v="1"/>
    <n v="1"/>
    <d v="2014-05-06T00:00:00"/>
    <n v="16"/>
    <n v="8"/>
    <n v="0"/>
    <n v="3"/>
    <n v="0"/>
    <n v="0"/>
    <n v="1"/>
    <x v="379"/>
    <n v="3.8242247253511335E-4"/>
    <s v="Wines"/>
    <n v="1"/>
    <n v="1"/>
    <n v="0"/>
    <n v="2"/>
    <n v="8"/>
    <n v="3"/>
    <n v="11"/>
    <n v="0"/>
  </r>
  <r>
    <n v="9353"/>
    <n v="1959"/>
    <n v="66"/>
    <s v="Graduation"/>
    <s v="Single"/>
    <x v="1"/>
    <n v="62450"/>
    <n v="0"/>
    <n v="1"/>
    <d v="2014-06-01T00:00:00"/>
    <n v="61"/>
    <n v="515"/>
    <n v="47"/>
    <n v="267"/>
    <n v="62"/>
    <n v="66"/>
    <n v="38"/>
    <x v="460"/>
    <n v="1.5324259407526021E-2"/>
    <s v="Wines"/>
    <n v="2"/>
    <n v="5"/>
    <n v="5"/>
    <n v="4"/>
    <n v="3"/>
    <n v="3"/>
    <n v="11"/>
    <n v="0"/>
  </r>
  <r>
    <n v="1139"/>
    <n v="1984"/>
    <n v="41"/>
    <s v="PhD"/>
    <s v="Married"/>
    <x v="0"/>
    <n v="73356"/>
    <n v="0"/>
    <n v="0"/>
    <d v="2014-06-02T00:00:00"/>
    <n v="56"/>
    <n v="1050"/>
    <n v="14"/>
    <n v="322"/>
    <n v="0"/>
    <n v="14"/>
    <n v="112"/>
    <x v="461"/>
    <n v="1.9085010087791045E-2"/>
    <s v="Wines"/>
    <n v="1"/>
    <n v="5"/>
    <n v="11"/>
    <n v="5"/>
    <n v="2"/>
    <n v="3"/>
    <n v="11"/>
    <n v="1"/>
  </r>
  <r>
    <n v="2666"/>
    <n v="1972"/>
    <n v="53"/>
    <s v="Master"/>
    <s v="Married"/>
    <x v="1"/>
    <n v="76234"/>
    <n v="0"/>
    <n v="1"/>
    <d v="2014-06-02T00:00:00"/>
    <n v="21"/>
    <n v="519"/>
    <n v="50"/>
    <n v="167"/>
    <n v="130"/>
    <n v="0"/>
    <n v="41"/>
    <x v="462"/>
    <n v="1.1359760736679173E-2"/>
    <s v="Wines"/>
    <n v="1"/>
    <n v="8"/>
    <n v="3"/>
    <n v="11"/>
    <n v="3"/>
    <n v="3"/>
    <n v="11"/>
    <n v="0"/>
  </r>
  <r>
    <n v="9697"/>
    <n v="1951"/>
    <n v="74"/>
    <s v="Graduation"/>
    <s v="Married"/>
    <x v="1"/>
    <n v="53790"/>
    <n v="0"/>
    <n v="2"/>
    <d v="2014-06-03T00:00:00"/>
    <n v="86"/>
    <n v="335"/>
    <n v="42"/>
    <n v="127"/>
    <n v="28"/>
    <n v="5"/>
    <n v="5"/>
    <x v="298"/>
    <n v="9.983268265476854E-3"/>
    <s v="Wines"/>
    <n v="3"/>
    <n v="7"/>
    <n v="2"/>
    <n v="8"/>
    <n v="6"/>
    <n v="3"/>
    <n v="11"/>
    <n v="0"/>
  </r>
  <r>
    <n v="1857"/>
    <n v="1952"/>
    <n v="73"/>
    <s v="Graduation"/>
    <s v="Single"/>
    <x v="1"/>
    <n v="47139"/>
    <n v="1"/>
    <n v="1"/>
    <d v="2014-06-03T00:00:00"/>
    <n v="2"/>
    <n v="46"/>
    <n v="0"/>
    <n v="12"/>
    <n v="0"/>
    <n v="2"/>
    <n v="23"/>
    <x v="207"/>
    <n v="1.2728314134792848E-3"/>
    <s v="Wines"/>
    <n v="2"/>
    <n v="2"/>
    <n v="1"/>
    <n v="2"/>
    <n v="7"/>
    <n v="3"/>
    <n v="11"/>
    <n v="1"/>
  </r>
  <r>
    <n v="6336"/>
    <n v="1960"/>
    <n v="65"/>
    <s v="Graduation"/>
    <s v="Married"/>
    <x v="1"/>
    <n v="29315"/>
    <n v="1"/>
    <n v="1"/>
    <d v="2014-06-04T00:00:00"/>
    <n v="55"/>
    <n v="13"/>
    <n v="2"/>
    <n v="14"/>
    <n v="8"/>
    <n v="7"/>
    <n v="4"/>
    <x v="51"/>
    <n v="1.50093808630394E-3"/>
    <s v="MeatProducts"/>
    <n v="4"/>
    <n v="2"/>
    <n v="0"/>
    <n v="4"/>
    <n v="6"/>
    <n v="3"/>
    <n v="11"/>
    <n v="0"/>
  </r>
  <r>
    <n v="6488"/>
    <n v="1959"/>
    <n v="66"/>
    <s v="PhD"/>
    <s v="Married"/>
    <x v="1"/>
    <n v="38829"/>
    <n v="0"/>
    <n v="1"/>
    <d v="2014-06-04T00:00:00"/>
    <n v="86"/>
    <n v="76"/>
    <n v="0"/>
    <n v="7"/>
    <n v="0"/>
    <n v="0"/>
    <n v="16"/>
    <x v="463"/>
    <n v="2.1375775837647118E-3"/>
    <s v="Wines"/>
    <n v="1"/>
    <n v="3"/>
    <n v="2"/>
    <n v="2"/>
    <n v="5"/>
    <n v="3"/>
    <n v="11"/>
    <n v="0"/>
  </r>
  <r>
    <n v="10127"/>
    <n v="1965"/>
    <n v="60"/>
    <s v="Graduation"/>
    <s v="Married"/>
    <x v="1"/>
    <n v="58692"/>
    <n v="0"/>
    <n v="1"/>
    <d v="2014-06-04T00:00:00"/>
    <n v="21"/>
    <n v="301"/>
    <n v="11"/>
    <n v="61"/>
    <n v="4"/>
    <n v="7"/>
    <n v="11"/>
    <x v="314"/>
    <n v="6.5426293191576364E-3"/>
    <s v="Wines"/>
    <n v="1"/>
    <n v="8"/>
    <n v="2"/>
    <n v="4"/>
    <n v="7"/>
    <n v="3"/>
    <n v="11"/>
    <n v="0"/>
  </r>
  <r>
    <n v="5929"/>
    <n v="1973"/>
    <n v="52"/>
    <s v="PhD"/>
    <s v="Married"/>
    <x v="1"/>
    <n v="37401"/>
    <n v="1"/>
    <n v="0"/>
    <d v="2014-06-05T00:00:00"/>
    <n v="14"/>
    <n v="19"/>
    <n v="3"/>
    <n v="19"/>
    <n v="3"/>
    <n v="1"/>
    <n v="3"/>
    <x v="206"/>
    <n v="1.2031763856581374E-3"/>
    <s v="Wines"/>
    <n v="2"/>
    <n v="2"/>
    <n v="0"/>
    <n v="3"/>
    <n v="7"/>
    <n v="3"/>
    <n v="11"/>
    <n v="0"/>
  </r>
  <r>
    <n v="10795"/>
    <n v="1973"/>
    <n v="52"/>
    <s v="PhD"/>
    <s v="Married"/>
    <x v="1"/>
    <n v="37401"/>
    <n v="1"/>
    <n v="0"/>
    <d v="2014-06-05T00:00:00"/>
    <n v="14"/>
    <n v="19"/>
    <n v="3"/>
    <n v="19"/>
    <n v="3"/>
    <n v="1"/>
    <n v="3"/>
    <x v="206"/>
    <n v="1.2031763856581374E-3"/>
    <s v="Wines"/>
    <n v="2"/>
    <n v="2"/>
    <n v="0"/>
    <n v="3"/>
    <n v="7"/>
    <n v="3"/>
    <n v="11"/>
    <n v="0"/>
  </r>
  <r>
    <n v="8439"/>
    <n v="1964"/>
    <n v="61"/>
    <s v="Graduation"/>
    <s v="Together"/>
    <x v="1"/>
    <n v="63404"/>
    <n v="0"/>
    <n v="2"/>
    <d v="2014-06-06T00:00:00"/>
    <n v="97"/>
    <n v="734"/>
    <n v="26"/>
    <n v="70"/>
    <n v="11"/>
    <n v="44"/>
    <n v="17"/>
    <x v="464"/>
    <n v="1.3958109898429121E-2"/>
    <s v="Wines"/>
    <n v="2"/>
    <n v="6"/>
    <n v="3"/>
    <n v="4"/>
    <n v="4"/>
    <n v="3"/>
    <n v="11"/>
    <n v="0"/>
  </r>
  <r>
    <n v="10955"/>
    <n v="1964"/>
    <n v="61"/>
    <s v="Graduation"/>
    <s v="Widow"/>
    <x v="1"/>
    <n v="85620"/>
    <n v="0"/>
    <n v="0"/>
    <d v="2014-07-01T00:00:00"/>
    <n v="68"/>
    <n v="416"/>
    <n v="46"/>
    <n v="925"/>
    <n v="60"/>
    <n v="107"/>
    <n v="46"/>
    <x v="465"/>
    <n v="1.8149964961457602E-2"/>
    <s v="MeatProducts"/>
    <n v="1"/>
    <n v="3"/>
    <n v="6"/>
    <n v="4"/>
    <n v="1"/>
    <n v="3"/>
    <n v="11"/>
    <n v="1"/>
  </r>
  <r>
    <n v="9206"/>
    <n v="1968"/>
    <n v="57"/>
    <s v="Graduation"/>
    <s v="Together"/>
    <x v="1"/>
    <n v="77382"/>
    <n v="0"/>
    <n v="1"/>
    <d v="2014-07-01T00:00:00"/>
    <n v="36"/>
    <n v="491"/>
    <n v="48"/>
    <n v="231"/>
    <n v="112"/>
    <n v="105"/>
    <n v="134"/>
    <x v="466"/>
    <n v="1.2754904241296425E-2"/>
    <s v="Wines"/>
    <n v="2"/>
    <n v="5"/>
    <n v="7"/>
    <n v="12"/>
    <n v="1"/>
    <n v="3"/>
    <n v="11"/>
    <n v="0"/>
  </r>
  <r>
    <n v="1458"/>
    <n v="1982"/>
    <n v="43"/>
    <s v="Master"/>
    <s v="Married"/>
    <x v="0"/>
    <n v="21059"/>
    <n v="1"/>
    <n v="0"/>
    <d v="2014-07-01T00:00:00"/>
    <n v="40"/>
    <n v="8"/>
    <n v="3"/>
    <n v="19"/>
    <n v="3"/>
    <n v="3"/>
    <n v="8"/>
    <x v="80"/>
    <n v="1.709482881428368E-3"/>
    <s v="MeatProducts"/>
    <n v="3"/>
    <n v="3"/>
    <n v="0"/>
    <n v="3"/>
    <n v="6"/>
    <n v="3"/>
    <n v="11"/>
    <n v="0"/>
  </r>
  <r>
    <n v="9240"/>
    <n v="1971"/>
    <n v="54"/>
    <s v="PhD"/>
    <s v="Single"/>
    <x v="1"/>
    <n v="60504"/>
    <n v="0"/>
    <n v="1"/>
    <d v="2014-07-02T00:00:00"/>
    <n v="73"/>
    <n v="458"/>
    <n v="0"/>
    <n v="24"/>
    <n v="6"/>
    <n v="4"/>
    <n v="34"/>
    <x v="467"/>
    <n v="8.1316937723125739E-3"/>
    <s v="Wines"/>
    <n v="2"/>
    <n v="6"/>
    <n v="2"/>
    <n v="8"/>
    <n v="6"/>
    <n v="3"/>
    <n v="11"/>
    <n v="0"/>
  </r>
  <r>
    <n v="5555"/>
    <n v="1975"/>
    <n v="50"/>
    <s v="Graduation"/>
    <s v="Divorced"/>
    <x v="0"/>
    <n v="153924"/>
    <n v="0"/>
    <n v="0"/>
    <d v="2014-07-02T00:00:00"/>
    <n v="81"/>
    <n v="1"/>
    <n v="1"/>
    <n v="1"/>
    <n v="1"/>
    <n v="1"/>
    <n v="1"/>
    <x v="468"/>
    <n v="3.248356331696162E-5"/>
    <s v="Wines"/>
    <n v="0"/>
    <n v="0"/>
    <n v="0"/>
    <n v="0"/>
    <n v="0"/>
    <n v="3"/>
    <n v="11"/>
    <n v="0"/>
  </r>
  <r>
    <n v="2589"/>
    <n v="1972"/>
    <n v="53"/>
    <s v="Graduation"/>
    <s v="Divorced"/>
    <x v="1"/>
    <n v="26759"/>
    <n v="1"/>
    <n v="0"/>
    <d v="2014-07-02T00:00:00"/>
    <n v="65"/>
    <n v="25"/>
    <n v="3"/>
    <n v="16"/>
    <n v="8"/>
    <n v="5"/>
    <n v="2"/>
    <x v="310"/>
    <n v="2.1301244441122615E-3"/>
    <s v="Wines"/>
    <n v="2"/>
    <n v="2"/>
    <n v="1"/>
    <n v="3"/>
    <n v="6"/>
    <n v="3"/>
    <n v="11"/>
    <n v="0"/>
  </r>
  <r>
    <n v="1998"/>
    <n v="1976"/>
    <n v="49"/>
    <s v="Graduation"/>
    <s v="Single"/>
    <x v="0"/>
    <n v="37697"/>
    <n v="1"/>
    <n v="0"/>
    <d v="2014-07-02T00:00:00"/>
    <n v="82"/>
    <n v="34"/>
    <n v="6"/>
    <n v="21"/>
    <n v="11"/>
    <n v="4"/>
    <n v="8"/>
    <x v="469"/>
    <n v="2.016075549778497E-3"/>
    <s v="Wines"/>
    <n v="1"/>
    <n v="2"/>
    <n v="1"/>
    <n v="3"/>
    <n v="6"/>
    <n v="3"/>
    <n v="11"/>
    <n v="0"/>
  </r>
  <r>
    <n v="1250"/>
    <n v="1976"/>
    <n v="49"/>
    <s v="Graduation"/>
    <s v="Single"/>
    <x v="0"/>
    <n v="37697"/>
    <n v="1"/>
    <n v="0"/>
    <d v="2014-07-02T00:00:00"/>
    <n v="82"/>
    <n v="34"/>
    <n v="6"/>
    <n v="21"/>
    <n v="11"/>
    <n v="4"/>
    <n v="8"/>
    <x v="469"/>
    <n v="2.016075549778497E-3"/>
    <s v="Wines"/>
    <n v="1"/>
    <n v="2"/>
    <n v="1"/>
    <n v="3"/>
    <n v="6"/>
    <n v="3"/>
    <n v="11"/>
    <n v="0"/>
  </r>
  <r>
    <n v="9612"/>
    <n v="1987"/>
    <n v="38"/>
    <s v="2n Cycle"/>
    <s v="Single"/>
    <x v="0"/>
    <n v="23830"/>
    <n v="0"/>
    <n v="0"/>
    <d v="2014-07-02T00:00:00"/>
    <n v="3"/>
    <n v="1"/>
    <n v="8"/>
    <n v="6"/>
    <n v="4"/>
    <n v="8"/>
    <n v="16"/>
    <x v="276"/>
    <n v="1.1330255979857323E-3"/>
    <s v="GoldProds"/>
    <n v="1"/>
    <n v="1"/>
    <n v="0"/>
    <n v="3"/>
    <n v="7"/>
    <n v="3"/>
    <n v="11"/>
    <n v="0"/>
  </r>
  <r>
    <n v="10281"/>
    <n v="1970"/>
    <n v="55"/>
    <s v="Graduation"/>
    <s v="Divorced"/>
    <x v="1"/>
    <n v="64713"/>
    <n v="1"/>
    <n v="0"/>
    <d v="2014-07-02T00:00:00"/>
    <n v="11"/>
    <n v="180"/>
    <n v="60"/>
    <n v="241"/>
    <n v="13"/>
    <n v="54"/>
    <n v="54"/>
    <x v="470"/>
    <n v="8.4681594115556379E-3"/>
    <s v="MeatProducts"/>
    <n v="2"/>
    <n v="5"/>
    <n v="5"/>
    <n v="7"/>
    <n v="4"/>
    <n v="3"/>
    <n v="11"/>
    <n v="1"/>
  </r>
  <r>
    <n v="7987"/>
    <n v="1969"/>
    <n v="56"/>
    <s v="Graduation"/>
    <s v="Married"/>
    <x v="1"/>
    <n v="65747"/>
    <n v="0"/>
    <n v="1"/>
    <d v="2014-07-03T00:00:00"/>
    <n v="96"/>
    <n v="346"/>
    <n v="17"/>
    <n v="48"/>
    <n v="23"/>
    <n v="13"/>
    <n v="13"/>
    <x v="372"/>
    <n v="6.7987892983710279E-3"/>
    <s v="Wines"/>
    <n v="4"/>
    <n v="8"/>
    <n v="1"/>
    <n v="6"/>
    <n v="6"/>
    <n v="3"/>
    <n v="11"/>
    <n v="0"/>
  </r>
  <r>
    <n v="4832"/>
    <n v="1979"/>
    <n v="46"/>
    <s v="Graduation"/>
    <s v="Married"/>
    <x v="0"/>
    <n v="27244"/>
    <n v="1"/>
    <n v="0"/>
    <d v="2014-07-03T00:00:00"/>
    <n v="84"/>
    <n v="6"/>
    <n v="5"/>
    <n v="17"/>
    <n v="3"/>
    <n v="24"/>
    <n v="46"/>
    <x v="241"/>
    <n v="2.0187931287622965E-3"/>
    <s v="GoldProds"/>
    <n v="2"/>
    <n v="2"/>
    <n v="2"/>
    <n v="2"/>
    <n v="7"/>
    <n v="3"/>
    <n v="11"/>
    <n v="0"/>
  </r>
  <r>
    <n v="7010"/>
    <n v="1965"/>
    <n v="60"/>
    <s v="2n Cycle"/>
    <s v="Married"/>
    <x v="1"/>
    <n v="70924"/>
    <n v="0"/>
    <n v="0"/>
    <d v="2014-07-04T00:00:00"/>
    <n v="41"/>
    <n v="635"/>
    <n v="114"/>
    <n v="254"/>
    <n v="132"/>
    <n v="152"/>
    <n v="76"/>
    <x v="37"/>
    <n v="1.8146184648355986E-2"/>
    <s v="Wines"/>
    <n v="1"/>
    <n v="6"/>
    <n v="6"/>
    <n v="7"/>
    <n v="3"/>
    <n v="3"/>
    <n v="11"/>
    <n v="0"/>
  </r>
  <r>
    <n v="4767"/>
    <n v="1965"/>
    <n v="60"/>
    <s v="2n Cycle"/>
    <s v="Married"/>
    <x v="1"/>
    <n v="70924"/>
    <n v="0"/>
    <n v="0"/>
    <d v="2014-07-04T00:00:00"/>
    <n v="41"/>
    <n v="635"/>
    <n v="114"/>
    <n v="254"/>
    <n v="132"/>
    <n v="152"/>
    <n v="76"/>
    <x v="37"/>
    <n v="1.8146184648355986E-2"/>
    <s v="Wines"/>
    <n v="1"/>
    <n v="6"/>
    <n v="6"/>
    <n v="7"/>
    <n v="3"/>
    <n v="3"/>
    <n v="11"/>
    <n v="0"/>
  </r>
  <r>
    <n v="1740"/>
    <n v="1944"/>
    <n v="81"/>
    <s v="Graduation"/>
    <s v="Married"/>
    <x v="1"/>
    <n v="55956"/>
    <n v="0"/>
    <n v="0"/>
    <d v="2014-07-04T00:00:00"/>
    <n v="22"/>
    <n v="760"/>
    <n v="38"/>
    <n v="104"/>
    <n v="50"/>
    <n v="9"/>
    <n v="38"/>
    <x v="307"/>
    <n v="1.7174208306526557E-2"/>
    <s v="Wines"/>
    <n v="2"/>
    <n v="7"/>
    <n v="3"/>
    <n v="4"/>
    <n v="4"/>
    <n v="3"/>
    <n v="11"/>
    <n v="0"/>
  </r>
  <r>
    <n v="2415"/>
    <n v="1962"/>
    <n v="63"/>
    <s v="Graduation"/>
    <s v="Together"/>
    <x v="1"/>
    <n v="62568"/>
    <n v="0"/>
    <n v="1"/>
    <d v="2014-07-04T00:00:00"/>
    <n v="99"/>
    <n v="362"/>
    <n v="17"/>
    <n v="398"/>
    <n v="80"/>
    <n v="35"/>
    <n v="61"/>
    <x v="272"/>
    <n v="1.4256488940033243E-2"/>
    <s v="MeatProducts"/>
    <n v="3"/>
    <n v="5"/>
    <n v="3"/>
    <n v="5"/>
    <n v="4"/>
    <n v="3"/>
    <n v="11"/>
    <n v="0"/>
  </r>
  <r>
    <n v="988"/>
    <n v="1965"/>
    <n v="60"/>
    <s v="Graduation"/>
    <s v="Married"/>
    <x v="1"/>
    <n v="81168"/>
    <n v="0"/>
    <n v="0"/>
    <d v="2014-07-05T00:00:00"/>
    <n v="84"/>
    <n v="410"/>
    <n v="0"/>
    <n v="592"/>
    <n v="147"/>
    <n v="22"/>
    <n v="22"/>
    <x v="471"/>
    <n v="1.4426867731125568E-2"/>
    <s v="MeatProducts"/>
    <n v="1"/>
    <n v="6"/>
    <n v="4"/>
    <n v="7"/>
    <n v="3"/>
    <n v="3"/>
    <n v="11"/>
    <n v="0"/>
  </r>
  <r>
    <n v="1523"/>
    <n v="1973"/>
    <n v="52"/>
    <s v="Graduation"/>
    <s v="Married"/>
    <x v="1"/>
    <n v="59041"/>
    <n v="1"/>
    <n v="1"/>
    <d v="2014-07-05T00:00:00"/>
    <n v="25"/>
    <n v="69"/>
    <n v="2"/>
    <n v="15"/>
    <n v="2"/>
    <n v="2"/>
    <n v="6"/>
    <x v="317"/>
    <n v="1.5243644247218036E-3"/>
    <s v="Wines"/>
    <n v="2"/>
    <n v="2"/>
    <n v="0"/>
    <n v="4"/>
    <n v="5"/>
    <n v="3"/>
    <n v="11"/>
    <n v="0"/>
  </r>
  <r>
    <n v="3635"/>
    <n v="1962"/>
    <n v="63"/>
    <s v="PhD"/>
    <s v="Single"/>
    <x v="1"/>
    <n v="52597"/>
    <n v="0"/>
    <n v="1"/>
    <d v="2014-07-05T00:00:00"/>
    <n v="69"/>
    <n v="492"/>
    <n v="0"/>
    <n v="37"/>
    <n v="7"/>
    <n v="0"/>
    <n v="42"/>
    <x v="376"/>
    <n v="1.019069528680343E-2"/>
    <s v="Wines"/>
    <n v="3"/>
    <n v="6"/>
    <n v="3"/>
    <n v="8"/>
    <n v="5"/>
    <n v="3"/>
    <n v="11"/>
    <n v="0"/>
  </r>
  <r>
    <n v="7485"/>
    <n v="1950"/>
    <n v="75"/>
    <s v="PhD"/>
    <s v="Widow"/>
    <x v="1"/>
    <n v="56551"/>
    <n v="1"/>
    <n v="1"/>
    <d v="2014-07-05T00:00:00"/>
    <n v="48"/>
    <n v="67"/>
    <n v="4"/>
    <n v="32"/>
    <n v="17"/>
    <n v="2"/>
    <n v="16"/>
    <x v="177"/>
    <n v="2.1573446977064949E-3"/>
    <s v="Wines"/>
    <n v="3"/>
    <n v="2"/>
    <n v="1"/>
    <n v="4"/>
    <n v="4"/>
    <n v="3"/>
    <n v="11"/>
    <n v="0"/>
  </r>
  <r>
    <n v="7530"/>
    <n v="1950"/>
    <n v="75"/>
    <s v="PhD"/>
    <s v="Widow"/>
    <x v="1"/>
    <n v="56551"/>
    <n v="1"/>
    <n v="1"/>
    <d v="2014-07-05T00:00:00"/>
    <n v="48"/>
    <n v="67"/>
    <n v="4"/>
    <n v="32"/>
    <n v="17"/>
    <n v="2"/>
    <n v="16"/>
    <x v="177"/>
    <n v="2.1573446977064949E-3"/>
    <s v="Wines"/>
    <n v="3"/>
    <n v="2"/>
    <n v="1"/>
    <n v="4"/>
    <n v="4"/>
    <n v="3"/>
    <n v="11"/>
    <n v="0"/>
  </r>
  <r>
    <n v="2225"/>
    <n v="1977"/>
    <n v="48"/>
    <s v="Graduation"/>
    <s v="Divorced"/>
    <x v="0"/>
    <n v="82582"/>
    <n v="0"/>
    <n v="0"/>
    <d v="2014-07-06T00:00:00"/>
    <n v="54"/>
    <n v="510"/>
    <n v="120"/>
    <n v="550"/>
    <n v="156"/>
    <n v="40"/>
    <n v="241"/>
    <x v="472"/>
    <n v="1.6662226635344266E-2"/>
    <s v="MeatProducts"/>
    <n v="1"/>
    <n v="4"/>
    <n v="9"/>
    <n v="7"/>
    <n v="1"/>
    <n v="3"/>
    <n v="11"/>
    <n v="1"/>
  </r>
  <r>
    <n v="4184"/>
    <n v="1950"/>
    <n v="75"/>
    <s v="PhD"/>
    <s v="Together"/>
    <x v="1"/>
    <n v="52157"/>
    <n v="0"/>
    <n v="1"/>
    <d v="2014-07-06T00:00:00"/>
    <n v="48"/>
    <n v="189"/>
    <n v="2"/>
    <n v="29"/>
    <n v="3"/>
    <n v="2"/>
    <n v="40"/>
    <x v="143"/>
    <n v="4.313898422071822E-3"/>
    <s v="Wines"/>
    <n v="2"/>
    <n v="3"/>
    <n v="2"/>
    <n v="5"/>
    <n v="4"/>
    <n v="3"/>
    <n v="11"/>
    <n v="0"/>
  </r>
  <r>
    <n v="5961"/>
    <n v="1978"/>
    <n v="47"/>
    <s v="Graduation"/>
    <s v="Married"/>
    <x v="0"/>
    <n v="42693"/>
    <n v="1"/>
    <n v="0"/>
    <d v="2014-07-06T00:00:00"/>
    <n v="29"/>
    <n v="8"/>
    <n v="4"/>
    <n v="20"/>
    <n v="6"/>
    <n v="3"/>
    <n v="16"/>
    <x v="73"/>
    <n v="9.6034478720164894E-4"/>
    <s v="MeatProducts"/>
    <n v="1"/>
    <n v="1"/>
    <n v="0"/>
    <n v="3"/>
    <n v="5"/>
    <n v="3"/>
    <n v="11"/>
    <n v="0"/>
  </r>
  <r>
    <n v="7196"/>
    <n v="1950"/>
    <n v="75"/>
    <s v="PhD"/>
    <s v="Married"/>
    <x v="1"/>
    <n v="41145"/>
    <n v="1"/>
    <n v="1"/>
    <d v="2014-08-02T00:00:00"/>
    <n v="20"/>
    <n v="9"/>
    <n v="0"/>
    <n v="3"/>
    <n v="0"/>
    <n v="0"/>
    <n v="1"/>
    <x v="417"/>
    <n v="2.916514764855997E-4"/>
    <s v="Wines"/>
    <n v="1"/>
    <n v="0"/>
    <n v="0"/>
    <n v="3"/>
    <n v="3"/>
    <n v="3"/>
    <n v="11"/>
    <n v="0"/>
  </r>
  <r>
    <n v="2174"/>
    <n v="1954"/>
    <n v="71"/>
    <s v="Graduation"/>
    <s v="Single"/>
    <x v="1"/>
    <n v="46344"/>
    <n v="1"/>
    <n v="1"/>
    <d v="2014-08-03T00:00:00"/>
    <n v="38"/>
    <n v="11"/>
    <n v="1"/>
    <n v="6"/>
    <n v="2"/>
    <n v="1"/>
    <n v="6"/>
    <x v="173"/>
    <n v="4.5313309166235109E-4"/>
    <s v="Wines"/>
    <n v="2"/>
    <n v="1"/>
    <n v="1"/>
    <n v="2"/>
    <n v="5"/>
    <n v="3"/>
    <n v="11"/>
    <n v="0"/>
  </r>
  <r>
    <n v="5823"/>
    <n v="1970"/>
    <n v="55"/>
    <s v="PhD"/>
    <s v="Single"/>
    <x v="1"/>
    <n v="32303"/>
    <n v="0"/>
    <n v="1"/>
    <d v="2014-08-03T00:00:00"/>
    <n v="63"/>
    <n v="35"/>
    <n v="0"/>
    <n v="2"/>
    <n v="0"/>
    <n v="0"/>
    <n v="2"/>
    <x v="32"/>
    <n v="1.1454044515989228E-3"/>
    <s v="Wines"/>
    <n v="2"/>
    <n v="1"/>
    <n v="0"/>
    <n v="4"/>
    <n v="5"/>
    <n v="3"/>
    <n v="11"/>
    <n v="0"/>
  </r>
  <r>
    <n v="8541"/>
    <n v="1990"/>
    <n v="35"/>
    <s v="2n Cycle"/>
    <s v="Married"/>
    <x v="0"/>
    <n v="24683"/>
    <n v="1"/>
    <n v="0"/>
    <d v="2014-08-03T00:00:00"/>
    <n v="98"/>
    <n v="8"/>
    <n v="4"/>
    <n v="10"/>
    <n v="6"/>
    <n v="7"/>
    <n v="6"/>
    <x v="71"/>
    <n v="1.4179799862253373E-3"/>
    <s v="MeatProducts"/>
    <n v="2"/>
    <n v="2"/>
    <n v="0"/>
    <n v="4"/>
    <n v="5"/>
    <n v="3"/>
    <n v="11"/>
    <n v="0"/>
  </r>
  <r>
    <n v="7725"/>
    <n v="1965"/>
    <n v="60"/>
    <s v="2n Cycle"/>
    <s v="Married"/>
    <x v="1"/>
    <n v="76800"/>
    <n v="0"/>
    <n v="0"/>
    <d v="2014-08-03T00:00:00"/>
    <n v="33"/>
    <n v="173"/>
    <n v="26"/>
    <n v="255"/>
    <n v="35"/>
    <n v="71"/>
    <n v="81"/>
    <x v="473"/>
    <n v="7.2916666666666668E-3"/>
    <s v="MeatProducts"/>
    <n v="1"/>
    <n v="4"/>
    <n v="4"/>
    <n v="7"/>
    <n v="1"/>
    <n v="3"/>
    <n v="11"/>
    <n v="0"/>
  </r>
  <r>
    <n v="1834"/>
    <n v="1978"/>
    <n v="47"/>
    <s v="Master"/>
    <s v="Single"/>
    <x v="0"/>
    <n v="35544"/>
    <n v="1"/>
    <n v="0"/>
    <d v="2014-08-03T00:00:00"/>
    <n v="77"/>
    <n v="30"/>
    <n v="5"/>
    <n v="23"/>
    <n v="4"/>
    <n v="1"/>
    <n v="4"/>
    <x v="84"/>
    <n v="1.7724510465901419E-3"/>
    <s v="Wines"/>
    <n v="1"/>
    <n v="2"/>
    <n v="0"/>
    <n v="3"/>
    <n v="7"/>
    <n v="3"/>
    <n v="11"/>
    <n v="0"/>
  </r>
  <r>
    <n v="5371"/>
    <n v="1989"/>
    <n v="36"/>
    <s v="Graduation"/>
    <s v="Single"/>
    <x v="0"/>
    <n v="21474"/>
    <n v="1"/>
    <n v="0"/>
    <d v="2014-08-04T00:00:00"/>
    <n v="0"/>
    <n v="6"/>
    <n v="16"/>
    <n v="24"/>
    <n v="11"/>
    <n v="0"/>
    <n v="34"/>
    <x v="310"/>
    <n v="2.6543727298127969E-3"/>
    <s v="GoldProds"/>
    <n v="2"/>
    <n v="3"/>
    <n v="1"/>
    <n v="2"/>
    <n v="7"/>
    <n v="3"/>
    <n v="11"/>
    <n v="1"/>
  </r>
  <r>
    <n v="5303"/>
    <n v="1974"/>
    <n v="51"/>
    <s v="PhD"/>
    <s v="Together"/>
    <x v="1"/>
    <n v="79632"/>
    <n v="0"/>
    <n v="0"/>
    <d v="2014-08-04T00:00:00"/>
    <n v="42"/>
    <n v="471"/>
    <n v="0"/>
    <n v="510"/>
    <n v="99"/>
    <n v="21"/>
    <n v="12"/>
    <x v="474"/>
    <n v="1.3826100060277275E-2"/>
    <s v="MeatProducts"/>
    <n v="1"/>
    <n v="6"/>
    <n v="4"/>
    <n v="9"/>
    <n v="2"/>
    <n v="3"/>
    <n v="11"/>
    <n v="0"/>
  </r>
  <r>
    <n v="8908"/>
    <n v="1959"/>
    <n v="66"/>
    <s v="Graduation"/>
    <s v="Married"/>
    <x v="1"/>
    <n v="87195"/>
    <n v="0"/>
    <n v="0"/>
    <d v="2014-08-05T00:00:00"/>
    <n v="35"/>
    <n v="217"/>
    <n v="76"/>
    <n v="690"/>
    <n v="50"/>
    <n v="26"/>
    <n v="38"/>
    <x v="163"/>
    <n v="1.2145191811457078E-2"/>
    <s v="MeatProducts"/>
    <n v="1"/>
    <n v="3"/>
    <n v="11"/>
    <n v="5"/>
    <n v="1"/>
    <n v="3"/>
    <n v="11"/>
    <n v="1"/>
  </r>
  <r>
    <n v="6387"/>
    <n v="1976"/>
    <n v="49"/>
    <s v="PhD"/>
    <s v="Together"/>
    <x v="0"/>
    <n v="52190"/>
    <n v="1"/>
    <n v="1"/>
    <d v="2014-08-05T00:00:00"/>
    <n v="39"/>
    <n v="42"/>
    <n v="0"/>
    <n v="17"/>
    <n v="0"/>
    <n v="0"/>
    <n v="18"/>
    <x v="242"/>
    <n v="1.1304847671967809E-3"/>
    <s v="Wines"/>
    <n v="3"/>
    <n v="2"/>
    <n v="1"/>
    <n v="3"/>
    <n v="5"/>
    <n v="3"/>
    <n v="11"/>
    <n v="0"/>
  </r>
  <r>
    <n v="9392"/>
    <n v="1971"/>
    <n v="54"/>
    <s v="Graduation"/>
    <s v="Single"/>
    <x v="1"/>
    <n v="26954"/>
    <n v="1"/>
    <n v="0"/>
    <d v="2014-08-05T00:00:00"/>
    <n v="17"/>
    <n v="4"/>
    <n v="1"/>
    <n v="11"/>
    <n v="0"/>
    <n v="0"/>
    <n v="1"/>
    <x v="31"/>
    <n v="5.9360391778585735E-4"/>
    <s v="MeatProducts"/>
    <n v="1"/>
    <n v="1"/>
    <n v="0"/>
    <n v="2"/>
    <n v="7"/>
    <n v="3"/>
    <n v="11"/>
    <n v="0"/>
  </r>
  <r>
    <n v="7629"/>
    <n v="1977"/>
    <n v="48"/>
    <s v="Graduation"/>
    <s v="Married"/>
    <x v="0"/>
    <n v="22108"/>
    <n v="1"/>
    <n v="1"/>
    <d v="2014-08-05T00:00:00"/>
    <n v="46"/>
    <n v="5"/>
    <n v="3"/>
    <n v="9"/>
    <n v="6"/>
    <n v="2"/>
    <n v="6"/>
    <x v="434"/>
    <n v="1.1308123756106386E-3"/>
    <s v="MeatProducts"/>
    <n v="2"/>
    <n v="2"/>
    <n v="0"/>
    <n v="3"/>
    <n v="7"/>
    <n v="3"/>
    <n v="11"/>
    <n v="0"/>
  </r>
  <r>
    <n v="3381"/>
    <n v="1953"/>
    <n v="72"/>
    <s v="Master"/>
    <s v="Married"/>
    <x v="1"/>
    <n v="54348"/>
    <n v="1"/>
    <n v="1"/>
    <d v="2014-08-06T00:00:00"/>
    <n v="51"/>
    <n v="70"/>
    <n v="0"/>
    <n v="16"/>
    <n v="0"/>
    <n v="0"/>
    <n v="4"/>
    <x v="475"/>
    <n v="1.5823949363362037E-3"/>
    <s v="Wines"/>
    <n v="2"/>
    <n v="2"/>
    <n v="0"/>
    <n v="4"/>
    <n v="6"/>
    <n v="3"/>
    <n v="11"/>
    <n v="0"/>
  </r>
  <r>
    <n v="868"/>
    <n v="1966"/>
    <n v="59"/>
    <s v="Graduation"/>
    <s v="Married"/>
    <x v="1"/>
    <n v="44794"/>
    <n v="0"/>
    <n v="1"/>
    <d v="2014-08-06T00:00:00"/>
    <n v="99"/>
    <n v="54"/>
    <n v="0"/>
    <n v="7"/>
    <n v="0"/>
    <n v="0"/>
    <n v="4"/>
    <x v="17"/>
    <n v="1.3617895253828637E-3"/>
    <s v="Wines"/>
    <n v="1"/>
    <n v="2"/>
    <n v="0"/>
    <n v="3"/>
    <n v="6"/>
    <n v="3"/>
    <n v="11"/>
    <n v="0"/>
  </r>
  <r>
    <n v="713"/>
    <n v="1977"/>
    <n v="48"/>
    <s v="Master"/>
    <s v="Married"/>
    <x v="0"/>
    <n v="50353"/>
    <n v="0"/>
    <n v="0"/>
    <d v="2014-08-06T00:00:00"/>
    <n v="72"/>
    <n v="141"/>
    <n v="15"/>
    <n v="153"/>
    <n v="67"/>
    <n v="31"/>
    <n v="35"/>
    <x v="476"/>
    <n v="8.0829344825531745E-3"/>
    <s v="MeatProducts"/>
    <n v="1"/>
    <n v="4"/>
    <n v="4"/>
    <n v="6"/>
    <n v="3"/>
    <n v="3"/>
    <n v="11"/>
    <n v="0"/>
  </r>
  <r>
    <n v="7212"/>
    <n v="1966"/>
    <n v="59"/>
    <s v="Graduation"/>
    <s v="Married"/>
    <x v="1"/>
    <n v="44794"/>
    <n v="0"/>
    <n v="1"/>
    <d v="2014-08-06T00:00:00"/>
    <n v="99"/>
    <n v="54"/>
    <n v="0"/>
    <n v="7"/>
    <n v="0"/>
    <n v="0"/>
    <n v="4"/>
    <x v="17"/>
    <n v="1.3617895253828637E-3"/>
    <s v="Wines"/>
    <n v="1"/>
    <n v="2"/>
    <n v="0"/>
    <n v="3"/>
    <n v="6"/>
    <n v="3"/>
    <n v="11"/>
    <n v="0"/>
  </r>
  <r>
    <n v="4286"/>
    <n v="1970"/>
    <n v="55"/>
    <s v="PhD"/>
    <s v="Single"/>
    <x v="1"/>
    <n v="57642"/>
    <n v="0"/>
    <n v="1"/>
    <d v="2014-09-01T00:00:00"/>
    <n v="24"/>
    <n v="580"/>
    <n v="6"/>
    <n v="58"/>
    <n v="8"/>
    <n v="0"/>
    <n v="27"/>
    <x v="477"/>
    <n v="1.1311196696852989E-2"/>
    <s v="Wines"/>
    <n v="3"/>
    <n v="7"/>
    <n v="6"/>
    <n v="6"/>
    <n v="4"/>
    <n v="3"/>
    <n v="11"/>
    <n v="0"/>
  </r>
  <r>
    <n v="8275"/>
    <n v="1965"/>
    <n v="60"/>
    <s v="PhD"/>
    <s v="Divorced"/>
    <x v="1"/>
    <n v="47025"/>
    <n v="1"/>
    <n v="1"/>
    <d v="2014-09-02T00:00:00"/>
    <n v="6"/>
    <n v="16"/>
    <n v="0"/>
    <n v="3"/>
    <n v="0"/>
    <n v="0"/>
    <n v="1"/>
    <x v="205"/>
    <n v="4.0404040404040404E-4"/>
    <s v="Wines"/>
    <n v="1"/>
    <n v="1"/>
    <n v="0"/>
    <n v="2"/>
    <n v="7"/>
    <n v="3"/>
    <n v="11"/>
    <n v="0"/>
  </r>
  <r>
    <n v="10022"/>
    <n v="1973"/>
    <n v="52"/>
    <s v="PhD"/>
    <s v="Single"/>
    <x v="1"/>
    <n v="54466"/>
    <n v="1"/>
    <n v="1"/>
    <d v="2014-09-02T00:00:00"/>
    <n v="78"/>
    <n v="12"/>
    <n v="0"/>
    <n v="4"/>
    <n v="0"/>
    <n v="0"/>
    <n v="0"/>
    <x v="31"/>
    <n v="2.9376124554768111E-4"/>
    <s v="Wines"/>
    <n v="1"/>
    <n v="1"/>
    <n v="0"/>
    <n v="2"/>
    <n v="5"/>
    <n v="3"/>
    <n v="11"/>
    <n v="0"/>
  </r>
  <r>
    <n v="1307"/>
    <n v="1978"/>
    <n v="47"/>
    <s v="Graduation"/>
    <s v="Divorced"/>
    <x v="0"/>
    <n v="41986"/>
    <n v="0"/>
    <n v="1"/>
    <d v="2014-09-02T00:00:00"/>
    <n v="15"/>
    <n v="27"/>
    <n v="5"/>
    <n v="8"/>
    <n v="8"/>
    <n v="3"/>
    <n v="12"/>
    <x v="260"/>
    <n v="1.2146906111560997E-3"/>
    <s v="Wines"/>
    <n v="3"/>
    <n v="3"/>
    <n v="0"/>
    <n v="4"/>
    <n v="4"/>
    <n v="3"/>
    <n v="11"/>
    <n v="0"/>
  </r>
  <r>
    <n v="10548"/>
    <n v="1995"/>
    <n v="30"/>
    <s v="Graduation"/>
    <s v="Single"/>
    <x v="2"/>
    <n v="71163"/>
    <n v="0"/>
    <n v="0"/>
    <d v="2014-09-03T00:00:00"/>
    <n v="30"/>
    <n v="283"/>
    <n v="17"/>
    <n v="372"/>
    <n v="138"/>
    <n v="106"/>
    <n v="44"/>
    <x v="215"/>
    <n v="1.2871857566431994E-2"/>
    <s v="MeatProducts"/>
    <n v="1"/>
    <n v="3"/>
    <n v="8"/>
    <n v="12"/>
    <n v="1"/>
    <n v="3"/>
    <n v="11"/>
    <n v="0"/>
  </r>
  <r>
    <n v="4480"/>
    <n v="1973"/>
    <n v="52"/>
    <s v="Master"/>
    <s v="Married"/>
    <x v="1"/>
    <n v="60432"/>
    <n v="0"/>
    <n v="1"/>
    <d v="2014-09-03T00:00:00"/>
    <n v="61"/>
    <n v="365"/>
    <n v="3"/>
    <n v="15"/>
    <n v="4"/>
    <n v="3"/>
    <n v="11"/>
    <x v="478"/>
    <n v="6.4535345512311357E-3"/>
    <s v="Wines"/>
    <n v="5"/>
    <n v="7"/>
    <n v="2"/>
    <n v="5"/>
    <n v="6"/>
    <n v="3"/>
    <n v="11"/>
    <n v="0"/>
  </r>
  <r>
    <n v="1277"/>
    <n v="1960"/>
    <n v="65"/>
    <s v="Graduation"/>
    <s v="Together"/>
    <x v="1"/>
    <n v="78468"/>
    <n v="0"/>
    <n v="0"/>
    <d v="2014-09-04T00:00:00"/>
    <n v="29"/>
    <n v="434"/>
    <n v="22"/>
    <n v="388"/>
    <n v="104"/>
    <n v="22"/>
    <n v="34"/>
    <x v="479"/>
    <n v="1.2361727073456695E-2"/>
    <s v="Wines"/>
    <n v="1"/>
    <n v="10"/>
    <n v="7"/>
    <n v="10"/>
    <n v="4"/>
    <n v="3"/>
    <n v="11"/>
    <n v="0"/>
  </r>
  <r>
    <n v="11074"/>
    <n v="1977"/>
    <n v="48"/>
    <s v="Graduation"/>
    <s v="Single"/>
    <x v="0"/>
    <n v="85072"/>
    <n v="0"/>
    <n v="0"/>
    <d v="2014-09-04T00:00:00"/>
    <n v="94"/>
    <n v="494"/>
    <n v="92"/>
    <n v="391"/>
    <n v="194"/>
    <n v="11"/>
    <n v="241"/>
    <x v="18"/>
    <n v="1.3894113221741583E-2"/>
    <s v="Wines"/>
    <n v="1"/>
    <n v="3"/>
    <n v="4"/>
    <n v="10"/>
    <n v="0"/>
    <n v="3"/>
    <n v="11"/>
    <n v="0"/>
  </r>
  <r>
    <n v="916"/>
    <n v="1972"/>
    <n v="53"/>
    <s v="PhD"/>
    <s v="Single"/>
    <x v="1"/>
    <n v="41644"/>
    <n v="1"/>
    <n v="1"/>
    <d v="2014-09-05T00:00:00"/>
    <n v="67"/>
    <n v="20"/>
    <n v="3"/>
    <n v="4"/>
    <n v="2"/>
    <n v="0"/>
    <n v="2"/>
    <x v="480"/>
    <n v="6.9637883008356546E-4"/>
    <s v="Wines"/>
    <n v="2"/>
    <n v="1"/>
    <n v="0"/>
    <n v="3"/>
    <n v="3"/>
    <n v="3"/>
    <n v="11"/>
    <n v="0"/>
  </r>
  <r>
    <n v="194"/>
    <n v="1965"/>
    <n v="60"/>
    <s v="Graduation"/>
    <s v="Married"/>
    <x v="1"/>
    <n v="48006"/>
    <n v="1"/>
    <n v="1"/>
    <d v="2014-09-06T00:00:00"/>
    <n v="55"/>
    <n v="23"/>
    <n v="0"/>
    <n v="11"/>
    <n v="3"/>
    <n v="2"/>
    <n v="2"/>
    <x v="0"/>
    <n v="8.1239845019372581E-4"/>
    <s v="Wines"/>
    <n v="1"/>
    <n v="1"/>
    <n v="0"/>
    <n v="3"/>
    <n v="6"/>
    <n v="3"/>
    <n v="11"/>
    <n v="0"/>
  </r>
  <r>
    <n v="6652"/>
    <n v="1965"/>
    <n v="60"/>
    <s v="Graduation"/>
    <s v="Married"/>
    <x v="1"/>
    <n v="77343"/>
    <n v="0"/>
    <n v="0"/>
    <d v="2014-09-06T00:00:00"/>
    <n v="28"/>
    <n v="227"/>
    <n v="151"/>
    <n v="573"/>
    <n v="98"/>
    <n v="54"/>
    <n v="31"/>
    <x v="481"/>
    <n v="1.4261148390933892E-2"/>
    <s v="MeatProducts"/>
    <n v="1"/>
    <n v="3"/>
    <n v="4"/>
    <n v="9"/>
    <n v="1"/>
    <n v="3"/>
    <n v="11"/>
    <n v="0"/>
  </r>
  <r>
    <n v="4268"/>
    <n v="1959"/>
    <n v="66"/>
    <s v="Graduation"/>
    <s v="Married"/>
    <x v="1"/>
    <n v="53154"/>
    <n v="0"/>
    <n v="1"/>
    <d v="2014-09-06T00:00:00"/>
    <n v="50"/>
    <n v="129"/>
    <n v="0"/>
    <n v="21"/>
    <n v="0"/>
    <n v="1"/>
    <n v="7"/>
    <x v="77"/>
    <n v="2.8408021973887194E-3"/>
    <s v="Wines"/>
    <n v="1"/>
    <n v="3"/>
    <n v="1"/>
    <n v="4"/>
    <n v="4"/>
    <n v="3"/>
    <n v="11"/>
    <n v="0"/>
  </r>
  <r>
    <n v="2639"/>
    <n v="1966"/>
    <n v="59"/>
    <s v="Graduation"/>
    <s v="Single"/>
    <x v="1"/>
    <n v="43602"/>
    <n v="1"/>
    <n v="1"/>
    <d v="2014-10-01T00:00:00"/>
    <n v="45"/>
    <n v="19"/>
    <n v="5"/>
    <n v="12"/>
    <n v="10"/>
    <n v="3"/>
    <n v="19"/>
    <x v="30"/>
    <n v="1.1238016604742901E-3"/>
    <s v="Wines"/>
    <n v="3"/>
    <n v="3"/>
    <n v="1"/>
    <n v="2"/>
    <n v="6"/>
    <n v="3"/>
    <n v="11"/>
    <n v="0"/>
  </r>
  <r>
    <n v="8397"/>
    <n v="1951"/>
    <n v="74"/>
    <s v="Graduation"/>
    <s v="Married"/>
    <x v="1"/>
    <n v="44689"/>
    <n v="1"/>
    <n v="1"/>
    <d v="2014-10-01T00:00:00"/>
    <n v="82"/>
    <n v="18"/>
    <n v="0"/>
    <n v="5"/>
    <n v="0"/>
    <n v="0"/>
    <n v="11"/>
    <x v="264"/>
    <n v="5.1466803911477102E-4"/>
    <s v="Wines"/>
    <n v="2"/>
    <n v="1"/>
    <n v="1"/>
    <n v="2"/>
    <n v="7"/>
    <n v="3"/>
    <n v="11"/>
    <n v="0"/>
  </r>
  <r>
    <n v="4369"/>
    <n v="1957"/>
    <n v="68"/>
    <s v="Master"/>
    <s v="Absurd"/>
    <x v="1"/>
    <n v="65487"/>
    <n v="0"/>
    <n v="0"/>
    <d v="2014-10-01T00:00:00"/>
    <n v="48"/>
    <n v="240"/>
    <n v="67"/>
    <n v="500"/>
    <n v="199"/>
    <n v="0"/>
    <n v="163"/>
    <x v="111"/>
    <n v="1.5361827538290043E-2"/>
    <s v="MeatProducts"/>
    <n v="3"/>
    <n v="3"/>
    <n v="5"/>
    <n v="6"/>
    <n v="2"/>
    <n v="3"/>
    <n v="11"/>
    <n v="0"/>
  </r>
  <r>
    <n v="10652"/>
    <n v="1957"/>
    <n v="68"/>
    <s v="Master"/>
    <s v="Together"/>
    <x v="1"/>
    <n v="65487"/>
    <n v="0"/>
    <n v="0"/>
    <d v="2014-10-01T00:00:00"/>
    <n v="48"/>
    <n v="240"/>
    <n v="67"/>
    <n v="500"/>
    <n v="199"/>
    <n v="0"/>
    <n v="163"/>
    <x v="111"/>
    <n v="1.5361827538290043E-2"/>
    <s v="MeatProducts"/>
    <n v="3"/>
    <n v="3"/>
    <n v="5"/>
    <n v="6"/>
    <n v="2"/>
    <n v="3"/>
    <n v="11"/>
    <n v="0"/>
  </r>
  <r>
    <n v="6182"/>
    <n v="1984"/>
    <n v="41"/>
    <s v="Graduation"/>
    <s v="Together"/>
    <x v="0"/>
    <n v="26646"/>
    <n v="1"/>
    <n v="0"/>
    <d v="2014-10-02T00:00:00"/>
    <n v="26"/>
    <n v="11"/>
    <n v="4"/>
    <n v="20"/>
    <n v="10"/>
    <n v="3"/>
    <n v="5"/>
    <x v="229"/>
    <n v="1.8013960819635217E-3"/>
    <s v="MeatProducts"/>
    <n v="2"/>
    <n v="2"/>
    <n v="0"/>
    <n v="4"/>
    <n v="6"/>
    <n v="3"/>
    <n v="11"/>
    <n v="0"/>
  </r>
  <r>
    <n v="9597"/>
    <n v="1969"/>
    <n v="56"/>
    <s v="Graduation"/>
    <s v="Married"/>
    <x v="1"/>
    <n v="73448"/>
    <n v="0"/>
    <n v="0"/>
    <d v="2014-10-02T00:00:00"/>
    <n v="10"/>
    <n v="236"/>
    <n v="106"/>
    <n v="189"/>
    <n v="23"/>
    <n v="41"/>
    <n v="130"/>
    <x v="179"/>
    <n v="8.1009693933122746E-3"/>
    <s v="Wines"/>
    <n v="1"/>
    <n v="7"/>
    <n v="2"/>
    <n v="9"/>
    <n v="4"/>
    <n v="3"/>
    <n v="11"/>
    <n v="0"/>
  </r>
  <r>
    <n v="8443"/>
    <n v="1972"/>
    <n v="53"/>
    <s v="Graduation"/>
    <s v="Single"/>
    <x v="1"/>
    <n v="24762"/>
    <n v="1"/>
    <n v="0"/>
    <d v="2014-10-02T00:00:00"/>
    <n v="16"/>
    <n v="6"/>
    <n v="10"/>
    <n v="12"/>
    <n v="3"/>
    <n v="15"/>
    <n v="40"/>
    <x v="27"/>
    <n v="1.8576851627493741E-3"/>
    <s v="GoldProds"/>
    <n v="3"/>
    <n v="3"/>
    <n v="1"/>
    <n v="2"/>
    <n v="8"/>
    <n v="3"/>
    <n v="11"/>
    <n v="1"/>
  </r>
  <r>
    <n v="2008"/>
    <n v="1978"/>
    <n v="47"/>
    <s v="Graduation"/>
    <s v="Married"/>
    <x v="0"/>
    <n v="77583"/>
    <n v="0"/>
    <n v="0"/>
    <d v="2014-10-02T00:00:00"/>
    <n v="93"/>
    <n v="372"/>
    <n v="23"/>
    <n v="384"/>
    <n v="250"/>
    <n v="12"/>
    <n v="108"/>
    <x v="482"/>
    <n v="1.3417887939368161E-2"/>
    <s v="MeatProducts"/>
    <n v="1"/>
    <n v="4"/>
    <n v="5"/>
    <n v="9"/>
    <n v="2"/>
    <n v="3"/>
    <n v="11"/>
    <n v="0"/>
  </r>
  <r>
    <n v="538"/>
    <n v="1989"/>
    <n v="36"/>
    <s v="Graduation"/>
    <s v="Single"/>
    <x v="0"/>
    <n v="46107"/>
    <n v="1"/>
    <n v="0"/>
    <d v="2014-10-02T00:00:00"/>
    <n v="78"/>
    <n v="31"/>
    <n v="9"/>
    <n v="27"/>
    <n v="16"/>
    <n v="9"/>
    <n v="33"/>
    <x v="483"/>
    <n v="1.9953586223350034E-3"/>
    <s v="GoldProds"/>
    <n v="1"/>
    <n v="1"/>
    <n v="1"/>
    <n v="4"/>
    <n v="3"/>
    <n v="3"/>
    <n v="11"/>
    <n v="0"/>
  </r>
  <r>
    <n v="10972"/>
    <n v="1949"/>
    <n v="76"/>
    <s v="Graduation"/>
    <s v="Widow"/>
    <x v="1"/>
    <n v="72298"/>
    <n v="0"/>
    <n v="0"/>
    <d v="2014-10-03T00:00:00"/>
    <n v="52"/>
    <n v="625"/>
    <n v="35"/>
    <n v="169"/>
    <n v="58"/>
    <n v="17"/>
    <n v="35"/>
    <x v="484"/>
    <n v="1.2503803701347202E-2"/>
    <s v="Wines"/>
    <n v="1"/>
    <n v="4"/>
    <n v="3"/>
    <n v="6"/>
    <n v="1"/>
    <n v="3"/>
    <n v="11"/>
    <n v="0"/>
  </r>
  <r>
    <n v="8461"/>
    <n v="1962"/>
    <n v="63"/>
    <s v="Graduation"/>
    <s v="Divorced"/>
    <x v="1"/>
    <n v="46102"/>
    <n v="2"/>
    <n v="1"/>
    <d v="2014-10-03T00:00:00"/>
    <n v="3"/>
    <n v="14"/>
    <n v="0"/>
    <n v="1"/>
    <n v="0"/>
    <n v="0"/>
    <n v="1"/>
    <x v="347"/>
    <n v="3.2536549390481975E-4"/>
    <s v="Wines"/>
    <n v="1"/>
    <n v="1"/>
    <n v="0"/>
    <n v="2"/>
    <n v="7"/>
    <n v="3"/>
    <n v="11"/>
    <n v="0"/>
  </r>
  <r>
    <n v="9485"/>
    <n v="1986"/>
    <n v="39"/>
    <s v="PhD"/>
    <s v="Married"/>
    <x v="0"/>
    <n v="45921"/>
    <n v="0"/>
    <n v="0"/>
    <d v="2014-10-03T00:00:00"/>
    <n v="23"/>
    <n v="102"/>
    <n v="9"/>
    <n v="49"/>
    <n v="24"/>
    <n v="3"/>
    <n v="12"/>
    <x v="485"/>
    <n v="4.0722109710154396E-3"/>
    <s v="Wines"/>
    <n v="1"/>
    <n v="2"/>
    <n v="1"/>
    <n v="6"/>
    <n v="4"/>
    <n v="3"/>
    <n v="11"/>
    <n v="0"/>
  </r>
  <r>
    <n v="2186"/>
    <n v="1977"/>
    <n v="48"/>
    <s v="2n Cycle"/>
    <s v="Together"/>
    <x v="0"/>
    <n v="82326"/>
    <n v="0"/>
    <n v="0"/>
    <d v="2014-10-03T00:00:00"/>
    <n v="30"/>
    <n v="938"/>
    <n v="142"/>
    <n v="754"/>
    <n v="159"/>
    <n v="81"/>
    <n v="183"/>
    <x v="145"/>
    <n v="2.5192527269635352E-2"/>
    <s v="Wines"/>
    <n v="1"/>
    <n v="5"/>
    <n v="10"/>
    <n v="6"/>
    <n v="2"/>
    <n v="3"/>
    <n v="11"/>
    <n v="1"/>
  </r>
  <r>
    <n v="2829"/>
    <n v="1955"/>
    <n v="70"/>
    <s v="Graduation"/>
    <s v="Married"/>
    <x v="1"/>
    <n v="65210"/>
    <n v="0"/>
    <n v="1"/>
    <d v="2014-10-03T00:00:00"/>
    <n v="25"/>
    <n v="626"/>
    <n v="0"/>
    <n v="70"/>
    <n v="0"/>
    <n v="7"/>
    <n v="28"/>
    <x v="486"/>
    <n v="1.0780555129581353E-2"/>
    <s v="Wines"/>
    <n v="2"/>
    <n v="9"/>
    <n v="3"/>
    <n v="8"/>
    <n v="6"/>
    <n v="3"/>
    <n v="11"/>
    <n v="0"/>
  </r>
  <r>
    <n v="9289"/>
    <n v="1979"/>
    <n v="46"/>
    <s v="Graduation"/>
    <s v="Married"/>
    <x v="0"/>
    <n v="36781"/>
    <n v="1"/>
    <n v="0"/>
    <d v="2014-10-04T00:00:00"/>
    <n v="16"/>
    <n v="29"/>
    <n v="1"/>
    <n v="17"/>
    <n v="0"/>
    <n v="3"/>
    <n v="13"/>
    <x v="201"/>
    <n v="1.3593975150213424E-3"/>
    <s v="Wines"/>
    <n v="1"/>
    <n v="2"/>
    <n v="1"/>
    <n v="2"/>
    <n v="8"/>
    <n v="3"/>
    <n v="11"/>
    <n v="1"/>
  </r>
  <r>
    <n v="11051"/>
    <n v="1956"/>
    <n v="69"/>
    <s v="PhD"/>
    <s v="Together"/>
    <x v="1"/>
    <n v="77376"/>
    <n v="1"/>
    <n v="1"/>
    <d v="2014-10-05T00:00:00"/>
    <n v="72"/>
    <n v="492"/>
    <n v="19"/>
    <n v="110"/>
    <n v="16"/>
    <n v="12"/>
    <n v="12"/>
    <x v="487"/>
    <n v="8.3876137303556652E-3"/>
    <s v="Wines"/>
    <n v="4"/>
    <n v="6"/>
    <n v="3"/>
    <n v="10"/>
    <n v="4"/>
    <n v="3"/>
    <n v="11"/>
    <n v="0"/>
  </r>
  <r>
    <n v="3559"/>
    <n v="1988"/>
    <n v="37"/>
    <s v="2n Cycle"/>
    <s v="Married"/>
    <x v="0"/>
    <n v="16248"/>
    <n v="1"/>
    <n v="0"/>
    <d v="2014-10-05T00:00:00"/>
    <n v="77"/>
    <n v="12"/>
    <n v="11"/>
    <n v="10"/>
    <n v="3"/>
    <n v="12"/>
    <n v="9"/>
    <x v="229"/>
    <n v="2.9542097488921715E-3"/>
    <s v="Wines"/>
    <n v="3"/>
    <n v="2"/>
    <n v="1"/>
    <n v="3"/>
    <n v="6"/>
    <n v="3"/>
    <n v="11"/>
    <n v="0"/>
  </r>
  <r>
    <n v="7574"/>
    <n v="1979"/>
    <n v="46"/>
    <s v="PhD"/>
    <s v="Together"/>
    <x v="0"/>
    <n v="27922"/>
    <n v="1"/>
    <n v="0"/>
    <d v="2014-10-05T00:00:00"/>
    <n v="80"/>
    <n v="11"/>
    <n v="0"/>
    <n v="13"/>
    <n v="2"/>
    <n v="4"/>
    <n v="11"/>
    <x v="262"/>
    <n v="1.0744216030370317E-3"/>
    <s v="MeatProducts"/>
    <n v="1"/>
    <n v="2"/>
    <n v="0"/>
    <n v="3"/>
    <n v="4"/>
    <n v="3"/>
    <n v="11"/>
    <n v="0"/>
  </r>
  <r>
    <n v="5247"/>
    <n v="1955"/>
    <n v="70"/>
    <s v="PhD"/>
    <s v="Married"/>
    <x v="1"/>
    <n v="38725"/>
    <n v="1"/>
    <n v="1"/>
    <d v="2014-10-05T00:00:00"/>
    <n v="52"/>
    <n v="31"/>
    <n v="0"/>
    <n v="6"/>
    <n v="2"/>
    <n v="1"/>
    <n v="5"/>
    <x v="50"/>
    <n v="1.0329244673983216E-3"/>
    <s v="Wines"/>
    <n v="2"/>
    <n v="1"/>
    <n v="0"/>
    <n v="4"/>
    <n v="4"/>
    <n v="3"/>
    <n v="11"/>
    <n v="0"/>
  </r>
  <r>
    <n v="4937"/>
    <n v="1973"/>
    <n v="52"/>
    <s v="2n Cycle"/>
    <s v="Married"/>
    <x v="1"/>
    <n v="46094"/>
    <n v="1"/>
    <n v="1"/>
    <d v="2014-10-06T00:00:00"/>
    <n v="62"/>
    <n v="12"/>
    <n v="2"/>
    <n v="20"/>
    <n v="3"/>
    <n v="2"/>
    <n v="5"/>
    <x v="0"/>
    <n v="8.4609710591400183E-4"/>
    <s v="MeatProducts"/>
    <n v="1"/>
    <n v="1"/>
    <n v="0"/>
    <n v="3"/>
    <n v="7"/>
    <n v="3"/>
    <n v="11"/>
    <n v="0"/>
  </r>
  <r>
    <n v="5529"/>
    <n v="1946"/>
    <n v="79"/>
    <s v="PhD"/>
    <s v="Together"/>
    <x v="1"/>
    <n v="64014"/>
    <n v="2"/>
    <n v="1"/>
    <d v="2014-10-06T00:00:00"/>
    <n v="56"/>
    <n v="406"/>
    <n v="0"/>
    <n v="30"/>
    <n v="0"/>
    <n v="0"/>
    <n v="8"/>
    <x v="488"/>
    <n v="6.8110100915424751E-3"/>
    <s v="Wines"/>
    <n v="7"/>
    <n v="8"/>
    <n v="2"/>
    <n v="5"/>
    <n v="7"/>
    <n v="3"/>
    <n v="11"/>
    <n v="0"/>
  </r>
  <r>
    <n v="4001"/>
    <n v="1946"/>
    <n v="79"/>
    <s v="PhD"/>
    <s v="Together"/>
    <x v="1"/>
    <n v="64014"/>
    <n v="2"/>
    <n v="1"/>
    <d v="2014-10-06T00:00:00"/>
    <n v="56"/>
    <n v="406"/>
    <n v="0"/>
    <n v="30"/>
    <n v="0"/>
    <n v="0"/>
    <n v="8"/>
    <x v="488"/>
    <n v="6.8110100915424751E-3"/>
    <s v="Wines"/>
    <n v="7"/>
    <n v="8"/>
    <n v="2"/>
    <n v="5"/>
    <n v="7"/>
    <n v="3"/>
    <n v="11"/>
    <n v="0"/>
  </r>
  <r>
    <n v="4047"/>
    <n v="1954"/>
    <n v="71"/>
    <s v="PhD"/>
    <s v="Married"/>
    <x v="1"/>
    <n v="65324"/>
    <n v="0"/>
    <n v="1"/>
    <d v="2014-11-01T00:00:00"/>
    <n v="0"/>
    <n v="384"/>
    <n v="0"/>
    <n v="102"/>
    <n v="21"/>
    <n v="32"/>
    <n v="5"/>
    <x v="489"/>
    <n v="8.251178739819974E-3"/>
    <s v="Wines"/>
    <n v="3"/>
    <n v="6"/>
    <n v="2"/>
    <n v="9"/>
    <n v="4"/>
    <n v="3"/>
    <n v="11"/>
    <n v="0"/>
  </r>
  <r>
    <n v="9477"/>
    <n v="1954"/>
    <n v="71"/>
    <s v="PhD"/>
    <s v="Married"/>
    <x v="1"/>
    <n v="65324"/>
    <n v="0"/>
    <n v="1"/>
    <d v="2014-11-01T00:00:00"/>
    <n v="0"/>
    <n v="384"/>
    <n v="0"/>
    <n v="102"/>
    <n v="21"/>
    <n v="32"/>
    <n v="5"/>
    <x v="489"/>
    <n v="8.251178739819974E-3"/>
    <s v="Wines"/>
    <n v="3"/>
    <n v="6"/>
    <n v="2"/>
    <n v="9"/>
    <n v="4"/>
    <n v="3"/>
    <n v="11"/>
    <n v="0"/>
  </r>
  <r>
    <n v="5723"/>
    <n v="1976"/>
    <n v="49"/>
    <s v="PhD"/>
    <s v="Together"/>
    <x v="0"/>
    <n v="49187"/>
    <n v="0"/>
    <n v="1"/>
    <d v="2014-11-01T00:00:00"/>
    <n v="63"/>
    <n v="81"/>
    <n v="1"/>
    <n v="31"/>
    <n v="2"/>
    <n v="1"/>
    <n v="0"/>
    <x v="68"/>
    <n v="2.3583467176286417E-3"/>
    <s v="Wines"/>
    <n v="1"/>
    <n v="1"/>
    <n v="1"/>
    <n v="5"/>
    <n v="2"/>
    <n v="3"/>
    <n v="11"/>
    <n v="0"/>
  </r>
  <r>
    <n v="8789"/>
    <n v="1989"/>
    <n v="36"/>
    <s v="2n Cycle"/>
    <s v="Married"/>
    <x v="0"/>
    <n v="59060"/>
    <n v="1"/>
    <n v="0"/>
    <d v="2014-11-01T00:00:00"/>
    <n v="77"/>
    <n v="35"/>
    <n v="40"/>
    <n v="111"/>
    <n v="36"/>
    <n v="40"/>
    <n v="12"/>
    <x v="490"/>
    <n v="4.4361666102268882E-3"/>
    <s v="MeatProducts"/>
    <n v="3"/>
    <n v="3"/>
    <n v="1"/>
    <n v="7"/>
    <n v="4"/>
    <n v="3"/>
    <n v="11"/>
    <n v="0"/>
  </r>
  <r>
    <n v="4609"/>
    <n v="1966"/>
    <n v="59"/>
    <s v="PhD"/>
    <s v="Married"/>
    <x v="1"/>
    <n v="57705"/>
    <n v="0"/>
    <n v="1"/>
    <d v="2014-11-01T00:00:00"/>
    <n v="14"/>
    <n v="383"/>
    <n v="0"/>
    <n v="53"/>
    <n v="6"/>
    <n v="4"/>
    <n v="40"/>
    <x v="491"/>
    <n v="7.7289662940819683E-3"/>
    <s v="Wines"/>
    <n v="3"/>
    <n v="8"/>
    <n v="1"/>
    <n v="6"/>
    <n v="6"/>
    <n v="3"/>
    <n v="11"/>
    <n v="0"/>
  </r>
  <r>
    <n v="8595"/>
    <n v="1973"/>
    <n v="52"/>
    <s v="Graduation"/>
    <s v="Widow"/>
    <x v="1"/>
    <n v="42429"/>
    <n v="0"/>
    <n v="1"/>
    <d v="2014-11-02T00:00:00"/>
    <n v="99"/>
    <n v="55"/>
    <n v="0"/>
    <n v="6"/>
    <n v="2"/>
    <n v="0"/>
    <n v="4"/>
    <x v="84"/>
    <n v="1.4848334865304391E-3"/>
    <s v="Wines"/>
    <n v="2"/>
    <n v="1"/>
    <n v="1"/>
    <n v="3"/>
    <n v="5"/>
    <n v="3"/>
    <n v="11"/>
    <n v="0"/>
  </r>
  <r>
    <n v="7232"/>
    <n v="1973"/>
    <n v="52"/>
    <s v="Graduation"/>
    <s v="Widow"/>
    <x v="1"/>
    <n v="42429"/>
    <n v="0"/>
    <n v="1"/>
    <d v="2014-11-02T00:00:00"/>
    <n v="99"/>
    <n v="55"/>
    <n v="0"/>
    <n v="6"/>
    <n v="2"/>
    <n v="0"/>
    <n v="4"/>
    <x v="84"/>
    <n v="1.4848334865304391E-3"/>
    <s v="Wines"/>
    <n v="2"/>
    <n v="1"/>
    <n v="1"/>
    <n v="3"/>
    <n v="5"/>
    <n v="3"/>
    <n v="11"/>
    <n v="0"/>
  </r>
  <r>
    <n v="6384"/>
    <n v="1978"/>
    <n v="47"/>
    <s v="Graduation"/>
    <s v="Divorced"/>
    <x v="0"/>
    <n v="71022"/>
    <n v="0"/>
    <n v="1"/>
    <d v="2014-11-02T00:00:00"/>
    <n v="30"/>
    <n v="909"/>
    <n v="12"/>
    <n v="278"/>
    <n v="0"/>
    <n v="12"/>
    <n v="242"/>
    <x v="492"/>
    <n v="1.7051054602799133E-2"/>
    <s v="Wines"/>
    <n v="3"/>
    <n v="5"/>
    <n v="2"/>
    <n v="11"/>
    <n v="8"/>
    <n v="3"/>
    <n v="11"/>
    <n v="0"/>
  </r>
  <r>
    <n v="231"/>
    <n v="1956"/>
    <n v="69"/>
    <s v="Master"/>
    <s v="Together"/>
    <x v="1"/>
    <n v="28839"/>
    <n v="1"/>
    <n v="1"/>
    <d v="2014-11-03T00:00:00"/>
    <n v="86"/>
    <n v="24"/>
    <n v="0"/>
    <n v="7"/>
    <n v="0"/>
    <n v="0"/>
    <n v="1"/>
    <x v="365"/>
    <n v="1.0749332501126946E-3"/>
    <s v="Wines"/>
    <n v="2"/>
    <n v="2"/>
    <n v="0"/>
    <n v="3"/>
    <n v="5"/>
    <n v="3"/>
    <n v="11"/>
    <n v="0"/>
  </r>
  <r>
    <n v="2853"/>
    <n v="1980"/>
    <n v="45"/>
    <s v="Graduation"/>
    <s v="Single"/>
    <x v="0"/>
    <n v="51766"/>
    <n v="1"/>
    <n v="0"/>
    <d v="2014-11-03T00:00:00"/>
    <n v="74"/>
    <n v="60"/>
    <n v="51"/>
    <n v="87"/>
    <n v="6"/>
    <n v="20"/>
    <n v="51"/>
    <x v="271"/>
    <n v="4.327164548159023E-3"/>
    <s v="MeatProducts"/>
    <n v="2"/>
    <n v="4"/>
    <n v="2"/>
    <n v="4"/>
    <n v="5"/>
    <n v="3"/>
    <n v="11"/>
    <n v="0"/>
  </r>
  <r>
    <n v="1755"/>
    <n v="1988"/>
    <n v="37"/>
    <s v="2n Cycle"/>
    <s v="Together"/>
    <x v="0"/>
    <n v="45204"/>
    <n v="1"/>
    <n v="0"/>
    <d v="2014-11-04T00:00:00"/>
    <n v="93"/>
    <n v="30"/>
    <n v="11"/>
    <n v="25"/>
    <n v="29"/>
    <n v="1"/>
    <n v="18"/>
    <x v="493"/>
    <n v="2.123705866737457E-3"/>
    <s v="Wines"/>
    <n v="1"/>
    <n v="1"/>
    <n v="1"/>
    <n v="4"/>
    <n v="3"/>
    <n v="3"/>
    <n v="11"/>
    <n v="0"/>
  </r>
  <r>
    <n v="10766"/>
    <n v="1964"/>
    <n v="61"/>
    <s v="PhD"/>
    <s v="Married"/>
    <x v="1"/>
    <n v="65526"/>
    <n v="0"/>
    <n v="1"/>
    <d v="2014-11-04T00:00:00"/>
    <n v="22"/>
    <n v="397"/>
    <n v="19"/>
    <n v="69"/>
    <n v="12"/>
    <n v="0"/>
    <n v="9"/>
    <x v="414"/>
    <n v="7.5847755089582759E-3"/>
    <s v="Wines"/>
    <n v="1"/>
    <n v="4"/>
    <n v="4"/>
    <n v="8"/>
    <n v="2"/>
    <n v="3"/>
    <n v="11"/>
    <n v="0"/>
  </r>
  <r>
    <n v="5824"/>
    <n v="1972"/>
    <n v="53"/>
    <s v="PhD"/>
    <s v="Together"/>
    <x v="1"/>
    <n v="34578"/>
    <n v="2"/>
    <n v="1"/>
    <d v="2014-11-04T00:00:00"/>
    <n v="1"/>
    <n v="7"/>
    <n v="0"/>
    <n v="1"/>
    <n v="0"/>
    <n v="0"/>
    <n v="0"/>
    <x v="172"/>
    <n v="2.3136098097055932E-4"/>
    <s v="Wines"/>
    <n v="1"/>
    <n v="1"/>
    <n v="0"/>
    <n v="2"/>
    <n v="6"/>
    <n v="3"/>
    <n v="11"/>
    <n v="0"/>
  </r>
  <r>
    <n v="9971"/>
    <n v="1964"/>
    <n v="61"/>
    <s v="PhD"/>
    <s v="Married"/>
    <x v="1"/>
    <n v="65526"/>
    <n v="0"/>
    <n v="1"/>
    <d v="2014-11-04T00:00:00"/>
    <n v="22"/>
    <n v="397"/>
    <n v="19"/>
    <n v="69"/>
    <n v="12"/>
    <n v="0"/>
    <n v="9"/>
    <x v="414"/>
    <n v="7.5847755089582759E-3"/>
    <s v="Wines"/>
    <n v="1"/>
    <n v="4"/>
    <n v="4"/>
    <n v="8"/>
    <n v="2"/>
    <n v="3"/>
    <n v="11"/>
    <n v="0"/>
  </r>
  <r>
    <n v="1386"/>
    <n v="1967"/>
    <n v="58"/>
    <s v="Graduation"/>
    <s v="Together"/>
    <x v="1"/>
    <n v="32474"/>
    <n v="1"/>
    <n v="1"/>
    <d v="2014-11-05T00:00:00"/>
    <n v="0"/>
    <n v="10"/>
    <n v="0"/>
    <n v="1"/>
    <n v="0"/>
    <n v="0"/>
    <n v="0"/>
    <x v="379"/>
    <n v="3.3873252448112336E-4"/>
    <s v="Wines"/>
    <n v="1"/>
    <n v="1"/>
    <n v="0"/>
    <n v="2"/>
    <n v="7"/>
    <n v="3"/>
    <n v="11"/>
    <n v="0"/>
  </r>
  <r>
    <n v="7698"/>
    <n v="1976"/>
    <n v="49"/>
    <s v="PhD"/>
    <s v="Married"/>
    <x v="0"/>
    <n v="51650"/>
    <n v="0"/>
    <n v="1"/>
    <d v="2014-11-05T00:00:00"/>
    <n v="81"/>
    <n v="152"/>
    <n v="3"/>
    <n v="22"/>
    <n v="2"/>
    <n v="5"/>
    <n v="7"/>
    <x v="459"/>
    <n v="3.5624394966118104E-3"/>
    <s v="Wines"/>
    <n v="1"/>
    <n v="4"/>
    <n v="1"/>
    <n v="4"/>
    <n v="5"/>
    <n v="3"/>
    <n v="11"/>
    <n v="0"/>
  </r>
  <r>
    <n v="49"/>
    <n v="1970"/>
    <n v="55"/>
    <s v="Graduation"/>
    <s v="Single"/>
    <x v="1"/>
    <n v="20587"/>
    <n v="1"/>
    <n v="0"/>
    <d v="2014-11-05T00:00:00"/>
    <n v="39"/>
    <n v="2"/>
    <n v="3"/>
    <n v="6"/>
    <n v="4"/>
    <n v="1"/>
    <n v="9"/>
    <x v="31"/>
    <n v="7.7718948851216785E-4"/>
    <s v="GoldProds"/>
    <n v="1"/>
    <n v="1"/>
    <n v="1"/>
    <n v="2"/>
    <n v="7"/>
    <n v="3"/>
    <n v="11"/>
    <n v="0"/>
  </r>
  <r>
    <n v="8146"/>
    <n v="1976"/>
    <n v="49"/>
    <s v="Master"/>
    <s v="Together"/>
    <x v="0"/>
    <n v="46106"/>
    <n v="1"/>
    <n v="1"/>
    <d v="2014-11-05T00:00:00"/>
    <n v="84"/>
    <n v="30"/>
    <n v="0"/>
    <n v="8"/>
    <n v="2"/>
    <n v="0"/>
    <n v="14"/>
    <x v="50"/>
    <n v="8.6756604346505876E-4"/>
    <s v="Wines"/>
    <n v="1"/>
    <n v="1"/>
    <n v="1"/>
    <n v="2"/>
    <n v="6"/>
    <n v="3"/>
    <n v="11"/>
    <n v="0"/>
  </r>
  <r>
    <n v="4066"/>
    <n v="1978"/>
    <n v="47"/>
    <s v="2n Cycle"/>
    <s v="Divorced"/>
    <x v="0"/>
    <n v="21282"/>
    <n v="1"/>
    <n v="0"/>
    <d v="2014-11-05T00:00:00"/>
    <n v="76"/>
    <n v="1"/>
    <n v="5"/>
    <n v="8"/>
    <n v="4"/>
    <n v="8"/>
    <n v="20"/>
    <x v="494"/>
    <n v="1.2216896908185321E-3"/>
    <s v="GoldProds"/>
    <n v="2"/>
    <n v="2"/>
    <n v="1"/>
    <n v="2"/>
    <n v="6"/>
    <n v="3"/>
    <n v="11"/>
    <n v="0"/>
  </r>
  <r>
    <n v="9467"/>
    <n v="1984"/>
    <n v="41"/>
    <s v="Graduation"/>
    <s v="Single"/>
    <x v="0"/>
    <n v="34738"/>
    <n v="1"/>
    <n v="0"/>
    <d v="2014-11-05T00:00:00"/>
    <n v="51"/>
    <n v="3"/>
    <n v="2"/>
    <n v="10"/>
    <n v="3"/>
    <n v="0"/>
    <n v="2"/>
    <x v="66"/>
    <n v="5.1816454603028381E-4"/>
    <s v="MeatProducts"/>
    <n v="1"/>
    <n v="1"/>
    <n v="0"/>
    <n v="3"/>
    <n v="6"/>
    <n v="3"/>
    <n v="11"/>
    <n v="0"/>
  </r>
  <r>
    <n v="4973"/>
    <n v="1970"/>
    <n v="55"/>
    <s v="Graduation"/>
    <s v="Single"/>
    <x v="1"/>
    <n v="20587"/>
    <n v="1"/>
    <n v="0"/>
    <d v="2014-11-05T00:00:00"/>
    <n v="39"/>
    <n v="2"/>
    <n v="3"/>
    <n v="6"/>
    <n v="4"/>
    <n v="1"/>
    <n v="9"/>
    <x v="31"/>
    <n v="7.7718948851216785E-4"/>
    <s v="GoldProds"/>
    <n v="1"/>
    <n v="1"/>
    <n v="1"/>
    <n v="2"/>
    <n v="7"/>
    <n v="3"/>
    <n v="11"/>
    <n v="0"/>
  </r>
  <r>
    <n v="5721"/>
    <n v="1956"/>
    <n v="69"/>
    <s v="PhD"/>
    <s v="Married"/>
    <x v="1"/>
    <n v="84117"/>
    <n v="0"/>
    <n v="0"/>
    <d v="2014-11-05T00:00:00"/>
    <n v="60"/>
    <n v="611"/>
    <n v="76"/>
    <n v="749"/>
    <n v="59"/>
    <n v="45"/>
    <n v="26"/>
    <x v="495"/>
    <n v="1.830783313717798E-2"/>
    <s v="MeatProducts"/>
    <n v="1"/>
    <n v="7"/>
    <n v="10"/>
    <n v="6"/>
    <n v="2"/>
    <n v="3"/>
    <n v="11"/>
    <n v="0"/>
  </r>
  <r>
    <n v="3623"/>
    <n v="1976"/>
    <n v="49"/>
    <s v="Graduation"/>
    <s v="Together"/>
    <x v="0"/>
    <n v="21675"/>
    <n v="1"/>
    <n v="0"/>
    <d v="2014-11-06T00:00:00"/>
    <n v="55"/>
    <n v="4"/>
    <n v="0"/>
    <n v="16"/>
    <n v="17"/>
    <n v="4"/>
    <n v="4"/>
    <x v="73"/>
    <n v="1.8915801614763552E-3"/>
    <s v="FishProducts"/>
    <n v="3"/>
    <n v="4"/>
    <n v="0"/>
    <n v="3"/>
    <n v="7"/>
    <n v="3"/>
    <n v="11"/>
    <n v="0"/>
  </r>
  <r>
    <n v="10660"/>
    <n v="1957"/>
    <n v="68"/>
    <s v="Master"/>
    <s v="Married"/>
    <x v="1"/>
    <n v="66726"/>
    <n v="1"/>
    <n v="1"/>
    <d v="2014-12-01T00:00:00"/>
    <n v="61"/>
    <n v="349"/>
    <n v="7"/>
    <n v="35"/>
    <n v="0"/>
    <n v="0"/>
    <n v="47"/>
    <x v="496"/>
    <n v="5.8597847915355331E-3"/>
    <s v="Wines"/>
    <n v="3"/>
    <n v="8"/>
    <n v="2"/>
    <n v="4"/>
    <n v="7"/>
    <n v="3"/>
    <n v="11"/>
    <n v="0"/>
  </r>
  <r>
    <n v="4345"/>
    <n v="1964"/>
    <n v="61"/>
    <s v="2n Cycle"/>
    <s v="Single"/>
    <x v="1"/>
    <s v="NILL"/>
    <n v="1"/>
    <n v="1"/>
    <d v="2014-12-01T00:00:00"/>
    <n v="49"/>
    <n v="5"/>
    <n v="1"/>
    <n v="9"/>
    <n v="2"/>
    <n v="0"/>
    <n v="4"/>
    <x v="10"/>
    <e v="#VALUE!"/>
    <s v="MeatProducts"/>
    <n v="1"/>
    <n v="1"/>
    <n v="0"/>
    <n v="2"/>
    <n v="7"/>
    <n v="3"/>
    <n v="11"/>
    <n v="0"/>
  </r>
  <r>
    <n v="10133"/>
    <n v="1970"/>
    <n v="55"/>
    <s v="Graduation"/>
    <s v="Single"/>
    <x v="1"/>
    <n v="93790"/>
    <n v="0"/>
    <n v="0"/>
    <d v="2014-12-02T00:00:00"/>
    <n v="16"/>
    <n v="1302"/>
    <n v="68"/>
    <n v="731"/>
    <n v="89"/>
    <n v="114"/>
    <n v="45"/>
    <x v="497"/>
    <n v="2.4565518712016208E-2"/>
    <s v="Wines"/>
    <n v="0"/>
    <n v="6"/>
    <n v="7"/>
    <n v="12"/>
    <n v="2"/>
    <n v="3"/>
    <n v="11"/>
    <n v="1"/>
  </r>
  <r>
    <n v="3334"/>
    <n v="1951"/>
    <n v="74"/>
    <s v="Graduation"/>
    <s v="Married"/>
    <x v="1"/>
    <n v="94642"/>
    <n v="0"/>
    <n v="0"/>
    <d v="2014-12-02T00:00:00"/>
    <n v="35"/>
    <n v="879"/>
    <n v="143"/>
    <n v="797"/>
    <n v="106"/>
    <n v="143"/>
    <n v="143"/>
    <x v="498"/>
    <n v="2.1850763931446925E-2"/>
    <s v="Wines"/>
    <n v="0"/>
    <n v="5"/>
    <n v="7"/>
    <n v="9"/>
    <n v="1"/>
    <n v="3"/>
    <n v="11"/>
    <n v="0"/>
  </r>
  <r>
    <n v="9829"/>
    <n v="1978"/>
    <n v="47"/>
    <s v="Graduation"/>
    <s v="Together"/>
    <x v="0"/>
    <n v="28587"/>
    <n v="1"/>
    <n v="0"/>
    <d v="2014-12-02T00:00:00"/>
    <n v="42"/>
    <n v="22"/>
    <n v="4"/>
    <n v="17"/>
    <n v="12"/>
    <n v="10"/>
    <n v="13"/>
    <x v="399"/>
    <n v="2.2737608003638018E-3"/>
    <s v="Wines"/>
    <n v="3"/>
    <n v="2"/>
    <n v="0"/>
    <n v="4"/>
    <n v="6"/>
    <n v="3"/>
    <n v="11"/>
    <n v="0"/>
  </r>
  <r>
    <n v="10196"/>
    <n v="1978"/>
    <n v="47"/>
    <s v="Graduation"/>
    <s v="Married"/>
    <x v="0"/>
    <n v="71427"/>
    <n v="2"/>
    <n v="0"/>
    <d v="2014-12-03T00:00:00"/>
    <n v="26"/>
    <n v="212"/>
    <n v="123"/>
    <n v="177"/>
    <n v="15"/>
    <n v="64"/>
    <n v="23"/>
    <x v="370"/>
    <n v="8.2741820320047042E-3"/>
    <s v="Wines"/>
    <n v="2"/>
    <n v="8"/>
    <n v="2"/>
    <n v="8"/>
    <n v="4"/>
    <n v="3"/>
    <n v="11"/>
    <n v="0"/>
  </r>
  <r>
    <n v="2986"/>
    <n v="1976"/>
    <n v="49"/>
    <s v="Graduation"/>
    <s v="Married"/>
    <x v="0"/>
    <n v="30772"/>
    <n v="1"/>
    <n v="1"/>
    <d v="2014-12-03T00:00:00"/>
    <n v="89"/>
    <n v="7"/>
    <n v="2"/>
    <n v="4"/>
    <n v="2"/>
    <n v="1"/>
    <n v="4"/>
    <x v="31"/>
    <n v="5.19953204211621E-4"/>
    <s v="Wines"/>
    <n v="1"/>
    <n v="1"/>
    <n v="0"/>
    <n v="2"/>
    <n v="6"/>
    <n v="3"/>
    <n v="11"/>
    <n v="0"/>
  </r>
  <r>
    <n v="6466"/>
    <n v="1965"/>
    <n v="60"/>
    <s v="PhD"/>
    <s v="Married"/>
    <x v="1"/>
    <n v="57236"/>
    <n v="1"/>
    <n v="1"/>
    <d v="2014-12-03T00:00:00"/>
    <n v="22"/>
    <n v="105"/>
    <n v="0"/>
    <n v="9"/>
    <n v="2"/>
    <n v="1"/>
    <n v="4"/>
    <x v="79"/>
    <n v="2.0441680061499753E-3"/>
    <s v="Wines"/>
    <n v="3"/>
    <n v="2"/>
    <n v="1"/>
    <n v="4"/>
    <n v="3"/>
    <n v="3"/>
    <n v="11"/>
    <n v="0"/>
  </r>
  <r>
    <n v="10129"/>
    <n v="1966"/>
    <n v="59"/>
    <s v="Graduation"/>
    <s v="Together"/>
    <x v="1"/>
    <n v="82427"/>
    <n v="0"/>
    <n v="0"/>
    <d v="2014-12-03T00:00:00"/>
    <n v="35"/>
    <n v="482"/>
    <n v="147"/>
    <n v="509"/>
    <n v="104"/>
    <n v="107"/>
    <n v="107"/>
    <x v="499"/>
    <n v="1.6365996578790929E-2"/>
    <s v="MeatProducts"/>
    <n v="1"/>
    <n v="3"/>
    <n v="5"/>
    <n v="12"/>
    <n v="1"/>
    <n v="3"/>
    <n v="11"/>
    <n v="0"/>
  </r>
  <r>
    <n v="5186"/>
    <n v="1955"/>
    <n v="70"/>
    <s v="PhD"/>
    <s v="Married"/>
    <x v="1"/>
    <n v="58482"/>
    <n v="0"/>
    <n v="1"/>
    <d v="2014-12-03T00:00:00"/>
    <n v="59"/>
    <n v="576"/>
    <n v="7"/>
    <n v="115"/>
    <n v="19"/>
    <n v="7"/>
    <n v="7"/>
    <x v="328"/>
    <n v="1.2379877569166581E-2"/>
    <s v="Wines"/>
    <n v="2"/>
    <n v="7"/>
    <n v="4"/>
    <n v="9"/>
    <n v="6"/>
    <n v="3"/>
    <n v="11"/>
    <n v="0"/>
  </r>
  <r>
    <n v="2811"/>
    <n v="1963"/>
    <n v="62"/>
    <s v="PhD"/>
    <s v="Single"/>
    <x v="1"/>
    <n v="48918"/>
    <n v="1"/>
    <n v="1"/>
    <d v="2014-12-04T00:00:00"/>
    <n v="21"/>
    <n v="52"/>
    <n v="0"/>
    <n v="9"/>
    <n v="0"/>
    <n v="0"/>
    <n v="1"/>
    <x v="17"/>
    <n v="1.2469847499897789E-3"/>
    <s v="Wines"/>
    <n v="2"/>
    <n v="1"/>
    <n v="0"/>
    <n v="4"/>
    <n v="4"/>
    <n v="3"/>
    <n v="11"/>
    <n v="0"/>
  </r>
  <r>
    <n v="9150"/>
    <n v="1963"/>
    <n v="62"/>
    <s v="PhD"/>
    <s v="Single"/>
    <x v="1"/>
    <n v="48918"/>
    <n v="1"/>
    <n v="1"/>
    <d v="2014-12-04T00:00:00"/>
    <n v="21"/>
    <n v="52"/>
    <n v="0"/>
    <n v="9"/>
    <n v="0"/>
    <n v="0"/>
    <n v="1"/>
    <x v="17"/>
    <n v="1.2469847499897789E-3"/>
    <s v="Wines"/>
    <n v="2"/>
    <n v="1"/>
    <n v="0"/>
    <n v="4"/>
    <n v="4"/>
    <n v="3"/>
    <n v="11"/>
    <n v="0"/>
  </r>
  <r>
    <n v="8614"/>
    <n v="1957"/>
    <n v="68"/>
    <s v="Graduation"/>
    <s v="Widow"/>
    <x v="1"/>
    <n v="65486"/>
    <n v="0"/>
    <n v="1"/>
    <d v="2014-12-05T00:00:00"/>
    <n v="29"/>
    <n v="245"/>
    <n v="19"/>
    <n v="125"/>
    <n v="37"/>
    <n v="67"/>
    <n v="14"/>
    <x v="500"/>
    <n v="7.5283266652414254E-3"/>
    <s v="Wines"/>
    <n v="1"/>
    <n v="4"/>
    <n v="2"/>
    <n v="10"/>
    <n v="2"/>
    <n v="3"/>
    <n v="11"/>
    <n v="0"/>
  </r>
  <r>
    <n v="8504"/>
    <n v="1973"/>
    <n v="52"/>
    <s v="Graduation"/>
    <s v="Married"/>
    <x v="1"/>
    <n v="79593"/>
    <n v="0"/>
    <n v="0"/>
    <d v="2014-12-05T00:00:00"/>
    <n v="70"/>
    <n v="350"/>
    <n v="60"/>
    <n v="568"/>
    <n v="110"/>
    <n v="133"/>
    <n v="145"/>
    <x v="501"/>
    <n v="1.5340545022803513E-2"/>
    <s v="MeatProducts"/>
    <n v="1"/>
    <n v="5"/>
    <n v="6"/>
    <n v="7"/>
    <n v="2"/>
    <n v="3"/>
    <n v="11"/>
    <n v="0"/>
  </r>
  <r>
    <n v="92"/>
    <n v="1988"/>
    <n v="37"/>
    <s v="Graduation"/>
    <s v="Alone"/>
    <x v="0"/>
    <n v="34176"/>
    <n v="1"/>
    <n v="0"/>
    <d v="2014-12-05T00:00:00"/>
    <n v="12"/>
    <n v="5"/>
    <n v="7"/>
    <n v="24"/>
    <n v="19"/>
    <n v="14"/>
    <n v="20"/>
    <x v="175"/>
    <n v="2.0189606741573035E-3"/>
    <s v="MeatProducts"/>
    <n v="4"/>
    <n v="3"/>
    <n v="0"/>
    <n v="4"/>
    <n v="6"/>
    <n v="3"/>
    <n v="11"/>
    <n v="0"/>
  </r>
  <r>
    <n v="7264"/>
    <n v="1978"/>
    <n v="47"/>
    <s v="2n Cycle"/>
    <s v="Single"/>
    <x v="0"/>
    <n v="52195"/>
    <n v="2"/>
    <n v="1"/>
    <d v="2014-12-05T00:00:00"/>
    <n v="2"/>
    <n v="12"/>
    <n v="0"/>
    <n v="4"/>
    <n v="0"/>
    <n v="0"/>
    <n v="1"/>
    <x v="31"/>
    <n v="3.0654277229619697E-4"/>
    <s v="Wines"/>
    <n v="1"/>
    <n v="1"/>
    <n v="0"/>
    <n v="2"/>
    <n v="8"/>
    <n v="3"/>
    <n v="11"/>
    <n v="0"/>
  </r>
  <r>
    <n v="10102"/>
    <n v="1966"/>
    <n v="59"/>
    <s v="Graduation"/>
    <s v="Widow"/>
    <x v="1"/>
    <n v="79946"/>
    <n v="0"/>
    <n v="0"/>
    <d v="2014-12-05T00:00:00"/>
    <n v="19"/>
    <n v="395"/>
    <n v="183"/>
    <n v="565"/>
    <n v="166"/>
    <n v="141"/>
    <n v="28"/>
    <x v="502"/>
    <n v="1.8137242638781179E-2"/>
    <s v="MeatProducts"/>
    <n v="1"/>
    <n v="5"/>
    <n v="11"/>
    <n v="5"/>
    <n v="3"/>
    <n v="3"/>
    <n v="11"/>
    <n v="0"/>
  </r>
  <r>
    <n v="11176"/>
    <n v="1970"/>
    <n v="55"/>
    <s v="PhD"/>
    <s v="Together"/>
    <x v="1"/>
    <n v="65968"/>
    <n v="0"/>
    <n v="1"/>
    <d v="2014-12-05T00:00:00"/>
    <n v="12"/>
    <n v="376"/>
    <n v="9"/>
    <n v="83"/>
    <n v="19"/>
    <n v="4"/>
    <n v="4"/>
    <x v="203"/>
    <n v="7.4430026679602234E-3"/>
    <s v="Wines"/>
    <n v="2"/>
    <n v="5"/>
    <n v="4"/>
    <n v="7"/>
    <n v="3"/>
    <n v="3"/>
    <n v="11"/>
    <n v="0"/>
  </r>
  <r>
    <n v="3312"/>
    <n v="1988"/>
    <n v="37"/>
    <s v="Graduation"/>
    <s v="Single"/>
    <x v="0"/>
    <n v="34176"/>
    <n v="1"/>
    <n v="0"/>
    <d v="2014-12-05T00:00:00"/>
    <n v="12"/>
    <n v="5"/>
    <n v="7"/>
    <n v="24"/>
    <n v="19"/>
    <n v="14"/>
    <n v="20"/>
    <x v="175"/>
    <n v="2.0189606741573035E-3"/>
    <s v="MeatProducts"/>
    <n v="4"/>
    <n v="3"/>
    <n v="0"/>
    <n v="4"/>
    <n v="6"/>
    <n v="3"/>
    <n v="11"/>
    <n v="0"/>
  </r>
  <r>
    <n v="1020"/>
    <n v="1973"/>
    <n v="52"/>
    <s v="Graduation"/>
    <s v="Married"/>
    <x v="1"/>
    <n v="79593"/>
    <n v="0"/>
    <n v="0"/>
    <d v="2014-12-05T00:00:00"/>
    <n v="70"/>
    <n v="350"/>
    <n v="60"/>
    <n v="568"/>
    <n v="110"/>
    <n v="133"/>
    <n v="145"/>
    <x v="501"/>
    <n v="1.5340545022803513E-2"/>
    <s v="MeatProducts"/>
    <n v="1"/>
    <n v="5"/>
    <n v="6"/>
    <n v="7"/>
    <n v="2"/>
    <n v="3"/>
    <n v="11"/>
    <n v="0"/>
  </r>
  <r>
    <n v="810"/>
    <n v="1975"/>
    <n v="50"/>
    <s v="Graduation"/>
    <s v="Married"/>
    <x v="0"/>
    <n v="74190"/>
    <n v="0"/>
    <n v="1"/>
    <d v="2014-12-05T00:00:00"/>
    <n v="49"/>
    <n v="151"/>
    <n v="81"/>
    <n v="86"/>
    <n v="168"/>
    <n v="91"/>
    <n v="64"/>
    <x v="503"/>
    <n v="7.7773284809273483E-3"/>
    <s v="FishProducts"/>
    <n v="2"/>
    <n v="4"/>
    <n v="2"/>
    <n v="11"/>
    <n v="2"/>
    <n v="3"/>
    <n v="11"/>
    <n v="0"/>
  </r>
  <r>
    <n v="3434"/>
    <n v="1951"/>
    <n v="74"/>
    <s v="Graduation"/>
    <s v="Single"/>
    <x v="1"/>
    <n v="80872"/>
    <n v="0"/>
    <n v="0"/>
    <d v="2014-12-05T00:00:00"/>
    <n v="60"/>
    <n v="483"/>
    <n v="72"/>
    <n v="567"/>
    <n v="94"/>
    <n v="12"/>
    <n v="108"/>
    <x v="504"/>
    <n v="1.5184489069146306E-2"/>
    <s v="MeatProducts"/>
    <n v="1"/>
    <n v="4"/>
    <n v="4"/>
    <n v="10"/>
    <n v="1"/>
    <n v="3"/>
    <n v="11"/>
    <n v="0"/>
  </r>
  <r>
    <n v="8933"/>
    <n v="1983"/>
    <n v="42"/>
    <s v="2n Cycle"/>
    <s v="Married"/>
    <x v="0"/>
    <n v="32146"/>
    <n v="1"/>
    <n v="0"/>
    <d v="2014-12-05T00:00:00"/>
    <n v="16"/>
    <n v="26"/>
    <n v="3"/>
    <n v="23"/>
    <n v="4"/>
    <n v="7"/>
    <n v="3"/>
    <x v="84"/>
    <n v="1.9598083742922916E-3"/>
    <s v="Wines"/>
    <n v="2"/>
    <n v="2"/>
    <n v="0"/>
    <n v="4"/>
    <n v="6"/>
    <n v="3"/>
    <n v="11"/>
    <n v="0"/>
  </r>
  <r>
    <n v="6679"/>
    <n v="1966"/>
    <n v="59"/>
    <s v="Graduation"/>
    <s v="Single"/>
    <x v="1"/>
    <n v="33279"/>
    <n v="0"/>
    <n v="0"/>
    <d v="2014-12-06T00:00:00"/>
    <n v="29"/>
    <n v="10"/>
    <n v="3"/>
    <n v="3"/>
    <n v="0"/>
    <n v="0"/>
    <n v="0"/>
    <x v="31"/>
    <n v="4.8078367739415247E-4"/>
    <s v="Wines"/>
    <n v="1"/>
    <n v="0"/>
    <n v="0"/>
    <n v="3"/>
    <n v="3"/>
    <n v="3"/>
    <n v="11"/>
    <n v="0"/>
  </r>
  <r>
    <n v="9738"/>
    <n v="1986"/>
    <n v="39"/>
    <s v="Master"/>
    <s v="Together"/>
    <x v="0"/>
    <n v="42386"/>
    <n v="1"/>
    <n v="0"/>
    <s v="13-01-2013"/>
    <n v="43"/>
    <n v="65"/>
    <n v="4"/>
    <n v="16"/>
    <n v="0"/>
    <n v="4"/>
    <n v="11"/>
    <x v="129"/>
    <n v="2.0997499174255649E-3"/>
    <s v="Wines"/>
    <n v="1"/>
    <n v="3"/>
    <n v="0"/>
    <n v="3"/>
    <n v="8"/>
    <n v="3"/>
    <n v="11"/>
    <n v="0"/>
  </r>
  <r>
    <n v="359"/>
    <n v="1950"/>
    <n v="75"/>
    <s v="Graduation"/>
    <s v="Together"/>
    <x v="1"/>
    <n v="48070"/>
    <n v="0"/>
    <n v="1"/>
    <s v="13-01-2013"/>
    <n v="33"/>
    <n v="373"/>
    <n v="14"/>
    <n v="83"/>
    <n v="6"/>
    <n v="9"/>
    <n v="19"/>
    <x v="432"/>
    <n v="1.0089452881214895E-2"/>
    <s v="Wines"/>
    <n v="3"/>
    <n v="8"/>
    <n v="2"/>
    <n v="6"/>
    <n v="7"/>
    <n v="3"/>
    <n v="11"/>
    <n v="0"/>
  </r>
  <r>
    <n v="6318"/>
    <n v="1988"/>
    <n v="37"/>
    <s v="Graduation"/>
    <s v="Married"/>
    <x v="0"/>
    <n v="68487"/>
    <n v="0"/>
    <n v="0"/>
    <s v="13-01-2013"/>
    <n v="48"/>
    <n v="758"/>
    <n v="12"/>
    <n v="385"/>
    <n v="33"/>
    <n v="89"/>
    <n v="89"/>
    <x v="505"/>
    <n v="1.8645874399521076E-2"/>
    <s v="Wines"/>
    <n v="1"/>
    <n v="9"/>
    <n v="7"/>
    <n v="13"/>
    <n v="4"/>
    <n v="3"/>
    <n v="11"/>
    <n v="0"/>
  </r>
  <r>
    <n v="10212"/>
    <n v="1986"/>
    <n v="39"/>
    <s v="Master"/>
    <s v="Together"/>
    <x v="0"/>
    <n v="42386"/>
    <n v="1"/>
    <n v="0"/>
    <s v="13-01-2013"/>
    <n v="43"/>
    <n v="65"/>
    <n v="4"/>
    <n v="16"/>
    <n v="0"/>
    <n v="4"/>
    <n v="11"/>
    <x v="129"/>
    <n v="2.0997499174255649E-3"/>
    <s v="Wines"/>
    <n v="1"/>
    <n v="3"/>
    <n v="0"/>
    <n v="3"/>
    <n v="8"/>
    <n v="3"/>
    <n v="11"/>
    <n v="0"/>
  </r>
  <r>
    <n v="6742"/>
    <n v="1979"/>
    <n v="46"/>
    <s v="Graduation"/>
    <s v="Married"/>
    <x v="0"/>
    <n v="17688"/>
    <n v="1"/>
    <n v="0"/>
    <s v="13-01-2013"/>
    <n v="82"/>
    <n v="2"/>
    <n v="2"/>
    <n v="1"/>
    <n v="3"/>
    <n v="1"/>
    <n v="2"/>
    <x v="263"/>
    <n v="5.088195386702849E-4"/>
    <s v="FishProducts"/>
    <n v="1"/>
    <n v="1"/>
    <n v="0"/>
    <n v="2"/>
    <n v="8"/>
    <n v="3"/>
    <n v="11"/>
    <n v="0"/>
  </r>
  <r>
    <n v="5396"/>
    <n v="1988"/>
    <n v="37"/>
    <s v="Graduation"/>
    <s v="Married"/>
    <x v="0"/>
    <n v="68487"/>
    <n v="0"/>
    <n v="0"/>
    <s v="13-01-2013"/>
    <n v="48"/>
    <n v="758"/>
    <n v="12"/>
    <n v="385"/>
    <n v="33"/>
    <n v="89"/>
    <n v="89"/>
    <x v="505"/>
    <n v="1.8645874399521076E-2"/>
    <s v="Wines"/>
    <n v="1"/>
    <n v="9"/>
    <n v="7"/>
    <n v="13"/>
    <n v="4"/>
    <n v="3"/>
    <n v="11"/>
    <n v="0"/>
  </r>
  <r>
    <n v="5848"/>
    <n v="1970"/>
    <n v="55"/>
    <s v="Graduation"/>
    <s v="Together"/>
    <x v="1"/>
    <n v="81205"/>
    <n v="0"/>
    <n v="0"/>
    <s v="13-01-2014"/>
    <n v="43"/>
    <n v="724"/>
    <n v="74"/>
    <n v="929"/>
    <n v="97"/>
    <n v="55"/>
    <n v="130"/>
    <x v="506"/>
    <n v="2.3138969275290931E-2"/>
    <s v="MeatProducts"/>
    <n v="1"/>
    <n v="5"/>
    <n v="6"/>
    <n v="7"/>
    <n v="2"/>
    <n v="3"/>
    <n v="11"/>
    <n v="1"/>
  </r>
  <r>
    <n v="7786"/>
    <n v="1986"/>
    <n v="39"/>
    <s v="PhD"/>
    <s v="Single"/>
    <x v="0"/>
    <n v="29999"/>
    <n v="1"/>
    <n v="0"/>
    <s v="13-02-2013"/>
    <n v="22"/>
    <n v="68"/>
    <n v="7"/>
    <n v="59"/>
    <n v="10"/>
    <n v="5"/>
    <n v="11"/>
    <x v="238"/>
    <n v="4.9668322277409251E-3"/>
    <s v="Wines"/>
    <n v="4"/>
    <n v="3"/>
    <n v="1"/>
    <n v="4"/>
    <n v="8"/>
    <n v="3"/>
    <n v="11"/>
    <n v="0"/>
  </r>
  <r>
    <n v="10936"/>
    <n v="1965"/>
    <n v="60"/>
    <s v="Graduation"/>
    <s v="Married"/>
    <x v="1"/>
    <n v="72190"/>
    <n v="0"/>
    <n v="0"/>
    <s v="13-02-2013"/>
    <n v="79"/>
    <n v="597"/>
    <n v="166"/>
    <n v="597"/>
    <n v="172"/>
    <n v="166"/>
    <n v="249"/>
    <x v="507"/>
    <n v="2.3521263332871589E-2"/>
    <s v="Wines"/>
    <n v="1"/>
    <n v="5"/>
    <n v="6"/>
    <n v="4"/>
    <n v="3"/>
    <n v="3"/>
    <n v="11"/>
    <n v="0"/>
  </r>
  <r>
    <n v="5527"/>
    <n v="1987"/>
    <n v="38"/>
    <s v="Graduation"/>
    <s v="Together"/>
    <x v="0"/>
    <n v="22434"/>
    <n v="1"/>
    <n v="0"/>
    <s v="13-02-2013"/>
    <n v="25"/>
    <n v="4"/>
    <n v="12"/>
    <n v="11"/>
    <n v="3"/>
    <n v="13"/>
    <n v="15"/>
    <x v="63"/>
    <n v="1.9167335294642061E-3"/>
    <s v="GoldProds"/>
    <n v="2"/>
    <n v="2"/>
    <n v="0"/>
    <n v="3"/>
    <n v="8"/>
    <n v="3"/>
    <n v="11"/>
    <n v="0"/>
  </r>
  <r>
    <n v="2678"/>
    <n v="1990"/>
    <n v="35"/>
    <s v="Graduation"/>
    <s v="Single"/>
    <x v="0"/>
    <n v="34412"/>
    <n v="1"/>
    <n v="0"/>
    <s v="13-02-2013"/>
    <n v="62"/>
    <n v="52"/>
    <n v="12"/>
    <n v="50"/>
    <n v="4"/>
    <n v="36"/>
    <n v="55"/>
    <x v="508"/>
    <n v="4.4751830756712772E-3"/>
    <s v="GoldProds"/>
    <n v="3"/>
    <n v="5"/>
    <n v="0"/>
    <n v="3"/>
    <n v="9"/>
    <n v="3"/>
    <n v="11"/>
    <n v="0"/>
  </r>
  <r>
    <n v="4690"/>
    <n v="1953"/>
    <n v="72"/>
    <s v="Graduation"/>
    <s v="Married"/>
    <x v="1"/>
    <n v="50725"/>
    <n v="0"/>
    <n v="1"/>
    <s v="13-02-2013"/>
    <n v="45"/>
    <n v="443"/>
    <n v="10"/>
    <n v="75"/>
    <n v="0"/>
    <n v="10"/>
    <n v="48"/>
    <x v="509"/>
    <n v="1.0606209955643174E-2"/>
    <s v="Wines"/>
    <n v="4"/>
    <n v="8"/>
    <n v="1"/>
    <n v="8"/>
    <n v="8"/>
    <n v="3"/>
    <n v="11"/>
    <n v="0"/>
  </r>
  <r>
    <n v="405"/>
    <n v="1964"/>
    <n v="61"/>
    <s v="Graduation"/>
    <s v="Divorced"/>
    <x v="1"/>
    <n v="41638"/>
    <n v="0"/>
    <n v="1"/>
    <s v="13-02-2013"/>
    <n v="68"/>
    <n v="315"/>
    <n v="0"/>
    <n v="31"/>
    <n v="4"/>
    <n v="0"/>
    <n v="91"/>
    <x v="381"/>
    <n v="8.405783178827033E-3"/>
    <s v="Wines"/>
    <n v="4"/>
    <n v="5"/>
    <n v="5"/>
    <n v="3"/>
    <n v="8"/>
    <n v="3"/>
    <n v="11"/>
    <n v="0"/>
  </r>
  <r>
    <n v="607"/>
    <n v="1955"/>
    <n v="70"/>
    <s v="2n Cycle"/>
    <s v="Divorced"/>
    <x v="1"/>
    <n v="41769"/>
    <n v="0"/>
    <n v="1"/>
    <s v="13-02-2013"/>
    <n v="31"/>
    <n v="302"/>
    <n v="29"/>
    <n v="131"/>
    <n v="32"/>
    <n v="0"/>
    <n v="27"/>
    <x v="147"/>
    <n v="1.1826953003423592E-2"/>
    <s v="Wines"/>
    <n v="6"/>
    <n v="8"/>
    <n v="1"/>
    <n v="7"/>
    <n v="8"/>
    <n v="3"/>
    <n v="11"/>
    <n v="0"/>
  </r>
  <r>
    <n v="5735"/>
    <n v="1991"/>
    <n v="34"/>
    <s v="Master"/>
    <s v="Single"/>
    <x v="0"/>
    <n v="90638"/>
    <n v="0"/>
    <n v="0"/>
    <s v="13-02-2014"/>
    <n v="29"/>
    <n v="1156"/>
    <n v="120"/>
    <n v="915"/>
    <n v="94"/>
    <n v="144"/>
    <n v="96"/>
    <x v="510"/>
    <n v="2.6798914362629361E-2"/>
    <s v="Wines"/>
    <n v="1"/>
    <n v="3"/>
    <n v="4"/>
    <n v="10"/>
    <n v="1"/>
    <n v="3"/>
    <n v="11"/>
    <n v="0"/>
  </r>
  <r>
    <n v="10033"/>
    <n v="1973"/>
    <n v="52"/>
    <s v="2n Cycle"/>
    <s v="Divorced"/>
    <x v="1"/>
    <n v="31163"/>
    <n v="1"/>
    <n v="0"/>
    <s v="13-02-2014"/>
    <n v="54"/>
    <n v="2"/>
    <n v="3"/>
    <n v="10"/>
    <n v="11"/>
    <n v="2"/>
    <n v="10"/>
    <x v="95"/>
    <n v="8.9850142797548373E-4"/>
    <s v="FishProducts"/>
    <n v="1"/>
    <n v="1"/>
    <n v="0"/>
    <n v="3"/>
    <n v="6"/>
    <n v="3"/>
    <n v="11"/>
    <n v="0"/>
  </r>
  <r>
    <n v="5751"/>
    <n v="1973"/>
    <n v="52"/>
    <s v="2n Cycle"/>
    <s v="Divorced"/>
    <x v="1"/>
    <n v="31163"/>
    <n v="1"/>
    <n v="0"/>
    <s v="13-02-2014"/>
    <n v="54"/>
    <n v="2"/>
    <n v="3"/>
    <n v="10"/>
    <n v="11"/>
    <n v="2"/>
    <n v="10"/>
    <x v="95"/>
    <n v="8.9850142797548373E-4"/>
    <s v="FishProducts"/>
    <n v="1"/>
    <n v="1"/>
    <n v="0"/>
    <n v="3"/>
    <n v="6"/>
    <n v="3"/>
    <n v="11"/>
    <n v="0"/>
  </r>
  <r>
    <n v="5350"/>
    <n v="1991"/>
    <n v="34"/>
    <s v="Master"/>
    <s v="Single"/>
    <x v="0"/>
    <n v="90638"/>
    <n v="0"/>
    <n v="0"/>
    <s v="13-02-2014"/>
    <n v="29"/>
    <n v="1156"/>
    <n v="120"/>
    <n v="915"/>
    <n v="94"/>
    <n v="144"/>
    <n v="96"/>
    <x v="510"/>
    <n v="2.6798914362629361E-2"/>
    <s v="Wines"/>
    <n v="1"/>
    <n v="3"/>
    <n v="4"/>
    <n v="10"/>
    <n v="1"/>
    <n v="3"/>
    <n v="11"/>
    <n v="1"/>
  </r>
  <r>
    <n v="5899"/>
    <n v="1950"/>
    <n v="75"/>
    <s v="PhD"/>
    <s v="Together"/>
    <x v="1"/>
    <n v="5648"/>
    <n v="1"/>
    <n v="1"/>
    <s v="13-03-2014"/>
    <n v="68"/>
    <n v="28"/>
    <n v="0"/>
    <n v="6"/>
    <n v="1"/>
    <n v="1"/>
    <n v="13"/>
    <x v="80"/>
    <n v="6.3739376770538241E-3"/>
    <s v="Wines"/>
    <n v="1"/>
    <n v="1"/>
    <n v="0"/>
    <n v="0"/>
    <n v="20"/>
    <n v="3"/>
    <n v="11"/>
    <n v="0"/>
  </r>
  <r>
    <n v="6932"/>
    <n v="1941"/>
    <n v="84"/>
    <s v="PhD"/>
    <s v="Married"/>
    <x v="1"/>
    <n v="93027"/>
    <n v="0"/>
    <n v="0"/>
    <s v="13-04-2013"/>
    <n v="77"/>
    <n v="1285"/>
    <n v="42"/>
    <n v="716"/>
    <n v="55"/>
    <n v="0"/>
    <n v="21"/>
    <x v="511"/>
    <n v="2.255259225816161E-2"/>
    <s v="Wines"/>
    <n v="0"/>
    <n v="7"/>
    <n v="10"/>
    <n v="5"/>
    <n v="2"/>
    <n v="3"/>
    <n v="11"/>
    <n v="0"/>
  </r>
  <r>
    <n v="3136"/>
    <n v="1962"/>
    <n v="63"/>
    <s v="Master"/>
    <s v="Divorced"/>
    <x v="1"/>
    <n v="59432"/>
    <n v="0"/>
    <n v="1"/>
    <s v="13-04-2013"/>
    <n v="88"/>
    <n v="317"/>
    <n v="25"/>
    <n v="265"/>
    <n v="25"/>
    <n v="19"/>
    <n v="12"/>
    <x v="512"/>
    <n v="1.0953694979135819E-2"/>
    <s v="Wines"/>
    <n v="3"/>
    <n v="5"/>
    <n v="3"/>
    <n v="11"/>
    <n v="5"/>
    <n v="3"/>
    <n v="11"/>
    <n v="0"/>
  </r>
  <r>
    <n v="2371"/>
    <n v="1972"/>
    <n v="53"/>
    <s v="Graduation"/>
    <s v="Married"/>
    <x v="1"/>
    <n v="33622"/>
    <n v="1"/>
    <n v="1"/>
    <s v="13-04-2013"/>
    <n v="22"/>
    <n v="39"/>
    <n v="1"/>
    <n v="22"/>
    <n v="3"/>
    <n v="4"/>
    <n v="12"/>
    <x v="175"/>
    <n v="2.0522277080483016E-3"/>
    <s v="Wines"/>
    <n v="3"/>
    <n v="2"/>
    <n v="0"/>
    <n v="4"/>
    <n v="7"/>
    <n v="3"/>
    <n v="11"/>
    <n v="0"/>
  </r>
  <r>
    <n v="2620"/>
    <n v="1974"/>
    <n v="51"/>
    <s v="PhD"/>
    <s v="Married"/>
    <x v="1"/>
    <n v="34596"/>
    <n v="1"/>
    <n v="0"/>
    <s v="13-04-2013"/>
    <n v="48"/>
    <n v="14"/>
    <n v="0"/>
    <n v="2"/>
    <n v="0"/>
    <n v="0"/>
    <n v="7"/>
    <x v="31"/>
    <n v="4.6248121170077463E-4"/>
    <s v="Wines"/>
    <n v="1"/>
    <n v="1"/>
    <n v="0"/>
    <n v="2"/>
    <n v="8"/>
    <n v="3"/>
    <n v="11"/>
    <n v="1"/>
  </r>
  <r>
    <n v="2918"/>
    <n v="1981"/>
    <n v="44"/>
    <s v="Graduation"/>
    <s v="Divorced"/>
    <x v="0"/>
    <n v="28510"/>
    <n v="1"/>
    <n v="1"/>
    <s v="13-04-2013"/>
    <n v="72"/>
    <n v="44"/>
    <n v="5"/>
    <n v="19"/>
    <n v="0"/>
    <n v="4"/>
    <n v="19"/>
    <x v="113"/>
    <n v="2.5254296737986671E-3"/>
    <s v="Wines"/>
    <n v="3"/>
    <n v="2"/>
    <n v="0"/>
    <n v="4"/>
    <n v="5"/>
    <n v="3"/>
    <n v="11"/>
    <n v="0"/>
  </r>
  <r>
    <n v="8254"/>
    <n v="1974"/>
    <n v="51"/>
    <s v="PhD"/>
    <s v="Married"/>
    <x v="1"/>
    <n v="34596"/>
    <n v="1"/>
    <n v="0"/>
    <s v="13-04-2013"/>
    <n v="48"/>
    <n v="14"/>
    <n v="0"/>
    <n v="2"/>
    <n v="0"/>
    <n v="0"/>
    <n v="7"/>
    <x v="31"/>
    <n v="4.6248121170077463E-4"/>
    <s v="Wines"/>
    <n v="1"/>
    <n v="1"/>
    <n v="0"/>
    <n v="2"/>
    <n v="8"/>
    <n v="3"/>
    <n v="11"/>
    <n v="0"/>
  </r>
  <r>
    <n v="11110"/>
    <n v="1973"/>
    <n v="52"/>
    <s v="Graduation"/>
    <s v="Single"/>
    <x v="1"/>
    <n v="3502"/>
    <n v="1"/>
    <n v="0"/>
    <s v="13-04-2013"/>
    <n v="56"/>
    <n v="2"/>
    <n v="1"/>
    <n v="1"/>
    <n v="0"/>
    <n v="0"/>
    <n v="1"/>
    <x v="513"/>
    <n v="1.1422044545973729E-3"/>
    <s v="Wines"/>
    <n v="0"/>
    <n v="0"/>
    <n v="0"/>
    <n v="0"/>
    <n v="14"/>
    <n v="3"/>
    <n v="11"/>
    <n v="0"/>
  </r>
  <r>
    <n v="1717"/>
    <n v="1988"/>
    <n v="37"/>
    <s v="Graduation"/>
    <s v="Single"/>
    <x v="0"/>
    <n v="39747"/>
    <n v="1"/>
    <n v="0"/>
    <s v="13-04-2014"/>
    <n v="43"/>
    <n v="80"/>
    <n v="15"/>
    <n v="93"/>
    <n v="20"/>
    <n v="13"/>
    <n v="52"/>
    <x v="211"/>
    <n v="5.5601680629984657E-3"/>
    <s v="MeatProducts"/>
    <n v="3"/>
    <n v="5"/>
    <n v="1"/>
    <n v="4"/>
    <n v="8"/>
    <n v="3"/>
    <n v="11"/>
    <n v="0"/>
  </r>
  <r>
    <n v="4725"/>
    <n v="1950"/>
    <n v="75"/>
    <s v="PhD"/>
    <s v="Together"/>
    <x v="1"/>
    <n v="50616"/>
    <n v="0"/>
    <n v="1"/>
    <s v="13-04-2014"/>
    <n v="71"/>
    <n v="30"/>
    <n v="2"/>
    <n v="25"/>
    <n v="0"/>
    <n v="1"/>
    <n v="9"/>
    <x v="44"/>
    <n v="1.1458827248300933E-3"/>
    <s v="Wines"/>
    <n v="1"/>
    <n v="1"/>
    <n v="1"/>
    <n v="4"/>
    <n v="2"/>
    <n v="3"/>
    <n v="11"/>
    <n v="0"/>
  </r>
  <r>
    <n v="9972"/>
    <n v="1955"/>
    <n v="70"/>
    <s v="PhD"/>
    <s v="Together"/>
    <x v="1"/>
    <n v="46015"/>
    <n v="1"/>
    <n v="1"/>
    <s v="13-04-2014"/>
    <n v="25"/>
    <n v="38"/>
    <n v="0"/>
    <n v="2"/>
    <n v="0"/>
    <n v="0"/>
    <n v="6"/>
    <x v="50"/>
    <n v="8.6928175594914699E-4"/>
    <s v="Wines"/>
    <n v="1"/>
    <n v="1"/>
    <n v="0"/>
    <n v="3"/>
    <n v="7"/>
    <n v="3"/>
    <n v="11"/>
    <n v="0"/>
  </r>
  <r>
    <n v="2945"/>
    <n v="1955"/>
    <n v="70"/>
    <s v="PhD"/>
    <s v="Together"/>
    <x v="1"/>
    <n v="46015"/>
    <n v="1"/>
    <n v="1"/>
    <s v="13-04-2014"/>
    <n v="25"/>
    <n v="38"/>
    <n v="0"/>
    <n v="2"/>
    <n v="0"/>
    <n v="0"/>
    <n v="6"/>
    <x v="50"/>
    <n v="8.6928175594914699E-4"/>
    <s v="Wines"/>
    <n v="1"/>
    <n v="1"/>
    <n v="0"/>
    <n v="3"/>
    <n v="7"/>
    <n v="3"/>
    <n v="11"/>
    <n v="0"/>
  </r>
  <r>
    <n v="10779"/>
    <n v="1983"/>
    <n v="42"/>
    <s v="Graduation"/>
    <s v="Single"/>
    <x v="0"/>
    <n v="22148"/>
    <n v="0"/>
    <n v="0"/>
    <s v="13-04-2014"/>
    <n v="16"/>
    <n v="15"/>
    <n v="5"/>
    <n v="14"/>
    <n v="0"/>
    <n v="4"/>
    <n v="11"/>
    <x v="202"/>
    <n v="1.7157305400036121E-3"/>
    <s v="Wines"/>
    <n v="1"/>
    <n v="1"/>
    <n v="0"/>
    <n v="3"/>
    <n v="7"/>
    <n v="3"/>
    <n v="11"/>
    <n v="0"/>
  </r>
  <r>
    <n v="9797"/>
    <n v="1956"/>
    <n v="69"/>
    <s v="Graduation"/>
    <s v="Married"/>
    <x v="1"/>
    <n v="58116"/>
    <n v="0"/>
    <n v="1"/>
    <s v="13-04-2014"/>
    <n v="38"/>
    <n v="228"/>
    <n v="19"/>
    <n v="130"/>
    <n v="4"/>
    <n v="11"/>
    <n v="51"/>
    <x v="422"/>
    <n v="6.7451304287975775E-3"/>
    <s v="Wines"/>
    <n v="2"/>
    <n v="3"/>
    <n v="3"/>
    <n v="8"/>
    <n v="2"/>
    <n v="3"/>
    <n v="11"/>
    <n v="0"/>
  </r>
  <r>
    <n v="5552"/>
    <n v="1963"/>
    <n v="62"/>
    <s v="Master"/>
    <s v="Divorced"/>
    <x v="1"/>
    <n v="48721"/>
    <n v="1"/>
    <n v="1"/>
    <s v="13-05-2013"/>
    <n v="50"/>
    <n v="81"/>
    <n v="18"/>
    <n v="113"/>
    <n v="47"/>
    <n v="13"/>
    <n v="21"/>
    <x v="514"/>
    <n v="5.5828082346421459E-3"/>
    <s v="MeatProducts"/>
    <n v="6"/>
    <n v="4"/>
    <n v="2"/>
    <n v="5"/>
    <n v="6"/>
    <n v="3"/>
    <n v="11"/>
    <n v="0"/>
  </r>
  <r>
    <n v="6999"/>
    <n v="1980"/>
    <n v="45"/>
    <s v="Master"/>
    <s v="Married"/>
    <x v="0"/>
    <n v="69661"/>
    <n v="0"/>
    <n v="0"/>
    <s v="13-05-2014"/>
    <n v="80"/>
    <n v="656"/>
    <n v="16"/>
    <n v="106"/>
    <n v="32"/>
    <n v="16"/>
    <n v="8"/>
    <x v="515"/>
    <n v="1.1857423809592168E-2"/>
    <s v="Wines"/>
    <n v="1"/>
    <n v="7"/>
    <n v="3"/>
    <n v="12"/>
    <n v="3"/>
    <n v="3"/>
    <n v="11"/>
    <n v="0"/>
  </r>
  <r>
    <n v="4149"/>
    <n v="1948"/>
    <n v="77"/>
    <s v="PhD"/>
    <s v="Together"/>
    <x v="1"/>
    <n v="76140"/>
    <n v="0"/>
    <n v="0"/>
    <s v="13-05-2014"/>
    <n v="57"/>
    <n v="586"/>
    <n v="66"/>
    <n v="653"/>
    <n v="17"/>
    <n v="0"/>
    <n v="26"/>
    <x v="516"/>
    <n v="1.736275282374573E-2"/>
    <s v="MeatProducts"/>
    <n v="1"/>
    <n v="5"/>
    <n v="9"/>
    <n v="6"/>
    <n v="2"/>
    <n v="3"/>
    <n v="11"/>
    <n v="0"/>
  </r>
  <r>
    <n v="10476"/>
    <n v="1958"/>
    <n v="67"/>
    <s v="Graduation"/>
    <s v="Married"/>
    <x v="1"/>
    <n v="67267"/>
    <n v="0"/>
    <n v="1"/>
    <s v="13-05-2014"/>
    <n v="0"/>
    <n v="134"/>
    <n v="11"/>
    <n v="59"/>
    <n v="15"/>
    <n v="2"/>
    <n v="30"/>
    <x v="211"/>
    <n v="3.2854148393714599E-3"/>
    <s v="Wines"/>
    <n v="1"/>
    <n v="3"/>
    <n v="2"/>
    <n v="5"/>
    <n v="2"/>
    <n v="3"/>
    <n v="11"/>
    <n v="0"/>
  </r>
  <r>
    <n v="4697"/>
    <n v="1949"/>
    <n v="76"/>
    <s v="Master"/>
    <s v="Divorced"/>
    <x v="1"/>
    <n v="35416"/>
    <n v="0"/>
    <n v="0"/>
    <s v="13-06-2013"/>
    <n v="62"/>
    <n v="248"/>
    <n v="3"/>
    <n v="81"/>
    <n v="4"/>
    <n v="3"/>
    <n v="51"/>
    <x v="517"/>
    <n v="9.5719448836683978E-3"/>
    <s v="Wines"/>
    <n v="3"/>
    <n v="7"/>
    <n v="1"/>
    <n v="5"/>
    <n v="8"/>
    <n v="3"/>
    <n v="11"/>
    <n v="0"/>
  </r>
  <r>
    <n v="6245"/>
    <n v="1950"/>
    <n v="75"/>
    <s v="PhD"/>
    <s v="Together"/>
    <x v="1"/>
    <n v="59292"/>
    <n v="0"/>
    <n v="1"/>
    <s v="13-06-2013"/>
    <n v="71"/>
    <n v="378"/>
    <n v="14"/>
    <n v="68"/>
    <n v="19"/>
    <n v="14"/>
    <n v="14"/>
    <x v="500"/>
    <n v="8.3147810834513936E-3"/>
    <s v="Wines"/>
    <n v="2"/>
    <n v="3"/>
    <n v="5"/>
    <n v="8"/>
    <n v="3"/>
    <n v="3"/>
    <n v="11"/>
    <n v="0"/>
  </r>
  <r>
    <n v="7848"/>
    <n v="1974"/>
    <n v="51"/>
    <s v="Graduation"/>
    <s v="Single"/>
    <x v="1"/>
    <n v="49166"/>
    <n v="0"/>
    <n v="1"/>
    <s v="13-06-2013"/>
    <n v="17"/>
    <n v="224"/>
    <n v="2"/>
    <n v="25"/>
    <n v="7"/>
    <n v="0"/>
    <n v="110"/>
    <x v="518"/>
    <n v="5.2475287800512549E-3"/>
    <s v="Wines"/>
    <n v="2"/>
    <n v="5"/>
    <n v="3"/>
    <n v="3"/>
    <n v="6"/>
    <n v="3"/>
    <n v="11"/>
    <n v="0"/>
  </r>
  <r>
    <n v="8780"/>
    <n v="1950"/>
    <n v="75"/>
    <s v="PhD"/>
    <s v="Together"/>
    <x v="1"/>
    <n v="59292"/>
    <n v="0"/>
    <n v="1"/>
    <s v="13-06-2013"/>
    <n v="71"/>
    <n v="378"/>
    <n v="14"/>
    <n v="68"/>
    <n v="19"/>
    <n v="14"/>
    <n v="14"/>
    <x v="500"/>
    <n v="8.3147810834513936E-3"/>
    <s v="Wines"/>
    <n v="2"/>
    <n v="3"/>
    <n v="5"/>
    <n v="8"/>
    <n v="3"/>
    <n v="3"/>
    <n v="11"/>
    <n v="0"/>
  </r>
  <r>
    <n v="10870"/>
    <n v="1967"/>
    <n v="58"/>
    <s v="Graduation"/>
    <s v="Married"/>
    <x v="1"/>
    <n v="61223"/>
    <n v="0"/>
    <n v="1"/>
    <s v="13-06-2013"/>
    <n v="46"/>
    <n v="709"/>
    <n v="43"/>
    <n v="182"/>
    <n v="42"/>
    <n v="118"/>
    <n v="247"/>
    <x v="519"/>
    <n v="1.7869101481469384E-2"/>
    <s v="Wines"/>
    <n v="2"/>
    <n v="9"/>
    <n v="3"/>
    <n v="4"/>
    <n v="5"/>
    <n v="3"/>
    <n v="11"/>
    <n v="0"/>
  </r>
  <r>
    <n v="9624"/>
    <n v="1958"/>
    <n v="67"/>
    <s v="PhD"/>
    <s v="Together"/>
    <x v="1"/>
    <n v="65488"/>
    <n v="0"/>
    <n v="0"/>
    <s v="13-06-2014"/>
    <n v="46"/>
    <n v="603"/>
    <n v="45"/>
    <n v="207"/>
    <n v="36"/>
    <n v="18"/>
    <n v="54"/>
    <x v="520"/>
    <n v="1.3880405570486197E-2"/>
    <s v="Wines"/>
    <n v="1"/>
    <n v="3"/>
    <n v="4"/>
    <n v="6"/>
    <n v="1"/>
    <n v="3"/>
    <n v="11"/>
    <n v="0"/>
  </r>
  <r>
    <n v="6460"/>
    <n v="1982"/>
    <n v="43"/>
    <s v="Graduation"/>
    <s v="Married"/>
    <x v="0"/>
    <n v="28718"/>
    <n v="1"/>
    <n v="0"/>
    <s v="13-07-2013"/>
    <n v="78"/>
    <n v="12"/>
    <n v="4"/>
    <n v="6"/>
    <n v="11"/>
    <n v="8"/>
    <n v="16"/>
    <x v="73"/>
    <n v="1.4276760220071035E-3"/>
    <s v="GoldProds"/>
    <n v="2"/>
    <n v="2"/>
    <n v="0"/>
    <n v="3"/>
    <n v="8"/>
    <n v="3"/>
    <n v="11"/>
    <n v="0"/>
  </r>
  <r>
    <n v="10364"/>
    <n v="1959"/>
    <n v="66"/>
    <s v="Graduation"/>
    <s v="Divorced"/>
    <x v="1"/>
    <n v="23295"/>
    <n v="0"/>
    <n v="0"/>
    <s v="13-07-2013"/>
    <n v="72"/>
    <n v="0"/>
    <n v="0"/>
    <n v="1"/>
    <n v="2"/>
    <n v="12"/>
    <n v="5"/>
    <x v="347"/>
    <n v="6.43915003219575E-4"/>
    <s v="Sweet"/>
    <n v="1"/>
    <n v="1"/>
    <n v="0"/>
    <n v="2"/>
    <n v="8"/>
    <n v="3"/>
    <n v="11"/>
    <n v="0"/>
  </r>
  <r>
    <n v="9905"/>
    <n v="1952"/>
    <n v="73"/>
    <s v="Graduation"/>
    <s v="Together"/>
    <x v="1"/>
    <n v="34074"/>
    <n v="1"/>
    <n v="1"/>
    <s v="13-07-2013"/>
    <n v="69"/>
    <n v="135"/>
    <n v="1"/>
    <n v="41"/>
    <n v="10"/>
    <n v="1"/>
    <n v="67"/>
    <x v="521"/>
    <n v="5.5174032987028235E-3"/>
    <s v="Wines"/>
    <n v="5"/>
    <n v="3"/>
    <n v="3"/>
    <n v="3"/>
    <n v="6"/>
    <n v="3"/>
    <n v="11"/>
    <n v="0"/>
  </r>
  <r>
    <n v="4188"/>
    <n v="1957"/>
    <n v="68"/>
    <s v="Graduation"/>
    <s v="Single"/>
    <x v="1"/>
    <n v="36864"/>
    <n v="0"/>
    <n v="1"/>
    <s v="13-08-2012"/>
    <n v="53"/>
    <n v="204"/>
    <n v="5"/>
    <n v="39"/>
    <n v="17"/>
    <n v="0"/>
    <n v="89"/>
    <x v="522"/>
    <n v="7.1885850694444441E-3"/>
    <s v="Wines"/>
    <n v="3"/>
    <n v="5"/>
    <n v="2"/>
    <n v="4"/>
    <n v="8"/>
    <n v="3"/>
    <n v="11"/>
    <n v="1"/>
  </r>
  <r>
    <n v="7919"/>
    <n v="1976"/>
    <n v="49"/>
    <s v="PhD"/>
    <s v="Together"/>
    <x v="0"/>
    <n v="72335"/>
    <n v="0"/>
    <n v="0"/>
    <s v="13-08-2012"/>
    <n v="2"/>
    <n v="1285"/>
    <n v="105"/>
    <n v="653"/>
    <n v="28"/>
    <n v="21"/>
    <n v="0"/>
    <x v="523"/>
    <n v="2.8920992603857054E-2"/>
    <s v="Wines"/>
    <n v="1"/>
    <n v="10"/>
    <n v="4"/>
    <n v="8"/>
    <n v="8"/>
    <n v="3"/>
    <n v="11"/>
    <n v="1"/>
  </r>
  <r>
    <n v="1212"/>
    <n v="1973"/>
    <n v="52"/>
    <s v="Graduation"/>
    <s v="Married"/>
    <x v="1"/>
    <n v="52845"/>
    <n v="1"/>
    <n v="0"/>
    <s v="13-08-2013"/>
    <n v="7"/>
    <n v="384"/>
    <n v="25"/>
    <n v="292"/>
    <n v="130"/>
    <n v="41"/>
    <n v="64"/>
    <x v="524"/>
    <n v="1.6501088087803956E-2"/>
    <s v="Wines"/>
    <n v="3"/>
    <n v="8"/>
    <n v="8"/>
    <n v="6"/>
    <n v="6"/>
    <n v="3"/>
    <n v="11"/>
    <n v="0"/>
  </r>
  <r>
    <n v="8181"/>
    <n v="1978"/>
    <n v="47"/>
    <s v="2n Cycle"/>
    <s v="Single"/>
    <x v="0"/>
    <n v="38593"/>
    <n v="1"/>
    <n v="0"/>
    <s v="13-09-2013"/>
    <n v="42"/>
    <n v="51"/>
    <n v="12"/>
    <n v="49"/>
    <n v="17"/>
    <n v="24"/>
    <n v="24"/>
    <x v="525"/>
    <n v="3.9644495115694553E-3"/>
    <s v="Wines"/>
    <n v="3"/>
    <n v="4"/>
    <n v="1"/>
    <n v="3"/>
    <n v="8"/>
    <n v="3"/>
    <n v="11"/>
    <n v="0"/>
  </r>
  <r>
    <n v="5304"/>
    <n v="1974"/>
    <n v="51"/>
    <s v="PhD"/>
    <s v="Single"/>
    <x v="1"/>
    <n v="30899"/>
    <n v="1"/>
    <n v="0"/>
    <s v="13-10-2012"/>
    <n v="35"/>
    <n v="24"/>
    <n v="0"/>
    <n v="8"/>
    <n v="0"/>
    <n v="0"/>
    <n v="1"/>
    <x v="209"/>
    <n v="1.0356322211074792E-3"/>
    <s v="Wines"/>
    <n v="2"/>
    <n v="1"/>
    <n v="0"/>
    <n v="3"/>
    <n v="6"/>
    <n v="3"/>
    <n v="11"/>
    <n v="0"/>
  </r>
  <r>
    <n v="3933"/>
    <n v="1980"/>
    <n v="45"/>
    <s v="Graduation"/>
    <s v="Together"/>
    <x v="0"/>
    <n v="44010"/>
    <n v="1"/>
    <n v="0"/>
    <s v="13-10-2012"/>
    <n v="46"/>
    <n v="186"/>
    <n v="36"/>
    <n v="234"/>
    <n v="86"/>
    <n v="72"/>
    <n v="48"/>
    <x v="526"/>
    <n v="1.3951374687571006E-2"/>
    <s v="MeatProducts"/>
    <n v="6"/>
    <n v="10"/>
    <n v="2"/>
    <n v="6"/>
    <n v="9"/>
    <n v="3"/>
    <n v="11"/>
    <n v="0"/>
  </r>
  <r>
    <n v="5985"/>
    <n v="1965"/>
    <n v="60"/>
    <s v="Master"/>
    <s v="Single"/>
    <x v="1"/>
    <n v="33168"/>
    <n v="0"/>
    <n v="1"/>
    <s v="13-10-2012"/>
    <n v="0"/>
    <n v="80"/>
    <n v="1"/>
    <n v="37"/>
    <n v="0"/>
    <n v="1"/>
    <n v="3"/>
    <x v="267"/>
    <n v="3.5877954655089243E-3"/>
    <s v="Wines"/>
    <n v="3"/>
    <n v="2"/>
    <n v="1"/>
    <n v="4"/>
    <n v="7"/>
    <n v="3"/>
    <n v="11"/>
    <n v="0"/>
  </r>
  <r>
    <n v="10525"/>
    <n v="1986"/>
    <n v="39"/>
    <s v="Graduation"/>
    <s v="Single"/>
    <x v="0"/>
    <n v="26576"/>
    <n v="1"/>
    <n v="0"/>
    <s v="13-10-2012"/>
    <n v="40"/>
    <n v="10"/>
    <n v="0"/>
    <n v="8"/>
    <n v="0"/>
    <n v="0"/>
    <n v="9"/>
    <x v="66"/>
    <n v="6.7730282962071041E-4"/>
    <s v="Wines"/>
    <n v="1"/>
    <n v="1"/>
    <n v="0"/>
    <n v="2"/>
    <n v="9"/>
    <n v="3"/>
    <n v="11"/>
    <n v="1"/>
  </r>
  <r>
    <n v="4042"/>
    <n v="1971"/>
    <n v="54"/>
    <s v="Graduation"/>
    <s v="Divorced"/>
    <x v="1"/>
    <n v="43300"/>
    <n v="0"/>
    <n v="1"/>
    <s v="13-10-2012"/>
    <n v="87"/>
    <n v="91"/>
    <n v="3"/>
    <n v="52"/>
    <n v="2"/>
    <n v="1"/>
    <n v="31"/>
    <x v="238"/>
    <n v="3.441108545034642E-3"/>
    <s v="Wines"/>
    <n v="3"/>
    <n v="4"/>
    <n v="0"/>
    <n v="4"/>
    <n v="8"/>
    <n v="3"/>
    <n v="11"/>
    <n v="1"/>
  </r>
  <r>
    <n v="164"/>
    <n v="1977"/>
    <n v="48"/>
    <s v="PhD"/>
    <s v="Married"/>
    <x v="0"/>
    <n v="28973"/>
    <n v="0"/>
    <n v="0"/>
    <s v="13-10-2012"/>
    <n v="59"/>
    <n v="206"/>
    <n v="0"/>
    <n v="46"/>
    <n v="3"/>
    <n v="2"/>
    <n v="12"/>
    <x v="429"/>
    <n v="8.8703275463362444E-3"/>
    <s v="Wines"/>
    <n v="2"/>
    <n v="5"/>
    <n v="1"/>
    <n v="5"/>
    <n v="8"/>
    <n v="3"/>
    <n v="11"/>
    <n v="0"/>
  </r>
  <r>
    <n v="4002"/>
    <n v="1960"/>
    <n v="65"/>
    <s v="PhD"/>
    <s v="Married"/>
    <x v="1"/>
    <n v="77037"/>
    <n v="0"/>
    <n v="1"/>
    <s v="13-10-2013"/>
    <n v="3"/>
    <n v="463"/>
    <n v="96"/>
    <n v="333"/>
    <n v="168"/>
    <n v="53"/>
    <n v="10"/>
    <x v="527"/>
    <n v="1.4447603099809183E-2"/>
    <s v="Wines"/>
    <n v="1"/>
    <n v="7"/>
    <n v="7"/>
    <n v="12"/>
    <n v="3"/>
    <n v="3"/>
    <n v="11"/>
    <n v="0"/>
  </r>
  <r>
    <n v="5922"/>
    <n v="1974"/>
    <n v="51"/>
    <s v="PhD"/>
    <s v="Married"/>
    <x v="1"/>
    <n v="40344"/>
    <n v="0"/>
    <n v="1"/>
    <s v="13-10-2013"/>
    <n v="48"/>
    <n v="210"/>
    <n v="0"/>
    <n v="6"/>
    <n v="0"/>
    <n v="0"/>
    <n v="2"/>
    <x v="528"/>
    <n v="5.353955978584176E-3"/>
    <s v="Wines"/>
    <n v="2"/>
    <n v="4"/>
    <n v="1"/>
    <n v="5"/>
    <n v="7"/>
    <n v="3"/>
    <n v="11"/>
    <n v="0"/>
  </r>
  <r>
    <n v="7000"/>
    <n v="1972"/>
    <n v="53"/>
    <s v="2n Cycle"/>
    <s v="Single"/>
    <x v="1"/>
    <n v="65704"/>
    <n v="0"/>
    <n v="0"/>
    <s v="13-10-2013"/>
    <n v="18"/>
    <n v="279"/>
    <n v="172"/>
    <n v="74"/>
    <n v="38"/>
    <n v="8"/>
    <n v="246"/>
    <x v="529"/>
    <n v="8.6904906854985992E-3"/>
    <s v="Wines"/>
    <n v="1"/>
    <n v="2"/>
    <n v="10"/>
    <n v="10"/>
    <n v="1"/>
    <n v="3"/>
    <n v="11"/>
    <n v="0"/>
  </r>
  <r>
    <n v="965"/>
    <n v="1971"/>
    <n v="54"/>
    <s v="Graduation"/>
    <s v="Divorced"/>
    <x v="1"/>
    <n v="55635"/>
    <n v="0"/>
    <n v="1"/>
    <s v="13-11-2012"/>
    <n v="34"/>
    <n v="235"/>
    <n v="65"/>
    <n v="164"/>
    <n v="50"/>
    <n v="49"/>
    <n v="27"/>
    <x v="377"/>
    <n v="1.0119529073425003E-2"/>
    <s v="Wines"/>
    <n v="4"/>
    <n v="7"/>
    <n v="3"/>
    <n v="7"/>
    <n v="6"/>
    <n v="3"/>
    <n v="11"/>
    <n v="0"/>
  </r>
  <r>
    <n v="387"/>
    <n v="1976"/>
    <n v="49"/>
    <s v="Basic"/>
    <s v="Married"/>
    <x v="0"/>
    <n v="7500"/>
    <n v="0"/>
    <n v="0"/>
    <s v="13-11-2012"/>
    <n v="59"/>
    <n v="6"/>
    <n v="16"/>
    <n v="11"/>
    <n v="11"/>
    <n v="1"/>
    <n v="16"/>
    <x v="206"/>
    <n v="6.0000000000000001E-3"/>
    <s v="Fruits"/>
    <n v="1"/>
    <n v="2"/>
    <n v="0"/>
    <n v="3"/>
    <n v="8"/>
    <n v="3"/>
    <n v="11"/>
    <n v="0"/>
  </r>
  <r>
    <n v="8870"/>
    <n v="1984"/>
    <n v="41"/>
    <s v="Graduation"/>
    <s v="Together"/>
    <x v="0"/>
    <n v="35196"/>
    <n v="1"/>
    <n v="0"/>
    <s v="13-11-2012"/>
    <n v="68"/>
    <n v="75"/>
    <n v="12"/>
    <n v="141"/>
    <n v="43"/>
    <n v="39"/>
    <n v="187"/>
    <x v="530"/>
    <n v="8.8078190703489035E-3"/>
    <s v="GoldProds"/>
    <n v="6"/>
    <n v="6"/>
    <n v="1"/>
    <n v="5"/>
    <n v="8"/>
    <n v="3"/>
    <n v="11"/>
    <n v="1"/>
  </r>
  <r>
    <n v="9463"/>
    <n v="1959"/>
    <n v="66"/>
    <s v="Graduation"/>
    <s v="Together"/>
    <x v="1"/>
    <n v="71706"/>
    <n v="0"/>
    <n v="1"/>
    <s v="13-11-2012"/>
    <n v="16"/>
    <n v="931"/>
    <n v="56"/>
    <n v="253"/>
    <n v="91"/>
    <n v="98"/>
    <n v="14"/>
    <x v="531"/>
    <n v="1.9928597327978134E-2"/>
    <s v="Wines"/>
    <n v="4"/>
    <n v="9"/>
    <n v="5"/>
    <n v="7"/>
    <n v="5"/>
    <n v="3"/>
    <n v="11"/>
    <n v="0"/>
  </r>
  <r>
    <n v="10340"/>
    <n v="1984"/>
    <n v="41"/>
    <s v="Graduation"/>
    <s v="Together"/>
    <x v="0"/>
    <n v="35196"/>
    <n v="1"/>
    <n v="0"/>
    <s v="13-11-2012"/>
    <n v="68"/>
    <n v="75"/>
    <n v="12"/>
    <n v="141"/>
    <n v="43"/>
    <n v="39"/>
    <n v="187"/>
    <x v="530"/>
    <n v="8.8078190703489035E-3"/>
    <s v="GoldProds"/>
    <n v="6"/>
    <n v="6"/>
    <n v="1"/>
    <n v="5"/>
    <n v="8"/>
    <n v="3"/>
    <n v="11"/>
    <n v="0"/>
  </r>
  <r>
    <n v="1867"/>
    <n v="1957"/>
    <n v="68"/>
    <s v="Graduation"/>
    <s v="Single"/>
    <x v="1"/>
    <n v="64849"/>
    <n v="0"/>
    <n v="0"/>
    <s v="13-11-2012"/>
    <n v="42"/>
    <n v="652"/>
    <n v="48"/>
    <n v="350"/>
    <n v="94"/>
    <n v="84"/>
    <n v="108"/>
    <x v="504"/>
    <n v="1.8936298169593978E-2"/>
    <s v="Wines"/>
    <n v="1"/>
    <n v="9"/>
    <n v="3"/>
    <n v="6"/>
    <n v="5"/>
    <n v="3"/>
    <n v="11"/>
    <n v="1"/>
  </r>
  <r>
    <n v="4370"/>
    <n v="1966"/>
    <n v="59"/>
    <s v="Graduation"/>
    <s v="Together"/>
    <x v="1"/>
    <n v="43482"/>
    <n v="2"/>
    <n v="1"/>
    <s v="13-11-2013"/>
    <n v="83"/>
    <n v="18"/>
    <n v="1"/>
    <n v="32"/>
    <n v="6"/>
    <n v="3"/>
    <n v="28"/>
    <x v="207"/>
    <n v="1.3798813302056023E-3"/>
    <s v="MeatProducts"/>
    <n v="3"/>
    <n v="2"/>
    <n v="0"/>
    <n v="4"/>
    <n v="6"/>
    <n v="3"/>
    <n v="11"/>
    <n v="0"/>
  </r>
  <r>
    <n v="1604"/>
    <n v="1960"/>
    <n v="65"/>
    <s v="Master"/>
    <s v="Married"/>
    <x v="1"/>
    <n v="47353"/>
    <n v="0"/>
    <n v="1"/>
    <s v="13-11-2013"/>
    <n v="93"/>
    <n v="184"/>
    <n v="2"/>
    <n v="19"/>
    <n v="8"/>
    <n v="8"/>
    <n v="4"/>
    <x v="211"/>
    <n v="4.6670749477329843E-3"/>
    <s v="Wines"/>
    <n v="3"/>
    <n v="2"/>
    <n v="2"/>
    <n v="6"/>
    <n v="5"/>
    <n v="3"/>
    <n v="11"/>
    <n v="0"/>
  </r>
  <r>
    <n v="6246"/>
    <n v="1953"/>
    <n v="72"/>
    <s v="Graduation"/>
    <s v="Single"/>
    <x v="1"/>
    <n v="73892"/>
    <n v="0"/>
    <n v="0"/>
    <s v="13-11-2013"/>
    <n v="40"/>
    <n v="703"/>
    <n v="102"/>
    <n v="601"/>
    <n v="0"/>
    <n v="58"/>
    <n v="43"/>
    <x v="532"/>
    <n v="1.981269961565528E-2"/>
    <s v="Wines"/>
    <n v="1"/>
    <n v="3"/>
    <n v="11"/>
    <n v="8"/>
    <n v="1"/>
    <n v="3"/>
    <n v="11"/>
    <n v="1"/>
  </r>
  <r>
    <n v="3376"/>
    <n v="1970"/>
    <n v="55"/>
    <s v="Master"/>
    <s v="Divorced"/>
    <x v="1"/>
    <n v="55282"/>
    <n v="1"/>
    <n v="0"/>
    <s v="13-12-2013"/>
    <n v="9"/>
    <n v="125"/>
    <n v="6"/>
    <n v="73"/>
    <n v="8"/>
    <n v="4"/>
    <n v="19"/>
    <x v="528"/>
    <n v="3.9072392460475381E-3"/>
    <s v="Wines"/>
    <n v="1"/>
    <n v="3"/>
    <n v="1"/>
    <n v="6"/>
    <n v="4"/>
    <n v="3"/>
    <n v="11"/>
    <n v="0"/>
  </r>
  <r>
    <n v="310"/>
    <n v="1970"/>
    <n v="55"/>
    <s v="Master"/>
    <s v="Married"/>
    <x v="1"/>
    <n v="61872"/>
    <n v="0"/>
    <n v="1"/>
    <s v="13-12-2013"/>
    <n v="81"/>
    <n v="330"/>
    <n v="5"/>
    <n v="159"/>
    <n v="36"/>
    <n v="27"/>
    <n v="16"/>
    <x v="533"/>
    <n v="9.0024566847685551E-3"/>
    <s v="Wines"/>
    <n v="4"/>
    <n v="4"/>
    <n v="4"/>
    <n v="9"/>
    <n v="4"/>
    <n v="3"/>
    <n v="11"/>
    <n v="0"/>
  </r>
  <r>
    <n v="5138"/>
    <n v="1950"/>
    <n v="75"/>
    <s v="Graduation"/>
    <s v="Together"/>
    <x v="1"/>
    <n v="28320"/>
    <n v="0"/>
    <n v="1"/>
    <s v="14-01-2013"/>
    <n v="68"/>
    <n v="19"/>
    <n v="1"/>
    <n v="14"/>
    <n v="3"/>
    <n v="2"/>
    <n v="4"/>
    <x v="0"/>
    <n v="1.3771186440677966E-3"/>
    <s v="Wines"/>
    <n v="1"/>
    <n v="1"/>
    <n v="0"/>
    <n v="3"/>
    <n v="8"/>
    <n v="3"/>
    <n v="11"/>
    <n v="0"/>
  </r>
  <r>
    <n v="10925"/>
    <n v="1983"/>
    <n v="42"/>
    <s v="Graduation"/>
    <s v="Married"/>
    <x v="0"/>
    <n v="76630"/>
    <n v="0"/>
    <n v="0"/>
    <s v="14-01-2014"/>
    <n v="93"/>
    <n v="255"/>
    <n v="31"/>
    <n v="446"/>
    <n v="40"/>
    <n v="56"/>
    <n v="175"/>
    <x v="534"/>
    <n v="1.0805167688894689E-2"/>
    <s v="MeatProducts"/>
    <n v="1"/>
    <n v="3"/>
    <n v="10"/>
    <n v="11"/>
    <n v="1"/>
    <n v="3"/>
    <n v="11"/>
    <n v="0"/>
  </r>
  <r>
    <n v="5758"/>
    <n v="1982"/>
    <n v="43"/>
    <s v="Graduation"/>
    <s v="Married"/>
    <x v="0"/>
    <n v="65169"/>
    <n v="0"/>
    <n v="0"/>
    <s v="14-01-2014"/>
    <n v="23"/>
    <n v="1074"/>
    <n v="0"/>
    <n v="69"/>
    <n v="0"/>
    <n v="0"/>
    <n v="46"/>
    <x v="535"/>
    <n v="1.7539013948349676E-2"/>
    <s v="Wines"/>
    <n v="1"/>
    <n v="10"/>
    <n v="4"/>
    <n v="13"/>
    <n v="6"/>
    <n v="3"/>
    <n v="11"/>
    <n v="1"/>
  </r>
  <r>
    <n v="10402"/>
    <n v="1967"/>
    <n v="58"/>
    <s v="Graduation"/>
    <s v="Married"/>
    <x v="1"/>
    <n v="35441"/>
    <n v="1"/>
    <n v="1"/>
    <s v="14-02-2013"/>
    <n v="94"/>
    <n v="25"/>
    <n v="1"/>
    <n v="9"/>
    <n v="2"/>
    <n v="1"/>
    <n v="1"/>
    <x v="202"/>
    <n v="1.072204508902119E-3"/>
    <s v="Wines"/>
    <n v="2"/>
    <n v="1"/>
    <n v="0"/>
    <n v="3"/>
    <n v="8"/>
    <n v="3"/>
    <n v="11"/>
    <n v="0"/>
  </r>
  <r>
    <n v="10602"/>
    <n v="1983"/>
    <n v="42"/>
    <s v="Graduation"/>
    <s v="Married"/>
    <x v="0"/>
    <n v="39922"/>
    <n v="1"/>
    <n v="0"/>
    <s v="14-02-2013"/>
    <n v="30"/>
    <n v="29"/>
    <n v="12"/>
    <n v="59"/>
    <n v="19"/>
    <n v="1"/>
    <n v="36"/>
    <x v="449"/>
    <n v="3.0058614297880869E-3"/>
    <s v="MeatProducts"/>
    <n v="2"/>
    <n v="3"/>
    <n v="0"/>
    <n v="4"/>
    <n v="8"/>
    <n v="3"/>
    <n v="11"/>
    <n v="0"/>
  </r>
  <r>
    <n v="5740"/>
    <n v="1970"/>
    <n v="55"/>
    <s v="2n Cycle"/>
    <s v="Divorced"/>
    <x v="1"/>
    <n v="25959"/>
    <n v="1"/>
    <n v="1"/>
    <s v="14-02-2013"/>
    <n v="1"/>
    <n v="4"/>
    <n v="2"/>
    <n v="12"/>
    <n v="7"/>
    <n v="5"/>
    <n v="26"/>
    <x v="262"/>
    <n v="1.1556685542586387E-3"/>
    <s v="GoldProds"/>
    <n v="2"/>
    <n v="1"/>
    <n v="2"/>
    <n v="2"/>
    <n v="6"/>
    <n v="3"/>
    <n v="11"/>
    <n v="1"/>
  </r>
  <r>
    <n v="9212"/>
    <n v="1962"/>
    <n v="63"/>
    <s v="Master"/>
    <s v="Married"/>
    <x v="1"/>
    <n v="72828"/>
    <n v="0"/>
    <n v="1"/>
    <s v="14-02-2013"/>
    <n v="17"/>
    <n v="1205"/>
    <n v="0"/>
    <n v="235"/>
    <n v="19"/>
    <n v="14"/>
    <n v="205"/>
    <x v="536"/>
    <n v="2.0225737353765035E-2"/>
    <s v="Wines"/>
    <n v="6"/>
    <n v="6"/>
    <n v="3"/>
    <n v="13"/>
    <n v="7"/>
    <n v="3"/>
    <n v="11"/>
    <n v="0"/>
  </r>
  <r>
    <n v="3220"/>
    <n v="1983"/>
    <n v="42"/>
    <s v="Graduation"/>
    <s v="Married"/>
    <x v="0"/>
    <n v="39922"/>
    <n v="1"/>
    <n v="0"/>
    <s v="14-02-2013"/>
    <n v="30"/>
    <n v="29"/>
    <n v="12"/>
    <n v="59"/>
    <n v="19"/>
    <n v="1"/>
    <n v="36"/>
    <x v="449"/>
    <n v="3.0058614297880869E-3"/>
    <s v="MeatProducts"/>
    <n v="2"/>
    <n v="3"/>
    <n v="0"/>
    <n v="4"/>
    <n v="8"/>
    <n v="3"/>
    <n v="11"/>
    <n v="0"/>
  </r>
  <r>
    <n v="5424"/>
    <n v="1983"/>
    <n v="42"/>
    <s v="Graduation"/>
    <s v="Married"/>
    <x v="0"/>
    <n v="39922"/>
    <n v="1"/>
    <n v="0"/>
    <s v="14-02-2013"/>
    <n v="30"/>
    <n v="29"/>
    <n v="12"/>
    <n v="59"/>
    <n v="19"/>
    <n v="1"/>
    <n v="36"/>
    <x v="449"/>
    <n v="3.0058614297880869E-3"/>
    <s v="MeatProducts"/>
    <n v="2"/>
    <n v="3"/>
    <n v="0"/>
    <n v="4"/>
    <n v="8"/>
    <n v="3"/>
    <n v="11"/>
    <n v="0"/>
  </r>
  <r>
    <n v="5185"/>
    <n v="1955"/>
    <n v="70"/>
    <s v="Graduation"/>
    <s v="Married"/>
    <x v="1"/>
    <n v="74268"/>
    <n v="0"/>
    <n v="0"/>
    <s v="14-02-2013"/>
    <n v="83"/>
    <n v="199"/>
    <n v="66"/>
    <n v="315"/>
    <n v="97"/>
    <n v="174"/>
    <n v="41"/>
    <x v="537"/>
    <n v="1.1458501642699412E-2"/>
    <s v="MeatProducts"/>
    <n v="1"/>
    <n v="4"/>
    <n v="3"/>
    <n v="5"/>
    <n v="2"/>
    <n v="3"/>
    <n v="11"/>
    <n v="0"/>
  </r>
  <r>
    <n v="10177"/>
    <n v="1954"/>
    <n v="71"/>
    <s v="Graduation"/>
    <s v="Divorced"/>
    <x v="1"/>
    <n v="72071"/>
    <n v="0"/>
    <n v="1"/>
    <s v="14-02-2013"/>
    <n v="4"/>
    <n v="531"/>
    <n v="69"/>
    <n v="300"/>
    <n v="150"/>
    <n v="138"/>
    <n v="150"/>
    <x v="538"/>
    <n v="1.6483745195709786E-2"/>
    <s v="Wines"/>
    <n v="3"/>
    <n v="5"/>
    <n v="4"/>
    <n v="8"/>
    <n v="2"/>
    <n v="3"/>
    <n v="11"/>
    <n v="0"/>
  </r>
  <r>
    <n v="6281"/>
    <n v="1966"/>
    <n v="59"/>
    <s v="Graduation"/>
    <s v="Divorced"/>
    <x v="1"/>
    <n v="55686"/>
    <n v="0"/>
    <n v="1"/>
    <s v="14-02-2013"/>
    <n v="27"/>
    <n v="673"/>
    <n v="0"/>
    <n v="199"/>
    <n v="37"/>
    <n v="47"/>
    <n v="26"/>
    <x v="269"/>
    <n v="1.716769026326186E-2"/>
    <s v="Wines"/>
    <n v="2"/>
    <n v="6"/>
    <n v="3"/>
    <n v="5"/>
    <n v="4"/>
    <n v="3"/>
    <n v="11"/>
    <n v="0"/>
  </r>
  <r>
    <n v="3657"/>
    <n v="1986"/>
    <n v="39"/>
    <s v="Graduation"/>
    <s v="Single"/>
    <x v="0"/>
    <n v="39146"/>
    <n v="1"/>
    <n v="0"/>
    <s v="14-02-2013"/>
    <n v="1"/>
    <n v="94"/>
    <n v="1"/>
    <n v="33"/>
    <n v="13"/>
    <n v="12"/>
    <n v="12"/>
    <x v="525"/>
    <n v="3.9084453073110915E-3"/>
    <s v="Wines"/>
    <n v="3"/>
    <n v="4"/>
    <n v="0"/>
    <n v="4"/>
    <n v="8"/>
    <n v="3"/>
    <n v="11"/>
    <n v="0"/>
  </r>
  <r>
    <n v="2429"/>
    <n v="1954"/>
    <n v="71"/>
    <s v="Graduation"/>
    <s v="Divorced"/>
    <x v="1"/>
    <n v="72071"/>
    <n v="0"/>
    <n v="1"/>
    <s v="14-02-2013"/>
    <n v="4"/>
    <n v="531"/>
    <n v="69"/>
    <n v="300"/>
    <n v="150"/>
    <n v="138"/>
    <n v="150"/>
    <x v="538"/>
    <n v="1.6483745195709786E-2"/>
    <s v="Wines"/>
    <n v="3"/>
    <n v="5"/>
    <n v="4"/>
    <n v="8"/>
    <n v="2"/>
    <n v="3"/>
    <n v="11"/>
    <n v="0"/>
  </r>
  <r>
    <n v="5067"/>
    <n v="1994"/>
    <n v="31"/>
    <s v="Graduation"/>
    <s v="Together"/>
    <x v="0"/>
    <n v="80134"/>
    <n v="0"/>
    <n v="0"/>
    <s v="14-02-2014"/>
    <n v="11"/>
    <n v="966"/>
    <n v="26"/>
    <n v="282"/>
    <n v="52"/>
    <n v="26"/>
    <n v="26"/>
    <x v="539"/>
    <n v="1.6871739835775078E-2"/>
    <s v="Wines"/>
    <n v="1"/>
    <n v="2"/>
    <n v="7"/>
    <n v="11"/>
    <n v="5"/>
    <n v="3"/>
    <n v="11"/>
    <n v="0"/>
  </r>
  <r>
    <n v="6690"/>
    <n v="1966"/>
    <n v="59"/>
    <s v="Master"/>
    <s v="Married"/>
    <x v="1"/>
    <n v="38179"/>
    <n v="1"/>
    <n v="1"/>
    <s v="14-03-2013"/>
    <n v="30"/>
    <n v="38"/>
    <n v="4"/>
    <n v="22"/>
    <n v="4"/>
    <n v="2"/>
    <n v="20"/>
    <x v="458"/>
    <n v="1.8334686607821052E-3"/>
    <s v="Wines"/>
    <n v="4"/>
    <n v="3"/>
    <n v="1"/>
    <n v="3"/>
    <n v="7"/>
    <n v="3"/>
    <n v="11"/>
    <n v="0"/>
  </r>
  <r>
    <n v="5267"/>
    <n v="1970"/>
    <n v="55"/>
    <s v="Graduation"/>
    <s v="Divorced"/>
    <x v="1"/>
    <n v="33986"/>
    <n v="1"/>
    <n v="0"/>
    <s v="14-03-2013"/>
    <n v="43"/>
    <n v="16"/>
    <n v="2"/>
    <n v="18"/>
    <n v="2"/>
    <n v="1"/>
    <n v="5"/>
    <x v="0"/>
    <n v="1.1475313364326487E-3"/>
    <s v="MeatProducts"/>
    <n v="1"/>
    <n v="1"/>
    <n v="0"/>
    <n v="3"/>
    <n v="7"/>
    <n v="3"/>
    <n v="11"/>
    <n v="0"/>
  </r>
  <r>
    <n v="203"/>
    <n v="1975"/>
    <n v="50"/>
    <s v="Master"/>
    <s v="Single"/>
    <x v="0"/>
    <n v="81169"/>
    <n v="0"/>
    <n v="0"/>
    <s v="14-04-2013"/>
    <n v="47"/>
    <n v="1288"/>
    <n v="20"/>
    <n v="613"/>
    <n v="80"/>
    <n v="61"/>
    <n v="27"/>
    <x v="540"/>
    <n v="2.5403787160122707E-2"/>
    <s v="Wines"/>
    <n v="1"/>
    <n v="5"/>
    <n v="7"/>
    <n v="9"/>
    <n v="2"/>
    <n v="3"/>
    <n v="11"/>
    <n v="0"/>
  </r>
  <r>
    <n v="4785"/>
    <n v="1970"/>
    <n v="55"/>
    <s v="PhD"/>
    <s v="Together"/>
    <x v="1"/>
    <n v="77622"/>
    <n v="0"/>
    <n v="2"/>
    <s v="14-04-2014"/>
    <n v="3"/>
    <n v="520"/>
    <n v="7"/>
    <n v="154"/>
    <n v="19"/>
    <n v="0"/>
    <n v="14"/>
    <x v="420"/>
    <n v="9.0180618896704545E-3"/>
    <s v="Wines"/>
    <n v="2"/>
    <n v="6"/>
    <n v="3"/>
    <n v="11"/>
    <n v="3"/>
    <n v="3"/>
    <n v="11"/>
    <n v="0"/>
  </r>
  <r>
    <n v="10839"/>
    <n v="1976"/>
    <n v="49"/>
    <s v="Graduation"/>
    <s v="Together"/>
    <x v="0"/>
    <n v="36283"/>
    <n v="1"/>
    <n v="1"/>
    <s v="14-04-2014"/>
    <n v="42"/>
    <n v="6"/>
    <n v="5"/>
    <n v="5"/>
    <n v="8"/>
    <n v="0"/>
    <n v="5"/>
    <x v="146"/>
    <n v="6.614668026348428E-4"/>
    <s v="FishProducts"/>
    <n v="2"/>
    <n v="1"/>
    <n v="0"/>
    <n v="3"/>
    <n v="4"/>
    <n v="3"/>
    <n v="11"/>
    <n v="0"/>
  </r>
  <r>
    <n v="1044"/>
    <n v="1953"/>
    <n v="72"/>
    <s v="Graduation"/>
    <s v="Together"/>
    <x v="1"/>
    <n v="58398"/>
    <n v="0"/>
    <n v="0"/>
    <s v="14-05-2013"/>
    <n v="44"/>
    <n v="299"/>
    <n v="5"/>
    <n v="201"/>
    <n v="21"/>
    <n v="21"/>
    <n v="49"/>
    <x v="454"/>
    <n v="9.3667591355868357E-3"/>
    <s v="Wines"/>
    <n v="3"/>
    <n v="5"/>
    <n v="4"/>
    <n v="8"/>
    <n v="4"/>
    <n v="3"/>
    <n v="11"/>
    <n v="0"/>
  </r>
  <r>
    <n v="1517"/>
    <n v="1969"/>
    <n v="56"/>
    <s v="Graduation"/>
    <s v="Single"/>
    <x v="1"/>
    <n v="30822"/>
    <n v="1"/>
    <n v="0"/>
    <s v="14-06-2013"/>
    <n v="92"/>
    <n v="3"/>
    <n v="9"/>
    <n v="13"/>
    <n v="2"/>
    <n v="12"/>
    <n v="12"/>
    <x v="0"/>
    <n v="1.265329959120109E-3"/>
    <s v="MeatProducts"/>
    <n v="1"/>
    <n v="1"/>
    <n v="0"/>
    <n v="3"/>
    <n v="7"/>
    <n v="3"/>
    <n v="11"/>
    <n v="0"/>
  </r>
  <r>
    <n v="4037"/>
    <n v="1976"/>
    <n v="49"/>
    <s v="Graduation"/>
    <s v="Divorced"/>
    <x v="0"/>
    <n v="31859"/>
    <n v="1"/>
    <n v="0"/>
    <s v="14-06-2013"/>
    <n v="77"/>
    <n v="3"/>
    <n v="1"/>
    <n v="3"/>
    <n v="8"/>
    <n v="0"/>
    <n v="5"/>
    <x v="347"/>
    <n v="4.7082457076493299E-4"/>
    <s v="FishProducts"/>
    <n v="1"/>
    <n v="1"/>
    <n v="0"/>
    <n v="2"/>
    <n v="7"/>
    <n v="3"/>
    <n v="11"/>
    <n v="0"/>
  </r>
  <r>
    <n v="10691"/>
    <n v="1960"/>
    <n v="65"/>
    <s v="Master"/>
    <s v="Married"/>
    <x v="1"/>
    <n v="28520"/>
    <n v="1"/>
    <n v="1"/>
    <s v="14-06-2013"/>
    <n v="55"/>
    <n v="11"/>
    <n v="0"/>
    <n v="10"/>
    <n v="0"/>
    <n v="2"/>
    <n v="20"/>
    <x v="264"/>
    <n v="8.0645161290322581E-4"/>
    <s v="GoldProds"/>
    <n v="1"/>
    <n v="1"/>
    <n v="1"/>
    <n v="2"/>
    <n v="6"/>
    <n v="3"/>
    <n v="11"/>
    <n v="0"/>
  </r>
  <r>
    <n v="3463"/>
    <n v="1975"/>
    <n v="50"/>
    <s v="PhD"/>
    <s v="Married"/>
    <x v="0"/>
    <n v="69283"/>
    <n v="0"/>
    <n v="1"/>
    <s v="14-06-2014"/>
    <n v="41"/>
    <n v="674"/>
    <n v="62"/>
    <n v="134"/>
    <n v="0"/>
    <n v="26"/>
    <n v="8"/>
    <x v="541"/>
    <n v="1.2932465395551578E-2"/>
    <s v="Wines"/>
    <n v="4"/>
    <n v="7"/>
    <n v="3"/>
    <n v="13"/>
    <n v="5"/>
    <n v="3"/>
    <n v="11"/>
    <n v="0"/>
  </r>
  <r>
    <n v="6941"/>
    <n v="1971"/>
    <n v="54"/>
    <s v="Graduation"/>
    <s v="Single"/>
    <x v="1"/>
    <n v="31632"/>
    <n v="0"/>
    <n v="0"/>
    <s v="14-07-2013"/>
    <n v="92"/>
    <n v="17"/>
    <n v="8"/>
    <n v="12"/>
    <n v="11"/>
    <n v="15"/>
    <n v="32"/>
    <x v="84"/>
    <n v="1.9916540212443095E-3"/>
    <s v="GoldProds"/>
    <n v="1"/>
    <n v="2"/>
    <n v="1"/>
    <n v="2"/>
    <n v="7"/>
    <n v="3"/>
    <n v="11"/>
    <n v="0"/>
  </r>
  <r>
    <n v="6445"/>
    <n v="1967"/>
    <n v="58"/>
    <s v="Graduation"/>
    <s v="Together"/>
    <x v="1"/>
    <n v="66825"/>
    <n v="0"/>
    <n v="0"/>
    <s v="14-07-2013"/>
    <n v="73"/>
    <n v="243"/>
    <n v="101"/>
    <n v="405"/>
    <n v="29"/>
    <n v="40"/>
    <n v="40"/>
    <x v="542"/>
    <n v="1.2240927796483352E-2"/>
    <s v="MeatProducts"/>
    <n v="1"/>
    <n v="4"/>
    <n v="5"/>
    <n v="6"/>
    <n v="2"/>
    <n v="3"/>
    <n v="11"/>
    <n v="0"/>
  </r>
  <r>
    <n v="1048"/>
    <n v="1972"/>
    <n v="53"/>
    <s v="Master"/>
    <s v="Married"/>
    <x v="1"/>
    <n v="35641"/>
    <n v="1"/>
    <n v="0"/>
    <s v="14-07-2013"/>
    <n v="11"/>
    <n v="63"/>
    <n v="3"/>
    <n v="67"/>
    <n v="8"/>
    <n v="9"/>
    <n v="28"/>
    <x v="445"/>
    <n v="4.2086361213209507E-3"/>
    <s v="MeatProducts"/>
    <n v="2"/>
    <n v="3"/>
    <n v="1"/>
    <n v="4"/>
    <n v="7"/>
    <n v="3"/>
    <n v="11"/>
    <n v="1"/>
  </r>
  <r>
    <n v="3673"/>
    <n v="1971"/>
    <n v="54"/>
    <s v="Graduation"/>
    <s v="Single"/>
    <x v="1"/>
    <n v="55239"/>
    <n v="0"/>
    <n v="1"/>
    <s v="14-07-2013"/>
    <n v="59"/>
    <n v="371"/>
    <n v="17"/>
    <n v="238"/>
    <n v="23"/>
    <n v="24"/>
    <n v="106"/>
    <x v="543"/>
    <n v="1.2183421133619364E-2"/>
    <s v="Wines"/>
    <n v="3"/>
    <n v="7"/>
    <n v="5"/>
    <n v="11"/>
    <n v="5"/>
    <n v="3"/>
    <n v="11"/>
    <n v="0"/>
  </r>
  <r>
    <n v="9478"/>
    <n v="1985"/>
    <n v="40"/>
    <s v="Graduation"/>
    <s v="Single"/>
    <x v="0"/>
    <n v="66503"/>
    <n v="1"/>
    <n v="0"/>
    <s v="14-08-2012"/>
    <n v="30"/>
    <n v="91"/>
    <n v="64"/>
    <n v="128"/>
    <n v="65"/>
    <n v="3"/>
    <n v="50"/>
    <x v="133"/>
    <n v="5.2779573853811105E-3"/>
    <s v="MeatProducts"/>
    <n v="2"/>
    <n v="4"/>
    <n v="3"/>
    <n v="6"/>
    <n v="3"/>
    <n v="3"/>
    <n v="11"/>
    <n v="0"/>
  </r>
  <r>
    <n v="642"/>
    <n v="1980"/>
    <n v="45"/>
    <s v="Basic"/>
    <s v="Married"/>
    <x v="0"/>
    <n v="16005"/>
    <n v="1"/>
    <n v="0"/>
    <s v="14-08-2012"/>
    <n v="69"/>
    <n v="1"/>
    <n v="3"/>
    <n v="2"/>
    <n v="20"/>
    <n v="30"/>
    <n v="47"/>
    <x v="164"/>
    <n v="3.4989065916900966E-3"/>
    <s v="GoldProds"/>
    <n v="3"/>
    <n v="2"/>
    <n v="1"/>
    <n v="2"/>
    <n v="8"/>
    <n v="3"/>
    <n v="11"/>
    <n v="0"/>
  </r>
  <r>
    <n v="5290"/>
    <n v="1964"/>
    <n v="61"/>
    <s v="PhD"/>
    <s v="Married"/>
    <x v="1"/>
    <n v="41551"/>
    <n v="1"/>
    <n v="1"/>
    <s v="14-08-2013"/>
    <n v="51"/>
    <n v="220"/>
    <n v="0"/>
    <n v="33"/>
    <n v="3"/>
    <n v="0"/>
    <n v="23"/>
    <x v="544"/>
    <n v="6.1611032225457867E-3"/>
    <s v="Wines"/>
    <n v="5"/>
    <n v="5"/>
    <n v="1"/>
    <n v="5"/>
    <n v="8"/>
    <n v="3"/>
    <n v="11"/>
    <n v="0"/>
  </r>
  <r>
    <n v="10629"/>
    <n v="1973"/>
    <n v="52"/>
    <s v="2n Cycle"/>
    <s v="Married"/>
    <x v="1"/>
    <s v="NILL"/>
    <n v="1"/>
    <n v="0"/>
    <s v="14-09-2012"/>
    <n v="25"/>
    <n v="25"/>
    <n v="3"/>
    <n v="43"/>
    <n v="17"/>
    <n v="4"/>
    <n v="17"/>
    <x v="483"/>
    <e v="#VALUE!"/>
    <s v="MeatProducts"/>
    <n v="3"/>
    <n v="3"/>
    <n v="0"/>
    <n v="3"/>
    <n v="8"/>
    <n v="3"/>
    <n v="11"/>
    <n v="0"/>
  </r>
  <r>
    <n v="2426"/>
    <n v="1964"/>
    <n v="61"/>
    <s v="PhD"/>
    <s v="Divorced"/>
    <x v="1"/>
    <n v="78825"/>
    <n v="0"/>
    <n v="0"/>
    <s v="14-09-2012"/>
    <n v="35"/>
    <n v="483"/>
    <n v="74"/>
    <n v="114"/>
    <n v="169"/>
    <n v="37"/>
    <n v="18"/>
    <x v="545"/>
    <n v="1.1125911830003171E-2"/>
    <s v="Wines"/>
    <n v="1"/>
    <n v="5"/>
    <n v="10"/>
    <n v="13"/>
    <n v="3"/>
    <n v="3"/>
    <n v="11"/>
    <n v="1"/>
  </r>
  <r>
    <n v="5430"/>
    <n v="1956"/>
    <n v="69"/>
    <s v="Graduation"/>
    <s v="Together"/>
    <x v="1"/>
    <n v="54450"/>
    <n v="1"/>
    <n v="1"/>
    <s v="14-09-2012"/>
    <n v="0"/>
    <n v="454"/>
    <n v="0"/>
    <n v="171"/>
    <n v="8"/>
    <n v="19"/>
    <n v="32"/>
    <x v="477"/>
    <n v="1.1974288337924702E-2"/>
    <s v="Wines"/>
    <n v="12"/>
    <n v="9"/>
    <n v="2"/>
    <n v="8"/>
    <n v="8"/>
    <n v="3"/>
    <n v="11"/>
    <n v="0"/>
  </r>
  <r>
    <n v="8432"/>
    <n v="1956"/>
    <n v="69"/>
    <s v="Graduation"/>
    <s v="Together"/>
    <x v="1"/>
    <n v="54450"/>
    <n v="1"/>
    <n v="1"/>
    <s v="14-09-2012"/>
    <n v="0"/>
    <n v="454"/>
    <n v="0"/>
    <n v="171"/>
    <n v="8"/>
    <n v="19"/>
    <n v="32"/>
    <x v="477"/>
    <n v="1.1974288337924702E-2"/>
    <s v="Wines"/>
    <n v="12"/>
    <n v="9"/>
    <n v="2"/>
    <n v="8"/>
    <n v="8"/>
    <n v="3"/>
    <n v="11"/>
    <n v="0"/>
  </r>
  <r>
    <n v="2525"/>
    <n v="1974"/>
    <n v="51"/>
    <s v="PhD"/>
    <s v="Married"/>
    <x v="1"/>
    <n v="38410"/>
    <n v="0"/>
    <n v="0"/>
    <s v="14-09-2012"/>
    <n v="65"/>
    <n v="153"/>
    <n v="64"/>
    <n v="123"/>
    <n v="116"/>
    <n v="64"/>
    <n v="14"/>
    <x v="546"/>
    <n v="1.3538141109086176E-2"/>
    <s v="Wines"/>
    <n v="2"/>
    <n v="5"/>
    <n v="2"/>
    <n v="9"/>
    <n v="6"/>
    <n v="3"/>
    <n v="11"/>
    <n v="1"/>
  </r>
  <r>
    <n v="5015"/>
    <n v="1976"/>
    <n v="49"/>
    <s v="Master"/>
    <s v="Married"/>
    <x v="0"/>
    <n v="34529"/>
    <n v="1"/>
    <n v="0"/>
    <s v="14-09-2012"/>
    <n v="94"/>
    <n v="68"/>
    <n v="6"/>
    <n v="38"/>
    <n v="3"/>
    <n v="6"/>
    <n v="41"/>
    <x v="70"/>
    <n v="3.5043007327174259E-3"/>
    <s v="Wines"/>
    <n v="2"/>
    <n v="2"/>
    <n v="2"/>
    <n v="3"/>
    <n v="7"/>
    <n v="3"/>
    <n v="11"/>
    <n v="0"/>
  </r>
  <r>
    <n v="5057"/>
    <n v="1961"/>
    <n v="64"/>
    <s v="Master"/>
    <s v="Married"/>
    <x v="1"/>
    <n v="61794"/>
    <n v="0"/>
    <n v="1"/>
    <s v="14-09-2013"/>
    <n v="74"/>
    <n v="264"/>
    <n v="47"/>
    <n v="188"/>
    <n v="54"/>
    <n v="47"/>
    <n v="11"/>
    <x v="395"/>
    <n v="9.7096805515098552E-3"/>
    <s v="Wines"/>
    <n v="2"/>
    <n v="4"/>
    <n v="4"/>
    <n v="10"/>
    <n v="2"/>
    <n v="3"/>
    <n v="11"/>
    <n v="0"/>
  </r>
  <r>
    <n v="9209"/>
    <n v="1971"/>
    <n v="54"/>
    <s v="Master"/>
    <s v="Together"/>
    <x v="1"/>
    <n v="80573"/>
    <n v="0"/>
    <n v="0"/>
    <s v="14-10-2012"/>
    <n v="85"/>
    <n v="829"/>
    <n v="138"/>
    <n v="430"/>
    <n v="60"/>
    <n v="92"/>
    <n v="15"/>
    <x v="547"/>
    <n v="1.9224802353145595E-2"/>
    <s v="Wines"/>
    <n v="1"/>
    <n v="4"/>
    <n v="6"/>
    <n v="13"/>
    <n v="2"/>
    <n v="3"/>
    <n v="11"/>
    <n v="0"/>
  </r>
  <r>
    <n v="9645"/>
    <n v="1968"/>
    <n v="57"/>
    <s v="Graduation"/>
    <s v="Married"/>
    <x v="1"/>
    <n v="64590"/>
    <n v="0"/>
    <n v="0"/>
    <s v="14-10-2012"/>
    <n v="98"/>
    <n v="920"/>
    <n v="138"/>
    <n v="168"/>
    <n v="36"/>
    <n v="46"/>
    <n v="30"/>
    <x v="548"/>
    <n v="2.0250812819321878E-2"/>
    <s v="Wines"/>
    <n v="1"/>
    <n v="9"/>
    <n v="4"/>
    <n v="10"/>
    <n v="6"/>
    <n v="3"/>
    <n v="11"/>
    <n v="0"/>
  </r>
  <r>
    <n v="6977"/>
    <n v="1974"/>
    <n v="51"/>
    <s v="Graduation"/>
    <s v="Together"/>
    <x v="1"/>
    <n v="75702"/>
    <n v="0"/>
    <n v="1"/>
    <s v="14-10-2012"/>
    <n v="87"/>
    <n v="1073"/>
    <n v="0"/>
    <n v="629"/>
    <n v="145"/>
    <n v="37"/>
    <n v="37"/>
    <x v="549"/>
    <n v="2.4887057145121662E-2"/>
    <s v="Wines"/>
    <n v="1"/>
    <n v="10"/>
    <n v="5"/>
    <n v="13"/>
    <n v="6"/>
    <n v="3"/>
    <n v="11"/>
    <n v="0"/>
  </r>
  <r>
    <n v="6417"/>
    <n v="1971"/>
    <n v="54"/>
    <s v="Master"/>
    <s v="Together"/>
    <x v="1"/>
    <n v="80573"/>
    <n v="0"/>
    <n v="0"/>
    <s v="14-10-2012"/>
    <n v="85"/>
    <n v="829"/>
    <n v="138"/>
    <n v="430"/>
    <n v="60"/>
    <n v="92"/>
    <n v="15"/>
    <x v="547"/>
    <n v="1.9224802353145595E-2"/>
    <s v="Wines"/>
    <n v="1"/>
    <n v="4"/>
    <n v="6"/>
    <n v="13"/>
    <n v="2"/>
    <n v="3"/>
    <n v="11"/>
    <n v="0"/>
  </r>
  <r>
    <n v="9246"/>
    <n v="1985"/>
    <n v="40"/>
    <s v="Master"/>
    <s v="Together"/>
    <x v="0"/>
    <n v="40101"/>
    <n v="1"/>
    <n v="0"/>
    <s v="14-10-2012"/>
    <n v="73"/>
    <n v="171"/>
    <n v="3"/>
    <n v="129"/>
    <n v="26"/>
    <n v="24"/>
    <n v="62"/>
    <x v="550"/>
    <n v="8.8027729981795966E-3"/>
    <s v="Wines"/>
    <n v="4"/>
    <n v="6"/>
    <n v="1"/>
    <n v="6"/>
    <n v="7"/>
    <n v="3"/>
    <n v="11"/>
    <n v="0"/>
  </r>
  <r>
    <n v="8727"/>
    <n v="1978"/>
    <n v="47"/>
    <s v="Graduation"/>
    <s v="Divorced"/>
    <x v="0"/>
    <n v="63693"/>
    <n v="0"/>
    <n v="1"/>
    <s v="14-10-2013"/>
    <n v="63"/>
    <n v="587"/>
    <n v="43"/>
    <n v="337"/>
    <n v="42"/>
    <n v="87"/>
    <n v="54"/>
    <x v="551"/>
    <n v="1.7207542430094359E-2"/>
    <s v="Wines"/>
    <n v="3"/>
    <n v="11"/>
    <n v="6"/>
    <n v="9"/>
    <n v="6"/>
    <n v="3"/>
    <n v="11"/>
    <n v="0"/>
  </r>
  <r>
    <n v="2456"/>
    <n v="1975"/>
    <n v="50"/>
    <s v="PhD"/>
    <s v="Married"/>
    <x v="0"/>
    <n v="40233"/>
    <n v="0"/>
    <n v="1"/>
    <s v="14-10-2013"/>
    <n v="84"/>
    <n v="80"/>
    <n v="4"/>
    <n v="46"/>
    <n v="0"/>
    <n v="17"/>
    <n v="2"/>
    <x v="285"/>
    <n v="3.6537170979047051E-3"/>
    <s v="Wines"/>
    <n v="5"/>
    <n v="2"/>
    <n v="1"/>
    <n v="5"/>
    <n v="6"/>
    <n v="3"/>
    <n v="11"/>
    <n v="0"/>
  </r>
  <r>
    <n v="3056"/>
    <n v="1978"/>
    <n v="47"/>
    <s v="Graduation"/>
    <s v="Divorced"/>
    <x v="0"/>
    <n v="63693"/>
    <n v="0"/>
    <n v="1"/>
    <s v="14-10-2013"/>
    <n v="63"/>
    <n v="587"/>
    <n v="43"/>
    <n v="337"/>
    <n v="42"/>
    <n v="87"/>
    <n v="54"/>
    <x v="551"/>
    <n v="1.7207542430094359E-2"/>
    <s v="Wines"/>
    <n v="3"/>
    <n v="11"/>
    <n v="6"/>
    <n v="9"/>
    <n v="6"/>
    <n v="3"/>
    <n v="11"/>
    <n v="0"/>
  </r>
  <r>
    <n v="3254"/>
    <n v="1971"/>
    <n v="54"/>
    <s v="Graduation"/>
    <s v="Married"/>
    <x v="1"/>
    <n v="70886"/>
    <n v="1"/>
    <n v="0"/>
    <s v="14-10-2013"/>
    <n v="65"/>
    <n v="407"/>
    <n v="70"/>
    <n v="239"/>
    <n v="103"/>
    <n v="88"/>
    <n v="53"/>
    <x v="552"/>
    <n v="1.2795192280563158E-2"/>
    <s v="Wines"/>
    <n v="1"/>
    <n v="5"/>
    <n v="4"/>
    <n v="4"/>
    <n v="2"/>
    <n v="3"/>
    <n v="11"/>
    <n v="0"/>
  </r>
  <r>
    <n v="454"/>
    <n v="1980"/>
    <n v="45"/>
    <s v="Graduation"/>
    <s v="Together"/>
    <x v="0"/>
    <n v="69508"/>
    <n v="1"/>
    <n v="0"/>
    <s v="14-11-2012"/>
    <n v="48"/>
    <n v="824"/>
    <n v="32"/>
    <n v="162"/>
    <n v="42"/>
    <n v="32"/>
    <n v="43"/>
    <x v="553"/>
    <n v="1.5710421821948553E-2"/>
    <s v="Wines"/>
    <n v="2"/>
    <n v="11"/>
    <n v="4"/>
    <n v="11"/>
    <n v="6"/>
    <n v="3"/>
    <n v="11"/>
    <n v="0"/>
  </r>
  <r>
    <n v="9862"/>
    <n v="1969"/>
    <n v="56"/>
    <s v="Graduation"/>
    <s v="Together"/>
    <x v="1"/>
    <n v="21918"/>
    <n v="1"/>
    <n v="0"/>
    <s v="14-11-2013"/>
    <n v="37"/>
    <n v="1"/>
    <n v="6"/>
    <n v="7"/>
    <n v="11"/>
    <n v="5"/>
    <n v="3"/>
    <x v="262"/>
    <n v="1.368738023542294E-3"/>
    <s v="FishProducts"/>
    <n v="2"/>
    <n v="2"/>
    <n v="0"/>
    <n v="3"/>
    <n v="6"/>
    <n v="3"/>
    <n v="11"/>
    <n v="0"/>
  </r>
  <r>
    <n v="11084"/>
    <n v="1976"/>
    <n v="49"/>
    <s v="Master"/>
    <s v="Together"/>
    <x v="0"/>
    <n v="65104"/>
    <n v="0"/>
    <n v="1"/>
    <s v="14-11-2013"/>
    <n v="4"/>
    <n v="738"/>
    <n v="0"/>
    <n v="232"/>
    <n v="13"/>
    <n v="20"/>
    <n v="50"/>
    <x v="554"/>
    <n v="1.5406119439665765E-2"/>
    <s v="Wines"/>
    <n v="2"/>
    <n v="3"/>
    <n v="5"/>
    <n v="7"/>
    <n v="7"/>
    <n v="3"/>
    <n v="11"/>
    <n v="1"/>
  </r>
  <r>
    <n v="2075"/>
    <n v="1969"/>
    <n v="56"/>
    <s v="Graduation"/>
    <s v="Married"/>
    <x v="1"/>
    <n v="72460"/>
    <n v="0"/>
    <n v="0"/>
    <s v="14-11-2013"/>
    <n v="56"/>
    <n v="377"/>
    <n v="10"/>
    <n v="540"/>
    <n v="80"/>
    <n v="30"/>
    <n v="10"/>
    <x v="406"/>
    <n v="1.4311344189897875E-2"/>
    <s v="MeatProducts"/>
    <n v="1"/>
    <n v="3"/>
    <n v="5"/>
    <n v="7"/>
    <n v="1"/>
    <n v="3"/>
    <n v="11"/>
    <n v="0"/>
  </r>
  <r>
    <n v="9543"/>
    <n v="1985"/>
    <n v="40"/>
    <s v="Graduation"/>
    <s v="Married"/>
    <x v="0"/>
    <n v="19986"/>
    <n v="1"/>
    <n v="0"/>
    <s v="14-11-2013"/>
    <n v="74"/>
    <n v="3"/>
    <n v="6"/>
    <n v="5"/>
    <n v="0"/>
    <n v="2"/>
    <n v="6"/>
    <x v="31"/>
    <n v="8.0056039227459222E-4"/>
    <s v="Fruits"/>
    <n v="1"/>
    <n v="0"/>
    <n v="0"/>
    <n v="3"/>
    <n v="7"/>
    <n v="3"/>
    <n v="11"/>
    <n v="0"/>
  </r>
  <r>
    <n v="5172"/>
    <n v="1976"/>
    <n v="49"/>
    <s v="Master"/>
    <s v="Together"/>
    <x v="0"/>
    <n v="65104"/>
    <n v="0"/>
    <n v="1"/>
    <s v="14-11-2013"/>
    <n v="4"/>
    <n v="738"/>
    <n v="0"/>
    <n v="232"/>
    <n v="13"/>
    <n v="20"/>
    <n v="50"/>
    <x v="554"/>
    <n v="1.5406119439665765E-2"/>
    <s v="Wines"/>
    <n v="2"/>
    <n v="3"/>
    <n v="5"/>
    <n v="7"/>
    <n v="7"/>
    <n v="3"/>
    <n v="11"/>
    <n v="0"/>
  </r>
  <r>
    <n v="7093"/>
    <n v="1985"/>
    <n v="40"/>
    <s v="Graduation"/>
    <s v="Married"/>
    <x v="0"/>
    <n v="19986"/>
    <n v="1"/>
    <n v="0"/>
    <s v="14-11-2013"/>
    <n v="74"/>
    <n v="3"/>
    <n v="6"/>
    <n v="5"/>
    <n v="0"/>
    <n v="2"/>
    <n v="6"/>
    <x v="31"/>
    <n v="8.0056039227459222E-4"/>
    <s v="Fruits"/>
    <n v="1"/>
    <n v="0"/>
    <n v="0"/>
    <n v="3"/>
    <n v="7"/>
    <n v="3"/>
    <n v="11"/>
    <n v="0"/>
  </r>
  <r>
    <n v="7798"/>
    <n v="1972"/>
    <n v="53"/>
    <s v="2n Cycle"/>
    <s v="Together"/>
    <x v="1"/>
    <n v="46344"/>
    <n v="0"/>
    <n v="1"/>
    <s v="14-12-2012"/>
    <n v="28"/>
    <n v="233"/>
    <n v="20"/>
    <n v="57"/>
    <n v="8"/>
    <n v="20"/>
    <n v="91"/>
    <x v="555"/>
    <n v="7.2932849991368892E-3"/>
    <s v="Wines"/>
    <n v="4"/>
    <n v="7"/>
    <n v="1"/>
    <n v="5"/>
    <n v="7"/>
    <n v="3"/>
    <n v="11"/>
    <n v="0"/>
  </r>
  <r>
    <n v="8523"/>
    <n v="1968"/>
    <n v="57"/>
    <s v="Graduation"/>
    <s v="Married"/>
    <x v="1"/>
    <n v="19329"/>
    <n v="1"/>
    <n v="0"/>
    <s v="14-12-2013"/>
    <n v="39"/>
    <n v="24"/>
    <n v="1"/>
    <n v="16"/>
    <n v="12"/>
    <n v="2"/>
    <n v="5"/>
    <x v="241"/>
    <n v="2.8454653629261732E-3"/>
    <s v="Wines"/>
    <n v="3"/>
    <n v="4"/>
    <n v="0"/>
    <n v="3"/>
    <n v="8"/>
    <n v="3"/>
    <n v="11"/>
    <n v="0"/>
  </r>
  <r>
    <n v="569"/>
    <n v="1991"/>
    <n v="34"/>
    <s v="Graduation"/>
    <s v="Single"/>
    <x v="0"/>
    <n v="90273"/>
    <n v="0"/>
    <n v="0"/>
    <s v="14-12-2013"/>
    <n v="32"/>
    <n v="704"/>
    <n v="129"/>
    <n v="853"/>
    <n v="120"/>
    <n v="74"/>
    <n v="111"/>
    <x v="556"/>
    <n v="2.0825717545667033E-2"/>
    <s v="MeatProducts"/>
    <n v="1"/>
    <n v="5"/>
    <n v="6"/>
    <n v="7"/>
    <n v="2"/>
    <n v="3"/>
    <n v="11"/>
    <n v="1"/>
  </r>
  <r>
    <n v="6543"/>
    <n v="1945"/>
    <n v="80"/>
    <s v="Master"/>
    <s v="Together"/>
    <x v="1"/>
    <n v="62847"/>
    <n v="0"/>
    <n v="0"/>
    <s v="15-01-2013"/>
    <n v="45"/>
    <n v="521"/>
    <n v="168"/>
    <n v="706"/>
    <n v="80"/>
    <n v="76"/>
    <n v="61"/>
    <x v="557"/>
    <n v="2.4678982290324121E-2"/>
    <s v="MeatProducts"/>
    <n v="1"/>
    <n v="3"/>
    <n v="6"/>
    <n v="4"/>
    <n v="2"/>
    <n v="3"/>
    <n v="11"/>
    <n v="0"/>
  </r>
  <r>
    <n v="3412"/>
    <n v="1951"/>
    <n v="74"/>
    <s v="Master"/>
    <s v="Married"/>
    <x v="1"/>
    <n v="67381"/>
    <n v="0"/>
    <n v="1"/>
    <s v="15-01-2013"/>
    <n v="67"/>
    <n v="815"/>
    <n v="8"/>
    <n v="53"/>
    <n v="11"/>
    <n v="0"/>
    <n v="70"/>
    <x v="558"/>
    <n v="1.3163948294029474E-2"/>
    <s v="Wines"/>
    <n v="4"/>
    <n v="2"/>
    <n v="2"/>
    <n v="9"/>
    <n v="7"/>
    <n v="3"/>
    <n v="11"/>
    <n v="0"/>
  </r>
  <r>
    <n v="4927"/>
    <n v="1971"/>
    <n v="54"/>
    <s v="Graduation"/>
    <s v="Together"/>
    <x v="1"/>
    <n v="16626"/>
    <n v="2"/>
    <n v="0"/>
    <s v="15-01-2014"/>
    <n v="76"/>
    <n v="8"/>
    <n v="3"/>
    <n v="22"/>
    <n v="21"/>
    <n v="1"/>
    <n v="13"/>
    <x v="241"/>
    <n v="3.308071694935643E-3"/>
    <s v="MeatProducts"/>
    <n v="3"/>
    <n v="3"/>
    <n v="0"/>
    <n v="3"/>
    <n v="9"/>
    <n v="3"/>
    <n v="11"/>
    <n v="0"/>
  </r>
  <r>
    <n v="10681"/>
    <n v="1970"/>
    <n v="55"/>
    <s v="2n Cycle"/>
    <s v="Married"/>
    <x v="1"/>
    <n v="62466"/>
    <n v="0"/>
    <n v="1"/>
    <s v="15-01-2014"/>
    <n v="13"/>
    <n v="129"/>
    <n v="129"/>
    <n v="259"/>
    <n v="168"/>
    <n v="121"/>
    <n v="83"/>
    <x v="284"/>
    <n v="1.2903019242467903E-2"/>
    <s v="MeatProducts"/>
    <n v="5"/>
    <n v="6"/>
    <n v="3"/>
    <n v="12"/>
    <n v="4"/>
    <n v="3"/>
    <n v="11"/>
    <n v="0"/>
  </r>
  <r>
    <n v="5156"/>
    <n v="1970"/>
    <n v="55"/>
    <s v="2n Cycle"/>
    <s v="Married"/>
    <x v="1"/>
    <n v="62466"/>
    <n v="0"/>
    <n v="1"/>
    <s v="15-01-2014"/>
    <n v="13"/>
    <n v="129"/>
    <n v="129"/>
    <n v="259"/>
    <n v="168"/>
    <n v="121"/>
    <n v="83"/>
    <x v="284"/>
    <n v="1.2903019242467903E-2"/>
    <s v="MeatProducts"/>
    <n v="5"/>
    <n v="6"/>
    <n v="3"/>
    <n v="12"/>
    <n v="4"/>
    <n v="3"/>
    <n v="11"/>
    <n v="0"/>
  </r>
  <r>
    <n v="10909"/>
    <n v="1948"/>
    <n v="77"/>
    <s v="Graduation"/>
    <s v="Married"/>
    <x v="1"/>
    <n v="92344"/>
    <n v="0"/>
    <n v="0"/>
    <s v="15-01-2014"/>
    <n v="9"/>
    <n v="992"/>
    <n v="24"/>
    <n v="694"/>
    <n v="51"/>
    <n v="19"/>
    <n v="119"/>
    <x v="559"/>
    <n v="1.9275751537728494E-2"/>
    <s v="Wines"/>
    <n v="0"/>
    <n v="5"/>
    <n v="10"/>
    <n v="5"/>
    <n v="1"/>
    <n v="3"/>
    <n v="11"/>
    <n v="0"/>
  </r>
  <r>
    <n v="702"/>
    <n v="1975"/>
    <n v="50"/>
    <s v="2n Cycle"/>
    <s v="Widow"/>
    <x v="0"/>
    <n v="47682"/>
    <n v="0"/>
    <n v="1"/>
    <s v="15-02-2013"/>
    <n v="80"/>
    <n v="162"/>
    <n v="61"/>
    <n v="83"/>
    <n v="97"/>
    <n v="57"/>
    <n v="61"/>
    <x v="560"/>
    <n v="9.6472463403380736E-3"/>
    <s v="Wines"/>
    <n v="4"/>
    <n v="4"/>
    <n v="3"/>
    <n v="8"/>
    <n v="5"/>
    <n v="3"/>
    <n v="11"/>
    <n v="0"/>
  </r>
  <r>
    <n v="6230"/>
    <n v="1971"/>
    <n v="54"/>
    <s v="Graduation"/>
    <s v="Divorced"/>
    <x v="1"/>
    <n v="44421"/>
    <n v="1"/>
    <n v="1"/>
    <s v="15-02-2013"/>
    <n v="53"/>
    <n v="110"/>
    <n v="5"/>
    <n v="59"/>
    <n v="7"/>
    <n v="1"/>
    <n v="7"/>
    <x v="67"/>
    <n v="4.097161252560726E-3"/>
    <s v="Wines"/>
    <n v="5"/>
    <n v="5"/>
    <n v="0"/>
    <n v="4"/>
    <n v="8"/>
    <n v="3"/>
    <n v="11"/>
    <n v="0"/>
  </r>
  <r>
    <n v="5302"/>
    <n v="1986"/>
    <n v="39"/>
    <s v="Graduation"/>
    <s v="Together"/>
    <x v="0"/>
    <n v="78394"/>
    <n v="0"/>
    <n v="0"/>
    <s v="15-02-2013"/>
    <n v="13"/>
    <n v="298"/>
    <n v="27"/>
    <n v="697"/>
    <n v="216"/>
    <n v="24"/>
    <n v="166"/>
    <x v="561"/>
    <n v="1.6098170778375897E-2"/>
    <s v="MeatProducts"/>
    <n v="1"/>
    <n v="4"/>
    <n v="6"/>
    <n v="5"/>
    <n v="2"/>
    <n v="3"/>
    <n v="11"/>
    <n v="1"/>
  </r>
  <r>
    <n v="6931"/>
    <n v="1967"/>
    <n v="58"/>
    <s v="Graduation"/>
    <s v="Divorced"/>
    <x v="1"/>
    <n v="76982"/>
    <n v="0"/>
    <n v="0"/>
    <s v="15-02-2014"/>
    <n v="19"/>
    <n v="464"/>
    <n v="151"/>
    <n v="292"/>
    <n v="65"/>
    <n v="60"/>
    <n v="30"/>
    <x v="562"/>
    <n v="1.3405731209893221E-2"/>
    <s v="Wines"/>
    <n v="1"/>
    <n v="8"/>
    <n v="3"/>
    <n v="4"/>
    <n v="4"/>
    <n v="3"/>
    <n v="11"/>
    <n v="1"/>
  </r>
  <r>
    <n v="4376"/>
    <n v="1960"/>
    <n v="65"/>
    <s v="2n Cycle"/>
    <s v="Single"/>
    <x v="1"/>
    <n v="32218"/>
    <n v="0"/>
    <n v="0"/>
    <s v="15-02-2014"/>
    <n v="27"/>
    <n v="10"/>
    <n v="24"/>
    <n v="15"/>
    <n v="13"/>
    <n v="1"/>
    <n v="30"/>
    <x v="84"/>
    <n v="1.9554286423738281E-3"/>
    <s v="GoldProds"/>
    <n v="1"/>
    <n v="2"/>
    <n v="1"/>
    <n v="3"/>
    <n v="7"/>
    <n v="3"/>
    <n v="11"/>
    <n v="1"/>
  </r>
  <r>
    <n v="1135"/>
    <n v="1960"/>
    <n v="65"/>
    <s v="Master"/>
    <s v="Together"/>
    <x v="1"/>
    <n v="17144"/>
    <n v="1"/>
    <n v="1"/>
    <s v="15-02-2014"/>
    <n v="96"/>
    <n v="18"/>
    <n v="2"/>
    <n v="19"/>
    <n v="0"/>
    <n v="2"/>
    <n v="6"/>
    <x v="73"/>
    <n v="2.3915072328511431E-3"/>
    <s v="MeatProducts"/>
    <n v="5"/>
    <n v="3"/>
    <n v="0"/>
    <n v="4"/>
    <n v="7"/>
    <n v="3"/>
    <n v="11"/>
    <n v="0"/>
  </r>
  <r>
    <n v="807"/>
    <n v="1969"/>
    <n v="56"/>
    <s v="Master"/>
    <s v="Together"/>
    <x v="1"/>
    <n v="44602"/>
    <n v="1"/>
    <n v="1"/>
    <s v="15-02-2014"/>
    <n v="35"/>
    <n v="167"/>
    <n v="2"/>
    <n v="89"/>
    <n v="0"/>
    <n v="0"/>
    <n v="34"/>
    <x v="518"/>
    <n v="5.7844939688803197E-3"/>
    <s v="Wines"/>
    <n v="6"/>
    <n v="6"/>
    <n v="1"/>
    <n v="4"/>
    <n v="8"/>
    <n v="3"/>
    <n v="11"/>
    <n v="0"/>
  </r>
  <r>
    <n v="24"/>
    <n v="1960"/>
    <n v="65"/>
    <s v="Master"/>
    <s v="Together"/>
    <x v="1"/>
    <n v="17144"/>
    <n v="1"/>
    <n v="1"/>
    <s v="15-02-2014"/>
    <n v="96"/>
    <n v="18"/>
    <n v="2"/>
    <n v="19"/>
    <n v="0"/>
    <n v="2"/>
    <n v="6"/>
    <x v="73"/>
    <n v="2.3915072328511431E-3"/>
    <s v="MeatProducts"/>
    <n v="5"/>
    <n v="3"/>
    <n v="0"/>
    <n v="4"/>
    <n v="7"/>
    <n v="3"/>
    <n v="11"/>
    <n v="0"/>
  </r>
  <r>
    <n v="10470"/>
    <n v="1979"/>
    <n v="46"/>
    <s v="Master"/>
    <s v="Married"/>
    <x v="0"/>
    <n v="40662"/>
    <n v="1"/>
    <n v="0"/>
    <s v="15-03-2013"/>
    <n v="0"/>
    <n v="40"/>
    <n v="2"/>
    <n v="23"/>
    <n v="0"/>
    <n v="4"/>
    <n v="23"/>
    <x v="175"/>
    <n v="1.6969160395455217E-3"/>
    <s v="Wines"/>
    <n v="2"/>
    <n v="2"/>
    <n v="1"/>
    <n v="3"/>
    <n v="4"/>
    <n v="3"/>
    <n v="11"/>
    <n v="0"/>
  </r>
  <r>
    <n v="9860"/>
    <n v="1959"/>
    <n v="66"/>
    <s v="Graduation"/>
    <s v="Together"/>
    <x v="1"/>
    <n v="44911"/>
    <n v="0"/>
    <n v="1"/>
    <s v="15-03-2013"/>
    <n v="11"/>
    <n v="159"/>
    <n v="0"/>
    <n v="22"/>
    <n v="2"/>
    <n v="1"/>
    <n v="31"/>
    <x v="459"/>
    <n v="4.0969918282826034E-3"/>
    <s v="Wines"/>
    <n v="3"/>
    <n v="4"/>
    <n v="1"/>
    <n v="4"/>
    <n v="7"/>
    <n v="3"/>
    <n v="11"/>
    <n v="0"/>
  </r>
  <r>
    <n v="5123"/>
    <n v="1951"/>
    <n v="74"/>
    <s v="Master"/>
    <s v="Married"/>
    <x v="1"/>
    <n v="27450"/>
    <n v="0"/>
    <n v="0"/>
    <s v="15-04-2013"/>
    <n v="57"/>
    <n v="37"/>
    <n v="12"/>
    <n v="23"/>
    <n v="8"/>
    <n v="11"/>
    <n v="52"/>
    <x v="85"/>
    <n v="3.3151183970856102E-3"/>
    <s v="GoldProds"/>
    <n v="1"/>
    <n v="2"/>
    <n v="1"/>
    <n v="3"/>
    <n v="7"/>
    <n v="3"/>
    <n v="11"/>
    <n v="0"/>
  </r>
  <r>
    <n v="11101"/>
    <n v="1991"/>
    <n v="34"/>
    <s v="Graduation"/>
    <s v="Together"/>
    <x v="0"/>
    <n v="89891"/>
    <n v="0"/>
    <n v="0"/>
    <s v="15-04-2013"/>
    <n v="17"/>
    <n v="412"/>
    <n v="22"/>
    <n v="132"/>
    <n v="59"/>
    <n v="28"/>
    <n v="183"/>
    <x v="563"/>
    <n v="7.2643534947881326E-3"/>
    <s v="Wines"/>
    <n v="1"/>
    <n v="11"/>
    <n v="6"/>
    <n v="8"/>
    <n v="4"/>
    <n v="3"/>
    <n v="11"/>
    <n v="0"/>
  </r>
  <r>
    <n v="7192"/>
    <n v="1955"/>
    <n v="70"/>
    <s v="Graduation"/>
    <s v="Together"/>
    <x v="1"/>
    <n v="65748"/>
    <n v="0"/>
    <n v="1"/>
    <s v="15-04-2013"/>
    <n v="58"/>
    <n v="172"/>
    <n v="73"/>
    <n v="93"/>
    <n v="95"/>
    <n v="78"/>
    <n v="34"/>
    <x v="564"/>
    <n v="7.7720995315446861E-3"/>
    <s v="Wines"/>
    <n v="2"/>
    <n v="2"/>
    <n v="4"/>
    <n v="10"/>
    <n v="1"/>
    <n v="3"/>
    <n v="11"/>
    <n v="0"/>
  </r>
  <r>
    <n v="10598"/>
    <n v="1967"/>
    <n v="58"/>
    <s v="Graduation"/>
    <s v="Together"/>
    <x v="1"/>
    <n v="27943"/>
    <n v="1"/>
    <n v="1"/>
    <s v="15-04-2013"/>
    <n v="89"/>
    <n v="12"/>
    <n v="1"/>
    <n v="16"/>
    <n v="4"/>
    <n v="1"/>
    <n v="3"/>
    <x v="256"/>
    <n v="1.2167626954872419E-3"/>
    <s v="MeatProducts"/>
    <n v="3"/>
    <n v="2"/>
    <n v="0"/>
    <n v="3"/>
    <n v="8"/>
    <n v="3"/>
    <n v="11"/>
    <n v="0"/>
  </r>
  <r>
    <n v="4390"/>
    <n v="1954"/>
    <n v="71"/>
    <s v="Graduation"/>
    <s v="Together"/>
    <x v="1"/>
    <n v="75315"/>
    <n v="0"/>
    <n v="1"/>
    <s v="15-04-2014"/>
    <n v="14"/>
    <n v="459"/>
    <n v="15"/>
    <n v="171"/>
    <n v="142"/>
    <n v="23"/>
    <n v="31"/>
    <x v="565"/>
    <n v="1.0754829715196175E-2"/>
    <s v="Wines"/>
    <n v="2"/>
    <n v="5"/>
    <n v="4"/>
    <n v="12"/>
    <n v="2"/>
    <n v="3"/>
    <n v="11"/>
    <n v="0"/>
  </r>
  <r>
    <n v="1606"/>
    <n v="1971"/>
    <n v="54"/>
    <s v="Graduation"/>
    <s v="Together"/>
    <x v="1"/>
    <n v="38590"/>
    <n v="1"/>
    <n v="0"/>
    <s v="15-05-2013"/>
    <n v="65"/>
    <n v="3"/>
    <n v="1"/>
    <n v="8"/>
    <n v="4"/>
    <n v="3"/>
    <n v="3"/>
    <x v="205"/>
    <n v="4.9235553252137865E-4"/>
    <s v="MeatProducts"/>
    <n v="1"/>
    <n v="1"/>
    <n v="0"/>
    <n v="2"/>
    <n v="8"/>
    <n v="3"/>
    <n v="11"/>
    <n v="0"/>
  </r>
  <r>
    <n v="948"/>
    <n v="1971"/>
    <n v="54"/>
    <s v="Graduation"/>
    <s v="Single"/>
    <x v="1"/>
    <n v="10245"/>
    <n v="1"/>
    <n v="0"/>
    <s v="15-05-2013"/>
    <n v="32"/>
    <n v="4"/>
    <n v="7"/>
    <n v="7"/>
    <n v="6"/>
    <n v="4"/>
    <n v="13"/>
    <x v="95"/>
    <n v="2.7330405075646656E-3"/>
    <s v="GoldProds"/>
    <n v="3"/>
    <n v="1"/>
    <n v="2"/>
    <n v="2"/>
    <n v="5"/>
    <n v="3"/>
    <n v="11"/>
    <n v="0"/>
  </r>
  <r>
    <n v="125"/>
    <n v="1958"/>
    <n v="67"/>
    <s v="2n Cycle"/>
    <s v="Together"/>
    <x v="1"/>
    <n v="53083"/>
    <n v="1"/>
    <n v="1"/>
    <s v="15-05-2013"/>
    <n v="65"/>
    <n v="215"/>
    <n v="7"/>
    <n v="33"/>
    <n v="3"/>
    <n v="0"/>
    <n v="13"/>
    <x v="518"/>
    <n v="4.8603130945877211E-3"/>
    <s v="Wines"/>
    <n v="6"/>
    <n v="5"/>
    <n v="1"/>
    <n v="5"/>
    <n v="7"/>
    <n v="3"/>
    <n v="11"/>
    <n v="0"/>
  </r>
  <r>
    <n v="1404"/>
    <n v="1968"/>
    <n v="57"/>
    <s v="Graduation"/>
    <s v="Together"/>
    <x v="1"/>
    <n v="34916"/>
    <n v="2"/>
    <n v="0"/>
    <s v="15-05-2013"/>
    <n v="89"/>
    <n v="51"/>
    <n v="23"/>
    <n v="82"/>
    <n v="33"/>
    <n v="0"/>
    <n v="42"/>
    <x v="566"/>
    <n v="5.41299117882919E-3"/>
    <s v="MeatProducts"/>
    <n v="4"/>
    <n v="5"/>
    <n v="1"/>
    <n v="3"/>
    <n v="9"/>
    <n v="3"/>
    <n v="11"/>
    <n v="0"/>
  </r>
  <r>
    <n v="2587"/>
    <n v="1972"/>
    <n v="53"/>
    <s v="PhD"/>
    <s v="Married"/>
    <x v="1"/>
    <n v="29791"/>
    <n v="1"/>
    <n v="0"/>
    <s v="15-05-2014"/>
    <n v="21"/>
    <n v="14"/>
    <n v="0"/>
    <n v="6"/>
    <n v="0"/>
    <n v="0"/>
    <n v="0"/>
    <x v="97"/>
    <n v="6.7134369440435035E-4"/>
    <s v="Wines"/>
    <n v="2"/>
    <n v="2"/>
    <n v="0"/>
    <n v="3"/>
    <n v="5"/>
    <n v="3"/>
    <n v="11"/>
    <n v="0"/>
  </r>
  <r>
    <n v="2563"/>
    <n v="1961"/>
    <n v="64"/>
    <s v="Basic"/>
    <s v="Married"/>
    <x v="1"/>
    <n v="28249"/>
    <n v="0"/>
    <n v="0"/>
    <s v="15-06-2014"/>
    <n v="80"/>
    <n v="1"/>
    <n v="9"/>
    <n v="7"/>
    <n v="2"/>
    <n v="14"/>
    <n v="10"/>
    <x v="217"/>
    <n v="1.1681829445290099E-3"/>
    <s v="Sweet"/>
    <n v="1"/>
    <n v="2"/>
    <n v="0"/>
    <n v="3"/>
    <n v="6"/>
    <n v="3"/>
    <n v="11"/>
    <n v="0"/>
  </r>
  <r>
    <n v="1"/>
    <n v="1961"/>
    <n v="64"/>
    <s v="Graduation"/>
    <s v="Single"/>
    <x v="1"/>
    <n v="57091"/>
    <n v="0"/>
    <n v="0"/>
    <s v="15-06-2014"/>
    <n v="0"/>
    <n v="464"/>
    <n v="5"/>
    <n v="64"/>
    <n v="7"/>
    <n v="0"/>
    <n v="37"/>
    <x v="567"/>
    <n v="9.4585836646756925E-3"/>
    <s v="Wines"/>
    <n v="1"/>
    <n v="7"/>
    <n v="3"/>
    <n v="7"/>
    <n v="5"/>
    <n v="3"/>
    <n v="11"/>
    <n v="1"/>
  </r>
  <r>
    <n v="8312"/>
    <n v="1961"/>
    <n v="64"/>
    <s v="Basic"/>
    <s v="Married"/>
    <x v="1"/>
    <n v="28249"/>
    <n v="0"/>
    <n v="0"/>
    <s v="15-06-2014"/>
    <n v="80"/>
    <n v="1"/>
    <n v="9"/>
    <n v="7"/>
    <n v="2"/>
    <n v="14"/>
    <n v="10"/>
    <x v="217"/>
    <n v="1.1681829445290099E-3"/>
    <s v="Sweet"/>
    <n v="1"/>
    <n v="2"/>
    <n v="0"/>
    <n v="3"/>
    <n v="6"/>
    <n v="3"/>
    <n v="11"/>
    <n v="0"/>
  </r>
  <r>
    <n v="8566"/>
    <n v="1961"/>
    <n v="64"/>
    <s v="PhD"/>
    <s v="Together"/>
    <x v="1"/>
    <n v="32583"/>
    <n v="1"/>
    <n v="1"/>
    <s v="15-06-2014"/>
    <n v="10"/>
    <n v="5"/>
    <n v="0"/>
    <n v="3"/>
    <n v="0"/>
    <n v="0"/>
    <n v="1"/>
    <x v="172"/>
    <n v="2.4552680845839857E-4"/>
    <s v="Wines"/>
    <n v="1"/>
    <n v="1"/>
    <n v="0"/>
    <n v="2"/>
    <n v="7"/>
    <n v="3"/>
    <n v="11"/>
    <n v="0"/>
  </r>
  <r>
    <n v="3426"/>
    <n v="1975"/>
    <n v="50"/>
    <s v="Graduation"/>
    <s v="Divorced"/>
    <x v="0"/>
    <n v="70300"/>
    <n v="1"/>
    <n v="0"/>
    <s v="15-07-2013"/>
    <n v="89"/>
    <n v="1045"/>
    <n v="61"/>
    <n v="338"/>
    <n v="60"/>
    <n v="46"/>
    <n v="46"/>
    <x v="230"/>
    <n v="2.2048364153627313E-2"/>
    <s v="Wines"/>
    <n v="3"/>
    <n v="5"/>
    <n v="5"/>
    <n v="13"/>
    <n v="8"/>
    <n v="3"/>
    <n v="11"/>
    <n v="0"/>
  </r>
  <r>
    <n v="6168"/>
    <n v="1963"/>
    <n v="62"/>
    <s v="Graduation"/>
    <s v="Divorced"/>
    <x v="1"/>
    <n v="45146"/>
    <n v="1"/>
    <n v="1"/>
    <s v="15-07-2013"/>
    <n v="28"/>
    <n v="33"/>
    <n v="0"/>
    <n v="5"/>
    <n v="0"/>
    <n v="0"/>
    <n v="15"/>
    <x v="202"/>
    <n v="8.4171355158818052E-4"/>
    <s v="Wines"/>
    <n v="2"/>
    <n v="1"/>
    <n v="1"/>
    <n v="2"/>
    <n v="4"/>
    <n v="3"/>
    <n v="11"/>
    <n v="0"/>
  </r>
  <r>
    <n v="3916"/>
    <n v="1971"/>
    <n v="54"/>
    <s v="PhD"/>
    <s v="Together"/>
    <x v="1"/>
    <n v="49269"/>
    <n v="1"/>
    <n v="0"/>
    <s v="15-08-2012"/>
    <n v="92"/>
    <n v="639"/>
    <n v="8"/>
    <n v="166"/>
    <n v="11"/>
    <n v="8"/>
    <n v="58"/>
    <x v="13"/>
    <n v="1.6886886277375227E-2"/>
    <s v="Wines"/>
    <n v="3"/>
    <n v="7"/>
    <n v="3"/>
    <n v="12"/>
    <n v="7"/>
    <n v="3"/>
    <n v="11"/>
    <n v="0"/>
  </r>
  <r>
    <n v="8234"/>
    <n v="1973"/>
    <n v="52"/>
    <s v="Basic"/>
    <s v="Together"/>
    <x v="1"/>
    <n v="27190"/>
    <n v="1"/>
    <n v="0"/>
    <s v="15-08-2013"/>
    <n v="13"/>
    <n v="1"/>
    <n v="6"/>
    <n v="7"/>
    <n v="0"/>
    <n v="1"/>
    <n v="3"/>
    <x v="347"/>
    <n v="5.5167340934166975E-4"/>
    <s v="MeatProducts"/>
    <n v="1"/>
    <n v="1"/>
    <n v="0"/>
    <n v="2"/>
    <n v="8"/>
    <n v="3"/>
    <n v="11"/>
    <n v="1"/>
  </r>
  <r>
    <n v="7617"/>
    <n v="1974"/>
    <n v="51"/>
    <s v="Graduation"/>
    <s v="Single"/>
    <x v="1"/>
    <n v="42373"/>
    <n v="1"/>
    <n v="1"/>
    <s v="15-08-2013"/>
    <n v="83"/>
    <n v="67"/>
    <n v="5"/>
    <n v="61"/>
    <n v="3"/>
    <n v="8"/>
    <n v="19"/>
    <x v="568"/>
    <n v="3.3983904845066434E-3"/>
    <s v="Wines"/>
    <n v="5"/>
    <n v="2"/>
    <n v="1"/>
    <n v="5"/>
    <n v="5"/>
    <n v="3"/>
    <n v="11"/>
    <n v="0"/>
  </r>
  <r>
    <n v="5718"/>
    <n v="1950"/>
    <n v="75"/>
    <s v="Graduation"/>
    <s v="Married"/>
    <x v="1"/>
    <n v="80763"/>
    <n v="0"/>
    <n v="0"/>
    <s v="15-08-2013"/>
    <n v="17"/>
    <n v="674"/>
    <n v="168"/>
    <n v="108"/>
    <n v="192"/>
    <n v="42"/>
    <n v="231"/>
    <x v="569"/>
    <n v="1.4660178547106967E-2"/>
    <s v="Wines"/>
    <n v="1"/>
    <n v="5"/>
    <n v="11"/>
    <n v="6"/>
    <n v="3"/>
    <n v="3"/>
    <n v="11"/>
    <n v="1"/>
  </r>
  <r>
    <n v="8210"/>
    <n v="1975"/>
    <n v="50"/>
    <s v="Master"/>
    <s v="Married"/>
    <x v="0"/>
    <n v="54730"/>
    <n v="0"/>
    <n v="1"/>
    <s v="15-08-2013"/>
    <n v="64"/>
    <n v="318"/>
    <n v="3"/>
    <n v="17"/>
    <n v="4"/>
    <n v="7"/>
    <n v="56"/>
    <x v="570"/>
    <n v="6.3767586332907E-3"/>
    <s v="Wines"/>
    <n v="5"/>
    <n v="4"/>
    <n v="1"/>
    <n v="8"/>
    <n v="4"/>
    <n v="3"/>
    <n v="11"/>
    <n v="0"/>
  </r>
  <r>
    <n v="7960"/>
    <n v="1962"/>
    <n v="63"/>
    <s v="2n Cycle"/>
    <s v="Together"/>
    <x v="1"/>
    <n v="82122"/>
    <n v="0"/>
    <n v="0"/>
    <s v="15-08-2013"/>
    <n v="89"/>
    <n v="734"/>
    <n v="22"/>
    <n v="350"/>
    <n v="151"/>
    <n v="25"/>
    <n v="100"/>
    <x v="571"/>
    <n v="1.5610920338033657E-2"/>
    <s v="Wines"/>
    <n v="1"/>
    <n v="3"/>
    <n v="9"/>
    <n v="13"/>
    <n v="1"/>
    <n v="3"/>
    <n v="11"/>
    <n v="0"/>
  </r>
  <r>
    <n v="7414"/>
    <n v="1971"/>
    <n v="54"/>
    <s v="Graduation"/>
    <s v="Married"/>
    <x v="1"/>
    <n v="43824"/>
    <n v="1"/>
    <n v="1"/>
    <s v="15-09-2012"/>
    <n v="18"/>
    <n v="96"/>
    <n v="1"/>
    <n v="42"/>
    <n v="12"/>
    <n v="3"/>
    <n v="32"/>
    <x v="508"/>
    <n v="3.5140562248995983E-3"/>
    <s v="Wines"/>
    <n v="4"/>
    <n v="3"/>
    <n v="1"/>
    <n v="4"/>
    <n v="8"/>
    <n v="3"/>
    <n v="11"/>
    <n v="0"/>
  </r>
  <r>
    <n v="4947"/>
    <n v="1966"/>
    <n v="59"/>
    <s v="2n Cycle"/>
    <s v="Single"/>
    <x v="1"/>
    <n v="89572"/>
    <n v="0"/>
    <n v="0"/>
    <s v="15-09-2012"/>
    <n v="44"/>
    <n v="606"/>
    <n v="24"/>
    <n v="974"/>
    <n v="197"/>
    <n v="194"/>
    <n v="64"/>
    <x v="572"/>
    <n v="2.2272585182869648E-2"/>
    <s v="MeatProducts"/>
    <n v="1"/>
    <n v="7"/>
    <n v="7"/>
    <n v="9"/>
    <n v="4"/>
    <n v="3"/>
    <n v="11"/>
    <n v="1"/>
  </r>
  <r>
    <n v="2281"/>
    <n v="1970"/>
    <n v="55"/>
    <s v="Graduation"/>
    <s v="Single"/>
    <x v="1"/>
    <n v="33697"/>
    <n v="1"/>
    <n v="0"/>
    <s v="15-09-2013"/>
    <n v="34"/>
    <n v="4"/>
    <n v="3"/>
    <n v="7"/>
    <n v="0"/>
    <n v="3"/>
    <n v="11"/>
    <x v="10"/>
    <n v="5.0449594919429032E-4"/>
    <s v="GoldProds"/>
    <n v="1"/>
    <n v="1"/>
    <n v="0"/>
    <n v="2"/>
    <n v="7"/>
    <n v="3"/>
    <n v="11"/>
    <n v="0"/>
  </r>
  <r>
    <n v="7791"/>
    <n v="1967"/>
    <n v="58"/>
    <s v="Master"/>
    <s v="Married"/>
    <x v="1"/>
    <n v="37054"/>
    <n v="1"/>
    <n v="1"/>
    <s v="15-09-2013"/>
    <n v="89"/>
    <n v="12"/>
    <n v="1"/>
    <n v="6"/>
    <n v="0"/>
    <n v="1"/>
    <n v="5"/>
    <x v="97"/>
    <n v="5.3975279322070495E-4"/>
    <s v="Wines"/>
    <n v="2"/>
    <n v="1"/>
    <n v="0"/>
    <n v="3"/>
    <n v="7"/>
    <n v="3"/>
    <n v="11"/>
    <n v="0"/>
  </r>
  <r>
    <n v="78"/>
    <n v="1969"/>
    <n v="56"/>
    <s v="Graduation"/>
    <s v="Married"/>
    <x v="1"/>
    <n v="25293"/>
    <n v="1"/>
    <n v="0"/>
    <s v="15-09-2013"/>
    <n v="51"/>
    <n v="15"/>
    <n v="0"/>
    <n v="11"/>
    <n v="0"/>
    <n v="2"/>
    <n v="9"/>
    <x v="95"/>
    <n v="1.1070256592733167E-3"/>
    <s v="Wines"/>
    <n v="1"/>
    <n v="1"/>
    <n v="1"/>
    <n v="2"/>
    <n v="8"/>
    <n v="3"/>
    <n v="11"/>
    <n v="0"/>
  </r>
  <r>
    <n v="5517"/>
    <n v="1969"/>
    <n v="56"/>
    <s v="Graduation"/>
    <s v="Married"/>
    <x v="1"/>
    <n v="25293"/>
    <n v="1"/>
    <n v="0"/>
    <s v="15-09-2013"/>
    <n v="51"/>
    <n v="15"/>
    <n v="0"/>
    <n v="11"/>
    <n v="0"/>
    <n v="2"/>
    <n v="9"/>
    <x v="95"/>
    <n v="1.1070256592733167E-3"/>
    <s v="Wines"/>
    <n v="1"/>
    <n v="1"/>
    <n v="1"/>
    <n v="2"/>
    <n v="8"/>
    <n v="3"/>
    <n v="11"/>
    <n v="0"/>
  </r>
  <r>
    <n v="9703"/>
    <n v="1970"/>
    <n v="55"/>
    <s v="PhD"/>
    <s v="Married"/>
    <x v="1"/>
    <n v="38097"/>
    <n v="1"/>
    <n v="1"/>
    <s v="15-10-2012"/>
    <n v="70"/>
    <n v="77"/>
    <n v="2"/>
    <n v="35"/>
    <n v="0"/>
    <n v="1"/>
    <n v="69"/>
    <x v="573"/>
    <n v="3.0186103892694961E-3"/>
    <s v="Wines"/>
    <n v="4"/>
    <n v="3"/>
    <n v="2"/>
    <n v="2"/>
    <n v="7"/>
    <n v="3"/>
    <n v="11"/>
    <n v="1"/>
  </r>
  <r>
    <n v="3074"/>
    <n v="1984"/>
    <n v="41"/>
    <s v="PhD"/>
    <s v="Married"/>
    <x v="0"/>
    <n v="70643"/>
    <n v="0"/>
    <n v="0"/>
    <s v="15-10-2012"/>
    <n v="66"/>
    <n v="1218"/>
    <n v="107"/>
    <n v="304"/>
    <n v="23"/>
    <n v="143"/>
    <n v="33"/>
    <x v="574"/>
    <n v="2.5409453165918774E-2"/>
    <s v="Wines"/>
    <n v="1"/>
    <n v="5"/>
    <n v="8"/>
    <n v="4"/>
    <n v="6"/>
    <n v="3"/>
    <n v="11"/>
    <n v="1"/>
  </r>
  <r>
    <n v="5959"/>
    <n v="1968"/>
    <n v="57"/>
    <s v="Graduation"/>
    <s v="Single"/>
    <x v="1"/>
    <n v="35893"/>
    <n v="1"/>
    <n v="1"/>
    <s v="15-10-2012"/>
    <n v="80"/>
    <n v="158"/>
    <n v="0"/>
    <n v="23"/>
    <n v="0"/>
    <n v="0"/>
    <n v="18"/>
    <x v="575"/>
    <n v="5.042765998941298E-3"/>
    <s v="Wines"/>
    <n v="6"/>
    <n v="3"/>
    <n v="1"/>
    <n v="5"/>
    <n v="8"/>
    <n v="3"/>
    <n v="11"/>
    <n v="0"/>
  </r>
  <r>
    <n v="9405"/>
    <n v="1954"/>
    <n v="71"/>
    <s v="PhD"/>
    <s v="Married"/>
    <x v="1"/>
    <n v="52869"/>
    <n v="1"/>
    <n v="1"/>
    <s v="15-10-2012"/>
    <n v="40"/>
    <n v="84"/>
    <n v="3"/>
    <n v="61"/>
    <n v="2"/>
    <n v="1"/>
    <n v="21"/>
    <x v="77"/>
    <n v="2.8561160604513042E-3"/>
    <s v="Wines"/>
    <n v="3"/>
    <n v="3"/>
    <n v="1"/>
    <n v="4"/>
    <n v="7"/>
    <n v="3"/>
    <n v="11"/>
    <n v="1"/>
  </r>
  <r>
    <n v="4682"/>
    <n v="1958"/>
    <n v="67"/>
    <s v="Graduation"/>
    <s v="Married"/>
    <x v="1"/>
    <n v="51876"/>
    <n v="0"/>
    <n v="0"/>
    <s v="15-10-2013"/>
    <n v="88"/>
    <n v="99"/>
    <n v="27"/>
    <n v="102"/>
    <n v="28"/>
    <n v="48"/>
    <n v="6"/>
    <x v="393"/>
    <n v="5.8601279975325779E-3"/>
    <s v="MeatProducts"/>
    <n v="1"/>
    <n v="2"/>
    <n v="2"/>
    <n v="8"/>
    <n v="1"/>
    <n v="3"/>
    <n v="11"/>
    <n v="0"/>
  </r>
  <r>
    <n v="3409"/>
    <n v="1984"/>
    <n v="41"/>
    <s v="Graduation"/>
    <s v="Single"/>
    <x v="0"/>
    <n v="36108"/>
    <n v="1"/>
    <n v="0"/>
    <s v="15-10-2013"/>
    <n v="68"/>
    <n v="141"/>
    <n v="8"/>
    <n v="129"/>
    <n v="3"/>
    <n v="11"/>
    <n v="47"/>
    <x v="576"/>
    <n v="8.0868505594328122E-3"/>
    <s v="Wines"/>
    <n v="3"/>
    <n v="7"/>
    <n v="1"/>
    <n v="4"/>
    <n v="9"/>
    <n v="3"/>
    <n v="11"/>
    <n v="0"/>
  </r>
  <r>
    <n v="1994"/>
    <n v="1983"/>
    <n v="42"/>
    <s v="Graduation"/>
    <s v="Married"/>
    <x v="0"/>
    <s v="NILL"/>
    <n v="1"/>
    <n v="0"/>
    <s v="15-11-2013"/>
    <n v="11"/>
    <n v="5"/>
    <n v="5"/>
    <n v="6"/>
    <n v="0"/>
    <n v="2"/>
    <n v="1"/>
    <x v="66"/>
    <e v="#VALUE!"/>
    <s v="MeatProducts"/>
    <n v="1"/>
    <n v="1"/>
    <n v="0"/>
    <n v="2"/>
    <n v="7"/>
    <n v="3"/>
    <n v="11"/>
    <n v="0"/>
  </r>
  <r>
    <n v="2125"/>
    <n v="1959"/>
    <n v="66"/>
    <s v="Graduation"/>
    <s v="Divorced"/>
    <x v="1"/>
    <n v="63033"/>
    <n v="0"/>
    <n v="0"/>
    <s v="15-11-2013"/>
    <n v="82"/>
    <n v="194"/>
    <n v="61"/>
    <n v="480"/>
    <n v="225"/>
    <n v="112"/>
    <n v="30"/>
    <x v="577"/>
    <n v="1.7006964605841383E-2"/>
    <s v="MeatProducts"/>
    <n v="1"/>
    <n v="3"/>
    <n v="4"/>
    <n v="8"/>
    <n v="2"/>
    <n v="3"/>
    <n v="11"/>
    <n v="0"/>
  </r>
  <r>
    <n v="8180"/>
    <n v="1952"/>
    <n v="73"/>
    <s v="Master"/>
    <s v="Divorced"/>
    <x v="1"/>
    <n v="59354"/>
    <n v="1"/>
    <n v="1"/>
    <s v="15-11-2013"/>
    <n v="53"/>
    <n v="233"/>
    <n v="2"/>
    <n v="53"/>
    <n v="3"/>
    <n v="5"/>
    <n v="14"/>
    <x v="578"/>
    <n v="4.9870269905987804E-3"/>
    <s v="Wines"/>
    <n v="3"/>
    <n v="6"/>
    <n v="1"/>
    <n v="5"/>
    <n v="6"/>
    <n v="3"/>
    <n v="11"/>
    <n v="0"/>
  </r>
  <r>
    <n v="6274"/>
    <n v="1948"/>
    <n v="77"/>
    <s v="Master"/>
    <s v="Married"/>
    <x v="1"/>
    <n v="83790"/>
    <n v="0"/>
    <n v="0"/>
    <s v="15-11-2013"/>
    <n v="81"/>
    <n v="1076"/>
    <n v="16"/>
    <n v="417"/>
    <n v="42"/>
    <n v="48"/>
    <n v="16"/>
    <x v="579"/>
    <n v="1.908342284282134E-2"/>
    <s v="Wines"/>
    <n v="1"/>
    <n v="8"/>
    <n v="10"/>
    <n v="6"/>
    <n v="3"/>
    <n v="3"/>
    <n v="11"/>
    <n v="0"/>
  </r>
  <r>
    <n v="10623"/>
    <n v="1961"/>
    <n v="64"/>
    <s v="Master"/>
    <s v="Together"/>
    <x v="1"/>
    <n v="48330"/>
    <n v="0"/>
    <n v="1"/>
    <s v="15-11-2013"/>
    <n v="2"/>
    <n v="28"/>
    <n v="0"/>
    <n v="4"/>
    <n v="0"/>
    <n v="0"/>
    <n v="0"/>
    <x v="209"/>
    <n v="6.6211462859507551E-4"/>
    <s v="Wines"/>
    <n v="1"/>
    <n v="1"/>
    <n v="0"/>
    <n v="3"/>
    <n v="5"/>
    <n v="3"/>
    <n v="11"/>
    <n v="0"/>
  </r>
  <r>
    <n v="146"/>
    <n v="1960"/>
    <n v="65"/>
    <s v="PhD"/>
    <s v="Single"/>
    <x v="1"/>
    <n v="76045"/>
    <n v="0"/>
    <n v="0"/>
    <s v="15-11-2013"/>
    <n v="78"/>
    <n v="760"/>
    <n v="53"/>
    <n v="400"/>
    <n v="17"/>
    <n v="93"/>
    <n v="0"/>
    <x v="580"/>
    <n v="1.7397593530146624E-2"/>
    <s v="Wines"/>
    <n v="1"/>
    <n v="4"/>
    <n v="5"/>
    <n v="11"/>
    <n v="2"/>
    <n v="3"/>
    <n v="11"/>
    <n v="0"/>
  </r>
  <r>
    <n v="2802"/>
    <n v="1992"/>
    <n v="33"/>
    <s v="2n Cycle"/>
    <s v="Married"/>
    <x v="0"/>
    <n v="87000"/>
    <n v="0"/>
    <n v="0"/>
    <s v="15-12-2012"/>
    <n v="61"/>
    <n v="196"/>
    <n v="25"/>
    <n v="607"/>
    <n v="67"/>
    <n v="17"/>
    <n v="49"/>
    <x v="581"/>
    <n v="1.0482758620689656E-2"/>
    <s v="MeatProducts"/>
    <n v="1"/>
    <n v="4"/>
    <n v="6"/>
    <n v="7"/>
    <n v="2"/>
    <n v="3"/>
    <n v="11"/>
    <n v="0"/>
  </r>
  <r>
    <n v="340"/>
    <n v="1970"/>
    <n v="55"/>
    <s v="Graduation"/>
    <s v="Divorced"/>
    <x v="1"/>
    <n v="72967"/>
    <n v="0"/>
    <n v="1"/>
    <s v="15-12-2012"/>
    <n v="1"/>
    <n v="158"/>
    <n v="35"/>
    <n v="179"/>
    <n v="0"/>
    <n v="0"/>
    <n v="125"/>
    <x v="582"/>
    <n v="5.0981950744857264E-3"/>
    <s v="MeatProducts"/>
    <n v="2"/>
    <n v="7"/>
    <n v="2"/>
    <n v="8"/>
    <n v="5"/>
    <n v="3"/>
    <n v="11"/>
    <n v="1"/>
  </r>
  <r>
    <n v="10241"/>
    <n v="1975"/>
    <n v="50"/>
    <s v="2n Cycle"/>
    <s v="Divorced"/>
    <x v="0"/>
    <n v="11448"/>
    <n v="0"/>
    <n v="0"/>
    <s v="15-12-2013"/>
    <n v="16"/>
    <n v="0"/>
    <n v="0"/>
    <n v="0"/>
    <n v="6"/>
    <n v="2"/>
    <n v="6"/>
    <x v="172"/>
    <n v="6.9881201956673651E-4"/>
    <s v="FishProducts"/>
    <n v="1"/>
    <n v="1"/>
    <n v="0"/>
    <n v="2"/>
    <n v="6"/>
    <n v="3"/>
    <n v="11"/>
    <n v="0"/>
  </r>
  <r>
    <n v="6950"/>
    <n v="1958"/>
    <n v="67"/>
    <s v="Master"/>
    <s v="Married"/>
    <x v="1"/>
    <n v="49572"/>
    <n v="1"/>
    <n v="1"/>
    <s v="15-12-2013"/>
    <n v="25"/>
    <n v="35"/>
    <n v="1"/>
    <n v="16"/>
    <n v="0"/>
    <n v="1"/>
    <n v="1"/>
    <x v="342"/>
    <n v="1.0691519406116356E-3"/>
    <s v="Wines"/>
    <n v="2"/>
    <n v="2"/>
    <n v="0"/>
    <n v="3"/>
    <n v="7"/>
    <n v="3"/>
    <n v="11"/>
    <n v="0"/>
  </r>
  <r>
    <n v="880"/>
    <n v="1966"/>
    <n v="59"/>
    <s v="Basic"/>
    <s v="Together"/>
    <x v="1"/>
    <n v="22634"/>
    <n v="0"/>
    <n v="0"/>
    <s v="16-01-2013"/>
    <n v="47"/>
    <n v="2"/>
    <n v="23"/>
    <n v="11"/>
    <n v="8"/>
    <n v="6"/>
    <n v="46"/>
    <x v="201"/>
    <n v="2.2090660068922858E-3"/>
    <s v="GoldProds"/>
    <n v="1"/>
    <n v="2"/>
    <n v="1"/>
    <n v="2"/>
    <n v="8"/>
    <n v="3"/>
    <n v="11"/>
    <n v="0"/>
  </r>
  <r>
    <n v="524"/>
    <n v="1966"/>
    <n v="59"/>
    <s v="Basic"/>
    <s v="Together"/>
    <x v="1"/>
    <n v="22634"/>
    <n v="0"/>
    <n v="0"/>
    <s v="16-01-2013"/>
    <n v="47"/>
    <n v="2"/>
    <n v="23"/>
    <n v="11"/>
    <n v="8"/>
    <n v="6"/>
    <n v="46"/>
    <x v="201"/>
    <n v="2.2090660068922858E-3"/>
    <s v="GoldProds"/>
    <n v="1"/>
    <n v="2"/>
    <n v="1"/>
    <n v="2"/>
    <n v="8"/>
    <n v="3"/>
    <n v="11"/>
    <n v="0"/>
  </r>
  <r>
    <n v="4406"/>
    <n v="1970"/>
    <n v="55"/>
    <s v="Graduation"/>
    <s v="Together"/>
    <x v="1"/>
    <n v="67419"/>
    <n v="0"/>
    <n v="1"/>
    <s v="16-01-2013"/>
    <n v="29"/>
    <n v="846"/>
    <n v="84"/>
    <n v="352"/>
    <n v="91"/>
    <n v="56"/>
    <n v="42"/>
    <x v="531"/>
    <n v="2.1195805336774499E-2"/>
    <s v="Wines"/>
    <n v="4"/>
    <n v="9"/>
    <n v="4"/>
    <n v="8"/>
    <n v="5"/>
    <n v="3"/>
    <n v="11"/>
    <n v="0"/>
  </r>
  <r>
    <n v="8969"/>
    <n v="1977"/>
    <n v="48"/>
    <s v="Graduation"/>
    <s v="Married"/>
    <x v="0"/>
    <n v="71855"/>
    <n v="0"/>
    <n v="1"/>
    <s v="16-01-2013"/>
    <n v="59"/>
    <n v="548"/>
    <n v="31"/>
    <n v="422"/>
    <n v="0"/>
    <n v="112"/>
    <n v="28"/>
    <x v="527"/>
    <n v="1.5489527520701412E-2"/>
    <s v="Wines"/>
    <n v="4"/>
    <n v="5"/>
    <n v="5"/>
    <n v="11"/>
    <n v="3"/>
    <n v="3"/>
    <n v="11"/>
    <n v="0"/>
  </r>
  <r>
    <n v="6097"/>
    <n v="1959"/>
    <n v="66"/>
    <s v="Graduation"/>
    <s v="Single"/>
    <x v="1"/>
    <n v="50664"/>
    <n v="1"/>
    <n v="1"/>
    <s v="16-01-2013"/>
    <n v="64"/>
    <n v="313"/>
    <n v="8"/>
    <n v="104"/>
    <n v="6"/>
    <n v="4"/>
    <n v="126"/>
    <x v="583"/>
    <n v="8.5859782093794402E-3"/>
    <s v="Wines"/>
    <n v="9"/>
    <n v="8"/>
    <n v="1"/>
    <n v="6"/>
    <n v="9"/>
    <n v="3"/>
    <n v="11"/>
    <n v="0"/>
  </r>
  <r>
    <n v="10814"/>
    <n v="1947"/>
    <n v="78"/>
    <s v="Graduation"/>
    <s v="Together"/>
    <x v="1"/>
    <n v="70321"/>
    <n v="0"/>
    <n v="0"/>
    <s v="16-01-2013"/>
    <n v="6"/>
    <n v="303"/>
    <n v="23"/>
    <n v="751"/>
    <n v="82"/>
    <n v="26"/>
    <n v="191"/>
    <x v="584"/>
    <n v="1.6851296198859517E-2"/>
    <s v="MeatProducts"/>
    <n v="1"/>
    <n v="6"/>
    <n v="5"/>
    <n v="13"/>
    <n v="4"/>
    <n v="3"/>
    <n v="11"/>
    <n v="1"/>
  </r>
  <r>
    <n v="5370"/>
    <n v="1973"/>
    <n v="52"/>
    <s v="PhD"/>
    <s v="Married"/>
    <x v="1"/>
    <n v="32644"/>
    <n v="1"/>
    <n v="0"/>
    <s v="16-01-2013"/>
    <n v="38"/>
    <n v="239"/>
    <n v="3"/>
    <n v="141"/>
    <n v="0"/>
    <n v="7"/>
    <n v="23"/>
    <x v="478"/>
    <n v="1.1947065310623698E-2"/>
    <s v="Wines"/>
    <n v="4"/>
    <n v="7"/>
    <n v="1"/>
    <n v="6"/>
    <n v="8"/>
    <n v="3"/>
    <n v="11"/>
    <n v="0"/>
  </r>
  <r>
    <n v="2807"/>
    <n v="1969"/>
    <n v="56"/>
    <s v="Graduation"/>
    <s v="Married"/>
    <x v="1"/>
    <n v="56796"/>
    <n v="0"/>
    <n v="1"/>
    <s v="16-02-2013"/>
    <n v="24"/>
    <n v="656"/>
    <n v="38"/>
    <n v="161"/>
    <n v="62"/>
    <n v="47"/>
    <n v="37"/>
    <x v="275"/>
    <n v="1.6973026269455595E-2"/>
    <s v="Wines"/>
    <n v="3"/>
    <n v="8"/>
    <n v="9"/>
    <n v="7"/>
    <n v="7"/>
    <n v="3"/>
    <n v="11"/>
    <n v="0"/>
  </r>
  <r>
    <n v="4475"/>
    <n v="1949"/>
    <n v="76"/>
    <s v="PhD"/>
    <s v="Married"/>
    <x v="1"/>
    <n v="69098"/>
    <n v="0"/>
    <n v="0"/>
    <s v="16-02-2013"/>
    <n v="82"/>
    <n v="1315"/>
    <n v="22"/>
    <n v="780"/>
    <n v="145"/>
    <n v="0"/>
    <n v="178"/>
    <x v="585"/>
    <n v="3.2736113925149787E-2"/>
    <s v="Wines"/>
    <n v="1"/>
    <n v="7"/>
    <n v="8"/>
    <n v="9"/>
    <n v="5"/>
    <n v="3"/>
    <n v="11"/>
    <n v="0"/>
  </r>
  <r>
    <n v="2253"/>
    <n v="1990"/>
    <n v="35"/>
    <s v="Graduation"/>
    <s v="Married"/>
    <x v="0"/>
    <n v="18929"/>
    <n v="0"/>
    <n v="0"/>
    <s v="16-02-2013"/>
    <n v="15"/>
    <n v="32"/>
    <n v="0"/>
    <n v="8"/>
    <n v="23"/>
    <n v="4"/>
    <n v="18"/>
    <x v="135"/>
    <n v="3.5395425009245073E-3"/>
    <s v="Wines"/>
    <n v="1"/>
    <n v="1"/>
    <n v="0"/>
    <n v="4"/>
    <n v="6"/>
    <n v="3"/>
    <n v="11"/>
    <n v="0"/>
  </r>
  <r>
    <n v="2326"/>
    <n v="1990"/>
    <n v="35"/>
    <s v="Graduation"/>
    <s v="Married"/>
    <x v="0"/>
    <n v="18929"/>
    <n v="0"/>
    <n v="0"/>
    <s v="16-02-2013"/>
    <n v="15"/>
    <n v="32"/>
    <n v="0"/>
    <n v="8"/>
    <n v="23"/>
    <n v="4"/>
    <n v="18"/>
    <x v="135"/>
    <n v="3.5395425009245073E-3"/>
    <s v="Wines"/>
    <n v="1"/>
    <n v="1"/>
    <n v="0"/>
    <n v="4"/>
    <n v="6"/>
    <n v="3"/>
    <n v="11"/>
    <n v="0"/>
  </r>
  <r>
    <n v="4837"/>
    <n v="1965"/>
    <n v="60"/>
    <s v="PhD"/>
    <s v="Married"/>
    <x v="1"/>
    <n v="71322"/>
    <n v="0"/>
    <n v="1"/>
    <s v="16-02-2013"/>
    <n v="57"/>
    <n v="753"/>
    <n v="43"/>
    <n v="226"/>
    <n v="69"/>
    <n v="10"/>
    <n v="204"/>
    <x v="474"/>
    <n v="1.5437032051821318E-2"/>
    <s v="Wines"/>
    <n v="2"/>
    <n v="8"/>
    <n v="5"/>
    <n v="13"/>
    <n v="4"/>
    <n v="3"/>
    <n v="11"/>
    <n v="0"/>
  </r>
  <r>
    <n v="1052"/>
    <n v="1969"/>
    <n v="56"/>
    <s v="Graduation"/>
    <s v="Married"/>
    <x v="1"/>
    <n v="56796"/>
    <n v="0"/>
    <n v="1"/>
    <s v="16-02-2013"/>
    <n v="24"/>
    <n v="656"/>
    <n v="38"/>
    <n v="161"/>
    <n v="62"/>
    <n v="47"/>
    <n v="37"/>
    <x v="275"/>
    <n v="1.6973026269455595E-2"/>
    <s v="Wines"/>
    <n v="3"/>
    <n v="8"/>
    <n v="9"/>
    <n v="7"/>
    <n v="7"/>
    <n v="3"/>
    <n v="11"/>
    <n v="0"/>
  </r>
  <r>
    <n v="1876"/>
    <n v="1990"/>
    <n v="35"/>
    <s v="Graduation"/>
    <s v="Married"/>
    <x v="0"/>
    <n v="18929"/>
    <n v="0"/>
    <n v="0"/>
    <s v="16-02-2013"/>
    <n v="15"/>
    <n v="32"/>
    <n v="0"/>
    <n v="8"/>
    <n v="23"/>
    <n v="4"/>
    <n v="18"/>
    <x v="135"/>
    <n v="3.5395425009245073E-3"/>
    <s v="Wines"/>
    <n v="1"/>
    <n v="1"/>
    <n v="0"/>
    <n v="4"/>
    <n v="6"/>
    <n v="3"/>
    <n v="11"/>
    <n v="0"/>
  </r>
  <r>
    <n v="3726"/>
    <n v="1986"/>
    <n v="39"/>
    <s v="PhD"/>
    <s v="Together"/>
    <x v="0"/>
    <n v="34320"/>
    <n v="1"/>
    <n v="0"/>
    <s v="16-02-2014"/>
    <n v="66"/>
    <n v="4"/>
    <n v="1"/>
    <n v="9"/>
    <n v="3"/>
    <n v="0"/>
    <n v="0"/>
    <x v="10"/>
    <n v="4.9533799533799539E-4"/>
    <s v="MeatProducts"/>
    <n v="1"/>
    <n v="1"/>
    <n v="0"/>
    <n v="2"/>
    <n v="8"/>
    <n v="3"/>
    <n v="11"/>
    <n v="0"/>
  </r>
  <r>
    <n v="1328"/>
    <n v="1982"/>
    <n v="43"/>
    <s v="2n Cycle"/>
    <s v="Married"/>
    <x v="0"/>
    <n v="57937"/>
    <n v="0"/>
    <n v="1"/>
    <s v="16-02-2014"/>
    <n v="56"/>
    <n v="261"/>
    <n v="42"/>
    <n v="144"/>
    <n v="55"/>
    <n v="48"/>
    <n v="133"/>
    <x v="351"/>
    <n v="9.4930700588570349E-3"/>
    <s v="Wines"/>
    <n v="3"/>
    <n v="4"/>
    <n v="4"/>
    <n v="9"/>
    <n v="3"/>
    <n v="3"/>
    <n v="11"/>
    <n v="0"/>
  </r>
  <r>
    <n v="8955"/>
    <n v="1957"/>
    <n v="68"/>
    <s v="PhD"/>
    <s v="Together"/>
    <x v="1"/>
    <n v="40451"/>
    <n v="0"/>
    <n v="2"/>
    <s v="16-02-2014"/>
    <n v="54"/>
    <n v="35"/>
    <n v="0"/>
    <n v="4"/>
    <n v="0"/>
    <n v="0"/>
    <n v="10"/>
    <x v="0"/>
    <n v="9.6412944055771182E-4"/>
    <s v="Wines"/>
    <n v="1"/>
    <n v="1"/>
    <n v="1"/>
    <n v="2"/>
    <n v="5"/>
    <n v="3"/>
    <n v="11"/>
    <n v="0"/>
  </r>
  <r>
    <n v="5229"/>
    <n v="1969"/>
    <n v="56"/>
    <s v="PhD"/>
    <s v="Together"/>
    <x v="1"/>
    <n v="54132"/>
    <n v="0"/>
    <n v="1"/>
    <s v="16-02-2014"/>
    <n v="81"/>
    <n v="30"/>
    <n v="1"/>
    <n v="8"/>
    <n v="0"/>
    <n v="0"/>
    <n v="3"/>
    <x v="0"/>
    <n v="7.2046109510086451E-4"/>
    <s v="Wines"/>
    <n v="1"/>
    <n v="1"/>
    <n v="0"/>
    <n v="3"/>
    <n v="7"/>
    <n v="3"/>
    <n v="11"/>
    <n v="0"/>
  </r>
  <r>
    <n v="4432"/>
    <n v="1976"/>
    <n v="49"/>
    <s v="Graduation"/>
    <s v="Divorced"/>
    <x v="0"/>
    <n v="31615"/>
    <n v="1"/>
    <n v="0"/>
    <s v="16-03-2013"/>
    <n v="82"/>
    <n v="2"/>
    <n v="3"/>
    <n v="20"/>
    <n v="6"/>
    <n v="11"/>
    <n v="9"/>
    <x v="341"/>
    <n v="1.3284833148821762E-3"/>
    <s v="MeatProducts"/>
    <n v="2"/>
    <n v="2"/>
    <n v="0"/>
    <n v="3"/>
    <n v="7"/>
    <n v="3"/>
    <n v="11"/>
    <n v="0"/>
  </r>
  <r>
    <n v="7004"/>
    <n v="1984"/>
    <n v="41"/>
    <s v="Graduation"/>
    <s v="Single"/>
    <x v="0"/>
    <n v="11012"/>
    <n v="1"/>
    <n v="0"/>
    <s v="16-03-2013"/>
    <n v="82"/>
    <n v="24"/>
    <n v="3"/>
    <n v="26"/>
    <n v="7"/>
    <n v="1"/>
    <n v="23"/>
    <x v="17"/>
    <n v="5.5394115510352341E-3"/>
    <s v="MeatProducts"/>
    <n v="3"/>
    <n v="3"/>
    <n v="1"/>
    <n v="2"/>
    <n v="9"/>
    <n v="3"/>
    <n v="11"/>
    <n v="0"/>
  </r>
  <r>
    <n v="5654"/>
    <n v="1972"/>
    <n v="53"/>
    <s v="Graduation"/>
    <s v="Married"/>
    <x v="1"/>
    <n v="36026"/>
    <n v="2"/>
    <n v="1"/>
    <s v="16-03-2014"/>
    <n v="34"/>
    <n v="20"/>
    <n v="4"/>
    <n v="10"/>
    <n v="6"/>
    <n v="4"/>
    <n v="17"/>
    <x v="51"/>
    <n v="1.2213401432298895E-3"/>
    <s v="Wines"/>
    <n v="2"/>
    <n v="2"/>
    <n v="0"/>
    <n v="3"/>
    <n v="6"/>
    <n v="3"/>
    <n v="11"/>
    <n v="0"/>
  </r>
  <r>
    <n v="1646"/>
    <n v="1972"/>
    <n v="53"/>
    <s v="Basic"/>
    <s v="Married"/>
    <x v="1"/>
    <n v="25224"/>
    <n v="1"/>
    <n v="0"/>
    <s v="16-03-2014"/>
    <n v="36"/>
    <n v="4"/>
    <n v="9"/>
    <n v="12"/>
    <n v="11"/>
    <n v="2"/>
    <n v="8"/>
    <x v="202"/>
    <n v="1.5065017443704409E-3"/>
    <s v="MeatProducts"/>
    <n v="2"/>
    <n v="1"/>
    <n v="1"/>
    <n v="3"/>
    <n v="3"/>
    <n v="3"/>
    <n v="11"/>
    <n v="0"/>
  </r>
  <r>
    <n v="2861"/>
    <n v="1983"/>
    <n v="42"/>
    <s v="Graduation"/>
    <s v="Single"/>
    <x v="0"/>
    <n v="24072"/>
    <n v="1"/>
    <n v="0"/>
    <s v="16-04-2013"/>
    <n v="79"/>
    <n v="9"/>
    <n v="1"/>
    <n v="6"/>
    <n v="3"/>
    <n v="0"/>
    <n v="4"/>
    <x v="205"/>
    <n v="7.8929877035559986E-4"/>
    <s v="Wines"/>
    <n v="1"/>
    <n v="1"/>
    <n v="0"/>
    <n v="2"/>
    <n v="8"/>
    <n v="3"/>
    <n v="11"/>
    <n v="0"/>
  </r>
  <r>
    <n v="5989"/>
    <n v="1959"/>
    <n v="66"/>
    <s v="2n Cycle"/>
    <s v="Divorced"/>
    <x v="1"/>
    <n v="78353"/>
    <n v="0"/>
    <n v="1"/>
    <s v="16-04-2013"/>
    <n v="51"/>
    <n v="752"/>
    <n v="122"/>
    <n v="476"/>
    <n v="39"/>
    <n v="153"/>
    <n v="34"/>
    <x v="586"/>
    <n v="1.9680165405281228E-2"/>
    <s v="Wines"/>
    <n v="1"/>
    <n v="10"/>
    <n v="2"/>
    <n v="11"/>
    <n v="8"/>
    <n v="3"/>
    <n v="11"/>
    <n v="0"/>
  </r>
  <r>
    <n v="9617"/>
    <n v="1951"/>
    <n v="74"/>
    <s v="Graduation"/>
    <s v="Single"/>
    <x v="1"/>
    <n v="15033"/>
    <n v="0"/>
    <n v="0"/>
    <s v="16-04-2014"/>
    <n v="37"/>
    <n v="0"/>
    <n v="4"/>
    <n v="5"/>
    <n v="6"/>
    <n v="0"/>
    <n v="4"/>
    <x v="347"/>
    <n v="9.9780482937537407E-4"/>
    <s v="FishProducts"/>
    <n v="1"/>
    <n v="1"/>
    <n v="0"/>
    <n v="3"/>
    <n v="3"/>
    <n v="3"/>
    <n v="11"/>
    <n v="0"/>
  </r>
  <r>
    <n v="5827"/>
    <n v="1958"/>
    <n v="67"/>
    <s v="Graduation"/>
    <s v="Divorced"/>
    <x v="1"/>
    <n v="35246"/>
    <n v="1"/>
    <n v="1"/>
    <s v="16-04-2014"/>
    <n v="53"/>
    <n v="36"/>
    <n v="0"/>
    <n v="12"/>
    <n v="2"/>
    <n v="2"/>
    <n v="10"/>
    <x v="331"/>
    <n v="1.4753447199682232E-3"/>
    <s v="Wines"/>
    <n v="4"/>
    <n v="3"/>
    <n v="1"/>
    <n v="3"/>
    <n v="5"/>
    <n v="3"/>
    <n v="11"/>
    <n v="0"/>
  </r>
  <r>
    <n v="2952"/>
    <n v="1977"/>
    <n v="48"/>
    <s v="Master"/>
    <s v="Single"/>
    <x v="0"/>
    <n v="36273"/>
    <n v="1"/>
    <n v="0"/>
    <s v="16-04-2014"/>
    <n v="80"/>
    <n v="29"/>
    <n v="3"/>
    <n v="30"/>
    <n v="3"/>
    <n v="2"/>
    <n v="9"/>
    <x v="135"/>
    <n v="1.8471039064869186E-3"/>
    <s v="MeatProducts"/>
    <n v="2"/>
    <n v="3"/>
    <n v="0"/>
    <n v="3"/>
    <n v="6"/>
    <n v="3"/>
    <n v="11"/>
    <n v="0"/>
  </r>
  <r>
    <n v="3722"/>
    <n v="1972"/>
    <n v="53"/>
    <s v="Graduation"/>
    <s v="Single"/>
    <x v="1"/>
    <n v="44503"/>
    <n v="1"/>
    <n v="1"/>
    <s v="16-04-2014"/>
    <n v="83"/>
    <n v="31"/>
    <n v="1"/>
    <n v="8"/>
    <n v="0"/>
    <n v="0"/>
    <n v="8"/>
    <x v="50"/>
    <n v="8.9881581017010089E-4"/>
    <s v="Wines"/>
    <n v="2"/>
    <n v="2"/>
    <n v="0"/>
    <n v="3"/>
    <n v="6"/>
    <n v="3"/>
    <n v="11"/>
    <n v="0"/>
  </r>
  <r>
    <n v="8754"/>
    <n v="1974"/>
    <n v="51"/>
    <s v="PhD"/>
    <s v="Together"/>
    <x v="1"/>
    <n v="45068"/>
    <n v="0"/>
    <n v="1"/>
    <s v="16-05-2013"/>
    <n v="25"/>
    <n v="14"/>
    <n v="0"/>
    <n v="3"/>
    <n v="0"/>
    <n v="0"/>
    <n v="3"/>
    <x v="10"/>
    <n v="3.7720777491790183E-4"/>
    <s v="Wines"/>
    <n v="1"/>
    <n v="1"/>
    <n v="0"/>
    <n v="2"/>
    <n v="7"/>
    <n v="3"/>
    <n v="11"/>
    <n v="0"/>
  </r>
  <r>
    <n v="10767"/>
    <n v="1989"/>
    <n v="36"/>
    <s v="PhD"/>
    <s v="Together"/>
    <x v="0"/>
    <n v="77845"/>
    <n v="0"/>
    <n v="0"/>
    <s v="16-05-2014"/>
    <n v="40"/>
    <n v="760"/>
    <n v="40"/>
    <n v="480"/>
    <n v="0"/>
    <n v="40"/>
    <n v="26"/>
    <x v="587"/>
    <n v="1.6956773074699723E-2"/>
    <s v="Wines"/>
    <n v="1"/>
    <n v="3"/>
    <n v="5"/>
    <n v="12"/>
    <n v="1"/>
    <n v="3"/>
    <n v="11"/>
    <n v="0"/>
  </r>
  <r>
    <n v="11091"/>
    <n v="1953"/>
    <n v="72"/>
    <s v="Graduation"/>
    <s v="Together"/>
    <x v="1"/>
    <n v="34587"/>
    <n v="1"/>
    <n v="1"/>
    <s v="16-05-2014"/>
    <n v="68"/>
    <n v="7"/>
    <n v="2"/>
    <n v="9"/>
    <n v="2"/>
    <n v="0"/>
    <n v="2"/>
    <x v="97"/>
    <n v="5.7825194437216294E-4"/>
    <s v="MeatProducts"/>
    <n v="2"/>
    <n v="1"/>
    <n v="0"/>
    <n v="3"/>
    <n v="4"/>
    <n v="3"/>
    <n v="11"/>
    <n v="0"/>
  </r>
  <r>
    <n v="3179"/>
    <n v="1980"/>
    <n v="45"/>
    <s v="Graduation"/>
    <s v="Single"/>
    <x v="0"/>
    <n v="81741"/>
    <n v="0"/>
    <n v="0"/>
    <s v="16-06-2013"/>
    <n v="75"/>
    <n v="249"/>
    <n v="153"/>
    <n v="940"/>
    <n v="58"/>
    <n v="134"/>
    <n v="38"/>
    <x v="588"/>
    <n v="1.8766592040713962E-2"/>
    <s v="MeatProducts"/>
    <n v="0"/>
    <n v="6"/>
    <n v="6"/>
    <n v="7"/>
    <n v="2"/>
    <n v="3"/>
    <n v="11"/>
    <n v="0"/>
  </r>
  <r>
    <n v="8779"/>
    <n v="1985"/>
    <n v="40"/>
    <s v="2n Cycle"/>
    <s v="Married"/>
    <x v="0"/>
    <n v="36145"/>
    <n v="1"/>
    <n v="0"/>
    <s v="16-06-2013"/>
    <n v="13"/>
    <n v="56"/>
    <n v="4"/>
    <n v="76"/>
    <n v="17"/>
    <n v="1"/>
    <n v="18"/>
    <x v="508"/>
    <n v="4.2606169594688065E-3"/>
    <s v="MeatProducts"/>
    <n v="4"/>
    <n v="4"/>
    <n v="1"/>
    <n v="3"/>
    <n v="9"/>
    <n v="3"/>
    <n v="11"/>
    <n v="1"/>
  </r>
  <r>
    <n v="1826"/>
    <n v="1970"/>
    <n v="55"/>
    <s v="Graduation"/>
    <s v="Divorced"/>
    <x v="1"/>
    <n v="84835"/>
    <n v="0"/>
    <n v="0"/>
    <s v="16-06-2014"/>
    <n v="0"/>
    <n v="189"/>
    <n v="104"/>
    <n v="379"/>
    <n v="111"/>
    <n v="189"/>
    <n v="218"/>
    <x v="589"/>
    <n v="1.1457535215418166E-2"/>
    <s v="MeatProducts"/>
    <n v="1"/>
    <n v="4"/>
    <n v="4"/>
    <n v="6"/>
    <n v="1"/>
    <n v="3"/>
    <n v="11"/>
    <n v="1"/>
  </r>
  <r>
    <n v="10699"/>
    <n v="1985"/>
    <n v="40"/>
    <s v="Graduation"/>
    <s v="Married"/>
    <x v="0"/>
    <n v="44322"/>
    <n v="1"/>
    <n v="0"/>
    <s v="16-06-2014"/>
    <n v="30"/>
    <n v="46"/>
    <n v="0"/>
    <n v="40"/>
    <n v="3"/>
    <n v="0"/>
    <n v="3"/>
    <x v="129"/>
    <n v="2.008032128514056E-3"/>
    <s v="Wines"/>
    <n v="2"/>
    <n v="3"/>
    <n v="0"/>
    <n v="3"/>
    <n v="8"/>
    <n v="3"/>
    <n v="11"/>
    <n v="0"/>
  </r>
  <r>
    <n v="7005"/>
    <n v="1981"/>
    <n v="44"/>
    <s v="Graduation"/>
    <s v="Single"/>
    <x v="0"/>
    <n v="58684"/>
    <n v="0"/>
    <n v="0"/>
    <s v="16-06-2014"/>
    <n v="71"/>
    <n v="479"/>
    <n v="35"/>
    <n v="179"/>
    <n v="28"/>
    <n v="7"/>
    <n v="85"/>
    <x v="590"/>
    <n v="1.24054256696885E-2"/>
    <s v="Wines"/>
    <n v="1"/>
    <n v="5"/>
    <n v="3"/>
    <n v="12"/>
    <n v="2"/>
    <n v="3"/>
    <n v="11"/>
    <n v="0"/>
  </r>
  <r>
    <n v="10560"/>
    <n v="1980"/>
    <n v="45"/>
    <s v="PhD"/>
    <s v="Single"/>
    <x v="0"/>
    <n v="36802"/>
    <n v="1"/>
    <n v="0"/>
    <s v="16-06-2014"/>
    <n v="23"/>
    <n v="16"/>
    <n v="1"/>
    <n v="2"/>
    <n v="0"/>
    <n v="0"/>
    <n v="1"/>
    <x v="205"/>
    <n v="5.1627628933210155E-4"/>
    <s v="Wines"/>
    <n v="1"/>
    <n v="1"/>
    <n v="0"/>
    <n v="3"/>
    <n v="5"/>
    <n v="3"/>
    <n v="11"/>
    <n v="0"/>
  </r>
  <r>
    <n v="273"/>
    <n v="1970"/>
    <n v="55"/>
    <s v="Master"/>
    <s v="Married"/>
    <x v="1"/>
    <n v="36138"/>
    <n v="1"/>
    <n v="1"/>
    <s v="16-07-2013"/>
    <n v="48"/>
    <n v="130"/>
    <n v="0"/>
    <n v="16"/>
    <n v="0"/>
    <n v="0"/>
    <n v="5"/>
    <x v="336"/>
    <n v="4.0400686258232335E-3"/>
    <s v="Wines"/>
    <n v="5"/>
    <n v="3"/>
    <n v="1"/>
    <n v="4"/>
    <n v="7"/>
    <n v="3"/>
    <n v="11"/>
    <n v="0"/>
  </r>
  <r>
    <n v="113"/>
    <n v="1951"/>
    <n v="74"/>
    <s v="Graduation"/>
    <s v="Married"/>
    <x v="1"/>
    <n v="30833"/>
    <n v="1"/>
    <n v="1"/>
    <s v="16-07-2013"/>
    <n v="33"/>
    <n v="11"/>
    <n v="0"/>
    <n v="7"/>
    <n v="3"/>
    <n v="1"/>
    <n v="6"/>
    <x v="136"/>
    <n v="7.1352122725651087E-4"/>
    <s v="Wines"/>
    <n v="2"/>
    <n v="1"/>
    <n v="0"/>
    <n v="3"/>
    <n v="5"/>
    <n v="3"/>
    <n v="11"/>
    <n v="0"/>
  </r>
  <r>
    <n v="8534"/>
    <n v="1952"/>
    <n v="73"/>
    <s v="Graduation"/>
    <s v="Married"/>
    <x v="1"/>
    <n v="67433"/>
    <n v="0"/>
    <n v="2"/>
    <s v="16-07-2013"/>
    <n v="51"/>
    <n v="615"/>
    <n v="28"/>
    <n v="259"/>
    <n v="12"/>
    <n v="48"/>
    <n v="30"/>
    <x v="83"/>
    <n v="1.426601218987736E-2"/>
    <s v="Wines"/>
    <n v="4"/>
    <n v="6"/>
    <n v="5"/>
    <n v="13"/>
    <n v="4"/>
    <n v="3"/>
    <n v="11"/>
    <n v="0"/>
  </r>
  <r>
    <n v="2072"/>
    <n v="1969"/>
    <n v="56"/>
    <s v="PhD"/>
    <s v="Together"/>
    <x v="1"/>
    <n v="53374"/>
    <n v="0"/>
    <n v="1"/>
    <s v="16-08-2012"/>
    <n v="34"/>
    <n v="896"/>
    <n v="10"/>
    <n v="101"/>
    <n v="13"/>
    <n v="10"/>
    <n v="34"/>
    <x v="300"/>
    <n v="1.9297785438603065E-2"/>
    <s v="Wines"/>
    <n v="6"/>
    <n v="4"/>
    <n v="2"/>
    <n v="9"/>
    <n v="9"/>
    <n v="3"/>
    <n v="11"/>
    <n v="1"/>
  </r>
  <r>
    <n v="1045"/>
    <n v="1965"/>
    <n v="60"/>
    <s v="Graduation"/>
    <s v="Together"/>
    <x v="1"/>
    <n v="52117"/>
    <n v="0"/>
    <n v="1"/>
    <s v="16-08-2012"/>
    <n v="55"/>
    <n v="112"/>
    <n v="10"/>
    <n v="107"/>
    <n v="30"/>
    <n v="0"/>
    <n v="20"/>
    <x v="174"/>
    <n v="4.9695876585375215E-3"/>
    <s v="Wines"/>
    <n v="2"/>
    <n v="5"/>
    <n v="2"/>
    <n v="4"/>
    <n v="7"/>
    <n v="3"/>
    <n v="11"/>
    <n v="0"/>
  </r>
  <r>
    <n v="3766"/>
    <n v="1959"/>
    <n v="66"/>
    <s v="Master"/>
    <s v="Widow"/>
    <x v="1"/>
    <n v="33051"/>
    <n v="0"/>
    <n v="0"/>
    <s v="16-08-2012"/>
    <n v="15"/>
    <n v="100"/>
    <n v="71"/>
    <n v="243"/>
    <n v="108"/>
    <n v="94"/>
    <n v="219"/>
    <x v="591"/>
    <n v="1.8637862697043962E-2"/>
    <s v="MeatProducts"/>
    <n v="3"/>
    <n v="9"/>
    <n v="1"/>
    <n v="8"/>
    <n v="9"/>
    <n v="3"/>
    <n v="11"/>
    <n v="1"/>
  </r>
  <r>
    <n v="9214"/>
    <n v="1991"/>
    <n v="34"/>
    <s v="Graduation"/>
    <s v="Married"/>
    <x v="0"/>
    <n v="42691"/>
    <n v="0"/>
    <n v="0"/>
    <s v="16-08-2013"/>
    <n v="48"/>
    <n v="179"/>
    <n v="2"/>
    <n v="64"/>
    <n v="38"/>
    <n v="17"/>
    <n v="58"/>
    <x v="446"/>
    <n v="7.0272422758895321E-3"/>
    <s v="Wines"/>
    <n v="1"/>
    <n v="5"/>
    <n v="1"/>
    <n v="6"/>
    <n v="5"/>
    <n v="3"/>
    <n v="11"/>
    <n v="0"/>
  </r>
  <r>
    <n v="8945"/>
    <n v="1970"/>
    <n v="55"/>
    <s v="Graduation"/>
    <s v="Divorced"/>
    <x v="1"/>
    <n v="54137"/>
    <n v="0"/>
    <n v="1"/>
    <s v="16-08-2013"/>
    <n v="46"/>
    <n v="171"/>
    <n v="0"/>
    <n v="11"/>
    <n v="0"/>
    <n v="1"/>
    <n v="20"/>
    <x v="592"/>
    <n v="3.3803129098398509E-3"/>
    <s v="Wines"/>
    <n v="2"/>
    <n v="4"/>
    <n v="1"/>
    <n v="4"/>
    <n v="6"/>
    <n v="3"/>
    <n v="11"/>
    <n v="0"/>
  </r>
  <r>
    <n v="2147"/>
    <n v="1969"/>
    <n v="56"/>
    <s v="Graduation"/>
    <s v="Together"/>
    <x v="1"/>
    <n v="76653"/>
    <n v="0"/>
    <n v="0"/>
    <s v="16-08-2013"/>
    <n v="91"/>
    <n v="736"/>
    <n v="63"/>
    <n v="946"/>
    <n v="219"/>
    <n v="189"/>
    <n v="126"/>
    <x v="593"/>
    <n v="2.808761561843633E-2"/>
    <s v="MeatProducts"/>
    <n v="1"/>
    <n v="4"/>
    <n v="7"/>
    <n v="11"/>
    <n v="2"/>
    <n v="3"/>
    <n v="11"/>
    <n v="0"/>
  </r>
  <r>
    <n v="10236"/>
    <n v="1975"/>
    <n v="50"/>
    <s v="Master"/>
    <s v="Single"/>
    <x v="0"/>
    <n v="31160"/>
    <n v="1"/>
    <n v="0"/>
    <s v="16-09-2013"/>
    <n v="59"/>
    <n v="16"/>
    <n v="3"/>
    <n v="25"/>
    <n v="6"/>
    <n v="1"/>
    <n v="13"/>
    <x v="260"/>
    <n v="1.6367137355584082E-3"/>
    <s v="MeatProducts"/>
    <n v="2"/>
    <n v="2"/>
    <n v="0"/>
    <n v="3"/>
    <n v="8"/>
    <n v="3"/>
    <n v="11"/>
    <n v="0"/>
  </r>
  <r>
    <n v="2304"/>
    <n v="1963"/>
    <n v="62"/>
    <s v="PhD"/>
    <s v="Together"/>
    <x v="1"/>
    <n v="66313"/>
    <n v="0"/>
    <n v="1"/>
    <s v="16-09-2013"/>
    <n v="86"/>
    <n v="625"/>
    <n v="7"/>
    <n v="99"/>
    <n v="10"/>
    <n v="22"/>
    <n v="7"/>
    <x v="594"/>
    <n v="1.1506039539758418E-2"/>
    <s v="Wines"/>
    <n v="2"/>
    <n v="6"/>
    <n v="3"/>
    <n v="12"/>
    <n v="4"/>
    <n v="3"/>
    <n v="11"/>
    <n v="0"/>
  </r>
  <r>
    <n v="10242"/>
    <n v="1966"/>
    <n v="59"/>
    <s v="PhD"/>
    <s v="Together"/>
    <x v="1"/>
    <n v="47472"/>
    <n v="1"/>
    <n v="1"/>
    <s v="16-09-2013"/>
    <n v="39"/>
    <n v="56"/>
    <n v="0"/>
    <n v="11"/>
    <n v="0"/>
    <n v="0"/>
    <n v="8"/>
    <x v="135"/>
    <n v="1.4113582743511964E-3"/>
    <s v="Wines"/>
    <n v="2"/>
    <n v="2"/>
    <n v="0"/>
    <n v="4"/>
    <n v="5"/>
    <n v="3"/>
    <n v="11"/>
    <n v="0"/>
  </r>
  <r>
    <n v="10928"/>
    <n v="1958"/>
    <n v="67"/>
    <s v="Graduation"/>
    <s v="Together"/>
    <x v="1"/>
    <n v="66886"/>
    <n v="0"/>
    <n v="1"/>
    <s v="16-09-2013"/>
    <n v="28"/>
    <n v="315"/>
    <n v="4"/>
    <n v="62"/>
    <n v="41"/>
    <n v="31"/>
    <n v="146"/>
    <x v="595"/>
    <n v="6.7727177585742903E-3"/>
    <s v="Wines"/>
    <n v="2"/>
    <n v="7"/>
    <n v="1"/>
    <n v="7"/>
    <n v="5"/>
    <n v="3"/>
    <n v="11"/>
    <n v="0"/>
  </r>
  <r>
    <n v="2836"/>
    <n v="1972"/>
    <n v="53"/>
    <s v="PhD"/>
    <s v="Married"/>
    <x v="1"/>
    <n v="43269"/>
    <n v="1"/>
    <n v="0"/>
    <s v="16-09-2013"/>
    <n v="61"/>
    <n v="10"/>
    <n v="1"/>
    <n v="7"/>
    <n v="0"/>
    <n v="0"/>
    <n v="1"/>
    <x v="66"/>
    <n v="4.1600221867849963E-4"/>
    <s v="Wines"/>
    <n v="1"/>
    <n v="1"/>
    <n v="0"/>
    <n v="2"/>
    <n v="8"/>
    <n v="3"/>
    <n v="11"/>
    <n v="0"/>
  </r>
  <r>
    <n v="309"/>
    <n v="1961"/>
    <n v="64"/>
    <s v="PhD"/>
    <s v="Together"/>
    <x v="1"/>
    <n v="63342"/>
    <n v="0"/>
    <n v="1"/>
    <s v="16-10-2012"/>
    <n v="48"/>
    <n v="918"/>
    <n v="21"/>
    <n v="118"/>
    <n v="13"/>
    <n v="10"/>
    <n v="21"/>
    <x v="596"/>
    <n v="1.7050298380221655E-2"/>
    <s v="Wines"/>
    <n v="3"/>
    <n v="8"/>
    <n v="3"/>
    <n v="5"/>
    <n v="6"/>
    <n v="3"/>
    <n v="11"/>
    <n v="0"/>
  </r>
  <r>
    <n v="9653"/>
    <n v="1975"/>
    <n v="50"/>
    <s v="Graduation"/>
    <s v="Married"/>
    <x v="0"/>
    <n v="35797"/>
    <n v="0"/>
    <n v="1"/>
    <s v="16-10-2012"/>
    <n v="16"/>
    <n v="27"/>
    <n v="1"/>
    <n v="14"/>
    <n v="4"/>
    <n v="1"/>
    <n v="21"/>
    <x v="184"/>
    <n v="1.3129591865240105E-3"/>
    <s v="Wines"/>
    <n v="2"/>
    <n v="2"/>
    <n v="0"/>
    <n v="3"/>
    <n v="8"/>
    <n v="3"/>
    <n v="11"/>
    <n v="0"/>
  </r>
  <r>
    <n v="1079"/>
    <n v="1971"/>
    <n v="54"/>
    <s v="PhD"/>
    <s v="Married"/>
    <x v="1"/>
    <n v="71969"/>
    <n v="0"/>
    <n v="1"/>
    <s v="16-10-2012"/>
    <n v="59"/>
    <n v="1000"/>
    <n v="0"/>
    <n v="76"/>
    <n v="0"/>
    <n v="0"/>
    <n v="10"/>
    <x v="597"/>
    <n v="1.4950881629590518E-2"/>
    <s v="Wines"/>
    <n v="3"/>
    <n v="3"/>
    <n v="4"/>
    <n v="9"/>
    <n v="8"/>
    <n v="3"/>
    <n v="11"/>
    <n v="0"/>
  </r>
  <r>
    <n v="3571"/>
    <n v="1961"/>
    <n v="64"/>
    <s v="PhD"/>
    <s v="Together"/>
    <x v="1"/>
    <n v="63342"/>
    <n v="0"/>
    <n v="1"/>
    <s v="16-10-2012"/>
    <n v="48"/>
    <n v="918"/>
    <n v="21"/>
    <n v="118"/>
    <n v="13"/>
    <n v="10"/>
    <n v="21"/>
    <x v="596"/>
    <n v="1.7050298380221655E-2"/>
    <s v="Wines"/>
    <n v="3"/>
    <n v="8"/>
    <n v="3"/>
    <n v="5"/>
    <n v="6"/>
    <n v="3"/>
    <n v="11"/>
    <n v="1"/>
  </r>
  <r>
    <n v="6720"/>
    <n v="1968"/>
    <n v="57"/>
    <s v="Master"/>
    <s v="Together"/>
    <x v="1"/>
    <n v="43795"/>
    <n v="0"/>
    <n v="1"/>
    <s v="16-10-2013"/>
    <n v="11"/>
    <n v="314"/>
    <n v="11"/>
    <n v="53"/>
    <n v="4"/>
    <n v="3"/>
    <n v="107"/>
    <x v="402"/>
    <n v="8.7909578719031854E-3"/>
    <s v="Wines"/>
    <n v="3"/>
    <n v="7"/>
    <n v="3"/>
    <n v="4"/>
    <n v="7"/>
    <n v="3"/>
    <n v="11"/>
    <n v="1"/>
  </r>
  <r>
    <n v="5956"/>
    <n v="1948"/>
    <n v="77"/>
    <s v="PhD"/>
    <s v="Divorced"/>
    <x v="1"/>
    <n v="45072"/>
    <n v="1"/>
    <n v="2"/>
    <s v="16-10-2013"/>
    <n v="74"/>
    <n v="144"/>
    <n v="2"/>
    <n v="99"/>
    <n v="7"/>
    <n v="2"/>
    <n v="30"/>
    <x v="54"/>
    <n v="5.6354277600283989E-3"/>
    <s v="Wines"/>
    <n v="5"/>
    <n v="6"/>
    <n v="1"/>
    <n v="4"/>
    <n v="8"/>
    <n v="3"/>
    <n v="11"/>
    <n v="0"/>
  </r>
  <r>
    <n v="2964"/>
    <n v="1981"/>
    <n v="44"/>
    <s v="Graduation"/>
    <s v="Married"/>
    <x v="0"/>
    <n v="26872"/>
    <n v="0"/>
    <n v="0"/>
    <s v="16-10-2013"/>
    <n v="0"/>
    <n v="3"/>
    <n v="10"/>
    <n v="8"/>
    <n v="3"/>
    <n v="16"/>
    <n v="32"/>
    <x v="50"/>
    <n v="1.4885382554331646E-3"/>
    <s v="GoldProds"/>
    <n v="1"/>
    <n v="1"/>
    <n v="1"/>
    <n v="2"/>
    <n v="6"/>
    <n v="3"/>
    <n v="11"/>
    <n v="0"/>
  </r>
  <r>
    <n v="3885"/>
    <n v="1983"/>
    <n v="42"/>
    <s v="PhD"/>
    <s v="Married"/>
    <x v="0"/>
    <n v="33569"/>
    <n v="1"/>
    <n v="0"/>
    <s v="16-10-2013"/>
    <n v="10"/>
    <n v="16"/>
    <n v="2"/>
    <n v="18"/>
    <n v="3"/>
    <n v="0"/>
    <n v="24"/>
    <x v="0"/>
    <n v="1.1617861717656171E-3"/>
    <s v="GoldProds"/>
    <n v="1"/>
    <n v="1"/>
    <n v="1"/>
    <n v="2"/>
    <n v="8"/>
    <n v="3"/>
    <n v="11"/>
    <n v="1"/>
  </r>
  <r>
    <n v="2173"/>
    <n v="1952"/>
    <n v="73"/>
    <s v="Graduation"/>
    <s v="Widow"/>
    <x v="1"/>
    <n v="40049"/>
    <n v="0"/>
    <n v="1"/>
    <s v="16-10-2013"/>
    <n v="23"/>
    <n v="13"/>
    <n v="6"/>
    <n v="7"/>
    <n v="0"/>
    <n v="3"/>
    <n v="3"/>
    <x v="480"/>
    <n v="7.2411296162201298E-4"/>
    <s v="Wines"/>
    <n v="1"/>
    <n v="1"/>
    <n v="0"/>
    <n v="3"/>
    <n v="6"/>
    <n v="3"/>
    <n v="11"/>
    <n v="0"/>
  </r>
  <r>
    <n v="3102"/>
    <n v="1981"/>
    <n v="44"/>
    <s v="2n Cycle"/>
    <s v="Together"/>
    <x v="0"/>
    <n v="19414"/>
    <n v="1"/>
    <n v="0"/>
    <s v="16-10-2013"/>
    <n v="32"/>
    <n v="2"/>
    <n v="3"/>
    <n v="12"/>
    <n v="3"/>
    <n v="5"/>
    <n v="7"/>
    <x v="434"/>
    <n v="1.2877305037601731E-3"/>
    <s v="MeatProducts"/>
    <n v="1"/>
    <n v="1"/>
    <n v="0"/>
    <n v="3"/>
    <n v="8"/>
    <n v="3"/>
    <n v="11"/>
    <n v="0"/>
  </r>
  <r>
    <n v="25"/>
    <n v="1958"/>
    <n v="67"/>
    <s v="Graduation"/>
    <s v="Married"/>
    <x v="1"/>
    <n v="65148"/>
    <n v="0"/>
    <n v="1"/>
    <s v="16-11-2012"/>
    <n v="9"/>
    <n v="460"/>
    <n v="35"/>
    <n v="422"/>
    <n v="33"/>
    <n v="12"/>
    <n v="153"/>
    <x v="83"/>
    <n v="1.4766378092957574E-2"/>
    <s v="Wines"/>
    <n v="2"/>
    <n v="6"/>
    <n v="6"/>
    <n v="7"/>
    <n v="4"/>
    <n v="3"/>
    <n v="11"/>
    <n v="0"/>
  </r>
  <r>
    <n v="269"/>
    <n v="1963"/>
    <n v="62"/>
    <s v="PhD"/>
    <s v="Single"/>
    <x v="1"/>
    <n v="46757"/>
    <n v="0"/>
    <n v="1"/>
    <s v="16-11-2012"/>
    <n v="71"/>
    <n v="777"/>
    <n v="30"/>
    <n v="163"/>
    <n v="0"/>
    <n v="51"/>
    <n v="122"/>
    <x v="598"/>
    <n v="2.1836302585709091E-2"/>
    <s v="Wines"/>
    <n v="6"/>
    <n v="4"/>
    <n v="4"/>
    <n v="7"/>
    <n v="9"/>
    <n v="3"/>
    <n v="11"/>
    <n v="0"/>
  </r>
  <r>
    <n v="10314"/>
    <n v="1948"/>
    <n v="77"/>
    <s v="PhD"/>
    <s v="Married"/>
    <x v="1"/>
    <n v="83837"/>
    <n v="0"/>
    <n v="0"/>
    <s v="16-12-2012"/>
    <n v="79"/>
    <n v="847"/>
    <n v="66"/>
    <n v="119"/>
    <n v="86"/>
    <n v="89"/>
    <n v="111"/>
    <x v="599"/>
    <n v="1.4396984624926942E-2"/>
    <s v="Wines"/>
    <n v="1"/>
    <n v="9"/>
    <n v="10"/>
    <n v="5"/>
    <n v="4"/>
    <n v="3"/>
    <n v="11"/>
    <n v="1"/>
  </r>
  <r>
    <n v="8939"/>
    <n v="1959"/>
    <n v="66"/>
    <s v="Graduation"/>
    <s v="Divorced"/>
    <x v="1"/>
    <n v="61250"/>
    <n v="0"/>
    <n v="1"/>
    <s v="16-12-2012"/>
    <n v="49"/>
    <n v="382"/>
    <n v="138"/>
    <n v="65"/>
    <n v="60"/>
    <n v="26"/>
    <n v="59"/>
    <x v="600"/>
    <n v="1.0955102040816327E-2"/>
    <s v="Wines"/>
    <n v="6"/>
    <n v="5"/>
    <n v="2"/>
    <n v="12"/>
    <n v="5"/>
    <n v="3"/>
    <n v="11"/>
    <n v="0"/>
  </r>
  <r>
    <n v="4791"/>
    <n v="1980"/>
    <n v="45"/>
    <s v="Graduation"/>
    <s v="Together"/>
    <x v="0"/>
    <n v="44964"/>
    <n v="1"/>
    <n v="1"/>
    <s v="16-12-2012"/>
    <n v="35"/>
    <n v="19"/>
    <n v="1"/>
    <n v="17"/>
    <n v="2"/>
    <n v="0"/>
    <n v="2"/>
    <x v="0"/>
    <n v="8.6736055511075529E-4"/>
    <s v="Wines"/>
    <n v="1"/>
    <n v="1"/>
    <n v="0"/>
    <n v="3"/>
    <n v="8"/>
    <n v="3"/>
    <n v="11"/>
    <n v="0"/>
  </r>
  <r>
    <n v="8204"/>
    <n v="1971"/>
    <n v="54"/>
    <s v="2n Cycle"/>
    <s v="Married"/>
    <x v="1"/>
    <n v="78041"/>
    <n v="0"/>
    <n v="0"/>
    <s v="16-12-2012"/>
    <n v="93"/>
    <n v="482"/>
    <n v="35"/>
    <n v="553"/>
    <n v="72"/>
    <n v="160"/>
    <n v="17"/>
    <x v="423"/>
    <n v="1.6683538140208353E-2"/>
    <s v="MeatProducts"/>
    <n v="1"/>
    <n v="4"/>
    <n v="4"/>
    <n v="9"/>
    <n v="2"/>
    <n v="3"/>
    <n v="11"/>
    <n v="0"/>
  </r>
  <r>
    <n v="3197"/>
    <n v="1980"/>
    <n v="45"/>
    <s v="Graduation"/>
    <s v="Married"/>
    <x v="0"/>
    <n v="77353"/>
    <n v="0"/>
    <n v="1"/>
    <s v="16-12-2013"/>
    <n v="38"/>
    <n v="275"/>
    <n v="59"/>
    <n v="107"/>
    <n v="69"/>
    <n v="101"/>
    <n v="59"/>
    <x v="312"/>
    <n v="7.8988533088567986E-3"/>
    <s v="Wines"/>
    <n v="2"/>
    <n v="6"/>
    <n v="4"/>
    <n v="8"/>
    <n v="4"/>
    <n v="3"/>
    <n v="11"/>
    <n v="0"/>
  </r>
  <r>
    <n v="2930"/>
    <n v="1978"/>
    <n v="47"/>
    <s v="Master"/>
    <s v="Single"/>
    <x v="0"/>
    <n v="68092"/>
    <n v="0"/>
    <n v="0"/>
    <s v="16-12-2013"/>
    <n v="7"/>
    <n v="852"/>
    <n v="60"/>
    <n v="207"/>
    <n v="78"/>
    <n v="36"/>
    <n v="48"/>
    <x v="9"/>
    <n v="1.8107854079774423E-2"/>
    <s v="Wines"/>
    <n v="2"/>
    <n v="2"/>
    <n v="6"/>
    <n v="10"/>
    <n v="5"/>
    <n v="3"/>
    <n v="11"/>
    <n v="0"/>
  </r>
  <r>
    <n v="2296"/>
    <n v="1975"/>
    <n v="50"/>
    <s v="Master"/>
    <s v="Married"/>
    <x v="0"/>
    <n v="37368"/>
    <n v="1"/>
    <n v="0"/>
    <s v="16-12-2013"/>
    <n v="4"/>
    <n v="3"/>
    <n v="2"/>
    <n v="11"/>
    <n v="2"/>
    <n v="2"/>
    <n v="10"/>
    <x v="97"/>
    <n v="5.3521729822307855E-4"/>
    <s v="MeatProducts"/>
    <n v="1"/>
    <n v="1"/>
    <n v="0"/>
    <n v="2"/>
    <n v="6"/>
    <n v="3"/>
    <n v="11"/>
    <n v="0"/>
  </r>
  <r>
    <n v="10949"/>
    <n v="1963"/>
    <n v="62"/>
    <s v="PhD"/>
    <s v="Divorced"/>
    <x v="1"/>
    <n v="72968"/>
    <n v="0"/>
    <n v="0"/>
    <s v="16-12-2013"/>
    <n v="8"/>
    <n v="1092"/>
    <n v="37"/>
    <n v="592"/>
    <n v="145"/>
    <n v="37"/>
    <n v="55"/>
    <x v="601"/>
    <n v="2.6079925446771186E-2"/>
    <s v="Wines"/>
    <n v="1"/>
    <n v="5"/>
    <n v="5"/>
    <n v="8"/>
    <n v="3"/>
    <n v="3"/>
    <n v="11"/>
    <n v="1"/>
  </r>
  <r>
    <n v="6422"/>
    <n v="1954"/>
    <n v="71"/>
    <s v="Graduation"/>
    <s v="Married"/>
    <x v="1"/>
    <n v="86718"/>
    <n v="0"/>
    <n v="0"/>
    <s v="17-01-2013"/>
    <n v="20"/>
    <n v="344"/>
    <n v="189"/>
    <n v="482"/>
    <n v="50"/>
    <n v="33"/>
    <n v="172"/>
    <x v="443"/>
    <n v="1.2661731128485435E-2"/>
    <s v="MeatProducts"/>
    <n v="1"/>
    <n v="5"/>
    <n v="6"/>
    <n v="5"/>
    <n v="2"/>
    <n v="3"/>
    <n v="11"/>
    <n v="0"/>
  </r>
  <r>
    <n v="3445"/>
    <n v="1956"/>
    <n v="69"/>
    <s v="Graduation"/>
    <s v="Single"/>
    <x v="1"/>
    <n v="60714"/>
    <n v="0"/>
    <n v="0"/>
    <s v="17-01-2013"/>
    <n v="56"/>
    <n v="216"/>
    <n v="162"/>
    <n v="224"/>
    <n v="101"/>
    <n v="92"/>
    <n v="162"/>
    <x v="189"/>
    <n v="1.3094179266725962E-2"/>
    <s v="MeatProducts"/>
    <n v="2"/>
    <n v="7"/>
    <n v="4"/>
    <n v="10"/>
    <n v="5"/>
    <n v="3"/>
    <n v="11"/>
    <n v="1"/>
  </r>
  <r>
    <n v="1802"/>
    <n v="1971"/>
    <n v="54"/>
    <s v="Graduation"/>
    <s v="Married"/>
    <x v="1"/>
    <n v="64795"/>
    <n v="0"/>
    <n v="1"/>
    <s v="17-01-2013"/>
    <n v="23"/>
    <n v="412"/>
    <n v="5"/>
    <n v="119"/>
    <n v="38"/>
    <n v="29"/>
    <n v="77"/>
    <x v="602"/>
    <n v="9.3062736322247087E-3"/>
    <s v="Wines"/>
    <n v="3"/>
    <n v="3"/>
    <n v="3"/>
    <n v="12"/>
    <n v="2"/>
    <n v="3"/>
    <n v="11"/>
    <n v="0"/>
  </r>
  <r>
    <n v="3270"/>
    <n v="1978"/>
    <n v="47"/>
    <s v="2n Cycle"/>
    <s v="Together"/>
    <x v="0"/>
    <n v="17117"/>
    <n v="1"/>
    <n v="0"/>
    <s v="17-01-2013"/>
    <n v="96"/>
    <n v="12"/>
    <n v="23"/>
    <n v="38"/>
    <n v="30"/>
    <n v="18"/>
    <n v="7"/>
    <x v="70"/>
    <n v="7.0689957352339777E-3"/>
    <s v="MeatProducts"/>
    <n v="4"/>
    <n v="3"/>
    <n v="1"/>
    <n v="3"/>
    <n v="9"/>
    <n v="3"/>
    <n v="11"/>
    <n v="0"/>
  </r>
  <r>
    <n v="1734"/>
    <n v="1968"/>
    <n v="57"/>
    <s v="PhD"/>
    <s v="Together"/>
    <x v="1"/>
    <n v="40706"/>
    <n v="2"/>
    <n v="1"/>
    <s v="17-01-2013"/>
    <n v="37"/>
    <n v="59"/>
    <n v="0"/>
    <n v="11"/>
    <n v="4"/>
    <n v="2"/>
    <n v="5"/>
    <x v="469"/>
    <n v="1.8670466270328699E-3"/>
    <s v="Wines"/>
    <n v="4"/>
    <n v="3"/>
    <n v="0"/>
    <n v="4"/>
    <n v="7"/>
    <n v="3"/>
    <n v="11"/>
    <n v="0"/>
  </r>
  <r>
    <n v="9220"/>
    <n v="1971"/>
    <n v="54"/>
    <s v="Graduation"/>
    <s v="Single"/>
    <x v="1"/>
    <n v="91700"/>
    <n v="0"/>
    <n v="0"/>
    <s v="17-01-2013"/>
    <n v="58"/>
    <n v="576"/>
    <n v="172"/>
    <n v="961"/>
    <n v="125"/>
    <n v="115"/>
    <n v="19"/>
    <x v="603"/>
    <n v="2.1254089422028354E-2"/>
    <s v="MeatProducts"/>
    <n v="1"/>
    <n v="8"/>
    <n v="6"/>
    <n v="5"/>
    <n v="3"/>
    <n v="3"/>
    <n v="11"/>
    <n v="1"/>
  </r>
  <r>
    <n v="5939"/>
    <n v="1971"/>
    <n v="54"/>
    <s v="Graduation"/>
    <s v="Together"/>
    <x v="1"/>
    <n v="38232"/>
    <n v="1"/>
    <n v="1"/>
    <s v="17-01-2014"/>
    <n v="84"/>
    <n v="43"/>
    <n v="5"/>
    <n v="28"/>
    <n v="7"/>
    <n v="6"/>
    <n v="33"/>
    <x v="129"/>
    <n v="2.3278928646160283E-3"/>
    <s v="Wines"/>
    <n v="4"/>
    <n v="3"/>
    <n v="1"/>
    <n v="3"/>
    <n v="5"/>
    <n v="3"/>
    <n v="11"/>
    <n v="0"/>
  </r>
  <r>
    <n v="8514"/>
    <n v="1976"/>
    <n v="49"/>
    <s v="Graduation"/>
    <s v="Together"/>
    <x v="0"/>
    <n v="29478"/>
    <n v="1"/>
    <n v="0"/>
    <s v="17-01-2014"/>
    <n v="59"/>
    <n v="8"/>
    <n v="0"/>
    <n v="7"/>
    <n v="3"/>
    <n v="1"/>
    <n v="1"/>
    <x v="205"/>
    <n v="6.4454847683017842E-4"/>
    <s v="Wines"/>
    <n v="1"/>
    <n v="1"/>
    <n v="0"/>
    <n v="3"/>
    <n v="6"/>
    <n v="3"/>
    <n v="11"/>
    <n v="0"/>
  </r>
  <r>
    <n v="5136"/>
    <n v="1973"/>
    <n v="52"/>
    <s v="Graduation"/>
    <s v="Single"/>
    <x v="1"/>
    <n v="65333"/>
    <n v="0"/>
    <n v="1"/>
    <s v="17-01-2014"/>
    <n v="58"/>
    <n v="654"/>
    <n v="7"/>
    <n v="92"/>
    <n v="0"/>
    <n v="15"/>
    <n v="30"/>
    <x v="604"/>
    <n v="1.1755162016132735E-2"/>
    <s v="Wines"/>
    <n v="7"/>
    <n v="9"/>
    <n v="4"/>
    <n v="8"/>
    <n v="6"/>
    <n v="3"/>
    <n v="11"/>
    <n v="0"/>
  </r>
  <r>
    <n v="4084"/>
    <n v="1975"/>
    <n v="50"/>
    <s v="Graduation"/>
    <s v="Together"/>
    <x v="0"/>
    <n v="60934"/>
    <n v="0"/>
    <n v="1"/>
    <s v="17-01-2014"/>
    <n v="41"/>
    <n v="224"/>
    <n v="155"/>
    <n v="155"/>
    <n v="192"/>
    <n v="93"/>
    <n v="54"/>
    <x v="605"/>
    <n v="1.3440771982801063E-2"/>
    <s v="Wines"/>
    <n v="2"/>
    <n v="6"/>
    <n v="4"/>
    <n v="11"/>
    <n v="4"/>
    <n v="3"/>
    <n v="11"/>
    <n v="0"/>
  </r>
  <r>
    <n v="5788"/>
    <n v="1972"/>
    <n v="53"/>
    <s v="Graduation"/>
    <s v="Together"/>
    <x v="1"/>
    <n v="46053"/>
    <n v="1"/>
    <n v="0"/>
    <s v="17-02-2013"/>
    <n v="46"/>
    <n v="56"/>
    <n v="10"/>
    <n v="92"/>
    <n v="19"/>
    <n v="7"/>
    <n v="25"/>
    <x v="459"/>
    <n v="3.9953966082557054E-3"/>
    <s v="MeatProducts"/>
    <n v="3"/>
    <n v="3"/>
    <n v="2"/>
    <n v="4"/>
    <n v="5"/>
    <n v="3"/>
    <n v="11"/>
    <n v="0"/>
  </r>
  <r>
    <n v="3828"/>
    <n v="1951"/>
    <n v="74"/>
    <s v="Graduation"/>
    <s v="Married"/>
    <x v="1"/>
    <n v="71107"/>
    <n v="0"/>
    <n v="1"/>
    <s v="17-02-2013"/>
    <n v="61"/>
    <n v="533"/>
    <n v="10"/>
    <n v="217"/>
    <n v="198"/>
    <n v="174"/>
    <n v="195"/>
    <x v="606"/>
    <n v="1.5919670355942453E-2"/>
    <s v="Wines"/>
    <n v="2"/>
    <n v="7"/>
    <n v="6"/>
    <n v="13"/>
    <n v="4"/>
    <n v="3"/>
    <n v="11"/>
    <n v="0"/>
  </r>
  <r>
    <n v="7129"/>
    <n v="1962"/>
    <n v="63"/>
    <s v="PhD"/>
    <s v="Married"/>
    <x v="1"/>
    <n v="54693"/>
    <n v="0"/>
    <n v="1"/>
    <s v="17-02-2013"/>
    <n v="72"/>
    <n v="686"/>
    <n v="17"/>
    <n v="142"/>
    <n v="23"/>
    <n v="26"/>
    <n v="35"/>
    <x v="373"/>
    <n v="1.6345784652514947E-2"/>
    <s v="Wines"/>
    <n v="8"/>
    <n v="6"/>
    <n v="4"/>
    <n v="13"/>
    <n v="6"/>
    <n v="3"/>
    <n v="11"/>
    <n v="0"/>
  </r>
  <r>
    <n v="4248"/>
    <n v="1960"/>
    <n v="65"/>
    <s v="Master"/>
    <s v="Single"/>
    <x v="1"/>
    <n v="98777"/>
    <n v="0"/>
    <n v="0"/>
    <s v="17-02-2014"/>
    <n v="23"/>
    <n v="1000"/>
    <n v="19"/>
    <n v="711"/>
    <n v="125"/>
    <n v="115"/>
    <n v="38"/>
    <x v="607"/>
    <n v="1.994391406906466E-2"/>
    <s v="Wines"/>
    <n v="0"/>
    <n v="4"/>
    <n v="6"/>
    <n v="9"/>
    <n v="1"/>
    <n v="3"/>
    <n v="11"/>
    <n v="0"/>
  </r>
  <r>
    <n v="7451"/>
    <n v="1960"/>
    <n v="65"/>
    <s v="Master"/>
    <s v="Single"/>
    <x v="1"/>
    <n v="98777"/>
    <n v="0"/>
    <n v="0"/>
    <s v="17-02-2014"/>
    <n v="23"/>
    <n v="1000"/>
    <n v="19"/>
    <n v="711"/>
    <n v="125"/>
    <n v="115"/>
    <n v="38"/>
    <x v="607"/>
    <n v="1.994391406906466E-2"/>
    <s v="Wines"/>
    <n v="0"/>
    <n v="4"/>
    <n v="6"/>
    <n v="9"/>
    <n v="1"/>
    <n v="3"/>
    <n v="11"/>
    <n v="0"/>
  </r>
  <r>
    <n v="193"/>
    <n v="1996"/>
    <n v="29"/>
    <s v="Basic"/>
    <s v="Married"/>
    <x v="2"/>
    <n v="14421"/>
    <n v="0"/>
    <n v="0"/>
    <s v="17-02-2014"/>
    <n v="81"/>
    <n v="0"/>
    <n v="0"/>
    <n v="2"/>
    <n v="3"/>
    <n v="3"/>
    <n v="8"/>
    <x v="172"/>
    <n v="5.5474655016989115E-4"/>
    <s v="GoldProds"/>
    <n v="1"/>
    <n v="1"/>
    <n v="0"/>
    <n v="2"/>
    <n v="5"/>
    <n v="3"/>
    <n v="11"/>
    <n v="0"/>
  </r>
  <r>
    <n v="3515"/>
    <n v="1952"/>
    <n v="73"/>
    <s v="Graduation"/>
    <s v="Single"/>
    <x v="1"/>
    <n v="62307"/>
    <n v="0"/>
    <n v="1"/>
    <s v="17-02-2014"/>
    <n v="94"/>
    <n v="87"/>
    <n v="13"/>
    <n v="34"/>
    <n v="10"/>
    <n v="6"/>
    <n v="10"/>
    <x v="445"/>
    <n v="2.4074341566758151E-3"/>
    <s v="Wines"/>
    <n v="1"/>
    <n v="4"/>
    <n v="0"/>
    <n v="4"/>
    <n v="5"/>
    <n v="3"/>
    <n v="11"/>
    <n v="0"/>
  </r>
  <r>
    <n v="5283"/>
    <n v="1976"/>
    <n v="49"/>
    <s v="PhD"/>
    <s v="Single"/>
    <x v="0"/>
    <n v="42473"/>
    <n v="1"/>
    <n v="1"/>
    <s v="17-02-2014"/>
    <n v="72"/>
    <n v="93"/>
    <n v="1"/>
    <n v="21"/>
    <n v="0"/>
    <n v="4"/>
    <n v="25"/>
    <x v="267"/>
    <n v="2.8017799543239236E-3"/>
    <s v="Wines"/>
    <n v="3"/>
    <n v="2"/>
    <n v="1"/>
    <n v="4"/>
    <n v="5"/>
    <n v="3"/>
    <n v="11"/>
    <n v="0"/>
  </r>
  <r>
    <n v="6312"/>
    <n v="1959"/>
    <n v="66"/>
    <s v="Graduation"/>
    <s v="Married"/>
    <x v="1"/>
    <n v="65031"/>
    <n v="0"/>
    <n v="1"/>
    <s v="17-03-2013"/>
    <n v="29"/>
    <n v="258"/>
    <n v="107"/>
    <n v="291"/>
    <n v="84"/>
    <n v="37"/>
    <n v="86"/>
    <x v="608"/>
    <n v="1.1948147806430779E-2"/>
    <s v="MeatProducts"/>
    <n v="4"/>
    <n v="10"/>
    <n v="3"/>
    <n v="13"/>
    <n v="7"/>
    <n v="3"/>
    <n v="11"/>
    <n v="0"/>
  </r>
  <r>
    <n v="1685"/>
    <n v="1967"/>
    <n v="58"/>
    <s v="PhD"/>
    <s v="Together"/>
    <x v="1"/>
    <n v="62981"/>
    <n v="0"/>
    <n v="0"/>
    <s v="17-03-2013"/>
    <n v="21"/>
    <n v="796"/>
    <n v="14"/>
    <n v="590"/>
    <n v="38"/>
    <n v="44"/>
    <n v="0"/>
    <x v="609"/>
    <n v="2.3530906146298089E-2"/>
    <s v="Wines"/>
    <n v="1"/>
    <n v="4"/>
    <n v="5"/>
    <n v="13"/>
    <n v="3"/>
    <n v="3"/>
    <n v="11"/>
    <n v="0"/>
  </r>
  <r>
    <n v="3834"/>
    <n v="1962"/>
    <n v="63"/>
    <s v="Graduation"/>
    <s v="Single"/>
    <x v="1"/>
    <n v="69627"/>
    <n v="0"/>
    <n v="1"/>
    <s v="17-03-2013"/>
    <n v="35"/>
    <n v="231"/>
    <n v="161"/>
    <n v="215"/>
    <n v="171"/>
    <n v="30"/>
    <n v="53"/>
    <x v="610"/>
    <n v="1.1604693581512919E-2"/>
    <s v="Wines"/>
    <n v="2"/>
    <n v="8"/>
    <n v="2"/>
    <n v="11"/>
    <n v="5"/>
    <n v="3"/>
    <n v="11"/>
    <n v="0"/>
  </r>
  <r>
    <n v="252"/>
    <n v="1963"/>
    <n v="62"/>
    <s v="PhD"/>
    <s v="Divorced"/>
    <x v="1"/>
    <n v="41003"/>
    <n v="0"/>
    <n v="0"/>
    <s v="17-03-2013"/>
    <n v="11"/>
    <n v="123"/>
    <n v="133"/>
    <n v="142"/>
    <n v="71"/>
    <n v="44"/>
    <n v="88"/>
    <x v="611"/>
    <n v="1.2511279662463723E-2"/>
    <s v="MeatProducts"/>
    <n v="1"/>
    <n v="6"/>
    <n v="2"/>
    <n v="8"/>
    <n v="6"/>
    <n v="3"/>
    <n v="11"/>
    <n v="0"/>
  </r>
  <r>
    <n v="5394"/>
    <n v="1979"/>
    <n v="46"/>
    <s v="Basic"/>
    <s v="Single"/>
    <x v="0"/>
    <n v="16014"/>
    <n v="1"/>
    <n v="1"/>
    <s v="17-03-2013"/>
    <n v="42"/>
    <n v="3"/>
    <n v="9"/>
    <n v="4"/>
    <n v="7"/>
    <n v="8"/>
    <n v="7"/>
    <x v="365"/>
    <n v="1.9358061696015986E-3"/>
    <s v="Fruits"/>
    <n v="4"/>
    <n v="1"/>
    <n v="1"/>
    <n v="4"/>
    <n v="3"/>
    <n v="3"/>
    <n v="11"/>
    <n v="0"/>
  </r>
  <r>
    <n v="3924"/>
    <n v="1965"/>
    <n v="60"/>
    <s v="PhD"/>
    <s v="Divorced"/>
    <x v="1"/>
    <n v="57912"/>
    <n v="0"/>
    <n v="1"/>
    <s v="17-03-2014"/>
    <n v="34"/>
    <n v="801"/>
    <n v="0"/>
    <n v="80"/>
    <n v="0"/>
    <n v="0"/>
    <n v="35"/>
    <x v="612"/>
    <n v="1.5212736565824008E-2"/>
    <s v="Wines"/>
    <n v="5"/>
    <n v="8"/>
    <n v="3"/>
    <n v="12"/>
    <n v="5"/>
    <n v="3"/>
    <n v="11"/>
    <n v="0"/>
  </r>
  <r>
    <n v="2106"/>
    <n v="1974"/>
    <n v="51"/>
    <s v="2n Cycle"/>
    <s v="Married"/>
    <x v="1"/>
    <n v="20130"/>
    <n v="0"/>
    <n v="0"/>
    <s v="17-03-2014"/>
    <n v="99"/>
    <n v="0"/>
    <n v="6"/>
    <n v="3"/>
    <n v="7"/>
    <n v="6"/>
    <n v="12"/>
    <x v="136"/>
    <n v="1.092896174863388E-3"/>
    <s v="GoldProds"/>
    <n v="1"/>
    <n v="1"/>
    <n v="0"/>
    <n v="3"/>
    <n v="8"/>
    <n v="3"/>
    <n v="11"/>
    <n v="0"/>
  </r>
  <r>
    <n v="6036"/>
    <n v="1959"/>
    <n v="66"/>
    <s v="Master"/>
    <s v="Together"/>
    <x v="1"/>
    <n v="89120"/>
    <n v="0"/>
    <n v="0"/>
    <s v="17-03-2014"/>
    <n v="78"/>
    <n v="1168"/>
    <n v="92"/>
    <n v="408"/>
    <n v="72"/>
    <n v="129"/>
    <n v="55"/>
    <x v="613"/>
    <n v="2.0971723518850988E-2"/>
    <s v="Wines"/>
    <n v="1"/>
    <n v="5"/>
    <n v="6"/>
    <n v="7"/>
    <n v="1"/>
    <n v="3"/>
    <n v="11"/>
    <n v="0"/>
  </r>
  <r>
    <n v="5794"/>
    <n v="1974"/>
    <n v="51"/>
    <s v="PhD"/>
    <s v="Married"/>
    <x v="1"/>
    <n v="46374"/>
    <n v="0"/>
    <n v="1"/>
    <s v="17-03-2014"/>
    <n v="1"/>
    <n v="408"/>
    <n v="0"/>
    <n v="21"/>
    <n v="0"/>
    <n v="0"/>
    <n v="17"/>
    <x v="614"/>
    <n v="9.250873334195886E-3"/>
    <s v="Wines"/>
    <n v="3"/>
    <n v="7"/>
    <n v="1"/>
    <n v="7"/>
    <n v="8"/>
    <n v="3"/>
    <n v="11"/>
    <n v="1"/>
  </r>
  <r>
    <n v="3535"/>
    <n v="1965"/>
    <n v="60"/>
    <s v="Graduation"/>
    <s v="Single"/>
    <x v="1"/>
    <n v="66294"/>
    <n v="0"/>
    <n v="0"/>
    <s v="17-03-2014"/>
    <n v="68"/>
    <n v="251"/>
    <n v="108"/>
    <n v="334"/>
    <n v="65"/>
    <n v="92"/>
    <n v="117"/>
    <x v="615"/>
    <n v="1.282167315292485E-2"/>
    <s v="MeatProducts"/>
    <n v="1"/>
    <n v="4"/>
    <n v="3"/>
    <n v="5"/>
    <n v="2"/>
    <n v="3"/>
    <n v="11"/>
    <n v="0"/>
  </r>
  <r>
    <n v="7348"/>
    <n v="1958"/>
    <n v="67"/>
    <s v="PhD"/>
    <s v="Single"/>
    <x v="1"/>
    <n v="71691"/>
    <n v="0"/>
    <n v="0"/>
    <s v="17-03-2014"/>
    <n v="0"/>
    <n v="336"/>
    <n v="130"/>
    <n v="411"/>
    <n v="240"/>
    <n v="32"/>
    <n v="43"/>
    <x v="616"/>
    <n v="1.6027116374440306E-2"/>
    <s v="MeatProducts"/>
    <n v="1"/>
    <n v="4"/>
    <n v="7"/>
    <n v="5"/>
    <n v="2"/>
    <n v="3"/>
    <n v="11"/>
    <n v="1"/>
  </r>
  <r>
    <n v="3363"/>
    <n v="1974"/>
    <n v="51"/>
    <s v="2n Cycle"/>
    <s v="Married"/>
    <x v="1"/>
    <n v="20130"/>
    <n v="0"/>
    <n v="0"/>
    <s v="17-03-2014"/>
    <n v="99"/>
    <n v="0"/>
    <n v="6"/>
    <n v="3"/>
    <n v="7"/>
    <n v="6"/>
    <n v="12"/>
    <x v="136"/>
    <n v="1.092896174863388E-3"/>
    <s v="GoldProds"/>
    <n v="1"/>
    <n v="1"/>
    <n v="0"/>
    <n v="3"/>
    <n v="8"/>
    <n v="3"/>
    <n v="11"/>
    <n v="0"/>
  </r>
  <r>
    <n v="4483"/>
    <n v="1993"/>
    <n v="32"/>
    <s v="Graduation"/>
    <s v="Single"/>
    <x v="0"/>
    <n v="72354"/>
    <n v="0"/>
    <n v="0"/>
    <s v="17-04-2013"/>
    <n v="67"/>
    <n v="315"/>
    <n v="26"/>
    <n v="473"/>
    <n v="220"/>
    <n v="12"/>
    <n v="182"/>
    <x v="311"/>
    <n v="1.4456699007656799E-2"/>
    <s v="MeatProducts"/>
    <n v="1"/>
    <n v="2"/>
    <n v="10"/>
    <n v="6"/>
    <n v="1"/>
    <n v="3"/>
    <n v="11"/>
    <n v="0"/>
  </r>
  <r>
    <n v="4547"/>
    <n v="1960"/>
    <n v="65"/>
    <s v="Graduation"/>
    <s v="Together"/>
    <x v="1"/>
    <n v="13672"/>
    <n v="1"/>
    <n v="1"/>
    <s v="17-04-2013"/>
    <n v="86"/>
    <n v="6"/>
    <n v="2"/>
    <n v="9"/>
    <n v="2"/>
    <n v="1"/>
    <n v="5"/>
    <x v="97"/>
    <n v="1.4628437682855471E-3"/>
    <s v="MeatProducts"/>
    <n v="2"/>
    <n v="1"/>
    <n v="0"/>
    <n v="3"/>
    <n v="8"/>
    <n v="3"/>
    <n v="11"/>
    <n v="0"/>
  </r>
  <r>
    <n v="8962"/>
    <n v="1975"/>
    <n v="50"/>
    <s v="Master"/>
    <s v="Married"/>
    <x v="0"/>
    <n v="44319"/>
    <n v="1"/>
    <n v="1"/>
    <s v="17-04-2014"/>
    <n v="18"/>
    <n v="26"/>
    <n v="0"/>
    <n v="8"/>
    <n v="0"/>
    <n v="0"/>
    <n v="3"/>
    <x v="256"/>
    <n v="7.6716532412734941E-4"/>
    <s v="Wines"/>
    <n v="2"/>
    <n v="2"/>
    <n v="0"/>
    <n v="3"/>
    <n v="5"/>
    <n v="3"/>
    <n v="11"/>
    <n v="0"/>
  </r>
  <r>
    <n v="4174"/>
    <n v="1956"/>
    <n v="69"/>
    <s v="Master"/>
    <s v="Together"/>
    <x v="1"/>
    <n v="55249"/>
    <n v="0"/>
    <n v="1"/>
    <s v="17-04-2014"/>
    <n v="81"/>
    <n v="97"/>
    <n v="1"/>
    <n v="19"/>
    <n v="2"/>
    <n v="0"/>
    <n v="11"/>
    <x v="267"/>
    <n v="2.1538851381925463E-3"/>
    <s v="Wines"/>
    <n v="1"/>
    <n v="2"/>
    <n v="1"/>
    <n v="4"/>
    <n v="3"/>
    <n v="3"/>
    <n v="11"/>
    <n v="0"/>
  </r>
  <r>
    <n v="9370"/>
    <n v="1945"/>
    <n v="80"/>
    <s v="PhD"/>
    <s v="Married"/>
    <x v="1"/>
    <n v="65846"/>
    <n v="0"/>
    <n v="0"/>
    <s v="17-05-2013"/>
    <n v="68"/>
    <n v="562"/>
    <n v="81"/>
    <n v="276"/>
    <n v="80"/>
    <n v="40"/>
    <n v="81"/>
    <x v="617"/>
    <n v="1.5779242474865597E-2"/>
    <s v="Wines"/>
    <n v="1"/>
    <n v="6"/>
    <n v="3"/>
    <n v="6"/>
    <n v="4"/>
    <n v="3"/>
    <n v="11"/>
    <n v="0"/>
  </r>
  <r>
    <n v="5602"/>
    <n v="1989"/>
    <n v="36"/>
    <s v="PhD"/>
    <s v="Together"/>
    <x v="0"/>
    <n v="66973"/>
    <n v="0"/>
    <n v="0"/>
    <s v="17-05-2013"/>
    <n v="98"/>
    <n v="466"/>
    <n v="22"/>
    <n v="432"/>
    <n v="147"/>
    <n v="113"/>
    <n v="102"/>
    <x v="618"/>
    <n v="1.7619040508861782E-2"/>
    <s v="Wines"/>
    <n v="1"/>
    <n v="8"/>
    <n v="7"/>
    <n v="12"/>
    <n v="3"/>
    <n v="3"/>
    <n v="11"/>
    <n v="0"/>
  </r>
  <r>
    <n v="5125"/>
    <n v="1960"/>
    <n v="65"/>
    <s v="Graduation"/>
    <s v="Married"/>
    <x v="1"/>
    <n v="79530"/>
    <n v="0"/>
    <n v="0"/>
    <s v="17-05-2013"/>
    <n v="64"/>
    <n v="333"/>
    <n v="0"/>
    <n v="815"/>
    <n v="129"/>
    <n v="42"/>
    <n v="29"/>
    <x v="619"/>
    <n v="1.6584936501948949E-2"/>
    <s v="MeatProducts"/>
    <n v="1"/>
    <n v="4"/>
    <n v="10"/>
    <n v="11"/>
    <n v="2"/>
    <n v="3"/>
    <n v="11"/>
    <n v="0"/>
  </r>
  <r>
    <n v="6374"/>
    <n v="1954"/>
    <n v="71"/>
    <s v="PhD"/>
    <s v="Married"/>
    <x v="1"/>
    <n v="36930"/>
    <n v="0"/>
    <n v="1"/>
    <s v="17-05-2013"/>
    <n v="50"/>
    <n v="223"/>
    <n v="2"/>
    <n v="31"/>
    <n v="0"/>
    <n v="2"/>
    <n v="39"/>
    <x v="518"/>
    <n v="6.9861900893582454E-3"/>
    <s v="Wines"/>
    <n v="5"/>
    <n v="5"/>
    <n v="2"/>
    <n v="4"/>
    <n v="8"/>
    <n v="3"/>
    <n v="11"/>
    <n v="0"/>
  </r>
  <r>
    <n v="675"/>
    <n v="1973"/>
    <n v="52"/>
    <s v="Master"/>
    <s v="Divorced"/>
    <x v="1"/>
    <n v="52034"/>
    <n v="1"/>
    <n v="1"/>
    <s v="17-05-2013"/>
    <n v="67"/>
    <n v="146"/>
    <n v="0"/>
    <n v="93"/>
    <n v="7"/>
    <n v="13"/>
    <n v="73"/>
    <x v="174"/>
    <n v="4.977514701925664E-3"/>
    <s v="Wines"/>
    <n v="5"/>
    <n v="4"/>
    <n v="2"/>
    <n v="5"/>
    <n v="7"/>
    <n v="3"/>
    <n v="11"/>
    <n v="0"/>
  </r>
  <r>
    <n v="10669"/>
    <n v="1981"/>
    <n v="44"/>
    <s v="Graduation"/>
    <s v="Married"/>
    <x v="0"/>
    <n v="54386"/>
    <n v="0"/>
    <n v="1"/>
    <s v="17-05-2013"/>
    <n v="8"/>
    <n v="277"/>
    <n v="21"/>
    <n v="64"/>
    <n v="62"/>
    <n v="21"/>
    <n v="25"/>
    <x v="240"/>
    <n v="8.1822527856433638E-3"/>
    <s v="Wines"/>
    <n v="2"/>
    <n v="3"/>
    <n v="2"/>
    <n v="10"/>
    <n v="3"/>
    <n v="3"/>
    <n v="11"/>
    <n v="0"/>
  </r>
  <r>
    <n v="11004"/>
    <n v="1893"/>
    <n v="132"/>
    <s v="2n Cycle"/>
    <s v="Single"/>
    <x v="1"/>
    <n v="60182"/>
    <n v="0"/>
    <n v="1"/>
    <s v="17-05-2014"/>
    <n v="23"/>
    <n v="8"/>
    <n v="0"/>
    <n v="5"/>
    <n v="7"/>
    <n v="0"/>
    <n v="2"/>
    <x v="97"/>
    <n v="3.3232527998404838E-4"/>
    <s v="Wines"/>
    <n v="1"/>
    <n v="1"/>
    <n v="0"/>
    <n v="2"/>
    <n v="4"/>
    <n v="3"/>
    <n v="11"/>
    <n v="0"/>
  </r>
  <r>
    <n v="254"/>
    <n v="1955"/>
    <n v="70"/>
    <s v="Graduation"/>
    <s v="Together"/>
    <x v="1"/>
    <n v="53863"/>
    <n v="0"/>
    <n v="1"/>
    <s v="17-05-2014"/>
    <n v="4"/>
    <n v="399"/>
    <n v="4"/>
    <n v="30"/>
    <n v="6"/>
    <n v="4"/>
    <n v="30"/>
    <x v="620"/>
    <n v="8.2245697417522232E-3"/>
    <s v="Wines"/>
    <n v="3"/>
    <n v="7"/>
    <n v="1"/>
    <n v="7"/>
    <n v="7"/>
    <n v="3"/>
    <n v="11"/>
    <n v="0"/>
  </r>
  <r>
    <n v="8557"/>
    <n v="1982"/>
    <n v="43"/>
    <s v="Graduation"/>
    <s v="Single"/>
    <x v="0"/>
    <s v="NILL"/>
    <n v="1"/>
    <n v="0"/>
    <s v="17-06-2013"/>
    <n v="57"/>
    <n v="11"/>
    <n v="3"/>
    <n v="22"/>
    <n v="2"/>
    <n v="2"/>
    <n v="6"/>
    <x v="50"/>
    <e v="#VALUE!"/>
    <s v="MeatProducts"/>
    <n v="2"/>
    <n v="2"/>
    <n v="0"/>
    <n v="3"/>
    <n v="6"/>
    <n v="3"/>
    <n v="11"/>
    <n v="0"/>
  </r>
  <r>
    <n v="8724"/>
    <n v="1982"/>
    <n v="43"/>
    <s v="Graduation"/>
    <s v="Single"/>
    <x v="0"/>
    <n v="28567"/>
    <n v="1"/>
    <n v="0"/>
    <s v="17-06-2013"/>
    <n v="57"/>
    <n v="11"/>
    <n v="3"/>
    <n v="22"/>
    <n v="2"/>
    <n v="2"/>
    <n v="6"/>
    <x v="50"/>
    <n v="1.4002170336402141E-3"/>
    <s v="MeatProducts"/>
    <n v="2"/>
    <n v="2"/>
    <n v="0"/>
    <n v="3"/>
    <n v="6"/>
    <n v="3"/>
    <n v="11"/>
    <n v="0"/>
  </r>
  <r>
    <n v="5209"/>
    <n v="1954"/>
    <n v="71"/>
    <s v="Graduation"/>
    <s v="Divorced"/>
    <x v="1"/>
    <n v="50002"/>
    <n v="0"/>
    <n v="1"/>
    <s v="17-06-2013"/>
    <n v="21"/>
    <n v="443"/>
    <n v="5"/>
    <n v="71"/>
    <n v="21"/>
    <n v="16"/>
    <n v="82"/>
    <x v="621"/>
    <n v="1.1119555217791288E-2"/>
    <s v="Wines"/>
    <n v="2"/>
    <n v="8"/>
    <n v="2"/>
    <n v="7"/>
    <n v="7"/>
    <n v="3"/>
    <n v="11"/>
    <n v="0"/>
  </r>
  <r>
    <n v="1518"/>
    <n v="1965"/>
    <n v="60"/>
    <s v="Master"/>
    <s v="Married"/>
    <x v="1"/>
    <n v="62694"/>
    <n v="1"/>
    <n v="1"/>
    <s v="17-06-2013"/>
    <n v="29"/>
    <n v="379"/>
    <n v="6"/>
    <n v="157"/>
    <n v="25"/>
    <n v="91"/>
    <n v="91"/>
    <x v="622"/>
    <n v="1.0495422209461831E-2"/>
    <s v="Wines"/>
    <n v="5"/>
    <n v="9"/>
    <n v="3"/>
    <n v="7"/>
    <n v="7"/>
    <n v="3"/>
    <n v="11"/>
    <n v="0"/>
  </r>
  <r>
    <n v="4200"/>
    <n v="1970"/>
    <n v="55"/>
    <s v="Master"/>
    <s v="Married"/>
    <x v="1"/>
    <n v="44159"/>
    <n v="1"/>
    <n v="0"/>
    <s v="17-06-2014"/>
    <n v="85"/>
    <n v="167"/>
    <n v="2"/>
    <n v="62"/>
    <n v="24"/>
    <n v="13"/>
    <n v="7"/>
    <x v="96"/>
    <n v="6.0689780112774296E-3"/>
    <s v="Wines"/>
    <n v="4"/>
    <n v="4"/>
    <n v="1"/>
    <n v="6"/>
    <n v="5"/>
    <n v="3"/>
    <n v="11"/>
    <n v="0"/>
  </r>
  <r>
    <n v="477"/>
    <n v="1986"/>
    <n v="39"/>
    <s v="Graduation"/>
    <s v="Married"/>
    <x v="0"/>
    <n v="83512"/>
    <n v="0"/>
    <n v="0"/>
    <s v="17-06-2014"/>
    <n v="31"/>
    <n v="1060"/>
    <n v="61"/>
    <n v="835"/>
    <n v="80"/>
    <n v="20"/>
    <n v="101"/>
    <x v="623"/>
    <n v="2.4619216400038318E-2"/>
    <s v="Wines"/>
    <n v="1"/>
    <n v="4"/>
    <n v="7"/>
    <n v="10"/>
    <n v="1"/>
    <n v="3"/>
    <n v="11"/>
    <n v="1"/>
  </r>
  <r>
    <n v="6355"/>
    <n v="1978"/>
    <n v="47"/>
    <s v="Graduation"/>
    <s v="Married"/>
    <x v="0"/>
    <n v="44359"/>
    <n v="1"/>
    <n v="1"/>
    <s v="17-06-2014"/>
    <n v="19"/>
    <n v="20"/>
    <n v="0"/>
    <n v="14"/>
    <n v="7"/>
    <n v="3"/>
    <n v="1"/>
    <x v="51"/>
    <n v="9.9190694109425361E-4"/>
    <s v="Wines"/>
    <n v="3"/>
    <n v="2"/>
    <n v="0"/>
    <n v="4"/>
    <n v="3"/>
    <n v="3"/>
    <n v="11"/>
    <n v="0"/>
  </r>
  <r>
    <n v="1030"/>
    <n v="1965"/>
    <n v="60"/>
    <s v="PhD"/>
    <s v="Single"/>
    <x v="1"/>
    <n v="40637"/>
    <n v="1"/>
    <n v="1"/>
    <s v="17-07-2013"/>
    <n v="72"/>
    <n v="22"/>
    <n v="0"/>
    <n v="13"/>
    <n v="0"/>
    <n v="0"/>
    <n v="3"/>
    <x v="71"/>
    <n v="8.6128405148017811E-4"/>
    <s v="Wines"/>
    <n v="2"/>
    <n v="1"/>
    <n v="0"/>
    <n v="3"/>
    <n v="7"/>
    <n v="3"/>
    <n v="11"/>
    <n v="0"/>
  </r>
  <r>
    <n v="232"/>
    <n v="1965"/>
    <n v="60"/>
    <s v="Graduation"/>
    <s v="Single"/>
    <x v="1"/>
    <n v="61559"/>
    <n v="0"/>
    <n v="1"/>
    <s v="17-07-2013"/>
    <n v="8"/>
    <n v="279"/>
    <n v="83"/>
    <n v="88"/>
    <n v="32"/>
    <n v="14"/>
    <n v="34"/>
    <x v="624"/>
    <n v="8.0573108724963042E-3"/>
    <s v="Wines"/>
    <n v="1"/>
    <n v="4"/>
    <n v="2"/>
    <n v="10"/>
    <n v="3"/>
    <n v="3"/>
    <n v="11"/>
    <n v="0"/>
  </r>
  <r>
    <n v="6439"/>
    <n v="1958"/>
    <n v="67"/>
    <s v="Graduation"/>
    <s v="Married"/>
    <x v="1"/>
    <n v="61074"/>
    <n v="0"/>
    <n v="1"/>
    <s v="17-08-2012"/>
    <n v="37"/>
    <n v="789"/>
    <n v="0"/>
    <n v="133"/>
    <n v="0"/>
    <n v="28"/>
    <n v="152"/>
    <x v="625"/>
    <n v="1.5554900612371877E-2"/>
    <s v="Wines"/>
    <n v="7"/>
    <n v="11"/>
    <n v="5"/>
    <n v="8"/>
    <n v="7"/>
    <n v="3"/>
    <n v="11"/>
    <n v="0"/>
  </r>
  <r>
    <n v="3537"/>
    <n v="1981"/>
    <n v="44"/>
    <s v="Graduation"/>
    <s v="Together"/>
    <x v="0"/>
    <n v="31089"/>
    <n v="1"/>
    <n v="0"/>
    <s v="17-08-2012"/>
    <n v="57"/>
    <n v="31"/>
    <n v="3"/>
    <n v="31"/>
    <n v="2"/>
    <n v="8"/>
    <n v="4"/>
    <x v="626"/>
    <n v="2.4124288333494163E-3"/>
    <s v="Wines"/>
    <n v="3"/>
    <n v="3"/>
    <n v="0"/>
    <n v="4"/>
    <n v="8"/>
    <n v="3"/>
    <n v="11"/>
    <n v="0"/>
  </r>
  <r>
    <n v="10862"/>
    <n v="1960"/>
    <n v="65"/>
    <s v="Master"/>
    <s v="Married"/>
    <x v="1"/>
    <n v="30522"/>
    <n v="0"/>
    <n v="1"/>
    <s v="17-08-2012"/>
    <n v="6"/>
    <n v="179"/>
    <n v="8"/>
    <n v="83"/>
    <n v="19"/>
    <n v="11"/>
    <n v="26"/>
    <x v="446"/>
    <n v="9.8289758207194804E-3"/>
    <s v="Wines"/>
    <n v="5"/>
    <n v="1"/>
    <n v="2"/>
    <n v="9"/>
    <n v="2"/>
    <n v="3"/>
    <n v="11"/>
    <n v="0"/>
  </r>
  <r>
    <n v="2134"/>
    <n v="1952"/>
    <n v="73"/>
    <s v="Graduation"/>
    <s v="Single"/>
    <x v="1"/>
    <n v="53700"/>
    <n v="0"/>
    <n v="1"/>
    <s v="17-08-2012"/>
    <n v="94"/>
    <n v="263"/>
    <n v="5"/>
    <n v="233"/>
    <n v="69"/>
    <n v="41"/>
    <n v="83"/>
    <x v="312"/>
    <n v="1.13780260707635E-2"/>
    <s v="Wines"/>
    <n v="4"/>
    <n v="5"/>
    <n v="5"/>
    <n v="8"/>
    <n v="5"/>
    <n v="3"/>
    <n v="11"/>
    <n v="0"/>
  </r>
  <r>
    <n v="3340"/>
    <n v="1977"/>
    <n v="48"/>
    <s v="Graduation"/>
    <s v="Married"/>
    <x v="0"/>
    <n v="42014"/>
    <n v="1"/>
    <n v="0"/>
    <s v="17-08-2012"/>
    <n v="56"/>
    <n v="244"/>
    <n v="15"/>
    <n v="108"/>
    <n v="4"/>
    <n v="15"/>
    <n v="50"/>
    <x v="396"/>
    <n v="9.1874137192364449E-3"/>
    <s v="Wines"/>
    <n v="6"/>
    <n v="7"/>
    <n v="1"/>
    <n v="6"/>
    <n v="8"/>
    <n v="3"/>
    <n v="11"/>
    <n v="1"/>
  </r>
  <r>
    <n v="8685"/>
    <n v="1977"/>
    <n v="48"/>
    <s v="Graduation"/>
    <s v="Married"/>
    <x v="0"/>
    <n v="42014"/>
    <n v="1"/>
    <n v="0"/>
    <s v="17-08-2012"/>
    <n v="56"/>
    <n v="244"/>
    <n v="15"/>
    <n v="108"/>
    <n v="4"/>
    <n v="15"/>
    <n v="50"/>
    <x v="396"/>
    <n v="9.1874137192364449E-3"/>
    <s v="Wines"/>
    <n v="6"/>
    <n v="7"/>
    <n v="1"/>
    <n v="6"/>
    <n v="8"/>
    <n v="3"/>
    <n v="11"/>
    <n v="1"/>
  </r>
  <r>
    <n v="3507"/>
    <n v="1970"/>
    <n v="55"/>
    <s v="Graduation"/>
    <s v="Single"/>
    <x v="1"/>
    <n v="76467"/>
    <n v="1"/>
    <n v="0"/>
    <s v="17-08-2012"/>
    <n v="44"/>
    <n v="676"/>
    <n v="161"/>
    <n v="426"/>
    <n v="210"/>
    <n v="44"/>
    <n v="58"/>
    <x v="627"/>
    <n v="1.9838623196934625E-2"/>
    <s v="Wines"/>
    <n v="2"/>
    <n v="2"/>
    <n v="5"/>
    <n v="5"/>
    <n v="6"/>
    <n v="3"/>
    <n v="11"/>
    <n v="1"/>
  </r>
  <r>
    <n v="8080"/>
    <n v="1986"/>
    <n v="39"/>
    <s v="Graduation"/>
    <s v="Single"/>
    <x v="0"/>
    <n v="26816"/>
    <n v="0"/>
    <n v="0"/>
    <s v="17-08-2012"/>
    <n v="50"/>
    <n v="5"/>
    <n v="1"/>
    <n v="6"/>
    <n v="3"/>
    <n v="4"/>
    <n v="3"/>
    <x v="205"/>
    <n v="7.0853221957040569E-4"/>
    <s v="MeatProducts"/>
    <n v="1"/>
    <n v="0"/>
    <n v="0"/>
    <n v="3"/>
    <n v="4"/>
    <n v="3"/>
    <n v="11"/>
    <n v="0"/>
  </r>
  <r>
    <n v="9523"/>
    <n v="1982"/>
    <n v="43"/>
    <s v="Graduation"/>
    <s v="Together"/>
    <x v="0"/>
    <n v="40479"/>
    <n v="1"/>
    <n v="0"/>
    <s v="17-08-2013"/>
    <n v="95"/>
    <n v="5"/>
    <n v="0"/>
    <n v="8"/>
    <n v="2"/>
    <n v="0"/>
    <n v="0"/>
    <x v="347"/>
    <n v="3.7056251389609425E-4"/>
    <s v="MeatProducts"/>
    <n v="1"/>
    <n v="0"/>
    <n v="0"/>
    <n v="3"/>
    <n v="4"/>
    <n v="3"/>
    <n v="11"/>
    <n v="0"/>
  </r>
  <r>
    <n v="8414"/>
    <n v="1962"/>
    <n v="63"/>
    <s v="PhD"/>
    <s v="Single"/>
    <x v="1"/>
    <n v="33419"/>
    <n v="0"/>
    <n v="1"/>
    <s v="17-08-2013"/>
    <n v="76"/>
    <n v="56"/>
    <n v="0"/>
    <n v="12"/>
    <n v="0"/>
    <n v="0"/>
    <n v="18"/>
    <x v="628"/>
    <n v="2.0347706394565966E-3"/>
    <s v="Wines"/>
    <n v="2"/>
    <n v="2"/>
    <n v="0"/>
    <n v="4"/>
    <n v="7"/>
    <n v="3"/>
    <n v="11"/>
    <n v="0"/>
  </r>
  <r>
    <n v="2995"/>
    <n v="1957"/>
    <n v="68"/>
    <s v="Master"/>
    <s v="Together"/>
    <x v="1"/>
    <n v="66636"/>
    <n v="0"/>
    <n v="0"/>
    <s v="17-08-2013"/>
    <n v="64"/>
    <n v="291"/>
    <n v="10"/>
    <n v="689"/>
    <n v="84"/>
    <n v="10"/>
    <n v="0"/>
    <x v="629"/>
    <n v="1.6267483042199413E-2"/>
    <s v="MeatProducts"/>
    <n v="1"/>
    <n v="3"/>
    <n v="4"/>
    <n v="9"/>
    <n v="1"/>
    <n v="3"/>
    <n v="11"/>
    <n v="0"/>
  </r>
  <r>
    <n v="9242"/>
    <n v="1990"/>
    <n v="35"/>
    <s v="Graduation"/>
    <s v="Single"/>
    <x v="0"/>
    <n v="64509"/>
    <n v="0"/>
    <n v="0"/>
    <s v="17-08-2013"/>
    <n v="19"/>
    <n v="836"/>
    <n v="185"/>
    <n v="575"/>
    <n v="24"/>
    <n v="25"/>
    <n v="77"/>
    <x v="630"/>
    <n v="2.5500317785115256E-2"/>
    <s v="Wines"/>
    <n v="1"/>
    <n v="6"/>
    <n v="3"/>
    <n v="9"/>
    <n v="4"/>
    <n v="3"/>
    <n v="11"/>
    <n v="1"/>
  </r>
  <r>
    <n v="1241"/>
    <n v="1984"/>
    <n v="41"/>
    <s v="2n Cycle"/>
    <s v="Married"/>
    <x v="0"/>
    <n v="14796"/>
    <n v="1"/>
    <n v="0"/>
    <s v="17-09-2012"/>
    <n v="1"/>
    <n v="13"/>
    <n v="3"/>
    <n v="8"/>
    <n v="7"/>
    <n v="4"/>
    <n v="16"/>
    <x v="71"/>
    <n v="2.3655041903217085E-3"/>
    <s v="GoldProds"/>
    <n v="2"/>
    <n v="1"/>
    <n v="0"/>
    <n v="3"/>
    <n v="9"/>
    <n v="3"/>
    <n v="11"/>
    <n v="1"/>
  </r>
  <r>
    <n v="3104"/>
    <n v="1961"/>
    <n v="64"/>
    <s v="Graduation"/>
    <s v="Single"/>
    <x v="1"/>
    <n v="82332"/>
    <n v="0"/>
    <n v="0"/>
    <s v="17-09-2012"/>
    <n v="89"/>
    <n v="830"/>
    <n v="59"/>
    <n v="968"/>
    <n v="51"/>
    <n v="79"/>
    <n v="19"/>
    <x v="631"/>
    <n v="2.4133994072778508E-2"/>
    <s v="MeatProducts"/>
    <n v="1"/>
    <n v="5"/>
    <n v="3"/>
    <n v="12"/>
    <n v="2"/>
    <n v="3"/>
    <n v="11"/>
    <n v="1"/>
  </r>
  <r>
    <n v="7233"/>
    <n v="1972"/>
    <n v="53"/>
    <s v="Graduation"/>
    <s v="Married"/>
    <x v="1"/>
    <n v="69209"/>
    <n v="0"/>
    <n v="0"/>
    <s v="17-09-2012"/>
    <n v="4"/>
    <n v="496"/>
    <n v="32"/>
    <n v="849"/>
    <n v="229"/>
    <n v="48"/>
    <n v="128"/>
    <x v="632"/>
    <n v="2.3898625901255618E-2"/>
    <s v="MeatProducts"/>
    <n v="2"/>
    <n v="5"/>
    <n v="3"/>
    <n v="6"/>
    <n v="4"/>
    <n v="3"/>
    <n v="11"/>
    <n v="0"/>
  </r>
  <r>
    <n v="7972"/>
    <n v="1955"/>
    <n v="70"/>
    <s v="Graduation"/>
    <s v="Single"/>
    <x v="1"/>
    <n v="72906"/>
    <n v="0"/>
    <n v="0"/>
    <s v="17-09-2013"/>
    <n v="79"/>
    <n v="400"/>
    <n v="32"/>
    <n v="519"/>
    <n v="71"/>
    <n v="75"/>
    <n v="54"/>
    <x v="633"/>
    <n v="1.5046772556442543E-2"/>
    <s v="MeatProducts"/>
    <n v="1"/>
    <n v="3"/>
    <n v="4"/>
    <n v="9"/>
    <n v="1"/>
    <n v="3"/>
    <n v="11"/>
    <n v="0"/>
  </r>
  <r>
    <n v="9977"/>
    <n v="1973"/>
    <n v="52"/>
    <s v="Graduation"/>
    <s v="Divorced"/>
    <x v="1"/>
    <n v="78901"/>
    <n v="0"/>
    <n v="1"/>
    <s v="17-09-2013"/>
    <n v="99"/>
    <n v="321"/>
    <n v="11"/>
    <n v="309"/>
    <n v="33"/>
    <n v="26"/>
    <n v="34"/>
    <x v="420"/>
    <n v="8.8718774160023318E-3"/>
    <s v="Wines"/>
    <n v="3"/>
    <n v="9"/>
    <n v="3"/>
    <n v="5"/>
    <n v="4"/>
    <n v="3"/>
    <n v="11"/>
    <n v="0"/>
  </r>
  <r>
    <n v="4789"/>
    <n v="1953"/>
    <n v="72"/>
    <s v="Graduation"/>
    <s v="Together"/>
    <x v="1"/>
    <n v="80812"/>
    <n v="0"/>
    <n v="0"/>
    <s v="17-09-2013"/>
    <n v="95"/>
    <n v="769"/>
    <n v="22"/>
    <n v="500"/>
    <n v="210"/>
    <n v="143"/>
    <n v="33"/>
    <x v="634"/>
    <n v="2.034351333960303E-2"/>
    <s v="Wines"/>
    <n v="1"/>
    <n v="4"/>
    <n v="8"/>
    <n v="5"/>
    <n v="2"/>
    <n v="3"/>
    <n v="11"/>
    <n v="0"/>
  </r>
  <r>
    <n v="11039"/>
    <n v="1975"/>
    <n v="50"/>
    <s v="Graduation"/>
    <s v="Married"/>
    <x v="0"/>
    <n v="51948"/>
    <n v="0"/>
    <n v="1"/>
    <s v="17-09-2013"/>
    <n v="51"/>
    <n v="82"/>
    <n v="33"/>
    <n v="54"/>
    <n v="71"/>
    <n v="30"/>
    <n v="41"/>
    <x v="635"/>
    <n v="5.1975051975051978E-3"/>
    <s v="Wines"/>
    <n v="2"/>
    <n v="5"/>
    <n v="2"/>
    <n v="4"/>
    <n v="5"/>
    <n v="3"/>
    <n v="11"/>
    <n v="0"/>
  </r>
  <r>
    <n v="6870"/>
    <n v="1959"/>
    <n v="66"/>
    <s v="PhD"/>
    <s v="Divorced"/>
    <x v="1"/>
    <n v="68805"/>
    <n v="0"/>
    <n v="1"/>
    <s v="17-09-2013"/>
    <n v="73"/>
    <n v="182"/>
    <n v="2"/>
    <n v="49"/>
    <n v="17"/>
    <n v="13"/>
    <n v="20"/>
    <x v="101"/>
    <n v="3.8223966281520239E-3"/>
    <s v="Wines"/>
    <n v="1"/>
    <n v="3"/>
    <n v="1"/>
    <n v="7"/>
    <n v="2"/>
    <n v="3"/>
    <n v="11"/>
    <n v="0"/>
  </r>
  <r>
    <n v="9973"/>
    <n v="1963"/>
    <n v="62"/>
    <s v="Graduation"/>
    <s v="Married"/>
    <x v="1"/>
    <n v="50437"/>
    <n v="0"/>
    <n v="2"/>
    <s v="17-10-2012"/>
    <n v="28"/>
    <n v="370"/>
    <n v="9"/>
    <n v="92"/>
    <n v="6"/>
    <n v="9"/>
    <n v="4"/>
    <x v="636"/>
    <n v="9.6357832543569211E-3"/>
    <s v="Wines"/>
    <n v="3"/>
    <n v="7"/>
    <n v="1"/>
    <n v="8"/>
    <n v="7"/>
    <n v="3"/>
    <n v="11"/>
    <n v="0"/>
  </r>
  <r>
    <n v="2447"/>
    <n v="1979"/>
    <n v="46"/>
    <s v="Graduation"/>
    <s v="Together"/>
    <x v="0"/>
    <n v="30545"/>
    <n v="1"/>
    <n v="0"/>
    <s v="17-10-2012"/>
    <n v="71"/>
    <n v="4"/>
    <n v="12"/>
    <n v="15"/>
    <n v="19"/>
    <n v="7"/>
    <n v="12"/>
    <x v="310"/>
    <n v="1.8660991979047308E-3"/>
    <s v="FishProducts"/>
    <n v="2"/>
    <n v="2"/>
    <n v="0"/>
    <n v="3"/>
    <n v="7"/>
    <n v="3"/>
    <n v="11"/>
    <n v="0"/>
  </r>
  <r>
    <n v="9970"/>
    <n v="1977"/>
    <n v="48"/>
    <s v="Graduation"/>
    <s v="Together"/>
    <x v="0"/>
    <n v="55375"/>
    <n v="0"/>
    <n v="1"/>
    <s v="17-10-2013"/>
    <n v="3"/>
    <n v="42"/>
    <n v="11"/>
    <n v="57"/>
    <n v="10"/>
    <n v="28"/>
    <n v="14"/>
    <x v="100"/>
    <n v="2.672686230248307E-3"/>
    <s v="MeatProducts"/>
    <n v="1"/>
    <n v="1"/>
    <n v="1"/>
    <n v="6"/>
    <n v="2"/>
    <n v="3"/>
    <n v="11"/>
    <n v="0"/>
  </r>
  <r>
    <n v="6471"/>
    <n v="1971"/>
    <n v="54"/>
    <s v="Master"/>
    <s v="Single"/>
    <x v="1"/>
    <n v="36230"/>
    <n v="1"/>
    <n v="0"/>
    <s v="17-10-2013"/>
    <n v="17"/>
    <n v="14"/>
    <n v="2"/>
    <n v="30"/>
    <n v="8"/>
    <n v="2"/>
    <n v="3"/>
    <x v="164"/>
    <n v="1.5456803753795198E-3"/>
    <s v="MeatProducts"/>
    <n v="1"/>
    <n v="2"/>
    <n v="0"/>
    <n v="4"/>
    <n v="5"/>
    <n v="3"/>
    <n v="11"/>
    <n v="0"/>
  </r>
  <r>
    <n v="6248"/>
    <n v="1947"/>
    <n v="78"/>
    <s v="Master"/>
    <s v="Single"/>
    <x v="1"/>
    <n v="91712"/>
    <n v="0"/>
    <n v="0"/>
    <s v="17-10-2013"/>
    <n v="47"/>
    <n v="1276"/>
    <n v="24"/>
    <n v="746"/>
    <n v="94"/>
    <n v="29"/>
    <n v="48"/>
    <x v="637"/>
    <n v="2.3650122121423586E-2"/>
    <s v="Wines"/>
    <n v="0"/>
    <n v="9"/>
    <n v="7"/>
    <n v="11"/>
    <n v="3"/>
    <n v="3"/>
    <n v="11"/>
    <n v="1"/>
  </r>
  <r>
    <n v="153"/>
    <n v="1953"/>
    <n v="72"/>
    <s v="Graduation"/>
    <s v="Divorced"/>
    <x v="1"/>
    <n v="23272"/>
    <n v="0"/>
    <n v="0"/>
    <s v="17-10-2013"/>
    <n v="29"/>
    <n v="19"/>
    <n v="3"/>
    <n v="6"/>
    <n v="4"/>
    <n v="2"/>
    <n v="12"/>
    <x v="256"/>
    <n v="1.4609831557236164E-3"/>
    <s v="Wines"/>
    <n v="1"/>
    <n v="1"/>
    <n v="0"/>
    <n v="3"/>
    <n v="4"/>
    <n v="3"/>
    <n v="11"/>
    <n v="0"/>
  </r>
  <r>
    <n v="5955"/>
    <n v="1962"/>
    <n v="63"/>
    <s v="Graduation"/>
    <s v="Together"/>
    <x v="1"/>
    <n v="72025"/>
    <n v="0"/>
    <n v="0"/>
    <s v="17-11-2012"/>
    <n v="27"/>
    <n v="833"/>
    <n v="33"/>
    <n v="549"/>
    <n v="151"/>
    <n v="133"/>
    <n v="233"/>
    <x v="638"/>
    <n v="2.3589031586254774E-2"/>
    <s v="Wines"/>
    <n v="1"/>
    <n v="4"/>
    <n v="3"/>
    <n v="8"/>
    <n v="3"/>
    <n v="3"/>
    <n v="11"/>
    <n v="0"/>
  </r>
  <r>
    <n v="7301"/>
    <n v="1982"/>
    <n v="43"/>
    <s v="2n Cycle"/>
    <s v="Single"/>
    <x v="0"/>
    <n v="23616"/>
    <n v="1"/>
    <n v="0"/>
    <s v="17-11-2012"/>
    <n v="76"/>
    <n v="4"/>
    <n v="22"/>
    <n v="11"/>
    <n v="3"/>
    <n v="7"/>
    <n v="32"/>
    <x v="184"/>
    <n v="1.9901761517615176E-3"/>
    <s v="GoldProds"/>
    <n v="2"/>
    <n v="3"/>
    <n v="0"/>
    <n v="3"/>
    <n v="8"/>
    <n v="3"/>
    <n v="11"/>
    <n v="1"/>
  </r>
  <r>
    <n v="247"/>
    <n v="1971"/>
    <n v="54"/>
    <s v="Graduation"/>
    <s v="Married"/>
    <x v="1"/>
    <n v="36715"/>
    <n v="1"/>
    <n v="0"/>
    <s v="17-11-2012"/>
    <n v="16"/>
    <n v="172"/>
    <n v="10"/>
    <n v="125"/>
    <n v="21"/>
    <n v="13"/>
    <n v="16"/>
    <x v="91"/>
    <n v="9.287757047528258E-3"/>
    <s v="Wines"/>
    <n v="6"/>
    <n v="7"/>
    <n v="2"/>
    <n v="4"/>
    <n v="9"/>
    <n v="3"/>
    <n v="11"/>
    <n v="1"/>
  </r>
  <r>
    <n v="8732"/>
    <n v="1969"/>
    <n v="56"/>
    <s v="Master"/>
    <s v="Widow"/>
    <x v="1"/>
    <n v="67369"/>
    <n v="0"/>
    <n v="1"/>
    <s v="17-11-2012"/>
    <n v="81"/>
    <n v="1298"/>
    <n v="0"/>
    <n v="70"/>
    <n v="37"/>
    <n v="14"/>
    <n v="42"/>
    <x v="374"/>
    <n v="2.1063100238982321E-2"/>
    <s v="Wines"/>
    <n v="4"/>
    <n v="7"/>
    <n v="4"/>
    <n v="10"/>
    <n v="4"/>
    <n v="3"/>
    <n v="11"/>
    <n v="1"/>
  </r>
  <r>
    <n v="6710"/>
    <n v="1951"/>
    <n v="74"/>
    <s v="Master"/>
    <s v="Single"/>
    <x v="1"/>
    <n v="58217"/>
    <n v="2"/>
    <n v="1"/>
    <s v="17-11-2012"/>
    <n v="84"/>
    <n v="68"/>
    <n v="1"/>
    <n v="13"/>
    <n v="3"/>
    <n v="5"/>
    <n v="13"/>
    <x v="317"/>
    <n v="1.5459401892917875E-3"/>
    <s v="Wines"/>
    <n v="1"/>
    <n v="2"/>
    <n v="0"/>
    <n v="4"/>
    <n v="6"/>
    <n v="3"/>
    <n v="11"/>
    <n v="0"/>
  </r>
  <r>
    <n v="2625"/>
    <n v="1954"/>
    <n v="71"/>
    <s v="2n Cycle"/>
    <s v="Single"/>
    <x v="1"/>
    <n v="42607"/>
    <n v="0"/>
    <n v="1"/>
    <s v="17-11-2013"/>
    <n v="30"/>
    <n v="156"/>
    <n v="29"/>
    <n v="56"/>
    <n v="30"/>
    <n v="32"/>
    <n v="47"/>
    <x v="160"/>
    <n v="7.1115074987678079E-3"/>
    <s v="Wines"/>
    <n v="2"/>
    <n v="3"/>
    <n v="2"/>
    <n v="7"/>
    <n v="3"/>
    <n v="3"/>
    <n v="11"/>
    <n v="0"/>
  </r>
  <r>
    <n v="10673"/>
    <n v="1976"/>
    <n v="49"/>
    <s v="PhD"/>
    <s v="Married"/>
    <x v="0"/>
    <n v="68397"/>
    <n v="0"/>
    <n v="1"/>
    <s v="17-11-2013"/>
    <n v="6"/>
    <n v="760"/>
    <n v="80"/>
    <n v="466"/>
    <n v="17"/>
    <n v="13"/>
    <n v="80"/>
    <x v="639"/>
    <n v="1.9533020454113485E-2"/>
    <s v="Wines"/>
    <n v="1"/>
    <n v="6"/>
    <n v="9"/>
    <n v="5"/>
    <n v="3"/>
    <n v="3"/>
    <n v="11"/>
    <n v="0"/>
  </r>
  <r>
    <n v="6357"/>
    <n v="1959"/>
    <n v="66"/>
    <s v="2n Cycle"/>
    <s v="Divorced"/>
    <x v="1"/>
    <n v="59052"/>
    <n v="0"/>
    <n v="1"/>
    <s v="17-11-2013"/>
    <n v="29"/>
    <n v="230"/>
    <n v="35"/>
    <n v="75"/>
    <n v="63"/>
    <n v="57"/>
    <n v="31"/>
    <x v="560"/>
    <n v="7.7897446318498948E-3"/>
    <s v="Wines"/>
    <n v="3"/>
    <n v="7"/>
    <n v="1"/>
    <n v="7"/>
    <n v="5"/>
    <n v="3"/>
    <n v="11"/>
    <n v="0"/>
  </r>
  <r>
    <n v="158"/>
    <n v="1945"/>
    <n v="80"/>
    <s v="PhD"/>
    <s v="Together"/>
    <x v="1"/>
    <n v="71604"/>
    <n v="0"/>
    <n v="0"/>
    <s v="17-11-2013"/>
    <n v="3"/>
    <n v="345"/>
    <n v="53"/>
    <n v="528"/>
    <n v="98"/>
    <n v="75"/>
    <n v="97"/>
    <x v="640"/>
    <n v="1.5348304563990839E-2"/>
    <s v="MeatProducts"/>
    <n v="1"/>
    <n v="8"/>
    <n v="3"/>
    <n v="5"/>
    <n v="4"/>
    <n v="3"/>
    <n v="11"/>
    <n v="1"/>
  </r>
  <r>
    <n v="5150"/>
    <n v="1979"/>
    <n v="46"/>
    <s v="Basic"/>
    <s v="Single"/>
    <x v="0"/>
    <n v="20194"/>
    <n v="1"/>
    <n v="0"/>
    <s v="17-12-2012"/>
    <n v="64"/>
    <n v="0"/>
    <n v="4"/>
    <n v="7"/>
    <n v="11"/>
    <n v="10"/>
    <n v="15"/>
    <x v="209"/>
    <n v="1.5846290977518075E-3"/>
    <s v="GoldProds"/>
    <n v="2"/>
    <n v="2"/>
    <n v="0"/>
    <n v="3"/>
    <n v="6"/>
    <n v="3"/>
    <n v="11"/>
    <n v="0"/>
  </r>
  <r>
    <n v="3050"/>
    <n v="1966"/>
    <n v="59"/>
    <s v="Graduation"/>
    <s v="Married"/>
    <x v="1"/>
    <n v="54198"/>
    <n v="1"/>
    <n v="1"/>
    <s v="17-12-2013"/>
    <n v="13"/>
    <n v="185"/>
    <n v="0"/>
    <n v="28"/>
    <n v="3"/>
    <n v="2"/>
    <n v="17"/>
    <x v="364"/>
    <n v="4.0222886453374664E-3"/>
    <s v="Wines"/>
    <n v="6"/>
    <n v="3"/>
    <n v="1"/>
    <n v="6"/>
    <n v="4"/>
    <n v="3"/>
    <n v="11"/>
    <n v="0"/>
  </r>
  <r>
    <n v="2579"/>
    <n v="1957"/>
    <n v="68"/>
    <s v="Graduation"/>
    <s v="Married"/>
    <x v="1"/>
    <n v="71113"/>
    <n v="0"/>
    <n v="1"/>
    <s v="17-12-2013"/>
    <n v="95"/>
    <n v="495"/>
    <n v="33"/>
    <n v="255"/>
    <n v="11"/>
    <n v="33"/>
    <n v="8"/>
    <x v="425"/>
    <n v="1.162937859463108E-2"/>
    <s v="Wines"/>
    <n v="4"/>
    <n v="6"/>
    <n v="7"/>
    <n v="9"/>
    <n v="4"/>
    <n v="3"/>
    <n v="11"/>
    <n v="0"/>
  </r>
  <r>
    <n v="4120"/>
    <n v="1975"/>
    <n v="50"/>
    <s v="2n Cycle"/>
    <s v="Single"/>
    <x v="0"/>
    <n v="49514"/>
    <n v="1"/>
    <n v="0"/>
    <s v="17-12-2013"/>
    <n v="61"/>
    <n v="88"/>
    <n v="39"/>
    <n v="78"/>
    <n v="58"/>
    <n v="13"/>
    <n v="93"/>
    <x v="641"/>
    <n v="5.5741810397059418E-3"/>
    <s v="GoldProds"/>
    <n v="2"/>
    <n v="6"/>
    <n v="1"/>
    <n v="4"/>
    <n v="7"/>
    <n v="3"/>
    <n v="11"/>
    <n v="0"/>
  </r>
  <r>
    <n v="8402"/>
    <n v="1953"/>
    <n v="72"/>
    <s v="Master"/>
    <s v="Married"/>
    <x v="1"/>
    <n v="67087"/>
    <n v="0"/>
    <n v="1"/>
    <s v="17-12-2013"/>
    <n v="40"/>
    <n v="329"/>
    <n v="35"/>
    <n v="222"/>
    <n v="130"/>
    <n v="35"/>
    <n v="43"/>
    <x v="642"/>
    <n v="1.1194419187025802E-2"/>
    <s v="Wines"/>
    <n v="2"/>
    <n v="7"/>
    <n v="5"/>
    <n v="8"/>
    <n v="4"/>
    <n v="3"/>
    <n v="11"/>
    <n v="0"/>
  </r>
  <r>
    <n v="10032"/>
    <n v="1976"/>
    <n v="49"/>
    <s v="Graduation"/>
    <s v="Divorced"/>
    <x v="0"/>
    <n v="12571"/>
    <n v="1"/>
    <n v="0"/>
    <s v="18-01-2014"/>
    <n v="86"/>
    <n v="3"/>
    <n v="5"/>
    <n v="14"/>
    <n v="2"/>
    <n v="12"/>
    <n v="17"/>
    <x v="80"/>
    <n v="2.863733990931509E-3"/>
    <s v="GoldProds"/>
    <n v="4"/>
    <n v="3"/>
    <n v="1"/>
    <n v="3"/>
    <n v="6"/>
    <n v="3"/>
    <n v="11"/>
    <n v="0"/>
  </r>
  <r>
    <n v="1991"/>
    <n v="1967"/>
    <n v="58"/>
    <s v="Graduation"/>
    <s v="Together"/>
    <x v="1"/>
    <n v="44931"/>
    <n v="0"/>
    <n v="1"/>
    <s v="18-01-2014"/>
    <n v="0"/>
    <n v="78"/>
    <n v="0"/>
    <n v="11"/>
    <n v="0"/>
    <n v="0"/>
    <n v="7"/>
    <x v="129"/>
    <n v="1.9808150274865906E-3"/>
    <s v="Wines"/>
    <n v="1"/>
    <n v="2"/>
    <n v="1"/>
    <n v="3"/>
    <n v="5"/>
    <n v="3"/>
    <n v="11"/>
    <n v="0"/>
  </r>
  <r>
    <n v="11086"/>
    <n v="1984"/>
    <n v="41"/>
    <s v="Basic"/>
    <s v="Single"/>
    <x v="0"/>
    <n v="25707"/>
    <n v="1"/>
    <n v="0"/>
    <s v="18-01-2014"/>
    <n v="18"/>
    <n v="1"/>
    <n v="6"/>
    <n v="2"/>
    <n v="3"/>
    <n v="6"/>
    <n v="3"/>
    <x v="66"/>
    <n v="7.0019838954370401E-4"/>
    <s v="Fruits"/>
    <n v="1"/>
    <n v="1"/>
    <n v="0"/>
    <n v="3"/>
    <n v="7"/>
    <n v="3"/>
    <n v="11"/>
    <n v="0"/>
  </r>
  <r>
    <n v="1012"/>
    <n v="1952"/>
    <n v="73"/>
    <s v="Graduation"/>
    <s v="Single"/>
    <x v="1"/>
    <n v="61823"/>
    <n v="0"/>
    <n v="1"/>
    <s v="18-02-2013"/>
    <n v="26"/>
    <n v="523"/>
    <n v="7"/>
    <n v="134"/>
    <n v="37"/>
    <n v="14"/>
    <n v="169"/>
    <x v="643"/>
    <n v="1.1565275059443896E-2"/>
    <s v="Wines"/>
    <n v="4"/>
    <n v="8"/>
    <n v="2"/>
    <n v="10"/>
    <n v="7"/>
    <n v="3"/>
    <n v="11"/>
    <n v="0"/>
  </r>
  <r>
    <n v="1491"/>
    <n v="1965"/>
    <n v="60"/>
    <s v="2n Cycle"/>
    <s v="Together"/>
    <x v="1"/>
    <n v="71488"/>
    <n v="0"/>
    <n v="0"/>
    <s v="18-02-2013"/>
    <n v="87"/>
    <n v="162"/>
    <n v="33"/>
    <n v="124"/>
    <n v="40"/>
    <n v="28"/>
    <n v="172"/>
    <x v="344"/>
    <n v="5.4134959713518348E-3"/>
    <s v="GoldProds"/>
    <n v="2"/>
    <n v="3"/>
    <n v="4"/>
    <n v="7"/>
    <n v="1"/>
    <n v="3"/>
    <n v="11"/>
    <n v="0"/>
  </r>
  <r>
    <n v="326"/>
    <n v="1973"/>
    <n v="52"/>
    <s v="Graduation"/>
    <s v="Married"/>
    <x v="1"/>
    <n v="51148"/>
    <n v="1"/>
    <n v="1"/>
    <s v="18-02-2013"/>
    <n v="38"/>
    <n v="235"/>
    <n v="6"/>
    <n v="45"/>
    <n v="8"/>
    <n v="9"/>
    <n v="12"/>
    <x v="160"/>
    <n v="5.9239852975678424E-3"/>
    <s v="Wines"/>
    <n v="4"/>
    <n v="5"/>
    <n v="1"/>
    <n v="6"/>
    <n v="6"/>
    <n v="3"/>
    <n v="11"/>
    <n v="0"/>
  </r>
  <r>
    <n v="178"/>
    <n v="1956"/>
    <n v="69"/>
    <s v="Graduation"/>
    <s v="Married"/>
    <x v="1"/>
    <n v="62503"/>
    <n v="0"/>
    <n v="1"/>
    <s v="18-02-2013"/>
    <n v="40"/>
    <n v="478"/>
    <n v="0"/>
    <n v="193"/>
    <n v="110"/>
    <n v="75"/>
    <n v="117"/>
    <x v="644"/>
    <n v="1.3695342623554069E-2"/>
    <s v="Wines"/>
    <n v="4"/>
    <n v="8"/>
    <n v="3"/>
    <n v="11"/>
    <n v="5"/>
    <n v="3"/>
    <n v="11"/>
    <n v="0"/>
  </r>
  <r>
    <n v="10092"/>
    <n v="1954"/>
    <n v="71"/>
    <s v="Graduation"/>
    <s v="Divorced"/>
    <x v="1"/>
    <n v="70044"/>
    <n v="0"/>
    <n v="1"/>
    <s v="18-02-2013"/>
    <n v="46"/>
    <n v="1073"/>
    <n v="0"/>
    <n v="250"/>
    <n v="153"/>
    <n v="14"/>
    <n v="14"/>
    <x v="645"/>
    <n v="2.1272343098623723E-2"/>
    <s v="Wines"/>
    <n v="4"/>
    <n v="7"/>
    <n v="10"/>
    <n v="5"/>
    <n v="5"/>
    <n v="3"/>
    <n v="11"/>
    <n v="0"/>
  </r>
  <r>
    <n v="7646"/>
    <n v="1989"/>
    <n v="36"/>
    <s v="Graduation"/>
    <s v="Single"/>
    <x v="0"/>
    <n v="64449"/>
    <n v="1"/>
    <n v="0"/>
    <s v="18-02-2014"/>
    <n v="70"/>
    <n v="218"/>
    <n v="63"/>
    <n v="282"/>
    <n v="137"/>
    <n v="35"/>
    <n v="70"/>
    <x v="646"/>
    <n v="1.1404366243075921E-2"/>
    <s v="MeatProducts"/>
    <n v="4"/>
    <n v="5"/>
    <n v="3"/>
    <n v="12"/>
    <n v="4"/>
    <n v="3"/>
    <n v="11"/>
    <n v="0"/>
  </r>
  <r>
    <n v="1878"/>
    <n v="1985"/>
    <n v="40"/>
    <s v="2n Cycle"/>
    <s v="Married"/>
    <x v="0"/>
    <n v="23148"/>
    <n v="0"/>
    <n v="0"/>
    <s v="18-02-2014"/>
    <n v="83"/>
    <n v="4"/>
    <n v="6"/>
    <n v="8"/>
    <n v="6"/>
    <n v="3"/>
    <n v="10"/>
    <x v="276"/>
    <n v="1.1664074650077762E-3"/>
    <s v="GoldProds"/>
    <n v="1"/>
    <n v="2"/>
    <n v="0"/>
    <n v="3"/>
    <n v="7"/>
    <n v="3"/>
    <n v="11"/>
    <n v="0"/>
  </r>
  <r>
    <n v="361"/>
    <n v="1969"/>
    <n v="56"/>
    <s v="Master"/>
    <s v="Married"/>
    <x v="1"/>
    <n v="43142"/>
    <n v="1"/>
    <n v="1"/>
    <s v="18-02-2014"/>
    <n v="84"/>
    <n v="5"/>
    <n v="1"/>
    <n v="7"/>
    <n v="2"/>
    <n v="1"/>
    <n v="4"/>
    <x v="31"/>
    <n v="3.7086829539659727E-4"/>
    <s v="MeatProducts"/>
    <n v="1"/>
    <n v="1"/>
    <n v="0"/>
    <n v="2"/>
    <n v="7"/>
    <n v="3"/>
    <n v="11"/>
    <n v="0"/>
  </r>
  <r>
    <n v="1409"/>
    <n v="1951"/>
    <n v="74"/>
    <s v="Graduation"/>
    <s v="Together"/>
    <x v="1"/>
    <n v="40689"/>
    <n v="0"/>
    <n v="1"/>
    <s v="18-03-2013"/>
    <n v="69"/>
    <n v="270"/>
    <n v="3"/>
    <n v="27"/>
    <n v="39"/>
    <n v="6"/>
    <n v="99"/>
    <x v="329"/>
    <n v="8.4789500847895008E-3"/>
    <s v="Wines"/>
    <n v="7"/>
    <n v="7"/>
    <n v="1"/>
    <n v="5"/>
    <n v="8"/>
    <n v="3"/>
    <n v="11"/>
    <n v="0"/>
  </r>
  <r>
    <n v="1726"/>
    <n v="1970"/>
    <n v="55"/>
    <s v="Graduation"/>
    <s v="Single"/>
    <x v="1"/>
    <n v="22585"/>
    <n v="0"/>
    <n v="0"/>
    <s v="18-03-2013"/>
    <n v="23"/>
    <n v="3"/>
    <n v="9"/>
    <n v="15"/>
    <n v="13"/>
    <n v="2"/>
    <n v="39"/>
    <x v="341"/>
    <n v="1.8596413548815586E-3"/>
    <s v="GoldProds"/>
    <n v="1"/>
    <n v="1"/>
    <n v="1"/>
    <n v="2"/>
    <n v="9"/>
    <n v="3"/>
    <n v="11"/>
    <n v="1"/>
  </r>
  <r>
    <n v="5314"/>
    <n v="1951"/>
    <n v="74"/>
    <s v="Graduation"/>
    <s v="Together"/>
    <x v="1"/>
    <n v="40689"/>
    <n v="0"/>
    <n v="1"/>
    <s v="18-03-2013"/>
    <n v="69"/>
    <n v="270"/>
    <n v="3"/>
    <n v="27"/>
    <n v="39"/>
    <n v="6"/>
    <n v="99"/>
    <x v="329"/>
    <n v="8.4789500847895008E-3"/>
    <s v="Wines"/>
    <n v="7"/>
    <n v="7"/>
    <n v="1"/>
    <n v="5"/>
    <n v="8"/>
    <n v="3"/>
    <n v="11"/>
    <n v="0"/>
  </r>
  <r>
    <n v="8650"/>
    <n v="1978"/>
    <n v="47"/>
    <s v="Graduation"/>
    <s v="Widow"/>
    <x v="0"/>
    <n v="54162"/>
    <n v="1"/>
    <n v="1"/>
    <s v="18-03-2013"/>
    <n v="31"/>
    <n v="5"/>
    <n v="6"/>
    <n v="10"/>
    <n v="6"/>
    <n v="5"/>
    <n v="10"/>
    <x v="209"/>
    <n v="5.9082013219600462E-4"/>
    <s v="MeatProducts"/>
    <n v="1"/>
    <n v="1"/>
    <n v="0"/>
    <n v="3"/>
    <n v="4"/>
    <n v="3"/>
    <n v="11"/>
    <n v="0"/>
  </r>
  <r>
    <n v="6516"/>
    <n v="1989"/>
    <n v="36"/>
    <s v="Basic"/>
    <s v="Married"/>
    <x v="0"/>
    <n v="17487"/>
    <n v="1"/>
    <n v="0"/>
    <s v="18-03-2013"/>
    <n v="37"/>
    <n v="0"/>
    <n v="0"/>
    <n v="1"/>
    <n v="7"/>
    <n v="4"/>
    <n v="6"/>
    <x v="417"/>
    <n v="6.8622405215302792E-4"/>
    <s v="FishProducts"/>
    <n v="1"/>
    <n v="1"/>
    <n v="0"/>
    <n v="2"/>
    <n v="7"/>
    <n v="3"/>
    <n v="11"/>
    <n v="0"/>
  </r>
  <r>
    <n v="6521"/>
    <n v="1954"/>
    <n v="71"/>
    <s v="Graduation"/>
    <s v="Together"/>
    <x v="1"/>
    <n v="77972"/>
    <n v="0"/>
    <n v="0"/>
    <s v="18-03-2014"/>
    <n v="18"/>
    <n v="613"/>
    <n v="22"/>
    <n v="319"/>
    <n v="33"/>
    <n v="102"/>
    <n v="12"/>
    <x v="647"/>
    <n v="1.396655209562407E-2"/>
    <s v="Wines"/>
    <n v="1"/>
    <n v="4"/>
    <n v="6"/>
    <n v="9"/>
    <n v="1"/>
    <n v="3"/>
    <n v="11"/>
    <n v="0"/>
  </r>
  <r>
    <n v="7628"/>
    <n v="1973"/>
    <n v="52"/>
    <s v="2n Cycle"/>
    <s v="Married"/>
    <x v="1"/>
    <n v="43050"/>
    <n v="1"/>
    <n v="0"/>
    <s v="18-03-2014"/>
    <n v="10"/>
    <n v="30"/>
    <n v="5"/>
    <n v="24"/>
    <n v="6"/>
    <n v="3"/>
    <n v="8"/>
    <x v="628"/>
    <n v="1.5795586527293844E-3"/>
    <s v="Wines"/>
    <n v="2"/>
    <n v="2"/>
    <n v="0"/>
    <n v="4"/>
    <n v="5"/>
    <n v="3"/>
    <n v="11"/>
    <n v="0"/>
  </r>
  <r>
    <n v="2694"/>
    <n v="1967"/>
    <n v="58"/>
    <s v="Graduation"/>
    <s v="Married"/>
    <x v="1"/>
    <n v="42664"/>
    <n v="0"/>
    <n v="1"/>
    <s v="18-03-2014"/>
    <n v="44"/>
    <n v="21"/>
    <n v="0"/>
    <n v="3"/>
    <n v="0"/>
    <n v="0"/>
    <n v="0"/>
    <x v="146"/>
    <n v="5.6253515844740295E-4"/>
    <s v="Wines"/>
    <n v="1"/>
    <n v="1"/>
    <n v="0"/>
    <n v="3"/>
    <n v="6"/>
    <n v="3"/>
    <n v="11"/>
    <n v="0"/>
  </r>
  <r>
    <n v="5896"/>
    <n v="1987"/>
    <n v="38"/>
    <s v="Master"/>
    <s v="Married"/>
    <x v="0"/>
    <n v="73395"/>
    <n v="0"/>
    <n v="0"/>
    <s v="18-03-2014"/>
    <n v="94"/>
    <n v="272"/>
    <n v="7"/>
    <n v="80"/>
    <n v="20"/>
    <n v="7"/>
    <n v="11"/>
    <x v="396"/>
    <n v="5.2592138429048297E-3"/>
    <s v="Wines"/>
    <n v="1"/>
    <n v="4"/>
    <n v="4"/>
    <n v="6"/>
    <n v="2"/>
    <n v="3"/>
    <n v="11"/>
    <n v="0"/>
  </r>
  <r>
    <n v="8207"/>
    <n v="1957"/>
    <n v="68"/>
    <s v="2n Cycle"/>
    <s v="Married"/>
    <x v="1"/>
    <n v="53233"/>
    <n v="0"/>
    <n v="1"/>
    <s v="18-03-2014"/>
    <n v="18"/>
    <n v="28"/>
    <n v="0"/>
    <n v="9"/>
    <n v="3"/>
    <n v="0"/>
    <n v="0"/>
    <x v="50"/>
    <n v="7.5141359682903458E-4"/>
    <s v="Wines"/>
    <n v="1"/>
    <n v="1"/>
    <n v="0"/>
    <n v="3"/>
    <n v="4"/>
    <n v="3"/>
    <n v="11"/>
    <n v="0"/>
  </r>
  <r>
    <n v="455"/>
    <n v="1946"/>
    <n v="79"/>
    <s v="PhD"/>
    <s v="Married"/>
    <x v="1"/>
    <n v="51012"/>
    <n v="0"/>
    <n v="0"/>
    <s v="18-04-2013"/>
    <n v="86"/>
    <n v="102"/>
    <n v="9"/>
    <n v="63"/>
    <n v="2"/>
    <n v="9"/>
    <n v="24"/>
    <x v="648"/>
    <n v="3.6265976632949108E-3"/>
    <s v="Wines"/>
    <n v="1"/>
    <n v="4"/>
    <n v="1"/>
    <n v="4"/>
    <n v="6"/>
    <n v="3"/>
    <n v="11"/>
    <n v="0"/>
  </r>
  <r>
    <n v="9460"/>
    <n v="1963"/>
    <n v="62"/>
    <s v="Graduation"/>
    <s v="Married"/>
    <x v="1"/>
    <n v="22419"/>
    <n v="0"/>
    <n v="0"/>
    <s v="18-04-2013"/>
    <n v="74"/>
    <n v="30"/>
    <n v="3"/>
    <n v="47"/>
    <n v="19"/>
    <n v="21"/>
    <n v="42"/>
    <x v="449"/>
    <n v="5.3526027030643651E-3"/>
    <s v="MeatProducts"/>
    <n v="1"/>
    <n v="3"/>
    <n v="2"/>
    <n v="2"/>
    <n v="8"/>
    <n v="3"/>
    <n v="11"/>
    <n v="0"/>
  </r>
  <r>
    <n v="8923"/>
    <n v="1973"/>
    <n v="52"/>
    <s v="Graduation"/>
    <s v="Single"/>
    <x v="1"/>
    <n v="83917"/>
    <n v="0"/>
    <n v="0"/>
    <s v="18-04-2013"/>
    <n v="12"/>
    <n v="514"/>
    <n v="22"/>
    <n v="732"/>
    <n v="42"/>
    <n v="198"/>
    <n v="79"/>
    <x v="649"/>
    <n v="1.797013715933601E-2"/>
    <s v="MeatProducts"/>
    <n v="1"/>
    <n v="6"/>
    <n v="7"/>
    <n v="7"/>
    <n v="3"/>
    <n v="3"/>
    <n v="11"/>
    <n v="1"/>
  </r>
  <r>
    <n v="3855"/>
    <n v="1963"/>
    <n v="62"/>
    <s v="Graduation"/>
    <s v="Married"/>
    <x v="1"/>
    <n v="22419"/>
    <n v="0"/>
    <n v="0"/>
    <s v="18-04-2013"/>
    <n v="74"/>
    <n v="30"/>
    <n v="3"/>
    <n v="47"/>
    <n v="19"/>
    <n v="21"/>
    <n v="42"/>
    <x v="449"/>
    <n v="5.3526027030643651E-3"/>
    <s v="MeatProducts"/>
    <n v="1"/>
    <n v="3"/>
    <n v="2"/>
    <n v="2"/>
    <n v="8"/>
    <n v="3"/>
    <n v="11"/>
    <n v="0"/>
  </r>
  <r>
    <n v="7610"/>
    <n v="1983"/>
    <n v="42"/>
    <s v="Graduation"/>
    <s v="Together"/>
    <x v="0"/>
    <n v="37292"/>
    <n v="1"/>
    <n v="0"/>
    <s v="18-04-2013"/>
    <n v="32"/>
    <n v="275"/>
    <n v="0"/>
    <n v="86"/>
    <n v="10"/>
    <n v="23"/>
    <n v="66"/>
    <x v="650"/>
    <n v="1.0565268690335729E-2"/>
    <s v="Wines"/>
    <n v="5"/>
    <n v="6"/>
    <n v="3"/>
    <n v="5"/>
    <n v="8"/>
    <n v="3"/>
    <n v="11"/>
    <n v="0"/>
  </r>
  <r>
    <n v="7592"/>
    <n v="1946"/>
    <n v="79"/>
    <s v="PhD"/>
    <s v="Married"/>
    <x v="1"/>
    <n v="51012"/>
    <n v="0"/>
    <n v="0"/>
    <s v="18-04-2013"/>
    <n v="86"/>
    <n v="102"/>
    <n v="9"/>
    <n v="63"/>
    <n v="2"/>
    <n v="9"/>
    <n v="24"/>
    <x v="648"/>
    <n v="3.6265976632949108E-3"/>
    <s v="Wines"/>
    <n v="1"/>
    <n v="4"/>
    <n v="1"/>
    <n v="4"/>
    <n v="6"/>
    <n v="3"/>
    <n v="11"/>
    <n v="0"/>
  </r>
  <r>
    <n v="8036"/>
    <n v="1971"/>
    <n v="54"/>
    <s v="2n Cycle"/>
    <s v="Together"/>
    <x v="1"/>
    <n v="26850"/>
    <n v="1"/>
    <n v="1"/>
    <s v="18-04-2014"/>
    <n v="10"/>
    <n v="31"/>
    <n v="1"/>
    <n v="13"/>
    <n v="7"/>
    <n v="2"/>
    <n v="9"/>
    <x v="183"/>
    <n v="2.011173184357542E-3"/>
    <s v="Wines"/>
    <n v="4"/>
    <n v="2"/>
    <n v="1"/>
    <n v="4"/>
    <n v="4"/>
    <n v="3"/>
    <n v="11"/>
    <n v="0"/>
  </r>
  <r>
    <n v="5313"/>
    <n v="1971"/>
    <n v="54"/>
    <s v="Master"/>
    <s v="Married"/>
    <x v="1"/>
    <n v="38196"/>
    <n v="1"/>
    <n v="1"/>
    <s v="18-04-2014"/>
    <n v="20"/>
    <n v="30"/>
    <n v="0"/>
    <n v="11"/>
    <n v="0"/>
    <n v="0"/>
    <n v="3"/>
    <x v="73"/>
    <n v="1.0734108283589905E-3"/>
    <s v="Wines"/>
    <n v="3"/>
    <n v="2"/>
    <n v="0"/>
    <n v="4"/>
    <n v="5"/>
    <n v="3"/>
    <n v="11"/>
    <n v="0"/>
  </r>
  <r>
    <n v="7937"/>
    <n v="1982"/>
    <n v="43"/>
    <s v="Graduation"/>
    <s v="Married"/>
    <x v="0"/>
    <n v="24711"/>
    <n v="0"/>
    <n v="0"/>
    <s v="18-04-2014"/>
    <n v="86"/>
    <n v="10"/>
    <n v="7"/>
    <n v="25"/>
    <n v="6"/>
    <n v="3"/>
    <n v="7"/>
    <x v="260"/>
    <n v="2.0638582008012628E-3"/>
    <s v="MeatProducts"/>
    <n v="1"/>
    <n v="3"/>
    <n v="0"/>
    <n v="3"/>
    <n v="7"/>
    <n v="3"/>
    <n v="11"/>
    <n v="0"/>
  </r>
  <r>
    <n v="2634"/>
    <n v="1979"/>
    <n v="46"/>
    <s v="Master"/>
    <s v="Single"/>
    <x v="0"/>
    <n v="16653"/>
    <n v="1"/>
    <n v="0"/>
    <s v="18-04-2014"/>
    <n v="10"/>
    <n v="5"/>
    <n v="7"/>
    <n v="31"/>
    <n v="15"/>
    <n v="4"/>
    <n v="7"/>
    <x v="185"/>
    <n v="3.7230529033807722E-3"/>
    <s v="MeatProducts"/>
    <n v="3"/>
    <n v="2"/>
    <n v="1"/>
    <n v="3"/>
    <n v="6"/>
    <n v="3"/>
    <n v="11"/>
    <n v="1"/>
  </r>
  <r>
    <n v="5180"/>
    <n v="1968"/>
    <n v="57"/>
    <s v="PhD"/>
    <s v="Divorced"/>
    <x v="1"/>
    <n v="50616"/>
    <n v="0"/>
    <n v="1"/>
    <s v="18-04-2014"/>
    <n v="56"/>
    <n v="128"/>
    <n v="0"/>
    <n v="16"/>
    <n v="0"/>
    <n v="1"/>
    <n v="4"/>
    <x v="651"/>
    <n v="2.8647068120752333E-3"/>
    <s v="Wines"/>
    <n v="2"/>
    <n v="4"/>
    <n v="0"/>
    <n v="4"/>
    <n v="7"/>
    <n v="3"/>
    <n v="11"/>
    <n v="0"/>
  </r>
  <r>
    <n v="4637"/>
    <n v="1954"/>
    <n v="71"/>
    <s v="PhD"/>
    <s v="Single"/>
    <x v="1"/>
    <n v="74637"/>
    <n v="0"/>
    <n v="0"/>
    <s v="18-05-2013"/>
    <n v="73"/>
    <n v="960"/>
    <n v="64"/>
    <n v="464"/>
    <n v="146"/>
    <n v="0"/>
    <n v="16"/>
    <x v="652"/>
    <n v="2.1892626981255946E-2"/>
    <s v="Wines"/>
    <n v="1"/>
    <n v="6"/>
    <n v="9"/>
    <n v="9"/>
    <n v="3"/>
    <n v="3"/>
    <n v="11"/>
    <n v="0"/>
  </r>
  <r>
    <n v="6409"/>
    <n v="1967"/>
    <n v="58"/>
    <s v="Graduation"/>
    <s v="Divorced"/>
    <x v="1"/>
    <n v="57136"/>
    <n v="0"/>
    <n v="0"/>
    <s v="18-05-2013"/>
    <n v="18"/>
    <n v="267"/>
    <n v="140"/>
    <n v="599"/>
    <n v="34"/>
    <n v="12"/>
    <n v="127"/>
    <x v="653"/>
    <n v="1.8412209465135818E-2"/>
    <s v="MeatProducts"/>
    <n v="1"/>
    <n v="7"/>
    <n v="5"/>
    <n v="7"/>
    <n v="6"/>
    <n v="3"/>
    <n v="11"/>
    <n v="1"/>
  </r>
  <r>
    <n v="7187"/>
    <n v="1969"/>
    <n v="56"/>
    <s v="Master"/>
    <s v="Together"/>
    <x v="1"/>
    <s v="NILL"/>
    <n v="1"/>
    <n v="1"/>
    <s v="18-05-2013"/>
    <n v="52"/>
    <n v="375"/>
    <n v="42"/>
    <n v="48"/>
    <n v="94"/>
    <n v="66"/>
    <n v="96"/>
    <x v="654"/>
    <e v="#VALUE!"/>
    <s v="Wines"/>
    <n v="7"/>
    <n v="4"/>
    <n v="10"/>
    <n v="4"/>
    <n v="3"/>
    <n v="3"/>
    <n v="11"/>
    <n v="0"/>
  </r>
  <r>
    <n v="9081"/>
    <n v="1988"/>
    <n v="37"/>
    <s v="Graduation"/>
    <s v="Single"/>
    <x v="0"/>
    <n v="20518"/>
    <n v="1"/>
    <n v="0"/>
    <s v="18-05-2014"/>
    <n v="58"/>
    <n v="4"/>
    <n v="1"/>
    <n v="6"/>
    <n v="4"/>
    <n v="1"/>
    <n v="9"/>
    <x v="31"/>
    <n v="7.7980309971732134E-4"/>
    <s v="GoldProds"/>
    <n v="1"/>
    <n v="1"/>
    <n v="1"/>
    <n v="2"/>
    <n v="5"/>
    <n v="3"/>
    <n v="11"/>
    <n v="0"/>
  </r>
  <r>
    <n v="8931"/>
    <n v="1986"/>
    <n v="39"/>
    <s v="Graduation"/>
    <s v="Together"/>
    <x v="0"/>
    <n v="83033"/>
    <n v="1"/>
    <n v="0"/>
    <s v="18-05-2014"/>
    <n v="82"/>
    <n v="812"/>
    <n v="99"/>
    <n v="431"/>
    <n v="237"/>
    <n v="149"/>
    <n v="33"/>
    <x v="655"/>
    <n v="2.0811002854286848E-2"/>
    <s v="Wines"/>
    <n v="1"/>
    <n v="11"/>
    <n v="4"/>
    <n v="10"/>
    <n v="5"/>
    <n v="3"/>
    <n v="11"/>
    <n v="0"/>
  </r>
  <r>
    <n v="6862"/>
    <n v="1971"/>
    <n v="54"/>
    <s v="Graduation"/>
    <s v="Divorced"/>
    <x v="1"/>
    <n v="1730"/>
    <n v="0"/>
    <n v="0"/>
    <s v="18-05-2014"/>
    <n v="65"/>
    <n v="1"/>
    <n v="1"/>
    <n v="3"/>
    <n v="1"/>
    <n v="1"/>
    <n v="1"/>
    <x v="656"/>
    <n v="4.0462427745664737E-3"/>
    <s v="MeatProducts"/>
    <n v="15"/>
    <n v="0"/>
    <n v="0"/>
    <n v="0"/>
    <n v="20"/>
    <n v="3"/>
    <n v="11"/>
    <n v="0"/>
  </r>
  <r>
    <n v="940"/>
    <n v="1987"/>
    <n v="38"/>
    <s v="Graduation"/>
    <s v="Single"/>
    <x v="0"/>
    <n v="57100"/>
    <n v="1"/>
    <n v="0"/>
    <s v="18-05-2014"/>
    <n v="9"/>
    <n v="158"/>
    <n v="11"/>
    <n v="99"/>
    <n v="15"/>
    <n v="11"/>
    <n v="17"/>
    <x v="657"/>
    <n v="5.1488616462346763E-3"/>
    <s v="Wines"/>
    <n v="2"/>
    <n v="3"/>
    <n v="2"/>
    <n v="7"/>
    <n v="3"/>
    <n v="3"/>
    <n v="11"/>
    <n v="0"/>
  </r>
  <r>
    <n v="10084"/>
    <n v="1972"/>
    <n v="53"/>
    <s v="Graduation"/>
    <s v="Married"/>
    <x v="1"/>
    <n v="24434"/>
    <n v="2"/>
    <n v="0"/>
    <s v="18-05-2014"/>
    <n v="9"/>
    <n v="3"/>
    <n v="2"/>
    <n v="8"/>
    <n v="20"/>
    <n v="0"/>
    <n v="17"/>
    <x v="217"/>
    <n v="1.350577064745846E-3"/>
    <s v="FishProducts"/>
    <n v="2"/>
    <n v="2"/>
    <n v="1"/>
    <n v="2"/>
    <n v="7"/>
    <n v="3"/>
    <n v="11"/>
    <n v="0"/>
  </r>
  <r>
    <n v="10219"/>
    <n v="1972"/>
    <n v="53"/>
    <s v="Graduation"/>
    <s v="Together"/>
    <x v="1"/>
    <n v="31590"/>
    <n v="1"/>
    <n v="0"/>
    <s v="18-06-2013"/>
    <n v="40"/>
    <n v="6"/>
    <n v="2"/>
    <n v="15"/>
    <n v="6"/>
    <n v="6"/>
    <n v="3"/>
    <x v="71"/>
    <n v="1.1079455523899967E-3"/>
    <s v="MeatProducts"/>
    <n v="1"/>
    <n v="1"/>
    <n v="0"/>
    <n v="3"/>
    <n v="8"/>
    <n v="3"/>
    <n v="11"/>
    <n v="0"/>
  </r>
  <r>
    <n v="2632"/>
    <n v="1954"/>
    <n v="71"/>
    <s v="Graduation"/>
    <s v="Married"/>
    <x v="1"/>
    <n v="50501"/>
    <n v="1"/>
    <n v="1"/>
    <s v="18-06-2013"/>
    <n v="10"/>
    <n v="297"/>
    <n v="0"/>
    <n v="38"/>
    <n v="13"/>
    <n v="0"/>
    <n v="152"/>
    <x v="22"/>
    <n v="6.8909526544028831E-3"/>
    <s v="Wines"/>
    <n v="7"/>
    <n v="5"/>
    <n v="4"/>
    <n v="4"/>
    <n v="6"/>
    <n v="3"/>
    <n v="11"/>
    <n v="1"/>
  </r>
  <r>
    <n v="4769"/>
    <n v="1977"/>
    <n v="48"/>
    <s v="Master"/>
    <s v="Together"/>
    <x v="0"/>
    <n v="57954"/>
    <n v="1"/>
    <n v="1"/>
    <s v="18-06-2014"/>
    <n v="52"/>
    <n v="456"/>
    <n v="4"/>
    <n v="24"/>
    <n v="0"/>
    <n v="0"/>
    <n v="9"/>
    <x v="658"/>
    <n v="8.3514511509127937E-3"/>
    <s v="Wines"/>
    <n v="7"/>
    <n v="8"/>
    <n v="2"/>
    <n v="6"/>
    <n v="7"/>
    <n v="3"/>
    <n v="11"/>
    <n v="0"/>
  </r>
  <r>
    <n v="10403"/>
    <n v="1978"/>
    <n v="47"/>
    <s v="Graduation"/>
    <s v="Together"/>
    <x v="0"/>
    <n v="16531"/>
    <n v="1"/>
    <n v="0"/>
    <s v="18-06-2014"/>
    <n v="43"/>
    <n v="2"/>
    <n v="13"/>
    <n v="6"/>
    <n v="7"/>
    <n v="5"/>
    <n v="11"/>
    <x v="217"/>
    <n v="1.9962494706914284E-3"/>
    <s v="Fruits"/>
    <n v="3"/>
    <n v="3"/>
    <n v="0"/>
    <n v="3"/>
    <n v="7"/>
    <n v="3"/>
    <n v="11"/>
    <n v="0"/>
  </r>
  <r>
    <n v="4828"/>
    <n v="1954"/>
    <n v="71"/>
    <s v="Graduation"/>
    <s v="Divorced"/>
    <x v="1"/>
    <n v="79865"/>
    <n v="0"/>
    <n v="1"/>
    <s v="18-06-2014"/>
    <n v="12"/>
    <n v="71"/>
    <n v="99"/>
    <n v="278"/>
    <n v="185"/>
    <n v="121"/>
    <n v="38"/>
    <x v="659"/>
    <n v="9.4409315720277963E-3"/>
    <s v="MeatProducts"/>
    <n v="1"/>
    <n v="5"/>
    <n v="10"/>
    <n v="5"/>
    <n v="1"/>
    <n v="3"/>
    <n v="11"/>
    <n v="0"/>
  </r>
  <r>
    <n v="4587"/>
    <n v="1944"/>
    <n v="81"/>
    <s v="Master"/>
    <s v="Widow"/>
    <x v="1"/>
    <n v="45006"/>
    <n v="0"/>
    <n v="0"/>
    <s v="18-07-2013"/>
    <n v="90"/>
    <n v="162"/>
    <n v="25"/>
    <n v="53"/>
    <n v="16"/>
    <n v="0"/>
    <n v="10"/>
    <x v="544"/>
    <n v="5.68813047149269E-3"/>
    <s v="Wines"/>
    <n v="1"/>
    <n v="3"/>
    <n v="1"/>
    <n v="7"/>
    <n v="3"/>
    <n v="3"/>
    <n v="11"/>
    <n v="0"/>
  </r>
  <r>
    <n v="10832"/>
    <n v="1958"/>
    <n v="67"/>
    <s v="Graduation"/>
    <s v="Together"/>
    <x v="1"/>
    <n v="46610"/>
    <n v="0"/>
    <n v="0"/>
    <s v="18-07-2013"/>
    <n v="4"/>
    <n v="288"/>
    <n v="10"/>
    <n v="30"/>
    <n v="4"/>
    <n v="10"/>
    <n v="125"/>
    <x v="315"/>
    <n v="7.3374812272044626E-3"/>
    <s v="Wines"/>
    <n v="1"/>
    <n v="6"/>
    <n v="1"/>
    <n v="6"/>
    <n v="6"/>
    <n v="3"/>
    <n v="11"/>
    <n v="0"/>
  </r>
  <r>
    <n v="5967"/>
    <n v="1952"/>
    <n v="73"/>
    <s v="Graduation"/>
    <s v="Together"/>
    <x v="1"/>
    <n v="33402"/>
    <n v="1"/>
    <n v="1"/>
    <s v="18-07-2013"/>
    <n v="60"/>
    <n v="26"/>
    <n v="2"/>
    <n v="19"/>
    <n v="10"/>
    <n v="5"/>
    <n v="8"/>
    <x v="185"/>
    <n v="1.8561762768696485E-3"/>
    <s v="Wines"/>
    <n v="3"/>
    <n v="2"/>
    <n v="1"/>
    <n v="3"/>
    <n v="8"/>
    <n v="3"/>
    <n v="11"/>
    <n v="0"/>
  </r>
  <r>
    <n v="10703"/>
    <n v="1975"/>
    <n v="50"/>
    <s v="Master"/>
    <s v="Single"/>
    <x v="0"/>
    <n v="46098"/>
    <n v="1"/>
    <n v="1"/>
    <s v="18-08-2012"/>
    <n v="86"/>
    <n v="57"/>
    <n v="0"/>
    <n v="27"/>
    <n v="0"/>
    <n v="0"/>
    <n v="36"/>
    <x v="660"/>
    <n v="1.8222048678901471E-3"/>
    <s v="Wines"/>
    <n v="4"/>
    <n v="3"/>
    <n v="2"/>
    <n v="2"/>
    <n v="8"/>
    <n v="3"/>
    <n v="11"/>
    <n v="0"/>
  </r>
  <r>
    <n v="9516"/>
    <n v="1971"/>
    <n v="54"/>
    <s v="2n Cycle"/>
    <s v="Divorced"/>
    <x v="1"/>
    <n v="49118"/>
    <n v="0"/>
    <n v="0"/>
    <s v="18-08-2012"/>
    <n v="90"/>
    <n v="620"/>
    <n v="54"/>
    <n v="239"/>
    <n v="99"/>
    <n v="98"/>
    <n v="119"/>
    <x v="661"/>
    <n v="2.2598640009772384E-2"/>
    <s v="Wines"/>
    <n v="2"/>
    <n v="9"/>
    <n v="7"/>
    <n v="10"/>
    <n v="7"/>
    <n v="3"/>
    <n v="11"/>
    <n v="1"/>
  </r>
  <r>
    <n v="2535"/>
    <n v="1978"/>
    <n v="47"/>
    <s v="Master"/>
    <s v="Married"/>
    <x v="0"/>
    <n v="88097"/>
    <n v="1"/>
    <n v="0"/>
    <s v="18-08-2012"/>
    <n v="24"/>
    <n v="163"/>
    <n v="0"/>
    <n v="480"/>
    <n v="0"/>
    <n v="126"/>
    <n v="75"/>
    <x v="662"/>
    <n v="8.7290146088970112E-3"/>
    <s v="MeatProducts"/>
    <n v="1"/>
    <n v="6"/>
    <n v="5"/>
    <n v="8"/>
    <n v="9"/>
    <n v="3"/>
    <n v="11"/>
    <n v="1"/>
  </r>
  <r>
    <n v="9"/>
    <n v="1975"/>
    <n v="50"/>
    <s v="Master"/>
    <s v="Single"/>
    <x v="0"/>
    <n v="46098"/>
    <n v="1"/>
    <n v="1"/>
    <s v="18-08-2012"/>
    <n v="86"/>
    <n v="57"/>
    <n v="0"/>
    <n v="27"/>
    <n v="0"/>
    <n v="0"/>
    <n v="36"/>
    <x v="660"/>
    <n v="1.8222048678901471E-3"/>
    <s v="Wines"/>
    <n v="4"/>
    <n v="3"/>
    <n v="2"/>
    <n v="2"/>
    <n v="8"/>
    <n v="3"/>
    <n v="11"/>
    <n v="0"/>
  </r>
  <r>
    <n v="2804"/>
    <n v="1975"/>
    <n v="50"/>
    <s v="Master"/>
    <s v="Single"/>
    <x v="0"/>
    <n v="46098"/>
    <n v="1"/>
    <n v="1"/>
    <s v="18-08-2012"/>
    <n v="86"/>
    <n v="57"/>
    <n v="0"/>
    <n v="27"/>
    <n v="0"/>
    <n v="0"/>
    <n v="36"/>
    <x v="660"/>
    <n v="1.8222048678901471E-3"/>
    <s v="Wines"/>
    <n v="4"/>
    <n v="3"/>
    <n v="2"/>
    <n v="2"/>
    <n v="8"/>
    <n v="3"/>
    <n v="11"/>
    <n v="1"/>
  </r>
  <r>
    <n v="4381"/>
    <n v="1971"/>
    <n v="54"/>
    <s v="PhD"/>
    <s v="Married"/>
    <x v="1"/>
    <n v="46463"/>
    <n v="1"/>
    <n v="1"/>
    <s v="18-08-2013"/>
    <n v="56"/>
    <n v="163"/>
    <n v="2"/>
    <n v="40"/>
    <n v="8"/>
    <n v="11"/>
    <n v="11"/>
    <x v="271"/>
    <n v="4.8210403977358325E-3"/>
    <s v="Wines"/>
    <n v="7"/>
    <n v="3"/>
    <n v="1"/>
    <n v="6"/>
    <n v="6"/>
    <n v="3"/>
    <n v="11"/>
    <n v="0"/>
  </r>
  <r>
    <n v="6609"/>
    <n v="1966"/>
    <n v="59"/>
    <s v="Graduation"/>
    <s v="Widow"/>
    <x v="1"/>
    <n v="27038"/>
    <n v="0"/>
    <n v="0"/>
    <s v="18-09-2012"/>
    <n v="64"/>
    <n v="1"/>
    <n v="26"/>
    <n v="25"/>
    <n v="17"/>
    <n v="23"/>
    <n v="15"/>
    <x v="483"/>
    <n v="3.4026185368740292E-3"/>
    <s v="Fruits"/>
    <n v="1"/>
    <n v="3"/>
    <n v="0"/>
    <n v="3"/>
    <n v="9"/>
    <n v="3"/>
    <n v="11"/>
    <n v="1"/>
  </r>
  <r>
    <n v="10749"/>
    <n v="1991"/>
    <n v="34"/>
    <s v="Graduation"/>
    <s v="Single"/>
    <x v="0"/>
    <n v="8028"/>
    <n v="0"/>
    <n v="0"/>
    <s v="18-09-2012"/>
    <n v="62"/>
    <n v="73"/>
    <n v="18"/>
    <n v="66"/>
    <n v="7"/>
    <n v="12"/>
    <n v="2"/>
    <x v="663"/>
    <n v="2.1923268560039861E-2"/>
    <s v="Wines"/>
    <n v="15"/>
    <n v="0"/>
    <n v="1"/>
    <n v="0"/>
    <n v="19"/>
    <n v="3"/>
    <n v="11"/>
    <n v="0"/>
  </r>
  <r>
    <n v="5093"/>
    <n v="1974"/>
    <n v="51"/>
    <s v="PhD"/>
    <s v="Divorced"/>
    <x v="1"/>
    <n v="25509"/>
    <n v="1"/>
    <n v="0"/>
    <s v="18-09-2012"/>
    <n v="15"/>
    <n v="40"/>
    <n v="3"/>
    <n v="30"/>
    <n v="10"/>
    <n v="7"/>
    <n v="11"/>
    <x v="317"/>
    <n v="3.5281665294601906E-3"/>
    <s v="Wines"/>
    <n v="3"/>
    <n v="3"/>
    <n v="0"/>
    <n v="3"/>
    <n v="9"/>
    <n v="3"/>
    <n v="11"/>
    <n v="1"/>
  </r>
  <r>
    <n v="4427"/>
    <n v="1995"/>
    <n v="30"/>
    <s v="2n Cycle"/>
    <s v="Single"/>
    <x v="2"/>
    <n v="83257"/>
    <n v="0"/>
    <n v="0"/>
    <s v="18-09-2012"/>
    <n v="56"/>
    <n v="536"/>
    <n v="27"/>
    <n v="590"/>
    <n v="38"/>
    <n v="107"/>
    <n v="67"/>
    <x v="664"/>
    <n v="1.5590280697118561E-2"/>
    <s v="MeatProducts"/>
    <n v="1"/>
    <n v="5"/>
    <n v="10"/>
    <n v="12"/>
    <n v="6"/>
    <n v="3"/>
    <n v="11"/>
    <n v="1"/>
  </r>
  <r>
    <n v="521"/>
    <n v="1985"/>
    <n v="40"/>
    <s v="Graduation"/>
    <s v="Together"/>
    <x v="0"/>
    <n v="54006"/>
    <n v="1"/>
    <n v="0"/>
    <s v="18-09-2012"/>
    <n v="42"/>
    <n v="174"/>
    <n v="77"/>
    <n v="203"/>
    <n v="6"/>
    <n v="24"/>
    <n v="97"/>
    <x v="658"/>
    <n v="8.9619671888308706E-3"/>
    <s v="MeatProducts"/>
    <n v="2"/>
    <n v="8"/>
    <n v="1"/>
    <n v="7"/>
    <n v="7"/>
    <n v="3"/>
    <n v="11"/>
    <n v="0"/>
  </r>
  <r>
    <n v="8524"/>
    <n v="1974"/>
    <n v="51"/>
    <s v="PhD"/>
    <s v="Divorced"/>
    <x v="1"/>
    <n v="25509"/>
    <n v="1"/>
    <n v="0"/>
    <s v="18-09-2012"/>
    <n v="15"/>
    <n v="40"/>
    <n v="3"/>
    <n v="30"/>
    <n v="10"/>
    <n v="7"/>
    <n v="11"/>
    <x v="317"/>
    <n v="3.5281665294601906E-3"/>
    <s v="Wines"/>
    <n v="3"/>
    <n v="3"/>
    <n v="0"/>
    <n v="3"/>
    <n v="9"/>
    <n v="3"/>
    <n v="11"/>
    <n v="1"/>
  </r>
  <r>
    <n v="2004"/>
    <n v="1969"/>
    <n v="56"/>
    <s v="Graduation"/>
    <s v="Single"/>
    <x v="1"/>
    <n v="72679"/>
    <n v="0"/>
    <n v="1"/>
    <s v="18-09-2013"/>
    <n v="65"/>
    <n v="619"/>
    <n v="54"/>
    <n v="260"/>
    <n v="127"/>
    <n v="54"/>
    <n v="54"/>
    <x v="665"/>
    <n v="1.5327673743447214E-2"/>
    <s v="Wines"/>
    <n v="1"/>
    <n v="4"/>
    <n v="7"/>
    <n v="5"/>
    <n v="1"/>
    <n v="3"/>
    <n v="11"/>
    <n v="0"/>
  </r>
  <r>
    <n v="67"/>
    <n v="1972"/>
    <n v="53"/>
    <s v="Master"/>
    <s v="Single"/>
    <x v="1"/>
    <n v="46423"/>
    <n v="1"/>
    <n v="1"/>
    <s v="18-09-2013"/>
    <n v="6"/>
    <n v="68"/>
    <n v="0"/>
    <n v="16"/>
    <n v="0"/>
    <n v="0"/>
    <n v="8"/>
    <x v="660"/>
    <n v="1.8094479029791266E-3"/>
    <s v="Wines"/>
    <n v="3"/>
    <n v="2"/>
    <n v="0"/>
    <n v="4"/>
    <n v="7"/>
    <n v="3"/>
    <n v="11"/>
    <n v="0"/>
  </r>
  <r>
    <n v="1945"/>
    <n v="1962"/>
    <n v="63"/>
    <s v="Graduation"/>
    <s v="Married"/>
    <x v="1"/>
    <n v="71434"/>
    <n v="0"/>
    <n v="1"/>
    <s v="18-09-2013"/>
    <n v="4"/>
    <n v="711"/>
    <n v="36"/>
    <n v="217"/>
    <n v="172"/>
    <n v="96"/>
    <n v="168"/>
    <x v="666"/>
    <n v="1.7246689251616876E-2"/>
    <s v="Wines"/>
    <n v="3"/>
    <n v="7"/>
    <n v="4"/>
    <n v="7"/>
    <n v="4"/>
    <n v="3"/>
    <n v="11"/>
    <n v="0"/>
  </r>
  <r>
    <n v="2162"/>
    <n v="1976"/>
    <n v="49"/>
    <s v="Graduation"/>
    <s v="Married"/>
    <x v="0"/>
    <n v="56939"/>
    <n v="0"/>
    <n v="1"/>
    <s v="18-09-2013"/>
    <n v="19"/>
    <n v="256"/>
    <n v="34"/>
    <n v="103"/>
    <n v="90"/>
    <n v="29"/>
    <n v="49"/>
    <x v="667"/>
    <n v="8.9920792426983268E-3"/>
    <s v="Wines"/>
    <n v="2"/>
    <n v="3"/>
    <n v="3"/>
    <n v="10"/>
    <n v="3"/>
    <n v="3"/>
    <n v="11"/>
    <n v="0"/>
  </r>
  <r>
    <n v="9923"/>
    <n v="1972"/>
    <n v="53"/>
    <s v="Master"/>
    <s v="Single"/>
    <x v="1"/>
    <n v="46423"/>
    <n v="1"/>
    <n v="1"/>
    <s v="18-09-2013"/>
    <n v="6"/>
    <n v="68"/>
    <n v="0"/>
    <n v="16"/>
    <n v="0"/>
    <n v="0"/>
    <n v="8"/>
    <x v="660"/>
    <n v="1.8094479029791266E-3"/>
    <s v="Wines"/>
    <n v="3"/>
    <n v="2"/>
    <n v="0"/>
    <n v="4"/>
    <n v="7"/>
    <n v="3"/>
    <n v="11"/>
    <n v="0"/>
  </r>
  <r>
    <n v="9949"/>
    <n v="1976"/>
    <n v="49"/>
    <s v="Graduation"/>
    <s v="Married"/>
    <x v="0"/>
    <n v="59809"/>
    <n v="0"/>
    <n v="2"/>
    <s v="18-10-2012"/>
    <n v="36"/>
    <n v="598"/>
    <n v="16"/>
    <n v="141"/>
    <n v="32"/>
    <n v="41"/>
    <n v="49"/>
    <x v="534"/>
    <n v="1.3844070290424518E-2"/>
    <s v="Wines"/>
    <n v="3"/>
    <n v="3"/>
    <n v="3"/>
    <n v="6"/>
    <n v="8"/>
    <n v="3"/>
    <n v="11"/>
    <n v="0"/>
  </r>
  <r>
    <n v="1041"/>
    <n v="1973"/>
    <n v="52"/>
    <s v="PhD"/>
    <s v="Single"/>
    <x v="1"/>
    <n v="48432"/>
    <n v="0"/>
    <n v="1"/>
    <s v="18-10-2012"/>
    <n v="3"/>
    <n v="322"/>
    <n v="3"/>
    <n v="50"/>
    <n v="4"/>
    <n v="3"/>
    <n v="42"/>
    <x v="400"/>
    <n v="7.8873472084572179E-3"/>
    <s v="Wines"/>
    <n v="5"/>
    <n v="7"/>
    <n v="1"/>
    <n v="6"/>
    <n v="8"/>
    <n v="3"/>
    <n v="11"/>
    <n v="1"/>
  </r>
  <r>
    <n v="6147"/>
    <n v="1971"/>
    <n v="54"/>
    <s v="Graduation"/>
    <s v="Divorced"/>
    <x v="1"/>
    <n v="25818"/>
    <n v="1"/>
    <n v="0"/>
    <s v="18-10-2012"/>
    <n v="51"/>
    <n v="5"/>
    <n v="2"/>
    <n v="8"/>
    <n v="2"/>
    <n v="2"/>
    <n v="9"/>
    <x v="205"/>
    <n v="7.3592067549771477E-4"/>
    <s v="GoldProds"/>
    <n v="1"/>
    <n v="0"/>
    <n v="1"/>
    <n v="2"/>
    <n v="7"/>
    <n v="3"/>
    <n v="11"/>
    <n v="0"/>
  </r>
  <r>
    <n v="492"/>
    <n v="1973"/>
    <n v="52"/>
    <s v="PhD"/>
    <s v="YOLO"/>
    <x v="1"/>
    <n v="48432"/>
    <n v="0"/>
    <n v="1"/>
    <s v="18-10-2012"/>
    <n v="3"/>
    <n v="322"/>
    <n v="3"/>
    <n v="50"/>
    <n v="4"/>
    <n v="3"/>
    <n v="42"/>
    <x v="400"/>
    <n v="7.8873472084572179E-3"/>
    <s v="Wines"/>
    <n v="5"/>
    <n v="7"/>
    <n v="1"/>
    <n v="6"/>
    <n v="8"/>
    <n v="3"/>
    <n v="11"/>
    <n v="0"/>
  </r>
  <r>
    <n v="11133"/>
    <n v="1973"/>
    <n v="52"/>
    <s v="PhD"/>
    <s v="YOLO"/>
    <x v="1"/>
    <n v="48432"/>
    <n v="0"/>
    <n v="1"/>
    <s v="18-10-2012"/>
    <n v="3"/>
    <n v="322"/>
    <n v="3"/>
    <n v="50"/>
    <n v="4"/>
    <n v="3"/>
    <n v="42"/>
    <x v="400"/>
    <n v="7.8873472084572179E-3"/>
    <s v="Wines"/>
    <n v="5"/>
    <n v="7"/>
    <n v="1"/>
    <n v="6"/>
    <n v="8"/>
    <n v="3"/>
    <n v="11"/>
    <n v="1"/>
  </r>
  <r>
    <n v="2891"/>
    <n v="1963"/>
    <n v="62"/>
    <s v="Graduation"/>
    <s v="Divorced"/>
    <x v="1"/>
    <n v="68118"/>
    <n v="0"/>
    <n v="1"/>
    <s v="18-10-2013"/>
    <n v="51"/>
    <n v="595"/>
    <n v="23"/>
    <n v="123"/>
    <n v="10"/>
    <n v="23"/>
    <n v="154"/>
    <x v="668"/>
    <n v="1.1362635426759447E-2"/>
    <s v="Wines"/>
    <n v="2"/>
    <n v="8"/>
    <n v="9"/>
    <n v="4"/>
    <n v="6"/>
    <n v="3"/>
    <n v="11"/>
    <n v="0"/>
  </r>
  <r>
    <n v="5011"/>
    <n v="1963"/>
    <n v="62"/>
    <s v="Graduation"/>
    <s v="Divorced"/>
    <x v="1"/>
    <n v="68118"/>
    <n v="0"/>
    <n v="1"/>
    <s v="18-10-2013"/>
    <n v="51"/>
    <n v="595"/>
    <n v="23"/>
    <n v="123"/>
    <n v="10"/>
    <n v="23"/>
    <n v="154"/>
    <x v="668"/>
    <n v="1.1362635426759447E-2"/>
    <s v="Wines"/>
    <n v="2"/>
    <n v="8"/>
    <n v="9"/>
    <n v="4"/>
    <n v="6"/>
    <n v="3"/>
    <n v="11"/>
    <n v="0"/>
  </r>
  <r>
    <n v="3117"/>
    <n v="1955"/>
    <n v="70"/>
    <s v="Graduation"/>
    <s v="Single"/>
    <x v="1"/>
    <s v="NILL"/>
    <n v="0"/>
    <n v="1"/>
    <s v="18-10-2013"/>
    <n v="95"/>
    <n v="264"/>
    <n v="0"/>
    <n v="21"/>
    <n v="12"/>
    <n v="6"/>
    <n v="147"/>
    <x v="160"/>
    <e v="#VALUE!"/>
    <s v="Wines"/>
    <n v="3"/>
    <n v="6"/>
    <n v="1"/>
    <n v="5"/>
    <n v="7"/>
    <n v="3"/>
    <n v="11"/>
    <n v="0"/>
  </r>
  <r>
    <n v="2308"/>
    <n v="1954"/>
    <n v="71"/>
    <s v="Graduation"/>
    <s v="Married"/>
    <x v="1"/>
    <n v="46734"/>
    <n v="0"/>
    <n v="1"/>
    <s v="18-11-2012"/>
    <n v="40"/>
    <n v="110"/>
    <n v="5"/>
    <n v="137"/>
    <n v="26"/>
    <n v="23"/>
    <n v="29"/>
    <x v="669"/>
    <n v="6.4407069799289601E-3"/>
    <s v="MeatProducts"/>
    <n v="2"/>
    <n v="6"/>
    <n v="1"/>
    <n v="5"/>
    <n v="7"/>
    <n v="3"/>
    <n v="11"/>
    <n v="0"/>
  </r>
  <r>
    <n v="10573"/>
    <n v="1953"/>
    <n v="72"/>
    <s v="Graduation"/>
    <s v="Divorced"/>
    <x v="1"/>
    <n v="62551"/>
    <n v="0"/>
    <n v="0"/>
    <s v="18-11-2013"/>
    <n v="27"/>
    <n v="125"/>
    <n v="16"/>
    <n v="98"/>
    <n v="134"/>
    <n v="21"/>
    <n v="27"/>
    <x v="650"/>
    <n v="6.2988601301338107E-3"/>
    <s v="FishProducts"/>
    <n v="1"/>
    <n v="6"/>
    <n v="7"/>
    <n v="4"/>
    <n v="3"/>
    <n v="3"/>
    <n v="11"/>
    <n v="0"/>
  </r>
  <r>
    <n v="5063"/>
    <n v="1977"/>
    <n v="48"/>
    <s v="Graduation"/>
    <s v="Single"/>
    <x v="0"/>
    <n v="28769"/>
    <n v="1"/>
    <n v="0"/>
    <s v="18-12-2012"/>
    <n v="76"/>
    <n v="41"/>
    <n v="5"/>
    <n v="129"/>
    <n v="10"/>
    <n v="3"/>
    <n v="3"/>
    <x v="521"/>
    <n v="6.5348117765650525E-3"/>
    <s v="MeatProducts"/>
    <n v="3"/>
    <n v="4"/>
    <n v="1"/>
    <n v="4"/>
    <n v="9"/>
    <n v="3"/>
    <n v="11"/>
    <n v="0"/>
  </r>
  <r>
    <n v="5995"/>
    <n v="1962"/>
    <n v="63"/>
    <s v="Graduation"/>
    <s v="Divorced"/>
    <x v="1"/>
    <n v="39552"/>
    <n v="1"/>
    <n v="1"/>
    <s v="18-12-2012"/>
    <n v="54"/>
    <n v="165"/>
    <n v="3"/>
    <n v="147"/>
    <n v="4"/>
    <n v="24"/>
    <n v="41"/>
    <x v="105"/>
    <n v="8.6721278317152106E-3"/>
    <s v="Wines"/>
    <n v="7"/>
    <n v="6"/>
    <n v="2"/>
    <n v="5"/>
    <n v="8"/>
    <n v="3"/>
    <n v="11"/>
    <n v="1"/>
  </r>
  <r>
    <n v="2461"/>
    <n v="1955"/>
    <n v="70"/>
    <s v="Master"/>
    <s v="Single"/>
    <x v="1"/>
    <n v="51124"/>
    <n v="1"/>
    <n v="1"/>
    <s v="18-12-2013"/>
    <n v="79"/>
    <n v="26"/>
    <n v="1"/>
    <n v="11"/>
    <n v="0"/>
    <n v="1"/>
    <n v="4"/>
    <x v="0"/>
    <n v="7.6285110711211957E-4"/>
    <s v="Wines"/>
    <n v="2"/>
    <n v="1"/>
    <n v="0"/>
    <n v="3"/>
    <n v="3"/>
    <n v="3"/>
    <n v="11"/>
    <n v="0"/>
  </r>
  <r>
    <n v="236"/>
    <n v="1951"/>
    <n v="74"/>
    <s v="Graduation"/>
    <s v="Married"/>
    <x v="1"/>
    <n v="34838"/>
    <n v="1"/>
    <n v="1"/>
    <s v="19-01-2013"/>
    <n v="62"/>
    <n v="28"/>
    <n v="23"/>
    <n v="29"/>
    <n v="29"/>
    <n v="14"/>
    <n v="47"/>
    <x v="670"/>
    <n v="3.5306274757448764E-3"/>
    <s v="GoldProds"/>
    <n v="3"/>
    <n v="2"/>
    <n v="1"/>
    <n v="4"/>
    <n v="6"/>
    <n v="3"/>
    <n v="11"/>
    <n v="0"/>
  </r>
  <r>
    <n v="1829"/>
    <n v="1961"/>
    <n v="64"/>
    <s v="PhD"/>
    <s v="Divorced"/>
    <x v="1"/>
    <n v="54959"/>
    <n v="0"/>
    <n v="1"/>
    <s v="19-01-2013"/>
    <n v="55"/>
    <n v="1148"/>
    <n v="0"/>
    <n v="60"/>
    <n v="0"/>
    <n v="0"/>
    <n v="24"/>
    <x v="671"/>
    <n v="2.1980021470550774E-2"/>
    <s v="Wines"/>
    <n v="3"/>
    <n v="9"/>
    <n v="5"/>
    <n v="4"/>
    <n v="7"/>
    <n v="3"/>
    <n v="11"/>
    <n v="1"/>
  </r>
  <r>
    <n v="9739"/>
    <n v="1963"/>
    <n v="62"/>
    <s v="Graduation"/>
    <s v="Single"/>
    <x v="1"/>
    <n v="34377"/>
    <n v="0"/>
    <n v="1"/>
    <s v="19-01-2013"/>
    <n v="55"/>
    <n v="62"/>
    <n v="0"/>
    <n v="22"/>
    <n v="3"/>
    <n v="1"/>
    <n v="26"/>
    <x v="223"/>
    <n v="2.5598510632108677E-3"/>
    <s v="Wines"/>
    <n v="2"/>
    <n v="2"/>
    <n v="2"/>
    <n v="2"/>
    <n v="7"/>
    <n v="3"/>
    <n v="11"/>
    <n v="0"/>
  </r>
  <r>
    <n v="1497"/>
    <n v="1952"/>
    <n v="73"/>
    <s v="Graduation"/>
    <s v="Single"/>
    <x v="1"/>
    <n v="47958"/>
    <n v="0"/>
    <n v="1"/>
    <s v="19-01-2013"/>
    <n v="8"/>
    <n v="268"/>
    <n v="11"/>
    <n v="88"/>
    <n v="15"/>
    <n v="3"/>
    <n v="22"/>
    <x v="402"/>
    <n v="8.0278577088285577E-3"/>
    <s v="Wines"/>
    <n v="2"/>
    <n v="6"/>
    <n v="3"/>
    <n v="5"/>
    <n v="5"/>
    <n v="3"/>
    <n v="11"/>
    <n v="0"/>
  </r>
  <r>
    <n v="5324"/>
    <n v="1981"/>
    <n v="44"/>
    <s v="PhD"/>
    <s v="Married"/>
    <x v="0"/>
    <n v="58293"/>
    <n v="1"/>
    <n v="0"/>
    <s v="19-01-2014"/>
    <n v="94"/>
    <n v="173"/>
    <n v="43"/>
    <n v="118"/>
    <n v="46"/>
    <n v="27"/>
    <n v="15"/>
    <x v="476"/>
    <n v="6.9819703909560328E-3"/>
    <s v="Wines"/>
    <n v="5"/>
    <n v="5"/>
    <n v="3"/>
    <n v="6"/>
    <n v="5"/>
    <n v="3"/>
    <n v="11"/>
    <n v="0"/>
  </r>
  <r>
    <n v="7505"/>
    <n v="1957"/>
    <n v="68"/>
    <s v="PhD"/>
    <s v="Married"/>
    <x v="1"/>
    <n v="44155"/>
    <n v="1"/>
    <n v="1"/>
    <s v="19-01-2014"/>
    <n v="24"/>
    <n v="22"/>
    <n v="1"/>
    <n v="9"/>
    <n v="0"/>
    <n v="0"/>
    <n v="14"/>
    <x v="209"/>
    <n v="7.247197372890952E-4"/>
    <s v="Wines"/>
    <n v="1"/>
    <n v="1"/>
    <n v="1"/>
    <n v="2"/>
    <n v="4"/>
    <n v="3"/>
    <n v="11"/>
    <n v="0"/>
  </r>
  <r>
    <n v="3283"/>
    <n v="1972"/>
    <n v="53"/>
    <s v="2n Cycle"/>
    <s v="Married"/>
    <x v="1"/>
    <n v="70932"/>
    <n v="0"/>
    <n v="1"/>
    <s v="19-01-2014"/>
    <n v="57"/>
    <n v="200"/>
    <n v="193"/>
    <n v="100"/>
    <n v="46"/>
    <n v="185"/>
    <n v="185"/>
    <x v="328"/>
    <n v="1.0206958777420628E-2"/>
    <s v="Wines"/>
    <n v="2"/>
    <n v="6"/>
    <n v="2"/>
    <n v="12"/>
    <n v="3"/>
    <n v="3"/>
    <n v="11"/>
    <n v="0"/>
  </r>
  <r>
    <n v="367"/>
    <n v="1978"/>
    <n v="47"/>
    <s v="2n Cycle"/>
    <s v="Married"/>
    <x v="0"/>
    <n v="36550"/>
    <n v="1"/>
    <n v="0"/>
    <s v="19-02-2013"/>
    <n v="74"/>
    <n v="47"/>
    <n v="90"/>
    <n v="94"/>
    <n v="123"/>
    <n v="103"/>
    <n v="120"/>
    <x v="672"/>
    <n v="1.2503419972640218E-2"/>
    <s v="FishProducts"/>
    <n v="5"/>
    <n v="9"/>
    <n v="1"/>
    <n v="5"/>
    <n v="9"/>
    <n v="3"/>
    <n v="11"/>
    <n v="0"/>
  </r>
  <r>
    <n v="10240"/>
    <n v="1949"/>
    <n v="76"/>
    <s v="Graduation"/>
    <s v="Together"/>
    <x v="1"/>
    <n v="69372"/>
    <n v="0"/>
    <n v="0"/>
    <s v="19-02-2013"/>
    <n v="10"/>
    <n v="997"/>
    <n v="26"/>
    <n v="269"/>
    <n v="34"/>
    <n v="13"/>
    <n v="42"/>
    <x v="673"/>
    <n v="1.9301735570547193E-2"/>
    <s v="Wines"/>
    <n v="1"/>
    <n v="10"/>
    <n v="4"/>
    <n v="6"/>
    <n v="4"/>
    <n v="3"/>
    <n v="11"/>
    <n v="1"/>
  </r>
  <r>
    <n v="425"/>
    <n v="1985"/>
    <n v="40"/>
    <s v="Graduation"/>
    <s v="Married"/>
    <x v="0"/>
    <n v="55357"/>
    <n v="2"/>
    <n v="0"/>
    <s v="19-02-2013"/>
    <n v="66"/>
    <n v="374"/>
    <n v="64"/>
    <n v="116"/>
    <n v="84"/>
    <n v="25"/>
    <n v="64"/>
    <x v="674"/>
    <n v="1.197680510143252E-2"/>
    <s v="Wines"/>
    <n v="3"/>
    <n v="6"/>
    <n v="2"/>
    <n v="11"/>
    <n v="5"/>
    <n v="3"/>
    <n v="11"/>
    <n v="0"/>
  </r>
  <r>
    <n v="10790"/>
    <n v="1985"/>
    <n v="40"/>
    <s v="PhD"/>
    <s v="Married"/>
    <x v="0"/>
    <n v="18169"/>
    <n v="1"/>
    <n v="0"/>
    <s v="19-02-2013"/>
    <n v="40"/>
    <n v="9"/>
    <n v="0"/>
    <n v="5"/>
    <n v="0"/>
    <n v="0"/>
    <n v="7"/>
    <x v="283"/>
    <n v="7.7054323297925042E-4"/>
    <s v="Wines"/>
    <n v="1"/>
    <n v="1"/>
    <n v="0"/>
    <n v="2"/>
    <n v="8"/>
    <n v="3"/>
    <n v="11"/>
    <n v="0"/>
  </r>
  <r>
    <n v="1570"/>
    <n v="1951"/>
    <n v="74"/>
    <s v="PhD"/>
    <s v="Together"/>
    <x v="1"/>
    <n v="69702"/>
    <n v="0"/>
    <n v="1"/>
    <s v="19-02-2013"/>
    <n v="8"/>
    <n v="664"/>
    <n v="9"/>
    <n v="240"/>
    <n v="50"/>
    <n v="19"/>
    <n v="57"/>
    <x v="675"/>
    <n v="1.4088548391724772E-2"/>
    <s v="Wines"/>
    <n v="2"/>
    <n v="7"/>
    <n v="7"/>
    <n v="10"/>
    <n v="4"/>
    <n v="3"/>
    <n v="11"/>
    <n v="0"/>
  </r>
  <r>
    <n v="1577"/>
    <n v="1946"/>
    <n v="79"/>
    <s v="Graduation"/>
    <s v="Married"/>
    <x v="1"/>
    <n v="78569"/>
    <n v="0"/>
    <n v="0"/>
    <s v="19-02-2014"/>
    <n v="14"/>
    <n v="558"/>
    <n v="79"/>
    <n v="622"/>
    <n v="207"/>
    <n v="175"/>
    <n v="95"/>
    <x v="676"/>
    <n v="2.0886100115821763E-2"/>
    <s v="MeatProducts"/>
    <n v="1"/>
    <n v="4"/>
    <n v="6"/>
    <n v="4"/>
    <n v="1"/>
    <n v="3"/>
    <n v="11"/>
    <n v="1"/>
  </r>
  <r>
    <n v="2909"/>
    <n v="1974"/>
    <n v="51"/>
    <s v="PhD"/>
    <s v="Married"/>
    <x v="1"/>
    <n v="78128"/>
    <n v="0"/>
    <n v="1"/>
    <s v="19-02-2014"/>
    <n v="89"/>
    <n v="934"/>
    <n v="24"/>
    <n v="230"/>
    <n v="16"/>
    <n v="24"/>
    <n v="36"/>
    <x v="504"/>
    <n v="1.5717796436616836E-2"/>
    <s v="Wines"/>
    <n v="2"/>
    <n v="8"/>
    <n v="4"/>
    <n v="6"/>
    <n v="3"/>
    <n v="3"/>
    <n v="11"/>
    <n v="0"/>
  </r>
  <r>
    <n v="9701"/>
    <n v="1988"/>
    <n v="37"/>
    <s v="Graduation"/>
    <s v="Together"/>
    <x v="0"/>
    <n v="41883"/>
    <n v="1"/>
    <n v="0"/>
    <s v="19-03-2013"/>
    <n v="13"/>
    <n v="32"/>
    <n v="34"/>
    <n v="41"/>
    <n v="73"/>
    <n v="16"/>
    <n v="116"/>
    <x v="677"/>
    <n v="4.6797029821168496E-3"/>
    <s v="GoldProds"/>
    <n v="3"/>
    <n v="4"/>
    <n v="2"/>
    <n v="3"/>
    <n v="7"/>
    <n v="3"/>
    <n v="11"/>
    <n v="0"/>
  </r>
  <r>
    <n v="6982"/>
    <n v="1976"/>
    <n v="49"/>
    <s v="Graduation"/>
    <s v="Married"/>
    <x v="0"/>
    <n v="74068"/>
    <n v="0"/>
    <n v="0"/>
    <s v="19-03-2013"/>
    <n v="14"/>
    <n v="783"/>
    <n v="30"/>
    <n v="537"/>
    <n v="140"/>
    <n v="76"/>
    <n v="15"/>
    <x v="678"/>
    <n v="2.1142733704163742E-2"/>
    <s v="Wines"/>
    <n v="1"/>
    <n v="4"/>
    <n v="10"/>
    <n v="9"/>
    <n v="2"/>
    <n v="3"/>
    <n v="11"/>
    <n v="0"/>
  </r>
  <r>
    <n v="635"/>
    <n v="1966"/>
    <n v="59"/>
    <s v="Master"/>
    <s v="Married"/>
    <x v="1"/>
    <n v="57183"/>
    <n v="1"/>
    <n v="1"/>
    <s v="19-03-2013"/>
    <n v="51"/>
    <n v="464"/>
    <n v="5"/>
    <n v="64"/>
    <n v="7"/>
    <n v="0"/>
    <n v="70"/>
    <x v="567"/>
    <n v="9.4433660353601592E-3"/>
    <s v="Wines"/>
    <n v="8"/>
    <n v="9"/>
    <n v="1"/>
    <n v="7"/>
    <n v="8"/>
    <n v="3"/>
    <n v="11"/>
    <n v="0"/>
  </r>
  <r>
    <n v="3265"/>
    <n v="1959"/>
    <n v="66"/>
    <s v="Graduation"/>
    <s v="Married"/>
    <x v="1"/>
    <n v="35701"/>
    <n v="0"/>
    <n v="0"/>
    <s v="19-03-2013"/>
    <n v="36"/>
    <n v="21"/>
    <n v="1"/>
    <n v="9"/>
    <n v="7"/>
    <n v="3"/>
    <n v="5"/>
    <x v="73"/>
    <n v="1.1484272149239517E-3"/>
    <s v="Wines"/>
    <n v="1"/>
    <n v="1"/>
    <n v="0"/>
    <n v="3"/>
    <n v="6"/>
    <n v="3"/>
    <n v="11"/>
    <n v="0"/>
  </r>
  <r>
    <n v="6673"/>
    <n v="1965"/>
    <n v="60"/>
    <s v="Graduation"/>
    <s v="Single"/>
    <x v="1"/>
    <n v="23478"/>
    <n v="0"/>
    <n v="0"/>
    <s v="19-03-2013"/>
    <n v="51"/>
    <n v="28"/>
    <n v="6"/>
    <n v="27"/>
    <n v="12"/>
    <n v="17"/>
    <n v="39"/>
    <x v="317"/>
    <n v="3.8333759263991822E-3"/>
    <s v="GoldProds"/>
    <n v="1"/>
    <n v="3"/>
    <n v="0"/>
    <n v="3"/>
    <n v="8"/>
    <n v="3"/>
    <n v="11"/>
    <n v="0"/>
  </r>
  <r>
    <n v="9369"/>
    <n v="1979"/>
    <n v="46"/>
    <s v="2n Cycle"/>
    <s v="Single"/>
    <x v="0"/>
    <n v="88194"/>
    <n v="0"/>
    <n v="1"/>
    <s v="19-03-2014"/>
    <n v="19"/>
    <n v="688"/>
    <n v="14"/>
    <n v="309"/>
    <n v="201"/>
    <n v="24"/>
    <n v="38"/>
    <x v="679"/>
    <n v="1.401455881352473E-2"/>
    <s v="Wines"/>
    <n v="1"/>
    <n v="11"/>
    <n v="10"/>
    <n v="10"/>
    <n v="5"/>
    <n v="3"/>
    <n v="11"/>
    <n v="1"/>
  </r>
  <r>
    <n v="4290"/>
    <n v="1972"/>
    <n v="53"/>
    <s v="Graduation"/>
    <s v="Married"/>
    <x v="1"/>
    <n v="30467"/>
    <n v="1"/>
    <n v="0"/>
    <s v="19-03-2014"/>
    <n v="8"/>
    <n v="1"/>
    <n v="3"/>
    <n v="8"/>
    <n v="2"/>
    <n v="5"/>
    <n v="5"/>
    <x v="205"/>
    <n v="6.2362556208356583E-4"/>
    <s v="MeatProducts"/>
    <n v="1"/>
    <n v="1"/>
    <n v="0"/>
    <n v="2"/>
    <n v="7"/>
    <n v="3"/>
    <n v="11"/>
    <n v="0"/>
  </r>
  <r>
    <n v="5493"/>
    <n v="1976"/>
    <n v="49"/>
    <s v="Graduation"/>
    <s v="Married"/>
    <x v="0"/>
    <n v="39356"/>
    <n v="1"/>
    <n v="1"/>
    <s v="19-03-2014"/>
    <n v="21"/>
    <n v="15"/>
    <n v="0"/>
    <n v="2"/>
    <n v="0"/>
    <n v="0"/>
    <n v="6"/>
    <x v="10"/>
    <n v="4.3195446691736964E-4"/>
    <s v="Wines"/>
    <n v="1"/>
    <n v="1"/>
    <n v="0"/>
    <n v="2"/>
    <n v="6"/>
    <n v="3"/>
    <n v="11"/>
    <n v="0"/>
  </r>
  <r>
    <n v="8690"/>
    <n v="1962"/>
    <n v="63"/>
    <s v="Graduation"/>
    <s v="Married"/>
    <x v="1"/>
    <n v="86111"/>
    <n v="0"/>
    <n v="0"/>
    <s v="19-04-2013"/>
    <n v="73"/>
    <n v="399"/>
    <n v="28"/>
    <n v="756"/>
    <n v="36"/>
    <n v="40"/>
    <n v="126"/>
    <x v="680"/>
    <n v="1.462066402666326E-2"/>
    <s v="MeatProducts"/>
    <n v="1"/>
    <n v="5"/>
    <n v="7"/>
    <n v="10"/>
    <n v="2"/>
    <n v="3"/>
    <n v="11"/>
    <n v="0"/>
  </r>
  <r>
    <n v="10634"/>
    <n v="1951"/>
    <n v="74"/>
    <s v="Master"/>
    <s v="Married"/>
    <x v="1"/>
    <n v="59412"/>
    <n v="0"/>
    <n v="0"/>
    <s v="19-04-2014"/>
    <n v="56"/>
    <n v="90"/>
    <n v="67"/>
    <n v="165"/>
    <n v="30"/>
    <n v="43"/>
    <n v="11"/>
    <x v="24"/>
    <n v="6.6484885208375416E-3"/>
    <s v="MeatProducts"/>
    <n v="1"/>
    <n v="4"/>
    <n v="2"/>
    <n v="8"/>
    <n v="3"/>
    <n v="3"/>
    <n v="11"/>
    <n v="0"/>
  </r>
  <r>
    <n v="4796"/>
    <n v="1952"/>
    <n v="73"/>
    <s v="Graduation"/>
    <s v="Divorced"/>
    <x v="1"/>
    <n v="49638"/>
    <n v="0"/>
    <n v="1"/>
    <s v="19-04-2014"/>
    <n v="71"/>
    <n v="18"/>
    <n v="10"/>
    <n v="3"/>
    <n v="3"/>
    <n v="5"/>
    <n v="0"/>
    <x v="0"/>
    <n v="7.8568838389943187E-4"/>
    <s v="Wines"/>
    <n v="1"/>
    <n v="1"/>
    <n v="0"/>
    <n v="3"/>
    <n v="2"/>
    <n v="3"/>
    <n v="11"/>
    <n v="0"/>
  </r>
  <r>
    <n v="11148"/>
    <n v="1975"/>
    <n v="50"/>
    <s v="Graduation"/>
    <s v="Together"/>
    <x v="0"/>
    <n v="22280"/>
    <n v="1"/>
    <n v="0"/>
    <s v="19-05-2013"/>
    <n v="85"/>
    <n v="2"/>
    <n v="1"/>
    <n v="4"/>
    <n v="3"/>
    <n v="1"/>
    <n v="2"/>
    <x v="379"/>
    <n v="4.9371633752244169E-4"/>
    <s v="MeatProducts"/>
    <n v="1"/>
    <n v="1"/>
    <n v="0"/>
    <n v="2"/>
    <n v="8"/>
    <n v="3"/>
    <n v="11"/>
    <n v="0"/>
  </r>
  <r>
    <n v="6461"/>
    <n v="1969"/>
    <n v="56"/>
    <s v="Master"/>
    <s v="Single"/>
    <x v="1"/>
    <n v="62772"/>
    <n v="0"/>
    <n v="1"/>
    <s v="19-05-2013"/>
    <n v="74"/>
    <n v="581"/>
    <n v="49"/>
    <n v="157"/>
    <n v="43"/>
    <n v="8"/>
    <n v="108"/>
    <x v="681"/>
    <n v="1.3349901229847702E-2"/>
    <s v="Wines"/>
    <n v="1"/>
    <n v="5"/>
    <n v="6"/>
    <n v="11"/>
    <n v="2"/>
    <n v="3"/>
    <n v="11"/>
    <n v="0"/>
  </r>
  <r>
    <n v="7660"/>
    <n v="1973"/>
    <n v="52"/>
    <s v="PhD"/>
    <s v="Alone"/>
    <x v="1"/>
    <n v="35860"/>
    <n v="1"/>
    <n v="1"/>
    <s v="19-05-2014"/>
    <n v="37"/>
    <n v="15"/>
    <n v="0"/>
    <n v="8"/>
    <n v="4"/>
    <n v="2"/>
    <n v="20"/>
    <x v="480"/>
    <n v="8.0870050195203569E-4"/>
    <s v="GoldProds"/>
    <n v="2"/>
    <n v="1"/>
    <n v="1"/>
    <n v="2"/>
    <n v="5"/>
    <n v="3"/>
    <n v="11"/>
    <n v="1"/>
  </r>
  <r>
    <n v="2055"/>
    <n v="1973"/>
    <n v="52"/>
    <s v="PhD"/>
    <s v="Divorced"/>
    <x v="1"/>
    <n v="35860"/>
    <n v="1"/>
    <n v="1"/>
    <s v="19-05-2014"/>
    <n v="37"/>
    <n v="15"/>
    <n v="0"/>
    <n v="8"/>
    <n v="4"/>
    <n v="2"/>
    <n v="20"/>
    <x v="480"/>
    <n v="8.0870050195203569E-4"/>
    <s v="GoldProds"/>
    <n v="2"/>
    <n v="1"/>
    <n v="1"/>
    <n v="2"/>
    <n v="5"/>
    <n v="3"/>
    <n v="11"/>
    <n v="0"/>
  </r>
  <r>
    <n v="5107"/>
    <n v="1973"/>
    <n v="52"/>
    <s v="PhD"/>
    <s v="Divorced"/>
    <x v="1"/>
    <n v="35860"/>
    <n v="1"/>
    <n v="1"/>
    <s v="19-05-2014"/>
    <n v="37"/>
    <n v="15"/>
    <n v="0"/>
    <n v="8"/>
    <n v="4"/>
    <n v="2"/>
    <n v="20"/>
    <x v="480"/>
    <n v="8.0870050195203569E-4"/>
    <s v="GoldProds"/>
    <n v="2"/>
    <n v="1"/>
    <n v="1"/>
    <n v="2"/>
    <n v="5"/>
    <n v="3"/>
    <n v="11"/>
    <n v="0"/>
  </r>
  <r>
    <n v="1626"/>
    <n v="1973"/>
    <n v="52"/>
    <s v="PhD"/>
    <s v="Divorced"/>
    <x v="1"/>
    <n v="35860"/>
    <n v="1"/>
    <n v="1"/>
    <s v="19-05-2014"/>
    <n v="37"/>
    <n v="15"/>
    <n v="0"/>
    <n v="8"/>
    <n v="4"/>
    <n v="2"/>
    <n v="20"/>
    <x v="480"/>
    <n v="8.0870050195203569E-4"/>
    <s v="GoldProds"/>
    <n v="2"/>
    <n v="1"/>
    <n v="1"/>
    <n v="2"/>
    <n v="5"/>
    <n v="3"/>
    <n v="11"/>
    <n v="1"/>
  </r>
  <r>
    <n v="7679"/>
    <n v="1985"/>
    <n v="40"/>
    <s v="PhD"/>
    <s v="Single"/>
    <x v="0"/>
    <n v="30298"/>
    <n v="0"/>
    <n v="0"/>
    <s v="19-05-2014"/>
    <n v="48"/>
    <n v="6"/>
    <n v="3"/>
    <n v="12"/>
    <n v="6"/>
    <n v="1"/>
    <n v="0"/>
    <x v="95"/>
    <n v="9.2415340946597137E-4"/>
    <s v="MeatProducts"/>
    <n v="1"/>
    <n v="1"/>
    <n v="1"/>
    <n v="3"/>
    <n v="3"/>
    <n v="3"/>
    <n v="11"/>
    <n v="0"/>
  </r>
  <r>
    <n v="291"/>
    <n v="1970"/>
    <n v="55"/>
    <s v="Graduation"/>
    <s v="Married"/>
    <x v="1"/>
    <n v="72940"/>
    <n v="0"/>
    <n v="0"/>
    <s v="19-06-2013"/>
    <n v="13"/>
    <n v="182"/>
    <n v="74"/>
    <n v="298"/>
    <n v="162"/>
    <n v="149"/>
    <n v="116"/>
    <x v="682"/>
    <n v="1.1859062242939403E-2"/>
    <s v="MeatProducts"/>
    <n v="1"/>
    <n v="3"/>
    <n v="3"/>
    <n v="6"/>
    <n v="1"/>
    <n v="3"/>
    <n v="11"/>
    <n v="0"/>
  </r>
  <r>
    <n v="10207"/>
    <n v="1978"/>
    <n v="47"/>
    <s v="Graduation"/>
    <s v="Together"/>
    <x v="0"/>
    <n v="22775"/>
    <n v="1"/>
    <n v="0"/>
    <s v="19-06-2013"/>
    <n v="40"/>
    <n v="5"/>
    <n v="1"/>
    <n v="8"/>
    <n v="0"/>
    <n v="0"/>
    <n v="1"/>
    <x v="283"/>
    <n v="6.1470911086717889E-4"/>
    <s v="MeatProducts"/>
    <n v="1"/>
    <n v="1"/>
    <n v="0"/>
    <n v="2"/>
    <n v="8"/>
    <n v="3"/>
    <n v="11"/>
    <n v="0"/>
  </r>
  <r>
    <n v="6437"/>
    <n v="1985"/>
    <n v="40"/>
    <s v="2n Cycle"/>
    <s v="Single"/>
    <x v="0"/>
    <n v="41473"/>
    <n v="1"/>
    <n v="0"/>
    <s v="19-06-2013"/>
    <n v="80"/>
    <n v="21"/>
    <n v="8"/>
    <n v="20"/>
    <n v="15"/>
    <n v="3"/>
    <n v="9"/>
    <x v="135"/>
    <n v="1.6155088852988692E-3"/>
    <s v="Wines"/>
    <n v="1"/>
    <n v="2"/>
    <n v="0"/>
    <n v="3"/>
    <n v="7"/>
    <n v="3"/>
    <n v="11"/>
    <n v="0"/>
  </r>
  <r>
    <n v="4838"/>
    <n v="1978"/>
    <n v="47"/>
    <s v="Graduation"/>
    <s v="Together"/>
    <x v="0"/>
    <n v="22775"/>
    <n v="1"/>
    <n v="0"/>
    <s v="19-06-2013"/>
    <n v="40"/>
    <n v="5"/>
    <n v="1"/>
    <n v="8"/>
    <n v="0"/>
    <n v="0"/>
    <n v="1"/>
    <x v="283"/>
    <n v="6.1470911086717889E-4"/>
    <s v="MeatProducts"/>
    <n v="1"/>
    <n v="1"/>
    <n v="0"/>
    <n v="2"/>
    <n v="8"/>
    <n v="3"/>
    <n v="11"/>
    <n v="0"/>
  </r>
  <r>
    <n v="8017"/>
    <n v="1981"/>
    <n v="44"/>
    <s v="2n Cycle"/>
    <s v="Married"/>
    <x v="0"/>
    <n v="51111"/>
    <n v="1"/>
    <n v="1"/>
    <s v="19-06-2014"/>
    <n v="83"/>
    <n v="22"/>
    <n v="0"/>
    <n v="19"/>
    <n v="6"/>
    <n v="5"/>
    <n v="3"/>
    <x v="331"/>
    <n v="1.017393516072861E-3"/>
    <s v="Wines"/>
    <n v="2"/>
    <n v="2"/>
    <n v="0"/>
    <n v="3"/>
    <n v="6"/>
    <n v="3"/>
    <n v="11"/>
    <n v="0"/>
  </r>
  <r>
    <n v="5287"/>
    <n v="1973"/>
    <n v="52"/>
    <s v="Graduation"/>
    <s v="Married"/>
    <x v="1"/>
    <n v="34961"/>
    <n v="1"/>
    <n v="0"/>
    <s v="19-06-2014"/>
    <n v="77"/>
    <n v="45"/>
    <n v="2"/>
    <n v="26"/>
    <n v="4"/>
    <n v="1"/>
    <n v="1"/>
    <x v="683"/>
    <n v="2.2310574640313492E-3"/>
    <s v="Wines"/>
    <n v="3"/>
    <n v="3"/>
    <n v="1"/>
    <n v="3"/>
    <n v="7"/>
    <n v="3"/>
    <n v="11"/>
    <n v="0"/>
  </r>
  <r>
    <n v="6271"/>
    <n v="1952"/>
    <n v="73"/>
    <s v="PhD"/>
    <s v="Married"/>
    <x v="1"/>
    <n v="50870"/>
    <n v="0"/>
    <n v="1"/>
    <s v="19-06-2014"/>
    <n v="13"/>
    <n v="53"/>
    <n v="0"/>
    <n v="8"/>
    <n v="0"/>
    <n v="0"/>
    <n v="2"/>
    <x v="17"/>
    <n v="1.1991350501277768E-3"/>
    <s v="Wines"/>
    <n v="1"/>
    <n v="2"/>
    <n v="0"/>
    <n v="3"/>
    <n v="5"/>
    <n v="3"/>
    <n v="11"/>
    <n v="0"/>
  </r>
  <r>
    <n v="10785"/>
    <n v="1969"/>
    <n v="56"/>
    <s v="Graduation"/>
    <s v="Married"/>
    <x v="1"/>
    <n v="44078"/>
    <n v="1"/>
    <n v="1"/>
    <s v="19-06-2014"/>
    <n v="17"/>
    <n v="24"/>
    <n v="1"/>
    <n v="10"/>
    <n v="2"/>
    <n v="0"/>
    <n v="4"/>
    <x v="32"/>
    <n v="8.3942102636235764E-4"/>
    <s v="Wines"/>
    <n v="2"/>
    <n v="2"/>
    <n v="0"/>
    <n v="3"/>
    <n v="5"/>
    <n v="3"/>
    <n v="11"/>
    <n v="0"/>
  </r>
  <r>
    <n v="6071"/>
    <n v="1989"/>
    <n v="36"/>
    <s v="Graduation"/>
    <s v="Single"/>
    <x v="0"/>
    <n v="81217"/>
    <n v="0"/>
    <n v="0"/>
    <s v="19-07-2013"/>
    <n v="77"/>
    <n v="493"/>
    <n v="70"/>
    <n v="324"/>
    <n v="146"/>
    <n v="40"/>
    <n v="84"/>
    <x v="684"/>
    <n v="1.3211519755716168E-2"/>
    <s v="Wines"/>
    <n v="1"/>
    <n v="3"/>
    <n v="7"/>
    <n v="11"/>
    <n v="1"/>
    <n v="3"/>
    <n v="11"/>
    <n v="0"/>
  </r>
  <r>
    <n v="3479"/>
    <n v="1950"/>
    <n v="75"/>
    <s v="Graduation"/>
    <s v="Single"/>
    <x v="1"/>
    <n v="16813"/>
    <n v="0"/>
    <n v="0"/>
    <s v="19-07-2013"/>
    <n v="49"/>
    <n v="4"/>
    <n v="8"/>
    <n v="11"/>
    <n v="12"/>
    <n v="2"/>
    <n v="13"/>
    <x v="32"/>
    <n v="2.2006780467495389E-3"/>
    <s v="GoldProds"/>
    <n v="1"/>
    <n v="2"/>
    <n v="0"/>
    <n v="3"/>
    <n v="7"/>
    <n v="3"/>
    <n v="11"/>
    <n v="0"/>
  </r>
  <r>
    <n v="295"/>
    <n v="1989"/>
    <n v="36"/>
    <s v="Graduation"/>
    <s v="Single"/>
    <x v="0"/>
    <n v="81217"/>
    <n v="0"/>
    <n v="0"/>
    <s v="19-07-2013"/>
    <n v="77"/>
    <n v="493"/>
    <n v="70"/>
    <n v="324"/>
    <n v="146"/>
    <n v="40"/>
    <n v="84"/>
    <x v="684"/>
    <n v="1.3211519755716168E-2"/>
    <s v="Wines"/>
    <n v="1"/>
    <n v="3"/>
    <n v="7"/>
    <n v="11"/>
    <n v="1"/>
    <n v="3"/>
    <n v="11"/>
    <n v="0"/>
  </r>
  <r>
    <n v="7397"/>
    <n v="1951"/>
    <n v="74"/>
    <s v="Graduation"/>
    <s v="Single"/>
    <x v="1"/>
    <n v="49090"/>
    <n v="0"/>
    <n v="1"/>
    <s v="19-07-2013"/>
    <n v="45"/>
    <n v="494"/>
    <n v="5"/>
    <n v="82"/>
    <n v="7"/>
    <n v="0"/>
    <n v="100"/>
    <x v="685"/>
    <n v="1.1977999592585048E-2"/>
    <s v="Wines"/>
    <n v="3"/>
    <n v="7"/>
    <n v="2"/>
    <n v="9"/>
    <n v="7"/>
    <n v="3"/>
    <n v="11"/>
    <n v="0"/>
  </r>
  <r>
    <n v="10057"/>
    <n v="1951"/>
    <n v="74"/>
    <s v="Graduation"/>
    <s v="Single"/>
    <x v="1"/>
    <n v="72282"/>
    <n v="0"/>
    <n v="0"/>
    <s v="19-07-2013"/>
    <n v="70"/>
    <n v="503"/>
    <n v="27"/>
    <n v="419"/>
    <n v="90"/>
    <n v="139"/>
    <n v="153"/>
    <x v="49"/>
    <n v="1.6297280097396311E-2"/>
    <s v="Wines"/>
    <n v="1"/>
    <n v="5"/>
    <n v="7"/>
    <n v="9"/>
    <n v="7"/>
    <n v="3"/>
    <n v="11"/>
    <n v="1"/>
  </r>
  <r>
    <n v="8346"/>
    <n v="1974"/>
    <n v="51"/>
    <s v="Graduation"/>
    <s v="Single"/>
    <x v="1"/>
    <n v="32233"/>
    <n v="1"/>
    <n v="0"/>
    <s v="19-08-2012"/>
    <n v="26"/>
    <n v="138"/>
    <n v="15"/>
    <n v="35"/>
    <n v="25"/>
    <n v="11"/>
    <n v="72"/>
    <x v="271"/>
    <n v="6.9493996835541215E-3"/>
    <s v="Wines"/>
    <n v="2"/>
    <n v="6"/>
    <n v="2"/>
    <n v="2"/>
    <n v="9"/>
    <n v="3"/>
    <n v="11"/>
    <n v="1"/>
  </r>
  <r>
    <n v="4764"/>
    <n v="1952"/>
    <n v="73"/>
    <s v="Master"/>
    <s v="Together"/>
    <x v="1"/>
    <n v="40442"/>
    <n v="1"/>
    <n v="1"/>
    <s v="19-08-2012"/>
    <n v="52"/>
    <n v="45"/>
    <n v="12"/>
    <n v="52"/>
    <n v="25"/>
    <n v="22"/>
    <n v="13"/>
    <x v="686"/>
    <n v="3.8573759952524604E-3"/>
    <s v="MeatProducts"/>
    <n v="4"/>
    <n v="3"/>
    <n v="1"/>
    <n v="4"/>
    <n v="7"/>
    <n v="3"/>
    <n v="11"/>
    <n v="1"/>
  </r>
  <r>
    <n v="7930"/>
    <n v="1969"/>
    <n v="56"/>
    <s v="Master"/>
    <s v="Single"/>
    <x v="1"/>
    <n v="26877"/>
    <n v="0"/>
    <n v="0"/>
    <s v="19-08-2013"/>
    <n v="74"/>
    <n v="101"/>
    <n v="13"/>
    <n v="76"/>
    <n v="20"/>
    <n v="18"/>
    <n v="40"/>
    <x v="687"/>
    <n v="8.4830896305391219E-3"/>
    <s v="Wines"/>
    <n v="2"/>
    <n v="3"/>
    <n v="1"/>
    <n v="6"/>
    <n v="6"/>
    <n v="3"/>
    <n v="11"/>
    <n v="0"/>
  </r>
  <r>
    <n v="10489"/>
    <n v="1973"/>
    <n v="52"/>
    <s v="Graduation"/>
    <s v="Married"/>
    <x v="1"/>
    <n v="92955"/>
    <n v="0"/>
    <n v="0"/>
    <s v="19-08-2013"/>
    <n v="35"/>
    <n v="693"/>
    <n v="21"/>
    <n v="925"/>
    <n v="31"/>
    <n v="24"/>
    <n v="84"/>
    <x v="688"/>
    <n v="1.8223871765908235E-2"/>
    <s v="MeatProducts"/>
    <n v="1"/>
    <n v="6"/>
    <n v="7"/>
    <n v="9"/>
    <n v="2"/>
    <n v="3"/>
    <n v="11"/>
    <n v="1"/>
  </r>
  <r>
    <n v="9483"/>
    <n v="1959"/>
    <n v="66"/>
    <s v="Graduation"/>
    <s v="Together"/>
    <x v="1"/>
    <n v="57957"/>
    <n v="0"/>
    <n v="1"/>
    <s v="19-08-2013"/>
    <n v="24"/>
    <n v="290"/>
    <n v="59"/>
    <n v="177"/>
    <n v="77"/>
    <n v="5"/>
    <n v="29"/>
    <x v="258"/>
    <n v="1.0490536087099055E-2"/>
    <s v="Wines"/>
    <n v="7"/>
    <n v="4"/>
    <n v="6"/>
    <n v="8"/>
    <n v="3"/>
    <n v="3"/>
    <n v="11"/>
    <n v="0"/>
  </r>
  <r>
    <n v="1890"/>
    <n v="1971"/>
    <n v="54"/>
    <s v="2n Cycle"/>
    <s v="Together"/>
    <x v="1"/>
    <n v="42033"/>
    <n v="1"/>
    <n v="1"/>
    <s v="19-09-2012"/>
    <n v="95"/>
    <n v="11"/>
    <n v="1"/>
    <n v="4"/>
    <n v="2"/>
    <n v="0"/>
    <n v="7"/>
    <x v="66"/>
    <n v="4.2823495824709159E-4"/>
    <s v="Wines"/>
    <n v="1"/>
    <n v="1"/>
    <n v="0"/>
    <n v="2"/>
    <n v="7"/>
    <n v="3"/>
    <n v="11"/>
    <n v="0"/>
  </r>
  <r>
    <n v="9938"/>
    <n v="1954"/>
    <n v="71"/>
    <s v="Graduation"/>
    <s v="Married"/>
    <x v="1"/>
    <n v="80067"/>
    <n v="0"/>
    <n v="0"/>
    <s v="19-09-2013"/>
    <n v="82"/>
    <n v="519"/>
    <n v="17"/>
    <n v="813"/>
    <n v="27"/>
    <n v="173"/>
    <n v="51"/>
    <x v="547"/>
    <n v="1.9346297475863965E-2"/>
    <s v="MeatProducts"/>
    <n v="1"/>
    <n v="4"/>
    <n v="6"/>
    <n v="6"/>
    <n v="2"/>
    <n v="3"/>
    <n v="11"/>
    <n v="0"/>
  </r>
  <r>
    <n v="4992"/>
    <n v="1975"/>
    <n v="50"/>
    <s v="Master"/>
    <s v="Together"/>
    <x v="0"/>
    <n v="17459"/>
    <n v="1"/>
    <n v="0"/>
    <s v="19-09-2013"/>
    <n v="12"/>
    <n v="6"/>
    <n v="4"/>
    <n v="16"/>
    <n v="3"/>
    <n v="10"/>
    <n v="30"/>
    <x v="0"/>
    <n v="2.2338049143708115E-3"/>
    <s v="GoldProds"/>
    <n v="3"/>
    <n v="3"/>
    <n v="1"/>
    <n v="2"/>
    <n v="7"/>
    <n v="3"/>
    <n v="11"/>
    <n v="1"/>
  </r>
  <r>
    <n v="5909"/>
    <n v="1964"/>
    <n v="61"/>
    <s v="Graduation"/>
    <s v="Married"/>
    <x v="1"/>
    <n v="58512"/>
    <n v="0"/>
    <n v="1"/>
    <s v="19-09-2013"/>
    <n v="25"/>
    <n v="895"/>
    <n v="10"/>
    <n v="101"/>
    <n v="13"/>
    <n v="0"/>
    <n v="152"/>
    <x v="689"/>
    <n v="1.7415231063713427E-2"/>
    <s v="Wines"/>
    <n v="5"/>
    <n v="3"/>
    <n v="4"/>
    <n v="8"/>
    <n v="8"/>
    <n v="3"/>
    <n v="11"/>
    <n v="0"/>
  </r>
  <r>
    <n v="821"/>
    <n v="1992"/>
    <n v="33"/>
    <s v="Master"/>
    <s v="Single"/>
    <x v="0"/>
    <n v="92859"/>
    <n v="0"/>
    <n v="0"/>
    <s v="19-10-2012"/>
    <n v="46"/>
    <n v="962"/>
    <n v="61"/>
    <n v="921"/>
    <n v="52"/>
    <n v="61"/>
    <n v="20"/>
    <x v="690"/>
    <n v="2.2151864655014591E-2"/>
    <s v="Wines"/>
    <n v="1"/>
    <n v="5"/>
    <n v="4"/>
    <n v="12"/>
    <n v="2"/>
    <n v="3"/>
    <n v="11"/>
    <n v="0"/>
  </r>
  <r>
    <n v="7444"/>
    <n v="1969"/>
    <n v="56"/>
    <s v="Master"/>
    <s v="Married"/>
    <x v="1"/>
    <n v="42169"/>
    <n v="1"/>
    <n v="1"/>
    <s v="19-10-2013"/>
    <n v="20"/>
    <n v="19"/>
    <n v="0"/>
    <n v="9"/>
    <n v="0"/>
    <n v="0"/>
    <n v="2"/>
    <x v="95"/>
    <n v="6.639948777538002E-4"/>
    <s v="Wines"/>
    <n v="2"/>
    <n v="1"/>
    <n v="0"/>
    <n v="3"/>
    <n v="8"/>
    <n v="3"/>
    <n v="11"/>
    <n v="0"/>
  </r>
  <r>
    <n v="1655"/>
    <n v="1979"/>
    <n v="46"/>
    <s v="Graduation"/>
    <s v="Together"/>
    <x v="0"/>
    <n v="34350"/>
    <n v="1"/>
    <n v="0"/>
    <s v="19-10-2013"/>
    <n v="81"/>
    <n v="16"/>
    <n v="3"/>
    <n v="15"/>
    <n v="2"/>
    <n v="1"/>
    <n v="11"/>
    <x v="32"/>
    <n v="1.0771470160116448E-3"/>
    <s v="Wines"/>
    <n v="1"/>
    <n v="1"/>
    <n v="0"/>
    <n v="3"/>
    <n v="7"/>
    <n v="3"/>
    <n v="11"/>
    <n v="0"/>
  </r>
  <r>
    <n v="6260"/>
    <n v="1955"/>
    <n v="70"/>
    <s v="Master"/>
    <s v="Together"/>
    <x v="1"/>
    <n v="82384"/>
    <n v="0"/>
    <n v="0"/>
    <s v="19-11-2012"/>
    <n v="55"/>
    <n v="984"/>
    <n v="51"/>
    <n v="432"/>
    <n v="180"/>
    <n v="120"/>
    <n v="190"/>
    <x v="289"/>
    <n v="2.1448339483394835E-2"/>
    <s v="Wines"/>
    <n v="1"/>
    <n v="3"/>
    <n v="10"/>
    <n v="13"/>
    <n v="1"/>
    <n v="3"/>
    <n v="11"/>
    <n v="1"/>
  </r>
  <r>
    <n v="8996"/>
    <n v="1957"/>
    <n v="68"/>
    <s v="PhD"/>
    <s v="Married"/>
    <x v="1"/>
    <s v="NILL"/>
    <n v="2"/>
    <n v="1"/>
    <s v="19-11-2012"/>
    <n v="4"/>
    <n v="230"/>
    <n v="42"/>
    <n v="192"/>
    <n v="49"/>
    <n v="37"/>
    <n v="53"/>
    <x v="351"/>
    <e v="#VALUE!"/>
    <s v="Wines"/>
    <n v="12"/>
    <n v="7"/>
    <n v="2"/>
    <n v="8"/>
    <n v="9"/>
    <n v="3"/>
    <n v="11"/>
    <n v="0"/>
  </r>
  <r>
    <n v="6250"/>
    <n v="1949"/>
    <n v="76"/>
    <s v="PhD"/>
    <s v="Widow"/>
    <x v="1"/>
    <n v="54356"/>
    <n v="0"/>
    <n v="1"/>
    <s v="19-11-2012"/>
    <n v="62"/>
    <n v="710"/>
    <n v="15"/>
    <n v="30"/>
    <n v="20"/>
    <n v="0"/>
    <n v="0"/>
    <x v="691"/>
    <n v="1.4257855618514975E-2"/>
    <s v="Wines"/>
    <n v="3"/>
    <n v="11"/>
    <n v="2"/>
    <n v="8"/>
    <n v="8"/>
    <n v="3"/>
    <n v="11"/>
    <n v="1"/>
  </r>
  <r>
    <n v="10727"/>
    <n v="1970"/>
    <n v="55"/>
    <s v="PhD"/>
    <s v="Married"/>
    <x v="1"/>
    <n v="69084"/>
    <n v="1"/>
    <n v="0"/>
    <s v="19-11-2013"/>
    <n v="43"/>
    <n v="1181"/>
    <n v="107"/>
    <n v="199"/>
    <n v="39"/>
    <n v="30"/>
    <n v="30"/>
    <x v="692"/>
    <n v="2.2523304962075157E-2"/>
    <s v="Wines"/>
    <n v="2"/>
    <n v="7"/>
    <n v="3"/>
    <n v="13"/>
    <n v="8"/>
    <n v="3"/>
    <n v="11"/>
    <n v="0"/>
  </r>
  <r>
    <n v="749"/>
    <n v="1981"/>
    <n v="44"/>
    <s v="Graduation"/>
    <s v="Together"/>
    <x v="0"/>
    <n v="42162"/>
    <n v="1"/>
    <n v="0"/>
    <s v="19-11-2013"/>
    <n v="31"/>
    <n v="46"/>
    <n v="7"/>
    <n v="59"/>
    <n v="2"/>
    <n v="4"/>
    <n v="27"/>
    <x v="117"/>
    <n v="2.7987287130591528E-3"/>
    <s v="MeatProducts"/>
    <n v="2"/>
    <n v="3"/>
    <n v="1"/>
    <n v="3"/>
    <n v="6"/>
    <n v="3"/>
    <n v="11"/>
    <n v="1"/>
  </r>
  <r>
    <n v="5299"/>
    <n v="1970"/>
    <n v="55"/>
    <s v="PhD"/>
    <s v="Married"/>
    <x v="1"/>
    <n v="69084"/>
    <n v="1"/>
    <n v="0"/>
    <s v="19-11-2013"/>
    <n v="43"/>
    <n v="1181"/>
    <n v="107"/>
    <n v="199"/>
    <n v="39"/>
    <n v="30"/>
    <n v="30"/>
    <x v="692"/>
    <n v="2.2523304962075157E-2"/>
    <s v="Wines"/>
    <n v="2"/>
    <n v="7"/>
    <n v="3"/>
    <n v="13"/>
    <n v="8"/>
    <n v="3"/>
    <n v="11"/>
    <n v="0"/>
  </r>
  <r>
    <n v="5846"/>
    <n v="1977"/>
    <n v="48"/>
    <s v="Graduation"/>
    <s v="Divorced"/>
    <x v="0"/>
    <n v="40246"/>
    <n v="1"/>
    <n v="0"/>
    <s v="19-12-2012"/>
    <n v="68"/>
    <n v="2"/>
    <n v="1"/>
    <n v="6"/>
    <n v="2"/>
    <n v="1"/>
    <n v="1"/>
    <x v="417"/>
    <n v="2.9816627739402674E-4"/>
    <s v="MeatProducts"/>
    <n v="1"/>
    <n v="1"/>
    <n v="0"/>
    <n v="2"/>
    <n v="6"/>
    <n v="3"/>
    <n v="11"/>
    <n v="0"/>
  </r>
  <r>
    <n v="3629"/>
    <n v="1978"/>
    <n v="47"/>
    <s v="Graduation"/>
    <s v="Single"/>
    <x v="0"/>
    <n v="38557"/>
    <n v="1"/>
    <n v="0"/>
    <s v="19-12-2012"/>
    <n v="17"/>
    <n v="76"/>
    <n v="3"/>
    <n v="31"/>
    <n v="4"/>
    <n v="4"/>
    <n v="27"/>
    <x v="117"/>
    <n v="3.0604040770806857E-3"/>
    <s v="Wines"/>
    <n v="2"/>
    <n v="3"/>
    <n v="1"/>
    <n v="3"/>
    <n v="7"/>
    <n v="3"/>
    <n v="11"/>
    <n v="0"/>
  </r>
  <r>
    <n v="5114"/>
    <n v="1965"/>
    <n v="60"/>
    <s v="Master"/>
    <s v="Married"/>
    <x v="1"/>
    <n v="74806"/>
    <n v="0"/>
    <n v="1"/>
    <s v="19-12-2012"/>
    <n v="1"/>
    <n v="670"/>
    <n v="9"/>
    <n v="249"/>
    <n v="0"/>
    <n v="28"/>
    <n v="9"/>
    <x v="269"/>
    <n v="1.2779723551586771E-2"/>
    <s v="Wines"/>
    <n v="2"/>
    <n v="5"/>
    <n v="4"/>
    <n v="5"/>
    <n v="4"/>
    <n v="3"/>
    <n v="11"/>
    <n v="0"/>
  </r>
  <r>
    <n v="7734"/>
    <n v="1993"/>
    <n v="32"/>
    <s v="Graduation"/>
    <s v="Absurd"/>
    <x v="0"/>
    <n v="79244"/>
    <n v="0"/>
    <n v="0"/>
    <s v="19-12-2012"/>
    <n v="58"/>
    <n v="471"/>
    <n v="102"/>
    <n v="125"/>
    <n v="212"/>
    <n v="61"/>
    <n v="245"/>
    <x v="693"/>
    <n v="1.2253293624753924E-2"/>
    <s v="Wines"/>
    <n v="1"/>
    <n v="4"/>
    <n v="10"/>
    <n v="7"/>
    <n v="1"/>
    <n v="3"/>
    <n v="11"/>
    <n v="1"/>
  </r>
  <r>
    <n v="6327"/>
    <n v="1967"/>
    <n v="58"/>
    <s v="Graduation"/>
    <s v="Together"/>
    <x v="1"/>
    <n v="65777"/>
    <n v="0"/>
    <n v="0"/>
    <s v="19-12-2013"/>
    <n v="87"/>
    <n v="565"/>
    <n v="32"/>
    <n v="435"/>
    <n v="28"/>
    <n v="32"/>
    <n v="54"/>
    <x v="553"/>
    <n v="1.6601547653435092E-2"/>
    <s v="Wines"/>
    <n v="1"/>
    <n v="2"/>
    <n v="8"/>
    <n v="6"/>
    <n v="1"/>
    <n v="3"/>
    <n v="11"/>
    <n v="0"/>
  </r>
  <r>
    <n v="9349"/>
    <n v="1985"/>
    <n v="40"/>
    <s v="Graduation"/>
    <s v="Married"/>
    <x v="0"/>
    <n v="92533"/>
    <n v="0"/>
    <n v="0"/>
    <s v="19-12-2013"/>
    <n v="84"/>
    <n v="693"/>
    <n v="21"/>
    <n v="118"/>
    <n v="110"/>
    <n v="147"/>
    <n v="42"/>
    <x v="647"/>
    <n v="1.1768774383193023E-2"/>
    <s v="Wines"/>
    <n v="1"/>
    <n v="6"/>
    <n v="5"/>
    <n v="11"/>
    <n v="2"/>
    <n v="3"/>
    <n v="11"/>
    <n v="0"/>
  </r>
  <r>
    <n v="3641"/>
    <n v="1976"/>
    <n v="49"/>
    <s v="Graduation"/>
    <s v="Married"/>
    <x v="0"/>
    <n v="13624"/>
    <n v="1"/>
    <n v="0"/>
    <s v="20-01-2013"/>
    <n v="93"/>
    <n v="10"/>
    <n v="2"/>
    <n v="15"/>
    <n v="2"/>
    <n v="1"/>
    <n v="6"/>
    <x v="262"/>
    <n v="2.201996476805637E-3"/>
    <s v="MeatProducts"/>
    <n v="2"/>
    <n v="2"/>
    <n v="0"/>
    <n v="3"/>
    <n v="6"/>
    <n v="3"/>
    <n v="11"/>
    <n v="0"/>
  </r>
  <r>
    <n v="199"/>
    <n v="1962"/>
    <n v="63"/>
    <s v="Master"/>
    <s v="Single"/>
    <x v="1"/>
    <n v="45183"/>
    <n v="0"/>
    <n v="0"/>
    <s v="20-01-2013"/>
    <n v="33"/>
    <n v="219"/>
    <n v="3"/>
    <n v="60"/>
    <n v="12"/>
    <n v="9"/>
    <n v="12"/>
    <x v="160"/>
    <n v="6.7060620144744707E-3"/>
    <s v="Wines"/>
    <n v="1"/>
    <n v="4"/>
    <n v="1"/>
    <n v="7"/>
    <n v="7"/>
    <n v="3"/>
    <n v="11"/>
    <n v="0"/>
  </r>
  <r>
    <n v="591"/>
    <n v="1957"/>
    <n v="68"/>
    <s v="Graduation"/>
    <s v="Widow"/>
    <x v="1"/>
    <n v="66033"/>
    <n v="0"/>
    <n v="1"/>
    <s v="20-01-2013"/>
    <n v="76"/>
    <n v="293"/>
    <n v="35"/>
    <n v="179"/>
    <n v="46"/>
    <n v="59"/>
    <n v="65"/>
    <x v="694"/>
    <n v="9.2680932261142157E-3"/>
    <s v="Wines"/>
    <n v="2"/>
    <n v="8"/>
    <n v="3"/>
    <n v="7"/>
    <n v="7"/>
    <n v="3"/>
    <n v="11"/>
    <n v="0"/>
  </r>
  <r>
    <n v="9710"/>
    <n v="1969"/>
    <n v="56"/>
    <s v="PhD"/>
    <s v="Divorced"/>
    <x v="1"/>
    <n v="58086"/>
    <n v="0"/>
    <n v="1"/>
    <s v="20-01-2013"/>
    <n v="80"/>
    <n v="708"/>
    <n v="7"/>
    <n v="62"/>
    <n v="0"/>
    <n v="0"/>
    <n v="15"/>
    <x v="608"/>
    <n v="1.3376717281272595E-2"/>
    <s v="Wines"/>
    <n v="2"/>
    <n v="11"/>
    <n v="3"/>
    <n v="7"/>
    <n v="8"/>
    <n v="3"/>
    <n v="11"/>
    <n v="0"/>
  </r>
  <r>
    <n v="10513"/>
    <n v="1992"/>
    <n v="33"/>
    <s v="Graduation"/>
    <s v="Together"/>
    <x v="0"/>
    <n v="63207"/>
    <n v="0"/>
    <n v="0"/>
    <s v="20-01-2013"/>
    <n v="68"/>
    <n v="438"/>
    <n v="169"/>
    <n v="565"/>
    <n v="91"/>
    <n v="169"/>
    <n v="70"/>
    <x v="695"/>
    <n v="2.2655718512190105E-2"/>
    <s v="MeatProducts"/>
    <n v="1"/>
    <n v="2"/>
    <n v="3"/>
    <n v="6"/>
    <n v="7"/>
    <n v="3"/>
    <n v="11"/>
    <n v="0"/>
  </r>
  <r>
    <n v="5255"/>
    <n v="1986"/>
    <n v="39"/>
    <s v="Graduation"/>
    <s v="Single"/>
    <x v="0"/>
    <s v="NILL"/>
    <n v="1"/>
    <n v="0"/>
    <s v="20-02-2013"/>
    <n v="19"/>
    <n v="5"/>
    <n v="1"/>
    <n v="3"/>
    <n v="3"/>
    <n v="263"/>
    <n v="362"/>
    <x v="47"/>
    <e v="#VALUE!"/>
    <s v="GoldProds"/>
    <n v="0"/>
    <n v="27"/>
    <n v="0"/>
    <n v="0"/>
    <n v="1"/>
    <n v="3"/>
    <n v="11"/>
    <n v="0"/>
  </r>
  <r>
    <n v="8755"/>
    <n v="1946"/>
    <n v="79"/>
    <s v="Master"/>
    <s v="Married"/>
    <x v="1"/>
    <n v="68657"/>
    <n v="0"/>
    <n v="0"/>
    <s v="20-02-2013"/>
    <n v="4"/>
    <n v="482"/>
    <n v="34"/>
    <n v="471"/>
    <n v="119"/>
    <n v="68"/>
    <n v="22"/>
    <x v="696"/>
    <n v="1.7099494589044088E-2"/>
    <s v="Wines"/>
    <n v="1"/>
    <n v="3"/>
    <n v="5"/>
    <n v="9"/>
    <n v="7"/>
    <n v="3"/>
    <n v="11"/>
    <n v="0"/>
  </r>
  <r>
    <n v="1388"/>
    <n v="1975"/>
    <n v="50"/>
    <s v="Graduation"/>
    <s v="Single"/>
    <x v="0"/>
    <n v="33249"/>
    <n v="1"/>
    <n v="0"/>
    <s v="20-02-2013"/>
    <n v="11"/>
    <n v="6"/>
    <n v="10"/>
    <n v="21"/>
    <n v="19"/>
    <n v="14"/>
    <n v="42"/>
    <x v="458"/>
    <n v="2.1053264759842401E-3"/>
    <s v="GoldProds"/>
    <n v="2"/>
    <n v="2"/>
    <n v="1"/>
    <n v="3"/>
    <n v="6"/>
    <n v="3"/>
    <n v="11"/>
    <n v="0"/>
  </r>
  <r>
    <n v="4436"/>
    <n v="1976"/>
    <n v="49"/>
    <s v="Graduation"/>
    <s v="Single"/>
    <x v="0"/>
    <n v="20180"/>
    <n v="0"/>
    <n v="0"/>
    <s v="20-02-2013"/>
    <n v="27"/>
    <n v="18"/>
    <n v="42"/>
    <n v="24"/>
    <n v="15"/>
    <n v="20"/>
    <n v="18"/>
    <x v="267"/>
    <n v="5.8969276511397425E-3"/>
    <s v="Fruits"/>
    <n v="1"/>
    <n v="2"/>
    <n v="1"/>
    <n v="4"/>
    <n v="7"/>
    <n v="3"/>
    <n v="11"/>
    <n v="0"/>
  </r>
  <r>
    <n v="1118"/>
    <n v="1956"/>
    <n v="69"/>
    <s v="Master"/>
    <s v="Married"/>
    <x v="1"/>
    <n v="50965"/>
    <n v="0"/>
    <n v="1"/>
    <s v="20-02-2013"/>
    <n v="87"/>
    <n v="544"/>
    <n v="13"/>
    <n v="85"/>
    <n v="8"/>
    <n v="6"/>
    <n v="29"/>
    <x v="697"/>
    <n v="1.2871578534288237E-2"/>
    <s v="Wines"/>
    <n v="3"/>
    <n v="10"/>
    <n v="4"/>
    <n v="5"/>
    <n v="8"/>
    <n v="3"/>
    <n v="11"/>
    <n v="0"/>
  </r>
  <r>
    <n v="979"/>
    <n v="1975"/>
    <n v="50"/>
    <s v="Graduation"/>
    <s v="Single"/>
    <x v="0"/>
    <n v="33249"/>
    <n v="1"/>
    <n v="0"/>
    <s v="20-02-2013"/>
    <n v="11"/>
    <n v="6"/>
    <n v="10"/>
    <n v="21"/>
    <n v="19"/>
    <n v="14"/>
    <n v="42"/>
    <x v="458"/>
    <n v="2.1053264759842401E-3"/>
    <s v="GoldProds"/>
    <n v="2"/>
    <n v="2"/>
    <n v="1"/>
    <n v="3"/>
    <n v="6"/>
    <n v="3"/>
    <n v="11"/>
    <n v="0"/>
  </r>
  <r>
    <n v="2929"/>
    <n v="1976"/>
    <n v="49"/>
    <s v="Graduation"/>
    <s v="Single"/>
    <x v="0"/>
    <n v="20180"/>
    <n v="0"/>
    <n v="0"/>
    <s v="20-02-2013"/>
    <n v="27"/>
    <n v="18"/>
    <n v="42"/>
    <n v="24"/>
    <n v="15"/>
    <n v="20"/>
    <n v="18"/>
    <x v="267"/>
    <n v="5.8969276511397425E-3"/>
    <s v="Fruits"/>
    <n v="1"/>
    <n v="2"/>
    <n v="1"/>
    <n v="4"/>
    <n v="7"/>
    <n v="3"/>
    <n v="11"/>
    <n v="0"/>
  </r>
  <r>
    <n v="6798"/>
    <n v="1966"/>
    <n v="59"/>
    <s v="Graduation"/>
    <s v="Single"/>
    <x v="1"/>
    <n v="37070"/>
    <n v="1"/>
    <n v="1"/>
    <s v="20-03-2013"/>
    <n v="30"/>
    <n v="231"/>
    <n v="7"/>
    <n v="137"/>
    <n v="4"/>
    <n v="15"/>
    <n v="39"/>
    <x v="650"/>
    <n v="1.0628540598867009E-2"/>
    <s v="Wines"/>
    <n v="9"/>
    <n v="5"/>
    <n v="1"/>
    <n v="8"/>
    <n v="7"/>
    <n v="3"/>
    <n v="11"/>
    <n v="1"/>
  </r>
  <r>
    <n v="5181"/>
    <n v="1982"/>
    <n v="43"/>
    <s v="Basic"/>
    <s v="Single"/>
    <x v="0"/>
    <n v="24367"/>
    <n v="1"/>
    <n v="0"/>
    <s v="20-03-2013"/>
    <n v="58"/>
    <n v="2"/>
    <n v="4"/>
    <n v="2"/>
    <n v="0"/>
    <n v="11"/>
    <n v="5"/>
    <x v="205"/>
    <n v="7.7974309516969673E-4"/>
    <s v="Sweet"/>
    <n v="1"/>
    <n v="1"/>
    <n v="0"/>
    <n v="2"/>
    <n v="9"/>
    <n v="3"/>
    <n v="11"/>
    <n v="0"/>
  </r>
  <r>
    <n v="4168"/>
    <n v="1966"/>
    <n v="59"/>
    <s v="Graduation"/>
    <s v="Single"/>
    <x v="1"/>
    <n v="37070"/>
    <n v="1"/>
    <n v="1"/>
    <s v="20-03-2013"/>
    <n v="30"/>
    <n v="231"/>
    <n v="7"/>
    <n v="137"/>
    <n v="4"/>
    <n v="15"/>
    <n v="39"/>
    <x v="650"/>
    <n v="1.0628540598867009E-2"/>
    <s v="Wines"/>
    <n v="9"/>
    <n v="5"/>
    <n v="1"/>
    <n v="8"/>
    <n v="7"/>
    <n v="3"/>
    <n v="11"/>
    <n v="1"/>
  </r>
  <r>
    <n v="5726"/>
    <n v="1983"/>
    <n v="42"/>
    <s v="Master"/>
    <s v="Single"/>
    <x v="0"/>
    <n v="31788"/>
    <n v="1"/>
    <n v="0"/>
    <s v="20-03-2014"/>
    <n v="15"/>
    <n v="16"/>
    <n v="7"/>
    <n v="23"/>
    <n v="0"/>
    <n v="8"/>
    <n v="6"/>
    <x v="183"/>
    <n v="1.6987542468856172E-3"/>
    <s v="MeatProducts"/>
    <n v="3"/>
    <n v="3"/>
    <n v="0"/>
    <n v="4"/>
    <n v="5"/>
    <n v="3"/>
    <n v="11"/>
    <n v="0"/>
  </r>
  <r>
    <n v="3643"/>
    <n v="1974"/>
    <n v="51"/>
    <s v="Master"/>
    <s v="Married"/>
    <x v="1"/>
    <n v="63206"/>
    <n v="0"/>
    <n v="0"/>
    <s v="20-03-2014"/>
    <n v="65"/>
    <n v="750"/>
    <n v="8"/>
    <n v="125"/>
    <n v="11"/>
    <n v="8"/>
    <n v="26"/>
    <x v="90"/>
    <n v="1.427079707622694E-2"/>
    <s v="Wines"/>
    <n v="1"/>
    <n v="4"/>
    <n v="3"/>
    <n v="6"/>
    <n v="2"/>
    <n v="3"/>
    <n v="11"/>
    <n v="0"/>
  </r>
  <r>
    <n v="5866"/>
    <n v="1974"/>
    <n v="51"/>
    <s v="Graduation"/>
    <s v="Together"/>
    <x v="1"/>
    <n v="48186"/>
    <n v="1"/>
    <n v="0"/>
    <s v="20-03-2014"/>
    <n v="39"/>
    <n v="97"/>
    <n v="3"/>
    <n v="66"/>
    <n v="12"/>
    <n v="7"/>
    <n v="34"/>
    <x v="648"/>
    <n v="3.8392894201635329E-3"/>
    <s v="Wines"/>
    <n v="3"/>
    <n v="4"/>
    <n v="1"/>
    <n v="4"/>
    <n v="7"/>
    <n v="3"/>
    <n v="11"/>
    <n v="0"/>
  </r>
  <r>
    <n v="1055"/>
    <n v="1976"/>
    <n v="49"/>
    <s v="Master"/>
    <s v="Married"/>
    <x v="0"/>
    <n v="53204"/>
    <n v="1"/>
    <n v="1"/>
    <s v="20-03-2014"/>
    <n v="40"/>
    <n v="29"/>
    <n v="0"/>
    <n v="8"/>
    <n v="2"/>
    <n v="0"/>
    <n v="6"/>
    <x v="0"/>
    <n v="7.3302759191038271E-4"/>
    <s v="Wines"/>
    <n v="1"/>
    <n v="1"/>
    <n v="0"/>
    <n v="3"/>
    <n v="4"/>
    <n v="3"/>
    <n v="11"/>
    <n v="0"/>
  </r>
  <r>
    <n v="4518"/>
    <n v="1979"/>
    <n v="46"/>
    <s v="Graduation"/>
    <s v="Together"/>
    <x v="0"/>
    <n v="85693"/>
    <n v="0"/>
    <n v="1"/>
    <s v="20-04-2013"/>
    <n v="59"/>
    <n v="386"/>
    <n v="172"/>
    <n v="183"/>
    <n v="185"/>
    <n v="132"/>
    <n v="111"/>
    <x v="698"/>
    <n v="1.2346399355840034E-2"/>
    <s v="Wines"/>
    <n v="2"/>
    <n v="9"/>
    <n v="5"/>
    <n v="11"/>
    <n v="5"/>
    <n v="3"/>
    <n v="11"/>
    <n v="0"/>
  </r>
  <r>
    <n v="5585"/>
    <n v="1972"/>
    <n v="53"/>
    <s v="Graduation"/>
    <s v="Single"/>
    <x v="1"/>
    <n v="21359"/>
    <n v="1"/>
    <n v="0"/>
    <s v="20-04-2013"/>
    <n v="1"/>
    <n v="12"/>
    <n v="2"/>
    <n v="17"/>
    <n v="6"/>
    <n v="1"/>
    <n v="10"/>
    <x v="202"/>
    <n v="1.7791095088721383E-3"/>
    <s v="MeatProducts"/>
    <n v="2"/>
    <n v="2"/>
    <n v="0"/>
    <n v="3"/>
    <n v="8"/>
    <n v="3"/>
    <n v="11"/>
    <n v="1"/>
  </r>
  <r>
    <n v="6197"/>
    <n v="1962"/>
    <n v="63"/>
    <s v="PhD"/>
    <s v="Single"/>
    <x v="1"/>
    <n v="27238"/>
    <n v="1"/>
    <n v="1"/>
    <s v="20-04-2013"/>
    <n v="39"/>
    <n v="37"/>
    <n v="0"/>
    <n v="17"/>
    <n v="0"/>
    <n v="0"/>
    <n v="3"/>
    <x v="183"/>
    <n v="1.9825244144210294E-3"/>
    <s v="Wines"/>
    <n v="3"/>
    <n v="3"/>
    <n v="0"/>
    <n v="3"/>
    <n v="9"/>
    <n v="3"/>
    <n v="11"/>
    <n v="0"/>
  </r>
  <r>
    <n v="2315"/>
    <n v="1960"/>
    <n v="65"/>
    <s v="Graduation"/>
    <s v="Divorced"/>
    <x v="1"/>
    <n v="58401"/>
    <n v="0"/>
    <n v="1"/>
    <s v="20-04-2014"/>
    <n v="55"/>
    <n v="10"/>
    <n v="0"/>
    <n v="11"/>
    <n v="17"/>
    <n v="29"/>
    <n v="29"/>
    <x v="135"/>
    <n v="1.1472406294412768E-3"/>
    <s v="Sweet"/>
    <n v="1"/>
    <n v="1"/>
    <n v="2"/>
    <n v="2"/>
    <n v="4"/>
    <n v="3"/>
    <n v="11"/>
    <n v="0"/>
  </r>
  <r>
    <n v="7718"/>
    <n v="1947"/>
    <n v="78"/>
    <s v="Master"/>
    <s v="Together"/>
    <x v="1"/>
    <n v="66000"/>
    <n v="0"/>
    <n v="0"/>
    <s v="20-04-2014"/>
    <n v="36"/>
    <n v="244"/>
    <n v="51"/>
    <n v="270"/>
    <n v="101"/>
    <n v="0"/>
    <n v="45"/>
    <x v="699"/>
    <n v="1.0090909090909091E-2"/>
    <s v="MeatProducts"/>
    <n v="1"/>
    <n v="1"/>
    <n v="3"/>
    <n v="5"/>
    <n v="1"/>
    <n v="3"/>
    <n v="11"/>
    <n v="0"/>
  </r>
  <r>
    <n v="9635"/>
    <n v="1983"/>
    <n v="42"/>
    <s v="Master"/>
    <s v="Married"/>
    <x v="0"/>
    <n v="35876"/>
    <n v="0"/>
    <n v="0"/>
    <s v="20-04-2014"/>
    <n v="13"/>
    <n v="66"/>
    <n v="2"/>
    <n v="40"/>
    <n v="4"/>
    <n v="3"/>
    <n v="14"/>
    <x v="573"/>
    <n v="3.20548556137808E-3"/>
    <s v="Wines"/>
    <n v="1"/>
    <n v="3"/>
    <n v="1"/>
    <n v="3"/>
    <n v="6"/>
    <n v="3"/>
    <n v="11"/>
    <n v="0"/>
  </r>
  <r>
    <n v="5832"/>
    <n v="1960"/>
    <n v="65"/>
    <s v="2n Cycle"/>
    <s v="Together"/>
    <x v="1"/>
    <n v="92556"/>
    <n v="0"/>
    <n v="0"/>
    <s v="20-04-2014"/>
    <n v="32"/>
    <n v="493"/>
    <n v="183"/>
    <n v="352"/>
    <n v="184"/>
    <n v="23"/>
    <n v="28"/>
    <x v="700"/>
    <n v="1.3343273261592981E-2"/>
    <s v="Wines"/>
    <n v="0"/>
    <n v="3"/>
    <n v="5"/>
    <n v="13"/>
    <n v="0"/>
    <n v="3"/>
    <n v="11"/>
    <n v="0"/>
  </r>
  <r>
    <n v="2176"/>
    <n v="1972"/>
    <n v="53"/>
    <s v="Graduation"/>
    <s v="Married"/>
    <x v="1"/>
    <n v="80134"/>
    <n v="1"/>
    <n v="0"/>
    <s v="20-05-2013"/>
    <n v="40"/>
    <n v="1218"/>
    <n v="16"/>
    <n v="272"/>
    <n v="104"/>
    <n v="0"/>
    <n v="80"/>
    <x v="701"/>
    <n v="2.0091346993785411E-2"/>
    <s v="Wines"/>
    <n v="2"/>
    <n v="5"/>
    <n v="3"/>
    <n v="6"/>
    <n v="6"/>
    <n v="3"/>
    <n v="11"/>
    <n v="1"/>
  </r>
  <r>
    <n v="10552"/>
    <n v="1979"/>
    <n v="46"/>
    <s v="2n Cycle"/>
    <s v="Married"/>
    <x v="0"/>
    <n v="54210"/>
    <n v="0"/>
    <n v="1"/>
    <s v="20-05-2013"/>
    <n v="18"/>
    <n v="70"/>
    <n v="54"/>
    <n v="109"/>
    <n v="80"/>
    <n v="9"/>
    <n v="45"/>
    <x v="702"/>
    <n v="5.9398634938203285E-3"/>
    <s v="MeatProducts"/>
    <n v="2"/>
    <n v="4"/>
    <n v="1"/>
    <n v="7"/>
    <n v="5"/>
    <n v="3"/>
    <n v="11"/>
    <n v="0"/>
  </r>
  <r>
    <n v="9121"/>
    <n v="1972"/>
    <n v="53"/>
    <s v="Graduation"/>
    <s v="Married"/>
    <x v="1"/>
    <n v="80134"/>
    <n v="1"/>
    <n v="0"/>
    <s v="20-05-2013"/>
    <n v="40"/>
    <n v="1218"/>
    <n v="16"/>
    <n v="272"/>
    <n v="104"/>
    <n v="0"/>
    <n v="80"/>
    <x v="701"/>
    <n v="2.0091346993785411E-2"/>
    <s v="Wines"/>
    <n v="2"/>
    <n v="5"/>
    <n v="3"/>
    <n v="6"/>
    <n v="6"/>
    <n v="3"/>
    <n v="11"/>
    <n v="1"/>
  </r>
  <r>
    <n v="10091"/>
    <n v="1956"/>
    <n v="69"/>
    <s v="Graduation"/>
    <s v="Single"/>
    <x v="1"/>
    <n v="60230"/>
    <n v="0"/>
    <n v="1"/>
    <s v="20-05-2013"/>
    <n v="78"/>
    <n v="520"/>
    <n v="20"/>
    <n v="367"/>
    <n v="39"/>
    <n v="81"/>
    <n v="40"/>
    <x v="703"/>
    <n v="1.7051303337207373E-2"/>
    <s v="Wines"/>
    <n v="2"/>
    <n v="6"/>
    <n v="3"/>
    <n v="6"/>
    <n v="5"/>
    <n v="3"/>
    <n v="11"/>
    <n v="0"/>
  </r>
  <r>
    <n v="2002"/>
    <n v="1958"/>
    <n v="67"/>
    <s v="Graduation"/>
    <s v="Divorced"/>
    <x v="1"/>
    <n v="71964"/>
    <n v="0"/>
    <n v="0"/>
    <s v="20-05-2013"/>
    <n v="81"/>
    <n v="587"/>
    <n v="51"/>
    <n v="932"/>
    <n v="180"/>
    <n v="34"/>
    <n v="86"/>
    <x v="704"/>
    <n v="2.4790172864209883E-2"/>
    <s v="MeatProducts"/>
    <n v="1"/>
    <n v="5"/>
    <n v="6"/>
    <n v="5"/>
    <n v="3"/>
    <n v="3"/>
    <n v="11"/>
    <n v="0"/>
  </r>
  <r>
    <n v="11187"/>
    <n v="1978"/>
    <n v="47"/>
    <s v="Basic"/>
    <s v="Single"/>
    <x v="0"/>
    <n v="26487"/>
    <n v="1"/>
    <n v="0"/>
    <s v="20-05-2013"/>
    <n v="23"/>
    <n v="2"/>
    <n v="8"/>
    <n v="10"/>
    <n v="12"/>
    <n v="14"/>
    <n v="23"/>
    <x v="27"/>
    <n v="1.7367010231434288E-3"/>
    <s v="GoldProds"/>
    <n v="3"/>
    <n v="2"/>
    <n v="1"/>
    <n v="3"/>
    <n v="5"/>
    <n v="3"/>
    <n v="11"/>
    <n v="0"/>
  </r>
  <r>
    <n v="3037"/>
    <n v="1983"/>
    <n v="42"/>
    <s v="PhD"/>
    <s v="Married"/>
    <x v="0"/>
    <n v="50150"/>
    <n v="0"/>
    <n v="0"/>
    <s v="20-06-2013"/>
    <n v="32"/>
    <n v="135"/>
    <n v="46"/>
    <n v="92"/>
    <n v="65"/>
    <n v="61"/>
    <n v="11"/>
    <x v="705"/>
    <n v="7.9561316051844459E-3"/>
    <s v="Wines"/>
    <n v="2"/>
    <n v="5"/>
    <n v="2"/>
    <n v="7"/>
    <n v="5"/>
    <n v="3"/>
    <n v="11"/>
    <n v="0"/>
  </r>
  <r>
    <n v="9805"/>
    <n v="1953"/>
    <n v="72"/>
    <s v="Master"/>
    <s v="Together"/>
    <x v="1"/>
    <n v="56129"/>
    <n v="0"/>
    <n v="1"/>
    <s v="20-06-2013"/>
    <n v="65"/>
    <n v="320"/>
    <n v="48"/>
    <n v="133"/>
    <n v="39"/>
    <n v="72"/>
    <n v="48"/>
    <x v="694"/>
    <n v="1.0903454542215254E-2"/>
    <s v="Wines"/>
    <n v="4"/>
    <n v="6"/>
    <n v="2"/>
    <n v="10"/>
    <n v="4"/>
    <n v="3"/>
    <n v="11"/>
    <n v="0"/>
  </r>
  <r>
    <n v="849"/>
    <n v="1953"/>
    <n v="72"/>
    <s v="Master"/>
    <s v="Together"/>
    <x v="1"/>
    <n v="56129"/>
    <n v="0"/>
    <n v="1"/>
    <s v="20-06-2013"/>
    <n v="65"/>
    <n v="320"/>
    <n v="48"/>
    <n v="133"/>
    <n v="39"/>
    <n v="72"/>
    <n v="48"/>
    <x v="694"/>
    <n v="1.0903454542215254E-2"/>
    <s v="Wines"/>
    <n v="4"/>
    <n v="6"/>
    <n v="2"/>
    <n v="10"/>
    <n v="4"/>
    <n v="3"/>
    <n v="11"/>
    <n v="0"/>
  </r>
  <r>
    <n v="4698"/>
    <n v="1983"/>
    <n v="42"/>
    <s v="PhD"/>
    <s v="Married"/>
    <x v="0"/>
    <n v="50150"/>
    <n v="0"/>
    <n v="0"/>
    <s v="20-06-2013"/>
    <n v="32"/>
    <n v="135"/>
    <n v="46"/>
    <n v="92"/>
    <n v="65"/>
    <n v="61"/>
    <n v="11"/>
    <x v="705"/>
    <n v="7.9561316051844459E-3"/>
    <s v="Wines"/>
    <n v="2"/>
    <n v="5"/>
    <n v="2"/>
    <n v="7"/>
    <n v="5"/>
    <n v="3"/>
    <n v="11"/>
    <n v="0"/>
  </r>
  <r>
    <n v="10524"/>
    <n v="1963"/>
    <n v="62"/>
    <s v="Master"/>
    <s v="Divorced"/>
    <x v="1"/>
    <n v="49476"/>
    <n v="0"/>
    <n v="1"/>
    <s v="20-06-2013"/>
    <n v="29"/>
    <n v="386"/>
    <n v="23"/>
    <n v="95"/>
    <n v="54"/>
    <n v="41"/>
    <n v="196"/>
    <x v="706"/>
    <n v="1.2106880103484518E-2"/>
    <s v="Wines"/>
    <n v="4"/>
    <n v="2"/>
    <n v="11"/>
    <n v="5"/>
    <n v="2"/>
    <n v="3"/>
    <n v="11"/>
    <n v="0"/>
  </r>
  <r>
    <n v="2495"/>
    <n v="1974"/>
    <n v="51"/>
    <s v="Master"/>
    <s v="Married"/>
    <x v="1"/>
    <n v="83891"/>
    <n v="0"/>
    <n v="1"/>
    <s v="20-06-2014"/>
    <n v="24"/>
    <n v="217"/>
    <n v="38"/>
    <n v="350"/>
    <n v="111"/>
    <n v="85"/>
    <n v="15"/>
    <x v="210"/>
    <n v="9.5481040874468067E-3"/>
    <s v="MeatProducts"/>
    <n v="1"/>
    <n v="4"/>
    <n v="7"/>
    <n v="10"/>
    <n v="1"/>
    <n v="3"/>
    <n v="11"/>
    <n v="0"/>
  </r>
  <r>
    <n v="2115"/>
    <n v="1957"/>
    <n v="68"/>
    <s v="Graduation"/>
    <s v="Together"/>
    <x v="1"/>
    <n v="50116"/>
    <n v="1"/>
    <n v="1"/>
    <s v="20-06-2014"/>
    <n v="68"/>
    <n v="54"/>
    <n v="0"/>
    <n v="10"/>
    <n v="0"/>
    <n v="0"/>
    <n v="2"/>
    <x v="149"/>
    <n v="1.277037273525421E-3"/>
    <s v="Wines"/>
    <n v="2"/>
    <n v="1"/>
    <n v="0"/>
    <n v="4"/>
    <n v="5"/>
    <n v="3"/>
    <n v="11"/>
    <n v="0"/>
  </r>
  <r>
    <n v="4128"/>
    <n v="1962"/>
    <n v="63"/>
    <s v="PhD"/>
    <s v="Together"/>
    <x v="1"/>
    <n v="56067"/>
    <n v="0"/>
    <n v="1"/>
    <s v="20-07-2013"/>
    <n v="51"/>
    <n v="517"/>
    <n v="12"/>
    <n v="54"/>
    <n v="16"/>
    <n v="6"/>
    <n v="120"/>
    <x v="707"/>
    <n v="1.0790661173239161E-2"/>
    <s v="Wines"/>
    <n v="2"/>
    <n v="7"/>
    <n v="4"/>
    <n v="7"/>
    <n v="5"/>
    <n v="3"/>
    <n v="11"/>
    <n v="0"/>
  </r>
  <r>
    <n v="4148"/>
    <n v="1972"/>
    <n v="53"/>
    <s v="Graduation"/>
    <s v="Married"/>
    <x v="1"/>
    <n v="38988"/>
    <n v="1"/>
    <n v="2"/>
    <s v="20-08-2012"/>
    <n v="90"/>
    <n v="164"/>
    <n v="24"/>
    <n v="103"/>
    <n v="12"/>
    <n v="3"/>
    <n v="42"/>
    <x v="41"/>
    <n v="7.8485687903970449E-3"/>
    <s v="Wines"/>
    <n v="7"/>
    <n v="5"/>
    <n v="1"/>
    <n v="6"/>
    <n v="8"/>
    <n v="3"/>
    <n v="11"/>
    <n v="0"/>
  </r>
  <r>
    <n v="3584"/>
    <n v="1955"/>
    <n v="70"/>
    <s v="PhD"/>
    <s v="Single"/>
    <x v="1"/>
    <n v="49667"/>
    <n v="0"/>
    <n v="0"/>
    <s v="20-08-2012"/>
    <n v="35"/>
    <n v="1181"/>
    <n v="26"/>
    <n v="120"/>
    <n v="17"/>
    <n v="13"/>
    <n v="39"/>
    <x v="708"/>
    <n v="2.7321964282118912E-2"/>
    <s v="Wines"/>
    <n v="2"/>
    <n v="5"/>
    <n v="10"/>
    <n v="5"/>
    <n v="8"/>
    <n v="3"/>
    <n v="11"/>
    <n v="1"/>
  </r>
  <r>
    <n v="8395"/>
    <n v="1961"/>
    <n v="64"/>
    <s v="Graduation"/>
    <s v="Single"/>
    <x v="1"/>
    <n v="82014"/>
    <n v="0"/>
    <n v="0"/>
    <s v="20-08-2012"/>
    <n v="48"/>
    <n v="980"/>
    <n v="37"/>
    <n v="265"/>
    <n v="35"/>
    <n v="163"/>
    <n v="31"/>
    <x v="709"/>
    <n v="1.8045699514717E-2"/>
    <s v="Wines"/>
    <n v="1"/>
    <n v="3"/>
    <n v="6"/>
    <n v="12"/>
    <n v="6"/>
    <n v="3"/>
    <n v="11"/>
    <n v="1"/>
  </r>
  <r>
    <n v="2730"/>
    <n v="1955"/>
    <n v="70"/>
    <s v="Graduation"/>
    <s v="Single"/>
    <x v="1"/>
    <n v="80317"/>
    <n v="0"/>
    <n v="0"/>
    <s v="20-08-2013"/>
    <n v="64"/>
    <n v="536"/>
    <n v="11"/>
    <n v="387"/>
    <n v="149"/>
    <n v="91"/>
    <n v="57"/>
    <x v="696"/>
    <n v="1.4617079821208462E-2"/>
    <s v="Wines"/>
    <n v="1"/>
    <n v="3"/>
    <n v="4"/>
    <n v="10"/>
    <n v="1"/>
    <n v="3"/>
    <n v="11"/>
    <n v="0"/>
  </r>
  <r>
    <n v="6142"/>
    <n v="1943"/>
    <n v="82"/>
    <s v="Master"/>
    <s v="Married"/>
    <x v="1"/>
    <n v="65073"/>
    <n v="0"/>
    <n v="0"/>
    <s v="20-08-2013"/>
    <n v="65"/>
    <n v="629"/>
    <n v="17"/>
    <n v="177"/>
    <n v="69"/>
    <n v="0"/>
    <n v="8"/>
    <x v="272"/>
    <n v="1.3707682141594825E-2"/>
    <s v="Wines"/>
    <n v="1"/>
    <n v="5"/>
    <n v="3"/>
    <n v="5"/>
    <n v="2"/>
    <n v="3"/>
    <n v="11"/>
    <n v="0"/>
  </r>
  <r>
    <n v="4179"/>
    <n v="1959"/>
    <n v="66"/>
    <s v="Graduation"/>
    <s v="Together"/>
    <x v="1"/>
    <n v="24221"/>
    <n v="0"/>
    <n v="0"/>
    <s v="20-08-2013"/>
    <n v="94"/>
    <n v="8"/>
    <n v="9"/>
    <n v="9"/>
    <n v="2"/>
    <n v="5"/>
    <n v="22"/>
    <x v="217"/>
    <n v="1.3624540687832871E-3"/>
    <s v="GoldProds"/>
    <n v="1"/>
    <n v="1"/>
    <n v="1"/>
    <n v="3"/>
    <n v="4"/>
    <n v="3"/>
    <n v="11"/>
    <n v="0"/>
  </r>
  <r>
    <n v="577"/>
    <n v="1976"/>
    <n v="49"/>
    <s v="2n Cycle"/>
    <s v="Together"/>
    <x v="0"/>
    <n v="26907"/>
    <n v="1"/>
    <n v="1"/>
    <s v="20-08-2013"/>
    <n v="10"/>
    <n v="9"/>
    <n v="1"/>
    <n v="7"/>
    <n v="0"/>
    <n v="3"/>
    <n v="2"/>
    <x v="97"/>
    <n v="7.4330099973984464E-4"/>
    <s v="Wines"/>
    <n v="2"/>
    <n v="1"/>
    <n v="0"/>
    <n v="3"/>
    <n v="7"/>
    <n v="3"/>
    <n v="11"/>
    <n v="0"/>
  </r>
  <r>
    <n v="5429"/>
    <n v="1948"/>
    <n v="77"/>
    <s v="PhD"/>
    <s v="Married"/>
    <x v="1"/>
    <n v="45579"/>
    <n v="0"/>
    <n v="1"/>
    <s v="20-08-2013"/>
    <n v="10"/>
    <n v="145"/>
    <n v="1"/>
    <n v="33"/>
    <n v="2"/>
    <n v="1"/>
    <n v="1"/>
    <x v="67"/>
    <n v="3.9930669826016363E-3"/>
    <s v="Wines"/>
    <n v="1"/>
    <n v="4"/>
    <n v="1"/>
    <n v="4"/>
    <n v="6"/>
    <n v="3"/>
    <n v="11"/>
    <n v="0"/>
  </r>
  <r>
    <n v="6770"/>
    <n v="1985"/>
    <n v="40"/>
    <s v="Graduation"/>
    <s v="Married"/>
    <x v="0"/>
    <n v="21355"/>
    <n v="1"/>
    <n v="0"/>
    <s v="20-08-2013"/>
    <n v="5"/>
    <n v="5"/>
    <n v="13"/>
    <n v="14"/>
    <n v="0"/>
    <n v="5"/>
    <n v="31"/>
    <x v="32"/>
    <n v="1.7326153125731679E-3"/>
    <s v="GoldProds"/>
    <n v="2"/>
    <n v="2"/>
    <n v="1"/>
    <n v="2"/>
    <n v="6"/>
    <n v="3"/>
    <n v="11"/>
    <n v="1"/>
  </r>
  <r>
    <n v="8702"/>
    <n v="1976"/>
    <n v="49"/>
    <s v="2n Cycle"/>
    <s v="Together"/>
    <x v="0"/>
    <n v="26907"/>
    <n v="1"/>
    <n v="1"/>
    <s v="20-08-2013"/>
    <n v="10"/>
    <n v="9"/>
    <n v="1"/>
    <n v="7"/>
    <n v="0"/>
    <n v="3"/>
    <n v="2"/>
    <x v="97"/>
    <n v="7.4330099973984464E-4"/>
    <s v="Wines"/>
    <n v="2"/>
    <n v="1"/>
    <n v="0"/>
    <n v="3"/>
    <n v="7"/>
    <n v="3"/>
    <n v="11"/>
    <n v="0"/>
  </r>
  <r>
    <n v="8286"/>
    <n v="1965"/>
    <n v="60"/>
    <s v="PhD"/>
    <s v="Together"/>
    <x v="1"/>
    <n v="51717"/>
    <n v="0"/>
    <n v="1"/>
    <s v="20-08-2013"/>
    <n v="55"/>
    <n v="98"/>
    <n v="1"/>
    <n v="17"/>
    <n v="0"/>
    <n v="1"/>
    <n v="5"/>
    <x v="79"/>
    <n v="2.2623121990834735E-3"/>
    <s v="Wines"/>
    <n v="1"/>
    <n v="3"/>
    <n v="0"/>
    <n v="4"/>
    <n v="7"/>
    <n v="3"/>
    <n v="11"/>
    <n v="0"/>
  </r>
  <r>
    <n v="6912"/>
    <n v="1967"/>
    <n v="58"/>
    <s v="PhD"/>
    <s v="Married"/>
    <x v="1"/>
    <n v="63246"/>
    <n v="0"/>
    <n v="2"/>
    <s v="20-08-2013"/>
    <n v="60"/>
    <n v="593"/>
    <n v="30"/>
    <n v="91"/>
    <n v="29"/>
    <n v="22"/>
    <n v="7"/>
    <x v="710"/>
    <n v="1.2095626600891756E-2"/>
    <s v="Wines"/>
    <n v="1"/>
    <n v="6"/>
    <n v="3"/>
    <n v="12"/>
    <n v="4"/>
    <n v="3"/>
    <n v="11"/>
    <n v="0"/>
  </r>
  <r>
    <n v="2797"/>
    <n v="1977"/>
    <n v="48"/>
    <s v="Graduation"/>
    <s v="Married"/>
    <x v="0"/>
    <n v="72117"/>
    <n v="0"/>
    <n v="1"/>
    <s v="20-08-2013"/>
    <n v="34"/>
    <n v="707"/>
    <n v="20"/>
    <n v="171"/>
    <n v="65"/>
    <n v="60"/>
    <n v="50"/>
    <x v="64"/>
    <n v="1.4185282249677607E-2"/>
    <s v="Wines"/>
    <n v="1"/>
    <n v="9"/>
    <n v="7"/>
    <n v="9"/>
    <n v="5"/>
    <n v="3"/>
    <n v="11"/>
    <n v="0"/>
  </r>
  <r>
    <n v="679"/>
    <n v="1957"/>
    <n v="68"/>
    <s v="PhD"/>
    <s v="Married"/>
    <x v="1"/>
    <n v="37633"/>
    <n v="1"/>
    <n v="1"/>
    <s v="20-09-2012"/>
    <n v="49"/>
    <n v="13"/>
    <n v="4"/>
    <n v="20"/>
    <n v="0"/>
    <n v="0"/>
    <n v="1"/>
    <x v="32"/>
    <n v="9.8317965615284456E-4"/>
    <s v="MeatProducts"/>
    <n v="2"/>
    <n v="1"/>
    <n v="0"/>
    <n v="3"/>
    <n v="9"/>
    <n v="3"/>
    <n v="11"/>
    <n v="0"/>
  </r>
  <r>
    <n v="1351"/>
    <n v="1956"/>
    <n v="69"/>
    <s v="Master"/>
    <s v="Together"/>
    <x v="1"/>
    <n v="58656"/>
    <n v="0"/>
    <n v="1"/>
    <s v="20-09-2012"/>
    <n v="25"/>
    <n v="962"/>
    <n v="12"/>
    <n v="194"/>
    <n v="16"/>
    <n v="24"/>
    <n v="12"/>
    <x v="671"/>
    <n v="2.0594653573376979E-2"/>
    <s v="Wines"/>
    <n v="4"/>
    <n v="7"/>
    <n v="8"/>
    <n v="13"/>
    <n v="6"/>
    <n v="3"/>
    <n v="11"/>
    <n v="0"/>
  </r>
  <r>
    <n v="1175"/>
    <n v="1983"/>
    <n v="42"/>
    <s v="Master"/>
    <s v="Married"/>
    <x v="0"/>
    <n v="36262"/>
    <n v="0"/>
    <n v="0"/>
    <s v="20-09-2013"/>
    <n v="24"/>
    <n v="88"/>
    <n v="39"/>
    <n v="54"/>
    <n v="64"/>
    <n v="28"/>
    <n v="153"/>
    <x v="711"/>
    <n v="7.5285422756604711E-3"/>
    <s v="GoldProds"/>
    <n v="1"/>
    <n v="3"/>
    <n v="5"/>
    <n v="3"/>
    <n v="6"/>
    <n v="3"/>
    <n v="11"/>
    <n v="1"/>
  </r>
  <r>
    <n v="10380"/>
    <n v="1972"/>
    <n v="53"/>
    <s v="Master"/>
    <s v="Married"/>
    <x v="1"/>
    <n v="37787"/>
    <n v="1"/>
    <n v="0"/>
    <s v="20-09-2013"/>
    <n v="50"/>
    <n v="40"/>
    <n v="1"/>
    <n v="40"/>
    <n v="4"/>
    <n v="3"/>
    <n v="18"/>
    <x v="223"/>
    <n v="2.3288432529705982E-3"/>
    <s v="Wines"/>
    <n v="1"/>
    <n v="3"/>
    <n v="0"/>
    <n v="3"/>
    <n v="8"/>
    <n v="3"/>
    <n v="11"/>
    <n v="0"/>
  </r>
  <r>
    <n v="4867"/>
    <n v="1968"/>
    <n v="57"/>
    <s v="PhD"/>
    <s v="Single"/>
    <x v="1"/>
    <n v="38236"/>
    <n v="1"/>
    <n v="1"/>
    <s v="20-09-2013"/>
    <n v="2"/>
    <n v="58"/>
    <n v="0"/>
    <n v="18"/>
    <n v="2"/>
    <n v="0"/>
    <n v="10"/>
    <x v="683"/>
    <n v="2.0399623391568157E-3"/>
    <s v="Wines"/>
    <n v="4"/>
    <n v="3"/>
    <n v="0"/>
    <n v="4"/>
    <n v="7"/>
    <n v="3"/>
    <n v="11"/>
    <n v="0"/>
  </r>
  <r>
    <n v="6218"/>
    <n v="1965"/>
    <n v="60"/>
    <s v="Graduation"/>
    <s v="Married"/>
    <x v="1"/>
    <n v="59594"/>
    <n v="0"/>
    <n v="1"/>
    <s v="20-10-2012"/>
    <n v="74"/>
    <n v="457"/>
    <n v="4"/>
    <n v="29"/>
    <n v="0"/>
    <n v="0"/>
    <n v="9"/>
    <x v="122"/>
    <n v="8.2223042588180015E-3"/>
    <s v="Wines"/>
    <n v="1"/>
    <n v="8"/>
    <n v="1"/>
    <n v="7"/>
    <n v="7"/>
    <n v="3"/>
    <n v="11"/>
    <n v="0"/>
  </r>
  <r>
    <n v="3138"/>
    <n v="1956"/>
    <n v="69"/>
    <s v="Graduation"/>
    <s v="Single"/>
    <x v="1"/>
    <n v="91249"/>
    <n v="0"/>
    <n v="0"/>
    <s v="20-10-2012"/>
    <n v="84"/>
    <n v="1324"/>
    <n v="27"/>
    <n v="119"/>
    <n v="71"/>
    <n v="108"/>
    <n v="27"/>
    <x v="712"/>
    <n v="1.8071430919790903E-2"/>
    <s v="Wines"/>
    <n v="0"/>
    <n v="7"/>
    <n v="9"/>
    <n v="6"/>
    <n v="4"/>
    <n v="3"/>
    <n v="11"/>
    <n v="1"/>
  </r>
  <r>
    <n v="5389"/>
    <n v="1964"/>
    <n v="61"/>
    <s v="Graduation"/>
    <s v="Married"/>
    <x v="1"/>
    <n v="48920"/>
    <n v="0"/>
    <n v="2"/>
    <s v="20-10-2013"/>
    <n v="93"/>
    <n v="238"/>
    <n v="17"/>
    <n v="68"/>
    <n v="8"/>
    <n v="10"/>
    <n v="6"/>
    <x v="91"/>
    <n v="6.9705641864268196E-3"/>
    <s v="Wines"/>
    <n v="3"/>
    <n v="6"/>
    <n v="2"/>
    <n v="5"/>
    <n v="7"/>
    <n v="3"/>
    <n v="11"/>
    <n v="0"/>
  </r>
  <r>
    <n v="5081"/>
    <n v="1967"/>
    <n v="58"/>
    <s v="2n Cycle"/>
    <s v="Together"/>
    <x v="1"/>
    <n v="47821"/>
    <n v="1"/>
    <n v="1"/>
    <s v="20-10-2013"/>
    <n v="54"/>
    <n v="9"/>
    <n v="0"/>
    <n v="16"/>
    <n v="6"/>
    <n v="6"/>
    <n v="10"/>
    <x v="32"/>
    <n v="7.7371865916647494E-4"/>
    <s v="MeatProducts"/>
    <n v="1"/>
    <n v="1"/>
    <n v="0"/>
    <n v="3"/>
    <n v="8"/>
    <n v="3"/>
    <n v="11"/>
    <n v="0"/>
  </r>
  <r>
    <n v="5534"/>
    <n v="1975"/>
    <n v="50"/>
    <s v="Master"/>
    <s v="Married"/>
    <x v="0"/>
    <n v="47808"/>
    <n v="0"/>
    <n v="1"/>
    <s v="20-10-2013"/>
    <n v="30"/>
    <n v="123"/>
    <n v="1"/>
    <n v="26"/>
    <n v="2"/>
    <n v="0"/>
    <n v="72"/>
    <x v="389"/>
    <n v="3.1793842034805891E-3"/>
    <s v="Wines"/>
    <n v="2"/>
    <n v="3"/>
    <n v="2"/>
    <n v="3"/>
    <n v="7"/>
    <n v="3"/>
    <n v="11"/>
    <n v="0"/>
  </r>
  <r>
    <n v="3578"/>
    <n v="1949"/>
    <n v="76"/>
    <s v="Graduation"/>
    <s v="Divorced"/>
    <x v="1"/>
    <n v="49160"/>
    <n v="0"/>
    <n v="1"/>
    <s v="20-10-2013"/>
    <n v="29"/>
    <n v="122"/>
    <n v="21"/>
    <n v="43"/>
    <n v="25"/>
    <n v="10"/>
    <n v="15"/>
    <x v="211"/>
    <n v="4.4955248169243284E-3"/>
    <s v="Wines"/>
    <n v="2"/>
    <n v="3"/>
    <n v="1"/>
    <n v="6"/>
    <n v="6"/>
    <n v="3"/>
    <n v="11"/>
    <n v="0"/>
  </r>
  <r>
    <n v="2408"/>
    <n v="1976"/>
    <n v="49"/>
    <s v="Graduation"/>
    <s v="Married"/>
    <x v="0"/>
    <n v="58597"/>
    <n v="1"/>
    <n v="1"/>
    <s v="20-11-2012"/>
    <n v="20"/>
    <n v="490"/>
    <n v="0"/>
    <n v="184"/>
    <n v="10"/>
    <n v="28"/>
    <n v="21"/>
    <x v="435"/>
    <n v="1.2150792702698089E-2"/>
    <s v="Wines"/>
    <n v="12"/>
    <n v="7"/>
    <n v="4"/>
    <n v="9"/>
    <n v="7"/>
    <n v="3"/>
    <n v="11"/>
    <n v="0"/>
  </r>
  <r>
    <n v="10250"/>
    <n v="1947"/>
    <n v="78"/>
    <s v="Basic"/>
    <s v="Together"/>
    <x v="1"/>
    <n v="28389"/>
    <n v="0"/>
    <n v="0"/>
    <s v="20-11-2012"/>
    <n v="49"/>
    <n v="1"/>
    <n v="5"/>
    <n v="3"/>
    <n v="7"/>
    <n v="4"/>
    <n v="8"/>
    <x v="97"/>
    <n v="7.0449822114199156E-4"/>
    <s v="GoldProds"/>
    <n v="1"/>
    <n v="1"/>
    <n v="0"/>
    <n v="2"/>
    <n v="7"/>
    <n v="3"/>
    <n v="11"/>
    <n v="0"/>
  </r>
  <r>
    <n v="6504"/>
    <n v="1975"/>
    <n v="50"/>
    <s v="2n Cycle"/>
    <s v="Together"/>
    <x v="0"/>
    <n v="19789"/>
    <n v="1"/>
    <n v="0"/>
    <s v="20-11-2013"/>
    <n v="24"/>
    <n v="2"/>
    <n v="5"/>
    <n v="9"/>
    <n v="28"/>
    <n v="6"/>
    <n v="28"/>
    <x v="201"/>
    <n v="2.5266562231542776E-3"/>
    <s v="FishProducts"/>
    <n v="3"/>
    <n v="2"/>
    <n v="1"/>
    <n v="3"/>
    <n v="5"/>
    <n v="3"/>
    <n v="11"/>
    <n v="0"/>
  </r>
  <r>
    <n v="5294"/>
    <n v="1989"/>
    <n v="36"/>
    <s v="Graduation"/>
    <s v="Single"/>
    <x v="0"/>
    <n v="18358"/>
    <n v="1"/>
    <n v="0"/>
    <s v="20-11-2013"/>
    <n v="49"/>
    <n v="6"/>
    <n v="8"/>
    <n v="19"/>
    <n v="16"/>
    <n v="4"/>
    <n v="4"/>
    <x v="342"/>
    <n v="2.8870247303627848E-3"/>
    <s v="MeatProducts"/>
    <n v="3"/>
    <n v="3"/>
    <n v="0"/>
    <n v="4"/>
    <n v="7"/>
    <n v="3"/>
    <n v="11"/>
    <n v="0"/>
  </r>
  <r>
    <n v="5734"/>
    <n v="1974"/>
    <n v="51"/>
    <s v="PhD"/>
    <s v="Married"/>
    <x v="1"/>
    <n v="61917"/>
    <n v="1"/>
    <n v="1"/>
    <s v="20-11-2013"/>
    <n v="83"/>
    <n v="46"/>
    <n v="4"/>
    <n v="36"/>
    <n v="2"/>
    <n v="2"/>
    <n v="1"/>
    <x v="317"/>
    <n v="1.4535587964533165E-3"/>
    <s v="Wines"/>
    <n v="1"/>
    <n v="2"/>
    <n v="0"/>
    <n v="4"/>
    <n v="5"/>
    <n v="3"/>
    <n v="11"/>
    <n v="0"/>
  </r>
  <r>
    <n v="692"/>
    <n v="1954"/>
    <n v="71"/>
    <s v="Graduation"/>
    <s v="Together"/>
    <x v="1"/>
    <n v="36807"/>
    <n v="1"/>
    <n v="1"/>
    <s v="20-12-2012"/>
    <n v="88"/>
    <n v="4"/>
    <n v="2"/>
    <n v="5"/>
    <n v="0"/>
    <n v="0"/>
    <n v="5"/>
    <x v="379"/>
    <n v="2.9885619583231452E-4"/>
    <s v="MeatProducts"/>
    <n v="1"/>
    <n v="1"/>
    <n v="0"/>
    <n v="2"/>
    <n v="6"/>
    <n v="3"/>
    <n v="11"/>
    <n v="0"/>
  </r>
  <r>
    <n v="7495"/>
    <n v="1948"/>
    <n v="77"/>
    <s v="PhD"/>
    <s v="Married"/>
    <x v="1"/>
    <n v="56223"/>
    <n v="0"/>
    <n v="1"/>
    <s v="20-12-2013"/>
    <n v="72"/>
    <n v="77"/>
    <n v="28"/>
    <n v="31"/>
    <n v="16"/>
    <n v="0"/>
    <n v="4"/>
    <x v="389"/>
    <n v="2.7035199117798766E-3"/>
    <s v="Wines"/>
    <n v="2"/>
    <n v="2"/>
    <n v="1"/>
    <n v="5"/>
    <n v="4"/>
    <n v="3"/>
    <n v="11"/>
    <n v="0"/>
  </r>
  <r>
    <n v="4756"/>
    <n v="1952"/>
    <n v="73"/>
    <s v="2n Cycle"/>
    <s v="Divorced"/>
    <x v="1"/>
    <n v="63998"/>
    <n v="0"/>
    <n v="0"/>
    <s v="20-12-2013"/>
    <n v="42"/>
    <n v="176"/>
    <n v="29"/>
    <n v="818"/>
    <n v="0"/>
    <n v="33"/>
    <n v="112"/>
    <x v="713"/>
    <n v="1.6500515641113784E-2"/>
    <s v="MeatProducts"/>
    <n v="1"/>
    <n v="7"/>
    <n v="6"/>
    <n v="11"/>
    <n v="4"/>
    <n v="3"/>
    <n v="11"/>
    <n v="1"/>
  </r>
  <r>
    <n v="451"/>
    <n v="1989"/>
    <n v="36"/>
    <s v="Graduation"/>
    <s v="Single"/>
    <x v="0"/>
    <n v="9255"/>
    <n v="1"/>
    <n v="0"/>
    <s v="20-12-2013"/>
    <n v="91"/>
    <n v="9"/>
    <n v="0"/>
    <n v="7"/>
    <n v="2"/>
    <n v="0"/>
    <n v="4"/>
    <x v="66"/>
    <n v="1.9448946515397082E-3"/>
    <s v="Wines"/>
    <n v="1"/>
    <n v="1"/>
    <n v="1"/>
    <n v="2"/>
    <n v="8"/>
    <n v="3"/>
    <n v="11"/>
    <n v="0"/>
  </r>
  <r>
    <n v="2877"/>
    <n v="1974"/>
    <n v="51"/>
    <s v="Master"/>
    <s v="Together"/>
    <x v="1"/>
    <n v="46014"/>
    <n v="1"/>
    <n v="1"/>
    <s v="21-01-2013"/>
    <n v="21"/>
    <n v="410"/>
    <n v="0"/>
    <n v="59"/>
    <n v="19"/>
    <n v="9"/>
    <n v="44"/>
    <x v="414"/>
    <n v="1.0801060546790107E-2"/>
    <s v="Wines"/>
    <n v="10"/>
    <n v="7"/>
    <n v="1"/>
    <n v="8"/>
    <n v="7"/>
    <n v="3"/>
    <n v="11"/>
    <n v="0"/>
  </r>
  <r>
    <n v="4611"/>
    <n v="1970"/>
    <n v="55"/>
    <s v="Graduation"/>
    <s v="Together"/>
    <x v="1"/>
    <n v="105471"/>
    <n v="0"/>
    <n v="0"/>
    <s v="21-01-2013"/>
    <n v="36"/>
    <n v="1009"/>
    <n v="181"/>
    <n v="104"/>
    <n v="202"/>
    <n v="21"/>
    <n v="207"/>
    <x v="627"/>
    <n v="1.4383100567928625E-2"/>
    <s v="Wines"/>
    <n v="0"/>
    <n v="9"/>
    <n v="8"/>
    <n v="13"/>
    <n v="3"/>
    <n v="3"/>
    <n v="11"/>
    <n v="1"/>
  </r>
  <r>
    <n v="7494"/>
    <n v="1950"/>
    <n v="75"/>
    <s v="PhD"/>
    <s v="Divorced"/>
    <x v="1"/>
    <n v="42873"/>
    <n v="1"/>
    <n v="1"/>
    <s v="21-01-2013"/>
    <n v="11"/>
    <n v="209"/>
    <n v="0"/>
    <n v="40"/>
    <n v="3"/>
    <n v="2"/>
    <n v="15"/>
    <x v="54"/>
    <n v="5.9244746110605744E-3"/>
    <s v="Wines"/>
    <n v="4"/>
    <n v="6"/>
    <n v="1"/>
    <n v="4"/>
    <n v="8"/>
    <n v="3"/>
    <n v="11"/>
    <n v="0"/>
  </r>
  <r>
    <n v="771"/>
    <n v="1967"/>
    <n v="58"/>
    <s v="Graduation"/>
    <s v="Together"/>
    <x v="1"/>
    <n v="54178"/>
    <n v="0"/>
    <n v="1"/>
    <s v="21-01-2014"/>
    <n v="79"/>
    <n v="135"/>
    <n v="9"/>
    <n v="39"/>
    <n v="4"/>
    <n v="0"/>
    <n v="7"/>
    <x v="485"/>
    <n v="3.4515855144154452E-3"/>
    <s v="Wines"/>
    <n v="1"/>
    <n v="2"/>
    <n v="2"/>
    <n v="5"/>
    <n v="2"/>
    <n v="3"/>
    <n v="11"/>
    <n v="0"/>
  </r>
  <r>
    <n v="4961"/>
    <n v="1974"/>
    <n v="51"/>
    <s v="Master"/>
    <s v="Together"/>
    <x v="1"/>
    <n v="21255"/>
    <n v="1"/>
    <n v="0"/>
    <s v="21-01-2014"/>
    <n v="56"/>
    <n v="29"/>
    <n v="0"/>
    <n v="25"/>
    <n v="2"/>
    <n v="2"/>
    <n v="3"/>
    <x v="44"/>
    <n v="2.7287697012467653E-3"/>
    <s v="Wines"/>
    <n v="4"/>
    <n v="2"/>
    <n v="1"/>
    <n v="4"/>
    <n v="4"/>
    <n v="3"/>
    <n v="11"/>
    <n v="0"/>
  </r>
  <r>
    <n v="1399"/>
    <n v="1958"/>
    <n v="67"/>
    <s v="Graduation"/>
    <s v="Married"/>
    <x v="1"/>
    <n v="72905"/>
    <n v="0"/>
    <n v="0"/>
    <s v="21-01-2014"/>
    <n v="52"/>
    <n v="407"/>
    <n v="114"/>
    <n v="445"/>
    <n v="181"/>
    <n v="165"/>
    <n v="203"/>
    <x v="714"/>
    <n v="1.7996022220698168E-2"/>
    <s v="MeatProducts"/>
    <n v="1"/>
    <n v="3"/>
    <n v="7"/>
    <n v="9"/>
    <n v="1"/>
    <n v="3"/>
    <n v="11"/>
    <n v="0"/>
  </r>
  <r>
    <n v="4954"/>
    <n v="1956"/>
    <n v="69"/>
    <s v="Graduation"/>
    <s v="Married"/>
    <x v="1"/>
    <n v="48195"/>
    <n v="1"/>
    <n v="1"/>
    <s v="21-01-2014"/>
    <n v="53"/>
    <n v="106"/>
    <n v="27"/>
    <n v="68"/>
    <n v="52"/>
    <n v="7"/>
    <n v="5"/>
    <x v="355"/>
    <n v="5.3947504927897086E-3"/>
    <s v="Wines"/>
    <n v="6"/>
    <n v="4"/>
    <n v="2"/>
    <n v="5"/>
    <n v="6"/>
    <n v="3"/>
    <n v="11"/>
    <n v="0"/>
  </r>
  <r>
    <n v="8659"/>
    <n v="1952"/>
    <n v="73"/>
    <s v="PhD"/>
    <s v="Together"/>
    <x v="1"/>
    <n v="69805"/>
    <n v="0"/>
    <n v="1"/>
    <s v="21-01-2014"/>
    <n v="50"/>
    <n v="750"/>
    <n v="71"/>
    <n v="174"/>
    <n v="13"/>
    <n v="10"/>
    <n v="20"/>
    <x v="715"/>
    <n v="1.4583482558555978E-2"/>
    <s v="Wines"/>
    <n v="2"/>
    <n v="6"/>
    <n v="8"/>
    <n v="11"/>
    <n v="2"/>
    <n v="3"/>
    <n v="11"/>
    <n v="0"/>
  </r>
  <r>
    <n v="10277"/>
    <n v="1961"/>
    <n v="64"/>
    <s v="Graduation"/>
    <s v="Single"/>
    <x v="1"/>
    <n v="30081"/>
    <n v="0"/>
    <n v="1"/>
    <s v="21-02-2013"/>
    <n v="27"/>
    <n v="36"/>
    <n v="0"/>
    <n v="2"/>
    <n v="0"/>
    <n v="0"/>
    <n v="4"/>
    <x v="202"/>
    <n v="1.2632558758020013E-3"/>
    <s v="Wines"/>
    <n v="1"/>
    <n v="1"/>
    <n v="0"/>
    <n v="3"/>
    <n v="7"/>
    <n v="3"/>
    <n v="11"/>
    <n v="0"/>
  </r>
  <r>
    <n v="2656"/>
    <n v="1971"/>
    <n v="54"/>
    <s v="Graduation"/>
    <s v="Divorced"/>
    <x v="1"/>
    <n v="40851"/>
    <n v="1"/>
    <n v="1"/>
    <s v="21-02-2013"/>
    <n v="63"/>
    <n v="23"/>
    <n v="1"/>
    <n v="7"/>
    <n v="0"/>
    <n v="4"/>
    <n v="24"/>
    <x v="71"/>
    <n v="8.5677217203985209E-4"/>
    <s v="GoldProds"/>
    <n v="1"/>
    <n v="1"/>
    <n v="1"/>
    <n v="2"/>
    <n v="7"/>
    <n v="3"/>
    <n v="11"/>
    <n v="0"/>
  </r>
  <r>
    <n v="1502"/>
    <n v="1983"/>
    <n v="42"/>
    <s v="Graduation"/>
    <s v="Together"/>
    <x v="0"/>
    <n v="28427"/>
    <n v="1"/>
    <n v="0"/>
    <s v="21-03-2013"/>
    <n v="67"/>
    <n v="18"/>
    <n v="3"/>
    <n v="19"/>
    <n v="3"/>
    <n v="3"/>
    <n v="6"/>
    <x v="27"/>
    <n v="1.6181798993914237E-3"/>
    <s v="MeatProducts"/>
    <n v="2"/>
    <n v="2"/>
    <n v="0"/>
    <n v="3"/>
    <n v="8"/>
    <n v="3"/>
    <n v="11"/>
    <n v="0"/>
  </r>
  <r>
    <n v="736"/>
    <n v="1983"/>
    <n v="42"/>
    <s v="Graduation"/>
    <s v="Together"/>
    <x v="0"/>
    <n v="28427"/>
    <n v="1"/>
    <n v="0"/>
    <s v="21-03-2013"/>
    <n v="67"/>
    <n v="18"/>
    <n v="3"/>
    <n v="19"/>
    <n v="3"/>
    <n v="3"/>
    <n v="6"/>
    <x v="27"/>
    <n v="1.6181798993914237E-3"/>
    <s v="MeatProducts"/>
    <n v="2"/>
    <n v="2"/>
    <n v="0"/>
    <n v="3"/>
    <n v="8"/>
    <n v="3"/>
    <n v="11"/>
    <n v="0"/>
  </r>
  <r>
    <n v="5121"/>
    <n v="1977"/>
    <n v="48"/>
    <s v="Graduation"/>
    <s v="Single"/>
    <x v="0"/>
    <n v="56628"/>
    <n v="0"/>
    <n v="1"/>
    <s v="21-03-2014"/>
    <n v="30"/>
    <n v="479"/>
    <n v="5"/>
    <n v="82"/>
    <n v="7"/>
    <n v="17"/>
    <n v="171"/>
    <x v="716"/>
    <n v="1.0418874055237691E-2"/>
    <s v="Wines"/>
    <n v="2"/>
    <n v="7"/>
    <n v="6"/>
    <n v="5"/>
    <n v="5"/>
    <n v="3"/>
    <n v="11"/>
    <n v="0"/>
  </r>
  <r>
    <n v="8545"/>
    <n v="1954"/>
    <n v="71"/>
    <s v="Graduation"/>
    <s v="Divorced"/>
    <x v="1"/>
    <n v="85683"/>
    <n v="0"/>
    <n v="0"/>
    <s v="21-03-2014"/>
    <n v="6"/>
    <n v="1296"/>
    <n v="17"/>
    <n v="311"/>
    <n v="45"/>
    <n v="69"/>
    <n v="51"/>
    <x v="717"/>
    <n v="2.0284070352345272E-2"/>
    <s v="Wines"/>
    <n v="1"/>
    <n v="2"/>
    <n v="4"/>
    <n v="10"/>
    <n v="1"/>
    <n v="3"/>
    <n v="11"/>
    <n v="1"/>
  </r>
  <r>
    <n v="1958"/>
    <n v="1973"/>
    <n v="52"/>
    <s v="PhD"/>
    <s v="Together"/>
    <x v="1"/>
    <n v="55012"/>
    <n v="0"/>
    <n v="1"/>
    <s v="21-03-2014"/>
    <n v="85"/>
    <n v="582"/>
    <n v="0"/>
    <n v="65"/>
    <n v="0"/>
    <n v="0"/>
    <n v="13"/>
    <x v="718"/>
    <n v="1.1761070311931942E-2"/>
    <s v="Wines"/>
    <n v="6"/>
    <n v="8"/>
    <n v="2"/>
    <n v="9"/>
    <n v="5"/>
    <n v="3"/>
    <n v="11"/>
    <n v="0"/>
  </r>
  <r>
    <n v="11071"/>
    <n v="1984"/>
    <n v="41"/>
    <s v="Graduation"/>
    <s v="Single"/>
    <x v="0"/>
    <n v="79607"/>
    <n v="0"/>
    <n v="0"/>
    <s v="21-04-2013"/>
    <n v="37"/>
    <n v="450"/>
    <n v="133"/>
    <n v="951"/>
    <n v="173"/>
    <n v="0"/>
    <n v="216"/>
    <x v="719"/>
    <n v="2.1442837941387065E-2"/>
    <s v="MeatProducts"/>
    <n v="1"/>
    <n v="3"/>
    <n v="6"/>
    <n v="6"/>
    <n v="1"/>
    <n v="3"/>
    <n v="11"/>
    <n v="1"/>
  </r>
  <r>
    <n v="4391"/>
    <n v="1968"/>
    <n v="57"/>
    <s v="Master"/>
    <s v="Divorced"/>
    <x v="1"/>
    <n v="63841"/>
    <n v="0"/>
    <n v="1"/>
    <s v="21-04-2013"/>
    <n v="64"/>
    <n v="635"/>
    <n v="15"/>
    <n v="100"/>
    <n v="20"/>
    <n v="7"/>
    <n v="131"/>
    <x v="608"/>
    <n v="1.2170861985244592E-2"/>
    <s v="Wines"/>
    <n v="1"/>
    <n v="9"/>
    <n v="3"/>
    <n v="9"/>
    <n v="6"/>
    <n v="3"/>
    <n v="11"/>
    <n v="0"/>
  </r>
  <r>
    <n v="11088"/>
    <n v="1971"/>
    <n v="54"/>
    <s v="PhD"/>
    <s v="Together"/>
    <x v="1"/>
    <n v="78642"/>
    <n v="0"/>
    <n v="1"/>
    <s v="21-04-2013"/>
    <n v="83"/>
    <n v="1396"/>
    <n v="0"/>
    <n v="322"/>
    <n v="46"/>
    <n v="35"/>
    <n v="17"/>
    <x v="720"/>
    <n v="2.2875816993464051E-2"/>
    <s v="Wines"/>
    <n v="1"/>
    <n v="4"/>
    <n v="9"/>
    <n v="4"/>
    <n v="6"/>
    <n v="3"/>
    <n v="11"/>
    <n v="0"/>
  </r>
  <r>
    <n v="6283"/>
    <n v="1968"/>
    <n v="57"/>
    <s v="Master"/>
    <s v="Divorced"/>
    <x v="1"/>
    <n v="63841"/>
    <n v="0"/>
    <n v="1"/>
    <s v="21-04-2013"/>
    <n v="64"/>
    <n v="635"/>
    <n v="15"/>
    <n v="100"/>
    <n v="20"/>
    <n v="7"/>
    <n v="131"/>
    <x v="608"/>
    <n v="1.2170861985244592E-2"/>
    <s v="Wines"/>
    <n v="1"/>
    <n v="9"/>
    <n v="3"/>
    <n v="9"/>
    <n v="6"/>
    <n v="3"/>
    <n v="11"/>
    <n v="0"/>
  </r>
  <r>
    <n v="3421"/>
    <n v="1968"/>
    <n v="57"/>
    <s v="Master"/>
    <s v="Divorced"/>
    <x v="1"/>
    <n v="63841"/>
    <n v="0"/>
    <n v="1"/>
    <s v="21-04-2013"/>
    <n v="64"/>
    <n v="635"/>
    <n v="15"/>
    <n v="100"/>
    <n v="20"/>
    <n v="7"/>
    <n v="131"/>
    <x v="608"/>
    <n v="1.2170861985244592E-2"/>
    <s v="Wines"/>
    <n v="1"/>
    <n v="9"/>
    <n v="3"/>
    <n v="9"/>
    <n v="6"/>
    <n v="3"/>
    <n v="11"/>
    <n v="0"/>
  </r>
  <r>
    <n v="5610"/>
    <n v="1965"/>
    <n v="60"/>
    <s v="Graduation"/>
    <s v="Together"/>
    <x v="1"/>
    <n v="33456"/>
    <n v="1"/>
    <n v="1"/>
    <s v="21-04-2014"/>
    <n v="58"/>
    <n v="7"/>
    <n v="3"/>
    <n v="10"/>
    <n v="8"/>
    <n v="1"/>
    <n v="7"/>
    <x v="480"/>
    <n v="8.6681013868962215E-4"/>
    <s v="MeatProducts"/>
    <n v="2"/>
    <n v="1"/>
    <n v="0"/>
    <n v="3"/>
    <n v="7"/>
    <n v="3"/>
    <n v="11"/>
    <n v="0"/>
  </r>
  <r>
    <n v="1349"/>
    <n v="1970"/>
    <n v="55"/>
    <s v="Graduation"/>
    <s v="Married"/>
    <x v="1"/>
    <n v="50447"/>
    <n v="2"/>
    <n v="0"/>
    <s v="21-04-2014"/>
    <n v="4"/>
    <n v="85"/>
    <n v="7"/>
    <n v="24"/>
    <n v="2"/>
    <n v="3"/>
    <n v="27"/>
    <x v="70"/>
    <n v="2.398556901302357E-3"/>
    <s v="Wines"/>
    <n v="1"/>
    <n v="3"/>
    <n v="1"/>
    <n v="3"/>
    <n v="6"/>
    <n v="3"/>
    <n v="11"/>
    <n v="0"/>
  </r>
  <r>
    <n v="2534"/>
    <n v="1953"/>
    <n v="72"/>
    <s v="Graduation"/>
    <s v="Married"/>
    <x v="1"/>
    <n v="37716"/>
    <n v="0"/>
    <n v="1"/>
    <s v="21-04-2014"/>
    <n v="4"/>
    <n v="97"/>
    <n v="1"/>
    <n v="41"/>
    <n v="6"/>
    <n v="2"/>
    <n v="41"/>
    <x v="285"/>
    <n v="3.8975501113585748E-3"/>
    <s v="Wines"/>
    <n v="2"/>
    <n v="4"/>
    <n v="1"/>
    <n v="3"/>
    <n v="7"/>
    <n v="3"/>
    <n v="11"/>
    <n v="0"/>
  </r>
  <r>
    <n v="1839"/>
    <n v="1974"/>
    <n v="51"/>
    <s v="Graduation"/>
    <s v="Single"/>
    <x v="1"/>
    <n v="43322"/>
    <n v="0"/>
    <n v="0"/>
    <s v="21-04-2014"/>
    <n v="25"/>
    <n v="56"/>
    <n v="7"/>
    <n v="48"/>
    <n v="10"/>
    <n v="2"/>
    <n v="18"/>
    <x v="670"/>
    <n v="2.8392040995337243E-3"/>
    <s v="Wines"/>
    <n v="1"/>
    <n v="3"/>
    <n v="0"/>
    <n v="4"/>
    <n v="7"/>
    <n v="3"/>
    <n v="11"/>
    <n v="0"/>
  </r>
  <r>
    <n v="8082"/>
    <n v="1971"/>
    <n v="54"/>
    <s v="Graduation"/>
    <s v="Married"/>
    <x v="1"/>
    <n v="25721"/>
    <n v="1"/>
    <n v="0"/>
    <s v="21-05-2013"/>
    <n v="75"/>
    <n v="1"/>
    <n v="3"/>
    <n v="6"/>
    <n v="3"/>
    <n v="6"/>
    <n v="15"/>
    <x v="205"/>
    <n v="7.3869600715368764E-4"/>
    <s v="GoldProds"/>
    <n v="1"/>
    <n v="1"/>
    <n v="1"/>
    <n v="2"/>
    <n v="7"/>
    <n v="3"/>
    <n v="11"/>
    <n v="1"/>
  </r>
  <r>
    <n v="11031"/>
    <n v="1950"/>
    <n v="75"/>
    <s v="PhD"/>
    <s v="Married"/>
    <x v="1"/>
    <n v="48699"/>
    <n v="1"/>
    <n v="1"/>
    <s v="21-05-2013"/>
    <n v="90"/>
    <n v="26"/>
    <n v="1"/>
    <n v="10"/>
    <n v="2"/>
    <n v="0"/>
    <n v="1"/>
    <x v="0"/>
    <n v="8.0083779954413846E-4"/>
    <s v="Wines"/>
    <n v="1"/>
    <n v="1"/>
    <n v="0"/>
    <n v="3"/>
    <n v="5"/>
    <n v="3"/>
    <n v="11"/>
    <n v="0"/>
  </r>
  <r>
    <n v="9347"/>
    <n v="1956"/>
    <n v="69"/>
    <s v="Master"/>
    <s v="Together"/>
    <x v="1"/>
    <n v="50943"/>
    <n v="0"/>
    <n v="1"/>
    <s v="21-06-2013"/>
    <n v="49"/>
    <n v="31"/>
    <n v="0"/>
    <n v="7"/>
    <n v="2"/>
    <n v="0"/>
    <n v="6"/>
    <x v="50"/>
    <n v="7.8519129222856922E-4"/>
    <s v="Wines"/>
    <n v="1"/>
    <n v="1"/>
    <n v="0"/>
    <n v="3"/>
    <n v="5"/>
    <n v="3"/>
    <n v="11"/>
    <n v="0"/>
  </r>
  <r>
    <n v="10160"/>
    <n v="1956"/>
    <n v="69"/>
    <s v="Master"/>
    <s v="Together"/>
    <x v="1"/>
    <n v="50943"/>
    <n v="0"/>
    <n v="1"/>
    <s v="21-06-2013"/>
    <n v="49"/>
    <n v="31"/>
    <n v="0"/>
    <n v="7"/>
    <n v="2"/>
    <n v="0"/>
    <n v="6"/>
    <x v="50"/>
    <n v="7.8519129222856922E-4"/>
    <s v="Wines"/>
    <n v="1"/>
    <n v="1"/>
    <n v="0"/>
    <n v="3"/>
    <n v="5"/>
    <n v="3"/>
    <n v="11"/>
    <n v="0"/>
  </r>
  <r>
    <n v="3386"/>
    <n v="1992"/>
    <n v="33"/>
    <s v="Graduation"/>
    <s v="Married"/>
    <x v="0"/>
    <n v="34935"/>
    <n v="0"/>
    <n v="0"/>
    <s v="21-06-2013"/>
    <n v="71"/>
    <n v="34"/>
    <n v="4"/>
    <n v="66"/>
    <n v="3"/>
    <n v="10"/>
    <n v="20"/>
    <x v="79"/>
    <n v="3.3490768570201804E-3"/>
    <s v="MeatProducts"/>
    <n v="1"/>
    <n v="2"/>
    <n v="1"/>
    <n v="4"/>
    <n v="7"/>
    <n v="3"/>
    <n v="11"/>
    <n v="0"/>
  </r>
  <r>
    <n v="8175"/>
    <n v="1992"/>
    <n v="33"/>
    <s v="Graduation"/>
    <s v="Married"/>
    <x v="0"/>
    <n v="34935"/>
    <n v="0"/>
    <n v="0"/>
    <s v="21-06-2013"/>
    <n v="71"/>
    <n v="34"/>
    <n v="4"/>
    <n v="66"/>
    <n v="3"/>
    <n v="10"/>
    <n v="20"/>
    <x v="79"/>
    <n v="3.3490768570201804E-3"/>
    <s v="MeatProducts"/>
    <n v="1"/>
    <n v="2"/>
    <n v="1"/>
    <n v="4"/>
    <n v="7"/>
    <n v="3"/>
    <n v="11"/>
    <n v="0"/>
  </r>
  <r>
    <n v="4050"/>
    <n v="1966"/>
    <n v="59"/>
    <s v="Master"/>
    <s v="Married"/>
    <x v="1"/>
    <n v="49605"/>
    <n v="0"/>
    <n v="0"/>
    <s v="21-06-2014"/>
    <n v="65"/>
    <n v="42"/>
    <n v="16"/>
    <n v="29"/>
    <n v="12"/>
    <n v="20"/>
    <n v="8"/>
    <x v="267"/>
    <n v="2.3989517185767566E-3"/>
    <s v="Wines"/>
    <n v="1"/>
    <n v="2"/>
    <n v="1"/>
    <n v="4"/>
    <n v="3"/>
    <n v="3"/>
    <n v="11"/>
    <n v="0"/>
  </r>
  <r>
    <n v="9400"/>
    <n v="1958"/>
    <n v="67"/>
    <s v="2n Cycle"/>
    <s v="Single"/>
    <x v="1"/>
    <n v="85485"/>
    <n v="0"/>
    <n v="0"/>
    <s v="21-06-2014"/>
    <n v="73"/>
    <n v="630"/>
    <n v="26"/>
    <n v="611"/>
    <n v="44"/>
    <n v="18"/>
    <n v="54"/>
    <x v="721"/>
    <n v="1.5546587120547465E-2"/>
    <s v="Wines"/>
    <n v="1"/>
    <n v="6"/>
    <n v="6"/>
    <n v="6"/>
    <n v="2"/>
    <n v="3"/>
    <n v="11"/>
    <n v="0"/>
  </r>
  <r>
    <n v="967"/>
    <n v="1976"/>
    <n v="49"/>
    <s v="Graduation"/>
    <s v="Married"/>
    <x v="0"/>
    <n v="46049"/>
    <n v="1"/>
    <n v="1"/>
    <s v="21-07-2013"/>
    <n v="11"/>
    <n v="342"/>
    <n v="9"/>
    <n v="112"/>
    <n v="19"/>
    <n v="14"/>
    <n v="19"/>
    <x v="624"/>
    <n v="1.0771135095224652E-2"/>
    <s v="Wines"/>
    <n v="10"/>
    <n v="5"/>
    <n v="2"/>
    <n v="9"/>
    <n v="7"/>
    <n v="3"/>
    <n v="11"/>
    <n v="1"/>
  </r>
  <r>
    <n v="7384"/>
    <n v="1951"/>
    <n v="74"/>
    <s v="Master"/>
    <s v="Together"/>
    <x v="1"/>
    <n v="39767"/>
    <n v="0"/>
    <n v="0"/>
    <s v="21-07-2013"/>
    <n v="18"/>
    <n v="113"/>
    <n v="61"/>
    <n v="204"/>
    <n v="34"/>
    <n v="26"/>
    <n v="47"/>
    <x v="34"/>
    <n v="1.1014157467246712E-2"/>
    <s v="MeatProducts"/>
    <n v="2"/>
    <n v="7"/>
    <n v="1"/>
    <n v="7"/>
    <n v="8"/>
    <n v="3"/>
    <n v="11"/>
    <n v="0"/>
  </r>
  <r>
    <n v="2793"/>
    <n v="1976"/>
    <n v="49"/>
    <s v="PhD"/>
    <s v="Divorced"/>
    <x v="0"/>
    <n v="70179"/>
    <n v="0"/>
    <n v="1"/>
    <s v="21-07-2013"/>
    <n v="10"/>
    <n v="532"/>
    <n v="88"/>
    <n v="168"/>
    <n v="69"/>
    <n v="44"/>
    <n v="133"/>
    <x v="722"/>
    <n v="1.2838598441129112E-2"/>
    <s v="Wines"/>
    <n v="3"/>
    <n v="7"/>
    <n v="3"/>
    <n v="13"/>
    <n v="5"/>
    <n v="3"/>
    <n v="11"/>
    <n v="0"/>
  </r>
  <r>
    <n v="2549"/>
    <n v="1983"/>
    <n v="42"/>
    <s v="PhD"/>
    <s v="Together"/>
    <x v="0"/>
    <n v="21840"/>
    <n v="1"/>
    <n v="0"/>
    <s v="21-07-2013"/>
    <n v="80"/>
    <n v="17"/>
    <n v="0"/>
    <n v="9"/>
    <n v="0"/>
    <n v="0"/>
    <n v="1"/>
    <x v="494"/>
    <n v="1.1904761904761906E-3"/>
    <s v="Wines"/>
    <n v="1"/>
    <n v="1"/>
    <n v="0"/>
    <n v="3"/>
    <n v="9"/>
    <n v="3"/>
    <n v="11"/>
    <n v="0"/>
  </r>
  <r>
    <n v="1071"/>
    <n v="1976"/>
    <n v="49"/>
    <s v="PhD"/>
    <s v="Divorced"/>
    <x v="0"/>
    <n v="70179"/>
    <n v="0"/>
    <n v="1"/>
    <s v="21-07-2013"/>
    <n v="10"/>
    <n v="532"/>
    <n v="88"/>
    <n v="168"/>
    <n v="69"/>
    <n v="44"/>
    <n v="133"/>
    <x v="722"/>
    <n v="1.2838598441129112E-2"/>
    <s v="Wines"/>
    <n v="3"/>
    <n v="7"/>
    <n v="3"/>
    <n v="13"/>
    <n v="5"/>
    <n v="3"/>
    <n v="11"/>
    <n v="0"/>
  </r>
  <r>
    <n v="10704"/>
    <n v="1969"/>
    <n v="56"/>
    <s v="Graduation"/>
    <s v="Single"/>
    <x v="1"/>
    <n v="54803"/>
    <n v="0"/>
    <n v="1"/>
    <s v="21-08-2012"/>
    <n v="65"/>
    <n v="404"/>
    <n v="0"/>
    <n v="92"/>
    <n v="28"/>
    <n v="27"/>
    <n v="142"/>
    <x v="200"/>
    <n v="1.0054194113460943E-2"/>
    <s v="Wines"/>
    <n v="2"/>
    <n v="6"/>
    <n v="2"/>
    <n v="9"/>
    <n v="4"/>
    <n v="3"/>
    <n v="11"/>
    <n v="0"/>
  </r>
  <r>
    <n v="9817"/>
    <n v="1970"/>
    <n v="55"/>
    <s v="Master"/>
    <s v="Single"/>
    <x v="1"/>
    <n v="44802"/>
    <n v="0"/>
    <n v="0"/>
    <s v="21-08-2012"/>
    <n v="71"/>
    <n v="853"/>
    <n v="10"/>
    <n v="143"/>
    <n v="13"/>
    <n v="10"/>
    <n v="20"/>
    <x v="279"/>
    <n v="2.2967724655149322E-2"/>
    <s v="Wines"/>
    <n v="2"/>
    <n v="9"/>
    <n v="4"/>
    <n v="12"/>
    <n v="8"/>
    <n v="3"/>
    <n v="11"/>
    <n v="0"/>
  </r>
  <r>
    <n v="4141"/>
    <n v="1965"/>
    <n v="60"/>
    <s v="Graduation"/>
    <s v="Together"/>
    <x v="1"/>
    <n v="71613"/>
    <n v="0"/>
    <n v="0"/>
    <s v="21-08-2013"/>
    <n v="26"/>
    <n v="426"/>
    <n v="49"/>
    <n v="127"/>
    <n v="111"/>
    <n v="21"/>
    <n v="42"/>
    <x v="723"/>
    <n v="1.0249535698825632E-2"/>
    <s v="Wines"/>
    <n v="1"/>
    <n v="8"/>
    <n v="2"/>
    <n v="10"/>
    <n v="4"/>
    <n v="3"/>
    <n v="11"/>
    <n v="0"/>
  </r>
  <r>
    <n v="6872"/>
    <n v="1974"/>
    <n v="51"/>
    <s v="PhD"/>
    <s v="Married"/>
    <x v="1"/>
    <n v="65352"/>
    <n v="0"/>
    <n v="1"/>
    <s v="21-08-2013"/>
    <n v="43"/>
    <n v="284"/>
    <n v="3"/>
    <n v="84"/>
    <n v="4"/>
    <n v="7"/>
    <n v="23"/>
    <x v="400"/>
    <n v="5.8452686987391358E-3"/>
    <s v="Wines"/>
    <n v="2"/>
    <n v="4"/>
    <n v="2"/>
    <n v="8"/>
    <n v="4"/>
    <n v="3"/>
    <n v="11"/>
    <n v="0"/>
  </r>
  <r>
    <n v="3706"/>
    <n v="1978"/>
    <n v="47"/>
    <s v="Graduation"/>
    <s v="Single"/>
    <x v="0"/>
    <n v="28647"/>
    <n v="1"/>
    <n v="0"/>
    <s v="21-08-2013"/>
    <n v="54"/>
    <n v="19"/>
    <n v="8"/>
    <n v="29"/>
    <n v="0"/>
    <n v="12"/>
    <n v="26"/>
    <x v="628"/>
    <n v="2.3737215066150035E-3"/>
    <s v="MeatProducts"/>
    <n v="1"/>
    <n v="2"/>
    <n v="2"/>
    <n v="2"/>
    <n v="7"/>
    <n v="3"/>
    <n v="11"/>
    <n v="1"/>
  </r>
  <r>
    <n v="10722"/>
    <n v="1973"/>
    <n v="52"/>
    <s v="Graduation"/>
    <s v="Together"/>
    <x v="1"/>
    <n v="55593"/>
    <n v="0"/>
    <n v="1"/>
    <s v="21-08-2013"/>
    <n v="63"/>
    <n v="293"/>
    <n v="8"/>
    <n v="124"/>
    <n v="11"/>
    <n v="4"/>
    <n v="106"/>
    <x v="724"/>
    <n v="7.9146655154425909E-3"/>
    <s v="Wines"/>
    <n v="2"/>
    <n v="6"/>
    <n v="6"/>
    <n v="3"/>
    <n v="6"/>
    <n v="3"/>
    <n v="11"/>
    <n v="0"/>
  </r>
  <r>
    <n v="4299"/>
    <n v="1960"/>
    <n v="65"/>
    <s v="Graduation"/>
    <s v="Together"/>
    <x v="1"/>
    <n v="70971"/>
    <n v="0"/>
    <n v="1"/>
    <s v="21-09-2012"/>
    <n v="28"/>
    <n v="1001"/>
    <n v="17"/>
    <n v="572"/>
    <n v="93"/>
    <n v="125"/>
    <n v="17"/>
    <x v="725"/>
    <n v="2.5475194093362078E-2"/>
    <s v="Wines"/>
    <n v="7"/>
    <n v="11"/>
    <n v="11"/>
    <n v="5"/>
    <n v="7"/>
    <n v="3"/>
    <n v="11"/>
    <n v="1"/>
  </r>
  <r>
    <n v="4640"/>
    <n v="1967"/>
    <n v="58"/>
    <s v="Graduation"/>
    <s v="Divorced"/>
    <x v="1"/>
    <n v="70647"/>
    <n v="0"/>
    <n v="1"/>
    <s v="21-09-2012"/>
    <n v="65"/>
    <n v="561"/>
    <n v="85"/>
    <n v="171"/>
    <n v="25"/>
    <n v="123"/>
    <n v="114"/>
    <x v="726"/>
    <n v="1.3659461831358728E-2"/>
    <s v="Wines"/>
    <n v="2"/>
    <n v="4"/>
    <n v="7"/>
    <n v="13"/>
    <n v="2"/>
    <n v="3"/>
    <n v="11"/>
    <n v="0"/>
  </r>
  <r>
    <n v="2931"/>
    <n v="1978"/>
    <n v="47"/>
    <s v="Graduation"/>
    <s v="Divorced"/>
    <x v="0"/>
    <n v="71847"/>
    <n v="0"/>
    <n v="0"/>
    <s v="21-09-2012"/>
    <n v="95"/>
    <n v="737"/>
    <n v="21"/>
    <n v="106"/>
    <n v="55"/>
    <n v="63"/>
    <n v="210"/>
    <x v="675"/>
    <n v="1.3667933247038846E-2"/>
    <s v="Wines"/>
    <n v="0"/>
    <n v="6"/>
    <n v="7"/>
    <n v="9"/>
    <n v="3"/>
    <n v="3"/>
    <n v="11"/>
    <n v="0"/>
  </r>
  <r>
    <n v="2870"/>
    <n v="1973"/>
    <n v="52"/>
    <s v="Graduation"/>
    <s v="Married"/>
    <x v="1"/>
    <n v="49094"/>
    <n v="0"/>
    <n v="1"/>
    <s v="21-09-2012"/>
    <n v="6"/>
    <n v="376"/>
    <n v="0"/>
    <n v="38"/>
    <n v="11"/>
    <n v="8"/>
    <n v="69"/>
    <x v="408"/>
    <n v="8.8198150486821208E-3"/>
    <s v="Wines"/>
    <n v="5"/>
    <n v="6"/>
    <n v="3"/>
    <n v="6"/>
    <n v="6"/>
    <n v="3"/>
    <n v="11"/>
    <n v="0"/>
  </r>
  <r>
    <n v="1183"/>
    <n v="1949"/>
    <n v="76"/>
    <s v="Master"/>
    <s v="Married"/>
    <x v="1"/>
    <n v="36408"/>
    <n v="1"/>
    <n v="1"/>
    <s v="21-09-2013"/>
    <n v="11"/>
    <n v="9"/>
    <n v="1"/>
    <n v="4"/>
    <n v="3"/>
    <n v="2"/>
    <n v="3"/>
    <x v="205"/>
    <n v="5.2186332674137551E-4"/>
    <s v="Wines"/>
    <n v="1"/>
    <n v="1"/>
    <n v="0"/>
    <n v="2"/>
    <n v="6"/>
    <n v="3"/>
    <n v="11"/>
    <n v="0"/>
  </r>
  <r>
    <n v="1272"/>
    <n v="1965"/>
    <n v="60"/>
    <s v="Master"/>
    <s v="Single"/>
    <x v="1"/>
    <n v="55250"/>
    <n v="0"/>
    <n v="1"/>
    <s v="21-10-2012"/>
    <n v="49"/>
    <n v="664"/>
    <n v="58"/>
    <n v="83"/>
    <n v="32"/>
    <n v="0"/>
    <n v="66"/>
    <x v="727"/>
    <n v="1.5149321266968326E-2"/>
    <s v="Wines"/>
    <n v="4"/>
    <n v="7"/>
    <n v="5"/>
    <n v="10"/>
    <n v="5"/>
    <n v="3"/>
    <n v="11"/>
    <n v="0"/>
  </r>
  <r>
    <n v="6940"/>
    <n v="1966"/>
    <n v="59"/>
    <s v="PhD"/>
    <s v="Single"/>
    <x v="1"/>
    <n v="46734"/>
    <n v="1"/>
    <n v="2"/>
    <s v="21-10-2013"/>
    <n v="86"/>
    <n v="100"/>
    <n v="1"/>
    <n v="39"/>
    <n v="6"/>
    <n v="1"/>
    <n v="76"/>
    <x v="285"/>
    <n v="3.1454615483373989E-3"/>
    <s v="Wines"/>
    <n v="4"/>
    <n v="3"/>
    <n v="2"/>
    <n v="3"/>
    <n v="6"/>
    <n v="3"/>
    <n v="11"/>
    <n v="0"/>
  </r>
  <r>
    <n v="7352"/>
    <n v="1957"/>
    <n v="68"/>
    <s v="Graduation"/>
    <s v="Married"/>
    <x v="1"/>
    <n v="55267"/>
    <n v="0"/>
    <n v="1"/>
    <s v="21-10-2013"/>
    <n v="28"/>
    <n v="161"/>
    <n v="28"/>
    <n v="136"/>
    <n v="32"/>
    <n v="3"/>
    <n v="45"/>
    <x v="728"/>
    <n v="6.5138328478115334E-3"/>
    <s v="Wines"/>
    <n v="4"/>
    <n v="3"/>
    <n v="4"/>
    <n v="6"/>
    <n v="3"/>
    <n v="3"/>
    <n v="11"/>
    <n v="0"/>
  </r>
  <r>
    <n v="5080"/>
    <n v="1993"/>
    <n v="32"/>
    <s v="Graduation"/>
    <s v="Single"/>
    <x v="0"/>
    <n v="70515"/>
    <n v="0"/>
    <n v="0"/>
    <s v="21-10-2013"/>
    <n v="12"/>
    <n v="420"/>
    <n v="0"/>
    <n v="452"/>
    <n v="182"/>
    <n v="64"/>
    <n v="140"/>
    <x v="131"/>
    <n v="1.5854782670353826E-2"/>
    <s v="MeatProducts"/>
    <n v="1"/>
    <n v="6"/>
    <n v="6"/>
    <n v="4"/>
    <n v="2"/>
    <n v="3"/>
    <n v="11"/>
    <n v="1"/>
  </r>
  <r>
    <n v="3570"/>
    <n v="1969"/>
    <n v="56"/>
    <s v="PhD"/>
    <s v="Together"/>
    <x v="1"/>
    <n v="42731"/>
    <n v="1"/>
    <n v="0"/>
    <s v="21-10-2013"/>
    <n v="64"/>
    <n v="159"/>
    <n v="2"/>
    <n v="51"/>
    <n v="6"/>
    <n v="2"/>
    <n v="24"/>
    <x v="729"/>
    <n v="5.1484870468746346E-3"/>
    <s v="Wines"/>
    <n v="3"/>
    <n v="4"/>
    <n v="1"/>
    <n v="5"/>
    <n v="5"/>
    <n v="3"/>
    <n v="11"/>
    <n v="0"/>
  </r>
  <r>
    <n v="898"/>
    <n v="1986"/>
    <n v="39"/>
    <s v="Graduation"/>
    <s v="Married"/>
    <x v="0"/>
    <n v="23477"/>
    <n v="1"/>
    <n v="0"/>
    <s v="21-10-2013"/>
    <n v="39"/>
    <n v="38"/>
    <n v="15"/>
    <n v="54"/>
    <n v="3"/>
    <n v="8"/>
    <n v="29"/>
    <x v="117"/>
    <n v="5.0261958512586788E-3"/>
    <s v="MeatProducts"/>
    <n v="3"/>
    <n v="3"/>
    <n v="0"/>
    <n v="4"/>
    <n v="8"/>
    <n v="3"/>
    <n v="11"/>
    <n v="0"/>
  </r>
  <r>
    <n v="2686"/>
    <n v="1969"/>
    <n v="56"/>
    <s v="Basic"/>
    <s v="Together"/>
    <x v="1"/>
    <n v="22390"/>
    <n v="0"/>
    <n v="0"/>
    <s v="21-10-2013"/>
    <n v="49"/>
    <n v="0"/>
    <n v="1"/>
    <n v="4"/>
    <n v="15"/>
    <n v="1"/>
    <n v="5"/>
    <x v="173"/>
    <n v="9.3791871371147831E-4"/>
    <s v="FishProducts"/>
    <n v="1"/>
    <n v="1"/>
    <n v="0"/>
    <n v="2"/>
    <n v="7"/>
    <n v="3"/>
    <n v="11"/>
    <n v="0"/>
  </r>
  <r>
    <n v="7527"/>
    <n v="1968"/>
    <n v="57"/>
    <s v="Master"/>
    <s v="Divorced"/>
    <x v="1"/>
    <n v="23748"/>
    <n v="1"/>
    <n v="0"/>
    <s v="21-11-2012"/>
    <n v="97"/>
    <n v="6"/>
    <n v="6"/>
    <n v="29"/>
    <n v="12"/>
    <n v="15"/>
    <n v="8"/>
    <x v="628"/>
    <n v="2.8633990230756273E-3"/>
    <s v="MeatProducts"/>
    <n v="3"/>
    <n v="2"/>
    <n v="1"/>
    <n v="3"/>
    <n v="8"/>
    <n v="3"/>
    <n v="11"/>
    <n v="0"/>
  </r>
  <r>
    <n v="5510"/>
    <n v="1977"/>
    <n v="48"/>
    <s v="Master"/>
    <s v="Married"/>
    <x v="0"/>
    <n v="43263"/>
    <n v="0"/>
    <n v="1"/>
    <s v="21-11-2012"/>
    <n v="2"/>
    <n v="262"/>
    <n v="6"/>
    <n v="61"/>
    <n v="0"/>
    <n v="10"/>
    <n v="102"/>
    <x v="517"/>
    <n v="7.8357950211497118E-3"/>
    <s v="Wines"/>
    <n v="3"/>
    <n v="5"/>
    <n v="2"/>
    <n v="6"/>
    <n v="5"/>
    <n v="3"/>
    <n v="11"/>
    <n v="0"/>
  </r>
  <r>
    <n v="3336"/>
    <n v="1948"/>
    <n v="77"/>
    <s v="PhD"/>
    <s v="Together"/>
    <x v="1"/>
    <n v="66375"/>
    <n v="0"/>
    <n v="1"/>
    <s v="21-11-2013"/>
    <n v="96"/>
    <n v="712"/>
    <n v="0"/>
    <n v="45"/>
    <n v="0"/>
    <n v="0"/>
    <n v="191"/>
    <x v="730"/>
    <n v="1.1404896421845574E-2"/>
    <s v="Wines"/>
    <n v="3"/>
    <n v="2"/>
    <n v="4"/>
    <n v="5"/>
    <n v="7"/>
    <n v="3"/>
    <n v="11"/>
    <n v="0"/>
  </r>
  <r>
    <n v="10150"/>
    <n v="1961"/>
    <n v="64"/>
    <s v="Graduation"/>
    <s v="Single"/>
    <x v="1"/>
    <n v="86429"/>
    <n v="0"/>
    <n v="0"/>
    <s v="21-11-2013"/>
    <n v="10"/>
    <n v="464"/>
    <n v="28"/>
    <n v="873"/>
    <n v="29"/>
    <n v="18"/>
    <n v="37"/>
    <x v="76"/>
    <n v="1.6337109072186419E-2"/>
    <s v="MeatProducts"/>
    <n v="0"/>
    <n v="7"/>
    <n v="4"/>
    <n v="7"/>
    <n v="2"/>
    <n v="3"/>
    <n v="11"/>
    <n v="1"/>
  </r>
  <r>
    <n v="1008"/>
    <n v="1981"/>
    <n v="44"/>
    <s v="PhD"/>
    <s v="Together"/>
    <x v="0"/>
    <n v="44953"/>
    <n v="0"/>
    <n v="0"/>
    <s v="21-12-2012"/>
    <n v="31"/>
    <n v="728"/>
    <n v="17"/>
    <n v="133"/>
    <n v="11"/>
    <n v="8"/>
    <n v="124"/>
    <x v="158"/>
    <n v="1.9954174359886993E-2"/>
    <s v="Wines"/>
    <n v="1"/>
    <n v="7"/>
    <n v="3"/>
    <n v="13"/>
    <n v="6"/>
    <n v="3"/>
    <n v="11"/>
    <n v="0"/>
  </r>
  <r>
    <n v="9699"/>
    <n v="1966"/>
    <n v="59"/>
    <s v="Graduation"/>
    <s v="Divorced"/>
    <x v="1"/>
    <n v="67272"/>
    <n v="0"/>
    <n v="1"/>
    <s v="21-12-2013"/>
    <n v="12"/>
    <n v="357"/>
    <n v="35"/>
    <n v="271"/>
    <n v="28"/>
    <n v="28"/>
    <n v="14"/>
    <x v="731"/>
    <n v="1.0687953383279819E-2"/>
    <s v="Wines"/>
    <n v="3"/>
    <n v="6"/>
    <n v="2"/>
    <n v="12"/>
    <n v="5"/>
    <n v="3"/>
    <n v="11"/>
    <n v="0"/>
  </r>
  <r>
    <n v="9672"/>
    <n v="1970"/>
    <n v="55"/>
    <s v="2n Cycle"/>
    <s v="Married"/>
    <x v="1"/>
    <n v="23162"/>
    <n v="1"/>
    <n v="1"/>
    <s v="21-12-2013"/>
    <n v="82"/>
    <n v="8"/>
    <n v="3"/>
    <n v="9"/>
    <n v="19"/>
    <n v="4"/>
    <n v="22"/>
    <x v="63"/>
    <n v="1.8564890769363614E-3"/>
    <s v="GoldProds"/>
    <n v="3"/>
    <n v="1"/>
    <n v="1"/>
    <n v="3"/>
    <n v="6"/>
    <n v="3"/>
    <n v="11"/>
    <n v="0"/>
  </r>
  <r>
    <n v="5263"/>
    <n v="1977"/>
    <n v="48"/>
    <s v="2n Cycle"/>
    <s v="Married"/>
    <x v="0"/>
    <n v="31056"/>
    <n v="1"/>
    <n v="0"/>
    <s v="22-01-2013"/>
    <n v="99"/>
    <n v="5"/>
    <n v="10"/>
    <n v="13"/>
    <n v="3"/>
    <n v="8"/>
    <n v="16"/>
    <x v="0"/>
    <n v="1.2557959814528594E-3"/>
    <s v="GoldProds"/>
    <n v="1"/>
    <n v="1"/>
    <n v="0"/>
    <n v="3"/>
    <n v="8"/>
    <n v="3"/>
    <n v="11"/>
    <n v="0"/>
  </r>
  <r>
    <n v="7488"/>
    <n v="1963"/>
    <n v="62"/>
    <s v="Master"/>
    <s v="Single"/>
    <x v="1"/>
    <n v="64191"/>
    <n v="0"/>
    <n v="1"/>
    <s v="22-01-2013"/>
    <n v="30"/>
    <n v="420"/>
    <n v="15"/>
    <n v="186"/>
    <n v="151"/>
    <n v="38"/>
    <n v="15"/>
    <x v="565"/>
    <n v="1.261859139131654E-2"/>
    <s v="Wines"/>
    <n v="3"/>
    <n v="5"/>
    <n v="3"/>
    <n v="13"/>
    <n v="3"/>
    <n v="3"/>
    <n v="11"/>
    <n v="0"/>
  </r>
  <r>
    <n v="10796"/>
    <n v="1984"/>
    <n v="41"/>
    <s v="Master"/>
    <s v="Married"/>
    <x v="0"/>
    <n v="30477"/>
    <n v="1"/>
    <n v="0"/>
    <s v="22-01-2014"/>
    <n v="16"/>
    <n v="47"/>
    <n v="1"/>
    <n v="6"/>
    <n v="0"/>
    <n v="0"/>
    <n v="12"/>
    <x v="183"/>
    <n v="1.7718279358204547E-3"/>
    <s v="Wines"/>
    <n v="1"/>
    <n v="1"/>
    <n v="1"/>
    <n v="3"/>
    <n v="6"/>
    <n v="3"/>
    <n v="11"/>
    <n v="0"/>
  </r>
  <r>
    <n v="10855"/>
    <n v="1968"/>
    <n v="57"/>
    <s v="Master"/>
    <s v="Single"/>
    <x v="1"/>
    <n v="50014"/>
    <n v="1"/>
    <n v="0"/>
    <s v="22-01-2014"/>
    <n v="9"/>
    <n v="234"/>
    <n v="14"/>
    <n v="77"/>
    <n v="19"/>
    <n v="10"/>
    <n v="42"/>
    <x v="290"/>
    <n v="7.0780181549166231E-3"/>
    <s v="Wines"/>
    <n v="2"/>
    <n v="4"/>
    <n v="1"/>
    <n v="8"/>
    <n v="5"/>
    <n v="3"/>
    <n v="11"/>
    <n v="0"/>
  </r>
  <r>
    <n v="2410"/>
    <n v="1969"/>
    <n v="56"/>
    <s v="Graduation"/>
    <s v="Single"/>
    <x v="1"/>
    <n v="81657"/>
    <n v="0"/>
    <n v="0"/>
    <s v="22-01-2014"/>
    <n v="69"/>
    <n v="364"/>
    <n v="40"/>
    <n v="425"/>
    <n v="158"/>
    <n v="60"/>
    <n v="50"/>
    <x v="233"/>
    <n v="1.2821925860612073E-2"/>
    <s v="MeatProducts"/>
    <n v="1"/>
    <n v="3"/>
    <n v="4"/>
    <n v="8"/>
    <n v="1"/>
    <n v="3"/>
    <n v="11"/>
    <n v="0"/>
  </r>
  <r>
    <n v="4310"/>
    <n v="1944"/>
    <n v="81"/>
    <s v="Graduation"/>
    <s v="Married"/>
    <x v="1"/>
    <n v="80589"/>
    <n v="0"/>
    <n v="0"/>
    <s v="22-01-2014"/>
    <n v="25"/>
    <n v="507"/>
    <n v="93"/>
    <n v="520"/>
    <n v="242"/>
    <n v="40"/>
    <n v="26"/>
    <x v="732"/>
    <n v="1.7396915211753464E-2"/>
    <s v="MeatProducts"/>
    <n v="1"/>
    <n v="5"/>
    <n v="10"/>
    <n v="5"/>
    <n v="1"/>
    <n v="3"/>
    <n v="11"/>
    <n v="1"/>
  </r>
  <r>
    <n v="1515"/>
    <n v="1975"/>
    <n v="50"/>
    <s v="Master"/>
    <s v="Together"/>
    <x v="0"/>
    <n v="34176"/>
    <n v="0"/>
    <n v="1"/>
    <s v="22-01-2014"/>
    <n v="9"/>
    <n v="11"/>
    <n v="2"/>
    <n v="7"/>
    <n v="4"/>
    <n v="2"/>
    <n v="2"/>
    <x v="494"/>
    <n v="7.607677902621723E-4"/>
    <s v="Wines"/>
    <n v="1"/>
    <n v="1"/>
    <n v="0"/>
    <n v="3"/>
    <n v="3"/>
    <n v="3"/>
    <n v="11"/>
    <n v="0"/>
  </r>
  <r>
    <n v="4216"/>
    <n v="1981"/>
    <n v="44"/>
    <s v="Graduation"/>
    <s v="Single"/>
    <x v="0"/>
    <n v="91065"/>
    <n v="0"/>
    <n v="0"/>
    <s v="22-02-2013"/>
    <n v="33"/>
    <n v="822"/>
    <n v="114"/>
    <n v="108"/>
    <n v="179"/>
    <n v="137"/>
    <n v="114"/>
    <x v="436"/>
    <n v="1.4934387525393949E-2"/>
    <s v="Wines"/>
    <n v="1"/>
    <n v="7"/>
    <n v="9"/>
    <n v="9"/>
    <n v="3"/>
    <n v="3"/>
    <n v="11"/>
    <n v="1"/>
  </r>
  <r>
    <n v="10965"/>
    <n v="1955"/>
    <n v="70"/>
    <s v="Graduation"/>
    <s v="Together"/>
    <x v="1"/>
    <n v="76005"/>
    <n v="0"/>
    <n v="0"/>
    <s v="22-02-2013"/>
    <n v="72"/>
    <n v="983"/>
    <n v="20"/>
    <n v="389"/>
    <n v="240"/>
    <n v="50"/>
    <n v="40"/>
    <x v="733"/>
    <n v="2.2130123018222484E-2"/>
    <s v="Wines"/>
    <n v="1"/>
    <n v="3"/>
    <n v="5"/>
    <n v="13"/>
    <n v="6"/>
    <n v="3"/>
    <n v="11"/>
    <n v="0"/>
  </r>
  <r>
    <n v="5153"/>
    <n v="1967"/>
    <n v="58"/>
    <s v="PhD"/>
    <s v="Married"/>
    <x v="1"/>
    <n v="77766"/>
    <n v="0"/>
    <n v="1"/>
    <s v="22-02-2013"/>
    <n v="97"/>
    <n v="1004"/>
    <n v="59"/>
    <n v="265"/>
    <n v="115"/>
    <n v="59"/>
    <n v="27"/>
    <x v="734"/>
    <n v="1.9314353316359334E-2"/>
    <s v="Wines"/>
    <n v="2"/>
    <n v="11"/>
    <n v="10"/>
    <n v="11"/>
    <n v="6"/>
    <n v="3"/>
    <n v="11"/>
    <n v="1"/>
  </r>
  <r>
    <n v="4127"/>
    <n v="1967"/>
    <n v="58"/>
    <s v="PhD"/>
    <s v="Married"/>
    <x v="1"/>
    <n v="77766"/>
    <n v="0"/>
    <n v="1"/>
    <s v="22-02-2013"/>
    <n v="97"/>
    <n v="1004"/>
    <n v="59"/>
    <n v="265"/>
    <n v="115"/>
    <n v="59"/>
    <n v="27"/>
    <x v="734"/>
    <n v="1.9314353316359334E-2"/>
    <s v="Wines"/>
    <n v="2"/>
    <n v="11"/>
    <n v="10"/>
    <n v="11"/>
    <n v="6"/>
    <n v="3"/>
    <n v="11"/>
    <n v="1"/>
  </r>
  <r>
    <n v="9986"/>
    <n v="1982"/>
    <n v="43"/>
    <s v="Graduation"/>
    <s v="Together"/>
    <x v="0"/>
    <n v="19444"/>
    <n v="1"/>
    <n v="0"/>
    <s v="22-02-2014"/>
    <n v="8"/>
    <n v="16"/>
    <n v="0"/>
    <n v="23"/>
    <n v="3"/>
    <n v="2"/>
    <n v="10"/>
    <x v="51"/>
    <n v="2.2629088664883768E-3"/>
    <s v="MeatProducts"/>
    <n v="3"/>
    <n v="4"/>
    <n v="1"/>
    <n v="2"/>
    <n v="7"/>
    <n v="3"/>
    <n v="11"/>
    <n v="1"/>
  </r>
  <r>
    <n v="2350"/>
    <n v="1972"/>
    <n v="53"/>
    <s v="Graduation"/>
    <s v="Married"/>
    <x v="1"/>
    <n v="59666"/>
    <n v="1"/>
    <n v="1"/>
    <s v="22-03-2013"/>
    <n v="87"/>
    <n v="623"/>
    <n v="53"/>
    <n v="178"/>
    <n v="23"/>
    <n v="17"/>
    <n v="133"/>
    <x v="373"/>
    <n v="1.4983407635839507E-2"/>
    <s v="Wines"/>
    <n v="7"/>
    <n v="3"/>
    <n v="2"/>
    <n v="8"/>
    <n v="8"/>
    <n v="3"/>
    <n v="11"/>
    <n v="0"/>
  </r>
  <r>
    <n v="332"/>
    <n v="1957"/>
    <n v="68"/>
    <s v="Graduation"/>
    <s v="Married"/>
    <x v="1"/>
    <n v="47743"/>
    <n v="0"/>
    <n v="1"/>
    <s v="22-03-2013"/>
    <n v="56"/>
    <n v="198"/>
    <n v="2"/>
    <n v="43"/>
    <n v="0"/>
    <n v="12"/>
    <n v="20"/>
    <x v="218"/>
    <n v="5.3410971241857445E-3"/>
    <s v="Wines"/>
    <n v="3"/>
    <n v="4"/>
    <n v="1"/>
    <n v="6"/>
    <n v="6"/>
    <n v="3"/>
    <n v="11"/>
    <n v="0"/>
  </r>
  <r>
    <n v="2980"/>
    <n v="1952"/>
    <n v="73"/>
    <s v="Master"/>
    <s v="Single"/>
    <x v="1"/>
    <n v="8820"/>
    <n v="1"/>
    <n v="1"/>
    <s v="22-03-2013"/>
    <n v="52"/>
    <n v="12"/>
    <n v="0"/>
    <n v="13"/>
    <n v="4"/>
    <n v="2"/>
    <n v="4"/>
    <x v="365"/>
    <n v="3.5147392290249433E-3"/>
    <s v="MeatProducts"/>
    <n v="4"/>
    <n v="3"/>
    <n v="0"/>
    <n v="3"/>
    <n v="8"/>
    <n v="3"/>
    <n v="11"/>
    <n v="0"/>
  </r>
  <r>
    <n v="9336"/>
    <n v="1969"/>
    <n v="56"/>
    <s v="PhD"/>
    <s v="Widow"/>
    <x v="1"/>
    <n v="62187"/>
    <n v="0"/>
    <n v="1"/>
    <s v="22-03-2014"/>
    <n v="38"/>
    <n v="512"/>
    <n v="0"/>
    <n v="83"/>
    <n v="0"/>
    <n v="0"/>
    <n v="41"/>
    <x v="179"/>
    <n v="9.5679161239487359E-3"/>
    <s v="Wines"/>
    <n v="3"/>
    <n v="6"/>
    <n v="2"/>
    <n v="10"/>
    <n v="4"/>
    <n v="3"/>
    <n v="11"/>
    <n v="0"/>
  </r>
  <r>
    <n v="7386"/>
    <n v="1976"/>
    <n v="49"/>
    <s v="Graduation"/>
    <s v="Divorced"/>
    <x v="0"/>
    <n v="30992"/>
    <n v="1"/>
    <n v="0"/>
    <s v="22-04-2013"/>
    <n v="83"/>
    <n v="17"/>
    <n v="0"/>
    <n v="14"/>
    <n v="7"/>
    <n v="3"/>
    <n v="2"/>
    <x v="73"/>
    <n v="1.3229220443985545E-3"/>
    <s v="Wines"/>
    <n v="1"/>
    <n v="1"/>
    <n v="0"/>
    <n v="3"/>
    <n v="7"/>
    <n v="3"/>
    <n v="11"/>
    <n v="0"/>
  </r>
  <r>
    <n v="3081"/>
    <n v="1978"/>
    <n v="47"/>
    <s v="PhD"/>
    <s v="Married"/>
    <x v="0"/>
    <n v="41014"/>
    <n v="1"/>
    <n v="0"/>
    <s v="22-04-2013"/>
    <n v="65"/>
    <n v="7"/>
    <n v="2"/>
    <n v="6"/>
    <n v="2"/>
    <n v="0"/>
    <n v="3"/>
    <x v="10"/>
    <n v="4.1449261227873409E-4"/>
    <s v="Wines"/>
    <n v="1"/>
    <n v="1"/>
    <n v="0"/>
    <n v="2"/>
    <n v="7"/>
    <n v="3"/>
    <n v="11"/>
    <n v="0"/>
  </r>
  <r>
    <n v="2245"/>
    <n v="1969"/>
    <n v="56"/>
    <s v="Master"/>
    <s v="Married"/>
    <x v="1"/>
    <n v="43641"/>
    <n v="1"/>
    <n v="1"/>
    <s v="22-04-2013"/>
    <n v="50"/>
    <n v="57"/>
    <n v="2"/>
    <n v="51"/>
    <n v="4"/>
    <n v="2"/>
    <n v="23"/>
    <x v="68"/>
    <n v="2.6580509154235698E-3"/>
    <s v="Wines"/>
    <n v="3"/>
    <n v="2"/>
    <n v="1"/>
    <n v="4"/>
    <n v="6"/>
    <n v="3"/>
    <n v="11"/>
    <n v="0"/>
  </r>
  <r>
    <n v="1650"/>
    <n v="1960"/>
    <n v="65"/>
    <s v="Master"/>
    <s v="Married"/>
    <x v="1"/>
    <n v="81843"/>
    <n v="0"/>
    <n v="0"/>
    <s v="22-04-2013"/>
    <n v="13"/>
    <n v="779"/>
    <n v="86"/>
    <n v="537"/>
    <n v="34"/>
    <n v="69"/>
    <n v="138"/>
    <x v="735"/>
    <n v="1.8388866488276333E-2"/>
    <s v="Wines"/>
    <n v="1"/>
    <n v="5"/>
    <n v="9"/>
    <n v="12"/>
    <n v="3"/>
    <n v="3"/>
    <n v="11"/>
    <n v="0"/>
  </r>
  <r>
    <n v="7912"/>
    <n v="1978"/>
    <n v="47"/>
    <s v="Graduation"/>
    <s v="Married"/>
    <x v="0"/>
    <n v="38136"/>
    <n v="1"/>
    <n v="0"/>
    <s v="22-04-2013"/>
    <n v="69"/>
    <n v="8"/>
    <n v="15"/>
    <n v="27"/>
    <n v="0"/>
    <n v="20"/>
    <n v="33"/>
    <x v="458"/>
    <n v="1.8355359765051395E-3"/>
    <s v="GoldProds"/>
    <n v="2"/>
    <n v="3"/>
    <n v="1"/>
    <n v="2"/>
    <n v="8"/>
    <n v="3"/>
    <n v="11"/>
    <n v="0"/>
  </r>
  <r>
    <n v="3006"/>
    <n v="1976"/>
    <n v="49"/>
    <s v="Graduation"/>
    <s v="Divorced"/>
    <x v="0"/>
    <n v="30992"/>
    <n v="1"/>
    <n v="0"/>
    <s v="22-04-2013"/>
    <n v="83"/>
    <n v="17"/>
    <n v="0"/>
    <n v="14"/>
    <n v="7"/>
    <n v="3"/>
    <n v="2"/>
    <x v="73"/>
    <n v="1.3229220443985545E-3"/>
    <s v="Wines"/>
    <n v="1"/>
    <n v="1"/>
    <n v="0"/>
    <n v="3"/>
    <n v="7"/>
    <n v="3"/>
    <n v="11"/>
    <n v="0"/>
  </r>
  <r>
    <n v="5680"/>
    <n v="1984"/>
    <n v="41"/>
    <s v="2n Cycle"/>
    <s v="Married"/>
    <x v="0"/>
    <n v="35684"/>
    <n v="1"/>
    <n v="0"/>
    <s v="22-04-2014"/>
    <n v="66"/>
    <n v="10"/>
    <n v="4"/>
    <n v="7"/>
    <n v="0"/>
    <n v="6"/>
    <n v="3"/>
    <x v="276"/>
    <n v="7.5664163210402424E-4"/>
    <s v="Wines"/>
    <n v="1"/>
    <n v="1"/>
    <n v="0"/>
    <n v="3"/>
    <n v="6"/>
    <n v="3"/>
    <n v="11"/>
    <n v="0"/>
  </r>
  <r>
    <n v="1184"/>
    <n v="1968"/>
    <n v="57"/>
    <s v="PhD"/>
    <s v="Divorced"/>
    <x v="1"/>
    <n v="69674"/>
    <n v="0"/>
    <n v="2"/>
    <s v="22-05-2013"/>
    <n v="46"/>
    <n v="554"/>
    <n v="41"/>
    <n v="215"/>
    <n v="11"/>
    <n v="0"/>
    <n v="24"/>
    <x v="736"/>
    <n v="1.1783448632201396E-2"/>
    <s v="Wines"/>
    <n v="3"/>
    <n v="10"/>
    <n v="2"/>
    <n v="10"/>
    <n v="5"/>
    <n v="3"/>
    <n v="11"/>
    <n v="0"/>
  </r>
  <r>
    <n v="3174"/>
    <n v="1959"/>
    <n v="66"/>
    <s v="Graduation"/>
    <s v="Together"/>
    <x v="1"/>
    <n v="87771"/>
    <n v="0"/>
    <n v="1"/>
    <s v="22-05-2013"/>
    <n v="61"/>
    <n v="1492"/>
    <n v="38"/>
    <n v="287"/>
    <n v="50"/>
    <n v="57"/>
    <n v="33"/>
    <x v="737"/>
    <n v="2.1920679951236741E-2"/>
    <s v="Wines"/>
    <n v="1"/>
    <n v="5"/>
    <n v="10"/>
    <n v="4"/>
    <n v="6"/>
    <n v="3"/>
    <n v="11"/>
    <n v="1"/>
  </r>
  <r>
    <n v="5536"/>
    <n v="1959"/>
    <n v="66"/>
    <s v="Graduation"/>
    <s v="Together"/>
    <x v="1"/>
    <n v="87771"/>
    <n v="0"/>
    <n v="1"/>
    <s v="22-05-2013"/>
    <n v="61"/>
    <n v="1492"/>
    <n v="38"/>
    <n v="287"/>
    <n v="50"/>
    <n v="57"/>
    <n v="33"/>
    <x v="737"/>
    <n v="2.1920679951236741E-2"/>
    <s v="Wines"/>
    <n v="1"/>
    <n v="5"/>
    <n v="10"/>
    <n v="4"/>
    <n v="6"/>
    <n v="3"/>
    <n v="11"/>
    <n v="1"/>
  </r>
  <r>
    <n v="1204"/>
    <n v="1970"/>
    <n v="55"/>
    <s v="PhD"/>
    <s v="Married"/>
    <x v="1"/>
    <n v="67536"/>
    <n v="0"/>
    <n v="1"/>
    <s v="22-05-2013"/>
    <n v="45"/>
    <n v="1253"/>
    <n v="0"/>
    <n v="447"/>
    <n v="23"/>
    <n v="71"/>
    <n v="35"/>
    <x v="738"/>
    <n v="2.65636105188344E-2"/>
    <s v="Wines"/>
    <n v="3"/>
    <n v="11"/>
    <n v="5"/>
    <n v="11"/>
    <n v="8"/>
    <n v="3"/>
    <n v="11"/>
    <n v="0"/>
  </r>
  <r>
    <n v="945"/>
    <n v="1965"/>
    <n v="60"/>
    <s v="Graduation"/>
    <s v="Together"/>
    <x v="1"/>
    <n v="36317"/>
    <n v="0"/>
    <n v="1"/>
    <s v="22-05-2013"/>
    <n v="53"/>
    <n v="87"/>
    <n v="3"/>
    <n v="25"/>
    <n v="3"/>
    <n v="2"/>
    <n v="13"/>
    <x v="449"/>
    <n v="3.3042376848307956E-3"/>
    <s v="Wines"/>
    <n v="2"/>
    <n v="3"/>
    <n v="0"/>
    <n v="4"/>
    <n v="7"/>
    <n v="3"/>
    <n v="11"/>
    <n v="0"/>
  </r>
  <r>
    <n v="3979"/>
    <n v="1983"/>
    <n v="42"/>
    <s v="PhD"/>
    <s v="Divorced"/>
    <x v="0"/>
    <n v="90687"/>
    <n v="0"/>
    <n v="0"/>
    <s v="22-05-2013"/>
    <n v="98"/>
    <n v="982"/>
    <n v="17"/>
    <n v="672"/>
    <n v="23"/>
    <n v="34"/>
    <n v="51"/>
    <x v="655"/>
    <n v="1.9054550266300572E-2"/>
    <s v="Wines"/>
    <n v="1"/>
    <n v="6"/>
    <n v="2"/>
    <n v="8"/>
    <n v="2"/>
    <n v="3"/>
    <n v="11"/>
    <n v="1"/>
  </r>
  <r>
    <n v="1087"/>
    <n v="1975"/>
    <n v="50"/>
    <s v="Master"/>
    <s v="Together"/>
    <x v="0"/>
    <n v="22669"/>
    <n v="1"/>
    <n v="0"/>
    <s v="22-05-2013"/>
    <n v="30"/>
    <n v="16"/>
    <n v="14"/>
    <n v="36"/>
    <n v="37"/>
    <n v="22"/>
    <n v="48"/>
    <x v="104"/>
    <n v="5.514138250474216E-3"/>
    <s v="GoldProds"/>
    <n v="3"/>
    <n v="4"/>
    <n v="1"/>
    <n v="2"/>
    <n v="9"/>
    <n v="3"/>
    <n v="11"/>
    <n v="1"/>
  </r>
  <r>
    <n v="6864"/>
    <n v="1989"/>
    <n v="36"/>
    <s v="Master"/>
    <s v="Divorced"/>
    <x v="0"/>
    <n v="10979"/>
    <n v="0"/>
    <n v="0"/>
    <s v="22-05-2014"/>
    <n v="34"/>
    <n v="8"/>
    <n v="4"/>
    <n v="10"/>
    <n v="2"/>
    <n v="2"/>
    <n v="4"/>
    <x v="494"/>
    <n v="2.3681573913835502E-3"/>
    <s v="MeatProducts"/>
    <n v="2"/>
    <n v="3"/>
    <n v="0"/>
    <n v="3"/>
    <n v="5"/>
    <n v="3"/>
    <n v="11"/>
    <n v="0"/>
  </r>
  <r>
    <n v="7516"/>
    <n v="1983"/>
    <n v="42"/>
    <s v="Graduation"/>
    <s v="Married"/>
    <x v="0"/>
    <n v="30096"/>
    <n v="1"/>
    <n v="0"/>
    <s v="22-05-2014"/>
    <n v="30"/>
    <n v="5"/>
    <n v="3"/>
    <n v="11"/>
    <n v="12"/>
    <n v="5"/>
    <n v="9"/>
    <x v="80"/>
    <n v="1.1961722488038277E-3"/>
    <s v="FishProducts"/>
    <n v="1"/>
    <n v="2"/>
    <n v="0"/>
    <n v="3"/>
    <n v="6"/>
    <n v="3"/>
    <n v="11"/>
    <n v="0"/>
  </r>
  <r>
    <n v="3129"/>
    <n v="1983"/>
    <n v="42"/>
    <s v="Graduation"/>
    <s v="Married"/>
    <x v="0"/>
    <n v="30096"/>
    <n v="1"/>
    <n v="0"/>
    <s v="22-05-2014"/>
    <n v="30"/>
    <n v="5"/>
    <n v="3"/>
    <n v="11"/>
    <n v="12"/>
    <n v="5"/>
    <n v="9"/>
    <x v="80"/>
    <n v="1.1961722488038277E-3"/>
    <s v="FishProducts"/>
    <n v="1"/>
    <n v="2"/>
    <n v="0"/>
    <n v="3"/>
    <n v="6"/>
    <n v="3"/>
    <n v="11"/>
    <n v="0"/>
  </r>
  <r>
    <n v="716"/>
    <n v="1949"/>
    <n v="76"/>
    <s v="PhD"/>
    <s v="Together"/>
    <x v="1"/>
    <n v="67911"/>
    <n v="0"/>
    <n v="1"/>
    <s v="22-05-2014"/>
    <n v="63"/>
    <n v="529"/>
    <n v="0"/>
    <n v="356"/>
    <n v="63"/>
    <n v="28"/>
    <n v="0"/>
    <x v="375"/>
    <n v="1.437175126268204E-2"/>
    <s v="Wines"/>
    <n v="3"/>
    <n v="6"/>
    <n v="7"/>
    <n v="11"/>
    <n v="3"/>
    <n v="3"/>
    <n v="11"/>
    <n v="0"/>
  </r>
  <r>
    <n v="6961"/>
    <n v="1974"/>
    <n v="51"/>
    <s v="Graduation"/>
    <s v="Married"/>
    <x v="1"/>
    <n v="26751"/>
    <n v="2"/>
    <n v="0"/>
    <s v="22-05-2014"/>
    <n v="26"/>
    <n v="1"/>
    <n v="1"/>
    <n v="5"/>
    <n v="0"/>
    <n v="3"/>
    <n v="1"/>
    <x v="323"/>
    <n v="3.7381780120369332E-4"/>
    <s v="MeatProducts"/>
    <n v="1"/>
    <n v="1"/>
    <n v="0"/>
    <n v="2"/>
    <n v="8"/>
    <n v="3"/>
    <n v="11"/>
    <n v="0"/>
  </r>
  <r>
    <n v="4508"/>
    <n v="1952"/>
    <n v="73"/>
    <s v="Graduation"/>
    <s v="Single"/>
    <x v="1"/>
    <n v="75127"/>
    <n v="0"/>
    <n v="0"/>
    <s v="22-05-2014"/>
    <n v="92"/>
    <n v="203"/>
    <n v="35"/>
    <n v="305"/>
    <n v="46"/>
    <n v="17"/>
    <n v="227"/>
    <x v="82"/>
    <n v="8.0663409959135859E-3"/>
    <s v="MeatProducts"/>
    <n v="1"/>
    <n v="2"/>
    <n v="11"/>
    <n v="5"/>
    <n v="1"/>
    <n v="3"/>
    <n v="11"/>
    <n v="0"/>
  </r>
  <r>
    <n v="4843"/>
    <n v="1952"/>
    <n v="73"/>
    <s v="Graduation"/>
    <s v="Single"/>
    <x v="1"/>
    <n v="75127"/>
    <n v="0"/>
    <n v="0"/>
    <s v="22-05-2014"/>
    <n v="92"/>
    <n v="203"/>
    <n v="35"/>
    <n v="305"/>
    <n v="46"/>
    <n v="17"/>
    <n v="227"/>
    <x v="82"/>
    <n v="8.0663409959135859E-3"/>
    <s v="MeatProducts"/>
    <n v="1"/>
    <n v="2"/>
    <n v="11"/>
    <n v="5"/>
    <n v="1"/>
    <n v="3"/>
    <n v="11"/>
    <n v="0"/>
  </r>
  <r>
    <n v="10617"/>
    <n v="1989"/>
    <n v="36"/>
    <s v="Master"/>
    <s v="Divorced"/>
    <x v="0"/>
    <n v="10979"/>
    <n v="0"/>
    <n v="0"/>
    <s v="22-05-2014"/>
    <n v="34"/>
    <n v="8"/>
    <n v="4"/>
    <n v="10"/>
    <n v="2"/>
    <n v="2"/>
    <n v="4"/>
    <x v="494"/>
    <n v="2.3681573913835502E-3"/>
    <s v="MeatProducts"/>
    <n v="2"/>
    <n v="3"/>
    <n v="0"/>
    <n v="3"/>
    <n v="5"/>
    <n v="3"/>
    <n v="11"/>
    <n v="0"/>
  </r>
  <r>
    <n v="8663"/>
    <n v="1974"/>
    <n v="51"/>
    <s v="Graduation"/>
    <s v="Divorced"/>
    <x v="1"/>
    <n v="39996"/>
    <n v="1"/>
    <n v="1"/>
    <s v="22-05-2014"/>
    <n v="85"/>
    <n v="11"/>
    <n v="0"/>
    <n v="3"/>
    <n v="0"/>
    <n v="0"/>
    <n v="1"/>
    <x v="283"/>
    <n v="3.5003500350035003E-4"/>
    <s v="Wines"/>
    <n v="1"/>
    <n v="1"/>
    <n v="0"/>
    <n v="2"/>
    <n v="6"/>
    <n v="3"/>
    <n v="11"/>
    <n v="0"/>
  </r>
  <r>
    <n v="6544"/>
    <n v="1949"/>
    <n v="76"/>
    <s v="PhD"/>
    <s v="Together"/>
    <x v="1"/>
    <n v="67911"/>
    <n v="0"/>
    <n v="1"/>
    <s v="22-05-2014"/>
    <n v="63"/>
    <n v="529"/>
    <n v="0"/>
    <n v="356"/>
    <n v="63"/>
    <n v="28"/>
    <n v="0"/>
    <x v="375"/>
    <n v="1.437175126268204E-2"/>
    <s v="Wines"/>
    <n v="3"/>
    <n v="6"/>
    <n v="7"/>
    <n v="11"/>
    <n v="3"/>
    <n v="3"/>
    <n v="11"/>
    <n v="0"/>
  </r>
  <r>
    <n v="1519"/>
    <n v="1972"/>
    <n v="53"/>
    <s v="PhD"/>
    <s v="Single"/>
    <x v="1"/>
    <n v="38578"/>
    <n v="1"/>
    <n v="1"/>
    <s v="22-06-2013"/>
    <n v="2"/>
    <n v="38"/>
    <n v="4"/>
    <n v="22"/>
    <n v="3"/>
    <n v="3"/>
    <n v="3"/>
    <x v="458"/>
    <n v="1.8145056768106174E-3"/>
    <s v="Wines"/>
    <n v="3"/>
    <n v="3"/>
    <n v="0"/>
    <n v="3"/>
    <n v="8"/>
    <n v="3"/>
    <n v="11"/>
    <n v="1"/>
  </r>
  <r>
    <n v="9080"/>
    <n v="1972"/>
    <n v="53"/>
    <s v="PhD"/>
    <s v="Single"/>
    <x v="1"/>
    <n v="38578"/>
    <n v="1"/>
    <n v="1"/>
    <s v="22-06-2013"/>
    <n v="2"/>
    <n v="38"/>
    <n v="4"/>
    <n v="22"/>
    <n v="3"/>
    <n v="3"/>
    <n v="3"/>
    <x v="458"/>
    <n v="1.8145056768106174E-3"/>
    <s v="Wines"/>
    <n v="3"/>
    <n v="3"/>
    <n v="0"/>
    <n v="3"/>
    <n v="8"/>
    <n v="3"/>
    <n v="11"/>
    <n v="0"/>
  </r>
  <r>
    <n v="4552"/>
    <n v="1991"/>
    <n v="34"/>
    <s v="Graduation"/>
    <s v="Married"/>
    <x v="0"/>
    <n v="51373"/>
    <n v="0"/>
    <n v="0"/>
    <s v="22-06-2013"/>
    <n v="37"/>
    <n v="83"/>
    <n v="2"/>
    <n v="101"/>
    <n v="64"/>
    <n v="26"/>
    <n v="117"/>
    <x v="641"/>
    <n v="5.372471921048021E-3"/>
    <s v="GoldProds"/>
    <n v="1"/>
    <n v="3"/>
    <n v="5"/>
    <n v="3"/>
    <n v="4"/>
    <n v="3"/>
    <n v="11"/>
    <n v="0"/>
  </r>
  <r>
    <n v="3955"/>
    <n v="1965"/>
    <n v="60"/>
    <s v="Graduation"/>
    <s v="Divorced"/>
    <x v="1"/>
    <n v="4861"/>
    <n v="0"/>
    <n v="0"/>
    <s v="22-06-2014"/>
    <n v="20"/>
    <n v="2"/>
    <n v="1"/>
    <n v="1"/>
    <n v="1"/>
    <n v="0"/>
    <n v="1"/>
    <x v="468"/>
    <n v="1.0285949393128986E-3"/>
    <s v="Wines"/>
    <n v="0"/>
    <n v="0"/>
    <n v="0"/>
    <n v="0"/>
    <n v="14"/>
    <n v="3"/>
    <n v="11"/>
    <n v="0"/>
  </r>
  <r>
    <n v="1640"/>
    <n v="1954"/>
    <n v="71"/>
    <s v="Graduation"/>
    <s v="Divorced"/>
    <x v="1"/>
    <n v="64587"/>
    <n v="1"/>
    <n v="1"/>
    <s v="22-06-2014"/>
    <n v="49"/>
    <n v="66"/>
    <n v="0"/>
    <n v="16"/>
    <n v="0"/>
    <n v="6"/>
    <n v="20"/>
    <x v="223"/>
    <n v="1.3625032901357858E-3"/>
    <s v="Wines"/>
    <n v="2"/>
    <n v="1"/>
    <n v="1"/>
    <n v="4"/>
    <n v="3"/>
    <n v="3"/>
    <n v="11"/>
    <n v="0"/>
  </r>
  <r>
    <n v="2939"/>
    <n v="1970"/>
    <n v="55"/>
    <s v="Master"/>
    <s v="Together"/>
    <x v="1"/>
    <n v="79419"/>
    <n v="0"/>
    <n v="0"/>
    <s v="22-06-2014"/>
    <n v="96"/>
    <n v="751"/>
    <n v="127"/>
    <n v="687"/>
    <n v="20"/>
    <n v="15"/>
    <n v="31"/>
    <x v="739"/>
    <n v="2.0146312595222805E-2"/>
    <s v="Wines"/>
    <n v="1"/>
    <n v="4"/>
    <n v="6"/>
    <n v="4"/>
    <n v="2"/>
    <n v="3"/>
    <n v="11"/>
    <n v="0"/>
  </r>
  <r>
    <n v="2546"/>
    <n v="1977"/>
    <n v="48"/>
    <s v="2n Cycle"/>
    <s v="Single"/>
    <x v="0"/>
    <n v="31878"/>
    <n v="0"/>
    <n v="1"/>
    <s v="22-06-2014"/>
    <n v="7"/>
    <n v="23"/>
    <n v="4"/>
    <n v="5"/>
    <n v="10"/>
    <n v="5"/>
    <n v="23"/>
    <x v="184"/>
    <n v="1.474371039588431E-3"/>
    <s v="Wines"/>
    <n v="1"/>
    <n v="1"/>
    <n v="0"/>
    <n v="4"/>
    <n v="3"/>
    <n v="3"/>
    <n v="11"/>
    <n v="0"/>
  </r>
  <r>
    <n v="2591"/>
    <n v="1959"/>
    <n v="66"/>
    <s v="Graduation"/>
    <s v="Widow"/>
    <x v="1"/>
    <n v="76320"/>
    <n v="0"/>
    <n v="1"/>
    <s v="22-06-2014"/>
    <n v="49"/>
    <n v="526"/>
    <n v="35"/>
    <n v="214"/>
    <n v="69"/>
    <n v="53"/>
    <n v="35"/>
    <x v="158"/>
    <n v="1.1753144654088051E-2"/>
    <s v="Wines"/>
    <n v="2"/>
    <n v="6"/>
    <n v="3"/>
    <n v="4"/>
    <n v="2"/>
    <n v="3"/>
    <n v="11"/>
    <n v="0"/>
  </r>
  <r>
    <n v="6658"/>
    <n v="1972"/>
    <n v="53"/>
    <s v="Graduation"/>
    <s v="Together"/>
    <x v="1"/>
    <n v="59868"/>
    <n v="0"/>
    <n v="1"/>
    <s v="22-07-2013"/>
    <n v="37"/>
    <n v="771"/>
    <n v="51"/>
    <n v="154"/>
    <n v="54"/>
    <n v="10"/>
    <n v="154"/>
    <x v="740"/>
    <n v="1.7371550744972271E-2"/>
    <s v="Wines"/>
    <n v="7"/>
    <n v="11"/>
    <n v="2"/>
    <n v="12"/>
    <n v="6"/>
    <n v="3"/>
    <n v="11"/>
    <n v="0"/>
  </r>
  <r>
    <n v="13"/>
    <n v="1947"/>
    <n v="78"/>
    <s v="PhD"/>
    <s v="Widow"/>
    <x v="1"/>
    <n v="25358"/>
    <n v="0"/>
    <n v="1"/>
    <s v="22-07-2013"/>
    <n v="57"/>
    <n v="19"/>
    <n v="0"/>
    <n v="5"/>
    <n v="0"/>
    <n v="0"/>
    <n v="8"/>
    <x v="146"/>
    <n v="9.4644688066882247E-4"/>
    <s v="Wines"/>
    <n v="2"/>
    <n v="1"/>
    <n v="0"/>
    <n v="3"/>
    <n v="6"/>
    <n v="3"/>
    <n v="11"/>
    <n v="0"/>
  </r>
  <r>
    <n v="5885"/>
    <n v="1973"/>
    <n v="52"/>
    <s v="2n Cycle"/>
    <s v="Married"/>
    <x v="1"/>
    <n v="35688"/>
    <n v="2"/>
    <n v="1"/>
    <s v="22-08-2012"/>
    <n v="94"/>
    <n v="73"/>
    <n v="3"/>
    <n v="90"/>
    <n v="12"/>
    <n v="1"/>
    <n v="32"/>
    <x v="741"/>
    <n v="5.015691548980049E-3"/>
    <s v="MeatProducts"/>
    <n v="7"/>
    <n v="4"/>
    <n v="1"/>
    <n v="4"/>
    <n v="8"/>
    <n v="3"/>
    <n v="11"/>
    <n v="0"/>
  </r>
  <r>
    <n v="3310"/>
    <n v="1973"/>
    <n v="52"/>
    <s v="2n Cycle"/>
    <s v="Married"/>
    <x v="1"/>
    <n v="35688"/>
    <n v="2"/>
    <n v="1"/>
    <s v="22-08-2012"/>
    <n v="94"/>
    <n v="73"/>
    <n v="3"/>
    <n v="90"/>
    <n v="12"/>
    <n v="1"/>
    <n v="32"/>
    <x v="741"/>
    <n v="5.015691548980049E-3"/>
    <s v="MeatProducts"/>
    <n v="7"/>
    <n v="4"/>
    <n v="1"/>
    <n v="4"/>
    <n v="8"/>
    <n v="3"/>
    <n v="11"/>
    <n v="0"/>
  </r>
  <r>
    <n v="7422"/>
    <n v="1987"/>
    <n v="38"/>
    <s v="Graduation"/>
    <s v="Single"/>
    <x v="0"/>
    <n v="46923"/>
    <n v="1"/>
    <n v="0"/>
    <s v="22-08-2012"/>
    <n v="90"/>
    <n v="85"/>
    <n v="44"/>
    <n v="54"/>
    <n v="102"/>
    <n v="78"/>
    <n v="6"/>
    <x v="742"/>
    <n v="7.7360782558659929E-3"/>
    <s v="FishProducts"/>
    <n v="3"/>
    <n v="5"/>
    <n v="1"/>
    <n v="7"/>
    <n v="7"/>
    <n v="3"/>
    <n v="11"/>
    <n v="0"/>
  </r>
  <r>
    <n v="8707"/>
    <n v="1956"/>
    <n v="69"/>
    <s v="Graduation"/>
    <s v="Married"/>
    <x v="1"/>
    <n v="79456"/>
    <n v="0"/>
    <n v="0"/>
    <s v="22-08-2012"/>
    <n v="12"/>
    <n v="565"/>
    <n v="42"/>
    <n v="548"/>
    <n v="64"/>
    <n v="83"/>
    <n v="99"/>
    <x v="423"/>
    <n v="1.6386427708417237E-2"/>
    <s v="Wines"/>
    <n v="1"/>
    <n v="5"/>
    <n v="6"/>
    <n v="4"/>
    <n v="3"/>
    <n v="3"/>
    <n v="11"/>
    <n v="1"/>
  </r>
  <r>
    <n v="6905"/>
    <n v="1994"/>
    <n v="31"/>
    <s v="Graduation"/>
    <s v="Together"/>
    <x v="0"/>
    <n v="80685"/>
    <n v="0"/>
    <n v="0"/>
    <s v="22-08-2012"/>
    <n v="55"/>
    <n v="241"/>
    <n v="45"/>
    <n v="604"/>
    <n v="34"/>
    <n v="26"/>
    <n v="54"/>
    <x v="625"/>
    <n v="1.1774183553324657E-2"/>
    <s v="MeatProducts"/>
    <n v="1"/>
    <n v="6"/>
    <n v="4"/>
    <n v="10"/>
    <n v="2"/>
    <n v="3"/>
    <n v="11"/>
    <n v="0"/>
  </r>
  <r>
    <n v="6263"/>
    <n v="1968"/>
    <n v="57"/>
    <s v="Graduation"/>
    <s v="Together"/>
    <x v="1"/>
    <n v="35322"/>
    <n v="1"/>
    <n v="2"/>
    <s v="22-08-2012"/>
    <n v="34"/>
    <n v="28"/>
    <n v="9"/>
    <n v="37"/>
    <n v="12"/>
    <n v="7"/>
    <n v="13"/>
    <x v="72"/>
    <n v="2.6329199932053678E-3"/>
    <s v="MeatProducts"/>
    <n v="3"/>
    <n v="2"/>
    <n v="0"/>
    <n v="4"/>
    <n v="8"/>
    <n v="3"/>
    <n v="11"/>
    <n v="0"/>
  </r>
  <r>
    <n v="10395"/>
    <n v="1986"/>
    <n v="39"/>
    <s v="Basic"/>
    <s v="Single"/>
    <x v="0"/>
    <n v="8940"/>
    <n v="1"/>
    <n v="0"/>
    <s v="22-08-2012"/>
    <n v="25"/>
    <n v="1"/>
    <n v="45"/>
    <n v="3"/>
    <n v="4"/>
    <n v="6"/>
    <n v="42"/>
    <x v="242"/>
    <n v="6.5995525727069355E-3"/>
    <s v="Fruits"/>
    <n v="3"/>
    <n v="3"/>
    <n v="1"/>
    <n v="3"/>
    <n v="8"/>
    <n v="3"/>
    <n v="11"/>
    <n v="0"/>
  </r>
  <r>
    <n v="5831"/>
    <n v="1967"/>
    <n v="58"/>
    <s v="Graduation"/>
    <s v="Married"/>
    <x v="1"/>
    <n v="77870"/>
    <n v="0"/>
    <n v="1"/>
    <s v="22-08-2012"/>
    <n v="93"/>
    <n v="1017"/>
    <n v="50"/>
    <n v="500"/>
    <n v="65"/>
    <n v="50"/>
    <n v="133"/>
    <x v="733"/>
    <n v="2.160010273532811E-2"/>
    <s v="Wines"/>
    <n v="3"/>
    <n v="5"/>
    <n v="5"/>
    <n v="5"/>
    <n v="8"/>
    <n v="3"/>
    <n v="11"/>
    <n v="1"/>
  </r>
  <r>
    <n v="5455"/>
    <n v="1971"/>
    <n v="54"/>
    <s v="PhD"/>
    <s v="Married"/>
    <x v="1"/>
    <n v="32011"/>
    <n v="1"/>
    <n v="0"/>
    <s v="22-08-2013"/>
    <n v="89"/>
    <n v="99"/>
    <n v="0"/>
    <n v="15"/>
    <n v="2"/>
    <n v="1"/>
    <n v="5"/>
    <x v="79"/>
    <n v="3.6549935959513916E-3"/>
    <s v="Wines"/>
    <n v="3"/>
    <n v="2"/>
    <n v="1"/>
    <n v="4"/>
    <n v="7"/>
    <n v="3"/>
    <n v="11"/>
    <n v="0"/>
  </r>
  <r>
    <n v="10466"/>
    <n v="1965"/>
    <n v="60"/>
    <s v="Graduation"/>
    <s v="Married"/>
    <x v="1"/>
    <n v="44393"/>
    <n v="1"/>
    <n v="1"/>
    <s v="22-08-2013"/>
    <n v="86"/>
    <n v="24"/>
    <n v="2"/>
    <n v="20"/>
    <n v="2"/>
    <n v="2"/>
    <n v="10"/>
    <x v="201"/>
    <n v="1.126303696528732E-3"/>
    <s v="Wines"/>
    <n v="2"/>
    <n v="1"/>
    <n v="0"/>
    <n v="4"/>
    <n v="4"/>
    <n v="3"/>
    <n v="11"/>
    <n v="0"/>
  </r>
  <r>
    <n v="5868"/>
    <n v="1980"/>
    <n v="45"/>
    <s v="Graduation"/>
    <s v="Married"/>
    <x v="0"/>
    <n v="19107"/>
    <n v="1"/>
    <n v="0"/>
    <s v="22-08-2013"/>
    <n v="49"/>
    <n v="2"/>
    <n v="4"/>
    <n v="9"/>
    <n v="10"/>
    <n v="5"/>
    <n v="16"/>
    <x v="262"/>
    <n v="1.5701051970482022E-3"/>
    <s v="GoldProds"/>
    <n v="2"/>
    <n v="1"/>
    <n v="0"/>
    <n v="3"/>
    <n v="7"/>
    <n v="3"/>
    <n v="11"/>
    <n v="0"/>
  </r>
  <r>
    <n v="2227"/>
    <n v="1958"/>
    <n v="67"/>
    <s v="2n Cycle"/>
    <s v="Together"/>
    <x v="1"/>
    <n v="26490"/>
    <n v="0"/>
    <n v="0"/>
    <s v="22-09-2012"/>
    <n v="92"/>
    <n v="45"/>
    <n v="47"/>
    <n v="52"/>
    <n v="21"/>
    <n v="20"/>
    <n v="25"/>
    <x v="648"/>
    <n v="6.9837674594186482E-3"/>
    <s v="MeatProducts"/>
    <n v="2"/>
    <n v="3"/>
    <n v="1"/>
    <n v="5"/>
    <n v="6"/>
    <n v="3"/>
    <n v="11"/>
    <n v="0"/>
  </r>
  <r>
    <n v="2379"/>
    <n v="1953"/>
    <n v="72"/>
    <s v="Graduation"/>
    <s v="Single"/>
    <x v="1"/>
    <n v="69267"/>
    <n v="0"/>
    <n v="0"/>
    <s v="22-09-2012"/>
    <n v="31"/>
    <n v="778"/>
    <n v="44"/>
    <n v="499"/>
    <n v="95"/>
    <n v="73"/>
    <n v="146"/>
    <x v="334"/>
    <n v="2.1496527928162038E-2"/>
    <s v="Wines"/>
    <n v="2"/>
    <n v="3"/>
    <n v="4"/>
    <n v="5"/>
    <n v="7"/>
    <n v="3"/>
    <n v="11"/>
    <n v="1"/>
  </r>
  <r>
    <n v="946"/>
    <n v="1958"/>
    <n v="67"/>
    <s v="2n Cycle"/>
    <s v="Together"/>
    <x v="1"/>
    <n v="26490"/>
    <n v="0"/>
    <n v="0"/>
    <s v="22-09-2012"/>
    <n v="92"/>
    <n v="45"/>
    <n v="47"/>
    <n v="52"/>
    <n v="21"/>
    <n v="20"/>
    <n v="25"/>
    <x v="648"/>
    <n v="6.9837674594186482E-3"/>
    <s v="MeatProducts"/>
    <n v="2"/>
    <n v="3"/>
    <n v="1"/>
    <n v="5"/>
    <n v="6"/>
    <n v="3"/>
    <n v="11"/>
    <n v="0"/>
  </r>
  <r>
    <n v="5031"/>
    <n v="1974"/>
    <n v="51"/>
    <s v="Graduation"/>
    <s v="Together"/>
    <x v="1"/>
    <n v="83145"/>
    <n v="0"/>
    <n v="0"/>
    <s v="22-09-2012"/>
    <n v="14"/>
    <n v="777"/>
    <n v="35"/>
    <n v="731"/>
    <n v="39"/>
    <n v="137"/>
    <n v="114"/>
    <x v="743"/>
    <n v="2.0674724878224787E-2"/>
    <s v="Wines"/>
    <n v="1"/>
    <n v="5"/>
    <n v="9"/>
    <n v="11"/>
    <n v="2"/>
    <n v="3"/>
    <n v="11"/>
    <n v="1"/>
  </r>
  <r>
    <n v="10356"/>
    <n v="1957"/>
    <n v="68"/>
    <s v="PhD"/>
    <s v="Divorced"/>
    <x v="1"/>
    <n v="41437"/>
    <n v="1"/>
    <n v="1"/>
    <s v="22-09-2012"/>
    <n v="5"/>
    <n v="29"/>
    <n v="0"/>
    <n v="2"/>
    <n v="0"/>
    <n v="0"/>
    <n v="1"/>
    <x v="365"/>
    <n v="7.4812365760069499E-4"/>
    <s v="Wines"/>
    <n v="1"/>
    <n v="1"/>
    <n v="0"/>
    <n v="3"/>
    <n v="7"/>
    <n v="3"/>
    <n v="11"/>
    <n v="0"/>
  </r>
  <r>
    <n v="531"/>
    <n v="1954"/>
    <n v="71"/>
    <s v="PhD"/>
    <s v="Divorced"/>
    <x v="1"/>
    <n v="57333"/>
    <n v="0"/>
    <n v="1"/>
    <s v="22-09-2012"/>
    <n v="55"/>
    <n v="941"/>
    <n v="14"/>
    <n v="397"/>
    <n v="76"/>
    <n v="58"/>
    <n v="176"/>
    <x v="744"/>
    <n v="2.5918755341600822E-2"/>
    <s v="Wines"/>
    <n v="11"/>
    <n v="8"/>
    <n v="5"/>
    <n v="9"/>
    <n v="6"/>
    <n v="3"/>
    <n v="11"/>
    <n v="1"/>
  </r>
  <r>
    <n v="7851"/>
    <n v="1949"/>
    <n v="76"/>
    <s v="Graduation"/>
    <s v="Widow"/>
    <x v="1"/>
    <n v="70165"/>
    <n v="0"/>
    <n v="0"/>
    <s v="22-09-2013"/>
    <n v="60"/>
    <n v="161"/>
    <n v="0"/>
    <n v="253"/>
    <n v="199"/>
    <n v="191"/>
    <n v="122"/>
    <x v="745"/>
    <n v="1.1458704482291741E-2"/>
    <s v="MeatProducts"/>
    <n v="1"/>
    <n v="3"/>
    <n v="7"/>
    <n v="11"/>
    <n v="1"/>
    <n v="3"/>
    <n v="11"/>
    <n v="0"/>
  </r>
  <r>
    <n v="1176"/>
    <n v="1973"/>
    <n v="52"/>
    <s v="Graduation"/>
    <s v="Married"/>
    <x v="1"/>
    <n v="26228"/>
    <n v="1"/>
    <n v="0"/>
    <s v="22-09-2013"/>
    <n v="50"/>
    <n v="2"/>
    <n v="6"/>
    <n v="4"/>
    <n v="3"/>
    <n v="1"/>
    <n v="9"/>
    <x v="31"/>
    <n v="6.1003507701692852E-4"/>
    <s v="GoldProds"/>
    <n v="1"/>
    <n v="1"/>
    <n v="0"/>
    <n v="2"/>
    <n v="8"/>
    <n v="3"/>
    <n v="11"/>
    <n v="0"/>
  </r>
  <r>
    <n v="2740"/>
    <n v="1958"/>
    <n v="67"/>
    <s v="PhD"/>
    <s v="Widow"/>
    <x v="1"/>
    <n v="33438"/>
    <n v="1"/>
    <n v="1"/>
    <s v="22-09-2013"/>
    <n v="81"/>
    <n v="62"/>
    <n v="1"/>
    <n v="16"/>
    <n v="3"/>
    <n v="2"/>
    <n v="6"/>
    <x v="660"/>
    <n v="2.5121119684191639E-3"/>
    <s v="Wines"/>
    <n v="4"/>
    <n v="2"/>
    <n v="1"/>
    <n v="4"/>
    <n v="5"/>
    <n v="3"/>
    <n v="11"/>
    <n v="0"/>
  </r>
  <r>
    <n v="4426"/>
    <n v="1975"/>
    <n v="50"/>
    <s v="Graduation"/>
    <s v="Single"/>
    <x v="0"/>
    <n v="55801"/>
    <n v="1"/>
    <n v="1"/>
    <s v="22-09-2013"/>
    <n v="35"/>
    <n v="367"/>
    <n v="4"/>
    <n v="51"/>
    <n v="6"/>
    <n v="4"/>
    <n v="95"/>
    <x v="176"/>
    <n v="7.7417967419938713E-3"/>
    <s v="Wines"/>
    <n v="6"/>
    <n v="7"/>
    <n v="2"/>
    <n v="6"/>
    <n v="7"/>
    <n v="3"/>
    <n v="11"/>
    <n v="0"/>
  </r>
  <r>
    <n v="3406"/>
    <n v="1964"/>
    <n v="61"/>
    <s v="Graduation"/>
    <s v="Single"/>
    <x v="1"/>
    <n v="45989"/>
    <n v="0"/>
    <n v="1"/>
    <s v="22-10-2012"/>
    <n v="97"/>
    <n v="138"/>
    <n v="33"/>
    <n v="87"/>
    <n v="28"/>
    <n v="24"/>
    <n v="12"/>
    <x v="530"/>
    <n v="6.7407423514318637E-3"/>
    <s v="Wines"/>
    <n v="4"/>
    <n v="3"/>
    <n v="2"/>
    <n v="7"/>
    <n v="3"/>
    <n v="3"/>
    <n v="11"/>
    <n v="0"/>
  </r>
  <r>
    <n v="7736"/>
    <n v="1986"/>
    <n v="39"/>
    <s v="Graduation"/>
    <s v="Married"/>
    <x v="0"/>
    <n v="22518"/>
    <n v="1"/>
    <n v="0"/>
    <s v="22-10-2012"/>
    <n v="36"/>
    <n v="11"/>
    <n v="7"/>
    <n v="12"/>
    <n v="2"/>
    <n v="2"/>
    <n v="27"/>
    <x v="256"/>
    <n v="1.5099031885602628E-3"/>
    <s v="GoldProds"/>
    <n v="2"/>
    <n v="2"/>
    <n v="1"/>
    <n v="2"/>
    <n v="5"/>
    <n v="3"/>
    <n v="11"/>
    <n v="1"/>
  </r>
  <r>
    <n v="10448"/>
    <n v="1956"/>
    <n v="69"/>
    <s v="Graduation"/>
    <s v="Single"/>
    <x v="1"/>
    <n v="46998"/>
    <n v="0"/>
    <n v="1"/>
    <s v="22-10-2012"/>
    <n v="55"/>
    <n v="172"/>
    <n v="41"/>
    <n v="86"/>
    <n v="45"/>
    <n v="6"/>
    <n v="27"/>
    <x v="381"/>
    <n v="7.4471254095918975E-3"/>
    <s v="Wines"/>
    <n v="5"/>
    <n v="5"/>
    <n v="3"/>
    <n v="5"/>
    <n v="7"/>
    <n v="3"/>
    <n v="11"/>
    <n v="0"/>
  </r>
  <r>
    <n v="2552"/>
    <n v="1955"/>
    <n v="70"/>
    <s v="PhD"/>
    <s v="Single"/>
    <x v="1"/>
    <n v="55521"/>
    <n v="1"/>
    <n v="2"/>
    <s v="22-10-2013"/>
    <n v="11"/>
    <n v="416"/>
    <n v="0"/>
    <n v="26"/>
    <n v="0"/>
    <n v="0"/>
    <n v="4"/>
    <x v="249"/>
    <n v="7.9609517119648421E-3"/>
    <s v="Wines"/>
    <n v="9"/>
    <n v="6"/>
    <n v="3"/>
    <n v="6"/>
    <n v="7"/>
    <n v="3"/>
    <n v="11"/>
    <n v="1"/>
  </r>
  <r>
    <n v="905"/>
    <n v="1986"/>
    <n v="39"/>
    <s v="Graduation"/>
    <s v="Divorced"/>
    <x v="0"/>
    <n v="21846"/>
    <n v="1"/>
    <n v="0"/>
    <s v="22-10-2013"/>
    <n v="38"/>
    <n v="7"/>
    <n v="17"/>
    <n v="18"/>
    <n v="6"/>
    <n v="10"/>
    <n v="26"/>
    <x v="44"/>
    <n v="2.6549482742836217E-3"/>
    <s v="GoldProds"/>
    <n v="4"/>
    <n v="4"/>
    <n v="0"/>
    <n v="3"/>
    <n v="8"/>
    <n v="3"/>
    <n v="11"/>
    <n v="0"/>
  </r>
  <r>
    <n v="7165"/>
    <n v="1972"/>
    <n v="53"/>
    <s v="Graduation"/>
    <s v="Together"/>
    <x v="1"/>
    <n v="64474"/>
    <n v="0"/>
    <n v="1"/>
    <s v="22-10-2013"/>
    <n v="59"/>
    <n v="381"/>
    <n v="35"/>
    <n v="172"/>
    <n v="56"/>
    <n v="86"/>
    <n v="93"/>
    <x v="746"/>
    <n v="1.13223935229705E-2"/>
    <s v="Wines"/>
    <n v="2"/>
    <n v="8"/>
    <n v="2"/>
    <n v="10"/>
    <n v="5"/>
    <n v="3"/>
    <n v="11"/>
    <n v="0"/>
  </r>
  <r>
    <n v="7247"/>
    <n v="1960"/>
    <n v="65"/>
    <s v="Graduation"/>
    <s v="Widow"/>
    <x v="1"/>
    <n v="47916"/>
    <n v="0"/>
    <n v="1"/>
    <s v="22-11-2012"/>
    <n v="72"/>
    <n v="505"/>
    <n v="0"/>
    <n v="26"/>
    <n v="0"/>
    <n v="0"/>
    <n v="75"/>
    <x v="747"/>
    <n v="1.1081893313298272E-2"/>
    <s v="Wines"/>
    <n v="5"/>
    <n v="7"/>
    <n v="4"/>
    <n v="6"/>
    <n v="6"/>
    <n v="3"/>
    <n v="11"/>
    <n v="0"/>
  </r>
  <r>
    <n v="4713"/>
    <n v="1979"/>
    <n v="46"/>
    <s v="PhD"/>
    <s v="Married"/>
    <x v="0"/>
    <n v="31605"/>
    <n v="1"/>
    <n v="0"/>
    <s v="22-11-2012"/>
    <n v="15"/>
    <n v="74"/>
    <n v="0"/>
    <n v="42"/>
    <n v="2"/>
    <n v="1"/>
    <n v="6"/>
    <x v="267"/>
    <n v="3.7652270210409744E-3"/>
    <s v="Wines"/>
    <n v="2"/>
    <n v="2"/>
    <n v="1"/>
    <n v="4"/>
    <n v="7"/>
    <n v="3"/>
    <n v="11"/>
    <n v="0"/>
  </r>
  <r>
    <n v="3389"/>
    <n v="1970"/>
    <n v="55"/>
    <s v="Graduation"/>
    <s v="Married"/>
    <x v="1"/>
    <n v="69016"/>
    <n v="0"/>
    <n v="1"/>
    <s v="22-11-2012"/>
    <n v="61"/>
    <n v="726"/>
    <n v="53"/>
    <n v="363"/>
    <n v="123"/>
    <n v="107"/>
    <n v="161"/>
    <x v="748"/>
    <n v="1.9879448243885475E-2"/>
    <s v="Wines"/>
    <n v="4"/>
    <n v="8"/>
    <n v="9"/>
    <n v="13"/>
    <n v="5"/>
    <n v="3"/>
    <n v="11"/>
    <n v="0"/>
  </r>
  <r>
    <n v="1966"/>
    <n v="1965"/>
    <n v="60"/>
    <s v="PhD"/>
    <s v="Married"/>
    <x v="1"/>
    <n v="84618"/>
    <n v="0"/>
    <n v="0"/>
    <s v="22-11-2013"/>
    <n v="96"/>
    <n v="684"/>
    <n v="100"/>
    <n v="801"/>
    <n v="21"/>
    <n v="66"/>
    <n v="0"/>
    <x v="349"/>
    <n v="1.9759389255241202E-2"/>
    <s v="MeatProducts"/>
    <n v="1"/>
    <n v="6"/>
    <n v="9"/>
    <n v="10"/>
    <n v="2"/>
    <n v="3"/>
    <n v="11"/>
    <n v="0"/>
  </r>
  <r>
    <n v="4887"/>
    <n v="1976"/>
    <n v="49"/>
    <s v="PhD"/>
    <s v="Divorced"/>
    <x v="0"/>
    <n v="55412"/>
    <n v="1"/>
    <n v="1"/>
    <s v="22-11-2013"/>
    <n v="65"/>
    <n v="10"/>
    <n v="5"/>
    <n v="28"/>
    <n v="11"/>
    <n v="1"/>
    <n v="8"/>
    <x v="241"/>
    <n v="9.9256478741066925E-4"/>
    <s v="MeatProducts"/>
    <n v="1"/>
    <n v="2"/>
    <n v="0"/>
    <n v="3"/>
    <n v="5"/>
    <n v="3"/>
    <n v="11"/>
    <n v="0"/>
  </r>
  <r>
    <n v="7789"/>
    <n v="1965"/>
    <n v="60"/>
    <s v="PhD"/>
    <s v="Married"/>
    <x v="1"/>
    <n v="84618"/>
    <n v="0"/>
    <n v="0"/>
    <s v="22-11-2013"/>
    <n v="96"/>
    <n v="684"/>
    <n v="100"/>
    <n v="801"/>
    <n v="21"/>
    <n v="66"/>
    <n v="0"/>
    <x v="349"/>
    <n v="1.9759389255241202E-2"/>
    <s v="MeatProducts"/>
    <n v="1"/>
    <n v="6"/>
    <n v="9"/>
    <n v="10"/>
    <n v="2"/>
    <n v="3"/>
    <n v="11"/>
    <n v="0"/>
  </r>
  <r>
    <n v="9365"/>
    <n v="1976"/>
    <n v="49"/>
    <s v="PhD"/>
    <s v="Single"/>
    <x v="0"/>
    <n v="60000"/>
    <n v="0"/>
    <n v="1"/>
    <s v="22-12-2012"/>
    <n v="57"/>
    <n v="1048"/>
    <n v="0"/>
    <n v="217"/>
    <n v="0"/>
    <n v="0"/>
    <n v="12"/>
    <x v="749"/>
    <n v="2.1083333333333332E-2"/>
    <s v="Wines"/>
    <n v="5"/>
    <n v="11"/>
    <n v="3"/>
    <n v="5"/>
    <n v="6"/>
    <n v="3"/>
    <n v="11"/>
    <n v="0"/>
  </r>
  <r>
    <n v="5692"/>
    <n v="1989"/>
    <n v="36"/>
    <s v="Basic"/>
    <s v="Married"/>
    <x v="0"/>
    <n v="25443"/>
    <n v="1"/>
    <n v="0"/>
    <s v="22-12-2012"/>
    <n v="82"/>
    <n v="1"/>
    <n v="4"/>
    <n v="3"/>
    <n v="8"/>
    <n v="9"/>
    <n v="7"/>
    <x v="434"/>
    <n v="9.8258853122666352E-4"/>
    <s v="Sweet"/>
    <n v="1"/>
    <n v="1"/>
    <n v="0"/>
    <n v="3"/>
    <n v="8"/>
    <n v="3"/>
    <n v="11"/>
    <n v="0"/>
  </r>
  <r>
    <n v="8700"/>
    <n v="1986"/>
    <n v="39"/>
    <s v="Basic"/>
    <s v="Single"/>
    <x v="0"/>
    <n v="14906"/>
    <n v="0"/>
    <n v="0"/>
    <s v="22-12-2012"/>
    <n v="86"/>
    <n v="7"/>
    <n v="7"/>
    <n v="14"/>
    <n v="7"/>
    <n v="16"/>
    <n v="15"/>
    <x v="260"/>
    <n v="3.421441030457534E-3"/>
    <s v="Sweet"/>
    <n v="3"/>
    <n v="2"/>
    <n v="1"/>
    <n v="3"/>
    <n v="7"/>
    <n v="3"/>
    <n v="11"/>
    <n v="0"/>
  </r>
  <r>
    <n v="590"/>
    <n v="1970"/>
    <n v="55"/>
    <s v="Master"/>
    <s v="Divorced"/>
    <x v="1"/>
    <n v="78579"/>
    <n v="0"/>
    <n v="0"/>
    <s v="22-12-2012"/>
    <n v="35"/>
    <n v="816"/>
    <n v="66"/>
    <n v="549"/>
    <n v="216"/>
    <n v="66"/>
    <n v="99"/>
    <x v="40"/>
    <n v="2.179971748176994E-2"/>
    <s v="Wines"/>
    <n v="1"/>
    <n v="5"/>
    <n v="6"/>
    <n v="4"/>
    <n v="3"/>
    <n v="3"/>
    <n v="11"/>
    <n v="1"/>
  </r>
  <r>
    <n v="1544"/>
    <n v="1967"/>
    <n v="58"/>
    <s v="Master"/>
    <s v="Divorced"/>
    <x v="1"/>
    <n v="81380"/>
    <n v="0"/>
    <n v="0"/>
    <s v="22-12-2012"/>
    <n v="51"/>
    <n v="741"/>
    <n v="68"/>
    <n v="689"/>
    <n v="224"/>
    <n v="68"/>
    <n v="103"/>
    <x v="75"/>
    <n v="2.1995576308675348E-2"/>
    <s v="Wines"/>
    <n v="1"/>
    <n v="4"/>
    <n v="2"/>
    <n v="10"/>
    <n v="2"/>
    <n v="3"/>
    <n v="11"/>
    <n v="0"/>
  </r>
  <r>
    <n v="1142"/>
    <n v="1953"/>
    <n v="72"/>
    <s v="PhD"/>
    <s v="Married"/>
    <x v="1"/>
    <n v="55707"/>
    <n v="0"/>
    <n v="1"/>
    <s v="22-12-2013"/>
    <n v="91"/>
    <n v="208"/>
    <n v="7"/>
    <n v="82"/>
    <n v="30"/>
    <n v="66"/>
    <n v="35"/>
    <x v="430"/>
    <n v="7.0547687005223757E-3"/>
    <s v="Wines"/>
    <n v="2"/>
    <n v="3"/>
    <n v="2"/>
    <n v="9"/>
    <n v="3"/>
    <n v="3"/>
    <n v="11"/>
    <n v="0"/>
  </r>
  <r>
    <n v="3523"/>
    <n v="1962"/>
    <n v="63"/>
    <s v="Graduation"/>
    <s v="Together"/>
    <x v="1"/>
    <n v="75072"/>
    <n v="0"/>
    <n v="1"/>
    <s v="23-01-2013"/>
    <n v="83"/>
    <n v="583"/>
    <n v="34"/>
    <n v="309"/>
    <n v="0"/>
    <n v="22"/>
    <n v="125"/>
    <x v="6"/>
    <n v="1.2627877237851663E-2"/>
    <s v="Wines"/>
    <n v="2"/>
    <n v="5"/>
    <n v="4"/>
    <n v="8"/>
    <n v="3"/>
    <n v="3"/>
    <n v="11"/>
    <n v="0"/>
  </r>
  <r>
    <n v="238"/>
    <n v="1967"/>
    <n v="58"/>
    <s v="2n Cycle"/>
    <s v="Together"/>
    <x v="1"/>
    <n v="67309"/>
    <n v="1"/>
    <n v="1"/>
    <s v="23-01-2013"/>
    <n v="76"/>
    <n v="515"/>
    <n v="47"/>
    <n v="181"/>
    <n v="149"/>
    <n v="95"/>
    <n v="95"/>
    <x v="466"/>
    <n v="1.4663715104963676E-2"/>
    <s v="Wines"/>
    <n v="15"/>
    <n v="9"/>
    <n v="6"/>
    <n v="9"/>
    <n v="7"/>
    <n v="3"/>
    <n v="11"/>
    <n v="0"/>
  </r>
  <r>
    <n v="6642"/>
    <n v="1961"/>
    <n v="64"/>
    <s v="Graduation"/>
    <s v="Divorced"/>
    <x v="1"/>
    <n v="27215"/>
    <n v="2"/>
    <n v="1"/>
    <s v="23-01-2013"/>
    <n v="50"/>
    <n v="30"/>
    <n v="5"/>
    <n v="22"/>
    <n v="8"/>
    <n v="9"/>
    <n v="28"/>
    <x v="750"/>
    <n v="2.7190887378284036E-3"/>
    <s v="Wines"/>
    <n v="4"/>
    <n v="2"/>
    <n v="1"/>
    <n v="4"/>
    <n v="6"/>
    <n v="3"/>
    <n v="11"/>
    <n v="0"/>
  </r>
  <r>
    <n v="6257"/>
    <n v="1976"/>
    <n v="49"/>
    <s v="Master"/>
    <s v="Single"/>
    <x v="0"/>
    <n v="60482"/>
    <n v="0"/>
    <n v="1"/>
    <s v="23-01-2013"/>
    <n v="81"/>
    <n v="255"/>
    <n v="43"/>
    <n v="134"/>
    <n v="37"/>
    <n v="14"/>
    <n v="24"/>
    <x v="751"/>
    <n v="7.9858470288680927E-3"/>
    <s v="Wines"/>
    <n v="1"/>
    <n v="7"/>
    <n v="2"/>
    <n v="7"/>
    <n v="7"/>
    <n v="3"/>
    <n v="11"/>
    <n v="0"/>
  </r>
  <r>
    <n v="7019"/>
    <n v="1963"/>
    <n v="62"/>
    <s v="Graduation"/>
    <s v="Together"/>
    <x v="1"/>
    <n v="54414"/>
    <n v="1"/>
    <n v="1"/>
    <s v="23-01-2013"/>
    <n v="49"/>
    <n v="109"/>
    <n v="18"/>
    <n v="16"/>
    <n v="24"/>
    <n v="26"/>
    <n v="18"/>
    <x v="752"/>
    <n v="3.5468813173080457E-3"/>
    <s v="Wines"/>
    <n v="4"/>
    <n v="3"/>
    <n v="1"/>
    <n v="5"/>
    <n v="4"/>
    <n v="3"/>
    <n v="11"/>
    <n v="0"/>
  </r>
  <r>
    <n v="5046"/>
    <n v="1958"/>
    <n v="67"/>
    <s v="Graduation"/>
    <s v="Divorced"/>
    <x v="1"/>
    <n v="78331"/>
    <n v="0"/>
    <n v="1"/>
    <s v="23-01-2014"/>
    <n v="97"/>
    <n v="756"/>
    <n v="138"/>
    <n v="354"/>
    <n v="160"/>
    <n v="169"/>
    <n v="61"/>
    <x v="753"/>
    <n v="2.0132514585540846E-2"/>
    <s v="Wines"/>
    <n v="2"/>
    <n v="10"/>
    <n v="6"/>
    <n v="7"/>
    <n v="4"/>
    <n v="3"/>
    <n v="11"/>
    <n v="0"/>
  </r>
  <r>
    <n v="3790"/>
    <n v="1956"/>
    <n v="69"/>
    <s v="Graduation"/>
    <s v="Together"/>
    <x v="1"/>
    <n v="34633"/>
    <n v="2"/>
    <n v="1"/>
    <s v="23-01-2014"/>
    <n v="31"/>
    <n v="8"/>
    <n v="1"/>
    <n v="5"/>
    <n v="0"/>
    <n v="0"/>
    <n v="1"/>
    <x v="283"/>
    <n v="4.042387318453498E-4"/>
    <s v="Wines"/>
    <n v="1"/>
    <n v="1"/>
    <n v="0"/>
    <n v="2"/>
    <n v="6"/>
    <n v="3"/>
    <n v="11"/>
    <n v="0"/>
  </r>
  <r>
    <n v="8230"/>
    <n v="1980"/>
    <n v="45"/>
    <s v="Graduation"/>
    <s v="Married"/>
    <x v="0"/>
    <n v="33228"/>
    <n v="1"/>
    <n v="0"/>
    <s v="23-01-2014"/>
    <n v="28"/>
    <n v="22"/>
    <n v="2"/>
    <n v="31"/>
    <n v="7"/>
    <n v="4"/>
    <n v="5"/>
    <x v="2"/>
    <n v="1.9862766341639583E-3"/>
    <s v="MeatProducts"/>
    <n v="1"/>
    <n v="2"/>
    <n v="0"/>
    <n v="3"/>
    <n v="7"/>
    <n v="3"/>
    <n v="11"/>
    <n v="0"/>
  </r>
  <r>
    <n v="4331"/>
    <n v="1978"/>
    <n v="47"/>
    <s v="Master"/>
    <s v="Together"/>
    <x v="0"/>
    <n v="85738"/>
    <n v="0"/>
    <n v="0"/>
    <s v="23-01-2014"/>
    <n v="41"/>
    <n v="913"/>
    <n v="26"/>
    <n v="376"/>
    <n v="17"/>
    <n v="26"/>
    <n v="13"/>
    <x v="261"/>
    <n v="1.5838951223494834E-2"/>
    <s v="Wines"/>
    <n v="1"/>
    <n v="3"/>
    <n v="6"/>
    <n v="11"/>
    <n v="1"/>
    <n v="3"/>
    <n v="11"/>
    <n v="0"/>
  </r>
  <r>
    <n v="9216"/>
    <n v="1971"/>
    <n v="54"/>
    <s v="Graduation"/>
    <s v="Married"/>
    <x v="1"/>
    <n v="35788"/>
    <n v="1"/>
    <n v="1"/>
    <s v="23-01-2014"/>
    <n v="34"/>
    <n v="23"/>
    <n v="2"/>
    <n v="11"/>
    <n v="3"/>
    <n v="1"/>
    <n v="4"/>
    <x v="50"/>
    <n v="1.1176930814798256E-3"/>
    <s v="Wines"/>
    <n v="2"/>
    <n v="2"/>
    <n v="0"/>
    <n v="3"/>
    <n v="6"/>
    <n v="3"/>
    <n v="11"/>
    <n v="0"/>
  </r>
  <r>
    <n v="6431"/>
    <n v="1964"/>
    <n v="61"/>
    <s v="PhD"/>
    <s v="Married"/>
    <x v="1"/>
    <n v="45759"/>
    <n v="1"/>
    <n v="1"/>
    <s v="23-02-2013"/>
    <n v="13"/>
    <n v="42"/>
    <n v="1"/>
    <n v="18"/>
    <n v="3"/>
    <n v="0"/>
    <n v="4"/>
    <x v="149"/>
    <n v="1.398631963111082E-3"/>
    <s v="Wines"/>
    <n v="2"/>
    <n v="2"/>
    <n v="0"/>
    <n v="3"/>
    <n v="7"/>
    <n v="3"/>
    <n v="11"/>
    <n v="0"/>
  </r>
  <r>
    <n v="10789"/>
    <n v="1964"/>
    <n v="61"/>
    <s v="PhD"/>
    <s v="Married"/>
    <x v="1"/>
    <n v="45759"/>
    <n v="1"/>
    <n v="1"/>
    <s v="23-02-2013"/>
    <n v="13"/>
    <n v="42"/>
    <n v="1"/>
    <n v="18"/>
    <n v="3"/>
    <n v="0"/>
    <n v="4"/>
    <x v="149"/>
    <n v="1.398631963111082E-3"/>
    <s v="Wines"/>
    <n v="2"/>
    <n v="2"/>
    <n v="0"/>
    <n v="3"/>
    <n v="7"/>
    <n v="3"/>
    <n v="11"/>
    <n v="0"/>
  </r>
  <r>
    <n v="10341"/>
    <n v="1948"/>
    <n v="77"/>
    <s v="Graduation"/>
    <s v="Together"/>
    <x v="1"/>
    <n v="51315"/>
    <n v="0"/>
    <n v="0"/>
    <s v="23-02-2014"/>
    <n v="45"/>
    <n v="68"/>
    <n v="28"/>
    <n v="39"/>
    <n v="16"/>
    <n v="30"/>
    <n v="41"/>
    <x v="575"/>
    <n v="3.5272337523141383E-3"/>
    <s v="Wines"/>
    <n v="1"/>
    <n v="2"/>
    <n v="2"/>
    <n v="5"/>
    <n v="2"/>
    <n v="3"/>
    <n v="11"/>
    <n v="0"/>
  </r>
  <r>
    <n v="9423"/>
    <n v="1979"/>
    <n v="46"/>
    <s v="Master"/>
    <s v="Married"/>
    <x v="0"/>
    <n v="32765"/>
    <n v="1"/>
    <n v="0"/>
    <s v="23-02-2014"/>
    <n v="49"/>
    <n v="13"/>
    <n v="3"/>
    <n v="17"/>
    <n v="7"/>
    <n v="3"/>
    <n v="3"/>
    <x v="63"/>
    <n v="1.312376010987334E-3"/>
    <s v="MeatProducts"/>
    <n v="2"/>
    <n v="2"/>
    <n v="0"/>
    <n v="4"/>
    <n v="5"/>
    <n v="3"/>
    <n v="11"/>
    <n v="0"/>
  </r>
  <r>
    <n v="3233"/>
    <n v="1965"/>
    <n v="60"/>
    <s v="PhD"/>
    <s v="Married"/>
    <x v="1"/>
    <n v="62745"/>
    <n v="0"/>
    <n v="1"/>
    <s v="23-03-2013"/>
    <n v="89"/>
    <n v="562"/>
    <n v="21"/>
    <n v="464"/>
    <n v="28"/>
    <n v="10"/>
    <n v="32"/>
    <x v="16"/>
    <n v="1.7292214519085185E-2"/>
    <s v="Wines"/>
    <n v="3"/>
    <n v="7"/>
    <n v="8"/>
    <n v="11"/>
    <n v="5"/>
    <n v="3"/>
    <n v="11"/>
    <n v="0"/>
  </r>
  <r>
    <n v="2488"/>
    <n v="1956"/>
    <n v="69"/>
    <s v="2n Cycle"/>
    <s v="Divorced"/>
    <x v="1"/>
    <n v="31395"/>
    <n v="1"/>
    <n v="1"/>
    <s v="23-03-2013"/>
    <n v="80"/>
    <n v="23"/>
    <n v="1"/>
    <n v="25"/>
    <n v="0"/>
    <n v="8"/>
    <n v="7"/>
    <x v="310"/>
    <n v="1.8155757286192069E-3"/>
    <s v="MeatProducts"/>
    <n v="4"/>
    <n v="2"/>
    <n v="1"/>
    <n v="3"/>
    <n v="6"/>
    <n v="3"/>
    <n v="11"/>
    <n v="0"/>
  </r>
  <r>
    <n v="5682"/>
    <n v="1953"/>
    <n v="72"/>
    <s v="PhD"/>
    <s v="Single"/>
    <x v="1"/>
    <n v="64108"/>
    <n v="0"/>
    <n v="1"/>
    <s v="23-03-2013"/>
    <n v="8"/>
    <n v="948"/>
    <n v="10"/>
    <n v="86"/>
    <n v="13"/>
    <n v="21"/>
    <n v="21"/>
    <x v="754"/>
    <n v="1.6815374056280027E-2"/>
    <s v="Wines"/>
    <n v="4"/>
    <n v="6"/>
    <n v="9"/>
    <n v="11"/>
    <n v="5"/>
    <n v="3"/>
    <n v="11"/>
    <n v="0"/>
  </r>
  <r>
    <n v="11178"/>
    <n v="1972"/>
    <n v="53"/>
    <s v="Master"/>
    <s v="Single"/>
    <x v="1"/>
    <n v="42394"/>
    <n v="1"/>
    <n v="0"/>
    <s v="23-03-2014"/>
    <n v="69"/>
    <n v="15"/>
    <n v="2"/>
    <n v="10"/>
    <n v="0"/>
    <n v="1"/>
    <n v="4"/>
    <x v="95"/>
    <n v="6.6047082134264279E-4"/>
    <s v="Wines"/>
    <n v="1"/>
    <n v="1"/>
    <n v="0"/>
    <n v="3"/>
    <n v="7"/>
    <n v="3"/>
    <n v="11"/>
    <n v="0"/>
  </r>
  <r>
    <n v="7326"/>
    <n v="1971"/>
    <n v="54"/>
    <s v="Master"/>
    <s v="Married"/>
    <x v="1"/>
    <n v="56850"/>
    <n v="0"/>
    <n v="1"/>
    <s v="23-03-2014"/>
    <n v="83"/>
    <n v="34"/>
    <n v="1"/>
    <n v="19"/>
    <n v="2"/>
    <n v="7"/>
    <n v="0"/>
    <x v="84"/>
    <n v="1.1081794195250659E-3"/>
    <s v="Wines"/>
    <n v="1"/>
    <n v="1"/>
    <n v="1"/>
    <n v="3"/>
    <n v="2"/>
    <n v="3"/>
    <n v="11"/>
    <n v="0"/>
  </r>
  <r>
    <n v="4252"/>
    <n v="1965"/>
    <n v="60"/>
    <s v="Graduation"/>
    <s v="Married"/>
    <x v="1"/>
    <n v="44375"/>
    <n v="0"/>
    <n v="1"/>
    <s v="23-03-2014"/>
    <n v="73"/>
    <n v="213"/>
    <n v="5"/>
    <n v="28"/>
    <n v="7"/>
    <n v="7"/>
    <n v="41"/>
    <x v="355"/>
    <n v="5.8591549295774646E-3"/>
    <s v="Wines"/>
    <n v="1"/>
    <n v="4"/>
    <n v="1"/>
    <n v="6"/>
    <n v="5"/>
    <n v="3"/>
    <n v="11"/>
    <n v="0"/>
  </r>
  <r>
    <n v="1927"/>
    <n v="1973"/>
    <n v="52"/>
    <s v="2n Cycle"/>
    <s v="Together"/>
    <x v="1"/>
    <n v="69401"/>
    <n v="0"/>
    <n v="1"/>
    <s v="23-03-2014"/>
    <n v="41"/>
    <n v="399"/>
    <n v="27"/>
    <n v="159"/>
    <n v="58"/>
    <n v="8"/>
    <n v="39"/>
    <x v="512"/>
    <n v="9.3802682958458814E-3"/>
    <s v="Wines"/>
    <n v="4"/>
    <n v="4"/>
    <n v="4"/>
    <n v="5"/>
    <n v="2"/>
    <n v="3"/>
    <n v="11"/>
    <n v="0"/>
  </r>
  <r>
    <n v="2130"/>
    <n v="1982"/>
    <n v="43"/>
    <s v="Graduation"/>
    <s v="Together"/>
    <x v="0"/>
    <n v="45203"/>
    <n v="2"/>
    <n v="0"/>
    <s v="23-03-2014"/>
    <n v="4"/>
    <n v="35"/>
    <n v="3"/>
    <n v="67"/>
    <n v="10"/>
    <n v="8"/>
    <n v="24"/>
    <x v="670"/>
    <n v="2.7210583368360505E-3"/>
    <s v="MeatProducts"/>
    <n v="1"/>
    <n v="3"/>
    <n v="1"/>
    <n v="3"/>
    <n v="6"/>
    <n v="3"/>
    <n v="11"/>
    <n v="1"/>
  </r>
  <r>
    <n v="6866"/>
    <n v="1969"/>
    <n v="56"/>
    <s v="Master"/>
    <s v="Together"/>
    <x v="1"/>
    <n v="35924"/>
    <n v="1"/>
    <n v="1"/>
    <s v="23-03-2014"/>
    <n v="56"/>
    <n v="8"/>
    <n v="0"/>
    <n v="14"/>
    <n v="2"/>
    <n v="3"/>
    <n v="7"/>
    <x v="276"/>
    <n v="7.5158668299743904E-4"/>
    <s v="MeatProducts"/>
    <n v="1"/>
    <n v="1"/>
    <n v="0"/>
    <n v="3"/>
    <n v="5"/>
    <n v="3"/>
    <n v="11"/>
    <n v="0"/>
  </r>
  <r>
    <n v="8605"/>
    <n v="1964"/>
    <n v="61"/>
    <s v="PhD"/>
    <s v="Together"/>
    <x v="1"/>
    <n v="46910"/>
    <n v="1"/>
    <n v="1"/>
    <s v="23-03-2014"/>
    <n v="36"/>
    <n v="48"/>
    <n v="0"/>
    <n v="14"/>
    <n v="0"/>
    <n v="0"/>
    <n v="6"/>
    <x v="185"/>
    <n v="1.3216798124067364E-3"/>
    <s v="Wines"/>
    <n v="2"/>
    <n v="2"/>
    <n v="0"/>
    <n v="3"/>
    <n v="6"/>
    <n v="3"/>
    <n v="11"/>
    <n v="0"/>
  </r>
  <r>
    <n v="9291"/>
    <n v="1959"/>
    <n v="66"/>
    <s v="Master"/>
    <s v="Married"/>
    <x v="1"/>
    <n v="34242"/>
    <n v="0"/>
    <n v="1"/>
    <s v="23-03-2014"/>
    <n v="25"/>
    <n v="8"/>
    <n v="2"/>
    <n v="4"/>
    <n v="0"/>
    <n v="0"/>
    <n v="1"/>
    <x v="283"/>
    <n v="4.0885462297762982E-4"/>
    <s v="Wines"/>
    <n v="1"/>
    <n v="0"/>
    <n v="0"/>
    <n v="3"/>
    <n v="5"/>
    <n v="3"/>
    <n v="11"/>
    <n v="0"/>
  </r>
  <r>
    <n v="4333"/>
    <n v="1954"/>
    <n v="71"/>
    <s v="Graduation"/>
    <s v="Together"/>
    <x v="1"/>
    <n v="32144"/>
    <n v="1"/>
    <n v="1"/>
    <s v="23-03-2014"/>
    <n v="76"/>
    <n v="41"/>
    <n v="0"/>
    <n v="10"/>
    <n v="0"/>
    <n v="0"/>
    <n v="3"/>
    <x v="260"/>
    <n v="1.5866102538576407E-3"/>
    <s v="Wines"/>
    <n v="4"/>
    <n v="2"/>
    <n v="1"/>
    <n v="3"/>
    <n v="7"/>
    <n v="3"/>
    <n v="11"/>
    <n v="0"/>
  </r>
  <r>
    <n v="7999"/>
    <n v="1955"/>
    <n v="70"/>
    <s v="PhD"/>
    <s v="Together"/>
    <x v="1"/>
    <n v="75261"/>
    <n v="0"/>
    <n v="0"/>
    <s v="23-04-2013"/>
    <n v="17"/>
    <n v="1239"/>
    <n v="17"/>
    <n v="413"/>
    <n v="23"/>
    <n v="34"/>
    <n v="17"/>
    <x v="755"/>
    <n v="2.2933524667490466E-2"/>
    <s v="Wines"/>
    <n v="1"/>
    <n v="5"/>
    <n v="6"/>
    <n v="5"/>
    <n v="2"/>
    <n v="3"/>
    <n v="11"/>
    <n v="1"/>
  </r>
  <r>
    <n v="1109"/>
    <n v="1982"/>
    <n v="43"/>
    <s v="Master"/>
    <s v="Together"/>
    <x v="0"/>
    <n v="27590"/>
    <n v="1"/>
    <n v="0"/>
    <s v="23-04-2013"/>
    <n v="38"/>
    <n v="6"/>
    <n v="0"/>
    <n v="5"/>
    <n v="0"/>
    <n v="0"/>
    <n v="1"/>
    <x v="379"/>
    <n v="3.9869517941283075E-4"/>
    <s v="Wines"/>
    <n v="1"/>
    <n v="1"/>
    <n v="0"/>
    <n v="2"/>
    <n v="7"/>
    <n v="3"/>
    <n v="11"/>
    <n v="0"/>
  </r>
  <r>
    <n v="2109"/>
    <n v="1990"/>
    <n v="35"/>
    <s v="Graduation"/>
    <s v="Single"/>
    <x v="0"/>
    <n v="96843"/>
    <n v="0"/>
    <n v="0"/>
    <s v="23-04-2013"/>
    <n v="60"/>
    <n v="448"/>
    <n v="71"/>
    <n v="951"/>
    <n v="40"/>
    <n v="17"/>
    <n v="17"/>
    <x v="756"/>
    <n v="1.5767789101948513E-2"/>
    <s v="MeatProducts"/>
    <n v="1"/>
    <n v="6"/>
    <n v="11"/>
    <n v="10"/>
    <n v="2"/>
    <n v="3"/>
    <n v="11"/>
    <n v="1"/>
  </r>
  <r>
    <n v="3717"/>
    <n v="1959"/>
    <n v="66"/>
    <s v="Graduation"/>
    <s v="Married"/>
    <x v="1"/>
    <n v="61180"/>
    <n v="0"/>
    <n v="1"/>
    <s v="23-04-2014"/>
    <n v="70"/>
    <n v="403"/>
    <n v="24"/>
    <n v="29"/>
    <n v="6"/>
    <n v="24"/>
    <n v="218"/>
    <x v="636"/>
    <n v="7.9437724746649237E-3"/>
    <s v="Wines"/>
    <n v="2"/>
    <n v="5"/>
    <n v="5"/>
    <n v="6"/>
    <n v="3"/>
    <n v="3"/>
    <n v="11"/>
    <n v="0"/>
  </r>
  <r>
    <n v="574"/>
    <n v="1964"/>
    <n v="61"/>
    <s v="Graduation"/>
    <s v="Married"/>
    <x v="1"/>
    <n v="42523"/>
    <n v="0"/>
    <n v="0"/>
    <s v="23-04-2014"/>
    <n v="96"/>
    <n v="14"/>
    <n v="36"/>
    <n v="11"/>
    <n v="3"/>
    <n v="26"/>
    <n v="35"/>
    <x v="317"/>
    <n v="2.1165016579262987E-3"/>
    <s v="Fruits"/>
    <n v="1"/>
    <n v="1"/>
    <n v="1"/>
    <n v="4"/>
    <n v="2"/>
    <n v="3"/>
    <n v="11"/>
    <n v="0"/>
  </r>
  <r>
    <n v="5223"/>
    <n v="1966"/>
    <n v="59"/>
    <s v="Master"/>
    <s v="Together"/>
    <x v="1"/>
    <n v="45903"/>
    <n v="0"/>
    <n v="1"/>
    <s v="23-04-2014"/>
    <n v="80"/>
    <n v="33"/>
    <n v="8"/>
    <n v="10"/>
    <n v="2"/>
    <n v="10"/>
    <n v="3"/>
    <x v="84"/>
    <n v="1.37245931638455E-3"/>
    <s v="Wines"/>
    <n v="2"/>
    <n v="2"/>
    <n v="1"/>
    <n v="3"/>
    <n v="4"/>
    <n v="3"/>
    <n v="11"/>
    <n v="0"/>
  </r>
  <r>
    <n v="7419"/>
    <n v="1968"/>
    <n v="57"/>
    <s v="Master"/>
    <s v="Divorced"/>
    <x v="1"/>
    <n v="27071"/>
    <n v="1"/>
    <n v="0"/>
    <s v="23-04-2014"/>
    <n v="90"/>
    <n v="8"/>
    <n v="3"/>
    <n v="19"/>
    <n v="0"/>
    <n v="2"/>
    <n v="3"/>
    <x v="209"/>
    <n v="1.1820767611096746E-3"/>
    <s v="MeatProducts"/>
    <n v="2"/>
    <n v="2"/>
    <n v="0"/>
    <n v="3"/>
    <n v="6"/>
    <n v="3"/>
    <n v="11"/>
    <n v="0"/>
  </r>
  <r>
    <n v="3266"/>
    <n v="1964"/>
    <n v="61"/>
    <s v="Graduation"/>
    <s v="Married"/>
    <x v="1"/>
    <n v="42523"/>
    <n v="0"/>
    <n v="0"/>
    <s v="23-04-2014"/>
    <n v="96"/>
    <n v="14"/>
    <n v="36"/>
    <n v="11"/>
    <n v="3"/>
    <n v="26"/>
    <n v="35"/>
    <x v="317"/>
    <n v="2.1165016579262987E-3"/>
    <s v="Fruits"/>
    <n v="1"/>
    <n v="1"/>
    <n v="1"/>
    <n v="4"/>
    <n v="2"/>
    <n v="3"/>
    <n v="11"/>
    <n v="0"/>
  </r>
  <r>
    <n v="3598"/>
    <n v="1972"/>
    <n v="53"/>
    <s v="Graduation"/>
    <s v="Married"/>
    <x v="1"/>
    <n v="62710"/>
    <n v="0"/>
    <n v="1"/>
    <s v="23-05-2013"/>
    <n v="53"/>
    <n v="441"/>
    <n v="35"/>
    <n v="83"/>
    <n v="7"/>
    <n v="29"/>
    <n v="11"/>
    <x v="179"/>
    <n v="9.4881199170786159E-3"/>
    <s v="Wines"/>
    <n v="4"/>
    <n v="4"/>
    <n v="2"/>
    <n v="12"/>
    <n v="4"/>
    <n v="3"/>
    <n v="11"/>
    <n v="0"/>
  </r>
  <r>
    <n v="550"/>
    <n v="1952"/>
    <n v="73"/>
    <s v="Graduation"/>
    <s v="Divorced"/>
    <x v="1"/>
    <n v="62335"/>
    <n v="0"/>
    <n v="1"/>
    <s v="23-05-2013"/>
    <n v="87"/>
    <n v="243"/>
    <n v="131"/>
    <n v="217"/>
    <n v="85"/>
    <n v="6"/>
    <n v="26"/>
    <x v="757"/>
    <n v="1.0940883933584663E-2"/>
    <s v="Wines"/>
    <n v="2"/>
    <n v="3"/>
    <n v="3"/>
    <n v="13"/>
    <n v="2"/>
    <n v="3"/>
    <n v="11"/>
    <n v="0"/>
  </r>
  <r>
    <n v="4687"/>
    <n v="1958"/>
    <n v="67"/>
    <s v="Master"/>
    <s v="Married"/>
    <x v="1"/>
    <n v="80739"/>
    <n v="0"/>
    <n v="0"/>
    <s v="23-05-2013"/>
    <n v="92"/>
    <n v="674"/>
    <n v="92"/>
    <n v="736"/>
    <n v="39"/>
    <n v="0"/>
    <n v="92"/>
    <x v="758"/>
    <n v="1.9086191307794251E-2"/>
    <s v="MeatProducts"/>
    <n v="1"/>
    <n v="3"/>
    <n v="11"/>
    <n v="9"/>
    <n v="1"/>
    <n v="3"/>
    <n v="11"/>
    <n v="0"/>
  </r>
  <r>
    <n v="10854"/>
    <n v="1970"/>
    <n v="55"/>
    <s v="PhD"/>
    <s v="Married"/>
    <x v="1"/>
    <n v="38853"/>
    <n v="1"/>
    <n v="1"/>
    <s v="23-05-2014"/>
    <n v="90"/>
    <n v="29"/>
    <n v="0"/>
    <n v="14"/>
    <n v="0"/>
    <n v="0"/>
    <n v="2"/>
    <x v="63"/>
    <n v="1.1067356446091679E-3"/>
    <s v="Wines"/>
    <n v="2"/>
    <n v="2"/>
    <n v="0"/>
    <n v="3"/>
    <n v="7"/>
    <n v="3"/>
    <n v="11"/>
    <n v="0"/>
  </r>
  <r>
    <n v="5512"/>
    <n v="1977"/>
    <n v="48"/>
    <s v="Master"/>
    <s v="Married"/>
    <x v="0"/>
    <n v="55842"/>
    <n v="0"/>
    <n v="1"/>
    <s v="23-05-2014"/>
    <n v="19"/>
    <n v="451"/>
    <n v="0"/>
    <n v="39"/>
    <n v="0"/>
    <n v="4"/>
    <n v="24"/>
    <x v="147"/>
    <n v="8.8463880233515986E-3"/>
    <s v="Wines"/>
    <n v="1"/>
    <n v="7"/>
    <n v="1"/>
    <n v="8"/>
    <n v="5"/>
    <n v="3"/>
    <n v="11"/>
    <n v="0"/>
  </r>
  <r>
    <n v="4679"/>
    <n v="1977"/>
    <n v="48"/>
    <s v="Master"/>
    <s v="Married"/>
    <x v="0"/>
    <n v="78710"/>
    <n v="0"/>
    <n v="1"/>
    <s v="23-05-2014"/>
    <n v="42"/>
    <n v="721"/>
    <n v="0"/>
    <n v="152"/>
    <n v="119"/>
    <n v="50"/>
    <n v="50"/>
    <x v="759"/>
    <n v="1.3238470334137975E-2"/>
    <s v="Wines"/>
    <n v="3"/>
    <n v="7"/>
    <n v="6"/>
    <n v="12"/>
    <n v="4"/>
    <n v="3"/>
    <n v="11"/>
    <n v="0"/>
  </r>
  <r>
    <n v="4329"/>
    <n v="1984"/>
    <n v="41"/>
    <s v="PhD"/>
    <s v="Married"/>
    <x v="0"/>
    <n v="18988"/>
    <n v="1"/>
    <n v="0"/>
    <s v="23-05-2014"/>
    <n v="43"/>
    <n v="6"/>
    <n v="0"/>
    <n v="6"/>
    <n v="2"/>
    <n v="1"/>
    <n v="1"/>
    <x v="347"/>
    <n v="7.8997261428270489E-4"/>
    <s v="Wines"/>
    <n v="2"/>
    <n v="1"/>
    <n v="0"/>
    <n v="3"/>
    <n v="7"/>
    <n v="3"/>
    <n v="11"/>
    <n v="0"/>
  </r>
  <r>
    <n v="4998"/>
    <n v="1962"/>
    <n v="63"/>
    <s v="Graduation"/>
    <s v="Together"/>
    <x v="1"/>
    <n v="76081"/>
    <n v="0"/>
    <n v="0"/>
    <s v="23-05-2014"/>
    <n v="85"/>
    <n v="292"/>
    <n v="30"/>
    <n v="415"/>
    <n v="63"/>
    <n v="33"/>
    <n v="200"/>
    <x v="760"/>
    <n v="1.0948857139101747E-2"/>
    <s v="MeatProducts"/>
    <n v="1"/>
    <n v="4"/>
    <n v="5"/>
    <n v="4"/>
    <n v="2"/>
    <n v="3"/>
    <n v="11"/>
    <n v="0"/>
  </r>
  <r>
    <n v="4394"/>
    <n v="1965"/>
    <n v="60"/>
    <s v="PhD"/>
    <s v="Married"/>
    <x v="1"/>
    <n v="81051"/>
    <n v="0"/>
    <n v="0"/>
    <s v="23-05-2014"/>
    <n v="43"/>
    <n v="1142"/>
    <n v="29"/>
    <n v="249"/>
    <n v="38"/>
    <n v="29"/>
    <n v="14"/>
    <x v="761"/>
    <n v="1.834647320822692E-2"/>
    <s v="Wines"/>
    <n v="1"/>
    <n v="5"/>
    <n v="5"/>
    <n v="12"/>
    <n v="2"/>
    <n v="3"/>
    <n v="11"/>
    <n v="0"/>
  </r>
  <r>
    <n v="7321"/>
    <n v="1962"/>
    <n v="63"/>
    <s v="Graduation"/>
    <s v="Together"/>
    <x v="1"/>
    <n v="76081"/>
    <n v="0"/>
    <n v="0"/>
    <s v="23-05-2014"/>
    <n v="85"/>
    <n v="292"/>
    <n v="30"/>
    <n v="415"/>
    <n v="63"/>
    <n v="33"/>
    <n v="200"/>
    <x v="760"/>
    <n v="1.0948857139101747E-2"/>
    <s v="MeatProducts"/>
    <n v="1"/>
    <n v="4"/>
    <n v="5"/>
    <n v="4"/>
    <n v="2"/>
    <n v="3"/>
    <n v="11"/>
    <n v="0"/>
  </r>
  <r>
    <n v="6815"/>
    <n v="1980"/>
    <n v="45"/>
    <s v="2n Cycle"/>
    <s v="Married"/>
    <x v="0"/>
    <n v="96547"/>
    <n v="0"/>
    <n v="0"/>
    <s v="23-05-2014"/>
    <n v="4"/>
    <n v="448"/>
    <n v="21"/>
    <n v="125"/>
    <n v="52"/>
    <n v="101"/>
    <n v="62"/>
    <x v="762"/>
    <n v="7.7371642826809736E-3"/>
    <s v="Wines"/>
    <n v="0"/>
    <n v="7"/>
    <n v="6"/>
    <n v="8"/>
    <n v="2"/>
    <n v="3"/>
    <n v="11"/>
    <n v="1"/>
  </r>
  <r>
    <n v="2261"/>
    <n v="1969"/>
    <n v="56"/>
    <s v="Graduation"/>
    <s v="Married"/>
    <x v="1"/>
    <n v="26304"/>
    <n v="1"/>
    <n v="0"/>
    <s v="23-06-2013"/>
    <n v="5"/>
    <n v="4"/>
    <n v="1"/>
    <n v="5"/>
    <n v="2"/>
    <n v="0"/>
    <n v="4"/>
    <x v="417"/>
    <n v="4.5620437956204378E-4"/>
    <s v="MeatProducts"/>
    <n v="1"/>
    <n v="1"/>
    <n v="0"/>
    <n v="2"/>
    <n v="7"/>
    <n v="3"/>
    <n v="11"/>
    <n v="0"/>
  </r>
  <r>
    <n v="8553"/>
    <n v="1965"/>
    <n v="60"/>
    <s v="Graduation"/>
    <s v="Married"/>
    <x v="1"/>
    <n v="44300"/>
    <n v="1"/>
    <n v="1"/>
    <s v="23-06-2013"/>
    <n v="65"/>
    <n v="30"/>
    <n v="0"/>
    <n v="9"/>
    <n v="0"/>
    <n v="0"/>
    <n v="3"/>
    <x v="0"/>
    <n v="8.8036117381489842E-4"/>
    <s v="Wines"/>
    <n v="2"/>
    <n v="1"/>
    <n v="0"/>
    <n v="3"/>
    <n v="6"/>
    <n v="3"/>
    <n v="11"/>
    <n v="0"/>
  </r>
  <r>
    <n v="2181"/>
    <n v="1970"/>
    <n v="55"/>
    <s v="Graduation"/>
    <s v="Married"/>
    <x v="1"/>
    <n v="70617"/>
    <n v="0"/>
    <n v="0"/>
    <s v="23-06-2013"/>
    <n v="45"/>
    <n v="353"/>
    <n v="61"/>
    <n v="753"/>
    <n v="40"/>
    <n v="46"/>
    <n v="27"/>
    <x v="763"/>
    <n v="1.7743602815186145E-2"/>
    <s v="MeatProducts"/>
    <n v="1"/>
    <n v="3"/>
    <n v="3"/>
    <n v="7"/>
    <n v="2"/>
    <n v="3"/>
    <n v="11"/>
    <n v="0"/>
  </r>
  <r>
    <n v="10339"/>
    <n v="1954"/>
    <n v="71"/>
    <s v="Master"/>
    <s v="Together"/>
    <x v="1"/>
    <s v="NILL"/>
    <n v="0"/>
    <n v="1"/>
    <s v="23-06-2013"/>
    <n v="83"/>
    <n v="161"/>
    <n v="0"/>
    <n v="22"/>
    <n v="0"/>
    <n v="0"/>
    <n v="24"/>
    <x v="592"/>
    <e v="#VALUE!"/>
    <s v="Wines"/>
    <n v="2"/>
    <n v="4"/>
    <n v="1"/>
    <n v="4"/>
    <n v="6"/>
    <n v="3"/>
    <n v="11"/>
    <n v="0"/>
  </r>
  <r>
    <n v="2781"/>
    <n v="1981"/>
    <n v="44"/>
    <s v="Graduation"/>
    <s v="Single"/>
    <x v="0"/>
    <n v="72066"/>
    <n v="0"/>
    <n v="0"/>
    <s v="23-06-2014"/>
    <n v="55"/>
    <n v="1003"/>
    <n v="34"/>
    <n v="536"/>
    <n v="134"/>
    <n v="51"/>
    <n v="34"/>
    <x v="764"/>
    <n v="2.4394305220214803E-2"/>
    <s v="Wines"/>
    <n v="1"/>
    <n v="4"/>
    <n v="6"/>
    <n v="6"/>
    <n v="2"/>
    <n v="3"/>
    <n v="11"/>
    <n v="1"/>
  </r>
  <r>
    <n v="9931"/>
    <n v="1963"/>
    <n v="62"/>
    <s v="PhD"/>
    <s v="Married"/>
    <x v="1"/>
    <n v="4023"/>
    <n v="1"/>
    <n v="1"/>
    <s v="23-06-2014"/>
    <n v="29"/>
    <n v="5"/>
    <n v="0"/>
    <n v="1"/>
    <n v="1"/>
    <n v="1"/>
    <n v="1"/>
    <x v="172"/>
    <n v="1.9885657469550086E-3"/>
    <s v="Wines"/>
    <n v="15"/>
    <n v="0"/>
    <n v="0"/>
    <n v="0"/>
    <n v="19"/>
    <n v="3"/>
    <n v="11"/>
    <n v="0"/>
  </r>
  <r>
    <n v="1473"/>
    <n v="1960"/>
    <n v="65"/>
    <s v="2n Cycle"/>
    <s v="Single"/>
    <x v="1"/>
    <n v="47823"/>
    <n v="0"/>
    <n v="1"/>
    <s v="23-07-2013"/>
    <n v="0"/>
    <n v="53"/>
    <n v="1"/>
    <n v="5"/>
    <n v="2"/>
    <n v="1"/>
    <n v="10"/>
    <x v="185"/>
    <n v="1.2964473161449512E-3"/>
    <s v="Wines"/>
    <n v="2"/>
    <n v="2"/>
    <n v="0"/>
    <n v="3"/>
    <n v="8"/>
    <n v="3"/>
    <n v="11"/>
    <n v="0"/>
  </r>
  <r>
    <n v="8916"/>
    <n v="1975"/>
    <n v="50"/>
    <s v="Graduation"/>
    <s v="Divorced"/>
    <x v="0"/>
    <n v="36627"/>
    <n v="2"/>
    <n v="0"/>
    <s v="23-07-2013"/>
    <n v="78"/>
    <n v="9"/>
    <n v="1"/>
    <n v="5"/>
    <n v="0"/>
    <n v="0"/>
    <n v="1"/>
    <x v="347"/>
    <n v="4.095339503644852E-4"/>
    <s v="Wines"/>
    <n v="1"/>
    <n v="0"/>
    <n v="0"/>
    <n v="3"/>
    <n v="5"/>
    <n v="3"/>
    <n v="11"/>
    <n v="0"/>
  </r>
  <r>
    <n v="2570"/>
    <n v="1968"/>
    <n v="57"/>
    <s v="Graduation"/>
    <s v="Together"/>
    <x v="1"/>
    <n v="56534"/>
    <n v="0"/>
    <n v="1"/>
    <s v="23-07-2013"/>
    <n v="35"/>
    <n v="691"/>
    <n v="7"/>
    <n v="61"/>
    <n v="10"/>
    <n v="0"/>
    <n v="46"/>
    <x v="662"/>
    <n v="1.3602433933562105E-2"/>
    <s v="Wines"/>
    <n v="4"/>
    <n v="10"/>
    <n v="4"/>
    <n v="7"/>
    <n v="8"/>
    <n v="3"/>
    <n v="11"/>
    <n v="1"/>
  </r>
  <r>
    <n v="2926"/>
    <n v="1952"/>
    <n v="73"/>
    <s v="Master"/>
    <s v="Together"/>
    <x v="1"/>
    <n v="55951"/>
    <n v="0"/>
    <n v="1"/>
    <s v="23-08-2012"/>
    <n v="62"/>
    <n v="1241"/>
    <n v="0"/>
    <n v="80"/>
    <n v="0"/>
    <n v="13"/>
    <n v="40"/>
    <x v="765"/>
    <n v="2.3842290575682292E-2"/>
    <s v="Wines"/>
    <n v="3"/>
    <n v="3"/>
    <n v="6"/>
    <n v="11"/>
    <n v="8"/>
    <n v="3"/>
    <n v="11"/>
    <n v="0"/>
  </r>
  <r>
    <n v="2863"/>
    <n v="1970"/>
    <n v="55"/>
    <s v="Graduation"/>
    <s v="Single"/>
    <x v="1"/>
    <s v="NILL"/>
    <n v="1"/>
    <n v="2"/>
    <s v="23-08-2013"/>
    <n v="67"/>
    <n v="738"/>
    <n v="20"/>
    <n v="172"/>
    <n v="52"/>
    <n v="50"/>
    <n v="20"/>
    <x v="562"/>
    <e v="#VALUE!"/>
    <s v="Wines"/>
    <n v="6"/>
    <n v="2"/>
    <n v="3"/>
    <n v="10"/>
    <n v="7"/>
    <n v="3"/>
    <n v="11"/>
    <n v="0"/>
  </r>
  <r>
    <n v="4607"/>
    <n v="1959"/>
    <n v="66"/>
    <s v="Graduation"/>
    <s v="Together"/>
    <x v="1"/>
    <n v="71367"/>
    <n v="0"/>
    <n v="0"/>
    <s v="23-08-2013"/>
    <n v="24"/>
    <n v="227"/>
    <n v="23"/>
    <n v="389"/>
    <n v="42"/>
    <n v="21"/>
    <n v="75"/>
    <x v="357"/>
    <n v="9.8364790449367353E-3"/>
    <s v="MeatProducts"/>
    <n v="1"/>
    <n v="4"/>
    <n v="5"/>
    <n v="7"/>
    <n v="2"/>
    <n v="3"/>
    <n v="11"/>
    <n v="0"/>
  </r>
  <r>
    <n v="1160"/>
    <n v="1970"/>
    <n v="55"/>
    <s v="Graduation"/>
    <s v="Married"/>
    <x v="1"/>
    <n v="13260"/>
    <n v="1"/>
    <n v="1"/>
    <s v="23-08-2013"/>
    <n v="48"/>
    <n v="9"/>
    <n v="4"/>
    <n v="17"/>
    <n v="10"/>
    <n v="2"/>
    <n v="7"/>
    <x v="341"/>
    <n v="3.167420814479638E-3"/>
    <s v="MeatProducts"/>
    <n v="4"/>
    <n v="3"/>
    <n v="0"/>
    <n v="3"/>
    <n v="8"/>
    <n v="3"/>
    <n v="11"/>
    <n v="0"/>
  </r>
  <r>
    <n v="4944"/>
    <n v="1959"/>
    <n v="66"/>
    <s v="Graduation"/>
    <s v="Together"/>
    <x v="1"/>
    <n v="71367"/>
    <n v="0"/>
    <n v="0"/>
    <s v="23-08-2013"/>
    <n v="24"/>
    <n v="227"/>
    <n v="23"/>
    <n v="389"/>
    <n v="42"/>
    <n v="21"/>
    <n v="75"/>
    <x v="357"/>
    <n v="9.8364790449367353E-3"/>
    <s v="MeatProducts"/>
    <n v="1"/>
    <n v="4"/>
    <n v="5"/>
    <n v="7"/>
    <n v="2"/>
    <n v="3"/>
    <n v="11"/>
    <n v="0"/>
  </r>
  <r>
    <n v="9058"/>
    <n v="1955"/>
    <n v="70"/>
    <s v="Graduation"/>
    <s v="Widow"/>
    <x v="1"/>
    <n v="79800"/>
    <n v="0"/>
    <n v="0"/>
    <s v="23-09-2012"/>
    <n v="65"/>
    <n v="1060"/>
    <n v="21"/>
    <n v="530"/>
    <n v="32"/>
    <n v="0"/>
    <n v="224"/>
    <x v="766"/>
    <n v="2.0588972431077695E-2"/>
    <s v="Wines"/>
    <n v="1"/>
    <n v="5"/>
    <n v="11"/>
    <n v="5"/>
    <n v="3"/>
    <n v="3"/>
    <n v="11"/>
    <n v="1"/>
  </r>
  <r>
    <n v="3619"/>
    <n v="1960"/>
    <n v="65"/>
    <s v="2n Cycle"/>
    <s v="Divorced"/>
    <x v="1"/>
    <n v="87305"/>
    <n v="0"/>
    <n v="0"/>
    <s v="23-09-2012"/>
    <n v="19"/>
    <n v="345"/>
    <n v="25"/>
    <n v="501"/>
    <n v="63"/>
    <n v="138"/>
    <n v="80"/>
    <x v="577"/>
    <n v="1.2278792738102055E-2"/>
    <s v="MeatProducts"/>
    <n v="1"/>
    <n v="5"/>
    <n v="3"/>
    <n v="8"/>
    <n v="2"/>
    <n v="3"/>
    <n v="11"/>
    <n v="1"/>
  </r>
  <r>
    <n v="5687"/>
    <n v="1980"/>
    <n v="45"/>
    <s v="Graduation"/>
    <s v="Divorced"/>
    <x v="0"/>
    <n v="81702"/>
    <n v="0"/>
    <n v="0"/>
    <s v="23-09-2012"/>
    <n v="98"/>
    <n v="563"/>
    <n v="50"/>
    <n v="774"/>
    <n v="28"/>
    <n v="31"/>
    <n v="187"/>
    <x v="767"/>
    <n v="1.7698465153851803E-2"/>
    <s v="MeatProducts"/>
    <n v="1"/>
    <n v="7"/>
    <n v="7"/>
    <n v="12"/>
    <n v="3"/>
    <n v="3"/>
    <n v="11"/>
    <n v="0"/>
  </r>
  <r>
    <n v="1665"/>
    <n v="1964"/>
    <n v="61"/>
    <s v="PhD"/>
    <s v="Divorced"/>
    <x v="1"/>
    <n v="64140"/>
    <n v="0"/>
    <n v="2"/>
    <s v="23-09-2013"/>
    <n v="71"/>
    <n v="1459"/>
    <n v="0"/>
    <n v="61"/>
    <n v="0"/>
    <n v="15"/>
    <n v="215"/>
    <x v="768"/>
    <n v="2.3932023698160273E-2"/>
    <s v="Wines"/>
    <n v="5"/>
    <n v="2"/>
    <n v="5"/>
    <n v="6"/>
    <n v="5"/>
    <n v="3"/>
    <n v="11"/>
    <n v="1"/>
  </r>
  <r>
    <n v="8799"/>
    <n v="1984"/>
    <n v="41"/>
    <s v="PhD"/>
    <s v="Married"/>
    <x v="0"/>
    <n v="38175"/>
    <n v="1"/>
    <n v="0"/>
    <s v="23-09-2013"/>
    <n v="6"/>
    <n v="70"/>
    <n v="6"/>
    <n v="69"/>
    <n v="2"/>
    <n v="3"/>
    <n v="3"/>
    <x v="445"/>
    <n v="3.929273084479371E-3"/>
    <s v="Wines"/>
    <n v="3"/>
    <n v="3"/>
    <n v="1"/>
    <n v="4"/>
    <n v="7"/>
    <n v="3"/>
    <n v="11"/>
    <n v="0"/>
  </r>
  <r>
    <n v="8970"/>
    <n v="1972"/>
    <n v="53"/>
    <s v="PhD"/>
    <s v="Married"/>
    <x v="1"/>
    <n v="62010"/>
    <n v="0"/>
    <n v="1"/>
    <s v="23-10-2012"/>
    <n v="93"/>
    <n v="371"/>
    <n v="22"/>
    <n v="39"/>
    <n v="6"/>
    <n v="0"/>
    <n v="92"/>
    <x v="34"/>
    <n v="7.0633768746976291E-3"/>
    <s v="Wines"/>
    <n v="4"/>
    <n v="6"/>
    <n v="2"/>
    <n v="7"/>
    <n v="5"/>
    <n v="3"/>
    <n v="11"/>
    <n v="0"/>
  </r>
  <r>
    <n v="796"/>
    <n v="1965"/>
    <n v="60"/>
    <s v="2n Cycle"/>
    <s v="Divorced"/>
    <x v="1"/>
    <n v="60161"/>
    <n v="0"/>
    <n v="1"/>
    <s v="23-10-2012"/>
    <n v="17"/>
    <n v="584"/>
    <n v="44"/>
    <n v="212"/>
    <n v="46"/>
    <n v="8"/>
    <n v="177"/>
    <x v="373"/>
    <n v="1.4860125330363525E-2"/>
    <s v="Wines"/>
    <n v="3"/>
    <n v="11"/>
    <n v="4"/>
    <n v="8"/>
    <n v="8"/>
    <n v="3"/>
    <n v="11"/>
    <n v="0"/>
  </r>
  <r>
    <n v="2895"/>
    <n v="1963"/>
    <n v="62"/>
    <s v="Graduation"/>
    <s v="Single"/>
    <x v="1"/>
    <n v="49980"/>
    <n v="0"/>
    <n v="1"/>
    <s v="23-10-2013"/>
    <n v="79"/>
    <n v="104"/>
    <n v="1"/>
    <n v="54"/>
    <n v="13"/>
    <n v="9"/>
    <n v="14"/>
    <x v="575"/>
    <n v="3.6214485794317727E-3"/>
    <s v="Wines"/>
    <n v="2"/>
    <n v="3"/>
    <n v="1"/>
    <n v="5"/>
    <n v="5"/>
    <n v="3"/>
    <n v="11"/>
    <n v="0"/>
  </r>
  <r>
    <n v="6616"/>
    <n v="1975"/>
    <n v="50"/>
    <s v="Graduation"/>
    <s v="Together"/>
    <x v="0"/>
    <n v="59481"/>
    <n v="0"/>
    <n v="1"/>
    <s v="23-10-2013"/>
    <n v="47"/>
    <n v="178"/>
    <n v="3"/>
    <n v="85"/>
    <n v="71"/>
    <n v="66"/>
    <n v="58"/>
    <x v="769"/>
    <n v="6.775272776180629E-3"/>
    <s v="Wines"/>
    <n v="2"/>
    <n v="3"/>
    <n v="3"/>
    <n v="8"/>
    <n v="2"/>
    <n v="3"/>
    <n v="11"/>
    <n v="0"/>
  </r>
  <r>
    <n v="9396"/>
    <n v="1978"/>
    <n v="47"/>
    <s v="PhD"/>
    <s v="Married"/>
    <x v="0"/>
    <n v="37717"/>
    <n v="1"/>
    <n v="0"/>
    <s v="23-11-2012"/>
    <n v="31"/>
    <n v="9"/>
    <n v="0"/>
    <n v="6"/>
    <n v="4"/>
    <n v="1"/>
    <n v="5"/>
    <x v="97"/>
    <n v="5.3026486730121697E-4"/>
    <s v="Wines"/>
    <n v="1"/>
    <n v="1"/>
    <n v="0"/>
    <n v="2"/>
    <n v="9"/>
    <n v="3"/>
    <n v="11"/>
    <n v="0"/>
  </r>
  <r>
    <n v="9707"/>
    <n v="1969"/>
    <n v="56"/>
    <s v="PhD"/>
    <s v="Married"/>
    <x v="1"/>
    <n v="55212"/>
    <n v="0"/>
    <n v="1"/>
    <s v="23-11-2012"/>
    <n v="65"/>
    <n v="1103"/>
    <n v="0"/>
    <n v="45"/>
    <n v="0"/>
    <n v="0"/>
    <n v="34"/>
    <x v="770"/>
    <n v="2.0792581322900818E-2"/>
    <s v="Wines"/>
    <n v="3"/>
    <n v="4"/>
    <n v="2"/>
    <n v="11"/>
    <n v="8"/>
    <n v="3"/>
    <n v="11"/>
    <n v="0"/>
  </r>
  <r>
    <n v="933"/>
    <n v="1978"/>
    <n v="47"/>
    <s v="PhD"/>
    <s v="Married"/>
    <x v="0"/>
    <n v="37717"/>
    <n v="1"/>
    <n v="0"/>
    <s v="23-11-2012"/>
    <n v="31"/>
    <n v="9"/>
    <n v="0"/>
    <n v="6"/>
    <n v="4"/>
    <n v="1"/>
    <n v="5"/>
    <x v="97"/>
    <n v="5.3026486730121697E-4"/>
    <s v="Wines"/>
    <n v="1"/>
    <n v="1"/>
    <n v="0"/>
    <n v="2"/>
    <n v="9"/>
    <n v="3"/>
    <n v="11"/>
    <n v="0"/>
  </r>
  <r>
    <n v="339"/>
    <n v="1972"/>
    <n v="53"/>
    <s v="PhD"/>
    <s v="Married"/>
    <x v="1"/>
    <n v="57091"/>
    <n v="0"/>
    <n v="1"/>
    <s v="23-11-2012"/>
    <n v="82"/>
    <n v="462"/>
    <n v="0"/>
    <n v="24"/>
    <n v="6"/>
    <n v="0"/>
    <n v="4"/>
    <x v="467"/>
    <n v="8.6178206722600757E-3"/>
    <s v="Wines"/>
    <n v="2"/>
    <n v="9"/>
    <n v="2"/>
    <n v="5"/>
    <n v="7"/>
    <n v="3"/>
    <n v="11"/>
    <n v="1"/>
  </r>
  <r>
    <n v="8427"/>
    <n v="1956"/>
    <n v="69"/>
    <s v="Master"/>
    <s v="Single"/>
    <x v="1"/>
    <n v="64857"/>
    <n v="0"/>
    <n v="0"/>
    <s v="23-11-2012"/>
    <n v="78"/>
    <n v="556"/>
    <n v="14"/>
    <n v="717"/>
    <n v="210"/>
    <n v="0"/>
    <n v="43"/>
    <x v="295"/>
    <n v="2.3081548637772328E-2"/>
    <s v="MeatProducts"/>
    <n v="1"/>
    <n v="7"/>
    <n v="5"/>
    <n v="10"/>
    <n v="4"/>
    <n v="3"/>
    <n v="11"/>
    <n v="0"/>
  </r>
  <r>
    <n v="217"/>
    <n v="1956"/>
    <n v="69"/>
    <s v="Master"/>
    <s v="Single"/>
    <x v="1"/>
    <n v="64857"/>
    <n v="0"/>
    <n v="0"/>
    <s v="23-11-2012"/>
    <n v="78"/>
    <n v="556"/>
    <n v="14"/>
    <n v="717"/>
    <n v="210"/>
    <n v="0"/>
    <n v="43"/>
    <x v="295"/>
    <n v="2.3081548637772328E-2"/>
    <s v="MeatProducts"/>
    <n v="1"/>
    <n v="7"/>
    <n v="5"/>
    <n v="10"/>
    <n v="4"/>
    <n v="3"/>
    <n v="11"/>
    <n v="0"/>
  </r>
  <r>
    <n v="10872"/>
    <n v="1969"/>
    <n v="56"/>
    <s v="PhD"/>
    <s v="Married"/>
    <x v="1"/>
    <n v="55212"/>
    <n v="0"/>
    <n v="1"/>
    <s v="23-11-2012"/>
    <n v="65"/>
    <n v="1103"/>
    <n v="0"/>
    <n v="45"/>
    <n v="0"/>
    <n v="0"/>
    <n v="34"/>
    <x v="770"/>
    <n v="2.0792581322900818E-2"/>
    <s v="Wines"/>
    <n v="3"/>
    <n v="4"/>
    <n v="2"/>
    <n v="11"/>
    <n v="8"/>
    <n v="3"/>
    <n v="11"/>
    <n v="0"/>
  </r>
  <r>
    <n v="10968"/>
    <n v="1969"/>
    <n v="56"/>
    <s v="Graduation"/>
    <s v="Single"/>
    <x v="1"/>
    <n v="57731"/>
    <n v="0"/>
    <n v="1"/>
    <s v="23-11-2012"/>
    <n v="0"/>
    <n v="266"/>
    <n v="21"/>
    <n v="300"/>
    <n v="65"/>
    <n v="8"/>
    <n v="44"/>
    <x v="771"/>
    <n v="1.1432332715525455E-2"/>
    <s v="MeatProducts"/>
    <n v="4"/>
    <n v="8"/>
    <n v="8"/>
    <n v="6"/>
    <n v="6"/>
    <n v="3"/>
    <n v="11"/>
    <n v="0"/>
  </r>
  <r>
    <n v="5798"/>
    <n v="1973"/>
    <n v="52"/>
    <s v="Master"/>
    <s v="Together"/>
    <x v="1"/>
    <s v="NILL"/>
    <n v="0"/>
    <n v="0"/>
    <s v="23-11-2013"/>
    <n v="87"/>
    <n v="445"/>
    <n v="37"/>
    <n v="359"/>
    <n v="98"/>
    <n v="28"/>
    <n v="18"/>
    <x v="410"/>
    <e v="#VALUE!"/>
    <s v="Wines"/>
    <n v="1"/>
    <n v="2"/>
    <n v="4"/>
    <n v="8"/>
    <n v="1"/>
    <n v="3"/>
    <n v="11"/>
    <n v="0"/>
  </r>
  <r>
    <n v="6086"/>
    <n v="1955"/>
    <n v="70"/>
    <s v="Graduation"/>
    <s v="Married"/>
    <x v="1"/>
    <n v="80395"/>
    <n v="0"/>
    <n v="0"/>
    <s v="23-11-2013"/>
    <n v="62"/>
    <n v="445"/>
    <n v="25"/>
    <n v="706"/>
    <n v="80"/>
    <n v="76"/>
    <n v="48"/>
    <x v="772"/>
    <n v="1.6568194539461411E-2"/>
    <s v="MeatProducts"/>
    <n v="1"/>
    <n v="6"/>
    <n v="5"/>
    <n v="12"/>
    <n v="2"/>
    <n v="3"/>
    <n v="11"/>
    <n v="0"/>
  </r>
  <r>
    <n v="6303"/>
    <n v="1986"/>
    <n v="39"/>
    <s v="PhD"/>
    <s v="Together"/>
    <x v="0"/>
    <n v="91820"/>
    <n v="0"/>
    <n v="0"/>
    <s v="23-11-2013"/>
    <n v="72"/>
    <n v="410"/>
    <n v="73"/>
    <n v="747"/>
    <n v="76"/>
    <n v="161"/>
    <n v="30"/>
    <x v="773"/>
    <n v="1.5976911348290133E-2"/>
    <s v="MeatProducts"/>
    <n v="0"/>
    <n v="5"/>
    <n v="5"/>
    <n v="12"/>
    <n v="1"/>
    <n v="3"/>
    <n v="11"/>
    <n v="0"/>
  </r>
  <r>
    <n v="1384"/>
    <n v="1992"/>
    <n v="33"/>
    <s v="Basic"/>
    <s v="Married"/>
    <x v="0"/>
    <n v="17256"/>
    <n v="1"/>
    <n v="0"/>
    <s v="23-11-2013"/>
    <n v="10"/>
    <n v="6"/>
    <n v="4"/>
    <n v="14"/>
    <n v="8"/>
    <n v="8"/>
    <n v="22"/>
    <x v="50"/>
    <n v="2.3180343069077423E-3"/>
    <s v="GoldProds"/>
    <n v="2"/>
    <n v="2"/>
    <n v="1"/>
    <n v="2"/>
    <n v="8"/>
    <n v="3"/>
    <n v="11"/>
    <n v="0"/>
  </r>
  <r>
    <n v="5626"/>
    <n v="1964"/>
    <n v="61"/>
    <s v="PhD"/>
    <s v="Single"/>
    <x v="1"/>
    <n v="61798"/>
    <n v="0"/>
    <n v="0"/>
    <s v="23-11-2013"/>
    <n v="13"/>
    <n v="338"/>
    <n v="4"/>
    <n v="89"/>
    <n v="11"/>
    <n v="8"/>
    <n v="13"/>
    <x v="774"/>
    <n v="7.2817890546619628E-3"/>
    <s v="Wines"/>
    <n v="1"/>
    <n v="4"/>
    <n v="2"/>
    <n v="9"/>
    <n v="4"/>
    <n v="3"/>
    <n v="11"/>
    <n v="0"/>
  </r>
  <r>
    <n v="9790"/>
    <n v="1957"/>
    <n v="68"/>
    <s v="Graduation"/>
    <s v="Single"/>
    <x v="1"/>
    <n v="78499"/>
    <n v="0"/>
    <n v="0"/>
    <s v="23-11-2013"/>
    <n v="12"/>
    <n v="912"/>
    <n v="72"/>
    <n v="170"/>
    <n v="47"/>
    <n v="36"/>
    <n v="97"/>
    <x v="775"/>
    <n v="1.5758162524363368E-2"/>
    <s v="Wines"/>
    <n v="1"/>
    <n v="11"/>
    <n v="3"/>
    <n v="4"/>
    <n v="4"/>
    <n v="3"/>
    <n v="11"/>
    <n v="1"/>
  </r>
  <r>
    <n v="4548"/>
    <n v="1981"/>
    <n v="44"/>
    <s v="Graduation"/>
    <s v="Single"/>
    <x v="0"/>
    <n v="41967"/>
    <n v="1"/>
    <n v="1"/>
    <s v="23-11-2013"/>
    <n v="66"/>
    <n v="23"/>
    <n v="4"/>
    <n v="10"/>
    <n v="0"/>
    <n v="2"/>
    <n v="15"/>
    <x v="0"/>
    <n v="9.2930159410965763E-4"/>
    <s v="Wines"/>
    <n v="1"/>
    <n v="1"/>
    <n v="0"/>
    <n v="3"/>
    <n v="4"/>
    <n v="3"/>
    <n v="11"/>
    <n v="0"/>
  </r>
  <r>
    <n v="1993"/>
    <n v="1949"/>
    <n v="76"/>
    <s v="PhD"/>
    <s v="Married"/>
    <x v="1"/>
    <n v="58607"/>
    <n v="0"/>
    <n v="1"/>
    <s v="23-12-2012"/>
    <n v="63"/>
    <n v="867"/>
    <n v="0"/>
    <n v="86"/>
    <n v="0"/>
    <n v="0"/>
    <n v="19"/>
    <x v="108"/>
    <n v="1.6260856211715323E-2"/>
    <s v="Wines"/>
    <n v="3"/>
    <n v="2"/>
    <n v="3"/>
    <n v="9"/>
    <n v="8"/>
    <n v="3"/>
    <n v="11"/>
    <n v="0"/>
  </r>
  <r>
    <n v="9940"/>
    <n v="1958"/>
    <n v="67"/>
    <s v="Graduation"/>
    <s v="Together"/>
    <x v="1"/>
    <n v="64961"/>
    <n v="0"/>
    <n v="1"/>
    <s v="23-12-2012"/>
    <n v="97"/>
    <n v="382"/>
    <n v="114"/>
    <n v="276"/>
    <n v="75"/>
    <n v="124"/>
    <n v="38"/>
    <x v="693"/>
    <n v="1.4947429996459415E-2"/>
    <s v="Wines"/>
    <n v="2"/>
    <n v="6"/>
    <n v="4"/>
    <n v="4"/>
    <n v="3"/>
    <n v="3"/>
    <n v="11"/>
    <n v="0"/>
  </r>
  <r>
    <n v="304"/>
    <n v="1981"/>
    <n v="44"/>
    <s v="Master"/>
    <s v="Single"/>
    <x v="0"/>
    <n v="22944"/>
    <n v="1"/>
    <n v="0"/>
    <s v="23-12-2013"/>
    <n v="67"/>
    <n v="19"/>
    <n v="3"/>
    <n v="19"/>
    <n v="4"/>
    <n v="5"/>
    <n v="26"/>
    <x v="201"/>
    <n v="2.1792189679218968E-3"/>
    <s v="GoldProds"/>
    <n v="3"/>
    <n v="3"/>
    <n v="0"/>
    <n v="3"/>
    <n v="7"/>
    <n v="3"/>
    <n v="11"/>
    <n v="0"/>
  </r>
  <r>
    <n v="9596"/>
    <n v="1980"/>
    <n v="45"/>
    <s v="PhD"/>
    <s v="Single"/>
    <x v="0"/>
    <n v="65295"/>
    <n v="0"/>
    <n v="0"/>
    <s v="23-12-2013"/>
    <n v="19"/>
    <n v="365"/>
    <n v="32"/>
    <n v="117"/>
    <n v="34"/>
    <n v="110"/>
    <n v="6"/>
    <x v="622"/>
    <n v="1.0077341297189677E-2"/>
    <s v="Wines"/>
    <n v="1"/>
    <n v="3"/>
    <n v="3"/>
    <n v="13"/>
    <n v="2"/>
    <n v="3"/>
    <n v="11"/>
    <n v="0"/>
  </r>
  <r>
    <n v="274"/>
    <n v="1973"/>
    <n v="52"/>
    <s v="Graduation"/>
    <s v="Single"/>
    <x v="1"/>
    <n v="34853"/>
    <n v="1"/>
    <n v="1"/>
    <s v="23-12-2013"/>
    <n v="75"/>
    <n v="9"/>
    <n v="3"/>
    <n v="15"/>
    <n v="2"/>
    <n v="3"/>
    <n v="2"/>
    <x v="209"/>
    <n v="9.1814191030901212E-4"/>
    <s v="MeatProducts"/>
    <n v="2"/>
    <n v="2"/>
    <n v="0"/>
    <n v="3"/>
    <n v="6"/>
    <n v="3"/>
    <n v="11"/>
    <n v="0"/>
  </r>
  <r>
    <n v="10394"/>
    <n v="1984"/>
    <n v="41"/>
    <s v="Graduation"/>
    <s v="Married"/>
    <x v="0"/>
    <n v="90000"/>
    <n v="0"/>
    <n v="0"/>
    <s v="23-12-2013"/>
    <n v="91"/>
    <n v="675"/>
    <n v="144"/>
    <n v="133"/>
    <n v="94"/>
    <n v="192"/>
    <n v="241"/>
    <x v="776"/>
    <n v="1.3755555555555556E-2"/>
    <s v="Wines"/>
    <n v="1"/>
    <n v="4"/>
    <n v="8"/>
    <n v="5"/>
    <n v="1"/>
    <n v="3"/>
    <n v="11"/>
    <n v="0"/>
  </r>
  <r>
    <n v="4487"/>
    <n v="1969"/>
    <n v="56"/>
    <s v="Master"/>
    <s v="Single"/>
    <x v="1"/>
    <n v="39858"/>
    <n v="1"/>
    <n v="0"/>
    <s v="24-01-2013"/>
    <n v="67"/>
    <n v="15"/>
    <n v="20"/>
    <n v="25"/>
    <n v="2"/>
    <n v="7"/>
    <n v="26"/>
    <x v="175"/>
    <n v="1.7311455667620051E-3"/>
    <s v="GoldProds"/>
    <n v="1"/>
    <n v="2"/>
    <n v="0"/>
    <n v="4"/>
    <n v="6"/>
    <n v="3"/>
    <n v="11"/>
    <n v="1"/>
  </r>
  <r>
    <n v="1592"/>
    <n v="1970"/>
    <n v="55"/>
    <s v="Graduation"/>
    <s v="Married"/>
    <x v="1"/>
    <n v="90765"/>
    <n v="0"/>
    <n v="0"/>
    <s v="24-01-2014"/>
    <n v="25"/>
    <n v="547"/>
    <n v="99"/>
    <n v="812"/>
    <n v="151"/>
    <n v="82"/>
    <n v="33"/>
    <x v="777"/>
    <n v="1.8630529389081694E-2"/>
    <s v="MeatProducts"/>
    <n v="0"/>
    <n v="4"/>
    <n v="6"/>
    <n v="5"/>
    <n v="1"/>
    <n v="3"/>
    <n v="11"/>
    <n v="0"/>
  </r>
  <r>
    <n v="9559"/>
    <n v="1961"/>
    <n v="64"/>
    <s v="PhD"/>
    <s v="Married"/>
    <x v="1"/>
    <n v="57072"/>
    <n v="0"/>
    <n v="1"/>
    <s v="24-01-2014"/>
    <n v="79"/>
    <n v="944"/>
    <n v="0"/>
    <n v="60"/>
    <n v="0"/>
    <n v="0"/>
    <n v="30"/>
    <x v="778"/>
    <n v="1.7591813849172973E-2"/>
    <s v="Wines"/>
    <n v="2"/>
    <n v="7"/>
    <n v="5"/>
    <n v="13"/>
    <n v="5"/>
    <n v="3"/>
    <n v="11"/>
    <n v="0"/>
  </r>
  <r>
    <n v="8235"/>
    <n v="1956"/>
    <n v="69"/>
    <s v="Master"/>
    <s v="Together"/>
    <x v="1"/>
    <n v="69245"/>
    <n v="0"/>
    <n v="1"/>
    <s v="24-01-2014"/>
    <n v="8"/>
    <n v="428"/>
    <n v="30"/>
    <n v="214"/>
    <n v="80"/>
    <n v="30"/>
    <n v="61"/>
    <x v="779"/>
    <n v="1.1293234168532024E-2"/>
    <s v="Wines"/>
    <n v="2"/>
    <n v="6"/>
    <n v="5"/>
    <n v="10"/>
    <n v="3"/>
    <n v="3"/>
    <n v="11"/>
    <n v="0"/>
  </r>
  <r>
    <n v="6205"/>
    <n v="1967"/>
    <n v="58"/>
    <s v="Master"/>
    <s v="Single"/>
    <x v="1"/>
    <n v="32557"/>
    <n v="1"/>
    <n v="0"/>
    <s v="24-02-2014"/>
    <n v="13"/>
    <n v="34"/>
    <n v="3"/>
    <n v="29"/>
    <n v="0"/>
    <n v="4"/>
    <n v="10"/>
    <x v="458"/>
    <n v="2.1500752526338422E-3"/>
    <s v="Wines"/>
    <n v="3"/>
    <n v="2"/>
    <n v="1"/>
    <n v="3"/>
    <n v="5"/>
    <n v="3"/>
    <n v="11"/>
    <n v="1"/>
  </r>
  <r>
    <n v="2958"/>
    <n v="1978"/>
    <n v="47"/>
    <s v="Graduation"/>
    <s v="Married"/>
    <x v="0"/>
    <n v="28442"/>
    <n v="2"/>
    <n v="0"/>
    <s v="24-02-2014"/>
    <n v="53"/>
    <n v="19"/>
    <n v="3"/>
    <n v="10"/>
    <n v="11"/>
    <n v="8"/>
    <n v="6"/>
    <x v="260"/>
    <n v="1.7931228464946206E-3"/>
    <s v="Wines"/>
    <n v="3"/>
    <n v="2"/>
    <n v="1"/>
    <n v="4"/>
    <n v="4"/>
    <n v="3"/>
    <n v="11"/>
    <n v="0"/>
  </r>
  <r>
    <n v="2815"/>
    <n v="1975"/>
    <n v="50"/>
    <s v="Graduation"/>
    <s v="Married"/>
    <x v="0"/>
    <n v="33183"/>
    <n v="1"/>
    <n v="0"/>
    <s v="24-02-2014"/>
    <n v="46"/>
    <n v="7"/>
    <n v="5"/>
    <n v="39"/>
    <n v="17"/>
    <n v="15"/>
    <n v="37"/>
    <x v="463"/>
    <n v="2.5012807763011178E-3"/>
    <s v="MeatProducts"/>
    <n v="2"/>
    <n v="4"/>
    <n v="0"/>
    <n v="3"/>
    <n v="7"/>
    <n v="3"/>
    <n v="11"/>
    <n v="0"/>
  </r>
  <r>
    <n v="9197"/>
    <n v="1953"/>
    <n v="72"/>
    <s v="Graduation"/>
    <s v="Married"/>
    <x v="1"/>
    <n v="39722"/>
    <n v="0"/>
    <n v="1"/>
    <s v="24-02-2014"/>
    <n v="92"/>
    <n v="32"/>
    <n v="0"/>
    <n v="5"/>
    <n v="2"/>
    <n v="0"/>
    <n v="8"/>
    <x v="0"/>
    <n v="9.818236745380393E-4"/>
    <s v="Wines"/>
    <n v="2"/>
    <n v="2"/>
    <n v="0"/>
    <n v="3"/>
    <n v="5"/>
    <n v="3"/>
    <n v="11"/>
    <n v="0"/>
  </r>
  <r>
    <n v="830"/>
    <n v="1987"/>
    <n v="38"/>
    <s v="PhD"/>
    <s v="Single"/>
    <x v="0"/>
    <n v="74004"/>
    <n v="0"/>
    <n v="0"/>
    <s v="24-02-2014"/>
    <n v="5"/>
    <n v="784"/>
    <n v="48"/>
    <n v="560"/>
    <n v="42"/>
    <n v="176"/>
    <n v="48"/>
    <x v="701"/>
    <n v="2.1755580779417329E-2"/>
    <s v="Wines"/>
    <n v="1"/>
    <n v="4"/>
    <n v="6"/>
    <n v="4"/>
    <n v="3"/>
    <n v="3"/>
    <n v="11"/>
    <n v="1"/>
  </r>
  <r>
    <n v="6404"/>
    <n v="1969"/>
    <n v="56"/>
    <s v="Graduation"/>
    <s v="Together"/>
    <x v="1"/>
    <n v="58917"/>
    <n v="1"/>
    <n v="2"/>
    <s v="24-03-2013"/>
    <n v="10"/>
    <n v="151"/>
    <n v="7"/>
    <n v="89"/>
    <n v="0"/>
    <n v="7"/>
    <n v="28"/>
    <x v="54"/>
    <n v="4.3111495833121167E-3"/>
    <s v="Wines"/>
    <n v="5"/>
    <n v="4"/>
    <n v="1"/>
    <n v="6"/>
    <n v="5"/>
    <n v="3"/>
    <n v="11"/>
    <n v="0"/>
  </r>
  <r>
    <n v="3536"/>
    <n v="1960"/>
    <n v="65"/>
    <s v="Graduation"/>
    <s v="Together"/>
    <x v="1"/>
    <n v="19740"/>
    <n v="0"/>
    <n v="1"/>
    <s v="24-03-2013"/>
    <n v="65"/>
    <n v="7"/>
    <n v="11"/>
    <n v="3"/>
    <n v="10"/>
    <n v="4"/>
    <n v="20"/>
    <x v="71"/>
    <n v="1.7730496453900709E-3"/>
    <s v="GoldProds"/>
    <n v="2"/>
    <n v="1"/>
    <n v="1"/>
    <n v="3"/>
    <n v="5"/>
    <n v="3"/>
    <n v="11"/>
    <n v="0"/>
  </r>
  <r>
    <n v="4478"/>
    <n v="1979"/>
    <n v="46"/>
    <s v="Graduation"/>
    <s v="Married"/>
    <x v="0"/>
    <n v="63777"/>
    <n v="1"/>
    <n v="1"/>
    <s v="24-03-2013"/>
    <n v="87"/>
    <n v="457"/>
    <n v="5"/>
    <n v="106"/>
    <n v="15"/>
    <n v="17"/>
    <n v="53"/>
    <x v="395"/>
    <n v="9.4077802342537285E-3"/>
    <s v="Wines"/>
    <n v="8"/>
    <n v="11"/>
    <n v="1"/>
    <n v="6"/>
    <n v="8"/>
    <n v="3"/>
    <n v="11"/>
    <n v="0"/>
  </r>
  <r>
    <n v="4444"/>
    <n v="1972"/>
    <n v="53"/>
    <s v="Graduation"/>
    <s v="Married"/>
    <x v="1"/>
    <n v="30023"/>
    <n v="1"/>
    <n v="0"/>
    <s v="24-03-2014"/>
    <n v="28"/>
    <n v="11"/>
    <n v="0"/>
    <n v="16"/>
    <n v="7"/>
    <n v="6"/>
    <n v="21"/>
    <x v="50"/>
    <n v="1.3323118942144357E-3"/>
    <s v="GoldProds"/>
    <n v="1"/>
    <n v="2"/>
    <n v="0"/>
    <n v="3"/>
    <n v="8"/>
    <n v="3"/>
    <n v="11"/>
    <n v="0"/>
  </r>
  <r>
    <n v="4298"/>
    <n v="1973"/>
    <n v="52"/>
    <s v="PhD"/>
    <s v="Together"/>
    <x v="1"/>
    <n v="20427"/>
    <n v="1"/>
    <n v="0"/>
    <s v="24-03-2014"/>
    <n v="63"/>
    <n v="5"/>
    <n v="0"/>
    <n v="4"/>
    <n v="0"/>
    <n v="0"/>
    <n v="1"/>
    <x v="263"/>
    <n v="4.4059333235423704E-4"/>
    <s v="Wines"/>
    <n v="1"/>
    <n v="1"/>
    <n v="0"/>
    <n v="2"/>
    <n v="8"/>
    <n v="3"/>
    <n v="11"/>
    <n v="0"/>
  </r>
  <r>
    <n v="3783"/>
    <n v="1959"/>
    <n v="66"/>
    <s v="PhD"/>
    <s v="Married"/>
    <x v="1"/>
    <n v="52854"/>
    <n v="1"/>
    <n v="1"/>
    <s v="24-03-2014"/>
    <n v="43"/>
    <n v="105"/>
    <n v="0"/>
    <n v="10"/>
    <n v="0"/>
    <n v="1"/>
    <n v="0"/>
    <x v="68"/>
    <n v="2.1947250917622131E-3"/>
    <s v="Wines"/>
    <n v="2"/>
    <n v="2"/>
    <n v="1"/>
    <n v="4"/>
    <n v="5"/>
    <n v="3"/>
    <n v="11"/>
    <n v="0"/>
  </r>
  <r>
    <n v="1100"/>
    <n v="1960"/>
    <n v="65"/>
    <s v="Master"/>
    <s v="Together"/>
    <x v="1"/>
    <n v="41275"/>
    <n v="1"/>
    <n v="2"/>
    <s v="24-03-2014"/>
    <n v="33"/>
    <n v="24"/>
    <n v="4"/>
    <n v="22"/>
    <n v="0"/>
    <n v="2"/>
    <n v="9"/>
    <x v="331"/>
    <n v="1.2598425196850393E-3"/>
    <s v="Wines"/>
    <n v="4"/>
    <n v="3"/>
    <n v="1"/>
    <n v="3"/>
    <n v="5"/>
    <n v="3"/>
    <n v="11"/>
    <n v="0"/>
  </r>
  <r>
    <n v="4437"/>
    <n v="1962"/>
    <n v="63"/>
    <s v="Graduation"/>
    <s v="Married"/>
    <x v="1"/>
    <n v="65316"/>
    <n v="1"/>
    <n v="1"/>
    <s v="24-04-2013"/>
    <n v="65"/>
    <n v="112"/>
    <n v="6"/>
    <n v="92"/>
    <n v="3"/>
    <n v="9"/>
    <n v="38"/>
    <x v="33"/>
    <n v="3.3988609222855041E-3"/>
    <s v="Wines"/>
    <n v="2"/>
    <n v="3"/>
    <n v="2"/>
    <n v="5"/>
    <n v="4"/>
    <n v="3"/>
    <n v="11"/>
    <n v="0"/>
  </r>
  <r>
    <n v="8897"/>
    <n v="1965"/>
    <n v="60"/>
    <s v="Graduation"/>
    <s v="Single"/>
    <x v="1"/>
    <n v="42720"/>
    <n v="1"/>
    <n v="1"/>
    <s v="24-04-2013"/>
    <n v="9"/>
    <n v="392"/>
    <n v="5"/>
    <n v="91"/>
    <n v="28"/>
    <n v="26"/>
    <n v="112"/>
    <x v="780"/>
    <n v="1.2687265917602997E-2"/>
    <s v="Wines"/>
    <n v="8"/>
    <n v="7"/>
    <n v="3"/>
    <n v="7"/>
    <n v="8"/>
    <n v="3"/>
    <n v="11"/>
    <n v="1"/>
  </r>
  <r>
    <n v="3830"/>
    <n v="1953"/>
    <n v="72"/>
    <s v="Master"/>
    <s v="Married"/>
    <x v="1"/>
    <n v="59354"/>
    <n v="0"/>
    <n v="2"/>
    <s v="24-04-2014"/>
    <n v="59"/>
    <n v="295"/>
    <n v="21"/>
    <n v="78"/>
    <n v="39"/>
    <n v="13"/>
    <n v="13"/>
    <x v="491"/>
    <n v="7.5142366142130273E-3"/>
    <s v="Wines"/>
    <n v="1"/>
    <n v="4"/>
    <n v="4"/>
    <n v="7"/>
    <n v="3"/>
    <n v="3"/>
    <n v="11"/>
    <n v="0"/>
  </r>
  <r>
    <n v="1340"/>
    <n v="1986"/>
    <n v="39"/>
    <s v="Graduation"/>
    <s v="Married"/>
    <x v="0"/>
    <n v="92910"/>
    <n v="0"/>
    <n v="0"/>
    <s v="24-04-2014"/>
    <n v="42"/>
    <n v="551"/>
    <n v="137"/>
    <n v="792"/>
    <n v="179"/>
    <n v="103"/>
    <n v="33"/>
    <x v="781"/>
    <n v="1.8964589387579379E-2"/>
    <s v="MeatProducts"/>
    <n v="1"/>
    <n v="6"/>
    <n v="7"/>
    <n v="13"/>
    <n v="1"/>
    <n v="3"/>
    <n v="11"/>
    <n v="0"/>
  </r>
  <r>
    <n v="6887"/>
    <n v="1967"/>
    <n v="58"/>
    <s v="Graduation"/>
    <s v="Single"/>
    <x v="1"/>
    <n v="79146"/>
    <n v="1"/>
    <n v="1"/>
    <s v="24-04-2014"/>
    <n v="33"/>
    <n v="245"/>
    <n v="16"/>
    <n v="223"/>
    <n v="21"/>
    <n v="43"/>
    <n v="16"/>
    <x v="470"/>
    <n v="6.9239127688070145E-3"/>
    <s v="Wines"/>
    <n v="2"/>
    <n v="8"/>
    <n v="1"/>
    <n v="8"/>
    <n v="6"/>
    <n v="3"/>
    <n v="11"/>
    <n v="0"/>
  </r>
  <r>
    <n v="1010"/>
    <n v="1977"/>
    <n v="48"/>
    <s v="Graduation"/>
    <s v="Together"/>
    <x v="0"/>
    <n v="46931"/>
    <n v="2"/>
    <n v="1"/>
    <s v="24-04-2014"/>
    <n v="94"/>
    <n v="41"/>
    <n v="0"/>
    <n v="17"/>
    <n v="3"/>
    <n v="1"/>
    <n v="16"/>
    <x v="185"/>
    <n v="1.3210884063838402E-3"/>
    <s v="Wines"/>
    <n v="2"/>
    <n v="1"/>
    <n v="1"/>
    <n v="3"/>
    <n v="3"/>
    <n v="3"/>
    <n v="11"/>
    <n v="0"/>
  </r>
  <r>
    <n v="7500"/>
    <n v="1967"/>
    <n v="58"/>
    <s v="Graduation"/>
    <s v="Single"/>
    <x v="1"/>
    <n v="79146"/>
    <n v="1"/>
    <n v="1"/>
    <s v="24-04-2014"/>
    <n v="33"/>
    <n v="245"/>
    <n v="16"/>
    <n v="223"/>
    <n v="21"/>
    <n v="43"/>
    <n v="16"/>
    <x v="470"/>
    <n v="6.9239127688070145E-3"/>
    <s v="Wines"/>
    <n v="2"/>
    <n v="8"/>
    <n v="1"/>
    <n v="8"/>
    <n v="6"/>
    <n v="3"/>
    <n v="11"/>
    <n v="0"/>
  </r>
  <r>
    <n v="48"/>
    <n v="1964"/>
    <n v="61"/>
    <s v="Graduation"/>
    <s v="Together"/>
    <x v="1"/>
    <n v="55761"/>
    <n v="0"/>
    <n v="1"/>
    <s v="24-04-2014"/>
    <n v="97"/>
    <n v="136"/>
    <n v="1"/>
    <n v="12"/>
    <n v="0"/>
    <n v="3"/>
    <n v="32"/>
    <x v="389"/>
    <n v="2.7259195495059271E-3"/>
    <s v="Wines"/>
    <n v="2"/>
    <n v="4"/>
    <n v="1"/>
    <n v="3"/>
    <n v="6"/>
    <n v="3"/>
    <n v="11"/>
    <n v="0"/>
  </r>
  <r>
    <n v="7286"/>
    <n v="1968"/>
    <n v="57"/>
    <s v="Graduation"/>
    <s v="Together"/>
    <x v="1"/>
    <n v="41728"/>
    <n v="1"/>
    <n v="0"/>
    <s v="24-05-2013"/>
    <n v="92"/>
    <n v="13"/>
    <n v="6"/>
    <n v="15"/>
    <n v="3"/>
    <n v="5"/>
    <n v="13"/>
    <x v="341"/>
    <n v="1.0065184049079755E-3"/>
    <s v="MeatProducts"/>
    <n v="1"/>
    <n v="2"/>
    <n v="0"/>
    <n v="2"/>
    <n v="10"/>
    <n v="3"/>
    <n v="11"/>
    <n v="0"/>
  </r>
  <r>
    <n v="2230"/>
    <n v="1970"/>
    <n v="55"/>
    <s v="PhD"/>
    <s v="Married"/>
    <x v="1"/>
    <n v="23626"/>
    <n v="1"/>
    <n v="0"/>
    <s v="24-05-2014"/>
    <n v="84"/>
    <n v="27"/>
    <n v="2"/>
    <n v="14"/>
    <n v="0"/>
    <n v="0"/>
    <n v="0"/>
    <x v="63"/>
    <n v="1.8200287818505036E-3"/>
    <s v="Wines"/>
    <n v="3"/>
    <n v="3"/>
    <n v="1"/>
    <n v="3"/>
    <n v="5"/>
    <n v="3"/>
    <n v="11"/>
    <n v="0"/>
  </r>
  <r>
    <n v="7613"/>
    <n v="1974"/>
    <n v="51"/>
    <s v="2n Cycle"/>
    <s v="Together"/>
    <x v="1"/>
    <n v="49669"/>
    <n v="1"/>
    <n v="0"/>
    <s v="24-05-2014"/>
    <n v="97"/>
    <n v="166"/>
    <n v="5"/>
    <n v="107"/>
    <n v="11"/>
    <n v="8"/>
    <n v="29"/>
    <x v="26"/>
    <n v="5.979584851718376E-3"/>
    <s v="Wines"/>
    <n v="2"/>
    <n v="5"/>
    <n v="1"/>
    <n v="6"/>
    <n v="6"/>
    <n v="3"/>
    <n v="11"/>
    <n v="0"/>
  </r>
  <r>
    <n v="4138"/>
    <n v="1962"/>
    <n v="63"/>
    <s v="Graduation"/>
    <s v="Single"/>
    <x v="1"/>
    <n v="76624"/>
    <n v="0"/>
    <n v="1"/>
    <s v="24-05-2014"/>
    <n v="68"/>
    <n v="411"/>
    <n v="106"/>
    <n v="147"/>
    <n v="54"/>
    <n v="115"/>
    <n v="66"/>
    <x v="760"/>
    <n v="1.0871267487993318E-2"/>
    <s v="Wines"/>
    <n v="1"/>
    <n v="5"/>
    <n v="10"/>
    <n v="7"/>
    <n v="1"/>
    <n v="3"/>
    <n v="11"/>
    <n v="0"/>
  </r>
  <r>
    <n v="10833"/>
    <n v="1975"/>
    <n v="50"/>
    <s v="Graduation"/>
    <s v="Married"/>
    <x v="0"/>
    <n v="65106"/>
    <n v="0"/>
    <n v="1"/>
    <s v="24-05-2014"/>
    <n v="55"/>
    <n v="790"/>
    <n v="19"/>
    <n v="133"/>
    <n v="12"/>
    <n v="0"/>
    <n v="19"/>
    <x v="782"/>
    <n v="1.4653027370749239E-2"/>
    <s v="Wines"/>
    <n v="3"/>
    <n v="8"/>
    <n v="3"/>
    <n v="13"/>
    <n v="6"/>
    <n v="3"/>
    <n v="11"/>
    <n v="0"/>
  </r>
  <r>
    <n v="10556"/>
    <n v="1959"/>
    <n v="66"/>
    <s v="Graduation"/>
    <s v="Married"/>
    <x v="1"/>
    <n v="54984"/>
    <n v="0"/>
    <n v="1"/>
    <s v="24-05-2014"/>
    <n v="51"/>
    <n v="173"/>
    <n v="13"/>
    <n v="131"/>
    <n v="32"/>
    <n v="3"/>
    <n v="6"/>
    <x v="783"/>
    <n v="6.4018623599592607E-3"/>
    <s v="Wines"/>
    <n v="4"/>
    <n v="6"/>
    <n v="1"/>
    <n v="6"/>
    <n v="7"/>
    <n v="3"/>
    <n v="11"/>
    <n v="0"/>
  </r>
  <r>
    <n v="5543"/>
    <n v="1966"/>
    <n v="59"/>
    <s v="Graduation"/>
    <s v="Together"/>
    <x v="1"/>
    <n v="57811"/>
    <n v="0"/>
    <n v="1"/>
    <s v="24-06-2013"/>
    <n v="49"/>
    <n v="545"/>
    <n v="7"/>
    <n v="114"/>
    <n v="37"/>
    <n v="21"/>
    <n v="78"/>
    <x v="328"/>
    <n v="1.2523568179066268E-2"/>
    <s v="Wines"/>
    <n v="5"/>
    <n v="7"/>
    <n v="2"/>
    <n v="11"/>
    <n v="5"/>
    <n v="3"/>
    <n v="11"/>
    <n v="0"/>
  </r>
  <r>
    <n v="3478"/>
    <n v="1971"/>
    <n v="54"/>
    <s v="PhD"/>
    <s v="Married"/>
    <x v="1"/>
    <n v="60585"/>
    <n v="1"/>
    <n v="1"/>
    <s v="24-06-2013"/>
    <n v="17"/>
    <n v="267"/>
    <n v="42"/>
    <n v="309"/>
    <n v="55"/>
    <n v="42"/>
    <n v="21"/>
    <x v="643"/>
    <n v="1.1801601056367088E-2"/>
    <s v="MeatProducts"/>
    <n v="10"/>
    <n v="7"/>
    <n v="4"/>
    <n v="9"/>
    <n v="5"/>
    <n v="3"/>
    <n v="11"/>
    <n v="1"/>
  </r>
  <r>
    <n v="9706"/>
    <n v="1974"/>
    <n v="51"/>
    <s v="PhD"/>
    <s v="Single"/>
    <x v="1"/>
    <n v="31560"/>
    <n v="1"/>
    <n v="0"/>
    <s v="24-06-2013"/>
    <n v="98"/>
    <n v="62"/>
    <n v="1"/>
    <n v="20"/>
    <n v="4"/>
    <n v="0"/>
    <n v="7"/>
    <x v="214"/>
    <n v="2.7566539923954371E-3"/>
    <s v="Wines"/>
    <n v="2"/>
    <n v="2"/>
    <n v="1"/>
    <n v="3"/>
    <n v="8"/>
    <n v="3"/>
    <n v="11"/>
    <n v="0"/>
  </r>
  <r>
    <n v="10492"/>
    <n v="1959"/>
    <n v="66"/>
    <s v="Graduation"/>
    <s v="Together"/>
    <x v="1"/>
    <n v="38285"/>
    <n v="2"/>
    <n v="1"/>
    <s v="24-06-2014"/>
    <n v="96"/>
    <n v="2"/>
    <n v="0"/>
    <n v="5"/>
    <n v="2"/>
    <n v="0"/>
    <n v="1"/>
    <x v="263"/>
    <n v="2.350790126681468E-4"/>
    <s v="MeatProducts"/>
    <n v="1"/>
    <n v="0"/>
    <n v="0"/>
    <n v="3"/>
    <n v="2"/>
    <n v="3"/>
    <n v="11"/>
    <n v="0"/>
  </r>
  <r>
    <n v="4550"/>
    <n v="1966"/>
    <n v="59"/>
    <s v="Master"/>
    <s v="Together"/>
    <x v="1"/>
    <n v="33564"/>
    <n v="0"/>
    <n v="1"/>
    <s v="24-06-2014"/>
    <n v="51"/>
    <n v="61"/>
    <n v="0"/>
    <n v="3"/>
    <n v="0"/>
    <n v="0"/>
    <n v="7"/>
    <x v="149"/>
    <n v="1.9068049100226434E-3"/>
    <s v="Wines"/>
    <n v="1"/>
    <n v="1"/>
    <n v="1"/>
    <n v="3"/>
    <n v="5"/>
    <n v="3"/>
    <n v="11"/>
    <n v="0"/>
  </r>
  <r>
    <n v="1378"/>
    <n v="1972"/>
    <n v="53"/>
    <s v="2n Cycle"/>
    <s v="Together"/>
    <x v="1"/>
    <n v="50334"/>
    <n v="0"/>
    <n v="1"/>
    <s v="24-07-2013"/>
    <n v="24"/>
    <n v="284"/>
    <n v="16"/>
    <n v="160"/>
    <n v="84"/>
    <n v="16"/>
    <n v="134"/>
    <x v="473"/>
    <n v="1.1125680454563516E-2"/>
    <s v="Wines"/>
    <n v="6"/>
    <n v="7"/>
    <n v="4"/>
    <n v="6"/>
    <n v="6"/>
    <n v="3"/>
    <n v="11"/>
    <n v="0"/>
  </r>
  <r>
    <n v="1916"/>
    <n v="1954"/>
    <n v="71"/>
    <s v="Master"/>
    <s v="Married"/>
    <x v="1"/>
    <n v="45736"/>
    <n v="0"/>
    <n v="1"/>
    <s v="24-07-2013"/>
    <n v="92"/>
    <n v="188"/>
    <n v="3"/>
    <n v="180"/>
    <n v="20"/>
    <n v="3"/>
    <n v="43"/>
    <x v="650"/>
    <n v="8.6146580374322195E-3"/>
    <s v="Wines"/>
    <n v="5"/>
    <n v="7"/>
    <n v="1"/>
    <n v="6"/>
    <n v="7"/>
    <n v="3"/>
    <n v="11"/>
    <n v="0"/>
  </r>
  <r>
    <n v="5140"/>
    <n v="1985"/>
    <n v="40"/>
    <s v="PhD"/>
    <s v="Married"/>
    <x v="0"/>
    <n v="64355"/>
    <n v="1"/>
    <n v="0"/>
    <s v="24-08-2012"/>
    <n v="66"/>
    <n v="1047"/>
    <n v="0"/>
    <n v="140"/>
    <n v="67"/>
    <n v="38"/>
    <n v="153"/>
    <x v="784"/>
    <n v="2.0076140160049723E-2"/>
    <s v="Wines"/>
    <n v="2"/>
    <n v="4"/>
    <n v="3"/>
    <n v="12"/>
    <n v="8"/>
    <n v="3"/>
    <n v="11"/>
    <n v="0"/>
  </r>
  <r>
    <n v="10176"/>
    <n v="1968"/>
    <n v="57"/>
    <s v="Graduation"/>
    <s v="Single"/>
    <x v="1"/>
    <n v="57107"/>
    <n v="0"/>
    <n v="1"/>
    <s v="24-08-2012"/>
    <n v="44"/>
    <n v="159"/>
    <n v="0"/>
    <n v="120"/>
    <n v="0"/>
    <n v="0"/>
    <n v="137"/>
    <x v="785"/>
    <n v="4.8855656924720265E-3"/>
    <s v="Wines"/>
    <n v="7"/>
    <n v="4"/>
    <n v="4"/>
    <n v="8"/>
    <n v="8"/>
    <n v="3"/>
    <n v="11"/>
    <n v="1"/>
  </r>
  <r>
    <n v="6203"/>
    <n v="1947"/>
    <n v="78"/>
    <s v="Graduation"/>
    <s v="Together"/>
    <x v="1"/>
    <n v="74485"/>
    <n v="0"/>
    <n v="0"/>
    <s v="24-08-2013"/>
    <n v="58"/>
    <n v="499"/>
    <n v="149"/>
    <n v="815"/>
    <n v="173"/>
    <n v="49"/>
    <n v="49"/>
    <x v="786"/>
    <n v="2.2622004430422234E-2"/>
    <s v="MeatProducts"/>
    <n v="1"/>
    <n v="6"/>
    <n v="7"/>
    <n v="12"/>
    <n v="3"/>
    <n v="3"/>
    <n v="11"/>
    <n v="0"/>
  </r>
  <r>
    <n v="3403"/>
    <n v="1958"/>
    <n v="67"/>
    <s v="PhD"/>
    <s v="Together"/>
    <x v="1"/>
    <n v="78952"/>
    <n v="0"/>
    <n v="1"/>
    <s v="24-09-2012"/>
    <n v="11"/>
    <n v="1170"/>
    <n v="19"/>
    <n v="594"/>
    <n v="99"/>
    <n v="76"/>
    <n v="134"/>
    <x v="787"/>
    <n v="2.4799878407133449E-2"/>
    <s v="Wines"/>
    <n v="2"/>
    <n v="2"/>
    <n v="5"/>
    <n v="12"/>
    <n v="6"/>
    <n v="3"/>
    <n v="11"/>
    <n v="0"/>
  </r>
  <r>
    <n v="5207"/>
    <n v="1963"/>
    <n v="62"/>
    <s v="PhD"/>
    <s v="Married"/>
    <x v="1"/>
    <n v="53378"/>
    <n v="1"/>
    <n v="1"/>
    <s v="24-09-2012"/>
    <n v="41"/>
    <n v="489"/>
    <n v="6"/>
    <n v="152"/>
    <n v="8"/>
    <n v="6"/>
    <n v="132"/>
    <x v="788"/>
    <n v="1.2383378920154372E-2"/>
    <s v="Wines"/>
    <n v="10"/>
    <n v="9"/>
    <n v="4"/>
    <n v="6"/>
    <n v="8"/>
    <n v="3"/>
    <n v="11"/>
    <n v="1"/>
  </r>
  <r>
    <n v="7533"/>
    <n v="1964"/>
    <n v="61"/>
    <s v="Graduation"/>
    <s v="Married"/>
    <x v="1"/>
    <n v="49096"/>
    <n v="1"/>
    <n v="1"/>
    <s v="24-09-2013"/>
    <n v="15"/>
    <n v="144"/>
    <n v="1"/>
    <n v="32"/>
    <n v="2"/>
    <n v="1"/>
    <n v="7"/>
    <x v="324"/>
    <n v="3.6662864591820109E-3"/>
    <s v="Wines"/>
    <n v="4"/>
    <n v="4"/>
    <n v="1"/>
    <n v="4"/>
    <n v="7"/>
    <n v="3"/>
    <n v="11"/>
    <n v="0"/>
  </r>
  <r>
    <n v="4259"/>
    <n v="1986"/>
    <n v="39"/>
    <s v="Master"/>
    <s v="Single"/>
    <x v="0"/>
    <n v="19485"/>
    <n v="2"/>
    <n v="0"/>
    <s v="24-09-2013"/>
    <n v="80"/>
    <n v="6"/>
    <n v="0"/>
    <n v="4"/>
    <n v="0"/>
    <n v="0"/>
    <n v="0"/>
    <x v="323"/>
    <n v="5.1321529381575571E-4"/>
    <s v="Wines"/>
    <n v="1"/>
    <n v="1"/>
    <n v="0"/>
    <n v="2"/>
    <n v="7"/>
    <n v="3"/>
    <n v="11"/>
    <n v="0"/>
  </r>
  <r>
    <n v="4530"/>
    <n v="1948"/>
    <n v="77"/>
    <s v="Master"/>
    <s v="Widow"/>
    <x v="1"/>
    <n v="78427"/>
    <n v="0"/>
    <n v="0"/>
    <s v="24-10-2012"/>
    <n v="36"/>
    <n v="972"/>
    <n v="19"/>
    <n v="595"/>
    <n v="180"/>
    <n v="26"/>
    <n v="138"/>
    <x v="789"/>
    <n v="2.284927384701697E-2"/>
    <s v="Wines"/>
    <n v="3"/>
    <n v="3"/>
    <n v="7"/>
    <n v="10"/>
    <n v="3"/>
    <n v="3"/>
    <n v="11"/>
    <n v="1"/>
  </r>
  <r>
    <n v="10120"/>
    <n v="1955"/>
    <n v="70"/>
    <s v="Graduation"/>
    <s v="Together"/>
    <x v="1"/>
    <n v="38946"/>
    <n v="0"/>
    <n v="1"/>
    <s v="24-10-2013"/>
    <n v="84"/>
    <n v="116"/>
    <n v="6"/>
    <n v="82"/>
    <n v="6"/>
    <n v="6"/>
    <n v="41"/>
    <x v="528"/>
    <n v="5.5461408103527959E-3"/>
    <s v="Wines"/>
    <n v="2"/>
    <n v="3"/>
    <n v="1"/>
    <n v="6"/>
    <n v="5"/>
    <n v="3"/>
    <n v="11"/>
    <n v="0"/>
  </r>
  <r>
    <n v="1628"/>
    <n v="1971"/>
    <n v="54"/>
    <s v="Graduation"/>
    <s v="Together"/>
    <x v="1"/>
    <n v="71796"/>
    <n v="0"/>
    <n v="0"/>
    <s v="24-10-2013"/>
    <n v="54"/>
    <n v="354"/>
    <n v="21"/>
    <n v="311"/>
    <n v="167"/>
    <n v="75"/>
    <n v="32"/>
    <x v="790"/>
    <n v="1.2925511170538749E-2"/>
    <s v="Wines"/>
    <n v="1"/>
    <n v="9"/>
    <n v="3"/>
    <n v="4"/>
    <n v="4"/>
    <n v="3"/>
    <n v="11"/>
    <n v="0"/>
  </r>
  <r>
    <n v="2337"/>
    <n v="1971"/>
    <n v="54"/>
    <s v="Graduation"/>
    <s v="Divorced"/>
    <x v="1"/>
    <n v="29819"/>
    <n v="1"/>
    <n v="0"/>
    <s v="24-10-2013"/>
    <n v="77"/>
    <n v="9"/>
    <n v="1"/>
    <n v="24"/>
    <n v="2"/>
    <n v="1"/>
    <n v="2"/>
    <x v="32"/>
    <n v="1.2408196116569972E-3"/>
    <s v="MeatProducts"/>
    <n v="3"/>
    <n v="3"/>
    <n v="0"/>
    <n v="3"/>
    <n v="6"/>
    <n v="3"/>
    <n v="11"/>
    <n v="0"/>
  </r>
  <r>
    <n v="4541"/>
    <n v="1955"/>
    <n v="70"/>
    <s v="Graduation"/>
    <s v="Together"/>
    <x v="1"/>
    <n v="38946"/>
    <n v="0"/>
    <n v="1"/>
    <s v="24-10-2013"/>
    <n v="84"/>
    <n v="116"/>
    <n v="6"/>
    <n v="82"/>
    <n v="6"/>
    <n v="6"/>
    <n v="41"/>
    <x v="528"/>
    <n v="5.5461408103527959E-3"/>
    <s v="Wines"/>
    <n v="2"/>
    <n v="3"/>
    <n v="1"/>
    <n v="6"/>
    <n v="5"/>
    <n v="3"/>
    <n v="11"/>
    <n v="0"/>
  </r>
  <r>
    <n v="2114"/>
    <n v="1946"/>
    <n v="79"/>
    <s v="PhD"/>
    <s v="Single"/>
    <x v="1"/>
    <n v="82800"/>
    <n v="0"/>
    <n v="0"/>
    <s v="24-11-2012"/>
    <n v="23"/>
    <n v="1006"/>
    <n v="22"/>
    <n v="115"/>
    <n v="59"/>
    <n v="68"/>
    <n v="45"/>
    <x v="28"/>
    <n v="1.533816425120773E-2"/>
    <s v="Wines"/>
    <n v="1"/>
    <n v="7"/>
    <n v="6"/>
    <n v="12"/>
    <n v="3"/>
    <n v="3"/>
    <n v="11"/>
    <n v="1"/>
  </r>
  <r>
    <n v="7462"/>
    <n v="1954"/>
    <n v="71"/>
    <s v="Graduation"/>
    <s v="Single"/>
    <x v="1"/>
    <n v="22507"/>
    <n v="0"/>
    <n v="0"/>
    <s v="24-11-2012"/>
    <n v="67"/>
    <n v="68"/>
    <n v="0"/>
    <n v="226"/>
    <n v="51"/>
    <n v="157"/>
    <n v="68"/>
    <x v="791"/>
    <n v="2.2304172035366776E-2"/>
    <s v="MeatProducts"/>
    <n v="3"/>
    <n v="10"/>
    <n v="2"/>
    <n v="4"/>
    <n v="9"/>
    <n v="3"/>
    <n v="11"/>
    <n v="0"/>
  </r>
  <r>
    <n v="4261"/>
    <n v="1946"/>
    <n v="79"/>
    <s v="PhD"/>
    <s v="Single"/>
    <x v="1"/>
    <n v="82800"/>
    <n v="0"/>
    <n v="0"/>
    <s v="24-11-2012"/>
    <n v="23"/>
    <n v="1006"/>
    <n v="22"/>
    <n v="115"/>
    <n v="59"/>
    <n v="68"/>
    <n v="45"/>
    <x v="28"/>
    <n v="1.533816425120773E-2"/>
    <s v="Wines"/>
    <n v="1"/>
    <n v="7"/>
    <n v="6"/>
    <n v="12"/>
    <n v="3"/>
    <n v="3"/>
    <n v="11"/>
    <n v="1"/>
  </r>
  <r>
    <n v="9736"/>
    <n v="1980"/>
    <n v="45"/>
    <s v="Graduation"/>
    <s v="Married"/>
    <x v="0"/>
    <n v="41850"/>
    <n v="1"/>
    <n v="1"/>
    <s v="24-12-2012"/>
    <n v="51"/>
    <n v="53"/>
    <n v="5"/>
    <n v="19"/>
    <n v="2"/>
    <n v="13"/>
    <n v="4"/>
    <x v="483"/>
    <n v="2.1983273596176823E-3"/>
    <s v="Wines"/>
    <n v="3"/>
    <n v="3"/>
    <n v="0"/>
    <n v="3"/>
    <n v="8"/>
    <n v="3"/>
    <n v="11"/>
    <n v="0"/>
  </r>
  <r>
    <n v="8430"/>
    <n v="1957"/>
    <n v="68"/>
    <s v="Graduation"/>
    <s v="Together"/>
    <x v="1"/>
    <n v="21994"/>
    <n v="0"/>
    <n v="1"/>
    <s v="24-12-2012"/>
    <n v="4"/>
    <n v="9"/>
    <n v="0"/>
    <n v="6"/>
    <n v="3"/>
    <n v="1"/>
    <n v="3"/>
    <x v="205"/>
    <n v="8.6387196508138579E-4"/>
    <s v="Wines"/>
    <n v="1"/>
    <n v="0"/>
    <n v="0"/>
    <n v="3"/>
    <n v="5"/>
    <n v="3"/>
    <n v="11"/>
    <n v="0"/>
  </r>
  <r>
    <n v="798"/>
    <n v="1987"/>
    <n v="38"/>
    <s v="Graduation"/>
    <s v="Single"/>
    <x v="0"/>
    <n v="23442"/>
    <n v="1"/>
    <n v="0"/>
    <s v="24-12-2012"/>
    <n v="71"/>
    <n v="2"/>
    <n v="0"/>
    <n v="6"/>
    <n v="8"/>
    <n v="6"/>
    <n v="5"/>
    <x v="136"/>
    <n v="9.3848647726303214E-4"/>
    <s v="FishProducts"/>
    <n v="1"/>
    <n v="1"/>
    <n v="0"/>
    <n v="3"/>
    <n v="7"/>
    <n v="3"/>
    <n v="11"/>
    <n v="0"/>
  </r>
  <r>
    <n v="5935"/>
    <n v="1956"/>
    <n v="69"/>
    <s v="Master"/>
    <s v="Single"/>
    <x v="1"/>
    <n v="55284"/>
    <n v="0"/>
    <n v="1"/>
    <s v="24-12-2012"/>
    <n v="60"/>
    <n v="547"/>
    <n v="7"/>
    <n v="140"/>
    <n v="0"/>
    <n v="7"/>
    <n v="63"/>
    <x v="792"/>
    <n v="1.267997974097388E-2"/>
    <s v="Wines"/>
    <n v="3"/>
    <n v="7"/>
    <n v="5"/>
    <n v="8"/>
    <n v="5"/>
    <n v="3"/>
    <n v="11"/>
    <n v="0"/>
  </r>
  <r>
    <n v="8619"/>
    <n v="1957"/>
    <n v="68"/>
    <s v="Graduation"/>
    <s v="Together"/>
    <x v="1"/>
    <n v="21994"/>
    <n v="0"/>
    <n v="1"/>
    <s v="24-12-2012"/>
    <n v="4"/>
    <n v="9"/>
    <n v="0"/>
    <n v="6"/>
    <n v="3"/>
    <n v="1"/>
    <n v="3"/>
    <x v="205"/>
    <n v="8.6387196508138579E-4"/>
    <s v="Wines"/>
    <n v="1"/>
    <n v="0"/>
    <n v="0"/>
    <n v="3"/>
    <n v="5"/>
    <n v="3"/>
    <n v="11"/>
    <n v="0"/>
  </r>
  <r>
    <n v="5025"/>
    <n v="1979"/>
    <n v="46"/>
    <s v="Graduation"/>
    <s v="Single"/>
    <x v="0"/>
    <n v="48526"/>
    <n v="1"/>
    <n v="0"/>
    <s v="24-12-2013"/>
    <n v="32"/>
    <n v="23"/>
    <n v="17"/>
    <n v="23"/>
    <n v="43"/>
    <n v="20"/>
    <n v="9"/>
    <x v="793"/>
    <n v="2.5965461814285128E-3"/>
    <s v="FishProducts"/>
    <n v="1"/>
    <n v="2"/>
    <n v="1"/>
    <n v="4"/>
    <n v="3"/>
    <n v="3"/>
    <n v="11"/>
    <n v="0"/>
  </r>
  <r>
    <n v="2612"/>
    <n v="1987"/>
    <n v="38"/>
    <s v="Graduation"/>
    <s v="Married"/>
    <x v="0"/>
    <n v="75794"/>
    <n v="0"/>
    <n v="0"/>
    <s v="24-12-2013"/>
    <n v="33"/>
    <n v="754"/>
    <n v="160"/>
    <n v="625"/>
    <n v="63"/>
    <n v="32"/>
    <n v="48"/>
    <x v="652"/>
    <n v="2.155843470459403E-2"/>
    <s v="Wines"/>
    <n v="1"/>
    <n v="7"/>
    <n v="5"/>
    <n v="12"/>
    <n v="3"/>
    <n v="3"/>
    <n v="11"/>
    <n v="0"/>
  </r>
  <r>
    <n v="10757"/>
    <n v="1967"/>
    <n v="58"/>
    <s v="PhD"/>
    <s v="Divorced"/>
    <x v="1"/>
    <n v="28420"/>
    <n v="1"/>
    <n v="0"/>
    <s v="24-12-2013"/>
    <n v="36"/>
    <n v="4"/>
    <n v="2"/>
    <n v="5"/>
    <n v="2"/>
    <n v="0"/>
    <n v="0"/>
    <x v="302"/>
    <n v="4.5742434904996482E-4"/>
    <s v="MeatProducts"/>
    <n v="1"/>
    <n v="1"/>
    <n v="0"/>
    <n v="2"/>
    <n v="6"/>
    <n v="3"/>
    <n v="11"/>
    <n v="0"/>
  </r>
  <r>
    <n v="9760"/>
    <n v="1963"/>
    <n v="62"/>
    <s v="PhD"/>
    <s v="Widow"/>
    <x v="1"/>
    <n v="52278"/>
    <n v="0"/>
    <n v="1"/>
    <s v="25-01-2013"/>
    <n v="24"/>
    <n v="953"/>
    <n v="0"/>
    <n v="71"/>
    <n v="0"/>
    <n v="0"/>
    <n v="174"/>
    <x v="794"/>
    <n v="1.9587589425762272E-2"/>
    <s v="Wines"/>
    <n v="6"/>
    <n v="10"/>
    <n v="5"/>
    <n v="10"/>
    <n v="8"/>
    <n v="3"/>
    <n v="11"/>
    <n v="1"/>
  </r>
  <r>
    <n v="9500"/>
    <n v="1959"/>
    <n v="66"/>
    <s v="Graduation"/>
    <s v="Married"/>
    <x v="1"/>
    <n v="58113"/>
    <n v="0"/>
    <n v="1"/>
    <s v="25-01-2013"/>
    <n v="66"/>
    <n v="221"/>
    <n v="104"/>
    <n v="169"/>
    <n v="102"/>
    <n v="78"/>
    <n v="84"/>
    <x v="795"/>
    <n v="1.1598093369813984E-2"/>
    <s v="Wines"/>
    <n v="3"/>
    <n v="9"/>
    <n v="2"/>
    <n v="8"/>
    <n v="7"/>
    <n v="3"/>
    <n v="11"/>
    <n v="0"/>
  </r>
  <r>
    <n v="2518"/>
    <n v="1986"/>
    <n v="39"/>
    <s v="2n Cycle"/>
    <s v="Together"/>
    <x v="0"/>
    <n v="20491"/>
    <n v="0"/>
    <n v="0"/>
    <s v="25-01-2013"/>
    <n v="16"/>
    <n v="5"/>
    <n v="4"/>
    <n v="5"/>
    <n v="4"/>
    <n v="2"/>
    <n v="10"/>
    <x v="97"/>
    <n v="9.7603826069981941E-4"/>
    <s v="GoldProds"/>
    <n v="1"/>
    <n v="0"/>
    <n v="1"/>
    <n v="2"/>
    <n v="7"/>
    <n v="3"/>
    <n v="11"/>
    <n v="0"/>
  </r>
  <r>
    <n v="7101"/>
    <n v="1963"/>
    <n v="62"/>
    <s v="PhD"/>
    <s v="Widow"/>
    <x v="1"/>
    <n v="52278"/>
    <n v="0"/>
    <n v="1"/>
    <s v="25-01-2013"/>
    <n v="24"/>
    <n v="953"/>
    <n v="0"/>
    <n v="71"/>
    <n v="0"/>
    <n v="0"/>
    <n v="174"/>
    <x v="794"/>
    <n v="1.9587589425762272E-2"/>
    <s v="Wines"/>
    <n v="6"/>
    <n v="10"/>
    <n v="5"/>
    <n v="10"/>
    <n v="8"/>
    <n v="3"/>
    <n v="11"/>
    <n v="0"/>
  </r>
  <r>
    <n v="437"/>
    <n v="1976"/>
    <n v="49"/>
    <s v="Master"/>
    <s v="Divorced"/>
    <x v="0"/>
    <n v="75012"/>
    <n v="0"/>
    <n v="0"/>
    <s v="25-01-2014"/>
    <n v="41"/>
    <n v="294"/>
    <n v="142"/>
    <n v="218"/>
    <n v="164"/>
    <n v="58"/>
    <n v="151"/>
    <x v="796"/>
    <n v="1.1678131498960166E-2"/>
    <s v="Wines"/>
    <n v="1"/>
    <n v="3"/>
    <n v="8"/>
    <n v="11"/>
    <n v="1"/>
    <n v="3"/>
    <n v="11"/>
    <n v="0"/>
  </r>
  <r>
    <n v="5278"/>
    <n v="1964"/>
    <n v="61"/>
    <s v="Graduation"/>
    <s v="Married"/>
    <x v="1"/>
    <n v="82224"/>
    <n v="0"/>
    <n v="0"/>
    <s v="25-01-2014"/>
    <n v="83"/>
    <n v="307"/>
    <n v="26"/>
    <n v="360"/>
    <n v="138"/>
    <n v="31"/>
    <n v="40"/>
    <x v="797"/>
    <n v="1.0483557112278653E-2"/>
    <s v="MeatProducts"/>
    <n v="1"/>
    <n v="6"/>
    <n v="9"/>
    <n v="5"/>
    <n v="3"/>
    <n v="3"/>
    <n v="11"/>
    <n v="0"/>
  </r>
  <r>
    <n v="10951"/>
    <n v="1968"/>
    <n v="57"/>
    <s v="Graduation"/>
    <s v="Married"/>
    <x v="1"/>
    <n v="45688"/>
    <n v="0"/>
    <n v="1"/>
    <s v="25-01-2014"/>
    <n v="20"/>
    <n v="279"/>
    <n v="0"/>
    <n v="18"/>
    <n v="0"/>
    <n v="0"/>
    <n v="9"/>
    <x v="26"/>
    <n v="6.500612852390124E-3"/>
    <s v="Wines"/>
    <n v="2"/>
    <n v="3"/>
    <n v="1"/>
    <n v="8"/>
    <n v="4"/>
    <n v="3"/>
    <n v="11"/>
    <n v="0"/>
  </r>
  <r>
    <n v="10157"/>
    <n v="1965"/>
    <n v="60"/>
    <s v="Graduation"/>
    <s v="Single"/>
    <x v="1"/>
    <n v="59686"/>
    <n v="0"/>
    <n v="1"/>
    <s v="25-01-2014"/>
    <n v="78"/>
    <n v="89"/>
    <n v="15"/>
    <n v="89"/>
    <n v="34"/>
    <n v="42"/>
    <n v="5"/>
    <x v="156"/>
    <n v="4.506919545622089E-3"/>
    <s v="Wines"/>
    <n v="1"/>
    <n v="4"/>
    <n v="1"/>
    <n v="6"/>
    <n v="4"/>
    <n v="3"/>
    <n v="11"/>
    <n v="0"/>
  </r>
  <r>
    <n v="7270"/>
    <n v="1981"/>
    <n v="44"/>
    <s v="Graduation"/>
    <s v="Divorced"/>
    <x v="0"/>
    <n v="56981"/>
    <n v="0"/>
    <n v="0"/>
    <s v="25-01-2014"/>
    <n v="91"/>
    <n v="908"/>
    <n v="48"/>
    <n v="217"/>
    <n v="32"/>
    <n v="12"/>
    <n v="24"/>
    <x v="798"/>
    <n v="2.1357996525157508E-2"/>
    <s v="Wines"/>
    <n v="1"/>
    <n v="2"/>
    <n v="3"/>
    <n v="13"/>
    <n v="6"/>
    <n v="3"/>
    <n v="11"/>
    <n v="0"/>
  </r>
  <r>
    <n v="375"/>
    <n v="1954"/>
    <n v="71"/>
    <s v="Graduation"/>
    <s v="Divorced"/>
    <x v="1"/>
    <n v="76773"/>
    <n v="0"/>
    <n v="0"/>
    <s v="25-02-2013"/>
    <n v="79"/>
    <n v="516"/>
    <n v="56"/>
    <n v="449"/>
    <n v="86"/>
    <n v="33"/>
    <n v="16"/>
    <x v="799"/>
    <n v="1.4848970341135555E-2"/>
    <s v="Wines"/>
    <n v="1"/>
    <n v="2"/>
    <n v="2"/>
    <n v="11"/>
    <n v="1"/>
    <n v="3"/>
    <n v="11"/>
    <n v="0"/>
  </r>
  <r>
    <n v="3099"/>
    <n v="1970"/>
    <n v="55"/>
    <s v="Graduation"/>
    <s v="Divorced"/>
    <x v="1"/>
    <n v="44267"/>
    <n v="1"/>
    <n v="1"/>
    <s v="25-02-2013"/>
    <n v="48"/>
    <n v="183"/>
    <n v="5"/>
    <n v="65"/>
    <n v="3"/>
    <n v="5"/>
    <n v="49"/>
    <x v="800"/>
    <n v="5.8960399394582868E-3"/>
    <s v="Wines"/>
    <n v="5"/>
    <n v="5"/>
    <n v="2"/>
    <n v="4"/>
    <n v="9"/>
    <n v="3"/>
    <n v="11"/>
    <n v="0"/>
  </r>
  <r>
    <n v="4418"/>
    <n v="1983"/>
    <n v="42"/>
    <s v="Master"/>
    <s v="Single"/>
    <x v="0"/>
    <n v="89616"/>
    <n v="0"/>
    <n v="0"/>
    <s v="25-02-2013"/>
    <n v="36"/>
    <n v="671"/>
    <n v="47"/>
    <n v="655"/>
    <n v="145"/>
    <n v="111"/>
    <n v="15"/>
    <x v="801"/>
    <n v="1.8177557579003748E-2"/>
    <s v="Wines"/>
    <n v="1"/>
    <n v="7"/>
    <n v="5"/>
    <n v="12"/>
    <n v="2"/>
    <n v="3"/>
    <n v="11"/>
    <n v="1"/>
  </r>
  <r>
    <n v="535"/>
    <n v="1987"/>
    <n v="38"/>
    <s v="Graduation"/>
    <s v="Divorced"/>
    <x v="0"/>
    <n v="81361"/>
    <n v="0"/>
    <n v="0"/>
    <s v="25-02-2014"/>
    <n v="18"/>
    <n v="163"/>
    <n v="23"/>
    <n v="424"/>
    <n v="27"/>
    <n v="65"/>
    <n v="76"/>
    <x v="357"/>
    <n v="8.628212534260887E-3"/>
    <s v="MeatProducts"/>
    <n v="1"/>
    <n v="3"/>
    <n v="10"/>
    <n v="13"/>
    <n v="1"/>
    <n v="3"/>
    <n v="11"/>
    <n v="0"/>
  </r>
  <r>
    <n v="3152"/>
    <n v="1957"/>
    <n v="68"/>
    <s v="Graduation"/>
    <s v="Together"/>
    <x v="1"/>
    <n v="26091"/>
    <n v="1"/>
    <n v="1"/>
    <s v="25-02-2014"/>
    <n v="84"/>
    <n v="15"/>
    <n v="10"/>
    <n v="19"/>
    <n v="8"/>
    <n v="17"/>
    <n v="20"/>
    <x v="175"/>
    <n v="2.6445900885362769E-3"/>
    <s v="GoldProds"/>
    <n v="3"/>
    <n v="2"/>
    <n v="1"/>
    <n v="3"/>
    <n v="5"/>
    <n v="3"/>
    <n v="11"/>
    <n v="0"/>
  </r>
  <r>
    <n v="7683"/>
    <n v="1968"/>
    <n v="57"/>
    <s v="Master"/>
    <s v="Married"/>
    <x v="1"/>
    <n v="70777"/>
    <n v="0"/>
    <n v="1"/>
    <s v="25-02-2014"/>
    <n v="80"/>
    <n v="554"/>
    <n v="35"/>
    <n v="113"/>
    <n v="0"/>
    <n v="7"/>
    <n v="78"/>
    <x v="802"/>
    <n v="1.0017378526922588E-2"/>
    <s v="Wines"/>
    <n v="3"/>
    <n v="5"/>
    <n v="3"/>
    <n v="12"/>
    <n v="3"/>
    <n v="3"/>
    <n v="11"/>
    <n v="0"/>
  </r>
  <r>
    <n v="11188"/>
    <n v="1957"/>
    <n v="68"/>
    <s v="Graduation"/>
    <s v="Together"/>
    <x v="1"/>
    <n v="26091"/>
    <n v="1"/>
    <n v="1"/>
    <s v="25-02-2014"/>
    <n v="84"/>
    <n v="15"/>
    <n v="10"/>
    <n v="19"/>
    <n v="8"/>
    <n v="17"/>
    <n v="20"/>
    <x v="175"/>
    <n v="2.6445900885362769E-3"/>
    <s v="GoldProds"/>
    <n v="3"/>
    <n v="2"/>
    <n v="1"/>
    <n v="3"/>
    <n v="5"/>
    <n v="3"/>
    <n v="11"/>
    <n v="0"/>
  </r>
  <r>
    <n v="4608"/>
    <n v="1987"/>
    <n v="38"/>
    <s v="Graduation"/>
    <s v="Divorced"/>
    <x v="0"/>
    <n v="81361"/>
    <n v="0"/>
    <n v="0"/>
    <s v="25-02-2014"/>
    <n v="18"/>
    <n v="163"/>
    <n v="23"/>
    <n v="424"/>
    <n v="27"/>
    <n v="65"/>
    <n v="76"/>
    <x v="357"/>
    <n v="8.628212534260887E-3"/>
    <s v="MeatProducts"/>
    <n v="1"/>
    <n v="3"/>
    <n v="10"/>
    <n v="13"/>
    <n v="1"/>
    <n v="3"/>
    <n v="11"/>
    <n v="1"/>
  </r>
  <r>
    <n v="1170"/>
    <n v="1975"/>
    <n v="50"/>
    <s v="Graduation"/>
    <s v="Married"/>
    <x v="0"/>
    <n v="27573"/>
    <n v="1"/>
    <n v="0"/>
    <s v="25-03-2013"/>
    <n v="45"/>
    <n v="50"/>
    <n v="15"/>
    <n v="110"/>
    <n v="39"/>
    <n v="15"/>
    <n v="15"/>
    <x v="320"/>
    <n v="8.3052261270083055E-3"/>
    <s v="MeatProducts"/>
    <n v="4"/>
    <n v="5"/>
    <n v="1"/>
    <n v="4"/>
    <n v="8"/>
    <n v="3"/>
    <n v="11"/>
    <n v="0"/>
  </r>
  <r>
    <n v="7947"/>
    <n v="1969"/>
    <n v="56"/>
    <s v="Graduation"/>
    <s v="Married"/>
    <x v="1"/>
    <n v="42231"/>
    <n v="1"/>
    <n v="1"/>
    <s v="25-03-2014"/>
    <n v="99"/>
    <n v="24"/>
    <n v="0"/>
    <n v="8"/>
    <n v="0"/>
    <n v="1"/>
    <n v="4"/>
    <x v="217"/>
    <n v="7.8141649499183067E-4"/>
    <s v="Wines"/>
    <n v="1"/>
    <n v="1"/>
    <n v="0"/>
    <n v="3"/>
    <n v="5"/>
    <n v="3"/>
    <n v="11"/>
    <n v="0"/>
  </r>
  <r>
    <n v="4338"/>
    <n v="1983"/>
    <n v="42"/>
    <s v="Graduation"/>
    <s v="Single"/>
    <x v="0"/>
    <n v="39062"/>
    <n v="1"/>
    <n v="0"/>
    <s v="25-03-2014"/>
    <n v="28"/>
    <n v="23"/>
    <n v="0"/>
    <n v="9"/>
    <n v="0"/>
    <n v="0"/>
    <n v="12"/>
    <x v="209"/>
    <n v="8.192104858942194E-4"/>
    <s v="Wines"/>
    <n v="1"/>
    <n v="1"/>
    <n v="0"/>
    <n v="3"/>
    <n v="4"/>
    <n v="3"/>
    <n v="11"/>
    <n v="0"/>
  </r>
  <r>
    <n v="1818"/>
    <n v="1971"/>
    <n v="54"/>
    <s v="PhD"/>
    <s v="Together"/>
    <x v="1"/>
    <n v="29732"/>
    <n v="1"/>
    <n v="0"/>
    <s v="25-03-2014"/>
    <n v="23"/>
    <n v="25"/>
    <n v="0"/>
    <n v="8"/>
    <n v="0"/>
    <n v="1"/>
    <n v="4"/>
    <x v="256"/>
    <n v="1.1435490380734563E-3"/>
    <s v="Wines"/>
    <n v="1"/>
    <n v="2"/>
    <n v="0"/>
    <n v="2"/>
    <n v="9"/>
    <n v="3"/>
    <n v="11"/>
    <n v="0"/>
  </r>
  <r>
    <n v="3767"/>
    <n v="1968"/>
    <n v="57"/>
    <s v="Graduation"/>
    <s v="Married"/>
    <x v="1"/>
    <n v="61314"/>
    <n v="0"/>
    <n v="1"/>
    <s v="25-04-2013"/>
    <n v="1"/>
    <n v="378"/>
    <n v="0"/>
    <n v="189"/>
    <n v="97"/>
    <n v="172"/>
    <n v="172"/>
    <x v="803"/>
    <n v="1.3634732687477575E-2"/>
    <s v="Wines"/>
    <n v="2"/>
    <n v="5"/>
    <n v="5"/>
    <n v="12"/>
    <n v="3"/>
    <n v="3"/>
    <n v="11"/>
    <n v="0"/>
  </r>
  <r>
    <n v="6141"/>
    <n v="1972"/>
    <n v="53"/>
    <s v="Master"/>
    <s v="Single"/>
    <x v="1"/>
    <n v="49494"/>
    <n v="1"/>
    <n v="0"/>
    <s v="25-04-2013"/>
    <n v="46"/>
    <n v="191"/>
    <n v="9"/>
    <n v="97"/>
    <n v="0"/>
    <n v="6"/>
    <n v="82"/>
    <x v="160"/>
    <n v="6.1219541762637898E-3"/>
    <s v="Wines"/>
    <n v="2"/>
    <n v="6"/>
    <n v="1"/>
    <n v="5"/>
    <n v="7"/>
    <n v="3"/>
    <n v="11"/>
    <n v="0"/>
  </r>
  <r>
    <n v="7943"/>
    <n v="1975"/>
    <n v="50"/>
    <s v="PhD"/>
    <s v="Married"/>
    <x v="0"/>
    <n v="36663"/>
    <n v="1"/>
    <n v="0"/>
    <s v="25-04-2014"/>
    <n v="40"/>
    <n v="18"/>
    <n v="0"/>
    <n v="6"/>
    <n v="3"/>
    <n v="3"/>
    <n v="5"/>
    <x v="262"/>
    <n v="8.1826364454627286E-4"/>
    <s v="Wines"/>
    <n v="1"/>
    <n v="1"/>
    <n v="1"/>
    <n v="3"/>
    <n v="2"/>
    <n v="3"/>
    <n v="11"/>
    <n v="0"/>
  </r>
  <r>
    <n v="10413"/>
    <n v="1984"/>
    <n v="41"/>
    <s v="Graduation"/>
    <s v="Married"/>
    <x v="0"/>
    <n v="72570"/>
    <n v="0"/>
    <n v="0"/>
    <s v="25-04-2014"/>
    <n v="67"/>
    <n v="274"/>
    <n v="83"/>
    <n v="216"/>
    <n v="151"/>
    <n v="141"/>
    <n v="224"/>
    <x v="682"/>
    <n v="1.1919525974920766E-2"/>
    <s v="Wines"/>
    <n v="1"/>
    <n v="4"/>
    <n v="6"/>
    <n v="12"/>
    <n v="1"/>
    <n v="3"/>
    <n v="11"/>
    <n v="0"/>
  </r>
  <r>
    <n v="9925"/>
    <n v="1981"/>
    <n v="44"/>
    <s v="PhD"/>
    <s v="Together"/>
    <x v="0"/>
    <n v="39665"/>
    <n v="1"/>
    <n v="0"/>
    <s v="25-05-2013"/>
    <n v="97"/>
    <n v="127"/>
    <n v="1"/>
    <n v="56"/>
    <n v="0"/>
    <n v="1"/>
    <n v="31"/>
    <x v="648"/>
    <n v="4.6640615151897135E-3"/>
    <s v="Wines"/>
    <n v="3"/>
    <n v="4"/>
    <n v="2"/>
    <n v="3"/>
    <n v="7"/>
    <n v="3"/>
    <n v="11"/>
    <n v="0"/>
  </r>
  <r>
    <n v="7540"/>
    <n v="1952"/>
    <n v="73"/>
    <s v="Graduation"/>
    <s v="Married"/>
    <x v="1"/>
    <n v="50300"/>
    <n v="0"/>
    <n v="1"/>
    <s v="25-05-2014"/>
    <n v="52"/>
    <n v="143"/>
    <n v="15"/>
    <n v="60"/>
    <n v="24"/>
    <n v="23"/>
    <n v="5"/>
    <x v="522"/>
    <n v="5.2683896620278328E-3"/>
    <s v="Wines"/>
    <n v="2"/>
    <n v="2"/>
    <n v="1"/>
    <n v="8"/>
    <n v="2"/>
    <n v="3"/>
    <n v="11"/>
    <n v="0"/>
  </r>
  <r>
    <n v="6383"/>
    <n v="1971"/>
    <n v="54"/>
    <s v="PhD"/>
    <s v="Together"/>
    <x v="1"/>
    <n v="32892"/>
    <n v="1"/>
    <n v="0"/>
    <s v="25-05-2014"/>
    <n v="78"/>
    <n v="26"/>
    <n v="0"/>
    <n v="15"/>
    <n v="2"/>
    <n v="1"/>
    <n v="2"/>
    <x v="51"/>
    <n v="1.3377112975799586E-3"/>
    <s v="Wines"/>
    <n v="2"/>
    <n v="3"/>
    <n v="0"/>
    <n v="3"/>
    <n v="8"/>
    <n v="3"/>
    <n v="11"/>
    <n v="0"/>
  </r>
  <r>
    <n v="10536"/>
    <n v="1971"/>
    <n v="54"/>
    <s v="PhD"/>
    <s v="Together"/>
    <x v="1"/>
    <n v="32892"/>
    <n v="1"/>
    <n v="0"/>
    <s v="25-05-2014"/>
    <n v="78"/>
    <n v="26"/>
    <n v="0"/>
    <n v="15"/>
    <n v="2"/>
    <n v="1"/>
    <n v="2"/>
    <x v="51"/>
    <n v="1.3377112975799586E-3"/>
    <s v="Wines"/>
    <n v="2"/>
    <n v="3"/>
    <n v="0"/>
    <n v="3"/>
    <n v="8"/>
    <n v="3"/>
    <n v="11"/>
    <n v="0"/>
  </r>
  <r>
    <n v="9780"/>
    <n v="1971"/>
    <n v="54"/>
    <s v="Master"/>
    <s v="Together"/>
    <x v="1"/>
    <n v="71499"/>
    <n v="0"/>
    <n v="1"/>
    <s v="25-06-2013"/>
    <n v="12"/>
    <n v="465"/>
    <n v="25"/>
    <n v="132"/>
    <n v="136"/>
    <n v="0"/>
    <n v="37"/>
    <x v="804"/>
    <n v="1.0601546874781466E-2"/>
    <s v="Wines"/>
    <n v="2"/>
    <n v="8"/>
    <n v="3"/>
    <n v="13"/>
    <n v="4"/>
    <n v="3"/>
    <n v="11"/>
    <n v="0"/>
  </r>
  <r>
    <n v="8773"/>
    <n v="1971"/>
    <n v="54"/>
    <s v="Master"/>
    <s v="Together"/>
    <x v="1"/>
    <n v="57420"/>
    <n v="0"/>
    <n v="1"/>
    <s v="25-06-2013"/>
    <n v="22"/>
    <n v="280"/>
    <n v="0"/>
    <n v="18"/>
    <n v="0"/>
    <n v="0"/>
    <n v="24"/>
    <x v="805"/>
    <n v="5.1898293277603622E-3"/>
    <s v="Wines"/>
    <n v="3"/>
    <n v="5"/>
    <n v="1"/>
    <n v="6"/>
    <n v="7"/>
    <n v="3"/>
    <n v="11"/>
    <n v="0"/>
  </r>
  <r>
    <n v="3267"/>
    <n v="1963"/>
    <n v="62"/>
    <s v="Master"/>
    <s v="Together"/>
    <x v="1"/>
    <n v="57288"/>
    <n v="0"/>
    <n v="1"/>
    <s v="25-06-2014"/>
    <n v="27"/>
    <n v="527"/>
    <n v="0"/>
    <n v="21"/>
    <n v="0"/>
    <n v="0"/>
    <n v="60"/>
    <x v="470"/>
    <n v="9.5657031140902113E-3"/>
    <s v="Wines"/>
    <n v="3"/>
    <n v="8"/>
    <n v="1"/>
    <n v="8"/>
    <n v="6"/>
    <n v="3"/>
    <n v="11"/>
    <n v="0"/>
  </r>
  <r>
    <n v="5633"/>
    <n v="1980"/>
    <n v="45"/>
    <s v="Graduation"/>
    <s v="Married"/>
    <x v="0"/>
    <n v="50183"/>
    <n v="1"/>
    <n v="1"/>
    <s v="25-06-2014"/>
    <n v="47"/>
    <n v="97"/>
    <n v="12"/>
    <n v="84"/>
    <n v="13"/>
    <n v="10"/>
    <n v="15"/>
    <x v="528"/>
    <n v="4.304246457963852E-3"/>
    <s v="Wines"/>
    <n v="7"/>
    <n v="3"/>
    <n v="1"/>
    <n v="6"/>
    <n v="5"/>
    <n v="3"/>
    <n v="11"/>
    <n v="0"/>
  </r>
  <r>
    <n v="9888"/>
    <n v="1969"/>
    <n v="56"/>
    <s v="Graduation"/>
    <s v="Together"/>
    <x v="1"/>
    <n v="68695"/>
    <n v="0"/>
    <n v="0"/>
    <s v="25-06-2014"/>
    <n v="3"/>
    <n v="458"/>
    <n v="81"/>
    <n v="356"/>
    <n v="106"/>
    <n v="50"/>
    <n v="40"/>
    <x v="106"/>
    <n v="1.5299512337142442E-2"/>
    <s v="Wines"/>
    <n v="1"/>
    <n v="4"/>
    <n v="4"/>
    <n v="7"/>
    <n v="2"/>
    <n v="3"/>
    <n v="11"/>
    <n v="0"/>
  </r>
  <r>
    <n v="4399"/>
    <n v="1969"/>
    <n v="56"/>
    <s v="Graduation"/>
    <s v="Together"/>
    <x v="1"/>
    <n v="68695"/>
    <n v="0"/>
    <n v="0"/>
    <s v="25-06-2014"/>
    <n v="3"/>
    <n v="458"/>
    <n v="81"/>
    <n v="356"/>
    <n v="106"/>
    <n v="50"/>
    <n v="40"/>
    <x v="106"/>
    <n v="1.5299512337142442E-2"/>
    <s v="Wines"/>
    <n v="1"/>
    <n v="4"/>
    <n v="4"/>
    <n v="7"/>
    <n v="2"/>
    <n v="3"/>
    <n v="11"/>
    <n v="0"/>
  </r>
  <r>
    <n v="1448"/>
    <n v="1963"/>
    <n v="62"/>
    <s v="Master"/>
    <s v="Married"/>
    <x v="1"/>
    <n v="33562"/>
    <n v="1"/>
    <n v="2"/>
    <s v="25-06-2014"/>
    <n v="33"/>
    <n v="21"/>
    <n v="12"/>
    <n v="12"/>
    <n v="0"/>
    <n v="3"/>
    <n v="3"/>
    <x v="229"/>
    <n v="1.4301889041177522E-3"/>
    <s v="Wines"/>
    <n v="3"/>
    <n v="2"/>
    <n v="0"/>
    <n v="4"/>
    <n v="4"/>
    <n v="3"/>
    <n v="11"/>
    <n v="0"/>
  </r>
  <r>
    <n v="75"/>
    <n v="1982"/>
    <n v="43"/>
    <s v="2n Cycle"/>
    <s v="Together"/>
    <x v="0"/>
    <n v="41039"/>
    <n v="0"/>
    <n v="0"/>
    <s v="25-07-2013"/>
    <n v="32"/>
    <n v="34"/>
    <n v="11"/>
    <n v="137"/>
    <n v="179"/>
    <n v="61"/>
    <n v="45"/>
    <x v="806"/>
    <n v="1.0282901630156681E-2"/>
    <s v="FishProducts"/>
    <n v="1"/>
    <n v="8"/>
    <n v="1"/>
    <n v="5"/>
    <n v="8"/>
    <n v="3"/>
    <n v="11"/>
    <n v="0"/>
  </r>
  <r>
    <n v="3759"/>
    <n v="1958"/>
    <n v="67"/>
    <s v="Graduation"/>
    <s v="Together"/>
    <x v="1"/>
    <n v="65196"/>
    <n v="0"/>
    <n v="2"/>
    <s v="25-07-2013"/>
    <n v="34"/>
    <n v="743"/>
    <n v="19"/>
    <n v="181"/>
    <n v="12"/>
    <n v="0"/>
    <n v="200"/>
    <x v="807"/>
    <n v="1.4648137922571938E-2"/>
    <s v="Wines"/>
    <n v="2"/>
    <n v="7"/>
    <n v="6"/>
    <n v="11"/>
    <n v="5"/>
    <n v="3"/>
    <n v="11"/>
    <n v="0"/>
  </r>
  <r>
    <n v="10507"/>
    <n v="1977"/>
    <n v="48"/>
    <s v="2n Cycle"/>
    <s v="Divorced"/>
    <x v="0"/>
    <n v="59601"/>
    <n v="0"/>
    <n v="1"/>
    <s v="25-07-2013"/>
    <n v="14"/>
    <n v="691"/>
    <n v="7"/>
    <n v="69"/>
    <n v="0"/>
    <n v="7"/>
    <n v="23"/>
    <x v="668"/>
    <n v="1.298635928927367E-2"/>
    <s v="Wines"/>
    <n v="4"/>
    <n v="2"/>
    <n v="2"/>
    <n v="7"/>
    <n v="8"/>
    <n v="3"/>
    <n v="11"/>
    <n v="0"/>
  </r>
  <r>
    <n v="5236"/>
    <n v="1979"/>
    <n v="46"/>
    <s v="Graduation"/>
    <s v="Together"/>
    <x v="0"/>
    <n v="77568"/>
    <n v="0"/>
    <n v="1"/>
    <s v="25-08-2012"/>
    <n v="30"/>
    <n v="1230"/>
    <n v="0"/>
    <n v="396"/>
    <n v="232"/>
    <n v="178"/>
    <n v="158"/>
    <x v="808"/>
    <n v="2.6247937293729373E-2"/>
    <s v="Wines"/>
    <n v="1"/>
    <n v="10"/>
    <n v="2"/>
    <n v="8"/>
    <n v="5"/>
    <n v="3"/>
    <n v="11"/>
    <n v="0"/>
  </r>
  <r>
    <n v="4094"/>
    <n v="1961"/>
    <n v="64"/>
    <s v="Graduation"/>
    <s v="Married"/>
    <x v="1"/>
    <n v="60544"/>
    <n v="1"/>
    <n v="1"/>
    <s v="25-08-2012"/>
    <n v="92"/>
    <n v="201"/>
    <n v="2"/>
    <n v="43"/>
    <n v="3"/>
    <n v="5"/>
    <n v="35"/>
    <x v="54"/>
    <n v="4.1952959830866806E-3"/>
    <s v="Wines"/>
    <n v="4"/>
    <n v="5"/>
    <n v="1"/>
    <n v="5"/>
    <n v="6"/>
    <n v="3"/>
    <n v="11"/>
    <n v="0"/>
  </r>
  <r>
    <n v="8588"/>
    <n v="1961"/>
    <n v="64"/>
    <s v="Graduation"/>
    <s v="Married"/>
    <x v="1"/>
    <n v="60544"/>
    <n v="1"/>
    <n v="1"/>
    <s v="25-08-2012"/>
    <n v="92"/>
    <n v="201"/>
    <n v="2"/>
    <n v="43"/>
    <n v="3"/>
    <n v="5"/>
    <n v="35"/>
    <x v="54"/>
    <n v="4.1952959830866806E-3"/>
    <s v="Wines"/>
    <n v="4"/>
    <n v="5"/>
    <n v="1"/>
    <n v="5"/>
    <n v="6"/>
    <n v="3"/>
    <n v="11"/>
    <n v="0"/>
  </r>
  <r>
    <n v="143"/>
    <n v="1970"/>
    <n v="55"/>
    <s v="Graduation"/>
    <s v="Single"/>
    <x v="1"/>
    <n v="61209"/>
    <n v="0"/>
    <n v="0"/>
    <s v="25-08-2013"/>
    <n v="73"/>
    <n v="466"/>
    <n v="0"/>
    <n v="224"/>
    <n v="119"/>
    <n v="49"/>
    <n v="99"/>
    <x v="809"/>
    <n v="1.4017546439249131E-2"/>
    <s v="Wines"/>
    <n v="1"/>
    <n v="5"/>
    <n v="3"/>
    <n v="4"/>
    <n v="2"/>
    <n v="3"/>
    <n v="11"/>
    <n v="0"/>
  </r>
  <r>
    <n v="9855"/>
    <n v="1952"/>
    <n v="73"/>
    <s v="PhD"/>
    <s v="Single"/>
    <x v="1"/>
    <n v="62000"/>
    <n v="0"/>
    <n v="1"/>
    <s v="25-08-2013"/>
    <n v="25"/>
    <n v="899"/>
    <n v="0"/>
    <n v="101"/>
    <n v="0"/>
    <n v="0"/>
    <n v="20"/>
    <x v="810"/>
    <n v="1.6129032258064516E-2"/>
    <s v="Wines"/>
    <n v="1"/>
    <n v="6"/>
    <n v="6"/>
    <n v="13"/>
    <n v="4"/>
    <n v="3"/>
    <n v="11"/>
    <n v="0"/>
  </r>
  <r>
    <n v="5441"/>
    <n v="1965"/>
    <n v="60"/>
    <s v="PhD"/>
    <s v="Widow"/>
    <x v="1"/>
    <n v="54111"/>
    <n v="0"/>
    <n v="1"/>
    <s v="25-08-2013"/>
    <n v="97"/>
    <n v="267"/>
    <n v="6"/>
    <n v="54"/>
    <n v="8"/>
    <n v="3"/>
    <n v="50"/>
    <x v="555"/>
    <n v="6.2464193971650869E-3"/>
    <s v="Wines"/>
    <n v="2"/>
    <n v="5"/>
    <n v="2"/>
    <n v="6"/>
    <n v="5"/>
    <n v="3"/>
    <n v="11"/>
    <n v="0"/>
  </r>
  <r>
    <n v="10648"/>
    <n v="1982"/>
    <n v="43"/>
    <s v="2n Cycle"/>
    <s v="Together"/>
    <x v="0"/>
    <n v="66664"/>
    <n v="0"/>
    <n v="0"/>
    <s v="25-09-2012"/>
    <n v="78"/>
    <n v="398"/>
    <n v="96"/>
    <n v="447"/>
    <n v="220"/>
    <n v="96"/>
    <n v="32"/>
    <x v="21"/>
    <n v="1.8855754230169205E-2"/>
    <s v="MeatProducts"/>
    <n v="1"/>
    <n v="5"/>
    <n v="7"/>
    <n v="6"/>
    <n v="3"/>
    <n v="3"/>
    <n v="11"/>
    <n v="0"/>
  </r>
  <r>
    <n v="5120"/>
    <n v="1982"/>
    <n v="43"/>
    <s v="2n Cycle"/>
    <s v="Together"/>
    <x v="0"/>
    <n v="66664"/>
    <n v="0"/>
    <n v="0"/>
    <s v="25-09-2012"/>
    <n v="78"/>
    <n v="398"/>
    <n v="96"/>
    <n v="447"/>
    <n v="220"/>
    <n v="96"/>
    <n v="32"/>
    <x v="21"/>
    <n v="1.8855754230169205E-2"/>
    <s v="MeatProducts"/>
    <n v="1"/>
    <n v="5"/>
    <n v="7"/>
    <n v="6"/>
    <n v="3"/>
    <n v="3"/>
    <n v="11"/>
    <n v="0"/>
  </r>
  <r>
    <n v="2375"/>
    <n v="1972"/>
    <n v="53"/>
    <s v="Graduation"/>
    <s v="Together"/>
    <x v="1"/>
    <n v="30261"/>
    <n v="1"/>
    <n v="2"/>
    <s v="25-09-2012"/>
    <n v="75"/>
    <n v="8"/>
    <n v="0"/>
    <n v="5"/>
    <n v="0"/>
    <n v="3"/>
    <n v="6"/>
    <x v="31"/>
    <n v="5.2873335316083411E-4"/>
    <s v="Wines"/>
    <n v="1"/>
    <n v="0"/>
    <n v="0"/>
    <n v="3"/>
    <n v="8"/>
    <n v="3"/>
    <n v="11"/>
    <n v="0"/>
  </r>
  <r>
    <n v="4974"/>
    <n v="1970"/>
    <n v="55"/>
    <s v="Graduation"/>
    <s v="Single"/>
    <x v="1"/>
    <n v="83273"/>
    <n v="1"/>
    <n v="2"/>
    <s v="25-09-2012"/>
    <n v="98"/>
    <n v="433"/>
    <n v="89"/>
    <n v="650"/>
    <n v="16"/>
    <n v="102"/>
    <n v="102"/>
    <x v="811"/>
    <n v="1.549121564012345E-2"/>
    <s v="MeatProducts"/>
    <n v="10"/>
    <n v="4"/>
    <n v="6"/>
    <n v="9"/>
    <n v="7"/>
    <n v="3"/>
    <n v="11"/>
    <n v="0"/>
  </r>
  <r>
    <n v="1987"/>
    <n v="1987"/>
    <n v="38"/>
    <s v="Basic"/>
    <s v="Single"/>
    <x v="0"/>
    <n v="21063"/>
    <n v="1"/>
    <n v="0"/>
    <s v="25-09-2013"/>
    <n v="34"/>
    <n v="1"/>
    <n v="10"/>
    <n v="11"/>
    <n v="19"/>
    <n v="3"/>
    <n v="15"/>
    <x v="51"/>
    <n v="2.0889711816930163E-3"/>
    <s v="FishProducts"/>
    <n v="2"/>
    <n v="2"/>
    <n v="0"/>
    <n v="3"/>
    <n v="6"/>
    <n v="3"/>
    <n v="11"/>
    <n v="0"/>
  </r>
  <r>
    <n v="4754"/>
    <n v="1966"/>
    <n v="59"/>
    <s v="Master"/>
    <s v="Married"/>
    <x v="1"/>
    <n v="33585"/>
    <n v="0"/>
    <n v="1"/>
    <s v="25-09-2013"/>
    <n v="91"/>
    <n v="30"/>
    <n v="11"/>
    <n v="33"/>
    <n v="13"/>
    <n v="6"/>
    <n v="29"/>
    <x v="72"/>
    <n v="2.7690933452434122E-3"/>
    <s v="MeatProducts"/>
    <n v="1"/>
    <n v="2"/>
    <n v="0"/>
    <n v="4"/>
    <n v="4"/>
    <n v="3"/>
    <n v="11"/>
    <n v="0"/>
  </r>
  <r>
    <n v="839"/>
    <n v="1975"/>
    <n v="50"/>
    <s v="PhD"/>
    <s v="Married"/>
    <x v="0"/>
    <n v="45503"/>
    <n v="1"/>
    <n v="0"/>
    <s v="25-09-2013"/>
    <n v="54"/>
    <n v="97"/>
    <n v="4"/>
    <n v="44"/>
    <n v="6"/>
    <n v="1"/>
    <n v="18"/>
    <x v="389"/>
    <n v="3.3404390919280049E-3"/>
    <s v="Wines"/>
    <n v="1"/>
    <n v="3"/>
    <n v="1"/>
    <n v="4"/>
    <n v="5"/>
    <n v="3"/>
    <n v="11"/>
    <n v="0"/>
  </r>
  <r>
    <n v="7375"/>
    <n v="1976"/>
    <n v="49"/>
    <s v="Graduation"/>
    <s v="Together"/>
    <x v="0"/>
    <n v="51369"/>
    <n v="0"/>
    <n v="1"/>
    <s v="25-10-2012"/>
    <n v="84"/>
    <n v="297"/>
    <n v="7"/>
    <n v="79"/>
    <n v="0"/>
    <n v="11"/>
    <n v="182"/>
    <x v="650"/>
    <n v="7.6699955225914464E-3"/>
    <s v="Wines"/>
    <n v="2"/>
    <n v="8"/>
    <n v="2"/>
    <n v="4"/>
    <n v="8"/>
    <n v="3"/>
    <n v="11"/>
    <n v="0"/>
  </r>
  <r>
    <n v="10144"/>
    <n v="1976"/>
    <n v="49"/>
    <s v="Graduation"/>
    <s v="Together"/>
    <x v="0"/>
    <n v="51369"/>
    <n v="0"/>
    <n v="1"/>
    <s v="25-10-2012"/>
    <n v="84"/>
    <n v="297"/>
    <n v="7"/>
    <n v="79"/>
    <n v="0"/>
    <n v="11"/>
    <n v="182"/>
    <x v="650"/>
    <n v="7.6699955225914464E-3"/>
    <s v="Wines"/>
    <n v="2"/>
    <n v="8"/>
    <n v="2"/>
    <n v="4"/>
    <n v="8"/>
    <n v="3"/>
    <n v="11"/>
    <n v="0"/>
  </r>
  <r>
    <n v="4580"/>
    <n v="1969"/>
    <n v="56"/>
    <s v="Graduation"/>
    <s v="Married"/>
    <x v="1"/>
    <n v="75759"/>
    <n v="0"/>
    <n v="0"/>
    <s v="25-10-2013"/>
    <n v="46"/>
    <n v="1394"/>
    <n v="22"/>
    <n v="708"/>
    <n v="89"/>
    <n v="91"/>
    <n v="182"/>
    <x v="497"/>
    <n v="3.0412228250108898E-2"/>
    <s v="Wines"/>
    <n v="1"/>
    <n v="9"/>
    <n v="7"/>
    <n v="9"/>
    <n v="5"/>
    <n v="3"/>
    <n v="11"/>
    <n v="1"/>
  </r>
  <r>
    <n v="1663"/>
    <n v="1978"/>
    <n v="47"/>
    <s v="PhD"/>
    <s v="Together"/>
    <x v="0"/>
    <n v="34043"/>
    <n v="1"/>
    <n v="0"/>
    <s v="25-10-2013"/>
    <n v="97"/>
    <n v="20"/>
    <n v="2"/>
    <n v="14"/>
    <n v="3"/>
    <n v="0"/>
    <n v="10"/>
    <x v="0"/>
    <n v="1.1456099638692241E-3"/>
    <s v="Wines"/>
    <n v="1"/>
    <n v="2"/>
    <n v="0"/>
    <n v="2"/>
    <n v="9"/>
    <n v="3"/>
    <n v="11"/>
    <n v="0"/>
  </r>
  <r>
    <n v="1232"/>
    <n v="1982"/>
    <n v="43"/>
    <s v="PhD"/>
    <s v="Together"/>
    <x v="0"/>
    <n v="70038"/>
    <n v="0"/>
    <n v="0"/>
    <s v="25-10-2013"/>
    <n v="54"/>
    <n v="587"/>
    <n v="54"/>
    <n v="348"/>
    <n v="71"/>
    <n v="54"/>
    <n v="130"/>
    <x v="665"/>
    <n v="1.5905651217910276E-2"/>
    <s v="Wines"/>
    <n v="1"/>
    <n v="4"/>
    <n v="4"/>
    <n v="8"/>
    <n v="2"/>
    <n v="3"/>
    <n v="11"/>
    <n v="0"/>
  </r>
  <r>
    <n v="3967"/>
    <n v="1971"/>
    <n v="54"/>
    <s v="PhD"/>
    <s v="Married"/>
    <x v="1"/>
    <n v="78931"/>
    <n v="0"/>
    <n v="0"/>
    <s v="25-10-2013"/>
    <n v="19"/>
    <n v="331"/>
    <n v="197"/>
    <n v="170"/>
    <n v="58"/>
    <n v="152"/>
    <n v="35"/>
    <x v="457"/>
    <n v="1.1503718437622735E-2"/>
    <s v="Wines"/>
    <n v="1"/>
    <n v="2"/>
    <n v="8"/>
    <n v="13"/>
    <n v="1"/>
    <n v="3"/>
    <n v="11"/>
    <n v="0"/>
  </r>
  <r>
    <n v="3276"/>
    <n v="1976"/>
    <n v="49"/>
    <s v="2n Cycle"/>
    <s v="Together"/>
    <x v="0"/>
    <n v="36301"/>
    <n v="1"/>
    <n v="0"/>
    <s v="25-10-2013"/>
    <n v="53"/>
    <n v="11"/>
    <n v="12"/>
    <n v="35"/>
    <n v="3"/>
    <n v="5"/>
    <n v="12"/>
    <x v="2"/>
    <n v="1.8181317319082119E-3"/>
    <s v="MeatProducts"/>
    <n v="1"/>
    <n v="3"/>
    <n v="0"/>
    <n v="3"/>
    <n v="7"/>
    <n v="3"/>
    <n v="11"/>
    <n v="0"/>
  </r>
  <r>
    <n v="10323"/>
    <n v="1952"/>
    <n v="73"/>
    <s v="Graduation"/>
    <s v="Married"/>
    <x v="1"/>
    <n v="49413"/>
    <n v="0"/>
    <n v="1"/>
    <s v="25-10-2013"/>
    <n v="88"/>
    <n v="205"/>
    <n v="7"/>
    <n v="41"/>
    <n v="3"/>
    <n v="2"/>
    <n v="46"/>
    <x v="518"/>
    <n v="5.2212980389775973E-3"/>
    <s v="Wines"/>
    <n v="2"/>
    <n v="4"/>
    <n v="2"/>
    <n v="5"/>
    <n v="5"/>
    <n v="3"/>
    <n v="11"/>
    <n v="0"/>
  </r>
  <r>
    <n v="2345"/>
    <n v="1982"/>
    <n v="43"/>
    <s v="PhD"/>
    <s v="Together"/>
    <x v="0"/>
    <n v="70038"/>
    <n v="0"/>
    <n v="0"/>
    <s v="25-10-2013"/>
    <n v="54"/>
    <n v="587"/>
    <n v="54"/>
    <n v="348"/>
    <n v="71"/>
    <n v="54"/>
    <n v="130"/>
    <x v="665"/>
    <n v="1.5905651217910276E-2"/>
    <s v="Wines"/>
    <n v="1"/>
    <n v="4"/>
    <n v="4"/>
    <n v="8"/>
    <n v="2"/>
    <n v="3"/>
    <n v="11"/>
    <n v="0"/>
  </r>
  <r>
    <n v="9451"/>
    <n v="1965"/>
    <n v="60"/>
    <s v="Graduation"/>
    <s v="Married"/>
    <x v="1"/>
    <n v="73538"/>
    <n v="0"/>
    <n v="1"/>
    <s v="25-11-2012"/>
    <n v="92"/>
    <n v="811"/>
    <n v="76"/>
    <n v="428"/>
    <n v="99"/>
    <n v="137"/>
    <n v="107"/>
    <x v="557"/>
    <n v="2.1091136555250346E-2"/>
    <s v="Wines"/>
    <n v="3"/>
    <n v="10"/>
    <n v="4"/>
    <n v="9"/>
    <n v="7"/>
    <n v="3"/>
    <n v="11"/>
    <n v="0"/>
  </r>
  <r>
    <n v="3498"/>
    <n v="1976"/>
    <n v="49"/>
    <s v="PhD"/>
    <s v="Married"/>
    <x v="0"/>
    <n v="55424"/>
    <n v="0"/>
    <n v="1"/>
    <s v="25-11-2012"/>
    <n v="6"/>
    <n v="462"/>
    <n v="61"/>
    <n v="184"/>
    <n v="10"/>
    <n v="53"/>
    <n v="107"/>
    <x v="405"/>
    <n v="1.3892898383371825E-2"/>
    <s v="Wines"/>
    <n v="4"/>
    <n v="7"/>
    <n v="5"/>
    <n v="9"/>
    <n v="6"/>
    <n v="3"/>
    <n v="11"/>
    <n v="1"/>
  </r>
  <r>
    <n v="6694"/>
    <n v="1964"/>
    <n v="61"/>
    <s v="Graduation"/>
    <s v="Married"/>
    <x v="1"/>
    <n v="75236"/>
    <n v="0"/>
    <n v="1"/>
    <s v="25-11-2013"/>
    <n v="27"/>
    <n v="438"/>
    <n v="66"/>
    <n v="400"/>
    <n v="12"/>
    <n v="38"/>
    <n v="114"/>
    <x v="782"/>
    <n v="1.2680099952150567E-2"/>
    <s v="Wines"/>
    <n v="1"/>
    <n v="8"/>
    <n v="3"/>
    <n v="13"/>
    <n v="4"/>
    <n v="3"/>
    <n v="11"/>
    <n v="0"/>
  </r>
  <r>
    <n v="8164"/>
    <n v="1978"/>
    <n v="47"/>
    <s v="PhD"/>
    <s v="Married"/>
    <x v="0"/>
    <n v="82170"/>
    <n v="0"/>
    <n v="0"/>
    <s v="25-11-2013"/>
    <n v="13"/>
    <n v="1023"/>
    <n v="93"/>
    <n v="651"/>
    <n v="49"/>
    <n v="55"/>
    <n v="37"/>
    <x v="812"/>
    <n v="2.2769867348180602E-2"/>
    <s v="Wines"/>
    <n v="1"/>
    <n v="5"/>
    <n v="6"/>
    <n v="7"/>
    <n v="2"/>
    <n v="3"/>
    <n v="11"/>
    <n v="0"/>
  </r>
  <r>
    <n v="3231"/>
    <n v="1973"/>
    <n v="52"/>
    <s v="Graduation"/>
    <s v="Married"/>
    <x v="1"/>
    <n v="37971"/>
    <n v="1"/>
    <n v="0"/>
    <s v="25-11-2013"/>
    <n v="97"/>
    <n v="5"/>
    <n v="4"/>
    <n v="10"/>
    <n v="2"/>
    <n v="2"/>
    <n v="7"/>
    <x v="264"/>
    <n v="6.0572542203260384E-4"/>
    <s v="MeatProducts"/>
    <n v="1"/>
    <n v="1"/>
    <n v="0"/>
    <n v="3"/>
    <n v="8"/>
    <n v="3"/>
    <n v="11"/>
    <n v="0"/>
  </r>
  <r>
    <n v="8842"/>
    <n v="1971"/>
    <n v="54"/>
    <s v="Graduation"/>
    <s v="Widow"/>
    <x v="1"/>
    <n v="30372"/>
    <n v="1"/>
    <n v="1"/>
    <s v="25-12-2012"/>
    <n v="33"/>
    <n v="15"/>
    <n v="0"/>
    <n v="12"/>
    <n v="7"/>
    <n v="3"/>
    <n v="7"/>
    <x v="32"/>
    <n v="1.2182273146318979E-3"/>
    <s v="Wines"/>
    <n v="3"/>
    <n v="2"/>
    <n v="0"/>
    <n v="3"/>
    <n v="7"/>
    <n v="3"/>
    <n v="11"/>
    <n v="0"/>
  </r>
  <r>
    <n v="2154"/>
    <n v="1971"/>
    <n v="54"/>
    <s v="Graduation"/>
    <s v="Widow"/>
    <x v="1"/>
    <n v="30372"/>
    <n v="1"/>
    <n v="1"/>
    <s v="25-12-2012"/>
    <n v="33"/>
    <n v="15"/>
    <n v="0"/>
    <n v="12"/>
    <n v="7"/>
    <n v="3"/>
    <n v="7"/>
    <x v="32"/>
    <n v="1.2182273146318979E-3"/>
    <s v="Wines"/>
    <n v="3"/>
    <n v="2"/>
    <n v="0"/>
    <n v="3"/>
    <n v="7"/>
    <n v="3"/>
    <n v="11"/>
    <n v="0"/>
  </r>
  <r>
    <n v="10841"/>
    <n v="1975"/>
    <n v="50"/>
    <s v="PhD"/>
    <s v="Together"/>
    <x v="0"/>
    <n v="56559"/>
    <n v="0"/>
    <n v="1"/>
    <s v="25-12-2012"/>
    <n v="46"/>
    <n v="226"/>
    <n v="22"/>
    <n v="133"/>
    <n v="41"/>
    <n v="31"/>
    <n v="31"/>
    <x v="595"/>
    <n v="8.0093353842889733E-3"/>
    <s v="Wines"/>
    <n v="3"/>
    <n v="4"/>
    <n v="3"/>
    <n v="8"/>
    <n v="4"/>
    <n v="3"/>
    <n v="11"/>
    <n v="0"/>
  </r>
  <r>
    <n v="5084"/>
    <n v="1975"/>
    <n v="50"/>
    <s v="Graduation"/>
    <s v="Widow"/>
    <x v="0"/>
    <n v="58330"/>
    <n v="0"/>
    <n v="1"/>
    <s v="25-12-2013"/>
    <n v="87"/>
    <n v="445"/>
    <n v="53"/>
    <n v="213"/>
    <n v="104"/>
    <n v="98"/>
    <n v="151"/>
    <x v="813"/>
    <n v="1.5652322989885135E-2"/>
    <s v="Wines"/>
    <n v="1"/>
    <n v="6"/>
    <n v="4"/>
    <n v="13"/>
    <n v="4"/>
    <n v="3"/>
    <n v="11"/>
    <n v="0"/>
  </r>
  <r>
    <n v="7094"/>
    <n v="1975"/>
    <n v="50"/>
    <s v="Graduation"/>
    <s v="Widow"/>
    <x v="0"/>
    <n v="58330"/>
    <n v="0"/>
    <n v="1"/>
    <s v="25-12-2013"/>
    <n v="87"/>
    <n v="445"/>
    <n v="53"/>
    <n v="213"/>
    <n v="104"/>
    <n v="98"/>
    <n v="151"/>
    <x v="813"/>
    <n v="1.5652322989885135E-2"/>
    <s v="Wines"/>
    <n v="1"/>
    <n v="6"/>
    <n v="4"/>
    <n v="13"/>
    <n v="4"/>
    <n v="3"/>
    <n v="11"/>
    <n v="0"/>
  </r>
  <r>
    <n v="9140"/>
    <n v="1960"/>
    <n v="65"/>
    <s v="2n Cycle"/>
    <s v="Together"/>
    <x v="1"/>
    <n v="50523"/>
    <n v="1"/>
    <n v="1"/>
    <s v="25-12-2013"/>
    <n v="89"/>
    <n v="51"/>
    <n v="4"/>
    <n v="24"/>
    <n v="4"/>
    <n v="7"/>
    <n v="1"/>
    <x v="317"/>
    <n v="1.781366902202957E-3"/>
    <s v="Wines"/>
    <n v="2"/>
    <n v="2"/>
    <n v="0"/>
    <n v="4"/>
    <n v="6"/>
    <n v="3"/>
    <n v="11"/>
    <n v="0"/>
  </r>
  <r>
    <n v="2712"/>
    <n v="1956"/>
    <n v="69"/>
    <s v="Graduation"/>
    <s v="Married"/>
    <x v="1"/>
    <n v="71866"/>
    <n v="0"/>
    <n v="1"/>
    <s v="25-12-2013"/>
    <n v="85"/>
    <n v="184"/>
    <n v="178"/>
    <n v="178"/>
    <n v="103"/>
    <n v="39"/>
    <n v="33"/>
    <x v="757"/>
    <n v="9.4898839506859997E-3"/>
    <s v="Wines"/>
    <n v="1"/>
    <n v="6"/>
    <n v="3"/>
    <n v="10"/>
    <n v="3"/>
    <n v="3"/>
    <n v="11"/>
    <n v="0"/>
  </r>
  <r>
    <n v="1177"/>
    <n v="1966"/>
    <n v="59"/>
    <s v="Master"/>
    <s v="Together"/>
    <x v="1"/>
    <n v="49618"/>
    <n v="1"/>
    <n v="1"/>
    <s v="26-01-2013"/>
    <n v="77"/>
    <n v="80"/>
    <n v="3"/>
    <n v="26"/>
    <n v="4"/>
    <n v="2"/>
    <n v="14"/>
    <x v="573"/>
    <n v="2.3177072836470637E-3"/>
    <s v="Wines"/>
    <n v="4"/>
    <n v="3"/>
    <n v="1"/>
    <n v="3"/>
    <n v="7"/>
    <n v="3"/>
    <n v="11"/>
    <n v="0"/>
  </r>
  <r>
    <n v="1627"/>
    <n v="1957"/>
    <n v="68"/>
    <s v="2n Cycle"/>
    <s v="Divorced"/>
    <x v="1"/>
    <n v="77297"/>
    <n v="0"/>
    <n v="0"/>
    <s v="26-01-2013"/>
    <n v="84"/>
    <n v="408"/>
    <n v="61"/>
    <n v="109"/>
    <n v="48"/>
    <n v="122"/>
    <n v="41"/>
    <x v="814"/>
    <n v="9.6769602960011386E-3"/>
    <s v="Wines"/>
    <n v="1"/>
    <n v="5"/>
    <n v="7"/>
    <n v="9"/>
    <n v="4"/>
    <n v="3"/>
    <n v="11"/>
    <n v="0"/>
  </r>
  <r>
    <n v="9029"/>
    <n v="1972"/>
    <n v="53"/>
    <s v="PhD"/>
    <s v="Married"/>
    <x v="1"/>
    <n v="70116"/>
    <n v="0"/>
    <n v="0"/>
    <s v="26-01-2013"/>
    <n v="73"/>
    <n v="707"/>
    <n v="44"/>
    <n v="603"/>
    <n v="95"/>
    <n v="58"/>
    <n v="29"/>
    <x v="815"/>
    <n v="2.149295453248902E-2"/>
    <s v="Wines"/>
    <n v="1"/>
    <n v="2"/>
    <n v="8"/>
    <n v="12"/>
    <n v="1"/>
    <n v="3"/>
    <n v="11"/>
    <n v="0"/>
  </r>
  <r>
    <n v="3436"/>
    <n v="1969"/>
    <n v="56"/>
    <s v="Graduation"/>
    <s v="Married"/>
    <x v="1"/>
    <n v="14045"/>
    <n v="1"/>
    <n v="0"/>
    <s v="26-01-2014"/>
    <n v="24"/>
    <n v="11"/>
    <n v="0"/>
    <n v="5"/>
    <n v="2"/>
    <n v="1"/>
    <n v="1"/>
    <x v="205"/>
    <n v="1.3527945888216447E-3"/>
    <s v="Wines"/>
    <n v="1"/>
    <n v="1"/>
    <n v="0"/>
    <n v="3"/>
    <n v="7"/>
    <n v="3"/>
    <n v="11"/>
    <n v="0"/>
  </r>
  <r>
    <n v="9671"/>
    <n v="1968"/>
    <n v="57"/>
    <s v="Graduation"/>
    <s v="Married"/>
    <x v="1"/>
    <n v="19514"/>
    <n v="1"/>
    <n v="1"/>
    <s v="26-01-2014"/>
    <n v="47"/>
    <n v="14"/>
    <n v="3"/>
    <n v="21"/>
    <n v="2"/>
    <n v="1"/>
    <n v="28"/>
    <x v="73"/>
    <n v="2.1010556523521572E-3"/>
    <s v="GoldProds"/>
    <n v="4"/>
    <n v="3"/>
    <n v="1"/>
    <n v="2"/>
    <n v="8"/>
    <n v="3"/>
    <n v="11"/>
    <n v="1"/>
  </r>
  <r>
    <n v="4964"/>
    <n v="1958"/>
    <n v="67"/>
    <s v="PhD"/>
    <s v="Together"/>
    <x v="1"/>
    <n v="74250"/>
    <n v="0"/>
    <n v="0"/>
    <s v="26-01-2014"/>
    <n v="90"/>
    <n v="680"/>
    <n v="11"/>
    <n v="392"/>
    <n v="75"/>
    <n v="0"/>
    <n v="0"/>
    <x v="294"/>
    <n v="1.5595959595959595E-2"/>
    <s v="Wines"/>
    <n v="1"/>
    <n v="2"/>
    <n v="11"/>
    <n v="4"/>
    <n v="1"/>
    <n v="3"/>
    <n v="11"/>
    <n v="0"/>
  </r>
  <r>
    <n v="4297"/>
    <n v="1969"/>
    <n v="56"/>
    <s v="Graduation"/>
    <s v="Together"/>
    <x v="1"/>
    <n v="23228"/>
    <n v="1"/>
    <n v="0"/>
    <s v="26-01-2014"/>
    <n v="71"/>
    <n v="13"/>
    <n v="2"/>
    <n v="18"/>
    <n v="6"/>
    <n v="1"/>
    <n v="0"/>
    <x v="50"/>
    <n v="1.7220595832615809E-3"/>
    <s v="MeatProducts"/>
    <n v="2"/>
    <n v="2"/>
    <n v="0"/>
    <n v="3"/>
    <n v="8"/>
    <n v="3"/>
    <n v="11"/>
    <n v="0"/>
  </r>
  <r>
    <n v="8975"/>
    <n v="1968"/>
    <n v="57"/>
    <s v="Graduation"/>
    <s v="Married"/>
    <x v="1"/>
    <n v="19514"/>
    <n v="1"/>
    <n v="1"/>
    <s v="26-01-2014"/>
    <n v="47"/>
    <n v="14"/>
    <n v="3"/>
    <n v="21"/>
    <n v="2"/>
    <n v="1"/>
    <n v="28"/>
    <x v="73"/>
    <n v="2.1010556523521572E-3"/>
    <s v="GoldProds"/>
    <n v="4"/>
    <n v="3"/>
    <n v="1"/>
    <n v="2"/>
    <n v="8"/>
    <n v="3"/>
    <n v="11"/>
    <n v="0"/>
  </r>
  <r>
    <n v="8233"/>
    <n v="1950"/>
    <n v="75"/>
    <s v="Master"/>
    <s v="Widow"/>
    <x v="1"/>
    <n v="64866"/>
    <n v="0"/>
    <n v="1"/>
    <s v="26-01-2014"/>
    <n v="9"/>
    <n v="508"/>
    <n v="5"/>
    <n v="21"/>
    <n v="7"/>
    <n v="5"/>
    <n v="10"/>
    <x v="816"/>
    <n v="8.4173526963278143E-3"/>
    <s v="Wines"/>
    <n v="4"/>
    <n v="7"/>
    <n v="3"/>
    <n v="7"/>
    <n v="5"/>
    <n v="3"/>
    <n v="11"/>
    <n v="0"/>
  </r>
  <r>
    <n v="10770"/>
    <n v="1959"/>
    <n v="66"/>
    <s v="Graduation"/>
    <s v="Married"/>
    <x v="1"/>
    <n v="65492"/>
    <n v="0"/>
    <n v="0"/>
    <s v="26-01-2014"/>
    <n v="73"/>
    <n v="247"/>
    <n v="161"/>
    <n v="295"/>
    <n v="210"/>
    <n v="85"/>
    <n v="47"/>
    <x v="817"/>
    <n v="1.5238502412508398E-2"/>
    <s v="MeatProducts"/>
    <n v="2"/>
    <n v="4"/>
    <n v="7"/>
    <n v="13"/>
    <n v="2"/>
    <n v="3"/>
    <n v="11"/>
    <n v="0"/>
  </r>
  <r>
    <n v="10319"/>
    <n v="1971"/>
    <n v="54"/>
    <s v="Graduation"/>
    <s v="Married"/>
    <x v="1"/>
    <n v="66303"/>
    <n v="0"/>
    <n v="1"/>
    <s v="26-02-2013"/>
    <n v="56"/>
    <n v="1090"/>
    <n v="12"/>
    <n v="96"/>
    <n v="16"/>
    <n v="12"/>
    <n v="60"/>
    <x v="818"/>
    <n v="1.8490867683211922E-2"/>
    <s v="Wines"/>
    <n v="4"/>
    <n v="3"/>
    <n v="4"/>
    <n v="11"/>
    <n v="8"/>
    <n v="3"/>
    <n v="11"/>
    <n v="0"/>
  </r>
  <r>
    <n v="2961"/>
    <n v="1982"/>
    <n v="43"/>
    <s v="Graduation"/>
    <s v="Married"/>
    <x v="0"/>
    <n v="42081"/>
    <n v="1"/>
    <n v="0"/>
    <s v="26-02-2013"/>
    <n v="86"/>
    <n v="175"/>
    <n v="10"/>
    <n v="110"/>
    <n v="54"/>
    <n v="6"/>
    <n v="27"/>
    <x v="819"/>
    <n v="8.4361113091418923E-3"/>
    <s v="Wines"/>
    <n v="2"/>
    <n v="6"/>
    <n v="3"/>
    <n v="4"/>
    <n v="6"/>
    <n v="3"/>
    <n v="11"/>
    <n v="0"/>
  </r>
  <r>
    <n v="10613"/>
    <n v="1958"/>
    <n v="67"/>
    <s v="PhD"/>
    <s v="Together"/>
    <x v="1"/>
    <n v="37334"/>
    <n v="1"/>
    <n v="1"/>
    <s v="26-02-2014"/>
    <n v="44"/>
    <n v="26"/>
    <n v="1"/>
    <n v="16"/>
    <n v="2"/>
    <n v="2"/>
    <n v="15"/>
    <x v="184"/>
    <n v="1.2589060909626614E-3"/>
    <s v="Wines"/>
    <n v="4"/>
    <n v="3"/>
    <n v="0"/>
    <n v="4"/>
    <n v="4"/>
    <n v="3"/>
    <n v="11"/>
    <n v="0"/>
  </r>
  <r>
    <n v="8079"/>
    <n v="1982"/>
    <n v="43"/>
    <s v="Graduation"/>
    <s v="Married"/>
    <x v="0"/>
    <n v="22448"/>
    <n v="1"/>
    <n v="0"/>
    <s v="26-02-2014"/>
    <n v="86"/>
    <n v="3"/>
    <n v="1"/>
    <n v="8"/>
    <n v="23"/>
    <n v="2"/>
    <n v="18"/>
    <x v="32"/>
    <n v="1.6482537419814684E-3"/>
    <s v="FishProducts"/>
    <n v="3"/>
    <n v="2"/>
    <n v="1"/>
    <n v="3"/>
    <n v="3"/>
    <n v="3"/>
    <n v="11"/>
    <n v="0"/>
  </r>
  <r>
    <n v="4653"/>
    <n v="1978"/>
    <n v="47"/>
    <s v="Graduation"/>
    <s v="Together"/>
    <x v="0"/>
    <n v="42011"/>
    <n v="1"/>
    <n v="0"/>
    <s v="26-03-2013"/>
    <n v="46"/>
    <n v="131"/>
    <n v="0"/>
    <n v="16"/>
    <n v="2"/>
    <n v="1"/>
    <n v="39"/>
    <x v="445"/>
    <n v="3.570493442193711E-3"/>
    <s v="Wines"/>
    <n v="4"/>
    <n v="3"/>
    <n v="1"/>
    <n v="4"/>
    <n v="8"/>
    <n v="3"/>
    <n v="11"/>
    <n v="0"/>
  </r>
  <r>
    <n v="8629"/>
    <n v="1956"/>
    <n v="69"/>
    <s v="Graduation"/>
    <s v="Widow"/>
    <x v="1"/>
    <n v="46984"/>
    <n v="1"/>
    <n v="1"/>
    <s v="26-03-2013"/>
    <n v="71"/>
    <n v="19"/>
    <n v="1"/>
    <n v="10"/>
    <n v="2"/>
    <n v="1"/>
    <n v="8"/>
    <x v="217"/>
    <n v="7.0236676315341389E-4"/>
    <s v="Wines"/>
    <n v="1"/>
    <n v="1"/>
    <n v="0"/>
    <n v="3"/>
    <n v="5"/>
    <n v="3"/>
    <n v="11"/>
    <n v="0"/>
  </r>
  <r>
    <n v="115"/>
    <n v="1966"/>
    <n v="59"/>
    <s v="Master"/>
    <s v="Single"/>
    <x v="1"/>
    <n v="43456"/>
    <n v="0"/>
    <n v="1"/>
    <s v="26-03-2013"/>
    <n v="0"/>
    <n v="275"/>
    <n v="11"/>
    <n v="68"/>
    <n v="25"/>
    <n v="7"/>
    <n v="7"/>
    <x v="396"/>
    <n v="8.8825478645066271E-3"/>
    <s v="Wines"/>
    <n v="3"/>
    <n v="5"/>
    <n v="1"/>
    <n v="8"/>
    <n v="5"/>
    <n v="3"/>
    <n v="11"/>
    <n v="0"/>
  </r>
  <r>
    <n v="9167"/>
    <n v="1956"/>
    <n v="69"/>
    <s v="Graduation"/>
    <s v="Married"/>
    <x v="1"/>
    <n v="67131"/>
    <n v="0"/>
    <n v="1"/>
    <s v="26-03-2013"/>
    <n v="72"/>
    <n v="465"/>
    <n v="71"/>
    <n v="250"/>
    <n v="93"/>
    <n v="35"/>
    <n v="62"/>
    <x v="820"/>
    <n v="1.361517033859171E-2"/>
    <s v="Wines"/>
    <n v="3"/>
    <n v="9"/>
    <n v="2"/>
    <n v="12"/>
    <n v="6"/>
    <n v="3"/>
    <n v="11"/>
    <n v="0"/>
  </r>
  <r>
    <n v="8315"/>
    <n v="1995"/>
    <n v="30"/>
    <s v="Graduation"/>
    <s v="Single"/>
    <x v="2"/>
    <n v="34824"/>
    <n v="0"/>
    <n v="0"/>
    <s v="26-03-2014"/>
    <n v="65"/>
    <n v="4"/>
    <n v="2"/>
    <n v="11"/>
    <n v="2"/>
    <n v="0"/>
    <n v="4"/>
    <x v="205"/>
    <n v="5.4560073512520098E-4"/>
    <s v="MeatProducts"/>
    <n v="1"/>
    <n v="1"/>
    <n v="0"/>
    <n v="2"/>
    <n v="6"/>
    <n v="3"/>
    <n v="11"/>
    <n v="0"/>
  </r>
  <r>
    <n v="5184"/>
    <n v="1995"/>
    <n v="30"/>
    <s v="Graduation"/>
    <s v="Single"/>
    <x v="2"/>
    <n v="34824"/>
    <n v="0"/>
    <n v="0"/>
    <s v="26-03-2014"/>
    <n v="65"/>
    <n v="4"/>
    <n v="2"/>
    <n v="11"/>
    <n v="2"/>
    <n v="0"/>
    <n v="4"/>
    <x v="205"/>
    <n v="5.4560073512520098E-4"/>
    <s v="MeatProducts"/>
    <n v="1"/>
    <n v="1"/>
    <n v="0"/>
    <n v="2"/>
    <n v="6"/>
    <n v="3"/>
    <n v="11"/>
    <n v="0"/>
  </r>
  <r>
    <n v="1833"/>
    <n v="1974"/>
    <n v="51"/>
    <s v="PhD"/>
    <s v="Single"/>
    <x v="1"/>
    <n v="39190"/>
    <n v="1"/>
    <n v="0"/>
    <s v="26-04-2014"/>
    <n v="91"/>
    <n v="68"/>
    <n v="8"/>
    <n v="18"/>
    <n v="19"/>
    <n v="8"/>
    <n v="12"/>
    <x v="70"/>
    <n v="3.0875223271242666E-3"/>
    <s v="Wines"/>
    <n v="2"/>
    <n v="2"/>
    <n v="1"/>
    <n v="4"/>
    <n v="5"/>
    <n v="3"/>
    <n v="11"/>
    <n v="0"/>
  </r>
  <r>
    <n v="8786"/>
    <n v="1956"/>
    <n v="69"/>
    <s v="Master"/>
    <s v="Married"/>
    <x v="1"/>
    <n v="62058"/>
    <n v="0"/>
    <n v="1"/>
    <s v="26-05-2013"/>
    <n v="52"/>
    <n v="301"/>
    <n v="7"/>
    <n v="74"/>
    <n v="10"/>
    <n v="0"/>
    <n v="58"/>
    <x v="422"/>
    <n v="6.3166715008540399E-3"/>
    <s v="Wines"/>
    <n v="4"/>
    <n v="6"/>
    <n v="1"/>
    <n v="7"/>
    <n v="6"/>
    <n v="3"/>
    <n v="11"/>
    <n v="0"/>
  </r>
  <r>
    <n v="8643"/>
    <n v="1971"/>
    <n v="54"/>
    <s v="Graduation"/>
    <s v="Together"/>
    <x v="1"/>
    <n v="69930"/>
    <n v="0"/>
    <n v="0"/>
    <s v="26-05-2013"/>
    <n v="21"/>
    <n v="252"/>
    <n v="98"/>
    <n v="827"/>
    <n v="219"/>
    <n v="70"/>
    <n v="196"/>
    <x v="137"/>
    <n v="2.0963820963820965E-2"/>
    <s v="MeatProducts"/>
    <n v="1"/>
    <n v="4"/>
    <n v="5"/>
    <n v="12"/>
    <n v="3"/>
    <n v="3"/>
    <n v="11"/>
    <n v="0"/>
  </r>
  <r>
    <n v="73"/>
    <n v="1953"/>
    <n v="72"/>
    <s v="PhD"/>
    <s v="Single"/>
    <x v="1"/>
    <n v="51411"/>
    <n v="1"/>
    <n v="2"/>
    <s v="26-05-2013"/>
    <n v="81"/>
    <n v="14"/>
    <n v="0"/>
    <n v="3"/>
    <n v="0"/>
    <n v="0"/>
    <n v="1"/>
    <x v="10"/>
    <n v="3.3066853397132907E-4"/>
    <s v="Wines"/>
    <n v="1"/>
    <n v="0"/>
    <n v="0"/>
    <n v="3"/>
    <n v="5"/>
    <n v="3"/>
    <n v="11"/>
    <n v="0"/>
  </r>
  <r>
    <n v="5883"/>
    <n v="1972"/>
    <n v="53"/>
    <s v="Graduation"/>
    <s v="Married"/>
    <x v="1"/>
    <n v="77981"/>
    <n v="1"/>
    <n v="0"/>
    <s v="26-05-2013"/>
    <n v="78"/>
    <n v="138"/>
    <n v="120"/>
    <n v="204"/>
    <n v="16"/>
    <n v="126"/>
    <n v="60"/>
    <x v="821"/>
    <n v="7.7454764622151553E-3"/>
    <s v="MeatProducts"/>
    <n v="3"/>
    <n v="7"/>
    <n v="4"/>
    <n v="7"/>
    <n v="5"/>
    <n v="3"/>
    <n v="11"/>
    <n v="0"/>
  </r>
  <r>
    <n v="7186"/>
    <n v="1966"/>
    <n v="59"/>
    <s v="PhD"/>
    <s v="Together"/>
    <x v="1"/>
    <n v="30843"/>
    <n v="1"/>
    <n v="1"/>
    <s v="26-05-2014"/>
    <n v="43"/>
    <n v="24"/>
    <n v="0"/>
    <n v="2"/>
    <n v="0"/>
    <n v="0"/>
    <n v="9"/>
    <x v="494"/>
    <n v="8.4297895794831895E-4"/>
    <s v="Wines"/>
    <n v="2"/>
    <n v="1"/>
    <n v="1"/>
    <n v="2"/>
    <n v="5"/>
    <n v="3"/>
    <n v="11"/>
    <n v="0"/>
  </r>
  <r>
    <n v="843"/>
    <n v="1971"/>
    <n v="54"/>
    <s v="Graduation"/>
    <s v="Married"/>
    <x v="1"/>
    <n v="64722"/>
    <n v="1"/>
    <n v="0"/>
    <s v="26-05-2014"/>
    <n v="47"/>
    <n v="303"/>
    <n v="0"/>
    <n v="280"/>
    <n v="60"/>
    <n v="147"/>
    <n v="15"/>
    <x v="359"/>
    <n v="1.2206050492877228E-2"/>
    <s v="Wines"/>
    <n v="4"/>
    <n v="8"/>
    <n v="2"/>
    <n v="11"/>
    <n v="6"/>
    <n v="3"/>
    <n v="11"/>
    <n v="0"/>
  </r>
  <r>
    <n v="1743"/>
    <n v="1974"/>
    <n v="51"/>
    <s v="Graduation"/>
    <s v="Single"/>
    <x v="1"/>
    <n v="69719"/>
    <n v="0"/>
    <n v="0"/>
    <s v="26-05-2014"/>
    <n v="99"/>
    <n v="273"/>
    <n v="86"/>
    <n v="208"/>
    <n v="177"/>
    <n v="14"/>
    <n v="43"/>
    <x v="804"/>
    <n v="1.0872215608370745E-2"/>
    <s v="Wines"/>
    <n v="1"/>
    <n v="2"/>
    <n v="3"/>
    <n v="5"/>
    <n v="1"/>
    <n v="3"/>
    <n v="11"/>
    <n v="0"/>
  </r>
  <r>
    <n v="5562"/>
    <n v="1974"/>
    <n v="51"/>
    <s v="Graduation"/>
    <s v="Married"/>
    <x v="1"/>
    <n v="60093"/>
    <n v="0"/>
    <n v="1"/>
    <s v="26-06-2013"/>
    <n v="92"/>
    <n v="502"/>
    <n v="12"/>
    <n v="109"/>
    <n v="16"/>
    <n v="6"/>
    <n v="90"/>
    <x v="822"/>
    <n v="1.0733363286905297E-2"/>
    <s v="Wines"/>
    <n v="2"/>
    <n v="7"/>
    <n v="2"/>
    <n v="10"/>
    <n v="6"/>
    <n v="3"/>
    <n v="11"/>
    <n v="0"/>
  </r>
  <r>
    <n v="1225"/>
    <n v="1963"/>
    <n v="62"/>
    <s v="Graduation"/>
    <s v="Married"/>
    <x v="1"/>
    <n v="80124"/>
    <n v="0"/>
    <n v="0"/>
    <s v="26-06-2014"/>
    <n v="47"/>
    <n v="483"/>
    <n v="84"/>
    <n v="398"/>
    <n v="205"/>
    <n v="84"/>
    <n v="241"/>
    <x v="168"/>
    <n v="1.5650741350906095E-2"/>
    <s v="Wines"/>
    <n v="1"/>
    <n v="3"/>
    <n v="7"/>
    <n v="8"/>
    <n v="1"/>
    <n v="3"/>
    <n v="11"/>
    <n v="0"/>
  </r>
  <r>
    <n v="7059"/>
    <n v="1963"/>
    <n v="62"/>
    <s v="Graduation"/>
    <s v="Married"/>
    <x v="1"/>
    <n v="80124"/>
    <n v="0"/>
    <n v="0"/>
    <s v="26-06-2014"/>
    <n v="47"/>
    <n v="483"/>
    <n v="84"/>
    <n v="398"/>
    <n v="205"/>
    <n v="84"/>
    <n v="241"/>
    <x v="168"/>
    <n v="1.5650741350906095E-2"/>
    <s v="Wines"/>
    <n v="1"/>
    <n v="3"/>
    <n v="7"/>
    <n v="8"/>
    <n v="1"/>
    <n v="3"/>
    <n v="11"/>
    <n v="0"/>
  </r>
  <r>
    <n v="6382"/>
    <n v="1953"/>
    <n v="72"/>
    <s v="Graduation"/>
    <s v="Together"/>
    <x v="1"/>
    <n v="48794"/>
    <n v="1"/>
    <n v="1"/>
    <s v="26-06-2014"/>
    <n v="97"/>
    <n v="25"/>
    <n v="0"/>
    <n v="11"/>
    <n v="3"/>
    <n v="0"/>
    <n v="15"/>
    <x v="0"/>
    <n v="7.9927859982784771E-4"/>
    <s v="Wines"/>
    <n v="1"/>
    <n v="1"/>
    <n v="0"/>
    <n v="3"/>
    <n v="4"/>
    <n v="3"/>
    <n v="11"/>
    <n v="0"/>
  </r>
  <r>
    <n v="9014"/>
    <n v="1975"/>
    <n v="50"/>
    <s v="Graduation"/>
    <s v="Married"/>
    <x v="0"/>
    <n v="37085"/>
    <n v="1"/>
    <n v="1"/>
    <s v="26-06-2014"/>
    <n v="65"/>
    <n v="39"/>
    <n v="1"/>
    <n v="16"/>
    <n v="2"/>
    <n v="0"/>
    <n v="3"/>
    <x v="44"/>
    <n v="1.5639746528245922E-3"/>
    <s v="Wines"/>
    <n v="4"/>
    <n v="3"/>
    <n v="0"/>
    <n v="3"/>
    <n v="8"/>
    <n v="3"/>
    <n v="11"/>
    <n v="0"/>
  </r>
  <r>
    <n v="3083"/>
    <n v="1974"/>
    <n v="51"/>
    <s v="Graduation"/>
    <s v="Married"/>
    <x v="1"/>
    <n v="45837"/>
    <n v="1"/>
    <n v="1"/>
    <s v="26-07-2013"/>
    <n v="88"/>
    <n v="215"/>
    <n v="13"/>
    <n v="87"/>
    <n v="17"/>
    <n v="17"/>
    <n v="24"/>
    <x v="570"/>
    <n v="7.6139363396382836E-3"/>
    <s v="Wines"/>
    <n v="5"/>
    <n v="6"/>
    <n v="2"/>
    <n v="5"/>
    <n v="7"/>
    <n v="3"/>
    <n v="11"/>
    <n v="0"/>
  </r>
  <r>
    <n v="9239"/>
    <n v="1961"/>
    <n v="64"/>
    <s v="Master"/>
    <s v="Married"/>
    <x v="1"/>
    <n v="61923"/>
    <n v="0"/>
    <n v="2"/>
    <s v="26-07-2013"/>
    <n v="94"/>
    <n v="92"/>
    <n v="4"/>
    <n v="18"/>
    <n v="3"/>
    <n v="3"/>
    <n v="6"/>
    <x v="449"/>
    <n v="1.937890606075287E-3"/>
    <s v="Wines"/>
    <n v="1"/>
    <n v="2"/>
    <n v="1"/>
    <n v="4"/>
    <n v="3"/>
    <n v="3"/>
    <n v="11"/>
    <n v="0"/>
  </r>
  <r>
    <n v="8278"/>
    <n v="1990"/>
    <n v="35"/>
    <s v="PhD"/>
    <s v="Married"/>
    <x v="0"/>
    <n v="74214"/>
    <n v="0"/>
    <n v="0"/>
    <s v="26-08-2012"/>
    <n v="3"/>
    <n v="863"/>
    <n v="83"/>
    <n v="547"/>
    <n v="86"/>
    <n v="99"/>
    <n v="33"/>
    <x v="823"/>
    <n v="2.2610289163769639E-2"/>
    <s v="Wines"/>
    <n v="1"/>
    <n v="8"/>
    <n v="2"/>
    <n v="5"/>
    <n v="5"/>
    <n v="3"/>
    <n v="11"/>
    <n v="0"/>
  </r>
  <r>
    <n v="195"/>
    <n v="1972"/>
    <n v="53"/>
    <s v="Graduation"/>
    <s v="Single"/>
    <x v="1"/>
    <n v="38808"/>
    <n v="1"/>
    <n v="0"/>
    <s v="26-08-2012"/>
    <n v="21"/>
    <n v="125"/>
    <n v="17"/>
    <n v="52"/>
    <n v="3"/>
    <n v="19"/>
    <n v="30"/>
    <x v="528"/>
    <n v="5.5658627087198514E-3"/>
    <s v="Wines"/>
    <n v="4"/>
    <n v="5"/>
    <n v="1"/>
    <n v="4"/>
    <n v="8"/>
    <n v="3"/>
    <n v="11"/>
    <n v="1"/>
  </r>
  <r>
    <n v="4643"/>
    <n v="1973"/>
    <n v="52"/>
    <s v="Graduation"/>
    <s v="Married"/>
    <x v="1"/>
    <n v="27803"/>
    <n v="1"/>
    <n v="0"/>
    <s v="26-08-2012"/>
    <n v="40"/>
    <n v="8"/>
    <n v="26"/>
    <n v="46"/>
    <n v="38"/>
    <n v="9"/>
    <n v="49"/>
    <x v="824"/>
    <n v="4.5678523900298529E-3"/>
    <s v="GoldProds"/>
    <n v="2"/>
    <n v="3"/>
    <n v="0"/>
    <n v="4"/>
    <n v="8"/>
    <n v="3"/>
    <n v="11"/>
    <n v="0"/>
  </r>
  <r>
    <n v="10260"/>
    <n v="1965"/>
    <n v="60"/>
    <s v="Master"/>
    <s v="Together"/>
    <x v="1"/>
    <n v="45143"/>
    <n v="0"/>
    <n v="1"/>
    <s v="26-08-2013"/>
    <n v="74"/>
    <n v="202"/>
    <n v="5"/>
    <n v="74"/>
    <n v="11"/>
    <n v="5"/>
    <n v="14"/>
    <x v="26"/>
    <n v="6.5790931041357463E-3"/>
    <s v="Wines"/>
    <n v="3"/>
    <n v="6"/>
    <n v="1"/>
    <n v="5"/>
    <n v="7"/>
    <n v="3"/>
    <n v="11"/>
    <n v="0"/>
  </r>
  <r>
    <n v="2262"/>
    <n v="1965"/>
    <n v="60"/>
    <s v="Master"/>
    <s v="Together"/>
    <x v="1"/>
    <n v="45143"/>
    <n v="0"/>
    <n v="1"/>
    <s v="26-08-2013"/>
    <n v="74"/>
    <n v="202"/>
    <n v="5"/>
    <n v="74"/>
    <n v="11"/>
    <n v="5"/>
    <n v="14"/>
    <x v="26"/>
    <n v="6.5790931041357463E-3"/>
    <s v="Wines"/>
    <n v="3"/>
    <n v="6"/>
    <n v="1"/>
    <n v="5"/>
    <n v="7"/>
    <n v="3"/>
    <n v="11"/>
    <n v="0"/>
  </r>
  <r>
    <n v="87"/>
    <n v="1981"/>
    <n v="44"/>
    <s v="2n Cycle"/>
    <s v="Married"/>
    <x v="0"/>
    <n v="27733"/>
    <n v="1"/>
    <n v="0"/>
    <s v="26-08-2013"/>
    <n v="16"/>
    <n v="0"/>
    <n v="7"/>
    <n v="5"/>
    <n v="26"/>
    <n v="2"/>
    <n v="17"/>
    <x v="50"/>
    <n v="1.4423250279450475E-3"/>
    <s v="FishProducts"/>
    <n v="2"/>
    <n v="2"/>
    <n v="0"/>
    <n v="3"/>
    <n v="7"/>
    <n v="3"/>
    <n v="11"/>
    <n v="0"/>
  </r>
  <r>
    <n v="1343"/>
    <n v="1968"/>
    <n v="57"/>
    <s v="Graduation"/>
    <s v="Together"/>
    <x v="1"/>
    <n v="58554"/>
    <n v="1"/>
    <n v="1"/>
    <s v="26-09-2012"/>
    <n v="55"/>
    <n v="368"/>
    <n v="24"/>
    <n v="68"/>
    <n v="38"/>
    <n v="0"/>
    <n v="88"/>
    <x v="825"/>
    <n v="8.50496977149298E-3"/>
    <s v="Wines"/>
    <n v="6"/>
    <n v="8"/>
    <n v="2"/>
    <n v="6"/>
    <n v="7"/>
    <n v="3"/>
    <n v="11"/>
    <n v="0"/>
  </r>
  <r>
    <n v="5453"/>
    <n v="1956"/>
    <n v="69"/>
    <s v="Master"/>
    <s v="Married"/>
    <x v="1"/>
    <n v="90226"/>
    <n v="0"/>
    <n v="0"/>
    <s v="26-09-2012"/>
    <n v="26"/>
    <n v="1083"/>
    <n v="108"/>
    <n v="649"/>
    <n v="253"/>
    <n v="151"/>
    <n v="108"/>
    <x v="826"/>
    <n v="2.4870879790747678E-2"/>
    <s v="Wines"/>
    <n v="1"/>
    <n v="4"/>
    <n v="7"/>
    <n v="12"/>
    <n v="2"/>
    <n v="3"/>
    <n v="11"/>
    <n v="0"/>
  </r>
  <r>
    <n v="4749"/>
    <n v="1968"/>
    <n v="57"/>
    <s v="Graduation"/>
    <s v="Together"/>
    <x v="1"/>
    <n v="58554"/>
    <n v="1"/>
    <n v="1"/>
    <s v="26-09-2012"/>
    <n v="55"/>
    <n v="368"/>
    <n v="24"/>
    <n v="68"/>
    <n v="38"/>
    <n v="0"/>
    <n v="88"/>
    <x v="825"/>
    <n v="8.50496977149298E-3"/>
    <s v="Wines"/>
    <n v="6"/>
    <n v="8"/>
    <n v="2"/>
    <n v="6"/>
    <n v="7"/>
    <n v="3"/>
    <n v="11"/>
    <n v="0"/>
  </r>
  <r>
    <n v="7829"/>
    <n v="1900"/>
    <n v="125"/>
    <s v="2n Cycle"/>
    <s v="Divorced"/>
    <x v="1"/>
    <n v="36640"/>
    <n v="1"/>
    <n v="0"/>
    <s v="26-09-2013"/>
    <n v="99"/>
    <n v="15"/>
    <n v="6"/>
    <n v="8"/>
    <n v="7"/>
    <n v="4"/>
    <n v="25"/>
    <x v="50"/>
    <n v="1.0917030567685589E-3"/>
    <s v="GoldProds"/>
    <n v="1"/>
    <n v="2"/>
    <n v="1"/>
    <n v="2"/>
    <n v="5"/>
    <n v="3"/>
    <n v="11"/>
    <n v="0"/>
  </r>
  <r>
    <n v="1150"/>
    <n v="1899"/>
    <n v="126"/>
    <s v="PhD"/>
    <s v="Together"/>
    <x v="1"/>
    <n v="83532"/>
    <n v="0"/>
    <n v="0"/>
    <s v="26-09-2013"/>
    <n v="36"/>
    <n v="755"/>
    <n v="144"/>
    <n v="562"/>
    <n v="104"/>
    <n v="64"/>
    <n v="224"/>
    <x v="801"/>
    <n v="1.9501508403964949E-2"/>
    <s v="Wines"/>
    <n v="1"/>
    <n v="4"/>
    <n v="6"/>
    <n v="4"/>
    <n v="1"/>
    <n v="3"/>
    <n v="11"/>
    <n v="0"/>
  </r>
  <r>
    <n v="5623"/>
    <n v="1980"/>
    <n v="45"/>
    <s v="Master"/>
    <s v="Married"/>
    <x v="0"/>
    <n v="31535"/>
    <n v="1"/>
    <n v="0"/>
    <s v="26-09-2013"/>
    <n v="95"/>
    <n v="15"/>
    <n v="4"/>
    <n v="13"/>
    <n v="0"/>
    <n v="0"/>
    <n v="19"/>
    <x v="209"/>
    <n v="1.0147455208498494E-3"/>
    <s v="GoldProds"/>
    <n v="1"/>
    <n v="1"/>
    <n v="1"/>
    <n v="2"/>
    <n v="7"/>
    <n v="3"/>
    <n v="11"/>
    <n v="0"/>
  </r>
  <r>
    <n v="5252"/>
    <n v="1969"/>
    <n v="56"/>
    <s v="Graduation"/>
    <s v="Divorced"/>
    <x v="1"/>
    <n v="23910"/>
    <n v="1"/>
    <n v="0"/>
    <s v="26-10-2012"/>
    <n v="80"/>
    <n v="16"/>
    <n v="12"/>
    <n v="18"/>
    <n v="7"/>
    <n v="1"/>
    <n v="13"/>
    <x v="183"/>
    <n v="2.2584692597239649E-3"/>
    <s v="MeatProducts"/>
    <n v="1"/>
    <n v="2"/>
    <n v="0"/>
    <n v="3"/>
    <n v="7"/>
    <n v="3"/>
    <n v="11"/>
    <n v="0"/>
  </r>
  <r>
    <n v="2457"/>
    <n v="1975"/>
    <n v="50"/>
    <s v="Basic"/>
    <s v="Married"/>
    <x v="0"/>
    <n v="30801"/>
    <n v="0"/>
    <n v="1"/>
    <s v="26-10-2012"/>
    <n v="23"/>
    <n v="8"/>
    <n v="4"/>
    <n v="5"/>
    <n v="15"/>
    <n v="2"/>
    <n v="11"/>
    <x v="256"/>
    <n v="1.1038602642771339E-3"/>
    <s v="FishProducts"/>
    <n v="2"/>
    <n v="1"/>
    <n v="0"/>
    <n v="3"/>
    <n v="7"/>
    <n v="3"/>
    <n v="11"/>
    <n v="0"/>
  </r>
  <r>
    <n v="9292"/>
    <n v="1952"/>
    <n v="73"/>
    <s v="Graduation"/>
    <s v="Married"/>
    <x v="1"/>
    <n v="81795"/>
    <n v="0"/>
    <n v="0"/>
    <s v="26-10-2012"/>
    <n v="74"/>
    <n v="324"/>
    <n v="132"/>
    <n v="693"/>
    <n v="27"/>
    <n v="118"/>
    <n v="88"/>
    <x v="827"/>
    <n v="1.5820037899627118E-2"/>
    <s v="MeatProducts"/>
    <n v="1"/>
    <n v="4"/>
    <n v="11"/>
    <n v="7"/>
    <n v="2"/>
    <n v="3"/>
    <n v="11"/>
    <n v="0"/>
  </r>
  <r>
    <n v="7409"/>
    <n v="1970"/>
    <n v="55"/>
    <s v="Graduation"/>
    <s v="Together"/>
    <x v="1"/>
    <n v="53187"/>
    <n v="1"/>
    <n v="0"/>
    <s v="26-10-2013"/>
    <n v="66"/>
    <n v="211"/>
    <n v="2"/>
    <n v="30"/>
    <n v="7"/>
    <n v="7"/>
    <n v="10"/>
    <x v="429"/>
    <n v="4.832007821460131E-3"/>
    <s v="Wines"/>
    <n v="2"/>
    <n v="4"/>
    <n v="1"/>
    <n v="6"/>
    <n v="5"/>
    <n v="3"/>
    <n v="11"/>
    <n v="0"/>
  </r>
  <r>
    <n v="7023"/>
    <n v="1953"/>
    <n v="72"/>
    <s v="PhD"/>
    <s v="Single"/>
    <x v="1"/>
    <n v="46231"/>
    <n v="2"/>
    <n v="1"/>
    <s v="26-11-2012"/>
    <n v="87"/>
    <n v="189"/>
    <n v="2"/>
    <n v="55"/>
    <n v="0"/>
    <n v="5"/>
    <n v="12"/>
    <x v="828"/>
    <n v="5.4292574246717568E-3"/>
    <s v="Wines"/>
    <n v="4"/>
    <n v="6"/>
    <n v="1"/>
    <n v="4"/>
    <n v="9"/>
    <n v="3"/>
    <n v="11"/>
    <n v="0"/>
  </r>
  <r>
    <n v="3599"/>
    <n v="1970"/>
    <n v="55"/>
    <s v="Graduation"/>
    <s v="Married"/>
    <x v="1"/>
    <n v="63684"/>
    <n v="0"/>
    <n v="1"/>
    <s v="26-11-2012"/>
    <n v="61"/>
    <n v="575"/>
    <n v="80"/>
    <n v="428"/>
    <n v="208"/>
    <n v="93"/>
    <n v="80"/>
    <x v="296"/>
    <n v="2.1732303247283462E-2"/>
    <s v="Wines"/>
    <n v="3"/>
    <n v="8"/>
    <n v="4"/>
    <n v="8"/>
    <n v="5"/>
    <n v="3"/>
    <n v="11"/>
    <n v="0"/>
  </r>
  <r>
    <n v="5796"/>
    <n v="1963"/>
    <n v="62"/>
    <s v="Graduation"/>
    <s v="Married"/>
    <x v="1"/>
    <n v="77437"/>
    <n v="0"/>
    <n v="0"/>
    <s v="26-11-2013"/>
    <n v="70"/>
    <n v="560"/>
    <n v="21"/>
    <n v="442"/>
    <n v="29"/>
    <n v="44"/>
    <n v="29"/>
    <x v="551"/>
    <n v="1.4153440861603627E-2"/>
    <s v="Wines"/>
    <n v="1"/>
    <n v="4"/>
    <n v="5"/>
    <n v="13"/>
    <n v="1"/>
    <n v="3"/>
    <n v="11"/>
    <n v="0"/>
  </r>
  <r>
    <n v="3799"/>
    <n v="1955"/>
    <n v="70"/>
    <s v="Graduation"/>
    <s v="Married"/>
    <x v="1"/>
    <n v="67225"/>
    <n v="0"/>
    <n v="1"/>
    <s v="26-11-2013"/>
    <n v="4"/>
    <n v="315"/>
    <n v="35"/>
    <n v="322"/>
    <n v="46"/>
    <n v="7"/>
    <n v="143"/>
    <x v="226"/>
    <n v="1.0784678319077723E-2"/>
    <s v="MeatProducts"/>
    <n v="3"/>
    <n v="7"/>
    <n v="2"/>
    <n v="11"/>
    <n v="5"/>
    <n v="3"/>
    <n v="11"/>
    <n v="0"/>
  </r>
  <r>
    <n v="6261"/>
    <n v="1979"/>
    <n v="46"/>
    <s v="Graduation"/>
    <s v="Married"/>
    <x v="0"/>
    <n v="58025"/>
    <n v="0"/>
    <n v="1"/>
    <s v="26-11-2013"/>
    <n v="81"/>
    <n v="270"/>
    <n v="31"/>
    <n v="88"/>
    <n v="11"/>
    <n v="48"/>
    <n v="22"/>
    <x v="829"/>
    <n v="7.7208099956915122E-3"/>
    <s v="Wines"/>
    <n v="3"/>
    <n v="3"/>
    <n v="2"/>
    <n v="10"/>
    <n v="4"/>
    <n v="3"/>
    <n v="11"/>
    <n v="0"/>
  </r>
  <r>
    <n v="10686"/>
    <n v="1965"/>
    <n v="60"/>
    <s v="PhD"/>
    <s v="Together"/>
    <x v="1"/>
    <n v="34230"/>
    <n v="1"/>
    <n v="1"/>
    <s v="26-12-2012"/>
    <n v="72"/>
    <n v="15"/>
    <n v="0"/>
    <n v="4"/>
    <n v="0"/>
    <n v="0"/>
    <n v="2"/>
    <x v="205"/>
    <n v="5.5506865322816246E-4"/>
    <s v="Wines"/>
    <n v="1"/>
    <n v="1"/>
    <n v="0"/>
    <n v="2"/>
    <n v="7"/>
    <n v="3"/>
    <n v="11"/>
    <n v="0"/>
  </r>
  <r>
    <n v="7297"/>
    <n v="1973"/>
    <n v="52"/>
    <s v="Graduation"/>
    <s v="Single"/>
    <x v="1"/>
    <n v="7500"/>
    <n v="1"/>
    <n v="0"/>
    <s v="26-12-2013"/>
    <n v="54"/>
    <n v="5"/>
    <n v="3"/>
    <n v="10"/>
    <n v="12"/>
    <n v="7"/>
    <n v="20"/>
    <x v="32"/>
    <n v="4.933333333333333E-3"/>
    <s v="GoldProds"/>
    <n v="4"/>
    <n v="3"/>
    <n v="1"/>
    <n v="3"/>
    <n v="7"/>
    <n v="3"/>
    <n v="11"/>
    <n v="0"/>
  </r>
  <r>
    <n v="968"/>
    <n v="1968"/>
    <n v="57"/>
    <s v="Master"/>
    <s v="Divorced"/>
    <x v="1"/>
    <n v="41335"/>
    <n v="1"/>
    <n v="0"/>
    <s v="26-12-2013"/>
    <n v="24"/>
    <n v="112"/>
    <n v="19"/>
    <n v="21"/>
    <n v="16"/>
    <n v="14"/>
    <n v="5"/>
    <x v="67"/>
    <n v="4.4030482641828957E-3"/>
    <s v="Wines"/>
    <n v="3"/>
    <n v="4"/>
    <n v="1"/>
    <n v="4"/>
    <n v="7"/>
    <n v="3"/>
    <n v="11"/>
    <n v="0"/>
  </r>
  <r>
    <n v="10505"/>
    <n v="1960"/>
    <n v="65"/>
    <s v="Master"/>
    <s v="Together"/>
    <x v="1"/>
    <n v="73113"/>
    <n v="0"/>
    <n v="0"/>
    <s v="26-12-2013"/>
    <n v="86"/>
    <n v="741"/>
    <n v="19"/>
    <n v="154"/>
    <n v="50"/>
    <n v="9"/>
    <n v="28"/>
    <x v="830"/>
    <n v="1.3308166810279978E-2"/>
    <s v="Wines"/>
    <n v="1"/>
    <n v="3"/>
    <n v="4"/>
    <n v="7"/>
    <n v="2"/>
    <n v="3"/>
    <n v="11"/>
    <n v="0"/>
  </r>
  <r>
    <n v="4096"/>
    <n v="1968"/>
    <n v="57"/>
    <s v="Master"/>
    <s v="Divorced"/>
    <x v="1"/>
    <n v="41335"/>
    <n v="1"/>
    <n v="0"/>
    <s v="26-12-2013"/>
    <n v="24"/>
    <n v="112"/>
    <n v="19"/>
    <n v="21"/>
    <n v="16"/>
    <n v="14"/>
    <n v="5"/>
    <x v="67"/>
    <n v="4.4030482641828957E-3"/>
    <s v="Wines"/>
    <n v="3"/>
    <n v="4"/>
    <n v="1"/>
    <n v="4"/>
    <n v="7"/>
    <n v="3"/>
    <n v="11"/>
    <n v="0"/>
  </r>
  <r>
    <n v="5790"/>
    <n v="1985"/>
    <n v="40"/>
    <s v="Graduation"/>
    <s v="Married"/>
    <x v="0"/>
    <n v="31158"/>
    <n v="1"/>
    <n v="0"/>
    <s v="27-01-2013"/>
    <n v="62"/>
    <n v="25"/>
    <n v="6"/>
    <n v="16"/>
    <n v="20"/>
    <n v="0"/>
    <n v="5"/>
    <x v="135"/>
    <n v="2.1503305732075229E-3"/>
    <s v="Wines"/>
    <n v="2"/>
    <n v="2"/>
    <n v="0"/>
    <n v="3"/>
    <n v="8"/>
    <n v="3"/>
    <n v="11"/>
    <n v="0"/>
  </r>
  <r>
    <n v="1951"/>
    <n v="1981"/>
    <n v="44"/>
    <s v="Basic"/>
    <s v="Married"/>
    <x v="0"/>
    <n v="34445"/>
    <n v="0"/>
    <n v="0"/>
    <s v="27-01-2013"/>
    <n v="92"/>
    <n v="228"/>
    <n v="122"/>
    <n v="122"/>
    <n v="208"/>
    <n v="129"/>
    <n v="30"/>
    <x v="831"/>
    <n v="2.3486717956161998E-2"/>
    <s v="Wines"/>
    <n v="6"/>
    <n v="11"/>
    <n v="2"/>
    <n v="8"/>
    <n v="9"/>
    <n v="3"/>
    <n v="11"/>
    <n v="0"/>
  </r>
  <r>
    <n v="3696"/>
    <n v="1965"/>
    <n v="60"/>
    <s v="Graduation"/>
    <s v="Divorced"/>
    <x v="1"/>
    <n v="30630"/>
    <n v="1"/>
    <n v="1"/>
    <s v="27-01-2014"/>
    <n v="67"/>
    <n v="27"/>
    <n v="1"/>
    <n v="12"/>
    <n v="2"/>
    <n v="0"/>
    <n v="10"/>
    <x v="341"/>
    <n v="1.3712047012732615E-3"/>
    <s v="Wines"/>
    <n v="2"/>
    <n v="2"/>
    <n v="0"/>
    <n v="3"/>
    <n v="7"/>
    <n v="3"/>
    <n v="11"/>
    <n v="0"/>
  </r>
  <r>
    <n v="3526"/>
    <n v="1968"/>
    <n v="57"/>
    <s v="PhD"/>
    <s v="Married"/>
    <x v="1"/>
    <n v="38443"/>
    <n v="1"/>
    <n v="1"/>
    <s v="27-01-2014"/>
    <n v="58"/>
    <n v="32"/>
    <n v="0"/>
    <n v="5"/>
    <n v="0"/>
    <n v="0"/>
    <n v="1"/>
    <x v="32"/>
    <n v="9.6246390760346492E-4"/>
    <s v="Wines"/>
    <n v="2"/>
    <n v="1"/>
    <n v="0"/>
    <n v="3"/>
    <n v="7"/>
    <n v="3"/>
    <n v="11"/>
    <n v="0"/>
  </r>
  <r>
    <n v="5232"/>
    <n v="1965"/>
    <n v="60"/>
    <s v="Graduation"/>
    <s v="Married"/>
    <x v="1"/>
    <n v="69139"/>
    <n v="0"/>
    <n v="1"/>
    <s v="27-01-2014"/>
    <n v="23"/>
    <n v="86"/>
    <n v="12"/>
    <n v="75"/>
    <n v="33"/>
    <n v="15"/>
    <n v="6"/>
    <x v="211"/>
    <n v="3.1964593066142119E-3"/>
    <s v="Wines"/>
    <n v="1"/>
    <n v="4"/>
    <n v="1"/>
    <n v="5"/>
    <n v="4"/>
    <n v="3"/>
    <n v="11"/>
    <n v="0"/>
  </r>
  <r>
    <n v="3011"/>
    <n v="1965"/>
    <n v="60"/>
    <s v="Graduation"/>
    <s v="Married"/>
    <x v="1"/>
    <n v="69139"/>
    <n v="0"/>
    <n v="1"/>
    <s v="27-01-2014"/>
    <n v="23"/>
    <n v="86"/>
    <n v="12"/>
    <n v="75"/>
    <n v="33"/>
    <n v="15"/>
    <n v="6"/>
    <x v="211"/>
    <n v="3.1964593066142119E-3"/>
    <s v="Wines"/>
    <n v="1"/>
    <n v="4"/>
    <n v="1"/>
    <n v="5"/>
    <n v="4"/>
    <n v="3"/>
    <n v="11"/>
    <n v="0"/>
  </r>
  <r>
    <n v="10742"/>
    <n v="1983"/>
    <n v="42"/>
    <s v="PhD"/>
    <s v="Married"/>
    <x v="0"/>
    <n v="86580"/>
    <n v="0"/>
    <n v="0"/>
    <s v="27-02-2013"/>
    <n v="72"/>
    <n v="532"/>
    <n v="21"/>
    <n v="127"/>
    <n v="26"/>
    <n v="20"/>
    <n v="20"/>
    <x v="832"/>
    <n v="8.3853083853083852E-3"/>
    <s v="Wines"/>
    <n v="0"/>
    <n v="4"/>
    <n v="2"/>
    <n v="5"/>
    <n v="1"/>
    <n v="3"/>
    <n v="11"/>
    <n v="0"/>
  </r>
  <r>
    <n v="8537"/>
    <n v="1949"/>
    <n v="76"/>
    <s v="Graduation"/>
    <s v="Widow"/>
    <x v="1"/>
    <n v="72643"/>
    <n v="0"/>
    <n v="0"/>
    <s v="27-02-2013"/>
    <n v="60"/>
    <n v="526"/>
    <n v="80"/>
    <n v="553"/>
    <n v="123"/>
    <n v="94"/>
    <n v="53"/>
    <x v="472"/>
    <n v="1.8941948983384495E-2"/>
    <s v="MeatProducts"/>
    <n v="1"/>
    <n v="3"/>
    <n v="10"/>
    <n v="7"/>
    <n v="2"/>
    <n v="3"/>
    <n v="11"/>
    <n v="1"/>
  </r>
  <r>
    <n v="3032"/>
    <n v="1984"/>
    <n v="41"/>
    <s v="Graduation"/>
    <s v="Married"/>
    <x v="0"/>
    <n v="24570"/>
    <n v="1"/>
    <n v="0"/>
    <s v="27-02-2013"/>
    <n v="97"/>
    <n v="28"/>
    <n v="34"/>
    <n v="62"/>
    <n v="11"/>
    <n v="14"/>
    <n v="44"/>
    <x v="238"/>
    <n v="6.0643060643060642E-3"/>
    <s v="MeatProducts"/>
    <n v="3"/>
    <n v="4"/>
    <n v="0"/>
    <n v="4"/>
    <n v="9"/>
    <n v="3"/>
    <n v="11"/>
    <n v="0"/>
  </r>
  <r>
    <n v="5231"/>
    <n v="1974"/>
    <n v="51"/>
    <s v="2n Cycle"/>
    <s v="Married"/>
    <x v="1"/>
    <n v="45894"/>
    <n v="0"/>
    <n v="2"/>
    <s v="27-02-2014"/>
    <n v="15"/>
    <n v="27"/>
    <n v="2"/>
    <n v="7"/>
    <n v="0"/>
    <n v="2"/>
    <n v="13"/>
    <x v="202"/>
    <n v="8.2799494487296814E-4"/>
    <s v="Wines"/>
    <n v="1"/>
    <n v="1"/>
    <n v="0"/>
    <n v="3"/>
    <n v="5"/>
    <n v="3"/>
    <n v="11"/>
    <n v="0"/>
  </r>
  <r>
    <n v="3878"/>
    <n v="1980"/>
    <n v="45"/>
    <s v="2n Cycle"/>
    <s v="Single"/>
    <x v="0"/>
    <n v="31859"/>
    <n v="1"/>
    <n v="0"/>
    <s v="27-02-2014"/>
    <n v="3"/>
    <n v="3"/>
    <n v="4"/>
    <n v="7"/>
    <n v="15"/>
    <n v="8"/>
    <n v="11"/>
    <x v="32"/>
    <n v="1.1613672745535014E-3"/>
    <s v="FishProducts"/>
    <n v="1"/>
    <n v="1"/>
    <n v="0"/>
    <n v="3"/>
    <n v="7"/>
    <n v="3"/>
    <n v="11"/>
    <n v="0"/>
  </r>
  <r>
    <n v="2021"/>
    <n v="1975"/>
    <n v="50"/>
    <s v="Graduation"/>
    <s v="Married"/>
    <x v="0"/>
    <n v="61456"/>
    <n v="0"/>
    <n v="1"/>
    <s v="27-03-2013"/>
    <n v="47"/>
    <n v="563"/>
    <n v="76"/>
    <n v="384"/>
    <n v="84"/>
    <n v="192"/>
    <n v="89"/>
    <x v="833"/>
    <n v="2.1137073678729499E-2"/>
    <s v="Wines"/>
    <n v="4"/>
    <n v="6"/>
    <n v="10"/>
    <n v="13"/>
    <n v="4"/>
    <n v="3"/>
    <n v="11"/>
    <n v="0"/>
  </r>
  <r>
    <n v="9984"/>
    <n v="1981"/>
    <n v="44"/>
    <s v="2n Cycle"/>
    <s v="Married"/>
    <x v="0"/>
    <n v="56337"/>
    <n v="1"/>
    <n v="1"/>
    <s v="27-03-2013"/>
    <n v="25"/>
    <n v="349"/>
    <n v="16"/>
    <n v="144"/>
    <n v="28"/>
    <n v="5"/>
    <n v="182"/>
    <x v="780"/>
    <n v="9.6206755773292855E-3"/>
    <s v="Wines"/>
    <n v="5"/>
    <n v="8"/>
    <n v="5"/>
    <n v="4"/>
    <n v="8"/>
    <n v="3"/>
    <n v="11"/>
    <n v="1"/>
  </r>
  <r>
    <n v="1081"/>
    <n v="1957"/>
    <n v="68"/>
    <s v="PhD"/>
    <s v="Married"/>
    <x v="1"/>
    <n v="75283"/>
    <n v="1"/>
    <n v="2"/>
    <s v="27-03-2013"/>
    <n v="26"/>
    <n v="733"/>
    <n v="9"/>
    <n v="180"/>
    <n v="12"/>
    <n v="19"/>
    <n v="66"/>
    <x v="108"/>
    <n v="1.2658900415764516E-2"/>
    <s v="Wines"/>
    <n v="11"/>
    <n v="6"/>
    <n v="3"/>
    <n v="5"/>
    <n v="4"/>
    <n v="3"/>
    <n v="11"/>
    <n v="0"/>
  </r>
  <r>
    <n v="3520"/>
    <n v="1990"/>
    <n v="35"/>
    <s v="Master"/>
    <s v="Single"/>
    <x v="0"/>
    <n v="91172"/>
    <n v="0"/>
    <n v="0"/>
    <s v="27-03-2013"/>
    <n v="94"/>
    <n v="162"/>
    <n v="28"/>
    <n v="818"/>
    <n v="0"/>
    <n v="28"/>
    <n v="56"/>
    <x v="834"/>
    <n v="1.136313780546659E-2"/>
    <s v="MeatProducts"/>
    <n v="0"/>
    <n v="4"/>
    <n v="3"/>
    <n v="7"/>
    <n v="3"/>
    <n v="3"/>
    <n v="11"/>
    <n v="1"/>
  </r>
  <r>
    <n v="954"/>
    <n v="1960"/>
    <n v="65"/>
    <s v="Basic"/>
    <s v="Widow"/>
    <x v="1"/>
    <n v="22123"/>
    <n v="0"/>
    <n v="0"/>
    <s v="27-03-2014"/>
    <n v="77"/>
    <n v="3"/>
    <n v="3"/>
    <n v="24"/>
    <n v="34"/>
    <n v="7"/>
    <n v="31"/>
    <x v="447"/>
    <n v="3.2093296569181396E-3"/>
    <s v="FishProducts"/>
    <n v="1"/>
    <n v="2"/>
    <n v="1"/>
    <n v="3"/>
    <n v="5"/>
    <n v="3"/>
    <n v="11"/>
    <n v="0"/>
  </r>
  <r>
    <n v="1379"/>
    <n v="1992"/>
    <n v="33"/>
    <s v="Master"/>
    <s v="Together"/>
    <x v="0"/>
    <n v="42670"/>
    <n v="0"/>
    <n v="0"/>
    <s v="27-04-2013"/>
    <n v="12"/>
    <n v="154"/>
    <n v="2"/>
    <n v="46"/>
    <n v="20"/>
    <n v="4"/>
    <n v="15"/>
    <x v="343"/>
    <n v="5.2964612139676584E-3"/>
    <s v="Wines"/>
    <n v="1"/>
    <n v="4"/>
    <n v="2"/>
    <n v="4"/>
    <n v="4"/>
    <n v="3"/>
    <n v="11"/>
    <n v="0"/>
  </r>
  <r>
    <n v="221"/>
    <n v="1955"/>
    <n v="70"/>
    <s v="Graduation"/>
    <s v="Married"/>
    <x v="1"/>
    <n v="48726"/>
    <n v="0"/>
    <n v="1"/>
    <s v="27-04-2013"/>
    <n v="90"/>
    <n v="138"/>
    <n v="3"/>
    <n v="38"/>
    <n v="4"/>
    <n v="0"/>
    <n v="59"/>
    <x v="592"/>
    <n v="3.7556951114394777E-3"/>
    <s v="Wines"/>
    <n v="3"/>
    <n v="3"/>
    <n v="2"/>
    <n v="4"/>
    <n v="6"/>
    <n v="3"/>
    <n v="11"/>
    <n v="0"/>
  </r>
  <r>
    <n v="9665"/>
    <n v="1957"/>
    <n v="68"/>
    <s v="PhD"/>
    <s v="Divorced"/>
    <x v="1"/>
    <n v="54237"/>
    <n v="0"/>
    <n v="1"/>
    <s v="27-04-2013"/>
    <n v="48"/>
    <n v="267"/>
    <n v="3"/>
    <n v="30"/>
    <n v="4"/>
    <n v="0"/>
    <n v="57"/>
    <x v="393"/>
    <n v="5.6050297767206887E-3"/>
    <s v="Wines"/>
    <n v="4"/>
    <n v="5"/>
    <n v="2"/>
    <n v="5"/>
    <n v="6"/>
    <n v="3"/>
    <n v="11"/>
    <n v="0"/>
  </r>
  <r>
    <n v="4706"/>
    <n v="1966"/>
    <n v="59"/>
    <s v="Graduation"/>
    <s v="Single"/>
    <x v="1"/>
    <n v="34704"/>
    <n v="0"/>
    <n v="1"/>
    <s v="27-04-2013"/>
    <n v="65"/>
    <n v="29"/>
    <n v="0"/>
    <n v="5"/>
    <n v="0"/>
    <n v="1"/>
    <n v="5"/>
    <x v="71"/>
    <n v="1.008529276164131E-3"/>
    <s v="Wines"/>
    <n v="1"/>
    <n v="1"/>
    <n v="0"/>
    <n v="3"/>
    <n v="5"/>
    <n v="3"/>
    <n v="11"/>
    <n v="0"/>
  </r>
  <r>
    <n v="4351"/>
    <n v="1955"/>
    <n v="70"/>
    <s v="Graduation"/>
    <s v="Divorced"/>
    <x v="1"/>
    <n v="37244"/>
    <n v="1"/>
    <n v="1"/>
    <s v="27-04-2013"/>
    <n v="90"/>
    <n v="18"/>
    <n v="2"/>
    <n v="10"/>
    <n v="0"/>
    <n v="0"/>
    <n v="25"/>
    <x v="262"/>
    <n v="8.0549887230157882E-4"/>
    <s v="GoldProds"/>
    <n v="1"/>
    <n v="1"/>
    <n v="1"/>
    <n v="2"/>
    <n v="7"/>
    <n v="3"/>
    <n v="11"/>
    <n v="0"/>
  </r>
  <r>
    <n v="9264"/>
    <n v="1986"/>
    <n v="39"/>
    <s v="Graduation"/>
    <s v="Married"/>
    <x v="0"/>
    <n v="79529"/>
    <n v="0"/>
    <n v="0"/>
    <s v="27-04-2014"/>
    <n v="1"/>
    <n v="423"/>
    <n v="42"/>
    <n v="706"/>
    <n v="73"/>
    <n v="197"/>
    <n v="197"/>
    <x v="835"/>
    <n v="1.8119176652541841E-2"/>
    <s v="MeatProducts"/>
    <n v="1"/>
    <n v="4"/>
    <n v="8"/>
    <n v="9"/>
    <n v="2"/>
    <n v="3"/>
    <n v="11"/>
    <n v="0"/>
  </r>
  <r>
    <n v="2404"/>
    <n v="1976"/>
    <n v="49"/>
    <s v="Graduation"/>
    <s v="Married"/>
    <x v="0"/>
    <n v="53359"/>
    <n v="1"/>
    <n v="1"/>
    <s v="27-05-2013"/>
    <n v="4"/>
    <n v="173"/>
    <n v="4"/>
    <n v="30"/>
    <n v="3"/>
    <n v="6"/>
    <n v="41"/>
    <x v="528"/>
    <n v="4.0480518750351394E-3"/>
    <s v="Wines"/>
    <n v="4"/>
    <n v="5"/>
    <n v="1"/>
    <n v="4"/>
    <n v="7"/>
    <n v="3"/>
    <n v="11"/>
    <n v="0"/>
  </r>
  <r>
    <n v="9235"/>
    <n v="1957"/>
    <n v="68"/>
    <s v="Graduation"/>
    <s v="Single"/>
    <x v="1"/>
    <s v="NILL"/>
    <n v="1"/>
    <n v="1"/>
    <s v="27-05-2014"/>
    <n v="45"/>
    <n v="7"/>
    <n v="0"/>
    <n v="8"/>
    <n v="2"/>
    <n v="0"/>
    <n v="1"/>
    <x v="10"/>
    <e v="#VALUE!"/>
    <s v="MeatProducts"/>
    <n v="1"/>
    <n v="1"/>
    <n v="0"/>
    <n v="2"/>
    <n v="7"/>
    <n v="3"/>
    <n v="11"/>
    <n v="0"/>
  </r>
  <r>
    <n v="5272"/>
    <n v="1965"/>
    <n v="60"/>
    <s v="Master"/>
    <s v="Married"/>
    <x v="1"/>
    <n v="53843"/>
    <n v="0"/>
    <n v="1"/>
    <s v="27-06-2013"/>
    <n v="64"/>
    <n v="378"/>
    <n v="0"/>
    <n v="88"/>
    <n v="19"/>
    <n v="4"/>
    <n v="73"/>
    <x v="46"/>
    <n v="9.0819605148301542E-3"/>
    <s v="Wines"/>
    <n v="4"/>
    <n v="8"/>
    <n v="5"/>
    <n v="3"/>
    <n v="7"/>
    <n v="3"/>
    <n v="11"/>
    <n v="0"/>
  </r>
  <r>
    <n v="2814"/>
    <n v="1976"/>
    <n v="49"/>
    <s v="Master"/>
    <s v="Together"/>
    <x v="0"/>
    <n v="30560"/>
    <n v="1"/>
    <n v="0"/>
    <s v="27-06-2013"/>
    <n v="6"/>
    <n v="9"/>
    <n v="1"/>
    <n v="5"/>
    <n v="4"/>
    <n v="5"/>
    <n v="7"/>
    <x v="146"/>
    <n v="7.8534031413612568E-4"/>
    <s v="Wines"/>
    <n v="1"/>
    <n v="1"/>
    <n v="0"/>
    <n v="3"/>
    <n v="7"/>
    <n v="3"/>
    <n v="11"/>
    <n v="0"/>
  </r>
  <r>
    <n v="6347"/>
    <n v="1979"/>
    <n v="46"/>
    <s v="Basic"/>
    <s v="Single"/>
    <x v="0"/>
    <n v="15862"/>
    <n v="1"/>
    <n v="0"/>
    <s v="27-06-2013"/>
    <n v="26"/>
    <n v="1"/>
    <n v="1"/>
    <n v="4"/>
    <n v="11"/>
    <n v="9"/>
    <n v="10"/>
    <x v="494"/>
    <n v="1.6391375614676585E-3"/>
    <s v="FishProducts"/>
    <n v="1"/>
    <n v="1"/>
    <n v="0"/>
    <n v="3"/>
    <n v="8"/>
    <n v="3"/>
    <n v="11"/>
    <n v="0"/>
  </r>
  <r>
    <n v="2711"/>
    <n v="1976"/>
    <n v="49"/>
    <s v="Master"/>
    <s v="Together"/>
    <x v="0"/>
    <n v="30560"/>
    <n v="1"/>
    <n v="0"/>
    <s v="27-06-2013"/>
    <n v="6"/>
    <n v="9"/>
    <n v="1"/>
    <n v="5"/>
    <n v="4"/>
    <n v="5"/>
    <n v="7"/>
    <x v="146"/>
    <n v="7.8534031413612568E-4"/>
    <s v="Wines"/>
    <n v="1"/>
    <n v="1"/>
    <n v="0"/>
    <n v="3"/>
    <n v="7"/>
    <n v="3"/>
    <n v="11"/>
    <n v="0"/>
  </r>
  <r>
    <n v="4472"/>
    <n v="1970"/>
    <n v="55"/>
    <s v="PhD"/>
    <s v="Divorced"/>
    <x v="1"/>
    <n v="35682"/>
    <n v="1"/>
    <n v="0"/>
    <s v="27-06-2014"/>
    <n v="34"/>
    <n v="23"/>
    <n v="0"/>
    <n v="8"/>
    <n v="6"/>
    <n v="2"/>
    <n v="18"/>
    <x v="0"/>
    <n v="1.0929880612073313E-3"/>
    <s v="Wines"/>
    <n v="1"/>
    <n v="1"/>
    <n v="1"/>
    <n v="3"/>
    <n v="2"/>
    <n v="3"/>
    <n v="11"/>
    <n v="0"/>
  </r>
  <r>
    <n v="2471"/>
    <n v="1965"/>
    <n v="60"/>
    <s v="Graduation"/>
    <s v="Married"/>
    <x v="1"/>
    <n v="61482"/>
    <n v="0"/>
    <n v="0"/>
    <s v="27-06-2014"/>
    <n v="39"/>
    <n v="48"/>
    <n v="58"/>
    <n v="68"/>
    <n v="16"/>
    <n v="66"/>
    <n v="43"/>
    <x v="544"/>
    <n v="4.1638203051299564E-3"/>
    <s v="MeatProducts"/>
    <n v="1"/>
    <n v="3"/>
    <n v="2"/>
    <n v="6"/>
    <n v="2"/>
    <n v="3"/>
    <n v="11"/>
    <n v="0"/>
  </r>
  <r>
    <n v="2831"/>
    <n v="1976"/>
    <n v="49"/>
    <s v="Graduation"/>
    <s v="Together"/>
    <x v="0"/>
    <n v="78416"/>
    <n v="0"/>
    <n v="1"/>
    <s v="27-06-2014"/>
    <n v="99"/>
    <n v="453"/>
    <n v="38"/>
    <n v="279"/>
    <n v="188"/>
    <n v="38"/>
    <n v="183"/>
    <x v="836"/>
    <n v="1.2701489491940421E-2"/>
    <s v="Wines"/>
    <n v="2"/>
    <n v="7"/>
    <n v="7"/>
    <n v="10"/>
    <n v="3"/>
    <n v="3"/>
    <n v="11"/>
    <n v="0"/>
  </r>
  <r>
    <n v="5332"/>
    <n v="1960"/>
    <n v="65"/>
    <s v="2n Cycle"/>
    <s v="Married"/>
    <x v="1"/>
    <n v="82504"/>
    <n v="0"/>
    <n v="0"/>
    <s v="27-07-2013"/>
    <n v="2"/>
    <n v="362"/>
    <n v="50"/>
    <n v="431"/>
    <n v="134"/>
    <n v="35"/>
    <n v="54"/>
    <x v="837"/>
    <n v="1.2266071948026763E-2"/>
    <s v="MeatProducts"/>
    <n v="1"/>
    <n v="3"/>
    <n v="6"/>
    <n v="7"/>
    <n v="1"/>
    <n v="3"/>
    <n v="11"/>
    <n v="0"/>
  </r>
  <r>
    <n v="1763"/>
    <n v="1988"/>
    <n v="37"/>
    <s v="Graduation"/>
    <s v="Together"/>
    <x v="0"/>
    <n v="87679"/>
    <n v="0"/>
    <n v="0"/>
    <s v="27-07-2013"/>
    <n v="62"/>
    <n v="1259"/>
    <n v="172"/>
    <n v="815"/>
    <n v="97"/>
    <n v="148"/>
    <n v="33"/>
    <x v="838"/>
    <n v="2.8410451761539252E-2"/>
    <s v="Wines"/>
    <n v="1"/>
    <n v="7"/>
    <n v="11"/>
    <n v="10"/>
    <n v="4"/>
    <n v="3"/>
    <n v="11"/>
    <n v="1"/>
  </r>
  <r>
    <n v="5062"/>
    <n v="1963"/>
    <n v="62"/>
    <s v="PhD"/>
    <s v="Married"/>
    <x v="1"/>
    <n v="54072"/>
    <n v="1"/>
    <n v="1"/>
    <s v="27-07-2013"/>
    <n v="71"/>
    <n v="35"/>
    <n v="0"/>
    <n v="4"/>
    <n v="0"/>
    <n v="0"/>
    <n v="0"/>
    <x v="0"/>
    <n v="7.2126054150022188E-4"/>
    <s v="Wines"/>
    <n v="1"/>
    <n v="2"/>
    <n v="0"/>
    <n v="2"/>
    <n v="8"/>
    <n v="3"/>
    <n v="11"/>
    <n v="0"/>
  </r>
  <r>
    <n v="1859"/>
    <n v="1972"/>
    <n v="53"/>
    <s v="Master"/>
    <s v="Married"/>
    <x v="1"/>
    <n v="75251"/>
    <n v="0"/>
    <n v="0"/>
    <s v="27-08-2012"/>
    <n v="34"/>
    <n v="721"/>
    <n v="111"/>
    <n v="925"/>
    <n v="97"/>
    <n v="18"/>
    <n v="18"/>
    <x v="153"/>
    <n v="2.4876745823975761E-2"/>
    <s v="MeatProducts"/>
    <n v="1"/>
    <n v="7"/>
    <n v="6"/>
    <n v="5"/>
    <n v="5"/>
    <n v="3"/>
    <n v="11"/>
    <n v="1"/>
  </r>
  <r>
    <n v="6728"/>
    <n v="1985"/>
    <n v="40"/>
    <s v="Graduation"/>
    <s v="Together"/>
    <x v="0"/>
    <n v="29103"/>
    <n v="1"/>
    <n v="0"/>
    <s v="27-08-2012"/>
    <n v="38"/>
    <n v="16"/>
    <n v="0"/>
    <n v="17"/>
    <n v="6"/>
    <n v="3"/>
    <n v="6"/>
    <x v="341"/>
    <n v="1.4431501907019894E-3"/>
    <s v="MeatProducts"/>
    <n v="2"/>
    <n v="1"/>
    <n v="0"/>
    <n v="3"/>
    <n v="9"/>
    <n v="3"/>
    <n v="11"/>
    <n v="0"/>
  </r>
  <r>
    <n v="10398"/>
    <n v="1981"/>
    <n v="44"/>
    <s v="2n Cycle"/>
    <s v="Single"/>
    <x v="0"/>
    <n v="24336"/>
    <n v="1"/>
    <n v="0"/>
    <s v="27-08-2012"/>
    <n v="82"/>
    <n v="1"/>
    <n v="6"/>
    <n v="2"/>
    <n v="8"/>
    <n v="2"/>
    <n v="12"/>
    <x v="205"/>
    <n v="7.8073635765943459E-4"/>
    <s v="GoldProds"/>
    <n v="1"/>
    <n v="1"/>
    <n v="0"/>
    <n v="2"/>
    <n v="7"/>
    <n v="3"/>
    <n v="11"/>
    <n v="0"/>
  </r>
  <r>
    <n v="9606"/>
    <n v="1965"/>
    <n v="60"/>
    <s v="PhD"/>
    <s v="Married"/>
    <x v="1"/>
    <n v="69969"/>
    <n v="0"/>
    <n v="0"/>
    <s v="27-08-2013"/>
    <n v="64"/>
    <n v="882"/>
    <n v="29"/>
    <n v="514"/>
    <n v="38"/>
    <n v="29"/>
    <n v="44"/>
    <x v="235"/>
    <n v="2.1323729080021152E-2"/>
    <s v="Wines"/>
    <n v="1"/>
    <n v="4"/>
    <n v="2"/>
    <n v="6"/>
    <n v="3"/>
    <n v="3"/>
    <n v="11"/>
    <n v="1"/>
  </r>
  <r>
    <n v="9999"/>
    <n v="1965"/>
    <n v="60"/>
    <s v="Graduation"/>
    <s v="Together"/>
    <x v="1"/>
    <n v="75276"/>
    <n v="0"/>
    <n v="0"/>
    <s v="27-09-2012"/>
    <n v="2"/>
    <n v="610"/>
    <n v="105"/>
    <n v="125"/>
    <n v="137"/>
    <n v="42"/>
    <n v="21"/>
    <x v="689"/>
    <n v="1.3536851054785057E-2"/>
    <s v="Wines"/>
    <n v="1"/>
    <n v="9"/>
    <n v="4"/>
    <n v="9"/>
    <n v="5"/>
    <n v="3"/>
    <n v="11"/>
    <n v="0"/>
  </r>
  <r>
    <n v="10478"/>
    <n v="1950"/>
    <n v="75"/>
    <s v="PhD"/>
    <s v="Married"/>
    <x v="1"/>
    <n v="55517"/>
    <n v="1"/>
    <n v="1"/>
    <s v="27-09-2012"/>
    <n v="53"/>
    <n v="483"/>
    <n v="0"/>
    <n v="108"/>
    <n v="0"/>
    <n v="6"/>
    <n v="36"/>
    <x v="86"/>
    <n v="1.0753462903254858E-2"/>
    <s v="Wines"/>
    <n v="5"/>
    <n v="11"/>
    <n v="1"/>
    <n v="6"/>
    <n v="9"/>
    <n v="3"/>
    <n v="11"/>
    <n v="1"/>
  </r>
  <r>
    <n v="4477"/>
    <n v="1958"/>
    <n v="67"/>
    <s v="Graduation"/>
    <s v="Together"/>
    <x v="1"/>
    <n v="69096"/>
    <n v="0"/>
    <n v="1"/>
    <s v="27-09-2013"/>
    <n v="4"/>
    <n v="247"/>
    <n v="49"/>
    <n v="159"/>
    <n v="7"/>
    <n v="82"/>
    <n v="109"/>
    <x v="839"/>
    <n v="7.8731040870672689E-3"/>
    <s v="Wines"/>
    <n v="1"/>
    <n v="5"/>
    <n v="2"/>
    <n v="10"/>
    <n v="4"/>
    <n v="3"/>
    <n v="11"/>
    <n v="0"/>
  </r>
  <r>
    <n v="5329"/>
    <n v="1949"/>
    <n v="76"/>
    <s v="PhD"/>
    <s v="Divorced"/>
    <x v="1"/>
    <n v="35946"/>
    <n v="1"/>
    <n v="1"/>
    <s v="27-09-2013"/>
    <n v="24"/>
    <n v="8"/>
    <n v="0"/>
    <n v="3"/>
    <n v="0"/>
    <n v="0"/>
    <n v="0"/>
    <x v="379"/>
    <n v="3.0601457742168806E-4"/>
    <s v="Wines"/>
    <n v="1"/>
    <n v="0"/>
    <n v="0"/>
    <n v="3"/>
    <n v="5"/>
    <n v="3"/>
    <n v="11"/>
    <n v="0"/>
  </r>
  <r>
    <n v="1553"/>
    <n v="1946"/>
    <n v="79"/>
    <s v="Graduation"/>
    <s v="Together"/>
    <x v="1"/>
    <n v="82657"/>
    <n v="0"/>
    <n v="0"/>
    <s v="27-09-2013"/>
    <n v="71"/>
    <n v="966"/>
    <n v="168"/>
    <n v="672"/>
    <n v="246"/>
    <n v="105"/>
    <n v="126"/>
    <x v="840"/>
    <n v="2.6095793459719081E-2"/>
    <s v="Wines"/>
    <n v="1"/>
    <n v="7"/>
    <n v="5"/>
    <n v="10"/>
    <n v="4"/>
    <n v="3"/>
    <n v="11"/>
    <n v="0"/>
  </r>
  <r>
    <n v="11056"/>
    <n v="1974"/>
    <n v="51"/>
    <s v="Graduation"/>
    <s v="Married"/>
    <x v="1"/>
    <n v="72099"/>
    <n v="0"/>
    <n v="0"/>
    <s v="27-10-2012"/>
    <n v="18"/>
    <n v="546"/>
    <n v="91"/>
    <n v="410"/>
    <n v="119"/>
    <n v="0"/>
    <n v="22"/>
    <x v="841"/>
    <n v="1.6172207658913439E-2"/>
    <s v="Wines"/>
    <n v="1"/>
    <n v="3"/>
    <n v="4"/>
    <n v="10"/>
    <n v="1"/>
    <n v="3"/>
    <n v="11"/>
    <n v="0"/>
  </r>
  <r>
    <n v="6575"/>
    <n v="1981"/>
    <n v="44"/>
    <s v="Graduation"/>
    <s v="Together"/>
    <x v="0"/>
    <n v="56386"/>
    <n v="1"/>
    <n v="1"/>
    <s v="27-10-2012"/>
    <n v="51"/>
    <n v="230"/>
    <n v="48"/>
    <n v="214"/>
    <n v="13"/>
    <n v="32"/>
    <n v="75"/>
    <x v="298"/>
    <n v="9.5236406200120589E-3"/>
    <s v="Wines"/>
    <n v="8"/>
    <n v="9"/>
    <n v="1"/>
    <n v="7"/>
    <n v="9"/>
    <n v="3"/>
    <n v="11"/>
    <n v="0"/>
  </r>
  <r>
    <n v="6340"/>
    <n v="1985"/>
    <n v="40"/>
    <s v="Graduation"/>
    <s v="Single"/>
    <x v="0"/>
    <n v="29938"/>
    <n v="1"/>
    <n v="0"/>
    <s v="27-10-2013"/>
    <n v="52"/>
    <n v="3"/>
    <n v="3"/>
    <n v="7"/>
    <n v="0"/>
    <n v="2"/>
    <n v="11"/>
    <x v="347"/>
    <n v="5.0103547331151047E-4"/>
    <s v="GoldProds"/>
    <n v="2"/>
    <n v="1"/>
    <n v="0"/>
    <n v="3"/>
    <n v="6"/>
    <n v="3"/>
    <n v="11"/>
    <n v="0"/>
  </r>
  <r>
    <n v="2324"/>
    <n v="1972"/>
    <n v="53"/>
    <s v="Graduation"/>
    <s v="Together"/>
    <x v="1"/>
    <n v="77044"/>
    <n v="0"/>
    <n v="1"/>
    <s v="27-10-2013"/>
    <n v="12"/>
    <n v="625"/>
    <n v="38"/>
    <n v="242"/>
    <n v="50"/>
    <n v="34"/>
    <n v="76"/>
    <x v="842"/>
    <n v="1.2836820518145475E-2"/>
    <s v="Wines"/>
    <n v="2"/>
    <n v="7"/>
    <n v="11"/>
    <n v="11"/>
    <n v="4"/>
    <n v="3"/>
    <n v="11"/>
    <n v="0"/>
  </r>
  <r>
    <n v="5423"/>
    <n v="1983"/>
    <n v="42"/>
    <s v="Graduation"/>
    <s v="Together"/>
    <x v="0"/>
    <n v="28359"/>
    <n v="1"/>
    <n v="0"/>
    <s v="27-10-2013"/>
    <n v="35"/>
    <n v="6"/>
    <n v="0"/>
    <n v="5"/>
    <n v="2"/>
    <n v="1"/>
    <n v="2"/>
    <x v="283"/>
    <n v="4.9367043971931313E-4"/>
    <s v="Wines"/>
    <n v="1"/>
    <n v="1"/>
    <n v="0"/>
    <n v="2"/>
    <n v="7"/>
    <n v="3"/>
    <n v="11"/>
    <n v="0"/>
  </r>
  <r>
    <n v="4507"/>
    <n v="1952"/>
    <n v="73"/>
    <s v="Graduation"/>
    <s v="Single"/>
    <x v="1"/>
    <n v="72228"/>
    <n v="0"/>
    <n v="0"/>
    <s v="27-11-2012"/>
    <n v="87"/>
    <n v="631"/>
    <n v="28"/>
    <n v="491"/>
    <n v="30"/>
    <n v="14"/>
    <n v="56"/>
    <x v="413"/>
    <n v="1.6530985213490612E-2"/>
    <s v="Wines"/>
    <n v="1"/>
    <n v="6"/>
    <n v="7"/>
    <n v="8"/>
    <n v="3"/>
    <n v="3"/>
    <n v="11"/>
    <n v="0"/>
  </r>
  <r>
    <n v="6605"/>
    <n v="1944"/>
    <n v="81"/>
    <s v="PhD"/>
    <s v="Divorced"/>
    <x v="1"/>
    <n v="55614"/>
    <n v="0"/>
    <n v="0"/>
    <s v="27-11-2013"/>
    <n v="85"/>
    <n v="504"/>
    <n v="13"/>
    <n v="131"/>
    <n v="8"/>
    <n v="0"/>
    <n v="26"/>
    <x v="697"/>
    <n v="1.1795591038227785E-2"/>
    <s v="Wines"/>
    <n v="1"/>
    <n v="9"/>
    <n v="4"/>
    <n v="6"/>
    <n v="7"/>
    <n v="3"/>
    <n v="11"/>
    <n v="0"/>
  </r>
  <r>
    <n v="4322"/>
    <n v="1958"/>
    <n v="67"/>
    <s v="PhD"/>
    <s v="Together"/>
    <x v="1"/>
    <n v="77863"/>
    <n v="0"/>
    <n v="0"/>
    <s v="27-11-2013"/>
    <n v="20"/>
    <n v="881"/>
    <n v="38"/>
    <n v="319"/>
    <n v="16"/>
    <n v="25"/>
    <n v="12"/>
    <x v="843"/>
    <n v="1.6426287196742998E-2"/>
    <s v="Wines"/>
    <n v="1"/>
    <n v="4"/>
    <n v="5"/>
    <n v="10"/>
    <n v="2"/>
    <n v="3"/>
    <n v="11"/>
    <n v="0"/>
  </r>
  <r>
    <n v="10641"/>
    <n v="1978"/>
    <n v="47"/>
    <s v="Graduation"/>
    <s v="Single"/>
    <x v="0"/>
    <n v="7500"/>
    <n v="1"/>
    <n v="1"/>
    <s v="27-12-2012"/>
    <n v="5"/>
    <n v="6"/>
    <n v="5"/>
    <n v="4"/>
    <n v="13"/>
    <n v="4"/>
    <n v="25"/>
    <x v="209"/>
    <n v="4.2666666666666669E-3"/>
    <s v="GoldProds"/>
    <n v="4"/>
    <n v="2"/>
    <n v="1"/>
    <n v="3"/>
    <n v="6"/>
    <n v="3"/>
    <n v="11"/>
    <n v="0"/>
  </r>
  <r>
    <n v="7254"/>
    <n v="1969"/>
    <n v="56"/>
    <s v="Graduation"/>
    <s v="Together"/>
    <x v="1"/>
    <n v="38361"/>
    <n v="1"/>
    <n v="0"/>
    <s v="27-12-2013"/>
    <n v="74"/>
    <n v="39"/>
    <n v="0"/>
    <n v="56"/>
    <n v="20"/>
    <n v="8"/>
    <n v="14"/>
    <x v="670"/>
    <n v="3.2063814811918354E-3"/>
    <s v="MeatProducts"/>
    <n v="3"/>
    <n v="3"/>
    <n v="1"/>
    <n v="3"/>
    <n v="7"/>
    <n v="3"/>
    <n v="11"/>
    <n v="0"/>
  </r>
  <r>
    <n v="9491"/>
    <n v="1984"/>
    <n v="41"/>
    <s v="Graduation"/>
    <s v="Together"/>
    <x v="0"/>
    <n v="23976"/>
    <n v="1"/>
    <n v="0"/>
    <s v="27-12-2013"/>
    <n v="68"/>
    <n v="14"/>
    <n v="1"/>
    <n v="21"/>
    <n v="2"/>
    <n v="3"/>
    <n v="25"/>
    <x v="73"/>
    <n v="1.7100433767100434E-3"/>
    <s v="GoldProds"/>
    <n v="3"/>
    <n v="3"/>
    <n v="1"/>
    <n v="3"/>
    <n v="7"/>
    <n v="3"/>
    <n v="11"/>
    <n v="0"/>
  </r>
  <r>
    <n v="2079"/>
    <n v="1947"/>
    <n v="78"/>
    <s v="2n Cycle"/>
    <s v="Married"/>
    <x v="1"/>
    <n v="81044"/>
    <n v="0"/>
    <n v="0"/>
    <s v="27-12-2013"/>
    <n v="0"/>
    <n v="450"/>
    <n v="26"/>
    <n v="535"/>
    <n v="73"/>
    <n v="98"/>
    <n v="26"/>
    <x v="18"/>
    <n v="1.4584670055772173E-2"/>
    <s v="MeatProducts"/>
    <n v="1"/>
    <n v="5"/>
    <n v="6"/>
    <n v="10"/>
    <n v="1"/>
    <n v="3"/>
    <n v="11"/>
    <n v="0"/>
  </r>
  <r>
    <n v="8775"/>
    <n v="1969"/>
    <n v="56"/>
    <s v="Graduation"/>
    <s v="Together"/>
    <x v="1"/>
    <n v="38361"/>
    <n v="1"/>
    <n v="0"/>
    <s v="27-12-2013"/>
    <n v="74"/>
    <n v="39"/>
    <n v="0"/>
    <n v="56"/>
    <n v="20"/>
    <n v="8"/>
    <n v="14"/>
    <x v="670"/>
    <n v="3.2063814811918354E-3"/>
    <s v="MeatProducts"/>
    <n v="3"/>
    <n v="3"/>
    <n v="1"/>
    <n v="3"/>
    <n v="7"/>
    <n v="3"/>
    <n v="11"/>
    <n v="0"/>
  </r>
  <r>
    <n v="8594"/>
    <n v="1958"/>
    <n v="67"/>
    <s v="PhD"/>
    <s v="Widow"/>
    <x v="1"/>
    <n v="50520"/>
    <n v="0"/>
    <n v="1"/>
    <s v="28-01-2014"/>
    <n v="25"/>
    <n v="112"/>
    <n v="0"/>
    <n v="6"/>
    <n v="2"/>
    <n v="1"/>
    <n v="14"/>
    <x v="70"/>
    <n v="2.3950910530482978E-3"/>
    <s v="Wines"/>
    <n v="2"/>
    <n v="3"/>
    <n v="1"/>
    <n v="3"/>
    <n v="6"/>
    <n v="3"/>
    <n v="11"/>
    <n v="0"/>
  </r>
  <r>
    <n v="4098"/>
    <n v="1973"/>
    <n v="52"/>
    <s v="Graduation"/>
    <s v="Married"/>
    <x v="1"/>
    <n v="24639"/>
    <n v="1"/>
    <n v="1"/>
    <s v="28-01-2014"/>
    <n v="3"/>
    <n v="20"/>
    <n v="3"/>
    <n v="16"/>
    <n v="0"/>
    <n v="4"/>
    <n v="1"/>
    <x v="63"/>
    <n v="1.7452006980802793E-3"/>
    <s v="Wines"/>
    <n v="3"/>
    <n v="2"/>
    <n v="0"/>
    <n v="4"/>
    <n v="6"/>
    <n v="3"/>
    <n v="11"/>
    <n v="0"/>
  </r>
  <r>
    <n v="1381"/>
    <n v="1982"/>
    <n v="43"/>
    <s v="PhD"/>
    <s v="Single"/>
    <x v="0"/>
    <n v="38513"/>
    <n v="1"/>
    <n v="0"/>
    <s v="28-01-2014"/>
    <n v="20"/>
    <n v="172"/>
    <n v="3"/>
    <n v="115"/>
    <n v="16"/>
    <n v="0"/>
    <n v="18"/>
    <x v="41"/>
    <n v="7.9453690961493514E-3"/>
    <s v="Wines"/>
    <n v="5"/>
    <n v="6"/>
    <n v="1"/>
    <n v="5"/>
    <n v="8"/>
    <n v="3"/>
    <n v="11"/>
    <n v="1"/>
  </r>
  <r>
    <n v="9481"/>
    <n v="1976"/>
    <n v="49"/>
    <s v="Graduation"/>
    <s v="Married"/>
    <x v="0"/>
    <n v="17148"/>
    <n v="1"/>
    <n v="0"/>
    <s v="28-01-2014"/>
    <n v="80"/>
    <n v="9"/>
    <n v="9"/>
    <n v="11"/>
    <n v="13"/>
    <n v="10"/>
    <n v="16"/>
    <x v="331"/>
    <n v="3.0324236062514577E-3"/>
    <s v="GoldProds"/>
    <n v="4"/>
    <n v="3"/>
    <n v="1"/>
    <n v="3"/>
    <n v="8"/>
    <n v="3"/>
    <n v="11"/>
    <n v="0"/>
  </r>
  <r>
    <n v="3667"/>
    <n v="1969"/>
    <n v="56"/>
    <s v="Graduation"/>
    <s v="Married"/>
    <x v="1"/>
    <n v="80952"/>
    <n v="0"/>
    <n v="0"/>
    <s v="28-02-2013"/>
    <n v="20"/>
    <n v="778"/>
    <n v="178"/>
    <n v="689"/>
    <n v="41"/>
    <n v="27"/>
    <n v="44"/>
    <x v="40"/>
    <n v="2.1160687815001484E-2"/>
    <s v="Wines"/>
    <n v="1"/>
    <n v="8"/>
    <n v="5"/>
    <n v="11"/>
    <n v="8"/>
    <n v="3"/>
    <n v="11"/>
    <n v="1"/>
  </r>
  <r>
    <n v="5802"/>
    <n v="1972"/>
    <n v="53"/>
    <s v="Basic"/>
    <s v="Married"/>
    <x v="1"/>
    <n v="14188"/>
    <n v="0"/>
    <n v="0"/>
    <s v="28-02-2013"/>
    <n v="40"/>
    <n v="2"/>
    <n v="7"/>
    <n v="11"/>
    <n v="16"/>
    <n v="12"/>
    <n v="27"/>
    <x v="229"/>
    <n v="3.3831406822667043E-3"/>
    <s v="GoldProds"/>
    <n v="1"/>
    <n v="2"/>
    <n v="0"/>
    <n v="4"/>
    <n v="6"/>
    <n v="3"/>
    <n v="11"/>
    <n v="0"/>
  </r>
  <r>
    <n v="3595"/>
    <n v="1963"/>
    <n v="62"/>
    <s v="Graduation"/>
    <s v="Together"/>
    <x v="1"/>
    <n v="77226"/>
    <n v="0"/>
    <n v="1"/>
    <s v="28-02-2014"/>
    <n v="29"/>
    <n v="631"/>
    <n v="43"/>
    <n v="239"/>
    <n v="128"/>
    <n v="76"/>
    <n v="21"/>
    <x v="338"/>
    <n v="1.4464040608085359E-2"/>
    <s v="Wines"/>
    <n v="2"/>
    <n v="6"/>
    <n v="8"/>
    <n v="12"/>
    <n v="3"/>
    <n v="3"/>
    <n v="11"/>
    <n v="0"/>
  </r>
  <r>
    <n v="9727"/>
    <n v="1957"/>
    <n v="68"/>
    <s v="Graduation"/>
    <s v="Married"/>
    <x v="1"/>
    <n v="23539"/>
    <n v="0"/>
    <n v="0"/>
    <s v="28-02-2014"/>
    <n v="13"/>
    <n v="4"/>
    <n v="24"/>
    <n v="11"/>
    <n v="16"/>
    <n v="1"/>
    <n v="25"/>
    <x v="164"/>
    <n v="2.3790305450528911E-3"/>
    <s v="GoldProds"/>
    <n v="1"/>
    <n v="2"/>
    <n v="0"/>
    <n v="4"/>
    <n v="6"/>
    <n v="3"/>
    <n v="11"/>
    <n v="0"/>
  </r>
  <r>
    <n v="6565"/>
    <n v="1949"/>
    <n v="76"/>
    <s v="Master"/>
    <s v="Married"/>
    <x v="1"/>
    <n v="76995"/>
    <n v="0"/>
    <n v="1"/>
    <s v="28-03-2013"/>
    <n v="91"/>
    <n v="1012"/>
    <n v="80"/>
    <n v="498"/>
    <n v="0"/>
    <n v="16"/>
    <n v="176"/>
    <x v="352"/>
    <n v="2.0858497305019808E-2"/>
    <s v="Wines"/>
    <n v="2"/>
    <n v="11"/>
    <n v="4"/>
    <n v="9"/>
    <n v="5"/>
    <n v="3"/>
    <n v="11"/>
    <n v="0"/>
  </r>
  <r>
    <n v="9274"/>
    <n v="1961"/>
    <n v="64"/>
    <s v="Master"/>
    <s v="Married"/>
    <x v="1"/>
    <n v="80950"/>
    <n v="0"/>
    <n v="0"/>
    <s v="28-03-2013"/>
    <n v="44"/>
    <n v="525"/>
    <n v="147"/>
    <n v="112"/>
    <n v="219"/>
    <n v="147"/>
    <n v="63"/>
    <x v="844"/>
    <n v="1.4206300185299567E-2"/>
    <s v="Wines"/>
    <n v="1"/>
    <n v="6"/>
    <n v="7"/>
    <n v="9"/>
    <n v="2"/>
    <n v="3"/>
    <n v="11"/>
    <n v="0"/>
  </r>
  <r>
    <n v="4320"/>
    <n v="1979"/>
    <n v="46"/>
    <s v="Graduation"/>
    <s v="Single"/>
    <x v="0"/>
    <n v="60152"/>
    <n v="0"/>
    <n v="1"/>
    <s v="28-03-2013"/>
    <n v="6"/>
    <n v="325"/>
    <n v="83"/>
    <n v="300"/>
    <n v="86"/>
    <n v="58"/>
    <n v="91"/>
    <x v="221"/>
    <n v="1.4164117568825641E-2"/>
    <s v="Wines"/>
    <n v="1"/>
    <n v="6"/>
    <n v="4"/>
    <n v="12"/>
    <n v="3"/>
    <n v="3"/>
    <n v="11"/>
    <n v="0"/>
  </r>
  <r>
    <n v="8212"/>
    <n v="1971"/>
    <n v="54"/>
    <s v="Master"/>
    <s v="Married"/>
    <x v="1"/>
    <n v="39791"/>
    <n v="0"/>
    <n v="1"/>
    <s v="28-03-2013"/>
    <n v="89"/>
    <n v="85"/>
    <n v="15"/>
    <n v="27"/>
    <n v="13"/>
    <n v="13"/>
    <n v="21"/>
    <x v="525"/>
    <n v="3.8450905983765174E-3"/>
    <s v="Wines"/>
    <n v="2"/>
    <n v="3"/>
    <n v="1"/>
    <n v="4"/>
    <n v="7"/>
    <n v="3"/>
    <n v="11"/>
    <n v="0"/>
  </r>
  <r>
    <n v="6568"/>
    <n v="1984"/>
    <n v="41"/>
    <s v="Graduation"/>
    <s v="Married"/>
    <x v="0"/>
    <n v="38680"/>
    <n v="1"/>
    <n v="0"/>
    <s v="28-03-2013"/>
    <n v="97"/>
    <n v="11"/>
    <n v="0"/>
    <n v="36"/>
    <n v="15"/>
    <n v="5"/>
    <n v="12"/>
    <x v="135"/>
    <n v="1.7321613236814892E-3"/>
    <s v="MeatProducts"/>
    <n v="1"/>
    <n v="2"/>
    <n v="0"/>
    <n v="3"/>
    <n v="7"/>
    <n v="3"/>
    <n v="11"/>
    <n v="0"/>
  </r>
  <r>
    <n v="6678"/>
    <n v="1989"/>
    <n v="36"/>
    <s v="Graduation"/>
    <s v="Together"/>
    <x v="0"/>
    <n v="31928"/>
    <n v="1"/>
    <n v="0"/>
    <s v="28-03-2014"/>
    <n v="5"/>
    <n v="33"/>
    <n v="4"/>
    <n v="24"/>
    <n v="4"/>
    <n v="2"/>
    <n v="5"/>
    <x v="135"/>
    <n v="2.0984715610122776E-3"/>
    <s v="Wines"/>
    <n v="2"/>
    <n v="3"/>
    <n v="0"/>
    <n v="4"/>
    <n v="7"/>
    <n v="3"/>
    <n v="11"/>
    <n v="0"/>
  </r>
  <r>
    <n v="257"/>
    <n v="1959"/>
    <n v="66"/>
    <s v="PhD"/>
    <s v="Married"/>
    <x v="1"/>
    <n v="75032"/>
    <n v="0"/>
    <n v="1"/>
    <s v="28-04-2013"/>
    <n v="74"/>
    <n v="952"/>
    <n v="12"/>
    <n v="180"/>
    <n v="47"/>
    <n v="12"/>
    <n v="12"/>
    <x v="363"/>
    <n v="1.6033159185414224E-2"/>
    <s v="Wines"/>
    <n v="2"/>
    <n v="5"/>
    <n v="4"/>
    <n v="9"/>
    <n v="3"/>
    <n v="3"/>
    <n v="11"/>
    <n v="0"/>
  </r>
  <r>
    <n v="6289"/>
    <n v="1951"/>
    <n v="74"/>
    <s v="Master"/>
    <s v="Together"/>
    <x v="1"/>
    <n v="59385"/>
    <n v="1"/>
    <n v="1"/>
    <s v="28-04-2013"/>
    <n v="85"/>
    <n v="135"/>
    <n v="0"/>
    <n v="10"/>
    <n v="0"/>
    <n v="4"/>
    <n v="36"/>
    <x v="238"/>
    <n v="2.5090511071819482E-3"/>
    <s v="Wines"/>
    <n v="2"/>
    <n v="3"/>
    <n v="1"/>
    <n v="4"/>
    <n v="5"/>
    <n v="3"/>
    <n v="11"/>
    <n v="0"/>
  </r>
  <r>
    <n v="7437"/>
    <n v="1988"/>
    <n v="37"/>
    <s v="Graduation"/>
    <s v="Single"/>
    <x v="0"/>
    <n v="27938"/>
    <n v="1"/>
    <n v="0"/>
    <s v="28-04-2014"/>
    <n v="31"/>
    <n v="13"/>
    <n v="0"/>
    <n v="8"/>
    <n v="2"/>
    <n v="1"/>
    <n v="5"/>
    <x v="146"/>
    <n v="8.5904502827689885E-4"/>
    <s v="Wines"/>
    <n v="1"/>
    <n v="1"/>
    <n v="0"/>
    <n v="4"/>
    <n v="3"/>
    <n v="3"/>
    <n v="11"/>
    <n v="0"/>
  </r>
  <r>
    <n v="7712"/>
    <n v="1946"/>
    <n v="79"/>
    <s v="PhD"/>
    <s v="Single"/>
    <x v="1"/>
    <n v="62159"/>
    <n v="0"/>
    <n v="0"/>
    <s v="28-04-2014"/>
    <n v="68"/>
    <n v="182"/>
    <n v="17"/>
    <n v="259"/>
    <n v="77"/>
    <n v="70"/>
    <n v="29"/>
    <x v="707"/>
    <n v="9.7331038144114288E-3"/>
    <s v="MeatProducts"/>
    <n v="1"/>
    <n v="6"/>
    <n v="2"/>
    <n v="10"/>
    <n v="4"/>
    <n v="3"/>
    <n v="11"/>
    <n v="0"/>
  </r>
  <r>
    <n v="9298"/>
    <n v="1947"/>
    <n v="78"/>
    <s v="PhD"/>
    <s v="Together"/>
    <x v="1"/>
    <n v="81574"/>
    <n v="0"/>
    <n v="0"/>
    <s v="28-04-2014"/>
    <n v="89"/>
    <n v="1252"/>
    <n v="0"/>
    <n v="465"/>
    <n v="46"/>
    <n v="35"/>
    <n v="0"/>
    <x v="845"/>
    <n v="2.2041336700419252E-2"/>
    <s v="Wines"/>
    <n v="1"/>
    <n v="4"/>
    <n v="5"/>
    <n v="8"/>
    <n v="1"/>
    <n v="3"/>
    <n v="11"/>
    <n v="0"/>
  </r>
  <r>
    <n v="1619"/>
    <n v="1956"/>
    <n v="69"/>
    <s v="Graduation"/>
    <s v="Married"/>
    <x v="1"/>
    <n v="90369"/>
    <n v="0"/>
    <n v="0"/>
    <s v="28-04-2014"/>
    <n v="2"/>
    <n v="292"/>
    <n v="51"/>
    <n v="981"/>
    <n v="224"/>
    <n v="23"/>
    <n v="17"/>
    <x v="126"/>
    <n v="1.7384280007524705E-2"/>
    <s v="MeatProducts"/>
    <n v="1"/>
    <n v="4"/>
    <n v="6"/>
    <n v="6"/>
    <n v="1"/>
    <n v="3"/>
    <n v="11"/>
    <n v="1"/>
  </r>
  <r>
    <n v="6810"/>
    <n v="1983"/>
    <n v="42"/>
    <s v="Graduation"/>
    <s v="Divorced"/>
    <x v="0"/>
    <n v="82025"/>
    <n v="0"/>
    <n v="0"/>
    <s v="28-05-2013"/>
    <n v="76"/>
    <n v="267"/>
    <n v="98"/>
    <n v="606"/>
    <n v="48"/>
    <n v="70"/>
    <n v="98"/>
    <x v="647"/>
    <n v="1.3276440109722646E-2"/>
    <s v="MeatProducts"/>
    <n v="1"/>
    <n v="3"/>
    <n v="2"/>
    <n v="6"/>
    <n v="1"/>
    <n v="3"/>
    <n v="11"/>
    <n v="1"/>
  </r>
  <r>
    <n v="8562"/>
    <n v="1969"/>
    <n v="56"/>
    <s v="Graduation"/>
    <s v="Together"/>
    <x v="1"/>
    <n v="54165"/>
    <n v="0"/>
    <n v="0"/>
    <s v="28-05-2013"/>
    <n v="72"/>
    <n v="127"/>
    <n v="4"/>
    <n v="73"/>
    <n v="15"/>
    <n v="6"/>
    <n v="11"/>
    <x v="143"/>
    <n v="4.1539739684297982E-3"/>
    <s v="Wines"/>
    <n v="1"/>
    <n v="2"/>
    <n v="1"/>
    <n v="7"/>
    <n v="2"/>
    <n v="3"/>
    <n v="11"/>
    <n v="0"/>
  </r>
  <r>
    <n v="2285"/>
    <n v="1954"/>
    <n v="71"/>
    <s v="Master"/>
    <s v="Together"/>
    <x v="1"/>
    <n v="36634"/>
    <n v="0"/>
    <n v="1"/>
    <s v="28-05-2013"/>
    <n v="0"/>
    <n v="213"/>
    <n v="9"/>
    <n v="76"/>
    <n v="4"/>
    <n v="3"/>
    <n v="30"/>
    <x v="846"/>
    <n v="8.3255991701697875E-3"/>
    <s v="Wines"/>
    <n v="3"/>
    <n v="5"/>
    <n v="2"/>
    <n v="5"/>
    <n v="7"/>
    <n v="3"/>
    <n v="11"/>
    <n v="0"/>
  </r>
  <r>
    <n v="975"/>
    <n v="1956"/>
    <n v="69"/>
    <s v="Graduation"/>
    <s v="Single"/>
    <x v="1"/>
    <n v="54252"/>
    <n v="1"/>
    <n v="1"/>
    <s v="28-05-2013"/>
    <n v="25"/>
    <n v="178"/>
    <n v="4"/>
    <n v="26"/>
    <n v="8"/>
    <n v="4"/>
    <n v="44"/>
    <x v="729"/>
    <n v="4.0551500405515001E-3"/>
    <s v="Wines"/>
    <n v="5"/>
    <n v="4"/>
    <n v="1"/>
    <n v="5"/>
    <n v="6"/>
    <n v="3"/>
    <n v="11"/>
    <n v="0"/>
  </r>
  <r>
    <n v="4452"/>
    <n v="1957"/>
    <n v="68"/>
    <s v="Graduation"/>
    <s v="Single"/>
    <x v="1"/>
    <n v="50388"/>
    <n v="0"/>
    <n v="1"/>
    <s v="28-05-2014"/>
    <n v="3"/>
    <n v="292"/>
    <n v="6"/>
    <n v="37"/>
    <n v="0"/>
    <n v="3"/>
    <n v="34"/>
    <x v="555"/>
    <n v="6.7079463364293082E-3"/>
    <s v="Wines"/>
    <n v="4"/>
    <n v="6"/>
    <n v="1"/>
    <n v="6"/>
    <n v="7"/>
    <n v="3"/>
    <n v="11"/>
    <n v="1"/>
  </r>
  <r>
    <n v="213"/>
    <n v="1963"/>
    <n v="62"/>
    <s v="PhD"/>
    <s v="Single"/>
    <x v="1"/>
    <n v="23091"/>
    <n v="1"/>
    <n v="1"/>
    <s v="28-05-2014"/>
    <n v="98"/>
    <n v="35"/>
    <n v="0"/>
    <n v="11"/>
    <n v="0"/>
    <n v="0"/>
    <n v="2"/>
    <x v="27"/>
    <n v="1.9921181412671605E-3"/>
    <s v="Wines"/>
    <n v="4"/>
    <n v="2"/>
    <n v="1"/>
    <n v="3"/>
    <n v="7"/>
    <n v="3"/>
    <n v="11"/>
    <n v="0"/>
  </r>
  <r>
    <n v="263"/>
    <n v="1945"/>
    <n v="80"/>
    <s v="PhD"/>
    <s v="Single"/>
    <x v="1"/>
    <n v="45576"/>
    <n v="0"/>
    <n v="0"/>
    <s v="28-05-2014"/>
    <n v="9"/>
    <n v="56"/>
    <n v="19"/>
    <n v="29"/>
    <n v="2"/>
    <n v="14"/>
    <n v="25"/>
    <x v="449"/>
    <n v="2.6329647182727752E-3"/>
    <s v="Wines"/>
    <n v="1"/>
    <n v="3"/>
    <n v="1"/>
    <n v="3"/>
    <n v="8"/>
    <n v="3"/>
    <n v="11"/>
    <n v="1"/>
  </r>
  <r>
    <n v="4619"/>
    <n v="1945"/>
    <n v="80"/>
    <s v="PhD"/>
    <s v="Single"/>
    <x v="1"/>
    <n v="113734"/>
    <n v="0"/>
    <n v="0"/>
    <s v="28-05-2014"/>
    <n v="9"/>
    <n v="6"/>
    <n v="2"/>
    <n v="3"/>
    <n v="1"/>
    <n v="262"/>
    <n v="3"/>
    <x v="847"/>
    <n v="2.4091300754391825E-3"/>
    <s v="Sweet"/>
    <n v="0"/>
    <n v="27"/>
    <n v="0"/>
    <n v="0"/>
    <n v="1"/>
    <n v="3"/>
    <n v="11"/>
    <n v="0"/>
  </r>
  <r>
    <n v="1506"/>
    <n v="1975"/>
    <n v="50"/>
    <s v="Graduation"/>
    <s v="Single"/>
    <x v="0"/>
    <n v="42160"/>
    <n v="1"/>
    <n v="1"/>
    <s v="28-06-2013"/>
    <n v="26"/>
    <n v="48"/>
    <n v="9"/>
    <n v="45"/>
    <n v="3"/>
    <n v="15"/>
    <n v="20"/>
    <x v="449"/>
    <n v="2.8462998102466793E-3"/>
    <s v="Wines"/>
    <n v="4"/>
    <n v="2"/>
    <n v="1"/>
    <n v="4"/>
    <n v="6"/>
    <n v="3"/>
    <n v="11"/>
    <n v="1"/>
  </r>
  <r>
    <n v="5841"/>
    <n v="1966"/>
    <n v="59"/>
    <s v="Graduation"/>
    <s v="Together"/>
    <x v="1"/>
    <n v="60894"/>
    <n v="0"/>
    <n v="1"/>
    <s v="28-06-2013"/>
    <n v="61"/>
    <n v="606"/>
    <n v="7"/>
    <n v="155"/>
    <n v="10"/>
    <n v="0"/>
    <n v="54"/>
    <x v="848"/>
    <n v="1.2776299799651855E-2"/>
    <s v="Wines"/>
    <n v="5"/>
    <n v="10"/>
    <n v="3"/>
    <n v="8"/>
    <n v="7"/>
    <n v="3"/>
    <n v="11"/>
    <n v="0"/>
  </r>
  <r>
    <n v="3968"/>
    <n v="1970"/>
    <n v="55"/>
    <s v="2n Cycle"/>
    <s v="Divorced"/>
    <x v="1"/>
    <n v="65706"/>
    <n v="0"/>
    <n v="0"/>
    <s v="28-06-2013"/>
    <n v="77"/>
    <n v="918"/>
    <n v="10"/>
    <n v="129"/>
    <n v="13"/>
    <n v="0"/>
    <n v="129"/>
    <x v="849"/>
    <n v="1.6284661979119108E-2"/>
    <s v="Wines"/>
    <n v="1"/>
    <n v="11"/>
    <n v="3"/>
    <n v="12"/>
    <n v="7"/>
    <n v="3"/>
    <n v="11"/>
    <n v="1"/>
  </r>
  <r>
    <n v="1371"/>
    <n v="1976"/>
    <n v="49"/>
    <s v="Graduation"/>
    <s v="Single"/>
    <x v="0"/>
    <n v="79941"/>
    <n v="0"/>
    <n v="0"/>
    <s v="28-06-2014"/>
    <n v="72"/>
    <n v="123"/>
    <n v="164"/>
    <n v="266"/>
    <n v="227"/>
    <n v="30"/>
    <n v="174"/>
    <x v="565"/>
    <n v="1.0132472698615228E-2"/>
    <s v="MeatProducts"/>
    <n v="1"/>
    <n v="2"/>
    <n v="4"/>
    <n v="9"/>
    <n v="1"/>
    <n v="3"/>
    <n v="11"/>
    <n v="0"/>
  </r>
  <r>
    <n v="6722"/>
    <n v="1954"/>
    <n v="71"/>
    <s v="PhD"/>
    <s v="Married"/>
    <x v="1"/>
    <n v="70421"/>
    <n v="0"/>
    <n v="1"/>
    <s v="28-06-2014"/>
    <n v="98"/>
    <n v="479"/>
    <n v="28"/>
    <n v="136"/>
    <n v="75"/>
    <n v="14"/>
    <n v="35"/>
    <x v="850"/>
    <n v="1.0394626602859943E-2"/>
    <s v="Wines"/>
    <n v="3"/>
    <n v="10"/>
    <n v="3"/>
    <n v="7"/>
    <n v="6"/>
    <n v="3"/>
    <n v="11"/>
    <n v="0"/>
  </r>
  <r>
    <n v="8093"/>
    <n v="1969"/>
    <n v="56"/>
    <s v="Master"/>
    <s v="Married"/>
    <x v="1"/>
    <n v="79734"/>
    <n v="0"/>
    <n v="0"/>
    <s v="28-06-2014"/>
    <n v="72"/>
    <n v="572"/>
    <n v="8"/>
    <n v="232"/>
    <n v="23"/>
    <n v="62"/>
    <n v="17"/>
    <x v="158"/>
    <n v="1.1249905937241327E-2"/>
    <s v="Wines"/>
    <n v="1"/>
    <n v="4"/>
    <n v="3"/>
    <n v="6"/>
    <n v="1"/>
    <n v="3"/>
    <n v="11"/>
    <n v="0"/>
  </r>
  <r>
    <n v="1461"/>
    <n v="1965"/>
    <n v="60"/>
    <s v="PhD"/>
    <s v="Divorced"/>
    <x v="1"/>
    <n v="36921"/>
    <n v="1"/>
    <n v="1"/>
    <s v="28-07-2013"/>
    <n v="74"/>
    <n v="17"/>
    <n v="1"/>
    <n v="12"/>
    <n v="3"/>
    <n v="1"/>
    <n v="4"/>
    <x v="256"/>
    <n v="9.208851331220715E-4"/>
    <s v="Wines"/>
    <n v="2"/>
    <n v="2"/>
    <n v="0"/>
    <n v="3"/>
    <n v="7"/>
    <n v="3"/>
    <n v="11"/>
    <n v="0"/>
  </r>
  <r>
    <n v="6875"/>
    <n v="1965"/>
    <n v="60"/>
    <s v="PhD"/>
    <s v="Together"/>
    <x v="1"/>
    <n v="32727"/>
    <n v="0"/>
    <n v="0"/>
    <s v="28-08-2012"/>
    <n v="38"/>
    <n v="167"/>
    <n v="13"/>
    <n v="180"/>
    <n v="86"/>
    <n v="13"/>
    <n v="70"/>
    <x v="851"/>
    <n v="1.4025116875973966E-2"/>
    <s v="MeatProducts"/>
    <n v="2"/>
    <n v="7"/>
    <n v="3"/>
    <n v="5"/>
    <n v="8"/>
    <n v="3"/>
    <n v="11"/>
    <n v="0"/>
  </r>
  <r>
    <n v="1513"/>
    <n v="1979"/>
    <n v="46"/>
    <s v="2n Cycle"/>
    <s v="Together"/>
    <x v="0"/>
    <n v="60839"/>
    <n v="1"/>
    <n v="1"/>
    <s v="28-08-2012"/>
    <n v="72"/>
    <n v="600"/>
    <n v="21"/>
    <n v="128"/>
    <n v="223"/>
    <n v="150"/>
    <n v="128"/>
    <x v="852"/>
    <n v="1.84421177205411E-2"/>
    <s v="Wines"/>
    <n v="13"/>
    <n v="2"/>
    <n v="2"/>
    <n v="12"/>
    <n v="8"/>
    <n v="3"/>
    <n v="11"/>
    <n v="0"/>
  </r>
  <r>
    <n v="2937"/>
    <n v="1974"/>
    <n v="51"/>
    <s v="PhD"/>
    <s v="Single"/>
    <x v="1"/>
    <n v="68352"/>
    <n v="0"/>
    <n v="1"/>
    <s v="28-08-2013"/>
    <n v="47"/>
    <n v="614"/>
    <n v="16"/>
    <n v="132"/>
    <n v="43"/>
    <n v="33"/>
    <n v="33"/>
    <x v="681"/>
    <n v="1.2260065543071162E-2"/>
    <s v="Wines"/>
    <n v="3"/>
    <n v="8"/>
    <n v="5"/>
    <n v="9"/>
    <n v="6"/>
    <n v="3"/>
    <n v="11"/>
    <n v="0"/>
  </r>
  <r>
    <n v="3120"/>
    <n v="1981"/>
    <n v="44"/>
    <s v="Graduation"/>
    <s v="Together"/>
    <x v="0"/>
    <n v="38547"/>
    <n v="1"/>
    <n v="0"/>
    <s v="28-08-2013"/>
    <n v="49"/>
    <n v="6"/>
    <n v="1"/>
    <n v="10"/>
    <n v="0"/>
    <n v="1"/>
    <n v="4"/>
    <x v="66"/>
    <n v="4.6696240952603317E-4"/>
    <s v="MeatProducts"/>
    <n v="1"/>
    <n v="1"/>
    <n v="0"/>
    <n v="2"/>
    <n v="8"/>
    <n v="3"/>
    <n v="11"/>
    <n v="0"/>
  </r>
  <r>
    <n v="3712"/>
    <n v="1959"/>
    <n v="66"/>
    <s v="Graduation"/>
    <s v="Divorced"/>
    <x v="1"/>
    <n v="52332"/>
    <n v="0"/>
    <n v="0"/>
    <s v="28-08-2013"/>
    <n v="63"/>
    <n v="212"/>
    <n v="5"/>
    <n v="33"/>
    <n v="7"/>
    <n v="0"/>
    <n v="2"/>
    <x v="429"/>
    <n v="4.9109531453030647E-3"/>
    <s v="Wines"/>
    <n v="1"/>
    <n v="3"/>
    <n v="2"/>
    <n v="6"/>
    <n v="4"/>
    <n v="3"/>
    <n v="11"/>
    <n v="0"/>
  </r>
  <r>
    <n v="4356"/>
    <n v="1971"/>
    <n v="54"/>
    <s v="Graduation"/>
    <s v="Together"/>
    <x v="1"/>
    <n v="71819"/>
    <n v="0"/>
    <n v="1"/>
    <s v="28-08-2013"/>
    <n v="70"/>
    <n v="1224"/>
    <n v="28"/>
    <n v="140"/>
    <n v="0"/>
    <n v="14"/>
    <n v="168"/>
    <x v="853"/>
    <n v="1.9576992160848801E-2"/>
    <s v="Wines"/>
    <n v="3"/>
    <n v="3"/>
    <n v="3"/>
    <n v="5"/>
    <n v="6"/>
    <n v="3"/>
    <n v="11"/>
    <n v="0"/>
  </r>
  <r>
    <n v="7832"/>
    <n v="1959"/>
    <n v="66"/>
    <s v="Master"/>
    <s v="Married"/>
    <x v="1"/>
    <n v="77520"/>
    <n v="0"/>
    <n v="1"/>
    <s v="28-08-2013"/>
    <n v="30"/>
    <n v="940"/>
    <n v="44"/>
    <n v="396"/>
    <n v="0"/>
    <n v="88"/>
    <n v="58"/>
    <x v="854"/>
    <n v="1.893704850361197E-2"/>
    <s v="Wines"/>
    <n v="1"/>
    <n v="8"/>
    <n v="7"/>
    <n v="7"/>
    <n v="4"/>
    <n v="3"/>
    <n v="11"/>
    <n v="1"/>
  </r>
  <r>
    <n v="7274"/>
    <n v="1957"/>
    <n v="68"/>
    <s v="Graduation"/>
    <s v="Married"/>
    <x v="1"/>
    <n v="78618"/>
    <n v="0"/>
    <n v="0"/>
    <s v="28-09-2012"/>
    <n v="87"/>
    <n v="736"/>
    <n v="163"/>
    <n v="818"/>
    <n v="212"/>
    <n v="163"/>
    <n v="61"/>
    <x v="523"/>
    <n v="2.6609682261059808E-2"/>
    <s v="MeatProducts"/>
    <n v="1"/>
    <n v="4"/>
    <n v="7"/>
    <n v="10"/>
    <n v="2"/>
    <n v="3"/>
    <n v="11"/>
    <n v="0"/>
  </r>
  <r>
    <n v="1907"/>
    <n v="1950"/>
    <n v="75"/>
    <s v="Master"/>
    <s v="Divorced"/>
    <x v="1"/>
    <n v="63120"/>
    <n v="0"/>
    <n v="1"/>
    <s v="28-09-2012"/>
    <n v="53"/>
    <n v="965"/>
    <n v="69"/>
    <n v="279"/>
    <n v="54"/>
    <n v="41"/>
    <n v="69"/>
    <x v="855"/>
    <n v="2.2306717363751585E-2"/>
    <s v="Wines"/>
    <n v="5"/>
    <n v="8"/>
    <n v="4"/>
    <n v="9"/>
    <n v="7"/>
    <n v="3"/>
    <n v="11"/>
    <n v="1"/>
  </r>
  <r>
    <n v="618"/>
    <n v="1977"/>
    <n v="48"/>
    <s v="PhD"/>
    <s v="Married"/>
    <x v="0"/>
    <n v="69389"/>
    <n v="0"/>
    <n v="1"/>
    <s v="28-09-2012"/>
    <n v="17"/>
    <n v="422"/>
    <n v="7"/>
    <n v="238"/>
    <n v="69"/>
    <n v="46"/>
    <n v="15"/>
    <x v="779"/>
    <n v="1.1269797806568765E-2"/>
    <s v="Wines"/>
    <n v="1"/>
    <n v="7"/>
    <n v="2"/>
    <n v="12"/>
    <n v="4"/>
    <n v="3"/>
    <n v="11"/>
    <n v="0"/>
  </r>
  <r>
    <n v="7022"/>
    <n v="1971"/>
    <n v="54"/>
    <s v="Graduation"/>
    <s v="Married"/>
    <x v="1"/>
    <n v="76445"/>
    <n v="1"/>
    <n v="0"/>
    <s v="28-09-2012"/>
    <n v="2"/>
    <n v="739"/>
    <n v="107"/>
    <n v="309"/>
    <n v="140"/>
    <n v="80"/>
    <n v="35"/>
    <x v="856"/>
    <n v="1.7986787886715941E-2"/>
    <s v="Wines"/>
    <n v="1"/>
    <n v="2"/>
    <n v="5"/>
    <n v="13"/>
    <n v="6"/>
    <n v="3"/>
    <n v="11"/>
    <n v="0"/>
  </r>
  <r>
    <n v="10562"/>
    <n v="1946"/>
    <n v="79"/>
    <s v="Master"/>
    <s v="Married"/>
    <x v="1"/>
    <n v="66835"/>
    <n v="0"/>
    <n v="0"/>
    <s v="28-09-2013"/>
    <n v="21"/>
    <n v="620"/>
    <n v="26"/>
    <n v="195"/>
    <n v="34"/>
    <n v="17"/>
    <n v="141"/>
    <x v="272"/>
    <n v="1.3346300591007705E-2"/>
    <s v="Wines"/>
    <n v="1"/>
    <n v="6"/>
    <n v="4"/>
    <n v="13"/>
    <n v="2"/>
    <n v="3"/>
    <n v="11"/>
    <n v="0"/>
  </r>
  <r>
    <n v="10140"/>
    <n v="1983"/>
    <n v="42"/>
    <s v="PhD"/>
    <s v="Together"/>
    <x v="0"/>
    <n v="70123"/>
    <n v="0"/>
    <n v="0"/>
    <s v="28-09-2013"/>
    <n v="27"/>
    <n v="1308"/>
    <n v="0"/>
    <n v="396"/>
    <n v="23"/>
    <n v="0"/>
    <n v="0"/>
    <x v="857"/>
    <n v="2.4628153387618899E-2"/>
    <s v="Wines"/>
    <n v="1"/>
    <n v="5"/>
    <n v="7"/>
    <n v="4"/>
    <n v="3"/>
    <n v="3"/>
    <n v="11"/>
    <n v="0"/>
  </r>
  <r>
    <n v="7881"/>
    <n v="1946"/>
    <n v="79"/>
    <s v="Master"/>
    <s v="Married"/>
    <x v="1"/>
    <n v="66835"/>
    <n v="0"/>
    <n v="0"/>
    <s v="28-09-2013"/>
    <n v="21"/>
    <n v="620"/>
    <n v="26"/>
    <n v="195"/>
    <n v="34"/>
    <n v="17"/>
    <n v="141"/>
    <x v="272"/>
    <n v="1.3346300591007705E-2"/>
    <s v="Wines"/>
    <n v="1"/>
    <n v="6"/>
    <n v="4"/>
    <n v="13"/>
    <n v="2"/>
    <n v="3"/>
    <n v="11"/>
    <n v="0"/>
  </r>
  <r>
    <n v="5782"/>
    <n v="1982"/>
    <n v="43"/>
    <s v="2n Cycle"/>
    <s v="Together"/>
    <x v="0"/>
    <n v="58582"/>
    <n v="0"/>
    <n v="1"/>
    <s v="28-09-2013"/>
    <n v="15"/>
    <n v="402"/>
    <n v="35"/>
    <n v="106"/>
    <n v="101"/>
    <n v="77"/>
    <n v="42"/>
    <x v="858"/>
    <n v="1.2307534737632721E-2"/>
    <s v="Wines"/>
    <n v="2"/>
    <n v="9"/>
    <n v="2"/>
    <n v="9"/>
    <n v="5"/>
    <n v="3"/>
    <n v="11"/>
    <n v="0"/>
  </r>
  <r>
    <n v="2878"/>
    <n v="1947"/>
    <n v="78"/>
    <s v="PhD"/>
    <s v="Married"/>
    <x v="1"/>
    <n v="67472"/>
    <n v="0"/>
    <n v="1"/>
    <s v="28-09-2013"/>
    <n v="93"/>
    <n v="162"/>
    <n v="31"/>
    <n v="127"/>
    <n v="8"/>
    <n v="17"/>
    <n v="69"/>
    <x v="329"/>
    <n v="5.1132321555608252E-3"/>
    <s v="Wines"/>
    <n v="2"/>
    <n v="4"/>
    <n v="2"/>
    <n v="7"/>
    <n v="3"/>
    <n v="3"/>
    <n v="11"/>
    <n v="0"/>
  </r>
  <r>
    <n v="983"/>
    <n v="1984"/>
    <n v="41"/>
    <s v="Graduation"/>
    <s v="Married"/>
    <x v="0"/>
    <n v="40059"/>
    <n v="1"/>
    <n v="0"/>
    <s v="28-09-2013"/>
    <n v="82"/>
    <n v="110"/>
    <n v="29"/>
    <n v="92"/>
    <n v="28"/>
    <n v="10"/>
    <n v="145"/>
    <x v="156"/>
    <n v="6.7150952345290697E-3"/>
    <s v="GoldProds"/>
    <n v="1"/>
    <n v="6"/>
    <n v="2"/>
    <n v="3"/>
    <n v="8"/>
    <n v="3"/>
    <n v="11"/>
    <n v="0"/>
  </r>
  <r>
    <n v="10837"/>
    <n v="1975"/>
    <n v="50"/>
    <s v="Graduation"/>
    <s v="Married"/>
    <x v="0"/>
    <n v="23957"/>
    <n v="1"/>
    <n v="0"/>
    <s v="28-10-2012"/>
    <n v="47"/>
    <n v="2"/>
    <n v="1"/>
    <n v="18"/>
    <n v="20"/>
    <n v="11"/>
    <n v="16"/>
    <x v="331"/>
    <n v="2.170555578745252E-3"/>
    <s v="FishProducts"/>
    <n v="1"/>
    <n v="2"/>
    <n v="0"/>
    <n v="3"/>
    <n v="6"/>
    <n v="3"/>
    <n v="11"/>
    <n v="1"/>
  </r>
  <r>
    <n v="10313"/>
    <n v="1975"/>
    <n v="50"/>
    <s v="Graduation"/>
    <s v="Married"/>
    <x v="0"/>
    <n v="48178"/>
    <n v="1"/>
    <n v="1"/>
    <s v="28-10-2012"/>
    <n v="69"/>
    <n v="159"/>
    <n v="4"/>
    <n v="45"/>
    <n v="6"/>
    <n v="2"/>
    <n v="38"/>
    <x v="528"/>
    <n v="4.4833741541782553E-3"/>
    <s v="Wines"/>
    <n v="6"/>
    <n v="5"/>
    <n v="1"/>
    <n v="4"/>
    <n v="8"/>
    <n v="3"/>
    <n v="11"/>
    <n v="0"/>
  </r>
  <r>
    <n v="3921"/>
    <n v="1952"/>
    <n v="73"/>
    <s v="2n Cycle"/>
    <s v="Widow"/>
    <x v="1"/>
    <n v="28457"/>
    <n v="0"/>
    <n v="0"/>
    <s v="28-10-2012"/>
    <n v="96"/>
    <n v="24"/>
    <n v="1"/>
    <n v="108"/>
    <n v="29"/>
    <n v="29"/>
    <n v="14"/>
    <x v="859"/>
    <n v="6.7118810837403804E-3"/>
    <s v="MeatProducts"/>
    <n v="1"/>
    <n v="4"/>
    <n v="1"/>
    <n v="4"/>
    <n v="8"/>
    <n v="3"/>
    <n v="11"/>
    <n v="0"/>
  </r>
  <r>
    <n v="955"/>
    <n v="1962"/>
    <n v="63"/>
    <s v="Master"/>
    <s v="Together"/>
    <x v="1"/>
    <n v="47175"/>
    <n v="1"/>
    <n v="1"/>
    <s v="28-10-2012"/>
    <n v="81"/>
    <n v="167"/>
    <n v="2"/>
    <n v="44"/>
    <n v="6"/>
    <n v="2"/>
    <n v="19"/>
    <x v="211"/>
    <n v="4.6846846846846845E-3"/>
    <s v="Wines"/>
    <n v="7"/>
    <n v="4"/>
    <n v="2"/>
    <n v="4"/>
    <n v="8"/>
    <n v="3"/>
    <n v="11"/>
    <n v="1"/>
  </r>
  <r>
    <n v="313"/>
    <n v="1968"/>
    <n v="57"/>
    <s v="Graduation"/>
    <s v="Widow"/>
    <x v="1"/>
    <n v="73455"/>
    <n v="0"/>
    <n v="0"/>
    <s v="28-10-2013"/>
    <n v="98"/>
    <n v="901"/>
    <n v="61"/>
    <n v="757"/>
    <n v="186"/>
    <n v="163"/>
    <n v="20"/>
    <x v="498"/>
    <n v="2.8153291130624192E-2"/>
    <s v="Wines"/>
    <n v="1"/>
    <n v="6"/>
    <n v="5"/>
    <n v="10"/>
    <n v="3"/>
    <n v="3"/>
    <n v="11"/>
    <n v="0"/>
  </r>
  <r>
    <n v="2826"/>
    <n v="1967"/>
    <n v="58"/>
    <s v="Graduation"/>
    <s v="Married"/>
    <x v="1"/>
    <n v="22574"/>
    <n v="2"/>
    <n v="1"/>
    <s v="28-10-2013"/>
    <n v="28"/>
    <n v="25"/>
    <n v="0"/>
    <n v="8"/>
    <n v="2"/>
    <n v="0"/>
    <n v="2"/>
    <x v="71"/>
    <n v="1.5504562771329849E-3"/>
    <s v="Wines"/>
    <n v="2"/>
    <n v="2"/>
    <n v="0"/>
    <n v="3"/>
    <n v="7"/>
    <n v="3"/>
    <n v="11"/>
    <n v="0"/>
  </r>
  <r>
    <n v="9185"/>
    <n v="1966"/>
    <n v="59"/>
    <s v="PhD"/>
    <s v="Single"/>
    <x v="1"/>
    <n v="69759"/>
    <n v="0"/>
    <n v="0"/>
    <s v="28-10-2013"/>
    <n v="38"/>
    <n v="452"/>
    <n v="20"/>
    <n v="514"/>
    <n v="13"/>
    <n v="30"/>
    <n v="0"/>
    <x v="279"/>
    <n v="1.475078484496624E-2"/>
    <s v="MeatProducts"/>
    <n v="3"/>
    <n v="4"/>
    <n v="6"/>
    <n v="5"/>
    <n v="3"/>
    <n v="3"/>
    <n v="11"/>
    <n v="1"/>
  </r>
  <r>
    <n v="6222"/>
    <n v="1967"/>
    <n v="58"/>
    <s v="Graduation"/>
    <s v="Married"/>
    <x v="1"/>
    <n v="22574"/>
    <n v="2"/>
    <n v="1"/>
    <s v="28-10-2013"/>
    <n v="28"/>
    <n v="25"/>
    <n v="0"/>
    <n v="8"/>
    <n v="2"/>
    <n v="0"/>
    <n v="2"/>
    <x v="71"/>
    <n v="1.5504562771329849E-3"/>
    <s v="Wines"/>
    <n v="2"/>
    <n v="2"/>
    <n v="0"/>
    <n v="3"/>
    <n v="7"/>
    <n v="3"/>
    <n v="11"/>
    <n v="0"/>
  </r>
  <r>
    <n v="6406"/>
    <n v="1988"/>
    <n v="37"/>
    <s v="Master"/>
    <s v="Married"/>
    <x v="0"/>
    <n v="78285"/>
    <n v="0"/>
    <n v="0"/>
    <s v="28-10-2013"/>
    <n v="13"/>
    <n v="647"/>
    <n v="107"/>
    <n v="391"/>
    <n v="175"/>
    <n v="67"/>
    <n v="40"/>
    <x v="860"/>
    <n v="1.7717314939004917E-2"/>
    <s v="Wines"/>
    <n v="1"/>
    <n v="6"/>
    <n v="4"/>
    <n v="10"/>
    <n v="3"/>
    <n v="3"/>
    <n v="11"/>
    <n v="0"/>
  </r>
  <r>
    <n v="5286"/>
    <n v="1987"/>
    <n v="38"/>
    <s v="Master"/>
    <s v="Single"/>
    <x v="0"/>
    <n v="41020"/>
    <n v="0"/>
    <n v="0"/>
    <s v="28-10-2013"/>
    <n v="68"/>
    <n v="112"/>
    <n v="1"/>
    <n v="54"/>
    <n v="7"/>
    <n v="7"/>
    <n v="36"/>
    <x v="575"/>
    <n v="4.4124817162359822E-3"/>
    <s v="Wines"/>
    <n v="1"/>
    <n v="3"/>
    <n v="2"/>
    <n v="4"/>
    <n v="3"/>
    <n v="3"/>
    <n v="11"/>
    <n v="0"/>
  </r>
  <r>
    <n v="8135"/>
    <n v="1986"/>
    <n v="39"/>
    <s v="Master"/>
    <s v="Married"/>
    <x v="0"/>
    <n v="27161"/>
    <n v="1"/>
    <n v="0"/>
    <s v="28-10-2013"/>
    <n v="41"/>
    <n v="7"/>
    <n v="4"/>
    <n v="23"/>
    <n v="7"/>
    <n v="0"/>
    <n v="11"/>
    <x v="73"/>
    <n v="1.5095173226317147E-3"/>
    <s v="MeatProducts"/>
    <n v="1"/>
    <n v="1"/>
    <n v="0"/>
    <n v="3"/>
    <n v="7"/>
    <n v="3"/>
    <n v="11"/>
    <n v="0"/>
  </r>
  <r>
    <n v="7600"/>
    <n v="1992"/>
    <n v="33"/>
    <s v="Basic"/>
    <s v="Single"/>
    <x v="0"/>
    <n v="15253"/>
    <n v="1"/>
    <n v="0"/>
    <s v="28-10-2013"/>
    <n v="13"/>
    <n v="1"/>
    <n v="3"/>
    <n v="3"/>
    <n v="8"/>
    <n v="1"/>
    <n v="13"/>
    <x v="31"/>
    <n v="1.0489739723333114E-3"/>
    <s v="GoldProds"/>
    <n v="2"/>
    <n v="1"/>
    <n v="0"/>
    <n v="3"/>
    <n v="7"/>
    <n v="3"/>
    <n v="11"/>
    <n v="0"/>
  </r>
  <r>
    <n v="5036"/>
    <n v="1984"/>
    <n v="41"/>
    <s v="PhD"/>
    <s v="Single"/>
    <x v="0"/>
    <n v="42710"/>
    <n v="1"/>
    <n v="0"/>
    <s v="28-11-2012"/>
    <n v="38"/>
    <n v="252"/>
    <n v="3"/>
    <n v="42"/>
    <n v="4"/>
    <n v="3"/>
    <n v="102"/>
    <x v="393"/>
    <n v="7.117771013814095E-3"/>
    <s v="Wines"/>
    <n v="2"/>
    <n v="4"/>
    <n v="5"/>
    <n v="3"/>
    <n v="6"/>
    <n v="3"/>
    <n v="11"/>
    <n v="0"/>
  </r>
  <r>
    <n v="1490"/>
    <n v="1962"/>
    <n v="63"/>
    <s v="Graduation"/>
    <s v="Married"/>
    <x v="1"/>
    <n v="55759"/>
    <n v="0"/>
    <n v="1"/>
    <s v="28-11-2012"/>
    <n v="84"/>
    <n v="675"/>
    <n v="0"/>
    <n v="85"/>
    <n v="10"/>
    <n v="7"/>
    <n v="77"/>
    <x v="608"/>
    <n v="1.3934970139349702E-2"/>
    <s v="Wines"/>
    <n v="5"/>
    <n v="10"/>
    <n v="3"/>
    <n v="8"/>
    <n v="8"/>
    <n v="3"/>
    <n v="11"/>
    <n v="0"/>
  </r>
  <r>
    <n v="4712"/>
    <n v="1991"/>
    <n v="34"/>
    <s v="2n Cycle"/>
    <s v="Together"/>
    <x v="0"/>
    <n v="20193"/>
    <n v="0"/>
    <n v="0"/>
    <s v="28-11-2012"/>
    <n v="18"/>
    <n v="8"/>
    <n v="8"/>
    <n v="22"/>
    <n v="24"/>
    <n v="11"/>
    <n v="9"/>
    <x v="52"/>
    <n v="3.6151141484672905E-3"/>
    <s v="FishProducts"/>
    <n v="1"/>
    <n v="1"/>
    <n v="1"/>
    <n v="4"/>
    <n v="4"/>
    <n v="3"/>
    <n v="11"/>
    <n v="0"/>
  </r>
  <r>
    <n v="9529"/>
    <n v="1990"/>
    <n v="35"/>
    <s v="Graduation"/>
    <s v="Married"/>
    <x v="0"/>
    <n v="73687"/>
    <n v="0"/>
    <n v="0"/>
    <s v="28-11-2013"/>
    <n v="8"/>
    <n v="559"/>
    <n v="153"/>
    <n v="503"/>
    <n v="218"/>
    <n v="13"/>
    <n v="181"/>
    <x v="767"/>
    <n v="1.96235428230217E-2"/>
    <s v="Wines"/>
    <n v="1"/>
    <n v="3"/>
    <n v="9"/>
    <n v="9"/>
    <n v="2"/>
    <n v="3"/>
    <n v="11"/>
    <n v="1"/>
  </r>
  <r>
    <n v="10678"/>
    <n v="1959"/>
    <n v="66"/>
    <s v="Graduation"/>
    <s v="Together"/>
    <x v="1"/>
    <n v="71232"/>
    <n v="0"/>
    <n v="1"/>
    <s v="28-11-2013"/>
    <n v="91"/>
    <n v="653"/>
    <n v="17"/>
    <n v="170"/>
    <n v="34"/>
    <n v="26"/>
    <n v="17"/>
    <x v="861"/>
    <n v="1.2634770889487871E-2"/>
    <s v="Wines"/>
    <n v="2"/>
    <n v="11"/>
    <n v="2"/>
    <n v="10"/>
    <n v="7"/>
    <n v="3"/>
    <n v="11"/>
    <n v="0"/>
  </r>
  <r>
    <n v="5837"/>
    <n v="1967"/>
    <n v="58"/>
    <s v="Graduation"/>
    <s v="Married"/>
    <x v="1"/>
    <n v="51479"/>
    <n v="1"/>
    <n v="1"/>
    <s v="28-12-2012"/>
    <n v="67"/>
    <n v="247"/>
    <n v="8"/>
    <n v="160"/>
    <n v="6"/>
    <n v="8"/>
    <n v="65"/>
    <x v="614"/>
    <n v="8.3334952116396969E-3"/>
    <s v="Wines"/>
    <n v="7"/>
    <n v="6"/>
    <n v="3"/>
    <n v="6"/>
    <n v="7"/>
    <n v="3"/>
    <n v="11"/>
    <n v="0"/>
  </r>
  <r>
    <n v="10826"/>
    <n v="1959"/>
    <n v="66"/>
    <s v="Graduation"/>
    <s v="Married"/>
    <x v="1"/>
    <n v="18690"/>
    <n v="0"/>
    <n v="0"/>
    <s v="28-12-2012"/>
    <n v="77"/>
    <n v="6"/>
    <n v="1"/>
    <n v="7"/>
    <n v="23"/>
    <n v="4"/>
    <n v="19"/>
    <x v="73"/>
    <n v="2.1936864633493847E-3"/>
    <s v="FishProducts"/>
    <n v="1"/>
    <n v="1"/>
    <n v="1"/>
    <n v="2"/>
    <n v="8"/>
    <n v="3"/>
    <n v="11"/>
    <n v="0"/>
  </r>
  <r>
    <n v="4086"/>
    <n v="1959"/>
    <n v="66"/>
    <s v="Graduation"/>
    <s v="Married"/>
    <x v="1"/>
    <n v="18690"/>
    <n v="0"/>
    <n v="0"/>
    <s v="28-12-2012"/>
    <n v="77"/>
    <n v="6"/>
    <n v="1"/>
    <n v="7"/>
    <n v="23"/>
    <n v="4"/>
    <n v="19"/>
    <x v="73"/>
    <n v="2.1936864633493847E-3"/>
    <s v="FishProducts"/>
    <n v="1"/>
    <n v="1"/>
    <n v="1"/>
    <n v="2"/>
    <n v="8"/>
    <n v="3"/>
    <n v="11"/>
    <n v="0"/>
  </r>
  <r>
    <n v="10304"/>
    <n v="1959"/>
    <n v="66"/>
    <s v="Graduation"/>
    <s v="Married"/>
    <x v="1"/>
    <n v="18690"/>
    <n v="0"/>
    <n v="0"/>
    <s v="28-12-2012"/>
    <n v="77"/>
    <n v="6"/>
    <n v="1"/>
    <n v="7"/>
    <n v="23"/>
    <n v="4"/>
    <n v="19"/>
    <x v="73"/>
    <n v="2.1936864633493847E-3"/>
    <s v="FishProducts"/>
    <n v="1"/>
    <n v="1"/>
    <n v="1"/>
    <n v="2"/>
    <n v="8"/>
    <n v="3"/>
    <n v="11"/>
    <n v="0"/>
  </r>
  <r>
    <n v="10708"/>
    <n v="1978"/>
    <n v="47"/>
    <s v="2n Cycle"/>
    <s v="Single"/>
    <x v="0"/>
    <n v="36975"/>
    <n v="1"/>
    <n v="0"/>
    <s v="28-12-2013"/>
    <n v="50"/>
    <n v="10"/>
    <n v="6"/>
    <n v="11"/>
    <n v="0"/>
    <n v="4"/>
    <n v="2"/>
    <x v="365"/>
    <n v="8.3840432724814065E-4"/>
    <s v="MeatProducts"/>
    <n v="1"/>
    <n v="1"/>
    <n v="0"/>
    <n v="3"/>
    <n v="7"/>
    <n v="3"/>
    <n v="11"/>
    <n v="0"/>
  </r>
  <r>
    <n v="10983"/>
    <n v="1952"/>
    <n v="73"/>
    <s v="Graduation"/>
    <s v="Together"/>
    <x v="1"/>
    <n v="75278"/>
    <n v="0"/>
    <n v="0"/>
    <s v="29-01-2013"/>
    <n v="17"/>
    <n v="304"/>
    <n v="98"/>
    <n v="230"/>
    <n v="150"/>
    <n v="74"/>
    <n v="74"/>
    <x v="644"/>
    <n v="1.1371184144105848E-2"/>
    <s v="Wines"/>
    <n v="1"/>
    <n v="6"/>
    <n v="3"/>
    <n v="13"/>
    <n v="3"/>
    <n v="3"/>
    <n v="11"/>
    <n v="0"/>
  </r>
  <r>
    <n v="5320"/>
    <n v="1973"/>
    <n v="52"/>
    <s v="Master"/>
    <s v="Divorced"/>
    <x v="1"/>
    <n v="44051"/>
    <n v="1"/>
    <n v="1"/>
    <s v="29-01-2013"/>
    <n v="20"/>
    <n v="79"/>
    <n v="7"/>
    <n v="58"/>
    <n v="6"/>
    <n v="3"/>
    <n v="18"/>
    <x v="525"/>
    <n v="3.4732469183446461E-3"/>
    <s v="Wines"/>
    <n v="4"/>
    <n v="3"/>
    <n v="1"/>
    <n v="4"/>
    <n v="6"/>
    <n v="3"/>
    <n v="11"/>
    <n v="1"/>
  </r>
  <r>
    <n v="3628"/>
    <n v="1987"/>
    <n v="38"/>
    <s v="Basic"/>
    <s v="Single"/>
    <x v="0"/>
    <n v="15038"/>
    <n v="1"/>
    <n v="0"/>
    <s v="29-01-2013"/>
    <n v="93"/>
    <n v="4"/>
    <n v="8"/>
    <n v="11"/>
    <n v="19"/>
    <n v="12"/>
    <n v="26"/>
    <x v="183"/>
    <n v="3.5909030456177681E-3"/>
    <s v="GoldProds"/>
    <n v="2"/>
    <n v="2"/>
    <n v="1"/>
    <n v="2"/>
    <n v="9"/>
    <n v="3"/>
    <n v="11"/>
    <n v="0"/>
  </r>
  <r>
    <n v="4073"/>
    <n v="1954"/>
    <n v="71"/>
    <s v="2n Cycle"/>
    <s v="Married"/>
    <x v="1"/>
    <n v="63564"/>
    <n v="0"/>
    <n v="0"/>
    <s v="29-01-2014"/>
    <n v="0"/>
    <n v="769"/>
    <n v="80"/>
    <n v="252"/>
    <n v="15"/>
    <n v="34"/>
    <n v="65"/>
    <x v="844"/>
    <n v="1.8092001762003651E-2"/>
    <s v="Wines"/>
    <n v="1"/>
    <n v="10"/>
    <n v="10"/>
    <n v="7"/>
    <n v="6"/>
    <n v="3"/>
    <n v="11"/>
    <n v="1"/>
  </r>
  <r>
    <n v="7072"/>
    <n v="1973"/>
    <n v="52"/>
    <s v="Graduation"/>
    <s v="Married"/>
    <x v="1"/>
    <n v="67432"/>
    <n v="0"/>
    <n v="1"/>
    <s v="29-03-2013"/>
    <n v="69"/>
    <n v="432"/>
    <n v="79"/>
    <n v="341"/>
    <n v="177"/>
    <n v="136"/>
    <n v="170"/>
    <x v="862"/>
    <n v="1.7276663898445843E-2"/>
    <s v="Wines"/>
    <n v="2"/>
    <n v="8"/>
    <n v="5"/>
    <n v="4"/>
    <n v="4"/>
    <n v="3"/>
    <n v="11"/>
    <n v="0"/>
  </r>
  <r>
    <n v="9904"/>
    <n v="1956"/>
    <n v="69"/>
    <s v="Graduation"/>
    <s v="Married"/>
    <x v="1"/>
    <n v="71391"/>
    <n v="0"/>
    <n v="1"/>
    <s v="29-03-2013"/>
    <n v="50"/>
    <n v="336"/>
    <n v="123"/>
    <n v="274"/>
    <n v="46"/>
    <n v="123"/>
    <n v="141"/>
    <x v="90"/>
    <n v="1.2634645823703269E-2"/>
    <s v="Wines"/>
    <n v="5"/>
    <n v="6"/>
    <n v="5"/>
    <n v="12"/>
    <n v="3"/>
    <n v="3"/>
    <n v="11"/>
    <n v="0"/>
  </r>
  <r>
    <n v="2217"/>
    <n v="1975"/>
    <n v="50"/>
    <s v="2n Cycle"/>
    <s v="Married"/>
    <x v="0"/>
    <n v="37284"/>
    <n v="1"/>
    <n v="1"/>
    <s v="29-03-2013"/>
    <n v="46"/>
    <n v="11"/>
    <n v="1"/>
    <n v="2"/>
    <n v="2"/>
    <n v="1"/>
    <n v="6"/>
    <x v="10"/>
    <n v="4.559596609805815E-4"/>
    <s v="Wines"/>
    <n v="1"/>
    <n v="0"/>
    <n v="0"/>
    <n v="3"/>
    <n v="6"/>
    <n v="3"/>
    <n v="11"/>
    <n v="0"/>
  </r>
  <r>
    <n v="4967"/>
    <n v="1960"/>
    <n v="65"/>
    <s v="PhD"/>
    <s v="Together"/>
    <x v="1"/>
    <n v="38201"/>
    <n v="0"/>
    <n v="1"/>
    <s v="29-03-2013"/>
    <n v="19"/>
    <n v="233"/>
    <n v="0"/>
    <n v="23"/>
    <n v="0"/>
    <n v="0"/>
    <n v="12"/>
    <x v="544"/>
    <n v="6.7013952514332082E-3"/>
    <s v="Wines"/>
    <n v="4"/>
    <n v="5"/>
    <n v="1"/>
    <n v="5"/>
    <n v="8"/>
    <n v="3"/>
    <n v="11"/>
    <n v="0"/>
  </r>
  <r>
    <n v="4102"/>
    <n v="1975"/>
    <n v="50"/>
    <s v="2n Cycle"/>
    <s v="Married"/>
    <x v="0"/>
    <n v="37284"/>
    <n v="1"/>
    <n v="1"/>
    <s v="29-03-2013"/>
    <n v="46"/>
    <n v="11"/>
    <n v="1"/>
    <n v="2"/>
    <n v="2"/>
    <n v="1"/>
    <n v="6"/>
    <x v="10"/>
    <n v="4.559596609805815E-4"/>
    <s v="Wines"/>
    <n v="1"/>
    <n v="0"/>
    <n v="0"/>
    <n v="3"/>
    <n v="6"/>
    <n v="3"/>
    <n v="11"/>
    <n v="0"/>
  </r>
  <r>
    <n v="2256"/>
    <n v="1973"/>
    <n v="52"/>
    <s v="Master"/>
    <s v="Married"/>
    <x v="1"/>
    <n v="27159"/>
    <n v="1"/>
    <n v="1"/>
    <s v="29-03-2014"/>
    <n v="33"/>
    <n v="17"/>
    <n v="0"/>
    <n v="3"/>
    <n v="0"/>
    <n v="0"/>
    <n v="1"/>
    <x v="97"/>
    <n v="7.3640413859125888E-4"/>
    <s v="Wines"/>
    <n v="2"/>
    <n v="1"/>
    <n v="0"/>
    <n v="3"/>
    <n v="6"/>
    <n v="3"/>
    <n v="11"/>
    <n v="0"/>
  </r>
  <r>
    <n v="1463"/>
    <n v="1958"/>
    <n v="67"/>
    <s v="Graduation"/>
    <s v="Single"/>
    <x v="1"/>
    <n v="45160"/>
    <n v="1"/>
    <n v="1"/>
    <s v="29-03-2014"/>
    <n v="9"/>
    <n v="8"/>
    <n v="2"/>
    <n v="5"/>
    <n v="3"/>
    <n v="0"/>
    <n v="3"/>
    <x v="66"/>
    <n v="3.9858281665190433E-4"/>
    <s v="Wines"/>
    <n v="1"/>
    <n v="1"/>
    <n v="0"/>
    <n v="2"/>
    <n v="7"/>
    <n v="3"/>
    <n v="11"/>
    <n v="0"/>
  </r>
  <r>
    <n v="3900"/>
    <n v="1972"/>
    <n v="53"/>
    <s v="Graduation"/>
    <s v="Married"/>
    <x v="1"/>
    <n v="65685"/>
    <n v="0"/>
    <n v="1"/>
    <s v="29-03-2014"/>
    <n v="54"/>
    <n v="642"/>
    <n v="14"/>
    <n v="49"/>
    <n v="0"/>
    <n v="7"/>
    <n v="57"/>
    <x v="435"/>
    <n v="1.0839613305929816E-2"/>
    <s v="Wines"/>
    <n v="1"/>
    <n v="9"/>
    <n v="2"/>
    <n v="9"/>
    <n v="5"/>
    <n v="3"/>
    <n v="11"/>
    <n v="0"/>
  </r>
  <r>
    <n v="3551"/>
    <n v="1954"/>
    <n v="71"/>
    <s v="Master"/>
    <s v="Together"/>
    <x v="1"/>
    <n v="60033"/>
    <n v="0"/>
    <n v="1"/>
    <s v="29-03-2014"/>
    <n v="28"/>
    <n v="62"/>
    <n v="1"/>
    <n v="57"/>
    <n v="19"/>
    <n v="11"/>
    <n v="48"/>
    <x v="445"/>
    <n v="2.498625755834291E-3"/>
    <s v="Wines"/>
    <n v="2"/>
    <n v="2"/>
    <n v="1"/>
    <n v="5"/>
    <n v="2"/>
    <n v="3"/>
    <n v="11"/>
    <n v="0"/>
  </r>
  <r>
    <n v="6398"/>
    <n v="1974"/>
    <n v="51"/>
    <s v="Basic"/>
    <s v="Married"/>
    <x v="1"/>
    <n v="18393"/>
    <n v="1"/>
    <n v="0"/>
    <s v="29-03-2014"/>
    <n v="2"/>
    <n v="7"/>
    <n v="10"/>
    <n v="13"/>
    <n v="16"/>
    <n v="0"/>
    <n v="4"/>
    <x v="27"/>
    <n v="2.500951448920785E-3"/>
    <s v="FishProducts"/>
    <n v="2"/>
    <n v="3"/>
    <n v="0"/>
    <n v="3"/>
    <n v="8"/>
    <n v="3"/>
    <n v="11"/>
    <n v="0"/>
  </r>
  <r>
    <n v="9958"/>
    <n v="1972"/>
    <n v="53"/>
    <s v="Graduation"/>
    <s v="Married"/>
    <x v="1"/>
    <n v="65685"/>
    <n v="0"/>
    <n v="1"/>
    <s v="29-03-2014"/>
    <n v="54"/>
    <n v="642"/>
    <n v="14"/>
    <n v="49"/>
    <n v="0"/>
    <n v="7"/>
    <n v="57"/>
    <x v="435"/>
    <n v="1.0839613305929816E-2"/>
    <s v="Wines"/>
    <n v="1"/>
    <n v="9"/>
    <n v="2"/>
    <n v="9"/>
    <n v="5"/>
    <n v="3"/>
    <n v="11"/>
    <n v="0"/>
  </r>
  <r>
    <n v="8601"/>
    <n v="1980"/>
    <n v="45"/>
    <s v="Graduation"/>
    <s v="Married"/>
    <x v="0"/>
    <n v="80011"/>
    <n v="0"/>
    <n v="1"/>
    <s v="29-04-2013"/>
    <n v="3"/>
    <n v="421"/>
    <n v="76"/>
    <n v="536"/>
    <n v="82"/>
    <n v="178"/>
    <n v="102"/>
    <x v="863"/>
    <n v="1.6160277961780257E-2"/>
    <s v="MeatProducts"/>
    <n v="2"/>
    <n v="8"/>
    <n v="6"/>
    <n v="5"/>
    <n v="4"/>
    <n v="3"/>
    <n v="11"/>
    <n v="0"/>
  </r>
  <r>
    <n v="4931"/>
    <n v="1977"/>
    <n v="48"/>
    <s v="Graduation"/>
    <s v="Together"/>
    <x v="0"/>
    <n v="157146"/>
    <n v="0"/>
    <n v="0"/>
    <s v="29-04-2013"/>
    <n v="13"/>
    <n v="1"/>
    <n v="0"/>
    <n v="1725"/>
    <n v="2"/>
    <n v="1"/>
    <n v="1"/>
    <x v="291"/>
    <n v="1.1002507222582822E-2"/>
    <s v="MeatProducts"/>
    <n v="0"/>
    <n v="0"/>
    <n v="28"/>
    <n v="0"/>
    <n v="1"/>
    <n v="3"/>
    <n v="11"/>
    <n v="0"/>
  </r>
  <r>
    <n v="3491"/>
    <n v="1975"/>
    <n v="50"/>
    <s v="Graduation"/>
    <s v="Together"/>
    <x v="0"/>
    <n v="55914"/>
    <n v="0"/>
    <n v="1"/>
    <s v="29-04-2013"/>
    <n v="32"/>
    <n v="384"/>
    <n v="60"/>
    <n v="364"/>
    <n v="119"/>
    <n v="101"/>
    <n v="232"/>
    <x v="19"/>
    <n v="1.8385377544085559E-2"/>
    <s v="Wines"/>
    <n v="4"/>
    <n v="11"/>
    <n v="6"/>
    <n v="8"/>
    <n v="7"/>
    <n v="3"/>
    <n v="11"/>
    <n v="0"/>
  </r>
  <r>
    <n v="8029"/>
    <n v="1988"/>
    <n v="37"/>
    <s v="Master"/>
    <s v="Single"/>
    <x v="0"/>
    <n v="90247"/>
    <n v="0"/>
    <n v="0"/>
    <s v="29-04-2014"/>
    <n v="27"/>
    <n v="1184"/>
    <n v="32"/>
    <n v="352"/>
    <n v="21"/>
    <n v="16"/>
    <n v="16"/>
    <x v="864"/>
    <n v="1.7784524693341606E-2"/>
    <s v="Wines"/>
    <n v="1"/>
    <n v="3"/>
    <n v="4"/>
    <n v="7"/>
    <n v="1"/>
    <n v="3"/>
    <n v="11"/>
    <n v="1"/>
  </r>
  <r>
    <n v="7875"/>
    <n v="1949"/>
    <n v="76"/>
    <s v="Graduation"/>
    <s v="Married"/>
    <x v="1"/>
    <n v="72025"/>
    <n v="0"/>
    <n v="0"/>
    <s v="29-04-2014"/>
    <n v="46"/>
    <n v="967"/>
    <n v="0"/>
    <n v="617"/>
    <n v="43"/>
    <n v="50"/>
    <n v="0"/>
    <x v="23"/>
    <n v="2.3283582089552238E-2"/>
    <s v="Wines"/>
    <n v="1"/>
    <n v="4"/>
    <n v="8"/>
    <n v="13"/>
    <n v="2"/>
    <n v="3"/>
    <n v="11"/>
    <n v="1"/>
  </r>
  <r>
    <n v="5948"/>
    <n v="1975"/>
    <n v="50"/>
    <s v="Graduation"/>
    <s v="Single"/>
    <x v="0"/>
    <n v="57338"/>
    <n v="0"/>
    <n v="1"/>
    <s v="29-04-2014"/>
    <n v="96"/>
    <n v="143"/>
    <n v="6"/>
    <n v="52"/>
    <n v="11"/>
    <n v="8"/>
    <n v="17"/>
    <x v="729"/>
    <n v="3.8368969967560781E-3"/>
    <s v="Wines"/>
    <n v="2"/>
    <n v="4"/>
    <n v="1"/>
    <n v="5"/>
    <n v="5"/>
    <n v="3"/>
    <n v="11"/>
    <n v="0"/>
  </r>
  <r>
    <n v="8726"/>
    <n v="1964"/>
    <n v="61"/>
    <s v="2n Cycle"/>
    <s v="Divorced"/>
    <x v="1"/>
    <n v="41713"/>
    <n v="1"/>
    <n v="1"/>
    <s v="29-04-2014"/>
    <n v="57"/>
    <n v="77"/>
    <n v="8"/>
    <n v="44"/>
    <n v="10"/>
    <n v="10"/>
    <n v="25"/>
    <x v="238"/>
    <n v="3.5720279049696736E-3"/>
    <s v="Wines"/>
    <n v="5"/>
    <n v="3"/>
    <n v="1"/>
    <n v="4"/>
    <n v="6"/>
    <n v="3"/>
    <n v="11"/>
    <n v="0"/>
  </r>
  <r>
    <n v="6379"/>
    <n v="1949"/>
    <n v="76"/>
    <s v="Master"/>
    <s v="Widow"/>
    <x v="1"/>
    <n v="47570"/>
    <n v="1"/>
    <n v="1"/>
    <s v="29-05-2013"/>
    <n v="3"/>
    <n v="67"/>
    <n v="1"/>
    <n v="20"/>
    <n v="0"/>
    <n v="2"/>
    <n v="31"/>
    <x v="317"/>
    <n v="1.8919487071683834E-3"/>
    <s v="Wines"/>
    <n v="3"/>
    <n v="2"/>
    <n v="2"/>
    <n v="2"/>
    <n v="7"/>
    <n v="3"/>
    <n v="11"/>
    <n v="1"/>
  </r>
  <r>
    <n v="5863"/>
    <n v="1953"/>
    <n v="72"/>
    <s v="Graduation"/>
    <s v="Married"/>
    <x v="1"/>
    <n v="47703"/>
    <n v="0"/>
    <n v="1"/>
    <s v="29-05-2013"/>
    <n v="95"/>
    <n v="359"/>
    <n v="0"/>
    <n v="134"/>
    <n v="13"/>
    <n v="26"/>
    <n v="123"/>
    <x v="278"/>
    <n v="1.1152338427352578E-2"/>
    <s v="Wines"/>
    <n v="4"/>
    <n v="6"/>
    <n v="3"/>
    <n v="8"/>
    <n v="5"/>
    <n v="3"/>
    <n v="11"/>
    <n v="0"/>
  </r>
  <r>
    <n v="10486"/>
    <n v="1948"/>
    <n v="77"/>
    <s v="Graduation"/>
    <s v="Married"/>
    <x v="1"/>
    <n v="77142"/>
    <n v="0"/>
    <n v="0"/>
    <s v="29-05-2013"/>
    <n v="54"/>
    <n v="476"/>
    <n v="75"/>
    <n v="162"/>
    <n v="29"/>
    <n v="151"/>
    <n v="97"/>
    <x v="865"/>
    <n v="1.1576054548754246E-2"/>
    <s v="Wines"/>
    <n v="1"/>
    <n v="4"/>
    <n v="4"/>
    <n v="8"/>
    <n v="2"/>
    <n v="3"/>
    <n v="11"/>
    <n v="0"/>
  </r>
  <r>
    <n v="5847"/>
    <n v="1969"/>
    <n v="56"/>
    <s v="Graduation"/>
    <s v="Divorced"/>
    <x v="1"/>
    <n v="69901"/>
    <n v="0"/>
    <n v="1"/>
    <s v="29-05-2013"/>
    <n v="95"/>
    <n v="312"/>
    <n v="21"/>
    <n v="206"/>
    <n v="102"/>
    <n v="92"/>
    <n v="149"/>
    <x v="866"/>
    <n v="1.0486259137923636E-2"/>
    <s v="Wines"/>
    <n v="3"/>
    <n v="7"/>
    <n v="3"/>
    <n v="10"/>
    <n v="5"/>
    <n v="3"/>
    <n v="11"/>
    <n v="0"/>
  </r>
  <r>
    <n v="10846"/>
    <n v="1978"/>
    <n v="47"/>
    <s v="Master"/>
    <s v="Married"/>
    <x v="0"/>
    <n v="43783"/>
    <n v="1"/>
    <n v="0"/>
    <s v="29-05-2014"/>
    <n v="22"/>
    <n v="327"/>
    <n v="9"/>
    <n v="125"/>
    <n v="25"/>
    <n v="4"/>
    <n v="139"/>
    <x v="122"/>
    <n v="1.1191558367402873E-2"/>
    <s v="Wines"/>
    <n v="6"/>
    <n v="7"/>
    <n v="1"/>
    <n v="8"/>
    <n v="7"/>
    <n v="3"/>
    <n v="11"/>
    <n v="0"/>
  </r>
  <r>
    <n v="1127"/>
    <n v="1973"/>
    <n v="52"/>
    <s v="PhD"/>
    <s v="Married"/>
    <x v="1"/>
    <n v="85844"/>
    <n v="0"/>
    <n v="0"/>
    <s v="29-05-2014"/>
    <n v="62"/>
    <n v="938"/>
    <n v="19"/>
    <n v="843"/>
    <n v="25"/>
    <n v="95"/>
    <n v="38"/>
    <x v="303"/>
    <n v="2.236615255579889E-2"/>
    <s v="Wines"/>
    <n v="1"/>
    <n v="6"/>
    <n v="6"/>
    <n v="7"/>
    <n v="2"/>
    <n v="3"/>
    <n v="11"/>
    <n v="0"/>
  </r>
  <r>
    <n v="7959"/>
    <n v="1961"/>
    <n v="64"/>
    <s v="Graduation"/>
    <s v="Married"/>
    <x v="1"/>
    <n v="79410"/>
    <n v="0"/>
    <n v="0"/>
    <s v="29-05-2014"/>
    <n v="19"/>
    <n v="658"/>
    <n v="80"/>
    <n v="483"/>
    <n v="123"/>
    <n v="13"/>
    <n v="13"/>
    <x v="708"/>
    <n v="1.7088527893212441E-2"/>
    <s v="Wines"/>
    <n v="1"/>
    <n v="3"/>
    <n v="2"/>
    <n v="5"/>
    <n v="1"/>
    <n v="3"/>
    <n v="11"/>
    <n v="0"/>
  </r>
  <r>
    <n v="9386"/>
    <n v="1962"/>
    <n v="63"/>
    <s v="Graduation"/>
    <s v="Together"/>
    <x v="1"/>
    <n v="50127"/>
    <n v="0"/>
    <n v="1"/>
    <s v="29-05-2014"/>
    <n v="88"/>
    <n v="274"/>
    <n v="0"/>
    <n v="21"/>
    <n v="4"/>
    <n v="6"/>
    <n v="15"/>
    <x v="846"/>
    <n v="6.0845452550521671E-3"/>
    <s v="Wines"/>
    <n v="1"/>
    <n v="5"/>
    <n v="1"/>
    <n v="6"/>
    <n v="6"/>
    <n v="3"/>
    <n v="11"/>
    <n v="0"/>
  </r>
  <r>
    <n v="6457"/>
    <n v="1976"/>
    <n v="49"/>
    <s v="Graduation"/>
    <s v="Divorced"/>
    <x v="0"/>
    <n v="64892"/>
    <n v="0"/>
    <n v="1"/>
    <s v="29-05-2014"/>
    <n v="77"/>
    <n v="527"/>
    <n v="24"/>
    <n v="230"/>
    <n v="32"/>
    <n v="24"/>
    <n v="65"/>
    <x v="727"/>
    <n v="1.2898354188497812E-2"/>
    <s v="Wines"/>
    <n v="2"/>
    <n v="6"/>
    <n v="4"/>
    <n v="12"/>
    <n v="4"/>
    <n v="3"/>
    <n v="11"/>
    <n v="0"/>
  </r>
  <r>
    <n v="4055"/>
    <n v="1992"/>
    <n v="33"/>
    <s v="Basic"/>
    <s v="Single"/>
    <x v="0"/>
    <n v="18746"/>
    <n v="1"/>
    <n v="0"/>
    <s v="29-05-2014"/>
    <n v="41"/>
    <n v="2"/>
    <n v="10"/>
    <n v="11"/>
    <n v="12"/>
    <n v="9"/>
    <n v="20"/>
    <x v="51"/>
    <n v="2.3471673957110848E-3"/>
    <s v="GoldProds"/>
    <n v="2"/>
    <n v="3"/>
    <n v="0"/>
    <n v="3"/>
    <n v="6"/>
    <n v="3"/>
    <n v="11"/>
    <n v="0"/>
  </r>
  <r>
    <n v="7053"/>
    <n v="1966"/>
    <n v="59"/>
    <s v="PhD"/>
    <s v="Single"/>
    <x v="1"/>
    <n v="78420"/>
    <n v="0"/>
    <n v="0"/>
    <s v="29-06-2013"/>
    <n v="75"/>
    <n v="604"/>
    <n v="28"/>
    <n v="674"/>
    <n v="91"/>
    <n v="28"/>
    <n v="28"/>
    <x v="867"/>
    <n v="1.8171384850803367E-2"/>
    <s v="MeatProducts"/>
    <n v="1"/>
    <n v="3"/>
    <n v="10"/>
    <n v="8"/>
    <n v="1"/>
    <n v="3"/>
    <n v="11"/>
    <n v="0"/>
  </r>
  <r>
    <n v="5204"/>
    <n v="1971"/>
    <n v="54"/>
    <s v="Graduation"/>
    <s v="Together"/>
    <x v="1"/>
    <n v="74538"/>
    <n v="0"/>
    <n v="0"/>
    <s v="29-06-2013"/>
    <n v="21"/>
    <n v="380"/>
    <n v="98"/>
    <n v="733"/>
    <n v="110"/>
    <n v="112"/>
    <n v="28"/>
    <x v="868"/>
    <n v="1.9225093241031419E-2"/>
    <s v="MeatProducts"/>
    <n v="1"/>
    <n v="8"/>
    <n v="8"/>
    <n v="5"/>
    <n v="3"/>
    <n v="3"/>
    <n v="11"/>
    <n v="1"/>
  </r>
  <r>
    <n v="7325"/>
    <n v="1986"/>
    <n v="39"/>
    <s v="PhD"/>
    <s v="Together"/>
    <x v="0"/>
    <n v="38197"/>
    <n v="1"/>
    <n v="0"/>
    <s v="29-06-2013"/>
    <n v="86"/>
    <n v="23"/>
    <n v="0"/>
    <n v="11"/>
    <n v="2"/>
    <n v="1"/>
    <n v="3"/>
    <x v="32"/>
    <n v="9.686624604026494E-4"/>
    <s v="Wines"/>
    <n v="1"/>
    <n v="1"/>
    <n v="0"/>
    <n v="3"/>
    <n v="5"/>
    <n v="3"/>
    <n v="11"/>
    <n v="0"/>
  </r>
  <r>
    <n v="7300"/>
    <n v="1952"/>
    <n v="73"/>
    <s v="Graduation"/>
    <s v="Divorced"/>
    <x v="1"/>
    <n v="69142"/>
    <n v="0"/>
    <n v="1"/>
    <s v="29-06-2014"/>
    <n v="50"/>
    <n v="448"/>
    <n v="4"/>
    <n v="34"/>
    <n v="6"/>
    <n v="4"/>
    <n v="39"/>
    <x v="624"/>
    <n v="7.173642648462584E-3"/>
    <s v="Wines"/>
    <n v="3"/>
    <n v="8"/>
    <n v="1"/>
    <n v="7"/>
    <n v="5"/>
    <n v="3"/>
    <n v="11"/>
    <n v="0"/>
  </r>
  <r>
    <n v="453"/>
    <n v="1956"/>
    <n v="69"/>
    <s v="PhD"/>
    <s v="Widow"/>
    <x v="1"/>
    <n v="35340"/>
    <n v="1"/>
    <n v="1"/>
    <s v="29-06-2014"/>
    <n v="1"/>
    <n v="27"/>
    <n v="0"/>
    <n v="12"/>
    <n v="0"/>
    <n v="1"/>
    <n v="5"/>
    <x v="50"/>
    <n v="1.1318619128466328E-3"/>
    <s v="Wines"/>
    <n v="2"/>
    <n v="2"/>
    <n v="0"/>
    <n v="3"/>
    <n v="5"/>
    <n v="3"/>
    <n v="11"/>
    <n v="0"/>
  </r>
  <r>
    <n v="2392"/>
    <n v="1972"/>
    <n v="53"/>
    <s v="Graduation"/>
    <s v="Married"/>
    <x v="1"/>
    <n v="40321"/>
    <n v="1"/>
    <n v="1"/>
    <s v="29-07-2013"/>
    <n v="59"/>
    <n v="44"/>
    <n v="4"/>
    <n v="21"/>
    <n v="6"/>
    <n v="0"/>
    <n v="27"/>
    <x v="626"/>
    <n v="1.8600729148582624E-3"/>
    <s v="Wines"/>
    <n v="2"/>
    <n v="3"/>
    <n v="0"/>
    <n v="3"/>
    <n v="7"/>
    <n v="3"/>
    <n v="11"/>
    <n v="0"/>
  </r>
  <r>
    <n v="9153"/>
    <n v="1964"/>
    <n v="61"/>
    <s v="PhD"/>
    <s v="Married"/>
    <x v="1"/>
    <n v="59304"/>
    <n v="0"/>
    <n v="1"/>
    <s v="29-07-2013"/>
    <n v="81"/>
    <n v="418"/>
    <n v="61"/>
    <n v="428"/>
    <n v="80"/>
    <n v="51"/>
    <n v="10"/>
    <x v="869"/>
    <n v="1.7503035208417644E-2"/>
    <s v="MeatProducts"/>
    <n v="3"/>
    <n v="7"/>
    <n v="8"/>
    <n v="10"/>
    <n v="5"/>
    <n v="3"/>
    <n v="11"/>
    <n v="0"/>
  </r>
  <r>
    <n v="1920"/>
    <n v="1972"/>
    <n v="53"/>
    <s v="Graduation"/>
    <s v="Married"/>
    <x v="1"/>
    <n v="40321"/>
    <n v="1"/>
    <n v="1"/>
    <s v="29-07-2013"/>
    <n v="59"/>
    <n v="44"/>
    <n v="4"/>
    <n v="21"/>
    <n v="6"/>
    <n v="0"/>
    <n v="27"/>
    <x v="626"/>
    <n v="1.8600729148582624E-3"/>
    <s v="Wines"/>
    <n v="2"/>
    <n v="3"/>
    <n v="0"/>
    <n v="3"/>
    <n v="7"/>
    <n v="3"/>
    <n v="11"/>
    <n v="0"/>
  </r>
  <r>
    <n v="5147"/>
    <n v="1948"/>
    <n v="77"/>
    <s v="Graduation"/>
    <s v="Single"/>
    <x v="1"/>
    <n v="90842"/>
    <n v="0"/>
    <n v="0"/>
    <s v="29-07-2013"/>
    <n v="57"/>
    <n v="774"/>
    <n v="70"/>
    <n v="118"/>
    <n v="182"/>
    <n v="187"/>
    <n v="93"/>
    <x v="870"/>
    <n v="1.4651813038022061E-2"/>
    <s v="Wines"/>
    <n v="1"/>
    <n v="4"/>
    <n v="9"/>
    <n v="13"/>
    <n v="1"/>
    <n v="3"/>
    <n v="11"/>
    <n v="0"/>
  </r>
  <r>
    <n v="6721"/>
    <n v="1951"/>
    <n v="74"/>
    <s v="Graduation"/>
    <s v="Married"/>
    <x v="1"/>
    <n v="71965"/>
    <n v="0"/>
    <n v="1"/>
    <s v="29-07-2013"/>
    <n v="21"/>
    <n v="572"/>
    <n v="19"/>
    <n v="286"/>
    <n v="50"/>
    <n v="38"/>
    <n v="248"/>
    <x v="726"/>
    <n v="1.34092961856458E-2"/>
    <s v="Wines"/>
    <n v="3"/>
    <n v="6"/>
    <n v="3"/>
    <n v="5"/>
    <n v="3"/>
    <n v="3"/>
    <n v="11"/>
    <n v="0"/>
  </r>
  <r>
    <n v="3332"/>
    <n v="1985"/>
    <n v="40"/>
    <s v="Graduation"/>
    <s v="Single"/>
    <x v="0"/>
    <n v="29760"/>
    <n v="1"/>
    <n v="0"/>
    <s v="29-08-2012"/>
    <n v="87"/>
    <n v="64"/>
    <n v="4"/>
    <n v="68"/>
    <n v="7"/>
    <n v="5"/>
    <n v="17"/>
    <x v="100"/>
    <n v="4.9731182795698927E-3"/>
    <s v="MeatProducts"/>
    <n v="4"/>
    <n v="3"/>
    <n v="1"/>
    <n v="4"/>
    <n v="8"/>
    <n v="3"/>
    <n v="11"/>
    <n v="0"/>
  </r>
  <r>
    <n v="10992"/>
    <n v="1967"/>
    <n v="58"/>
    <s v="Graduation"/>
    <s v="Together"/>
    <x v="1"/>
    <n v="75702"/>
    <n v="1"/>
    <n v="1"/>
    <s v="29-08-2012"/>
    <n v="77"/>
    <n v="650"/>
    <n v="28"/>
    <n v="353"/>
    <n v="45"/>
    <n v="42"/>
    <n v="30"/>
    <x v="131"/>
    <n v="1.4768434123272833E-2"/>
    <s v="Wines"/>
    <n v="5"/>
    <n v="4"/>
    <n v="6"/>
    <n v="11"/>
    <n v="8"/>
    <n v="3"/>
    <n v="11"/>
    <n v="0"/>
  </r>
  <r>
    <n v="9503"/>
    <n v="1980"/>
    <n v="45"/>
    <s v="Graduation"/>
    <s v="Single"/>
    <x v="0"/>
    <n v="28071"/>
    <n v="0"/>
    <n v="0"/>
    <s v="29-08-2012"/>
    <n v="65"/>
    <n v="39"/>
    <n v="33"/>
    <n v="130"/>
    <n v="41"/>
    <n v="26"/>
    <n v="44"/>
    <x v="156"/>
    <n v="9.5828435039720713E-3"/>
    <s v="MeatProducts"/>
    <n v="2"/>
    <n v="5"/>
    <n v="1"/>
    <n v="5"/>
    <n v="8"/>
    <n v="3"/>
    <n v="11"/>
    <n v="0"/>
  </r>
  <r>
    <n v="3846"/>
    <n v="1974"/>
    <n v="51"/>
    <s v="Graduation"/>
    <s v="Married"/>
    <x v="1"/>
    <n v="42557"/>
    <n v="0"/>
    <n v="1"/>
    <s v="29-08-2012"/>
    <n v="98"/>
    <n v="192"/>
    <n v="5"/>
    <n v="53"/>
    <n v="0"/>
    <n v="5"/>
    <n v="15"/>
    <x v="218"/>
    <n v="5.9919637192471275E-3"/>
    <s v="Wines"/>
    <n v="4"/>
    <n v="6"/>
    <n v="1"/>
    <n v="4"/>
    <n v="8"/>
    <n v="3"/>
    <n v="11"/>
    <n v="0"/>
  </r>
  <r>
    <n v="8310"/>
    <n v="1964"/>
    <n v="61"/>
    <s v="Graduation"/>
    <s v="Together"/>
    <x v="1"/>
    <n v="68142"/>
    <n v="0"/>
    <n v="1"/>
    <s v="29-08-2012"/>
    <n v="96"/>
    <n v="897"/>
    <n v="126"/>
    <n v="196"/>
    <n v="91"/>
    <n v="112"/>
    <n v="37"/>
    <x v="871"/>
    <n v="2.0868187021220393E-2"/>
    <s v="Wines"/>
    <n v="3"/>
    <n v="10"/>
    <n v="4"/>
    <n v="7"/>
    <n v="6"/>
    <n v="3"/>
    <n v="11"/>
    <n v="0"/>
  </r>
  <r>
    <n v="10710"/>
    <n v="1979"/>
    <n v="46"/>
    <s v="Graduation"/>
    <s v="Married"/>
    <x v="0"/>
    <n v="7500"/>
    <n v="0"/>
    <n v="1"/>
    <s v="29-08-2012"/>
    <n v="61"/>
    <n v="5"/>
    <n v="2"/>
    <n v="3"/>
    <n v="3"/>
    <n v="0"/>
    <n v="5"/>
    <x v="302"/>
    <n v="1.7333333333333333E-3"/>
    <s v="Wines"/>
    <n v="1"/>
    <n v="1"/>
    <n v="0"/>
    <n v="2"/>
    <n v="8"/>
    <n v="3"/>
    <n v="11"/>
    <n v="0"/>
  </r>
  <r>
    <n v="7433"/>
    <n v="1985"/>
    <n v="40"/>
    <s v="Graduation"/>
    <s v="Single"/>
    <x v="0"/>
    <n v="29760"/>
    <n v="1"/>
    <n v="0"/>
    <s v="29-08-2012"/>
    <n v="87"/>
    <n v="64"/>
    <n v="4"/>
    <n v="68"/>
    <n v="7"/>
    <n v="5"/>
    <n v="17"/>
    <x v="100"/>
    <n v="4.9731182795698927E-3"/>
    <s v="MeatProducts"/>
    <n v="4"/>
    <n v="3"/>
    <n v="1"/>
    <n v="4"/>
    <n v="8"/>
    <n v="3"/>
    <n v="11"/>
    <n v="0"/>
  </r>
  <r>
    <n v="4122"/>
    <n v="1975"/>
    <n v="50"/>
    <s v="Graduation"/>
    <s v="Married"/>
    <x v="0"/>
    <n v="79205"/>
    <n v="0"/>
    <n v="0"/>
    <s v="29-08-2012"/>
    <n v="73"/>
    <n v="504"/>
    <n v="23"/>
    <n v="117"/>
    <n v="179"/>
    <n v="28"/>
    <n v="44"/>
    <x v="537"/>
    <n v="1.0744271195000316E-2"/>
    <s v="Wines"/>
    <n v="1"/>
    <n v="6"/>
    <n v="5"/>
    <n v="4"/>
    <n v="4"/>
    <n v="3"/>
    <n v="11"/>
    <n v="1"/>
  </r>
  <r>
    <n v="10738"/>
    <n v="1951"/>
    <n v="74"/>
    <s v="Master"/>
    <s v="Single"/>
    <x v="1"/>
    <n v="49389"/>
    <n v="1"/>
    <n v="1"/>
    <s v="29-08-2013"/>
    <n v="55"/>
    <n v="40"/>
    <n v="0"/>
    <n v="19"/>
    <n v="2"/>
    <n v="1"/>
    <n v="3"/>
    <x v="185"/>
    <n v="1.2553402579521757E-3"/>
    <s v="Wines"/>
    <n v="1"/>
    <n v="2"/>
    <n v="0"/>
    <n v="3"/>
    <n v="7"/>
    <n v="3"/>
    <n v="11"/>
    <n v="0"/>
  </r>
  <r>
    <n v="2557"/>
    <n v="1970"/>
    <n v="55"/>
    <s v="Master"/>
    <s v="Single"/>
    <x v="1"/>
    <n v="29548"/>
    <n v="1"/>
    <n v="0"/>
    <s v="29-08-2013"/>
    <n v="52"/>
    <n v="7"/>
    <n v="1"/>
    <n v="6"/>
    <n v="3"/>
    <n v="1"/>
    <n v="11"/>
    <x v="66"/>
    <n v="6.0917828617842161E-4"/>
    <s v="GoldProds"/>
    <n v="1"/>
    <n v="1"/>
    <n v="1"/>
    <n v="2"/>
    <n v="4"/>
    <n v="3"/>
    <n v="11"/>
    <n v="0"/>
  </r>
  <r>
    <n v="11181"/>
    <n v="1949"/>
    <n v="76"/>
    <s v="PhD"/>
    <s v="Married"/>
    <x v="1"/>
    <n v="156924"/>
    <n v="0"/>
    <n v="0"/>
    <s v="29-08-2013"/>
    <n v="85"/>
    <n v="2"/>
    <n v="1"/>
    <n v="2"/>
    <n v="1"/>
    <n v="1"/>
    <n v="1"/>
    <x v="656"/>
    <n v="4.4607580739721139E-5"/>
    <s v="Wines"/>
    <n v="0"/>
    <n v="0"/>
    <n v="0"/>
    <n v="0"/>
    <n v="0"/>
    <n v="3"/>
    <n v="11"/>
    <n v="0"/>
  </r>
  <r>
    <n v="10343"/>
    <n v="1991"/>
    <n v="34"/>
    <s v="2n Cycle"/>
    <s v="Single"/>
    <x v="0"/>
    <n v="61618"/>
    <n v="0"/>
    <n v="0"/>
    <s v="29-09-2012"/>
    <n v="27"/>
    <n v="605"/>
    <n v="91"/>
    <n v="399"/>
    <n v="0"/>
    <n v="45"/>
    <n v="205"/>
    <x v="799"/>
    <n v="1.8501087344607096E-2"/>
    <s v="Wines"/>
    <n v="2"/>
    <n v="3"/>
    <n v="6"/>
    <n v="8"/>
    <n v="3"/>
    <n v="3"/>
    <n v="11"/>
    <n v="0"/>
  </r>
  <r>
    <n v="1103"/>
    <n v="1976"/>
    <n v="49"/>
    <s v="Master"/>
    <s v="Married"/>
    <x v="0"/>
    <n v="81929"/>
    <n v="1"/>
    <n v="0"/>
    <s v="29-09-2012"/>
    <n v="60"/>
    <n v="1486"/>
    <n v="55"/>
    <n v="278"/>
    <n v="49"/>
    <n v="0"/>
    <n v="185"/>
    <x v="234"/>
    <n v="2.2800229466977504E-2"/>
    <s v="Wines"/>
    <n v="2"/>
    <n v="4"/>
    <n v="4"/>
    <n v="10"/>
    <n v="6"/>
    <n v="3"/>
    <n v="11"/>
    <n v="1"/>
  </r>
  <r>
    <n v="7373"/>
    <n v="1952"/>
    <n v="73"/>
    <s v="PhD"/>
    <s v="Divorced"/>
    <x v="1"/>
    <n v="46610"/>
    <n v="0"/>
    <n v="2"/>
    <s v="29-10-2012"/>
    <n v="8"/>
    <n v="96"/>
    <n v="12"/>
    <n v="96"/>
    <n v="33"/>
    <n v="22"/>
    <n v="43"/>
    <x v="174"/>
    <n v="5.5567474790817421E-3"/>
    <s v="Wines"/>
    <n v="6"/>
    <n v="4"/>
    <n v="1"/>
    <n v="6"/>
    <n v="6"/>
    <n v="3"/>
    <n v="11"/>
    <n v="1"/>
  </r>
  <r>
    <n v="8932"/>
    <n v="1969"/>
    <n v="56"/>
    <s v="Master"/>
    <s v="Together"/>
    <x v="1"/>
    <n v="65176"/>
    <n v="0"/>
    <n v="1"/>
    <s v="29-10-2012"/>
    <n v="57"/>
    <n v="960"/>
    <n v="28"/>
    <n v="183"/>
    <n v="220"/>
    <n v="70"/>
    <n v="70"/>
    <x v="872"/>
    <n v="2.2416226831962687E-2"/>
    <s v="Wines"/>
    <n v="4"/>
    <n v="9"/>
    <n v="6"/>
    <n v="6"/>
    <n v="6"/>
    <n v="3"/>
    <n v="11"/>
    <n v="0"/>
  </r>
  <r>
    <n v="4324"/>
    <n v="1989"/>
    <n v="36"/>
    <s v="Graduation"/>
    <s v="Married"/>
    <x v="0"/>
    <n v="42387"/>
    <n v="1"/>
    <n v="0"/>
    <s v="29-10-2012"/>
    <n v="42"/>
    <n v="235"/>
    <n v="0"/>
    <n v="235"/>
    <n v="19"/>
    <n v="4"/>
    <n v="191"/>
    <x v="500"/>
    <n v="1.16309245759313E-2"/>
    <s v="Wines"/>
    <n v="5"/>
    <n v="8"/>
    <n v="1"/>
    <n v="7"/>
    <n v="8"/>
    <n v="3"/>
    <n v="11"/>
    <n v="0"/>
  </r>
  <r>
    <n v="4211"/>
    <n v="1986"/>
    <n v="39"/>
    <s v="Basic"/>
    <s v="Married"/>
    <x v="0"/>
    <n v="20425"/>
    <n v="1"/>
    <n v="0"/>
    <s v="29-10-2012"/>
    <n v="5"/>
    <n v="4"/>
    <n v="12"/>
    <n v="5"/>
    <n v="3"/>
    <n v="16"/>
    <n v="17"/>
    <x v="50"/>
    <n v="1.9583843329253367E-3"/>
    <s v="GoldProds"/>
    <n v="2"/>
    <n v="2"/>
    <n v="0"/>
    <n v="3"/>
    <n v="7"/>
    <n v="3"/>
    <n v="11"/>
    <n v="0"/>
  </r>
  <r>
    <n v="10905"/>
    <n v="1955"/>
    <n v="70"/>
    <s v="Graduation"/>
    <s v="Together"/>
    <x v="1"/>
    <n v="42586"/>
    <n v="1"/>
    <n v="1"/>
    <s v="29-10-2012"/>
    <n v="7"/>
    <n v="194"/>
    <n v="2"/>
    <n v="56"/>
    <n v="0"/>
    <n v="0"/>
    <n v="0"/>
    <x v="313"/>
    <n v="5.9174376555675571E-3"/>
    <s v="Wines"/>
    <n v="5"/>
    <n v="4"/>
    <n v="1"/>
    <n v="6"/>
    <n v="8"/>
    <n v="3"/>
    <n v="11"/>
    <n v="1"/>
  </r>
  <r>
    <n v="8910"/>
    <n v="1955"/>
    <n v="70"/>
    <s v="Graduation"/>
    <s v="Together"/>
    <x v="1"/>
    <n v="42586"/>
    <n v="1"/>
    <n v="1"/>
    <s v="29-10-2012"/>
    <n v="7"/>
    <n v="194"/>
    <n v="2"/>
    <n v="56"/>
    <n v="0"/>
    <n v="0"/>
    <n v="0"/>
    <x v="313"/>
    <n v="5.9174376555675571E-3"/>
    <s v="Wines"/>
    <n v="5"/>
    <n v="4"/>
    <n v="1"/>
    <n v="6"/>
    <n v="8"/>
    <n v="3"/>
    <n v="11"/>
    <n v="1"/>
  </r>
  <r>
    <n v="1168"/>
    <n v="1978"/>
    <n v="47"/>
    <s v="PhD"/>
    <s v="Married"/>
    <x v="0"/>
    <n v="72159"/>
    <n v="0"/>
    <n v="0"/>
    <s v="29-10-2012"/>
    <n v="62"/>
    <n v="322"/>
    <n v="53"/>
    <n v="899"/>
    <n v="34"/>
    <n v="40"/>
    <n v="53"/>
    <x v="873"/>
    <n v="1.8680968416968084E-2"/>
    <s v="MeatProducts"/>
    <n v="1"/>
    <n v="4"/>
    <n v="6"/>
    <n v="10"/>
    <n v="2"/>
    <n v="3"/>
    <n v="11"/>
    <n v="0"/>
  </r>
  <r>
    <n v="7899"/>
    <n v="1952"/>
    <n v="73"/>
    <s v="PhD"/>
    <s v="Married"/>
    <x v="1"/>
    <n v="77610"/>
    <n v="0"/>
    <n v="1"/>
    <s v="29-10-2012"/>
    <n v="70"/>
    <n v="1245"/>
    <n v="33"/>
    <n v="332"/>
    <n v="21"/>
    <n v="33"/>
    <n v="16"/>
    <x v="874"/>
    <n v="2.1440536013400336E-2"/>
    <s v="Wines"/>
    <n v="2"/>
    <n v="4"/>
    <n v="7"/>
    <n v="4"/>
    <n v="7"/>
    <n v="3"/>
    <n v="11"/>
    <n v="0"/>
  </r>
  <r>
    <n v="1407"/>
    <n v="1986"/>
    <n v="39"/>
    <s v="Basic"/>
    <s v="Married"/>
    <x v="0"/>
    <n v="20425"/>
    <n v="1"/>
    <n v="0"/>
    <s v="29-10-2012"/>
    <n v="5"/>
    <n v="4"/>
    <n v="12"/>
    <n v="5"/>
    <n v="3"/>
    <n v="16"/>
    <n v="17"/>
    <x v="50"/>
    <n v="1.9583843329253367E-3"/>
    <s v="GoldProds"/>
    <n v="2"/>
    <n v="2"/>
    <n v="0"/>
    <n v="3"/>
    <n v="7"/>
    <n v="3"/>
    <n v="11"/>
    <n v="0"/>
  </r>
  <r>
    <n v="11075"/>
    <n v="1978"/>
    <n v="47"/>
    <s v="Graduation"/>
    <s v="Married"/>
    <x v="0"/>
    <n v="51267"/>
    <n v="1"/>
    <n v="1"/>
    <s v="29-10-2013"/>
    <n v="37"/>
    <n v="183"/>
    <n v="2"/>
    <n v="64"/>
    <n v="7"/>
    <n v="2"/>
    <n v="12"/>
    <x v="518"/>
    <n v="5.0324770320088943E-3"/>
    <s v="Wines"/>
    <n v="4"/>
    <n v="3"/>
    <n v="3"/>
    <n v="5"/>
    <n v="4"/>
    <n v="3"/>
    <n v="11"/>
    <n v="0"/>
  </r>
  <r>
    <n v="2894"/>
    <n v="1985"/>
    <n v="40"/>
    <s v="Graduation"/>
    <s v="Single"/>
    <x v="0"/>
    <n v="72903"/>
    <n v="0"/>
    <n v="0"/>
    <s v="29-10-2013"/>
    <n v="74"/>
    <n v="1067"/>
    <n v="138"/>
    <n v="750"/>
    <n v="0"/>
    <n v="19"/>
    <n v="39"/>
    <x v="875"/>
    <n v="2.7077075017488992E-2"/>
    <s v="Wines"/>
    <n v="1"/>
    <n v="7"/>
    <n v="5"/>
    <n v="8"/>
    <n v="4"/>
    <n v="3"/>
    <n v="11"/>
    <n v="1"/>
  </r>
  <r>
    <n v="3068"/>
    <n v="1990"/>
    <n v="35"/>
    <s v="Graduation"/>
    <s v="Married"/>
    <x v="0"/>
    <n v="18351"/>
    <n v="0"/>
    <n v="0"/>
    <s v="29-10-2013"/>
    <n v="1"/>
    <n v="1"/>
    <n v="12"/>
    <n v="9"/>
    <n v="0"/>
    <n v="14"/>
    <n v="7"/>
    <x v="80"/>
    <n v="1.9617459538989702E-3"/>
    <s v="Sweet"/>
    <n v="1"/>
    <n v="2"/>
    <n v="0"/>
    <n v="3"/>
    <n v="7"/>
    <n v="3"/>
    <n v="11"/>
    <n v="0"/>
  </r>
  <r>
    <n v="368"/>
    <n v="1974"/>
    <n v="51"/>
    <s v="Graduation"/>
    <s v="Married"/>
    <x v="1"/>
    <n v="40049"/>
    <n v="0"/>
    <n v="1"/>
    <s v="29-11-2012"/>
    <n v="61"/>
    <n v="91"/>
    <n v="65"/>
    <n v="52"/>
    <n v="10"/>
    <n v="44"/>
    <n v="28"/>
    <x v="490"/>
    <n v="6.5419860670678422E-3"/>
    <s v="Wines"/>
    <n v="3"/>
    <n v="3"/>
    <n v="2"/>
    <n v="6"/>
    <n v="5"/>
    <n v="3"/>
    <n v="11"/>
    <n v="0"/>
  </r>
  <r>
    <n v="9850"/>
    <n v="1972"/>
    <n v="53"/>
    <s v="2n Cycle"/>
    <s v="Married"/>
    <x v="1"/>
    <n v="24884"/>
    <n v="1"/>
    <n v="0"/>
    <s v="29-11-2012"/>
    <n v="32"/>
    <n v="3"/>
    <n v="6"/>
    <n v="7"/>
    <n v="0"/>
    <n v="0"/>
    <n v="3"/>
    <x v="31"/>
    <n v="6.4298344317633826E-4"/>
    <s v="MeatProducts"/>
    <n v="1"/>
    <n v="0"/>
    <n v="0"/>
    <n v="3"/>
    <n v="7"/>
    <n v="3"/>
    <n v="11"/>
    <n v="0"/>
  </r>
  <r>
    <n v="528"/>
    <n v="1978"/>
    <n v="47"/>
    <s v="Graduation"/>
    <s v="Married"/>
    <x v="0"/>
    <n v="65819"/>
    <n v="0"/>
    <n v="0"/>
    <s v="29-11-2012"/>
    <n v="99"/>
    <n v="267"/>
    <n v="38"/>
    <n v="701"/>
    <n v="149"/>
    <n v="165"/>
    <n v="63"/>
    <x v="587"/>
    <n v="2.0054999316306842E-2"/>
    <s v="MeatProducts"/>
    <n v="1"/>
    <n v="5"/>
    <n v="4"/>
    <n v="10"/>
    <n v="3"/>
    <n v="3"/>
    <n v="11"/>
    <n v="0"/>
  </r>
  <r>
    <n v="3422"/>
    <n v="1975"/>
    <n v="50"/>
    <s v="Graduation"/>
    <s v="Married"/>
    <x v="0"/>
    <n v="76068"/>
    <n v="0"/>
    <n v="1"/>
    <s v="29-11-2012"/>
    <n v="67"/>
    <n v="1115"/>
    <n v="12"/>
    <n v="128"/>
    <n v="33"/>
    <n v="12"/>
    <n v="76"/>
    <x v="876"/>
    <n v="1.7089972130199294E-2"/>
    <s v="Wines"/>
    <n v="1"/>
    <n v="2"/>
    <n v="3"/>
    <n v="4"/>
    <n v="6"/>
    <n v="3"/>
    <n v="11"/>
    <n v="0"/>
  </r>
  <r>
    <n v="6201"/>
    <n v="1978"/>
    <n v="47"/>
    <s v="Graduation"/>
    <s v="Single"/>
    <x v="0"/>
    <n v="38643"/>
    <n v="1"/>
    <n v="1"/>
    <s v="29-11-2013"/>
    <n v="45"/>
    <n v="22"/>
    <n v="2"/>
    <n v="14"/>
    <n v="0"/>
    <n v="1"/>
    <n v="10"/>
    <x v="0"/>
    <n v="1.0092384131666797E-3"/>
    <s v="Wines"/>
    <n v="2"/>
    <n v="2"/>
    <n v="0"/>
    <n v="3"/>
    <n v="7"/>
    <n v="3"/>
    <n v="11"/>
    <n v="0"/>
  </r>
  <r>
    <n v="286"/>
    <n v="1952"/>
    <n v="73"/>
    <s v="Graduation"/>
    <s v="Single"/>
    <x v="1"/>
    <n v="44213"/>
    <n v="1"/>
    <n v="1"/>
    <s v="29-11-2013"/>
    <n v="48"/>
    <n v="95"/>
    <n v="11"/>
    <n v="35"/>
    <n v="0"/>
    <n v="4"/>
    <n v="7"/>
    <x v="651"/>
    <n v="3.2795784045416506E-3"/>
    <s v="Wines"/>
    <n v="4"/>
    <n v="2"/>
    <n v="1"/>
    <n v="5"/>
    <n v="6"/>
    <n v="3"/>
    <n v="11"/>
    <n v="0"/>
  </r>
  <r>
    <n v="907"/>
    <n v="1975"/>
    <n v="50"/>
    <s v="Graduation"/>
    <s v="Married"/>
    <x v="0"/>
    <n v="46149"/>
    <n v="0"/>
    <n v="1"/>
    <s v="29-11-2013"/>
    <n v="36"/>
    <n v="254"/>
    <n v="6"/>
    <n v="71"/>
    <n v="4"/>
    <n v="0"/>
    <n v="27"/>
    <x v="877"/>
    <n v="7.2590955383648615E-3"/>
    <s v="Wines"/>
    <n v="5"/>
    <n v="5"/>
    <n v="1"/>
    <n v="7"/>
    <n v="5"/>
    <n v="3"/>
    <n v="11"/>
    <n v="0"/>
  </r>
  <r>
    <n v="8416"/>
    <n v="1981"/>
    <n v="44"/>
    <s v="Graduation"/>
    <s v="Married"/>
    <x v="0"/>
    <n v="29009"/>
    <n v="1"/>
    <n v="0"/>
    <s v="29-11-2013"/>
    <n v="19"/>
    <n v="6"/>
    <n v="6"/>
    <n v="15"/>
    <n v="10"/>
    <n v="5"/>
    <n v="2"/>
    <x v="341"/>
    <n v="1.4478265365920921E-3"/>
    <s v="MeatProducts"/>
    <n v="2"/>
    <n v="2"/>
    <n v="0"/>
    <n v="3"/>
    <n v="6"/>
    <n v="3"/>
    <n v="11"/>
    <n v="0"/>
  </r>
  <r>
    <n v="8151"/>
    <n v="1990"/>
    <n v="35"/>
    <s v="Basic"/>
    <s v="Married"/>
    <x v="0"/>
    <n v="24279"/>
    <n v="0"/>
    <n v="0"/>
    <s v="29-12-2012"/>
    <n v="6"/>
    <n v="16"/>
    <n v="36"/>
    <n v="21"/>
    <n v="20"/>
    <n v="62"/>
    <n v="108"/>
    <x v="878"/>
    <n v="6.3841179620247948E-3"/>
    <s v="GoldProds"/>
    <n v="1"/>
    <n v="4"/>
    <n v="1"/>
    <n v="3"/>
    <n v="8"/>
    <n v="3"/>
    <n v="11"/>
    <n v="0"/>
  </r>
  <r>
    <n v="7141"/>
    <n v="1986"/>
    <n v="39"/>
    <s v="Master"/>
    <s v="Single"/>
    <x v="0"/>
    <n v="21888"/>
    <n v="1"/>
    <n v="0"/>
    <s v="29-12-2012"/>
    <n v="15"/>
    <n v="88"/>
    <n v="10"/>
    <n v="46"/>
    <n v="2"/>
    <n v="3"/>
    <n v="64"/>
    <x v="238"/>
    <n v="6.8073830409356726E-3"/>
    <s v="Wines"/>
    <n v="4"/>
    <n v="5"/>
    <n v="1"/>
    <n v="2"/>
    <n v="10"/>
    <n v="3"/>
    <n v="11"/>
    <n v="1"/>
  </r>
  <r>
    <n v="7224"/>
    <n v="1977"/>
    <n v="48"/>
    <s v="Graduation"/>
    <s v="Married"/>
    <x v="0"/>
    <n v="31353"/>
    <n v="1"/>
    <n v="1"/>
    <s v="29-12-2013"/>
    <n v="24"/>
    <n v="10"/>
    <n v="0"/>
    <n v="10"/>
    <n v="3"/>
    <n v="1"/>
    <n v="7"/>
    <x v="146"/>
    <n v="7.6547698784805278E-4"/>
    <s v="Wines"/>
    <n v="2"/>
    <n v="1"/>
    <n v="1"/>
    <n v="2"/>
    <n v="8"/>
    <n v="3"/>
    <n v="11"/>
    <n v="0"/>
  </r>
  <r>
    <n v="1137"/>
    <n v="1964"/>
    <n v="61"/>
    <s v="Graduation"/>
    <s v="Single"/>
    <x v="1"/>
    <n v="81246"/>
    <n v="0"/>
    <n v="0"/>
    <s v="29-12-2013"/>
    <n v="87"/>
    <n v="398"/>
    <n v="190"/>
    <n v="537"/>
    <n v="61"/>
    <n v="156"/>
    <n v="37"/>
    <x v="879"/>
    <n v="1.6517736257785E-2"/>
    <s v="MeatProducts"/>
    <n v="1"/>
    <n v="4"/>
    <n v="5"/>
    <n v="7"/>
    <n v="1"/>
    <n v="3"/>
    <n v="11"/>
    <n v="0"/>
  </r>
  <r>
    <n v="1065"/>
    <n v="1963"/>
    <n v="62"/>
    <s v="Graduation"/>
    <s v="Single"/>
    <x v="1"/>
    <n v="80695"/>
    <n v="0"/>
    <n v="0"/>
    <s v="29-12-2013"/>
    <n v="85"/>
    <n v="557"/>
    <n v="129"/>
    <n v="984"/>
    <n v="193"/>
    <n v="37"/>
    <n v="18"/>
    <x v="880"/>
    <n v="2.3545448912572032E-2"/>
    <s v="MeatProducts"/>
    <n v="1"/>
    <n v="5"/>
    <n v="8"/>
    <n v="5"/>
    <n v="2"/>
    <n v="3"/>
    <n v="11"/>
    <n v="0"/>
  </r>
  <r>
    <n v="6215"/>
    <n v="1977"/>
    <n v="48"/>
    <s v="Graduation"/>
    <s v="Married"/>
    <x v="0"/>
    <n v="31353"/>
    <n v="1"/>
    <n v="1"/>
    <s v="29-12-2013"/>
    <n v="24"/>
    <n v="10"/>
    <n v="0"/>
    <n v="10"/>
    <n v="3"/>
    <n v="1"/>
    <n v="7"/>
    <x v="146"/>
    <n v="7.6547698784805278E-4"/>
    <s v="Wines"/>
    <n v="2"/>
    <n v="1"/>
    <n v="1"/>
    <n v="2"/>
    <n v="8"/>
    <n v="3"/>
    <n v="11"/>
    <n v="1"/>
  </r>
  <r>
    <n v="7327"/>
    <n v="1959"/>
    <n v="66"/>
    <s v="PhD"/>
    <s v="Married"/>
    <x v="1"/>
    <n v="36732"/>
    <n v="1"/>
    <n v="1"/>
    <s v="29-12-2013"/>
    <n v="71"/>
    <n v="21"/>
    <n v="5"/>
    <n v="3"/>
    <n v="10"/>
    <n v="1"/>
    <n v="7"/>
    <x v="50"/>
    <n v="1.0889687465969727E-3"/>
    <s v="Wines"/>
    <n v="3"/>
    <n v="1"/>
    <n v="1"/>
    <n v="4"/>
    <n v="2"/>
    <n v="3"/>
    <n v="11"/>
    <n v="0"/>
  </r>
  <r>
    <n v="1880"/>
    <n v="1959"/>
    <n v="66"/>
    <s v="PhD"/>
    <s v="Together"/>
    <x v="1"/>
    <n v="53537"/>
    <n v="1"/>
    <n v="1"/>
    <s v="30-01-2014"/>
    <n v="17"/>
    <n v="81"/>
    <n v="0"/>
    <n v="6"/>
    <n v="0"/>
    <n v="0"/>
    <n v="6"/>
    <x v="214"/>
    <n v="1.6250443618432112E-3"/>
    <s v="Wines"/>
    <n v="2"/>
    <n v="2"/>
    <n v="1"/>
    <n v="3"/>
    <n v="5"/>
    <n v="3"/>
    <n v="11"/>
    <n v="0"/>
  </r>
  <r>
    <n v="6424"/>
    <n v="1977"/>
    <n v="48"/>
    <s v="Graduation"/>
    <s v="Together"/>
    <x v="0"/>
    <n v="33178"/>
    <n v="1"/>
    <n v="0"/>
    <s v="30-01-2014"/>
    <n v="9"/>
    <n v="12"/>
    <n v="6"/>
    <n v="2"/>
    <n v="11"/>
    <n v="2"/>
    <n v="16"/>
    <x v="217"/>
    <n v="9.9463499909578645E-4"/>
    <s v="GoldProds"/>
    <n v="1"/>
    <n v="1"/>
    <n v="0"/>
    <n v="3"/>
    <n v="4"/>
    <n v="3"/>
    <n v="11"/>
    <n v="0"/>
  </r>
  <r>
    <n v="4741"/>
    <n v="1974"/>
    <n v="51"/>
    <s v="2n Cycle"/>
    <s v="Married"/>
    <x v="1"/>
    <n v="65463"/>
    <n v="1"/>
    <n v="0"/>
    <s v="30-01-2014"/>
    <n v="17"/>
    <n v="391"/>
    <n v="32"/>
    <n v="70"/>
    <n v="21"/>
    <n v="32"/>
    <n v="16"/>
    <x v="816"/>
    <n v="8.3405893405435125E-3"/>
    <s v="Wines"/>
    <n v="2"/>
    <n v="6"/>
    <n v="2"/>
    <n v="9"/>
    <n v="5"/>
    <n v="3"/>
    <n v="11"/>
    <n v="0"/>
  </r>
  <r>
    <n v="10432"/>
    <n v="1974"/>
    <n v="51"/>
    <s v="Graduation"/>
    <s v="Divorced"/>
    <x v="1"/>
    <n v="19346"/>
    <n v="1"/>
    <n v="0"/>
    <s v="30-01-2014"/>
    <n v="26"/>
    <n v="2"/>
    <n v="0"/>
    <n v="9"/>
    <n v="3"/>
    <n v="6"/>
    <n v="2"/>
    <x v="97"/>
    <n v="1.0338054378166029E-3"/>
    <s v="MeatProducts"/>
    <n v="1"/>
    <n v="1"/>
    <n v="0"/>
    <n v="3"/>
    <n v="8"/>
    <n v="3"/>
    <n v="11"/>
    <n v="0"/>
  </r>
  <r>
    <n v="7030"/>
    <n v="1955"/>
    <n v="70"/>
    <s v="PhD"/>
    <s v="Married"/>
    <x v="1"/>
    <n v="66465"/>
    <n v="0"/>
    <n v="1"/>
    <s v="30-03-2013"/>
    <n v="1"/>
    <n v="1200"/>
    <n v="0"/>
    <n v="204"/>
    <n v="38"/>
    <n v="29"/>
    <n v="14"/>
    <x v="881"/>
    <n v="2.2131949146167156E-2"/>
    <s v="Wines"/>
    <n v="3"/>
    <n v="11"/>
    <n v="9"/>
    <n v="12"/>
    <n v="6"/>
    <n v="3"/>
    <n v="11"/>
    <n v="0"/>
  </r>
  <r>
    <n v="10590"/>
    <n v="1956"/>
    <n v="69"/>
    <s v="PhD"/>
    <s v="Together"/>
    <x v="1"/>
    <n v="76542"/>
    <n v="0"/>
    <n v="0"/>
    <s v="30-03-2013"/>
    <n v="91"/>
    <n v="794"/>
    <n v="73"/>
    <n v="573"/>
    <n v="0"/>
    <n v="29"/>
    <n v="14"/>
    <x v="882"/>
    <n v="1.9192077552193567E-2"/>
    <s v="Wines"/>
    <n v="1"/>
    <n v="4"/>
    <n v="8"/>
    <n v="10"/>
    <n v="2"/>
    <n v="3"/>
    <n v="11"/>
    <n v="0"/>
  </r>
  <r>
    <n v="4656"/>
    <n v="1990"/>
    <n v="35"/>
    <s v="2n Cycle"/>
    <s v="Single"/>
    <x v="0"/>
    <n v="51250"/>
    <n v="1"/>
    <n v="0"/>
    <s v="30-03-2013"/>
    <n v="28"/>
    <n v="342"/>
    <n v="32"/>
    <n v="230"/>
    <n v="34"/>
    <n v="32"/>
    <n v="40"/>
    <x v="883"/>
    <n v="1.3073170731707317E-2"/>
    <s v="Wines"/>
    <n v="5"/>
    <n v="10"/>
    <n v="5"/>
    <n v="4"/>
    <n v="9"/>
    <n v="3"/>
    <n v="11"/>
    <n v="0"/>
  </r>
  <r>
    <n v="6292"/>
    <n v="1986"/>
    <n v="39"/>
    <s v="PhD"/>
    <s v="Married"/>
    <x v="0"/>
    <n v="82333"/>
    <n v="0"/>
    <n v="0"/>
    <s v="30-03-2013"/>
    <n v="60"/>
    <n v="1311"/>
    <n v="0"/>
    <n v="359"/>
    <n v="46"/>
    <n v="89"/>
    <n v="17"/>
    <x v="884"/>
    <n v="2.1923165680832715E-2"/>
    <s v="Wines"/>
    <n v="1"/>
    <n v="4"/>
    <n v="3"/>
    <n v="10"/>
    <n v="2"/>
    <n v="3"/>
    <n v="11"/>
    <n v="1"/>
  </r>
  <r>
    <n v="1016"/>
    <n v="1959"/>
    <n v="66"/>
    <s v="PhD"/>
    <s v="Single"/>
    <x v="1"/>
    <n v="34554"/>
    <n v="0"/>
    <n v="1"/>
    <s v="30-03-2014"/>
    <n v="43"/>
    <n v="41"/>
    <n v="1"/>
    <n v="6"/>
    <n v="2"/>
    <n v="0"/>
    <n v="5"/>
    <x v="201"/>
    <n v="1.4470104763558487E-3"/>
    <s v="Wines"/>
    <n v="2"/>
    <n v="2"/>
    <n v="0"/>
    <n v="3"/>
    <n v="6"/>
    <n v="3"/>
    <n v="11"/>
    <n v="0"/>
  </r>
  <r>
    <n v="2724"/>
    <n v="1981"/>
    <n v="44"/>
    <s v="Master"/>
    <s v="Single"/>
    <x v="0"/>
    <n v="36143"/>
    <n v="1"/>
    <n v="0"/>
    <s v="30-03-2014"/>
    <n v="33"/>
    <n v="12"/>
    <n v="0"/>
    <n v="1"/>
    <n v="0"/>
    <n v="0"/>
    <n v="6"/>
    <x v="302"/>
    <n v="3.5968237279694544E-4"/>
    <s v="Wines"/>
    <n v="1"/>
    <n v="0"/>
    <n v="1"/>
    <n v="2"/>
    <n v="3"/>
    <n v="3"/>
    <n v="11"/>
    <n v="0"/>
  </r>
  <r>
    <n v="6019"/>
    <n v="1971"/>
    <n v="54"/>
    <s v="PhD"/>
    <s v="Married"/>
    <x v="1"/>
    <n v="37126"/>
    <n v="1"/>
    <n v="0"/>
    <s v="30-03-2014"/>
    <n v="9"/>
    <n v="45"/>
    <n v="3"/>
    <n v="9"/>
    <n v="4"/>
    <n v="4"/>
    <n v="7"/>
    <x v="399"/>
    <n v="1.7507945913914776E-3"/>
    <s v="Wines"/>
    <n v="1"/>
    <n v="1"/>
    <n v="2"/>
    <n v="2"/>
    <n v="6"/>
    <n v="3"/>
    <n v="11"/>
    <n v="1"/>
  </r>
  <r>
    <n v="833"/>
    <n v="1955"/>
    <n v="70"/>
    <s v="Master"/>
    <s v="Married"/>
    <x v="1"/>
    <n v="38452"/>
    <n v="1"/>
    <n v="1"/>
    <s v="30-03-2014"/>
    <n v="62"/>
    <n v="56"/>
    <n v="0"/>
    <n v="14"/>
    <n v="0"/>
    <n v="0"/>
    <n v="2"/>
    <x v="458"/>
    <n v="1.8204514719650474E-3"/>
    <s v="Wines"/>
    <n v="3"/>
    <n v="3"/>
    <n v="0"/>
    <n v="3"/>
    <n v="7"/>
    <n v="3"/>
    <n v="11"/>
    <n v="0"/>
  </r>
  <r>
    <n v="8418"/>
    <n v="1958"/>
    <n v="67"/>
    <s v="2n Cycle"/>
    <s v="Single"/>
    <x v="1"/>
    <n v="38741"/>
    <n v="1"/>
    <n v="1"/>
    <s v="30-03-2014"/>
    <n v="60"/>
    <n v="7"/>
    <n v="10"/>
    <n v="17"/>
    <n v="8"/>
    <n v="6"/>
    <n v="13"/>
    <x v="229"/>
    <n v="1.2389974445677705E-3"/>
    <s v="MeatProducts"/>
    <n v="2"/>
    <n v="2"/>
    <n v="0"/>
    <n v="3"/>
    <n v="7"/>
    <n v="3"/>
    <n v="11"/>
    <n v="0"/>
  </r>
  <r>
    <n v="3565"/>
    <n v="1955"/>
    <n v="70"/>
    <s v="Master"/>
    <s v="Married"/>
    <x v="1"/>
    <n v="38452"/>
    <n v="1"/>
    <n v="1"/>
    <s v="30-03-2014"/>
    <n v="62"/>
    <n v="56"/>
    <n v="0"/>
    <n v="14"/>
    <n v="0"/>
    <n v="0"/>
    <n v="2"/>
    <x v="458"/>
    <n v="1.8204514719650474E-3"/>
    <s v="Wines"/>
    <n v="3"/>
    <n v="3"/>
    <n v="0"/>
    <n v="3"/>
    <n v="7"/>
    <n v="3"/>
    <n v="11"/>
    <n v="0"/>
  </r>
  <r>
    <n v="255"/>
    <n v="1951"/>
    <n v="74"/>
    <s v="Graduation"/>
    <s v="Divorced"/>
    <x v="1"/>
    <n v="22263"/>
    <n v="1"/>
    <n v="1"/>
    <s v="30-03-2014"/>
    <n v="31"/>
    <n v="17"/>
    <n v="0"/>
    <n v="2"/>
    <n v="0"/>
    <n v="0"/>
    <n v="2"/>
    <x v="205"/>
    <n v="8.5343394870412796E-4"/>
    <s v="Wines"/>
    <n v="2"/>
    <n v="1"/>
    <n v="0"/>
    <n v="3"/>
    <n v="6"/>
    <n v="3"/>
    <n v="11"/>
    <n v="0"/>
  </r>
  <r>
    <n v="3865"/>
    <n v="1977"/>
    <n v="48"/>
    <s v="2n Cycle"/>
    <s v="Together"/>
    <x v="0"/>
    <n v="20981"/>
    <n v="0"/>
    <n v="0"/>
    <s v="30-04-2013"/>
    <n v="14"/>
    <n v="2"/>
    <n v="12"/>
    <n v="10"/>
    <n v="6"/>
    <n v="13"/>
    <n v="30"/>
    <x v="63"/>
    <n v="2.0494733330155856E-3"/>
    <s v="GoldProds"/>
    <n v="1"/>
    <n v="3"/>
    <n v="1"/>
    <n v="2"/>
    <n v="8"/>
    <n v="3"/>
    <n v="11"/>
    <n v="1"/>
  </r>
  <r>
    <n v="1050"/>
    <n v="1952"/>
    <n v="73"/>
    <s v="Graduation"/>
    <s v="Married"/>
    <x v="1"/>
    <n v="28332"/>
    <n v="0"/>
    <n v="0"/>
    <s v="30-04-2014"/>
    <n v="58"/>
    <n v="14"/>
    <n v="10"/>
    <n v="13"/>
    <n v="4"/>
    <n v="15"/>
    <n v="9"/>
    <x v="164"/>
    <n v="1.9765636029930819E-3"/>
    <s v="Sweet"/>
    <n v="1"/>
    <n v="2"/>
    <n v="1"/>
    <n v="4"/>
    <n v="2"/>
    <n v="3"/>
    <n v="11"/>
    <n v="0"/>
  </r>
  <r>
    <n v="7828"/>
    <n v="1981"/>
    <n v="44"/>
    <s v="Master"/>
    <s v="Together"/>
    <x v="0"/>
    <n v="77882"/>
    <n v="0"/>
    <n v="0"/>
    <s v="30-04-2014"/>
    <n v="29"/>
    <n v="68"/>
    <n v="129"/>
    <n v="396"/>
    <n v="188"/>
    <n v="22"/>
    <n v="15"/>
    <x v="885"/>
    <n v="1.0310469684907937E-2"/>
    <s v="MeatProducts"/>
    <n v="1"/>
    <n v="3"/>
    <n v="3"/>
    <n v="5"/>
    <n v="1"/>
    <n v="3"/>
    <n v="11"/>
    <n v="0"/>
  </r>
  <r>
    <n v="9960"/>
    <n v="1991"/>
    <n v="34"/>
    <s v="Basic"/>
    <s v="Single"/>
    <x v="0"/>
    <n v="26868"/>
    <n v="1"/>
    <n v="0"/>
    <s v="30-04-2014"/>
    <n v="52"/>
    <n v="0"/>
    <n v="0"/>
    <n v="1"/>
    <n v="8"/>
    <n v="3"/>
    <n v="2"/>
    <x v="417"/>
    <n v="4.4662795891022776E-4"/>
    <s v="FishProducts"/>
    <n v="1"/>
    <n v="1"/>
    <n v="0"/>
    <n v="2"/>
    <n v="7"/>
    <n v="3"/>
    <n v="11"/>
    <n v="0"/>
  </r>
  <r>
    <n v="8341"/>
    <n v="1969"/>
    <n v="56"/>
    <s v="PhD"/>
    <s v="Married"/>
    <x v="1"/>
    <n v="30396"/>
    <n v="1"/>
    <n v="0"/>
    <s v="30-04-2014"/>
    <n v="22"/>
    <n v="15"/>
    <n v="0"/>
    <n v="6"/>
    <n v="0"/>
    <n v="1"/>
    <n v="12"/>
    <x v="136"/>
    <n v="7.2377944466377154E-4"/>
    <s v="Wines"/>
    <n v="2"/>
    <n v="1"/>
    <n v="1"/>
    <n v="2"/>
    <n v="7"/>
    <n v="3"/>
    <n v="11"/>
    <n v="1"/>
  </r>
  <r>
    <n v="1324"/>
    <n v="1988"/>
    <n v="37"/>
    <s v="Graduation"/>
    <s v="Married"/>
    <x v="0"/>
    <n v="38872"/>
    <n v="1"/>
    <n v="0"/>
    <s v="30-05-2013"/>
    <n v="93"/>
    <n v="23"/>
    <n v="3"/>
    <n v="21"/>
    <n v="3"/>
    <n v="19"/>
    <n v="22"/>
    <x v="175"/>
    <n v="1.7750565960074089E-3"/>
    <s v="Wines"/>
    <n v="2"/>
    <n v="3"/>
    <n v="0"/>
    <n v="3"/>
    <n v="8"/>
    <n v="3"/>
    <n v="11"/>
    <n v="0"/>
  </r>
  <r>
    <n v="9967"/>
    <n v="1974"/>
    <n v="51"/>
    <s v="Graduation"/>
    <s v="Divorced"/>
    <x v="1"/>
    <n v="53034"/>
    <n v="1"/>
    <n v="1"/>
    <s v="30-05-2013"/>
    <n v="30"/>
    <n v="160"/>
    <n v="15"/>
    <n v="196"/>
    <n v="15"/>
    <n v="11"/>
    <n v="50"/>
    <x v="322"/>
    <n v="7.4857638496059128E-3"/>
    <s v="MeatProducts"/>
    <n v="8"/>
    <n v="6"/>
    <n v="1"/>
    <n v="7"/>
    <n v="8"/>
    <n v="3"/>
    <n v="11"/>
    <n v="0"/>
  </r>
  <r>
    <n v="8890"/>
    <n v="1971"/>
    <n v="54"/>
    <s v="PhD"/>
    <s v="Divorced"/>
    <x v="1"/>
    <n v="65808"/>
    <n v="1"/>
    <n v="1"/>
    <s v="30-05-2014"/>
    <n v="1"/>
    <n v="155"/>
    <n v="7"/>
    <n v="80"/>
    <n v="13"/>
    <n v="7"/>
    <n v="10"/>
    <x v="490"/>
    <n v="3.9812788718696819E-3"/>
    <s v="Wines"/>
    <n v="3"/>
    <n v="5"/>
    <n v="1"/>
    <n v="5"/>
    <n v="6"/>
    <n v="3"/>
    <n v="11"/>
    <n v="0"/>
  </r>
  <r>
    <n v="9592"/>
    <n v="1983"/>
    <n v="42"/>
    <s v="Graduation"/>
    <s v="Together"/>
    <x v="0"/>
    <n v="22010"/>
    <n v="1"/>
    <n v="0"/>
    <s v="30-06-2013"/>
    <n v="51"/>
    <n v="11"/>
    <n v="2"/>
    <n v="9"/>
    <n v="3"/>
    <n v="0"/>
    <n v="8"/>
    <x v="434"/>
    <n v="1.1358473421172195E-3"/>
    <s v="Wines"/>
    <n v="2"/>
    <n v="2"/>
    <n v="0"/>
    <n v="3"/>
    <n v="8"/>
    <n v="3"/>
    <n v="11"/>
    <n v="0"/>
  </r>
  <r>
    <n v="10203"/>
    <n v="1990"/>
    <n v="35"/>
    <s v="Graduation"/>
    <s v="Single"/>
    <x v="0"/>
    <n v="26095"/>
    <n v="1"/>
    <n v="0"/>
    <s v="30-06-2013"/>
    <n v="77"/>
    <n v="11"/>
    <n v="7"/>
    <n v="9"/>
    <n v="3"/>
    <n v="1"/>
    <n v="11"/>
    <x v="365"/>
    <n v="1.1879670434949223E-3"/>
    <s v="Wines"/>
    <n v="1"/>
    <n v="1"/>
    <n v="0"/>
    <n v="3"/>
    <n v="7"/>
    <n v="3"/>
    <n v="11"/>
    <n v="0"/>
  </r>
  <r>
    <n v="773"/>
    <n v="1971"/>
    <n v="54"/>
    <s v="Master"/>
    <s v="Divorced"/>
    <x v="1"/>
    <n v="42835"/>
    <n v="1"/>
    <n v="1"/>
    <s v="30-06-2013"/>
    <n v="64"/>
    <n v="379"/>
    <n v="4"/>
    <n v="93"/>
    <n v="12"/>
    <n v="9"/>
    <n v="98"/>
    <x v="414"/>
    <n v="1.1602661375043772E-2"/>
    <s v="Wines"/>
    <n v="7"/>
    <n v="6"/>
    <n v="6"/>
    <n v="4"/>
    <n v="6"/>
    <n v="3"/>
    <n v="11"/>
    <n v="0"/>
  </r>
  <r>
    <n v="6653"/>
    <n v="1970"/>
    <n v="55"/>
    <s v="PhD"/>
    <s v="Married"/>
    <x v="1"/>
    <n v="55158"/>
    <n v="1"/>
    <n v="1"/>
    <s v="30-07-2012"/>
    <n v="72"/>
    <n v="293"/>
    <n v="0"/>
    <n v="87"/>
    <n v="4"/>
    <n v="11"/>
    <n v="23"/>
    <x v="24"/>
    <n v="7.1612458754849702E-3"/>
    <s v="Wines"/>
    <n v="4"/>
    <n v="7"/>
    <n v="2"/>
    <n v="5"/>
    <n v="7"/>
    <n v="3"/>
    <n v="11"/>
    <n v="1"/>
  </r>
  <r>
    <n v="6287"/>
    <n v="1986"/>
    <n v="39"/>
    <s v="Graduation"/>
    <s v="Together"/>
    <x v="0"/>
    <n v="34728"/>
    <n v="1"/>
    <n v="0"/>
    <s v="30-07-2013"/>
    <n v="2"/>
    <n v="14"/>
    <n v="0"/>
    <n v="16"/>
    <n v="0"/>
    <n v="0"/>
    <n v="6"/>
    <x v="262"/>
    <n v="8.6385625431928132E-4"/>
    <s v="MeatProducts"/>
    <n v="1"/>
    <n v="1"/>
    <n v="1"/>
    <n v="2"/>
    <n v="6"/>
    <n v="3"/>
    <n v="11"/>
    <n v="1"/>
  </r>
  <r>
    <n v="938"/>
    <n v="1981"/>
    <n v="44"/>
    <s v="Graduation"/>
    <s v="Married"/>
    <x v="0"/>
    <n v="40211"/>
    <n v="1"/>
    <n v="1"/>
    <s v="30-07-2013"/>
    <n v="30"/>
    <n v="51"/>
    <n v="1"/>
    <n v="7"/>
    <n v="2"/>
    <n v="1"/>
    <n v="25"/>
    <x v="185"/>
    <n v="1.5418666534032976E-3"/>
    <s v="Wines"/>
    <n v="2"/>
    <n v="2"/>
    <n v="1"/>
    <n v="2"/>
    <n v="8"/>
    <n v="3"/>
    <n v="11"/>
    <n v="0"/>
  </r>
  <r>
    <n v="4405"/>
    <n v="1956"/>
    <n v="69"/>
    <s v="Master"/>
    <s v="Married"/>
    <x v="1"/>
    <n v="63915"/>
    <n v="0"/>
    <n v="2"/>
    <s v="30-07-2013"/>
    <n v="2"/>
    <n v="622"/>
    <n v="7"/>
    <n v="115"/>
    <n v="30"/>
    <n v="0"/>
    <n v="15"/>
    <x v="668"/>
    <n v="1.2109833372447781E-2"/>
    <s v="Wines"/>
    <n v="2"/>
    <n v="6"/>
    <n v="3"/>
    <n v="12"/>
    <n v="5"/>
    <n v="3"/>
    <n v="11"/>
    <n v="0"/>
  </r>
  <r>
    <n v="8143"/>
    <n v="1985"/>
    <n v="40"/>
    <s v="PhD"/>
    <s v="Single"/>
    <x v="0"/>
    <n v="37929"/>
    <n v="0"/>
    <n v="0"/>
    <s v="30-07-2013"/>
    <n v="49"/>
    <n v="202"/>
    <n v="2"/>
    <n v="46"/>
    <n v="3"/>
    <n v="2"/>
    <n v="10"/>
    <x v="218"/>
    <n v="6.7230878747132801E-3"/>
    <s v="Wines"/>
    <n v="2"/>
    <n v="4"/>
    <n v="2"/>
    <n v="5"/>
    <n v="7"/>
    <n v="3"/>
    <n v="11"/>
    <n v="1"/>
  </r>
  <r>
    <n v="9303"/>
    <n v="1976"/>
    <n v="49"/>
    <s v="Graduation"/>
    <s v="Married"/>
    <x v="0"/>
    <n v="5305"/>
    <n v="0"/>
    <n v="1"/>
    <s v="30-07-2013"/>
    <n v="12"/>
    <n v="12"/>
    <n v="4"/>
    <n v="7"/>
    <n v="1"/>
    <n v="3"/>
    <n v="5"/>
    <x v="276"/>
    <n v="5.0895381715362863E-3"/>
    <s v="Wines"/>
    <n v="0"/>
    <n v="1"/>
    <n v="0"/>
    <n v="0"/>
    <n v="13"/>
    <n v="3"/>
    <n v="11"/>
    <n v="0"/>
  </r>
  <r>
    <n v="2066"/>
    <n v="1949"/>
    <n v="76"/>
    <s v="Graduation"/>
    <s v="Together"/>
    <x v="1"/>
    <n v="38823"/>
    <n v="0"/>
    <n v="1"/>
    <s v="30-08-2012"/>
    <n v="56"/>
    <n v="70"/>
    <n v="0"/>
    <n v="11"/>
    <n v="2"/>
    <n v="8"/>
    <n v="23"/>
    <x v="85"/>
    <n v="2.3439713571851736E-3"/>
    <s v="Wines"/>
    <n v="1"/>
    <n v="2"/>
    <n v="1"/>
    <n v="3"/>
    <n v="6"/>
    <n v="3"/>
    <n v="11"/>
    <n v="0"/>
  </r>
  <r>
    <n v="3645"/>
    <n v="1972"/>
    <n v="53"/>
    <s v="PhD"/>
    <s v="Single"/>
    <x v="1"/>
    <n v="27213"/>
    <n v="1"/>
    <n v="0"/>
    <s v="30-08-2012"/>
    <n v="19"/>
    <n v="19"/>
    <n v="3"/>
    <n v="26"/>
    <n v="10"/>
    <n v="9"/>
    <n v="3"/>
    <x v="135"/>
    <n v="2.462058574945798E-3"/>
    <s v="MeatProducts"/>
    <n v="3"/>
    <n v="2"/>
    <n v="0"/>
    <n v="4"/>
    <n v="8"/>
    <n v="3"/>
    <n v="11"/>
    <n v="1"/>
  </r>
  <r>
    <n v="4910"/>
    <n v="1967"/>
    <n v="58"/>
    <s v="Graduation"/>
    <s v="Divorced"/>
    <x v="1"/>
    <n v="68743"/>
    <n v="0"/>
    <n v="0"/>
    <s v="30-08-2012"/>
    <n v="81"/>
    <n v="1132"/>
    <n v="134"/>
    <n v="384"/>
    <n v="175"/>
    <n v="134"/>
    <n v="115"/>
    <x v="886"/>
    <n v="2.8497447012786756E-2"/>
    <s v="Wines"/>
    <n v="1"/>
    <n v="11"/>
    <n v="5"/>
    <n v="13"/>
    <n v="7"/>
    <n v="3"/>
    <n v="11"/>
    <n v="0"/>
  </r>
  <r>
    <n v="7532"/>
    <n v="1980"/>
    <n v="45"/>
    <s v="Graduation"/>
    <s v="Married"/>
    <x v="0"/>
    <n v="43586"/>
    <n v="0"/>
    <n v="1"/>
    <s v="30-08-2012"/>
    <n v="26"/>
    <n v="99"/>
    <n v="2"/>
    <n v="11"/>
    <n v="4"/>
    <n v="0"/>
    <n v="16"/>
    <x v="68"/>
    <n v="2.6614050383150555E-3"/>
    <s v="Wines"/>
    <n v="3"/>
    <n v="3"/>
    <n v="0"/>
    <n v="4"/>
    <n v="8"/>
    <n v="3"/>
    <n v="11"/>
    <n v="0"/>
  </r>
  <r>
    <n v="1072"/>
    <n v="1965"/>
    <n v="60"/>
    <s v="PhD"/>
    <s v="Single"/>
    <x v="1"/>
    <n v="40760"/>
    <n v="0"/>
    <n v="1"/>
    <s v="30-08-2013"/>
    <n v="64"/>
    <n v="70"/>
    <n v="0"/>
    <n v="17"/>
    <n v="0"/>
    <n v="0"/>
    <n v="6"/>
    <x v="214"/>
    <n v="2.1344455348380766E-3"/>
    <s v="Wines"/>
    <n v="2"/>
    <n v="2"/>
    <n v="1"/>
    <n v="3"/>
    <n v="6"/>
    <n v="3"/>
    <n v="11"/>
    <n v="0"/>
  </r>
  <r>
    <n v="11010"/>
    <n v="1984"/>
    <n v="41"/>
    <s v="PhD"/>
    <s v="Single"/>
    <x v="0"/>
    <n v="16269"/>
    <n v="1"/>
    <n v="0"/>
    <s v="30-08-2013"/>
    <n v="75"/>
    <n v="19"/>
    <n v="3"/>
    <n v="18"/>
    <n v="3"/>
    <n v="1"/>
    <n v="0"/>
    <x v="51"/>
    <n v="2.7045300878972278E-3"/>
    <s v="Wines"/>
    <n v="3"/>
    <n v="3"/>
    <n v="0"/>
    <n v="3"/>
    <n v="8"/>
    <n v="3"/>
    <n v="11"/>
    <n v="0"/>
  </r>
  <r>
    <n v="800"/>
    <n v="1960"/>
    <n v="65"/>
    <s v="Graduation"/>
    <s v="Together"/>
    <x v="1"/>
    <n v="44512"/>
    <n v="1"/>
    <n v="1"/>
    <s v="30-08-2013"/>
    <n v="57"/>
    <n v="23"/>
    <n v="1"/>
    <n v="6"/>
    <n v="0"/>
    <n v="0"/>
    <n v="2"/>
    <x v="262"/>
    <n v="6.7397555715312729E-4"/>
    <s v="Wines"/>
    <n v="2"/>
    <n v="1"/>
    <n v="0"/>
    <n v="3"/>
    <n v="4"/>
    <n v="3"/>
    <n v="11"/>
    <n v="0"/>
  </r>
  <r>
    <n v="4943"/>
    <n v="1953"/>
    <n v="72"/>
    <s v="Graduation"/>
    <s v="Married"/>
    <x v="1"/>
    <n v="70503"/>
    <n v="0"/>
    <n v="0"/>
    <s v="30-09-2012"/>
    <n v="73"/>
    <n v="1379"/>
    <n v="33"/>
    <n v="216"/>
    <n v="0"/>
    <n v="33"/>
    <n v="66"/>
    <x v="130"/>
    <n v="2.3559281165340482E-2"/>
    <s v="Wines"/>
    <n v="1"/>
    <n v="2"/>
    <n v="4"/>
    <n v="9"/>
    <n v="6"/>
    <n v="3"/>
    <n v="11"/>
    <n v="0"/>
  </r>
  <r>
    <n v="8026"/>
    <n v="1952"/>
    <n v="73"/>
    <s v="Graduation"/>
    <s v="Married"/>
    <x v="1"/>
    <n v="62998"/>
    <n v="0"/>
    <n v="1"/>
    <s v="30-09-2013"/>
    <n v="10"/>
    <n v="120"/>
    <n v="58"/>
    <n v="73"/>
    <n v="65"/>
    <n v="89"/>
    <n v="58"/>
    <x v="887"/>
    <n v="6.428775516683069E-3"/>
    <s v="Wines"/>
    <n v="5"/>
    <n v="5"/>
    <n v="4"/>
    <n v="5"/>
    <n v="5"/>
    <n v="3"/>
    <n v="11"/>
    <n v="0"/>
  </r>
  <r>
    <n v="7279"/>
    <n v="1969"/>
    <n v="56"/>
    <s v="PhD"/>
    <s v="Together"/>
    <x v="1"/>
    <n v="69476"/>
    <n v="0"/>
    <n v="0"/>
    <s v="30-09-2013"/>
    <n v="3"/>
    <n v="260"/>
    <n v="86"/>
    <n v="559"/>
    <n v="63"/>
    <n v="9"/>
    <n v="67"/>
    <x v="888"/>
    <n v="1.4062410040877426E-2"/>
    <s v="MeatProducts"/>
    <n v="1"/>
    <n v="4"/>
    <n v="6"/>
    <n v="4"/>
    <n v="2"/>
    <n v="3"/>
    <n v="11"/>
    <n v="0"/>
  </r>
  <r>
    <n v="8405"/>
    <n v="1979"/>
    <n v="46"/>
    <s v="Graduation"/>
    <s v="Divorced"/>
    <x v="0"/>
    <n v="68274"/>
    <n v="1"/>
    <n v="1"/>
    <s v="30-09-2013"/>
    <n v="83"/>
    <n v="135"/>
    <n v="25"/>
    <n v="51"/>
    <n v="23"/>
    <n v="25"/>
    <n v="46"/>
    <x v="174"/>
    <n v="3.7935378035562585E-3"/>
    <s v="Wines"/>
    <n v="2"/>
    <n v="4"/>
    <n v="2"/>
    <n v="5"/>
    <n v="3"/>
    <n v="3"/>
    <n v="11"/>
    <n v="0"/>
  </r>
  <r>
    <n v="5975"/>
    <n v="1967"/>
    <n v="58"/>
    <s v="PhD"/>
    <s v="Single"/>
    <x v="1"/>
    <n v="40304"/>
    <n v="1"/>
    <n v="0"/>
    <s v="30-09-2013"/>
    <n v="82"/>
    <n v="37"/>
    <n v="0"/>
    <n v="17"/>
    <n v="0"/>
    <n v="0"/>
    <n v="3"/>
    <x v="183"/>
    <n v="1.3398173878523224E-3"/>
    <s v="Wines"/>
    <n v="1"/>
    <n v="2"/>
    <n v="0"/>
    <n v="3"/>
    <n v="7"/>
    <n v="3"/>
    <n v="11"/>
    <n v="0"/>
  </r>
  <r>
    <n v="7428"/>
    <n v="1975"/>
    <n v="50"/>
    <s v="Graduation"/>
    <s v="Together"/>
    <x v="0"/>
    <n v="80144"/>
    <n v="0"/>
    <n v="0"/>
    <s v="30-09-2013"/>
    <n v="47"/>
    <n v="240"/>
    <n v="132"/>
    <n v="445"/>
    <n v="250"/>
    <n v="192"/>
    <n v="108"/>
    <x v="680"/>
    <n v="1.5709223397883811E-2"/>
    <s v="MeatProducts"/>
    <n v="1"/>
    <n v="3"/>
    <n v="7"/>
    <n v="8"/>
    <n v="1"/>
    <n v="3"/>
    <n v="11"/>
    <n v="0"/>
  </r>
  <r>
    <n v="4673"/>
    <n v="1963"/>
    <n v="62"/>
    <s v="PhD"/>
    <s v="Married"/>
    <x v="1"/>
    <n v="81300"/>
    <n v="0"/>
    <n v="1"/>
    <s v="30-10-2012"/>
    <n v="17"/>
    <n v="1004"/>
    <n v="12"/>
    <n v="145"/>
    <n v="32"/>
    <n v="12"/>
    <n v="36"/>
    <x v="418"/>
    <n v="1.4821648216482165E-2"/>
    <s v="Wines"/>
    <n v="3"/>
    <n v="10"/>
    <n v="3"/>
    <n v="5"/>
    <n v="5"/>
    <n v="3"/>
    <n v="11"/>
    <n v="1"/>
  </r>
  <r>
    <n v="1676"/>
    <n v="1975"/>
    <n v="50"/>
    <s v="Graduation"/>
    <s v="Married"/>
    <x v="0"/>
    <n v="43057"/>
    <n v="0"/>
    <n v="1"/>
    <s v="30-10-2013"/>
    <n v="30"/>
    <n v="213"/>
    <n v="2"/>
    <n v="44"/>
    <n v="0"/>
    <n v="2"/>
    <n v="5"/>
    <x v="800"/>
    <n v="6.0617321225352443E-3"/>
    <s v="Wines"/>
    <n v="4"/>
    <n v="4"/>
    <n v="2"/>
    <n v="5"/>
    <n v="5"/>
    <n v="3"/>
    <n v="11"/>
    <n v="0"/>
  </r>
  <r>
    <n v="3388"/>
    <n v="1967"/>
    <n v="58"/>
    <s v="Graduation"/>
    <s v="Divorced"/>
    <x v="1"/>
    <n v="70844"/>
    <n v="1"/>
    <n v="1"/>
    <s v="30-10-2013"/>
    <n v="16"/>
    <n v="129"/>
    <n v="26"/>
    <n v="67"/>
    <n v="3"/>
    <n v="67"/>
    <n v="2"/>
    <x v="576"/>
    <n v="4.1217322567895657E-3"/>
    <s v="Wines"/>
    <n v="5"/>
    <n v="6"/>
    <n v="1"/>
    <n v="5"/>
    <n v="7"/>
    <n v="3"/>
    <n v="11"/>
    <n v="0"/>
  </r>
  <r>
    <n v="5250"/>
    <n v="1943"/>
    <n v="82"/>
    <s v="Master"/>
    <s v="Widow"/>
    <x v="1"/>
    <s v="NILL"/>
    <n v="0"/>
    <n v="0"/>
    <s v="30-10-2013"/>
    <n v="75"/>
    <n v="532"/>
    <n v="126"/>
    <n v="490"/>
    <n v="164"/>
    <n v="126"/>
    <n v="126"/>
    <x v="889"/>
    <e v="#VALUE!"/>
    <s v="Wines"/>
    <n v="1"/>
    <n v="5"/>
    <n v="5"/>
    <n v="11"/>
    <n v="1"/>
    <n v="3"/>
    <n v="11"/>
    <n v="1"/>
  </r>
  <r>
    <n v="3807"/>
    <n v="1955"/>
    <n v="70"/>
    <s v="Graduation"/>
    <s v="Together"/>
    <x v="1"/>
    <n v="59925"/>
    <n v="0"/>
    <n v="1"/>
    <s v="30-11-2012"/>
    <n v="83"/>
    <n v="473"/>
    <n v="21"/>
    <n v="176"/>
    <n v="19"/>
    <n v="21"/>
    <n v="56"/>
    <x v="890"/>
    <n v="1.1848143512724238E-2"/>
    <s v="Wines"/>
    <n v="3"/>
    <n v="9"/>
    <n v="2"/>
    <n v="9"/>
    <n v="6"/>
    <n v="3"/>
    <n v="11"/>
    <n v="0"/>
  </r>
  <r>
    <n v="5474"/>
    <n v="1970"/>
    <n v="55"/>
    <s v="Graduation"/>
    <s v="Single"/>
    <x v="1"/>
    <n v="43020"/>
    <n v="1"/>
    <n v="0"/>
    <s v="30-11-2013"/>
    <n v="79"/>
    <n v="45"/>
    <n v="7"/>
    <n v="99"/>
    <n v="4"/>
    <n v="25"/>
    <n v="43"/>
    <x v="324"/>
    <n v="4.1841004184100415E-3"/>
    <s v="MeatProducts"/>
    <n v="3"/>
    <n v="4"/>
    <n v="1"/>
    <n v="4"/>
    <n v="6"/>
    <n v="3"/>
    <n v="11"/>
    <n v="0"/>
  </r>
  <r>
    <n v="4459"/>
    <n v="1989"/>
    <n v="36"/>
    <s v="Graduation"/>
    <s v="Single"/>
    <x v="0"/>
    <n v="30279"/>
    <n v="1"/>
    <n v="0"/>
    <s v="30-12-2012"/>
    <n v="13"/>
    <n v="10"/>
    <n v="4"/>
    <n v="14"/>
    <n v="4"/>
    <n v="4"/>
    <n v="1"/>
    <x v="80"/>
    <n v="1.1889428316655107E-3"/>
    <s v="MeatProducts"/>
    <n v="1"/>
    <n v="1"/>
    <n v="0"/>
    <n v="3"/>
    <n v="8"/>
    <n v="3"/>
    <n v="11"/>
    <n v="0"/>
  </r>
  <r>
    <n v="10642"/>
    <n v="1989"/>
    <n v="36"/>
    <s v="Graduation"/>
    <s v="Single"/>
    <x v="0"/>
    <n v="30279"/>
    <n v="1"/>
    <n v="0"/>
    <s v="30-12-2012"/>
    <n v="13"/>
    <n v="10"/>
    <n v="4"/>
    <n v="14"/>
    <n v="4"/>
    <n v="4"/>
    <n v="1"/>
    <x v="80"/>
    <n v="1.1889428316655107E-3"/>
    <s v="MeatProducts"/>
    <n v="1"/>
    <n v="1"/>
    <n v="0"/>
    <n v="3"/>
    <n v="8"/>
    <n v="3"/>
    <n v="11"/>
    <n v="0"/>
  </r>
  <r>
    <n v="2131"/>
    <n v="1959"/>
    <n v="66"/>
    <s v="PhD"/>
    <s v="Divorced"/>
    <x v="1"/>
    <n v="62859"/>
    <n v="0"/>
    <n v="1"/>
    <s v="30-12-2012"/>
    <n v="37"/>
    <n v="1063"/>
    <n v="89"/>
    <n v="102"/>
    <n v="16"/>
    <n v="12"/>
    <n v="25"/>
    <x v="571"/>
    <n v="2.0394851970282697E-2"/>
    <s v="Wines"/>
    <n v="4"/>
    <n v="9"/>
    <n v="4"/>
    <n v="6"/>
    <n v="6"/>
    <n v="3"/>
    <n v="11"/>
    <n v="0"/>
  </r>
  <r>
    <n v="3547"/>
    <n v="1969"/>
    <n v="56"/>
    <s v="Master"/>
    <s v="Together"/>
    <x v="1"/>
    <n v="41021"/>
    <n v="1"/>
    <n v="0"/>
    <s v="30-12-2012"/>
    <n v="12"/>
    <n v="14"/>
    <n v="7"/>
    <n v="9"/>
    <n v="6"/>
    <n v="16"/>
    <n v="12"/>
    <x v="331"/>
    <n v="1.2676434021598694E-3"/>
    <s v="Sweet"/>
    <n v="2"/>
    <n v="2"/>
    <n v="0"/>
    <n v="3"/>
    <n v="6"/>
    <n v="3"/>
    <n v="11"/>
    <n v="1"/>
  </r>
  <r>
    <n v="378"/>
    <n v="1971"/>
    <n v="54"/>
    <s v="Graduation"/>
    <s v="Married"/>
    <x v="1"/>
    <n v="52531"/>
    <n v="0"/>
    <n v="0"/>
    <s v="30-12-2012"/>
    <n v="68"/>
    <n v="283"/>
    <n v="112"/>
    <n v="151"/>
    <n v="51"/>
    <n v="72"/>
    <n v="125"/>
    <x v="891"/>
    <n v="1.2735337229445471E-2"/>
    <s v="Wines"/>
    <n v="2"/>
    <n v="7"/>
    <n v="2"/>
    <n v="10"/>
    <n v="6"/>
    <n v="3"/>
    <n v="11"/>
    <n v="0"/>
  </r>
  <r>
    <n v="5300"/>
    <n v="1973"/>
    <n v="52"/>
    <s v="Master"/>
    <s v="Married"/>
    <x v="1"/>
    <n v="38961"/>
    <n v="1"/>
    <n v="0"/>
    <s v="30-12-2013"/>
    <n v="60"/>
    <n v="19"/>
    <n v="7"/>
    <n v="19"/>
    <n v="0"/>
    <n v="1"/>
    <n v="24"/>
    <x v="27"/>
    <n v="1.180667847334514E-3"/>
    <s v="GoldProds"/>
    <n v="1"/>
    <n v="2"/>
    <n v="1"/>
    <n v="2"/>
    <n v="7"/>
    <n v="3"/>
    <n v="11"/>
    <n v="0"/>
  </r>
  <r>
    <n v="3139"/>
    <n v="1982"/>
    <n v="43"/>
    <s v="2n Cycle"/>
    <s v="Single"/>
    <x v="0"/>
    <n v="74116"/>
    <n v="0"/>
    <n v="0"/>
    <s v="30-12-2013"/>
    <n v="53"/>
    <n v="871"/>
    <n v="111"/>
    <n v="704"/>
    <n v="145"/>
    <n v="55"/>
    <n v="166"/>
    <x v="892"/>
    <n v="2.5446597225970102E-2"/>
    <s v="Wines"/>
    <n v="1"/>
    <n v="4"/>
    <n v="4"/>
    <n v="10"/>
    <n v="2"/>
    <n v="3"/>
    <n v="11"/>
    <n v="0"/>
  </r>
  <r>
    <n v="1542"/>
    <n v="1975"/>
    <n v="50"/>
    <s v="Graduation"/>
    <s v="Single"/>
    <x v="0"/>
    <n v="56243"/>
    <n v="1"/>
    <n v="2"/>
    <s v="30-12-2013"/>
    <n v="26"/>
    <n v="347"/>
    <n v="0"/>
    <n v="35"/>
    <n v="4"/>
    <n v="3"/>
    <n v="7"/>
    <x v="204"/>
    <n v="6.9164162651352166E-3"/>
    <s v="Wines"/>
    <n v="6"/>
    <n v="4"/>
    <n v="2"/>
    <n v="8"/>
    <n v="5"/>
    <n v="3"/>
    <n v="11"/>
    <n v="0"/>
  </r>
  <r>
    <n v="2574"/>
    <n v="1977"/>
    <n v="48"/>
    <s v="PhD"/>
    <s v="Married"/>
    <x v="0"/>
    <n v="61996"/>
    <n v="0"/>
    <n v="1"/>
    <s v="31-01-2013"/>
    <n v="27"/>
    <n v="1050"/>
    <n v="12"/>
    <n v="144"/>
    <n v="0"/>
    <n v="0"/>
    <n v="24"/>
    <x v="254"/>
    <n v="1.9452867926963029E-2"/>
    <s v="Wines"/>
    <n v="3"/>
    <n v="6"/>
    <n v="4"/>
    <n v="8"/>
    <n v="5"/>
    <n v="3"/>
    <n v="11"/>
    <n v="1"/>
  </r>
  <r>
    <n v="523"/>
    <n v="1989"/>
    <n v="36"/>
    <s v="Graduation"/>
    <s v="Married"/>
    <x v="0"/>
    <n v="37155"/>
    <n v="1"/>
    <n v="0"/>
    <s v="31-01-2013"/>
    <n v="51"/>
    <n v="23"/>
    <n v="0"/>
    <n v="26"/>
    <n v="7"/>
    <n v="15"/>
    <n v="3"/>
    <x v="447"/>
    <n v="1.9109137397389315E-3"/>
    <s v="MeatProducts"/>
    <n v="1"/>
    <n v="2"/>
    <n v="0"/>
    <n v="4"/>
    <n v="5"/>
    <n v="3"/>
    <n v="11"/>
    <n v="0"/>
  </r>
  <r>
    <n v="4603"/>
    <n v="1960"/>
    <n v="65"/>
    <s v="PhD"/>
    <s v="Married"/>
    <x v="1"/>
    <n v="65695"/>
    <n v="0"/>
    <n v="1"/>
    <s v="31-01-2014"/>
    <n v="50"/>
    <n v="371"/>
    <n v="32"/>
    <n v="189"/>
    <n v="0"/>
    <n v="58"/>
    <n v="6"/>
    <x v="61"/>
    <n v="9.8942080828069105E-3"/>
    <s v="Wines"/>
    <n v="2"/>
    <n v="5"/>
    <n v="4"/>
    <n v="10"/>
    <n v="4"/>
    <n v="3"/>
    <n v="11"/>
    <n v="0"/>
  </r>
  <r>
    <n v="2677"/>
    <n v="1956"/>
    <n v="69"/>
    <s v="Graduation"/>
    <s v="Together"/>
    <x v="1"/>
    <n v="46097"/>
    <n v="0"/>
    <n v="1"/>
    <s v="31-03-2013"/>
    <n v="11"/>
    <n v="72"/>
    <n v="24"/>
    <n v="68"/>
    <n v="65"/>
    <n v="4"/>
    <n v="8"/>
    <x v="390"/>
    <n v="5.0545588650020611E-3"/>
    <s v="Wines"/>
    <n v="5"/>
    <n v="3"/>
    <n v="1"/>
    <n v="6"/>
    <n v="4"/>
    <n v="3"/>
    <n v="11"/>
    <n v="0"/>
  </r>
  <r>
    <n v="10159"/>
    <n v="1970"/>
    <n v="55"/>
    <s v="Graduation"/>
    <s v="Divorced"/>
    <x v="1"/>
    <n v="58710"/>
    <n v="0"/>
    <n v="1"/>
    <s v="31-03-2013"/>
    <n v="77"/>
    <n v="440"/>
    <n v="81"/>
    <n v="368"/>
    <n v="0"/>
    <n v="122"/>
    <n v="174"/>
    <x v="65"/>
    <n v="1.7220235053653551E-2"/>
    <s v="Wines"/>
    <n v="6"/>
    <n v="11"/>
    <n v="5"/>
    <n v="9"/>
    <n v="6"/>
    <n v="3"/>
    <n v="11"/>
    <n v="0"/>
  </r>
  <r>
    <n v="11013"/>
    <n v="1987"/>
    <n v="38"/>
    <s v="Graduation"/>
    <s v="Together"/>
    <x v="0"/>
    <n v="67605"/>
    <n v="0"/>
    <n v="0"/>
    <s v="31-03-2013"/>
    <n v="84"/>
    <n v="336"/>
    <n v="28"/>
    <n v="282"/>
    <n v="184"/>
    <n v="54"/>
    <n v="54"/>
    <x v="893"/>
    <n v="1.3075955920420088E-2"/>
    <s v="Wines"/>
    <n v="1"/>
    <n v="2"/>
    <n v="8"/>
    <n v="6"/>
    <n v="1"/>
    <n v="3"/>
    <n v="11"/>
    <n v="0"/>
  </r>
  <r>
    <n v="6606"/>
    <n v="1969"/>
    <n v="56"/>
    <s v="Master"/>
    <s v="Married"/>
    <x v="1"/>
    <n v="70091"/>
    <n v="1"/>
    <n v="0"/>
    <s v="31-03-2013"/>
    <n v="11"/>
    <n v="964"/>
    <n v="34"/>
    <n v="137"/>
    <n v="15"/>
    <n v="0"/>
    <n v="11"/>
    <x v="844"/>
    <n v="1.6407242013953289E-2"/>
    <s v="Wines"/>
    <n v="2"/>
    <n v="5"/>
    <n v="2"/>
    <n v="10"/>
    <n v="8"/>
    <n v="3"/>
    <n v="11"/>
    <n v="0"/>
  </r>
  <r>
    <n v="7842"/>
    <n v="1968"/>
    <n v="57"/>
    <s v="Graduation"/>
    <s v="Single"/>
    <x v="1"/>
    <n v="36065"/>
    <n v="1"/>
    <n v="1"/>
    <s v="31-03-2013"/>
    <n v="54"/>
    <n v="18"/>
    <n v="7"/>
    <n v="34"/>
    <n v="10"/>
    <n v="2"/>
    <n v="3"/>
    <x v="447"/>
    <n v="1.968667683349508E-3"/>
    <s v="MeatProducts"/>
    <n v="3"/>
    <n v="3"/>
    <n v="0"/>
    <n v="3"/>
    <n v="8"/>
    <n v="3"/>
    <n v="11"/>
    <n v="0"/>
  </r>
  <r>
    <n v="3182"/>
    <n v="1973"/>
    <n v="52"/>
    <s v="PhD"/>
    <s v="Single"/>
    <x v="1"/>
    <n v="46854"/>
    <n v="1"/>
    <n v="1"/>
    <s v="31-03-2014"/>
    <n v="81"/>
    <n v="96"/>
    <n v="1"/>
    <n v="79"/>
    <n v="7"/>
    <n v="1"/>
    <n v="79"/>
    <x v="459"/>
    <n v="3.927092670849874E-3"/>
    <s v="Wines"/>
    <n v="6"/>
    <n v="5"/>
    <n v="1"/>
    <n v="3"/>
    <n v="8"/>
    <n v="3"/>
    <n v="11"/>
    <n v="1"/>
  </r>
  <r>
    <n v="7106"/>
    <n v="1943"/>
    <n v="82"/>
    <s v="PhD"/>
    <s v="Married"/>
    <x v="1"/>
    <n v="75865"/>
    <n v="0"/>
    <n v="0"/>
    <s v="31-03-2014"/>
    <n v="73"/>
    <n v="483"/>
    <n v="0"/>
    <n v="591"/>
    <n v="156"/>
    <n v="0"/>
    <n v="12"/>
    <x v="456"/>
    <n v="1.6213009951888221E-2"/>
    <s v="MeatProducts"/>
    <n v="1"/>
    <n v="3"/>
    <n v="5"/>
    <n v="10"/>
    <n v="1"/>
    <n v="3"/>
    <n v="11"/>
    <n v="0"/>
  </r>
  <r>
    <n v="4279"/>
    <n v="1963"/>
    <n v="62"/>
    <s v="2n Cycle"/>
    <s v="Single"/>
    <x v="1"/>
    <n v="39548"/>
    <n v="1"/>
    <n v="1"/>
    <s v="31-03-2014"/>
    <n v="87"/>
    <n v="15"/>
    <n v="4"/>
    <n v="10"/>
    <n v="3"/>
    <n v="4"/>
    <n v="18"/>
    <x v="80"/>
    <n v="9.1028623444927678E-4"/>
    <s v="GoldProds"/>
    <n v="2"/>
    <n v="1"/>
    <n v="1"/>
    <n v="3"/>
    <n v="3"/>
    <n v="3"/>
    <n v="11"/>
    <n v="0"/>
  </r>
  <r>
    <n v="5558"/>
    <n v="1954"/>
    <n v="71"/>
    <s v="PhD"/>
    <s v="Single"/>
    <x v="1"/>
    <n v="90933"/>
    <n v="0"/>
    <n v="0"/>
    <s v="31-03-2014"/>
    <n v="90"/>
    <n v="1020"/>
    <n v="31"/>
    <n v="430"/>
    <n v="62"/>
    <n v="63"/>
    <n v="79"/>
    <x v="352"/>
    <n v="1.7661355063618267E-2"/>
    <s v="Wines"/>
    <n v="1"/>
    <n v="4"/>
    <n v="6"/>
    <n v="4"/>
    <n v="1"/>
    <n v="3"/>
    <n v="11"/>
    <n v="0"/>
  </r>
  <r>
    <n v="6343"/>
    <n v="1959"/>
    <n v="66"/>
    <s v="Graduation"/>
    <s v="Married"/>
    <x v="1"/>
    <n v="79823"/>
    <n v="0"/>
    <n v="1"/>
    <s v="31-03-2014"/>
    <n v="6"/>
    <n v="835"/>
    <n v="73"/>
    <n v="380"/>
    <n v="114"/>
    <n v="73"/>
    <n v="43"/>
    <x v="894"/>
    <n v="1.8478383423324106E-2"/>
    <s v="Wines"/>
    <n v="1"/>
    <n v="6"/>
    <n v="9"/>
    <n v="7"/>
    <n v="2"/>
    <n v="3"/>
    <n v="11"/>
    <n v="0"/>
  </r>
  <r>
    <n v="9422"/>
    <n v="1989"/>
    <n v="36"/>
    <s v="Graduation"/>
    <s v="Married"/>
    <x v="0"/>
    <n v="38360"/>
    <n v="1"/>
    <n v="0"/>
    <s v="31-05-2013"/>
    <n v="26"/>
    <n v="36"/>
    <n v="2"/>
    <n v="42"/>
    <n v="20"/>
    <n v="21"/>
    <n v="10"/>
    <x v="70"/>
    <n v="3.1543274244004169E-3"/>
    <s v="MeatProducts"/>
    <n v="2"/>
    <n v="2"/>
    <n v="1"/>
    <n v="4"/>
    <n v="3"/>
    <n v="3"/>
    <n v="11"/>
    <n v="0"/>
  </r>
  <r>
    <n v="4385"/>
    <n v="1981"/>
    <n v="44"/>
    <s v="PhD"/>
    <s v="Single"/>
    <x v="0"/>
    <n v="36038"/>
    <n v="1"/>
    <n v="0"/>
    <s v="31-05-2013"/>
    <n v="82"/>
    <n v="23"/>
    <n v="0"/>
    <n v="15"/>
    <n v="0"/>
    <n v="2"/>
    <n v="7"/>
    <x v="50"/>
    <n v="1.1099395082967978E-3"/>
    <s v="Wines"/>
    <n v="2"/>
    <n v="3"/>
    <n v="0"/>
    <n v="3"/>
    <n v="6"/>
    <n v="3"/>
    <n v="11"/>
    <n v="0"/>
  </r>
  <r>
    <n v="1612"/>
    <n v="1981"/>
    <n v="44"/>
    <s v="PhD"/>
    <s v="Single"/>
    <x v="0"/>
    <s v="NILL"/>
    <n v="1"/>
    <n v="0"/>
    <s v="31-05-2013"/>
    <n v="82"/>
    <n v="23"/>
    <n v="0"/>
    <n v="15"/>
    <n v="0"/>
    <n v="2"/>
    <n v="7"/>
    <x v="50"/>
    <e v="#VALUE!"/>
    <s v="Wines"/>
    <n v="2"/>
    <n v="3"/>
    <n v="0"/>
    <n v="3"/>
    <n v="6"/>
    <n v="3"/>
    <n v="11"/>
    <n v="0"/>
  </r>
  <r>
    <n v="9687"/>
    <n v="1975"/>
    <n v="50"/>
    <s v="Graduation"/>
    <s v="Single"/>
    <x v="0"/>
    <n v="73170"/>
    <n v="0"/>
    <n v="0"/>
    <s v="31-05-2014"/>
    <n v="1"/>
    <n v="184"/>
    <n v="174"/>
    <n v="256"/>
    <n v="50"/>
    <n v="30"/>
    <n v="32"/>
    <x v="895"/>
    <n v="9.4847615142818094E-3"/>
    <s v="MeatProducts"/>
    <n v="1"/>
    <n v="5"/>
    <n v="4"/>
    <n v="6"/>
    <n v="2"/>
    <n v="3"/>
    <n v="11"/>
    <n v="0"/>
  </r>
  <r>
    <n v="246"/>
    <n v="1965"/>
    <n v="60"/>
    <s v="Graduation"/>
    <s v="Married"/>
    <x v="1"/>
    <n v="66480"/>
    <n v="1"/>
    <n v="1"/>
    <s v="31-05-2014"/>
    <n v="71"/>
    <n v="199"/>
    <n v="9"/>
    <n v="57"/>
    <n v="20"/>
    <n v="21"/>
    <n v="6"/>
    <x v="41"/>
    <n v="4.6028880866425996E-3"/>
    <s v="Wines"/>
    <n v="7"/>
    <n v="4"/>
    <n v="1"/>
    <n v="7"/>
    <n v="4"/>
    <n v="3"/>
    <n v="11"/>
    <n v="0"/>
  </r>
  <r>
    <n v="6181"/>
    <n v="1950"/>
    <n v="75"/>
    <s v="2n Cycle"/>
    <s v="Together"/>
    <x v="1"/>
    <n v="52203"/>
    <n v="0"/>
    <n v="0"/>
    <s v="31-07-2012"/>
    <n v="36"/>
    <n v="488"/>
    <n v="21"/>
    <n v="238"/>
    <n v="56"/>
    <n v="108"/>
    <n v="28"/>
    <x v="896"/>
    <n v="1.74511043426623E-2"/>
    <s v="Wines"/>
    <n v="1"/>
    <n v="8"/>
    <n v="7"/>
    <n v="11"/>
    <n v="6"/>
    <n v="3"/>
    <n v="11"/>
    <n v="0"/>
  </r>
  <r>
    <n v="10735"/>
    <n v="1971"/>
    <n v="54"/>
    <s v="Graduation"/>
    <s v="Single"/>
    <x v="1"/>
    <n v="22804"/>
    <n v="1"/>
    <n v="0"/>
    <s v="31-07-2013"/>
    <n v="75"/>
    <n v="14"/>
    <n v="1"/>
    <n v="7"/>
    <n v="2"/>
    <n v="1"/>
    <n v="1"/>
    <x v="434"/>
    <n v="1.0962988949307138E-3"/>
    <s v="Wines"/>
    <n v="1"/>
    <n v="2"/>
    <n v="0"/>
    <n v="2"/>
    <n v="9"/>
    <n v="3"/>
    <n v="11"/>
    <n v="0"/>
  </r>
  <r>
    <n v="5068"/>
    <n v="1971"/>
    <n v="54"/>
    <s v="Graduation"/>
    <s v="Single"/>
    <x v="1"/>
    <n v="22804"/>
    <n v="1"/>
    <n v="0"/>
    <s v="31-07-2013"/>
    <n v="75"/>
    <n v="14"/>
    <n v="1"/>
    <n v="7"/>
    <n v="2"/>
    <n v="1"/>
    <n v="1"/>
    <x v="434"/>
    <n v="1.0962988949307138E-3"/>
    <s v="Wines"/>
    <n v="1"/>
    <n v="2"/>
    <n v="0"/>
    <n v="2"/>
    <n v="9"/>
    <n v="3"/>
    <n v="11"/>
    <n v="0"/>
  </r>
  <r>
    <n v="4939"/>
    <n v="1946"/>
    <n v="79"/>
    <s v="Graduation"/>
    <s v="Together"/>
    <x v="1"/>
    <n v="37760"/>
    <n v="0"/>
    <n v="0"/>
    <s v="31-08-2012"/>
    <n v="20"/>
    <n v="84"/>
    <n v="5"/>
    <n v="38"/>
    <n v="150"/>
    <n v="12"/>
    <n v="28"/>
    <x v="897"/>
    <n v="7.6536016949152541E-3"/>
    <s v="FishProducts"/>
    <n v="2"/>
    <n v="4"/>
    <n v="1"/>
    <n v="6"/>
    <n v="7"/>
    <n v="3"/>
    <n v="11"/>
    <n v="0"/>
  </r>
  <r>
    <n v="8867"/>
    <n v="1988"/>
    <n v="37"/>
    <s v="PhD"/>
    <s v="Married"/>
    <x v="0"/>
    <n v="67546"/>
    <n v="0"/>
    <n v="0"/>
    <s v="31-08-2012"/>
    <n v="90"/>
    <n v="864"/>
    <n v="134"/>
    <n v="768"/>
    <n v="150"/>
    <n v="38"/>
    <n v="172"/>
    <x v="192"/>
    <n v="2.8928433956118792E-2"/>
    <s v="Wines"/>
    <n v="1"/>
    <n v="4"/>
    <n v="10"/>
    <n v="5"/>
    <n v="3"/>
    <n v="3"/>
    <n v="11"/>
    <n v="0"/>
  </r>
  <r>
    <n v="8652"/>
    <n v="1946"/>
    <n v="79"/>
    <s v="Graduation"/>
    <s v="Together"/>
    <x v="1"/>
    <n v="37760"/>
    <n v="0"/>
    <n v="0"/>
    <s v="31-08-2012"/>
    <n v="20"/>
    <n v="84"/>
    <n v="5"/>
    <n v="38"/>
    <n v="150"/>
    <n v="12"/>
    <n v="28"/>
    <x v="897"/>
    <n v="7.6536016949152541E-3"/>
    <s v="FishProducts"/>
    <n v="2"/>
    <n v="4"/>
    <n v="1"/>
    <n v="6"/>
    <n v="7"/>
    <n v="3"/>
    <n v="11"/>
    <n v="0"/>
  </r>
  <r>
    <n v="6354"/>
    <n v="1984"/>
    <n v="41"/>
    <s v="Graduation"/>
    <s v="Together"/>
    <x v="0"/>
    <n v="15345"/>
    <n v="1"/>
    <n v="0"/>
    <s v="31-08-2012"/>
    <n v="51"/>
    <n v="5"/>
    <n v="2"/>
    <n v="16"/>
    <n v="3"/>
    <n v="2"/>
    <n v="19"/>
    <x v="95"/>
    <n v="1.8246985988921473E-3"/>
    <s v="GoldProds"/>
    <n v="2"/>
    <n v="1"/>
    <n v="1"/>
    <n v="2"/>
    <n v="8"/>
    <n v="3"/>
    <n v="11"/>
    <n v="1"/>
  </r>
  <r>
    <n v="2453"/>
    <n v="1960"/>
    <n v="65"/>
    <s v="Graduation"/>
    <s v="Together"/>
    <x v="1"/>
    <n v="62807"/>
    <n v="0"/>
    <n v="1"/>
    <s v="31-08-2012"/>
    <n v="83"/>
    <n v="526"/>
    <n v="28"/>
    <n v="135"/>
    <n v="10"/>
    <n v="21"/>
    <n v="99"/>
    <x v="356"/>
    <n v="1.1463690352986132E-2"/>
    <s v="Wines"/>
    <n v="3"/>
    <n v="5"/>
    <n v="3"/>
    <n v="12"/>
    <n v="5"/>
    <n v="3"/>
    <n v="11"/>
    <n v="0"/>
  </r>
  <r>
    <n v="5871"/>
    <n v="1979"/>
    <n v="46"/>
    <s v="Master"/>
    <s v="Together"/>
    <x v="0"/>
    <n v="24401"/>
    <n v="0"/>
    <n v="0"/>
    <s v="31-08-2012"/>
    <n v="98"/>
    <n v="73"/>
    <n v="28"/>
    <n v="217"/>
    <n v="10"/>
    <n v="24"/>
    <n v="115"/>
    <x v="783"/>
    <n v="1.4425638293512561E-2"/>
    <s v="MeatProducts"/>
    <n v="3"/>
    <n v="6"/>
    <n v="1"/>
    <n v="6"/>
    <n v="8"/>
    <n v="3"/>
    <n v="11"/>
    <n v="0"/>
  </r>
  <r>
    <n v="7378"/>
    <n v="1981"/>
    <n v="44"/>
    <s v="Master"/>
    <s v="Together"/>
    <x v="0"/>
    <n v="42021"/>
    <n v="1"/>
    <n v="0"/>
    <s v="31-08-2012"/>
    <n v="34"/>
    <n v="393"/>
    <n v="5"/>
    <n v="136"/>
    <n v="7"/>
    <n v="5"/>
    <n v="27"/>
    <x v="816"/>
    <n v="1.2993503248375811E-2"/>
    <s v="Wines"/>
    <n v="5"/>
    <n v="10"/>
    <n v="1"/>
    <n v="6"/>
    <n v="9"/>
    <n v="3"/>
    <n v="11"/>
    <n v="0"/>
  </r>
  <r>
    <n v="7787"/>
    <n v="1960"/>
    <n v="65"/>
    <s v="Graduation"/>
    <s v="Together"/>
    <x v="1"/>
    <n v="62807"/>
    <n v="0"/>
    <n v="1"/>
    <s v="31-08-2012"/>
    <n v="83"/>
    <n v="526"/>
    <n v="28"/>
    <n v="135"/>
    <n v="10"/>
    <n v="21"/>
    <n v="99"/>
    <x v="356"/>
    <n v="1.1463690352986132E-2"/>
    <s v="Wines"/>
    <n v="3"/>
    <n v="5"/>
    <n v="3"/>
    <n v="12"/>
    <n v="5"/>
    <n v="3"/>
    <n v="11"/>
    <n v="0"/>
  </r>
  <r>
    <n v="5589"/>
    <n v="1964"/>
    <n v="61"/>
    <s v="Graduation"/>
    <s v="Divorced"/>
    <x v="1"/>
    <n v="51983"/>
    <n v="0"/>
    <n v="1"/>
    <s v="31-08-2012"/>
    <n v="95"/>
    <n v="631"/>
    <n v="0"/>
    <n v="115"/>
    <n v="10"/>
    <n v="7"/>
    <n v="30"/>
    <x v="594"/>
    <n v="1.4677875459284766E-2"/>
    <s v="Wines"/>
    <n v="3"/>
    <n v="9"/>
    <n v="2"/>
    <n v="10"/>
    <n v="7"/>
    <n v="3"/>
    <n v="11"/>
    <n v="0"/>
  </r>
  <r>
    <n v="10069"/>
    <n v="1988"/>
    <n v="37"/>
    <s v="Basic"/>
    <s v="Together"/>
    <x v="0"/>
    <n v="13724"/>
    <n v="1"/>
    <n v="0"/>
    <s v="31-08-2012"/>
    <n v="43"/>
    <n v="2"/>
    <n v="7"/>
    <n v="5"/>
    <n v="2"/>
    <n v="15"/>
    <n v="27"/>
    <x v="365"/>
    <n v="2.2588166715243369E-3"/>
    <s v="GoldProds"/>
    <n v="1"/>
    <n v="2"/>
    <n v="0"/>
    <n v="2"/>
    <n v="9"/>
    <n v="3"/>
    <n v="11"/>
    <n v="0"/>
  </r>
  <r>
    <n v="8852"/>
    <n v="1976"/>
    <n v="49"/>
    <s v="Graduation"/>
    <s v="Married"/>
    <x v="0"/>
    <n v="61064"/>
    <n v="0"/>
    <n v="1"/>
    <s v="31-08-2012"/>
    <n v="80"/>
    <n v="387"/>
    <n v="126"/>
    <n v="342"/>
    <n v="0"/>
    <n v="45"/>
    <n v="180"/>
    <x v="861"/>
    <n v="1.4738634874885366E-2"/>
    <s v="Wines"/>
    <n v="5"/>
    <n v="8"/>
    <n v="4"/>
    <n v="11"/>
    <n v="6"/>
    <n v="3"/>
    <n v="11"/>
    <n v="0"/>
  </r>
  <r>
    <n v="2747"/>
    <n v="1988"/>
    <n v="37"/>
    <s v="PhD"/>
    <s v="Married"/>
    <x v="0"/>
    <n v="67546"/>
    <n v="0"/>
    <n v="0"/>
    <s v="31-08-2012"/>
    <n v="90"/>
    <n v="864"/>
    <n v="134"/>
    <n v="768"/>
    <n v="150"/>
    <n v="38"/>
    <n v="172"/>
    <x v="192"/>
    <n v="2.8928433956118792E-2"/>
    <s v="Wines"/>
    <n v="1"/>
    <n v="4"/>
    <n v="10"/>
    <n v="5"/>
    <n v="3"/>
    <n v="3"/>
    <n v="11"/>
    <n v="0"/>
  </r>
  <r>
    <n v="1377"/>
    <n v="1954"/>
    <n v="71"/>
    <s v="Master"/>
    <s v="Widow"/>
    <x v="1"/>
    <n v="44551"/>
    <n v="0"/>
    <n v="1"/>
    <s v="31-08-2013"/>
    <n v="24"/>
    <n v="182"/>
    <n v="4"/>
    <n v="33"/>
    <n v="0"/>
    <n v="0"/>
    <n v="66"/>
    <x v="165"/>
    <n v="4.9157145743080966E-3"/>
    <s v="Wines"/>
    <n v="2"/>
    <n v="4"/>
    <n v="1"/>
    <n v="5"/>
    <n v="7"/>
    <n v="3"/>
    <n v="11"/>
    <n v="0"/>
  </r>
  <r>
    <n v="3867"/>
    <n v="1947"/>
    <n v="78"/>
    <s v="PhD"/>
    <s v="Together"/>
    <x v="1"/>
    <n v="73059"/>
    <n v="0"/>
    <n v="1"/>
    <s v="31-08-2013"/>
    <n v="36"/>
    <n v="410"/>
    <n v="112"/>
    <n v="420"/>
    <n v="0"/>
    <n v="82"/>
    <n v="71"/>
    <x v="794"/>
    <n v="1.4016069204341697E-2"/>
    <s v="MeatProducts"/>
    <n v="1"/>
    <n v="9"/>
    <n v="3"/>
    <n v="13"/>
    <n v="4"/>
    <n v="3"/>
    <n v="11"/>
    <n v="0"/>
  </r>
  <r>
    <n v="7793"/>
    <n v="1976"/>
    <n v="49"/>
    <s v="Graduation"/>
    <s v="Together"/>
    <x v="0"/>
    <n v="62061"/>
    <n v="0"/>
    <n v="1"/>
    <s v="31-08-2013"/>
    <n v="12"/>
    <n v="641"/>
    <n v="7"/>
    <n v="84"/>
    <n v="0"/>
    <n v="30"/>
    <n v="38"/>
    <x v="898"/>
    <n v="1.2278242374438053E-2"/>
    <s v="Wines"/>
    <n v="3"/>
    <n v="10"/>
    <n v="4"/>
    <n v="7"/>
    <n v="6"/>
    <n v="3"/>
    <n v="11"/>
    <n v="0"/>
  </r>
  <r>
    <n v="3859"/>
    <n v="1947"/>
    <n v="78"/>
    <s v="PhD"/>
    <s v="Together"/>
    <x v="1"/>
    <n v="73059"/>
    <n v="0"/>
    <n v="1"/>
    <s v="31-08-2013"/>
    <n v="36"/>
    <n v="410"/>
    <n v="112"/>
    <n v="420"/>
    <n v="0"/>
    <n v="82"/>
    <n v="71"/>
    <x v="794"/>
    <n v="1.4016069204341697E-2"/>
    <s v="MeatProducts"/>
    <n v="1"/>
    <n v="9"/>
    <n v="3"/>
    <n v="13"/>
    <n v="4"/>
    <n v="3"/>
    <n v="11"/>
    <n v="0"/>
  </r>
  <r>
    <n v="10307"/>
    <n v="1956"/>
    <n v="69"/>
    <s v="Graduation"/>
    <s v="Married"/>
    <x v="1"/>
    <n v="50387"/>
    <n v="0"/>
    <n v="2"/>
    <s v="31-08-2013"/>
    <n v="91"/>
    <n v="369"/>
    <n v="9"/>
    <n v="87"/>
    <n v="12"/>
    <n v="14"/>
    <n v="34"/>
    <x v="203"/>
    <n v="9.7445769742195414E-3"/>
    <s v="Wines"/>
    <n v="3"/>
    <n v="6"/>
    <n v="2"/>
    <n v="8"/>
    <n v="5"/>
    <n v="3"/>
    <n v="11"/>
    <n v="0"/>
  </r>
  <r>
    <n v="3170"/>
    <n v="1957"/>
    <n v="68"/>
    <s v="Master"/>
    <s v="Together"/>
    <x v="1"/>
    <n v="68148"/>
    <n v="0"/>
    <n v="0"/>
    <s v="31-08-2013"/>
    <n v="86"/>
    <n v="389"/>
    <n v="66"/>
    <n v="408"/>
    <n v="37"/>
    <n v="57"/>
    <n v="85"/>
    <x v="460"/>
    <n v="1.4042965310794154E-2"/>
    <s v="MeatProducts"/>
    <n v="1"/>
    <n v="4"/>
    <n v="4"/>
    <n v="6"/>
    <n v="2"/>
    <n v="3"/>
    <n v="11"/>
    <n v="0"/>
  </r>
  <r>
    <n v="2478"/>
    <n v="1973"/>
    <n v="52"/>
    <s v="Graduation"/>
    <s v="Married"/>
    <x v="1"/>
    <n v="25410"/>
    <n v="1"/>
    <n v="0"/>
    <s v="31-08-2013"/>
    <n v="48"/>
    <n v="2"/>
    <n v="2"/>
    <n v="4"/>
    <n v="13"/>
    <n v="13"/>
    <n v="4"/>
    <x v="256"/>
    <n v="1.338055883510429E-3"/>
    <s v="FishProducts"/>
    <n v="1"/>
    <n v="1"/>
    <n v="0"/>
    <n v="4"/>
    <n v="4"/>
    <n v="3"/>
    <n v="11"/>
    <n v="0"/>
  </r>
  <r>
    <n v="4865"/>
    <n v="1974"/>
    <n v="51"/>
    <s v="Master"/>
    <s v="Divorced"/>
    <x v="1"/>
    <n v="53367"/>
    <n v="1"/>
    <n v="1"/>
    <s v="31-08-2013"/>
    <n v="2"/>
    <n v="229"/>
    <n v="7"/>
    <n v="140"/>
    <n v="10"/>
    <n v="3"/>
    <n v="11"/>
    <x v="204"/>
    <n v="7.2891487248674279E-3"/>
    <s v="Wines"/>
    <n v="7"/>
    <n v="5"/>
    <n v="1"/>
    <n v="8"/>
    <n v="7"/>
    <n v="3"/>
    <n v="11"/>
    <n v="1"/>
  </r>
  <r>
    <n v="4543"/>
    <n v="1980"/>
    <n v="45"/>
    <s v="Graduation"/>
    <s v="Married"/>
    <x v="0"/>
    <n v="82497"/>
    <n v="0"/>
    <n v="0"/>
    <s v="31-10-2012"/>
    <n v="32"/>
    <n v="777"/>
    <n v="129"/>
    <n v="573"/>
    <n v="216"/>
    <n v="21"/>
    <n v="203"/>
    <x v="899"/>
    <n v="2.0800756391141498E-2"/>
    <s v="Wines"/>
    <n v="1"/>
    <n v="2"/>
    <n v="7"/>
    <n v="9"/>
    <n v="4"/>
    <n v="3"/>
    <n v="11"/>
    <n v="0"/>
  </r>
  <r>
    <n v="9213"/>
    <n v="1970"/>
    <n v="55"/>
    <s v="Graduation"/>
    <s v="Widow"/>
    <x v="1"/>
    <n v="31880"/>
    <n v="1"/>
    <n v="0"/>
    <s v="31-10-2012"/>
    <n v="13"/>
    <n v="4"/>
    <n v="1"/>
    <n v="5"/>
    <n v="2"/>
    <n v="0"/>
    <n v="3"/>
    <x v="417"/>
    <n v="3.764115432873275E-4"/>
    <s v="MeatProducts"/>
    <n v="1"/>
    <n v="1"/>
    <n v="0"/>
    <n v="2"/>
    <n v="8"/>
    <n v="3"/>
    <n v="11"/>
    <n v="0"/>
  </r>
  <r>
    <n v="10581"/>
    <n v="1977"/>
    <n v="48"/>
    <s v="Graduation"/>
    <s v="Married"/>
    <x v="0"/>
    <n v="41124"/>
    <n v="1"/>
    <n v="0"/>
    <s v="31-10-2012"/>
    <n v="41"/>
    <n v="281"/>
    <n v="7"/>
    <n v="84"/>
    <n v="15"/>
    <n v="0"/>
    <n v="119"/>
    <x v="344"/>
    <n v="9.4105631747884444E-3"/>
    <s v="Wines"/>
    <n v="7"/>
    <n v="7"/>
    <n v="3"/>
    <n v="4"/>
    <n v="8"/>
    <n v="3"/>
    <n v="11"/>
    <n v="0"/>
  </r>
  <r>
    <n v="10245"/>
    <n v="1986"/>
    <n v="39"/>
    <s v="2n Cycle"/>
    <s v="Single"/>
    <x v="0"/>
    <n v="80910"/>
    <n v="0"/>
    <n v="0"/>
    <s v="31-10-2012"/>
    <n v="71"/>
    <n v="160"/>
    <n v="80"/>
    <n v="369"/>
    <n v="67"/>
    <n v="39"/>
    <n v="41"/>
    <x v="643"/>
    <n v="8.8369793597824747E-3"/>
    <s v="MeatProducts"/>
    <n v="1"/>
    <n v="3"/>
    <n v="3"/>
    <n v="8"/>
    <n v="1"/>
    <n v="3"/>
    <n v="11"/>
    <n v="0"/>
  </r>
  <r>
    <n v="3439"/>
    <n v="1972"/>
    <n v="53"/>
    <s v="Graduation"/>
    <s v="Married"/>
    <x v="1"/>
    <n v="56721"/>
    <n v="1"/>
    <n v="1"/>
    <s v="31-10-2012"/>
    <n v="64"/>
    <n v="157"/>
    <n v="6"/>
    <n v="39"/>
    <n v="6"/>
    <n v="13"/>
    <n v="75"/>
    <x v="211"/>
    <n v="3.896264170236773E-3"/>
    <s v="Wines"/>
    <n v="5"/>
    <n v="4"/>
    <n v="1"/>
    <n v="5"/>
    <n v="6"/>
    <n v="3"/>
    <n v="11"/>
    <n v="0"/>
  </r>
  <r>
    <n v="2431"/>
    <n v="1990"/>
    <n v="35"/>
    <s v="Graduation"/>
    <s v="Married"/>
    <x v="0"/>
    <n v="18222"/>
    <n v="0"/>
    <n v="0"/>
    <s v="31-12-2012"/>
    <n v="70"/>
    <n v="12"/>
    <n v="4"/>
    <n v="19"/>
    <n v="12"/>
    <n v="6"/>
    <n v="14"/>
    <x v="342"/>
    <n v="2.9085720557567776E-3"/>
    <s v="MeatProducts"/>
    <n v="1"/>
    <n v="2"/>
    <n v="0"/>
    <n v="3"/>
    <n v="8"/>
    <n v="3"/>
    <n v="11"/>
    <n v="0"/>
  </r>
  <r>
    <n v="4339"/>
    <n v="1970"/>
    <n v="55"/>
    <s v="PhD"/>
    <s v="Married"/>
    <x v="1"/>
    <n v="67353"/>
    <n v="0"/>
    <n v="1"/>
    <s v="31-12-2013"/>
    <n v="37"/>
    <n v="702"/>
    <n v="17"/>
    <n v="151"/>
    <n v="0"/>
    <n v="8"/>
    <n v="35"/>
    <x v="900"/>
    <n v="1.3035796475286921E-2"/>
    <s v="Wines"/>
    <n v="5"/>
    <n v="5"/>
    <n v="6"/>
    <n v="12"/>
    <n v="2"/>
    <n v="3"/>
    <n v="11"/>
    <n v="0"/>
  </r>
  <r>
    <n v="6974"/>
    <n v="1972"/>
    <n v="53"/>
    <s v="PhD"/>
    <s v="Together"/>
    <x v="1"/>
    <n v="83443"/>
    <n v="0"/>
    <n v="0"/>
    <s v="31-12-2013"/>
    <n v="89"/>
    <n v="518"/>
    <n v="42"/>
    <n v="742"/>
    <n v="55"/>
    <n v="56"/>
    <n v="84"/>
    <x v="901"/>
    <n v="1.6933715230756326E-2"/>
    <s v="MeatProducts"/>
    <n v="1"/>
    <n v="6"/>
    <n v="10"/>
    <n v="5"/>
    <n v="2"/>
    <n v="3"/>
    <n v="11"/>
    <n v="0"/>
  </r>
  <r>
    <n v="3602"/>
    <n v="1958"/>
    <n v="67"/>
    <s v="Master"/>
    <s v="Married"/>
    <x v="1"/>
    <n v="51412"/>
    <n v="0"/>
    <n v="1"/>
    <s v="31-12-2013"/>
    <n v="42"/>
    <n v="140"/>
    <n v="3"/>
    <n v="29"/>
    <n v="4"/>
    <n v="5"/>
    <n v="14"/>
    <x v="575"/>
    <n v="3.5205788531860265E-3"/>
    <s v="Wines"/>
    <n v="2"/>
    <n v="3"/>
    <n v="2"/>
    <n v="4"/>
    <n v="4"/>
    <n v="3"/>
    <n v="11"/>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n v="4692"/>
    <n v="1976"/>
    <n v="49"/>
    <s v="Graduation"/>
    <s v="Married"/>
    <x v="0"/>
    <n v="7500"/>
    <n v="1"/>
    <n v="0"/>
    <d v="2012-01-08T00:00:00"/>
    <n v="19"/>
    <n v="7"/>
    <n v="0"/>
    <n v="12"/>
    <n v="13"/>
    <n v="7"/>
    <n v="32"/>
    <n v="39"/>
    <n v="5.1999999999999998E-3"/>
    <s v="GoldProds"/>
    <n v="5"/>
    <n v="4"/>
    <n v="1"/>
    <n v="2"/>
    <n v="9"/>
    <n v="3"/>
    <n v="11"/>
    <n v="1"/>
  </r>
  <r>
    <n v="2611"/>
    <n v="1959"/>
    <n v="66"/>
    <s v="Master"/>
    <s v="Together"/>
    <x v="1"/>
    <n v="82576"/>
    <n v="0"/>
    <n v="0"/>
    <d v="2012-01-08T00:00:00"/>
    <n v="66"/>
    <n v="1206"/>
    <n v="55"/>
    <n v="445"/>
    <n v="168"/>
    <n v="18"/>
    <n v="18"/>
    <n v="1892"/>
    <n v="2.2912226312730093E-2"/>
    <s v="Wines"/>
    <n v="1"/>
    <n v="2"/>
    <n v="4"/>
    <n v="12"/>
    <n v="1"/>
    <n v="3"/>
    <n v="11"/>
    <n v="0"/>
  </r>
  <r>
    <n v="10001"/>
    <n v="1985"/>
    <n v="40"/>
    <s v="2n Cycle"/>
    <s v="Together"/>
    <x v="0"/>
    <n v="7500"/>
    <n v="1"/>
    <n v="0"/>
    <d v="2012-01-08T00:00:00"/>
    <n v="98"/>
    <n v="5"/>
    <n v="17"/>
    <n v="17"/>
    <n v="13"/>
    <n v="14"/>
    <n v="34"/>
    <n v="66"/>
    <n v="8.8000000000000005E-3"/>
    <s v="GoldProds"/>
    <n v="4"/>
    <n v="2"/>
    <n v="1"/>
    <n v="3"/>
    <n v="9"/>
    <n v="3"/>
    <n v="11"/>
    <n v="0"/>
  </r>
  <r>
    <n v="7118"/>
    <n v="1957"/>
    <n v="68"/>
    <s v="Graduation"/>
    <s v="Married"/>
    <x v="1"/>
    <n v="73803"/>
    <n v="0"/>
    <n v="1"/>
    <d v="2012-01-08T00:00:00"/>
    <n v="61"/>
    <n v="833"/>
    <n v="80"/>
    <n v="363"/>
    <n v="52"/>
    <n v="26"/>
    <n v="174"/>
    <n v="1354"/>
    <n v="1.8346137690879775E-2"/>
    <s v="Wines"/>
    <n v="2"/>
    <n v="9"/>
    <n v="5"/>
    <n v="6"/>
    <n v="6"/>
    <n v="3"/>
    <n v="11"/>
    <n v="1"/>
  </r>
  <r>
    <n v="4070"/>
    <n v="1969"/>
    <n v="56"/>
    <s v="PhD"/>
    <s v="Married"/>
    <x v="1"/>
    <n v="94871"/>
    <n v="0"/>
    <n v="2"/>
    <d v="2012-01-09T00:00:00"/>
    <n v="99"/>
    <n v="169"/>
    <n v="24"/>
    <n v="553"/>
    <n v="188"/>
    <n v="0"/>
    <n v="144"/>
    <n v="934"/>
    <n v="9.8449473495588746E-3"/>
    <s v="MeatProducts"/>
    <n v="1"/>
    <n v="8"/>
    <n v="5"/>
    <n v="4"/>
    <n v="7"/>
    <n v="3"/>
    <n v="11"/>
    <n v="1"/>
  </r>
  <r>
    <n v="3202"/>
    <n v="1987"/>
    <n v="38"/>
    <s v="PhD"/>
    <s v="Married"/>
    <x v="0"/>
    <n v="51563"/>
    <n v="0"/>
    <n v="0"/>
    <d v="2012-01-10T00:00:00"/>
    <n v="60"/>
    <n v="1166"/>
    <n v="0"/>
    <n v="48"/>
    <n v="0"/>
    <n v="0"/>
    <n v="36"/>
    <n v="1214"/>
    <n v="2.354401411865097E-2"/>
    <s v="Wines"/>
    <n v="1"/>
    <n v="4"/>
    <n v="4"/>
    <n v="10"/>
    <n v="8"/>
    <n v="3"/>
    <n v="11"/>
    <n v="0"/>
  </r>
  <r>
    <n v="2882"/>
    <n v="1975"/>
    <n v="50"/>
    <s v="2n Cycle"/>
    <s v="Divorced"/>
    <x v="0"/>
    <n v="67893"/>
    <n v="0"/>
    <n v="1"/>
    <d v="2012-01-10T00:00:00"/>
    <n v="31"/>
    <n v="711"/>
    <n v="28"/>
    <n v="142"/>
    <n v="49"/>
    <n v="18"/>
    <n v="47"/>
    <n v="948"/>
    <n v="1.3963147894481021E-2"/>
    <s v="Wines"/>
    <n v="2"/>
    <n v="3"/>
    <n v="2"/>
    <n v="9"/>
    <n v="8"/>
    <n v="3"/>
    <n v="11"/>
    <n v="0"/>
  </r>
  <r>
    <n v="4491"/>
    <n v="1949"/>
    <n v="76"/>
    <s v="Master"/>
    <s v="Married"/>
    <x v="1"/>
    <n v="62845"/>
    <n v="1"/>
    <n v="1"/>
    <d v="2012-01-10T00:00:00"/>
    <n v="3"/>
    <n v="1099"/>
    <n v="0"/>
    <n v="45"/>
    <n v="0"/>
    <n v="0"/>
    <n v="34"/>
    <n v="1144"/>
    <n v="1.8203516588431855E-2"/>
    <s v="Wines"/>
    <n v="11"/>
    <n v="3"/>
    <n v="4"/>
    <n v="10"/>
    <n v="8"/>
    <n v="3"/>
    <n v="11"/>
    <n v="0"/>
  </r>
  <r>
    <n v="873"/>
    <n v="1949"/>
    <n v="76"/>
    <s v="Master"/>
    <s v="Married"/>
    <x v="1"/>
    <n v="62845"/>
    <n v="1"/>
    <n v="1"/>
    <d v="2012-01-10T00:00:00"/>
    <n v="3"/>
    <n v="1099"/>
    <n v="0"/>
    <n v="45"/>
    <n v="0"/>
    <n v="0"/>
    <n v="34"/>
    <n v="1144"/>
    <n v="1.8203516588431855E-2"/>
    <s v="Wines"/>
    <n v="11"/>
    <n v="3"/>
    <n v="4"/>
    <n v="10"/>
    <n v="8"/>
    <n v="3"/>
    <n v="11"/>
    <n v="1"/>
  </r>
  <r>
    <n v="8486"/>
    <n v="1971"/>
    <n v="54"/>
    <s v="Master"/>
    <s v="Together"/>
    <x v="1"/>
    <n v="30538"/>
    <n v="1"/>
    <n v="0"/>
    <d v="2012-01-10T00:00:00"/>
    <n v="27"/>
    <n v="284"/>
    <n v="0"/>
    <n v="52"/>
    <n v="8"/>
    <n v="3"/>
    <n v="20"/>
    <n v="347"/>
    <n v="1.136289213438994E-2"/>
    <s v="Wines"/>
    <n v="4"/>
    <n v="9"/>
    <n v="0"/>
    <n v="4"/>
    <n v="10"/>
    <n v="3"/>
    <n v="11"/>
    <n v="0"/>
  </r>
  <r>
    <n v="6055"/>
    <n v="1979"/>
    <n v="46"/>
    <s v="Graduation"/>
    <s v="Married"/>
    <x v="0"/>
    <n v="71626"/>
    <n v="0"/>
    <n v="0"/>
    <d v="2012-01-11T00:00:00"/>
    <n v="94"/>
    <n v="546"/>
    <n v="72"/>
    <n v="376"/>
    <n v="94"/>
    <n v="145"/>
    <n v="72"/>
    <n v="1233"/>
    <n v="1.7214419344930613E-2"/>
    <s v="Wines"/>
    <n v="1"/>
    <n v="5"/>
    <n v="5"/>
    <n v="8"/>
    <n v="3"/>
    <n v="3"/>
    <n v="11"/>
    <n v="0"/>
  </r>
  <r>
    <n v="9530"/>
    <n v="1988"/>
    <n v="37"/>
    <s v="Graduation"/>
    <s v="Married"/>
    <x v="0"/>
    <n v="24645"/>
    <n v="1"/>
    <n v="0"/>
    <d v="2012-01-11T00:00:00"/>
    <n v="16"/>
    <n v="5"/>
    <n v="3"/>
    <n v="4"/>
    <n v="4"/>
    <n v="1"/>
    <n v="0"/>
    <n v="17"/>
    <n v="6.8979509028200441E-4"/>
    <s v="Wines"/>
    <n v="1"/>
    <n v="1"/>
    <n v="0"/>
    <n v="2"/>
    <n v="8"/>
    <n v="3"/>
    <n v="11"/>
    <n v="0"/>
  </r>
  <r>
    <n v="2928"/>
    <n v="1975"/>
    <n v="50"/>
    <s v="PhD"/>
    <s v="Single"/>
    <x v="0"/>
    <n v="52614"/>
    <n v="0"/>
    <n v="1"/>
    <d v="2012-01-12T00:00:00"/>
    <n v="63"/>
    <n v="789"/>
    <n v="0"/>
    <n v="142"/>
    <n v="12"/>
    <n v="9"/>
    <n v="38"/>
    <n v="952"/>
    <n v="1.8094043410499108E-2"/>
    <s v="Wines"/>
    <n v="2"/>
    <n v="2"/>
    <n v="4"/>
    <n v="8"/>
    <n v="8"/>
    <n v="3"/>
    <n v="11"/>
    <n v="0"/>
  </r>
  <r>
    <n v="2920"/>
    <n v="1975"/>
    <n v="50"/>
    <s v="PhD"/>
    <s v="Single"/>
    <x v="0"/>
    <n v="52614"/>
    <n v="0"/>
    <n v="1"/>
    <d v="2012-01-12T00:00:00"/>
    <n v="63"/>
    <n v="789"/>
    <n v="0"/>
    <n v="142"/>
    <n v="12"/>
    <n v="9"/>
    <n v="38"/>
    <n v="952"/>
    <n v="1.8094043410499108E-2"/>
    <s v="Wines"/>
    <n v="2"/>
    <n v="2"/>
    <n v="4"/>
    <n v="8"/>
    <n v="8"/>
    <n v="3"/>
    <n v="11"/>
    <n v="0"/>
  </r>
  <r>
    <n v="5748"/>
    <n v="1965"/>
    <n v="60"/>
    <s v="Graduation"/>
    <s v="Married"/>
    <x v="1"/>
    <n v="59754"/>
    <n v="0"/>
    <n v="1"/>
    <d v="2012-01-12T00:00:00"/>
    <n v="96"/>
    <n v="115"/>
    <n v="27"/>
    <n v="44"/>
    <n v="4"/>
    <n v="146"/>
    <n v="139"/>
    <n v="336"/>
    <n v="5.6230545235465409E-3"/>
    <s v="Sweet"/>
    <n v="3"/>
    <n v="5"/>
    <n v="2"/>
    <n v="6"/>
    <n v="5"/>
    <n v="3"/>
    <n v="11"/>
    <n v="1"/>
  </r>
  <r>
    <n v="5221"/>
    <n v="1957"/>
    <n v="68"/>
    <s v="Graduation"/>
    <s v="Married"/>
    <x v="1"/>
    <n v="52852"/>
    <n v="0"/>
    <n v="1"/>
    <d v="2012-01-12T00:00:00"/>
    <n v="93"/>
    <n v="714"/>
    <n v="8"/>
    <n v="99"/>
    <n v="11"/>
    <n v="0"/>
    <n v="47"/>
    <n v="832"/>
    <n v="1.5742072201619616E-2"/>
    <s v="Wines"/>
    <n v="4"/>
    <n v="10"/>
    <n v="7"/>
    <n v="5"/>
    <n v="8"/>
    <n v="3"/>
    <n v="11"/>
    <n v="0"/>
  </r>
  <r>
    <n v="8370"/>
    <n v="1976"/>
    <n v="49"/>
    <s v="2n Cycle"/>
    <s v="Together"/>
    <x v="0"/>
    <n v="75484"/>
    <n v="0"/>
    <n v="1"/>
    <d v="2012-02-08T00:00:00"/>
    <n v="50"/>
    <n v="378"/>
    <n v="97"/>
    <n v="259"/>
    <n v="197"/>
    <n v="194"/>
    <n v="34"/>
    <n v="1125"/>
    <n v="1.4903820677229611E-2"/>
    <s v="Wines"/>
    <n v="2"/>
    <n v="7"/>
    <n v="3"/>
    <n v="6"/>
    <n v="4"/>
    <n v="3"/>
    <n v="11"/>
    <n v="0"/>
  </r>
  <r>
    <n v="5117"/>
    <n v="1963"/>
    <n v="62"/>
    <s v="2n Cycle"/>
    <s v="Married"/>
    <x v="1"/>
    <n v="32632"/>
    <n v="0"/>
    <n v="0"/>
    <d v="2012-02-08T00:00:00"/>
    <n v="32"/>
    <n v="63"/>
    <n v="151"/>
    <n v="137"/>
    <n v="153"/>
    <n v="19"/>
    <n v="53"/>
    <n v="523"/>
    <n v="1.60272125520961E-2"/>
    <s v="FishProducts"/>
    <n v="2"/>
    <n v="4"/>
    <n v="4"/>
    <n v="8"/>
    <n v="5"/>
    <n v="3"/>
    <n v="11"/>
    <n v="0"/>
  </r>
  <r>
    <n v="7990"/>
    <n v="1947"/>
    <n v="78"/>
    <s v="Graduation"/>
    <s v="Married"/>
    <x v="1"/>
    <n v="27469"/>
    <n v="0"/>
    <n v="0"/>
    <d v="2012-02-08T00:00:00"/>
    <n v="2"/>
    <n v="9"/>
    <n v="1"/>
    <n v="2"/>
    <n v="3"/>
    <n v="2"/>
    <n v="0"/>
    <n v="17"/>
    <n v="6.1887946412319346E-4"/>
    <s v="Wines"/>
    <n v="1"/>
    <n v="0"/>
    <n v="0"/>
    <n v="3"/>
    <n v="6"/>
    <n v="3"/>
    <n v="11"/>
    <n v="0"/>
  </r>
  <r>
    <n v="8091"/>
    <n v="1956"/>
    <n v="69"/>
    <s v="Graduation"/>
    <s v="Married"/>
    <x v="1"/>
    <n v="63943"/>
    <n v="0"/>
    <n v="1"/>
    <d v="2012-02-09T00:00:00"/>
    <n v="50"/>
    <n v="423"/>
    <n v="184"/>
    <n v="368"/>
    <n v="13"/>
    <n v="97"/>
    <n v="21"/>
    <n v="1085"/>
    <n v="1.6968237336377711E-2"/>
    <s v="Wines"/>
    <n v="1"/>
    <n v="6"/>
    <n v="4"/>
    <n v="6"/>
    <n v="5"/>
    <n v="3"/>
    <n v="11"/>
    <n v="0"/>
  </r>
  <r>
    <n v="7349"/>
    <n v="1973"/>
    <n v="52"/>
    <s v="Basic"/>
    <s v="Together"/>
    <x v="1"/>
    <n v="9722"/>
    <n v="1"/>
    <n v="0"/>
    <d v="2012-02-10T00:00:00"/>
    <n v="7"/>
    <n v="6"/>
    <n v="17"/>
    <n v="16"/>
    <n v="6"/>
    <n v="16"/>
    <n v="42"/>
    <n v="61"/>
    <n v="6.2744291298086809E-3"/>
    <s v="GoldProds"/>
    <n v="4"/>
    <n v="3"/>
    <n v="1"/>
    <n v="3"/>
    <n v="8"/>
    <n v="3"/>
    <n v="11"/>
    <n v="1"/>
  </r>
  <r>
    <n v="2798"/>
    <n v="1977"/>
    <n v="48"/>
    <s v="PhD"/>
    <s v="Together"/>
    <x v="0"/>
    <n v="102160"/>
    <n v="0"/>
    <n v="0"/>
    <d v="2012-02-11T00:00:00"/>
    <n v="54"/>
    <n v="763"/>
    <n v="29"/>
    <n v="138"/>
    <n v="76"/>
    <n v="176"/>
    <n v="58"/>
    <n v="1182"/>
    <n v="1.1570086139389193E-2"/>
    <s v="Wines"/>
    <n v="0"/>
    <n v="7"/>
    <n v="9"/>
    <n v="10"/>
    <n v="4"/>
    <n v="3"/>
    <n v="11"/>
    <n v="1"/>
  </r>
  <r>
    <n v="10676"/>
    <n v="1982"/>
    <n v="43"/>
    <s v="Graduation"/>
    <s v="Married"/>
    <x v="0"/>
    <n v="63211"/>
    <n v="0"/>
    <n v="0"/>
    <d v="2012-02-11T00:00:00"/>
    <n v="3"/>
    <n v="145"/>
    <n v="193"/>
    <n v="459"/>
    <n v="205"/>
    <n v="26"/>
    <n v="145"/>
    <n v="1028"/>
    <n v="1.6262992200724559E-2"/>
    <s v="MeatProducts"/>
    <n v="2"/>
    <n v="3"/>
    <n v="8"/>
    <n v="7"/>
    <n v="2"/>
    <n v="3"/>
    <n v="11"/>
    <n v="1"/>
  </r>
  <r>
    <n v="8805"/>
    <n v="1960"/>
    <n v="65"/>
    <s v="Graduation"/>
    <s v="Single"/>
    <x v="1"/>
    <n v="48904"/>
    <n v="0"/>
    <n v="1"/>
    <d v="2012-02-12T00:00:00"/>
    <n v="1"/>
    <n v="283"/>
    <n v="10"/>
    <n v="38"/>
    <n v="0"/>
    <n v="13"/>
    <n v="27"/>
    <n v="344"/>
    <n v="7.0341894323572712E-3"/>
    <s v="Wines"/>
    <n v="4"/>
    <n v="7"/>
    <n v="2"/>
    <n v="4"/>
    <n v="8"/>
    <n v="3"/>
    <n v="11"/>
    <n v="0"/>
  </r>
  <r>
    <n v="7476"/>
    <n v="1964"/>
    <n v="61"/>
    <s v="Master"/>
    <s v="Single"/>
    <x v="1"/>
    <n v="63972"/>
    <n v="0"/>
    <n v="1"/>
    <d v="2012-02-12T00:00:00"/>
    <n v="93"/>
    <n v="928"/>
    <n v="63"/>
    <n v="254"/>
    <n v="0"/>
    <n v="12"/>
    <n v="12"/>
    <n v="1257"/>
    <n v="1.9649221534421311E-2"/>
    <s v="Wines"/>
    <n v="4"/>
    <n v="5"/>
    <n v="4"/>
    <n v="10"/>
    <n v="4"/>
    <n v="3"/>
    <n v="11"/>
    <n v="0"/>
  </r>
  <r>
    <n v="3277"/>
    <n v="1955"/>
    <n v="70"/>
    <s v="Graduation"/>
    <s v="Divorced"/>
    <x v="1"/>
    <n v="49431"/>
    <n v="0"/>
    <n v="1"/>
    <d v="2012-03-08T00:00:00"/>
    <n v="9"/>
    <n v="219"/>
    <n v="3"/>
    <n v="100"/>
    <n v="26"/>
    <n v="0"/>
    <n v="17"/>
    <n v="348"/>
    <n v="7.0401165260666381E-3"/>
    <s v="Wines"/>
    <n v="2"/>
    <n v="7"/>
    <n v="1"/>
    <n v="5"/>
    <n v="8"/>
    <n v="3"/>
    <n v="11"/>
    <n v="0"/>
  </r>
  <r>
    <n v="2223"/>
    <n v="1965"/>
    <n v="60"/>
    <s v="2n Cycle"/>
    <s v="Divorced"/>
    <x v="1"/>
    <n v="64176"/>
    <n v="0"/>
    <n v="1"/>
    <d v="2012-03-08T00:00:00"/>
    <n v="52"/>
    <n v="1215"/>
    <n v="33"/>
    <n v="249"/>
    <n v="64"/>
    <n v="116"/>
    <n v="149"/>
    <n v="1677"/>
    <n v="2.6131264023934182E-2"/>
    <s v="Wines"/>
    <n v="8"/>
    <n v="8"/>
    <n v="9"/>
    <n v="8"/>
    <n v="6"/>
    <n v="3"/>
    <n v="11"/>
    <n v="0"/>
  </r>
  <r>
    <n v="9094"/>
    <n v="1955"/>
    <n v="70"/>
    <s v="2n Cycle"/>
    <s v="Married"/>
    <x v="1"/>
    <n v="62972"/>
    <n v="0"/>
    <n v="1"/>
    <d v="2012-03-08T00:00:00"/>
    <n v="39"/>
    <n v="313"/>
    <n v="15"/>
    <n v="47"/>
    <n v="20"/>
    <n v="0"/>
    <n v="192"/>
    <n v="395"/>
    <n v="6.2726291049990468E-3"/>
    <s v="Wines"/>
    <n v="2"/>
    <n v="7"/>
    <n v="4"/>
    <n v="3"/>
    <n v="6"/>
    <n v="3"/>
    <n v="11"/>
    <n v="1"/>
  </r>
  <r>
    <n v="9847"/>
    <n v="1955"/>
    <n v="70"/>
    <s v="2n Cycle"/>
    <s v="Married"/>
    <x v="1"/>
    <n v="62972"/>
    <n v="0"/>
    <n v="1"/>
    <d v="2012-03-08T00:00:00"/>
    <n v="39"/>
    <n v="313"/>
    <n v="15"/>
    <n v="47"/>
    <n v="20"/>
    <n v="0"/>
    <n v="192"/>
    <n v="395"/>
    <n v="6.2726291049990468E-3"/>
    <s v="Wines"/>
    <n v="2"/>
    <n v="7"/>
    <n v="4"/>
    <n v="3"/>
    <n v="6"/>
    <n v="3"/>
    <n v="11"/>
    <n v="0"/>
  </r>
  <r>
    <n v="4915"/>
    <n v="1956"/>
    <n v="69"/>
    <s v="2n Cycle"/>
    <s v="Married"/>
    <x v="1"/>
    <n v="53230"/>
    <n v="0"/>
    <n v="1"/>
    <d v="2012-03-08T00:00:00"/>
    <n v="86"/>
    <n v="176"/>
    <n v="72"/>
    <n v="98"/>
    <n v="136"/>
    <n v="21"/>
    <n v="229"/>
    <n v="503"/>
    <n v="9.4495585196317858E-3"/>
    <s v="GoldProds"/>
    <n v="4"/>
    <n v="5"/>
    <n v="2"/>
    <n v="12"/>
    <n v="5"/>
    <n v="3"/>
    <n v="11"/>
    <n v="0"/>
  </r>
  <r>
    <n v="10971"/>
    <n v="1977"/>
    <n v="48"/>
    <s v="Graduation"/>
    <s v="Single"/>
    <x v="0"/>
    <n v="37774"/>
    <n v="2"/>
    <n v="0"/>
    <d v="2012-03-09T00:00:00"/>
    <n v="28"/>
    <n v="173"/>
    <n v="8"/>
    <n v="107"/>
    <n v="7"/>
    <n v="2"/>
    <n v="176"/>
    <n v="297"/>
    <n v="7.8625509609784507E-3"/>
    <s v="GoldProds"/>
    <n v="4"/>
    <n v="7"/>
    <n v="2"/>
    <n v="3"/>
    <n v="9"/>
    <n v="3"/>
    <n v="11"/>
    <n v="1"/>
  </r>
  <r>
    <n v="2902"/>
    <n v="1958"/>
    <n v="67"/>
    <s v="Graduation"/>
    <s v="Together"/>
    <x v="1"/>
    <s v="                                                                                                                                                  "/>
    <n v="1"/>
    <n v="1"/>
    <d v="2012-03-09T00:00:00"/>
    <n v="87"/>
    <n v="19"/>
    <n v="4"/>
    <n v="12"/>
    <n v="2"/>
    <n v="2"/>
    <n v="6"/>
    <n v="39"/>
    <e v="#VALUE!"/>
    <s v="Wines"/>
    <n v="1"/>
    <n v="1"/>
    <n v="0"/>
    <n v="3"/>
    <n v="5"/>
    <n v="3"/>
    <n v="11"/>
    <n v="0"/>
  </r>
  <r>
    <n v="6856"/>
    <n v="1979"/>
    <n v="46"/>
    <s v="Graduation"/>
    <s v="Together"/>
    <x v="0"/>
    <n v="21645"/>
    <n v="1"/>
    <n v="0"/>
    <d v="2012-03-09T00:00:00"/>
    <n v="75"/>
    <n v="14"/>
    <n v="0"/>
    <n v="23"/>
    <n v="4"/>
    <n v="5"/>
    <n v="19"/>
    <n v="46"/>
    <n v="2.1252021252021252E-3"/>
    <s v="MeatProducts"/>
    <n v="3"/>
    <n v="3"/>
    <n v="0"/>
    <n v="3"/>
    <n v="9"/>
    <n v="3"/>
    <n v="11"/>
    <n v="1"/>
  </r>
  <r>
    <n v="1631"/>
    <n v="1965"/>
    <n v="60"/>
    <s v="PhD"/>
    <s v="Together"/>
    <x v="1"/>
    <n v="65220"/>
    <n v="0"/>
    <n v="0"/>
    <d v="2012-03-09T00:00:00"/>
    <n v="3"/>
    <n v="890"/>
    <n v="63"/>
    <n v="292"/>
    <n v="0"/>
    <n v="25"/>
    <n v="12"/>
    <n v="1270"/>
    <n v="1.9472554431156086E-2"/>
    <s v="Wines"/>
    <n v="4"/>
    <n v="8"/>
    <n v="4"/>
    <n v="7"/>
    <n v="6"/>
    <n v="3"/>
    <n v="11"/>
    <n v="1"/>
  </r>
  <r>
    <n v="2278"/>
    <n v="1985"/>
    <n v="40"/>
    <s v="2n Cycle"/>
    <s v="Single"/>
    <x v="0"/>
    <n v="33812"/>
    <n v="1"/>
    <n v="0"/>
    <d v="2012-03-11T00:00:00"/>
    <n v="86"/>
    <n v="4"/>
    <n v="17"/>
    <n v="19"/>
    <n v="30"/>
    <n v="24"/>
    <n v="39"/>
    <n v="94"/>
    <n v="2.7800780787885959E-3"/>
    <s v="GoldProds"/>
    <n v="2"/>
    <n v="2"/>
    <n v="1"/>
    <n v="3"/>
    <n v="6"/>
    <n v="3"/>
    <n v="11"/>
    <n v="0"/>
  </r>
  <r>
    <n v="4240"/>
    <n v="1978"/>
    <n v="47"/>
    <s v="Graduation"/>
    <s v="Married"/>
    <x v="0"/>
    <n v="17345"/>
    <n v="1"/>
    <n v="0"/>
    <d v="2012-03-11T00:00:00"/>
    <n v="79"/>
    <n v="4"/>
    <n v="9"/>
    <n v="16"/>
    <n v="17"/>
    <n v="0"/>
    <n v="12"/>
    <n v="46"/>
    <n v="2.6520611127125973E-3"/>
    <s v="FishProducts"/>
    <n v="2"/>
    <n v="2"/>
    <n v="1"/>
    <n v="2"/>
    <n v="8"/>
    <n v="3"/>
    <n v="11"/>
    <n v="0"/>
  </r>
  <r>
    <n v="6730"/>
    <n v="1954"/>
    <n v="71"/>
    <s v="Graduation"/>
    <s v="Married"/>
    <x v="1"/>
    <n v="38998"/>
    <n v="1"/>
    <n v="1"/>
    <d v="2012-03-11T00:00:00"/>
    <n v="92"/>
    <n v="34"/>
    <n v="1"/>
    <n v="14"/>
    <n v="0"/>
    <n v="0"/>
    <n v="5"/>
    <n v="49"/>
    <n v="1.2564746910097954E-3"/>
    <s v="Wines"/>
    <n v="3"/>
    <n v="2"/>
    <n v="0"/>
    <n v="3"/>
    <n v="8"/>
    <n v="3"/>
    <n v="11"/>
    <n v="0"/>
  </r>
  <r>
    <n v="5907"/>
    <n v="1952"/>
    <n v="73"/>
    <s v="Master"/>
    <s v="Married"/>
    <x v="1"/>
    <n v="33444"/>
    <n v="1"/>
    <n v="1"/>
    <d v="2012-03-11T00:00:00"/>
    <n v="24"/>
    <n v="8"/>
    <n v="0"/>
    <n v="8"/>
    <n v="0"/>
    <n v="0"/>
    <n v="2"/>
    <n v="16"/>
    <n v="4.7841167324482717E-4"/>
    <s v="Wines"/>
    <n v="1"/>
    <n v="1"/>
    <n v="0"/>
    <n v="2"/>
    <n v="8"/>
    <n v="3"/>
    <n v="11"/>
    <n v="0"/>
  </r>
  <r>
    <n v="9916"/>
    <n v="1954"/>
    <n v="71"/>
    <s v="Graduation"/>
    <s v="Married"/>
    <x v="1"/>
    <n v="38998"/>
    <n v="1"/>
    <n v="1"/>
    <d v="2012-03-11T00:00:00"/>
    <n v="92"/>
    <n v="34"/>
    <n v="1"/>
    <n v="14"/>
    <n v="0"/>
    <n v="0"/>
    <n v="5"/>
    <n v="49"/>
    <n v="1.2564746910097954E-3"/>
    <s v="Wines"/>
    <n v="3"/>
    <n v="2"/>
    <n v="0"/>
    <n v="3"/>
    <n v="8"/>
    <n v="3"/>
    <n v="11"/>
    <n v="0"/>
  </r>
  <r>
    <n v="2156"/>
    <n v="1955"/>
    <n v="70"/>
    <s v="PhD"/>
    <s v="Married"/>
    <x v="1"/>
    <n v="22554"/>
    <n v="1"/>
    <n v="1"/>
    <d v="2012-03-11T00:00:00"/>
    <n v="38"/>
    <n v="27"/>
    <n v="0"/>
    <n v="10"/>
    <n v="0"/>
    <n v="0"/>
    <n v="4"/>
    <n v="37"/>
    <n v="1.6405072270994059E-3"/>
    <s v="Wines"/>
    <n v="4"/>
    <n v="2"/>
    <n v="0"/>
    <n v="4"/>
    <n v="5"/>
    <n v="3"/>
    <n v="11"/>
    <n v="0"/>
  </r>
  <r>
    <n v="9648"/>
    <n v="1967"/>
    <n v="58"/>
    <s v="Graduation"/>
    <s v="Single"/>
    <x v="1"/>
    <n v="46904"/>
    <n v="1"/>
    <n v="1"/>
    <d v="2012-03-11T00:00:00"/>
    <n v="20"/>
    <n v="153"/>
    <n v="4"/>
    <n v="56"/>
    <n v="0"/>
    <n v="9"/>
    <n v="31"/>
    <n v="222"/>
    <n v="4.7330718062425382E-3"/>
    <s v="Wines"/>
    <n v="4"/>
    <n v="5"/>
    <n v="1"/>
    <n v="4"/>
    <n v="8"/>
    <n v="3"/>
    <n v="11"/>
    <n v="0"/>
  </r>
  <r>
    <n v="10702"/>
    <n v="1984"/>
    <n v="41"/>
    <s v="Graduation"/>
    <s v="Single"/>
    <x v="0"/>
    <n v="52413"/>
    <n v="1"/>
    <n v="0"/>
    <d v="2012-03-11T00:00:00"/>
    <n v="67"/>
    <n v="185"/>
    <n v="8"/>
    <n v="133"/>
    <n v="56"/>
    <n v="56"/>
    <n v="12"/>
    <n v="438"/>
    <n v="8.3567053975158838E-3"/>
    <s v="Wines"/>
    <n v="2"/>
    <n v="7"/>
    <n v="1"/>
    <n v="7"/>
    <n v="7"/>
    <n v="3"/>
    <n v="11"/>
    <n v="0"/>
  </r>
  <r>
    <n v="22"/>
    <n v="1976"/>
    <n v="49"/>
    <s v="Graduation"/>
    <s v="Divorced"/>
    <x v="0"/>
    <n v="46310"/>
    <n v="1"/>
    <n v="0"/>
    <d v="2012-03-12T00:00:00"/>
    <n v="99"/>
    <n v="185"/>
    <n v="2"/>
    <n v="88"/>
    <n v="15"/>
    <n v="5"/>
    <n v="14"/>
    <n v="295"/>
    <n v="6.3701144461239473E-3"/>
    <s v="Wines"/>
    <n v="2"/>
    <n v="6"/>
    <n v="1"/>
    <n v="5"/>
    <n v="8"/>
    <n v="3"/>
    <n v="11"/>
    <n v="0"/>
  </r>
  <r>
    <n v="10619"/>
    <n v="1994"/>
    <n v="31"/>
    <s v="Graduation"/>
    <s v="Single"/>
    <x v="0"/>
    <n v="95529"/>
    <n v="0"/>
    <n v="0"/>
    <d v="2012-03-12T00:00:00"/>
    <n v="29"/>
    <n v="770"/>
    <n v="29"/>
    <n v="890"/>
    <n v="250"/>
    <n v="27"/>
    <n v="24"/>
    <n v="1966"/>
    <n v="2.0580137968574989E-2"/>
    <s v="MeatProducts"/>
    <n v="1"/>
    <n v="7"/>
    <n v="3"/>
    <n v="7"/>
    <n v="3"/>
    <n v="3"/>
    <n v="11"/>
    <n v="1"/>
  </r>
  <r>
    <n v="11112"/>
    <n v="1966"/>
    <n v="59"/>
    <s v="Graduation"/>
    <s v="Together"/>
    <x v="1"/>
    <n v="70713"/>
    <n v="0"/>
    <n v="1"/>
    <d v="2012-03-12T00:00:00"/>
    <n v="23"/>
    <n v="736"/>
    <n v="114"/>
    <n v="279"/>
    <n v="82"/>
    <n v="76"/>
    <n v="190"/>
    <n v="1287"/>
    <n v="1.8200330915107546E-2"/>
    <s v="Wines"/>
    <n v="6"/>
    <n v="5"/>
    <n v="6"/>
    <n v="8"/>
    <n v="3"/>
    <n v="3"/>
    <n v="11"/>
    <n v="0"/>
  </r>
  <r>
    <n v="4136"/>
    <n v="1992"/>
    <n v="33"/>
    <s v="Basic"/>
    <s v="Single"/>
    <x v="0"/>
    <n v="7500"/>
    <n v="1"/>
    <n v="0"/>
    <d v="2012-03-12T00:00:00"/>
    <n v="63"/>
    <n v="10"/>
    <n v="17"/>
    <n v="18"/>
    <n v="8"/>
    <n v="26"/>
    <n v="40"/>
    <n v="79"/>
    <n v="1.0533333333333334E-2"/>
    <s v="GoldProds"/>
    <n v="4"/>
    <n v="3"/>
    <n v="2"/>
    <n v="2"/>
    <n v="9"/>
    <n v="3"/>
    <n v="11"/>
    <n v="0"/>
  </r>
  <r>
    <n v="564"/>
    <n v="1981"/>
    <n v="44"/>
    <s v="PhD"/>
    <s v="Together"/>
    <x v="0"/>
    <n v="56937"/>
    <n v="1"/>
    <n v="0"/>
    <d v="2012-04-08T00:00:00"/>
    <n v="81"/>
    <n v="746"/>
    <n v="8"/>
    <n v="125"/>
    <n v="11"/>
    <n v="8"/>
    <n v="8"/>
    <n v="898"/>
    <n v="1.5771817974252245E-2"/>
    <s v="Wines"/>
    <n v="7"/>
    <n v="8"/>
    <n v="6"/>
    <n v="9"/>
    <n v="6"/>
    <n v="3"/>
    <n v="11"/>
    <n v="1"/>
  </r>
  <r>
    <n v="1501"/>
    <n v="1982"/>
    <n v="43"/>
    <s v="PhD"/>
    <s v="Married"/>
    <x v="0"/>
    <n v="160803"/>
    <n v="0"/>
    <n v="0"/>
    <d v="2012-04-08T00:00:00"/>
    <n v="21"/>
    <n v="55"/>
    <n v="16"/>
    <n v="1622"/>
    <n v="17"/>
    <n v="3"/>
    <n v="4"/>
    <n v="1713"/>
    <n v="1.0652786328613273E-2"/>
    <s v="MeatProducts"/>
    <n v="15"/>
    <n v="0"/>
    <n v="28"/>
    <n v="1"/>
    <n v="0"/>
    <n v="3"/>
    <n v="11"/>
    <n v="0"/>
  </r>
  <r>
    <n v="4817"/>
    <n v="1956"/>
    <n v="69"/>
    <s v="Graduation"/>
    <s v="Divorced"/>
    <x v="1"/>
    <n v="22304"/>
    <n v="0"/>
    <n v="0"/>
    <d v="2012-04-08T00:00:00"/>
    <n v="91"/>
    <n v="3"/>
    <n v="2"/>
    <n v="7"/>
    <n v="0"/>
    <n v="4"/>
    <n v="2"/>
    <n v="16"/>
    <n v="7.173601147776184E-4"/>
    <s v="MeatProducts"/>
    <n v="1"/>
    <n v="1"/>
    <n v="0"/>
    <n v="2"/>
    <n v="8"/>
    <n v="3"/>
    <n v="11"/>
    <n v="0"/>
  </r>
  <r>
    <n v="1291"/>
    <n v="1978"/>
    <n v="47"/>
    <s v="PhD"/>
    <s v="Together"/>
    <x v="0"/>
    <n v="27683"/>
    <n v="1"/>
    <n v="0"/>
    <d v="2012-04-08T00:00:00"/>
    <n v="90"/>
    <n v="152"/>
    <n v="9"/>
    <n v="121"/>
    <n v="12"/>
    <n v="12"/>
    <n v="45"/>
    <n v="306"/>
    <n v="1.1053715276523499E-2"/>
    <s v="Wines"/>
    <n v="4"/>
    <n v="6"/>
    <n v="2"/>
    <n v="4"/>
    <n v="8"/>
    <n v="3"/>
    <n v="11"/>
    <n v="0"/>
  </r>
  <r>
    <n v="5524"/>
    <n v="1957"/>
    <n v="68"/>
    <s v="Graduation"/>
    <s v="Single"/>
    <x v="1"/>
    <n v="58138"/>
    <n v="0"/>
    <n v="0"/>
    <d v="2012-04-09T00:00:00"/>
    <n v="58"/>
    <n v="635"/>
    <n v="88"/>
    <n v="546"/>
    <n v="172"/>
    <n v="88"/>
    <n v="88"/>
    <n v="1529"/>
    <n v="2.6299494306649695E-2"/>
    <s v="Wines"/>
    <n v="3"/>
    <n v="8"/>
    <n v="10"/>
    <n v="4"/>
    <n v="7"/>
    <n v="3"/>
    <n v="11"/>
    <n v="1"/>
  </r>
  <r>
    <n v="2674"/>
    <n v="1958"/>
    <n v="67"/>
    <s v="Master"/>
    <s v="Single"/>
    <x v="1"/>
    <n v="75154"/>
    <n v="0"/>
    <n v="1"/>
    <d v="2012-04-09T00:00:00"/>
    <n v="79"/>
    <n v="543"/>
    <n v="10"/>
    <n v="205"/>
    <n v="160"/>
    <n v="143"/>
    <n v="82"/>
    <n v="1061"/>
    <n v="1.411767836708625E-2"/>
    <s v="Wines"/>
    <n v="1"/>
    <n v="6"/>
    <n v="3"/>
    <n v="6"/>
    <n v="3"/>
    <n v="3"/>
    <n v="11"/>
    <n v="1"/>
  </r>
  <r>
    <n v="3745"/>
    <n v="1988"/>
    <n v="37"/>
    <s v="2n Cycle"/>
    <s v="Married"/>
    <x v="0"/>
    <n v="23331"/>
    <n v="1"/>
    <n v="0"/>
    <d v="2012-04-09T00:00:00"/>
    <n v="92"/>
    <n v="5"/>
    <n v="36"/>
    <n v="7"/>
    <n v="0"/>
    <n v="10"/>
    <n v="45"/>
    <n v="58"/>
    <n v="2.4859628820024858E-3"/>
    <s v="GoldProds"/>
    <n v="2"/>
    <n v="3"/>
    <n v="0"/>
    <n v="3"/>
    <n v="8"/>
    <n v="3"/>
    <n v="11"/>
    <n v="0"/>
  </r>
  <r>
    <n v="1440"/>
    <n v="1978"/>
    <n v="47"/>
    <s v="2n Cycle"/>
    <s v="Together"/>
    <x v="0"/>
    <n v="52513"/>
    <n v="0"/>
    <n v="0"/>
    <d v="2012-04-09T00:00:00"/>
    <n v="84"/>
    <n v="367"/>
    <n v="17"/>
    <n v="241"/>
    <n v="104"/>
    <n v="188"/>
    <n v="232"/>
    <n v="917"/>
    <n v="1.7462342658008494E-2"/>
    <s v="Wines"/>
    <n v="2"/>
    <n v="9"/>
    <n v="5"/>
    <n v="9"/>
    <n v="7"/>
    <n v="3"/>
    <n v="11"/>
    <n v="0"/>
  </r>
  <r>
    <n v="7230"/>
    <n v="1960"/>
    <n v="65"/>
    <s v="PhD"/>
    <s v="Divorced"/>
    <x v="1"/>
    <n v="50611"/>
    <n v="0"/>
    <n v="1"/>
    <d v="2012-04-10T00:00:00"/>
    <n v="98"/>
    <n v="459"/>
    <n v="0"/>
    <n v="24"/>
    <n v="6"/>
    <n v="0"/>
    <n v="4"/>
    <n v="489"/>
    <n v="9.6619312007271141E-3"/>
    <s v="Wines"/>
    <n v="6"/>
    <n v="4"/>
    <n v="5"/>
    <n v="7"/>
    <n v="6"/>
    <n v="3"/>
    <n v="11"/>
    <n v="1"/>
  </r>
  <r>
    <n v="3007"/>
    <n v="1966"/>
    <n v="59"/>
    <s v="Graduation"/>
    <s v="Together"/>
    <x v="1"/>
    <n v="37758"/>
    <n v="1"/>
    <n v="1"/>
    <d v="2012-04-10T00:00:00"/>
    <n v="49"/>
    <n v="27"/>
    <n v="2"/>
    <n v="10"/>
    <n v="0"/>
    <n v="0"/>
    <n v="1"/>
    <n v="39"/>
    <n v="1.0328936914031463E-3"/>
    <s v="Wines"/>
    <n v="2"/>
    <n v="1"/>
    <n v="0"/>
    <n v="3"/>
    <n v="8"/>
    <n v="3"/>
    <n v="11"/>
    <n v="0"/>
  </r>
  <r>
    <n v="4271"/>
    <n v="1989"/>
    <n v="36"/>
    <s v="2n Cycle"/>
    <s v="Together"/>
    <x v="0"/>
    <n v="38683"/>
    <n v="1"/>
    <n v="0"/>
    <d v="2012-04-10T00:00:00"/>
    <n v="80"/>
    <n v="46"/>
    <n v="35"/>
    <n v="69"/>
    <n v="84"/>
    <n v="41"/>
    <n v="66"/>
    <n v="275"/>
    <n v="7.1090659979836102E-3"/>
    <s v="FishProducts"/>
    <n v="6"/>
    <n v="4"/>
    <n v="1"/>
    <n v="6"/>
    <n v="7"/>
    <n v="3"/>
    <n v="11"/>
    <n v="0"/>
  </r>
  <r>
    <n v="5675"/>
    <n v="1960"/>
    <n v="65"/>
    <s v="PhD"/>
    <s v="Divorced"/>
    <x v="1"/>
    <n v="50611"/>
    <n v="0"/>
    <n v="1"/>
    <d v="2012-04-10T00:00:00"/>
    <n v="98"/>
    <n v="459"/>
    <n v="0"/>
    <n v="24"/>
    <n v="6"/>
    <n v="0"/>
    <n v="4"/>
    <n v="489"/>
    <n v="9.6619312007271141E-3"/>
    <s v="Wines"/>
    <n v="6"/>
    <n v="4"/>
    <n v="5"/>
    <n v="7"/>
    <n v="6"/>
    <n v="3"/>
    <n v="11"/>
    <n v="0"/>
  </r>
  <r>
    <n v="5513"/>
    <n v="1966"/>
    <n v="59"/>
    <s v="Graduation"/>
    <s v="Together"/>
    <x v="1"/>
    <n v="37758"/>
    <n v="1"/>
    <n v="1"/>
    <d v="2012-04-10T00:00:00"/>
    <n v="49"/>
    <n v="27"/>
    <n v="2"/>
    <n v="10"/>
    <n v="0"/>
    <n v="0"/>
    <n v="1"/>
    <n v="39"/>
    <n v="1.0328936914031463E-3"/>
    <s v="Wines"/>
    <n v="2"/>
    <n v="1"/>
    <n v="0"/>
    <n v="3"/>
    <n v="8"/>
    <n v="3"/>
    <n v="11"/>
    <n v="0"/>
  </r>
  <r>
    <n v="4786"/>
    <n v="1977"/>
    <n v="48"/>
    <s v="Graduation"/>
    <s v="Married"/>
    <x v="0"/>
    <n v="75330"/>
    <n v="1"/>
    <n v="1"/>
    <d v="2012-04-10T00:00:00"/>
    <n v="94"/>
    <n v="555"/>
    <n v="82"/>
    <n v="257"/>
    <n v="93"/>
    <n v="61"/>
    <n v="61"/>
    <n v="1048"/>
    <n v="1.391212000530997E-2"/>
    <s v="Wines"/>
    <n v="4"/>
    <n v="10"/>
    <n v="3"/>
    <n v="12"/>
    <n v="6"/>
    <n v="3"/>
    <n v="11"/>
    <n v="0"/>
  </r>
  <r>
    <n v="8985"/>
    <n v="1964"/>
    <n v="61"/>
    <s v="2n Cycle"/>
    <s v="Together"/>
    <x v="1"/>
    <n v="68316"/>
    <n v="0"/>
    <n v="1"/>
    <d v="2012-04-11T00:00:00"/>
    <n v="54"/>
    <n v="806"/>
    <n v="80"/>
    <n v="161"/>
    <n v="120"/>
    <n v="11"/>
    <n v="33"/>
    <n v="1178"/>
    <n v="1.7243398325428889E-2"/>
    <s v="Wines"/>
    <n v="5"/>
    <n v="10"/>
    <n v="7"/>
    <n v="10"/>
    <n v="6"/>
    <n v="3"/>
    <n v="11"/>
    <n v="0"/>
  </r>
  <r>
    <n v="2258"/>
    <n v="1986"/>
    <n v="39"/>
    <s v="Graduation"/>
    <s v="Married"/>
    <x v="0"/>
    <n v="32880"/>
    <n v="1"/>
    <n v="0"/>
    <d v="2012-04-12T00:00:00"/>
    <n v="76"/>
    <n v="8"/>
    <n v="4"/>
    <n v="15"/>
    <n v="7"/>
    <n v="6"/>
    <n v="2"/>
    <n v="40"/>
    <n v="1.2165450121654502E-3"/>
    <s v="MeatProducts"/>
    <n v="1"/>
    <n v="1"/>
    <n v="0"/>
    <n v="3"/>
    <n v="8"/>
    <n v="3"/>
    <n v="11"/>
    <n v="0"/>
  </r>
  <r>
    <n v="1773"/>
    <n v="1978"/>
    <n v="47"/>
    <s v="2n Cycle"/>
    <s v="Married"/>
    <x v="0"/>
    <n v="12393"/>
    <n v="0"/>
    <n v="0"/>
    <d v="2012-04-12T00:00:00"/>
    <n v="38"/>
    <n v="5"/>
    <n v="6"/>
    <n v="15"/>
    <n v="11"/>
    <n v="7"/>
    <n v="13"/>
    <n v="44"/>
    <n v="3.55039134995562E-3"/>
    <s v="MeatProducts"/>
    <n v="1"/>
    <n v="2"/>
    <n v="0"/>
    <n v="3"/>
    <n v="9"/>
    <n v="3"/>
    <n v="11"/>
    <n v="0"/>
  </r>
  <r>
    <n v="10542"/>
    <n v="1968"/>
    <n v="57"/>
    <s v="PhD"/>
    <s v="Married"/>
    <x v="1"/>
    <n v="36778"/>
    <n v="1"/>
    <n v="1"/>
    <d v="2012-05-08T00:00:00"/>
    <n v="63"/>
    <n v="29"/>
    <n v="4"/>
    <n v="34"/>
    <n v="2"/>
    <n v="4"/>
    <n v="4"/>
    <n v="73"/>
    <n v="1.9848822665724073E-3"/>
    <s v="MeatProducts"/>
    <n v="3"/>
    <n v="3"/>
    <n v="0"/>
    <n v="3"/>
    <n v="9"/>
    <n v="3"/>
    <n v="11"/>
    <n v="0"/>
  </r>
  <r>
    <n v="1911"/>
    <n v="1987"/>
    <n v="38"/>
    <s v="Graduation"/>
    <s v="Together"/>
    <x v="0"/>
    <n v="67430"/>
    <n v="0"/>
    <n v="0"/>
    <d v="2012-05-09T00:00:00"/>
    <n v="6"/>
    <n v="595"/>
    <n v="97"/>
    <n v="291"/>
    <n v="127"/>
    <n v="133"/>
    <n v="121"/>
    <n v="1243"/>
    <n v="1.8433931484502446E-2"/>
    <s v="Wines"/>
    <n v="1"/>
    <n v="11"/>
    <n v="5"/>
    <n v="12"/>
    <n v="6"/>
    <n v="3"/>
    <n v="11"/>
    <n v="0"/>
  </r>
  <r>
    <n v="6927"/>
    <n v="1968"/>
    <n v="57"/>
    <s v="PhD"/>
    <s v="Married"/>
    <x v="1"/>
    <n v="44377"/>
    <n v="1"/>
    <n v="1"/>
    <d v="2012-05-10T00:00:00"/>
    <n v="70"/>
    <n v="224"/>
    <n v="0"/>
    <n v="30"/>
    <n v="0"/>
    <n v="0"/>
    <n v="10"/>
    <n v="254"/>
    <n v="5.7236856930391869E-3"/>
    <s v="Wines"/>
    <n v="8"/>
    <n v="5"/>
    <n v="1"/>
    <n v="5"/>
    <n v="8"/>
    <n v="3"/>
    <n v="11"/>
    <n v="0"/>
  </r>
  <r>
    <n v="6202"/>
    <n v="1960"/>
    <n v="65"/>
    <s v="Graduation"/>
    <s v="Together"/>
    <x v="1"/>
    <n v="63381"/>
    <n v="0"/>
    <n v="1"/>
    <d v="2012-05-10T00:00:00"/>
    <n v="78"/>
    <n v="571"/>
    <n v="50"/>
    <n v="142"/>
    <n v="33"/>
    <n v="50"/>
    <n v="159"/>
    <n v="846"/>
    <n v="1.3347848724381123E-2"/>
    <s v="Wines"/>
    <n v="4"/>
    <n v="4"/>
    <n v="5"/>
    <n v="13"/>
    <n v="2"/>
    <n v="3"/>
    <n v="11"/>
    <n v="0"/>
  </r>
  <r>
    <n v="3856"/>
    <n v="1960"/>
    <n v="65"/>
    <s v="Graduation"/>
    <s v="Together"/>
    <x v="1"/>
    <n v="63381"/>
    <n v="0"/>
    <n v="1"/>
    <d v="2012-05-10T00:00:00"/>
    <n v="78"/>
    <n v="571"/>
    <n v="50"/>
    <n v="142"/>
    <n v="33"/>
    <n v="50"/>
    <n v="159"/>
    <n v="846"/>
    <n v="1.3347848724381123E-2"/>
    <s v="Wines"/>
    <n v="4"/>
    <n v="4"/>
    <n v="5"/>
    <n v="13"/>
    <n v="2"/>
    <n v="3"/>
    <n v="11"/>
    <n v="0"/>
  </r>
  <r>
    <n v="7290"/>
    <n v="1985"/>
    <n v="40"/>
    <s v="Graduation"/>
    <s v="Single"/>
    <x v="0"/>
    <n v="70596"/>
    <n v="0"/>
    <n v="0"/>
    <d v="2012-05-10T00:00:00"/>
    <n v="68"/>
    <n v="347"/>
    <n v="44"/>
    <n v="534"/>
    <n v="17"/>
    <n v="0"/>
    <n v="26"/>
    <n v="942"/>
    <n v="1.3343532211456739E-2"/>
    <s v="MeatProducts"/>
    <n v="1"/>
    <n v="3"/>
    <n v="5"/>
    <n v="12"/>
    <n v="2"/>
    <n v="3"/>
    <n v="11"/>
    <n v="0"/>
  </r>
  <r>
    <n v="9771"/>
    <n v="1988"/>
    <n v="37"/>
    <s v="2n Cycle"/>
    <s v="Single"/>
    <x v="0"/>
    <n v="23331"/>
    <n v="1"/>
    <n v="0"/>
    <d v="2012-05-10T00:00:00"/>
    <n v="97"/>
    <n v="104"/>
    <n v="20"/>
    <n v="101"/>
    <n v="24"/>
    <n v="15"/>
    <n v="5"/>
    <n v="264"/>
    <n v="1.1315417256011316E-2"/>
    <s v="Wines"/>
    <n v="6"/>
    <n v="5"/>
    <n v="1"/>
    <n v="5"/>
    <n v="9"/>
    <n v="3"/>
    <n v="11"/>
    <n v="0"/>
  </r>
  <r>
    <n v="8895"/>
    <n v="1985"/>
    <n v="40"/>
    <s v="Graduation"/>
    <s v="Single"/>
    <x v="0"/>
    <n v="70596"/>
    <n v="0"/>
    <n v="0"/>
    <d v="2012-05-10T00:00:00"/>
    <n v="68"/>
    <n v="347"/>
    <n v="44"/>
    <n v="534"/>
    <n v="17"/>
    <n v="0"/>
    <n v="26"/>
    <n v="942"/>
    <n v="1.3343532211456739E-2"/>
    <s v="MeatProducts"/>
    <n v="1"/>
    <n v="3"/>
    <n v="5"/>
    <n v="12"/>
    <n v="2"/>
    <n v="3"/>
    <n v="11"/>
    <n v="0"/>
  </r>
  <r>
    <n v="9260"/>
    <n v="1945"/>
    <n v="80"/>
    <s v="PhD"/>
    <s v="Married"/>
    <x v="1"/>
    <n v="70356"/>
    <n v="0"/>
    <n v="0"/>
    <d v="2012-05-11T00:00:00"/>
    <n v="20"/>
    <n v="1349"/>
    <n v="16"/>
    <n v="249"/>
    <n v="43"/>
    <n v="16"/>
    <n v="33"/>
    <n v="1673"/>
    <n v="2.3779066461993292E-2"/>
    <s v="Wines"/>
    <n v="2"/>
    <n v="10"/>
    <n v="6"/>
    <n v="9"/>
    <n v="6"/>
    <n v="3"/>
    <n v="11"/>
    <n v="0"/>
  </r>
  <r>
    <n v="8952"/>
    <n v="1953"/>
    <n v="72"/>
    <s v="Master"/>
    <s v="Married"/>
    <x v="1"/>
    <n v="65569"/>
    <n v="0"/>
    <n v="1"/>
    <d v="2012-05-11T00:00:00"/>
    <n v="96"/>
    <n v="397"/>
    <n v="46"/>
    <n v="288"/>
    <n v="20"/>
    <n v="38"/>
    <n v="70"/>
    <n v="789"/>
    <n v="1.2033125409873568E-2"/>
    <s v="Wines"/>
    <n v="2"/>
    <n v="6"/>
    <n v="5"/>
    <n v="10"/>
    <n v="3"/>
    <n v="3"/>
    <n v="11"/>
    <n v="0"/>
  </r>
  <r>
    <n v="5043"/>
    <n v="1951"/>
    <n v="74"/>
    <s v="Basic"/>
    <s v="Married"/>
    <x v="1"/>
    <n v="26997"/>
    <n v="0"/>
    <n v="0"/>
    <d v="2012-05-11T00:00:00"/>
    <n v="89"/>
    <n v="7"/>
    <n v="23"/>
    <n v="78"/>
    <n v="133"/>
    <n v="49"/>
    <n v="144"/>
    <n v="290"/>
    <n v="1.0741934288995074E-2"/>
    <s v="GoldProds"/>
    <n v="2"/>
    <n v="4"/>
    <n v="2"/>
    <n v="5"/>
    <n v="7"/>
    <n v="3"/>
    <n v="11"/>
    <n v="0"/>
  </r>
  <r>
    <n v="3594"/>
    <n v="1973"/>
    <n v="52"/>
    <s v="Master"/>
    <s v="Married"/>
    <x v="1"/>
    <n v="54108"/>
    <n v="1"/>
    <n v="1"/>
    <d v="2012-05-11T00:00:00"/>
    <n v="74"/>
    <n v="539"/>
    <n v="6"/>
    <n v="91"/>
    <n v="8"/>
    <n v="6"/>
    <n v="97"/>
    <n v="650"/>
    <n v="1.2013011015007022E-2"/>
    <s v="Wines"/>
    <n v="13"/>
    <n v="8"/>
    <n v="2"/>
    <n v="9"/>
    <n v="8"/>
    <n v="3"/>
    <n v="11"/>
    <n v="0"/>
  </r>
  <r>
    <n v="1990"/>
    <n v="1974"/>
    <n v="51"/>
    <s v="PhD"/>
    <s v="Single"/>
    <x v="1"/>
    <n v="63159"/>
    <n v="0"/>
    <n v="0"/>
    <d v="2012-05-11T00:00:00"/>
    <n v="74"/>
    <n v="965"/>
    <n v="34"/>
    <n v="586"/>
    <n v="89"/>
    <n v="86"/>
    <n v="37"/>
    <n v="1760"/>
    <n v="2.7866179008534019E-2"/>
    <s v="Wines"/>
    <n v="1"/>
    <n v="3"/>
    <n v="5"/>
    <n v="8"/>
    <n v="3"/>
    <n v="3"/>
    <n v="11"/>
    <n v="0"/>
  </r>
  <r>
    <n v="3518"/>
    <n v="1983"/>
    <n v="42"/>
    <s v="Graduation"/>
    <s v="Married"/>
    <x v="0"/>
    <n v="25271"/>
    <n v="1"/>
    <n v="0"/>
    <d v="2012-05-12T00:00:00"/>
    <n v="45"/>
    <n v="10"/>
    <n v="1"/>
    <n v="18"/>
    <n v="10"/>
    <n v="4"/>
    <n v="7"/>
    <n v="43"/>
    <n v="1.7015551422579242E-3"/>
    <s v="MeatProducts"/>
    <n v="1"/>
    <n v="1"/>
    <n v="1"/>
    <n v="2"/>
    <n v="9"/>
    <n v="3"/>
    <n v="11"/>
    <n v="0"/>
  </r>
  <r>
    <n v="9120"/>
    <n v="1962"/>
    <n v="63"/>
    <s v="Graduation"/>
    <s v="Single"/>
    <x v="1"/>
    <n v="66565"/>
    <n v="0"/>
    <n v="1"/>
    <d v="2012-05-12T00:00:00"/>
    <n v="80"/>
    <n v="747"/>
    <n v="10"/>
    <n v="161"/>
    <n v="65"/>
    <n v="40"/>
    <n v="42"/>
    <n v="1023"/>
    <n v="1.5368436866220987E-2"/>
    <s v="Wines"/>
    <n v="4"/>
    <n v="4"/>
    <n v="2"/>
    <n v="9"/>
    <n v="8"/>
    <n v="3"/>
    <n v="11"/>
    <n v="0"/>
  </r>
  <r>
    <n v="1077"/>
    <n v="1974"/>
    <n v="51"/>
    <s v="Graduation"/>
    <s v="Together"/>
    <x v="1"/>
    <n v="56715"/>
    <n v="0"/>
    <n v="0"/>
    <d v="2012-05-12T00:00:00"/>
    <n v="52"/>
    <n v="258"/>
    <n v="105"/>
    <n v="239"/>
    <n v="237"/>
    <n v="172"/>
    <n v="9"/>
    <n v="1011"/>
    <n v="1.7825971965088602E-2"/>
    <s v="Wines"/>
    <n v="1"/>
    <n v="7"/>
    <n v="3"/>
    <n v="4"/>
    <n v="4"/>
    <n v="3"/>
    <n v="11"/>
    <n v="0"/>
  </r>
  <r>
    <n v="10913"/>
    <n v="1984"/>
    <n v="41"/>
    <s v="Master"/>
    <s v="Single"/>
    <x v="0"/>
    <n v="31385"/>
    <n v="1"/>
    <n v="0"/>
    <d v="2012-05-12T00:00:00"/>
    <n v="56"/>
    <n v="3"/>
    <n v="2"/>
    <n v="12"/>
    <n v="0"/>
    <n v="1"/>
    <n v="9"/>
    <n v="18"/>
    <n v="5.7352238330412621E-4"/>
    <s v="MeatProducts"/>
    <n v="1"/>
    <n v="1"/>
    <n v="0"/>
    <n v="2"/>
    <n v="8"/>
    <n v="3"/>
    <n v="11"/>
    <n v="1"/>
  </r>
  <r>
    <n v="9135"/>
    <n v="1950"/>
    <n v="75"/>
    <s v="Graduation"/>
    <s v="Together"/>
    <x v="1"/>
    <n v="27203"/>
    <n v="1"/>
    <n v="1"/>
    <d v="2012-06-08T00:00:00"/>
    <n v="92"/>
    <n v="13"/>
    <n v="2"/>
    <n v="21"/>
    <n v="4"/>
    <n v="0"/>
    <n v="24"/>
    <n v="40"/>
    <n v="1.4704260559497114E-3"/>
    <s v="GoldProds"/>
    <n v="2"/>
    <n v="1"/>
    <n v="1"/>
    <n v="2"/>
    <n v="8"/>
    <n v="3"/>
    <n v="11"/>
    <n v="0"/>
  </r>
  <r>
    <n v="10591"/>
    <n v="1969"/>
    <n v="56"/>
    <s v="Graduation"/>
    <s v="Widow"/>
    <x v="1"/>
    <n v="43638"/>
    <n v="0"/>
    <n v="1"/>
    <d v="2012-06-08T00:00:00"/>
    <n v="37"/>
    <n v="63"/>
    <n v="10"/>
    <n v="83"/>
    <n v="7"/>
    <n v="19"/>
    <n v="19"/>
    <n v="182"/>
    <n v="4.1706769329483478E-3"/>
    <s v="MeatProducts"/>
    <n v="2"/>
    <n v="4"/>
    <n v="1"/>
    <n v="4"/>
    <n v="7"/>
    <n v="3"/>
    <n v="11"/>
    <n v="0"/>
  </r>
  <r>
    <n v="2715"/>
    <n v="1966"/>
    <n v="59"/>
    <s v="Master"/>
    <s v="Divorced"/>
    <x v="1"/>
    <n v="29435"/>
    <n v="1"/>
    <n v="1"/>
    <d v="2012-06-08T00:00:00"/>
    <n v="11"/>
    <n v="70"/>
    <n v="3"/>
    <n v="37"/>
    <n v="4"/>
    <n v="2"/>
    <n v="64"/>
    <n v="116"/>
    <n v="3.9408866995073889E-3"/>
    <s v="Wines"/>
    <n v="4"/>
    <n v="3"/>
    <n v="2"/>
    <n v="2"/>
    <n v="9"/>
    <n v="3"/>
    <n v="11"/>
    <n v="1"/>
  </r>
  <r>
    <n v="3469"/>
    <n v="1977"/>
    <n v="48"/>
    <s v="PhD"/>
    <s v="Divorced"/>
    <x v="0"/>
    <n v="34487"/>
    <n v="1"/>
    <n v="1"/>
    <d v="2012-06-09T00:00:00"/>
    <n v="94"/>
    <n v="19"/>
    <n v="18"/>
    <n v="33"/>
    <n v="24"/>
    <n v="1"/>
    <n v="8"/>
    <n v="95"/>
    <n v="2.7546611766752689E-3"/>
    <s v="MeatProducts"/>
    <n v="3"/>
    <n v="3"/>
    <n v="0"/>
    <n v="3"/>
    <n v="9"/>
    <n v="3"/>
    <n v="11"/>
    <n v="0"/>
  </r>
  <r>
    <n v="10010"/>
    <n v="1953"/>
    <n v="72"/>
    <s v="PhD"/>
    <s v="Divorced"/>
    <x v="1"/>
    <n v="36957"/>
    <n v="1"/>
    <n v="1"/>
    <d v="2012-06-09T00:00:00"/>
    <n v="43"/>
    <n v="100"/>
    <n v="2"/>
    <n v="16"/>
    <n v="2"/>
    <n v="1"/>
    <n v="31"/>
    <n v="121"/>
    <n v="3.2740752766728903E-3"/>
    <s v="Wines"/>
    <n v="4"/>
    <n v="3"/>
    <n v="2"/>
    <n v="2"/>
    <n v="9"/>
    <n v="3"/>
    <n v="11"/>
    <n v="1"/>
  </r>
  <r>
    <n v="1403"/>
    <n v="1975"/>
    <n v="50"/>
    <s v="2n Cycle"/>
    <s v="Together"/>
    <x v="0"/>
    <n v="34984"/>
    <n v="1"/>
    <n v="1"/>
    <d v="2012-06-09T00:00:00"/>
    <n v="40"/>
    <n v="8"/>
    <n v="4"/>
    <n v="15"/>
    <n v="3"/>
    <n v="5"/>
    <n v="3"/>
    <n v="35"/>
    <n v="1.000457351932312E-3"/>
    <s v="MeatProducts"/>
    <n v="2"/>
    <n v="1"/>
    <n v="0"/>
    <n v="3"/>
    <n v="7"/>
    <n v="3"/>
    <n v="11"/>
    <n v="0"/>
  </r>
  <r>
    <n v="4023"/>
    <n v="1970"/>
    <n v="55"/>
    <s v="Graduation"/>
    <s v="Married"/>
    <x v="1"/>
    <n v="22979"/>
    <n v="1"/>
    <n v="0"/>
    <d v="2012-06-09T00:00:00"/>
    <n v="29"/>
    <n v="16"/>
    <n v="17"/>
    <n v="19"/>
    <n v="20"/>
    <n v="21"/>
    <n v="22"/>
    <n v="93"/>
    <n v="4.0471735062448319E-3"/>
    <s v="GoldProds"/>
    <n v="3"/>
    <n v="3"/>
    <n v="2"/>
    <n v="2"/>
    <n v="8"/>
    <n v="3"/>
    <n v="11"/>
    <n v="1"/>
  </r>
  <r>
    <n v="793"/>
    <n v="1973"/>
    <n v="52"/>
    <s v="Graduation"/>
    <s v="Married"/>
    <x v="1"/>
    <n v="20895"/>
    <n v="1"/>
    <n v="0"/>
    <d v="2012-06-10T00:00:00"/>
    <n v="24"/>
    <n v="18"/>
    <n v="3"/>
    <n v="17"/>
    <n v="3"/>
    <n v="0"/>
    <n v="4"/>
    <n v="41"/>
    <n v="1.9621919119406557E-3"/>
    <s v="Wines"/>
    <n v="1"/>
    <n v="2"/>
    <n v="0"/>
    <n v="3"/>
    <n v="9"/>
    <n v="3"/>
    <n v="11"/>
    <n v="0"/>
  </r>
  <r>
    <n v="7441"/>
    <n v="1973"/>
    <n v="52"/>
    <s v="Graduation"/>
    <s v="Divorced"/>
    <x v="1"/>
    <n v="71128"/>
    <n v="1"/>
    <n v="0"/>
    <d v="2012-06-10T00:00:00"/>
    <n v="80"/>
    <n v="958"/>
    <n v="159"/>
    <n v="447"/>
    <n v="20"/>
    <n v="0"/>
    <n v="31"/>
    <n v="1584"/>
    <n v="2.2269710943650881E-2"/>
    <s v="Wines"/>
    <n v="3"/>
    <n v="2"/>
    <n v="10"/>
    <n v="12"/>
    <n v="7"/>
    <n v="3"/>
    <n v="11"/>
    <n v="0"/>
  </r>
  <r>
    <n v="4856"/>
    <n v="1957"/>
    <n v="68"/>
    <s v="2n Cycle"/>
    <s v="Married"/>
    <x v="1"/>
    <n v="82347"/>
    <n v="0"/>
    <n v="0"/>
    <d v="2012-06-11T00:00:00"/>
    <n v="38"/>
    <n v="556"/>
    <n v="54"/>
    <n v="845"/>
    <n v="202"/>
    <n v="133"/>
    <n v="63"/>
    <n v="1790"/>
    <n v="2.173728247537858E-2"/>
    <s v="MeatProducts"/>
    <n v="1"/>
    <n v="7"/>
    <n v="7"/>
    <n v="10"/>
    <n v="3"/>
    <n v="3"/>
    <n v="11"/>
    <n v="0"/>
  </r>
  <r>
    <n v="8722"/>
    <n v="1957"/>
    <n v="68"/>
    <s v="2n Cycle"/>
    <s v="Married"/>
    <x v="1"/>
    <n v="82347"/>
    <n v="0"/>
    <n v="0"/>
    <d v="2012-06-11T00:00:00"/>
    <n v="38"/>
    <n v="556"/>
    <n v="54"/>
    <n v="845"/>
    <n v="202"/>
    <n v="133"/>
    <n v="63"/>
    <n v="1790"/>
    <n v="2.173728247537858E-2"/>
    <s v="MeatProducts"/>
    <n v="1"/>
    <n v="7"/>
    <n v="7"/>
    <n v="10"/>
    <n v="3"/>
    <n v="3"/>
    <n v="11"/>
    <n v="1"/>
  </r>
  <r>
    <n v="7381"/>
    <n v="1968"/>
    <n v="57"/>
    <s v="Graduation"/>
    <s v="Divorced"/>
    <x v="1"/>
    <n v="75693"/>
    <n v="0"/>
    <n v="0"/>
    <d v="2012-06-12T00:00:00"/>
    <n v="10"/>
    <n v="797"/>
    <n v="153"/>
    <n v="293"/>
    <n v="72"/>
    <n v="97"/>
    <n v="30"/>
    <n v="1412"/>
    <n v="1.8654300926109417E-2"/>
    <s v="Wines"/>
    <n v="1"/>
    <n v="11"/>
    <n v="4"/>
    <n v="6"/>
    <n v="4"/>
    <n v="3"/>
    <n v="11"/>
    <n v="1"/>
  </r>
  <r>
    <n v="4088"/>
    <n v="1962"/>
    <n v="63"/>
    <s v="PhD"/>
    <s v="Together"/>
    <x v="1"/>
    <n v="31497"/>
    <n v="0"/>
    <n v="1"/>
    <d v="2012-06-12T00:00:00"/>
    <n v="22"/>
    <n v="108"/>
    <n v="1"/>
    <n v="28"/>
    <n v="13"/>
    <n v="1"/>
    <n v="4"/>
    <n v="151"/>
    <n v="4.7941073753055849E-3"/>
    <s v="Wines"/>
    <n v="2"/>
    <n v="3"/>
    <n v="1"/>
    <n v="4"/>
    <n v="8"/>
    <n v="3"/>
    <n v="11"/>
    <n v="0"/>
  </r>
  <r>
    <n v="4971"/>
    <n v="1962"/>
    <n v="63"/>
    <s v="PhD"/>
    <s v="Together"/>
    <x v="1"/>
    <n v="31497"/>
    <n v="0"/>
    <n v="1"/>
    <d v="2012-06-12T00:00:00"/>
    <n v="22"/>
    <n v="108"/>
    <n v="1"/>
    <n v="28"/>
    <n v="13"/>
    <n v="1"/>
    <n v="4"/>
    <n v="151"/>
    <n v="4.7941073753055849E-3"/>
    <s v="Wines"/>
    <n v="2"/>
    <n v="3"/>
    <n v="1"/>
    <n v="4"/>
    <n v="8"/>
    <n v="3"/>
    <n v="11"/>
    <n v="0"/>
  </r>
  <r>
    <n v="610"/>
    <n v="1953"/>
    <n v="72"/>
    <s v="PhD"/>
    <s v="Together"/>
    <x v="1"/>
    <n v="53593"/>
    <n v="1"/>
    <n v="1"/>
    <d v="2012-07-08T00:00:00"/>
    <n v="60"/>
    <n v="349"/>
    <n v="4"/>
    <n v="78"/>
    <n v="6"/>
    <n v="0"/>
    <n v="43"/>
    <n v="437"/>
    <n v="8.1540499692123979E-3"/>
    <s v="Wines"/>
    <n v="8"/>
    <n v="7"/>
    <n v="2"/>
    <n v="6"/>
    <n v="8"/>
    <n v="3"/>
    <n v="11"/>
    <n v="0"/>
  </r>
  <r>
    <n v="10827"/>
    <n v="1967"/>
    <n v="58"/>
    <s v="PhD"/>
    <s v="Married"/>
    <x v="1"/>
    <n v="36947"/>
    <n v="1"/>
    <n v="1"/>
    <d v="2012-07-08T00:00:00"/>
    <n v="49"/>
    <n v="88"/>
    <n v="3"/>
    <n v="21"/>
    <n v="4"/>
    <n v="1"/>
    <n v="29"/>
    <n v="117"/>
    <n v="3.166698243429778E-3"/>
    <s v="Wines"/>
    <n v="4"/>
    <n v="3"/>
    <n v="0"/>
    <n v="4"/>
    <n v="9"/>
    <n v="3"/>
    <n v="11"/>
    <n v="0"/>
  </r>
  <r>
    <n v="5393"/>
    <n v="1977"/>
    <n v="48"/>
    <s v="Graduation"/>
    <s v="Single"/>
    <x v="0"/>
    <n v="23763"/>
    <n v="1"/>
    <n v="0"/>
    <d v="2012-07-08T00:00:00"/>
    <n v="64"/>
    <n v="22"/>
    <n v="0"/>
    <n v="6"/>
    <n v="6"/>
    <n v="2"/>
    <n v="6"/>
    <n v="36"/>
    <n v="1.5149602322939023E-3"/>
    <s v="Wines"/>
    <n v="1"/>
    <n v="1"/>
    <n v="0"/>
    <n v="3"/>
    <n v="7"/>
    <n v="3"/>
    <n v="11"/>
    <n v="0"/>
  </r>
  <r>
    <n v="3262"/>
    <n v="1958"/>
    <n v="67"/>
    <s v="Graduation"/>
    <s v="Single"/>
    <x v="1"/>
    <n v="68281"/>
    <n v="0"/>
    <n v="0"/>
    <d v="2012-07-08T00:00:00"/>
    <n v="31"/>
    <n v="995"/>
    <n v="112"/>
    <n v="417"/>
    <n v="42"/>
    <n v="48"/>
    <n v="41"/>
    <n v="1614"/>
    <n v="2.3637615149163016E-2"/>
    <s v="Wines"/>
    <n v="1"/>
    <n v="2"/>
    <n v="9"/>
    <n v="13"/>
    <n v="5"/>
    <n v="3"/>
    <n v="11"/>
    <n v="1"/>
  </r>
  <r>
    <n v="3076"/>
    <n v="1975"/>
    <n v="50"/>
    <s v="Graduation"/>
    <s v="Together"/>
    <x v="0"/>
    <n v="66653"/>
    <n v="1"/>
    <n v="1"/>
    <d v="2012-07-09T00:00:00"/>
    <n v="18"/>
    <n v="452"/>
    <n v="18"/>
    <n v="102"/>
    <n v="16"/>
    <n v="18"/>
    <n v="6"/>
    <n v="606"/>
    <n v="9.0918638320855779E-3"/>
    <s v="Wines"/>
    <n v="4"/>
    <n v="4"/>
    <n v="2"/>
    <n v="12"/>
    <n v="3"/>
    <n v="3"/>
    <n v="11"/>
    <n v="0"/>
  </r>
  <r>
    <n v="6233"/>
    <n v="1976"/>
    <n v="49"/>
    <s v="Graduation"/>
    <s v="Married"/>
    <x v="0"/>
    <n v="65991"/>
    <n v="0"/>
    <n v="1"/>
    <d v="2012-07-09T00:00:00"/>
    <n v="21"/>
    <n v="507"/>
    <n v="19"/>
    <n v="364"/>
    <n v="25"/>
    <n v="47"/>
    <n v="9"/>
    <n v="962"/>
    <n v="1.4577745450137141E-2"/>
    <s v="Wines"/>
    <n v="3"/>
    <n v="9"/>
    <n v="5"/>
    <n v="10"/>
    <n v="7"/>
    <n v="3"/>
    <n v="11"/>
    <n v="0"/>
  </r>
  <r>
    <n v="1777"/>
    <n v="1980"/>
    <n v="45"/>
    <s v="Basic"/>
    <s v="Married"/>
    <x v="0"/>
    <n v="25965"/>
    <n v="0"/>
    <n v="0"/>
    <d v="2012-07-09T00:00:00"/>
    <n v="29"/>
    <n v="2"/>
    <n v="2"/>
    <n v="11"/>
    <n v="41"/>
    <n v="7"/>
    <n v="11"/>
    <n v="63"/>
    <n v="2.4263431542461003E-3"/>
    <s v="FishProducts"/>
    <n v="1"/>
    <n v="2"/>
    <n v="0"/>
    <n v="3"/>
    <n v="8"/>
    <n v="3"/>
    <n v="11"/>
    <n v="0"/>
  </r>
  <r>
    <n v="10352"/>
    <n v="1963"/>
    <n v="62"/>
    <s v="Graduation"/>
    <s v="Widow"/>
    <x v="1"/>
    <n v="34213"/>
    <n v="1"/>
    <n v="1"/>
    <d v="2012-07-09T00:00:00"/>
    <n v="2"/>
    <n v="50"/>
    <n v="4"/>
    <n v="28"/>
    <n v="6"/>
    <n v="3"/>
    <n v="26"/>
    <n v="91"/>
    <n v="2.6598076754450065E-3"/>
    <s v="Wines"/>
    <n v="3"/>
    <n v="3"/>
    <n v="1"/>
    <n v="2"/>
    <n v="9"/>
    <n v="3"/>
    <n v="11"/>
    <n v="1"/>
  </r>
  <r>
    <n v="9323"/>
    <n v="1949"/>
    <n v="76"/>
    <s v="Master"/>
    <s v="Together"/>
    <x v="1"/>
    <n v="49912"/>
    <n v="0"/>
    <n v="1"/>
    <d v="2012-07-09T00:00:00"/>
    <n v="5"/>
    <n v="520"/>
    <n v="8"/>
    <n v="223"/>
    <n v="32"/>
    <n v="49"/>
    <n v="42"/>
    <n v="832"/>
    <n v="1.6669338034941496E-2"/>
    <s v="Wines"/>
    <n v="4"/>
    <n v="10"/>
    <n v="5"/>
    <n v="7"/>
    <n v="8"/>
    <n v="3"/>
    <n v="11"/>
    <n v="1"/>
  </r>
  <r>
    <n v="1146"/>
    <n v="1949"/>
    <n v="76"/>
    <s v="Master"/>
    <s v="Together"/>
    <x v="1"/>
    <n v="49912"/>
    <n v="0"/>
    <n v="1"/>
    <d v="2012-07-09T00:00:00"/>
    <n v="5"/>
    <n v="520"/>
    <n v="8"/>
    <n v="223"/>
    <n v="32"/>
    <n v="49"/>
    <n v="42"/>
    <n v="832"/>
    <n v="1.6669338034941496E-2"/>
    <s v="Wines"/>
    <n v="4"/>
    <n v="10"/>
    <n v="5"/>
    <n v="7"/>
    <n v="8"/>
    <n v="3"/>
    <n v="11"/>
    <n v="1"/>
  </r>
  <r>
    <n v="3678"/>
    <n v="1973"/>
    <n v="52"/>
    <s v="Graduation"/>
    <s v="Widow"/>
    <x v="1"/>
    <n v="60208"/>
    <n v="1"/>
    <n v="1"/>
    <d v="2012-07-10T00:00:00"/>
    <n v="13"/>
    <n v="488"/>
    <n v="23"/>
    <n v="71"/>
    <n v="15"/>
    <n v="0"/>
    <n v="59"/>
    <n v="597"/>
    <n v="9.9156258304544248E-3"/>
    <s v="Wines"/>
    <n v="11"/>
    <n v="8"/>
    <n v="3"/>
    <n v="7"/>
    <n v="7"/>
    <n v="3"/>
    <n v="11"/>
    <n v="1"/>
  </r>
  <r>
    <n v="4945"/>
    <n v="1953"/>
    <n v="72"/>
    <s v="Graduation"/>
    <s v="Widow"/>
    <x v="1"/>
    <n v="53653"/>
    <n v="0"/>
    <n v="0"/>
    <d v="2012-07-11T00:00:00"/>
    <n v="29"/>
    <n v="815"/>
    <n v="10"/>
    <n v="239"/>
    <n v="28"/>
    <n v="10"/>
    <n v="108"/>
    <n v="1102"/>
    <n v="2.0539392019085605E-2"/>
    <s v="Wines"/>
    <n v="2"/>
    <n v="10"/>
    <n v="4"/>
    <n v="12"/>
    <n v="6"/>
    <n v="3"/>
    <n v="11"/>
    <n v="0"/>
  </r>
  <r>
    <n v="10446"/>
    <n v="1957"/>
    <n v="68"/>
    <s v="PhD"/>
    <s v="Married"/>
    <x v="1"/>
    <n v="82017"/>
    <n v="0"/>
    <n v="0"/>
    <d v="2012-07-11T00:00:00"/>
    <n v="58"/>
    <n v="184"/>
    <n v="23"/>
    <n v="446"/>
    <n v="30"/>
    <n v="23"/>
    <n v="23"/>
    <n v="706"/>
    <n v="8.6079715180999057E-3"/>
    <s v="MeatProducts"/>
    <n v="1"/>
    <n v="5"/>
    <n v="4"/>
    <n v="7"/>
    <n v="2"/>
    <n v="3"/>
    <n v="11"/>
    <n v="1"/>
  </r>
  <r>
    <n v="7706"/>
    <n v="1975"/>
    <n v="50"/>
    <s v="2n Cycle"/>
    <s v="Together"/>
    <x v="0"/>
    <n v="46772"/>
    <n v="0"/>
    <n v="1"/>
    <d v="2012-07-11T00:00:00"/>
    <n v="88"/>
    <n v="350"/>
    <n v="104"/>
    <n v="189"/>
    <n v="197"/>
    <n v="151"/>
    <n v="57"/>
    <n v="991"/>
    <n v="2.1187890190712391E-2"/>
    <s v="Wines"/>
    <n v="6"/>
    <n v="11"/>
    <n v="8"/>
    <n v="5"/>
    <n v="8"/>
    <n v="3"/>
    <n v="11"/>
    <n v="0"/>
  </r>
  <r>
    <n v="1459"/>
    <n v="1966"/>
    <n v="59"/>
    <s v="PhD"/>
    <s v="Married"/>
    <x v="1"/>
    <n v="69063"/>
    <n v="0"/>
    <n v="1"/>
    <d v="2012-07-11T00:00:00"/>
    <n v="16"/>
    <n v="666"/>
    <n v="35"/>
    <n v="124"/>
    <n v="69"/>
    <n v="8"/>
    <n v="26"/>
    <n v="902"/>
    <n v="1.3060538928224954E-2"/>
    <s v="Wines"/>
    <n v="1"/>
    <n v="5"/>
    <n v="3"/>
    <n v="5"/>
    <n v="3"/>
    <n v="3"/>
    <n v="11"/>
    <n v="0"/>
  </r>
  <r>
    <n v="6497"/>
    <n v="1960"/>
    <n v="65"/>
    <s v="Graduation"/>
    <s v="Married"/>
    <x v="1"/>
    <n v="51651"/>
    <n v="0"/>
    <n v="1"/>
    <d v="2012-07-11T00:00:00"/>
    <n v="32"/>
    <n v="293"/>
    <n v="6"/>
    <n v="23"/>
    <n v="13"/>
    <n v="6"/>
    <n v="92"/>
    <n v="341"/>
    <n v="6.602001897349519E-3"/>
    <s v="Wines"/>
    <n v="4"/>
    <n v="6"/>
    <n v="2"/>
    <n v="5"/>
    <n v="8"/>
    <n v="3"/>
    <n v="11"/>
    <n v="0"/>
  </r>
  <r>
    <n v="10991"/>
    <n v="1960"/>
    <n v="65"/>
    <s v="Master"/>
    <s v="Married"/>
    <x v="1"/>
    <n v="89058"/>
    <n v="0"/>
    <n v="0"/>
    <d v="2012-07-12T00:00:00"/>
    <n v="18"/>
    <n v="454"/>
    <n v="194"/>
    <n v="106"/>
    <n v="31"/>
    <n v="22"/>
    <n v="43"/>
    <n v="807"/>
    <n v="9.0615104763188039E-3"/>
    <s v="Wines"/>
    <n v="1"/>
    <n v="5"/>
    <n v="4"/>
    <n v="4"/>
    <n v="2"/>
    <n v="3"/>
    <n v="11"/>
    <n v="0"/>
  </r>
  <r>
    <n v="3525"/>
    <n v="1970"/>
    <n v="55"/>
    <s v="Graduation"/>
    <s v="Together"/>
    <x v="1"/>
    <n v="38200"/>
    <n v="1"/>
    <n v="1"/>
    <d v="2012-07-12T00:00:00"/>
    <n v="19"/>
    <n v="12"/>
    <n v="0"/>
    <n v="4"/>
    <n v="0"/>
    <n v="0"/>
    <n v="1"/>
    <n v="16"/>
    <n v="4.18848167539267E-4"/>
    <s v="Wines"/>
    <n v="1"/>
    <n v="1"/>
    <n v="0"/>
    <n v="2"/>
    <n v="7"/>
    <n v="3"/>
    <n v="11"/>
    <n v="0"/>
  </r>
  <r>
    <n v="55"/>
    <n v="1963"/>
    <n v="62"/>
    <s v="Graduation"/>
    <s v="Together"/>
    <x v="1"/>
    <n v="56253"/>
    <n v="0"/>
    <n v="1"/>
    <d v="2012-07-12T00:00:00"/>
    <n v="83"/>
    <n v="509"/>
    <n v="0"/>
    <n v="65"/>
    <n v="7"/>
    <n v="11"/>
    <n v="5"/>
    <n v="592"/>
    <n v="1.0523883170675341E-2"/>
    <s v="Wines"/>
    <n v="4"/>
    <n v="7"/>
    <n v="2"/>
    <n v="9"/>
    <n v="6"/>
    <n v="3"/>
    <n v="11"/>
    <n v="0"/>
  </r>
  <r>
    <n v="10479"/>
    <n v="1975"/>
    <n v="50"/>
    <s v="PhD"/>
    <s v="Married"/>
    <x v="0"/>
    <n v="76618"/>
    <n v="0"/>
    <n v="0"/>
    <d v="2012-07-12T00:00:00"/>
    <n v="64"/>
    <n v="749"/>
    <n v="40"/>
    <n v="294"/>
    <n v="121"/>
    <n v="160"/>
    <n v="147"/>
    <n v="1364"/>
    <n v="1.7802605131953326E-2"/>
    <s v="Wines"/>
    <n v="1"/>
    <n v="3"/>
    <n v="2"/>
    <n v="5"/>
    <n v="1"/>
    <n v="3"/>
    <n v="11"/>
    <n v="0"/>
  </r>
  <r>
    <n v="3850"/>
    <n v="1963"/>
    <n v="62"/>
    <s v="Basic"/>
    <s v="Together"/>
    <x v="1"/>
    <n v="14918"/>
    <n v="0"/>
    <n v="1"/>
    <d v="2012-07-12T00:00:00"/>
    <n v="52"/>
    <n v="3"/>
    <n v="3"/>
    <n v="3"/>
    <n v="15"/>
    <n v="4"/>
    <n v="15"/>
    <n v="28"/>
    <n v="1.8769272020378066E-3"/>
    <s v="FishProducts"/>
    <n v="1"/>
    <n v="1"/>
    <n v="0"/>
    <n v="3"/>
    <n v="6"/>
    <n v="3"/>
    <n v="11"/>
    <n v="0"/>
  </r>
  <r>
    <n v="9360"/>
    <n v="1982"/>
    <n v="43"/>
    <s v="Graduation"/>
    <s v="Married"/>
    <x v="0"/>
    <n v="37040"/>
    <n v="0"/>
    <n v="0"/>
    <d v="2012-08-08T00:00:00"/>
    <n v="41"/>
    <n v="86"/>
    <n v="2"/>
    <n v="73"/>
    <n v="69"/>
    <n v="38"/>
    <n v="48"/>
    <n v="268"/>
    <n v="7.2354211663066955E-3"/>
    <s v="Wines"/>
    <n v="1"/>
    <n v="4"/>
    <n v="2"/>
    <n v="5"/>
    <n v="8"/>
    <n v="3"/>
    <n v="11"/>
    <n v="0"/>
  </r>
  <r>
    <n v="5342"/>
    <n v="1976"/>
    <n v="49"/>
    <s v="Basic"/>
    <s v="Divorced"/>
    <x v="0"/>
    <n v="9548"/>
    <n v="1"/>
    <n v="0"/>
    <d v="2012-08-08T00:00:00"/>
    <n v="31"/>
    <n v="0"/>
    <n v="1"/>
    <n v="3"/>
    <n v="10"/>
    <n v="6"/>
    <n v="9"/>
    <n v="20"/>
    <n v="2.0946795140343527E-3"/>
    <s v="FishProducts"/>
    <n v="2"/>
    <n v="1"/>
    <n v="0"/>
    <n v="3"/>
    <n v="8"/>
    <n v="3"/>
    <n v="11"/>
    <n v="0"/>
  </r>
  <r>
    <n v="460"/>
    <n v="1972"/>
    <n v="53"/>
    <s v="PhD"/>
    <s v="Married"/>
    <x v="1"/>
    <n v="79930"/>
    <n v="0"/>
    <n v="0"/>
    <d v="2012-08-08T00:00:00"/>
    <n v="72"/>
    <n v="792"/>
    <n v="86"/>
    <n v="740"/>
    <n v="67"/>
    <n v="51"/>
    <n v="17"/>
    <n v="1736"/>
    <n v="2.1719004128612537E-2"/>
    <s v="Wines"/>
    <n v="1"/>
    <n v="3"/>
    <n v="5"/>
    <n v="8"/>
    <n v="2"/>
    <n v="3"/>
    <n v="11"/>
    <n v="0"/>
  </r>
  <r>
    <n v="6749"/>
    <n v="1966"/>
    <n v="59"/>
    <s v="Graduation"/>
    <s v="Single"/>
    <x v="1"/>
    <n v="86358"/>
    <n v="1"/>
    <n v="1"/>
    <d v="2012-08-08T00:00:00"/>
    <n v="78"/>
    <n v="957"/>
    <n v="47"/>
    <n v="494"/>
    <n v="82"/>
    <n v="47"/>
    <n v="95"/>
    <n v="1627"/>
    <n v="1.8840176937863311E-2"/>
    <s v="Wines"/>
    <n v="4"/>
    <n v="5"/>
    <n v="3"/>
    <n v="6"/>
    <n v="8"/>
    <n v="3"/>
    <n v="11"/>
    <n v="0"/>
  </r>
  <r>
    <n v="8876"/>
    <n v="1963"/>
    <n v="62"/>
    <s v="PhD"/>
    <s v="Together"/>
    <x v="1"/>
    <n v="33629"/>
    <n v="1"/>
    <n v="1"/>
    <d v="2012-08-08T00:00:00"/>
    <n v="49"/>
    <n v="132"/>
    <n v="0"/>
    <n v="16"/>
    <n v="0"/>
    <n v="0"/>
    <n v="4"/>
    <n v="148"/>
    <n v="4.4009634541615867E-3"/>
    <s v="Wines"/>
    <n v="5"/>
    <n v="3"/>
    <n v="1"/>
    <n v="4"/>
    <n v="9"/>
    <n v="3"/>
    <n v="11"/>
    <n v="0"/>
  </r>
  <r>
    <n v="942"/>
    <n v="1982"/>
    <n v="43"/>
    <s v="Graduation"/>
    <s v="Single"/>
    <x v="0"/>
    <n v="39660"/>
    <n v="1"/>
    <n v="0"/>
    <d v="2012-08-08T00:00:00"/>
    <n v="36"/>
    <n v="139"/>
    <n v="13"/>
    <n v="78"/>
    <n v="20"/>
    <n v="13"/>
    <n v="36"/>
    <n v="263"/>
    <n v="6.6313666162380229E-3"/>
    <s v="Wines"/>
    <n v="3"/>
    <n v="7"/>
    <n v="1"/>
    <n v="3"/>
    <n v="9"/>
    <n v="3"/>
    <n v="11"/>
    <n v="1"/>
  </r>
  <r>
    <n v="1891"/>
    <n v="1980"/>
    <n v="45"/>
    <s v="Master"/>
    <s v="Divorced"/>
    <x v="0"/>
    <n v="78789"/>
    <n v="0"/>
    <n v="0"/>
    <d v="2012-08-08T00:00:00"/>
    <n v="12"/>
    <n v="667"/>
    <n v="50"/>
    <n v="850"/>
    <n v="21"/>
    <n v="83"/>
    <n v="83"/>
    <n v="1671"/>
    <n v="2.1208544339945932E-2"/>
    <s v="MeatProducts"/>
    <n v="1"/>
    <n v="4"/>
    <n v="6"/>
    <n v="5"/>
    <n v="2"/>
    <n v="3"/>
    <n v="11"/>
    <n v="1"/>
  </r>
  <r>
    <n v="7079"/>
    <n v="1962"/>
    <n v="63"/>
    <s v="Graduation"/>
    <s v="Divorced"/>
    <x v="1"/>
    <n v="63887"/>
    <n v="0"/>
    <n v="1"/>
    <d v="2012-08-09T00:00:00"/>
    <n v="38"/>
    <n v="897"/>
    <n v="23"/>
    <n v="207"/>
    <n v="15"/>
    <n v="11"/>
    <n v="92"/>
    <n v="1153"/>
    <n v="1.8047490099707297E-2"/>
    <s v="Wines"/>
    <n v="5"/>
    <n v="9"/>
    <n v="6"/>
    <n v="12"/>
    <n v="6"/>
    <n v="3"/>
    <n v="11"/>
    <n v="0"/>
  </r>
  <r>
    <n v="35"/>
    <n v="1987"/>
    <n v="38"/>
    <s v="Graduation"/>
    <s v="Married"/>
    <x v="0"/>
    <n v="25545"/>
    <n v="1"/>
    <n v="0"/>
    <d v="2012-08-09T00:00:00"/>
    <n v="35"/>
    <n v="32"/>
    <n v="1"/>
    <n v="64"/>
    <n v="16"/>
    <n v="12"/>
    <n v="85"/>
    <n v="125"/>
    <n v="4.8933255040125266E-3"/>
    <s v="GoldProds"/>
    <n v="3"/>
    <n v="2"/>
    <n v="2"/>
    <n v="3"/>
    <n v="6"/>
    <n v="3"/>
    <n v="11"/>
    <n v="1"/>
  </r>
  <r>
    <n v="347"/>
    <n v="1976"/>
    <n v="49"/>
    <s v="Graduation"/>
    <s v="Divorced"/>
    <x v="0"/>
    <n v="40780"/>
    <n v="0"/>
    <n v="1"/>
    <d v="2012-08-09T00:00:00"/>
    <n v="30"/>
    <n v="229"/>
    <n v="27"/>
    <n v="71"/>
    <n v="13"/>
    <n v="3"/>
    <n v="34"/>
    <n v="343"/>
    <n v="8.4109857773418343E-3"/>
    <s v="Wines"/>
    <n v="4"/>
    <n v="7"/>
    <n v="1"/>
    <n v="5"/>
    <n v="9"/>
    <n v="3"/>
    <n v="11"/>
    <n v="0"/>
  </r>
  <r>
    <n v="7108"/>
    <n v="1965"/>
    <n v="60"/>
    <s v="Master"/>
    <s v="Widow"/>
    <x v="1"/>
    <n v="51390"/>
    <n v="1"/>
    <n v="1"/>
    <d v="2012-08-09T00:00:00"/>
    <n v="54"/>
    <n v="205"/>
    <n v="20"/>
    <n v="47"/>
    <n v="23"/>
    <n v="2"/>
    <n v="56"/>
    <n v="297"/>
    <n v="5.7793345008756566E-3"/>
    <s v="Wines"/>
    <n v="6"/>
    <n v="5"/>
    <n v="2"/>
    <n v="5"/>
    <n v="5"/>
    <n v="3"/>
    <n v="11"/>
    <n v="0"/>
  </r>
  <r>
    <n v="8783"/>
    <n v="1950"/>
    <n v="75"/>
    <s v="Graduation"/>
    <s v="Married"/>
    <x v="1"/>
    <n v="57045"/>
    <n v="0"/>
    <n v="1"/>
    <d v="2012-08-09T00:00:00"/>
    <n v="40"/>
    <n v="296"/>
    <n v="13"/>
    <n v="104"/>
    <n v="11"/>
    <n v="13"/>
    <n v="17"/>
    <n v="437"/>
    <n v="7.6606188097116312E-3"/>
    <s v="Wines"/>
    <n v="3"/>
    <n v="4"/>
    <n v="2"/>
    <n v="9"/>
    <n v="3"/>
    <n v="3"/>
    <n v="11"/>
    <n v="0"/>
  </r>
  <r>
    <n v="8041"/>
    <n v="1971"/>
    <n v="54"/>
    <s v="PhD"/>
    <s v="Widow"/>
    <x v="1"/>
    <n v="47111"/>
    <n v="0"/>
    <n v="1"/>
    <d v="2012-08-09T00:00:00"/>
    <n v="35"/>
    <n v="595"/>
    <n v="71"/>
    <n v="153"/>
    <n v="120"/>
    <n v="112"/>
    <n v="41"/>
    <n v="1051"/>
    <n v="2.2309014879752075E-2"/>
    <s v="Wines"/>
    <n v="6"/>
    <n v="3"/>
    <n v="2"/>
    <n v="10"/>
    <n v="9"/>
    <n v="3"/>
    <n v="11"/>
    <n v="0"/>
  </r>
  <r>
    <n v="6566"/>
    <n v="1954"/>
    <n v="71"/>
    <s v="PhD"/>
    <s v="Married"/>
    <x v="1"/>
    <n v="72550"/>
    <n v="1"/>
    <n v="1"/>
    <d v="2012-08-11T00:00:00"/>
    <n v="39"/>
    <n v="826"/>
    <n v="50"/>
    <n v="317"/>
    <n v="50"/>
    <n v="38"/>
    <n v="38"/>
    <n v="1281"/>
    <n v="1.7656788421778084E-2"/>
    <s v="Wines"/>
    <n v="9"/>
    <n v="5"/>
    <n v="2"/>
    <n v="12"/>
    <n v="8"/>
    <n v="3"/>
    <n v="11"/>
    <n v="0"/>
  </r>
  <r>
    <n v="8369"/>
    <n v="1987"/>
    <n v="38"/>
    <s v="Graduation"/>
    <s v="Together"/>
    <x v="0"/>
    <n v="18227"/>
    <n v="1"/>
    <n v="0"/>
    <d v="2012-08-11T00:00:00"/>
    <n v="21"/>
    <n v="1"/>
    <n v="2"/>
    <n v="7"/>
    <n v="4"/>
    <n v="3"/>
    <n v="11"/>
    <n v="17"/>
    <n v="9.3268228452296042E-4"/>
    <s v="GoldProds"/>
    <n v="1"/>
    <n v="0"/>
    <n v="1"/>
    <n v="2"/>
    <n v="8"/>
    <n v="3"/>
    <n v="11"/>
    <n v="0"/>
  </r>
  <r>
    <n v="3298"/>
    <n v="1956"/>
    <n v="69"/>
    <s v="Master"/>
    <s v="Married"/>
    <x v="1"/>
    <n v="52973"/>
    <n v="0"/>
    <n v="1"/>
    <d v="2012-08-11T00:00:00"/>
    <n v="92"/>
    <n v="856"/>
    <n v="0"/>
    <n v="76"/>
    <n v="12"/>
    <n v="9"/>
    <n v="199"/>
    <n v="953"/>
    <n v="1.7990296943726048E-2"/>
    <s v="Wines"/>
    <n v="7"/>
    <n v="9"/>
    <n v="6"/>
    <n v="9"/>
    <n v="8"/>
    <n v="3"/>
    <n v="11"/>
    <n v="0"/>
  </r>
  <r>
    <n v="4303"/>
    <n v="1957"/>
    <n v="68"/>
    <s v="PhD"/>
    <s v="Together"/>
    <x v="1"/>
    <n v="6835"/>
    <n v="0"/>
    <n v="1"/>
    <d v="2012-08-12T00:00:00"/>
    <n v="76"/>
    <n v="107"/>
    <n v="2"/>
    <n v="12"/>
    <n v="2"/>
    <n v="2"/>
    <n v="12"/>
    <n v="125"/>
    <n v="1.8288222384784197E-2"/>
    <s v="Wines"/>
    <n v="0"/>
    <n v="0"/>
    <n v="0"/>
    <n v="1"/>
    <n v="20"/>
    <n v="3"/>
    <n v="11"/>
    <n v="0"/>
  </r>
  <r>
    <n v="5564"/>
    <n v="1969"/>
    <n v="56"/>
    <s v="Graduation"/>
    <s v="Together"/>
    <x v="1"/>
    <n v="62882"/>
    <n v="0"/>
    <n v="1"/>
    <d v="2012-09-08T00:00:00"/>
    <n v="26"/>
    <n v="509"/>
    <n v="133"/>
    <n v="497"/>
    <n v="78"/>
    <n v="24"/>
    <n v="97"/>
    <n v="1241"/>
    <n v="1.973537737349321E-2"/>
    <s v="Wines"/>
    <n v="2"/>
    <n v="7"/>
    <n v="5"/>
    <n v="6"/>
    <n v="4"/>
    <n v="3"/>
    <n v="11"/>
    <n v="0"/>
  </r>
  <r>
    <n v="3698"/>
    <n v="1983"/>
    <n v="42"/>
    <s v="Graduation"/>
    <s v="Together"/>
    <x v="0"/>
    <n v="78687"/>
    <n v="0"/>
    <n v="0"/>
    <d v="2012-09-08T00:00:00"/>
    <n v="13"/>
    <n v="817"/>
    <n v="185"/>
    <n v="687"/>
    <n v="145"/>
    <n v="55"/>
    <n v="241"/>
    <n v="1889"/>
    <n v="2.4006506792735777E-2"/>
    <s v="Wines"/>
    <n v="1"/>
    <n v="4"/>
    <n v="6"/>
    <n v="8"/>
    <n v="2"/>
    <n v="3"/>
    <n v="11"/>
    <n v="1"/>
  </r>
  <r>
    <n v="9733"/>
    <n v="1978"/>
    <n v="47"/>
    <s v="Basic"/>
    <s v="Together"/>
    <x v="0"/>
    <n v="24882"/>
    <n v="1"/>
    <n v="0"/>
    <d v="2012-09-09T00:00:00"/>
    <n v="52"/>
    <n v="1"/>
    <n v="4"/>
    <n v="10"/>
    <n v="29"/>
    <n v="0"/>
    <n v="36"/>
    <n v="44"/>
    <n v="1.7683465959328027E-3"/>
    <s v="GoldProds"/>
    <n v="1"/>
    <n v="1"/>
    <n v="1"/>
    <n v="2"/>
    <n v="6"/>
    <n v="3"/>
    <n v="11"/>
    <n v="0"/>
  </r>
  <r>
    <n v="7342"/>
    <n v="1961"/>
    <n v="64"/>
    <s v="2n Cycle"/>
    <s v="Widow"/>
    <x v="1"/>
    <n v="59184"/>
    <n v="0"/>
    <n v="1"/>
    <d v="2012-09-09T00:00:00"/>
    <n v="6"/>
    <n v="341"/>
    <n v="142"/>
    <n v="113"/>
    <n v="259"/>
    <n v="151"/>
    <n v="66"/>
    <n v="1006"/>
    <n v="1.6997837253311707E-2"/>
    <s v="Wines"/>
    <n v="3"/>
    <n v="6"/>
    <n v="6"/>
    <n v="12"/>
    <n v="5"/>
    <n v="3"/>
    <n v="11"/>
    <n v="0"/>
  </r>
  <r>
    <n v="8462"/>
    <n v="1978"/>
    <n v="47"/>
    <s v="Basic"/>
    <s v="Together"/>
    <x v="0"/>
    <n v="24882"/>
    <n v="1"/>
    <n v="0"/>
    <d v="2012-09-09T00:00:00"/>
    <n v="52"/>
    <n v="1"/>
    <n v="4"/>
    <n v="10"/>
    <n v="29"/>
    <n v="0"/>
    <n v="36"/>
    <n v="44"/>
    <n v="1.7683465959328027E-3"/>
    <s v="GoldProds"/>
    <n v="1"/>
    <n v="1"/>
    <n v="1"/>
    <n v="2"/>
    <n v="6"/>
    <n v="3"/>
    <n v="11"/>
    <n v="0"/>
  </r>
  <r>
    <n v="7055"/>
    <n v="1952"/>
    <n v="73"/>
    <s v="PhD"/>
    <s v="Together"/>
    <x v="1"/>
    <n v="61010"/>
    <n v="0"/>
    <n v="1"/>
    <d v="2012-09-10T00:00:00"/>
    <n v="57"/>
    <n v="888"/>
    <n v="0"/>
    <n v="57"/>
    <n v="0"/>
    <n v="0"/>
    <n v="76"/>
    <n v="945"/>
    <n v="1.5489264055072938E-2"/>
    <s v="Wines"/>
    <n v="2"/>
    <n v="8"/>
    <n v="5"/>
    <n v="11"/>
    <n v="5"/>
    <n v="3"/>
    <n v="11"/>
    <n v="0"/>
  </r>
  <r>
    <n v="9909"/>
    <n v="1996"/>
    <n v="29"/>
    <s v="2n Cycle"/>
    <s v="Married"/>
    <x v="2"/>
    <n v="7500"/>
    <n v="0"/>
    <n v="0"/>
    <d v="2012-09-11T00:00:00"/>
    <n v="24"/>
    <n v="3"/>
    <n v="18"/>
    <n v="14"/>
    <n v="15"/>
    <n v="22"/>
    <n v="50"/>
    <n v="72"/>
    <n v="9.5999999999999992E-3"/>
    <s v="GoldProds"/>
    <n v="3"/>
    <n v="3"/>
    <n v="1"/>
    <n v="3"/>
    <n v="9"/>
    <n v="3"/>
    <n v="11"/>
    <n v="1"/>
  </r>
  <r>
    <n v="8213"/>
    <n v="1980"/>
    <n v="45"/>
    <s v="2n Cycle"/>
    <s v="Together"/>
    <x v="0"/>
    <n v="14515"/>
    <n v="1"/>
    <n v="0"/>
    <d v="2012-09-11T00:00:00"/>
    <n v="71"/>
    <n v="6"/>
    <n v="4"/>
    <n v="9"/>
    <n v="6"/>
    <n v="36"/>
    <n v="35"/>
    <n v="61"/>
    <n v="4.2025490871512227E-3"/>
    <s v="Sweet"/>
    <n v="4"/>
    <n v="2"/>
    <n v="2"/>
    <n v="3"/>
    <n v="7"/>
    <n v="3"/>
    <n v="11"/>
    <n v="1"/>
  </r>
  <r>
    <n v="10882"/>
    <n v="1976"/>
    <n v="49"/>
    <s v="Graduation"/>
    <s v="Married"/>
    <x v="0"/>
    <n v="53858"/>
    <n v="0"/>
    <n v="1"/>
    <d v="2012-09-11T00:00:00"/>
    <n v="50"/>
    <n v="407"/>
    <n v="53"/>
    <n v="221"/>
    <n v="58"/>
    <n v="150"/>
    <n v="26"/>
    <n v="889"/>
    <n v="1.6506368598908239E-2"/>
    <s v="Wines"/>
    <n v="4"/>
    <n v="4"/>
    <n v="3"/>
    <n v="6"/>
    <n v="4"/>
    <n v="3"/>
    <n v="11"/>
    <n v="0"/>
  </r>
  <r>
    <n v="10299"/>
    <n v="1969"/>
    <n v="56"/>
    <s v="PhD"/>
    <s v="Single"/>
    <x v="1"/>
    <n v="48240"/>
    <n v="0"/>
    <n v="0"/>
    <d v="2012-09-11T00:00:00"/>
    <n v="73"/>
    <n v="389"/>
    <n v="91"/>
    <n v="248"/>
    <n v="64"/>
    <n v="49"/>
    <n v="41"/>
    <n v="841"/>
    <n v="1.7433665008291875E-2"/>
    <s v="Wines"/>
    <n v="3"/>
    <n v="6"/>
    <n v="3"/>
    <n v="13"/>
    <n v="5"/>
    <n v="3"/>
    <n v="11"/>
    <n v="1"/>
  </r>
  <r>
    <n v="2407"/>
    <n v="1982"/>
    <n v="43"/>
    <s v="Graduation"/>
    <s v="Married"/>
    <x v="0"/>
    <n v="69109"/>
    <n v="0"/>
    <n v="0"/>
    <d v="2012-09-11T00:00:00"/>
    <n v="10"/>
    <n v="823"/>
    <n v="25"/>
    <n v="459"/>
    <n v="124"/>
    <n v="29"/>
    <n v="95"/>
    <n v="1460"/>
    <n v="2.112604725867832E-2"/>
    <s v="Wines"/>
    <n v="1"/>
    <n v="6"/>
    <n v="6"/>
    <n v="7"/>
    <n v="4"/>
    <n v="3"/>
    <n v="11"/>
    <n v="1"/>
  </r>
  <r>
    <n v="5289"/>
    <n v="1975"/>
    <n v="50"/>
    <s v="2n Cycle"/>
    <s v="Single"/>
    <x v="0"/>
    <n v="41658"/>
    <n v="1"/>
    <n v="1"/>
    <d v="2012-09-11T00:00:00"/>
    <n v="30"/>
    <n v="8"/>
    <n v="4"/>
    <n v="12"/>
    <n v="15"/>
    <n v="4"/>
    <n v="29"/>
    <n v="43"/>
    <n v="1.0322147006577367E-3"/>
    <s v="GoldProds"/>
    <n v="2"/>
    <n v="1"/>
    <n v="1"/>
    <n v="2"/>
    <n v="4"/>
    <n v="3"/>
    <n v="11"/>
    <n v="0"/>
  </r>
  <r>
    <n v="5636"/>
    <n v="1963"/>
    <n v="62"/>
    <s v="Graduation"/>
    <s v="Single"/>
    <x v="1"/>
    <n v="30983"/>
    <n v="0"/>
    <n v="0"/>
    <d v="2012-09-11T00:00:00"/>
    <n v="50"/>
    <n v="51"/>
    <n v="4"/>
    <n v="50"/>
    <n v="12"/>
    <n v="1"/>
    <n v="49"/>
    <n v="118"/>
    <n v="3.808540167188458E-3"/>
    <s v="Wines"/>
    <n v="1"/>
    <n v="4"/>
    <n v="0"/>
    <n v="3"/>
    <n v="8"/>
    <n v="3"/>
    <n v="11"/>
    <n v="1"/>
  </r>
  <r>
    <n v="9064"/>
    <n v="1982"/>
    <n v="43"/>
    <s v="Graduation"/>
    <s v="Married"/>
    <x v="0"/>
    <n v="69109"/>
    <n v="0"/>
    <n v="0"/>
    <d v="2012-09-11T00:00:00"/>
    <n v="10"/>
    <n v="823"/>
    <n v="25"/>
    <n v="459"/>
    <n v="124"/>
    <n v="29"/>
    <n v="95"/>
    <n v="1460"/>
    <n v="2.112604725867832E-2"/>
    <s v="Wines"/>
    <n v="1"/>
    <n v="6"/>
    <n v="6"/>
    <n v="7"/>
    <n v="4"/>
    <n v="3"/>
    <n v="11"/>
    <n v="1"/>
  </r>
  <r>
    <n v="709"/>
    <n v="1952"/>
    <n v="73"/>
    <s v="Graduation"/>
    <s v="Divorced"/>
    <x v="1"/>
    <n v="51537"/>
    <n v="0"/>
    <n v="1"/>
    <d v="2012-09-12T00:00:00"/>
    <n v="27"/>
    <n v="787"/>
    <n v="20"/>
    <n v="204"/>
    <n v="0"/>
    <n v="0"/>
    <n v="92"/>
    <n v="1011"/>
    <n v="1.9616974212701553E-2"/>
    <s v="Wines"/>
    <n v="3"/>
    <n v="2"/>
    <n v="2"/>
    <n v="11"/>
    <n v="8"/>
    <n v="3"/>
    <n v="11"/>
    <n v="0"/>
  </r>
  <r>
    <n v="895"/>
    <n v="1948"/>
    <n v="77"/>
    <s v="PhD"/>
    <s v="Married"/>
    <x v="1"/>
    <n v="61467"/>
    <n v="0"/>
    <n v="2"/>
    <d v="2012-09-12T00:00:00"/>
    <n v="69"/>
    <n v="410"/>
    <n v="16"/>
    <n v="114"/>
    <n v="0"/>
    <n v="5"/>
    <n v="49"/>
    <n v="545"/>
    <n v="8.8665462768640086E-3"/>
    <s v="Wines"/>
    <n v="3"/>
    <n v="5"/>
    <n v="2"/>
    <n v="10"/>
    <n v="5"/>
    <n v="3"/>
    <n v="11"/>
    <n v="0"/>
  </r>
  <r>
    <n v="10172"/>
    <n v="1988"/>
    <n v="37"/>
    <s v="Graduation"/>
    <s v="Single"/>
    <x v="0"/>
    <n v="68655"/>
    <n v="0"/>
    <n v="0"/>
    <d v="2012-10-08T00:00:00"/>
    <n v="95"/>
    <n v="456"/>
    <n v="19"/>
    <n v="832"/>
    <n v="75"/>
    <n v="118"/>
    <n v="38"/>
    <n v="1500"/>
    <n v="2.1848372296263928E-2"/>
    <s v="MeatProducts"/>
    <n v="1"/>
    <n v="4"/>
    <n v="5"/>
    <n v="11"/>
    <n v="3"/>
    <n v="3"/>
    <n v="11"/>
    <n v="0"/>
  </r>
  <r>
    <n v="6729"/>
    <n v="1988"/>
    <n v="37"/>
    <s v="Graduation"/>
    <s v="Single"/>
    <x v="0"/>
    <n v="68655"/>
    <n v="0"/>
    <n v="0"/>
    <d v="2012-10-08T00:00:00"/>
    <n v="95"/>
    <n v="456"/>
    <n v="19"/>
    <n v="832"/>
    <n v="75"/>
    <n v="118"/>
    <n v="38"/>
    <n v="1500"/>
    <n v="2.1848372296263928E-2"/>
    <s v="MeatProducts"/>
    <n v="1"/>
    <n v="4"/>
    <n v="5"/>
    <n v="11"/>
    <n v="3"/>
    <n v="3"/>
    <n v="11"/>
    <n v="0"/>
  </r>
  <r>
    <n v="380"/>
    <n v="1954"/>
    <n v="71"/>
    <s v="Graduation"/>
    <s v="Divorced"/>
    <x v="1"/>
    <n v="64497"/>
    <n v="0"/>
    <n v="1"/>
    <d v="2012-10-09T00:00:00"/>
    <n v="17"/>
    <n v="1170"/>
    <n v="48"/>
    <n v="320"/>
    <n v="42"/>
    <n v="32"/>
    <n v="192"/>
    <n v="1612"/>
    <n v="2.4993410546226957E-2"/>
    <s v="Wines"/>
    <n v="5"/>
    <n v="11"/>
    <n v="4"/>
    <n v="9"/>
    <n v="8"/>
    <n v="3"/>
    <n v="11"/>
    <n v="1"/>
  </r>
  <r>
    <n v="8560"/>
    <n v="1992"/>
    <n v="33"/>
    <s v="Graduation"/>
    <s v="Single"/>
    <x v="0"/>
    <n v="48789"/>
    <n v="0"/>
    <n v="0"/>
    <d v="2012-10-09T00:00:00"/>
    <n v="94"/>
    <n v="351"/>
    <n v="16"/>
    <n v="156"/>
    <n v="7"/>
    <n v="5"/>
    <n v="145"/>
    <n v="535"/>
    <n v="1.096558650515485E-2"/>
    <s v="Wines"/>
    <n v="1"/>
    <n v="6"/>
    <n v="4"/>
    <n v="7"/>
    <n v="6"/>
    <n v="3"/>
    <n v="11"/>
    <n v="0"/>
  </r>
  <r>
    <n v="10473"/>
    <n v="1956"/>
    <n v="69"/>
    <s v="PhD"/>
    <s v="Widow"/>
    <x v="1"/>
    <n v="78028"/>
    <n v="0"/>
    <n v="1"/>
    <d v="2012-10-09T00:00:00"/>
    <n v="38"/>
    <n v="158"/>
    <n v="19"/>
    <n v="288"/>
    <n v="25"/>
    <n v="0"/>
    <n v="38"/>
    <n v="490"/>
    <n v="6.279796995950172E-3"/>
    <s v="MeatProducts"/>
    <n v="1"/>
    <n v="6"/>
    <n v="4"/>
    <n v="9"/>
    <n v="7"/>
    <n v="3"/>
    <n v="11"/>
    <n v="1"/>
  </r>
  <r>
    <n v="1970"/>
    <n v="1968"/>
    <n v="57"/>
    <s v="Master"/>
    <s v="Together"/>
    <x v="1"/>
    <n v="34053"/>
    <n v="0"/>
    <n v="1"/>
    <d v="2012-10-09T00:00:00"/>
    <n v="14"/>
    <n v="63"/>
    <n v="0"/>
    <n v="21"/>
    <n v="7"/>
    <n v="0"/>
    <n v="12"/>
    <n v="91"/>
    <n v="2.6723049364226351E-3"/>
    <s v="Wines"/>
    <n v="1"/>
    <n v="3"/>
    <n v="0"/>
    <n v="3"/>
    <n v="8"/>
    <n v="3"/>
    <n v="11"/>
    <n v="0"/>
  </r>
  <r>
    <n v="2569"/>
    <n v="1987"/>
    <n v="38"/>
    <s v="Graduation"/>
    <s v="Married"/>
    <x v="0"/>
    <n v="17323"/>
    <n v="0"/>
    <n v="0"/>
    <d v="2012-10-10T00:00:00"/>
    <n v="38"/>
    <n v="3"/>
    <n v="14"/>
    <n v="17"/>
    <n v="6"/>
    <n v="1"/>
    <n v="5"/>
    <n v="41"/>
    <n v="2.366795589678462E-3"/>
    <s v="MeatProducts"/>
    <n v="1"/>
    <n v="1"/>
    <n v="0"/>
    <n v="3"/>
    <n v="8"/>
    <n v="3"/>
    <n v="11"/>
    <n v="0"/>
  </r>
  <r>
    <n v="5710"/>
    <n v="1970"/>
    <n v="55"/>
    <s v="Graduation"/>
    <s v="Together"/>
    <x v="1"/>
    <n v="40548"/>
    <n v="0"/>
    <n v="1"/>
    <d v="2012-10-10T00:00:00"/>
    <n v="31"/>
    <n v="110"/>
    <n v="0"/>
    <n v="5"/>
    <n v="2"/>
    <n v="0"/>
    <n v="3"/>
    <n v="117"/>
    <n v="2.8854690736904408E-3"/>
    <s v="Wines"/>
    <n v="2"/>
    <n v="2"/>
    <n v="1"/>
    <n v="4"/>
    <n v="5"/>
    <n v="3"/>
    <n v="11"/>
    <n v="0"/>
  </r>
  <r>
    <n v="10264"/>
    <n v="1979"/>
    <n v="46"/>
    <s v="Graduation"/>
    <s v="Divorced"/>
    <x v="0"/>
    <n v="15287"/>
    <n v="1"/>
    <n v="0"/>
    <d v="2012-10-10T00:00:00"/>
    <n v="60"/>
    <n v="1"/>
    <n v="2"/>
    <n v="8"/>
    <n v="4"/>
    <n v="3"/>
    <n v="13"/>
    <n v="18"/>
    <n v="1.1774710538365932E-3"/>
    <s v="GoldProds"/>
    <n v="2"/>
    <n v="1"/>
    <n v="1"/>
    <n v="2"/>
    <n v="7"/>
    <n v="3"/>
    <n v="11"/>
    <n v="1"/>
  </r>
  <r>
    <n v="9286"/>
    <n v="1960"/>
    <n v="65"/>
    <s v="Master"/>
    <s v="Together"/>
    <x v="1"/>
    <n v="83151"/>
    <n v="0"/>
    <n v="0"/>
    <d v="2012-10-10T00:00:00"/>
    <n v="93"/>
    <n v="407"/>
    <n v="28"/>
    <n v="100"/>
    <n v="120"/>
    <n v="74"/>
    <n v="18"/>
    <n v="729"/>
    <n v="8.7671825955189953E-3"/>
    <s v="Wines"/>
    <n v="1"/>
    <n v="5"/>
    <n v="9"/>
    <n v="4"/>
    <n v="3"/>
    <n v="3"/>
    <n v="11"/>
    <n v="0"/>
  </r>
  <r>
    <n v="234"/>
    <n v="1979"/>
    <n v="46"/>
    <s v="Graduation"/>
    <s v="Divorced"/>
    <x v="0"/>
    <n v="15287"/>
    <n v="1"/>
    <n v="0"/>
    <d v="2012-10-10T00:00:00"/>
    <n v="60"/>
    <n v="1"/>
    <n v="2"/>
    <n v="8"/>
    <n v="4"/>
    <n v="3"/>
    <n v="13"/>
    <n v="18"/>
    <n v="1.1774710538365932E-3"/>
    <s v="GoldProds"/>
    <n v="2"/>
    <n v="1"/>
    <n v="1"/>
    <n v="2"/>
    <n v="7"/>
    <n v="3"/>
    <n v="11"/>
    <n v="1"/>
  </r>
  <r>
    <n v="7431"/>
    <n v="1991"/>
    <n v="34"/>
    <s v="PhD"/>
    <s v="Single"/>
    <x v="0"/>
    <n v="68126"/>
    <n v="0"/>
    <n v="0"/>
    <d v="2012-10-11T00:00:00"/>
    <n v="40"/>
    <n v="1332"/>
    <n v="17"/>
    <n v="311"/>
    <n v="23"/>
    <n v="51"/>
    <n v="86"/>
    <n v="1734"/>
    <n v="2.5452837389542907E-2"/>
    <s v="Wines"/>
    <n v="1"/>
    <n v="7"/>
    <n v="4"/>
    <n v="5"/>
    <n v="9"/>
    <n v="3"/>
    <n v="11"/>
    <n v="1"/>
  </r>
  <r>
    <n v="624"/>
    <n v="1984"/>
    <n v="41"/>
    <s v="Master"/>
    <s v="Single"/>
    <x v="0"/>
    <n v="18890"/>
    <n v="0"/>
    <n v="0"/>
    <d v="2012-10-11T00:00:00"/>
    <n v="5"/>
    <n v="6"/>
    <n v="4"/>
    <n v="1"/>
    <n v="7"/>
    <n v="2"/>
    <n v="15"/>
    <n v="20"/>
    <n v="1.0587612493382743E-3"/>
    <s v="GoldProds"/>
    <n v="1"/>
    <n v="0"/>
    <n v="1"/>
    <n v="2"/>
    <n v="6"/>
    <n v="3"/>
    <n v="11"/>
    <n v="1"/>
  </r>
  <r>
    <n v="5966"/>
    <n v="1974"/>
    <n v="51"/>
    <s v="PhD"/>
    <s v="Married"/>
    <x v="1"/>
    <n v="45207"/>
    <n v="1"/>
    <n v="1"/>
    <d v="2012-10-11T00:00:00"/>
    <n v="64"/>
    <n v="203"/>
    <n v="0"/>
    <n v="10"/>
    <n v="0"/>
    <n v="0"/>
    <n v="2"/>
    <n v="213"/>
    <n v="4.7116596987192248E-3"/>
    <s v="Wines"/>
    <n v="5"/>
    <n v="3"/>
    <n v="1"/>
    <n v="6"/>
    <n v="6"/>
    <n v="3"/>
    <n v="11"/>
    <n v="0"/>
  </r>
  <r>
    <n v="11121"/>
    <n v="1981"/>
    <n v="44"/>
    <s v="Graduation"/>
    <s v="Married"/>
    <x v="0"/>
    <n v="19419"/>
    <n v="1"/>
    <n v="0"/>
    <d v="2012-10-11T00:00:00"/>
    <n v="76"/>
    <n v="2"/>
    <n v="14"/>
    <n v="28"/>
    <n v="16"/>
    <n v="3"/>
    <n v="7"/>
    <n v="63"/>
    <n v="3.2442453267418508E-3"/>
    <s v="MeatProducts"/>
    <n v="4"/>
    <n v="4"/>
    <n v="0"/>
    <n v="3"/>
    <n v="9"/>
    <n v="3"/>
    <n v="11"/>
    <n v="0"/>
  </r>
  <r>
    <n v="7396"/>
    <n v="1966"/>
    <n v="59"/>
    <s v="Graduation"/>
    <s v="Married"/>
    <x v="1"/>
    <n v="80398"/>
    <n v="0"/>
    <n v="0"/>
    <d v="2012-10-11T00:00:00"/>
    <n v="92"/>
    <n v="342"/>
    <n v="51"/>
    <n v="936"/>
    <n v="207"/>
    <n v="35"/>
    <n v="26"/>
    <n v="1571"/>
    <n v="1.9540287071817708E-2"/>
    <s v="MeatProducts"/>
    <n v="1"/>
    <n v="5"/>
    <n v="8"/>
    <n v="12"/>
    <n v="3"/>
    <n v="3"/>
    <n v="11"/>
    <n v="0"/>
  </r>
  <r>
    <n v="5544"/>
    <n v="1970"/>
    <n v="55"/>
    <s v="Graduation"/>
    <s v="Single"/>
    <x v="1"/>
    <n v="67384"/>
    <n v="0"/>
    <n v="1"/>
    <d v="2012-10-11T00:00:00"/>
    <n v="32"/>
    <n v="957"/>
    <n v="40"/>
    <n v="175"/>
    <n v="158"/>
    <n v="53"/>
    <n v="107"/>
    <n v="1383"/>
    <n v="2.0524160037991214E-2"/>
    <s v="Wines"/>
    <n v="2"/>
    <n v="7"/>
    <n v="8"/>
    <n v="5"/>
    <n v="5"/>
    <n v="3"/>
    <n v="11"/>
    <n v="0"/>
  </r>
  <r>
    <n v="10490"/>
    <n v="1969"/>
    <n v="56"/>
    <s v="PhD"/>
    <s v="Married"/>
    <x v="1"/>
    <n v="51039"/>
    <n v="1"/>
    <n v="1"/>
    <d v="2012-10-12T00:00:00"/>
    <n v="11"/>
    <n v="100"/>
    <n v="64"/>
    <n v="79"/>
    <n v="65"/>
    <n v="0"/>
    <n v="109"/>
    <n v="308"/>
    <n v="6.0346009913987341E-3"/>
    <s v="GoldProds"/>
    <n v="2"/>
    <n v="6"/>
    <n v="2"/>
    <n v="4"/>
    <n v="7"/>
    <n v="3"/>
    <n v="11"/>
    <n v="0"/>
  </r>
  <r>
    <n v="7393"/>
    <n v="1978"/>
    <n v="47"/>
    <s v="Graduation"/>
    <s v="Together"/>
    <x v="0"/>
    <n v="41580"/>
    <n v="1"/>
    <n v="1"/>
    <d v="2012-10-12T00:00:00"/>
    <n v="15"/>
    <n v="56"/>
    <n v="5"/>
    <n v="24"/>
    <n v="4"/>
    <n v="0"/>
    <n v="3"/>
    <n v="89"/>
    <n v="2.1404521404521405E-3"/>
    <s v="Wines"/>
    <n v="3"/>
    <n v="2"/>
    <n v="1"/>
    <n v="3"/>
    <n v="5"/>
    <n v="3"/>
    <n v="11"/>
    <n v="0"/>
  </r>
  <r>
    <n v="4114"/>
    <n v="1964"/>
    <n v="61"/>
    <s v="Master"/>
    <s v="Married"/>
    <x v="1"/>
    <n v="79143"/>
    <n v="0"/>
    <n v="0"/>
    <d v="2012-11-08T00:00:00"/>
    <n v="2"/>
    <n v="650"/>
    <n v="37"/>
    <n v="780"/>
    <n v="27"/>
    <n v="167"/>
    <n v="32"/>
    <n v="1661"/>
    <n v="2.0987326737677368E-2"/>
    <s v="MeatProducts"/>
    <n v="1"/>
    <n v="6"/>
    <n v="9"/>
    <n v="13"/>
    <n v="3"/>
    <n v="3"/>
    <n v="11"/>
    <n v="0"/>
  </r>
  <r>
    <n v="4012"/>
    <n v="1972"/>
    <n v="53"/>
    <s v="PhD"/>
    <s v="Together"/>
    <x v="1"/>
    <n v="62220"/>
    <n v="0"/>
    <n v="1"/>
    <d v="2012-11-08T00:00:00"/>
    <n v="55"/>
    <n v="799"/>
    <n v="12"/>
    <n v="375"/>
    <n v="16"/>
    <n v="12"/>
    <n v="12"/>
    <n v="1214"/>
    <n v="1.9511411121825778E-2"/>
    <s v="Wines"/>
    <n v="5"/>
    <n v="7"/>
    <n v="6"/>
    <n v="5"/>
    <n v="6"/>
    <n v="3"/>
    <n v="11"/>
    <n v="1"/>
  </r>
  <r>
    <n v="1092"/>
    <n v="1980"/>
    <n v="45"/>
    <s v="Graduation"/>
    <s v="Married"/>
    <x v="0"/>
    <n v="61014"/>
    <n v="0"/>
    <n v="1"/>
    <d v="2012-11-08T00:00:00"/>
    <n v="17"/>
    <n v="269"/>
    <n v="129"/>
    <n v="495"/>
    <n v="182"/>
    <n v="43"/>
    <n v="29"/>
    <n v="1118"/>
    <n v="1.8323663421509817E-2"/>
    <s v="MeatProducts"/>
    <n v="4"/>
    <n v="9"/>
    <n v="3"/>
    <n v="4"/>
    <n v="7"/>
    <n v="3"/>
    <n v="11"/>
    <n v="0"/>
  </r>
  <r>
    <n v="1402"/>
    <n v="1954"/>
    <n v="71"/>
    <s v="Master"/>
    <s v="Married"/>
    <x v="1"/>
    <n v="66991"/>
    <n v="0"/>
    <n v="0"/>
    <d v="2012-11-09T00:00:00"/>
    <n v="1"/>
    <n v="496"/>
    <n v="36"/>
    <n v="460"/>
    <n v="189"/>
    <n v="60"/>
    <n v="12"/>
    <n v="1241"/>
    <n v="1.8524876475944529E-2"/>
    <s v="Wines"/>
    <n v="3"/>
    <n v="4"/>
    <n v="8"/>
    <n v="6"/>
    <n v="3"/>
    <n v="3"/>
    <n v="11"/>
    <n v="0"/>
  </r>
  <r>
    <n v="5331"/>
    <n v="1977"/>
    <n v="48"/>
    <s v="Graduation"/>
    <s v="Married"/>
    <x v="0"/>
    <n v="74985"/>
    <n v="0"/>
    <n v="0"/>
    <d v="2012-11-09T00:00:00"/>
    <n v="8"/>
    <n v="587"/>
    <n v="51"/>
    <n v="898"/>
    <n v="247"/>
    <n v="0"/>
    <n v="86"/>
    <n v="1783"/>
    <n v="2.3778088951123558E-2"/>
    <s v="MeatProducts"/>
    <n v="1"/>
    <n v="3"/>
    <n v="6"/>
    <n v="7"/>
    <n v="2"/>
    <n v="3"/>
    <n v="11"/>
    <n v="0"/>
  </r>
  <r>
    <n v="4095"/>
    <n v="1971"/>
    <n v="54"/>
    <s v="Graduation"/>
    <s v="Married"/>
    <x v="1"/>
    <n v="37150"/>
    <n v="1"/>
    <n v="0"/>
    <d v="2012-11-09T00:00:00"/>
    <n v="80"/>
    <n v="167"/>
    <n v="37"/>
    <n v="64"/>
    <n v="49"/>
    <n v="34"/>
    <n v="116"/>
    <n v="351"/>
    <n v="9.4481830417227457E-3"/>
    <s v="Wines"/>
    <n v="8"/>
    <n v="4"/>
    <n v="3"/>
    <n v="6"/>
    <n v="7"/>
    <n v="3"/>
    <n v="11"/>
    <n v="0"/>
  </r>
  <r>
    <n v="5667"/>
    <n v="1964"/>
    <n v="61"/>
    <s v="PhD"/>
    <s v="Married"/>
    <x v="1"/>
    <n v="60896"/>
    <n v="0"/>
    <n v="1"/>
    <d v="2012-11-10T00:00:00"/>
    <n v="90"/>
    <n v="1013"/>
    <n v="30"/>
    <n v="399"/>
    <n v="60"/>
    <n v="46"/>
    <n v="153"/>
    <n v="1548"/>
    <n v="2.5420388859695216E-2"/>
    <s v="Wines"/>
    <n v="3"/>
    <n v="9"/>
    <n v="10"/>
    <n v="4"/>
    <n v="6"/>
    <n v="3"/>
    <n v="11"/>
    <n v="1"/>
  </r>
  <r>
    <n v="1245"/>
    <n v="1966"/>
    <n v="59"/>
    <s v="Graduation"/>
    <s v="Single"/>
    <x v="1"/>
    <n v="63810"/>
    <n v="0"/>
    <n v="1"/>
    <d v="2012-11-11T00:00:00"/>
    <n v="45"/>
    <n v="977"/>
    <n v="12"/>
    <n v="253"/>
    <n v="16"/>
    <n v="12"/>
    <n v="101"/>
    <n v="1270"/>
    <n v="1.9902836545995926E-2"/>
    <s v="Wines"/>
    <n v="4"/>
    <n v="4"/>
    <n v="3"/>
    <n v="12"/>
    <n v="8"/>
    <n v="3"/>
    <n v="11"/>
    <n v="0"/>
  </r>
  <r>
    <n v="2561"/>
    <n v="1966"/>
    <n v="59"/>
    <s v="Graduation"/>
    <s v="Single"/>
    <x v="1"/>
    <n v="63810"/>
    <n v="0"/>
    <n v="1"/>
    <d v="2012-11-11T00:00:00"/>
    <n v="45"/>
    <n v="977"/>
    <n v="12"/>
    <n v="253"/>
    <n v="16"/>
    <n v="12"/>
    <n v="101"/>
    <n v="1270"/>
    <n v="1.9902836545995926E-2"/>
    <s v="Wines"/>
    <n v="4"/>
    <n v="4"/>
    <n v="3"/>
    <n v="12"/>
    <n v="8"/>
    <n v="3"/>
    <n v="11"/>
    <n v="0"/>
  </r>
  <r>
    <n v="3887"/>
    <n v="1970"/>
    <n v="55"/>
    <s v="Graduation"/>
    <s v="Single"/>
    <x v="1"/>
    <n v="27242"/>
    <n v="1"/>
    <n v="0"/>
    <d v="2012-11-11T00:00:00"/>
    <n v="2"/>
    <n v="3"/>
    <n v="17"/>
    <n v="26"/>
    <n v="20"/>
    <n v="1"/>
    <n v="39"/>
    <n v="67"/>
    <n v="2.4594376330665884E-3"/>
    <s v="GoldProds"/>
    <n v="2"/>
    <n v="2"/>
    <n v="0"/>
    <n v="3"/>
    <n v="9"/>
    <n v="3"/>
    <n v="11"/>
    <n v="1"/>
  </r>
  <r>
    <n v="6682"/>
    <n v="1973"/>
    <n v="52"/>
    <s v="Basic"/>
    <s v="Married"/>
    <x v="1"/>
    <n v="18978"/>
    <n v="1"/>
    <n v="0"/>
    <d v="2012-11-12T00:00:00"/>
    <n v="41"/>
    <n v="2"/>
    <n v="8"/>
    <n v="1"/>
    <n v="4"/>
    <n v="7"/>
    <n v="15"/>
    <n v="22"/>
    <n v="1.1592370112762146E-3"/>
    <s v="GoldProds"/>
    <n v="1"/>
    <n v="1"/>
    <n v="0"/>
    <n v="3"/>
    <n v="8"/>
    <n v="3"/>
    <n v="11"/>
    <n v="0"/>
  </r>
  <r>
    <n v="7998"/>
    <n v="1958"/>
    <n v="67"/>
    <s v="Graduation"/>
    <s v="Together"/>
    <x v="1"/>
    <n v="28087"/>
    <n v="1"/>
    <n v="1"/>
    <d v="2012-11-12T00:00:00"/>
    <n v="77"/>
    <n v="53"/>
    <n v="8"/>
    <n v="17"/>
    <n v="13"/>
    <n v="0"/>
    <n v="21"/>
    <n v="91"/>
    <n v="3.2399330651190941E-3"/>
    <s v="Wines"/>
    <n v="3"/>
    <n v="2"/>
    <n v="2"/>
    <n v="2"/>
    <n v="7"/>
    <n v="3"/>
    <n v="11"/>
    <n v="0"/>
  </r>
  <r>
    <n v="6050"/>
    <n v="1975"/>
    <n v="50"/>
    <s v="2n Cycle"/>
    <s v="Married"/>
    <x v="0"/>
    <n v="57036"/>
    <n v="0"/>
    <n v="1"/>
    <d v="2012-11-12T00:00:00"/>
    <n v="33"/>
    <n v="1171"/>
    <n v="43"/>
    <n v="219"/>
    <n v="19"/>
    <n v="14"/>
    <n v="47"/>
    <n v="1466"/>
    <n v="2.5703064731047057E-2"/>
    <s v="Wines"/>
    <n v="4"/>
    <n v="6"/>
    <n v="3"/>
    <n v="13"/>
    <n v="9"/>
    <n v="3"/>
    <n v="11"/>
    <n v="0"/>
  </r>
  <r>
    <n v="4702"/>
    <n v="1964"/>
    <n v="61"/>
    <s v="Graduation"/>
    <s v="Single"/>
    <x v="1"/>
    <n v="61839"/>
    <n v="0"/>
    <n v="0"/>
    <d v="2012-12-08T00:00:00"/>
    <n v="20"/>
    <n v="1000"/>
    <n v="155"/>
    <n v="379"/>
    <n v="224"/>
    <n v="17"/>
    <n v="120"/>
    <n v="1775"/>
    <n v="2.8703568945164053E-2"/>
    <s v="Wines"/>
    <n v="1"/>
    <n v="4"/>
    <n v="8"/>
    <n v="4"/>
    <n v="8"/>
    <n v="3"/>
    <n v="11"/>
    <n v="0"/>
  </r>
  <r>
    <n v="6661"/>
    <n v="1974"/>
    <n v="51"/>
    <s v="Graduation"/>
    <s v="Married"/>
    <x v="1"/>
    <n v="67445"/>
    <n v="0"/>
    <n v="1"/>
    <d v="2012-12-08T00:00:00"/>
    <n v="63"/>
    <n v="757"/>
    <n v="80"/>
    <n v="217"/>
    <n v="29"/>
    <n v="80"/>
    <n v="11"/>
    <n v="1163"/>
    <n v="1.724368003558455E-2"/>
    <s v="Wines"/>
    <n v="5"/>
    <n v="9"/>
    <n v="6"/>
    <n v="12"/>
    <n v="6"/>
    <n v="3"/>
    <n v="11"/>
    <n v="0"/>
  </r>
  <r>
    <n v="7922"/>
    <n v="1951"/>
    <n v="74"/>
    <s v="PhD"/>
    <s v="Single"/>
    <x v="1"/>
    <n v="64950"/>
    <n v="0"/>
    <n v="1"/>
    <d v="2012-12-08T00:00:00"/>
    <n v="29"/>
    <n v="819"/>
    <n v="0"/>
    <n v="72"/>
    <n v="12"/>
    <n v="0"/>
    <n v="63"/>
    <n v="903"/>
    <n v="1.3903002309468821E-2"/>
    <s v="Wines"/>
    <n v="2"/>
    <n v="11"/>
    <n v="2"/>
    <n v="10"/>
    <n v="7"/>
    <n v="3"/>
    <n v="11"/>
    <n v="0"/>
  </r>
  <r>
    <n v="5462"/>
    <n v="1974"/>
    <n v="51"/>
    <s v="Graduation"/>
    <s v="Married"/>
    <x v="1"/>
    <n v="67445"/>
    <n v="0"/>
    <n v="1"/>
    <d v="2012-12-08T00:00:00"/>
    <n v="63"/>
    <n v="757"/>
    <n v="80"/>
    <n v="217"/>
    <n v="29"/>
    <n v="80"/>
    <n v="11"/>
    <n v="1163"/>
    <n v="1.724368003558455E-2"/>
    <s v="Wines"/>
    <n v="5"/>
    <n v="9"/>
    <n v="6"/>
    <n v="12"/>
    <n v="6"/>
    <n v="3"/>
    <n v="11"/>
    <n v="0"/>
  </r>
  <r>
    <n v="10897"/>
    <n v="1974"/>
    <n v="51"/>
    <s v="Graduation"/>
    <s v="Married"/>
    <x v="1"/>
    <n v="67445"/>
    <n v="0"/>
    <n v="1"/>
    <d v="2012-12-08T00:00:00"/>
    <n v="63"/>
    <n v="757"/>
    <n v="80"/>
    <n v="217"/>
    <n v="29"/>
    <n v="80"/>
    <n v="11"/>
    <n v="1163"/>
    <n v="1.724368003558455E-2"/>
    <s v="Wines"/>
    <n v="5"/>
    <n v="9"/>
    <n v="6"/>
    <n v="12"/>
    <n v="6"/>
    <n v="3"/>
    <n v="11"/>
    <n v="0"/>
  </r>
  <r>
    <n v="8720"/>
    <n v="1978"/>
    <n v="47"/>
    <s v="2n Cycle"/>
    <s v="Together"/>
    <x v="0"/>
    <s v="NILL"/>
    <n v="0"/>
    <n v="0"/>
    <d v="2012-12-08T00:00:00"/>
    <n v="53"/>
    <n v="32"/>
    <n v="2"/>
    <n v="1607"/>
    <n v="12"/>
    <n v="4"/>
    <n v="22"/>
    <n v="1657"/>
    <e v="#VALUE!"/>
    <s v="MeatProducts"/>
    <n v="0"/>
    <n v="0"/>
    <n v="0"/>
    <n v="1"/>
    <n v="0"/>
    <n v="3"/>
    <n v="11"/>
    <n v="0"/>
  </r>
  <r>
    <n v="8717"/>
    <n v="1975"/>
    <n v="50"/>
    <s v="PhD"/>
    <s v="Married"/>
    <x v="0"/>
    <n v="80427"/>
    <n v="0"/>
    <n v="1"/>
    <d v="2012-12-09T00:00:00"/>
    <n v="56"/>
    <n v="1149"/>
    <n v="71"/>
    <n v="449"/>
    <n v="69"/>
    <n v="71"/>
    <n v="26"/>
    <n v="1809"/>
    <n v="2.2492446566451565E-2"/>
    <s v="Wines"/>
    <n v="1"/>
    <n v="11"/>
    <n v="8"/>
    <n v="8"/>
    <n v="5"/>
    <n v="3"/>
    <n v="11"/>
    <n v="0"/>
  </r>
  <r>
    <n v="10151"/>
    <n v="1960"/>
    <n v="65"/>
    <s v="Graduation"/>
    <s v="Divorced"/>
    <x v="1"/>
    <n v="62204"/>
    <n v="0"/>
    <n v="2"/>
    <d v="2012-12-09T00:00:00"/>
    <n v="38"/>
    <n v="317"/>
    <n v="46"/>
    <n v="247"/>
    <n v="151"/>
    <n v="46"/>
    <n v="139"/>
    <n v="807"/>
    <n v="1.2973442222365121E-2"/>
    <s v="Wines"/>
    <n v="1"/>
    <n v="4"/>
    <n v="5"/>
    <n v="12"/>
    <n v="3"/>
    <n v="3"/>
    <n v="11"/>
    <n v="0"/>
  </r>
  <r>
    <n v="8692"/>
    <n v="1952"/>
    <n v="73"/>
    <s v="Graduation"/>
    <s v="Together"/>
    <x v="1"/>
    <n v="43462"/>
    <n v="1"/>
    <n v="1"/>
    <d v="2012-12-09T00:00:00"/>
    <n v="50"/>
    <n v="90"/>
    <n v="17"/>
    <n v="97"/>
    <n v="15"/>
    <n v="6"/>
    <n v="15"/>
    <n v="225"/>
    <n v="5.1769361741291244E-3"/>
    <s v="MeatProducts"/>
    <n v="6"/>
    <n v="4"/>
    <n v="1"/>
    <n v="5"/>
    <n v="8"/>
    <n v="3"/>
    <n v="11"/>
    <n v="0"/>
  </r>
  <r>
    <n v="6818"/>
    <n v="1974"/>
    <n v="51"/>
    <s v="Graduation"/>
    <s v="Married"/>
    <x v="1"/>
    <n v="44989"/>
    <n v="0"/>
    <n v="1"/>
    <d v="2012-12-09T00:00:00"/>
    <n v="26"/>
    <n v="98"/>
    <n v="0"/>
    <n v="106"/>
    <n v="49"/>
    <n v="10"/>
    <n v="106"/>
    <n v="263"/>
    <n v="5.845873435728734E-3"/>
    <s v="MeatProducts"/>
    <n v="5"/>
    <n v="5"/>
    <n v="1"/>
    <n v="5"/>
    <n v="6"/>
    <n v="3"/>
    <n v="11"/>
    <n v="0"/>
  </r>
  <r>
    <n v="9204"/>
    <n v="1970"/>
    <n v="55"/>
    <s v="Graduation"/>
    <s v="Widow"/>
    <x v="1"/>
    <n v="66731"/>
    <n v="0"/>
    <n v="1"/>
    <d v="2012-12-09T00:00:00"/>
    <n v="33"/>
    <n v="371"/>
    <n v="159"/>
    <n v="194"/>
    <n v="58"/>
    <n v="106"/>
    <n v="141"/>
    <n v="888"/>
    <n v="1.3307158591958759E-2"/>
    <s v="Wines"/>
    <n v="4"/>
    <n v="4"/>
    <n v="3"/>
    <n v="6"/>
    <n v="3"/>
    <n v="3"/>
    <n v="11"/>
    <n v="0"/>
  </r>
  <r>
    <n v="9826"/>
    <n v="1972"/>
    <n v="53"/>
    <s v="PhD"/>
    <s v="Single"/>
    <x v="1"/>
    <n v="86857"/>
    <n v="0"/>
    <n v="0"/>
    <d v="2012-12-09T00:00:00"/>
    <n v="96"/>
    <n v="899"/>
    <n v="102"/>
    <n v="838"/>
    <n v="133"/>
    <n v="102"/>
    <n v="40"/>
    <n v="2074"/>
    <n v="2.387832874725123E-2"/>
    <s v="Wines"/>
    <n v="1"/>
    <n v="5"/>
    <n v="6"/>
    <n v="10"/>
    <n v="2"/>
    <n v="3"/>
    <n v="11"/>
    <n v="1"/>
  </r>
  <r>
    <n v="5830"/>
    <n v="1972"/>
    <n v="53"/>
    <s v="PhD"/>
    <s v="Single"/>
    <x v="1"/>
    <n v="86857"/>
    <n v="0"/>
    <n v="0"/>
    <d v="2012-12-09T00:00:00"/>
    <n v="96"/>
    <n v="899"/>
    <n v="102"/>
    <n v="838"/>
    <n v="133"/>
    <n v="102"/>
    <n v="40"/>
    <n v="2074"/>
    <n v="2.387832874725123E-2"/>
    <s v="Wines"/>
    <n v="1"/>
    <n v="5"/>
    <n v="6"/>
    <n v="10"/>
    <n v="2"/>
    <n v="3"/>
    <n v="11"/>
    <n v="1"/>
  </r>
  <r>
    <n v="4415"/>
    <n v="1961"/>
    <n v="64"/>
    <s v="Graduation"/>
    <s v="Married"/>
    <x v="1"/>
    <n v="16860"/>
    <n v="1"/>
    <n v="1"/>
    <d v="2012-12-09T00:00:00"/>
    <n v="19"/>
    <n v="10"/>
    <n v="4"/>
    <n v="4"/>
    <n v="3"/>
    <n v="3"/>
    <n v="14"/>
    <n v="24"/>
    <n v="1.4234875444839859E-3"/>
    <s v="GoldProds"/>
    <n v="3"/>
    <n v="1"/>
    <n v="1"/>
    <n v="3"/>
    <n v="7"/>
    <n v="3"/>
    <n v="11"/>
    <n v="0"/>
  </r>
  <r>
    <n v="7807"/>
    <n v="1974"/>
    <n v="51"/>
    <s v="Graduation"/>
    <s v="Married"/>
    <x v="1"/>
    <n v="44989"/>
    <n v="0"/>
    <n v="1"/>
    <d v="2012-12-09T00:00:00"/>
    <n v="26"/>
    <n v="98"/>
    <n v="0"/>
    <n v="106"/>
    <n v="49"/>
    <n v="10"/>
    <n v="106"/>
    <n v="263"/>
    <n v="5.845873435728734E-3"/>
    <s v="MeatProducts"/>
    <n v="5"/>
    <n v="5"/>
    <n v="1"/>
    <n v="5"/>
    <n v="6"/>
    <n v="3"/>
    <n v="11"/>
    <n v="0"/>
  </r>
  <r>
    <n v="7872"/>
    <n v="1975"/>
    <n v="50"/>
    <s v="PhD"/>
    <s v="Married"/>
    <x v="0"/>
    <n v="86836"/>
    <n v="0"/>
    <n v="0"/>
    <d v="2012-12-09T00:00:00"/>
    <n v="7"/>
    <n v="179"/>
    <n v="21"/>
    <n v="273"/>
    <n v="0"/>
    <n v="21"/>
    <n v="63"/>
    <n v="494"/>
    <n v="5.6888847943249348E-3"/>
    <s v="MeatProducts"/>
    <n v="1"/>
    <n v="6"/>
    <n v="10"/>
    <n v="6"/>
    <n v="5"/>
    <n v="3"/>
    <n v="11"/>
    <n v="1"/>
  </r>
  <r>
    <n v="8832"/>
    <n v="1976"/>
    <n v="49"/>
    <s v="Master"/>
    <s v="Together"/>
    <x v="0"/>
    <n v="37509"/>
    <n v="1"/>
    <n v="0"/>
    <d v="2012-12-09T00:00:00"/>
    <n v="24"/>
    <n v="37"/>
    <n v="5"/>
    <n v="56"/>
    <n v="12"/>
    <n v="8"/>
    <n v="5"/>
    <n v="118"/>
    <n v="3.1459116478711776E-3"/>
    <s v="MeatProducts"/>
    <n v="2"/>
    <n v="3"/>
    <n v="0"/>
    <n v="4"/>
    <n v="7"/>
    <n v="3"/>
    <n v="11"/>
    <n v="0"/>
  </r>
  <r>
    <n v="7503"/>
    <n v="1976"/>
    <n v="49"/>
    <s v="Graduation"/>
    <s v="Single"/>
    <x v="0"/>
    <n v="75825"/>
    <n v="0"/>
    <n v="0"/>
    <d v="2012-12-10T00:00:00"/>
    <n v="40"/>
    <n v="1032"/>
    <n v="105"/>
    <n v="779"/>
    <n v="137"/>
    <n v="105"/>
    <n v="51"/>
    <n v="2158"/>
    <n v="2.846027035938015E-2"/>
    <s v="Wines"/>
    <n v="0"/>
    <n v="5"/>
    <n v="8"/>
    <n v="9"/>
    <n v="4"/>
    <n v="3"/>
    <n v="11"/>
    <n v="1"/>
  </r>
  <r>
    <n v="3710"/>
    <n v="1984"/>
    <n v="41"/>
    <s v="PhD"/>
    <s v="Single"/>
    <x v="0"/>
    <n v="39684"/>
    <n v="1"/>
    <n v="0"/>
    <d v="2012-12-10T00:00:00"/>
    <n v="41"/>
    <n v="19"/>
    <n v="0"/>
    <n v="35"/>
    <n v="6"/>
    <n v="4"/>
    <n v="17"/>
    <n v="64"/>
    <n v="1.6127406511440379E-3"/>
    <s v="MeatProducts"/>
    <n v="2"/>
    <n v="2"/>
    <n v="1"/>
    <n v="2"/>
    <n v="7"/>
    <n v="3"/>
    <n v="11"/>
    <n v="1"/>
  </r>
  <r>
    <n v="7011"/>
    <n v="1973"/>
    <n v="52"/>
    <s v="Graduation"/>
    <s v="Married"/>
    <x v="1"/>
    <n v="33471"/>
    <n v="1"/>
    <n v="0"/>
    <d v="2012-12-10T00:00:00"/>
    <n v="47"/>
    <n v="43"/>
    <n v="2"/>
    <n v="27"/>
    <n v="0"/>
    <n v="9"/>
    <n v="12"/>
    <n v="81"/>
    <n v="2.4200053777897286E-3"/>
    <s v="Wines"/>
    <n v="3"/>
    <n v="3"/>
    <n v="0"/>
    <n v="4"/>
    <n v="7"/>
    <n v="3"/>
    <n v="11"/>
    <n v="0"/>
  </r>
  <r>
    <n v="6613"/>
    <n v="1970"/>
    <n v="55"/>
    <s v="Master"/>
    <s v="Married"/>
    <x v="1"/>
    <n v="44511"/>
    <n v="1"/>
    <n v="0"/>
    <d v="2012-12-10T00:00:00"/>
    <n v="39"/>
    <n v="513"/>
    <n v="7"/>
    <n v="133"/>
    <n v="46"/>
    <n v="14"/>
    <n v="14"/>
    <n v="713"/>
    <n v="1.6018512277863897E-2"/>
    <s v="Wines"/>
    <n v="6"/>
    <n v="8"/>
    <n v="4"/>
    <n v="8"/>
    <n v="8"/>
    <n v="3"/>
    <n v="11"/>
    <n v="0"/>
  </r>
  <r>
    <n v="3661"/>
    <n v="1995"/>
    <n v="30"/>
    <s v="2n Cycle"/>
    <s v="Single"/>
    <x v="2"/>
    <n v="80617"/>
    <n v="0"/>
    <n v="0"/>
    <d v="2012-12-10T00:00:00"/>
    <n v="42"/>
    <n v="594"/>
    <n v="51"/>
    <n v="631"/>
    <n v="72"/>
    <n v="55"/>
    <n v="32"/>
    <n v="1403"/>
    <n v="1.7403277224406762E-2"/>
    <s v="MeatProducts"/>
    <n v="1"/>
    <n v="4"/>
    <n v="6"/>
    <n v="8"/>
    <n v="2"/>
    <n v="3"/>
    <n v="11"/>
    <n v="0"/>
  </r>
  <r>
    <n v="4099"/>
    <n v="1972"/>
    <n v="53"/>
    <s v="Graduation"/>
    <s v="Married"/>
    <x v="1"/>
    <n v="30675"/>
    <n v="1"/>
    <n v="0"/>
    <d v="2012-12-11T00:00:00"/>
    <n v="14"/>
    <n v="10"/>
    <n v="2"/>
    <n v="16"/>
    <n v="11"/>
    <n v="2"/>
    <n v="21"/>
    <n v="41"/>
    <n v="1.3365933170334148E-3"/>
    <s v="GoldProds"/>
    <n v="1"/>
    <n v="1"/>
    <n v="0"/>
    <n v="3"/>
    <n v="8"/>
    <n v="3"/>
    <n v="11"/>
    <n v="0"/>
  </r>
  <r>
    <n v="10995"/>
    <n v="1988"/>
    <n v="37"/>
    <s v="2n Cycle"/>
    <s v="Married"/>
    <x v="0"/>
    <n v="15716"/>
    <n v="1"/>
    <n v="0"/>
    <d v="2012-12-11T00:00:00"/>
    <n v="8"/>
    <n v="16"/>
    <n v="5"/>
    <n v="30"/>
    <n v="8"/>
    <n v="7"/>
    <n v="26"/>
    <n v="66"/>
    <n v="4.1995418681598368E-3"/>
    <s v="MeatProducts"/>
    <n v="3"/>
    <n v="3"/>
    <n v="0"/>
    <n v="4"/>
    <n v="8"/>
    <n v="3"/>
    <n v="11"/>
    <n v="0"/>
  </r>
  <r>
    <n v="2975"/>
    <n v="1976"/>
    <n v="49"/>
    <s v="Graduation"/>
    <s v="Together"/>
    <x v="0"/>
    <n v="85606"/>
    <n v="0"/>
    <n v="1"/>
    <d v="2012-12-11T00:00:00"/>
    <n v="89"/>
    <n v="717"/>
    <n v="42"/>
    <n v="864"/>
    <n v="219"/>
    <n v="30"/>
    <n v="84"/>
    <n v="1872"/>
    <n v="2.186762610097423E-2"/>
    <s v="MeatProducts"/>
    <n v="2"/>
    <n v="6"/>
    <n v="7"/>
    <n v="9"/>
    <n v="3"/>
    <n v="3"/>
    <n v="11"/>
    <n v="0"/>
  </r>
  <r>
    <n v="9215"/>
    <n v="1980"/>
    <n v="45"/>
    <s v="PhD"/>
    <s v="Married"/>
    <x v="0"/>
    <n v="43974"/>
    <n v="1"/>
    <n v="0"/>
    <d v="2012-12-12T00:00:00"/>
    <n v="19"/>
    <n v="378"/>
    <n v="0"/>
    <n v="101"/>
    <n v="0"/>
    <n v="0"/>
    <n v="72"/>
    <n v="479"/>
    <n v="1.0892800291081093E-2"/>
    <s v="Wines"/>
    <n v="5"/>
    <n v="6"/>
    <n v="4"/>
    <n v="6"/>
    <n v="7"/>
    <n v="3"/>
    <n v="11"/>
    <n v="0"/>
  </r>
  <r>
    <n v="6184"/>
    <n v="1969"/>
    <n v="56"/>
    <s v="PhD"/>
    <s v="Married"/>
    <x v="1"/>
    <n v="68462"/>
    <n v="0"/>
    <n v="0"/>
    <d v="2012-12-12T00:00:00"/>
    <n v="6"/>
    <n v="561"/>
    <n v="64"/>
    <n v="785"/>
    <n v="84"/>
    <n v="128"/>
    <n v="48"/>
    <n v="1622"/>
    <n v="2.3691975110280157E-2"/>
    <s v="MeatProducts"/>
    <n v="1"/>
    <n v="3"/>
    <n v="3"/>
    <n v="8"/>
    <n v="1"/>
    <n v="3"/>
    <n v="11"/>
    <n v="0"/>
  </r>
  <r>
    <n v="6878"/>
    <n v="1954"/>
    <n v="71"/>
    <s v="Graduation"/>
    <s v="Widow"/>
    <x v="1"/>
    <n v="27421"/>
    <n v="0"/>
    <n v="0"/>
    <d v="2012-12-12T00:00:00"/>
    <n v="14"/>
    <n v="43"/>
    <n v="12"/>
    <n v="96"/>
    <n v="78"/>
    <n v="40"/>
    <n v="55"/>
    <n v="269"/>
    <n v="9.8099996353159993E-3"/>
    <s v="MeatProducts"/>
    <n v="3"/>
    <n v="4"/>
    <n v="1"/>
    <n v="6"/>
    <n v="7"/>
    <n v="3"/>
    <n v="11"/>
    <n v="0"/>
  </r>
  <r>
    <n v="7627"/>
    <n v="1975"/>
    <n v="50"/>
    <s v="Master"/>
    <s v="Married"/>
    <x v="0"/>
    <n v="92163"/>
    <n v="0"/>
    <n v="0"/>
    <d v="2012-12-12T00:00:00"/>
    <n v="25"/>
    <n v="817"/>
    <n v="183"/>
    <n v="797"/>
    <n v="106"/>
    <n v="163"/>
    <n v="20"/>
    <n v="2066"/>
    <n v="2.2416805008517518E-2"/>
    <s v="Wines"/>
    <n v="0"/>
    <n v="5"/>
    <n v="11"/>
    <n v="5"/>
    <n v="2"/>
    <n v="3"/>
    <n v="11"/>
    <n v="1"/>
  </r>
  <r>
    <n v="9224"/>
    <n v="1972"/>
    <n v="53"/>
    <s v="PhD"/>
    <s v="Single"/>
    <x v="1"/>
    <n v="55260"/>
    <n v="0"/>
    <n v="1"/>
    <d v="2012-12-12T00:00:00"/>
    <n v="81"/>
    <n v="825"/>
    <n v="8"/>
    <n v="53"/>
    <n v="11"/>
    <n v="0"/>
    <n v="242"/>
    <n v="897"/>
    <n v="1.6232356134636264E-2"/>
    <s v="Wines"/>
    <n v="2"/>
    <n v="8"/>
    <n v="10"/>
    <n v="5"/>
    <n v="6"/>
    <n v="3"/>
    <n v="11"/>
    <n v="0"/>
  </r>
  <r>
    <n v="5621"/>
    <n v="1969"/>
    <n v="56"/>
    <s v="Graduation"/>
    <s v="Married"/>
    <x v="1"/>
    <n v="48752"/>
    <n v="1"/>
    <n v="1"/>
    <d v="2012-12-12T00:00:00"/>
    <n v="8"/>
    <n v="73"/>
    <n v="57"/>
    <n v="100"/>
    <n v="71"/>
    <n v="15"/>
    <n v="0"/>
    <n v="316"/>
    <n v="6.4817853626517883E-3"/>
    <s v="MeatProducts"/>
    <n v="5"/>
    <n v="6"/>
    <n v="1"/>
    <n v="5"/>
    <n v="9"/>
    <n v="3"/>
    <n v="11"/>
    <n v="1"/>
  </r>
  <r>
    <n v="8162"/>
    <n v="1956"/>
    <n v="69"/>
    <s v="Master"/>
    <s v="Together"/>
    <x v="1"/>
    <n v="14661"/>
    <n v="0"/>
    <n v="0"/>
    <d v="2013-01-01T00:00:00"/>
    <n v="88"/>
    <n v="4"/>
    <n v="1"/>
    <n v="11"/>
    <n v="6"/>
    <n v="2"/>
    <n v="2"/>
    <n v="24"/>
    <n v="1.6369961121342337E-3"/>
    <s v="MeatProducts"/>
    <n v="1"/>
    <n v="1"/>
    <n v="0"/>
    <n v="3"/>
    <n v="6"/>
    <n v="3"/>
    <n v="11"/>
    <n v="0"/>
  </r>
  <r>
    <n v="10637"/>
    <n v="1964"/>
    <n v="61"/>
    <s v="Graduation"/>
    <s v="Married"/>
    <x v="1"/>
    <n v="40800"/>
    <n v="1"/>
    <n v="2"/>
    <d v="2013-01-01T00:00:00"/>
    <n v="77"/>
    <n v="24"/>
    <n v="0"/>
    <n v="27"/>
    <n v="8"/>
    <n v="30"/>
    <n v="10"/>
    <n v="89"/>
    <n v="2.181372549019608E-3"/>
    <s v="Sweet"/>
    <n v="2"/>
    <n v="3"/>
    <n v="0"/>
    <n v="3"/>
    <n v="7"/>
    <n v="3"/>
    <n v="11"/>
    <n v="0"/>
  </r>
  <r>
    <n v="7261"/>
    <n v="1971"/>
    <n v="54"/>
    <s v="Graduation"/>
    <s v="Together"/>
    <x v="1"/>
    <n v="34600"/>
    <n v="1"/>
    <n v="1"/>
    <d v="2013-01-01T00:00:00"/>
    <n v="8"/>
    <n v="199"/>
    <n v="33"/>
    <n v="60"/>
    <n v="8"/>
    <n v="3"/>
    <n v="15"/>
    <n v="303"/>
    <n v="8.7572254335260124E-3"/>
    <s v="Wines"/>
    <n v="5"/>
    <n v="5"/>
    <n v="2"/>
    <n v="5"/>
    <n v="8"/>
    <n v="3"/>
    <n v="11"/>
    <n v="1"/>
  </r>
  <r>
    <n v="2452"/>
    <n v="1971"/>
    <n v="54"/>
    <s v="Graduation"/>
    <s v="Together"/>
    <x v="1"/>
    <n v="34600"/>
    <n v="1"/>
    <n v="1"/>
    <d v="2013-01-01T00:00:00"/>
    <n v="8"/>
    <n v="199"/>
    <n v="33"/>
    <n v="60"/>
    <n v="8"/>
    <n v="3"/>
    <n v="15"/>
    <n v="303"/>
    <n v="8.7572254335260124E-3"/>
    <s v="Wines"/>
    <n v="5"/>
    <n v="5"/>
    <n v="2"/>
    <n v="5"/>
    <n v="8"/>
    <n v="3"/>
    <n v="11"/>
    <n v="1"/>
  </r>
  <r>
    <n v="2968"/>
    <n v="1943"/>
    <n v="82"/>
    <s v="PhD"/>
    <s v="Divorced"/>
    <x v="1"/>
    <n v="48948"/>
    <n v="0"/>
    <n v="0"/>
    <d v="2013-01-02T00:00:00"/>
    <n v="53"/>
    <n v="437"/>
    <n v="8"/>
    <n v="206"/>
    <n v="160"/>
    <n v="49"/>
    <n v="42"/>
    <n v="860"/>
    <n v="1.7569665767753536E-2"/>
    <s v="Wines"/>
    <n v="2"/>
    <n v="7"/>
    <n v="10"/>
    <n v="5"/>
    <n v="6"/>
    <n v="3"/>
    <n v="11"/>
    <n v="1"/>
  </r>
  <r>
    <n v="8800"/>
    <n v="1943"/>
    <n v="82"/>
    <s v="PhD"/>
    <s v="Divorced"/>
    <x v="1"/>
    <n v="48948"/>
    <n v="0"/>
    <n v="0"/>
    <d v="2013-01-02T00:00:00"/>
    <n v="53"/>
    <n v="437"/>
    <n v="8"/>
    <n v="206"/>
    <n v="160"/>
    <n v="49"/>
    <n v="42"/>
    <n v="860"/>
    <n v="1.7569665767753536E-2"/>
    <s v="Wines"/>
    <n v="2"/>
    <n v="7"/>
    <n v="10"/>
    <n v="5"/>
    <n v="6"/>
    <n v="3"/>
    <n v="11"/>
    <n v="1"/>
  </r>
  <r>
    <n v="7124"/>
    <n v="1968"/>
    <n v="57"/>
    <s v="Graduation"/>
    <s v="Divorced"/>
    <x v="1"/>
    <n v="36997"/>
    <n v="1"/>
    <n v="1"/>
    <d v="2013-01-02T00:00:00"/>
    <n v="72"/>
    <n v="43"/>
    <n v="4"/>
    <n v="12"/>
    <n v="8"/>
    <n v="0"/>
    <n v="27"/>
    <n v="67"/>
    <n v="1.8109576452144769E-3"/>
    <s v="Wines"/>
    <n v="5"/>
    <n v="2"/>
    <n v="1"/>
    <n v="4"/>
    <n v="5"/>
    <n v="3"/>
    <n v="11"/>
    <n v="0"/>
  </r>
  <r>
    <n v="448"/>
    <n v="1978"/>
    <n v="47"/>
    <s v="PhD"/>
    <s v="Single"/>
    <x v="0"/>
    <n v="54880"/>
    <n v="1"/>
    <n v="0"/>
    <d v="2013-01-03T00:00:00"/>
    <n v="57"/>
    <n v="308"/>
    <n v="85"/>
    <n v="137"/>
    <n v="102"/>
    <n v="45"/>
    <n v="118"/>
    <n v="677"/>
    <n v="1.2336005830903791E-2"/>
    <s v="Wines"/>
    <n v="2"/>
    <n v="6"/>
    <n v="2"/>
    <n v="11"/>
    <n v="5"/>
    <n v="3"/>
    <n v="11"/>
    <n v="0"/>
  </r>
  <r>
    <n v="1524"/>
    <n v="1983"/>
    <n v="42"/>
    <s v="2n Cycle"/>
    <s v="Single"/>
    <x v="0"/>
    <n v="81698"/>
    <n v="0"/>
    <n v="0"/>
    <d v="2013-01-03T00:00:00"/>
    <n v="1"/>
    <n v="709"/>
    <n v="45"/>
    <n v="115"/>
    <n v="30"/>
    <n v="160"/>
    <n v="45"/>
    <n v="1059"/>
    <n v="1.2962373619917256E-2"/>
    <s v="Wines"/>
    <n v="1"/>
    <n v="8"/>
    <n v="2"/>
    <n v="5"/>
    <n v="5"/>
    <n v="3"/>
    <n v="11"/>
    <n v="1"/>
  </r>
  <r>
    <n v="7042"/>
    <n v="1983"/>
    <n v="42"/>
    <s v="Graduation"/>
    <s v="Married"/>
    <x v="0"/>
    <n v="36790"/>
    <n v="0"/>
    <n v="0"/>
    <d v="2013-01-03T00:00:00"/>
    <n v="14"/>
    <n v="3"/>
    <n v="3"/>
    <n v="14"/>
    <n v="15"/>
    <n v="21"/>
    <n v="10"/>
    <n v="56"/>
    <n v="1.5221527589018755E-3"/>
    <s v="Sweet"/>
    <n v="1"/>
    <n v="2"/>
    <n v="1"/>
    <n v="2"/>
    <n v="9"/>
    <n v="3"/>
    <n v="11"/>
    <n v="1"/>
  </r>
  <r>
    <n v="3225"/>
    <n v="1984"/>
    <n v="41"/>
    <s v="Master"/>
    <s v="Married"/>
    <x v="0"/>
    <n v="42207"/>
    <n v="1"/>
    <n v="0"/>
    <d v="2013-01-04T00:00:00"/>
    <n v="71"/>
    <n v="116"/>
    <n v="11"/>
    <n v="72"/>
    <n v="3"/>
    <n v="17"/>
    <n v="46"/>
    <n v="219"/>
    <n v="5.1887127727628119E-3"/>
    <s v="Wines"/>
    <n v="4"/>
    <n v="4"/>
    <n v="1"/>
    <n v="5"/>
    <n v="6"/>
    <n v="3"/>
    <n v="11"/>
    <n v="1"/>
  </r>
  <r>
    <n v="1456"/>
    <n v="1979"/>
    <n v="46"/>
    <s v="Graduation"/>
    <s v="Single"/>
    <x v="0"/>
    <n v="60474"/>
    <n v="0"/>
    <n v="1"/>
    <d v="2013-01-04T00:00:00"/>
    <n v="25"/>
    <n v="265"/>
    <n v="199"/>
    <n v="303"/>
    <n v="234"/>
    <n v="9"/>
    <n v="170"/>
    <n v="1010"/>
    <n v="1.6701392333895559E-2"/>
    <s v="MeatProducts"/>
    <n v="7"/>
    <n v="10"/>
    <n v="2"/>
    <n v="12"/>
    <n v="7"/>
    <n v="3"/>
    <n v="11"/>
    <n v="0"/>
  </r>
  <r>
    <n v="8825"/>
    <n v="1962"/>
    <n v="63"/>
    <s v="Graduation"/>
    <s v="Together"/>
    <x v="1"/>
    <n v="51195"/>
    <n v="1"/>
    <n v="1"/>
    <d v="2013-01-04T00:00:00"/>
    <n v="46"/>
    <n v="230"/>
    <n v="14"/>
    <n v="156"/>
    <n v="82"/>
    <n v="24"/>
    <n v="58"/>
    <n v="506"/>
    <n v="9.8837777126672532E-3"/>
    <s v="Wines"/>
    <n v="8"/>
    <n v="9"/>
    <n v="2"/>
    <n v="5"/>
    <n v="8"/>
    <n v="3"/>
    <n v="11"/>
    <n v="0"/>
  </r>
  <r>
    <n v="10475"/>
    <n v="1970"/>
    <n v="55"/>
    <s v="Master"/>
    <s v="Together"/>
    <x v="1"/>
    <s v="NILL"/>
    <n v="0"/>
    <n v="1"/>
    <d v="2013-01-04T00:00:00"/>
    <n v="39"/>
    <n v="187"/>
    <n v="5"/>
    <n v="65"/>
    <n v="26"/>
    <n v="20"/>
    <n v="14"/>
    <n v="303"/>
    <e v="#VALUE!"/>
    <s v="Wines"/>
    <n v="2"/>
    <n v="4"/>
    <n v="2"/>
    <n v="6"/>
    <n v="5"/>
    <n v="3"/>
    <n v="11"/>
    <n v="0"/>
  </r>
  <r>
    <n v="2849"/>
    <n v="1979"/>
    <n v="46"/>
    <s v="Graduation"/>
    <s v="Single"/>
    <x v="0"/>
    <n v="60474"/>
    <n v="0"/>
    <n v="1"/>
    <d v="2013-01-04T00:00:00"/>
    <n v="25"/>
    <n v="265"/>
    <n v="199"/>
    <n v="303"/>
    <n v="234"/>
    <n v="9"/>
    <n v="170"/>
    <n v="1010"/>
    <n v="1.6701392333895559E-2"/>
    <s v="MeatProducts"/>
    <n v="7"/>
    <n v="10"/>
    <n v="2"/>
    <n v="12"/>
    <n v="7"/>
    <n v="3"/>
    <n v="11"/>
    <n v="0"/>
  </r>
  <r>
    <n v="10095"/>
    <n v="1975"/>
    <n v="50"/>
    <s v="PhD"/>
    <s v="Divorced"/>
    <x v="0"/>
    <n v="74165"/>
    <n v="0"/>
    <n v="0"/>
    <d v="2013-01-05T00:00:00"/>
    <n v="9"/>
    <n v="1001"/>
    <n v="12"/>
    <n v="240"/>
    <n v="16"/>
    <n v="12"/>
    <n v="12"/>
    <n v="1281"/>
    <n v="1.7272298253893346E-2"/>
    <s v="Wines"/>
    <n v="1"/>
    <n v="5"/>
    <n v="4"/>
    <n v="10"/>
    <n v="2"/>
    <n v="3"/>
    <n v="11"/>
    <n v="0"/>
  </r>
  <r>
    <n v="4207"/>
    <n v="1981"/>
    <n v="44"/>
    <s v="PhD"/>
    <s v="Married"/>
    <x v="0"/>
    <n v="87171"/>
    <n v="0"/>
    <n v="0"/>
    <d v="2013-01-05T00:00:00"/>
    <n v="27"/>
    <n v="1001"/>
    <n v="44"/>
    <n v="107"/>
    <n v="58"/>
    <n v="44"/>
    <n v="44"/>
    <n v="1254"/>
    <n v="1.438551811955811E-2"/>
    <s v="Wines"/>
    <n v="1"/>
    <n v="6"/>
    <n v="7"/>
    <n v="11"/>
    <n v="2"/>
    <n v="3"/>
    <n v="11"/>
    <n v="0"/>
  </r>
  <r>
    <n v="1172"/>
    <n v="1983"/>
    <n v="42"/>
    <s v="PhD"/>
    <s v="Married"/>
    <x v="0"/>
    <n v="92491"/>
    <n v="0"/>
    <n v="0"/>
    <d v="2013-01-05T00:00:00"/>
    <n v="71"/>
    <n v="979"/>
    <n v="44"/>
    <n v="935"/>
    <n v="29"/>
    <n v="25"/>
    <n v="22"/>
    <n v="2012"/>
    <n v="2.1753467904985349E-2"/>
    <s v="Wines"/>
    <n v="1"/>
    <n v="7"/>
    <n v="5"/>
    <n v="12"/>
    <n v="3"/>
    <n v="3"/>
    <n v="11"/>
    <n v="1"/>
  </r>
  <r>
    <n v="2565"/>
    <n v="1955"/>
    <n v="70"/>
    <s v="Master"/>
    <s v="Divorced"/>
    <x v="1"/>
    <n v="70638"/>
    <n v="0"/>
    <n v="0"/>
    <d v="2013-01-06T00:00:00"/>
    <n v="69"/>
    <n v="1016"/>
    <n v="12"/>
    <n v="215"/>
    <n v="16"/>
    <n v="12"/>
    <n v="63"/>
    <n v="1271"/>
    <n v="1.7993148163877801E-2"/>
    <s v="Wines"/>
    <n v="1"/>
    <n v="4"/>
    <n v="5"/>
    <n v="10"/>
    <n v="3"/>
    <n v="3"/>
    <n v="11"/>
    <n v="0"/>
  </r>
  <r>
    <n v="5872"/>
    <n v="1951"/>
    <n v="74"/>
    <s v="Graduation"/>
    <s v="Single"/>
    <x v="1"/>
    <n v="60689"/>
    <n v="0"/>
    <n v="1"/>
    <d v="2013-01-06T00:00:00"/>
    <n v="23"/>
    <n v="240"/>
    <n v="90"/>
    <n v="216"/>
    <n v="63"/>
    <n v="6"/>
    <n v="24"/>
    <n v="615"/>
    <n v="1.0133632124437707E-2"/>
    <s v="Wines"/>
    <n v="4"/>
    <n v="4"/>
    <n v="4"/>
    <n v="10"/>
    <n v="3"/>
    <n v="3"/>
    <n v="11"/>
    <n v="0"/>
  </r>
  <r>
    <n v="2795"/>
    <n v="1958"/>
    <n v="67"/>
    <s v="Master"/>
    <s v="Single"/>
    <x v="1"/>
    <n v="30523"/>
    <n v="2"/>
    <n v="1"/>
    <d v="2013-01-07T00:00:00"/>
    <n v="0"/>
    <n v="5"/>
    <n v="0"/>
    <n v="3"/>
    <n v="0"/>
    <n v="0"/>
    <n v="5"/>
    <n v="8"/>
    <n v="2.6209743472135769E-4"/>
    <s v="Wines"/>
    <n v="1"/>
    <n v="1"/>
    <n v="0"/>
    <n v="2"/>
    <n v="7"/>
    <n v="3"/>
    <n v="11"/>
    <n v="0"/>
  </r>
  <r>
    <n v="520"/>
    <n v="1974"/>
    <n v="51"/>
    <s v="Graduation"/>
    <s v="Married"/>
    <x v="1"/>
    <n v="34421"/>
    <n v="1"/>
    <n v="0"/>
    <d v="2013-01-07T00:00:00"/>
    <n v="81"/>
    <n v="3"/>
    <n v="3"/>
    <n v="7"/>
    <n v="6"/>
    <n v="2"/>
    <n v="9"/>
    <n v="21"/>
    <n v="6.1009267598268499E-4"/>
    <s v="GoldProds"/>
    <n v="1"/>
    <n v="1"/>
    <n v="0"/>
    <n v="2"/>
    <n v="7"/>
    <n v="3"/>
    <n v="11"/>
    <n v="0"/>
  </r>
  <r>
    <n v="8372"/>
    <n v="1974"/>
    <n v="51"/>
    <s v="Graduation"/>
    <s v="Married"/>
    <x v="1"/>
    <n v="34421"/>
    <n v="1"/>
    <n v="0"/>
    <d v="2013-01-07T00:00:00"/>
    <n v="81"/>
    <n v="3"/>
    <n v="3"/>
    <n v="7"/>
    <n v="6"/>
    <n v="2"/>
    <n v="9"/>
    <n v="21"/>
    <n v="6.1009267598268499E-4"/>
    <s v="GoldProds"/>
    <n v="1"/>
    <n v="1"/>
    <n v="0"/>
    <n v="2"/>
    <n v="7"/>
    <n v="3"/>
    <n v="11"/>
    <n v="0"/>
  </r>
  <r>
    <n v="1029"/>
    <n v="1970"/>
    <n v="55"/>
    <s v="PhD"/>
    <s v="Together"/>
    <x v="1"/>
    <n v="64413"/>
    <n v="0"/>
    <n v="1"/>
    <d v="2013-01-08T00:00:00"/>
    <n v="27"/>
    <n v="200"/>
    <n v="5"/>
    <n v="44"/>
    <n v="0"/>
    <n v="10"/>
    <n v="20"/>
    <n v="259"/>
    <n v="4.0209274525328737E-3"/>
    <s v="Wines"/>
    <n v="1"/>
    <n v="5"/>
    <n v="1"/>
    <n v="5"/>
    <n v="5"/>
    <n v="3"/>
    <n v="11"/>
    <n v="0"/>
  </r>
  <r>
    <n v="7761"/>
    <n v="1978"/>
    <n v="47"/>
    <s v="2n Cycle"/>
    <s v="Together"/>
    <x v="0"/>
    <n v="38702"/>
    <n v="1"/>
    <n v="0"/>
    <d v="2013-01-08T00:00:00"/>
    <n v="71"/>
    <n v="13"/>
    <n v="11"/>
    <n v="24"/>
    <n v="13"/>
    <n v="8"/>
    <n v="40"/>
    <n v="69"/>
    <n v="1.7828535992971939E-3"/>
    <s v="GoldProds"/>
    <n v="2"/>
    <n v="3"/>
    <n v="0"/>
    <n v="4"/>
    <n v="6"/>
    <n v="3"/>
    <n v="11"/>
    <n v="0"/>
  </r>
  <r>
    <n v="10175"/>
    <n v="1958"/>
    <n v="67"/>
    <s v="PhD"/>
    <s v="Divorced"/>
    <x v="1"/>
    <n v="32173"/>
    <n v="0"/>
    <n v="1"/>
    <d v="2013-01-08T00:00:00"/>
    <n v="0"/>
    <n v="18"/>
    <n v="0"/>
    <n v="2"/>
    <n v="0"/>
    <n v="0"/>
    <n v="2"/>
    <n v="20"/>
    <n v="6.2163926273583439E-4"/>
    <s v="Wines"/>
    <n v="1"/>
    <n v="1"/>
    <n v="0"/>
    <n v="3"/>
    <n v="4"/>
    <n v="3"/>
    <n v="11"/>
    <n v="0"/>
  </r>
  <r>
    <n v="2681"/>
    <n v="1984"/>
    <n v="41"/>
    <s v="2n Cycle"/>
    <s v="Married"/>
    <x v="0"/>
    <n v="65370"/>
    <n v="0"/>
    <n v="0"/>
    <d v="2013-01-08T00:00:00"/>
    <n v="1"/>
    <n v="71"/>
    <n v="22"/>
    <n v="112"/>
    <n v="138"/>
    <n v="89"/>
    <n v="29"/>
    <n v="432"/>
    <n v="6.6085360256998623E-3"/>
    <s v="FishProducts"/>
    <n v="1"/>
    <n v="2"/>
    <n v="3"/>
    <n v="13"/>
    <n v="1"/>
    <n v="3"/>
    <n v="11"/>
    <n v="0"/>
  </r>
  <r>
    <n v="977"/>
    <n v="1957"/>
    <n v="68"/>
    <s v="Graduation"/>
    <s v="Together"/>
    <x v="1"/>
    <n v="47320"/>
    <n v="0"/>
    <n v="1"/>
    <d v="2013-01-08T00:00:00"/>
    <n v="10"/>
    <n v="200"/>
    <n v="19"/>
    <n v="111"/>
    <n v="50"/>
    <n v="15"/>
    <n v="19"/>
    <n v="395"/>
    <n v="8.347421808960271E-3"/>
    <s v="Wines"/>
    <n v="6"/>
    <n v="5"/>
    <n v="1"/>
    <n v="8"/>
    <n v="6"/>
    <n v="3"/>
    <n v="11"/>
    <n v="0"/>
  </r>
  <r>
    <n v="20"/>
    <n v="1965"/>
    <n v="60"/>
    <s v="2n Cycle"/>
    <s v="Married"/>
    <x v="1"/>
    <n v="46891"/>
    <n v="0"/>
    <n v="1"/>
    <d v="2013-01-09T00:00:00"/>
    <n v="91"/>
    <n v="43"/>
    <n v="12"/>
    <n v="23"/>
    <n v="29"/>
    <n v="15"/>
    <n v="61"/>
    <n v="122"/>
    <n v="2.6017785929069543E-3"/>
    <s v="GoldProds"/>
    <n v="1"/>
    <n v="2"/>
    <n v="1"/>
    <n v="4"/>
    <n v="4"/>
    <n v="3"/>
    <n v="11"/>
    <n v="0"/>
  </r>
  <r>
    <n v="7034"/>
    <n v="1978"/>
    <n v="47"/>
    <s v="2n Cycle"/>
    <s v="Married"/>
    <x v="0"/>
    <n v="25804"/>
    <n v="1"/>
    <n v="0"/>
    <d v="2013-01-09T00:00:00"/>
    <n v="34"/>
    <n v="8"/>
    <n v="7"/>
    <n v="9"/>
    <n v="13"/>
    <n v="6"/>
    <n v="12"/>
    <n v="43"/>
    <n v="1.6664083087893349E-3"/>
    <s v="FishProducts"/>
    <n v="2"/>
    <n v="2"/>
    <n v="0"/>
    <n v="3"/>
    <n v="8"/>
    <n v="3"/>
    <n v="11"/>
    <n v="0"/>
  </r>
  <r>
    <n v="2246"/>
    <n v="1965"/>
    <n v="60"/>
    <s v="2n Cycle"/>
    <s v="Married"/>
    <x v="1"/>
    <n v="46891"/>
    <n v="0"/>
    <n v="1"/>
    <d v="2013-01-09T00:00:00"/>
    <n v="91"/>
    <n v="43"/>
    <n v="12"/>
    <n v="23"/>
    <n v="29"/>
    <n v="15"/>
    <n v="61"/>
    <n v="122"/>
    <n v="2.6017785929069543E-3"/>
    <s v="GoldProds"/>
    <n v="1"/>
    <n v="2"/>
    <n v="1"/>
    <n v="4"/>
    <n v="4"/>
    <n v="3"/>
    <n v="11"/>
    <n v="0"/>
  </r>
  <r>
    <n v="4554"/>
    <n v="1965"/>
    <n v="60"/>
    <s v="Graduation"/>
    <s v="Together"/>
    <x v="1"/>
    <n v="47009"/>
    <n v="0"/>
    <n v="1"/>
    <d v="2013-01-10T00:00:00"/>
    <n v="89"/>
    <n v="171"/>
    <n v="45"/>
    <n v="73"/>
    <n v="59"/>
    <n v="10"/>
    <n v="90"/>
    <n v="358"/>
    <n v="7.6155629773022185E-3"/>
    <s v="Wines"/>
    <n v="4"/>
    <n v="3"/>
    <n v="2"/>
    <n v="8"/>
    <n v="4"/>
    <n v="3"/>
    <n v="11"/>
    <n v="0"/>
  </r>
  <r>
    <n v="7250"/>
    <n v="1978"/>
    <n v="47"/>
    <s v="Graduation"/>
    <s v="Together"/>
    <x v="0"/>
    <n v="57867"/>
    <n v="1"/>
    <n v="0"/>
    <d v="2013-01-10T00:00:00"/>
    <n v="48"/>
    <n v="344"/>
    <n v="35"/>
    <n v="178"/>
    <n v="15"/>
    <n v="23"/>
    <n v="17"/>
    <n v="595"/>
    <n v="1.0282198835260166E-2"/>
    <s v="Wines"/>
    <n v="7"/>
    <n v="7"/>
    <n v="2"/>
    <n v="9"/>
    <n v="6"/>
    <n v="3"/>
    <n v="11"/>
    <n v="0"/>
  </r>
  <r>
    <n v="4994"/>
    <n v="1943"/>
    <n v="82"/>
    <s v="Master"/>
    <s v="Single"/>
    <x v="1"/>
    <n v="77598"/>
    <n v="0"/>
    <n v="0"/>
    <d v="2013-01-10T00:00:00"/>
    <n v="53"/>
    <n v="1193"/>
    <n v="33"/>
    <n v="281"/>
    <n v="129"/>
    <n v="66"/>
    <n v="33"/>
    <n v="1702"/>
    <n v="2.1933554988530633E-2"/>
    <s v="Wines"/>
    <n v="1"/>
    <n v="7"/>
    <n v="5"/>
    <n v="13"/>
    <n v="3"/>
    <n v="3"/>
    <n v="11"/>
    <n v="0"/>
  </r>
  <r>
    <n v="3969"/>
    <n v="1974"/>
    <n v="51"/>
    <s v="Master"/>
    <s v="Together"/>
    <x v="1"/>
    <n v="43018"/>
    <n v="0"/>
    <n v="1"/>
    <d v="2013-01-11T00:00:00"/>
    <n v="46"/>
    <n v="35"/>
    <n v="4"/>
    <n v="17"/>
    <n v="7"/>
    <n v="6"/>
    <n v="64"/>
    <n v="69"/>
    <n v="1.6039797294155934E-3"/>
    <s v="GoldProds"/>
    <n v="1"/>
    <n v="2"/>
    <n v="2"/>
    <n v="2"/>
    <n v="5"/>
    <n v="3"/>
    <n v="11"/>
    <n v="0"/>
  </r>
  <r>
    <n v="4646"/>
    <n v="1951"/>
    <n v="74"/>
    <s v="2n Cycle"/>
    <s v="Married"/>
    <x v="1"/>
    <n v="78497"/>
    <n v="0"/>
    <n v="0"/>
    <d v="2013-01-12T00:00:00"/>
    <n v="44"/>
    <n v="207"/>
    <n v="26"/>
    <n v="447"/>
    <n v="75"/>
    <n v="0"/>
    <n v="223"/>
    <n v="755"/>
    <n v="9.6182019695020184E-3"/>
    <s v="MeatProducts"/>
    <n v="1"/>
    <n v="5"/>
    <n v="7"/>
    <n v="12"/>
    <n v="2"/>
    <n v="3"/>
    <n v="11"/>
    <n v="0"/>
  </r>
  <r>
    <n v="6935"/>
    <n v="1951"/>
    <n v="74"/>
    <s v="2n Cycle"/>
    <s v="Married"/>
    <x v="1"/>
    <n v="78497"/>
    <n v="0"/>
    <n v="0"/>
    <d v="2013-01-12T00:00:00"/>
    <n v="44"/>
    <n v="207"/>
    <n v="26"/>
    <n v="447"/>
    <n v="75"/>
    <n v="0"/>
    <n v="223"/>
    <n v="755"/>
    <n v="9.6182019695020184E-3"/>
    <s v="MeatProducts"/>
    <n v="1"/>
    <n v="5"/>
    <n v="7"/>
    <n v="12"/>
    <n v="2"/>
    <n v="3"/>
    <n v="11"/>
    <n v="0"/>
  </r>
  <r>
    <n v="6131"/>
    <n v="1980"/>
    <n v="45"/>
    <s v="2n Cycle"/>
    <s v="Married"/>
    <x v="0"/>
    <n v="70829"/>
    <n v="1"/>
    <n v="1"/>
    <d v="2013-01-12T00:00:00"/>
    <n v="87"/>
    <n v="141"/>
    <n v="70"/>
    <n v="106"/>
    <n v="72"/>
    <n v="19"/>
    <n v="23"/>
    <n v="408"/>
    <n v="5.7603523980290557E-3"/>
    <s v="Wines"/>
    <n v="2"/>
    <n v="4"/>
    <n v="2"/>
    <n v="8"/>
    <n v="3"/>
    <n v="3"/>
    <n v="11"/>
    <n v="0"/>
  </r>
  <r>
    <n v="6885"/>
    <n v="1977"/>
    <n v="48"/>
    <s v="Graduation"/>
    <s v="Divorced"/>
    <x v="0"/>
    <n v="32952"/>
    <n v="1"/>
    <n v="0"/>
    <d v="2013-01-12T00:00:00"/>
    <n v="36"/>
    <n v="38"/>
    <n v="0"/>
    <n v="12"/>
    <n v="3"/>
    <n v="1"/>
    <n v="1"/>
    <n v="54"/>
    <n v="1.6387472687545521E-3"/>
    <s v="Wines"/>
    <n v="1"/>
    <n v="2"/>
    <n v="0"/>
    <n v="3"/>
    <n v="7"/>
    <n v="3"/>
    <n v="11"/>
    <n v="0"/>
  </r>
  <r>
    <n v="5454"/>
    <n v="1979"/>
    <n v="46"/>
    <s v="Master"/>
    <s v="Married"/>
    <x v="0"/>
    <n v="45057"/>
    <n v="1"/>
    <n v="0"/>
    <d v="2013-01-12T00:00:00"/>
    <n v="80"/>
    <n v="37"/>
    <n v="0"/>
    <n v="7"/>
    <n v="3"/>
    <n v="0"/>
    <n v="3"/>
    <n v="47"/>
    <n v="1.0431231551146325E-3"/>
    <s v="Wines"/>
    <n v="1"/>
    <n v="2"/>
    <n v="0"/>
    <n v="3"/>
    <n v="5"/>
    <n v="3"/>
    <n v="11"/>
    <n v="0"/>
  </r>
  <r>
    <n v="7892"/>
    <n v="1969"/>
    <n v="56"/>
    <s v="Graduation"/>
    <s v="Single"/>
    <x v="1"/>
    <n v="18589"/>
    <n v="0"/>
    <n v="0"/>
    <d v="2013-02-01T00:00:00"/>
    <n v="89"/>
    <n v="6"/>
    <n v="4"/>
    <n v="25"/>
    <n v="15"/>
    <n v="12"/>
    <n v="13"/>
    <n v="62"/>
    <n v="3.3353058260261444E-3"/>
    <s v="MeatProducts"/>
    <n v="2"/>
    <n v="2"/>
    <n v="1"/>
    <n v="3"/>
    <n v="7"/>
    <n v="3"/>
    <n v="11"/>
    <n v="0"/>
  </r>
  <r>
    <n v="1331"/>
    <n v="1977"/>
    <n v="48"/>
    <s v="Graduation"/>
    <s v="Single"/>
    <x v="0"/>
    <n v="35790"/>
    <n v="1"/>
    <n v="0"/>
    <d v="2013-02-01T00:00:00"/>
    <n v="54"/>
    <n v="12"/>
    <n v="6"/>
    <n v="20"/>
    <n v="30"/>
    <n v="1"/>
    <n v="3"/>
    <n v="69"/>
    <n v="1.9279128248113999E-3"/>
    <s v="FishProducts"/>
    <n v="2"/>
    <n v="2"/>
    <n v="0"/>
    <n v="3"/>
    <n v="7"/>
    <n v="3"/>
    <n v="11"/>
    <n v="0"/>
  </r>
  <r>
    <n v="1618"/>
    <n v="1965"/>
    <n v="60"/>
    <s v="Graduation"/>
    <s v="Together"/>
    <x v="1"/>
    <n v="56046"/>
    <n v="0"/>
    <n v="0"/>
    <d v="2013-02-01T00:00:00"/>
    <n v="9"/>
    <n v="577"/>
    <n v="0"/>
    <n v="64"/>
    <n v="0"/>
    <n v="0"/>
    <n v="51"/>
    <n v="641"/>
    <n v="1.1437033865039432E-2"/>
    <s v="Wines"/>
    <n v="2"/>
    <n v="10"/>
    <n v="1"/>
    <n v="8"/>
    <n v="8"/>
    <n v="3"/>
    <n v="11"/>
    <n v="1"/>
  </r>
  <r>
    <n v="999"/>
    <n v="1991"/>
    <n v="34"/>
    <s v="Graduation"/>
    <s v="Single"/>
    <x v="0"/>
    <n v="86037"/>
    <n v="0"/>
    <n v="0"/>
    <d v="2013-02-01T00:00:00"/>
    <n v="95"/>
    <n v="490"/>
    <n v="44"/>
    <n v="125"/>
    <n v="29"/>
    <n v="20"/>
    <n v="22"/>
    <n v="708"/>
    <n v="8.2290177481781097E-3"/>
    <s v="Wines"/>
    <n v="1"/>
    <n v="6"/>
    <n v="7"/>
    <n v="11"/>
    <n v="3"/>
    <n v="3"/>
    <n v="11"/>
    <n v="1"/>
  </r>
  <r>
    <n v="6619"/>
    <n v="1978"/>
    <n v="47"/>
    <s v="Graduation"/>
    <s v="Married"/>
    <x v="0"/>
    <n v="38415"/>
    <n v="1"/>
    <n v="1"/>
    <d v="2013-02-01T00:00:00"/>
    <n v="91"/>
    <n v="22"/>
    <n v="1"/>
    <n v="13"/>
    <n v="4"/>
    <n v="0"/>
    <n v="4"/>
    <n v="40"/>
    <n v="1.0412599245086555E-3"/>
    <s v="Wines"/>
    <n v="2"/>
    <n v="1"/>
    <n v="0"/>
    <n v="3"/>
    <n v="7"/>
    <n v="3"/>
    <n v="11"/>
    <n v="0"/>
  </r>
  <r>
    <n v="6299"/>
    <n v="1968"/>
    <n v="57"/>
    <s v="PhD"/>
    <s v="Divorced"/>
    <x v="1"/>
    <n v="42564"/>
    <n v="0"/>
    <n v="1"/>
    <d v="2013-02-01T00:00:00"/>
    <n v="28"/>
    <n v="324"/>
    <n v="48"/>
    <n v="186"/>
    <n v="39"/>
    <n v="18"/>
    <n v="198"/>
    <n v="615"/>
    <n v="1.4448829997180716E-2"/>
    <s v="Wines"/>
    <n v="6"/>
    <n v="6"/>
    <n v="8"/>
    <n v="4"/>
    <n v="7"/>
    <n v="3"/>
    <n v="11"/>
    <n v="1"/>
  </r>
  <r>
    <n v="6001"/>
    <n v="1979"/>
    <n v="46"/>
    <s v="Graduation"/>
    <s v="Married"/>
    <x v="0"/>
    <n v="56775"/>
    <n v="0"/>
    <n v="1"/>
    <d v="2013-02-01T00:00:00"/>
    <n v="62"/>
    <n v="614"/>
    <n v="35"/>
    <n v="160"/>
    <n v="58"/>
    <n v="35"/>
    <n v="35"/>
    <n v="902"/>
    <n v="1.5887274328489652E-2"/>
    <s v="Wines"/>
    <n v="2"/>
    <n v="5"/>
    <n v="8"/>
    <n v="10"/>
    <n v="5"/>
    <n v="3"/>
    <n v="11"/>
    <n v="0"/>
  </r>
  <r>
    <n v="6715"/>
    <n v="1948"/>
    <n v="77"/>
    <s v="PhD"/>
    <s v="Single"/>
    <x v="1"/>
    <n v="60200"/>
    <n v="0"/>
    <n v="1"/>
    <d v="2013-02-01T00:00:00"/>
    <n v="3"/>
    <n v="502"/>
    <n v="19"/>
    <n v="132"/>
    <n v="0"/>
    <n v="6"/>
    <n v="26"/>
    <n v="659"/>
    <n v="1.0946843853820599E-2"/>
    <s v="Wines"/>
    <n v="6"/>
    <n v="6"/>
    <n v="2"/>
    <n v="11"/>
    <n v="6"/>
    <n v="3"/>
    <n v="11"/>
    <n v="0"/>
  </r>
  <r>
    <n v="2736"/>
    <n v="1978"/>
    <n v="47"/>
    <s v="Graduation"/>
    <s v="Married"/>
    <x v="0"/>
    <n v="73807"/>
    <n v="0"/>
    <n v="1"/>
    <d v="2013-02-01T00:00:00"/>
    <n v="88"/>
    <n v="366"/>
    <n v="124"/>
    <n v="156"/>
    <n v="71"/>
    <n v="78"/>
    <n v="54"/>
    <n v="795"/>
    <n v="1.0771336052135976E-2"/>
    <s v="Wines"/>
    <n v="2"/>
    <n v="5"/>
    <n v="5"/>
    <n v="11"/>
    <n v="2"/>
    <n v="3"/>
    <n v="11"/>
    <n v="0"/>
  </r>
  <r>
    <n v="2683"/>
    <n v="1969"/>
    <n v="56"/>
    <s v="Graduation"/>
    <s v="Married"/>
    <x v="1"/>
    <n v="52413"/>
    <n v="0"/>
    <n v="2"/>
    <d v="2013-02-02T00:00:00"/>
    <n v="56"/>
    <n v="295"/>
    <n v="106"/>
    <n v="271"/>
    <n v="75"/>
    <n v="98"/>
    <n v="65"/>
    <n v="845"/>
    <n v="1.6121954476942743E-2"/>
    <s v="Wines"/>
    <n v="4"/>
    <n v="6"/>
    <n v="4"/>
    <n v="12"/>
    <n v="6"/>
    <n v="3"/>
    <n v="11"/>
    <n v="0"/>
  </r>
  <r>
    <n v="7453"/>
    <n v="1954"/>
    <n v="71"/>
    <s v="Graduation"/>
    <s v="Single"/>
    <x v="1"/>
    <n v="36130"/>
    <n v="0"/>
    <n v="1"/>
    <d v="2013-02-02T00:00:00"/>
    <n v="46"/>
    <n v="157"/>
    <n v="43"/>
    <n v="127"/>
    <n v="68"/>
    <n v="56"/>
    <n v="37"/>
    <n v="451"/>
    <n v="1.2482701356213674E-2"/>
    <s v="Wines"/>
    <n v="6"/>
    <n v="3"/>
    <n v="8"/>
    <n v="4"/>
    <n v="4"/>
    <n v="3"/>
    <n v="11"/>
    <n v="1"/>
  </r>
  <r>
    <n v="6072"/>
    <n v="1970"/>
    <n v="55"/>
    <s v="Master"/>
    <s v="Single"/>
    <x v="1"/>
    <n v="75345"/>
    <n v="0"/>
    <n v="0"/>
    <d v="2013-02-02T00:00:00"/>
    <n v="16"/>
    <n v="918"/>
    <n v="57"/>
    <n v="842"/>
    <n v="99"/>
    <n v="38"/>
    <n v="133"/>
    <n v="1954"/>
    <n v="2.5934036764217933E-2"/>
    <s v="Wines"/>
    <n v="1"/>
    <n v="5"/>
    <n v="8"/>
    <n v="6"/>
    <n v="3"/>
    <n v="3"/>
    <n v="11"/>
    <n v="1"/>
  </r>
  <r>
    <n v="11166"/>
    <n v="1961"/>
    <n v="64"/>
    <s v="Graduation"/>
    <s v="Married"/>
    <x v="1"/>
    <n v="49678"/>
    <n v="0"/>
    <n v="1"/>
    <d v="2013-02-02T00:00:00"/>
    <n v="81"/>
    <n v="229"/>
    <n v="5"/>
    <n v="56"/>
    <n v="3"/>
    <n v="2"/>
    <n v="20"/>
    <n v="295"/>
    <n v="5.9382422802850355E-3"/>
    <s v="Wines"/>
    <n v="2"/>
    <n v="6"/>
    <n v="2"/>
    <n v="4"/>
    <n v="7"/>
    <n v="3"/>
    <n v="11"/>
    <n v="0"/>
  </r>
  <r>
    <n v="3749"/>
    <n v="1973"/>
    <n v="52"/>
    <s v="Graduation"/>
    <s v="Together"/>
    <x v="1"/>
    <n v="73926"/>
    <n v="0"/>
    <n v="0"/>
    <d v="2013-02-03T00:00:00"/>
    <n v="54"/>
    <n v="627"/>
    <n v="91"/>
    <n v="597"/>
    <n v="159"/>
    <n v="91"/>
    <n v="15"/>
    <n v="1565"/>
    <n v="2.1169818467115763E-2"/>
    <s v="Wines"/>
    <n v="1"/>
    <n v="6"/>
    <n v="5"/>
    <n v="12"/>
    <n v="3"/>
    <n v="3"/>
    <n v="11"/>
    <n v="0"/>
  </r>
  <r>
    <n v="10383"/>
    <n v="1966"/>
    <n v="59"/>
    <s v="Graduation"/>
    <s v="Divorced"/>
    <x v="1"/>
    <n v="70287"/>
    <n v="0"/>
    <n v="0"/>
    <d v="2013-02-04T00:00:00"/>
    <n v="30"/>
    <n v="295"/>
    <n v="35"/>
    <n v="482"/>
    <n v="121"/>
    <n v="120"/>
    <n v="40"/>
    <n v="1053"/>
    <n v="1.4981433266464637E-2"/>
    <s v="MeatProducts"/>
    <n v="1"/>
    <n v="5"/>
    <n v="5"/>
    <n v="10"/>
    <n v="3"/>
    <n v="3"/>
    <n v="11"/>
    <n v="1"/>
  </r>
  <r>
    <n v="3762"/>
    <n v="1986"/>
    <n v="39"/>
    <s v="PhD"/>
    <s v="Single"/>
    <x v="0"/>
    <n v="69867"/>
    <n v="0"/>
    <n v="0"/>
    <d v="2013-02-04T00:00:00"/>
    <n v="30"/>
    <n v="196"/>
    <n v="0"/>
    <n v="512"/>
    <n v="33"/>
    <n v="130"/>
    <n v="54"/>
    <n v="871"/>
    <n v="1.2466543575650879E-2"/>
    <s v="MeatProducts"/>
    <n v="1"/>
    <n v="3"/>
    <n v="5"/>
    <n v="8"/>
    <n v="1"/>
    <n v="3"/>
    <n v="11"/>
    <n v="1"/>
  </r>
  <r>
    <n v="2276"/>
    <n v="1955"/>
    <n v="70"/>
    <s v="Graduation"/>
    <s v="Single"/>
    <x v="1"/>
    <n v="57959"/>
    <n v="0"/>
    <n v="1"/>
    <d v="2013-02-05T00:00:00"/>
    <n v="71"/>
    <n v="430"/>
    <n v="16"/>
    <n v="322"/>
    <n v="43"/>
    <n v="24"/>
    <n v="33"/>
    <n v="835"/>
    <n v="1.4406735795993719E-2"/>
    <s v="Wines"/>
    <n v="5"/>
    <n v="4"/>
    <n v="7"/>
    <n v="11"/>
    <n v="3"/>
    <n v="3"/>
    <n v="11"/>
    <n v="0"/>
  </r>
  <r>
    <n v="4990"/>
    <n v="1954"/>
    <n v="71"/>
    <s v="Graduation"/>
    <s v="Married"/>
    <x v="1"/>
    <n v="59111"/>
    <n v="0"/>
    <n v="0"/>
    <d v="2013-02-05T00:00:00"/>
    <n v="90"/>
    <n v="524"/>
    <n v="0"/>
    <n v="134"/>
    <n v="28"/>
    <n v="28"/>
    <n v="155"/>
    <n v="714"/>
    <n v="1.2078970073252017E-2"/>
    <s v="Wines"/>
    <n v="1"/>
    <n v="11"/>
    <n v="1"/>
    <n v="8"/>
    <n v="7"/>
    <n v="3"/>
    <n v="11"/>
    <n v="0"/>
  </r>
  <r>
    <n v="4864"/>
    <n v="1977"/>
    <n v="48"/>
    <s v="Graduation"/>
    <s v="Married"/>
    <x v="0"/>
    <n v="34380"/>
    <n v="1"/>
    <n v="0"/>
    <d v="2013-02-05T00:00:00"/>
    <n v="68"/>
    <n v="72"/>
    <n v="7"/>
    <n v="58"/>
    <n v="13"/>
    <n v="1"/>
    <n v="24"/>
    <n v="151"/>
    <n v="4.3920884235020361E-3"/>
    <s v="Wines"/>
    <n v="4"/>
    <n v="4"/>
    <n v="1"/>
    <n v="3"/>
    <n v="8"/>
    <n v="3"/>
    <n v="11"/>
    <n v="0"/>
  </r>
  <r>
    <n v="1165"/>
    <n v="1958"/>
    <n v="67"/>
    <s v="PhD"/>
    <s v="Single"/>
    <x v="1"/>
    <n v="50729"/>
    <n v="1"/>
    <n v="1"/>
    <d v="2013-02-05T00:00:00"/>
    <n v="62"/>
    <n v="239"/>
    <n v="13"/>
    <n v="143"/>
    <n v="45"/>
    <n v="4"/>
    <n v="52"/>
    <n v="444"/>
    <n v="8.7523901515898211E-3"/>
    <s v="Wines"/>
    <n v="9"/>
    <n v="6"/>
    <n v="2"/>
    <n v="7"/>
    <n v="6"/>
    <n v="3"/>
    <n v="11"/>
    <n v="0"/>
  </r>
  <r>
    <n v="5631"/>
    <n v="1991"/>
    <n v="34"/>
    <s v="Graduation"/>
    <s v="Single"/>
    <x v="0"/>
    <n v="49767"/>
    <n v="0"/>
    <n v="0"/>
    <d v="2013-02-05T00:00:00"/>
    <n v="92"/>
    <n v="202"/>
    <n v="47"/>
    <n v="197"/>
    <n v="55"/>
    <n v="42"/>
    <n v="149"/>
    <n v="543"/>
    <n v="1.0910844535535596E-2"/>
    <s v="Wines"/>
    <n v="1"/>
    <n v="5"/>
    <n v="4"/>
    <n v="8"/>
    <n v="4"/>
    <n v="3"/>
    <n v="11"/>
    <n v="0"/>
  </r>
  <r>
    <n v="9729"/>
    <n v="1955"/>
    <n v="70"/>
    <s v="Graduation"/>
    <s v="Widow"/>
    <x v="1"/>
    <n v="58275"/>
    <n v="1"/>
    <n v="1"/>
    <d v="2013-02-06T00:00:00"/>
    <n v="48"/>
    <n v="189"/>
    <n v="10"/>
    <n v="253"/>
    <n v="56"/>
    <n v="43"/>
    <n v="64"/>
    <n v="551"/>
    <n v="9.4551694551694553E-3"/>
    <s v="MeatProducts"/>
    <n v="6"/>
    <n v="8"/>
    <n v="2"/>
    <n v="7"/>
    <n v="7"/>
    <n v="3"/>
    <n v="11"/>
    <n v="0"/>
  </r>
  <r>
    <n v="9432"/>
    <n v="1977"/>
    <n v="48"/>
    <s v="Graduation"/>
    <s v="Together"/>
    <x v="0"/>
    <n v="666666"/>
    <n v="1"/>
    <n v="0"/>
    <d v="2013-02-06T00:00:00"/>
    <n v="23"/>
    <n v="9"/>
    <n v="14"/>
    <n v="18"/>
    <n v="8"/>
    <n v="1"/>
    <n v="12"/>
    <n v="50"/>
    <n v="7.5000075000075005E-5"/>
    <s v="MeatProducts"/>
    <n v="4"/>
    <n v="3"/>
    <n v="1"/>
    <n v="3"/>
    <n v="6"/>
    <n v="3"/>
    <n v="11"/>
    <n v="0"/>
  </r>
  <r>
    <n v="5835"/>
    <n v="1976"/>
    <n v="49"/>
    <s v="PhD"/>
    <s v="Divorced"/>
    <x v="0"/>
    <n v="14849"/>
    <n v="1"/>
    <n v="0"/>
    <d v="2013-02-07T00:00:00"/>
    <n v="39"/>
    <n v="21"/>
    <n v="2"/>
    <n v="28"/>
    <n v="3"/>
    <n v="2"/>
    <n v="9"/>
    <n v="56"/>
    <n v="3.7712977304869013E-3"/>
    <s v="MeatProducts"/>
    <n v="3"/>
    <n v="2"/>
    <n v="0"/>
    <n v="4"/>
    <n v="8"/>
    <n v="3"/>
    <n v="11"/>
    <n v="0"/>
  </r>
  <r>
    <n v="10856"/>
    <n v="1980"/>
    <n v="45"/>
    <s v="2n Cycle"/>
    <s v="Single"/>
    <x v="0"/>
    <n v="45889"/>
    <n v="0"/>
    <n v="1"/>
    <d v="2013-02-07T00:00:00"/>
    <n v="42"/>
    <n v="31"/>
    <n v="0"/>
    <n v="6"/>
    <n v="0"/>
    <n v="1"/>
    <n v="8"/>
    <n v="38"/>
    <n v="8.2808516202139944E-4"/>
    <s v="Wines"/>
    <n v="1"/>
    <n v="1"/>
    <n v="0"/>
    <n v="3"/>
    <n v="6"/>
    <n v="3"/>
    <n v="11"/>
    <n v="0"/>
  </r>
  <r>
    <n v="4597"/>
    <n v="1970"/>
    <n v="55"/>
    <s v="PhD"/>
    <s v="Together"/>
    <x v="1"/>
    <n v="82072"/>
    <n v="0"/>
    <n v="0"/>
    <d v="2013-02-07T00:00:00"/>
    <n v="67"/>
    <n v="889"/>
    <n v="55"/>
    <n v="685"/>
    <n v="168"/>
    <n v="92"/>
    <n v="129"/>
    <n v="1889"/>
    <n v="2.3016375865094064E-2"/>
    <s v="Wines"/>
    <n v="1"/>
    <n v="3"/>
    <n v="2"/>
    <n v="13"/>
    <n v="1"/>
    <n v="3"/>
    <n v="11"/>
    <n v="0"/>
  </r>
  <r>
    <n v="3934"/>
    <n v="1966"/>
    <n v="59"/>
    <s v="Graduation"/>
    <s v="Married"/>
    <x v="1"/>
    <n v="61286"/>
    <n v="0"/>
    <n v="1"/>
    <d v="2013-02-08T00:00:00"/>
    <n v="34"/>
    <n v="356"/>
    <n v="0"/>
    <n v="107"/>
    <n v="19"/>
    <n v="9"/>
    <n v="117"/>
    <n v="491"/>
    <n v="8.0116176614561229E-3"/>
    <s v="Wines"/>
    <n v="2"/>
    <n v="7"/>
    <n v="1"/>
    <n v="8"/>
    <n v="5"/>
    <n v="3"/>
    <n v="11"/>
    <n v="0"/>
  </r>
  <r>
    <n v="1545"/>
    <n v="1986"/>
    <n v="39"/>
    <s v="Graduation"/>
    <s v="Married"/>
    <x v="0"/>
    <n v="38508"/>
    <n v="1"/>
    <n v="0"/>
    <d v="2013-02-08T00:00:00"/>
    <n v="95"/>
    <n v="120"/>
    <n v="19"/>
    <n v="206"/>
    <n v="25"/>
    <n v="19"/>
    <n v="54"/>
    <n v="389"/>
    <n v="1.0101797029188741E-2"/>
    <s v="MeatProducts"/>
    <n v="6"/>
    <n v="7"/>
    <n v="2"/>
    <n v="5"/>
    <n v="8"/>
    <n v="3"/>
    <n v="11"/>
    <n v="0"/>
  </r>
  <r>
    <n v="2292"/>
    <n v="1985"/>
    <n v="40"/>
    <s v="Graduation"/>
    <s v="Single"/>
    <x v="0"/>
    <n v="22327"/>
    <n v="1"/>
    <n v="0"/>
    <d v="2013-02-08T00:00:00"/>
    <n v="94"/>
    <n v="5"/>
    <n v="4"/>
    <n v="8"/>
    <n v="2"/>
    <n v="0"/>
    <n v="5"/>
    <n v="19"/>
    <n v="8.5098759349666326E-4"/>
    <s v="MeatProducts"/>
    <n v="1"/>
    <n v="1"/>
    <n v="0"/>
    <n v="3"/>
    <n v="5"/>
    <n v="3"/>
    <n v="11"/>
    <n v="0"/>
  </r>
  <r>
    <n v="2493"/>
    <n v="1966"/>
    <n v="59"/>
    <s v="Graduation"/>
    <s v="Married"/>
    <x v="1"/>
    <n v="61286"/>
    <n v="0"/>
    <n v="1"/>
    <d v="2013-02-08T00:00:00"/>
    <n v="34"/>
    <n v="356"/>
    <n v="0"/>
    <n v="107"/>
    <n v="19"/>
    <n v="9"/>
    <n v="117"/>
    <n v="491"/>
    <n v="8.0116176614561229E-3"/>
    <s v="Wines"/>
    <n v="2"/>
    <n v="7"/>
    <n v="1"/>
    <n v="8"/>
    <n v="5"/>
    <n v="3"/>
    <n v="11"/>
    <n v="0"/>
  </r>
  <r>
    <n v="10755"/>
    <n v="1976"/>
    <n v="49"/>
    <s v="2n Cycle"/>
    <s v="Married"/>
    <x v="0"/>
    <n v="23718"/>
    <n v="1"/>
    <n v="0"/>
    <d v="2013-02-09T00:00:00"/>
    <n v="76"/>
    <n v="6"/>
    <n v="3"/>
    <n v="14"/>
    <n v="15"/>
    <n v="7"/>
    <n v="36"/>
    <n v="45"/>
    <n v="1.8972931950417406E-3"/>
    <s v="GoldProds"/>
    <n v="3"/>
    <n v="3"/>
    <n v="1"/>
    <n v="2"/>
    <n v="7"/>
    <n v="3"/>
    <n v="11"/>
    <n v="0"/>
  </r>
  <r>
    <n v="6365"/>
    <n v="1987"/>
    <n v="38"/>
    <s v="2n Cycle"/>
    <s v="Married"/>
    <x v="0"/>
    <n v="30390"/>
    <n v="0"/>
    <n v="0"/>
    <d v="2013-02-09T00:00:00"/>
    <n v="5"/>
    <n v="10"/>
    <n v="12"/>
    <n v="12"/>
    <n v="25"/>
    <n v="1"/>
    <n v="20"/>
    <n v="60"/>
    <n v="1.9743336623889436E-3"/>
    <s v="FishProducts"/>
    <n v="1"/>
    <n v="2"/>
    <n v="0"/>
    <n v="3"/>
    <n v="6"/>
    <n v="3"/>
    <n v="11"/>
    <n v="0"/>
  </r>
  <r>
    <n v="2139"/>
    <n v="1975"/>
    <n v="50"/>
    <s v="Master"/>
    <s v="Married"/>
    <x v="0"/>
    <n v="7500"/>
    <n v="1"/>
    <n v="0"/>
    <d v="2013-02-10T00:00:00"/>
    <n v="19"/>
    <n v="3"/>
    <n v="1"/>
    <n v="10"/>
    <n v="3"/>
    <n v="2"/>
    <n v="12"/>
    <n v="19"/>
    <n v="2.5333333333333332E-3"/>
    <s v="GoldProds"/>
    <n v="3"/>
    <n v="2"/>
    <n v="0"/>
    <n v="3"/>
    <n v="5"/>
    <n v="3"/>
    <n v="11"/>
    <n v="0"/>
  </r>
  <r>
    <n v="1729"/>
    <n v="1961"/>
    <n v="64"/>
    <s v="PhD"/>
    <s v="Together"/>
    <x v="1"/>
    <n v="66426"/>
    <n v="0"/>
    <n v="1"/>
    <d v="2013-02-10T00:00:00"/>
    <n v="14"/>
    <n v="1043"/>
    <n v="24"/>
    <n v="97"/>
    <n v="32"/>
    <n v="24"/>
    <n v="157"/>
    <n v="1220"/>
    <n v="1.8366302351488874E-2"/>
    <s v="Wines"/>
    <n v="2"/>
    <n v="3"/>
    <n v="5"/>
    <n v="10"/>
    <n v="6"/>
    <n v="3"/>
    <n v="11"/>
    <n v="0"/>
  </r>
  <r>
    <n v="7369"/>
    <n v="1981"/>
    <n v="44"/>
    <s v="Master"/>
    <s v="Married"/>
    <x v="0"/>
    <n v="36959"/>
    <n v="1"/>
    <n v="0"/>
    <d v="2013-02-10T00:00:00"/>
    <n v="56"/>
    <n v="25"/>
    <n v="6"/>
    <n v="25"/>
    <n v="6"/>
    <n v="0"/>
    <n v="0"/>
    <n v="62"/>
    <n v="1.6775345653291486E-3"/>
    <s v="Wines"/>
    <n v="2"/>
    <n v="2"/>
    <n v="0"/>
    <n v="3"/>
    <n v="8"/>
    <n v="3"/>
    <n v="11"/>
    <n v="0"/>
  </r>
  <r>
    <n v="11003"/>
    <n v="1980"/>
    <n v="45"/>
    <s v="2n Cycle"/>
    <s v="Together"/>
    <x v="0"/>
    <n v="25130"/>
    <n v="1"/>
    <n v="0"/>
    <d v="2013-02-10T00:00:00"/>
    <n v="10"/>
    <n v="2"/>
    <n v="5"/>
    <n v="7"/>
    <n v="0"/>
    <n v="18"/>
    <n v="18"/>
    <n v="32"/>
    <n v="1.2733784321528054E-3"/>
    <s v="Sweet"/>
    <n v="2"/>
    <n v="2"/>
    <n v="0"/>
    <n v="3"/>
    <n v="7"/>
    <n v="3"/>
    <n v="11"/>
    <n v="0"/>
  </r>
  <r>
    <n v="10711"/>
    <n v="1945"/>
    <n v="80"/>
    <s v="Graduation"/>
    <s v="Married"/>
    <x v="1"/>
    <n v="69755"/>
    <n v="0"/>
    <n v="0"/>
    <d v="2013-02-10T00:00:00"/>
    <n v="23"/>
    <n v="217"/>
    <n v="77"/>
    <n v="373"/>
    <n v="111"/>
    <n v="23"/>
    <n v="93"/>
    <n v="801"/>
    <n v="1.1483047810192817E-2"/>
    <s v="MeatProducts"/>
    <n v="1"/>
    <n v="3"/>
    <n v="6"/>
    <n v="12"/>
    <n v="1"/>
    <n v="3"/>
    <n v="11"/>
    <n v="0"/>
  </r>
  <r>
    <n v="271"/>
    <n v="1969"/>
    <n v="56"/>
    <s v="Graduation"/>
    <s v="Widow"/>
    <x v="1"/>
    <n v="40590"/>
    <n v="1"/>
    <n v="1"/>
    <d v="2013-02-10T00:00:00"/>
    <n v="30"/>
    <n v="154"/>
    <n v="0"/>
    <n v="50"/>
    <n v="6"/>
    <n v="11"/>
    <n v="37"/>
    <n v="221"/>
    <n v="5.4446908105444695E-3"/>
    <s v="Wines"/>
    <n v="5"/>
    <n v="3"/>
    <n v="4"/>
    <n v="3"/>
    <n v="6"/>
    <n v="3"/>
    <n v="11"/>
    <n v="0"/>
  </r>
  <r>
    <n v="7699"/>
    <n v="1969"/>
    <n v="56"/>
    <s v="Graduation"/>
    <s v="Widow"/>
    <x v="1"/>
    <n v="40590"/>
    <n v="1"/>
    <n v="1"/>
    <d v="2013-02-10T00:00:00"/>
    <n v="30"/>
    <n v="154"/>
    <n v="0"/>
    <n v="50"/>
    <n v="6"/>
    <n v="11"/>
    <n v="37"/>
    <n v="221"/>
    <n v="5.4446908105444695E-3"/>
    <s v="Wines"/>
    <n v="5"/>
    <n v="3"/>
    <n v="4"/>
    <n v="3"/>
    <n v="6"/>
    <n v="3"/>
    <n v="11"/>
    <n v="0"/>
  </r>
  <r>
    <n v="5077"/>
    <n v="1979"/>
    <n v="46"/>
    <s v="Graduation"/>
    <s v="Together"/>
    <x v="0"/>
    <n v="77298"/>
    <n v="0"/>
    <n v="1"/>
    <d v="2013-02-11T00:00:00"/>
    <n v="46"/>
    <n v="425"/>
    <n v="115"/>
    <n v="292"/>
    <n v="23"/>
    <n v="35"/>
    <n v="79"/>
    <n v="890"/>
    <n v="1.1513881342337447E-2"/>
    <s v="Wines"/>
    <n v="1"/>
    <n v="6"/>
    <n v="6"/>
    <n v="11"/>
    <n v="3"/>
    <n v="3"/>
    <n v="11"/>
    <n v="0"/>
  </r>
  <r>
    <n v="6637"/>
    <n v="1988"/>
    <n v="37"/>
    <s v="Graduation"/>
    <s v="Single"/>
    <x v="0"/>
    <n v="66951"/>
    <n v="0"/>
    <n v="0"/>
    <d v="2013-02-11T00:00:00"/>
    <n v="46"/>
    <n v="277"/>
    <n v="162"/>
    <n v="305"/>
    <n v="173"/>
    <n v="76"/>
    <n v="124"/>
    <n v="993"/>
    <n v="1.4831742617735358E-2"/>
    <s v="MeatProducts"/>
    <n v="1"/>
    <n v="3"/>
    <n v="4"/>
    <n v="7"/>
    <n v="1"/>
    <n v="3"/>
    <n v="11"/>
    <n v="0"/>
  </r>
  <r>
    <n v="9316"/>
    <n v="1952"/>
    <n v="73"/>
    <s v="Basic"/>
    <s v="Together"/>
    <x v="1"/>
    <n v="13084"/>
    <n v="0"/>
    <n v="0"/>
    <d v="2013-02-11T00:00:00"/>
    <n v="29"/>
    <n v="2"/>
    <n v="0"/>
    <n v="7"/>
    <n v="3"/>
    <n v="7"/>
    <n v="10"/>
    <n v="19"/>
    <n v="1.4521553041883216E-3"/>
    <s v="GoldProds"/>
    <n v="1"/>
    <n v="1"/>
    <n v="0"/>
    <n v="3"/>
    <n v="6"/>
    <n v="3"/>
    <n v="11"/>
    <n v="0"/>
  </r>
  <r>
    <n v="4220"/>
    <n v="1970"/>
    <n v="55"/>
    <s v="PhD"/>
    <s v="Married"/>
    <x v="1"/>
    <n v="59892"/>
    <n v="0"/>
    <n v="1"/>
    <d v="2013-02-11T00:00:00"/>
    <n v="26"/>
    <n v="73"/>
    <n v="0"/>
    <n v="13"/>
    <n v="0"/>
    <n v="1"/>
    <n v="0"/>
    <n v="87"/>
    <n v="1.4526147064716491E-3"/>
    <s v="Wines"/>
    <n v="1"/>
    <n v="2"/>
    <n v="1"/>
    <n v="3"/>
    <n v="3"/>
    <n v="3"/>
    <n v="11"/>
    <n v="0"/>
  </r>
  <r>
    <n v="6173"/>
    <n v="1979"/>
    <n v="46"/>
    <s v="Graduation"/>
    <s v="Together"/>
    <x v="0"/>
    <n v="77298"/>
    <n v="0"/>
    <n v="1"/>
    <d v="2013-02-11T00:00:00"/>
    <n v="46"/>
    <n v="425"/>
    <n v="115"/>
    <n v="292"/>
    <n v="23"/>
    <n v="35"/>
    <n v="79"/>
    <n v="890"/>
    <n v="1.1513881342337447E-2"/>
    <s v="Wines"/>
    <n v="1"/>
    <n v="6"/>
    <n v="6"/>
    <n v="11"/>
    <n v="3"/>
    <n v="3"/>
    <n v="11"/>
    <n v="0"/>
  </r>
  <r>
    <n v="10584"/>
    <n v="1976"/>
    <n v="49"/>
    <s v="Graduation"/>
    <s v="Married"/>
    <x v="0"/>
    <n v="65665"/>
    <n v="0"/>
    <n v="1"/>
    <d v="2013-02-12T00:00:00"/>
    <n v="77"/>
    <n v="225"/>
    <n v="162"/>
    <n v="387"/>
    <n v="106"/>
    <n v="36"/>
    <n v="29"/>
    <n v="916"/>
    <n v="1.394959262925455E-2"/>
    <s v="MeatProducts"/>
    <n v="1"/>
    <n v="5"/>
    <n v="10"/>
    <n v="8"/>
    <n v="3"/>
    <n v="3"/>
    <n v="11"/>
    <n v="0"/>
  </r>
  <r>
    <n v="1968"/>
    <n v="1971"/>
    <n v="54"/>
    <s v="Graduation"/>
    <s v="Widow"/>
    <x v="1"/>
    <n v="45684"/>
    <n v="1"/>
    <n v="0"/>
    <d v="2013-02-12T00:00:00"/>
    <n v="37"/>
    <n v="5"/>
    <n v="1"/>
    <n v="5"/>
    <n v="10"/>
    <n v="0"/>
    <n v="7"/>
    <n v="21"/>
    <n v="4.5967953769372207E-4"/>
    <s v="FishProducts"/>
    <n v="1"/>
    <n v="1"/>
    <n v="0"/>
    <n v="2"/>
    <n v="7"/>
    <n v="3"/>
    <n v="11"/>
    <n v="0"/>
  </r>
  <r>
    <n v="3503"/>
    <n v="1950"/>
    <n v="75"/>
    <s v="Graduation"/>
    <s v="Divorced"/>
    <x v="1"/>
    <n v="82460"/>
    <n v="0"/>
    <n v="0"/>
    <d v="2013-02-12T00:00:00"/>
    <n v="78"/>
    <n v="255"/>
    <n v="47"/>
    <n v="573"/>
    <n v="52"/>
    <n v="32"/>
    <n v="15"/>
    <n v="959"/>
    <n v="1.1629881154499151E-2"/>
    <s v="MeatProducts"/>
    <n v="1"/>
    <n v="5"/>
    <n v="3"/>
    <n v="6"/>
    <n v="1"/>
    <n v="3"/>
    <n v="11"/>
    <n v="0"/>
  </r>
  <r>
    <n v="3158"/>
    <n v="1973"/>
    <n v="52"/>
    <s v="Graduation"/>
    <s v="Married"/>
    <x v="1"/>
    <n v="32300"/>
    <n v="1"/>
    <n v="0"/>
    <d v="2013-03-01T00:00:00"/>
    <n v="1"/>
    <n v="13"/>
    <n v="3"/>
    <n v="6"/>
    <n v="6"/>
    <n v="5"/>
    <n v="6"/>
    <n v="33"/>
    <n v="1.0216718266253871E-3"/>
    <s v="Wines"/>
    <n v="1"/>
    <n v="1"/>
    <n v="0"/>
    <n v="3"/>
    <n v="8"/>
    <n v="3"/>
    <n v="11"/>
    <n v="0"/>
  </r>
  <r>
    <n v="2387"/>
    <n v="1952"/>
    <n v="73"/>
    <s v="Master"/>
    <s v="Together"/>
    <x v="1"/>
    <n v="43776"/>
    <n v="1"/>
    <n v="1"/>
    <d v="2013-03-02T00:00:00"/>
    <n v="9"/>
    <n v="177"/>
    <n v="2"/>
    <n v="71"/>
    <n v="3"/>
    <n v="2"/>
    <n v="20"/>
    <n v="255"/>
    <n v="5.8251096491228069E-3"/>
    <s v="Wines"/>
    <n v="6"/>
    <n v="5"/>
    <n v="2"/>
    <n v="4"/>
    <n v="8"/>
    <n v="3"/>
    <n v="11"/>
    <n v="1"/>
  </r>
  <r>
    <n v="11025"/>
    <n v="1961"/>
    <n v="64"/>
    <s v="Graduation"/>
    <s v="Married"/>
    <x v="1"/>
    <n v="36443"/>
    <n v="1"/>
    <n v="1"/>
    <d v="2013-03-02T00:00:00"/>
    <n v="9"/>
    <n v="65"/>
    <n v="0"/>
    <n v="46"/>
    <n v="4"/>
    <n v="3"/>
    <n v="20"/>
    <n v="118"/>
    <n v="3.2379332107674999E-3"/>
    <s v="Wines"/>
    <n v="4"/>
    <n v="3"/>
    <n v="1"/>
    <n v="3"/>
    <n v="8"/>
    <n v="3"/>
    <n v="11"/>
    <n v="0"/>
  </r>
  <r>
    <n v="9560"/>
    <n v="1965"/>
    <n v="60"/>
    <s v="Graduation"/>
    <s v="Together"/>
    <x v="1"/>
    <n v="83003"/>
    <n v="0"/>
    <n v="0"/>
    <d v="2013-03-03T00:00:00"/>
    <n v="18"/>
    <n v="856"/>
    <n v="61"/>
    <n v="570"/>
    <n v="40"/>
    <n v="25"/>
    <n v="122"/>
    <n v="1552"/>
    <n v="1.8698119345083912E-2"/>
    <s v="Wines"/>
    <n v="1"/>
    <n v="7"/>
    <n v="6"/>
    <n v="8"/>
    <n v="3"/>
    <n v="3"/>
    <n v="11"/>
    <n v="1"/>
  </r>
  <r>
    <n v="4743"/>
    <n v="1969"/>
    <n v="56"/>
    <s v="PhD"/>
    <s v="Married"/>
    <x v="1"/>
    <n v="56242"/>
    <n v="0"/>
    <n v="1"/>
    <d v="2013-03-03T00:00:00"/>
    <n v="72"/>
    <n v="689"/>
    <n v="8"/>
    <n v="167"/>
    <n v="11"/>
    <n v="8"/>
    <n v="88"/>
    <n v="883"/>
    <n v="1.5700010668183918E-2"/>
    <s v="Wines"/>
    <n v="5"/>
    <n v="8"/>
    <n v="4"/>
    <n v="11"/>
    <n v="6"/>
    <n v="3"/>
    <n v="11"/>
    <n v="0"/>
  </r>
  <r>
    <n v="9988"/>
    <n v="1976"/>
    <n v="49"/>
    <s v="Master"/>
    <s v="Single"/>
    <x v="0"/>
    <n v="70379"/>
    <n v="0"/>
    <n v="1"/>
    <d v="2013-03-03T00:00:00"/>
    <n v="84"/>
    <n v="553"/>
    <n v="25"/>
    <n v="142"/>
    <n v="65"/>
    <n v="67"/>
    <n v="8"/>
    <n v="852"/>
    <n v="1.2105883857400645E-2"/>
    <s v="Wines"/>
    <n v="3"/>
    <n v="6"/>
    <n v="3"/>
    <n v="13"/>
    <n v="4"/>
    <n v="3"/>
    <n v="11"/>
    <n v="0"/>
  </r>
  <r>
    <n v="737"/>
    <n v="1949"/>
    <n v="76"/>
    <s v="PhD"/>
    <s v="Married"/>
    <x v="1"/>
    <n v="80360"/>
    <n v="0"/>
    <n v="0"/>
    <d v="2013-03-03T00:00:00"/>
    <n v="56"/>
    <n v="1493"/>
    <n v="86"/>
    <n v="454"/>
    <n v="112"/>
    <n v="43"/>
    <n v="43"/>
    <n v="2188"/>
    <n v="2.7227476356396219E-2"/>
    <s v="Wines"/>
    <n v="2"/>
    <n v="4"/>
    <n v="4"/>
    <n v="5"/>
    <n v="2"/>
    <n v="3"/>
    <n v="11"/>
    <n v="0"/>
  </r>
  <r>
    <n v="5079"/>
    <n v="1971"/>
    <n v="54"/>
    <s v="Graduation"/>
    <s v="Married"/>
    <x v="1"/>
    <s v="NILL"/>
    <n v="1"/>
    <n v="1"/>
    <d v="2013-03-03T00:00:00"/>
    <n v="82"/>
    <n v="71"/>
    <n v="1"/>
    <n v="16"/>
    <n v="0"/>
    <n v="0"/>
    <n v="9"/>
    <n v="88"/>
    <e v="#VALUE!"/>
    <s v="Wines"/>
    <n v="4"/>
    <n v="2"/>
    <n v="1"/>
    <n v="3"/>
    <n v="8"/>
    <n v="3"/>
    <n v="11"/>
    <n v="0"/>
  </r>
  <r>
    <n v="4201"/>
    <n v="1962"/>
    <n v="63"/>
    <s v="Graduation"/>
    <s v="Single"/>
    <x v="1"/>
    <n v="57967"/>
    <n v="0"/>
    <n v="1"/>
    <d v="2013-03-03T00:00:00"/>
    <n v="39"/>
    <n v="229"/>
    <n v="7"/>
    <n v="137"/>
    <n v="4"/>
    <n v="0"/>
    <n v="91"/>
    <n v="377"/>
    <n v="6.5037003812514014E-3"/>
    <s v="Wines"/>
    <n v="5"/>
    <n v="4"/>
    <n v="2"/>
    <n v="8"/>
    <n v="5"/>
    <n v="3"/>
    <n v="11"/>
    <n v="0"/>
  </r>
  <r>
    <n v="10675"/>
    <n v="1956"/>
    <n v="69"/>
    <s v="PhD"/>
    <s v="Married"/>
    <x v="1"/>
    <n v="66334"/>
    <n v="0"/>
    <n v="1"/>
    <d v="2013-03-04T00:00:00"/>
    <n v="82"/>
    <n v="909"/>
    <n v="11"/>
    <n v="218"/>
    <n v="0"/>
    <n v="0"/>
    <n v="23"/>
    <n v="1138"/>
    <n v="1.715560647631682E-2"/>
    <s v="Wines"/>
    <n v="2"/>
    <n v="9"/>
    <n v="3"/>
    <n v="5"/>
    <n v="5"/>
    <n v="3"/>
    <n v="11"/>
    <n v="1"/>
  </r>
  <r>
    <n v="466"/>
    <n v="1944"/>
    <n v="81"/>
    <s v="Graduation"/>
    <s v="Married"/>
    <x v="1"/>
    <n v="65275"/>
    <n v="0"/>
    <n v="0"/>
    <d v="2013-03-04T00:00:00"/>
    <n v="9"/>
    <n v="388"/>
    <n v="14"/>
    <n v="218"/>
    <n v="91"/>
    <n v="14"/>
    <n v="21"/>
    <n v="725"/>
    <n v="1.1106855610877058E-2"/>
    <s v="Wines"/>
    <n v="1"/>
    <n v="4"/>
    <n v="3"/>
    <n v="13"/>
    <n v="2"/>
    <n v="3"/>
    <n v="11"/>
    <n v="0"/>
  </r>
  <r>
    <n v="3972"/>
    <n v="1976"/>
    <n v="49"/>
    <s v="Graduation"/>
    <s v="Together"/>
    <x v="0"/>
    <n v="50200"/>
    <n v="1"/>
    <n v="1"/>
    <d v="2013-03-04T00:00:00"/>
    <n v="70"/>
    <n v="266"/>
    <n v="6"/>
    <n v="51"/>
    <n v="8"/>
    <n v="6"/>
    <n v="64"/>
    <n v="337"/>
    <n v="6.7131474103585657E-3"/>
    <s v="Wines"/>
    <n v="6"/>
    <n v="7"/>
    <n v="1"/>
    <n v="5"/>
    <n v="8"/>
    <n v="3"/>
    <n v="11"/>
    <n v="0"/>
  </r>
  <r>
    <n v="8015"/>
    <n v="1962"/>
    <n v="63"/>
    <s v="PhD"/>
    <s v="Divorced"/>
    <x v="1"/>
    <n v="85696"/>
    <n v="0"/>
    <n v="0"/>
    <d v="2013-03-05T00:00:00"/>
    <n v="88"/>
    <n v="714"/>
    <n v="76"/>
    <n v="395"/>
    <n v="116"/>
    <n v="0"/>
    <n v="12"/>
    <n v="1301"/>
    <n v="1.5181572068707992E-2"/>
    <s v="Wines"/>
    <n v="1"/>
    <n v="4"/>
    <n v="6"/>
    <n v="9"/>
    <n v="1"/>
    <n v="3"/>
    <n v="11"/>
    <n v="1"/>
  </r>
  <r>
    <n v="3839"/>
    <n v="1958"/>
    <n v="67"/>
    <s v="Basic"/>
    <s v="Single"/>
    <x v="1"/>
    <n v="15056"/>
    <n v="1"/>
    <n v="1"/>
    <d v="2013-03-05T00:00:00"/>
    <n v="76"/>
    <n v="6"/>
    <n v="12"/>
    <n v="3"/>
    <n v="21"/>
    <n v="6"/>
    <n v="40"/>
    <n v="48"/>
    <n v="3.188097768331562E-3"/>
    <s v="GoldProds"/>
    <n v="5"/>
    <n v="2"/>
    <n v="2"/>
    <n v="3"/>
    <n v="5"/>
    <n v="3"/>
    <n v="11"/>
    <n v="0"/>
  </r>
  <r>
    <n v="1745"/>
    <n v="1962"/>
    <n v="63"/>
    <s v="PhD"/>
    <s v="Divorced"/>
    <x v="1"/>
    <n v="85696"/>
    <n v="0"/>
    <n v="0"/>
    <d v="2013-03-05T00:00:00"/>
    <n v="88"/>
    <n v="714"/>
    <n v="76"/>
    <n v="395"/>
    <n v="116"/>
    <n v="0"/>
    <n v="12"/>
    <n v="1301"/>
    <n v="1.5181572068707992E-2"/>
    <s v="Wines"/>
    <n v="1"/>
    <n v="4"/>
    <n v="6"/>
    <n v="9"/>
    <n v="1"/>
    <n v="3"/>
    <n v="11"/>
    <n v="1"/>
  </r>
  <r>
    <n v="2437"/>
    <n v="1989"/>
    <n v="36"/>
    <s v="Graduation"/>
    <s v="Married"/>
    <x v="0"/>
    <s v="NILL"/>
    <n v="0"/>
    <n v="0"/>
    <d v="2013-03-06T00:00:00"/>
    <n v="69"/>
    <n v="861"/>
    <n v="138"/>
    <n v="461"/>
    <n v="60"/>
    <n v="30"/>
    <n v="61"/>
    <n v="1550"/>
    <e v="#VALUE!"/>
    <s v="Wines"/>
    <n v="1"/>
    <n v="6"/>
    <n v="5"/>
    <n v="12"/>
    <n v="3"/>
    <n v="3"/>
    <n v="11"/>
    <n v="0"/>
  </r>
  <r>
    <n v="1503"/>
    <n v="1976"/>
    <n v="49"/>
    <s v="PhD"/>
    <s v="Together"/>
    <x v="0"/>
    <n v="162397"/>
    <n v="1"/>
    <n v="1"/>
    <d v="2013-03-06T00:00:00"/>
    <n v="31"/>
    <n v="85"/>
    <n v="1"/>
    <n v="16"/>
    <n v="2"/>
    <n v="1"/>
    <n v="2"/>
    <n v="105"/>
    <n v="6.4656366804805509E-4"/>
    <s v="Wines"/>
    <n v="0"/>
    <n v="0"/>
    <n v="0"/>
    <n v="1"/>
    <n v="1"/>
    <n v="3"/>
    <n v="11"/>
    <n v="0"/>
  </r>
  <r>
    <n v="6583"/>
    <n v="1955"/>
    <n v="70"/>
    <s v="2n Cycle"/>
    <s v="Married"/>
    <x v="1"/>
    <n v="72635"/>
    <n v="0"/>
    <n v="0"/>
    <d v="2013-03-06T00:00:00"/>
    <n v="54"/>
    <n v="390"/>
    <n v="22"/>
    <n v="323"/>
    <n v="104"/>
    <n v="35"/>
    <n v="107"/>
    <n v="874"/>
    <n v="1.2032766572588973E-2"/>
    <s v="Wines"/>
    <n v="1"/>
    <n v="6"/>
    <n v="8"/>
    <n v="6"/>
    <n v="3"/>
    <n v="3"/>
    <n v="11"/>
    <n v="0"/>
  </r>
  <r>
    <n v="10156"/>
    <n v="1975"/>
    <n v="50"/>
    <s v="Graduation"/>
    <s v="Single"/>
    <x v="0"/>
    <n v="84196"/>
    <n v="0"/>
    <n v="1"/>
    <d v="2013-03-06T00:00:00"/>
    <n v="56"/>
    <n v="215"/>
    <n v="63"/>
    <n v="507"/>
    <n v="231"/>
    <n v="31"/>
    <n v="190"/>
    <n v="1047"/>
    <n v="1.2435270084089506E-2"/>
    <s v="MeatProducts"/>
    <n v="1"/>
    <n v="8"/>
    <n v="4"/>
    <n v="7"/>
    <n v="3"/>
    <n v="3"/>
    <n v="11"/>
    <n v="0"/>
  </r>
  <r>
    <n v="4278"/>
    <n v="1983"/>
    <n v="42"/>
    <s v="PhD"/>
    <s v="Single"/>
    <x v="0"/>
    <n v="87188"/>
    <n v="0"/>
    <n v="0"/>
    <d v="2013-03-06T00:00:00"/>
    <n v="73"/>
    <n v="910"/>
    <n v="111"/>
    <n v="724"/>
    <n v="49"/>
    <n v="74"/>
    <n v="55"/>
    <n v="1868"/>
    <n v="2.1424966738542002E-2"/>
    <s v="Wines"/>
    <n v="1"/>
    <n v="10"/>
    <n v="2"/>
    <n v="6"/>
    <n v="3"/>
    <n v="3"/>
    <n v="11"/>
    <n v="1"/>
  </r>
  <r>
    <n v="3433"/>
    <n v="1955"/>
    <n v="70"/>
    <s v="2n Cycle"/>
    <s v="Married"/>
    <x v="1"/>
    <n v="72635"/>
    <n v="0"/>
    <n v="0"/>
    <d v="2013-03-06T00:00:00"/>
    <n v="54"/>
    <n v="390"/>
    <n v="22"/>
    <n v="323"/>
    <n v="104"/>
    <n v="35"/>
    <n v="107"/>
    <n v="874"/>
    <n v="1.2032766572588973E-2"/>
    <s v="Wines"/>
    <n v="1"/>
    <n v="6"/>
    <n v="8"/>
    <n v="6"/>
    <n v="3"/>
    <n v="3"/>
    <n v="11"/>
    <n v="0"/>
  </r>
  <r>
    <n v="6906"/>
    <n v="1953"/>
    <n v="72"/>
    <s v="Master"/>
    <s v="Widow"/>
    <x v="1"/>
    <n v="84953"/>
    <n v="0"/>
    <n v="0"/>
    <d v="2013-03-06T00:00:00"/>
    <n v="73"/>
    <n v="167"/>
    <n v="48"/>
    <n v="602"/>
    <n v="63"/>
    <n v="72"/>
    <n v="72"/>
    <n v="952"/>
    <n v="1.1206196367403153E-2"/>
    <s v="MeatProducts"/>
    <n v="1"/>
    <n v="3"/>
    <n v="10"/>
    <n v="4"/>
    <n v="2"/>
    <n v="3"/>
    <n v="11"/>
    <n v="1"/>
  </r>
  <r>
    <n v="7313"/>
    <n v="1949"/>
    <n v="76"/>
    <s v="2n Cycle"/>
    <s v="Widow"/>
    <x v="1"/>
    <n v="74859"/>
    <n v="0"/>
    <n v="0"/>
    <d v="2013-03-06T00:00:00"/>
    <n v="63"/>
    <n v="570"/>
    <n v="73"/>
    <n v="614"/>
    <n v="133"/>
    <n v="102"/>
    <n v="73"/>
    <n v="1492"/>
    <n v="1.9930803243430984E-2"/>
    <s v="MeatProducts"/>
    <n v="1"/>
    <n v="6"/>
    <n v="5"/>
    <n v="11"/>
    <n v="3"/>
    <n v="3"/>
    <n v="11"/>
    <n v="0"/>
  </r>
  <r>
    <n v="5346"/>
    <n v="1973"/>
    <n v="52"/>
    <s v="2n Cycle"/>
    <s v="Married"/>
    <x v="1"/>
    <n v="23559"/>
    <n v="1"/>
    <n v="0"/>
    <d v="2013-03-07T00:00:00"/>
    <n v="87"/>
    <n v="25"/>
    <n v="5"/>
    <n v="19"/>
    <n v="7"/>
    <n v="0"/>
    <n v="23"/>
    <n v="56"/>
    <n v="2.3770109087822063E-3"/>
    <s v="Wines"/>
    <n v="3"/>
    <n v="3"/>
    <n v="0"/>
    <n v="3"/>
    <n v="7"/>
    <n v="3"/>
    <n v="11"/>
    <n v="0"/>
  </r>
  <r>
    <n v="10582"/>
    <n v="1979"/>
    <n v="46"/>
    <s v="Graduation"/>
    <s v="Married"/>
    <x v="0"/>
    <n v="72063"/>
    <n v="0"/>
    <n v="1"/>
    <d v="2013-03-07T00:00:00"/>
    <n v="3"/>
    <n v="180"/>
    <n v="32"/>
    <n v="348"/>
    <n v="76"/>
    <n v="32"/>
    <n v="90"/>
    <n v="668"/>
    <n v="9.2696668193108806E-3"/>
    <s v="MeatProducts"/>
    <n v="2"/>
    <n v="5"/>
    <n v="2"/>
    <n v="12"/>
    <n v="2"/>
    <n v="3"/>
    <n v="11"/>
    <n v="0"/>
  </r>
  <r>
    <n v="6421"/>
    <n v="1961"/>
    <n v="64"/>
    <s v="Graduation"/>
    <s v="Together"/>
    <x v="1"/>
    <n v="88347"/>
    <n v="0"/>
    <n v="0"/>
    <d v="2013-03-07T00:00:00"/>
    <n v="32"/>
    <n v="1050"/>
    <n v="178"/>
    <n v="555"/>
    <n v="77"/>
    <n v="138"/>
    <n v="118"/>
    <n v="1998"/>
    <n v="2.2615368942918265E-2"/>
    <s v="Wines"/>
    <n v="1"/>
    <n v="4"/>
    <n v="7"/>
    <n v="9"/>
    <n v="1"/>
    <n v="3"/>
    <n v="11"/>
    <n v="0"/>
  </r>
  <r>
    <n v="7514"/>
    <n v="1956"/>
    <n v="69"/>
    <s v="2n Cycle"/>
    <s v="Together"/>
    <x v="1"/>
    <n v="54342"/>
    <n v="1"/>
    <n v="1"/>
    <d v="2013-03-07T00:00:00"/>
    <n v="74"/>
    <n v="84"/>
    <n v="10"/>
    <n v="34"/>
    <n v="11"/>
    <n v="10"/>
    <n v="28"/>
    <n v="149"/>
    <n v="2.7418939310294064E-3"/>
    <s v="Wines"/>
    <n v="4"/>
    <n v="3"/>
    <n v="1"/>
    <n v="4"/>
    <n v="6"/>
    <n v="3"/>
    <n v="11"/>
    <n v="0"/>
  </r>
  <r>
    <n v="8925"/>
    <n v="1965"/>
    <n v="60"/>
    <s v="Master"/>
    <s v="Married"/>
    <x v="1"/>
    <n v="70053"/>
    <n v="0"/>
    <n v="1"/>
    <d v="2013-03-07T00:00:00"/>
    <n v="38"/>
    <n v="512"/>
    <n v="53"/>
    <n v="98"/>
    <n v="81"/>
    <n v="179"/>
    <n v="89"/>
    <n v="923"/>
    <n v="1.3175738369520221E-2"/>
    <s v="Wines"/>
    <n v="3"/>
    <n v="8"/>
    <n v="5"/>
    <n v="10"/>
    <n v="5"/>
    <n v="3"/>
    <n v="11"/>
    <n v="0"/>
  </r>
  <r>
    <n v="8420"/>
    <n v="1970"/>
    <n v="55"/>
    <s v="2n Cycle"/>
    <s v="Married"/>
    <x v="1"/>
    <n v="15315"/>
    <n v="0"/>
    <n v="0"/>
    <d v="2013-03-08T00:00:00"/>
    <n v="27"/>
    <n v="7"/>
    <n v="4"/>
    <n v="13"/>
    <n v="15"/>
    <n v="8"/>
    <n v="17"/>
    <n v="47"/>
    <n v="3.0688867123734899E-3"/>
    <s v="GoldProds"/>
    <n v="2"/>
    <n v="2"/>
    <n v="0"/>
    <n v="4"/>
    <n v="5"/>
    <n v="3"/>
    <n v="11"/>
    <n v="0"/>
  </r>
  <r>
    <n v="10065"/>
    <n v="1970"/>
    <n v="55"/>
    <s v="2n Cycle"/>
    <s v="Married"/>
    <x v="1"/>
    <n v="15315"/>
    <n v="0"/>
    <n v="0"/>
    <d v="2013-03-08T00:00:00"/>
    <n v="27"/>
    <n v="7"/>
    <n v="4"/>
    <n v="13"/>
    <n v="15"/>
    <n v="8"/>
    <n v="17"/>
    <n v="47"/>
    <n v="3.0688867123734899E-3"/>
    <s v="GoldProds"/>
    <n v="2"/>
    <n v="2"/>
    <n v="0"/>
    <n v="4"/>
    <n v="5"/>
    <n v="3"/>
    <n v="11"/>
    <n v="0"/>
  </r>
  <r>
    <n v="7938"/>
    <n v="1958"/>
    <n v="67"/>
    <s v="PhD"/>
    <s v="Together"/>
    <x v="1"/>
    <n v="51518"/>
    <n v="0"/>
    <n v="1"/>
    <d v="2013-03-10T00:00:00"/>
    <n v="92"/>
    <n v="350"/>
    <n v="8"/>
    <n v="66"/>
    <n v="17"/>
    <n v="4"/>
    <n v="4"/>
    <n v="445"/>
    <n v="8.6377576769284519E-3"/>
    <s v="Wines"/>
    <n v="2"/>
    <n v="3"/>
    <n v="2"/>
    <n v="10"/>
    <n v="3"/>
    <n v="3"/>
    <n v="11"/>
    <n v="0"/>
  </r>
  <r>
    <n v="10270"/>
    <n v="1981"/>
    <n v="44"/>
    <s v="2n Cycle"/>
    <s v="Married"/>
    <x v="0"/>
    <n v="35523"/>
    <n v="1"/>
    <n v="0"/>
    <d v="2013-03-10T00:00:00"/>
    <n v="8"/>
    <n v="11"/>
    <n v="5"/>
    <n v="22"/>
    <n v="12"/>
    <n v="5"/>
    <n v="11"/>
    <n v="55"/>
    <n v="1.548292655462658E-3"/>
    <s v="MeatProducts"/>
    <n v="2"/>
    <n v="3"/>
    <n v="0"/>
    <n v="3"/>
    <n v="7"/>
    <n v="3"/>
    <n v="11"/>
    <n v="0"/>
  </r>
  <r>
    <n v="1921"/>
    <n v="1967"/>
    <n v="58"/>
    <s v="PhD"/>
    <s v="Married"/>
    <x v="1"/>
    <n v="59062"/>
    <n v="2"/>
    <n v="1"/>
    <d v="2013-03-10T00:00:00"/>
    <n v="74"/>
    <n v="46"/>
    <n v="1"/>
    <n v="12"/>
    <n v="3"/>
    <n v="0"/>
    <n v="9"/>
    <n v="62"/>
    <n v="1.0497443364599912E-3"/>
    <s v="Wines"/>
    <n v="2"/>
    <n v="2"/>
    <n v="0"/>
    <n v="3"/>
    <n v="4"/>
    <n v="3"/>
    <n v="11"/>
    <n v="0"/>
  </r>
  <r>
    <n v="8140"/>
    <n v="1973"/>
    <n v="52"/>
    <s v="Graduation"/>
    <s v="Together"/>
    <x v="1"/>
    <n v="22682"/>
    <n v="1"/>
    <n v="0"/>
    <d v="2013-03-10T00:00:00"/>
    <n v="51"/>
    <n v="10"/>
    <n v="14"/>
    <n v="29"/>
    <n v="4"/>
    <n v="2"/>
    <n v="36"/>
    <n v="59"/>
    <n v="2.6011815536548803E-3"/>
    <s v="GoldProds"/>
    <n v="3"/>
    <n v="2"/>
    <n v="1"/>
    <n v="4"/>
    <n v="4"/>
    <n v="3"/>
    <n v="11"/>
    <n v="0"/>
  </r>
  <r>
    <n v="7002"/>
    <n v="1955"/>
    <n v="70"/>
    <s v="Graduation"/>
    <s v="Single"/>
    <x v="1"/>
    <n v="62535"/>
    <n v="0"/>
    <n v="1"/>
    <d v="2013-03-10T00:00:00"/>
    <n v="13"/>
    <n v="163"/>
    <n v="48"/>
    <n v="90"/>
    <n v="0"/>
    <n v="45"/>
    <n v="52"/>
    <n v="346"/>
    <n v="5.532901575117934E-3"/>
    <s v="Wines"/>
    <n v="1"/>
    <n v="3"/>
    <n v="2"/>
    <n v="8"/>
    <n v="3"/>
    <n v="3"/>
    <n v="11"/>
    <n v="0"/>
  </r>
  <r>
    <n v="3281"/>
    <n v="1960"/>
    <n v="65"/>
    <s v="PhD"/>
    <s v="Married"/>
    <x v="1"/>
    <n v="49154"/>
    <n v="1"/>
    <n v="1"/>
    <d v="2013-03-11T00:00:00"/>
    <n v="69"/>
    <n v="206"/>
    <n v="10"/>
    <n v="67"/>
    <n v="30"/>
    <n v="27"/>
    <n v="71"/>
    <n v="340"/>
    <n v="6.9170362534076574E-3"/>
    <s v="Wines"/>
    <n v="6"/>
    <n v="4"/>
    <n v="1"/>
    <n v="8"/>
    <n v="6"/>
    <n v="3"/>
    <n v="11"/>
    <n v="0"/>
  </r>
  <r>
    <n v="10888"/>
    <n v="1961"/>
    <n v="64"/>
    <s v="Graduation"/>
    <s v="Single"/>
    <x v="1"/>
    <n v="45938"/>
    <n v="0"/>
    <n v="0"/>
    <d v="2013-03-11T00:00:00"/>
    <n v="46"/>
    <n v="273"/>
    <n v="11"/>
    <n v="178"/>
    <n v="62"/>
    <n v="83"/>
    <n v="29"/>
    <n v="607"/>
    <n v="1.3213461622186425E-2"/>
    <s v="Wines"/>
    <n v="2"/>
    <n v="8"/>
    <n v="4"/>
    <n v="6"/>
    <n v="6"/>
    <n v="3"/>
    <n v="11"/>
    <n v="0"/>
  </r>
  <r>
    <n v="9097"/>
    <n v="1956"/>
    <n v="69"/>
    <s v="Graduation"/>
    <s v="Divorced"/>
    <x v="1"/>
    <n v="46086"/>
    <n v="0"/>
    <n v="1"/>
    <d v="2013-03-11T00:00:00"/>
    <n v="34"/>
    <n v="244"/>
    <n v="8"/>
    <n v="32"/>
    <n v="7"/>
    <n v="2"/>
    <n v="50"/>
    <n v="293"/>
    <n v="6.3576791216421475E-3"/>
    <s v="Wines"/>
    <n v="4"/>
    <n v="3"/>
    <n v="1"/>
    <n v="8"/>
    <n v="4"/>
    <n v="3"/>
    <n v="11"/>
    <n v="0"/>
  </r>
  <r>
    <n v="10104"/>
    <n v="1974"/>
    <n v="51"/>
    <s v="Graduation"/>
    <s v="Together"/>
    <x v="1"/>
    <n v="33590"/>
    <n v="2"/>
    <n v="1"/>
    <d v="2013-03-11T00:00:00"/>
    <n v="65"/>
    <n v="4"/>
    <n v="0"/>
    <n v="2"/>
    <n v="0"/>
    <n v="0"/>
    <n v="2"/>
    <n v="6"/>
    <n v="1.7862459065197975E-4"/>
    <s v="Wines"/>
    <n v="1"/>
    <n v="1"/>
    <n v="0"/>
    <n v="2"/>
    <n v="7"/>
    <n v="3"/>
    <n v="11"/>
    <n v="0"/>
  </r>
  <r>
    <n v="4368"/>
    <n v="1980"/>
    <n v="45"/>
    <s v="Graduation"/>
    <s v="Married"/>
    <x v="0"/>
    <n v="47850"/>
    <n v="1"/>
    <n v="0"/>
    <d v="2013-03-12T00:00:00"/>
    <n v="72"/>
    <n v="42"/>
    <n v="7"/>
    <n v="43"/>
    <n v="20"/>
    <n v="12"/>
    <n v="10"/>
    <n v="124"/>
    <n v="2.5914315569487982E-3"/>
    <s v="MeatProducts"/>
    <n v="1"/>
    <n v="3"/>
    <n v="0"/>
    <n v="4"/>
    <n v="6"/>
    <n v="3"/>
    <n v="11"/>
    <n v="0"/>
  </r>
  <r>
    <n v="1509"/>
    <n v="1958"/>
    <n v="67"/>
    <s v="PhD"/>
    <s v="Together"/>
    <x v="1"/>
    <n v="84460"/>
    <n v="0"/>
    <n v="0"/>
    <d v="2013-04-01T00:00:00"/>
    <n v="80"/>
    <n v="152"/>
    <n v="27"/>
    <n v="103"/>
    <n v="106"/>
    <n v="54"/>
    <n v="81"/>
    <n v="442"/>
    <n v="5.233246507222354E-3"/>
    <s v="Wines"/>
    <n v="0"/>
    <n v="9"/>
    <n v="9"/>
    <n v="4"/>
    <n v="5"/>
    <n v="3"/>
    <n v="11"/>
    <n v="1"/>
  </r>
  <r>
    <n v="9256"/>
    <n v="1971"/>
    <n v="54"/>
    <s v="Graduation"/>
    <s v="Single"/>
    <x v="1"/>
    <n v="58350"/>
    <n v="0"/>
    <n v="1"/>
    <d v="2013-04-01T00:00:00"/>
    <n v="5"/>
    <n v="493"/>
    <n v="26"/>
    <n v="206"/>
    <n v="116"/>
    <n v="80"/>
    <n v="80"/>
    <n v="921"/>
    <n v="1.5784061696658098E-2"/>
    <s v="Wines"/>
    <n v="4"/>
    <n v="8"/>
    <n v="3"/>
    <n v="12"/>
    <n v="6"/>
    <n v="3"/>
    <n v="11"/>
    <n v="0"/>
  </r>
  <r>
    <n v="3732"/>
    <n v="1955"/>
    <n v="70"/>
    <s v="Master"/>
    <s v="Married"/>
    <x v="1"/>
    <n v="52750"/>
    <n v="0"/>
    <n v="1"/>
    <d v="2013-04-02T00:00:00"/>
    <n v="72"/>
    <n v="393"/>
    <n v="0"/>
    <n v="239"/>
    <n v="90"/>
    <n v="69"/>
    <n v="69"/>
    <n v="791"/>
    <n v="1.4995260663507108E-2"/>
    <s v="Wines"/>
    <n v="6"/>
    <n v="5"/>
    <n v="7"/>
    <n v="9"/>
    <n v="4"/>
    <n v="3"/>
    <n v="11"/>
    <n v="0"/>
  </r>
  <r>
    <n v="6295"/>
    <n v="1977"/>
    <n v="48"/>
    <s v="Graduation"/>
    <s v="Married"/>
    <x v="0"/>
    <n v="54233"/>
    <n v="0"/>
    <n v="1"/>
    <d v="2013-04-02T00:00:00"/>
    <n v="46"/>
    <n v="652"/>
    <n v="8"/>
    <n v="158"/>
    <n v="21"/>
    <n v="0"/>
    <n v="142"/>
    <n v="839"/>
    <n v="1.5470285619456788E-2"/>
    <s v="Wines"/>
    <n v="4"/>
    <n v="11"/>
    <n v="6"/>
    <n v="5"/>
    <n v="8"/>
    <n v="3"/>
    <n v="11"/>
    <n v="0"/>
  </r>
  <r>
    <n v="5386"/>
    <n v="1953"/>
    <n v="72"/>
    <s v="Graduation"/>
    <s v="Together"/>
    <x v="1"/>
    <n v="94384"/>
    <n v="0"/>
    <n v="0"/>
    <d v="2013-04-03T00:00:00"/>
    <n v="62"/>
    <n v="1111"/>
    <n v="24"/>
    <n v="790"/>
    <n v="160"/>
    <n v="45"/>
    <n v="172"/>
    <n v="2130"/>
    <n v="2.2567384302424141E-2"/>
    <s v="Wines"/>
    <n v="0"/>
    <n v="5"/>
    <n v="8"/>
    <n v="5"/>
    <n v="2"/>
    <n v="3"/>
    <n v="11"/>
    <n v="1"/>
  </r>
  <r>
    <n v="6059"/>
    <n v="1953"/>
    <n v="72"/>
    <s v="PhD"/>
    <s v="Together"/>
    <x v="1"/>
    <n v="64504"/>
    <n v="1"/>
    <n v="2"/>
    <d v="2013-04-03T00:00:00"/>
    <n v="81"/>
    <n v="986"/>
    <n v="36"/>
    <n v="168"/>
    <n v="16"/>
    <n v="0"/>
    <n v="108"/>
    <n v="1206"/>
    <n v="1.8696514944809624E-2"/>
    <s v="Wines"/>
    <n v="7"/>
    <n v="11"/>
    <n v="3"/>
    <n v="4"/>
    <n v="7"/>
    <n v="3"/>
    <n v="11"/>
    <n v="1"/>
  </r>
  <r>
    <n v="6024"/>
    <n v="1953"/>
    <n v="72"/>
    <s v="Graduation"/>
    <s v="Together"/>
    <x v="1"/>
    <n v="94384"/>
    <n v="0"/>
    <n v="0"/>
    <d v="2013-04-03T00:00:00"/>
    <n v="62"/>
    <n v="1111"/>
    <n v="24"/>
    <n v="790"/>
    <n v="160"/>
    <n v="45"/>
    <n v="172"/>
    <n v="2130"/>
    <n v="2.2567384302424141E-2"/>
    <s v="Wines"/>
    <n v="0"/>
    <n v="5"/>
    <n v="8"/>
    <n v="5"/>
    <n v="2"/>
    <n v="3"/>
    <n v="11"/>
    <n v="1"/>
  </r>
  <r>
    <n v="1362"/>
    <n v="1972"/>
    <n v="53"/>
    <s v="Graduation"/>
    <s v="Single"/>
    <x v="1"/>
    <n v="31907"/>
    <n v="0"/>
    <n v="0"/>
    <d v="2013-04-03T00:00:00"/>
    <n v="75"/>
    <n v="33"/>
    <n v="87"/>
    <n v="64"/>
    <n v="175"/>
    <n v="16"/>
    <n v="74"/>
    <n v="375"/>
    <n v="1.1752906885636381E-2"/>
    <s v="FishProducts"/>
    <n v="1"/>
    <n v="6"/>
    <n v="1"/>
    <n v="6"/>
    <n v="7"/>
    <n v="3"/>
    <n v="11"/>
    <n v="0"/>
  </r>
  <r>
    <n v="0"/>
    <n v="1985"/>
    <n v="40"/>
    <s v="Graduation"/>
    <s v="Married"/>
    <x v="0"/>
    <n v="70951"/>
    <n v="0"/>
    <n v="0"/>
    <d v="2013-04-05T00:00:00"/>
    <n v="66"/>
    <n v="239"/>
    <n v="10"/>
    <n v="554"/>
    <n v="254"/>
    <n v="87"/>
    <n v="54"/>
    <n v="1144"/>
    <n v="1.6123803751885105E-2"/>
    <s v="MeatProducts"/>
    <n v="1"/>
    <n v="3"/>
    <n v="4"/>
    <n v="9"/>
    <n v="1"/>
    <n v="3"/>
    <n v="11"/>
    <n v="0"/>
  </r>
  <r>
    <n v="2428"/>
    <n v="1970"/>
    <n v="55"/>
    <s v="Graduation"/>
    <s v="Married"/>
    <x v="1"/>
    <n v="28164"/>
    <n v="1"/>
    <n v="0"/>
    <d v="2013-04-05T00:00:00"/>
    <n v="23"/>
    <n v="3"/>
    <n v="18"/>
    <n v="26"/>
    <n v="11"/>
    <n v="8"/>
    <n v="12"/>
    <n v="66"/>
    <n v="2.3434171282488282E-3"/>
    <s v="MeatProducts"/>
    <n v="3"/>
    <n v="2"/>
    <n v="0"/>
    <n v="4"/>
    <n v="7"/>
    <n v="3"/>
    <n v="11"/>
    <n v="0"/>
  </r>
  <r>
    <n v="922"/>
    <n v="1979"/>
    <n v="46"/>
    <s v="2n Cycle"/>
    <s v="Married"/>
    <x v="0"/>
    <n v="31086"/>
    <n v="1"/>
    <n v="1"/>
    <d v="2013-04-05T00:00:00"/>
    <n v="79"/>
    <n v="16"/>
    <n v="2"/>
    <n v="11"/>
    <n v="3"/>
    <n v="0"/>
    <n v="16"/>
    <n v="32"/>
    <n v="1.0294023032876537E-3"/>
    <s v="Wines"/>
    <n v="2"/>
    <n v="1"/>
    <n v="1"/>
    <n v="2"/>
    <n v="8"/>
    <n v="3"/>
    <n v="11"/>
    <n v="0"/>
  </r>
  <r>
    <n v="2661"/>
    <n v="1964"/>
    <n v="61"/>
    <s v="Graduation"/>
    <s v="Single"/>
    <x v="1"/>
    <n v="18701"/>
    <n v="1"/>
    <n v="1"/>
    <d v="2013-04-06T00:00:00"/>
    <n v="95"/>
    <n v="12"/>
    <n v="4"/>
    <n v="2"/>
    <n v="10"/>
    <n v="6"/>
    <n v="10"/>
    <n v="34"/>
    <n v="1.8180845944067163E-3"/>
    <s v="Wines"/>
    <n v="4"/>
    <n v="2"/>
    <n v="0"/>
    <n v="4"/>
    <n v="5"/>
    <n v="3"/>
    <n v="11"/>
    <n v="0"/>
  </r>
  <r>
    <n v="1361"/>
    <n v="1974"/>
    <n v="51"/>
    <s v="Master"/>
    <s v="Married"/>
    <x v="1"/>
    <n v="82584"/>
    <n v="0"/>
    <n v="0"/>
    <d v="2013-04-06T00:00:00"/>
    <n v="26"/>
    <n v="1076"/>
    <n v="68"/>
    <n v="103"/>
    <n v="29"/>
    <n v="91"/>
    <n v="68"/>
    <n v="1367"/>
    <n v="1.655284316574639E-2"/>
    <s v="Wines"/>
    <n v="1"/>
    <n v="3"/>
    <n v="4"/>
    <n v="8"/>
    <n v="1"/>
    <n v="3"/>
    <n v="11"/>
    <n v="1"/>
  </r>
  <r>
    <n v="7822"/>
    <n v="1976"/>
    <n v="49"/>
    <s v="Graduation"/>
    <s v="Together"/>
    <x v="0"/>
    <n v="54058"/>
    <n v="0"/>
    <n v="1"/>
    <d v="2013-04-06T00:00:00"/>
    <n v="56"/>
    <n v="198"/>
    <n v="18"/>
    <n v="252"/>
    <n v="32"/>
    <n v="108"/>
    <n v="54"/>
    <n v="608"/>
    <n v="1.1247178955936217E-2"/>
    <s v="MeatProducts"/>
    <n v="2"/>
    <n v="4"/>
    <n v="6"/>
    <n v="8"/>
    <n v="3"/>
    <n v="3"/>
    <n v="11"/>
    <n v="0"/>
  </r>
  <r>
    <n v="6919"/>
    <n v="1978"/>
    <n v="47"/>
    <s v="2n Cycle"/>
    <s v="Married"/>
    <x v="0"/>
    <n v="26224"/>
    <n v="1"/>
    <n v="0"/>
    <d v="2013-04-06T00:00:00"/>
    <n v="39"/>
    <n v="4"/>
    <n v="7"/>
    <n v="15"/>
    <n v="13"/>
    <n v="9"/>
    <n v="15"/>
    <n v="48"/>
    <n v="1.8303843807199512E-3"/>
    <s v="MeatProducts"/>
    <n v="3"/>
    <n v="2"/>
    <n v="1"/>
    <n v="3"/>
    <n v="6"/>
    <n v="3"/>
    <n v="11"/>
    <n v="0"/>
  </r>
  <r>
    <n v="6945"/>
    <n v="1952"/>
    <n v="73"/>
    <s v="Graduation"/>
    <s v="Single"/>
    <x v="1"/>
    <n v="84574"/>
    <n v="0"/>
    <n v="0"/>
    <d v="2013-04-06T00:00:00"/>
    <n v="72"/>
    <n v="387"/>
    <n v="20"/>
    <n v="713"/>
    <n v="38"/>
    <n v="54"/>
    <n v="163"/>
    <n v="1212"/>
    <n v="1.4330645351999433E-2"/>
    <s v="MeatProducts"/>
    <n v="1"/>
    <n v="9"/>
    <n v="11"/>
    <n v="11"/>
    <n v="5"/>
    <n v="3"/>
    <n v="11"/>
    <n v="0"/>
  </r>
  <r>
    <n v="5336"/>
    <n v="1971"/>
    <n v="54"/>
    <s v="Master"/>
    <s v="Together"/>
    <x v="1"/>
    <n v="157733"/>
    <n v="1"/>
    <n v="0"/>
    <d v="2013-04-06T00:00:00"/>
    <n v="37"/>
    <n v="39"/>
    <n v="1"/>
    <n v="9"/>
    <n v="2"/>
    <n v="0"/>
    <n v="8"/>
    <n v="51"/>
    <n v="3.2333119892476528E-4"/>
    <s v="Wines"/>
    <n v="0"/>
    <n v="1"/>
    <n v="0"/>
    <n v="1"/>
    <n v="1"/>
    <n v="3"/>
    <n v="11"/>
    <n v="0"/>
  </r>
  <r>
    <n v="3130"/>
    <n v="1964"/>
    <n v="61"/>
    <s v="Graduation"/>
    <s v="Single"/>
    <x v="1"/>
    <n v="18701"/>
    <n v="1"/>
    <n v="1"/>
    <d v="2013-04-06T00:00:00"/>
    <n v="95"/>
    <n v="12"/>
    <n v="4"/>
    <n v="2"/>
    <n v="10"/>
    <n v="6"/>
    <n v="10"/>
    <n v="34"/>
    <n v="1.8180845944067163E-3"/>
    <s v="Wines"/>
    <n v="4"/>
    <n v="2"/>
    <n v="0"/>
    <n v="4"/>
    <n v="5"/>
    <n v="3"/>
    <n v="11"/>
    <n v="0"/>
  </r>
  <r>
    <n v="6853"/>
    <n v="1982"/>
    <n v="43"/>
    <s v="Master"/>
    <s v="Single"/>
    <x v="0"/>
    <n v="75777"/>
    <n v="0"/>
    <n v="0"/>
    <d v="2013-04-07T00:00:00"/>
    <n v="12"/>
    <n v="712"/>
    <n v="26"/>
    <n v="538"/>
    <n v="69"/>
    <n v="13"/>
    <n v="80"/>
    <n v="1358"/>
    <n v="1.7921005054304075E-2"/>
    <s v="Wines"/>
    <n v="1"/>
    <n v="3"/>
    <n v="6"/>
    <n v="11"/>
    <n v="1"/>
    <n v="3"/>
    <n v="11"/>
    <n v="1"/>
  </r>
  <r>
    <n v="9262"/>
    <n v="1984"/>
    <n v="41"/>
    <s v="2n Cycle"/>
    <s v="Together"/>
    <x v="0"/>
    <n v="32414"/>
    <n v="0"/>
    <n v="0"/>
    <d v="2013-04-07T00:00:00"/>
    <n v="11"/>
    <n v="20"/>
    <n v="6"/>
    <n v="5"/>
    <n v="0"/>
    <n v="9"/>
    <n v="12"/>
    <n v="40"/>
    <n v="1.2340346763744061E-3"/>
    <s v="Wines"/>
    <n v="1"/>
    <n v="1"/>
    <n v="0"/>
    <n v="3"/>
    <n v="7"/>
    <n v="3"/>
    <n v="11"/>
    <n v="0"/>
  </r>
  <r>
    <n v="5012"/>
    <n v="1989"/>
    <n v="36"/>
    <s v="Graduation"/>
    <s v="Married"/>
    <x v="0"/>
    <n v="28691"/>
    <n v="1"/>
    <n v="0"/>
    <d v="2013-04-07T00:00:00"/>
    <n v="56"/>
    <n v="5"/>
    <n v="4"/>
    <n v="13"/>
    <n v="8"/>
    <n v="0"/>
    <n v="4"/>
    <n v="30"/>
    <n v="1.04562406329511E-3"/>
    <s v="MeatProducts"/>
    <n v="1"/>
    <n v="1"/>
    <n v="0"/>
    <n v="3"/>
    <n v="8"/>
    <n v="3"/>
    <n v="11"/>
    <n v="0"/>
  </r>
  <r>
    <n v="6918"/>
    <n v="1989"/>
    <n v="36"/>
    <s v="Graduation"/>
    <s v="Married"/>
    <x v="0"/>
    <n v="28691"/>
    <n v="1"/>
    <n v="0"/>
    <d v="2013-04-07T00:00:00"/>
    <n v="56"/>
    <n v="5"/>
    <n v="4"/>
    <n v="13"/>
    <n v="8"/>
    <n v="0"/>
    <n v="4"/>
    <n v="30"/>
    <n v="1.04562406329511E-3"/>
    <s v="MeatProducts"/>
    <n v="1"/>
    <n v="1"/>
    <n v="0"/>
    <n v="3"/>
    <n v="8"/>
    <n v="3"/>
    <n v="11"/>
    <n v="0"/>
  </r>
  <r>
    <n v="5316"/>
    <n v="1976"/>
    <n v="49"/>
    <s v="Master"/>
    <s v="Together"/>
    <x v="0"/>
    <n v="21024"/>
    <n v="0"/>
    <n v="0"/>
    <d v="2013-04-07T00:00:00"/>
    <n v="89"/>
    <n v="36"/>
    <n v="4"/>
    <n v="18"/>
    <n v="6"/>
    <n v="2"/>
    <n v="18"/>
    <n v="66"/>
    <n v="3.1392694063926939E-3"/>
    <s v="Wines"/>
    <n v="1"/>
    <n v="2"/>
    <n v="0"/>
    <n v="4"/>
    <n v="7"/>
    <n v="3"/>
    <n v="11"/>
    <n v="0"/>
  </r>
  <r>
    <n v="7366"/>
    <n v="1982"/>
    <n v="43"/>
    <s v="Master"/>
    <s v="Single"/>
    <x v="0"/>
    <n v="75777"/>
    <n v="0"/>
    <n v="0"/>
    <d v="2013-04-07T00:00:00"/>
    <n v="12"/>
    <n v="712"/>
    <n v="26"/>
    <n v="538"/>
    <n v="69"/>
    <n v="13"/>
    <n v="80"/>
    <n v="1358"/>
    <n v="1.7921005054304075E-2"/>
    <s v="Wines"/>
    <n v="1"/>
    <n v="3"/>
    <n v="6"/>
    <n v="11"/>
    <n v="1"/>
    <n v="3"/>
    <n v="11"/>
    <n v="1"/>
  </r>
  <r>
    <n v="3524"/>
    <n v="1971"/>
    <n v="54"/>
    <s v="Master"/>
    <s v="Single"/>
    <x v="1"/>
    <n v="39763"/>
    <n v="1"/>
    <n v="0"/>
    <d v="2013-04-08T00:00:00"/>
    <n v="9"/>
    <n v="80"/>
    <n v="1"/>
    <n v="60"/>
    <n v="4"/>
    <n v="6"/>
    <n v="16"/>
    <n v="151"/>
    <n v="3.7975001886175592E-3"/>
    <s v="Wines"/>
    <n v="2"/>
    <n v="5"/>
    <n v="1"/>
    <n v="2"/>
    <n v="9"/>
    <n v="3"/>
    <n v="11"/>
    <n v="1"/>
  </r>
  <r>
    <n v="10401"/>
    <n v="1976"/>
    <n v="49"/>
    <s v="2n Cycle"/>
    <s v="Together"/>
    <x v="0"/>
    <n v="26326"/>
    <n v="0"/>
    <n v="0"/>
    <d v="2013-04-09T00:00:00"/>
    <n v="12"/>
    <n v="1"/>
    <n v="0"/>
    <n v="5"/>
    <n v="0"/>
    <n v="3"/>
    <n v="9"/>
    <n v="9"/>
    <n v="3.4186735546607914E-4"/>
    <s v="GoldProds"/>
    <n v="1"/>
    <n v="0"/>
    <n v="0"/>
    <n v="3"/>
    <n v="3"/>
    <n v="3"/>
    <n v="11"/>
    <n v="0"/>
  </r>
  <r>
    <n v="8442"/>
    <n v="1985"/>
    <n v="40"/>
    <s v="Master"/>
    <s v="Married"/>
    <x v="0"/>
    <n v="19510"/>
    <n v="2"/>
    <n v="0"/>
    <d v="2013-04-09T00:00:00"/>
    <n v="63"/>
    <n v="9"/>
    <n v="0"/>
    <n v="7"/>
    <n v="3"/>
    <n v="4"/>
    <n v="7"/>
    <n v="23"/>
    <n v="1.1788826242952332E-3"/>
    <s v="Wines"/>
    <n v="2"/>
    <n v="1"/>
    <n v="0"/>
    <n v="3"/>
    <n v="7"/>
    <n v="3"/>
    <n v="11"/>
    <n v="0"/>
  </r>
  <r>
    <n v="9449"/>
    <n v="1958"/>
    <n v="67"/>
    <s v="PhD"/>
    <s v="Single"/>
    <x v="1"/>
    <n v="79761"/>
    <n v="0"/>
    <n v="1"/>
    <d v="2013-04-10T00:00:00"/>
    <n v="32"/>
    <n v="415"/>
    <n v="5"/>
    <n v="124"/>
    <n v="15"/>
    <n v="35"/>
    <n v="11"/>
    <n v="594"/>
    <n v="7.4472486553578817E-3"/>
    <s v="Wines"/>
    <n v="1"/>
    <n v="5"/>
    <n v="2"/>
    <n v="11"/>
    <n v="3"/>
    <n v="3"/>
    <n v="11"/>
    <n v="0"/>
  </r>
  <r>
    <n v="4557"/>
    <n v="1970"/>
    <n v="55"/>
    <s v="Graduation"/>
    <s v="Together"/>
    <x v="1"/>
    <n v="22070"/>
    <n v="1"/>
    <n v="0"/>
    <d v="2013-04-10T00:00:00"/>
    <n v="11"/>
    <n v="10"/>
    <n v="7"/>
    <n v="19"/>
    <n v="8"/>
    <n v="2"/>
    <n v="21"/>
    <n v="46"/>
    <n v="2.0842772995015857E-3"/>
    <s v="GoldProds"/>
    <n v="2"/>
    <n v="2"/>
    <n v="2"/>
    <n v="2"/>
    <n v="6"/>
    <n v="3"/>
    <n v="11"/>
    <n v="0"/>
  </r>
  <r>
    <n v="9757"/>
    <n v="1972"/>
    <n v="53"/>
    <s v="Graduation"/>
    <s v="Together"/>
    <x v="1"/>
    <n v="84906"/>
    <n v="0"/>
    <n v="0"/>
    <d v="2013-04-10T00:00:00"/>
    <n v="98"/>
    <n v="997"/>
    <n v="15"/>
    <n v="414"/>
    <n v="99"/>
    <n v="30"/>
    <n v="76"/>
    <n v="1555"/>
    <n v="1.8314371186959697E-2"/>
    <s v="Wines"/>
    <n v="1"/>
    <n v="5"/>
    <n v="6"/>
    <n v="12"/>
    <n v="2"/>
    <n v="3"/>
    <n v="11"/>
    <n v="0"/>
  </r>
  <r>
    <n v="7275"/>
    <n v="1971"/>
    <n v="54"/>
    <s v="Master"/>
    <s v="Single"/>
    <x v="1"/>
    <n v="33316"/>
    <n v="1"/>
    <n v="1"/>
    <d v="2013-04-10T00:00:00"/>
    <n v="34"/>
    <n v="79"/>
    <n v="1"/>
    <n v="31"/>
    <n v="4"/>
    <n v="4"/>
    <n v="12"/>
    <n v="119"/>
    <n v="3.5718573658302319E-3"/>
    <s v="Wines"/>
    <n v="3"/>
    <n v="2"/>
    <n v="1"/>
    <n v="4"/>
    <n v="6"/>
    <n v="3"/>
    <n v="11"/>
    <n v="0"/>
  </r>
  <r>
    <n v="8334"/>
    <n v="1971"/>
    <n v="54"/>
    <s v="Master"/>
    <s v="Single"/>
    <x v="1"/>
    <n v="33316"/>
    <n v="1"/>
    <n v="1"/>
    <d v="2013-04-10T00:00:00"/>
    <n v="34"/>
    <n v="79"/>
    <n v="1"/>
    <n v="31"/>
    <n v="4"/>
    <n v="4"/>
    <n v="12"/>
    <n v="119"/>
    <n v="3.5718573658302319E-3"/>
    <s v="Wines"/>
    <n v="3"/>
    <n v="2"/>
    <n v="1"/>
    <n v="4"/>
    <n v="6"/>
    <n v="3"/>
    <n v="11"/>
    <n v="0"/>
  </r>
  <r>
    <n v="6507"/>
    <n v="1980"/>
    <n v="45"/>
    <s v="Graduation"/>
    <s v="Single"/>
    <x v="0"/>
    <n v="30828"/>
    <n v="1"/>
    <n v="0"/>
    <d v="2013-04-10T00:00:00"/>
    <n v="16"/>
    <n v="16"/>
    <n v="11"/>
    <n v="15"/>
    <n v="2"/>
    <n v="0"/>
    <n v="12"/>
    <n v="44"/>
    <n v="1.4272739068379395E-3"/>
    <s v="Wines"/>
    <n v="2"/>
    <n v="1"/>
    <n v="1"/>
    <n v="4"/>
    <n v="3"/>
    <n v="3"/>
    <n v="11"/>
    <n v="0"/>
  </r>
  <r>
    <n v="2088"/>
    <n v="1972"/>
    <n v="53"/>
    <s v="Graduation"/>
    <s v="Together"/>
    <x v="1"/>
    <n v="84906"/>
    <n v="0"/>
    <n v="0"/>
    <d v="2013-04-10T00:00:00"/>
    <n v="98"/>
    <n v="997"/>
    <n v="15"/>
    <n v="414"/>
    <n v="99"/>
    <n v="30"/>
    <n v="76"/>
    <n v="1555"/>
    <n v="1.8314371186959697E-2"/>
    <s v="Wines"/>
    <n v="1"/>
    <n v="5"/>
    <n v="6"/>
    <n v="12"/>
    <n v="2"/>
    <n v="3"/>
    <n v="11"/>
    <n v="0"/>
  </r>
  <r>
    <n v="4599"/>
    <n v="1976"/>
    <n v="49"/>
    <s v="Master"/>
    <s v="Married"/>
    <x v="0"/>
    <n v="49681"/>
    <n v="0"/>
    <n v="2"/>
    <d v="2013-04-11T00:00:00"/>
    <n v="66"/>
    <n v="411"/>
    <n v="0"/>
    <n v="26"/>
    <n v="0"/>
    <n v="0"/>
    <n v="21"/>
    <n v="437"/>
    <n v="8.7961192407560226E-3"/>
    <s v="Wines"/>
    <n v="6"/>
    <n v="7"/>
    <n v="1"/>
    <n v="7"/>
    <n v="7"/>
    <n v="3"/>
    <n v="11"/>
    <n v="0"/>
  </r>
  <r>
    <n v="879"/>
    <n v="1976"/>
    <n v="49"/>
    <s v="Master"/>
    <s v="Married"/>
    <x v="0"/>
    <n v="49681"/>
    <n v="0"/>
    <n v="2"/>
    <d v="2013-04-11T00:00:00"/>
    <n v="66"/>
    <n v="411"/>
    <n v="0"/>
    <n v="26"/>
    <n v="0"/>
    <n v="0"/>
    <n v="21"/>
    <n v="437"/>
    <n v="8.7961192407560226E-3"/>
    <s v="Wines"/>
    <n v="6"/>
    <n v="7"/>
    <n v="1"/>
    <n v="7"/>
    <n v="7"/>
    <n v="3"/>
    <n v="11"/>
    <n v="0"/>
  </r>
  <r>
    <n v="1321"/>
    <n v="1974"/>
    <n v="51"/>
    <s v="Graduation"/>
    <s v="Married"/>
    <x v="1"/>
    <n v="26067"/>
    <n v="1"/>
    <n v="0"/>
    <d v="2013-04-11T00:00:00"/>
    <n v="49"/>
    <n v="22"/>
    <n v="2"/>
    <n v="18"/>
    <n v="0"/>
    <n v="2"/>
    <n v="12"/>
    <n v="44"/>
    <n v="1.6879579545018605E-3"/>
    <s v="Wines"/>
    <n v="3"/>
    <n v="3"/>
    <n v="0"/>
    <n v="3"/>
    <n v="8"/>
    <n v="3"/>
    <n v="11"/>
    <n v="0"/>
  </r>
  <r>
    <n v="2936"/>
    <n v="1982"/>
    <n v="43"/>
    <s v="Master"/>
    <s v="Together"/>
    <x v="0"/>
    <n v="23661"/>
    <n v="1"/>
    <n v="0"/>
    <d v="2013-04-12T00:00:00"/>
    <n v="46"/>
    <n v="18"/>
    <n v="0"/>
    <n v="4"/>
    <n v="0"/>
    <n v="0"/>
    <n v="1"/>
    <n v="22"/>
    <n v="9.2980009298000927E-4"/>
    <s v="Wines"/>
    <n v="1"/>
    <n v="1"/>
    <n v="0"/>
    <n v="3"/>
    <n v="7"/>
    <n v="3"/>
    <n v="11"/>
    <n v="0"/>
  </r>
  <r>
    <n v="7284"/>
    <n v="1953"/>
    <n v="72"/>
    <s v="Graduation"/>
    <s v="Married"/>
    <x v="1"/>
    <n v="48686"/>
    <n v="1"/>
    <n v="2"/>
    <d v="2013-04-12T00:00:00"/>
    <n v="8"/>
    <n v="10"/>
    <n v="0"/>
    <n v="7"/>
    <n v="2"/>
    <n v="0"/>
    <n v="1"/>
    <n v="19"/>
    <n v="3.9025592572813542E-4"/>
    <s v="Wines"/>
    <n v="1"/>
    <n v="1"/>
    <n v="0"/>
    <n v="2"/>
    <n v="8"/>
    <n v="3"/>
    <n v="11"/>
    <n v="0"/>
  </r>
  <r>
    <n v="2727"/>
    <n v="1973"/>
    <n v="52"/>
    <s v="Graduation"/>
    <s v="Together"/>
    <x v="1"/>
    <n v="57100"/>
    <n v="0"/>
    <n v="0"/>
    <d v="2013-04-12T00:00:00"/>
    <n v="19"/>
    <n v="181"/>
    <n v="21"/>
    <n v="69"/>
    <n v="39"/>
    <n v="3"/>
    <n v="96"/>
    <n v="313"/>
    <n v="5.4816112084063043E-3"/>
    <s v="Wines"/>
    <n v="1"/>
    <n v="3"/>
    <n v="3"/>
    <n v="6"/>
    <n v="3"/>
    <n v="3"/>
    <n v="11"/>
    <n v="0"/>
  </r>
  <r>
    <n v="9907"/>
    <n v="1969"/>
    <n v="56"/>
    <s v="Master"/>
    <s v="Together"/>
    <x v="1"/>
    <n v="66476"/>
    <n v="0"/>
    <n v="1"/>
    <d v="2013-04-12T00:00:00"/>
    <n v="80"/>
    <n v="742"/>
    <n v="28"/>
    <n v="152"/>
    <n v="25"/>
    <n v="9"/>
    <n v="57"/>
    <n v="956"/>
    <n v="1.4381130031891209E-2"/>
    <s v="Wines"/>
    <n v="2"/>
    <n v="6"/>
    <n v="8"/>
    <n v="10"/>
    <n v="4"/>
    <n v="3"/>
    <n v="11"/>
    <n v="0"/>
  </r>
  <r>
    <n v="9076"/>
    <n v="1980"/>
    <n v="45"/>
    <s v="PhD"/>
    <s v="Married"/>
    <x v="0"/>
    <n v="30732"/>
    <n v="1"/>
    <n v="0"/>
    <d v="2013-05-01T00:00:00"/>
    <n v="44"/>
    <n v="155"/>
    <n v="1"/>
    <n v="25"/>
    <n v="0"/>
    <n v="1"/>
    <n v="3"/>
    <n v="182"/>
    <n v="5.9221658206429781E-3"/>
    <s v="Wines"/>
    <n v="4"/>
    <n v="4"/>
    <n v="1"/>
    <n v="4"/>
    <n v="8"/>
    <n v="3"/>
    <n v="11"/>
    <n v="0"/>
  </r>
  <r>
    <n v="5341"/>
    <n v="1962"/>
    <n v="63"/>
    <s v="2n Cycle"/>
    <s v="Divorced"/>
    <x v="1"/>
    <n v="81975"/>
    <n v="0"/>
    <n v="1"/>
    <d v="2013-05-01T00:00:00"/>
    <n v="2"/>
    <n v="983"/>
    <n v="76"/>
    <n v="184"/>
    <n v="180"/>
    <n v="138"/>
    <n v="27"/>
    <n v="1561"/>
    <n v="1.9042390972857579E-2"/>
    <s v="Wines"/>
    <n v="1"/>
    <n v="6"/>
    <n v="3"/>
    <n v="4"/>
    <n v="7"/>
    <n v="3"/>
    <n v="11"/>
    <n v="0"/>
  </r>
  <r>
    <n v="8387"/>
    <n v="1957"/>
    <n v="68"/>
    <s v="Graduation"/>
    <s v="Married"/>
    <x v="1"/>
    <n v="43140"/>
    <n v="0"/>
    <n v="1"/>
    <d v="2013-05-01T00:00:00"/>
    <n v="68"/>
    <n v="134"/>
    <n v="8"/>
    <n v="76"/>
    <n v="6"/>
    <n v="0"/>
    <n v="11"/>
    <n v="224"/>
    <n v="5.1923968474733425E-3"/>
    <s v="Wines"/>
    <n v="1"/>
    <n v="4"/>
    <n v="1"/>
    <n v="5"/>
    <n v="6"/>
    <n v="3"/>
    <n v="11"/>
    <n v="0"/>
  </r>
  <r>
    <n v="10061"/>
    <n v="1950"/>
    <n v="75"/>
    <s v="Graduation"/>
    <s v="Married"/>
    <x v="1"/>
    <n v="59462"/>
    <n v="0"/>
    <n v="1"/>
    <d v="2013-05-01T00:00:00"/>
    <n v="29"/>
    <n v="724"/>
    <n v="17"/>
    <n v="143"/>
    <n v="0"/>
    <n v="8"/>
    <n v="196"/>
    <n v="892"/>
    <n v="1.5001177222427768E-2"/>
    <s v="Wines"/>
    <n v="2"/>
    <n v="9"/>
    <n v="2"/>
    <n v="12"/>
    <n v="7"/>
    <n v="3"/>
    <n v="11"/>
    <n v="0"/>
  </r>
  <r>
    <n v="8581"/>
    <n v="1971"/>
    <n v="54"/>
    <s v="Master"/>
    <s v="Married"/>
    <x v="1"/>
    <n v="49505"/>
    <n v="1"/>
    <n v="1"/>
    <d v="2013-05-03T00:00:00"/>
    <n v="4"/>
    <n v="604"/>
    <n v="0"/>
    <n v="100"/>
    <n v="19"/>
    <n v="0"/>
    <n v="28"/>
    <n v="723"/>
    <n v="1.4604585395414605E-2"/>
    <s v="Wines"/>
    <n v="9"/>
    <n v="10"/>
    <n v="2"/>
    <n v="8"/>
    <n v="8"/>
    <n v="3"/>
    <n v="11"/>
    <n v="0"/>
  </r>
  <r>
    <n v="8132"/>
    <n v="1975"/>
    <n v="50"/>
    <s v="PhD"/>
    <s v="Married"/>
    <x v="0"/>
    <n v="60631"/>
    <n v="1"/>
    <n v="1"/>
    <d v="2013-05-04T00:00:00"/>
    <n v="88"/>
    <n v="565"/>
    <n v="6"/>
    <n v="65"/>
    <n v="0"/>
    <n v="6"/>
    <n v="19"/>
    <n v="642"/>
    <n v="1.0588642773498705E-2"/>
    <s v="Wines"/>
    <n v="5"/>
    <n v="9"/>
    <n v="2"/>
    <n v="8"/>
    <n v="7"/>
    <n v="3"/>
    <n v="11"/>
    <n v="0"/>
  </r>
  <r>
    <n v="10089"/>
    <n v="1974"/>
    <n v="51"/>
    <s v="Graduation"/>
    <s v="Divorced"/>
    <x v="1"/>
    <n v="102692"/>
    <n v="0"/>
    <n v="0"/>
    <d v="2013-05-04T00:00:00"/>
    <n v="5"/>
    <n v="168"/>
    <n v="148"/>
    <n v="444"/>
    <n v="32"/>
    <n v="172"/>
    <n v="148"/>
    <n v="964"/>
    <n v="9.3872940443267237E-3"/>
    <s v="MeatProducts"/>
    <n v="1"/>
    <n v="6"/>
    <n v="9"/>
    <n v="13"/>
    <n v="2"/>
    <n v="3"/>
    <n v="11"/>
    <n v="1"/>
  </r>
  <r>
    <n v="8314"/>
    <n v="1982"/>
    <n v="43"/>
    <s v="Graduation"/>
    <s v="Married"/>
    <x v="0"/>
    <n v="79908"/>
    <n v="0"/>
    <n v="0"/>
    <d v="2013-05-04T00:00:00"/>
    <n v="30"/>
    <n v="557"/>
    <n v="129"/>
    <n v="761"/>
    <n v="29"/>
    <n v="185"/>
    <n v="111"/>
    <n v="1661"/>
    <n v="2.0786404365019773E-2"/>
    <s v="MeatProducts"/>
    <n v="1"/>
    <n v="5"/>
    <n v="6"/>
    <n v="7"/>
    <n v="2"/>
    <n v="3"/>
    <n v="11"/>
    <n v="0"/>
  </r>
  <r>
    <n v="4442"/>
    <n v="1961"/>
    <n v="64"/>
    <s v="Graduation"/>
    <s v="Single"/>
    <x v="1"/>
    <n v="46524"/>
    <n v="0"/>
    <n v="1"/>
    <d v="2013-05-04T00:00:00"/>
    <n v="70"/>
    <n v="31"/>
    <n v="19"/>
    <n v="35"/>
    <n v="26"/>
    <n v="14"/>
    <n v="52"/>
    <n v="125"/>
    <n v="2.6867853151061817E-3"/>
    <s v="GoldProds"/>
    <n v="2"/>
    <n v="1"/>
    <n v="1"/>
    <n v="5"/>
    <n v="3"/>
    <n v="3"/>
    <n v="11"/>
    <n v="0"/>
  </r>
  <r>
    <n v="5731"/>
    <n v="1983"/>
    <n v="42"/>
    <s v="Master"/>
    <s v="Married"/>
    <x v="0"/>
    <n v="27100"/>
    <n v="1"/>
    <n v="0"/>
    <d v="2013-05-04T00:00:00"/>
    <n v="64"/>
    <n v="12"/>
    <n v="0"/>
    <n v="13"/>
    <n v="2"/>
    <n v="0"/>
    <n v="10"/>
    <n v="27"/>
    <n v="9.9630996309963099E-4"/>
    <s v="MeatProducts"/>
    <n v="1"/>
    <n v="1"/>
    <n v="0"/>
    <n v="3"/>
    <n v="7"/>
    <n v="3"/>
    <n v="11"/>
    <n v="0"/>
  </r>
  <r>
    <n v="803"/>
    <n v="1968"/>
    <n v="57"/>
    <s v="Graduation"/>
    <s v="Together"/>
    <x v="1"/>
    <n v="40521"/>
    <n v="1"/>
    <n v="1"/>
    <d v="2013-05-04T00:00:00"/>
    <n v="82"/>
    <n v="12"/>
    <n v="0"/>
    <n v="5"/>
    <n v="0"/>
    <n v="0"/>
    <n v="4"/>
    <n v="17"/>
    <n v="4.1953554946817697E-4"/>
    <s v="Wines"/>
    <n v="1"/>
    <n v="0"/>
    <n v="1"/>
    <n v="2"/>
    <n v="5"/>
    <n v="3"/>
    <n v="11"/>
    <n v="0"/>
  </r>
  <r>
    <n v="7152"/>
    <n v="1983"/>
    <n v="42"/>
    <s v="Master"/>
    <s v="Married"/>
    <x v="0"/>
    <n v="27100"/>
    <n v="1"/>
    <n v="0"/>
    <d v="2013-05-04T00:00:00"/>
    <n v="64"/>
    <n v="12"/>
    <n v="0"/>
    <n v="13"/>
    <n v="2"/>
    <n v="0"/>
    <n v="10"/>
    <n v="27"/>
    <n v="9.9630996309963099E-4"/>
    <s v="MeatProducts"/>
    <n v="1"/>
    <n v="1"/>
    <n v="0"/>
    <n v="3"/>
    <n v="7"/>
    <n v="3"/>
    <n v="11"/>
    <n v="0"/>
  </r>
  <r>
    <n v="6214"/>
    <n v="1982"/>
    <n v="43"/>
    <s v="Master"/>
    <s v="Married"/>
    <x v="0"/>
    <n v="43815"/>
    <n v="1"/>
    <n v="0"/>
    <d v="2013-05-04T00:00:00"/>
    <n v="53"/>
    <n v="14"/>
    <n v="10"/>
    <n v="29"/>
    <n v="4"/>
    <n v="7"/>
    <n v="15"/>
    <n v="64"/>
    <n v="1.4606869793449733E-3"/>
    <s v="MeatProducts"/>
    <n v="1"/>
    <n v="2"/>
    <n v="0"/>
    <n v="3"/>
    <n v="6"/>
    <n v="3"/>
    <n v="11"/>
    <n v="0"/>
  </r>
  <r>
    <n v="9493"/>
    <n v="1980"/>
    <n v="45"/>
    <s v="PhD"/>
    <s v="Single"/>
    <x v="0"/>
    <n v="76412"/>
    <n v="0"/>
    <n v="0"/>
    <d v="2013-05-05T00:00:00"/>
    <n v="15"/>
    <n v="840"/>
    <n v="53"/>
    <n v="804"/>
    <n v="23"/>
    <n v="71"/>
    <n v="17"/>
    <n v="1791"/>
    <n v="2.3438726901533792E-2"/>
    <s v="Wines"/>
    <n v="1"/>
    <n v="5"/>
    <n v="4"/>
    <n v="8"/>
    <n v="3"/>
    <n v="3"/>
    <n v="11"/>
    <n v="1"/>
  </r>
  <r>
    <n v="3321"/>
    <n v="1967"/>
    <n v="58"/>
    <s v="PhD"/>
    <s v="Together"/>
    <x v="1"/>
    <n v="56575"/>
    <n v="0"/>
    <n v="2"/>
    <d v="2013-05-05T00:00:00"/>
    <n v="42"/>
    <n v="421"/>
    <n v="5"/>
    <n v="90"/>
    <n v="0"/>
    <n v="16"/>
    <n v="10"/>
    <n v="532"/>
    <n v="9.4034467520989831E-3"/>
    <s v="Wines"/>
    <n v="3"/>
    <n v="7"/>
    <n v="3"/>
    <n v="7"/>
    <n v="5"/>
    <n v="3"/>
    <n v="11"/>
    <n v="0"/>
  </r>
  <r>
    <n v="1031"/>
    <n v="1989"/>
    <n v="36"/>
    <s v="2n Cycle"/>
    <s v="Married"/>
    <x v="0"/>
    <n v="85710"/>
    <n v="0"/>
    <n v="0"/>
    <d v="2013-05-05T00:00:00"/>
    <n v="5"/>
    <n v="600"/>
    <n v="20"/>
    <n v="350"/>
    <n v="29"/>
    <n v="30"/>
    <n v="33"/>
    <n v="1029"/>
    <n v="1.2005600280014002E-2"/>
    <s v="Wines"/>
    <n v="1"/>
    <n v="6"/>
    <n v="9"/>
    <n v="10"/>
    <n v="2"/>
    <n v="3"/>
    <n v="11"/>
    <n v="0"/>
  </r>
  <r>
    <n v="7214"/>
    <n v="1957"/>
    <n v="68"/>
    <s v="Graduation"/>
    <s v="Married"/>
    <x v="1"/>
    <n v="62187"/>
    <n v="0"/>
    <n v="0"/>
    <d v="2013-05-07T00:00:00"/>
    <n v="49"/>
    <n v="792"/>
    <n v="0"/>
    <n v="275"/>
    <n v="45"/>
    <n v="45"/>
    <n v="126"/>
    <n v="1157"/>
    <n v="1.8605174714972583E-2"/>
    <s v="Wines"/>
    <n v="1"/>
    <n v="4"/>
    <n v="8"/>
    <n v="5"/>
    <n v="3"/>
    <n v="3"/>
    <n v="11"/>
    <n v="0"/>
  </r>
  <r>
    <n v="10381"/>
    <n v="1979"/>
    <n v="46"/>
    <s v="Graduation"/>
    <s v="Single"/>
    <x v="0"/>
    <n v="47691"/>
    <n v="0"/>
    <n v="1"/>
    <d v="2013-05-07T00:00:00"/>
    <n v="43"/>
    <n v="14"/>
    <n v="0"/>
    <n v="3"/>
    <n v="0"/>
    <n v="0"/>
    <n v="4"/>
    <n v="17"/>
    <n v="3.5646138684447797E-4"/>
    <s v="Wines"/>
    <n v="1"/>
    <n v="1"/>
    <n v="0"/>
    <n v="2"/>
    <n v="6"/>
    <n v="3"/>
    <n v="11"/>
    <n v="0"/>
  </r>
  <r>
    <n v="966"/>
    <n v="1966"/>
    <n v="59"/>
    <s v="Graduation"/>
    <s v="Married"/>
    <x v="1"/>
    <n v="44529"/>
    <n v="0"/>
    <n v="1"/>
    <d v="2013-05-07T00:00:00"/>
    <n v="98"/>
    <n v="538"/>
    <n v="13"/>
    <n v="91"/>
    <n v="17"/>
    <n v="6"/>
    <n v="26"/>
    <n v="665"/>
    <n v="1.4934087897774484E-2"/>
    <s v="Wines"/>
    <n v="6"/>
    <n v="6"/>
    <n v="2"/>
    <n v="11"/>
    <n v="5"/>
    <n v="3"/>
    <n v="11"/>
    <n v="0"/>
  </r>
  <r>
    <n v="6116"/>
    <n v="1968"/>
    <n v="57"/>
    <s v="2n Cycle"/>
    <s v="Married"/>
    <x v="1"/>
    <n v="48985"/>
    <n v="0"/>
    <n v="1"/>
    <d v="2013-05-07T00:00:00"/>
    <n v="13"/>
    <n v="19"/>
    <n v="13"/>
    <n v="18"/>
    <n v="10"/>
    <n v="7"/>
    <n v="8"/>
    <n v="67"/>
    <n v="1.3677656425436359E-3"/>
    <s v="Wines"/>
    <n v="1"/>
    <n v="1"/>
    <n v="1"/>
    <n v="3"/>
    <n v="3"/>
    <n v="3"/>
    <n v="11"/>
    <n v="0"/>
  </r>
  <r>
    <n v="6958"/>
    <n v="1977"/>
    <n v="48"/>
    <s v="Master"/>
    <s v="Married"/>
    <x v="0"/>
    <n v="27889"/>
    <n v="1"/>
    <n v="0"/>
    <d v="2013-05-07T00:00:00"/>
    <n v="42"/>
    <n v="14"/>
    <n v="0"/>
    <n v="4"/>
    <n v="0"/>
    <n v="0"/>
    <n v="8"/>
    <n v="18"/>
    <n v="6.4541575531571588E-4"/>
    <s v="Wines"/>
    <n v="1"/>
    <n v="1"/>
    <n v="1"/>
    <n v="2"/>
    <n v="6"/>
    <n v="3"/>
    <n v="11"/>
    <n v="0"/>
  </r>
  <r>
    <n v="4186"/>
    <n v="1950"/>
    <n v="75"/>
    <s v="Graduation"/>
    <s v="Together"/>
    <x v="1"/>
    <n v="34026"/>
    <n v="1"/>
    <n v="1"/>
    <d v="2013-05-08T00:00:00"/>
    <n v="11"/>
    <n v="18"/>
    <n v="6"/>
    <n v="15"/>
    <n v="12"/>
    <n v="8"/>
    <n v="17"/>
    <n v="59"/>
    <n v="1.7339681420090519E-3"/>
    <s v="Wines"/>
    <n v="3"/>
    <n v="2"/>
    <n v="1"/>
    <n v="3"/>
    <n v="5"/>
    <n v="3"/>
    <n v="11"/>
    <n v="0"/>
  </r>
  <r>
    <n v="1419"/>
    <n v="1950"/>
    <n v="75"/>
    <s v="Graduation"/>
    <s v="Together"/>
    <x v="1"/>
    <n v="34026"/>
    <n v="1"/>
    <n v="1"/>
    <d v="2013-05-08T00:00:00"/>
    <n v="11"/>
    <n v="18"/>
    <n v="6"/>
    <n v="15"/>
    <n v="12"/>
    <n v="8"/>
    <n v="17"/>
    <n v="59"/>
    <n v="1.7339681420090519E-3"/>
    <s v="Wines"/>
    <n v="3"/>
    <n v="2"/>
    <n v="1"/>
    <n v="3"/>
    <n v="5"/>
    <n v="3"/>
    <n v="11"/>
    <n v="0"/>
  </r>
  <r>
    <n v="2406"/>
    <n v="1949"/>
    <n v="76"/>
    <s v="Graduation"/>
    <s v="Together"/>
    <x v="1"/>
    <n v="54591"/>
    <n v="0"/>
    <n v="1"/>
    <d v="2013-05-08T00:00:00"/>
    <n v="63"/>
    <n v="376"/>
    <n v="4"/>
    <n v="94"/>
    <n v="12"/>
    <n v="9"/>
    <n v="24"/>
    <n v="495"/>
    <n v="9.0674286970379731E-3"/>
    <s v="Wines"/>
    <n v="3"/>
    <n v="6"/>
    <n v="2"/>
    <n v="8"/>
    <n v="5"/>
    <n v="3"/>
    <n v="11"/>
    <n v="0"/>
  </r>
  <r>
    <n v="7620"/>
    <n v="1990"/>
    <n v="35"/>
    <s v="Basic"/>
    <s v="Single"/>
    <x v="0"/>
    <n v="16185"/>
    <n v="1"/>
    <n v="0"/>
    <d v="2013-05-08T00:00:00"/>
    <n v="71"/>
    <n v="5"/>
    <n v="11"/>
    <n v="16"/>
    <n v="21"/>
    <n v="8"/>
    <n v="45"/>
    <n v="61"/>
    <n v="3.7689218412109977E-3"/>
    <s v="GoldProds"/>
    <n v="2"/>
    <n v="2"/>
    <n v="2"/>
    <n v="2"/>
    <n v="8"/>
    <n v="3"/>
    <n v="11"/>
    <n v="0"/>
  </r>
  <r>
    <n v="4808"/>
    <n v="1956"/>
    <n v="69"/>
    <s v="Graduation"/>
    <s v="Married"/>
    <x v="1"/>
    <n v="15759"/>
    <n v="0"/>
    <n v="0"/>
    <d v="2013-05-09T00:00:00"/>
    <n v="12"/>
    <n v="1"/>
    <n v="2"/>
    <n v="5"/>
    <n v="6"/>
    <n v="0"/>
    <n v="3"/>
    <n v="14"/>
    <n v="8.883812424646234E-4"/>
    <s v="FishProducts"/>
    <n v="1"/>
    <n v="1"/>
    <n v="0"/>
    <n v="2"/>
    <n v="7"/>
    <n v="3"/>
    <n v="11"/>
    <n v="0"/>
  </r>
  <r>
    <n v="1964"/>
    <n v="1951"/>
    <n v="74"/>
    <s v="Graduation"/>
    <s v="Together"/>
    <x v="1"/>
    <n v="86610"/>
    <n v="0"/>
    <n v="0"/>
    <d v="2013-05-09T00:00:00"/>
    <n v="66"/>
    <n v="446"/>
    <n v="107"/>
    <n v="768"/>
    <n v="33"/>
    <n v="196"/>
    <n v="53"/>
    <n v="1550"/>
    <n v="1.7896316822537815E-2"/>
    <s v="MeatProducts"/>
    <n v="1"/>
    <n v="5"/>
    <n v="6"/>
    <n v="6"/>
    <n v="2"/>
    <n v="3"/>
    <n v="11"/>
    <n v="0"/>
  </r>
  <r>
    <n v="10640"/>
    <n v="1974"/>
    <n v="51"/>
    <s v="Graduation"/>
    <s v="Together"/>
    <x v="1"/>
    <n v="44392"/>
    <n v="1"/>
    <n v="1"/>
    <d v="2013-05-09T00:00:00"/>
    <n v="71"/>
    <n v="87"/>
    <n v="5"/>
    <n v="71"/>
    <n v="7"/>
    <n v="12"/>
    <n v="29"/>
    <n v="182"/>
    <n v="4.0998378086141646E-3"/>
    <s v="Wines"/>
    <n v="5"/>
    <n v="4"/>
    <n v="1"/>
    <n v="4"/>
    <n v="7"/>
    <n v="3"/>
    <n v="11"/>
    <n v="0"/>
  </r>
  <r>
    <n v="3112"/>
    <n v="1977"/>
    <n v="48"/>
    <s v="Master"/>
    <s v="Married"/>
    <x v="0"/>
    <n v="22701"/>
    <n v="1"/>
    <n v="0"/>
    <d v="2013-05-09T00:00:00"/>
    <n v="2"/>
    <n v="2"/>
    <n v="4"/>
    <n v="9"/>
    <n v="0"/>
    <n v="4"/>
    <n v="5"/>
    <n v="19"/>
    <n v="8.3696753446984716E-4"/>
    <s v="MeatProducts"/>
    <n v="1"/>
    <n v="1"/>
    <n v="0"/>
    <n v="3"/>
    <n v="5"/>
    <n v="3"/>
    <n v="11"/>
    <n v="0"/>
  </r>
  <r>
    <n v="10099"/>
    <n v="1984"/>
    <n v="41"/>
    <s v="Graduation"/>
    <s v="Married"/>
    <x v="0"/>
    <n v="55434"/>
    <n v="1"/>
    <n v="0"/>
    <d v="2013-05-10T00:00:00"/>
    <n v="21"/>
    <n v="238"/>
    <n v="115"/>
    <n v="215"/>
    <n v="169"/>
    <n v="69"/>
    <n v="76"/>
    <n v="806"/>
    <n v="1.4539813111087058E-2"/>
    <s v="Wines"/>
    <n v="3"/>
    <n v="5"/>
    <n v="3"/>
    <n v="13"/>
    <n v="4"/>
    <n v="3"/>
    <n v="11"/>
    <n v="0"/>
  </r>
  <r>
    <n v="10311"/>
    <n v="1969"/>
    <n v="56"/>
    <s v="Graduation"/>
    <s v="Married"/>
    <x v="1"/>
    <n v="4428"/>
    <n v="0"/>
    <n v="1"/>
    <d v="2013-05-10T00:00:00"/>
    <n v="0"/>
    <n v="16"/>
    <n v="4"/>
    <n v="12"/>
    <n v="2"/>
    <n v="4"/>
    <n v="321"/>
    <n v="38"/>
    <n v="8.5817524841915079E-3"/>
    <s v="GoldProds"/>
    <n v="0"/>
    <n v="25"/>
    <n v="0"/>
    <n v="0"/>
    <n v="1"/>
    <n v="3"/>
    <n v="11"/>
    <n v="0"/>
  </r>
  <r>
    <n v="7281"/>
    <n v="1959"/>
    <n v="66"/>
    <s v="PhD"/>
    <s v="Single"/>
    <x v="1"/>
    <s v="NILL"/>
    <n v="0"/>
    <n v="0"/>
    <d v="2013-05-11T00:00:00"/>
    <n v="80"/>
    <n v="81"/>
    <n v="11"/>
    <n v="50"/>
    <n v="3"/>
    <n v="2"/>
    <n v="39"/>
    <n v="147"/>
    <e v="#VALUE!"/>
    <s v="Wines"/>
    <n v="1"/>
    <n v="1"/>
    <n v="3"/>
    <n v="4"/>
    <n v="2"/>
    <n v="3"/>
    <n v="11"/>
    <n v="0"/>
  </r>
  <r>
    <n v="10232"/>
    <n v="1963"/>
    <n v="62"/>
    <s v="PhD"/>
    <s v="Divorced"/>
    <x v="1"/>
    <n v="48799"/>
    <n v="0"/>
    <n v="1"/>
    <d v="2013-05-11T00:00:00"/>
    <n v="9"/>
    <n v="174"/>
    <n v="18"/>
    <n v="81"/>
    <n v="28"/>
    <n v="6"/>
    <n v="24"/>
    <n v="307"/>
    <n v="6.2911125227975984E-3"/>
    <s v="Wines"/>
    <n v="3"/>
    <n v="3"/>
    <n v="2"/>
    <n v="7"/>
    <n v="3"/>
    <n v="3"/>
    <n v="11"/>
    <n v="0"/>
  </r>
  <r>
    <n v="9930"/>
    <n v="1944"/>
    <n v="81"/>
    <s v="PhD"/>
    <s v="Single"/>
    <x v="1"/>
    <n v="82716"/>
    <n v="0"/>
    <n v="0"/>
    <d v="2013-05-11T00:00:00"/>
    <n v="8"/>
    <n v="606"/>
    <n v="148"/>
    <n v="228"/>
    <n v="15"/>
    <n v="148"/>
    <n v="22"/>
    <n v="1145"/>
    <n v="1.3842545577639151E-2"/>
    <s v="Wines"/>
    <n v="1"/>
    <n v="6"/>
    <n v="8"/>
    <n v="13"/>
    <n v="2"/>
    <n v="3"/>
    <n v="11"/>
    <n v="0"/>
  </r>
  <r>
    <n v="819"/>
    <n v="1945"/>
    <n v="80"/>
    <s v="Graduation"/>
    <s v="Widow"/>
    <x v="1"/>
    <n v="63285"/>
    <n v="0"/>
    <n v="0"/>
    <d v="2013-05-11T00:00:00"/>
    <n v="84"/>
    <n v="508"/>
    <n v="124"/>
    <n v="249"/>
    <n v="50"/>
    <n v="38"/>
    <n v="134"/>
    <n v="969"/>
    <n v="1.5311685233467646E-2"/>
    <s v="Wines"/>
    <n v="1"/>
    <n v="6"/>
    <n v="5"/>
    <n v="13"/>
    <n v="3"/>
    <n v="3"/>
    <n v="11"/>
    <n v="0"/>
  </r>
  <r>
    <n v="6049"/>
    <n v="1982"/>
    <n v="43"/>
    <s v="Master"/>
    <s v="Together"/>
    <x v="0"/>
    <n v="73450"/>
    <n v="0"/>
    <n v="0"/>
    <d v="2013-05-12T00:00:00"/>
    <n v="85"/>
    <n v="1142"/>
    <n v="51"/>
    <n v="415"/>
    <n v="90"/>
    <n v="69"/>
    <n v="37"/>
    <n v="1767"/>
    <n v="2.40571817562968E-2"/>
    <s v="Wines"/>
    <n v="1"/>
    <n v="7"/>
    <n v="8"/>
    <n v="11"/>
    <n v="3"/>
    <n v="3"/>
    <n v="11"/>
    <n v="0"/>
  </r>
  <r>
    <n v="9119"/>
    <n v="1950"/>
    <n v="75"/>
    <s v="Graduation"/>
    <s v="Together"/>
    <x v="1"/>
    <n v="60905"/>
    <n v="0"/>
    <n v="1"/>
    <d v="2013-05-12T00:00:00"/>
    <n v="27"/>
    <n v="208"/>
    <n v="17"/>
    <n v="76"/>
    <n v="36"/>
    <n v="17"/>
    <n v="38"/>
    <n v="354"/>
    <n v="5.8123306789261966E-3"/>
    <s v="Wines"/>
    <n v="2"/>
    <n v="3"/>
    <n v="3"/>
    <n v="7"/>
    <n v="2"/>
    <n v="3"/>
    <n v="11"/>
    <n v="0"/>
  </r>
  <r>
    <n v="5376"/>
    <n v="1979"/>
    <n v="46"/>
    <s v="Graduation"/>
    <s v="Married"/>
    <x v="0"/>
    <n v="2447"/>
    <n v="1"/>
    <n v="0"/>
    <d v="2013-06-01T00:00:00"/>
    <n v="42"/>
    <n v="1"/>
    <n v="1"/>
    <n v="1725"/>
    <n v="1"/>
    <n v="1"/>
    <n v="1"/>
    <n v="1729"/>
    <n v="0.7065794850837761"/>
    <s v="MeatProducts"/>
    <n v="15"/>
    <n v="0"/>
    <n v="28"/>
    <n v="0"/>
    <n v="1"/>
    <n v="3"/>
    <n v="11"/>
    <n v="0"/>
  </r>
  <r>
    <n v="123"/>
    <n v="1951"/>
    <n v="74"/>
    <s v="Graduation"/>
    <s v="Widow"/>
    <x v="1"/>
    <n v="67046"/>
    <n v="0"/>
    <n v="1"/>
    <d v="2013-06-01T00:00:00"/>
    <n v="92"/>
    <n v="544"/>
    <n v="35"/>
    <n v="133"/>
    <n v="23"/>
    <n v="151"/>
    <n v="107"/>
    <n v="886"/>
    <n v="1.3214807743936999E-2"/>
    <s v="Wines"/>
    <n v="2"/>
    <n v="4"/>
    <n v="5"/>
    <n v="4"/>
    <n v="2"/>
    <n v="3"/>
    <n v="11"/>
    <n v="0"/>
  </r>
  <r>
    <n v="10967"/>
    <n v="1963"/>
    <n v="62"/>
    <s v="Graduation"/>
    <s v="Divorced"/>
    <x v="1"/>
    <n v="33378"/>
    <n v="1"/>
    <n v="1"/>
    <d v="2013-06-02T00:00:00"/>
    <n v="38"/>
    <n v="33"/>
    <n v="6"/>
    <n v="40"/>
    <n v="3"/>
    <n v="7"/>
    <n v="10"/>
    <n v="89"/>
    <n v="2.6664269878362993E-3"/>
    <s v="MeatProducts"/>
    <n v="3"/>
    <n v="2"/>
    <n v="0"/>
    <n v="4"/>
    <n v="7"/>
    <n v="3"/>
    <n v="11"/>
    <n v="0"/>
  </r>
  <r>
    <n v="6320"/>
    <n v="1976"/>
    <n v="49"/>
    <s v="Master"/>
    <s v="Single"/>
    <x v="0"/>
    <n v="70893"/>
    <n v="0"/>
    <n v="0"/>
    <d v="2013-06-02T00:00:00"/>
    <n v="42"/>
    <n v="768"/>
    <n v="44"/>
    <n v="561"/>
    <n v="77"/>
    <n v="44"/>
    <n v="14"/>
    <n v="1494"/>
    <n v="2.1074012949092294E-2"/>
    <s v="Wines"/>
    <n v="1"/>
    <n v="6"/>
    <n v="6"/>
    <n v="10"/>
    <n v="3"/>
    <n v="3"/>
    <n v="11"/>
    <n v="0"/>
  </r>
  <r>
    <n v="8624"/>
    <n v="1958"/>
    <n v="67"/>
    <s v="Graduation"/>
    <s v="Married"/>
    <x v="1"/>
    <n v="81320"/>
    <n v="0"/>
    <n v="0"/>
    <d v="2013-06-02T00:00:00"/>
    <n v="61"/>
    <n v="183"/>
    <n v="33"/>
    <n v="493"/>
    <n v="59"/>
    <n v="103"/>
    <n v="57"/>
    <n v="871"/>
    <n v="1.0710772257747171E-2"/>
    <s v="MeatProducts"/>
    <n v="1"/>
    <n v="4"/>
    <n v="3"/>
    <n v="10"/>
    <n v="2"/>
    <n v="3"/>
    <n v="11"/>
    <n v="0"/>
  </r>
  <r>
    <n v="10868"/>
    <n v="1951"/>
    <n v="74"/>
    <s v="Graduation"/>
    <s v="Widow"/>
    <x v="1"/>
    <n v="70792"/>
    <n v="0"/>
    <n v="0"/>
    <d v="2013-06-02T00:00:00"/>
    <n v="82"/>
    <n v="344"/>
    <n v="45"/>
    <n v="654"/>
    <n v="104"/>
    <n v="11"/>
    <n v="114"/>
    <n v="1158"/>
    <n v="1.6357780540174029E-2"/>
    <s v="MeatProducts"/>
    <n v="2"/>
    <n v="3"/>
    <n v="4"/>
    <n v="10"/>
    <n v="3"/>
    <n v="3"/>
    <n v="11"/>
    <n v="0"/>
  </r>
  <r>
    <n v="10821"/>
    <n v="1978"/>
    <n v="47"/>
    <s v="Graduation"/>
    <s v="Married"/>
    <x v="0"/>
    <n v="57113"/>
    <n v="1"/>
    <n v="1"/>
    <d v="2013-06-02T00:00:00"/>
    <n v="45"/>
    <n v="182"/>
    <n v="4"/>
    <n v="33"/>
    <n v="0"/>
    <n v="2"/>
    <n v="42"/>
    <n v="221"/>
    <n v="3.8695218251536428E-3"/>
    <s v="Wines"/>
    <n v="6"/>
    <n v="4"/>
    <n v="1"/>
    <n v="5"/>
    <n v="7"/>
    <n v="3"/>
    <n v="11"/>
    <n v="0"/>
  </r>
  <r>
    <n v="7458"/>
    <n v="1956"/>
    <n v="69"/>
    <s v="Master"/>
    <s v="Together"/>
    <x v="1"/>
    <n v="34941"/>
    <n v="1"/>
    <n v="1"/>
    <d v="2013-06-03T00:00:00"/>
    <n v="26"/>
    <n v="39"/>
    <n v="2"/>
    <n v="25"/>
    <n v="4"/>
    <n v="3"/>
    <n v="24"/>
    <n v="73"/>
    <n v="2.0892361409232708E-3"/>
    <s v="Wines"/>
    <n v="2"/>
    <n v="3"/>
    <n v="0"/>
    <n v="3"/>
    <n v="8"/>
    <n v="3"/>
    <n v="11"/>
    <n v="0"/>
  </r>
  <r>
    <n v="6825"/>
    <n v="1953"/>
    <n v="72"/>
    <s v="Graduation"/>
    <s v="Together"/>
    <x v="1"/>
    <n v="41452"/>
    <n v="1"/>
    <n v="1"/>
    <d v="2013-06-03T00:00:00"/>
    <n v="86"/>
    <n v="13"/>
    <n v="0"/>
    <n v="3"/>
    <n v="0"/>
    <n v="0"/>
    <n v="0"/>
    <n v="16"/>
    <n v="3.8598861333590662E-4"/>
    <s v="Wines"/>
    <n v="1"/>
    <n v="1"/>
    <n v="0"/>
    <n v="2"/>
    <n v="7"/>
    <n v="3"/>
    <n v="11"/>
    <n v="0"/>
  </r>
  <r>
    <n v="3483"/>
    <n v="1958"/>
    <n v="67"/>
    <s v="Graduation"/>
    <s v="Married"/>
    <x v="1"/>
    <n v="48192"/>
    <n v="0"/>
    <n v="0"/>
    <d v="2013-06-04T00:00:00"/>
    <n v="76"/>
    <n v="1039"/>
    <n v="43"/>
    <n v="204"/>
    <n v="153"/>
    <n v="58"/>
    <n v="29"/>
    <n v="1497"/>
    <n v="3.1063247011952191E-2"/>
    <s v="Wines"/>
    <n v="3"/>
    <n v="2"/>
    <n v="8"/>
    <n v="12"/>
    <n v="8"/>
    <n v="3"/>
    <n v="11"/>
    <n v="1"/>
  </r>
  <r>
    <n v="9145"/>
    <n v="1972"/>
    <n v="53"/>
    <s v="Graduation"/>
    <s v="Single"/>
    <x v="1"/>
    <n v="72504"/>
    <n v="0"/>
    <n v="1"/>
    <d v="2013-06-04T00:00:00"/>
    <n v="43"/>
    <n v="604"/>
    <n v="26"/>
    <n v="470"/>
    <n v="123"/>
    <n v="161"/>
    <n v="94"/>
    <n v="1384"/>
    <n v="1.9088602008165065E-2"/>
    <s v="Wines"/>
    <n v="2"/>
    <n v="5"/>
    <n v="9"/>
    <n v="6"/>
    <n v="2"/>
    <n v="3"/>
    <n v="11"/>
    <n v="0"/>
  </r>
  <r>
    <n v="8953"/>
    <n v="1965"/>
    <n v="60"/>
    <s v="Master"/>
    <s v="Single"/>
    <x v="1"/>
    <n v="35791"/>
    <n v="2"/>
    <n v="1"/>
    <d v="2013-06-05T00:00:00"/>
    <n v="94"/>
    <n v="27"/>
    <n v="0"/>
    <n v="5"/>
    <n v="0"/>
    <n v="0"/>
    <n v="3"/>
    <n v="32"/>
    <n v="8.9407951719706067E-4"/>
    <s v="Wines"/>
    <n v="2"/>
    <n v="1"/>
    <n v="0"/>
    <n v="3"/>
    <n v="8"/>
    <n v="3"/>
    <n v="11"/>
    <n v="0"/>
  </r>
  <r>
    <n v="8687"/>
    <n v="1978"/>
    <n v="47"/>
    <s v="Graduation"/>
    <s v="Together"/>
    <x v="0"/>
    <n v="53172"/>
    <n v="0"/>
    <n v="1"/>
    <d v="2013-06-05T00:00:00"/>
    <n v="54"/>
    <n v="121"/>
    <n v="62"/>
    <n v="90"/>
    <n v="68"/>
    <n v="20"/>
    <n v="125"/>
    <n v="361"/>
    <n v="6.7892875949747983E-3"/>
    <s v="GoldProds"/>
    <n v="3"/>
    <n v="2"/>
    <n v="3"/>
    <n v="8"/>
    <n v="3"/>
    <n v="3"/>
    <n v="11"/>
    <n v="0"/>
  </r>
  <r>
    <n v="10258"/>
    <n v="1965"/>
    <n v="60"/>
    <s v="Master"/>
    <s v="Single"/>
    <x v="1"/>
    <n v="35791"/>
    <n v="2"/>
    <n v="1"/>
    <d v="2013-06-05T00:00:00"/>
    <n v="94"/>
    <n v="27"/>
    <n v="0"/>
    <n v="5"/>
    <n v="0"/>
    <n v="0"/>
    <n v="3"/>
    <n v="32"/>
    <n v="8.9407951719706067E-4"/>
    <s v="Wines"/>
    <n v="2"/>
    <n v="1"/>
    <n v="0"/>
    <n v="3"/>
    <n v="8"/>
    <n v="3"/>
    <n v="11"/>
    <n v="0"/>
  </r>
  <r>
    <n v="2499"/>
    <n v="1958"/>
    <n v="67"/>
    <s v="2n Cycle"/>
    <s v="Single"/>
    <x v="1"/>
    <n v="75342"/>
    <n v="0"/>
    <n v="1"/>
    <d v="2013-06-05T00:00:00"/>
    <n v="38"/>
    <n v="204"/>
    <n v="97"/>
    <n v="97"/>
    <n v="21"/>
    <n v="118"/>
    <n v="26"/>
    <n v="537"/>
    <n v="7.1274986063550212E-3"/>
    <s v="Wines"/>
    <n v="1"/>
    <n v="5"/>
    <n v="2"/>
    <n v="10"/>
    <n v="4"/>
    <n v="3"/>
    <n v="11"/>
    <n v="0"/>
  </r>
  <r>
    <n v="3517"/>
    <n v="1952"/>
    <n v="73"/>
    <s v="Graduation"/>
    <s v="Single"/>
    <x v="1"/>
    <n v="40887"/>
    <n v="1"/>
    <n v="1"/>
    <d v="2013-06-05T00:00:00"/>
    <n v="32"/>
    <n v="50"/>
    <n v="4"/>
    <n v="44"/>
    <n v="10"/>
    <n v="10"/>
    <n v="43"/>
    <n v="118"/>
    <n v="2.886002886002886E-3"/>
    <s v="Wines"/>
    <n v="3"/>
    <n v="3"/>
    <n v="1"/>
    <n v="3"/>
    <n v="9"/>
    <n v="3"/>
    <n v="11"/>
    <n v="1"/>
  </r>
  <r>
    <n v="4855"/>
    <n v="1974"/>
    <n v="51"/>
    <s v="PhD"/>
    <s v="Together"/>
    <x v="1"/>
    <n v="30351"/>
    <n v="1"/>
    <n v="0"/>
    <d v="2013-06-06T00:00:00"/>
    <n v="19"/>
    <n v="14"/>
    <n v="0"/>
    <n v="24"/>
    <n v="3"/>
    <n v="3"/>
    <n v="2"/>
    <n v="44"/>
    <n v="1.4497051168001055E-3"/>
    <s v="MeatProducts"/>
    <n v="1"/>
    <n v="3"/>
    <n v="0"/>
    <n v="2"/>
    <n v="9"/>
    <n v="3"/>
    <n v="11"/>
    <n v="1"/>
  </r>
  <r>
    <n v="5049"/>
    <n v="1974"/>
    <n v="51"/>
    <s v="PhD"/>
    <s v="Together"/>
    <x v="1"/>
    <n v="30351"/>
    <n v="1"/>
    <n v="0"/>
    <d v="2013-06-06T00:00:00"/>
    <n v="19"/>
    <n v="14"/>
    <n v="0"/>
    <n v="24"/>
    <n v="3"/>
    <n v="3"/>
    <n v="2"/>
    <n v="44"/>
    <n v="1.4497051168001055E-3"/>
    <s v="MeatProducts"/>
    <n v="1"/>
    <n v="3"/>
    <n v="0"/>
    <n v="2"/>
    <n v="9"/>
    <n v="3"/>
    <n v="11"/>
    <n v="0"/>
  </r>
  <r>
    <n v="10377"/>
    <n v="1958"/>
    <n v="67"/>
    <s v="Master"/>
    <s v="Together"/>
    <x v="1"/>
    <n v="46692"/>
    <n v="0"/>
    <n v="1"/>
    <d v="2013-06-06T00:00:00"/>
    <n v="37"/>
    <n v="170"/>
    <n v="6"/>
    <n v="97"/>
    <n v="24"/>
    <n v="12"/>
    <n v="88"/>
    <n v="309"/>
    <n v="6.6178360318684144E-3"/>
    <s v="Wines"/>
    <n v="3"/>
    <n v="6"/>
    <n v="1"/>
    <n v="5"/>
    <n v="6"/>
    <n v="3"/>
    <n v="11"/>
    <n v="0"/>
  </r>
  <r>
    <n v="1453"/>
    <n v="1943"/>
    <n v="82"/>
    <s v="PhD"/>
    <s v="Widow"/>
    <x v="1"/>
    <n v="57513"/>
    <n v="0"/>
    <n v="0"/>
    <d v="2013-06-07T00:00:00"/>
    <n v="59"/>
    <n v="735"/>
    <n v="40"/>
    <n v="183"/>
    <n v="52"/>
    <n v="20"/>
    <n v="30"/>
    <n v="1030"/>
    <n v="1.7908994488202667E-2"/>
    <s v="Wines"/>
    <n v="2"/>
    <n v="9"/>
    <n v="3"/>
    <n v="13"/>
    <n v="6"/>
    <n v="3"/>
    <n v="11"/>
    <n v="0"/>
  </r>
  <r>
    <n v="8147"/>
    <n v="1960"/>
    <n v="65"/>
    <s v="Graduation"/>
    <s v="Married"/>
    <x v="1"/>
    <n v="31454"/>
    <n v="1"/>
    <n v="1"/>
    <d v="2013-06-07T00:00:00"/>
    <n v="40"/>
    <n v="28"/>
    <n v="0"/>
    <n v="11"/>
    <n v="0"/>
    <n v="0"/>
    <n v="9"/>
    <n v="39"/>
    <n v="1.2399058943218669E-3"/>
    <s v="Wines"/>
    <n v="3"/>
    <n v="2"/>
    <n v="0"/>
    <n v="3"/>
    <n v="8"/>
    <n v="3"/>
    <n v="11"/>
    <n v="0"/>
  </r>
  <r>
    <n v="6349"/>
    <n v="1987"/>
    <n v="38"/>
    <s v="Master"/>
    <s v="Divorced"/>
    <x v="0"/>
    <n v="61787"/>
    <n v="0"/>
    <n v="0"/>
    <d v="2013-06-07T00:00:00"/>
    <n v="71"/>
    <n v="621"/>
    <n v="73"/>
    <n v="414"/>
    <n v="78"/>
    <n v="48"/>
    <n v="85"/>
    <n v="1234"/>
    <n v="1.9971838736303753E-2"/>
    <s v="Wines"/>
    <n v="1"/>
    <n v="8"/>
    <n v="4"/>
    <n v="6"/>
    <n v="5"/>
    <n v="3"/>
    <n v="11"/>
    <n v="0"/>
  </r>
  <r>
    <n v="7873"/>
    <n v="1973"/>
    <n v="52"/>
    <s v="PhD"/>
    <s v="Together"/>
    <x v="1"/>
    <n v="63516"/>
    <n v="1"/>
    <n v="1"/>
    <d v="2013-06-07T00:00:00"/>
    <n v="30"/>
    <n v="141"/>
    <n v="11"/>
    <n v="114"/>
    <n v="15"/>
    <n v="14"/>
    <n v="5"/>
    <n v="295"/>
    <n v="4.644499023868002E-3"/>
    <s v="Wines"/>
    <n v="4"/>
    <n v="4"/>
    <n v="1"/>
    <n v="7"/>
    <n v="5"/>
    <n v="3"/>
    <n v="11"/>
    <n v="0"/>
  </r>
  <r>
    <n v="5029"/>
    <n v="1946"/>
    <n v="79"/>
    <s v="Graduation"/>
    <s v="Married"/>
    <x v="1"/>
    <n v="18100"/>
    <n v="0"/>
    <n v="0"/>
    <d v="2013-06-08T00:00:00"/>
    <n v="14"/>
    <n v="3"/>
    <n v="1"/>
    <n v="2"/>
    <n v="4"/>
    <n v="3"/>
    <n v="1"/>
    <n v="13"/>
    <n v="7.1823204419889505E-4"/>
    <s v="FishProducts"/>
    <n v="1"/>
    <n v="0"/>
    <n v="0"/>
    <n v="3"/>
    <n v="5"/>
    <n v="3"/>
    <n v="11"/>
    <n v="0"/>
  </r>
  <r>
    <n v="10477"/>
    <n v="1973"/>
    <n v="52"/>
    <s v="PhD"/>
    <s v="Together"/>
    <x v="1"/>
    <n v="39435"/>
    <n v="1"/>
    <n v="0"/>
    <d v="2013-06-08T00:00:00"/>
    <n v="16"/>
    <n v="71"/>
    <n v="0"/>
    <n v="18"/>
    <n v="0"/>
    <n v="0"/>
    <n v="13"/>
    <n v="89"/>
    <n v="2.2568784075060228E-3"/>
    <s v="Wines"/>
    <n v="1"/>
    <n v="3"/>
    <n v="1"/>
    <n v="2"/>
    <n v="7"/>
    <n v="3"/>
    <n v="11"/>
    <n v="0"/>
  </r>
  <r>
    <n v="500"/>
    <n v="1977"/>
    <n v="48"/>
    <s v="Graduation"/>
    <s v="Together"/>
    <x v="0"/>
    <n v="96876"/>
    <n v="0"/>
    <n v="0"/>
    <d v="2013-06-08T00:00:00"/>
    <n v="79"/>
    <n v="908"/>
    <n v="43"/>
    <n v="735"/>
    <n v="40"/>
    <n v="194"/>
    <n v="21"/>
    <n v="1920"/>
    <n v="1.9819150253932862E-2"/>
    <s v="Wines"/>
    <n v="1"/>
    <n v="7"/>
    <n v="7"/>
    <n v="9"/>
    <n v="2"/>
    <n v="3"/>
    <n v="11"/>
    <n v="1"/>
  </r>
  <r>
    <n v="4227"/>
    <n v="1968"/>
    <n v="57"/>
    <s v="Master"/>
    <s v="Together"/>
    <x v="1"/>
    <n v="32889"/>
    <n v="1"/>
    <n v="1"/>
    <d v="2013-06-09T00:00:00"/>
    <n v="78"/>
    <n v="28"/>
    <n v="0"/>
    <n v="13"/>
    <n v="4"/>
    <n v="2"/>
    <n v="8"/>
    <n v="47"/>
    <n v="1.4290492261850468E-3"/>
    <s v="Wines"/>
    <n v="3"/>
    <n v="2"/>
    <n v="1"/>
    <n v="3"/>
    <n v="5"/>
    <n v="3"/>
    <n v="11"/>
    <n v="0"/>
  </r>
  <r>
    <n v="17"/>
    <n v="1971"/>
    <n v="54"/>
    <s v="PhD"/>
    <s v="Married"/>
    <x v="1"/>
    <n v="60491"/>
    <n v="0"/>
    <n v="1"/>
    <d v="2013-06-09T00:00:00"/>
    <n v="81"/>
    <n v="637"/>
    <n v="47"/>
    <n v="237"/>
    <n v="12"/>
    <n v="19"/>
    <n v="76"/>
    <n v="952"/>
    <n v="1.5737878362070391E-2"/>
    <s v="Wines"/>
    <n v="4"/>
    <n v="6"/>
    <n v="11"/>
    <n v="7"/>
    <n v="5"/>
    <n v="3"/>
    <n v="11"/>
    <n v="0"/>
  </r>
  <r>
    <n v="6103"/>
    <n v="1948"/>
    <n v="77"/>
    <s v="Graduation"/>
    <s v="Married"/>
    <x v="1"/>
    <n v="42192"/>
    <n v="0"/>
    <n v="0"/>
    <d v="2013-06-09T00:00:00"/>
    <n v="40"/>
    <n v="40"/>
    <n v="15"/>
    <n v="15"/>
    <n v="17"/>
    <n v="6"/>
    <n v="7"/>
    <n v="93"/>
    <n v="2.2042093287827076E-3"/>
    <s v="Wines"/>
    <n v="1"/>
    <n v="2"/>
    <n v="1"/>
    <n v="3"/>
    <n v="4"/>
    <n v="3"/>
    <n v="11"/>
    <n v="0"/>
  </r>
  <r>
    <n v="3428"/>
    <n v="1991"/>
    <n v="34"/>
    <s v="PhD"/>
    <s v="Together"/>
    <x v="0"/>
    <n v="68682"/>
    <n v="0"/>
    <n v="0"/>
    <d v="2013-06-10T00:00:00"/>
    <n v="56"/>
    <n v="919"/>
    <n v="0"/>
    <n v="505"/>
    <n v="99"/>
    <n v="30"/>
    <n v="45"/>
    <n v="1553"/>
    <n v="2.2611455694359513E-2"/>
    <s v="Wines"/>
    <n v="1"/>
    <n v="4"/>
    <n v="9"/>
    <n v="10"/>
    <n v="2"/>
    <n v="3"/>
    <n v="11"/>
    <n v="0"/>
  </r>
  <r>
    <n v="7631"/>
    <n v="1978"/>
    <n v="47"/>
    <s v="Master"/>
    <s v="Together"/>
    <x v="0"/>
    <n v="61346"/>
    <n v="1"/>
    <n v="0"/>
    <d v="2013-06-10T00:00:00"/>
    <n v="34"/>
    <n v="562"/>
    <n v="58"/>
    <n v="168"/>
    <n v="43"/>
    <n v="16"/>
    <n v="142"/>
    <n v="847"/>
    <n v="1.380693117725687E-2"/>
    <s v="Wines"/>
    <n v="1"/>
    <n v="5"/>
    <n v="7"/>
    <n v="10"/>
    <n v="3"/>
    <n v="3"/>
    <n v="11"/>
    <n v="0"/>
  </r>
  <r>
    <n v="850"/>
    <n v="1968"/>
    <n v="57"/>
    <s v="Graduation"/>
    <s v="Single"/>
    <x v="1"/>
    <n v="70566"/>
    <n v="0"/>
    <n v="1"/>
    <d v="2013-06-10T00:00:00"/>
    <n v="4"/>
    <n v="381"/>
    <n v="28"/>
    <n v="215"/>
    <n v="84"/>
    <n v="28"/>
    <n v="21"/>
    <n v="736"/>
    <n v="1.0429952101578663E-2"/>
    <s v="Wines"/>
    <n v="2"/>
    <n v="6"/>
    <n v="5"/>
    <n v="9"/>
    <n v="3"/>
    <n v="3"/>
    <n v="11"/>
    <n v="0"/>
  </r>
  <r>
    <n v="4500"/>
    <n v="1991"/>
    <n v="34"/>
    <s v="PhD"/>
    <s v="Together"/>
    <x v="0"/>
    <n v="68682"/>
    <n v="0"/>
    <n v="0"/>
    <d v="2013-06-10T00:00:00"/>
    <n v="56"/>
    <n v="919"/>
    <n v="0"/>
    <n v="505"/>
    <n v="99"/>
    <n v="30"/>
    <n v="45"/>
    <n v="1553"/>
    <n v="2.2611455694359513E-2"/>
    <s v="Wines"/>
    <n v="1"/>
    <n v="4"/>
    <n v="9"/>
    <n v="10"/>
    <n v="2"/>
    <n v="3"/>
    <n v="11"/>
    <n v="0"/>
  </r>
  <r>
    <n v="9504"/>
    <n v="1949"/>
    <n v="76"/>
    <s v="Master"/>
    <s v="Married"/>
    <x v="1"/>
    <n v="81698"/>
    <n v="0"/>
    <n v="0"/>
    <d v="2013-06-11T00:00:00"/>
    <n v="4"/>
    <n v="179"/>
    <n v="28"/>
    <n v="520"/>
    <n v="111"/>
    <n v="123"/>
    <n v="47"/>
    <n v="961"/>
    <n v="1.1762833851501873E-2"/>
    <s v="MeatProducts"/>
    <n v="1"/>
    <n v="3"/>
    <n v="8"/>
    <n v="13"/>
    <n v="1"/>
    <n v="3"/>
    <n v="11"/>
    <n v="1"/>
  </r>
  <r>
    <n v="701"/>
    <n v="1971"/>
    <n v="54"/>
    <s v="Graduation"/>
    <s v="Married"/>
    <x v="1"/>
    <n v="73691"/>
    <n v="0"/>
    <n v="1"/>
    <d v="2013-06-11T00:00:00"/>
    <n v="58"/>
    <n v="707"/>
    <n v="21"/>
    <n v="250"/>
    <n v="85"/>
    <n v="43"/>
    <n v="73"/>
    <n v="1106"/>
    <n v="1.5008617063142039E-2"/>
    <s v="Wines"/>
    <n v="2"/>
    <n v="6"/>
    <n v="2"/>
    <n v="8"/>
    <n v="2"/>
    <n v="3"/>
    <n v="11"/>
    <n v="0"/>
  </r>
  <r>
    <n v="7143"/>
    <n v="1955"/>
    <n v="70"/>
    <s v="2n Cycle"/>
    <s v="Together"/>
    <x v="1"/>
    <n v="74805"/>
    <n v="0"/>
    <n v="1"/>
    <d v="2013-06-11T00:00:00"/>
    <n v="14"/>
    <n v="209"/>
    <n v="162"/>
    <n v="209"/>
    <n v="41"/>
    <n v="162"/>
    <n v="37"/>
    <n v="783"/>
    <n v="1.0467214758371767E-2"/>
    <s v="Wines"/>
    <n v="5"/>
    <n v="4"/>
    <n v="7"/>
    <n v="10"/>
    <n v="2"/>
    <n v="3"/>
    <n v="11"/>
    <n v="0"/>
  </r>
  <r>
    <n v="3798"/>
    <n v="1968"/>
    <n v="57"/>
    <s v="Graduation"/>
    <s v="Married"/>
    <x v="1"/>
    <n v="41120"/>
    <n v="1"/>
    <n v="1"/>
    <d v="2013-06-11T00:00:00"/>
    <n v="80"/>
    <n v="24"/>
    <n v="2"/>
    <n v="23"/>
    <n v="0"/>
    <n v="8"/>
    <n v="24"/>
    <n v="57"/>
    <n v="1.3861867704280156E-3"/>
    <s v="Wines"/>
    <n v="3"/>
    <n v="2"/>
    <n v="1"/>
    <n v="3"/>
    <n v="6"/>
    <n v="3"/>
    <n v="11"/>
    <n v="0"/>
  </r>
  <r>
    <n v="7901"/>
    <n v="1971"/>
    <n v="54"/>
    <s v="Master"/>
    <s v="Married"/>
    <x v="1"/>
    <n v="34109"/>
    <n v="0"/>
    <n v="1"/>
    <d v="2013-06-11T00:00:00"/>
    <n v="39"/>
    <n v="9"/>
    <n v="1"/>
    <n v="5"/>
    <n v="2"/>
    <n v="1"/>
    <n v="4"/>
    <n v="18"/>
    <n v="5.2771995660969245E-4"/>
    <s v="Wines"/>
    <n v="1"/>
    <n v="0"/>
    <n v="0"/>
    <n v="3"/>
    <n v="4"/>
    <n v="3"/>
    <n v="11"/>
    <n v="0"/>
  </r>
  <r>
    <n v="4137"/>
    <n v="1948"/>
    <n v="77"/>
    <s v="Graduation"/>
    <s v="Together"/>
    <x v="1"/>
    <n v="70666"/>
    <n v="0"/>
    <n v="0"/>
    <d v="2013-06-12T00:00:00"/>
    <n v="29"/>
    <n v="398"/>
    <n v="40"/>
    <n v="367"/>
    <n v="119"/>
    <n v="122"/>
    <n v="30"/>
    <n v="1046"/>
    <n v="1.4802026434211643E-2"/>
    <s v="Wines"/>
    <n v="1"/>
    <n v="7"/>
    <n v="4"/>
    <n v="4"/>
    <n v="4"/>
    <n v="3"/>
    <n v="11"/>
    <n v="0"/>
  </r>
  <r>
    <n v="6515"/>
    <n v="1977"/>
    <n v="48"/>
    <s v="Graduation"/>
    <s v="Together"/>
    <x v="0"/>
    <n v="39771"/>
    <n v="1"/>
    <n v="0"/>
    <d v="2013-06-12T00:00:00"/>
    <n v="92"/>
    <n v="6"/>
    <n v="2"/>
    <n v="18"/>
    <n v="2"/>
    <n v="8"/>
    <n v="14"/>
    <n v="36"/>
    <n v="9.0518216791129211E-4"/>
    <s v="MeatProducts"/>
    <n v="1"/>
    <n v="2"/>
    <n v="0"/>
    <n v="3"/>
    <n v="4"/>
    <n v="3"/>
    <n v="11"/>
    <n v="0"/>
  </r>
  <r>
    <n v="1744"/>
    <n v="1965"/>
    <n v="60"/>
    <s v="Basic"/>
    <s v="Single"/>
    <x v="1"/>
    <n v="23529"/>
    <n v="0"/>
    <n v="1"/>
    <d v="2013-07-01T00:00:00"/>
    <n v="67"/>
    <n v="9"/>
    <n v="7"/>
    <n v="13"/>
    <n v="3"/>
    <n v="2"/>
    <n v="20"/>
    <n v="34"/>
    <n v="1.4450252879425389E-3"/>
    <s v="GoldProds"/>
    <n v="1"/>
    <n v="1"/>
    <n v="1"/>
    <n v="2"/>
    <n v="6"/>
    <n v="3"/>
    <n v="11"/>
    <n v="0"/>
  </r>
  <r>
    <n v="4377"/>
    <n v="1971"/>
    <n v="54"/>
    <s v="Graduation"/>
    <s v="Married"/>
    <x v="1"/>
    <n v="52914"/>
    <n v="0"/>
    <n v="1"/>
    <d v="2013-07-01T00:00:00"/>
    <n v="32"/>
    <n v="254"/>
    <n v="10"/>
    <n v="44"/>
    <n v="30"/>
    <n v="10"/>
    <n v="227"/>
    <n v="348"/>
    <n v="6.5767093774804402E-3"/>
    <s v="Wines"/>
    <n v="2"/>
    <n v="7"/>
    <n v="3"/>
    <n v="3"/>
    <n v="7"/>
    <n v="3"/>
    <n v="11"/>
    <n v="0"/>
  </r>
  <r>
    <n v="9750"/>
    <n v="1961"/>
    <n v="64"/>
    <s v="PhD"/>
    <s v="Divorced"/>
    <x v="1"/>
    <n v="64325"/>
    <n v="0"/>
    <n v="1"/>
    <d v="2013-07-02T00:00:00"/>
    <n v="41"/>
    <n v="731"/>
    <n v="60"/>
    <n v="353"/>
    <n v="78"/>
    <n v="12"/>
    <n v="73"/>
    <n v="1234"/>
    <n v="1.9183832102603965E-2"/>
    <s v="Wines"/>
    <n v="5"/>
    <n v="10"/>
    <n v="3"/>
    <n v="5"/>
    <n v="7"/>
    <n v="3"/>
    <n v="11"/>
    <n v="0"/>
  </r>
  <r>
    <n v="456"/>
    <n v="1986"/>
    <n v="39"/>
    <s v="2n Cycle"/>
    <s v="Married"/>
    <x v="0"/>
    <n v="7500"/>
    <n v="1"/>
    <n v="0"/>
    <d v="2013-07-02T00:00:00"/>
    <n v="96"/>
    <n v="1"/>
    <n v="11"/>
    <n v="5"/>
    <n v="4"/>
    <n v="6"/>
    <n v="9"/>
    <n v="27"/>
    <n v="3.5999999999999999E-3"/>
    <s v="Fruits"/>
    <n v="2"/>
    <n v="2"/>
    <n v="0"/>
    <n v="3"/>
    <n v="8"/>
    <n v="3"/>
    <n v="11"/>
    <n v="0"/>
  </r>
  <r>
    <n v="2874"/>
    <n v="1988"/>
    <n v="37"/>
    <s v="2n Cycle"/>
    <s v="Divorced"/>
    <x v="0"/>
    <n v="35388"/>
    <n v="1"/>
    <n v="0"/>
    <d v="2013-07-03T00:00:00"/>
    <n v="20"/>
    <n v="6"/>
    <n v="4"/>
    <n v="7"/>
    <n v="4"/>
    <n v="3"/>
    <n v="8"/>
    <n v="24"/>
    <n v="6.7819599864360806E-4"/>
    <s v="GoldProds"/>
    <n v="1"/>
    <n v="1"/>
    <n v="0"/>
    <n v="3"/>
    <n v="7"/>
    <n v="3"/>
    <n v="11"/>
    <n v="0"/>
  </r>
  <r>
    <n v="10142"/>
    <n v="1976"/>
    <n v="49"/>
    <s v="PhD"/>
    <s v="Divorced"/>
    <x v="0"/>
    <n v="66476"/>
    <n v="0"/>
    <n v="1"/>
    <d v="2013-07-03T00:00:00"/>
    <n v="99"/>
    <n v="372"/>
    <n v="18"/>
    <n v="126"/>
    <n v="47"/>
    <n v="48"/>
    <n v="78"/>
    <n v="611"/>
    <n v="9.1912870810518087E-3"/>
    <s v="Wines"/>
    <n v="2"/>
    <n v="5"/>
    <n v="2"/>
    <n v="11"/>
    <n v="4"/>
    <n v="3"/>
    <n v="11"/>
    <n v="0"/>
  </r>
  <r>
    <n v="1710"/>
    <n v="1978"/>
    <n v="47"/>
    <s v="Graduation"/>
    <s v="Single"/>
    <x v="0"/>
    <n v="30168"/>
    <n v="1"/>
    <n v="0"/>
    <d v="2013-07-03T00:00:00"/>
    <n v="51"/>
    <n v="154"/>
    <n v="20"/>
    <n v="66"/>
    <n v="0"/>
    <n v="12"/>
    <n v="27"/>
    <n v="252"/>
    <n v="8.3532219570405727E-3"/>
    <s v="Wines"/>
    <n v="7"/>
    <n v="6"/>
    <n v="1"/>
    <n v="4"/>
    <n v="9"/>
    <n v="3"/>
    <n v="11"/>
    <n v="0"/>
  </r>
  <r>
    <n v="8858"/>
    <n v="1972"/>
    <n v="53"/>
    <s v="PhD"/>
    <s v="Married"/>
    <x v="1"/>
    <n v="44325"/>
    <n v="0"/>
    <n v="1"/>
    <d v="2013-07-03T00:00:00"/>
    <n v="69"/>
    <n v="516"/>
    <n v="0"/>
    <n v="21"/>
    <n v="0"/>
    <n v="0"/>
    <n v="5"/>
    <n v="537"/>
    <n v="1.2115059221658207E-2"/>
    <s v="Wines"/>
    <n v="4"/>
    <n v="8"/>
    <n v="2"/>
    <n v="7"/>
    <n v="8"/>
    <n v="3"/>
    <n v="11"/>
    <n v="0"/>
  </r>
  <r>
    <n v="9507"/>
    <n v="1975"/>
    <n v="50"/>
    <s v="Graduation"/>
    <s v="Married"/>
    <x v="0"/>
    <n v="40794"/>
    <n v="0"/>
    <n v="1"/>
    <d v="2013-07-04T00:00:00"/>
    <n v="18"/>
    <n v="261"/>
    <n v="23"/>
    <n v="73"/>
    <n v="4"/>
    <n v="23"/>
    <n v="50"/>
    <n v="384"/>
    <n v="9.413148992498897E-3"/>
    <s v="Wines"/>
    <n v="2"/>
    <n v="6"/>
    <n v="3"/>
    <n v="5"/>
    <n v="7"/>
    <n v="3"/>
    <n v="11"/>
    <n v="0"/>
  </r>
  <r>
    <n v="2942"/>
    <n v="1964"/>
    <n v="61"/>
    <s v="Graduation"/>
    <s v="Single"/>
    <x v="1"/>
    <n v="45906"/>
    <n v="0"/>
    <n v="1"/>
    <d v="2013-07-05T00:00:00"/>
    <n v="20"/>
    <n v="305"/>
    <n v="3"/>
    <n v="27"/>
    <n v="4"/>
    <n v="3"/>
    <n v="144"/>
    <n v="342"/>
    <n v="7.4500065350934517E-3"/>
    <s v="Wines"/>
    <n v="2"/>
    <n v="5"/>
    <n v="4"/>
    <n v="4"/>
    <n v="5"/>
    <n v="3"/>
    <n v="11"/>
    <n v="0"/>
  </r>
  <r>
    <n v="9499"/>
    <n v="1954"/>
    <n v="71"/>
    <s v="Graduation"/>
    <s v="Married"/>
    <x v="1"/>
    <n v="93404"/>
    <n v="1"/>
    <n v="2"/>
    <d v="2013-07-05T00:00:00"/>
    <n v="97"/>
    <n v="1279"/>
    <n v="15"/>
    <n v="287"/>
    <n v="20"/>
    <n v="0"/>
    <n v="15"/>
    <n v="1601"/>
    <n v="1.7140593550597404E-2"/>
    <s v="Wines"/>
    <n v="3"/>
    <n v="3"/>
    <n v="4"/>
    <n v="7"/>
    <n v="5"/>
    <n v="3"/>
    <n v="11"/>
    <n v="0"/>
  </r>
  <r>
    <n v="10659"/>
    <n v="1979"/>
    <n v="46"/>
    <s v="2n Cycle"/>
    <s v="Together"/>
    <x v="0"/>
    <n v="7500"/>
    <n v="1"/>
    <n v="0"/>
    <d v="2013-07-05T00:00:00"/>
    <n v="7"/>
    <n v="2"/>
    <n v="8"/>
    <n v="11"/>
    <n v="3"/>
    <n v="8"/>
    <n v="21"/>
    <n v="32"/>
    <n v="4.2666666666666669E-3"/>
    <s v="GoldProds"/>
    <n v="4"/>
    <n v="3"/>
    <n v="2"/>
    <n v="2"/>
    <n v="7"/>
    <n v="3"/>
    <n v="11"/>
    <n v="0"/>
  </r>
  <r>
    <n v="9579"/>
    <n v="1959"/>
    <n v="66"/>
    <s v="PhD"/>
    <s v="Married"/>
    <x v="1"/>
    <n v="33762"/>
    <n v="2"/>
    <n v="1"/>
    <d v="2013-07-07T00:00:00"/>
    <n v="61"/>
    <n v="53"/>
    <n v="1"/>
    <n v="34"/>
    <n v="2"/>
    <n v="0"/>
    <n v="16"/>
    <n v="90"/>
    <n v="2.665718855518038E-3"/>
    <s v="Wines"/>
    <n v="3"/>
    <n v="2"/>
    <n v="2"/>
    <n v="2"/>
    <n v="8"/>
    <n v="3"/>
    <n v="11"/>
    <n v="0"/>
  </r>
  <r>
    <n v="2445"/>
    <n v="1974"/>
    <n v="51"/>
    <s v="PhD"/>
    <s v="Together"/>
    <x v="1"/>
    <n v="28440"/>
    <n v="1"/>
    <n v="0"/>
    <d v="2013-07-07T00:00:00"/>
    <n v="87"/>
    <n v="38"/>
    <n v="1"/>
    <n v="24"/>
    <n v="0"/>
    <n v="0"/>
    <n v="0"/>
    <n v="63"/>
    <n v="2.2151898734177216E-3"/>
    <s v="Wines"/>
    <n v="1"/>
    <n v="2"/>
    <n v="0"/>
    <n v="3"/>
    <n v="8"/>
    <n v="3"/>
    <n v="11"/>
    <n v="0"/>
  </r>
  <r>
    <n v="2254"/>
    <n v="1983"/>
    <n v="42"/>
    <s v="Graduation"/>
    <s v="Married"/>
    <x v="0"/>
    <n v="69520"/>
    <n v="0"/>
    <n v="0"/>
    <d v="2013-07-07T00:00:00"/>
    <n v="95"/>
    <n v="627"/>
    <n v="120"/>
    <n v="414"/>
    <n v="121"/>
    <n v="80"/>
    <n v="93"/>
    <n v="1362"/>
    <n v="1.9591484464902185E-2"/>
    <s v="Wines"/>
    <n v="1"/>
    <n v="9"/>
    <n v="6"/>
    <n v="5"/>
    <n v="5"/>
    <n v="3"/>
    <n v="11"/>
    <n v="0"/>
  </r>
  <r>
    <n v="5547"/>
    <n v="1982"/>
    <n v="43"/>
    <s v="PhD"/>
    <s v="Married"/>
    <x v="0"/>
    <n v="84169"/>
    <n v="0"/>
    <n v="0"/>
    <d v="2013-07-08T00:00:00"/>
    <n v="9"/>
    <n v="1478"/>
    <n v="19"/>
    <n v="403"/>
    <n v="0"/>
    <n v="19"/>
    <n v="0"/>
    <n v="1919"/>
    <n v="2.279936793831458E-2"/>
    <s v="Wines"/>
    <n v="1"/>
    <n v="7"/>
    <n v="6"/>
    <n v="6"/>
    <n v="3"/>
    <n v="3"/>
    <n v="11"/>
    <n v="1"/>
  </r>
  <r>
    <n v="6969"/>
    <n v="1982"/>
    <n v="43"/>
    <s v="Graduation"/>
    <s v="Together"/>
    <x v="0"/>
    <n v="50272"/>
    <n v="1"/>
    <n v="0"/>
    <d v="2013-07-08T00:00:00"/>
    <n v="75"/>
    <n v="99"/>
    <n v="13"/>
    <n v="66"/>
    <n v="43"/>
    <n v="8"/>
    <n v="4"/>
    <n v="229"/>
    <n v="4.5552196053469125E-3"/>
    <s v="Wines"/>
    <n v="3"/>
    <n v="4"/>
    <n v="1"/>
    <n v="5"/>
    <n v="7"/>
    <n v="3"/>
    <n v="11"/>
    <n v="0"/>
  </r>
  <r>
    <n v="5519"/>
    <n v="1956"/>
    <n v="69"/>
    <s v="Graduation"/>
    <s v="Together"/>
    <x v="1"/>
    <n v="64090"/>
    <n v="0"/>
    <n v="1"/>
    <d v="2013-07-08T00:00:00"/>
    <n v="8"/>
    <n v="316"/>
    <n v="58"/>
    <n v="161"/>
    <n v="76"/>
    <n v="51"/>
    <n v="135"/>
    <n v="662"/>
    <n v="1.032922452800749E-2"/>
    <s v="Wines"/>
    <n v="1"/>
    <n v="6"/>
    <n v="9"/>
    <n v="4"/>
    <n v="5"/>
    <n v="3"/>
    <n v="11"/>
    <n v="1"/>
  </r>
  <r>
    <n v="8362"/>
    <n v="1982"/>
    <n v="43"/>
    <s v="PhD"/>
    <s v="Married"/>
    <x v="0"/>
    <n v="84169"/>
    <n v="0"/>
    <n v="0"/>
    <d v="2013-07-08T00:00:00"/>
    <n v="9"/>
    <n v="1478"/>
    <n v="19"/>
    <n v="403"/>
    <n v="0"/>
    <n v="19"/>
    <n v="0"/>
    <n v="1919"/>
    <n v="2.279936793831458E-2"/>
    <s v="Wines"/>
    <n v="1"/>
    <n v="7"/>
    <n v="6"/>
    <n v="6"/>
    <n v="3"/>
    <n v="3"/>
    <n v="11"/>
    <n v="1"/>
  </r>
  <r>
    <n v="6634"/>
    <n v="1979"/>
    <n v="46"/>
    <s v="Master"/>
    <s v="Divorced"/>
    <x v="0"/>
    <n v="33462"/>
    <n v="1"/>
    <n v="0"/>
    <d v="2013-07-08T00:00:00"/>
    <n v="78"/>
    <n v="22"/>
    <n v="3"/>
    <n v="18"/>
    <n v="0"/>
    <n v="0"/>
    <n v="11"/>
    <n v="43"/>
    <n v="1.2850397465782081E-3"/>
    <s v="Wines"/>
    <n v="1"/>
    <n v="2"/>
    <n v="0"/>
    <n v="3"/>
    <n v="7"/>
    <n v="3"/>
    <n v="11"/>
    <n v="0"/>
  </r>
  <r>
    <n v="9964"/>
    <n v="1979"/>
    <n v="46"/>
    <s v="Graduation"/>
    <s v="Single"/>
    <x v="0"/>
    <n v="61825"/>
    <n v="0"/>
    <n v="1"/>
    <d v="2013-07-08T00:00:00"/>
    <n v="56"/>
    <n v="162"/>
    <n v="50"/>
    <n v="100"/>
    <n v="55"/>
    <n v="30"/>
    <n v="27"/>
    <n v="397"/>
    <n v="6.4213505863323899E-3"/>
    <s v="Wines"/>
    <n v="1"/>
    <n v="4"/>
    <n v="2"/>
    <n v="8"/>
    <n v="4"/>
    <n v="3"/>
    <n v="11"/>
    <n v="0"/>
  </r>
  <r>
    <n v="1630"/>
    <n v="1979"/>
    <n v="46"/>
    <s v="Graduation"/>
    <s v="Single"/>
    <x v="0"/>
    <n v="61825"/>
    <n v="0"/>
    <n v="1"/>
    <d v="2013-07-08T00:00:00"/>
    <n v="56"/>
    <n v="162"/>
    <n v="50"/>
    <n v="100"/>
    <n v="55"/>
    <n v="30"/>
    <n v="27"/>
    <n v="397"/>
    <n v="6.4213505863323899E-3"/>
    <s v="Wines"/>
    <n v="1"/>
    <n v="4"/>
    <n v="2"/>
    <n v="8"/>
    <n v="4"/>
    <n v="3"/>
    <n v="11"/>
    <n v="0"/>
  </r>
  <r>
    <n v="10664"/>
    <n v="1949"/>
    <n v="76"/>
    <s v="Master"/>
    <s v="Widow"/>
    <x v="1"/>
    <n v="51529"/>
    <n v="0"/>
    <n v="1"/>
    <d v="2013-07-09T00:00:00"/>
    <n v="14"/>
    <n v="400"/>
    <n v="4"/>
    <n v="35"/>
    <n v="6"/>
    <n v="0"/>
    <n v="22"/>
    <n v="445"/>
    <n v="8.6359137573017129E-3"/>
    <s v="Wines"/>
    <n v="2"/>
    <n v="9"/>
    <n v="1"/>
    <n v="5"/>
    <n v="8"/>
    <n v="3"/>
    <n v="11"/>
    <n v="0"/>
  </r>
  <r>
    <n v="891"/>
    <n v="1951"/>
    <n v="74"/>
    <s v="Master"/>
    <s v="Together"/>
    <x v="1"/>
    <n v="29298"/>
    <n v="1"/>
    <n v="1"/>
    <d v="2013-07-09T00:00:00"/>
    <n v="60"/>
    <n v="6"/>
    <n v="0"/>
    <n v="2"/>
    <n v="2"/>
    <n v="0"/>
    <n v="1"/>
    <n v="10"/>
    <n v="3.4132022663663046E-4"/>
    <s v="Wines"/>
    <n v="1"/>
    <n v="1"/>
    <n v="0"/>
    <n v="2"/>
    <n v="5"/>
    <n v="3"/>
    <n v="11"/>
    <n v="0"/>
  </r>
  <r>
    <n v="4328"/>
    <n v="1986"/>
    <n v="39"/>
    <s v="2n Cycle"/>
    <s v="Married"/>
    <x v="0"/>
    <n v="21955"/>
    <n v="1"/>
    <n v="0"/>
    <d v="2013-07-09T00:00:00"/>
    <n v="81"/>
    <n v="5"/>
    <n v="1"/>
    <n v="7"/>
    <n v="17"/>
    <n v="14"/>
    <n v="11"/>
    <n v="44"/>
    <n v="2.0040992940104758E-3"/>
    <s v="FishProducts"/>
    <n v="2"/>
    <n v="2"/>
    <n v="1"/>
    <n v="3"/>
    <n v="6"/>
    <n v="3"/>
    <n v="11"/>
    <n v="0"/>
  </r>
  <r>
    <n v="3896"/>
    <n v="1984"/>
    <n v="41"/>
    <s v="Graduation"/>
    <s v="Married"/>
    <x v="0"/>
    <n v="27255"/>
    <n v="1"/>
    <n v="0"/>
    <d v="2013-07-11T00:00:00"/>
    <n v="3"/>
    <n v="22"/>
    <n v="1"/>
    <n v="11"/>
    <n v="0"/>
    <n v="1"/>
    <n v="2"/>
    <n v="35"/>
    <n v="1.2841680425609979E-3"/>
    <s v="Wines"/>
    <n v="1"/>
    <n v="1"/>
    <n v="0"/>
    <n v="3"/>
    <n v="7"/>
    <n v="3"/>
    <n v="11"/>
    <n v="0"/>
  </r>
  <r>
    <n v="3665"/>
    <n v="1977"/>
    <n v="48"/>
    <s v="2n Cycle"/>
    <s v="Together"/>
    <x v="0"/>
    <n v="25315"/>
    <n v="1"/>
    <n v="0"/>
    <d v="2013-07-11T00:00:00"/>
    <n v="46"/>
    <n v="1"/>
    <n v="9"/>
    <n v="8"/>
    <n v="11"/>
    <n v="3"/>
    <n v="22"/>
    <n v="32"/>
    <n v="1.2640726841793403E-3"/>
    <s v="GoldProds"/>
    <n v="3"/>
    <n v="3"/>
    <n v="0"/>
    <n v="3"/>
    <n v="8"/>
    <n v="3"/>
    <n v="11"/>
    <n v="0"/>
  </r>
  <r>
    <n v="7426"/>
    <n v="1971"/>
    <n v="54"/>
    <s v="2n Cycle"/>
    <s v="Married"/>
    <x v="1"/>
    <n v="54690"/>
    <n v="1"/>
    <n v="1"/>
    <d v="2013-07-11T00:00:00"/>
    <n v="76"/>
    <n v="111"/>
    <n v="16"/>
    <n v="37"/>
    <n v="7"/>
    <n v="9"/>
    <n v="18"/>
    <n v="180"/>
    <n v="3.2912781130005485E-3"/>
    <s v="Wines"/>
    <n v="3"/>
    <n v="3"/>
    <n v="1"/>
    <n v="5"/>
    <n v="3"/>
    <n v="3"/>
    <n v="11"/>
    <n v="0"/>
  </r>
  <r>
    <n v="4654"/>
    <n v="1992"/>
    <n v="33"/>
    <s v="Graduation"/>
    <s v="Together"/>
    <x v="0"/>
    <n v="75114"/>
    <n v="0"/>
    <n v="0"/>
    <d v="2013-07-11T00:00:00"/>
    <n v="40"/>
    <n v="571"/>
    <n v="12"/>
    <n v="523"/>
    <n v="63"/>
    <n v="60"/>
    <n v="24"/>
    <n v="1229"/>
    <n v="1.6361796735628511E-2"/>
    <s v="Wines"/>
    <n v="1"/>
    <n v="3"/>
    <n v="10"/>
    <n v="5"/>
    <n v="2"/>
    <n v="3"/>
    <n v="11"/>
    <n v="0"/>
  </r>
  <r>
    <n v="2698"/>
    <n v="1976"/>
    <n v="49"/>
    <s v="Graduation"/>
    <s v="Single"/>
    <x v="0"/>
    <n v="47025"/>
    <n v="0"/>
    <n v="1"/>
    <d v="2013-07-11T00:00:00"/>
    <n v="52"/>
    <n v="254"/>
    <n v="7"/>
    <n v="108"/>
    <n v="20"/>
    <n v="0"/>
    <n v="26"/>
    <n v="389"/>
    <n v="8.2721956406166929E-3"/>
    <s v="Wines"/>
    <n v="3"/>
    <n v="6"/>
    <n v="3"/>
    <n v="5"/>
    <n v="6"/>
    <n v="3"/>
    <n v="11"/>
    <n v="0"/>
  </r>
  <r>
    <n v="5113"/>
    <n v="1971"/>
    <n v="54"/>
    <s v="PhD"/>
    <s v="Divorced"/>
    <x v="1"/>
    <n v="86979"/>
    <n v="0"/>
    <n v="0"/>
    <d v="2013-07-11T00:00:00"/>
    <n v="67"/>
    <n v="584"/>
    <n v="100"/>
    <n v="835"/>
    <n v="65"/>
    <n v="83"/>
    <n v="35"/>
    <n v="1667"/>
    <n v="1.9165545706434885E-2"/>
    <s v="MeatProducts"/>
    <n v="1"/>
    <n v="5"/>
    <n v="5"/>
    <n v="5"/>
    <n v="2"/>
    <n v="3"/>
    <n v="11"/>
    <n v="1"/>
  </r>
  <r>
    <n v="8360"/>
    <n v="1971"/>
    <n v="54"/>
    <s v="2n Cycle"/>
    <s v="Married"/>
    <x v="1"/>
    <n v="54690"/>
    <n v="1"/>
    <n v="1"/>
    <d v="2013-07-11T00:00:00"/>
    <n v="76"/>
    <n v="111"/>
    <n v="16"/>
    <n v="37"/>
    <n v="7"/>
    <n v="9"/>
    <n v="18"/>
    <n v="180"/>
    <n v="3.2912781130005485E-3"/>
    <s v="Wines"/>
    <n v="3"/>
    <n v="3"/>
    <n v="1"/>
    <n v="5"/>
    <n v="3"/>
    <n v="3"/>
    <n v="11"/>
    <n v="0"/>
  </r>
  <r>
    <n v="7181"/>
    <n v="1977"/>
    <n v="48"/>
    <s v="Graduation"/>
    <s v="Married"/>
    <x v="0"/>
    <n v="30368"/>
    <n v="0"/>
    <n v="1"/>
    <d v="2013-07-11T00:00:00"/>
    <n v="97"/>
    <n v="35"/>
    <n v="0"/>
    <n v="13"/>
    <n v="2"/>
    <n v="0"/>
    <n v="2"/>
    <n v="50"/>
    <n v="1.6464699683877767E-3"/>
    <s v="Wines"/>
    <n v="2"/>
    <n v="2"/>
    <n v="0"/>
    <n v="3"/>
    <n v="8"/>
    <n v="3"/>
    <n v="11"/>
    <n v="0"/>
  </r>
  <r>
    <n v="11191"/>
    <n v="1986"/>
    <n v="39"/>
    <s v="Graduation"/>
    <s v="Divorced"/>
    <x v="0"/>
    <n v="41411"/>
    <n v="0"/>
    <n v="0"/>
    <d v="2013-07-12T00:00:00"/>
    <n v="11"/>
    <n v="37"/>
    <n v="32"/>
    <n v="38"/>
    <n v="11"/>
    <n v="3"/>
    <n v="18"/>
    <n v="121"/>
    <n v="2.9219289560744729E-3"/>
    <s v="MeatProducts"/>
    <n v="1"/>
    <n v="2"/>
    <n v="1"/>
    <n v="4"/>
    <n v="6"/>
    <n v="3"/>
    <n v="11"/>
    <n v="0"/>
  </r>
  <r>
    <n v="7128"/>
    <n v="1977"/>
    <n v="48"/>
    <s v="PhD"/>
    <s v="Single"/>
    <x v="0"/>
    <n v="42997"/>
    <n v="1"/>
    <n v="1"/>
    <d v="2013-07-12T00:00:00"/>
    <n v="91"/>
    <n v="4"/>
    <n v="0"/>
    <n v="5"/>
    <n v="0"/>
    <n v="1"/>
    <n v="5"/>
    <n v="10"/>
    <n v="2.3257436565341769E-4"/>
    <s v="MeatProducts"/>
    <n v="1"/>
    <n v="1"/>
    <n v="0"/>
    <n v="2"/>
    <n v="7"/>
    <n v="3"/>
    <n v="11"/>
    <n v="0"/>
  </r>
  <r>
    <n v="10530"/>
    <n v="1959"/>
    <n v="66"/>
    <s v="PhD"/>
    <s v="Widow"/>
    <x v="1"/>
    <n v="67786"/>
    <n v="0"/>
    <n v="0"/>
    <d v="2013-07-12T00:00:00"/>
    <n v="0"/>
    <n v="431"/>
    <n v="82"/>
    <n v="441"/>
    <n v="80"/>
    <n v="20"/>
    <n v="102"/>
    <n v="1054"/>
    <n v="1.5548933408078364E-2"/>
    <s v="MeatProducts"/>
    <n v="1"/>
    <n v="3"/>
    <n v="6"/>
    <n v="6"/>
    <n v="1"/>
    <n v="3"/>
    <n v="11"/>
    <n v="1"/>
  </r>
  <r>
    <n v="6237"/>
    <n v="1966"/>
    <n v="59"/>
    <s v="PhD"/>
    <s v="Single"/>
    <x v="1"/>
    <n v="7144"/>
    <n v="0"/>
    <n v="2"/>
    <d v="2013-07-12T00:00:00"/>
    <n v="92"/>
    <n v="81"/>
    <n v="4"/>
    <n v="33"/>
    <n v="5"/>
    <n v="2"/>
    <n v="291"/>
    <n v="125"/>
    <n v="1.7497200447928331E-2"/>
    <s v="GoldProds"/>
    <n v="0"/>
    <n v="23"/>
    <n v="1"/>
    <n v="1"/>
    <n v="0"/>
    <n v="3"/>
    <n v="11"/>
    <n v="0"/>
  </r>
  <r>
    <n v="8527"/>
    <n v="1965"/>
    <n v="60"/>
    <s v="Master"/>
    <s v="Together"/>
    <x v="1"/>
    <n v="65735"/>
    <n v="1"/>
    <n v="1"/>
    <d v="2013-07-12T00:00:00"/>
    <n v="37"/>
    <n v="239"/>
    <n v="7"/>
    <n v="119"/>
    <n v="4"/>
    <n v="15"/>
    <n v="11"/>
    <n v="384"/>
    <n v="5.8416368753327758E-3"/>
    <s v="Wines"/>
    <n v="5"/>
    <n v="6"/>
    <n v="2"/>
    <n v="6"/>
    <n v="7"/>
    <n v="3"/>
    <n v="11"/>
    <n v="0"/>
  </r>
  <r>
    <n v="8148"/>
    <n v="1956"/>
    <n v="69"/>
    <s v="Master"/>
    <s v="Together"/>
    <x v="1"/>
    <n v="50898"/>
    <n v="1"/>
    <n v="1"/>
    <d v="2013-08-01T00:00:00"/>
    <n v="88"/>
    <n v="285"/>
    <n v="28"/>
    <n v="242"/>
    <n v="55"/>
    <n v="114"/>
    <n v="135"/>
    <n v="724"/>
    <n v="1.4224527486345239E-2"/>
    <s v="Wines"/>
    <n v="13"/>
    <n v="6"/>
    <n v="2"/>
    <n v="12"/>
    <n v="5"/>
    <n v="3"/>
    <n v="11"/>
    <n v="0"/>
  </r>
  <r>
    <n v="2098"/>
    <n v="1969"/>
    <n v="56"/>
    <s v="PhD"/>
    <s v="Married"/>
    <x v="1"/>
    <n v="33581"/>
    <n v="2"/>
    <n v="0"/>
    <d v="2013-08-01T00:00:00"/>
    <n v="38"/>
    <n v="11"/>
    <n v="0"/>
    <n v="5"/>
    <n v="0"/>
    <n v="0"/>
    <n v="1"/>
    <n v="16"/>
    <n v="4.7645990292129479E-4"/>
    <s v="Wines"/>
    <n v="1"/>
    <n v="1"/>
    <n v="0"/>
    <n v="2"/>
    <n v="8"/>
    <n v="3"/>
    <n v="11"/>
    <n v="0"/>
  </r>
  <r>
    <n v="944"/>
    <n v="1962"/>
    <n v="63"/>
    <s v="Graduation"/>
    <s v="Married"/>
    <x v="1"/>
    <n v="56181"/>
    <n v="0"/>
    <n v="1"/>
    <d v="2013-08-01T00:00:00"/>
    <n v="6"/>
    <n v="121"/>
    <n v="103"/>
    <n v="69"/>
    <n v="8"/>
    <n v="44"/>
    <n v="48"/>
    <n v="345"/>
    <n v="6.1408661291183853E-3"/>
    <s v="Wines"/>
    <n v="1"/>
    <n v="4"/>
    <n v="2"/>
    <n v="7"/>
    <n v="4"/>
    <n v="3"/>
    <n v="11"/>
    <n v="0"/>
  </r>
  <r>
    <n v="8686"/>
    <n v="1979"/>
    <n v="46"/>
    <s v="Basic"/>
    <s v="Together"/>
    <x v="0"/>
    <n v="23724"/>
    <n v="1"/>
    <n v="0"/>
    <d v="2013-08-01T00:00:00"/>
    <n v="65"/>
    <n v="5"/>
    <n v="23"/>
    <n v="15"/>
    <n v="0"/>
    <n v="18"/>
    <n v="14"/>
    <n v="61"/>
    <n v="2.5712358792783678E-3"/>
    <s v="Fruits"/>
    <n v="2"/>
    <n v="2"/>
    <n v="0"/>
    <n v="3"/>
    <n v="8"/>
    <n v="3"/>
    <n v="11"/>
    <n v="0"/>
  </r>
  <r>
    <n v="7966"/>
    <n v="1959"/>
    <n v="66"/>
    <s v="Graduation"/>
    <s v="Single"/>
    <x v="1"/>
    <n v="80982"/>
    <n v="1"/>
    <n v="1"/>
    <d v="2013-08-01T00:00:00"/>
    <n v="48"/>
    <n v="505"/>
    <n v="137"/>
    <n v="401"/>
    <n v="104"/>
    <n v="22"/>
    <n v="22"/>
    <n v="1169"/>
    <n v="1.4435306611345731E-2"/>
    <s v="Wines"/>
    <n v="3"/>
    <n v="11"/>
    <n v="5"/>
    <n v="11"/>
    <n v="5"/>
    <n v="3"/>
    <n v="11"/>
    <n v="0"/>
  </r>
  <r>
    <n v="11114"/>
    <n v="1970"/>
    <n v="55"/>
    <s v="Graduation"/>
    <s v="Together"/>
    <x v="1"/>
    <n v="19656"/>
    <n v="1"/>
    <n v="0"/>
    <d v="2013-08-02T00:00:00"/>
    <n v="94"/>
    <n v="25"/>
    <n v="4"/>
    <n v="9"/>
    <n v="6"/>
    <n v="8"/>
    <n v="32"/>
    <n v="52"/>
    <n v="2.6455026455026454E-3"/>
    <s v="GoldProds"/>
    <n v="3"/>
    <n v="2"/>
    <n v="1"/>
    <n v="3"/>
    <n v="7"/>
    <n v="3"/>
    <n v="11"/>
    <n v="0"/>
  </r>
  <r>
    <n v="5628"/>
    <n v="1982"/>
    <n v="43"/>
    <s v="Graduation"/>
    <s v="Together"/>
    <x v="0"/>
    <n v="61416"/>
    <n v="0"/>
    <n v="0"/>
    <d v="2013-08-02T00:00:00"/>
    <n v="25"/>
    <n v="848"/>
    <n v="154"/>
    <n v="323"/>
    <n v="201"/>
    <n v="61"/>
    <n v="78"/>
    <n v="1587"/>
    <n v="2.5840171942164907E-2"/>
    <s v="Wines"/>
    <n v="1"/>
    <n v="10"/>
    <n v="3"/>
    <n v="10"/>
    <n v="6"/>
    <n v="3"/>
    <n v="11"/>
    <n v="0"/>
  </r>
  <r>
    <n v="3852"/>
    <n v="1961"/>
    <n v="64"/>
    <s v="Master"/>
    <s v="Together"/>
    <x v="1"/>
    <n v="74881"/>
    <n v="1"/>
    <n v="1"/>
    <d v="2013-08-03T00:00:00"/>
    <n v="48"/>
    <n v="505"/>
    <n v="72"/>
    <n v="270"/>
    <n v="36"/>
    <n v="27"/>
    <n v="54"/>
    <n v="910"/>
    <n v="1.2152615483233396E-2"/>
    <s v="Wines"/>
    <n v="4"/>
    <n v="9"/>
    <n v="2"/>
    <n v="12"/>
    <n v="5"/>
    <n v="3"/>
    <n v="11"/>
    <n v="0"/>
  </r>
  <r>
    <n v="1000"/>
    <n v="1961"/>
    <n v="64"/>
    <s v="Master"/>
    <s v="Together"/>
    <x v="1"/>
    <n v="74881"/>
    <n v="1"/>
    <n v="1"/>
    <d v="2013-08-03T00:00:00"/>
    <n v="48"/>
    <n v="505"/>
    <n v="72"/>
    <n v="270"/>
    <n v="36"/>
    <n v="27"/>
    <n v="54"/>
    <n v="910"/>
    <n v="1.2152615483233396E-2"/>
    <s v="Wines"/>
    <n v="4"/>
    <n v="9"/>
    <n v="2"/>
    <n v="12"/>
    <n v="5"/>
    <n v="3"/>
    <n v="11"/>
    <n v="0"/>
  </r>
  <r>
    <n v="4860"/>
    <n v="1970"/>
    <n v="55"/>
    <s v="Graduation"/>
    <s v="Single"/>
    <x v="1"/>
    <n v="24206"/>
    <n v="1"/>
    <n v="0"/>
    <d v="2013-08-03T00:00:00"/>
    <n v="66"/>
    <n v="7"/>
    <n v="2"/>
    <n v="8"/>
    <n v="3"/>
    <n v="2"/>
    <n v="3"/>
    <n v="22"/>
    <n v="9.0886557051970583E-4"/>
    <s v="MeatProducts"/>
    <n v="1"/>
    <n v="1"/>
    <n v="0"/>
    <n v="3"/>
    <n v="6"/>
    <n v="3"/>
    <n v="11"/>
    <n v="0"/>
  </r>
  <r>
    <n v="1357"/>
    <n v="1970"/>
    <n v="55"/>
    <s v="Graduation"/>
    <s v="Together"/>
    <x v="1"/>
    <n v="74854"/>
    <n v="1"/>
    <n v="2"/>
    <d v="2013-08-04T00:00:00"/>
    <n v="90"/>
    <n v="856"/>
    <n v="59"/>
    <n v="487"/>
    <n v="58"/>
    <n v="29"/>
    <n v="73"/>
    <n v="1489"/>
    <n v="1.9892056536724826E-2"/>
    <s v="Wines"/>
    <n v="7"/>
    <n v="2"/>
    <n v="5"/>
    <n v="5"/>
    <n v="5"/>
    <n v="3"/>
    <n v="11"/>
    <n v="0"/>
  </r>
  <r>
    <n v="2868"/>
    <n v="1949"/>
    <n v="76"/>
    <s v="PhD"/>
    <s v="Single"/>
    <x v="1"/>
    <n v="26518"/>
    <n v="1"/>
    <n v="1"/>
    <d v="2013-08-04T00:00:00"/>
    <n v="33"/>
    <n v="20"/>
    <n v="1"/>
    <n v="28"/>
    <n v="3"/>
    <n v="3"/>
    <n v="2"/>
    <n v="55"/>
    <n v="2.0740629006712422E-3"/>
    <s v="MeatProducts"/>
    <n v="3"/>
    <n v="2"/>
    <n v="0"/>
    <n v="3"/>
    <n v="8"/>
    <n v="3"/>
    <n v="11"/>
    <n v="1"/>
  </r>
  <r>
    <n v="8911"/>
    <n v="1967"/>
    <n v="58"/>
    <s v="PhD"/>
    <s v="Married"/>
    <x v="1"/>
    <n v="56320"/>
    <n v="0"/>
    <n v="1"/>
    <d v="2013-08-04T00:00:00"/>
    <n v="11"/>
    <n v="201"/>
    <n v="53"/>
    <n v="172"/>
    <n v="116"/>
    <n v="77"/>
    <n v="83"/>
    <n v="619"/>
    <n v="1.0990767045454545E-2"/>
    <s v="Wines"/>
    <n v="3"/>
    <n v="5"/>
    <n v="4"/>
    <n v="9"/>
    <n v="4"/>
    <n v="3"/>
    <n v="11"/>
    <n v="0"/>
  </r>
  <r>
    <n v="6200"/>
    <n v="1951"/>
    <n v="74"/>
    <s v="Graduation"/>
    <s v="Married"/>
    <x v="1"/>
    <n v="75903"/>
    <n v="0"/>
    <n v="1"/>
    <d v="2013-08-04T00:00:00"/>
    <n v="50"/>
    <n v="340"/>
    <n v="108"/>
    <n v="185"/>
    <n v="130"/>
    <n v="38"/>
    <n v="100"/>
    <n v="801"/>
    <n v="1.0552942571439863E-2"/>
    <s v="Wines"/>
    <n v="2"/>
    <n v="6"/>
    <n v="6"/>
    <n v="9"/>
    <n v="3"/>
    <n v="3"/>
    <n v="11"/>
    <n v="0"/>
  </r>
  <r>
    <n v="6177"/>
    <n v="1985"/>
    <n v="40"/>
    <s v="PhD"/>
    <s v="Married"/>
    <x v="0"/>
    <n v="33454"/>
    <n v="1"/>
    <n v="0"/>
    <d v="2013-08-05T00:00:00"/>
    <n v="32"/>
    <n v="76"/>
    <n v="10"/>
    <n v="56"/>
    <n v="3"/>
    <n v="1"/>
    <n v="23"/>
    <n v="146"/>
    <n v="4.3642015902433193E-3"/>
    <s v="Wines"/>
    <n v="2"/>
    <n v="4"/>
    <n v="0"/>
    <n v="4"/>
    <n v="8"/>
    <n v="3"/>
    <n v="11"/>
    <n v="0"/>
  </r>
  <r>
    <n v="9799"/>
    <n v="1968"/>
    <n v="57"/>
    <s v="PhD"/>
    <s v="Divorced"/>
    <x v="1"/>
    <n v="83664"/>
    <n v="1"/>
    <n v="1"/>
    <d v="2013-08-05T00:00:00"/>
    <n v="57"/>
    <n v="866"/>
    <n v="21"/>
    <n v="151"/>
    <n v="28"/>
    <n v="21"/>
    <n v="86"/>
    <n v="1087"/>
    <n v="1.2992445974373686E-2"/>
    <s v="Wines"/>
    <n v="3"/>
    <n v="2"/>
    <n v="2"/>
    <n v="12"/>
    <n v="5"/>
    <n v="3"/>
    <n v="11"/>
    <n v="0"/>
  </r>
  <r>
    <n v="9495"/>
    <n v="1982"/>
    <n v="43"/>
    <s v="Graduation"/>
    <s v="Together"/>
    <x v="0"/>
    <n v="71853"/>
    <n v="0"/>
    <n v="0"/>
    <d v="2013-08-05T00:00:00"/>
    <n v="29"/>
    <n v="358"/>
    <n v="108"/>
    <n v="413"/>
    <n v="141"/>
    <n v="97"/>
    <n v="32"/>
    <n v="1117"/>
    <n v="1.5545627879142137E-2"/>
    <s v="MeatProducts"/>
    <n v="1"/>
    <n v="2"/>
    <n v="8"/>
    <n v="6"/>
    <n v="1"/>
    <n v="3"/>
    <n v="11"/>
    <n v="0"/>
  </r>
  <r>
    <n v="2631"/>
    <n v="1982"/>
    <n v="43"/>
    <s v="Graduation"/>
    <s v="Together"/>
    <x v="0"/>
    <n v="71853"/>
    <n v="0"/>
    <n v="0"/>
    <d v="2013-08-05T00:00:00"/>
    <n v="29"/>
    <n v="358"/>
    <n v="108"/>
    <n v="413"/>
    <n v="141"/>
    <n v="97"/>
    <n v="32"/>
    <n v="1117"/>
    <n v="1.5545627879142137E-2"/>
    <s v="MeatProducts"/>
    <n v="1"/>
    <n v="2"/>
    <n v="8"/>
    <n v="6"/>
    <n v="1"/>
    <n v="3"/>
    <n v="11"/>
    <n v="0"/>
  </r>
  <r>
    <n v="2516"/>
    <n v="1969"/>
    <n v="56"/>
    <s v="2n Cycle"/>
    <s v="Married"/>
    <x v="1"/>
    <n v="46831"/>
    <n v="1"/>
    <n v="1"/>
    <d v="2013-08-06T00:00:00"/>
    <n v="84"/>
    <n v="22"/>
    <n v="2"/>
    <n v="10"/>
    <n v="6"/>
    <n v="4"/>
    <n v="34"/>
    <n v="44"/>
    <n v="9.3954858960944678E-4"/>
    <s v="GoldProds"/>
    <n v="2"/>
    <n v="1"/>
    <n v="2"/>
    <n v="2"/>
    <n v="4"/>
    <n v="3"/>
    <n v="11"/>
    <n v="0"/>
  </r>
  <r>
    <n v="10128"/>
    <n v="1958"/>
    <n v="67"/>
    <s v="Graduation"/>
    <s v="Together"/>
    <x v="1"/>
    <n v="53977"/>
    <n v="0"/>
    <n v="1"/>
    <d v="2013-08-06T00:00:00"/>
    <n v="21"/>
    <n v="620"/>
    <n v="16"/>
    <n v="165"/>
    <n v="0"/>
    <n v="24"/>
    <n v="82"/>
    <n v="825"/>
    <n v="1.5284287752190748E-2"/>
    <s v="Wines"/>
    <n v="5"/>
    <n v="5"/>
    <n v="5"/>
    <n v="12"/>
    <n v="5"/>
    <n v="3"/>
    <n v="11"/>
    <n v="0"/>
  </r>
  <r>
    <n v="8584"/>
    <n v="1952"/>
    <n v="73"/>
    <s v="PhD"/>
    <s v="Together"/>
    <x v="1"/>
    <n v="85431"/>
    <n v="0"/>
    <n v="0"/>
    <d v="2013-08-06T00:00:00"/>
    <n v="54"/>
    <n v="376"/>
    <n v="53"/>
    <n v="462"/>
    <n v="168"/>
    <n v="53"/>
    <n v="53"/>
    <n v="1112"/>
    <n v="1.3016352377942433E-2"/>
    <s v="MeatProducts"/>
    <n v="1"/>
    <n v="2"/>
    <n v="7"/>
    <n v="7"/>
    <n v="0"/>
    <n v="3"/>
    <n v="11"/>
    <n v="0"/>
  </r>
  <r>
    <n v="9284"/>
    <n v="1958"/>
    <n v="67"/>
    <s v="Graduation"/>
    <s v="Together"/>
    <x v="1"/>
    <n v="53977"/>
    <n v="0"/>
    <n v="1"/>
    <d v="2013-08-06T00:00:00"/>
    <n v="21"/>
    <n v="620"/>
    <n v="16"/>
    <n v="165"/>
    <n v="0"/>
    <n v="24"/>
    <n v="82"/>
    <n v="825"/>
    <n v="1.5284287752190748E-2"/>
    <s v="Wines"/>
    <n v="5"/>
    <n v="5"/>
    <n v="5"/>
    <n v="12"/>
    <n v="5"/>
    <n v="3"/>
    <n v="11"/>
    <n v="0"/>
  </r>
  <r>
    <n v="5991"/>
    <n v="1949"/>
    <n v="76"/>
    <s v="Master"/>
    <s v="Married"/>
    <x v="1"/>
    <n v="48150"/>
    <n v="0"/>
    <n v="1"/>
    <d v="2013-08-06T00:00:00"/>
    <n v="24"/>
    <n v="173"/>
    <n v="2"/>
    <n v="39"/>
    <n v="3"/>
    <n v="2"/>
    <n v="47"/>
    <n v="219"/>
    <n v="4.5482866043613703E-3"/>
    <s v="Wines"/>
    <n v="3"/>
    <n v="5"/>
    <n v="1"/>
    <n v="4"/>
    <n v="7"/>
    <n v="3"/>
    <n v="11"/>
    <n v="0"/>
  </r>
  <r>
    <n v="3025"/>
    <n v="1958"/>
    <n v="67"/>
    <s v="Graduation"/>
    <s v="Single"/>
    <x v="1"/>
    <n v="49967"/>
    <n v="0"/>
    <n v="1"/>
    <d v="2013-08-07T00:00:00"/>
    <n v="4"/>
    <n v="212"/>
    <n v="6"/>
    <n v="69"/>
    <n v="4"/>
    <n v="12"/>
    <n v="3"/>
    <n v="303"/>
    <n v="6.0640022414793762E-3"/>
    <s v="Wines"/>
    <n v="3"/>
    <n v="6"/>
    <n v="1"/>
    <n v="5"/>
    <n v="7"/>
    <n v="3"/>
    <n v="11"/>
    <n v="0"/>
  </r>
  <r>
    <n v="5074"/>
    <n v="1986"/>
    <n v="39"/>
    <s v="Master"/>
    <s v="Married"/>
    <x v="0"/>
    <n v="28072"/>
    <n v="1"/>
    <n v="0"/>
    <d v="2013-08-07T00:00:00"/>
    <n v="10"/>
    <n v="30"/>
    <n v="0"/>
    <n v="10"/>
    <n v="2"/>
    <n v="0"/>
    <n v="5"/>
    <n v="42"/>
    <n v="1.4961527500712453E-3"/>
    <s v="Wines"/>
    <n v="1"/>
    <n v="1"/>
    <n v="0"/>
    <n v="3"/>
    <n v="7"/>
    <n v="3"/>
    <n v="11"/>
    <n v="0"/>
  </r>
  <r>
    <n v="10595"/>
    <n v="1990"/>
    <n v="35"/>
    <s v="Graduation"/>
    <s v="Married"/>
    <x v="0"/>
    <n v="30093"/>
    <n v="0"/>
    <n v="0"/>
    <d v="2013-08-07T00:00:00"/>
    <n v="19"/>
    <n v="2"/>
    <n v="6"/>
    <n v="28"/>
    <n v="13"/>
    <n v="4"/>
    <n v="16"/>
    <n v="53"/>
    <n v="1.7612069251985512E-3"/>
    <s v="MeatProducts"/>
    <n v="1"/>
    <n v="2"/>
    <n v="0"/>
    <n v="3"/>
    <n v="7"/>
    <n v="3"/>
    <n v="11"/>
    <n v="0"/>
  </r>
  <r>
    <n v="6663"/>
    <n v="1940"/>
    <n v="85"/>
    <s v="PhD"/>
    <s v="Single"/>
    <x v="1"/>
    <n v="51141"/>
    <n v="0"/>
    <n v="0"/>
    <d v="2013-08-07T00:00:00"/>
    <n v="96"/>
    <n v="144"/>
    <n v="0"/>
    <n v="7"/>
    <n v="0"/>
    <n v="0"/>
    <n v="6"/>
    <n v="151"/>
    <n v="2.9526211845681549E-3"/>
    <s v="Wines"/>
    <n v="1"/>
    <n v="3"/>
    <n v="1"/>
    <n v="4"/>
    <n v="5"/>
    <n v="3"/>
    <n v="11"/>
    <n v="0"/>
  </r>
  <r>
    <n v="11096"/>
    <n v="1952"/>
    <n v="73"/>
    <s v="2n Cycle"/>
    <s v="Together"/>
    <x v="1"/>
    <n v="57247"/>
    <n v="0"/>
    <n v="1"/>
    <d v="2013-08-08T00:00:00"/>
    <n v="50"/>
    <n v="99"/>
    <n v="4"/>
    <n v="32"/>
    <n v="37"/>
    <n v="54"/>
    <n v="6"/>
    <n v="226"/>
    <n v="3.9478051251593971E-3"/>
    <s v="Wines"/>
    <n v="2"/>
    <n v="2"/>
    <n v="1"/>
    <n v="7"/>
    <n v="2"/>
    <n v="3"/>
    <n v="11"/>
    <n v="0"/>
  </r>
  <r>
    <n v="1143"/>
    <n v="1972"/>
    <n v="53"/>
    <s v="Graduation"/>
    <s v="Married"/>
    <x v="1"/>
    <n v="22063"/>
    <n v="1"/>
    <n v="0"/>
    <d v="2013-08-08T00:00:00"/>
    <n v="43"/>
    <n v="7"/>
    <n v="10"/>
    <n v="13"/>
    <n v="3"/>
    <n v="11"/>
    <n v="11"/>
    <n v="44"/>
    <n v="1.99428908126728E-3"/>
    <s v="MeatProducts"/>
    <n v="2"/>
    <n v="2"/>
    <n v="0"/>
    <n v="3"/>
    <n v="7"/>
    <n v="3"/>
    <n v="11"/>
    <n v="0"/>
  </r>
  <r>
    <n v="4107"/>
    <n v="1948"/>
    <n v="77"/>
    <s v="PhD"/>
    <s v="Together"/>
    <x v="1"/>
    <n v="46681"/>
    <n v="0"/>
    <n v="2"/>
    <d v="2013-08-10T00:00:00"/>
    <n v="52"/>
    <n v="269"/>
    <n v="15"/>
    <n v="69"/>
    <n v="15"/>
    <n v="19"/>
    <n v="38"/>
    <n v="387"/>
    <n v="8.290310833101262E-3"/>
    <s v="Wines"/>
    <n v="2"/>
    <n v="4"/>
    <n v="6"/>
    <n v="4"/>
    <n v="5"/>
    <n v="3"/>
    <n v="11"/>
    <n v="0"/>
  </r>
  <r>
    <n v="5538"/>
    <n v="1975"/>
    <n v="50"/>
    <s v="Graduation"/>
    <s v="Divorced"/>
    <x v="0"/>
    <n v="83829"/>
    <n v="0"/>
    <n v="0"/>
    <d v="2013-08-10T00:00:00"/>
    <n v="78"/>
    <n v="897"/>
    <n v="161"/>
    <n v="430"/>
    <n v="186"/>
    <n v="161"/>
    <n v="27"/>
    <n v="1835"/>
    <n v="2.1889799472736164E-2"/>
    <s v="Wines"/>
    <n v="0"/>
    <n v="4"/>
    <n v="7"/>
    <n v="6"/>
    <n v="1"/>
    <n v="3"/>
    <n v="11"/>
    <n v="1"/>
  </r>
  <r>
    <n v="3910"/>
    <n v="1975"/>
    <n v="50"/>
    <s v="Graduation"/>
    <s v="Divorced"/>
    <x v="0"/>
    <n v="83829"/>
    <n v="0"/>
    <n v="0"/>
    <d v="2013-08-10T00:00:00"/>
    <n v="78"/>
    <n v="897"/>
    <n v="161"/>
    <n v="430"/>
    <n v="186"/>
    <n v="161"/>
    <n v="27"/>
    <n v="1835"/>
    <n v="2.1889799472736164E-2"/>
    <s v="Wines"/>
    <n v="0"/>
    <n v="4"/>
    <n v="7"/>
    <n v="6"/>
    <n v="1"/>
    <n v="3"/>
    <n v="11"/>
    <n v="1"/>
  </r>
  <r>
    <n v="10906"/>
    <n v="1948"/>
    <n v="77"/>
    <s v="PhD"/>
    <s v="Together"/>
    <x v="1"/>
    <n v="46681"/>
    <n v="0"/>
    <n v="2"/>
    <d v="2013-08-10T00:00:00"/>
    <n v="52"/>
    <n v="269"/>
    <n v="15"/>
    <n v="69"/>
    <n v="15"/>
    <n v="19"/>
    <n v="38"/>
    <n v="387"/>
    <n v="8.290310833101262E-3"/>
    <s v="Wines"/>
    <n v="2"/>
    <n v="4"/>
    <n v="6"/>
    <n v="4"/>
    <n v="5"/>
    <n v="3"/>
    <n v="11"/>
    <n v="0"/>
  </r>
  <r>
    <n v="1215"/>
    <n v="1978"/>
    <n v="47"/>
    <s v="Graduation"/>
    <s v="Together"/>
    <x v="0"/>
    <n v="70440"/>
    <n v="0"/>
    <n v="0"/>
    <d v="2013-08-10T00:00:00"/>
    <n v="49"/>
    <n v="690"/>
    <n v="117"/>
    <n v="499"/>
    <n v="76"/>
    <n v="102"/>
    <n v="88"/>
    <n v="1484"/>
    <n v="2.1067575241340147E-2"/>
    <s v="Wines"/>
    <n v="1"/>
    <n v="5"/>
    <n v="10"/>
    <n v="7"/>
    <n v="3"/>
    <n v="3"/>
    <n v="11"/>
    <n v="0"/>
  </r>
  <r>
    <n v="6859"/>
    <n v="1987"/>
    <n v="38"/>
    <s v="Graduation"/>
    <s v="Single"/>
    <x v="0"/>
    <n v="29236"/>
    <n v="1"/>
    <n v="0"/>
    <d v="2013-08-10T00:00:00"/>
    <n v="30"/>
    <n v="37"/>
    <n v="4"/>
    <n v="24"/>
    <n v="16"/>
    <n v="9"/>
    <n v="9"/>
    <n v="90"/>
    <n v="3.078396497468874E-3"/>
    <s v="Wines"/>
    <n v="2"/>
    <n v="4"/>
    <n v="0"/>
    <n v="3"/>
    <n v="9"/>
    <n v="3"/>
    <n v="11"/>
    <n v="0"/>
  </r>
  <r>
    <n v="10379"/>
    <n v="1962"/>
    <n v="63"/>
    <s v="Master"/>
    <s v="Single"/>
    <x v="1"/>
    <n v="59247"/>
    <n v="0"/>
    <n v="2"/>
    <d v="2013-08-11T00:00:00"/>
    <n v="87"/>
    <n v="327"/>
    <n v="9"/>
    <n v="122"/>
    <n v="19"/>
    <n v="14"/>
    <n v="83"/>
    <n v="491"/>
    <n v="8.2873394433473427E-3"/>
    <s v="Wines"/>
    <n v="5"/>
    <n v="5"/>
    <n v="2"/>
    <n v="9"/>
    <n v="6"/>
    <n v="3"/>
    <n v="11"/>
    <n v="0"/>
  </r>
  <r>
    <n v="5176"/>
    <n v="1988"/>
    <n v="37"/>
    <s v="Graduation"/>
    <s v="Together"/>
    <x v="0"/>
    <n v="29604"/>
    <n v="1"/>
    <n v="0"/>
    <d v="2013-08-12T00:00:00"/>
    <n v="88"/>
    <n v="7"/>
    <n v="6"/>
    <n v="13"/>
    <n v="7"/>
    <n v="6"/>
    <n v="14"/>
    <n v="39"/>
    <n v="1.31738954195379E-3"/>
    <s v="GoldProds"/>
    <n v="1"/>
    <n v="1"/>
    <n v="0"/>
    <n v="3"/>
    <n v="9"/>
    <n v="3"/>
    <n v="11"/>
    <n v="0"/>
  </r>
  <r>
    <n v="3153"/>
    <n v="1957"/>
    <n v="68"/>
    <s v="PhD"/>
    <s v="Single"/>
    <x v="1"/>
    <n v="40737"/>
    <n v="2"/>
    <n v="1"/>
    <d v="2013-08-12T00:00:00"/>
    <n v="24"/>
    <n v="11"/>
    <n v="0"/>
    <n v="4"/>
    <n v="0"/>
    <n v="0"/>
    <n v="2"/>
    <n v="15"/>
    <n v="3.6821562707121291E-4"/>
    <s v="Wines"/>
    <n v="1"/>
    <n v="1"/>
    <n v="0"/>
    <n v="2"/>
    <n v="8"/>
    <n v="3"/>
    <n v="11"/>
    <n v="0"/>
  </r>
  <r>
    <n v="9265"/>
    <n v="1953"/>
    <n v="72"/>
    <s v="Graduation"/>
    <s v="Married"/>
    <x v="1"/>
    <n v="75027"/>
    <n v="0"/>
    <n v="1"/>
    <d v="2013-09-01T00:00:00"/>
    <n v="74"/>
    <n v="925"/>
    <n v="64"/>
    <n v="179"/>
    <n v="133"/>
    <n v="12"/>
    <n v="77"/>
    <n v="1313"/>
    <n v="1.7500366534714169E-2"/>
    <s v="Wines"/>
    <n v="2"/>
    <n v="9"/>
    <n v="4"/>
    <n v="6"/>
    <n v="5"/>
    <n v="3"/>
    <n v="11"/>
    <n v="0"/>
  </r>
  <r>
    <n v="9553"/>
    <n v="1987"/>
    <n v="38"/>
    <s v="Graduation"/>
    <s v="Married"/>
    <x v="0"/>
    <n v="7500"/>
    <n v="0"/>
    <n v="0"/>
    <d v="2013-09-01T00:00:00"/>
    <n v="94"/>
    <n v="0"/>
    <n v="2"/>
    <n v="3"/>
    <n v="4"/>
    <n v="1"/>
    <n v="5"/>
    <n v="10"/>
    <n v="1.3333333333333333E-3"/>
    <s v="GoldProds"/>
    <n v="1"/>
    <n v="0"/>
    <n v="0"/>
    <n v="3"/>
    <n v="6"/>
    <n v="3"/>
    <n v="11"/>
    <n v="0"/>
  </r>
  <r>
    <n v="3870"/>
    <n v="1978"/>
    <n v="47"/>
    <s v="2n Cycle"/>
    <s v="Together"/>
    <x v="0"/>
    <n v="63855"/>
    <n v="0"/>
    <n v="0"/>
    <d v="2013-09-02T00:00:00"/>
    <n v="28"/>
    <n v="359"/>
    <n v="35"/>
    <n v="314"/>
    <n v="93"/>
    <n v="116"/>
    <n v="89"/>
    <n v="917"/>
    <n v="1.4360660872288778E-2"/>
    <s v="Wines"/>
    <n v="1"/>
    <n v="7"/>
    <n v="3"/>
    <n v="13"/>
    <n v="4"/>
    <n v="3"/>
    <n v="11"/>
    <n v="0"/>
  </r>
  <r>
    <n v="1928"/>
    <n v="1973"/>
    <n v="52"/>
    <s v="Graduation"/>
    <s v="Married"/>
    <x v="1"/>
    <n v="31814"/>
    <n v="1"/>
    <n v="0"/>
    <d v="2013-09-02T00:00:00"/>
    <n v="73"/>
    <n v="35"/>
    <n v="3"/>
    <n v="20"/>
    <n v="4"/>
    <n v="1"/>
    <n v="20"/>
    <n v="63"/>
    <n v="1.9802602627773938E-3"/>
    <s v="Wines"/>
    <n v="2"/>
    <n v="2"/>
    <n v="0"/>
    <n v="3"/>
    <n v="9"/>
    <n v="3"/>
    <n v="11"/>
    <n v="0"/>
  </r>
  <r>
    <n v="626"/>
    <n v="1951"/>
    <n v="74"/>
    <s v="Graduation"/>
    <s v="Married"/>
    <x v="1"/>
    <n v="32871"/>
    <n v="1"/>
    <n v="1"/>
    <d v="2013-09-03T00:00:00"/>
    <n v="28"/>
    <n v="22"/>
    <n v="2"/>
    <n v="12"/>
    <n v="0"/>
    <n v="2"/>
    <n v="5"/>
    <n v="38"/>
    <n v="1.1560341942745886E-3"/>
    <s v="Wines"/>
    <n v="1"/>
    <n v="1"/>
    <n v="0"/>
    <n v="3"/>
    <n v="4"/>
    <n v="3"/>
    <n v="11"/>
    <n v="0"/>
  </r>
  <r>
    <n v="2202"/>
    <n v="1978"/>
    <n v="47"/>
    <s v="Graduation"/>
    <s v="Together"/>
    <x v="0"/>
    <n v="41154"/>
    <n v="0"/>
    <n v="1"/>
    <d v="2013-09-04T00:00:00"/>
    <n v="98"/>
    <n v="44"/>
    <n v="2"/>
    <n v="11"/>
    <n v="2"/>
    <n v="3"/>
    <n v="7"/>
    <n v="62"/>
    <n v="1.5065364241629003E-3"/>
    <s v="Wines"/>
    <n v="1"/>
    <n v="1"/>
    <n v="0"/>
    <n v="4"/>
    <n v="5"/>
    <n v="3"/>
    <n v="11"/>
    <n v="0"/>
  </r>
  <r>
    <n v="10350"/>
    <n v="1950"/>
    <n v="75"/>
    <s v="PhD"/>
    <s v="Married"/>
    <x v="1"/>
    <n v="54432"/>
    <n v="2"/>
    <n v="1"/>
    <d v="2013-09-05T00:00:00"/>
    <n v="37"/>
    <n v="33"/>
    <n v="0"/>
    <n v="5"/>
    <n v="0"/>
    <n v="0"/>
    <n v="0"/>
    <n v="38"/>
    <n v="6.9811875367430923E-4"/>
    <s v="Wines"/>
    <n v="1"/>
    <n v="1"/>
    <n v="0"/>
    <n v="3"/>
    <n v="4"/>
    <n v="3"/>
    <n v="11"/>
    <n v="0"/>
  </r>
  <r>
    <n v="3725"/>
    <n v="1961"/>
    <n v="64"/>
    <s v="PhD"/>
    <s v="Single"/>
    <x v="1"/>
    <n v="84865"/>
    <n v="0"/>
    <n v="0"/>
    <d v="2013-09-05T00:00:00"/>
    <n v="1"/>
    <n v="1248"/>
    <n v="16"/>
    <n v="349"/>
    <n v="43"/>
    <n v="16"/>
    <n v="16"/>
    <n v="1672"/>
    <n v="1.9701879455605961E-2"/>
    <s v="Wines"/>
    <n v="1"/>
    <n v="2"/>
    <n v="4"/>
    <n v="9"/>
    <n v="4"/>
    <n v="3"/>
    <n v="11"/>
    <n v="1"/>
  </r>
  <r>
    <n v="11007"/>
    <n v="1968"/>
    <n v="57"/>
    <s v="PhD"/>
    <s v="Married"/>
    <x v="1"/>
    <n v="29187"/>
    <n v="1"/>
    <n v="0"/>
    <d v="2013-09-05T00:00:00"/>
    <n v="43"/>
    <n v="26"/>
    <n v="0"/>
    <n v="6"/>
    <n v="0"/>
    <n v="0"/>
    <n v="2"/>
    <n v="32"/>
    <n v="1.0963785246856476E-3"/>
    <s v="Wines"/>
    <n v="1"/>
    <n v="1"/>
    <n v="0"/>
    <n v="3"/>
    <n v="8"/>
    <n v="3"/>
    <n v="11"/>
    <n v="0"/>
  </r>
  <r>
    <n v="2541"/>
    <n v="1976"/>
    <n v="49"/>
    <s v="Graduation"/>
    <s v="Married"/>
    <x v="0"/>
    <n v="24027"/>
    <n v="1"/>
    <n v="0"/>
    <d v="2013-09-06T00:00:00"/>
    <n v="7"/>
    <n v="14"/>
    <n v="7"/>
    <n v="11"/>
    <n v="11"/>
    <n v="0"/>
    <n v="5"/>
    <n v="43"/>
    <n v="1.7896533066966329E-3"/>
    <s v="Wines"/>
    <n v="2"/>
    <n v="2"/>
    <n v="0"/>
    <n v="3"/>
    <n v="8"/>
    <n v="3"/>
    <n v="11"/>
    <n v="0"/>
  </r>
  <r>
    <n v="5253"/>
    <n v="1956"/>
    <n v="69"/>
    <s v="Master"/>
    <s v="Together"/>
    <x v="1"/>
    <n v="54603"/>
    <n v="1"/>
    <n v="1"/>
    <d v="2013-09-07T00:00:00"/>
    <n v="85"/>
    <n v="145"/>
    <n v="13"/>
    <n v="46"/>
    <n v="17"/>
    <n v="2"/>
    <n v="4"/>
    <n v="223"/>
    <n v="4.084024687288244E-3"/>
    <s v="Wines"/>
    <n v="6"/>
    <n v="4"/>
    <n v="2"/>
    <n v="4"/>
    <n v="7"/>
    <n v="3"/>
    <n v="11"/>
    <n v="0"/>
  </r>
  <r>
    <n v="851"/>
    <n v="1972"/>
    <n v="53"/>
    <s v="Master"/>
    <s v="Married"/>
    <x v="1"/>
    <n v="57136"/>
    <n v="1"/>
    <n v="1"/>
    <d v="2013-09-07T00:00:00"/>
    <n v="48"/>
    <n v="306"/>
    <n v="5"/>
    <n v="109"/>
    <n v="21"/>
    <n v="109"/>
    <n v="92"/>
    <n v="550"/>
    <n v="9.6261551386166346E-3"/>
    <s v="Wines"/>
    <n v="9"/>
    <n v="5"/>
    <n v="2"/>
    <n v="10"/>
    <n v="6"/>
    <n v="3"/>
    <n v="11"/>
    <n v="0"/>
  </r>
  <r>
    <n v="3009"/>
    <n v="1962"/>
    <n v="63"/>
    <s v="PhD"/>
    <s v="Widow"/>
    <x v="1"/>
    <n v="71670"/>
    <n v="0"/>
    <n v="0"/>
    <d v="2013-09-07T00:00:00"/>
    <n v="8"/>
    <n v="1462"/>
    <n v="16"/>
    <n v="128"/>
    <n v="0"/>
    <n v="0"/>
    <n v="160"/>
    <n v="1606"/>
    <n v="2.240826008092647E-2"/>
    <s v="Wines"/>
    <n v="1"/>
    <n v="5"/>
    <n v="3"/>
    <n v="6"/>
    <n v="6"/>
    <n v="3"/>
    <n v="11"/>
    <n v="1"/>
  </r>
  <r>
    <n v="760"/>
    <n v="1975"/>
    <n v="50"/>
    <s v="PhD"/>
    <s v="Divorced"/>
    <x v="0"/>
    <n v="60554"/>
    <n v="1"/>
    <n v="0"/>
    <d v="2013-09-08T00:00:00"/>
    <n v="8"/>
    <n v="588"/>
    <n v="7"/>
    <n v="76"/>
    <n v="110"/>
    <n v="15"/>
    <n v="15"/>
    <n v="796"/>
    <n v="1.3145291805661062E-2"/>
    <s v="Wines"/>
    <n v="2"/>
    <n v="8"/>
    <n v="4"/>
    <n v="9"/>
    <n v="6"/>
    <n v="3"/>
    <n v="11"/>
    <n v="0"/>
  </r>
  <r>
    <n v="8104"/>
    <n v="1951"/>
    <n v="74"/>
    <s v="PhD"/>
    <s v="Married"/>
    <x v="1"/>
    <n v="53312"/>
    <n v="0"/>
    <n v="0"/>
    <d v="2013-09-08T00:00:00"/>
    <n v="32"/>
    <n v="241"/>
    <n v="0"/>
    <n v="12"/>
    <n v="0"/>
    <n v="0"/>
    <n v="25"/>
    <n v="253"/>
    <n v="4.7456482593037216E-3"/>
    <s v="Wines"/>
    <n v="1"/>
    <n v="5"/>
    <n v="1"/>
    <n v="5"/>
    <n v="7"/>
    <n v="3"/>
    <n v="11"/>
    <n v="0"/>
  </r>
  <r>
    <n v="1764"/>
    <n v="1975"/>
    <n v="50"/>
    <s v="Graduation"/>
    <s v="Single"/>
    <x v="0"/>
    <n v="33955"/>
    <n v="1"/>
    <n v="0"/>
    <d v="2013-09-08T00:00:00"/>
    <n v="92"/>
    <n v="100"/>
    <n v="2"/>
    <n v="128"/>
    <n v="23"/>
    <n v="7"/>
    <n v="10"/>
    <n v="260"/>
    <n v="7.6571933441319396E-3"/>
    <s v="MeatProducts"/>
    <n v="4"/>
    <n v="5"/>
    <n v="1"/>
    <n v="5"/>
    <n v="8"/>
    <n v="3"/>
    <n v="11"/>
    <n v="0"/>
  </r>
  <r>
    <n v="9166"/>
    <n v="1968"/>
    <n v="57"/>
    <s v="Graduation"/>
    <s v="Married"/>
    <x v="1"/>
    <n v="63967"/>
    <n v="0"/>
    <n v="1"/>
    <d v="2013-09-08T00:00:00"/>
    <n v="57"/>
    <n v="387"/>
    <n v="84"/>
    <n v="141"/>
    <n v="73"/>
    <n v="35"/>
    <n v="162"/>
    <n v="720"/>
    <n v="1.1255803773820877E-2"/>
    <s v="Wines"/>
    <n v="3"/>
    <n v="4"/>
    <n v="4"/>
    <n v="12"/>
    <n v="2"/>
    <n v="3"/>
    <n v="11"/>
    <n v="0"/>
  </r>
  <r>
    <n v="7446"/>
    <n v="1967"/>
    <n v="58"/>
    <s v="Master"/>
    <s v="Together"/>
    <x v="1"/>
    <n v="62513"/>
    <n v="0"/>
    <n v="1"/>
    <d v="2013-09-09T00:00:00"/>
    <n v="16"/>
    <n v="520"/>
    <n v="42"/>
    <n v="98"/>
    <n v="0"/>
    <n v="42"/>
    <n v="14"/>
    <n v="702"/>
    <n v="1.1229664229840194E-2"/>
    <s v="Wines"/>
    <n v="2"/>
    <n v="6"/>
    <n v="4"/>
    <n v="10"/>
    <n v="6"/>
    <n v="3"/>
    <n v="11"/>
    <n v="0"/>
  </r>
  <r>
    <n v="7685"/>
    <n v="1978"/>
    <n v="47"/>
    <s v="Graduation"/>
    <s v="Married"/>
    <x v="0"/>
    <n v="33039"/>
    <n v="1"/>
    <n v="0"/>
    <d v="2013-09-09T00:00:00"/>
    <n v="4"/>
    <n v="30"/>
    <n v="8"/>
    <n v="12"/>
    <n v="8"/>
    <n v="8"/>
    <n v="12"/>
    <n v="66"/>
    <n v="1.997639153727413E-3"/>
    <s v="Wines"/>
    <n v="1"/>
    <n v="2"/>
    <n v="0"/>
    <n v="4"/>
    <n v="5"/>
    <n v="3"/>
    <n v="11"/>
    <n v="0"/>
  </r>
  <r>
    <n v="6310"/>
    <n v="1978"/>
    <n v="47"/>
    <s v="Graduation"/>
    <s v="Married"/>
    <x v="0"/>
    <n v="33039"/>
    <n v="1"/>
    <n v="0"/>
    <d v="2013-09-09T00:00:00"/>
    <n v="4"/>
    <n v="30"/>
    <n v="8"/>
    <n v="12"/>
    <n v="8"/>
    <n v="8"/>
    <n v="12"/>
    <n v="66"/>
    <n v="1.997639153727413E-3"/>
    <s v="Wines"/>
    <n v="1"/>
    <n v="2"/>
    <n v="0"/>
    <n v="4"/>
    <n v="5"/>
    <n v="3"/>
    <n v="11"/>
    <n v="0"/>
  </r>
  <r>
    <n v="7849"/>
    <n v="1970"/>
    <n v="55"/>
    <s v="PhD"/>
    <s v="Married"/>
    <x v="1"/>
    <n v="80336"/>
    <n v="0"/>
    <n v="0"/>
    <d v="2013-09-09T00:00:00"/>
    <n v="12"/>
    <n v="209"/>
    <n v="19"/>
    <n v="456"/>
    <n v="160"/>
    <n v="142"/>
    <n v="66"/>
    <n v="986"/>
    <n v="1.2273451503684526E-2"/>
    <s v="MeatProducts"/>
    <n v="1"/>
    <n v="2"/>
    <n v="9"/>
    <n v="13"/>
    <n v="1"/>
    <n v="3"/>
    <n v="11"/>
    <n v="0"/>
  </r>
  <r>
    <n v="10858"/>
    <n v="1975"/>
    <n v="50"/>
    <s v="Graduation"/>
    <s v="Together"/>
    <x v="0"/>
    <n v="76532"/>
    <n v="1"/>
    <n v="1"/>
    <d v="2013-09-09T00:00:00"/>
    <n v="38"/>
    <n v="355"/>
    <n v="30"/>
    <n v="177"/>
    <n v="90"/>
    <n v="138"/>
    <n v="30"/>
    <n v="790"/>
    <n v="1.0322479485705326E-2"/>
    <s v="Wines"/>
    <n v="4"/>
    <n v="9"/>
    <n v="5"/>
    <n v="7"/>
    <n v="5"/>
    <n v="3"/>
    <n v="11"/>
    <n v="0"/>
  </r>
  <r>
    <n v="5954"/>
    <n v="1972"/>
    <n v="53"/>
    <s v="Master"/>
    <s v="Divorced"/>
    <x v="1"/>
    <n v="42618"/>
    <n v="1"/>
    <n v="0"/>
    <d v="2013-09-10T00:00:00"/>
    <n v="92"/>
    <n v="76"/>
    <n v="14"/>
    <n v="74"/>
    <n v="13"/>
    <n v="5"/>
    <n v="10"/>
    <n v="182"/>
    <n v="4.2704960345393969E-3"/>
    <s v="Wines"/>
    <n v="2"/>
    <n v="5"/>
    <n v="0"/>
    <n v="4"/>
    <n v="8"/>
    <n v="3"/>
    <n v="11"/>
    <n v="0"/>
  </r>
  <r>
    <n v="10430"/>
    <n v="1973"/>
    <n v="52"/>
    <s v="Graduation"/>
    <s v="Divorced"/>
    <x v="1"/>
    <n v="89694"/>
    <n v="1"/>
    <n v="1"/>
    <d v="2013-09-10T00:00:00"/>
    <n v="22"/>
    <n v="1126"/>
    <n v="28"/>
    <n v="211"/>
    <n v="37"/>
    <n v="28"/>
    <n v="42"/>
    <n v="1430"/>
    <n v="1.5943095413294087E-2"/>
    <s v="Wines"/>
    <n v="3"/>
    <n v="4"/>
    <n v="3"/>
    <n v="4"/>
    <n v="5"/>
    <n v="3"/>
    <n v="11"/>
    <n v="0"/>
  </r>
  <r>
    <n v="7962"/>
    <n v="1987"/>
    <n v="38"/>
    <s v="PhD"/>
    <s v="Single"/>
    <x v="0"/>
    <n v="95169"/>
    <n v="0"/>
    <n v="0"/>
    <d v="2013-09-10T00:00:00"/>
    <n v="1"/>
    <n v="1285"/>
    <n v="21"/>
    <n v="449"/>
    <n v="106"/>
    <n v="20"/>
    <n v="20"/>
    <n v="1881"/>
    <n v="1.9764839390978155E-2"/>
    <s v="Wines"/>
    <n v="1"/>
    <n v="4"/>
    <n v="3"/>
    <n v="4"/>
    <n v="1"/>
    <n v="3"/>
    <n v="11"/>
    <n v="1"/>
  </r>
  <r>
    <n v="8492"/>
    <n v="1978"/>
    <n v="47"/>
    <s v="Graduation"/>
    <s v="Together"/>
    <x v="0"/>
    <n v="75437"/>
    <n v="0"/>
    <n v="0"/>
    <d v="2013-09-11T00:00:00"/>
    <n v="25"/>
    <n v="795"/>
    <n v="0"/>
    <n v="545"/>
    <n v="95"/>
    <n v="58"/>
    <n v="0"/>
    <n v="1493"/>
    <n v="1.9791349072736192E-2"/>
    <s v="Wines"/>
    <n v="1"/>
    <n v="8"/>
    <n v="4"/>
    <n v="10"/>
    <n v="6"/>
    <n v="3"/>
    <n v="11"/>
    <n v="0"/>
  </r>
  <r>
    <n v="10424"/>
    <n v="1968"/>
    <n v="57"/>
    <s v="Graduation"/>
    <s v="Single"/>
    <x v="1"/>
    <n v="75922"/>
    <n v="0"/>
    <n v="0"/>
    <d v="2013-09-12T00:00:00"/>
    <n v="60"/>
    <n v="265"/>
    <n v="138"/>
    <n v="553"/>
    <n v="224"/>
    <n v="23"/>
    <n v="92"/>
    <n v="1203"/>
    <n v="1.5845209557177102E-2"/>
    <s v="MeatProducts"/>
    <n v="1"/>
    <n v="4"/>
    <n v="4"/>
    <n v="9"/>
    <n v="1"/>
    <n v="3"/>
    <n v="11"/>
    <n v="0"/>
  </r>
  <r>
    <n v="89"/>
    <n v="1975"/>
    <n v="50"/>
    <s v="2n Cycle"/>
    <s v="Married"/>
    <x v="0"/>
    <n v="22212"/>
    <n v="1"/>
    <n v="0"/>
    <d v="2013-09-12T00:00:00"/>
    <n v="49"/>
    <n v="5"/>
    <n v="9"/>
    <n v="20"/>
    <n v="6"/>
    <n v="8"/>
    <n v="21"/>
    <n v="48"/>
    <n v="2.1609940572663426E-3"/>
    <s v="GoldProds"/>
    <n v="2"/>
    <n v="2"/>
    <n v="0"/>
    <n v="4"/>
    <n v="6"/>
    <n v="3"/>
    <n v="11"/>
    <n v="0"/>
  </r>
  <r>
    <n v="5642"/>
    <n v="1979"/>
    <n v="46"/>
    <s v="Master"/>
    <s v="Together"/>
    <x v="0"/>
    <n v="62499"/>
    <n v="1"/>
    <n v="0"/>
    <d v="2013-09-12T00:00:00"/>
    <n v="0"/>
    <n v="140"/>
    <n v="4"/>
    <n v="61"/>
    <n v="0"/>
    <n v="13"/>
    <n v="4"/>
    <n v="218"/>
    <n v="3.4880558088929421E-3"/>
    <s v="Wines"/>
    <n v="2"/>
    <n v="3"/>
    <n v="1"/>
    <n v="6"/>
    <n v="4"/>
    <n v="3"/>
    <n v="11"/>
    <n v="0"/>
  </r>
  <r>
    <n v="7235"/>
    <n v="1975"/>
    <n v="50"/>
    <s v="2n Cycle"/>
    <s v="Married"/>
    <x v="0"/>
    <n v="17003"/>
    <n v="1"/>
    <n v="0"/>
    <d v="2013-09-12T00:00:00"/>
    <n v="37"/>
    <n v="2"/>
    <n v="5"/>
    <n v="12"/>
    <n v="4"/>
    <n v="8"/>
    <n v="7"/>
    <n v="31"/>
    <n v="1.8232076692348408E-3"/>
    <s v="MeatProducts"/>
    <n v="3"/>
    <n v="2"/>
    <n v="0"/>
    <n v="4"/>
    <n v="5"/>
    <n v="3"/>
    <n v="11"/>
    <n v="0"/>
  </r>
  <r>
    <n v="8008"/>
    <n v="1983"/>
    <n v="42"/>
    <s v="Graduation"/>
    <s v="Together"/>
    <x v="0"/>
    <n v="36075"/>
    <n v="1"/>
    <n v="0"/>
    <d v="2013-09-12T00:00:00"/>
    <n v="54"/>
    <n v="46"/>
    <n v="0"/>
    <n v="30"/>
    <n v="12"/>
    <n v="1"/>
    <n v="30"/>
    <n v="89"/>
    <n v="2.4670824670824671E-3"/>
    <s v="Wines"/>
    <n v="1"/>
    <n v="2"/>
    <n v="0"/>
    <n v="4"/>
    <n v="6"/>
    <n v="3"/>
    <n v="11"/>
    <n v="0"/>
  </r>
  <r>
    <n v="2521"/>
    <n v="1971"/>
    <n v="54"/>
    <s v="Master"/>
    <s v="Married"/>
    <x v="1"/>
    <n v="35178"/>
    <n v="1"/>
    <n v="0"/>
    <d v="2013-10-01T00:00:00"/>
    <n v="10"/>
    <n v="23"/>
    <n v="1"/>
    <n v="13"/>
    <n v="2"/>
    <n v="2"/>
    <n v="18"/>
    <n v="41"/>
    <n v="1.1655011655011655E-3"/>
    <s v="Wines"/>
    <n v="1"/>
    <n v="1"/>
    <n v="1"/>
    <n v="2"/>
    <n v="7"/>
    <n v="3"/>
    <n v="11"/>
    <n v="1"/>
  </r>
  <r>
    <n v="175"/>
    <n v="1986"/>
    <n v="39"/>
    <s v="Graduation"/>
    <s v="Married"/>
    <x v="0"/>
    <n v="71952"/>
    <n v="1"/>
    <n v="0"/>
    <d v="2013-10-01T00:00:00"/>
    <n v="93"/>
    <n v="656"/>
    <n v="80"/>
    <n v="455"/>
    <n v="52"/>
    <n v="107"/>
    <n v="93"/>
    <n v="1350"/>
    <n v="1.8762508338892595E-2"/>
    <s v="Wines"/>
    <n v="2"/>
    <n v="8"/>
    <n v="4"/>
    <n v="8"/>
    <n v="4"/>
    <n v="3"/>
    <n v="11"/>
    <n v="0"/>
  </r>
  <r>
    <n v="6988"/>
    <n v="1986"/>
    <n v="39"/>
    <s v="Graduation"/>
    <s v="Married"/>
    <x v="0"/>
    <n v="71952"/>
    <n v="1"/>
    <n v="0"/>
    <d v="2013-10-01T00:00:00"/>
    <n v="93"/>
    <n v="656"/>
    <n v="80"/>
    <n v="455"/>
    <n v="52"/>
    <n v="107"/>
    <n v="93"/>
    <n v="1350"/>
    <n v="1.8762508338892595E-2"/>
    <s v="Wines"/>
    <n v="2"/>
    <n v="8"/>
    <n v="4"/>
    <n v="8"/>
    <n v="4"/>
    <n v="3"/>
    <n v="11"/>
    <n v="0"/>
  </r>
  <r>
    <n v="4301"/>
    <n v="1971"/>
    <n v="54"/>
    <s v="Master"/>
    <s v="Married"/>
    <x v="1"/>
    <n v="35178"/>
    <n v="1"/>
    <n v="0"/>
    <d v="2013-10-01T00:00:00"/>
    <n v="10"/>
    <n v="23"/>
    <n v="1"/>
    <n v="13"/>
    <n v="2"/>
    <n v="2"/>
    <n v="18"/>
    <n v="41"/>
    <n v="1.1655011655011655E-3"/>
    <s v="Wines"/>
    <n v="1"/>
    <n v="1"/>
    <n v="1"/>
    <n v="2"/>
    <n v="7"/>
    <n v="3"/>
    <n v="11"/>
    <n v="1"/>
  </r>
  <r>
    <n v="1162"/>
    <n v="1987"/>
    <n v="38"/>
    <s v="PhD"/>
    <s v="Single"/>
    <x v="0"/>
    <n v="42000"/>
    <n v="0"/>
    <n v="0"/>
    <d v="2013-10-01T00:00:00"/>
    <n v="23"/>
    <n v="124"/>
    <n v="83"/>
    <n v="267"/>
    <n v="85"/>
    <n v="59"/>
    <n v="35"/>
    <n v="618"/>
    <n v="1.4714285714285714E-2"/>
    <s v="MeatProducts"/>
    <n v="2"/>
    <n v="5"/>
    <n v="2"/>
    <n v="11"/>
    <n v="5"/>
    <n v="3"/>
    <n v="11"/>
    <n v="1"/>
  </r>
  <r>
    <n v="10643"/>
    <n v="1987"/>
    <n v="38"/>
    <s v="PhD"/>
    <s v="Single"/>
    <x v="0"/>
    <n v="42000"/>
    <n v="0"/>
    <n v="0"/>
    <d v="2013-10-01T00:00:00"/>
    <n v="23"/>
    <n v="124"/>
    <n v="83"/>
    <n v="267"/>
    <n v="85"/>
    <n v="59"/>
    <n v="35"/>
    <n v="618"/>
    <n v="1.4714285714285714E-2"/>
    <s v="MeatProducts"/>
    <n v="2"/>
    <n v="5"/>
    <n v="2"/>
    <n v="11"/>
    <n v="5"/>
    <n v="3"/>
    <n v="11"/>
    <n v="1"/>
  </r>
  <r>
    <n v="9723"/>
    <n v="1960"/>
    <n v="65"/>
    <s v="Graduation"/>
    <s v="Married"/>
    <x v="1"/>
    <n v="67716"/>
    <n v="0"/>
    <n v="1"/>
    <d v="2013-10-01T00:00:00"/>
    <n v="8"/>
    <n v="530"/>
    <n v="142"/>
    <n v="217"/>
    <n v="62"/>
    <n v="9"/>
    <n v="56"/>
    <n v="960"/>
    <n v="1.417685628211944E-2"/>
    <s v="Wines"/>
    <n v="4"/>
    <n v="7"/>
    <n v="4"/>
    <n v="13"/>
    <n v="5"/>
    <n v="3"/>
    <n v="11"/>
    <n v="0"/>
  </r>
  <r>
    <n v="10031"/>
    <n v="1976"/>
    <n v="49"/>
    <s v="PhD"/>
    <s v="Married"/>
    <x v="0"/>
    <n v="16927"/>
    <n v="1"/>
    <n v="1"/>
    <d v="2013-10-02T00:00:00"/>
    <n v="50"/>
    <n v="20"/>
    <n v="2"/>
    <n v="23"/>
    <n v="3"/>
    <n v="1"/>
    <n v="4"/>
    <n v="49"/>
    <n v="2.8947834820109881E-3"/>
    <s v="MeatProducts"/>
    <n v="5"/>
    <n v="3"/>
    <n v="0"/>
    <n v="4"/>
    <n v="8"/>
    <n v="3"/>
    <n v="11"/>
    <n v="0"/>
  </r>
  <r>
    <n v="9010"/>
    <n v="1972"/>
    <n v="53"/>
    <s v="Master"/>
    <s v="Married"/>
    <x v="1"/>
    <n v="83151"/>
    <n v="0"/>
    <n v="0"/>
    <d v="2013-10-02T00:00:00"/>
    <n v="80"/>
    <n v="968"/>
    <n v="147"/>
    <n v="842"/>
    <n v="137"/>
    <n v="42"/>
    <n v="210"/>
    <n v="2136"/>
    <n v="2.5688205794277882E-2"/>
    <s v="Wines"/>
    <n v="1"/>
    <n v="5"/>
    <n v="7"/>
    <n v="10"/>
    <n v="2"/>
    <n v="3"/>
    <n v="11"/>
    <n v="1"/>
  </r>
  <r>
    <n v="10390"/>
    <n v="1959"/>
    <n v="66"/>
    <s v="2n Cycle"/>
    <s v="Married"/>
    <x v="1"/>
    <n v="26887"/>
    <n v="0"/>
    <n v="1"/>
    <d v="2013-10-02T00:00:00"/>
    <n v="27"/>
    <n v="6"/>
    <n v="7"/>
    <n v="4"/>
    <n v="3"/>
    <n v="4"/>
    <n v="6"/>
    <n v="24"/>
    <n v="8.9262468851117641E-4"/>
    <s v="Fruits"/>
    <n v="1"/>
    <n v="1"/>
    <n v="0"/>
    <n v="3"/>
    <n v="6"/>
    <n v="3"/>
    <n v="11"/>
    <n v="0"/>
  </r>
  <r>
    <n v="433"/>
    <n v="1958"/>
    <n v="67"/>
    <s v="Master"/>
    <s v="Alone"/>
    <x v="1"/>
    <n v="61331"/>
    <n v="1"/>
    <n v="1"/>
    <d v="2013-10-03T00:00:00"/>
    <n v="42"/>
    <n v="534"/>
    <n v="5"/>
    <n v="47"/>
    <n v="0"/>
    <n v="5"/>
    <n v="41"/>
    <n v="591"/>
    <n v="9.6362361611583049E-3"/>
    <s v="Wines"/>
    <n v="5"/>
    <n v="11"/>
    <n v="1"/>
    <n v="6"/>
    <n v="8"/>
    <n v="3"/>
    <n v="11"/>
    <n v="0"/>
  </r>
  <r>
    <n v="1173"/>
    <n v="1947"/>
    <n v="78"/>
    <s v="Master"/>
    <s v="Together"/>
    <x v="1"/>
    <n v="77632"/>
    <n v="0"/>
    <n v="0"/>
    <d v="2013-10-03T00:00:00"/>
    <n v="73"/>
    <n v="1200"/>
    <n v="105"/>
    <n v="758"/>
    <n v="0"/>
    <n v="42"/>
    <n v="147"/>
    <n v="2105"/>
    <n v="2.7115107172300083E-2"/>
    <s v="Wines"/>
    <n v="1"/>
    <n v="4"/>
    <n v="2"/>
    <n v="6"/>
    <n v="2"/>
    <n v="3"/>
    <n v="11"/>
    <n v="1"/>
  </r>
  <r>
    <n v="8812"/>
    <n v="1979"/>
    <n v="46"/>
    <s v="2n Cycle"/>
    <s v="Divorced"/>
    <x v="0"/>
    <n v="13533"/>
    <n v="1"/>
    <n v="0"/>
    <d v="2013-10-03T00:00:00"/>
    <n v="45"/>
    <n v="12"/>
    <n v="3"/>
    <n v="8"/>
    <n v="8"/>
    <n v="0"/>
    <n v="17"/>
    <n v="31"/>
    <n v="2.2906968151924926E-3"/>
    <s v="GoldProds"/>
    <n v="2"/>
    <n v="2"/>
    <n v="0"/>
    <n v="3"/>
    <n v="7"/>
    <n v="3"/>
    <n v="11"/>
    <n v="0"/>
  </r>
  <r>
    <n v="4827"/>
    <n v="1956"/>
    <n v="69"/>
    <s v="PhD"/>
    <s v="Single"/>
    <x v="1"/>
    <n v="54998"/>
    <n v="0"/>
    <n v="1"/>
    <d v="2013-10-03T00:00:00"/>
    <n v="3"/>
    <n v="154"/>
    <n v="22"/>
    <n v="202"/>
    <n v="39"/>
    <n v="30"/>
    <n v="8"/>
    <n v="447"/>
    <n v="8.1275682752100075E-3"/>
    <s v="MeatProducts"/>
    <n v="5"/>
    <n v="4"/>
    <n v="2"/>
    <n v="9"/>
    <n v="4"/>
    <n v="3"/>
    <n v="11"/>
    <n v="1"/>
  </r>
  <r>
    <n v="3945"/>
    <n v="1947"/>
    <n v="78"/>
    <s v="PhD"/>
    <s v="Widow"/>
    <x v="1"/>
    <n v="68117"/>
    <n v="0"/>
    <n v="1"/>
    <d v="2013-10-03T00:00:00"/>
    <n v="80"/>
    <n v="618"/>
    <n v="44"/>
    <n v="215"/>
    <n v="0"/>
    <n v="17"/>
    <n v="36"/>
    <n v="894"/>
    <n v="1.3124477002803999E-2"/>
    <s v="Wines"/>
    <n v="2"/>
    <n v="11"/>
    <n v="8"/>
    <n v="4"/>
    <n v="6"/>
    <n v="3"/>
    <n v="11"/>
    <n v="1"/>
  </r>
  <r>
    <n v="6991"/>
    <n v="1951"/>
    <n v="74"/>
    <s v="Graduation"/>
    <s v="Divorced"/>
    <x v="1"/>
    <n v="43185"/>
    <n v="0"/>
    <n v="1"/>
    <d v="2013-10-04T00:00:00"/>
    <n v="88"/>
    <n v="537"/>
    <n v="6"/>
    <n v="42"/>
    <n v="16"/>
    <n v="6"/>
    <n v="30"/>
    <n v="607"/>
    <n v="1.4055806414264212E-2"/>
    <s v="Wines"/>
    <n v="2"/>
    <n v="9"/>
    <n v="3"/>
    <n v="6"/>
    <n v="8"/>
    <n v="3"/>
    <n v="11"/>
    <n v="0"/>
  </r>
  <r>
    <n v="5892"/>
    <n v="1980"/>
    <n v="45"/>
    <s v="Graduation"/>
    <s v="Married"/>
    <x v="0"/>
    <n v="34968"/>
    <n v="1"/>
    <n v="0"/>
    <d v="2013-10-04T00:00:00"/>
    <n v="11"/>
    <n v="158"/>
    <n v="6"/>
    <n v="45"/>
    <n v="8"/>
    <n v="2"/>
    <n v="2"/>
    <n v="219"/>
    <n v="6.2628689087165408E-3"/>
    <s v="Wines"/>
    <n v="7"/>
    <n v="3"/>
    <n v="2"/>
    <n v="5"/>
    <n v="7"/>
    <n v="3"/>
    <n v="11"/>
    <n v="0"/>
  </r>
  <r>
    <n v="6262"/>
    <n v="1962"/>
    <n v="63"/>
    <s v="Master"/>
    <s v="Single"/>
    <x v="1"/>
    <n v="72217"/>
    <n v="0"/>
    <n v="0"/>
    <d v="2013-10-04T00:00:00"/>
    <n v="93"/>
    <n v="816"/>
    <n v="42"/>
    <n v="450"/>
    <n v="55"/>
    <n v="56"/>
    <n v="154"/>
    <n v="1419"/>
    <n v="1.9649113089715717E-2"/>
    <s v="Wines"/>
    <n v="1"/>
    <n v="3"/>
    <n v="10"/>
    <n v="8"/>
    <n v="2"/>
    <n v="3"/>
    <n v="11"/>
    <n v="0"/>
  </r>
  <r>
    <n v="7573"/>
    <n v="1978"/>
    <n v="47"/>
    <s v="PhD"/>
    <s v="Single"/>
    <x v="0"/>
    <n v="31626"/>
    <n v="1"/>
    <n v="0"/>
    <d v="2013-10-05T00:00:00"/>
    <n v="12"/>
    <n v="39"/>
    <n v="1"/>
    <n v="9"/>
    <n v="2"/>
    <n v="1"/>
    <n v="34"/>
    <n v="52"/>
    <n v="1.6442167836590146E-3"/>
    <s v="Wines"/>
    <n v="1"/>
    <n v="2"/>
    <n v="1"/>
    <n v="2"/>
    <n v="7"/>
    <n v="3"/>
    <n v="11"/>
    <n v="1"/>
  </r>
  <r>
    <n v="10262"/>
    <n v="1980"/>
    <n v="45"/>
    <s v="Graduation"/>
    <s v="Married"/>
    <x v="0"/>
    <n v="15072"/>
    <n v="2"/>
    <n v="0"/>
    <d v="2013-10-05T00:00:00"/>
    <n v="96"/>
    <n v="8"/>
    <n v="2"/>
    <n v="15"/>
    <n v="0"/>
    <n v="10"/>
    <n v="18"/>
    <n v="35"/>
    <n v="2.3221868365180466E-3"/>
    <s v="GoldProds"/>
    <n v="4"/>
    <n v="3"/>
    <n v="1"/>
    <n v="3"/>
    <n v="5"/>
    <n v="3"/>
    <n v="11"/>
    <n v="0"/>
  </r>
  <r>
    <n v="6119"/>
    <n v="1963"/>
    <n v="62"/>
    <s v="PhD"/>
    <s v="Single"/>
    <x v="1"/>
    <n v="36736"/>
    <n v="1"/>
    <n v="1"/>
    <d v="2013-10-05T00:00:00"/>
    <n v="52"/>
    <n v="10"/>
    <n v="0"/>
    <n v="3"/>
    <n v="0"/>
    <n v="0"/>
    <n v="4"/>
    <n v="13"/>
    <n v="3.5387630662020908E-4"/>
    <s v="Wines"/>
    <n v="1"/>
    <n v="1"/>
    <n v="0"/>
    <n v="2"/>
    <n v="6"/>
    <n v="3"/>
    <n v="11"/>
    <n v="0"/>
  </r>
  <r>
    <n v="10141"/>
    <n v="1960"/>
    <n v="65"/>
    <s v="Master"/>
    <s v="Divorced"/>
    <x v="1"/>
    <n v="39228"/>
    <n v="0"/>
    <n v="0"/>
    <d v="2013-10-05T00:00:00"/>
    <n v="1"/>
    <n v="7"/>
    <n v="1"/>
    <n v="6"/>
    <n v="0"/>
    <n v="3"/>
    <n v="3"/>
    <n v="17"/>
    <n v="4.3336392372794941E-4"/>
    <s v="Wines"/>
    <n v="1"/>
    <n v="0"/>
    <n v="0"/>
    <n v="3"/>
    <n v="4"/>
    <n v="3"/>
    <n v="11"/>
    <n v="0"/>
  </r>
  <r>
    <n v="8957"/>
    <n v="1952"/>
    <n v="73"/>
    <s v="2n Cycle"/>
    <s v="Single"/>
    <x v="1"/>
    <n v="64831"/>
    <n v="1"/>
    <n v="1"/>
    <d v="2013-10-06T00:00:00"/>
    <n v="51"/>
    <n v="480"/>
    <n v="86"/>
    <n v="249"/>
    <n v="75"/>
    <n v="86"/>
    <n v="144"/>
    <n v="976"/>
    <n v="1.5054526383982971E-2"/>
    <s v="Wines"/>
    <n v="8"/>
    <n v="6"/>
    <n v="3"/>
    <n v="5"/>
    <n v="6"/>
    <n v="3"/>
    <n v="11"/>
    <n v="0"/>
  </r>
  <r>
    <n v="6376"/>
    <n v="1979"/>
    <n v="46"/>
    <s v="Graduation"/>
    <s v="Single"/>
    <x v="0"/>
    <n v="57537"/>
    <n v="1"/>
    <n v="0"/>
    <d v="2013-10-06T00:00:00"/>
    <n v="83"/>
    <n v="191"/>
    <n v="56"/>
    <n v="139"/>
    <n v="51"/>
    <n v="8"/>
    <n v="100"/>
    <n v="445"/>
    <n v="7.7341536750265049E-3"/>
    <s v="Wines"/>
    <n v="4"/>
    <n v="4"/>
    <n v="3"/>
    <n v="8"/>
    <n v="4"/>
    <n v="3"/>
    <n v="11"/>
    <n v="0"/>
  </r>
  <r>
    <n v="4470"/>
    <n v="1962"/>
    <n v="63"/>
    <s v="Master"/>
    <s v="Married"/>
    <x v="1"/>
    <n v="58646"/>
    <n v="0"/>
    <n v="1"/>
    <d v="2013-10-06T00:00:00"/>
    <n v="3"/>
    <n v="62"/>
    <n v="1"/>
    <n v="44"/>
    <n v="6"/>
    <n v="5"/>
    <n v="22"/>
    <n v="118"/>
    <n v="2.012072434607646E-3"/>
    <s v="Wines"/>
    <n v="1"/>
    <n v="2"/>
    <n v="1"/>
    <n v="4"/>
    <n v="4"/>
    <n v="3"/>
    <n v="11"/>
    <n v="0"/>
  </r>
  <r>
    <n v="6183"/>
    <n v="1962"/>
    <n v="63"/>
    <s v="Master"/>
    <s v="Married"/>
    <x v="1"/>
    <n v="58646"/>
    <n v="0"/>
    <n v="1"/>
    <d v="2013-10-06T00:00:00"/>
    <n v="3"/>
    <n v="62"/>
    <n v="1"/>
    <n v="44"/>
    <n v="6"/>
    <n v="5"/>
    <n v="22"/>
    <n v="118"/>
    <n v="2.012072434607646E-3"/>
    <s v="Wines"/>
    <n v="1"/>
    <n v="2"/>
    <n v="1"/>
    <n v="4"/>
    <n v="4"/>
    <n v="3"/>
    <n v="11"/>
    <n v="0"/>
  </r>
  <r>
    <n v="10067"/>
    <n v="1976"/>
    <n v="49"/>
    <s v="2n Cycle"/>
    <s v="Together"/>
    <x v="0"/>
    <n v="25176"/>
    <n v="1"/>
    <n v="1"/>
    <d v="2013-10-08T00:00:00"/>
    <n v="79"/>
    <n v="4"/>
    <n v="0"/>
    <n v="4"/>
    <n v="0"/>
    <n v="0"/>
    <n v="5"/>
    <n v="8"/>
    <n v="3.1776294884016526E-4"/>
    <s v="GoldProds"/>
    <n v="1"/>
    <n v="1"/>
    <n v="0"/>
    <n v="2"/>
    <n v="7"/>
    <n v="3"/>
    <n v="11"/>
    <n v="0"/>
  </r>
  <r>
    <n v="2286"/>
    <n v="1962"/>
    <n v="63"/>
    <s v="Graduation"/>
    <s v="Single"/>
    <x v="1"/>
    <n v="50785"/>
    <n v="1"/>
    <n v="1"/>
    <d v="2013-10-09T00:00:00"/>
    <n v="27"/>
    <n v="64"/>
    <n v="1"/>
    <n v="21"/>
    <n v="0"/>
    <n v="1"/>
    <n v="27"/>
    <n v="87"/>
    <n v="1.713104263069804E-3"/>
    <s v="Wines"/>
    <n v="2"/>
    <n v="2"/>
    <n v="1"/>
    <n v="3"/>
    <n v="6"/>
    <n v="3"/>
    <n v="11"/>
    <n v="0"/>
  </r>
  <r>
    <n v="4440"/>
    <n v="1964"/>
    <n v="61"/>
    <s v="Master"/>
    <s v="Married"/>
    <x v="1"/>
    <n v="64100"/>
    <n v="0"/>
    <n v="1"/>
    <d v="2013-10-09T00:00:00"/>
    <n v="93"/>
    <n v="509"/>
    <n v="0"/>
    <n v="27"/>
    <n v="0"/>
    <n v="0"/>
    <n v="10"/>
    <n v="536"/>
    <n v="8.361934477379096E-3"/>
    <s v="Wines"/>
    <n v="1"/>
    <n v="8"/>
    <n v="3"/>
    <n v="6"/>
    <n v="7"/>
    <n v="3"/>
    <n v="11"/>
    <n v="0"/>
  </r>
  <r>
    <n v="2118"/>
    <n v="1964"/>
    <n v="61"/>
    <s v="2n Cycle"/>
    <s v="Married"/>
    <x v="1"/>
    <n v="62905"/>
    <n v="0"/>
    <n v="1"/>
    <d v="2013-10-09T00:00:00"/>
    <n v="68"/>
    <n v="166"/>
    <n v="75"/>
    <n v="96"/>
    <n v="119"/>
    <n v="107"/>
    <n v="59"/>
    <n v="563"/>
    <n v="8.9500039742468809E-3"/>
    <s v="Wines"/>
    <n v="3"/>
    <n v="7"/>
    <n v="2"/>
    <n v="8"/>
    <n v="4"/>
    <n v="3"/>
    <n v="11"/>
    <n v="0"/>
  </r>
  <r>
    <n v="10163"/>
    <n v="1984"/>
    <n v="41"/>
    <s v="PhD"/>
    <s v="Single"/>
    <x v="0"/>
    <n v="82733"/>
    <n v="0"/>
    <n v="0"/>
    <d v="2013-10-09T00:00:00"/>
    <n v="28"/>
    <n v="712"/>
    <n v="50"/>
    <n v="420"/>
    <n v="65"/>
    <n v="38"/>
    <n v="38"/>
    <n v="1285"/>
    <n v="1.55318917481537E-2"/>
    <s v="Wines"/>
    <n v="1"/>
    <n v="8"/>
    <n v="4"/>
    <n v="7"/>
    <n v="4"/>
    <n v="3"/>
    <n v="11"/>
    <n v="1"/>
  </r>
  <r>
    <n v="1581"/>
    <n v="1980"/>
    <n v="45"/>
    <s v="Graduation"/>
    <s v="Married"/>
    <x v="0"/>
    <n v="37406"/>
    <n v="1"/>
    <n v="0"/>
    <d v="2013-10-10T00:00:00"/>
    <n v="18"/>
    <n v="2"/>
    <n v="0"/>
    <n v="8"/>
    <n v="2"/>
    <n v="2"/>
    <n v="3"/>
    <n v="14"/>
    <n v="3.7427150724482706E-4"/>
    <s v="MeatProducts"/>
    <n v="1"/>
    <n v="1"/>
    <n v="0"/>
    <n v="2"/>
    <n v="8"/>
    <n v="3"/>
    <n v="11"/>
    <n v="1"/>
  </r>
  <r>
    <n v="606"/>
    <n v="1967"/>
    <n v="58"/>
    <s v="Graduation"/>
    <s v="Single"/>
    <x v="1"/>
    <n v="25930"/>
    <n v="1"/>
    <n v="1"/>
    <d v="2013-10-10T00:00:00"/>
    <n v="87"/>
    <n v="6"/>
    <n v="1"/>
    <n v="2"/>
    <n v="2"/>
    <n v="0"/>
    <n v="4"/>
    <n v="11"/>
    <n v="4.2421905129193986E-4"/>
    <s v="Wines"/>
    <n v="1"/>
    <n v="1"/>
    <n v="0"/>
    <n v="2"/>
    <n v="7"/>
    <n v="3"/>
    <n v="11"/>
    <n v="0"/>
  </r>
  <r>
    <n v="1411"/>
    <n v="1952"/>
    <n v="73"/>
    <s v="Graduation"/>
    <s v="Divorced"/>
    <x v="1"/>
    <n v="82623"/>
    <n v="0"/>
    <n v="0"/>
    <d v="2013-10-11T00:00:00"/>
    <n v="58"/>
    <n v="204"/>
    <n v="34"/>
    <n v="204"/>
    <n v="172"/>
    <n v="153"/>
    <n v="173"/>
    <n v="767"/>
    <n v="9.2831293949626609E-3"/>
    <s v="Wines"/>
    <n v="1"/>
    <n v="2"/>
    <n v="9"/>
    <n v="4"/>
    <n v="1"/>
    <n v="3"/>
    <n v="11"/>
    <n v="0"/>
  </r>
  <r>
    <n v="4501"/>
    <n v="1965"/>
    <n v="60"/>
    <s v="Master"/>
    <s v="Single"/>
    <x v="1"/>
    <n v="69882"/>
    <n v="0"/>
    <n v="0"/>
    <d v="2013-10-11T00:00:00"/>
    <n v="94"/>
    <n v="292"/>
    <n v="127"/>
    <n v="635"/>
    <n v="132"/>
    <n v="127"/>
    <n v="165"/>
    <n v="1313"/>
    <n v="1.8788815431727768E-2"/>
    <s v="MeatProducts"/>
    <n v="1"/>
    <n v="3"/>
    <n v="7"/>
    <n v="9"/>
    <n v="1"/>
    <n v="3"/>
    <n v="11"/>
    <n v="0"/>
  </r>
  <r>
    <n v="5763"/>
    <n v="1972"/>
    <n v="53"/>
    <s v="Master"/>
    <s v="Together"/>
    <x v="1"/>
    <n v="49854"/>
    <n v="1"/>
    <n v="0"/>
    <d v="2013-10-11T00:00:00"/>
    <n v="63"/>
    <n v="123"/>
    <n v="17"/>
    <n v="171"/>
    <n v="39"/>
    <n v="0"/>
    <n v="30"/>
    <n v="350"/>
    <n v="7.0204998595900028E-3"/>
    <s v="MeatProducts"/>
    <n v="5"/>
    <n v="6"/>
    <n v="2"/>
    <n v="5"/>
    <n v="6"/>
    <n v="3"/>
    <n v="11"/>
    <n v="0"/>
  </r>
  <r>
    <n v="8373"/>
    <n v="1979"/>
    <n v="46"/>
    <s v="Basic"/>
    <s v="Together"/>
    <x v="0"/>
    <n v="24594"/>
    <n v="1"/>
    <n v="0"/>
    <d v="2013-10-12T00:00:00"/>
    <n v="94"/>
    <n v="1"/>
    <n v="3"/>
    <n v="6"/>
    <n v="10"/>
    <n v="0"/>
    <n v="9"/>
    <n v="20"/>
    <n v="8.1320647312352605E-4"/>
    <s v="FishProducts"/>
    <n v="1"/>
    <n v="1"/>
    <n v="0"/>
    <n v="3"/>
    <n v="5"/>
    <n v="3"/>
    <n v="11"/>
    <n v="0"/>
  </r>
  <r>
    <n v="3829"/>
    <n v="1979"/>
    <n v="46"/>
    <s v="Basic"/>
    <s v="Together"/>
    <x v="0"/>
    <n v="24594"/>
    <n v="1"/>
    <n v="0"/>
    <d v="2013-10-12T00:00:00"/>
    <n v="94"/>
    <n v="1"/>
    <n v="3"/>
    <n v="6"/>
    <n v="10"/>
    <n v="0"/>
    <n v="9"/>
    <n v="20"/>
    <n v="8.1320647312352605E-4"/>
    <s v="FishProducts"/>
    <n v="1"/>
    <n v="1"/>
    <n v="0"/>
    <n v="3"/>
    <n v="5"/>
    <n v="3"/>
    <n v="11"/>
    <n v="0"/>
  </r>
  <r>
    <n v="2607"/>
    <n v="1953"/>
    <n v="72"/>
    <s v="Graduation"/>
    <s v="Single"/>
    <x v="1"/>
    <n v="40464"/>
    <n v="0"/>
    <n v="1"/>
    <d v="2013-11-01T00:00:00"/>
    <n v="78"/>
    <n v="424"/>
    <n v="17"/>
    <n v="118"/>
    <n v="7"/>
    <n v="23"/>
    <n v="41"/>
    <n v="589"/>
    <n v="1.4556148675365758E-2"/>
    <s v="Wines"/>
    <n v="6"/>
    <n v="8"/>
    <n v="2"/>
    <n v="8"/>
    <n v="8"/>
    <n v="3"/>
    <n v="11"/>
    <n v="0"/>
  </r>
  <r>
    <n v="9743"/>
    <n v="1955"/>
    <n v="70"/>
    <s v="Graduation"/>
    <s v="Married"/>
    <x v="1"/>
    <n v="76998"/>
    <n v="0"/>
    <n v="1"/>
    <d v="2013-11-01T00:00:00"/>
    <n v="85"/>
    <n v="1449"/>
    <n v="89"/>
    <n v="161"/>
    <n v="69"/>
    <n v="35"/>
    <n v="107"/>
    <n v="1803"/>
    <n v="2.3416192628379958E-2"/>
    <s v="Wines"/>
    <n v="2"/>
    <n v="11"/>
    <n v="8"/>
    <n v="8"/>
    <n v="6"/>
    <n v="3"/>
    <n v="11"/>
    <n v="0"/>
  </r>
  <r>
    <n v="3690"/>
    <n v="1986"/>
    <n v="39"/>
    <s v="Master"/>
    <s v="Married"/>
    <x v="0"/>
    <n v="80141"/>
    <n v="0"/>
    <n v="0"/>
    <d v="2013-11-01T00:00:00"/>
    <n v="20"/>
    <n v="1184"/>
    <n v="102"/>
    <n v="673"/>
    <n v="52"/>
    <n v="40"/>
    <n v="40"/>
    <n v="2051"/>
    <n v="2.5592393406620832E-2"/>
    <s v="Wines"/>
    <n v="1"/>
    <n v="7"/>
    <n v="4"/>
    <n v="10"/>
    <n v="6"/>
    <n v="3"/>
    <n v="11"/>
    <n v="1"/>
  </r>
  <r>
    <n v="9595"/>
    <n v="1961"/>
    <n v="64"/>
    <s v="Graduation"/>
    <s v="Together"/>
    <x v="1"/>
    <n v="64260"/>
    <n v="0"/>
    <n v="0"/>
    <d v="2013-11-01T00:00:00"/>
    <n v="1"/>
    <n v="539"/>
    <n v="169"/>
    <n v="816"/>
    <n v="20"/>
    <n v="0"/>
    <n v="30"/>
    <n v="1544"/>
    <n v="2.4027388733271086E-2"/>
    <s v="MeatProducts"/>
    <n v="1"/>
    <n v="4"/>
    <n v="5"/>
    <n v="4"/>
    <n v="3"/>
    <n v="3"/>
    <n v="11"/>
    <n v="1"/>
  </r>
  <r>
    <n v="1772"/>
    <n v="1975"/>
    <n v="50"/>
    <s v="PhD"/>
    <s v="Married"/>
    <x v="0"/>
    <n v="79174"/>
    <n v="0"/>
    <n v="0"/>
    <d v="2013-11-01T00:00:00"/>
    <n v="2"/>
    <n v="1074"/>
    <n v="37"/>
    <n v="518"/>
    <n v="193"/>
    <n v="92"/>
    <n v="129"/>
    <n v="1914"/>
    <n v="2.417460277363781E-2"/>
    <s v="Wines"/>
    <n v="1"/>
    <n v="5"/>
    <n v="6"/>
    <n v="7"/>
    <n v="2"/>
    <n v="3"/>
    <n v="11"/>
    <n v="1"/>
  </r>
  <r>
    <n v="4669"/>
    <n v="1981"/>
    <n v="44"/>
    <s v="Basic"/>
    <s v="Married"/>
    <x v="0"/>
    <n v="24480"/>
    <n v="1"/>
    <n v="0"/>
    <d v="2013-11-02T00:00:00"/>
    <n v="46"/>
    <n v="4"/>
    <n v="19"/>
    <n v="9"/>
    <n v="28"/>
    <n v="25"/>
    <n v="17"/>
    <n v="85"/>
    <n v="3.472222222222222E-3"/>
    <s v="FishProducts"/>
    <n v="3"/>
    <n v="3"/>
    <n v="0"/>
    <n v="4"/>
    <n v="7"/>
    <n v="3"/>
    <n v="11"/>
    <n v="0"/>
  </r>
  <r>
    <n v="1715"/>
    <n v="1978"/>
    <n v="47"/>
    <s v="Graduation"/>
    <s v="Together"/>
    <x v="0"/>
    <n v="25851"/>
    <n v="1"/>
    <n v="0"/>
    <d v="2013-11-02T00:00:00"/>
    <n v="45"/>
    <n v="9"/>
    <n v="4"/>
    <n v="18"/>
    <n v="7"/>
    <n v="5"/>
    <n v="5"/>
    <n v="43"/>
    <n v="1.6633785927043442E-3"/>
    <s v="MeatProducts"/>
    <n v="2"/>
    <n v="2"/>
    <n v="0"/>
    <n v="3"/>
    <n v="7"/>
    <n v="3"/>
    <n v="11"/>
    <n v="0"/>
  </r>
  <r>
    <n v="4093"/>
    <n v="1975"/>
    <n v="50"/>
    <s v="Master"/>
    <s v="Together"/>
    <x v="0"/>
    <n v="53253"/>
    <n v="1"/>
    <n v="1"/>
    <d v="2013-11-02T00:00:00"/>
    <n v="61"/>
    <n v="216"/>
    <n v="9"/>
    <n v="57"/>
    <n v="20"/>
    <n v="9"/>
    <n v="125"/>
    <n v="311"/>
    <n v="5.8400465701462833E-3"/>
    <s v="Wines"/>
    <n v="7"/>
    <n v="4"/>
    <n v="3"/>
    <n v="5"/>
    <n v="5"/>
    <n v="3"/>
    <n v="11"/>
    <n v="0"/>
  </r>
  <r>
    <n v="9576"/>
    <n v="1982"/>
    <n v="43"/>
    <s v="PhD"/>
    <s v="Together"/>
    <x v="0"/>
    <n v="32313"/>
    <n v="1"/>
    <n v="0"/>
    <d v="2013-11-02T00:00:00"/>
    <n v="60"/>
    <n v="86"/>
    <n v="4"/>
    <n v="56"/>
    <n v="2"/>
    <n v="4"/>
    <n v="7"/>
    <n v="152"/>
    <n v="4.7039891065515423E-3"/>
    <s v="Wines"/>
    <n v="3"/>
    <n v="4"/>
    <n v="0"/>
    <n v="4"/>
    <n v="9"/>
    <n v="3"/>
    <n v="11"/>
    <n v="0"/>
  </r>
  <r>
    <n v="615"/>
    <n v="1960"/>
    <n v="65"/>
    <s v="Graduation"/>
    <s v="Together"/>
    <x v="1"/>
    <n v="30507"/>
    <n v="0"/>
    <n v="0"/>
    <d v="2013-11-03T00:00:00"/>
    <n v="29"/>
    <n v="65"/>
    <n v="36"/>
    <n v="74"/>
    <n v="38"/>
    <n v="20"/>
    <n v="110"/>
    <n v="233"/>
    <n v="7.6375913724718919E-3"/>
    <s v="GoldProds"/>
    <n v="1"/>
    <n v="5"/>
    <n v="1"/>
    <n v="4"/>
    <n v="7"/>
    <n v="3"/>
    <n v="11"/>
    <n v="0"/>
  </r>
  <r>
    <n v="8477"/>
    <n v="1956"/>
    <n v="69"/>
    <s v="Graduation"/>
    <s v="Divorced"/>
    <x v="1"/>
    <n v="26150"/>
    <n v="2"/>
    <n v="1"/>
    <d v="2013-11-03T00:00:00"/>
    <n v="61"/>
    <n v="5"/>
    <n v="1"/>
    <n v="13"/>
    <n v="3"/>
    <n v="5"/>
    <n v="1"/>
    <n v="27"/>
    <n v="1.0325047801147227E-3"/>
    <s v="MeatProducts"/>
    <n v="1"/>
    <n v="1"/>
    <n v="0"/>
    <n v="3"/>
    <n v="7"/>
    <n v="3"/>
    <n v="11"/>
    <n v="0"/>
  </r>
  <r>
    <n v="640"/>
    <n v="1951"/>
    <n v="74"/>
    <s v="Graduation"/>
    <s v="Married"/>
    <x v="1"/>
    <n v="57304"/>
    <n v="0"/>
    <n v="1"/>
    <d v="2013-11-03T00:00:00"/>
    <n v="61"/>
    <n v="356"/>
    <n v="80"/>
    <n v="329"/>
    <n v="138"/>
    <n v="17"/>
    <n v="106"/>
    <n v="920"/>
    <n v="1.6054725673600445E-2"/>
    <s v="Wines"/>
    <n v="2"/>
    <n v="7"/>
    <n v="6"/>
    <n v="10"/>
    <n v="5"/>
    <n v="3"/>
    <n v="11"/>
    <n v="0"/>
  </r>
  <r>
    <n v="3919"/>
    <n v="1976"/>
    <n v="49"/>
    <s v="Master"/>
    <s v="Single"/>
    <x v="0"/>
    <n v="72309"/>
    <n v="0"/>
    <n v="0"/>
    <d v="2013-11-03T00:00:00"/>
    <n v="64"/>
    <n v="960"/>
    <n v="0"/>
    <n v="883"/>
    <n v="50"/>
    <n v="38"/>
    <n v="0"/>
    <n v="1931"/>
    <n v="2.670483618913275E-2"/>
    <s v="Wines"/>
    <n v="1"/>
    <n v="5"/>
    <n v="6"/>
    <n v="8"/>
    <n v="3"/>
    <n v="3"/>
    <n v="11"/>
    <n v="1"/>
  </r>
  <r>
    <n v="11100"/>
    <n v="1972"/>
    <n v="53"/>
    <s v="Graduation"/>
    <s v="Divorced"/>
    <x v="1"/>
    <n v="51813"/>
    <n v="1"/>
    <n v="1"/>
    <d v="2013-11-04T00:00:00"/>
    <n v="37"/>
    <n v="51"/>
    <n v="2"/>
    <n v="7"/>
    <n v="0"/>
    <n v="1"/>
    <n v="2"/>
    <n v="61"/>
    <n v="1.1773107135274932E-3"/>
    <s v="Wines"/>
    <n v="2"/>
    <n v="2"/>
    <n v="0"/>
    <n v="3"/>
    <n v="7"/>
    <n v="3"/>
    <n v="11"/>
    <n v="0"/>
  </r>
  <r>
    <n v="10741"/>
    <n v="1951"/>
    <n v="74"/>
    <s v="Master"/>
    <s v="Together"/>
    <x v="1"/>
    <n v="47352"/>
    <n v="0"/>
    <n v="1"/>
    <d v="2013-11-04T00:00:00"/>
    <n v="70"/>
    <n v="172"/>
    <n v="12"/>
    <n v="112"/>
    <n v="8"/>
    <n v="0"/>
    <n v="15"/>
    <n v="304"/>
    <n v="6.4200033789491469E-3"/>
    <s v="Wines"/>
    <n v="4"/>
    <n v="6"/>
    <n v="1"/>
    <n v="5"/>
    <n v="7"/>
    <n v="3"/>
    <n v="11"/>
    <n v="0"/>
  </r>
  <r>
    <n v="5491"/>
    <n v="1951"/>
    <n v="74"/>
    <s v="Master"/>
    <s v="Together"/>
    <x v="1"/>
    <n v="47352"/>
    <n v="0"/>
    <n v="1"/>
    <d v="2013-11-04T00:00:00"/>
    <n v="70"/>
    <n v="172"/>
    <n v="12"/>
    <n v="112"/>
    <n v="8"/>
    <n v="0"/>
    <n v="15"/>
    <n v="304"/>
    <n v="6.4200033789491469E-3"/>
    <s v="Wines"/>
    <n v="4"/>
    <n v="6"/>
    <n v="1"/>
    <n v="5"/>
    <n v="7"/>
    <n v="3"/>
    <n v="11"/>
    <n v="0"/>
  </r>
  <r>
    <n v="3033"/>
    <n v="1963"/>
    <n v="62"/>
    <s v="Master"/>
    <s v="Together"/>
    <x v="1"/>
    <n v="38620"/>
    <n v="0"/>
    <n v="0"/>
    <d v="2013-11-05T00:00:00"/>
    <n v="56"/>
    <n v="112"/>
    <n v="17"/>
    <n v="44"/>
    <n v="34"/>
    <n v="22"/>
    <n v="89"/>
    <n v="229"/>
    <n v="5.9295701708959089E-3"/>
    <s v="Wines"/>
    <n v="1"/>
    <n v="2"/>
    <n v="5"/>
    <n v="3"/>
    <n v="3"/>
    <n v="3"/>
    <n v="11"/>
    <n v="0"/>
  </r>
  <r>
    <n v="4119"/>
    <n v="1963"/>
    <n v="62"/>
    <s v="Master"/>
    <s v="Together"/>
    <x v="1"/>
    <n v="38620"/>
    <n v="0"/>
    <n v="0"/>
    <d v="2013-11-05T00:00:00"/>
    <n v="56"/>
    <n v="112"/>
    <n v="17"/>
    <n v="44"/>
    <n v="34"/>
    <n v="22"/>
    <n v="89"/>
    <n v="229"/>
    <n v="5.9295701708959089E-3"/>
    <s v="Wines"/>
    <n v="1"/>
    <n v="2"/>
    <n v="5"/>
    <n v="3"/>
    <n v="3"/>
    <n v="3"/>
    <n v="11"/>
    <n v="0"/>
  </r>
  <r>
    <n v="2061"/>
    <n v="1955"/>
    <n v="70"/>
    <s v="Graduation"/>
    <s v="Married"/>
    <x v="1"/>
    <n v="50737"/>
    <n v="0"/>
    <n v="1"/>
    <d v="2013-11-05T00:00:00"/>
    <n v="61"/>
    <n v="78"/>
    <n v="0"/>
    <n v="11"/>
    <n v="0"/>
    <n v="0"/>
    <n v="10"/>
    <n v="89"/>
    <n v="1.7541439186392574E-3"/>
    <s v="Wines"/>
    <n v="1"/>
    <n v="2"/>
    <n v="0"/>
    <n v="4"/>
    <n v="6"/>
    <n v="3"/>
    <n v="11"/>
    <n v="0"/>
  </r>
  <r>
    <n v="182"/>
    <n v="1946"/>
    <n v="79"/>
    <s v="PhD"/>
    <s v="Together"/>
    <x v="1"/>
    <n v="44124"/>
    <n v="0"/>
    <n v="1"/>
    <d v="2013-11-05T00:00:00"/>
    <n v="62"/>
    <n v="284"/>
    <n v="0"/>
    <n v="55"/>
    <n v="0"/>
    <n v="6"/>
    <n v="52"/>
    <n v="345"/>
    <n v="7.8188740821321726E-3"/>
    <s v="Wines"/>
    <n v="4"/>
    <n v="6"/>
    <n v="2"/>
    <n v="5"/>
    <n v="8"/>
    <n v="3"/>
    <n v="11"/>
    <n v="0"/>
  </r>
  <r>
    <n v="2150"/>
    <n v="1958"/>
    <n v="67"/>
    <s v="PhD"/>
    <s v="Widow"/>
    <x v="1"/>
    <n v="80995"/>
    <n v="0"/>
    <n v="1"/>
    <d v="2013-11-05T00:00:00"/>
    <n v="83"/>
    <n v="860"/>
    <n v="28"/>
    <n v="409"/>
    <n v="73"/>
    <n v="56"/>
    <n v="56"/>
    <n v="1426"/>
    <n v="1.7606025063275511E-2"/>
    <s v="Wines"/>
    <n v="1"/>
    <n v="8"/>
    <n v="9"/>
    <n v="4"/>
    <n v="4"/>
    <n v="3"/>
    <n v="11"/>
    <n v="0"/>
  </r>
  <r>
    <n v="9308"/>
    <n v="1954"/>
    <n v="71"/>
    <s v="Graduation"/>
    <s v="Married"/>
    <x v="1"/>
    <n v="62820"/>
    <n v="0"/>
    <n v="0"/>
    <d v="2013-11-05T00:00:00"/>
    <n v="51"/>
    <n v="398"/>
    <n v="61"/>
    <n v="265"/>
    <n v="138"/>
    <n v="61"/>
    <n v="53"/>
    <n v="923"/>
    <n v="1.469277300222859E-2"/>
    <s v="Wines"/>
    <n v="1"/>
    <n v="3"/>
    <n v="4"/>
    <n v="6"/>
    <n v="1"/>
    <n v="3"/>
    <n v="11"/>
    <n v="0"/>
  </r>
  <r>
    <n v="5048"/>
    <n v="1971"/>
    <n v="54"/>
    <s v="PhD"/>
    <s v="Single"/>
    <x v="1"/>
    <n v="42767"/>
    <n v="2"/>
    <n v="0"/>
    <d v="2013-11-05T00:00:00"/>
    <n v="53"/>
    <n v="20"/>
    <n v="6"/>
    <n v="43"/>
    <n v="19"/>
    <n v="5"/>
    <n v="38"/>
    <n v="93"/>
    <n v="2.174573853672224E-3"/>
    <s v="MeatProducts"/>
    <n v="1"/>
    <n v="3"/>
    <n v="1"/>
    <n v="2"/>
    <n v="8"/>
    <n v="3"/>
    <n v="11"/>
    <n v="0"/>
  </r>
  <r>
    <n v="544"/>
    <n v="1954"/>
    <n v="71"/>
    <s v="Graduation"/>
    <s v="Married"/>
    <x v="1"/>
    <n v="62820"/>
    <n v="0"/>
    <n v="0"/>
    <d v="2013-11-05T00:00:00"/>
    <n v="51"/>
    <n v="398"/>
    <n v="61"/>
    <n v="265"/>
    <n v="138"/>
    <n v="61"/>
    <n v="53"/>
    <n v="923"/>
    <n v="1.469277300222859E-2"/>
    <s v="Wines"/>
    <n v="1"/>
    <n v="3"/>
    <n v="4"/>
    <n v="6"/>
    <n v="1"/>
    <n v="3"/>
    <n v="11"/>
    <n v="0"/>
  </r>
  <r>
    <n v="6518"/>
    <n v="1951"/>
    <n v="74"/>
    <s v="PhD"/>
    <s v="Widow"/>
    <x v="1"/>
    <n v="67680"/>
    <n v="0"/>
    <n v="1"/>
    <d v="2013-11-06T00:00:00"/>
    <n v="8"/>
    <n v="546"/>
    <n v="0"/>
    <n v="48"/>
    <n v="0"/>
    <n v="6"/>
    <n v="6"/>
    <n v="600"/>
    <n v="8.8652482269503553E-3"/>
    <s v="Wines"/>
    <n v="1"/>
    <n v="7"/>
    <n v="3"/>
    <n v="8"/>
    <n v="5"/>
    <n v="3"/>
    <n v="11"/>
    <n v="0"/>
  </r>
  <r>
    <n v="2036"/>
    <n v="1973"/>
    <n v="52"/>
    <s v="PhD"/>
    <s v="Together"/>
    <x v="1"/>
    <n v="57906"/>
    <n v="0"/>
    <n v="1"/>
    <d v="2013-11-06T00:00:00"/>
    <n v="29"/>
    <n v="243"/>
    <n v="11"/>
    <n v="119"/>
    <n v="10"/>
    <n v="3"/>
    <n v="15"/>
    <n v="386"/>
    <n v="6.6659758919628363E-3"/>
    <s v="Wines"/>
    <n v="3"/>
    <n v="4"/>
    <n v="2"/>
    <n v="8"/>
    <n v="4"/>
    <n v="3"/>
    <n v="11"/>
    <n v="0"/>
  </r>
  <r>
    <n v="5234"/>
    <n v="1967"/>
    <n v="58"/>
    <s v="2n Cycle"/>
    <s v="Together"/>
    <x v="1"/>
    <n v="30753"/>
    <n v="1"/>
    <n v="1"/>
    <d v="2013-11-07T00:00:00"/>
    <n v="85"/>
    <n v="12"/>
    <n v="5"/>
    <n v="25"/>
    <n v="0"/>
    <n v="9"/>
    <n v="30"/>
    <n v="51"/>
    <n v="1.658374792703151E-3"/>
    <s v="GoldProds"/>
    <n v="2"/>
    <n v="1"/>
    <n v="1"/>
    <n v="3"/>
    <n v="5"/>
    <n v="3"/>
    <n v="11"/>
    <n v="0"/>
  </r>
  <r>
    <n v="8268"/>
    <n v="1961"/>
    <n v="64"/>
    <s v="PhD"/>
    <s v="Married"/>
    <x v="1"/>
    <s v="NILL"/>
    <n v="0"/>
    <n v="1"/>
    <d v="2013-11-07T00:00:00"/>
    <n v="23"/>
    <n v="352"/>
    <n v="0"/>
    <n v="27"/>
    <n v="10"/>
    <n v="0"/>
    <n v="15"/>
    <n v="389"/>
    <e v="#VALUE!"/>
    <s v="Wines"/>
    <n v="3"/>
    <n v="6"/>
    <n v="1"/>
    <n v="7"/>
    <n v="6"/>
    <n v="3"/>
    <n v="11"/>
    <n v="0"/>
  </r>
  <r>
    <n v="2782"/>
    <n v="1961"/>
    <n v="64"/>
    <s v="PhD"/>
    <s v="Married"/>
    <x v="1"/>
    <n v="54456"/>
    <n v="0"/>
    <n v="1"/>
    <d v="2013-11-07T00:00:00"/>
    <n v="23"/>
    <n v="352"/>
    <n v="0"/>
    <n v="27"/>
    <n v="10"/>
    <n v="0"/>
    <n v="15"/>
    <n v="389"/>
    <n v="7.1433818128397242E-3"/>
    <s v="Wines"/>
    <n v="3"/>
    <n v="6"/>
    <n v="1"/>
    <n v="7"/>
    <n v="6"/>
    <n v="3"/>
    <n v="11"/>
    <n v="0"/>
  </r>
  <r>
    <n v="5268"/>
    <n v="1960"/>
    <n v="65"/>
    <s v="Graduation"/>
    <s v="Married"/>
    <x v="1"/>
    <n v="29440"/>
    <n v="1"/>
    <n v="1"/>
    <d v="2013-11-08T00:00:00"/>
    <n v="95"/>
    <n v="17"/>
    <n v="8"/>
    <n v="14"/>
    <n v="10"/>
    <n v="4"/>
    <n v="3"/>
    <n v="53"/>
    <n v="1.8002717391304348E-3"/>
    <s v="Wines"/>
    <n v="2"/>
    <n v="1"/>
    <n v="0"/>
    <n v="4"/>
    <n v="7"/>
    <n v="3"/>
    <n v="11"/>
    <n v="0"/>
  </r>
  <r>
    <n v="1295"/>
    <n v="1963"/>
    <n v="62"/>
    <s v="Graduation"/>
    <s v="Married"/>
    <x v="1"/>
    <s v="NILL"/>
    <n v="0"/>
    <n v="1"/>
    <d v="2013-11-08T00:00:00"/>
    <n v="96"/>
    <n v="231"/>
    <n v="65"/>
    <n v="196"/>
    <n v="38"/>
    <n v="71"/>
    <n v="124"/>
    <n v="601"/>
    <e v="#VALUE!"/>
    <s v="Wines"/>
    <n v="1"/>
    <n v="6"/>
    <n v="5"/>
    <n v="7"/>
    <n v="4"/>
    <n v="3"/>
    <n v="11"/>
    <n v="0"/>
  </r>
  <r>
    <n v="5154"/>
    <n v="1972"/>
    <n v="53"/>
    <s v="Master"/>
    <s v="Divorced"/>
    <x v="1"/>
    <n v="37760"/>
    <n v="1"/>
    <n v="0"/>
    <d v="2013-11-08T00:00:00"/>
    <n v="54"/>
    <n v="26"/>
    <n v="3"/>
    <n v="13"/>
    <n v="2"/>
    <n v="10"/>
    <n v="0"/>
    <n v="54"/>
    <n v="1.4300847457627119E-3"/>
    <s v="Wines"/>
    <n v="1"/>
    <n v="2"/>
    <n v="0"/>
    <n v="3"/>
    <n v="6"/>
    <n v="3"/>
    <n v="11"/>
    <n v="0"/>
  </r>
  <r>
    <n v="7037"/>
    <n v="1974"/>
    <n v="51"/>
    <s v="PhD"/>
    <s v="Married"/>
    <x v="1"/>
    <n v="37087"/>
    <n v="1"/>
    <n v="0"/>
    <d v="2013-11-08T00:00:00"/>
    <n v="50"/>
    <n v="194"/>
    <n v="55"/>
    <n v="134"/>
    <n v="15"/>
    <n v="0"/>
    <n v="3"/>
    <n v="398"/>
    <n v="1.0731523175236606E-2"/>
    <s v="Wines"/>
    <n v="3"/>
    <n v="4"/>
    <n v="2"/>
    <n v="8"/>
    <n v="6"/>
    <n v="3"/>
    <n v="11"/>
    <n v="0"/>
  </r>
  <r>
    <n v="663"/>
    <n v="1989"/>
    <n v="36"/>
    <s v="PhD"/>
    <s v="Single"/>
    <x v="0"/>
    <n v="33996"/>
    <n v="0"/>
    <n v="0"/>
    <d v="2013-11-09T00:00:00"/>
    <n v="46"/>
    <n v="40"/>
    <n v="2"/>
    <n v="15"/>
    <n v="8"/>
    <n v="0"/>
    <n v="6"/>
    <n v="65"/>
    <n v="1.9119896458406871E-3"/>
    <s v="Wines"/>
    <n v="1"/>
    <n v="1"/>
    <n v="1"/>
    <n v="3"/>
    <n v="4"/>
    <n v="3"/>
    <n v="11"/>
    <n v="0"/>
  </r>
  <r>
    <n v="3075"/>
    <n v="1972"/>
    <n v="53"/>
    <s v="PhD"/>
    <s v="Married"/>
    <x v="1"/>
    <n v="59973"/>
    <n v="0"/>
    <n v="0"/>
    <d v="2013-11-09T00:00:00"/>
    <n v="47"/>
    <n v="130"/>
    <n v="30"/>
    <n v="168"/>
    <n v="20"/>
    <n v="34"/>
    <n v="0"/>
    <n v="382"/>
    <n v="6.3695329564970905E-3"/>
    <s v="MeatProducts"/>
    <n v="1"/>
    <n v="3"/>
    <n v="4"/>
    <n v="7"/>
    <n v="1"/>
    <n v="3"/>
    <n v="11"/>
    <n v="0"/>
  </r>
  <r>
    <n v="837"/>
    <n v="1977"/>
    <n v="48"/>
    <s v="Graduation"/>
    <s v="Married"/>
    <x v="0"/>
    <n v="54809"/>
    <n v="1"/>
    <n v="1"/>
    <d v="2013-11-09T00:00:00"/>
    <n v="0"/>
    <n v="63"/>
    <n v="6"/>
    <n v="57"/>
    <n v="13"/>
    <n v="13"/>
    <n v="22"/>
    <n v="152"/>
    <n v="2.7732671641518729E-3"/>
    <s v="Wines"/>
    <n v="4"/>
    <n v="2"/>
    <n v="1"/>
    <n v="5"/>
    <n v="4"/>
    <n v="3"/>
    <n v="11"/>
    <n v="0"/>
  </r>
  <r>
    <n v="8299"/>
    <n v="1989"/>
    <n v="36"/>
    <s v="PhD"/>
    <s v="Single"/>
    <x v="0"/>
    <n v="33996"/>
    <n v="0"/>
    <n v="0"/>
    <d v="2013-11-09T00:00:00"/>
    <n v="46"/>
    <n v="40"/>
    <n v="2"/>
    <n v="15"/>
    <n v="8"/>
    <n v="0"/>
    <n v="6"/>
    <n v="65"/>
    <n v="1.9119896458406871E-3"/>
    <s v="Wines"/>
    <n v="1"/>
    <n v="1"/>
    <n v="1"/>
    <n v="3"/>
    <n v="4"/>
    <n v="3"/>
    <n v="11"/>
    <n v="0"/>
  </r>
  <r>
    <n v="10521"/>
    <n v="1977"/>
    <n v="48"/>
    <s v="Graduation"/>
    <s v="Married"/>
    <x v="0"/>
    <n v="54809"/>
    <n v="1"/>
    <n v="1"/>
    <d v="2013-11-09T00:00:00"/>
    <n v="0"/>
    <n v="63"/>
    <n v="6"/>
    <n v="57"/>
    <n v="13"/>
    <n v="13"/>
    <n v="22"/>
    <n v="152"/>
    <n v="2.7732671641518729E-3"/>
    <s v="Wines"/>
    <n v="4"/>
    <n v="2"/>
    <n v="1"/>
    <n v="5"/>
    <n v="4"/>
    <n v="3"/>
    <n v="11"/>
    <n v="1"/>
  </r>
  <r>
    <n v="10701"/>
    <n v="1973"/>
    <n v="52"/>
    <s v="Graduation"/>
    <s v="Married"/>
    <x v="1"/>
    <n v="65308"/>
    <n v="0"/>
    <n v="0"/>
    <d v="2013-11-09T00:00:00"/>
    <n v="60"/>
    <n v="713"/>
    <n v="0"/>
    <n v="264"/>
    <n v="120"/>
    <n v="80"/>
    <n v="34"/>
    <n v="1177"/>
    <n v="1.8022294359037176E-2"/>
    <s v="Wines"/>
    <n v="1"/>
    <n v="7"/>
    <n v="8"/>
    <n v="12"/>
    <n v="4"/>
    <n v="3"/>
    <n v="11"/>
    <n v="0"/>
  </r>
  <r>
    <n v="11171"/>
    <n v="1965"/>
    <n v="60"/>
    <s v="Master"/>
    <s v="Married"/>
    <x v="1"/>
    <n v="56962"/>
    <n v="2"/>
    <n v="1"/>
    <d v="2013-11-10T00:00:00"/>
    <n v="60"/>
    <n v="292"/>
    <n v="3"/>
    <n v="77"/>
    <n v="10"/>
    <n v="3"/>
    <n v="26"/>
    <n v="385"/>
    <n v="6.7588918928408416E-3"/>
    <s v="Wines"/>
    <n v="7"/>
    <n v="6"/>
    <n v="3"/>
    <n v="5"/>
    <n v="7"/>
    <n v="3"/>
    <n v="11"/>
    <n v="0"/>
  </r>
  <r>
    <n v="1600"/>
    <n v="1965"/>
    <n v="60"/>
    <s v="Master"/>
    <s v="Married"/>
    <x v="1"/>
    <n v="56962"/>
    <n v="2"/>
    <n v="1"/>
    <d v="2013-11-10T00:00:00"/>
    <n v="60"/>
    <n v="292"/>
    <n v="3"/>
    <n v="77"/>
    <n v="10"/>
    <n v="3"/>
    <n v="26"/>
    <n v="385"/>
    <n v="6.7588918928408416E-3"/>
    <s v="Wines"/>
    <n v="7"/>
    <n v="6"/>
    <n v="3"/>
    <n v="5"/>
    <n v="7"/>
    <n v="3"/>
    <n v="11"/>
    <n v="0"/>
  </r>
  <r>
    <n v="8216"/>
    <n v="1972"/>
    <n v="53"/>
    <s v="Master"/>
    <s v="Married"/>
    <x v="1"/>
    <n v="53761"/>
    <n v="1"/>
    <n v="1"/>
    <d v="2013-11-10T00:00:00"/>
    <n v="7"/>
    <n v="158"/>
    <n v="0"/>
    <n v="76"/>
    <n v="13"/>
    <n v="7"/>
    <n v="71"/>
    <n v="254"/>
    <n v="4.7246144974981861E-3"/>
    <s v="Wines"/>
    <n v="6"/>
    <n v="4"/>
    <n v="4"/>
    <n v="3"/>
    <n v="5"/>
    <n v="3"/>
    <n v="11"/>
    <n v="0"/>
  </r>
  <r>
    <n v="5684"/>
    <n v="1971"/>
    <n v="54"/>
    <s v="Master"/>
    <s v="Divorced"/>
    <x v="1"/>
    <n v="44635"/>
    <n v="1"/>
    <n v="1"/>
    <d v="2013-11-10T00:00:00"/>
    <n v="25"/>
    <n v="56"/>
    <n v="0"/>
    <n v="9"/>
    <n v="0"/>
    <n v="0"/>
    <n v="3"/>
    <n v="65"/>
    <n v="1.4562563011089951E-3"/>
    <s v="Wines"/>
    <n v="2"/>
    <n v="2"/>
    <n v="0"/>
    <n v="3"/>
    <n v="7"/>
    <n v="3"/>
    <n v="11"/>
    <n v="0"/>
  </r>
  <r>
    <n v="8086"/>
    <n v="1959"/>
    <n v="66"/>
    <s v="Graduation"/>
    <s v="Married"/>
    <x v="1"/>
    <n v="42243"/>
    <n v="1"/>
    <n v="1"/>
    <d v="2013-11-12T00:00:00"/>
    <n v="34"/>
    <n v="48"/>
    <n v="0"/>
    <n v="2"/>
    <n v="0"/>
    <n v="0"/>
    <n v="5"/>
    <n v="50"/>
    <n v="1.1836280567194565E-3"/>
    <s v="Wines"/>
    <n v="2"/>
    <n v="2"/>
    <n v="0"/>
    <n v="3"/>
    <n v="7"/>
    <n v="3"/>
    <n v="11"/>
    <n v="0"/>
  </r>
  <r>
    <n v="2005"/>
    <n v="1990"/>
    <n v="35"/>
    <s v="Graduation"/>
    <s v="Married"/>
    <x v="0"/>
    <n v="35765"/>
    <n v="1"/>
    <n v="0"/>
    <d v="2013-11-12T00:00:00"/>
    <n v="86"/>
    <n v="22"/>
    <n v="3"/>
    <n v="30"/>
    <n v="0"/>
    <n v="5"/>
    <n v="15"/>
    <n v="60"/>
    <n v="1.677617782748497E-3"/>
    <s v="MeatProducts"/>
    <n v="2"/>
    <n v="2"/>
    <n v="0"/>
    <n v="4"/>
    <n v="6"/>
    <n v="3"/>
    <n v="11"/>
    <n v="0"/>
  </r>
  <r>
    <n v="9952"/>
    <n v="1947"/>
    <n v="78"/>
    <s v="Master"/>
    <s v="Together"/>
    <x v="1"/>
    <n v="78093"/>
    <n v="0"/>
    <n v="0"/>
    <d v="2013-11-12T00:00:00"/>
    <n v="53"/>
    <n v="368"/>
    <n v="32"/>
    <n v="639"/>
    <n v="13"/>
    <n v="43"/>
    <n v="10"/>
    <n v="1095"/>
    <n v="1.4021743306058161E-2"/>
    <s v="MeatProducts"/>
    <n v="1"/>
    <n v="4"/>
    <n v="7"/>
    <n v="5"/>
    <n v="1"/>
    <n v="3"/>
    <n v="11"/>
    <n v="0"/>
  </r>
  <r>
    <n v="1064"/>
    <n v="1971"/>
    <n v="54"/>
    <s v="PhD"/>
    <s v="Married"/>
    <x v="1"/>
    <n v="42403"/>
    <n v="1"/>
    <n v="0"/>
    <d v="2013-11-12T00:00:00"/>
    <n v="18"/>
    <n v="22"/>
    <n v="1"/>
    <n v="11"/>
    <n v="0"/>
    <n v="5"/>
    <n v="3"/>
    <n v="39"/>
    <n v="9.197462443695021E-4"/>
    <s v="Wines"/>
    <n v="1"/>
    <n v="1"/>
    <n v="0"/>
    <n v="3"/>
    <n v="8"/>
    <n v="3"/>
    <n v="11"/>
    <n v="0"/>
  </r>
  <r>
    <n v="7119"/>
    <n v="1982"/>
    <n v="43"/>
    <s v="Graduation"/>
    <s v="Single"/>
    <x v="0"/>
    <n v="68627"/>
    <n v="0"/>
    <n v="0"/>
    <d v="2013-12-01T00:00:00"/>
    <n v="45"/>
    <n v="395"/>
    <n v="15"/>
    <n v="263"/>
    <n v="60"/>
    <n v="54"/>
    <n v="38"/>
    <n v="787"/>
    <n v="1.1467789645474813E-2"/>
    <s v="Wines"/>
    <n v="1"/>
    <n v="2"/>
    <n v="3"/>
    <n v="6"/>
    <n v="1"/>
    <n v="3"/>
    <n v="11"/>
    <n v="0"/>
  </r>
  <r>
    <n v="9426"/>
    <n v="1964"/>
    <n v="61"/>
    <s v="Master"/>
    <s v="Single"/>
    <x v="1"/>
    <n v="58308"/>
    <n v="0"/>
    <n v="1"/>
    <d v="2013-12-01T00:00:00"/>
    <n v="77"/>
    <n v="691"/>
    <n v="0"/>
    <n v="69"/>
    <n v="10"/>
    <n v="0"/>
    <n v="130"/>
    <n v="770"/>
    <n v="1.3205735062084105E-2"/>
    <s v="Wines"/>
    <n v="4"/>
    <n v="2"/>
    <n v="6"/>
    <n v="3"/>
    <n v="8"/>
    <n v="3"/>
    <n v="11"/>
    <n v="0"/>
  </r>
  <r>
    <n v="6768"/>
    <n v="1962"/>
    <n v="63"/>
    <s v="Graduation"/>
    <s v="Divorced"/>
    <x v="1"/>
    <n v="37859"/>
    <n v="1"/>
    <n v="2"/>
    <d v="2013-12-01T00:00:00"/>
    <n v="75"/>
    <n v="22"/>
    <n v="1"/>
    <n v="8"/>
    <n v="2"/>
    <n v="1"/>
    <n v="2"/>
    <n v="34"/>
    <n v="8.9806915132465196E-4"/>
    <s v="Wines"/>
    <n v="2"/>
    <n v="1"/>
    <n v="0"/>
    <n v="3"/>
    <n v="8"/>
    <n v="3"/>
    <n v="11"/>
    <n v="0"/>
  </r>
  <r>
    <n v="8977"/>
    <n v="1985"/>
    <n v="40"/>
    <s v="Basic"/>
    <s v="Single"/>
    <x v="0"/>
    <n v="16581"/>
    <n v="0"/>
    <n v="0"/>
    <d v="2013-12-01T00:00:00"/>
    <n v="51"/>
    <n v="1"/>
    <n v="3"/>
    <n v="4"/>
    <n v="2"/>
    <n v="3"/>
    <n v="11"/>
    <n v="13"/>
    <n v="7.8402991375670951E-4"/>
    <s v="GoldProds"/>
    <n v="1"/>
    <n v="0"/>
    <n v="0"/>
    <n v="3"/>
    <n v="4"/>
    <n v="3"/>
    <n v="11"/>
    <n v="0"/>
  </r>
  <r>
    <n v="2157"/>
    <n v="1972"/>
    <n v="53"/>
    <s v="Graduation"/>
    <s v="Together"/>
    <x v="1"/>
    <n v="26290"/>
    <n v="1"/>
    <n v="1"/>
    <d v="2013-12-01T00:00:00"/>
    <n v="49"/>
    <n v="15"/>
    <n v="8"/>
    <n v="16"/>
    <n v="11"/>
    <n v="5"/>
    <n v="22"/>
    <n v="55"/>
    <n v="2.0920502092050207E-3"/>
    <s v="GoldProds"/>
    <n v="4"/>
    <n v="2"/>
    <n v="0"/>
    <n v="4"/>
    <n v="6"/>
    <n v="3"/>
    <n v="11"/>
    <n v="0"/>
  </r>
  <r>
    <n v="8920"/>
    <n v="1967"/>
    <n v="58"/>
    <s v="Master"/>
    <s v="Single"/>
    <x v="1"/>
    <n v="59235"/>
    <n v="1"/>
    <n v="0"/>
    <d v="2013-12-01T00:00:00"/>
    <n v="4"/>
    <n v="448"/>
    <n v="40"/>
    <n v="469"/>
    <n v="80"/>
    <n v="0"/>
    <n v="91"/>
    <n v="1037"/>
    <n v="1.7506541740525027E-2"/>
    <s v="MeatProducts"/>
    <n v="3"/>
    <n v="11"/>
    <n v="2"/>
    <n v="12"/>
    <n v="7"/>
    <n v="3"/>
    <n v="11"/>
    <n v="0"/>
  </r>
  <r>
    <n v="9668"/>
    <n v="1971"/>
    <n v="54"/>
    <s v="Graduation"/>
    <s v="Married"/>
    <x v="1"/>
    <n v="18793"/>
    <n v="1"/>
    <n v="0"/>
    <d v="2013-12-01T00:00:00"/>
    <n v="14"/>
    <n v="4"/>
    <n v="16"/>
    <n v="20"/>
    <n v="0"/>
    <n v="17"/>
    <n v="20"/>
    <n v="57"/>
    <n v="3.033044218592029E-3"/>
    <s v="MeatProducts"/>
    <n v="3"/>
    <n v="2"/>
    <n v="0"/>
    <n v="4"/>
    <n v="8"/>
    <n v="3"/>
    <n v="11"/>
    <n v="0"/>
  </r>
  <r>
    <n v="322"/>
    <n v="1978"/>
    <n v="47"/>
    <s v="Graduation"/>
    <s v="Together"/>
    <x v="0"/>
    <n v="42554"/>
    <n v="1"/>
    <n v="1"/>
    <d v="2013-12-01T00:00:00"/>
    <n v="93"/>
    <n v="29"/>
    <n v="1"/>
    <n v="11"/>
    <n v="0"/>
    <n v="0"/>
    <n v="0"/>
    <n v="41"/>
    <n v="9.6348169384781685E-4"/>
    <s v="Wines"/>
    <n v="2"/>
    <n v="2"/>
    <n v="0"/>
    <n v="3"/>
    <n v="4"/>
    <n v="3"/>
    <n v="11"/>
    <n v="0"/>
  </r>
  <r>
    <n v="3697"/>
    <n v="1954"/>
    <n v="71"/>
    <s v="Graduation"/>
    <s v="Together"/>
    <x v="1"/>
    <n v="39898"/>
    <n v="0"/>
    <n v="1"/>
    <d v="2013-12-02T00:00:00"/>
    <n v="20"/>
    <n v="69"/>
    <n v="8"/>
    <n v="26"/>
    <n v="12"/>
    <n v="7"/>
    <n v="12"/>
    <n v="122"/>
    <n v="3.0577973833274849E-3"/>
    <s v="Wines"/>
    <n v="2"/>
    <n v="3"/>
    <n v="0"/>
    <n v="4"/>
    <n v="7"/>
    <n v="3"/>
    <n v="11"/>
    <n v="0"/>
  </r>
  <r>
    <n v="4065"/>
    <n v="1976"/>
    <n v="49"/>
    <s v="PhD"/>
    <s v="Married"/>
    <x v="0"/>
    <n v="49544"/>
    <n v="1"/>
    <n v="0"/>
    <d v="2013-12-02T00:00:00"/>
    <n v="0"/>
    <n v="308"/>
    <n v="0"/>
    <n v="73"/>
    <n v="0"/>
    <n v="0"/>
    <n v="23"/>
    <n v="381"/>
    <n v="7.6901340222832234E-3"/>
    <s v="Wines"/>
    <n v="2"/>
    <n v="5"/>
    <n v="1"/>
    <n v="8"/>
    <n v="7"/>
    <n v="3"/>
    <n v="11"/>
    <n v="0"/>
  </r>
  <r>
    <n v="5092"/>
    <n v="1949"/>
    <n v="76"/>
    <s v="PhD"/>
    <s v="Widow"/>
    <x v="1"/>
    <n v="51569"/>
    <n v="0"/>
    <n v="1"/>
    <d v="2013-12-02T00:00:00"/>
    <n v="39"/>
    <n v="380"/>
    <n v="0"/>
    <n v="47"/>
    <n v="6"/>
    <n v="0"/>
    <n v="34"/>
    <n v="433"/>
    <n v="8.3965172875176946E-3"/>
    <s v="Wines"/>
    <n v="4"/>
    <n v="7"/>
    <n v="1"/>
    <n v="7"/>
    <n v="8"/>
    <n v="3"/>
    <n v="11"/>
    <n v="1"/>
  </r>
  <r>
    <n v="9955"/>
    <n v="1954"/>
    <n v="71"/>
    <s v="Graduation"/>
    <s v="Together"/>
    <x v="1"/>
    <n v="39898"/>
    <n v="0"/>
    <n v="1"/>
    <d v="2013-12-02T00:00:00"/>
    <n v="20"/>
    <n v="69"/>
    <n v="8"/>
    <n v="26"/>
    <n v="12"/>
    <n v="7"/>
    <n v="12"/>
    <n v="122"/>
    <n v="3.0577973833274849E-3"/>
    <s v="Wines"/>
    <n v="2"/>
    <n v="3"/>
    <n v="0"/>
    <n v="4"/>
    <n v="7"/>
    <n v="3"/>
    <n v="11"/>
    <n v="0"/>
  </r>
  <r>
    <n v="1406"/>
    <n v="1975"/>
    <n v="50"/>
    <s v="Graduation"/>
    <s v="Single"/>
    <x v="0"/>
    <n v="53201"/>
    <n v="1"/>
    <n v="1"/>
    <d v="2013-12-02T00:00:00"/>
    <n v="49"/>
    <n v="280"/>
    <n v="7"/>
    <n v="81"/>
    <n v="20"/>
    <n v="0"/>
    <n v="27"/>
    <n v="388"/>
    <n v="7.2930959944361952E-3"/>
    <s v="Wines"/>
    <n v="8"/>
    <n v="6"/>
    <n v="3"/>
    <n v="5"/>
    <n v="7"/>
    <n v="3"/>
    <n v="11"/>
    <n v="0"/>
  </r>
  <r>
    <n v="503"/>
    <n v="1985"/>
    <n v="40"/>
    <s v="Master"/>
    <s v="Married"/>
    <x v="0"/>
    <n v="20559"/>
    <n v="1"/>
    <n v="0"/>
    <d v="2013-12-03T00:00:00"/>
    <n v="88"/>
    <n v="13"/>
    <n v="1"/>
    <n v="29"/>
    <n v="3"/>
    <n v="0"/>
    <n v="7"/>
    <n v="46"/>
    <n v="2.237462911620215E-3"/>
    <s v="MeatProducts"/>
    <n v="2"/>
    <n v="2"/>
    <n v="0"/>
    <n v="3"/>
    <n v="8"/>
    <n v="3"/>
    <n v="11"/>
    <n v="0"/>
  </r>
  <r>
    <n v="7215"/>
    <n v="1983"/>
    <n v="42"/>
    <s v="Graduation"/>
    <s v="Single"/>
    <x v="0"/>
    <n v="101970"/>
    <n v="0"/>
    <n v="0"/>
    <d v="2013-12-03T00:00:00"/>
    <n v="69"/>
    <n v="722"/>
    <n v="27"/>
    <n v="102"/>
    <n v="44"/>
    <n v="72"/>
    <n v="168"/>
    <n v="967"/>
    <n v="9.4831813278415215E-3"/>
    <s v="Wines"/>
    <n v="0"/>
    <n v="6"/>
    <n v="8"/>
    <n v="13"/>
    <n v="2"/>
    <n v="3"/>
    <n v="11"/>
    <n v="1"/>
  </r>
  <r>
    <n v="10451"/>
    <n v="1965"/>
    <n v="60"/>
    <s v="Graduation"/>
    <s v="Together"/>
    <x v="1"/>
    <n v="29672"/>
    <n v="1"/>
    <n v="1"/>
    <d v="2013-12-03T00:00:00"/>
    <n v="6"/>
    <n v="9"/>
    <n v="1"/>
    <n v="3"/>
    <n v="0"/>
    <n v="4"/>
    <n v="8"/>
    <n v="17"/>
    <n v="5.7293070908600696E-4"/>
    <s v="Wines"/>
    <n v="1"/>
    <n v="0"/>
    <n v="0"/>
    <n v="3"/>
    <n v="6"/>
    <n v="3"/>
    <n v="11"/>
    <n v="0"/>
  </r>
  <r>
    <n v="697"/>
    <n v="1969"/>
    <n v="56"/>
    <s v="Graduation"/>
    <s v="Together"/>
    <x v="1"/>
    <n v="74918"/>
    <n v="0"/>
    <n v="0"/>
    <d v="2013-12-03T00:00:00"/>
    <n v="78"/>
    <n v="972"/>
    <n v="59"/>
    <n v="913"/>
    <n v="25"/>
    <n v="19"/>
    <n v="59"/>
    <n v="1988"/>
    <n v="2.6535679009049896E-2"/>
    <s v="Wines"/>
    <n v="1"/>
    <n v="5"/>
    <n v="9"/>
    <n v="6"/>
    <n v="3"/>
    <n v="3"/>
    <n v="11"/>
    <n v="0"/>
  </r>
  <r>
    <n v="4198"/>
    <n v="1965"/>
    <n v="60"/>
    <s v="Graduation"/>
    <s v="Together"/>
    <x v="1"/>
    <n v="29672"/>
    <n v="1"/>
    <n v="1"/>
    <d v="2013-12-03T00:00:00"/>
    <n v="6"/>
    <n v="9"/>
    <n v="1"/>
    <n v="3"/>
    <n v="0"/>
    <n v="4"/>
    <n v="8"/>
    <n v="17"/>
    <n v="5.7293070908600696E-4"/>
    <s v="Wines"/>
    <n v="1"/>
    <n v="0"/>
    <n v="0"/>
    <n v="3"/>
    <n v="6"/>
    <n v="3"/>
    <n v="11"/>
    <n v="0"/>
  </r>
  <r>
    <n v="3427"/>
    <n v="1955"/>
    <n v="70"/>
    <s v="PhD"/>
    <s v="Married"/>
    <x v="1"/>
    <n v="59821"/>
    <n v="0"/>
    <n v="1"/>
    <d v="2013-12-04T00:00:00"/>
    <n v="11"/>
    <n v="629"/>
    <n v="0"/>
    <n v="70"/>
    <n v="0"/>
    <n v="0"/>
    <n v="35"/>
    <n v="699"/>
    <n v="1.168485983183163E-2"/>
    <s v="Wines"/>
    <n v="6"/>
    <n v="11"/>
    <n v="2"/>
    <n v="7"/>
    <n v="8"/>
    <n v="3"/>
    <n v="11"/>
    <n v="0"/>
  </r>
  <r>
    <n v="3560"/>
    <n v="1952"/>
    <n v="73"/>
    <s v="Graduation"/>
    <s v="Together"/>
    <x v="1"/>
    <n v="83844"/>
    <n v="0"/>
    <n v="0"/>
    <d v="2013-12-05T00:00:00"/>
    <n v="57"/>
    <n v="901"/>
    <n v="31"/>
    <n v="345"/>
    <n v="75"/>
    <n v="31"/>
    <n v="191"/>
    <n v="1383"/>
    <n v="1.6494919135537425E-2"/>
    <s v="Wines"/>
    <n v="1"/>
    <n v="4"/>
    <n v="4"/>
    <n v="11"/>
    <n v="1"/>
    <n v="3"/>
    <n v="11"/>
    <n v="0"/>
  </r>
  <r>
    <n v="9305"/>
    <n v="1976"/>
    <n v="49"/>
    <s v="2n Cycle"/>
    <s v="Single"/>
    <x v="0"/>
    <n v="79689"/>
    <n v="0"/>
    <n v="0"/>
    <d v="2013-12-05T00:00:00"/>
    <n v="65"/>
    <n v="311"/>
    <n v="26"/>
    <n v="640"/>
    <n v="180"/>
    <n v="37"/>
    <n v="121"/>
    <n v="1194"/>
    <n v="1.4983247374167074E-2"/>
    <s v="MeatProducts"/>
    <n v="1"/>
    <n v="4"/>
    <n v="9"/>
    <n v="13"/>
    <n v="2"/>
    <n v="3"/>
    <n v="11"/>
    <n v="0"/>
  </r>
  <r>
    <n v="241"/>
    <n v="1952"/>
    <n v="73"/>
    <s v="Graduation"/>
    <s v="Together"/>
    <x v="1"/>
    <n v="83844"/>
    <n v="0"/>
    <n v="0"/>
    <d v="2013-12-05T00:00:00"/>
    <n v="57"/>
    <n v="901"/>
    <n v="31"/>
    <n v="345"/>
    <n v="75"/>
    <n v="31"/>
    <n v="191"/>
    <n v="1383"/>
    <n v="1.6494919135537425E-2"/>
    <s v="Wines"/>
    <n v="1"/>
    <n v="4"/>
    <n v="4"/>
    <n v="11"/>
    <n v="1"/>
    <n v="3"/>
    <n v="11"/>
    <n v="0"/>
  </r>
  <r>
    <n v="7521"/>
    <n v="1952"/>
    <n v="73"/>
    <s v="Graduation"/>
    <s v="Together"/>
    <x v="1"/>
    <n v="83844"/>
    <n v="0"/>
    <n v="0"/>
    <d v="2013-12-05T00:00:00"/>
    <n v="57"/>
    <n v="901"/>
    <n v="31"/>
    <n v="345"/>
    <n v="75"/>
    <n v="31"/>
    <n v="191"/>
    <n v="1383"/>
    <n v="1.6494919135537425E-2"/>
    <s v="Wines"/>
    <n v="1"/>
    <n v="4"/>
    <n v="4"/>
    <n v="11"/>
    <n v="1"/>
    <n v="3"/>
    <n v="11"/>
    <n v="0"/>
  </r>
  <r>
    <n v="9381"/>
    <n v="1978"/>
    <n v="47"/>
    <s v="Graduation"/>
    <s v="Married"/>
    <x v="0"/>
    <n v="66373"/>
    <n v="1"/>
    <n v="1"/>
    <d v="2013-12-06T00:00:00"/>
    <n v="57"/>
    <n v="328"/>
    <n v="9"/>
    <n v="124"/>
    <n v="12"/>
    <n v="24"/>
    <n v="109"/>
    <n v="497"/>
    <n v="7.4879845720398353E-3"/>
    <s v="Wines"/>
    <n v="7"/>
    <n v="4"/>
    <n v="2"/>
    <n v="10"/>
    <n v="3"/>
    <n v="3"/>
    <n v="11"/>
    <n v="0"/>
  </r>
  <r>
    <n v="9384"/>
    <n v="1978"/>
    <n v="47"/>
    <s v="Graduation"/>
    <s v="Married"/>
    <x v="0"/>
    <n v="66373"/>
    <n v="1"/>
    <n v="1"/>
    <d v="2013-12-06T00:00:00"/>
    <n v="57"/>
    <n v="328"/>
    <n v="9"/>
    <n v="124"/>
    <n v="12"/>
    <n v="24"/>
    <n v="109"/>
    <n v="497"/>
    <n v="7.4879845720398353E-3"/>
    <s v="Wines"/>
    <n v="7"/>
    <n v="4"/>
    <n v="2"/>
    <n v="10"/>
    <n v="3"/>
    <n v="3"/>
    <n v="11"/>
    <n v="0"/>
  </r>
  <r>
    <n v="8602"/>
    <n v="1964"/>
    <n v="61"/>
    <s v="Graduation"/>
    <s v="Divorced"/>
    <x v="1"/>
    <n v="69932"/>
    <n v="0"/>
    <n v="1"/>
    <d v="2013-12-06T00:00:00"/>
    <n v="97"/>
    <n v="412"/>
    <n v="172"/>
    <n v="153"/>
    <n v="150"/>
    <n v="105"/>
    <n v="57"/>
    <n v="992"/>
    <n v="1.4185208488245725E-2"/>
    <s v="Wines"/>
    <n v="2"/>
    <n v="7"/>
    <n v="6"/>
    <n v="11"/>
    <n v="4"/>
    <n v="3"/>
    <n v="11"/>
    <n v="0"/>
  </r>
  <r>
    <n v="9974"/>
    <n v="1974"/>
    <n v="51"/>
    <s v="Graduation"/>
    <s v="Married"/>
    <x v="1"/>
    <n v="30631"/>
    <n v="1"/>
    <n v="0"/>
    <d v="2013-12-07T00:00:00"/>
    <n v="75"/>
    <n v="15"/>
    <n v="6"/>
    <n v="20"/>
    <n v="4"/>
    <n v="5"/>
    <n v="20"/>
    <n v="50"/>
    <n v="1.6323332571577813E-3"/>
    <s v="MeatProducts"/>
    <n v="1"/>
    <n v="3"/>
    <n v="1"/>
    <n v="2"/>
    <n v="7"/>
    <n v="3"/>
    <n v="11"/>
    <n v="0"/>
  </r>
  <r>
    <n v="450"/>
    <n v="1958"/>
    <n v="67"/>
    <s v="Master"/>
    <s v="Together"/>
    <x v="1"/>
    <n v="42315"/>
    <n v="0"/>
    <n v="1"/>
    <d v="2013-12-07T00:00:00"/>
    <n v="90"/>
    <n v="67"/>
    <n v="15"/>
    <n v="80"/>
    <n v="17"/>
    <n v="11"/>
    <n v="80"/>
    <n v="190"/>
    <n v="4.4901335223915869E-3"/>
    <s v="MeatProducts"/>
    <n v="3"/>
    <n v="1"/>
    <n v="4"/>
    <n v="4"/>
    <n v="3"/>
    <n v="3"/>
    <n v="11"/>
    <n v="0"/>
  </r>
  <r>
    <n v="1940"/>
    <n v="1986"/>
    <n v="39"/>
    <s v="Graduation"/>
    <s v="Married"/>
    <x v="0"/>
    <n v="25252"/>
    <n v="1"/>
    <n v="0"/>
    <d v="2013-12-07T00:00:00"/>
    <n v="26"/>
    <n v="1"/>
    <n v="3"/>
    <n v="4"/>
    <n v="2"/>
    <n v="2"/>
    <n v="6"/>
    <n v="12"/>
    <n v="4.7520988436559479E-4"/>
    <s v="GoldProds"/>
    <n v="1"/>
    <n v="1"/>
    <n v="0"/>
    <n v="2"/>
    <n v="8"/>
    <n v="3"/>
    <n v="11"/>
    <n v="0"/>
  </r>
  <r>
    <n v="2166"/>
    <n v="1960"/>
    <n v="65"/>
    <s v="2n Cycle"/>
    <s v="Widow"/>
    <x v="1"/>
    <n v="46779"/>
    <n v="1"/>
    <n v="1"/>
    <d v="2013-12-07T00:00:00"/>
    <n v="55"/>
    <n v="12"/>
    <n v="1"/>
    <n v="3"/>
    <n v="0"/>
    <n v="0"/>
    <n v="7"/>
    <n v="16"/>
    <n v="3.4203381859381344E-4"/>
    <s v="Wines"/>
    <n v="1"/>
    <n v="0"/>
    <n v="1"/>
    <n v="2"/>
    <n v="4"/>
    <n v="3"/>
    <n v="11"/>
    <n v="0"/>
  </r>
  <r>
    <n v="2886"/>
    <n v="1971"/>
    <n v="54"/>
    <s v="Master"/>
    <s v="Divorced"/>
    <x v="1"/>
    <n v="74290"/>
    <n v="0"/>
    <n v="1"/>
    <d v="2013-12-08T00:00:00"/>
    <n v="70"/>
    <n v="1121"/>
    <n v="0"/>
    <n v="72"/>
    <n v="0"/>
    <n v="12"/>
    <n v="12"/>
    <n v="1205"/>
    <n v="1.6220218064342443E-2"/>
    <s v="Wines"/>
    <n v="4"/>
    <n v="10"/>
    <n v="8"/>
    <n v="10"/>
    <n v="6"/>
    <n v="3"/>
    <n v="11"/>
    <n v="0"/>
  </r>
  <r>
    <n v="9283"/>
    <n v="1978"/>
    <n v="47"/>
    <s v="Graduation"/>
    <s v="Single"/>
    <x v="0"/>
    <n v="60199"/>
    <n v="1"/>
    <n v="2"/>
    <d v="2013-12-09T00:00:00"/>
    <n v="49"/>
    <n v="8"/>
    <n v="1"/>
    <n v="7"/>
    <n v="2"/>
    <n v="0"/>
    <n v="0"/>
    <n v="18"/>
    <n v="2.9900828917423877E-4"/>
    <s v="Wines"/>
    <n v="1"/>
    <n v="0"/>
    <n v="0"/>
    <n v="3"/>
    <n v="4"/>
    <n v="3"/>
    <n v="11"/>
    <n v="0"/>
  </r>
  <r>
    <n v="10736"/>
    <n v="1971"/>
    <n v="54"/>
    <s v="Graduation"/>
    <s v="Single"/>
    <x v="1"/>
    <n v="72258"/>
    <n v="0"/>
    <n v="1"/>
    <d v="2013-12-09T00:00:00"/>
    <n v="28"/>
    <n v="522"/>
    <n v="0"/>
    <n v="522"/>
    <n v="227"/>
    <n v="120"/>
    <n v="134"/>
    <n v="1391"/>
    <n v="1.9250463616485372E-2"/>
    <s v="Wines"/>
    <n v="2"/>
    <n v="6"/>
    <n v="9"/>
    <n v="5"/>
    <n v="2"/>
    <n v="3"/>
    <n v="11"/>
    <n v="0"/>
  </r>
  <r>
    <n v="7801"/>
    <n v="1959"/>
    <n v="66"/>
    <s v="Graduation"/>
    <s v="Together"/>
    <x v="1"/>
    <n v="54753"/>
    <n v="0"/>
    <n v="1"/>
    <d v="2013-12-09T00:00:00"/>
    <n v="87"/>
    <n v="197"/>
    <n v="107"/>
    <n v="227"/>
    <n v="7"/>
    <n v="59"/>
    <n v="131"/>
    <n v="597"/>
    <n v="1.0903512136321297E-2"/>
    <s v="MeatProducts"/>
    <n v="3"/>
    <n v="5"/>
    <n v="2"/>
    <n v="11"/>
    <n v="4"/>
    <n v="3"/>
    <n v="11"/>
    <n v="0"/>
  </r>
  <r>
    <n v="5407"/>
    <n v="1954"/>
    <n v="71"/>
    <s v="Graduation"/>
    <s v="Together"/>
    <x v="1"/>
    <n v="53103"/>
    <n v="0"/>
    <n v="1"/>
    <d v="2013-12-09T00:00:00"/>
    <n v="70"/>
    <n v="729"/>
    <n v="17"/>
    <n v="133"/>
    <n v="11"/>
    <n v="0"/>
    <n v="195"/>
    <n v="890"/>
    <n v="1.6759881739261434E-2"/>
    <s v="Wines"/>
    <n v="5"/>
    <n v="10"/>
    <n v="6"/>
    <n v="7"/>
    <n v="7"/>
    <n v="3"/>
    <n v="11"/>
    <n v="0"/>
  </r>
  <r>
    <n v="2320"/>
    <n v="1978"/>
    <n v="47"/>
    <s v="2n Cycle"/>
    <s v="Married"/>
    <x v="0"/>
    <n v="47025"/>
    <n v="0"/>
    <n v="1"/>
    <d v="2013-12-09T00:00:00"/>
    <n v="98"/>
    <n v="508"/>
    <n v="11"/>
    <n v="59"/>
    <n v="23"/>
    <n v="5"/>
    <n v="29"/>
    <n v="606"/>
    <n v="1.2886762360446571E-2"/>
    <s v="Wines"/>
    <n v="5"/>
    <n v="11"/>
    <n v="1"/>
    <n v="6"/>
    <n v="9"/>
    <n v="3"/>
    <n v="11"/>
    <n v="0"/>
  </r>
  <r>
    <n v="961"/>
    <n v="1972"/>
    <n v="53"/>
    <s v="Graduation"/>
    <s v="Married"/>
    <x v="1"/>
    <n v="74716"/>
    <n v="0"/>
    <n v="1"/>
    <d v="2013-12-09T00:00:00"/>
    <n v="92"/>
    <n v="133"/>
    <n v="27"/>
    <n v="421"/>
    <n v="13"/>
    <n v="195"/>
    <n v="71"/>
    <n v="789"/>
    <n v="1.0559987151346432E-2"/>
    <s v="MeatProducts"/>
    <n v="2"/>
    <n v="7"/>
    <n v="3"/>
    <n v="5"/>
    <n v="4"/>
    <n v="3"/>
    <n v="11"/>
    <n v="0"/>
  </r>
  <r>
    <n v="5596"/>
    <n v="1956"/>
    <n v="69"/>
    <s v="2n Cycle"/>
    <s v="Together"/>
    <x v="1"/>
    <n v="58821"/>
    <n v="0"/>
    <n v="1"/>
    <d v="2013-12-10T00:00:00"/>
    <n v="44"/>
    <n v="513"/>
    <n v="14"/>
    <n v="154"/>
    <n v="19"/>
    <n v="0"/>
    <n v="28"/>
    <n v="700"/>
    <n v="1.1900511722004046E-2"/>
    <s v="Wines"/>
    <n v="1"/>
    <n v="9"/>
    <n v="2"/>
    <n v="9"/>
    <n v="6"/>
    <n v="3"/>
    <n v="11"/>
    <n v="0"/>
  </r>
  <r>
    <n v="10914"/>
    <n v="1970"/>
    <n v="55"/>
    <s v="Graduation"/>
    <s v="Single"/>
    <x v="1"/>
    <n v="24163"/>
    <n v="1"/>
    <n v="1"/>
    <d v="2013-12-10T00:00:00"/>
    <n v="3"/>
    <n v="4"/>
    <n v="1"/>
    <n v="7"/>
    <n v="2"/>
    <n v="1"/>
    <n v="2"/>
    <n v="15"/>
    <n v="6.2078384306584443E-4"/>
    <s v="MeatProducts"/>
    <n v="2"/>
    <n v="1"/>
    <n v="0"/>
    <n v="3"/>
    <n v="4"/>
    <n v="3"/>
    <n v="11"/>
    <n v="0"/>
  </r>
  <r>
    <n v="5644"/>
    <n v="1957"/>
    <n v="68"/>
    <s v="Graduation"/>
    <s v="Together"/>
    <x v="1"/>
    <n v="42213"/>
    <n v="0"/>
    <n v="1"/>
    <d v="2013-12-10T00:00:00"/>
    <n v="96"/>
    <n v="309"/>
    <n v="3"/>
    <n v="24"/>
    <n v="4"/>
    <n v="3"/>
    <n v="20"/>
    <n v="343"/>
    <n v="8.1254589818302424E-3"/>
    <s v="Wines"/>
    <n v="2"/>
    <n v="5"/>
    <n v="1"/>
    <n v="7"/>
    <n v="7"/>
    <n v="3"/>
    <n v="11"/>
    <n v="0"/>
  </r>
  <r>
    <n v="4058"/>
    <n v="1955"/>
    <n v="70"/>
    <s v="PhD"/>
    <s v="Single"/>
    <x v="1"/>
    <n v="61284"/>
    <n v="0"/>
    <n v="0"/>
    <d v="2013-12-10T00:00:00"/>
    <n v="76"/>
    <n v="618"/>
    <n v="15"/>
    <n v="106"/>
    <n v="20"/>
    <n v="7"/>
    <n v="45"/>
    <n v="766"/>
    <n v="1.2499184126362509E-2"/>
    <s v="Wines"/>
    <n v="1"/>
    <n v="11"/>
    <n v="2"/>
    <n v="8"/>
    <n v="6"/>
    <n v="3"/>
    <n v="11"/>
    <n v="0"/>
  </r>
  <r>
    <n v="2544"/>
    <n v="1951"/>
    <n v="74"/>
    <s v="Master"/>
    <s v="Divorced"/>
    <x v="1"/>
    <n v="57530"/>
    <n v="0"/>
    <n v="1"/>
    <d v="2013-12-10T00:00:00"/>
    <n v="68"/>
    <n v="50"/>
    <n v="1"/>
    <n v="27"/>
    <n v="6"/>
    <n v="7"/>
    <n v="1"/>
    <n v="91"/>
    <n v="1.5817834173474708E-3"/>
    <s v="Wines"/>
    <n v="1"/>
    <n v="1"/>
    <n v="1"/>
    <n v="4"/>
    <n v="1"/>
    <n v="3"/>
    <n v="11"/>
    <n v="0"/>
  </r>
  <r>
    <n v="10609"/>
    <n v="1962"/>
    <n v="63"/>
    <s v="PhD"/>
    <s v="Married"/>
    <x v="1"/>
    <n v="42769"/>
    <n v="0"/>
    <n v="1"/>
    <d v="2013-12-10T00:00:00"/>
    <n v="15"/>
    <n v="71"/>
    <n v="0"/>
    <n v="13"/>
    <n v="3"/>
    <n v="1"/>
    <n v="0"/>
    <n v="88"/>
    <n v="2.0575650588042743E-3"/>
    <s v="Wines"/>
    <n v="2"/>
    <n v="1"/>
    <n v="1"/>
    <n v="4"/>
    <n v="4"/>
    <n v="3"/>
    <n v="11"/>
    <n v="0"/>
  </r>
  <r>
    <n v="7755"/>
    <n v="1954"/>
    <n v="71"/>
    <s v="PhD"/>
    <s v="Married"/>
    <x v="1"/>
    <n v="57744"/>
    <n v="0"/>
    <n v="1"/>
    <d v="2013-12-11T00:00:00"/>
    <n v="91"/>
    <n v="350"/>
    <n v="3"/>
    <n v="39"/>
    <n v="0"/>
    <n v="0"/>
    <n v="19"/>
    <n v="392"/>
    <n v="6.7885840953172622E-3"/>
    <s v="Wines"/>
    <n v="2"/>
    <n v="9"/>
    <n v="1"/>
    <n v="4"/>
    <n v="8"/>
    <n v="3"/>
    <n v="11"/>
    <n v="0"/>
  </r>
  <r>
    <n v="8625"/>
    <n v="1976"/>
    <n v="49"/>
    <s v="Graduation"/>
    <s v="Married"/>
    <x v="0"/>
    <n v="17649"/>
    <n v="1"/>
    <n v="0"/>
    <d v="2013-12-11T00:00:00"/>
    <n v="70"/>
    <n v="15"/>
    <n v="1"/>
    <n v="23"/>
    <n v="0"/>
    <n v="5"/>
    <n v="1"/>
    <n v="44"/>
    <n v="2.4930590968326818E-3"/>
    <s v="MeatProducts"/>
    <n v="3"/>
    <n v="3"/>
    <n v="0"/>
    <n v="3"/>
    <n v="8"/>
    <n v="3"/>
    <n v="11"/>
    <n v="0"/>
  </r>
  <r>
    <n v="1915"/>
    <n v="1951"/>
    <n v="74"/>
    <s v="PhD"/>
    <s v="Married"/>
    <x v="1"/>
    <n v="78939"/>
    <n v="0"/>
    <n v="0"/>
    <d v="2013-12-12T00:00:00"/>
    <n v="57"/>
    <n v="794"/>
    <n v="115"/>
    <n v="243"/>
    <n v="150"/>
    <n v="0"/>
    <n v="205"/>
    <n v="1302"/>
    <n v="1.6493748337323755E-2"/>
    <s v="Wines"/>
    <n v="1"/>
    <n v="8"/>
    <n v="5"/>
    <n v="6"/>
    <n v="3"/>
    <n v="3"/>
    <n v="11"/>
    <n v="0"/>
  </r>
  <r>
    <n v="4246"/>
    <n v="1982"/>
    <n v="43"/>
    <s v="Master"/>
    <s v="Single"/>
    <x v="0"/>
    <n v="6560"/>
    <n v="0"/>
    <n v="0"/>
    <d v="2013-12-12T00:00:00"/>
    <n v="2"/>
    <n v="67"/>
    <n v="11"/>
    <n v="26"/>
    <n v="4"/>
    <n v="3"/>
    <n v="262"/>
    <n v="111"/>
    <n v="1.6920731707317074E-2"/>
    <s v="GoldProds"/>
    <n v="0"/>
    <n v="1"/>
    <n v="0"/>
    <n v="1"/>
    <n v="17"/>
    <n v="3"/>
    <n v="11"/>
    <n v="0"/>
  </r>
  <r>
    <n v="5177"/>
    <n v="1974"/>
    <n v="51"/>
    <s v="Master"/>
    <s v="Married"/>
    <x v="1"/>
    <n v="58494"/>
    <n v="0"/>
    <n v="1"/>
    <d v="2013-12-12T00:00:00"/>
    <n v="56"/>
    <n v="298"/>
    <n v="7"/>
    <n v="68"/>
    <n v="4"/>
    <n v="0"/>
    <n v="19"/>
    <n v="377"/>
    <n v="6.4451054809040245E-3"/>
    <s v="Wines"/>
    <n v="2"/>
    <n v="6"/>
    <n v="2"/>
    <n v="6"/>
    <n v="6"/>
    <n v="3"/>
    <n v="11"/>
    <n v="0"/>
  </r>
  <r>
    <n v="7244"/>
    <n v="1951"/>
    <n v="74"/>
    <s v="Graduation"/>
    <s v="Single"/>
    <x v="1"/>
    <s v="NILL"/>
    <n v="2"/>
    <n v="1"/>
    <d v="2014-01-01T00:00:00"/>
    <n v="96"/>
    <n v="48"/>
    <n v="5"/>
    <n v="48"/>
    <n v="6"/>
    <n v="10"/>
    <n v="7"/>
    <n v="117"/>
    <e v="#VALUE!"/>
    <s v="Wines"/>
    <n v="3"/>
    <n v="2"/>
    <n v="1"/>
    <n v="4"/>
    <n v="6"/>
    <n v="3"/>
    <n v="11"/>
    <n v="0"/>
  </r>
  <r>
    <n v="1992"/>
    <n v="1964"/>
    <n v="61"/>
    <s v="Graduation"/>
    <s v="Married"/>
    <x v="1"/>
    <n v="60597"/>
    <n v="0"/>
    <n v="1"/>
    <d v="2014-01-01T00:00:00"/>
    <n v="2"/>
    <n v="522"/>
    <n v="0"/>
    <n v="257"/>
    <n v="32"/>
    <n v="16"/>
    <n v="66"/>
    <n v="827"/>
    <n v="1.3647540307275937E-2"/>
    <s v="Wines"/>
    <n v="4"/>
    <n v="2"/>
    <n v="2"/>
    <n v="8"/>
    <n v="7"/>
    <n v="3"/>
    <n v="11"/>
    <n v="1"/>
  </r>
  <r>
    <n v="5237"/>
    <n v="1950"/>
    <n v="75"/>
    <s v="PhD"/>
    <s v="Single"/>
    <x v="1"/>
    <n v="48767"/>
    <n v="1"/>
    <n v="2"/>
    <d v="2014-01-01T00:00:00"/>
    <n v="79"/>
    <n v="28"/>
    <n v="1"/>
    <n v="21"/>
    <n v="3"/>
    <n v="0"/>
    <n v="10"/>
    <n v="53"/>
    <n v="1.0868005003383436E-3"/>
    <s v="Wines"/>
    <n v="3"/>
    <n v="2"/>
    <n v="1"/>
    <n v="3"/>
    <n v="5"/>
    <n v="3"/>
    <n v="11"/>
    <n v="0"/>
  </r>
  <r>
    <n v="8749"/>
    <n v="1984"/>
    <n v="41"/>
    <s v="Graduation"/>
    <s v="Together"/>
    <x v="0"/>
    <n v="37235"/>
    <n v="1"/>
    <n v="0"/>
    <d v="2014-01-02T00:00:00"/>
    <n v="68"/>
    <n v="20"/>
    <n v="2"/>
    <n v="9"/>
    <n v="4"/>
    <n v="6"/>
    <n v="20"/>
    <n v="41"/>
    <n v="1.1011145427689002E-3"/>
    <s v="Wines"/>
    <n v="1"/>
    <n v="1"/>
    <n v="1"/>
    <n v="2"/>
    <n v="4"/>
    <n v="3"/>
    <n v="11"/>
    <n v="0"/>
  </r>
  <r>
    <n v="8475"/>
    <n v="1973"/>
    <n v="52"/>
    <s v="PhD"/>
    <s v="Married"/>
    <x v="1"/>
    <n v="157243"/>
    <n v="0"/>
    <n v="1"/>
    <d v="2014-01-03T00:00:00"/>
    <n v="98"/>
    <n v="20"/>
    <n v="2"/>
    <n v="1582"/>
    <n v="1"/>
    <n v="2"/>
    <n v="1"/>
    <n v="1607"/>
    <n v="1.0219850804169343E-2"/>
    <s v="MeatProducts"/>
    <n v="15"/>
    <n v="0"/>
    <n v="22"/>
    <n v="0"/>
    <n v="0"/>
    <n v="3"/>
    <n v="11"/>
    <n v="0"/>
  </r>
  <r>
    <n v="1672"/>
    <n v="1974"/>
    <n v="51"/>
    <s v="PhD"/>
    <s v="Together"/>
    <x v="1"/>
    <n v="65640"/>
    <n v="0"/>
    <n v="1"/>
    <d v="2014-01-03T00:00:00"/>
    <n v="74"/>
    <n v="204"/>
    <n v="7"/>
    <n v="149"/>
    <n v="20"/>
    <n v="15"/>
    <n v="66"/>
    <n v="395"/>
    <n v="6.0176721511273614E-3"/>
    <s v="Wines"/>
    <n v="1"/>
    <n v="5"/>
    <n v="1"/>
    <n v="8"/>
    <n v="2"/>
    <n v="3"/>
    <n v="11"/>
    <n v="0"/>
  </r>
  <r>
    <n v="10812"/>
    <n v="1978"/>
    <n v="47"/>
    <s v="PhD"/>
    <s v="Married"/>
    <x v="0"/>
    <n v="46377"/>
    <n v="1"/>
    <n v="0"/>
    <d v="2014-01-03T00:00:00"/>
    <n v="89"/>
    <n v="37"/>
    <n v="0"/>
    <n v="46"/>
    <n v="4"/>
    <n v="3"/>
    <n v="0"/>
    <n v="90"/>
    <n v="1.9406171162429653E-3"/>
    <s v="MeatProducts"/>
    <n v="1"/>
    <n v="2"/>
    <n v="1"/>
    <n v="3"/>
    <n v="4"/>
    <n v="3"/>
    <n v="11"/>
    <n v="0"/>
  </r>
  <r>
    <n v="3711"/>
    <n v="1944"/>
    <n v="81"/>
    <s v="Master"/>
    <s v="Married"/>
    <x v="1"/>
    <n v="80184"/>
    <n v="0"/>
    <n v="0"/>
    <d v="2014-01-03T00:00:00"/>
    <n v="19"/>
    <n v="1035"/>
    <n v="134"/>
    <n v="670"/>
    <n v="25"/>
    <n v="38"/>
    <n v="0"/>
    <n v="1902"/>
    <n v="2.3720442981143369E-2"/>
    <s v="Wines"/>
    <n v="1"/>
    <n v="6"/>
    <n v="3"/>
    <n v="10"/>
    <n v="3"/>
    <n v="3"/>
    <n v="11"/>
    <n v="0"/>
  </r>
  <r>
    <n v="2532"/>
    <n v="1987"/>
    <n v="38"/>
    <s v="Master"/>
    <s v="Single"/>
    <x v="0"/>
    <n v="73454"/>
    <n v="0"/>
    <n v="0"/>
    <d v="2014-01-03T00:00:00"/>
    <n v="95"/>
    <n v="982"/>
    <n v="73"/>
    <n v="351"/>
    <n v="56"/>
    <n v="14"/>
    <n v="175"/>
    <n v="1476"/>
    <n v="2.0094208620361043E-2"/>
    <s v="Wines"/>
    <n v="1"/>
    <n v="2"/>
    <n v="4"/>
    <n v="6"/>
    <n v="5"/>
    <n v="3"/>
    <n v="11"/>
    <n v="0"/>
  </r>
  <r>
    <n v="6646"/>
    <n v="1984"/>
    <n v="41"/>
    <s v="Graduation"/>
    <s v="Together"/>
    <x v="0"/>
    <n v="16529"/>
    <n v="1"/>
    <n v="0"/>
    <d v="2014-01-03T00:00:00"/>
    <n v="23"/>
    <n v="3"/>
    <n v="0"/>
    <n v="5"/>
    <n v="13"/>
    <n v="0"/>
    <n v="1"/>
    <n v="21"/>
    <n v="1.2704942827757276E-3"/>
    <s v="FishProducts"/>
    <n v="1"/>
    <n v="1"/>
    <n v="0"/>
    <n v="3"/>
    <n v="6"/>
    <n v="3"/>
    <n v="11"/>
    <n v="0"/>
  </r>
  <r>
    <n v="8070"/>
    <n v="1973"/>
    <n v="52"/>
    <s v="PhD"/>
    <s v="Married"/>
    <x v="1"/>
    <n v="54222"/>
    <n v="0"/>
    <n v="1"/>
    <d v="2014-01-03T00:00:00"/>
    <n v="98"/>
    <n v="199"/>
    <n v="12"/>
    <n v="31"/>
    <n v="3"/>
    <n v="12"/>
    <n v="7"/>
    <n v="257"/>
    <n v="4.7397735236619819E-3"/>
    <s v="Wines"/>
    <n v="1"/>
    <n v="3"/>
    <n v="3"/>
    <n v="5"/>
    <n v="3"/>
    <n v="3"/>
    <n v="11"/>
    <n v="0"/>
  </r>
  <r>
    <n v="3286"/>
    <n v="1967"/>
    <n v="58"/>
    <s v="PhD"/>
    <s v="Divorced"/>
    <x v="1"/>
    <n v="26642"/>
    <n v="1"/>
    <n v="0"/>
    <d v="2014-01-03T00:00:00"/>
    <n v="71"/>
    <n v="13"/>
    <n v="2"/>
    <n v="15"/>
    <n v="2"/>
    <n v="2"/>
    <n v="8"/>
    <n v="34"/>
    <n v="1.276180466931912E-3"/>
    <s v="MeatProducts"/>
    <n v="2"/>
    <n v="2"/>
    <n v="0"/>
    <n v="3"/>
    <n v="6"/>
    <n v="3"/>
    <n v="11"/>
    <n v="0"/>
  </r>
  <r>
    <n v="2948"/>
    <n v="1954"/>
    <n v="71"/>
    <s v="Master"/>
    <s v="Divorced"/>
    <x v="1"/>
    <n v="62637"/>
    <n v="0"/>
    <n v="1"/>
    <d v="2014-01-03T00:00:00"/>
    <n v="76"/>
    <n v="104"/>
    <n v="12"/>
    <n v="48"/>
    <n v="4"/>
    <n v="12"/>
    <n v="5"/>
    <n v="180"/>
    <n v="2.8737008477417499E-3"/>
    <s v="Wines"/>
    <n v="1"/>
    <n v="2"/>
    <n v="2"/>
    <n v="5"/>
    <n v="2"/>
    <n v="3"/>
    <n v="11"/>
    <n v="0"/>
  </r>
  <r>
    <n v="1584"/>
    <n v="1977"/>
    <n v="48"/>
    <s v="Graduation"/>
    <s v="Married"/>
    <x v="0"/>
    <n v="41443"/>
    <n v="1"/>
    <n v="0"/>
    <d v="2014-01-04T00:00:00"/>
    <n v="79"/>
    <n v="171"/>
    <n v="7"/>
    <n v="171"/>
    <n v="25"/>
    <n v="19"/>
    <n v="89"/>
    <n v="393"/>
    <n v="9.4829042299061361E-3"/>
    <s v="Wines"/>
    <n v="6"/>
    <n v="8"/>
    <n v="1"/>
    <n v="5"/>
    <n v="8"/>
    <n v="3"/>
    <n v="11"/>
    <n v="0"/>
  </r>
  <r>
    <n v="8159"/>
    <n v="1968"/>
    <n v="57"/>
    <s v="Graduation"/>
    <s v="Married"/>
    <x v="1"/>
    <n v="51287"/>
    <n v="1"/>
    <n v="1"/>
    <d v="2014-01-04T00:00:00"/>
    <n v="10"/>
    <n v="117"/>
    <n v="0"/>
    <n v="22"/>
    <n v="13"/>
    <n v="0"/>
    <n v="30"/>
    <n v="152"/>
    <n v="2.9637140015988457E-3"/>
    <s v="Wines"/>
    <n v="3"/>
    <n v="4"/>
    <n v="1"/>
    <n v="3"/>
    <n v="7"/>
    <n v="3"/>
    <n v="11"/>
    <n v="0"/>
  </r>
  <r>
    <n v="7007"/>
    <n v="1968"/>
    <n v="57"/>
    <s v="Master"/>
    <s v="Married"/>
    <x v="1"/>
    <n v="29543"/>
    <n v="2"/>
    <n v="0"/>
    <d v="2014-01-04T00:00:00"/>
    <n v="47"/>
    <n v="17"/>
    <n v="3"/>
    <n v="18"/>
    <n v="3"/>
    <n v="4"/>
    <n v="18"/>
    <n v="45"/>
    <n v="1.5232034661341097E-3"/>
    <s v="MeatProducts"/>
    <n v="2"/>
    <n v="3"/>
    <n v="1"/>
    <n v="2"/>
    <n v="7"/>
    <n v="3"/>
    <n v="11"/>
    <n v="0"/>
  </r>
  <r>
    <n v="3005"/>
    <n v="1992"/>
    <n v="33"/>
    <s v="Graduation"/>
    <s v="Single"/>
    <x v="0"/>
    <n v="83528"/>
    <n v="0"/>
    <n v="0"/>
    <d v="2014-01-05T00:00:00"/>
    <n v="7"/>
    <n v="530"/>
    <n v="117"/>
    <n v="678"/>
    <n v="134"/>
    <n v="44"/>
    <n v="147"/>
    <n v="1503"/>
    <n v="1.7993966095201611E-2"/>
    <s v="MeatProducts"/>
    <n v="1"/>
    <n v="4"/>
    <n v="10"/>
    <n v="8"/>
    <n v="1"/>
    <n v="3"/>
    <n v="11"/>
    <n v="1"/>
  </r>
  <r>
    <n v="6983"/>
    <n v="1950"/>
    <n v="75"/>
    <s v="Master"/>
    <s v="Divorced"/>
    <x v="1"/>
    <n v="38054"/>
    <n v="1"/>
    <n v="1"/>
    <d v="2014-01-05T00:00:00"/>
    <n v="24"/>
    <n v="23"/>
    <n v="2"/>
    <n v="17"/>
    <n v="2"/>
    <n v="1"/>
    <n v="0"/>
    <n v="45"/>
    <n v="1.182530088821149E-3"/>
    <s v="Wines"/>
    <n v="2"/>
    <n v="2"/>
    <n v="0"/>
    <n v="3"/>
    <n v="7"/>
    <n v="3"/>
    <n v="11"/>
    <n v="0"/>
  </r>
  <r>
    <n v="9937"/>
    <n v="1979"/>
    <n v="46"/>
    <s v="Graduation"/>
    <s v="Single"/>
    <x v="0"/>
    <n v="70337"/>
    <n v="0"/>
    <n v="0"/>
    <d v="2014-02-01T00:00:00"/>
    <n v="75"/>
    <n v="187"/>
    <n v="81"/>
    <n v="149"/>
    <n v="25"/>
    <n v="43"/>
    <n v="91"/>
    <n v="485"/>
    <n v="6.8953751226239392E-3"/>
    <s v="Wines"/>
    <n v="1"/>
    <n v="2"/>
    <n v="2"/>
    <n v="12"/>
    <n v="1"/>
    <n v="3"/>
    <n v="11"/>
    <n v="0"/>
  </r>
  <r>
    <n v="7732"/>
    <n v="1978"/>
    <n v="47"/>
    <s v="Graduation"/>
    <s v="Married"/>
    <x v="0"/>
    <n v="64813"/>
    <n v="1"/>
    <n v="0"/>
    <d v="2014-02-01T00:00:00"/>
    <n v="81"/>
    <n v="293"/>
    <n v="0"/>
    <n v="124"/>
    <n v="179"/>
    <n v="97"/>
    <n v="52"/>
    <n v="693"/>
    <n v="1.0692299384382762E-2"/>
    <s v="Wines"/>
    <n v="1"/>
    <n v="7"/>
    <n v="2"/>
    <n v="10"/>
    <n v="5"/>
    <n v="3"/>
    <n v="11"/>
    <n v="0"/>
  </r>
  <r>
    <n v="176"/>
    <n v="1980"/>
    <n v="45"/>
    <s v="2n Cycle"/>
    <s v="Single"/>
    <x v="0"/>
    <n v="67506"/>
    <n v="0"/>
    <n v="1"/>
    <d v="2014-02-01T00:00:00"/>
    <n v="73"/>
    <n v="90"/>
    <n v="38"/>
    <n v="67"/>
    <n v="33"/>
    <n v="36"/>
    <n v="67"/>
    <n v="264"/>
    <n v="3.9107634876899833E-3"/>
    <s v="Wines"/>
    <n v="1"/>
    <n v="4"/>
    <n v="1"/>
    <n v="6"/>
    <n v="3"/>
    <n v="3"/>
    <n v="11"/>
    <n v="0"/>
  </r>
  <r>
    <n v="498"/>
    <n v="1970"/>
    <n v="55"/>
    <s v="Graduation"/>
    <s v="Single"/>
    <x v="1"/>
    <n v="30015"/>
    <n v="1"/>
    <n v="0"/>
    <d v="2014-02-02T00:00:00"/>
    <n v="28"/>
    <n v="25"/>
    <n v="0"/>
    <n v="22"/>
    <n v="2"/>
    <n v="3"/>
    <n v="5"/>
    <n v="52"/>
    <n v="1.7324670997834416E-3"/>
    <s v="Wines"/>
    <n v="2"/>
    <n v="1"/>
    <n v="0"/>
    <n v="4"/>
    <n v="5"/>
    <n v="3"/>
    <n v="11"/>
    <n v="0"/>
  </r>
  <r>
    <n v="10981"/>
    <n v="1988"/>
    <n v="37"/>
    <s v="Graduation"/>
    <s v="Married"/>
    <x v="0"/>
    <n v="84219"/>
    <n v="0"/>
    <n v="0"/>
    <d v="2014-02-02T00:00:00"/>
    <n v="27"/>
    <n v="434"/>
    <n v="137"/>
    <n v="400"/>
    <n v="45"/>
    <n v="137"/>
    <n v="45"/>
    <n v="1153"/>
    <n v="1.369049739369976E-2"/>
    <s v="Wines"/>
    <n v="1"/>
    <n v="3"/>
    <n v="4"/>
    <n v="10"/>
    <n v="1"/>
    <n v="3"/>
    <n v="11"/>
    <n v="0"/>
  </r>
  <r>
    <n v="486"/>
    <n v="1988"/>
    <n v="37"/>
    <s v="Graduation"/>
    <s v="Married"/>
    <x v="0"/>
    <n v="84219"/>
    <n v="0"/>
    <n v="0"/>
    <d v="2014-02-02T00:00:00"/>
    <n v="27"/>
    <n v="434"/>
    <n v="137"/>
    <n v="400"/>
    <n v="45"/>
    <n v="137"/>
    <n v="45"/>
    <n v="1153"/>
    <n v="1.369049739369976E-2"/>
    <s v="Wines"/>
    <n v="1"/>
    <n v="3"/>
    <n v="4"/>
    <n v="10"/>
    <n v="1"/>
    <n v="3"/>
    <n v="11"/>
    <n v="0"/>
  </r>
  <r>
    <n v="2295"/>
    <n v="1954"/>
    <n v="71"/>
    <s v="PhD"/>
    <s v="Married"/>
    <x v="1"/>
    <n v="62670"/>
    <n v="0"/>
    <n v="1"/>
    <d v="2014-02-02T00:00:00"/>
    <n v="57"/>
    <n v="539"/>
    <n v="30"/>
    <n v="92"/>
    <n v="80"/>
    <n v="46"/>
    <n v="38"/>
    <n v="787"/>
    <n v="1.2557842667943195E-2"/>
    <s v="Wines"/>
    <n v="1"/>
    <n v="5"/>
    <n v="3"/>
    <n v="13"/>
    <n v="3"/>
    <n v="3"/>
    <n v="11"/>
    <n v="0"/>
  </r>
  <r>
    <n v="5010"/>
    <n v="1988"/>
    <n v="37"/>
    <s v="Graduation"/>
    <s v="Single"/>
    <x v="0"/>
    <n v="25008"/>
    <n v="1"/>
    <n v="0"/>
    <d v="2014-02-02T00:00:00"/>
    <n v="72"/>
    <n v="2"/>
    <n v="8"/>
    <n v="8"/>
    <n v="6"/>
    <n v="1"/>
    <n v="9"/>
    <n v="25"/>
    <n v="9.9968010236724247E-4"/>
    <s v="GoldProds"/>
    <n v="2"/>
    <n v="1"/>
    <n v="0"/>
    <n v="3"/>
    <n v="8"/>
    <n v="3"/>
    <n v="11"/>
    <n v="0"/>
  </r>
  <r>
    <n v="3769"/>
    <n v="1972"/>
    <n v="53"/>
    <s v="PhD"/>
    <s v="Together"/>
    <x v="1"/>
    <s v="NILL"/>
    <n v="1"/>
    <n v="0"/>
    <d v="2014-02-03T00:00:00"/>
    <n v="17"/>
    <n v="25"/>
    <n v="1"/>
    <n v="13"/>
    <n v="0"/>
    <n v="0"/>
    <n v="3"/>
    <n v="39"/>
    <e v="#VALUE!"/>
    <s v="Wines"/>
    <n v="1"/>
    <n v="1"/>
    <n v="0"/>
    <n v="3"/>
    <n v="7"/>
    <n v="3"/>
    <n v="11"/>
    <n v="0"/>
  </r>
  <r>
    <n v="10146"/>
    <n v="1972"/>
    <n v="53"/>
    <s v="PhD"/>
    <s v="Together"/>
    <x v="1"/>
    <n v="38887"/>
    <n v="1"/>
    <n v="0"/>
    <d v="2014-02-03T00:00:00"/>
    <n v="17"/>
    <n v="25"/>
    <n v="1"/>
    <n v="13"/>
    <n v="0"/>
    <n v="0"/>
    <n v="3"/>
    <n v="39"/>
    <n v="1.0029058554272636E-3"/>
    <s v="Wines"/>
    <n v="1"/>
    <n v="1"/>
    <n v="0"/>
    <n v="3"/>
    <n v="7"/>
    <n v="3"/>
    <n v="11"/>
    <n v="0"/>
  </r>
  <r>
    <n v="11092"/>
    <n v="1961"/>
    <n v="64"/>
    <s v="Graduation"/>
    <s v="Married"/>
    <x v="1"/>
    <n v="27116"/>
    <n v="1"/>
    <n v="1"/>
    <d v="2014-02-03T00:00:00"/>
    <n v="78"/>
    <n v="12"/>
    <n v="1"/>
    <n v="21"/>
    <n v="2"/>
    <n v="2"/>
    <n v="3"/>
    <n v="38"/>
    <n v="1.4013866351969316E-3"/>
    <s v="MeatProducts"/>
    <n v="2"/>
    <n v="2"/>
    <n v="0"/>
    <n v="3"/>
    <n v="7"/>
    <n v="3"/>
    <n v="11"/>
    <n v="0"/>
  </r>
  <r>
    <n v="832"/>
    <n v="1966"/>
    <n v="59"/>
    <s v="PhD"/>
    <s v="Together"/>
    <x v="1"/>
    <n v="65814"/>
    <n v="0"/>
    <n v="1"/>
    <d v="2014-02-03T00:00:00"/>
    <n v="90"/>
    <n v="561"/>
    <n v="14"/>
    <n v="113"/>
    <n v="10"/>
    <n v="14"/>
    <n v="35"/>
    <n v="712"/>
    <n v="1.0818366912814903E-2"/>
    <s v="Wines"/>
    <n v="3"/>
    <n v="8"/>
    <n v="2"/>
    <n v="10"/>
    <n v="5"/>
    <n v="3"/>
    <n v="11"/>
    <n v="0"/>
  </r>
  <r>
    <n v="4686"/>
    <n v="1962"/>
    <n v="63"/>
    <s v="PhD"/>
    <s v="Widow"/>
    <x v="1"/>
    <n v="82571"/>
    <n v="0"/>
    <n v="0"/>
    <d v="2014-02-04T00:00:00"/>
    <n v="28"/>
    <n v="861"/>
    <n v="31"/>
    <n v="558"/>
    <n v="62"/>
    <n v="95"/>
    <n v="79"/>
    <n v="1607"/>
    <n v="1.9462038730304828E-2"/>
    <s v="Wines"/>
    <n v="0"/>
    <n v="6"/>
    <n v="5"/>
    <n v="13"/>
    <n v="2"/>
    <n v="3"/>
    <n v="11"/>
    <n v="0"/>
  </r>
  <r>
    <n v="7723"/>
    <n v="1979"/>
    <n v="46"/>
    <s v="Graduation"/>
    <s v="Together"/>
    <x v="0"/>
    <n v="75507"/>
    <n v="0"/>
    <n v="0"/>
    <d v="2014-02-05T00:00:00"/>
    <n v="56"/>
    <n v="709"/>
    <n v="93"/>
    <n v="374"/>
    <n v="104"/>
    <n v="80"/>
    <n v="80"/>
    <n v="1360"/>
    <n v="1.8011575085753639E-2"/>
    <s v="Wines"/>
    <n v="1"/>
    <n v="8"/>
    <n v="6"/>
    <n v="6"/>
    <n v="3"/>
    <n v="3"/>
    <n v="11"/>
    <n v="0"/>
  </r>
  <r>
    <n v="6211"/>
    <n v="1976"/>
    <n v="49"/>
    <s v="PhD"/>
    <s v="Together"/>
    <x v="0"/>
    <n v="37395"/>
    <n v="1"/>
    <n v="0"/>
    <d v="2014-02-05T00:00:00"/>
    <n v="47"/>
    <n v="18"/>
    <n v="0"/>
    <n v="9"/>
    <n v="0"/>
    <n v="1"/>
    <n v="11"/>
    <n v="28"/>
    <n v="7.4876320363684984E-4"/>
    <s v="Wines"/>
    <n v="1"/>
    <n v="1"/>
    <n v="0"/>
    <n v="3"/>
    <n v="6"/>
    <n v="3"/>
    <n v="11"/>
    <n v="0"/>
  </r>
  <r>
    <n v="2963"/>
    <n v="1979"/>
    <n v="46"/>
    <s v="Graduation"/>
    <s v="Together"/>
    <x v="0"/>
    <n v="75507"/>
    <n v="0"/>
    <n v="0"/>
    <d v="2014-02-05T00:00:00"/>
    <n v="56"/>
    <n v="709"/>
    <n v="93"/>
    <n v="374"/>
    <n v="104"/>
    <n v="80"/>
    <n v="80"/>
    <n v="1360"/>
    <n v="1.8011575085753639E-2"/>
    <s v="Wines"/>
    <n v="1"/>
    <n v="8"/>
    <n v="6"/>
    <n v="6"/>
    <n v="3"/>
    <n v="3"/>
    <n v="11"/>
    <n v="0"/>
  </r>
  <r>
    <n v="3091"/>
    <n v="1981"/>
    <n v="44"/>
    <s v="2n Cycle"/>
    <s v="Together"/>
    <x v="0"/>
    <n v="75774"/>
    <n v="1"/>
    <n v="0"/>
    <d v="2014-02-05T00:00:00"/>
    <n v="27"/>
    <n v="340"/>
    <n v="21"/>
    <n v="134"/>
    <n v="258"/>
    <n v="14"/>
    <n v="56"/>
    <n v="767"/>
    <n v="1.0122205505846332E-2"/>
    <s v="Wines"/>
    <n v="1"/>
    <n v="7"/>
    <n v="5"/>
    <n v="8"/>
    <n v="4"/>
    <n v="3"/>
    <n v="11"/>
    <n v="0"/>
  </r>
  <r>
    <n v="762"/>
    <n v="1981"/>
    <n v="44"/>
    <s v="2n Cycle"/>
    <s v="Together"/>
    <x v="0"/>
    <n v="75774"/>
    <n v="1"/>
    <n v="0"/>
    <d v="2014-02-05T00:00:00"/>
    <n v="27"/>
    <n v="340"/>
    <n v="21"/>
    <n v="134"/>
    <n v="258"/>
    <n v="14"/>
    <n v="56"/>
    <n v="767"/>
    <n v="1.0122205505846332E-2"/>
    <s v="Wines"/>
    <n v="1"/>
    <n v="7"/>
    <n v="5"/>
    <n v="8"/>
    <n v="4"/>
    <n v="3"/>
    <n v="11"/>
    <n v="0"/>
  </r>
  <r>
    <n v="3010"/>
    <n v="1989"/>
    <n v="36"/>
    <s v="Master"/>
    <s v="Together"/>
    <x v="0"/>
    <n v="88420"/>
    <n v="0"/>
    <n v="0"/>
    <d v="2014-02-05T00:00:00"/>
    <n v="87"/>
    <n v="957"/>
    <n v="153"/>
    <n v="612"/>
    <n v="99"/>
    <n v="95"/>
    <n v="153"/>
    <n v="1916"/>
    <n v="2.1669305586971273E-2"/>
    <s v="Wines"/>
    <n v="1"/>
    <n v="4"/>
    <n v="7"/>
    <n v="8"/>
    <n v="1"/>
    <n v="3"/>
    <n v="11"/>
    <n v="0"/>
  </r>
  <r>
    <n v="3107"/>
    <n v="1976"/>
    <n v="49"/>
    <s v="Graduation"/>
    <s v="Together"/>
    <x v="0"/>
    <n v="71322"/>
    <n v="0"/>
    <n v="1"/>
    <d v="2014-02-05T00:00:00"/>
    <n v="31"/>
    <n v="121"/>
    <n v="24"/>
    <n v="124"/>
    <n v="24"/>
    <n v="15"/>
    <n v="42"/>
    <n v="308"/>
    <n v="4.318443117130759E-3"/>
    <s v="MeatProducts"/>
    <n v="1"/>
    <n v="4"/>
    <n v="1"/>
    <n v="7"/>
    <n v="2"/>
    <n v="3"/>
    <n v="11"/>
    <n v="0"/>
  </r>
  <r>
    <n v="4790"/>
    <n v="1958"/>
    <n v="67"/>
    <s v="Graduation"/>
    <s v="Divorced"/>
    <x v="1"/>
    <n v="79803"/>
    <n v="0"/>
    <n v="1"/>
    <d v="2014-02-06T00:00:00"/>
    <n v="54"/>
    <n v="574"/>
    <n v="8"/>
    <n v="216"/>
    <n v="21"/>
    <n v="16"/>
    <n v="33"/>
    <n v="835"/>
    <n v="1.0463265792012831E-2"/>
    <s v="Wines"/>
    <n v="1"/>
    <n v="4"/>
    <n v="3"/>
    <n v="5"/>
    <n v="1"/>
    <n v="3"/>
    <n v="11"/>
    <n v="0"/>
  </r>
  <r>
    <n v="10509"/>
    <n v="1955"/>
    <n v="70"/>
    <s v="Master"/>
    <s v="Single"/>
    <x v="1"/>
    <n v="36927"/>
    <n v="1"/>
    <n v="1"/>
    <d v="2014-02-06T00:00:00"/>
    <n v="46"/>
    <n v="51"/>
    <n v="0"/>
    <n v="16"/>
    <n v="0"/>
    <n v="0"/>
    <n v="4"/>
    <n v="67"/>
    <n v="1.814390554336935E-3"/>
    <s v="Wines"/>
    <n v="2"/>
    <n v="3"/>
    <n v="0"/>
    <n v="3"/>
    <n v="8"/>
    <n v="3"/>
    <n v="11"/>
    <n v="0"/>
  </r>
  <r>
    <n v="11030"/>
    <n v="1976"/>
    <n v="49"/>
    <s v="Master"/>
    <s v="Married"/>
    <x v="0"/>
    <n v="33181"/>
    <n v="1"/>
    <n v="0"/>
    <d v="2014-03-01T00:00:00"/>
    <n v="90"/>
    <n v="9"/>
    <n v="0"/>
    <n v="3"/>
    <n v="0"/>
    <n v="0"/>
    <n v="4"/>
    <n v="12"/>
    <n v="3.6165275308158284E-4"/>
    <s v="Wines"/>
    <n v="1"/>
    <n v="1"/>
    <n v="0"/>
    <n v="2"/>
    <n v="6"/>
    <n v="3"/>
    <n v="11"/>
    <n v="0"/>
  </r>
  <r>
    <n v="8318"/>
    <n v="1979"/>
    <n v="46"/>
    <s v="Graduation"/>
    <s v="Together"/>
    <x v="0"/>
    <n v="90300"/>
    <n v="0"/>
    <n v="0"/>
    <d v="2014-03-01T00:00:00"/>
    <n v="7"/>
    <n v="594"/>
    <n v="134"/>
    <n v="786"/>
    <n v="33"/>
    <n v="134"/>
    <n v="57"/>
    <n v="1681"/>
    <n v="1.8615725359911406E-2"/>
    <s v="MeatProducts"/>
    <n v="0"/>
    <n v="5"/>
    <n v="6"/>
    <n v="8"/>
    <n v="1"/>
    <n v="3"/>
    <n v="11"/>
    <n v="0"/>
  </r>
  <r>
    <n v="3308"/>
    <n v="1952"/>
    <n v="73"/>
    <s v="Graduation"/>
    <s v="Married"/>
    <x v="1"/>
    <n v="35704"/>
    <n v="1"/>
    <n v="1"/>
    <d v="2014-03-01T00:00:00"/>
    <n v="54"/>
    <n v="30"/>
    <n v="9"/>
    <n v="12"/>
    <n v="2"/>
    <n v="11"/>
    <n v="30"/>
    <n v="64"/>
    <n v="1.7925162446784674E-3"/>
    <s v="Wines"/>
    <n v="3"/>
    <n v="2"/>
    <n v="0"/>
    <n v="4"/>
    <n v="4"/>
    <n v="3"/>
    <n v="11"/>
    <n v="0"/>
  </r>
  <r>
    <n v="10286"/>
    <n v="1962"/>
    <n v="63"/>
    <s v="Graduation"/>
    <s v="Married"/>
    <x v="1"/>
    <n v="83715"/>
    <n v="0"/>
    <n v="0"/>
    <d v="2014-03-02T00:00:00"/>
    <n v="2"/>
    <n v="318"/>
    <n v="8"/>
    <n v="407"/>
    <n v="150"/>
    <n v="35"/>
    <n v="8"/>
    <n v="918"/>
    <n v="1.0965776742519261E-2"/>
    <s v="MeatProducts"/>
    <n v="1"/>
    <n v="2"/>
    <n v="8"/>
    <n v="13"/>
    <n v="0"/>
    <n v="3"/>
    <n v="11"/>
    <n v="0"/>
  </r>
  <r>
    <n v="8375"/>
    <n v="1968"/>
    <n v="57"/>
    <s v="PhD"/>
    <s v="Married"/>
    <x v="1"/>
    <n v="55954"/>
    <n v="0"/>
    <n v="1"/>
    <d v="2014-03-03T00:00:00"/>
    <n v="63"/>
    <n v="447"/>
    <n v="0"/>
    <n v="28"/>
    <n v="0"/>
    <n v="0"/>
    <n v="43"/>
    <n v="475"/>
    <n v="8.489116059620402E-3"/>
    <s v="Wines"/>
    <n v="3"/>
    <n v="8"/>
    <n v="2"/>
    <n v="6"/>
    <n v="7"/>
    <n v="3"/>
    <n v="11"/>
    <n v="0"/>
  </r>
  <r>
    <n v="2416"/>
    <n v="1969"/>
    <n v="56"/>
    <s v="PhD"/>
    <s v="Single"/>
    <x v="1"/>
    <n v="66582"/>
    <n v="0"/>
    <n v="0"/>
    <d v="2014-03-03T00:00:00"/>
    <n v="83"/>
    <n v="789"/>
    <n v="25"/>
    <n v="420"/>
    <n v="16"/>
    <n v="38"/>
    <n v="0"/>
    <n v="1288"/>
    <n v="1.9344567600853083E-2"/>
    <s v="Wines"/>
    <n v="1"/>
    <n v="2"/>
    <n v="8"/>
    <n v="9"/>
    <n v="1"/>
    <n v="3"/>
    <n v="11"/>
    <n v="0"/>
  </r>
  <r>
    <n v="7408"/>
    <n v="1952"/>
    <n v="73"/>
    <s v="PhD"/>
    <s v="Married"/>
    <x v="1"/>
    <n v="54549"/>
    <n v="0"/>
    <n v="1"/>
    <d v="2014-03-03T00:00:00"/>
    <n v="8"/>
    <n v="216"/>
    <n v="2"/>
    <n v="6"/>
    <n v="0"/>
    <n v="0"/>
    <n v="9"/>
    <n v="224"/>
    <n v="4.1063997506828719E-3"/>
    <s v="Wines"/>
    <n v="2"/>
    <n v="5"/>
    <n v="1"/>
    <n v="4"/>
    <n v="7"/>
    <n v="3"/>
    <n v="11"/>
    <n v="0"/>
  </r>
  <r>
    <n v="5756"/>
    <n v="1983"/>
    <n v="42"/>
    <s v="Graduation"/>
    <s v="Together"/>
    <x v="0"/>
    <n v="39453"/>
    <n v="1"/>
    <n v="0"/>
    <d v="2014-03-04T00:00:00"/>
    <n v="64"/>
    <n v="46"/>
    <n v="0"/>
    <n v="7"/>
    <n v="0"/>
    <n v="0"/>
    <n v="2"/>
    <n v="53"/>
    <n v="1.343370592857324E-3"/>
    <s v="Wines"/>
    <n v="2"/>
    <n v="2"/>
    <n v="0"/>
    <n v="3"/>
    <n v="6"/>
    <n v="3"/>
    <n v="11"/>
    <n v="0"/>
  </r>
  <r>
    <n v="2613"/>
    <n v="1960"/>
    <n v="65"/>
    <s v="Master"/>
    <s v="Married"/>
    <x v="1"/>
    <n v="54197"/>
    <n v="0"/>
    <n v="1"/>
    <d v="2014-03-04T00:00:00"/>
    <n v="16"/>
    <n v="162"/>
    <n v="6"/>
    <n v="37"/>
    <n v="6"/>
    <n v="13"/>
    <n v="13"/>
    <n v="224"/>
    <n v="4.1330700961307821E-3"/>
    <s v="Wines"/>
    <n v="2"/>
    <n v="1"/>
    <n v="3"/>
    <n v="6"/>
    <n v="1"/>
    <n v="3"/>
    <n v="11"/>
    <n v="0"/>
  </r>
  <r>
    <n v="10164"/>
    <n v="1958"/>
    <n v="67"/>
    <s v="Graduation"/>
    <s v="Single"/>
    <x v="1"/>
    <n v="94472"/>
    <n v="0"/>
    <n v="1"/>
    <d v="2014-03-04T00:00:00"/>
    <n v="75"/>
    <n v="1017"/>
    <n v="33"/>
    <n v="417"/>
    <n v="108"/>
    <n v="100"/>
    <n v="16"/>
    <n v="1675"/>
    <n v="1.7730121094080786E-2"/>
    <s v="Wines"/>
    <n v="1"/>
    <n v="5"/>
    <n v="5"/>
    <n v="5"/>
    <n v="5"/>
    <n v="3"/>
    <n v="11"/>
    <n v="0"/>
  </r>
  <r>
    <n v="5577"/>
    <n v="1983"/>
    <n v="42"/>
    <s v="Graduation"/>
    <s v="Together"/>
    <x v="0"/>
    <n v="43776"/>
    <n v="1"/>
    <n v="0"/>
    <d v="2014-03-05T00:00:00"/>
    <n v="77"/>
    <n v="8"/>
    <n v="0"/>
    <n v="9"/>
    <n v="2"/>
    <n v="1"/>
    <n v="3"/>
    <n v="20"/>
    <n v="4.5687134502923974E-4"/>
    <s v="MeatProducts"/>
    <n v="1"/>
    <n v="1"/>
    <n v="0"/>
    <n v="2"/>
    <n v="6"/>
    <n v="3"/>
    <n v="11"/>
    <n v="0"/>
  </r>
  <r>
    <n v="6428"/>
    <n v="1950"/>
    <n v="75"/>
    <s v="PhD"/>
    <s v="Widow"/>
    <x v="1"/>
    <n v="76842"/>
    <n v="0"/>
    <n v="0"/>
    <d v="2014-03-05T00:00:00"/>
    <n v="37"/>
    <n v="605"/>
    <n v="10"/>
    <n v="345"/>
    <n v="84"/>
    <n v="54"/>
    <n v="32"/>
    <n v="1098"/>
    <n v="1.4289060669946124E-2"/>
    <s v="Wines"/>
    <n v="1"/>
    <n v="1"/>
    <n v="8"/>
    <n v="7"/>
    <n v="0"/>
    <n v="3"/>
    <n v="11"/>
    <n v="0"/>
  </r>
  <r>
    <n v="6255"/>
    <n v="1952"/>
    <n v="73"/>
    <s v="Master"/>
    <s v="Together"/>
    <x v="1"/>
    <n v="70545"/>
    <n v="0"/>
    <n v="1"/>
    <d v="2014-03-06T00:00:00"/>
    <n v="29"/>
    <n v="138"/>
    <n v="39"/>
    <n v="63"/>
    <n v="55"/>
    <n v="18"/>
    <n v="21"/>
    <n v="313"/>
    <n v="4.4368842582748601E-3"/>
    <s v="Wines"/>
    <n v="1"/>
    <n v="4"/>
    <n v="1"/>
    <n v="7"/>
    <n v="2"/>
    <n v="3"/>
    <n v="11"/>
    <n v="0"/>
  </r>
  <r>
    <n v="6892"/>
    <n v="1968"/>
    <n v="57"/>
    <s v="Graduation"/>
    <s v="Divorced"/>
    <x v="1"/>
    <n v="61671"/>
    <n v="0"/>
    <n v="1"/>
    <d v="2014-03-06T00:00:00"/>
    <n v="23"/>
    <n v="641"/>
    <n v="7"/>
    <n v="56"/>
    <n v="0"/>
    <n v="0"/>
    <n v="28"/>
    <n v="704"/>
    <n v="1.1415414051985536E-2"/>
    <s v="Wines"/>
    <n v="8"/>
    <n v="10"/>
    <n v="4"/>
    <n v="6"/>
    <n v="8"/>
    <n v="3"/>
    <n v="11"/>
    <n v="0"/>
  </r>
  <r>
    <n v="2564"/>
    <n v="1953"/>
    <n v="72"/>
    <s v="Graduation"/>
    <s v="Together"/>
    <x v="1"/>
    <n v="61278"/>
    <n v="0"/>
    <n v="1"/>
    <d v="2014-04-01T00:00:00"/>
    <n v="87"/>
    <n v="111"/>
    <n v="3"/>
    <n v="28"/>
    <n v="2"/>
    <n v="6"/>
    <n v="15"/>
    <n v="150"/>
    <n v="2.4478605698619407E-3"/>
    <s v="Wines"/>
    <n v="2"/>
    <n v="3"/>
    <n v="1"/>
    <n v="4"/>
    <n v="6"/>
    <n v="3"/>
    <n v="11"/>
    <n v="0"/>
  </r>
  <r>
    <n v="6534"/>
    <n v="1974"/>
    <n v="51"/>
    <s v="Graduation"/>
    <s v="Together"/>
    <x v="1"/>
    <n v="47889"/>
    <n v="1"/>
    <n v="0"/>
    <d v="2014-04-01T00:00:00"/>
    <n v="94"/>
    <n v="29"/>
    <n v="0"/>
    <n v="29"/>
    <n v="0"/>
    <n v="5"/>
    <n v="4"/>
    <n v="63"/>
    <n v="1.3155421913174216E-3"/>
    <s v="Wines"/>
    <n v="1"/>
    <n v="2"/>
    <n v="0"/>
    <n v="3"/>
    <n v="5"/>
    <n v="3"/>
    <n v="11"/>
    <n v="0"/>
  </r>
  <r>
    <n v="3066"/>
    <n v="1975"/>
    <n v="50"/>
    <s v="PhD"/>
    <s v="Together"/>
    <x v="0"/>
    <n v="61905"/>
    <n v="0"/>
    <n v="1"/>
    <d v="2014-04-02T00:00:00"/>
    <n v="2"/>
    <n v="167"/>
    <n v="0"/>
    <n v="43"/>
    <n v="6"/>
    <n v="2"/>
    <n v="13"/>
    <n v="218"/>
    <n v="3.5215249172118571E-3"/>
    <s v="Wines"/>
    <n v="2"/>
    <n v="4"/>
    <n v="2"/>
    <n v="4"/>
    <n v="5"/>
    <n v="3"/>
    <n v="11"/>
    <n v="0"/>
  </r>
  <r>
    <n v="4877"/>
    <n v="1973"/>
    <n v="52"/>
    <s v="Master"/>
    <s v="Married"/>
    <x v="1"/>
    <n v="38576"/>
    <n v="0"/>
    <n v="1"/>
    <d v="2014-04-03T00:00:00"/>
    <n v="2"/>
    <n v="34"/>
    <n v="0"/>
    <n v="7"/>
    <n v="0"/>
    <n v="0"/>
    <n v="0"/>
    <n v="41"/>
    <n v="1.0628369970966404E-3"/>
    <s v="Wines"/>
    <n v="1"/>
    <n v="1"/>
    <n v="0"/>
    <n v="3"/>
    <n v="7"/>
    <n v="3"/>
    <n v="11"/>
    <n v="0"/>
  </r>
  <r>
    <n v="2875"/>
    <n v="1978"/>
    <n v="47"/>
    <s v="Graduation"/>
    <s v="Married"/>
    <x v="0"/>
    <n v="67023"/>
    <n v="0"/>
    <n v="0"/>
    <d v="2014-04-03T00:00:00"/>
    <n v="93"/>
    <n v="444"/>
    <n v="44"/>
    <n v="382"/>
    <n v="11"/>
    <n v="8"/>
    <n v="17"/>
    <n v="889"/>
    <n v="1.3264103367500708E-2"/>
    <s v="Wines"/>
    <n v="1"/>
    <n v="3"/>
    <n v="7"/>
    <n v="13"/>
    <n v="2"/>
    <n v="3"/>
    <n v="11"/>
    <n v="0"/>
  </r>
  <r>
    <n v="902"/>
    <n v="1980"/>
    <n v="45"/>
    <s v="Graduation"/>
    <s v="Together"/>
    <x v="0"/>
    <n v="62994"/>
    <n v="1"/>
    <n v="0"/>
    <d v="2014-04-03T00:00:00"/>
    <n v="74"/>
    <n v="224"/>
    <n v="12"/>
    <n v="48"/>
    <n v="4"/>
    <n v="12"/>
    <n v="12"/>
    <n v="300"/>
    <n v="4.7623583198399847E-3"/>
    <s v="Wines"/>
    <n v="1"/>
    <n v="6"/>
    <n v="2"/>
    <n v="4"/>
    <n v="6"/>
    <n v="3"/>
    <n v="11"/>
    <n v="0"/>
  </r>
  <r>
    <n v="641"/>
    <n v="1967"/>
    <n v="58"/>
    <s v="Graduation"/>
    <s v="Single"/>
    <x v="1"/>
    <n v="52074"/>
    <n v="0"/>
    <n v="1"/>
    <d v="2014-04-04T00:00:00"/>
    <n v="77"/>
    <n v="59"/>
    <n v="0"/>
    <n v="12"/>
    <n v="0"/>
    <n v="0"/>
    <n v="48"/>
    <n v="71"/>
    <n v="1.363444329223797E-3"/>
    <s v="Wines"/>
    <n v="1"/>
    <n v="2"/>
    <n v="2"/>
    <n v="2"/>
    <n v="4"/>
    <n v="3"/>
    <n v="11"/>
    <n v="0"/>
  </r>
  <r>
    <n v="738"/>
    <n v="1981"/>
    <n v="44"/>
    <s v="2n Cycle"/>
    <s v="Single"/>
    <x v="0"/>
    <n v="42395"/>
    <n v="1"/>
    <n v="1"/>
    <d v="2014-04-04T00:00:00"/>
    <n v="35"/>
    <n v="48"/>
    <n v="13"/>
    <n v="57"/>
    <n v="24"/>
    <n v="15"/>
    <n v="25"/>
    <n v="157"/>
    <n v="3.7032668946809766E-3"/>
    <s v="MeatProducts"/>
    <n v="4"/>
    <n v="3"/>
    <n v="1"/>
    <n v="4"/>
    <n v="7"/>
    <n v="3"/>
    <n v="11"/>
    <n v="0"/>
  </r>
  <r>
    <n v="2669"/>
    <n v="1993"/>
    <n v="32"/>
    <s v="Graduation"/>
    <s v="Single"/>
    <x v="0"/>
    <n v="74293"/>
    <n v="0"/>
    <n v="0"/>
    <d v="2014-04-05T00:00:00"/>
    <n v="66"/>
    <n v="375"/>
    <n v="152"/>
    <n v="335"/>
    <n v="93"/>
    <n v="91"/>
    <n v="81"/>
    <n v="1046"/>
    <n v="1.4079388367679324E-2"/>
    <s v="Wines"/>
    <n v="1"/>
    <n v="5"/>
    <n v="4"/>
    <n v="6"/>
    <n v="2"/>
    <n v="3"/>
    <n v="11"/>
    <n v="0"/>
  </r>
  <r>
    <n v="5987"/>
    <n v="1989"/>
    <n v="36"/>
    <s v="2n Cycle"/>
    <s v="Together"/>
    <x v="0"/>
    <n v="10404"/>
    <n v="1"/>
    <n v="0"/>
    <d v="2014-04-05T00:00:00"/>
    <n v="52"/>
    <n v="2"/>
    <n v="2"/>
    <n v="11"/>
    <n v="10"/>
    <n v="6"/>
    <n v="12"/>
    <n v="31"/>
    <n v="2.9796232218377546E-3"/>
    <s v="GoldProds"/>
    <n v="2"/>
    <n v="1"/>
    <n v="0"/>
    <n v="4"/>
    <n v="5"/>
    <n v="3"/>
    <n v="11"/>
    <n v="0"/>
  </r>
  <r>
    <n v="4988"/>
    <n v="1948"/>
    <n v="77"/>
    <s v="PhD"/>
    <s v="Married"/>
    <x v="1"/>
    <n v="34469"/>
    <n v="1"/>
    <n v="1"/>
    <d v="2014-04-05T00:00:00"/>
    <n v="58"/>
    <n v="19"/>
    <n v="6"/>
    <n v="20"/>
    <n v="0"/>
    <n v="5"/>
    <n v="12"/>
    <n v="50"/>
    <n v="1.4505787809335924E-3"/>
    <s v="MeatProducts"/>
    <n v="3"/>
    <n v="1"/>
    <n v="1"/>
    <n v="4"/>
    <n v="4"/>
    <n v="3"/>
    <n v="11"/>
    <n v="0"/>
  </r>
  <r>
    <n v="10037"/>
    <n v="1993"/>
    <n v="32"/>
    <s v="Graduation"/>
    <s v="Single"/>
    <x v="0"/>
    <n v="74293"/>
    <n v="0"/>
    <n v="0"/>
    <d v="2014-04-05T00:00:00"/>
    <n v="66"/>
    <n v="375"/>
    <n v="152"/>
    <n v="335"/>
    <n v="93"/>
    <n v="91"/>
    <n v="81"/>
    <n v="1046"/>
    <n v="1.4079388367679324E-2"/>
    <s v="Wines"/>
    <n v="1"/>
    <n v="5"/>
    <n v="4"/>
    <n v="6"/>
    <n v="2"/>
    <n v="3"/>
    <n v="11"/>
    <n v="0"/>
  </r>
  <r>
    <n v="7788"/>
    <n v="1983"/>
    <n v="42"/>
    <s v="PhD"/>
    <s v="Married"/>
    <x v="0"/>
    <n v="23536"/>
    <n v="1"/>
    <n v="0"/>
    <d v="2014-04-06T00:00:00"/>
    <n v="53"/>
    <n v="6"/>
    <n v="0"/>
    <n v="3"/>
    <n v="0"/>
    <n v="0"/>
    <n v="1"/>
    <n v="9"/>
    <n v="3.823929299796057E-4"/>
    <s v="Wines"/>
    <n v="1"/>
    <n v="0"/>
    <n v="0"/>
    <n v="3"/>
    <n v="3"/>
    <n v="3"/>
    <n v="11"/>
    <n v="0"/>
  </r>
  <r>
    <n v="8182"/>
    <n v="1984"/>
    <n v="41"/>
    <s v="Graduation"/>
    <s v="Married"/>
    <x v="0"/>
    <n v="23228"/>
    <n v="1"/>
    <n v="0"/>
    <d v="2014-05-01T00:00:00"/>
    <n v="91"/>
    <n v="53"/>
    <n v="3"/>
    <n v="49"/>
    <n v="7"/>
    <n v="4"/>
    <n v="5"/>
    <n v="116"/>
    <n v="4.9939727914585846E-3"/>
    <s v="Wines"/>
    <n v="4"/>
    <n v="3"/>
    <n v="0"/>
    <n v="4"/>
    <n v="8"/>
    <n v="3"/>
    <n v="11"/>
    <n v="0"/>
  </r>
  <r>
    <n v="1158"/>
    <n v="1966"/>
    <n v="59"/>
    <s v="Graduation"/>
    <s v="Divorced"/>
    <x v="1"/>
    <n v="48877"/>
    <n v="0"/>
    <n v="1"/>
    <d v="2014-05-01T00:00:00"/>
    <n v="27"/>
    <n v="102"/>
    <n v="1"/>
    <n v="15"/>
    <n v="2"/>
    <n v="0"/>
    <n v="24"/>
    <n v="120"/>
    <n v="2.4551425005626369E-3"/>
    <s v="Wines"/>
    <n v="1"/>
    <n v="3"/>
    <n v="0"/>
    <n v="4"/>
    <n v="7"/>
    <n v="3"/>
    <n v="11"/>
    <n v="0"/>
  </r>
  <r>
    <n v="10680"/>
    <n v="1986"/>
    <n v="39"/>
    <s v="Graduation"/>
    <s v="Together"/>
    <x v="0"/>
    <n v="33235"/>
    <n v="1"/>
    <n v="0"/>
    <d v="2014-05-02T00:00:00"/>
    <n v="71"/>
    <n v="45"/>
    <n v="0"/>
    <n v="16"/>
    <n v="2"/>
    <n v="1"/>
    <n v="6"/>
    <n v="64"/>
    <n v="1.9256807582367986E-3"/>
    <s v="Wines"/>
    <n v="1"/>
    <n v="3"/>
    <n v="0"/>
    <n v="3"/>
    <n v="7"/>
    <n v="3"/>
    <n v="11"/>
    <n v="0"/>
  </r>
  <r>
    <n v="7861"/>
    <n v="1952"/>
    <n v="73"/>
    <s v="Master"/>
    <s v="Married"/>
    <x v="1"/>
    <n v="77027"/>
    <n v="0"/>
    <n v="1"/>
    <d v="2014-05-02T00:00:00"/>
    <n v="23"/>
    <n v="820"/>
    <n v="57"/>
    <n v="242"/>
    <n v="45"/>
    <n v="0"/>
    <n v="11"/>
    <n v="1164"/>
    <n v="1.5111584249678685E-2"/>
    <s v="Wines"/>
    <n v="2"/>
    <n v="8"/>
    <n v="3"/>
    <n v="6"/>
    <n v="4"/>
    <n v="3"/>
    <n v="11"/>
    <n v="0"/>
  </r>
  <r>
    <n v="10469"/>
    <n v="1981"/>
    <n v="44"/>
    <s v="Graduation"/>
    <s v="Together"/>
    <x v="0"/>
    <n v="88325"/>
    <n v="0"/>
    <n v="0"/>
    <d v="2014-05-02T00:00:00"/>
    <n v="42"/>
    <n v="519"/>
    <n v="71"/>
    <n v="860"/>
    <n v="93"/>
    <n v="27"/>
    <n v="53"/>
    <n v="1570"/>
    <n v="1.7775261817152561E-2"/>
    <s v="MeatProducts"/>
    <n v="1"/>
    <n v="6"/>
    <n v="2"/>
    <n v="9"/>
    <n v="2"/>
    <n v="3"/>
    <n v="11"/>
    <n v="0"/>
  </r>
  <r>
    <n v="6963"/>
    <n v="1947"/>
    <n v="78"/>
    <s v="Graduation"/>
    <s v="Single"/>
    <x v="1"/>
    <n v="77457"/>
    <n v="0"/>
    <n v="0"/>
    <d v="2014-05-03T00:00:00"/>
    <n v="85"/>
    <n v="675"/>
    <n v="11"/>
    <n v="400"/>
    <n v="15"/>
    <n v="45"/>
    <n v="11"/>
    <n v="1146"/>
    <n v="1.4795305782563229E-2"/>
    <s v="Wines"/>
    <n v="1"/>
    <n v="2"/>
    <n v="5"/>
    <n v="10"/>
    <n v="1"/>
    <n v="3"/>
    <n v="11"/>
    <n v="0"/>
  </r>
  <r>
    <n v="4676"/>
    <n v="1951"/>
    <n v="74"/>
    <s v="Master"/>
    <s v="Widow"/>
    <x v="1"/>
    <n v="73705"/>
    <n v="0"/>
    <n v="2"/>
    <d v="2014-05-03T00:00:00"/>
    <n v="86"/>
    <n v="612"/>
    <n v="91"/>
    <n v="520"/>
    <n v="258"/>
    <n v="107"/>
    <n v="107"/>
    <n v="1588"/>
    <n v="2.1545349704904689E-2"/>
    <s v="Wines"/>
    <n v="2"/>
    <n v="9"/>
    <n v="6"/>
    <n v="8"/>
    <n v="5"/>
    <n v="3"/>
    <n v="11"/>
    <n v="0"/>
  </r>
  <r>
    <n v="9362"/>
    <n v="1965"/>
    <n v="60"/>
    <s v="Graduation"/>
    <s v="Single"/>
    <x v="1"/>
    <n v="69263"/>
    <n v="0"/>
    <n v="1"/>
    <d v="2014-05-03T00:00:00"/>
    <n v="14"/>
    <n v="492"/>
    <n v="5"/>
    <n v="32"/>
    <n v="13"/>
    <n v="5"/>
    <n v="21"/>
    <n v="547"/>
    <n v="7.8974344166438063E-3"/>
    <s v="Wines"/>
    <n v="1"/>
    <n v="9"/>
    <n v="1"/>
    <n v="7"/>
    <n v="6"/>
    <n v="3"/>
    <n v="11"/>
    <n v="0"/>
  </r>
  <r>
    <n v="8746"/>
    <n v="1989"/>
    <n v="36"/>
    <s v="Graduation"/>
    <s v="Married"/>
    <x v="0"/>
    <n v="75433"/>
    <n v="1"/>
    <n v="0"/>
    <d v="2014-05-04T00:00:00"/>
    <n v="28"/>
    <n v="800"/>
    <n v="0"/>
    <n v="297"/>
    <n v="0"/>
    <n v="34"/>
    <n v="57"/>
    <n v="1131"/>
    <n v="1.4993437885275676E-2"/>
    <s v="Wines"/>
    <n v="2"/>
    <n v="2"/>
    <n v="5"/>
    <n v="10"/>
    <n v="6"/>
    <n v="3"/>
    <n v="11"/>
    <n v="0"/>
  </r>
  <r>
    <n v="8737"/>
    <n v="1978"/>
    <n v="47"/>
    <s v="Graduation"/>
    <s v="Divorced"/>
    <x v="0"/>
    <n v="55563"/>
    <n v="0"/>
    <n v="1"/>
    <d v="2014-05-04T00:00:00"/>
    <n v="22"/>
    <n v="29"/>
    <n v="1"/>
    <n v="9"/>
    <n v="2"/>
    <n v="0"/>
    <n v="2"/>
    <n v="41"/>
    <n v="7.3790112124975254E-4"/>
    <s v="Wines"/>
    <n v="1"/>
    <n v="2"/>
    <n v="0"/>
    <n v="3"/>
    <n v="3"/>
    <n v="3"/>
    <n v="11"/>
    <n v="0"/>
  </r>
  <r>
    <n v="3194"/>
    <n v="1974"/>
    <n v="51"/>
    <s v="PhD"/>
    <s v="Single"/>
    <x v="1"/>
    <n v="71466"/>
    <n v="0"/>
    <n v="0"/>
    <d v="2014-05-04T00:00:00"/>
    <n v="86"/>
    <n v="412"/>
    <n v="12"/>
    <n v="546"/>
    <n v="78"/>
    <n v="182"/>
    <n v="0"/>
    <n v="1230"/>
    <n v="1.7210981445722442E-2"/>
    <s v="MeatProducts"/>
    <n v="1"/>
    <n v="4"/>
    <n v="4"/>
    <n v="10"/>
    <n v="1"/>
    <n v="3"/>
    <n v="11"/>
    <n v="0"/>
  </r>
  <r>
    <n v="1446"/>
    <n v="1956"/>
    <n v="69"/>
    <s v="Master"/>
    <s v="Single"/>
    <x v="1"/>
    <n v="86424"/>
    <n v="0"/>
    <n v="0"/>
    <d v="2014-05-04T00:00:00"/>
    <n v="12"/>
    <n v="387"/>
    <n v="68"/>
    <n v="569"/>
    <n v="89"/>
    <n v="45"/>
    <n v="68"/>
    <n v="1158"/>
    <n v="1.3399055817828381E-2"/>
    <s v="MeatProducts"/>
    <n v="1"/>
    <n v="6"/>
    <n v="9"/>
    <n v="12"/>
    <n v="1"/>
    <n v="3"/>
    <n v="11"/>
    <n v="0"/>
  </r>
  <r>
    <n v="5545"/>
    <n v="1972"/>
    <n v="53"/>
    <s v="PhD"/>
    <s v="Married"/>
    <x v="1"/>
    <n v="78075"/>
    <n v="0"/>
    <n v="0"/>
    <d v="2014-05-04T00:00:00"/>
    <n v="72"/>
    <n v="572"/>
    <n v="8"/>
    <n v="259"/>
    <n v="34"/>
    <n v="35"/>
    <n v="80"/>
    <n v="908"/>
    <n v="1.1629843099583734E-2"/>
    <s v="Wines"/>
    <n v="1"/>
    <n v="3"/>
    <n v="5"/>
    <n v="5"/>
    <n v="1"/>
    <n v="3"/>
    <n v="11"/>
    <n v="0"/>
  </r>
  <r>
    <n v="202"/>
    <n v="1948"/>
    <n v="77"/>
    <s v="PhD"/>
    <s v="Widow"/>
    <x v="1"/>
    <n v="82032"/>
    <n v="0"/>
    <n v="0"/>
    <d v="2014-05-04T00:00:00"/>
    <n v="54"/>
    <n v="332"/>
    <n v="194"/>
    <n v="377"/>
    <n v="149"/>
    <n v="125"/>
    <n v="57"/>
    <n v="1177"/>
    <n v="1.4348059293934075E-2"/>
    <s v="MeatProducts"/>
    <n v="0"/>
    <n v="4"/>
    <n v="6"/>
    <n v="7"/>
    <n v="1"/>
    <n v="3"/>
    <n v="11"/>
    <n v="0"/>
  </r>
  <r>
    <n v="1131"/>
    <n v="1967"/>
    <n v="58"/>
    <s v="PhD"/>
    <s v="Single"/>
    <x v="1"/>
    <n v="52569"/>
    <n v="0"/>
    <n v="1"/>
    <d v="2014-05-04T00:00:00"/>
    <n v="54"/>
    <n v="85"/>
    <n v="0"/>
    <n v="3"/>
    <n v="0"/>
    <n v="0"/>
    <n v="7"/>
    <n v="88"/>
    <n v="1.6739903745553464E-3"/>
    <s v="Wines"/>
    <n v="1"/>
    <n v="2"/>
    <n v="0"/>
    <n v="4"/>
    <n v="3"/>
    <n v="3"/>
    <n v="11"/>
    <n v="0"/>
  </r>
  <r>
    <n v="10500"/>
    <n v="1984"/>
    <n v="41"/>
    <s v="Graduation"/>
    <s v="Married"/>
    <x v="0"/>
    <n v="31761"/>
    <n v="1"/>
    <n v="0"/>
    <d v="2014-05-04T00:00:00"/>
    <n v="96"/>
    <n v="19"/>
    <n v="1"/>
    <n v="20"/>
    <n v="16"/>
    <n v="14"/>
    <n v="28"/>
    <n v="70"/>
    <n v="2.2039608324674917E-3"/>
    <s v="GoldProds"/>
    <n v="2"/>
    <n v="3"/>
    <n v="0"/>
    <n v="4"/>
    <n v="5"/>
    <n v="3"/>
    <n v="11"/>
    <n v="0"/>
  </r>
  <r>
    <n v="9589"/>
    <n v="1948"/>
    <n v="77"/>
    <s v="PhD"/>
    <s v="Widow"/>
    <x v="1"/>
    <n v="82032"/>
    <n v="0"/>
    <n v="0"/>
    <d v="2014-05-04T00:00:00"/>
    <n v="54"/>
    <n v="332"/>
    <n v="194"/>
    <n v="377"/>
    <n v="149"/>
    <n v="125"/>
    <n v="57"/>
    <n v="1177"/>
    <n v="1.4348059293934075E-2"/>
    <s v="MeatProducts"/>
    <n v="0"/>
    <n v="4"/>
    <n v="6"/>
    <n v="7"/>
    <n v="1"/>
    <n v="3"/>
    <n v="11"/>
    <n v="0"/>
  </r>
  <r>
    <n v="10420"/>
    <n v="1955"/>
    <n v="70"/>
    <s v="Master"/>
    <s v="Divorced"/>
    <x v="1"/>
    <n v="46390"/>
    <n v="0"/>
    <n v="1"/>
    <d v="2014-05-05T00:00:00"/>
    <n v="56"/>
    <n v="95"/>
    <n v="14"/>
    <n v="64"/>
    <n v="2"/>
    <n v="9"/>
    <n v="38"/>
    <n v="184"/>
    <n v="3.9663720629446002E-3"/>
    <s v="Wines"/>
    <n v="1"/>
    <n v="4"/>
    <n v="2"/>
    <n v="3"/>
    <n v="7"/>
    <n v="3"/>
    <n v="11"/>
    <n v="0"/>
  </r>
  <r>
    <n v="7411"/>
    <n v="1964"/>
    <n v="61"/>
    <s v="PhD"/>
    <s v="Married"/>
    <x v="1"/>
    <n v="31686"/>
    <n v="1"/>
    <n v="1"/>
    <d v="2014-05-06T00:00:00"/>
    <n v="31"/>
    <n v="11"/>
    <n v="0"/>
    <n v="5"/>
    <n v="0"/>
    <n v="0"/>
    <n v="1"/>
    <n v="16"/>
    <n v="5.0495486965852429E-4"/>
    <s v="Wines"/>
    <n v="2"/>
    <n v="1"/>
    <n v="0"/>
    <n v="3"/>
    <n v="6"/>
    <n v="3"/>
    <n v="11"/>
    <n v="0"/>
  </r>
  <r>
    <n v="6528"/>
    <n v="1982"/>
    <n v="43"/>
    <s v="Master"/>
    <s v="Together"/>
    <x v="0"/>
    <n v="18492"/>
    <n v="1"/>
    <n v="0"/>
    <d v="2014-05-06T00:00:00"/>
    <n v="75"/>
    <n v="2"/>
    <n v="2"/>
    <n v="2"/>
    <n v="2"/>
    <n v="1"/>
    <n v="1"/>
    <n v="9"/>
    <n v="4.8669695003244649E-4"/>
    <s v="Wines"/>
    <n v="1"/>
    <n v="1"/>
    <n v="0"/>
    <n v="2"/>
    <n v="8"/>
    <n v="3"/>
    <n v="11"/>
    <n v="0"/>
  </r>
  <r>
    <n v="9725"/>
    <n v="1966"/>
    <n v="59"/>
    <s v="PhD"/>
    <s v="Together"/>
    <x v="1"/>
    <n v="28764"/>
    <n v="1"/>
    <n v="1"/>
    <d v="2014-05-06T00:00:00"/>
    <n v="16"/>
    <n v="8"/>
    <n v="0"/>
    <n v="3"/>
    <n v="0"/>
    <n v="0"/>
    <n v="1"/>
    <n v="11"/>
    <n v="3.8242247253511335E-4"/>
    <s v="Wines"/>
    <n v="1"/>
    <n v="1"/>
    <n v="0"/>
    <n v="2"/>
    <n v="8"/>
    <n v="3"/>
    <n v="11"/>
    <n v="0"/>
  </r>
  <r>
    <n v="9353"/>
    <n v="1959"/>
    <n v="66"/>
    <s v="Graduation"/>
    <s v="Single"/>
    <x v="1"/>
    <n v="62450"/>
    <n v="0"/>
    <n v="1"/>
    <d v="2014-06-01T00:00:00"/>
    <n v="61"/>
    <n v="515"/>
    <n v="47"/>
    <n v="267"/>
    <n v="62"/>
    <n v="66"/>
    <n v="38"/>
    <n v="957"/>
    <n v="1.5324259407526021E-2"/>
    <s v="Wines"/>
    <n v="2"/>
    <n v="5"/>
    <n v="5"/>
    <n v="4"/>
    <n v="3"/>
    <n v="3"/>
    <n v="11"/>
    <n v="0"/>
  </r>
  <r>
    <n v="1139"/>
    <n v="1984"/>
    <n v="41"/>
    <s v="PhD"/>
    <s v="Married"/>
    <x v="0"/>
    <n v="73356"/>
    <n v="0"/>
    <n v="0"/>
    <d v="2014-06-02T00:00:00"/>
    <n v="56"/>
    <n v="1050"/>
    <n v="14"/>
    <n v="322"/>
    <n v="0"/>
    <n v="14"/>
    <n v="112"/>
    <n v="1400"/>
    <n v="1.9085010087791045E-2"/>
    <s v="Wines"/>
    <n v="1"/>
    <n v="5"/>
    <n v="11"/>
    <n v="5"/>
    <n v="2"/>
    <n v="3"/>
    <n v="11"/>
    <n v="1"/>
  </r>
  <r>
    <n v="2666"/>
    <n v="1972"/>
    <n v="53"/>
    <s v="Master"/>
    <s v="Married"/>
    <x v="1"/>
    <n v="76234"/>
    <n v="0"/>
    <n v="1"/>
    <d v="2014-06-02T00:00:00"/>
    <n v="21"/>
    <n v="519"/>
    <n v="50"/>
    <n v="167"/>
    <n v="130"/>
    <n v="0"/>
    <n v="41"/>
    <n v="866"/>
    <n v="1.1359760736679173E-2"/>
    <s v="Wines"/>
    <n v="1"/>
    <n v="8"/>
    <n v="3"/>
    <n v="11"/>
    <n v="3"/>
    <n v="3"/>
    <n v="11"/>
    <n v="0"/>
  </r>
  <r>
    <n v="9697"/>
    <n v="1951"/>
    <n v="74"/>
    <s v="Graduation"/>
    <s v="Married"/>
    <x v="1"/>
    <n v="53790"/>
    <n v="0"/>
    <n v="2"/>
    <d v="2014-06-03T00:00:00"/>
    <n v="86"/>
    <n v="335"/>
    <n v="42"/>
    <n v="127"/>
    <n v="28"/>
    <n v="5"/>
    <n v="5"/>
    <n v="537"/>
    <n v="9.983268265476854E-3"/>
    <s v="Wines"/>
    <n v="3"/>
    <n v="7"/>
    <n v="2"/>
    <n v="8"/>
    <n v="6"/>
    <n v="3"/>
    <n v="11"/>
    <n v="0"/>
  </r>
  <r>
    <n v="1857"/>
    <n v="1952"/>
    <n v="73"/>
    <s v="Graduation"/>
    <s v="Single"/>
    <x v="1"/>
    <n v="47139"/>
    <n v="1"/>
    <n v="1"/>
    <d v="2014-06-03T00:00:00"/>
    <n v="2"/>
    <n v="46"/>
    <n v="0"/>
    <n v="12"/>
    <n v="0"/>
    <n v="2"/>
    <n v="23"/>
    <n v="60"/>
    <n v="1.2728314134792848E-3"/>
    <s v="Wines"/>
    <n v="2"/>
    <n v="2"/>
    <n v="1"/>
    <n v="2"/>
    <n v="7"/>
    <n v="3"/>
    <n v="11"/>
    <n v="1"/>
  </r>
  <r>
    <n v="6336"/>
    <n v="1960"/>
    <n v="65"/>
    <s v="Graduation"/>
    <s v="Married"/>
    <x v="1"/>
    <n v="29315"/>
    <n v="1"/>
    <n v="1"/>
    <d v="2014-06-04T00:00:00"/>
    <n v="55"/>
    <n v="13"/>
    <n v="2"/>
    <n v="14"/>
    <n v="8"/>
    <n v="7"/>
    <n v="4"/>
    <n v="44"/>
    <n v="1.50093808630394E-3"/>
    <s v="MeatProducts"/>
    <n v="4"/>
    <n v="2"/>
    <n v="0"/>
    <n v="4"/>
    <n v="6"/>
    <n v="3"/>
    <n v="11"/>
    <n v="0"/>
  </r>
  <r>
    <n v="6488"/>
    <n v="1959"/>
    <n v="66"/>
    <s v="PhD"/>
    <s v="Married"/>
    <x v="1"/>
    <n v="38829"/>
    <n v="0"/>
    <n v="1"/>
    <d v="2014-06-04T00:00:00"/>
    <n v="86"/>
    <n v="76"/>
    <n v="0"/>
    <n v="7"/>
    <n v="0"/>
    <n v="0"/>
    <n v="16"/>
    <n v="83"/>
    <n v="2.1375775837647118E-3"/>
    <s v="Wines"/>
    <n v="1"/>
    <n v="3"/>
    <n v="2"/>
    <n v="2"/>
    <n v="5"/>
    <n v="3"/>
    <n v="11"/>
    <n v="0"/>
  </r>
  <r>
    <n v="10127"/>
    <n v="1965"/>
    <n v="60"/>
    <s v="Graduation"/>
    <s v="Married"/>
    <x v="1"/>
    <n v="58692"/>
    <n v="0"/>
    <n v="1"/>
    <d v="2014-06-04T00:00:00"/>
    <n v="21"/>
    <n v="301"/>
    <n v="11"/>
    <n v="61"/>
    <n v="4"/>
    <n v="7"/>
    <n v="11"/>
    <n v="384"/>
    <n v="6.5426293191576364E-3"/>
    <s v="Wines"/>
    <n v="1"/>
    <n v="8"/>
    <n v="2"/>
    <n v="4"/>
    <n v="7"/>
    <n v="3"/>
    <n v="11"/>
    <n v="0"/>
  </r>
  <r>
    <n v="5929"/>
    <n v="1973"/>
    <n v="52"/>
    <s v="PhD"/>
    <s v="Married"/>
    <x v="1"/>
    <n v="37401"/>
    <n v="1"/>
    <n v="0"/>
    <d v="2014-06-05T00:00:00"/>
    <n v="14"/>
    <n v="19"/>
    <n v="3"/>
    <n v="19"/>
    <n v="3"/>
    <n v="1"/>
    <n v="3"/>
    <n v="45"/>
    <n v="1.2031763856581374E-3"/>
    <s v="Wines"/>
    <n v="2"/>
    <n v="2"/>
    <n v="0"/>
    <n v="3"/>
    <n v="7"/>
    <n v="3"/>
    <n v="11"/>
    <n v="0"/>
  </r>
  <r>
    <n v="10795"/>
    <n v="1973"/>
    <n v="52"/>
    <s v="PhD"/>
    <s v="Married"/>
    <x v="1"/>
    <n v="37401"/>
    <n v="1"/>
    <n v="0"/>
    <d v="2014-06-05T00:00:00"/>
    <n v="14"/>
    <n v="19"/>
    <n v="3"/>
    <n v="19"/>
    <n v="3"/>
    <n v="1"/>
    <n v="3"/>
    <n v="45"/>
    <n v="1.2031763856581374E-3"/>
    <s v="Wines"/>
    <n v="2"/>
    <n v="2"/>
    <n v="0"/>
    <n v="3"/>
    <n v="7"/>
    <n v="3"/>
    <n v="11"/>
    <n v="0"/>
  </r>
  <r>
    <n v="8439"/>
    <n v="1964"/>
    <n v="61"/>
    <s v="Graduation"/>
    <s v="Together"/>
    <x v="1"/>
    <n v="63404"/>
    <n v="0"/>
    <n v="2"/>
    <d v="2014-06-06T00:00:00"/>
    <n v="97"/>
    <n v="734"/>
    <n v="26"/>
    <n v="70"/>
    <n v="11"/>
    <n v="44"/>
    <n v="17"/>
    <n v="885"/>
    <n v="1.3958109898429121E-2"/>
    <s v="Wines"/>
    <n v="2"/>
    <n v="6"/>
    <n v="3"/>
    <n v="4"/>
    <n v="4"/>
    <n v="3"/>
    <n v="11"/>
    <n v="0"/>
  </r>
  <r>
    <n v="10955"/>
    <n v="1964"/>
    <n v="61"/>
    <s v="Graduation"/>
    <s v="Widow"/>
    <x v="1"/>
    <n v="85620"/>
    <n v="0"/>
    <n v="0"/>
    <d v="2014-07-01T00:00:00"/>
    <n v="68"/>
    <n v="416"/>
    <n v="46"/>
    <n v="925"/>
    <n v="60"/>
    <n v="107"/>
    <n v="46"/>
    <n v="1554"/>
    <n v="1.8149964961457602E-2"/>
    <s v="MeatProducts"/>
    <n v="1"/>
    <n v="3"/>
    <n v="6"/>
    <n v="4"/>
    <n v="1"/>
    <n v="3"/>
    <n v="11"/>
    <n v="1"/>
  </r>
  <r>
    <n v="9206"/>
    <n v="1968"/>
    <n v="57"/>
    <s v="Graduation"/>
    <s v="Together"/>
    <x v="1"/>
    <n v="77382"/>
    <n v="0"/>
    <n v="1"/>
    <d v="2014-07-01T00:00:00"/>
    <n v="36"/>
    <n v="491"/>
    <n v="48"/>
    <n v="231"/>
    <n v="112"/>
    <n v="105"/>
    <n v="134"/>
    <n v="987"/>
    <n v="1.2754904241296425E-2"/>
    <s v="Wines"/>
    <n v="2"/>
    <n v="5"/>
    <n v="7"/>
    <n v="12"/>
    <n v="1"/>
    <n v="3"/>
    <n v="11"/>
    <n v="0"/>
  </r>
  <r>
    <n v="1458"/>
    <n v="1982"/>
    <n v="43"/>
    <s v="Master"/>
    <s v="Married"/>
    <x v="0"/>
    <n v="21059"/>
    <n v="1"/>
    <n v="0"/>
    <d v="2014-07-01T00:00:00"/>
    <n v="40"/>
    <n v="8"/>
    <n v="3"/>
    <n v="19"/>
    <n v="3"/>
    <n v="3"/>
    <n v="8"/>
    <n v="36"/>
    <n v="1.709482881428368E-3"/>
    <s v="MeatProducts"/>
    <n v="3"/>
    <n v="3"/>
    <n v="0"/>
    <n v="3"/>
    <n v="6"/>
    <n v="3"/>
    <n v="11"/>
    <n v="0"/>
  </r>
  <r>
    <n v="9240"/>
    <n v="1971"/>
    <n v="54"/>
    <s v="PhD"/>
    <s v="Single"/>
    <x v="1"/>
    <n v="60504"/>
    <n v="0"/>
    <n v="1"/>
    <d v="2014-07-02T00:00:00"/>
    <n v="73"/>
    <n v="458"/>
    <n v="0"/>
    <n v="24"/>
    <n v="6"/>
    <n v="4"/>
    <n v="34"/>
    <n v="492"/>
    <n v="8.1316937723125739E-3"/>
    <s v="Wines"/>
    <n v="2"/>
    <n v="6"/>
    <n v="2"/>
    <n v="8"/>
    <n v="6"/>
    <n v="3"/>
    <n v="11"/>
    <n v="0"/>
  </r>
  <r>
    <n v="5555"/>
    <n v="1975"/>
    <n v="50"/>
    <s v="Graduation"/>
    <s v="Divorced"/>
    <x v="0"/>
    <n v="153924"/>
    <n v="0"/>
    <n v="0"/>
    <d v="2014-07-02T00:00:00"/>
    <n v="81"/>
    <n v="1"/>
    <n v="1"/>
    <n v="1"/>
    <n v="1"/>
    <n v="1"/>
    <n v="1"/>
    <n v="5"/>
    <n v="3.248356331696162E-5"/>
    <s v="Wines"/>
    <n v="0"/>
    <n v="0"/>
    <n v="0"/>
    <n v="0"/>
    <n v="0"/>
    <n v="3"/>
    <n v="11"/>
    <n v="0"/>
  </r>
  <r>
    <n v="2589"/>
    <n v="1972"/>
    <n v="53"/>
    <s v="Graduation"/>
    <s v="Divorced"/>
    <x v="1"/>
    <n v="26759"/>
    <n v="1"/>
    <n v="0"/>
    <d v="2014-07-02T00:00:00"/>
    <n v="65"/>
    <n v="25"/>
    <n v="3"/>
    <n v="16"/>
    <n v="8"/>
    <n v="5"/>
    <n v="2"/>
    <n v="57"/>
    <n v="2.1301244441122615E-3"/>
    <s v="Wines"/>
    <n v="2"/>
    <n v="2"/>
    <n v="1"/>
    <n v="3"/>
    <n v="6"/>
    <n v="3"/>
    <n v="11"/>
    <n v="0"/>
  </r>
  <r>
    <n v="1998"/>
    <n v="1976"/>
    <n v="49"/>
    <s v="Graduation"/>
    <s v="Single"/>
    <x v="0"/>
    <n v="37697"/>
    <n v="1"/>
    <n v="0"/>
    <d v="2014-07-02T00:00:00"/>
    <n v="82"/>
    <n v="34"/>
    <n v="6"/>
    <n v="21"/>
    <n v="11"/>
    <n v="4"/>
    <n v="8"/>
    <n v="76"/>
    <n v="2.016075549778497E-3"/>
    <s v="Wines"/>
    <n v="1"/>
    <n v="2"/>
    <n v="1"/>
    <n v="3"/>
    <n v="6"/>
    <n v="3"/>
    <n v="11"/>
    <n v="0"/>
  </r>
  <r>
    <n v="1250"/>
    <n v="1976"/>
    <n v="49"/>
    <s v="Graduation"/>
    <s v="Single"/>
    <x v="0"/>
    <n v="37697"/>
    <n v="1"/>
    <n v="0"/>
    <d v="2014-07-02T00:00:00"/>
    <n v="82"/>
    <n v="34"/>
    <n v="6"/>
    <n v="21"/>
    <n v="11"/>
    <n v="4"/>
    <n v="8"/>
    <n v="76"/>
    <n v="2.016075549778497E-3"/>
    <s v="Wines"/>
    <n v="1"/>
    <n v="2"/>
    <n v="1"/>
    <n v="3"/>
    <n v="6"/>
    <n v="3"/>
    <n v="11"/>
    <n v="0"/>
  </r>
  <r>
    <n v="9612"/>
    <n v="1987"/>
    <n v="38"/>
    <s v="2n Cycle"/>
    <s v="Single"/>
    <x v="0"/>
    <n v="23830"/>
    <n v="0"/>
    <n v="0"/>
    <d v="2014-07-02T00:00:00"/>
    <n v="3"/>
    <n v="1"/>
    <n v="8"/>
    <n v="6"/>
    <n v="4"/>
    <n v="8"/>
    <n v="16"/>
    <n v="27"/>
    <n v="1.1330255979857323E-3"/>
    <s v="GoldProds"/>
    <n v="1"/>
    <n v="1"/>
    <n v="0"/>
    <n v="3"/>
    <n v="7"/>
    <n v="3"/>
    <n v="11"/>
    <n v="0"/>
  </r>
  <r>
    <n v="10281"/>
    <n v="1970"/>
    <n v="55"/>
    <s v="Graduation"/>
    <s v="Divorced"/>
    <x v="1"/>
    <n v="64713"/>
    <n v="1"/>
    <n v="0"/>
    <d v="2014-07-02T00:00:00"/>
    <n v="11"/>
    <n v="180"/>
    <n v="60"/>
    <n v="241"/>
    <n v="13"/>
    <n v="54"/>
    <n v="54"/>
    <n v="548"/>
    <n v="8.4681594115556379E-3"/>
    <s v="MeatProducts"/>
    <n v="2"/>
    <n v="5"/>
    <n v="5"/>
    <n v="7"/>
    <n v="4"/>
    <n v="3"/>
    <n v="11"/>
    <n v="1"/>
  </r>
  <r>
    <n v="7987"/>
    <n v="1969"/>
    <n v="56"/>
    <s v="Graduation"/>
    <s v="Married"/>
    <x v="1"/>
    <n v="65747"/>
    <n v="0"/>
    <n v="1"/>
    <d v="2014-07-03T00:00:00"/>
    <n v="96"/>
    <n v="346"/>
    <n v="17"/>
    <n v="48"/>
    <n v="23"/>
    <n v="13"/>
    <n v="13"/>
    <n v="447"/>
    <n v="6.7987892983710279E-3"/>
    <s v="Wines"/>
    <n v="4"/>
    <n v="8"/>
    <n v="1"/>
    <n v="6"/>
    <n v="6"/>
    <n v="3"/>
    <n v="11"/>
    <n v="0"/>
  </r>
  <r>
    <n v="4832"/>
    <n v="1979"/>
    <n v="46"/>
    <s v="Graduation"/>
    <s v="Married"/>
    <x v="0"/>
    <n v="27244"/>
    <n v="1"/>
    <n v="0"/>
    <d v="2014-07-03T00:00:00"/>
    <n v="84"/>
    <n v="6"/>
    <n v="5"/>
    <n v="17"/>
    <n v="3"/>
    <n v="24"/>
    <n v="46"/>
    <n v="55"/>
    <n v="2.0187931287622965E-3"/>
    <s v="GoldProds"/>
    <n v="2"/>
    <n v="2"/>
    <n v="2"/>
    <n v="2"/>
    <n v="7"/>
    <n v="3"/>
    <n v="11"/>
    <n v="0"/>
  </r>
  <r>
    <n v="7010"/>
    <n v="1965"/>
    <n v="60"/>
    <s v="2n Cycle"/>
    <s v="Married"/>
    <x v="1"/>
    <n v="70924"/>
    <n v="0"/>
    <n v="0"/>
    <d v="2014-07-04T00:00:00"/>
    <n v="41"/>
    <n v="635"/>
    <n v="114"/>
    <n v="254"/>
    <n v="132"/>
    <n v="152"/>
    <n v="76"/>
    <n v="1287"/>
    <n v="1.8146184648355986E-2"/>
    <s v="Wines"/>
    <n v="1"/>
    <n v="6"/>
    <n v="6"/>
    <n v="7"/>
    <n v="3"/>
    <n v="3"/>
    <n v="11"/>
    <n v="0"/>
  </r>
  <r>
    <n v="4767"/>
    <n v="1965"/>
    <n v="60"/>
    <s v="2n Cycle"/>
    <s v="Married"/>
    <x v="1"/>
    <n v="70924"/>
    <n v="0"/>
    <n v="0"/>
    <d v="2014-07-04T00:00:00"/>
    <n v="41"/>
    <n v="635"/>
    <n v="114"/>
    <n v="254"/>
    <n v="132"/>
    <n v="152"/>
    <n v="76"/>
    <n v="1287"/>
    <n v="1.8146184648355986E-2"/>
    <s v="Wines"/>
    <n v="1"/>
    <n v="6"/>
    <n v="6"/>
    <n v="7"/>
    <n v="3"/>
    <n v="3"/>
    <n v="11"/>
    <n v="0"/>
  </r>
  <r>
    <n v="1740"/>
    <n v="1944"/>
    <n v="81"/>
    <s v="Graduation"/>
    <s v="Married"/>
    <x v="1"/>
    <n v="55956"/>
    <n v="0"/>
    <n v="0"/>
    <d v="2014-07-04T00:00:00"/>
    <n v="22"/>
    <n v="760"/>
    <n v="38"/>
    <n v="104"/>
    <n v="50"/>
    <n v="9"/>
    <n v="38"/>
    <n v="961"/>
    <n v="1.7174208306526557E-2"/>
    <s v="Wines"/>
    <n v="2"/>
    <n v="7"/>
    <n v="3"/>
    <n v="4"/>
    <n v="4"/>
    <n v="3"/>
    <n v="11"/>
    <n v="0"/>
  </r>
  <r>
    <n v="2415"/>
    <n v="1962"/>
    <n v="63"/>
    <s v="Graduation"/>
    <s v="Together"/>
    <x v="1"/>
    <n v="62568"/>
    <n v="0"/>
    <n v="1"/>
    <d v="2014-07-04T00:00:00"/>
    <n v="99"/>
    <n v="362"/>
    <n v="17"/>
    <n v="398"/>
    <n v="80"/>
    <n v="35"/>
    <n v="61"/>
    <n v="892"/>
    <n v="1.4256488940033243E-2"/>
    <s v="MeatProducts"/>
    <n v="3"/>
    <n v="5"/>
    <n v="3"/>
    <n v="5"/>
    <n v="4"/>
    <n v="3"/>
    <n v="11"/>
    <n v="0"/>
  </r>
  <r>
    <n v="988"/>
    <n v="1965"/>
    <n v="60"/>
    <s v="Graduation"/>
    <s v="Married"/>
    <x v="1"/>
    <n v="81168"/>
    <n v="0"/>
    <n v="0"/>
    <d v="2014-07-05T00:00:00"/>
    <n v="84"/>
    <n v="410"/>
    <n v="0"/>
    <n v="592"/>
    <n v="147"/>
    <n v="22"/>
    <n v="22"/>
    <n v="1171"/>
    <n v="1.4426867731125568E-2"/>
    <s v="MeatProducts"/>
    <n v="1"/>
    <n v="6"/>
    <n v="4"/>
    <n v="7"/>
    <n v="3"/>
    <n v="3"/>
    <n v="11"/>
    <n v="0"/>
  </r>
  <r>
    <n v="1523"/>
    <n v="1973"/>
    <n v="52"/>
    <s v="Graduation"/>
    <s v="Married"/>
    <x v="1"/>
    <n v="59041"/>
    <n v="1"/>
    <n v="1"/>
    <d v="2014-07-05T00:00:00"/>
    <n v="25"/>
    <n v="69"/>
    <n v="2"/>
    <n v="15"/>
    <n v="2"/>
    <n v="2"/>
    <n v="6"/>
    <n v="90"/>
    <n v="1.5243644247218036E-3"/>
    <s v="Wines"/>
    <n v="2"/>
    <n v="2"/>
    <n v="0"/>
    <n v="4"/>
    <n v="5"/>
    <n v="3"/>
    <n v="11"/>
    <n v="0"/>
  </r>
  <r>
    <n v="3635"/>
    <n v="1962"/>
    <n v="63"/>
    <s v="PhD"/>
    <s v="Single"/>
    <x v="1"/>
    <n v="52597"/>
    <n v="0"/>
    <n v="1"/>
    <d v="2014-07-05T00:00:00"/>
    <n v="69"/>
    <n v="492"/>
    <n v="0"/>
    <n v="37"/>
    <n v="7"/>
    <n v="0"/>
    <n v="42"/>
    <n v="536"/>
    <n v="1.019069528680343E-2"/>
    <s v="Wines"/>
    <n v="3"/>
    <n v="6"/>
    <n v="3"/>
    <n v="8"/>
    <n v="5"/>
    <n v="3"/>
    <n v="11"/>
    <n v="0"/>
  </r>
  <r>
    <n v="7485"/>
    <n v="1950"/>
    <n v="75"/>
    <s v="PhD"/>
    <s v="Widow"/>
    <x v="1"/>
    <n v="56551"/>
    <n v="1"/>
    <n v="1"/>
    <d v="2014-07-05T00:00:00"/>
    <n v="48"/>
    <n v="67"/>
    <n v="4"/>
    <n v="32"/>
    <n v="17"/>
    <n v="2"/>
    <n v="16"/>
    <n v="122"/>
    <n v="2.1573446977064949E-3"/>
    <s v="Wines"/>
    <n v="3"/>
    <n v="2"/>
    <n v="1"/>
    <n v="4"/>
    <n v="4"/>
    <n v="3"/>
    <n v="11"/>
    <n v="0"/>
  </r>
  <r>
    <n v="7530"/>
    <n v="1950"/>
    <n v="75"/>
    <s v="PhD"/>
    <s v="Widow"/>
    <x v="1"/>
    <n v="56551"/>
    <n v="1"/>
    <n v="1"/>
    <d v="2014-07-05T00:00:00"/>
    <n v="48"/>
    <n v="67"/>
    <n v="4"/>
    <n v="32"/>
    <n v="17"/>
    <n v="2"/>
    <n v="16"/>
    <n v="122"/>
    <n v="2.1573446977064949E-3"/>
    <s v="Wines"/>
    <n v="3"/>
    <n v="2"/>
    <n v="1"/>
    <n v="4"/>
    <n v="4"/>
    <n v="3"/>
    <n v="11"/>
    <n v="0"/>
  </r>
  <r>
    <n v="2225"/>
    <n v="1977"/>
    <n v="48"/>
    <s v="Graduation"/>
    <s v="Divorced"/>
    <x v="0"/>
    <n v="82582"/>
    <n v="0"/>
    <n v="0"/>
    <d v="2014-07-06T00:00:00"/>
    <n v="54"/>
    <n v="510"/>
    <n v="120"/>
    <n v="550"/>
    <n v="156"/>
    <n v="40"/>
    <n v="241"/>
    <n v="1376"/>
    <n v="1.6662226635344266E-2"/>
    <s v="MeatProducts"/>
    <n v="1"/>
    <n v="4"/>
    <n v="9"/>
    <n v="7"/>
    <n v="1"/>
    <n v="3"/>
    <n v="11"/>
    <n v="1"/>
  </r>
  <r>
    <n v="4184"/>
    <n v="1950"/>
    <n v="75"/>
    <s v="PhD"/>
    <s v="Together"/>
    <x v="1"/>
    <n v="52157"/>
    <n v="0"/>
    <n v="1"/>
    <d v="2014-07-06T00:00:00"/>
    <n v="48"/>
    <n v="189"/>
    <n v="2"/>
    <n v="29"/>
    <n v="3"/>
    <n v="2"/>
    <n v="40"/>
    <n v="225"/>
    <n v="4.313898422071822E-3"/>
    <s v="Wines"/>
    <n v="2"/>
    <n v="3"/>
    <n v="2"/>
    <n v="5"/>
    <n v="4"/>
    <n v="3"/>
    <n v="11"/>
    <n v="0"/>
  </r>
  <r>
    <n v="5961"/>
    <n v="1978"/>
    <n v="47"/>
    <s v="Graduation"/>
    <s v="Married"/>
    <x v="0"/>
    <n v="42693"/>
    <n v="1"/>
    <n v="0"/>
    <d v="2014-07-06T00:00:00"/>
    <n v="29"/>
    <n v="8"/>
    <n v="4"/>
    <n v="20"/>
    <n v="6"/>
    <n v="3"/>
    <n v="16"/>
    <n v="41"/>
    <n v="9.6034478720164894E-4"/>
    <s v="MeatProducts"/>
    <n v="1"/>
    <n v="1"/>
    <n v="0"/>
    <n v="3"/>
    <n v="5"/>
    <n v="3"/>
    <n v="11"/>
    <n v="0"/>
  </r>
  <r>
    <n v="7196"/>
    <n v="1950"/>
    <n v="75"/>
    <s v="PhD"/>
    <s v="Married"/>
    <x v="1"/>
    <n v="41145"/>
    <n v="1"/>
    <n v="1"/>
    <d v="2014-08-02T00:00:00"/>
    <n v="20"/>
    <n v="9"/>
    <n v="0"/>
    <n v="3"/>
    <n v="0"/>
    <n v="0"/>
    <n v="1"/>
    <n v="12"/>
    <n v="2.916514764855997E-4"/>
    <s v="Wines"/>
    <n v="1"/>
    <n v="0"/>
    <n v="0"/>
    <n v="3"/>
    <n v="3"/>
    <n v="3"/>
    <n v="11"/>
    <n v="0"/>
  </r>
  <r>
    <n v="2174"/>
    <n v="1954"/>
    <n v="71"/>
    <s v="Graduation"/>
    <s v="Single"/>
    <x v="1"/>
    <n v="46344"/>
    <n v="1"/>
    <n v="1"/>
    <d v="2014-08-03T00:00:00"/>
    <n v="38"/>
    <n v="11"/>
    <n v="1"/>
    <n v="6"/>
    <n v="2"/>
    <n v="1"/>
    <n v="6"/>
    <n v="21"/>
    <n v="4.5313309166235109E-4"/>
    <s v="Wines"/>
    <n v="2"/>
    <n v="1"/>
    <n v="1"/>
    <n v="2"/>
    <n v="5"/>
    <n v="3"/>
    <n v="11"/>
    <n v="0"/>
  </r>
  <r>
    <n v="5823"/>
    <n v="1970"/>
    <n v="55"/>
    <s v="PhD"/>
    <s v="Single"/>
    <x v="1"/>
    <n v="32303"/>
    <n v="0"/>
    <n v="1"/>
    <d v="2014-08-03T00:00:00"/>
    <n v="63"/>
    <n v="35"/>
    <n v="0"/>
    <n v="2"/>
    <n v="0"/>
    <n v="0"/>
    <n v="2"/>
    <n v="37"/>
    <n v="1.1454044515989228E-3"/>
    <s v="Wines"/>
    <n v="2"/>
    <n v="1"/>
    <n v="0"/>
    <n v="4"/>
    <n v="5"/>
    <n v="3"/>
    <n v="11"/>
    <n v="0"/>
  </r>
  <r>
    <n v="8541"/>
    <n v="1990"/>
    <n v="35"/>
    <s v="2n Cycle"/>
    <s v="Married"/>
    <x v="0"/>
    <n v="24683"/>
    <n v="1"/>
    <n v="0"/>
    <d v="2014-08-03T00:00:00"/>
    <n v="98"/>
    <n v="8"/>
    <n v="4"/>
    <n v="10"/>
    <n v="6"/>
    <n v="7"/>
    <n v="6"/>
    <n v="35"/>
    <n v="1.4179799862253373E-3"/>
    <s v="MeatProducts"/>
    <n v="2"/>
    <n v="2"/>
    <n v="0"/>
    <n v="4"/>
    <n v="5"/>
    <n v="3"/>
    <n v="11"/>
    <n v="0"/>
  </r>
  <r>
    <n v="7725"/>
    <n v="1965"/>
    <n v="60"/>
    <s v="2n Cycle"/>
    <s v="Married"/>
    <x v="1"/>
    <n v="76800"/>
    <n v="0"/>
    <n v="0"/>
    <d v="2014-08-03T00:00:00"/>
    <n v="33"/>
    <n v="173"/>
    <n v="26"/>
    <n v="255"/>
    <n v="35"/>
    <n v="71"/>
    <n v="81"/>
    <n v="560"/>
    <n v="7.2916666666666668E-3"/>
    <s v="MeatProducts"/>
    <n v="1"/>
    <n v="4"/>
    <n v="4"/>
    <n v="7"/>
    <n v="1"/>
    <n v="3"/>
    <n v="11"/>
    <n v="0"/>
  </r>
  <r>
    <n v="1834"/>
    <n v="1978"/>
    <n v="47"/>
    <s v="Master"/>
    <s v="Single"/>
    <x v="0"/>
    <n v="35544"/>
    <n v="1"/>
    <n v="0"/>
    <d v="2014-08-03T00:00:00"/>
    <n v="77"/>
    <n v="30"/>
    <n v="5"/>
    <n v="23"/>
    <n v="4"/>
    <n v="1"/>
    <n v="4"/>
    <n v="63"/>
    <n v="1.7724510465901419E-3"/>
    <s v="Wines"/>
    <n v="1"/>
    <n v="2"/>
    <n v="0"/>
    <n v="3"/>
    <n v="7"/>
    <n v="3"/>
    <n v="11"/>
    <n v="0"/>
  </r>
  <r>
    <n v="5371"/>
    <n v="1989"/>
    <n v="36"/>
    <s v="Graduation"/>
    <s v="Single"/>
    <x v="0"/>
    <n v="21474"/>
    <n v="1"/>
    <n v="0"/>
    <d v="2014-08-04T00:00:00"/>
    <n v="0"/>
    <n v="6"/>
    <n v="16"/>
    <n v="24"/>
    <n v="11"/>
    <n v="0"/>
    <n v="34"/>
    <n v="57"/>
    <n v="2.6543727298127969E-3"/>
    <s v="GoldProds"/>
    <n v="2"/>
    <n v="3"/>
    <n v="1"/>
    <n v="2"/>
    <n v="7"/>
    <n v="3"/>
    <n v="11"/>
    <n v="1"/>
  </r>
  <r>
    <n v="5303"/>
    <n v="1974"/>
    <n v="51"/>
    <s v="PhD"/>
    <s v="Together"/>
    <x v="1"/>
    <n v="79632"/>
    <n v="0"/>
    <n v="0"/>
    <d v="2014-08-04T00:00:00"/>
    <n v="42"/>
    <n v="471"/>
    <n v="0"/>
    <n v="510"/>
    <n v="99"/>
    <n v="21"/>
    <n v="12"/>
    <n v="1101"/>
    <n v="1.3826100060277275E-2"/>
    <s v="MeatProducts"/>
    <n v="1"/>
    <n v="6"/>
    <n v="4"/>
    <n v="9"/>
    <n v="2"/>
    <n v="3"/>
    <n v="11"/>
    <n v="0"/>
  </r>
  <r>
    <n v="8908"/>
    <n v="1959"/>
    <n v="66"/>
    <s v="Graduation"/>
    <s v="Married"/>
    <x v="1"/>
    <n v="87195"/>
    <n v="0"/>
    <n v="0"/>
    <d v="2014-08-05T00:00:00"/>
    <n v="35"/>
    <n v="217"/>
    <n v="76"/>
    <n v="690"/>
    <n v="50"/>
    <n v="26"/>
    <n v="38"/>
    <n v="1059"/>
    <n v="1.2145191811457078E-2"/>
    <s v="MeatProducts"/>
    <n v="1"/>
    <n v="3"/>
    <n v="11"/>
    <n v="5"/>
    <n v="1"/>
    <n v="3"/>
    <n v="11"/>
    <n v="1"/>
  </r>
  <r>
    <n v="6387"/>
    <n v="1976"/>
    <n v="49"/>
    <s v="PhD"/>
    <s v="Together"/>
    <x v="0"/>
    <n v="52190"/>
    <n v="1"/>
    <n v="1"/>
    <d v="2014-08-05T00:00:00"/>
    <n v="39"/>
    <n v="42"/>
    <n v="0"/>
    <n v="17"/>
    <n v="0"/>
    <n v="0"/>
    <n v="18"/>
    <n v="59"/>
    <n v="1.1304847671967809E-3"/>
    <s v="Wines"/>
    <n v="3"/>
    <n v="2"/>
    <n v="1"/>
    <n v="3"/>
    <n v="5"/>
    <n v="3"/>
    <n v="11"/>
    <n v="0"/>
  </r>
  <r>
    <n v="9392"/>
    <n v="1971"/>
    <n v="54"/>
    <s v="Graduation"/>
    <s v="Single"/>
    <x v="1"/>
    <n v="26954"/>
    <n v="1"/>
    <n v="0"/>
    <d v="2014-08-05T00:00:00"/>
    <n v="17"/>
    <n v="4"/>
    <n v="1"/>
    <n v="11"/>
    <n v="0"/>
    <n v="0"/>
    <n v="1"/>
    <n v="16"/>
    <n v="5.9360391778585735E-4"/>
    <s v="MeatProducts"/>
    <n v="1"/>
    <n v="1"/>
    <n v="0"/>
    <n v="2"/>
    <n v="7"/>
    <n v="3"/>
    <n v="11"/>
    <n v="0"/>
  </r>
  <r>
    <n v="7629"/>
    <n v="1977"/>
    <n v="48"/>
    <s v="Graduation"/>
    <s v="Married"/>
    <x v="0"/>
    <n v="22108"/>
    <n v="1"/>
    <n v="1"/>
    <d v="2014-08-05T00:00:00"/>
    <n v="46"/>
    <n v="5"/>
    <n v="3"/>
    <n v="9"/>
    <n v="6"/>
    <n v="2"/>
    <n v="6"/>
    <n v="25"/>
    <n v="1.1308123756106386E-3"/>
    <s v="MeatProducts"/>
    <n v="2"/>
    <n v="2"/>
    <n v="0"/>
    <n v="3"/>
    <n v="7"/>
    <n v="3"/>
    <n v="11"/>
    <n v="0"/>
  </r>
  <r>
    <n v="3381"/>
    <n v="1953"/>
    <n v="72"/>
    <s v="Master"/>
    <s v="Married"/>
    <x v="1"/>
    <n v="54348"/>
    <n v="1"/>
    <n v="1"/>
    <d v="2014-08-06T00:00:00"/>
    <n v="51"/>
    <n v="70"/>
    <n v="0"/>
    <n v="16"/>
    <n v="0"/>
    <n v="0"/>
    <n v="4"/>
    <n v="86"/>
    <n v="1.5823949363362037E-3"/>
    <s v="Wines"/>
    <n v="2"/>
    <n v="2"/>
    <n v="0"/>
    <n v="4"/>
    <n v="6"/>
    <n v="3"/>
    <n v="11"/>
    <n v="0"/>
  </r>
  <r>
    <n v="868"/>
    <n v="1966"/>
    <n v="59"/>
    <s v="Graduation"/>
    <s v="Married"/>
    <x v="1"/>
    <n v="44794"/>
    <n v="0"/>
    <n v="1"/>
    <d v="2014-08-06T00:00:00"/>
    <n v="99"/>
    <n v="54"/>
    <n v="0"/>
    <n v="7"/>
    <n v="0"/>
    <n v="0"/>
    <n v="4"/>
    <n v="61"/>
    <n v="1.3617895253828637E-3"/>
    <s v="Wines"/>
    <n v="1"/>
    <n v="2"/>
    <n v="0"/>
    <n v="3"/>
    <n v="6"/>
    <n v="3"/>
    <n v="11"/>
    <n v="0"/>
  </r>
  <r>
    <n v="713"/>
    <n v="1977"/>
    <n v="48"/>
    <s v="Master"/>
    <s v="Married"/>
    <x v="0"/>
    <n v="50353"/>
    <n v="0"/>
    <n v="0"/>
    <d v="2014-08-06T00:00:00"/>
    <n v="72"/>
    <n v="141"/>
    <n v="15"/>
    <n v="153"/>
    <n v="67"/>
    <n v="31"/>
    <n v="35"/>
    <n v="407"/>
    <n v="8.0829344825531745E-3"/>
    <s v="MeatProducts"/>
    <n v="1"/>
    <n v="4"/>
    <n v="4"/>
    <n v="6"/>
    <n v="3"/>
    <n v="3"/>
    <n v="11"/>
    <n v="0"/>
  </r>
  <r>
    <n v="7212"/>
    <n v="1966"/>
    <n v="59"/>
    <s v="Graduation"/>
    <s v="Married"/>
    <x v="1"/>
    <n v="44794"/>
    <n v="0"/>
    <n v="1"/>
    <d v="2014-08-06T00:00:00"/>
    <n v="99"/>
    <n v="54"/>
    <n v="0"/>
    <n v="7"/>
    <n v="0"/>
    <n v="0"/>
    <n v="4"/>
    <n v="61"/>
    <n v="1.3617895253828637E-3"/>
    <s v="Wines"/>
    <n v="1"/>
    <n v="2"/>
    <n v="0"/>
    <n v="3"/>
    <n v="6"/>
    <n v="3"/>
    <n v="11"/>
    <n v="0"/>
  </r>
  <r>
    <n v="4286"/>
    <n v="1970"/>
    <n v="55"/>
    <s v="PhD"/>
    <s v="Single"/>
    <x v="1"/>
    <n v="57642"/>
    <n v="0"/>
    <n v="1"/>
    <d v="2014-09-01T00:00:00"/>
    <n v="24"/>
    <n v="580"/>
    <n v="6"/>
    <n v="58"/>
    <n v="8"/>
    <n v="0"/>
    <n v="27"/>
    <n v="652"/>
    <n v="1.1311196696852989E-2"/>
    <s v="Wines"/>
    <n v="3"/>
    <n v="7"/>
    <n v="6"/>
    <n v="6"/>
    <n v="4"/>
    <n v="3"/>
    <n v="11"/>
    <n v="0"/>
  </r>
  <r>
    <n v="8275"/>
    <n v="1965"/>
    <n v="60"/>
    <s v="PhD"/>
    <s v="Divorced"/>
    <x v="1"/>
    <n v="47025"/>
    <n v="1"/>
    <n v="1"/>
    <d v="2014-09-02T00:00:00"/>
    <n v="6"/>
    <n v="16"/>
    <n v="0"/>
    <n v="3"/>
    <n v="0"/>
    <n v="0"/>
    <n v="1"/>
    <n v="19"/>
    <n v="4.0404040404040404E-4"/>
    <s v="Wines"/>
    <n v="1"/>
    <n v="1"/>
    <n v="0"/>
    <n v="2"/>
    <n v="7"/>
    <n v="3"/>
    <n v="11"/>
    <n v="0"/>
  </r>
  <r>
    <n v="10022"/>
    <n v="1973"/>
    <n v="52"/>
    <s v="PhD"/>
    <s v="Single"/>
    <x v="1"/>
    <n v="54466"/>
    <n v="1"/>
    <n v="1"/>
    <d v="2014-09-02T00:00:00"/>
    <n v="78"/>
    <n v="12"/>
    <n v="0"/>
    <n v="4"/>
    <n v="0"/>
    <n v="0"/>
    <n v="0"/>
    <n v="16"/>
    <n v="2.9376124554768111E-4"/>
    <s v="Wines"/>
    <n v="1"/>
    <n v="1"/>
    <n v="0"/>
    <n v="2"/>
    <n v="5"/>
    <n v="3"/>
    <n v="11"/>
    <n v="0"/>
  </r>
  <r>
    <n v="1307"/>
    <n v="1978"/>
    <n v="47"/>
    <s v="Graduation"/>
    <s v="Divorced"/>
    <x v="0"/>
    <n v="41986"/>
    <n v="0"/>
    <n v="1"/>
    <d v="2014-09-02T00:00:00"/>
    <n v="15"/>
    <n v="27"/>
    <n v="5"/>
    <n v="8"/>
    <n v="8"/>
    <n v="3"/>
    <n v="12"/>
    <n v="51"/>
    <n v="1.2146906111560997E-3"/>
    <s v="Wines"/>
    <n v="3"/>
    <n v="3"/>
    <n v="0"/>
    <n v="4"/>
    <n v="4"/>
    <n v="3"/>
    <n v="11"/>
    <n v="0"/>
  </r>
  <r>
    <n v="10548"/>
    <n v="1995"/>
    <n v="30"/>
    <s v="Graduation"/>
    <s v="Single"/>
    <x v="2"/>
    <n v="71163"/>
    <n v="0"/>
    <n v="0"/>
    <d v="2014-09-03T00:00:00"/>
    <n v="30"/>
    <n v="283"/>
    <n v="17"/>
    <n v="372"/>
    <n v="138"/>
    <n v="106"/>
    <n v="44"/>
    <n v="916"/>
    <n v="1.2871857566431994E-2"/>
    <s v="MeatProducts"/>
    <n v="1"/>
    <n v="3"/>
    <n v="8"/>
    <n v="12"/>
    <n v="1"/>
    <n v="3"/>
    <n v="11"/>
    <n v="0"/>
  </r>
  <r>
    <n v="4480"/>
    <n v="1973"/>
    <n v="52"/>
    <s v="Master"/>
    <s v="Married"/>
    <x v="1"/>
    <n v="60432"/>
    <n v="0"/>
    <n v="1"/>
    <d v="2014-09-03T00:00:00"/>
    <n v="61"/>
    <n v="365"/>
    <n v="3"/>
    <n v="15"/>
    <n v="4"/>
    <n v="3"/>
    <n v="11"/>
    <n v="390"/>
    <n v="6.4535345512311357E-3"/>
    <s v="Wines"/>
    <n v="5"/>
    <n v="7"/>
    <n v="2"/>
    <n v="5"/>
    <n v="6"/>
    <n v="3"/>
    <n v="11"/>
    <n v="0"/>
  </r>
  <r>
    <n v="1277"/>
    <n v="1960"/>
    <n v="65"/>
    <s v="Graduation"/>
    <s v="Together"/>
    <x v="1"/>
    <n v="78468"/>
    <n v="0"/>
    <n v="0"/>
    <d v="2014-09-04T00:00:00"/>
    <n v="29"/>
    <n v="434"/>
    <n v="22"/>
    <n v="388"/>
    <n v="104"/>
    <n v="22"/>
    <n v="34"/>
    <n v="970"/>
    <n v="1.2361727073456695E-2"/>
    <s v="Wines"/>
    <n v="1"/>
    <n v="10"/>
    <n v="7"/>
    <n v="10"/>
    <n v="4"/>
    <n v="3"/>
    <n v="11"/>
    <n v="0"/>
  </r>
  <r>
    <n v="11074"/>
    <n v="1977"/>
    <n v="48"/>
    <s v="Graduation"/>
    <s v="Single"/>
    <x v="0"/>
    <n v="85072"/>
    <n v="0"/>
    <n v="0"/>
    <d v="2014-09-04T00:00:00"/>
    <n v="94"/>
    <n v="494"/>
    <n v="92"/>
    <n v="391"/>
    <n v="194"/>
    <n v="11"/>
    <n v="241"/>
    <n v="1182"/>
    <n v="1.3894113221741583E-2"/>
    <s v="Wines"/>
    <n v="1"/>
    <n v="3"/>
    <n v="4"/>
    <n v="10"/>
    <n v="0"/>
    <n v="3"/>
    <n v="11"/>
    <n v="0"/>
  </r>
  <r>
    <n v="916"/>
    <n v="1972"/>
    <n v="53"/>
    <s v="PhD"/>
    <s v="Single"/>
    <x v="1"/>
    <n v="41644"/>
    <n v="1"/>
    <n v="1"/>
    <d v="2014-09-05T00:00:00"/>
    <n v="67"/>
    <n v="20"/>
    <n v="3"/>
    <n v="4"/>
    <n v="2"/>
    <n v="0"/>
    <n v="2"/>
    <n v="29"/>
    <n v="6.9637883008356546E-4"/>
    <s v="Wines"/>
    <n v="2"/>
    <n v="1"/>
    <n v="0"/>
    <n v="3"/>
    <n v="3"/>
    <n v="3"/>
    <n v="11"/>
    <n v="0"/>
  </r>
  <r>
    <n v="194"/>
    <n v="1965"/>
    <n v="60"/>
    <s v="Graduation"/>
    <s v="Married"/>
    <x v="1"/>
    <n v="48006"/>
    <n v="1"/>
    <n v="1"/>
    <d v="2014-09-06T00:00:00"/>
    <n v="55"/>
    <n v="23"/>
    <n v="0"/>
    <n v="11"/>
    <n v="3"/>
    <n v="2"/>
    <n v="2"/>
    <n v="39"/>
    <n v="8.1239845019372581E-4"/>
    <s v="Wines"/>
    <n v="1"/>
    <n v="1"/>
    <n v="0"/>
    <n v="3"/>
    <n v="6"/>
    <n v="3"/>
    <n v="11"/>
    <n v="0"/>
  </r>
  <r>
    <n v="6652"/>
    <n v="1965"/>
    <n v="60"/>
    <s v="Graduation"/>
    <s v="Married"/>
    <x v="1"/>
    <n v="77343"/>
    <n v="0"/>
    <n v="0"/>
    <d v="2014-09-06T00:00:00"/>
    <n v="28"/>
    <n v="227"/>
    <n v="151"/>
    <n v="573"/>
    <n v="98"/>
    <n v="54"/>
    <n v="31"/>
    <n v="1103"/>
    <n v="1.4261148390933892E-2"/>
    <s v="MeatProducts"/>
    <n v="1"/>
    <n v="3"/>
    <n v="4"/>
    <n v="9"/>
    <n v="1"/>
    <n v="3"/>
    <n v="11"/>
    <n v="0"/>
  </r>
  <r>
    <n v="4268"/>
    <n v="1959"/>
    <n v="66"/>
    <s v="Graduation"/>
    <s v="Married"/>
    <x v="1"/>
    <n v="53154"/>
    <n v="0"/>
    <n v="1"/>
    <d v="2014-09-06T00:00:00"/>
    <n v="50"/>
    <n v="129"/>
    <n v="0"/>
    <n v="21"/>
    <n v="0"/>
    <n v="1"/>
    <n v="7"/>
    <n v="151"/>
    <n v="2.8408021973887194E-3"/>
    <s v="Wines"/>
    <n v="1"/>
    <n v="3"/>
    <n v="1"/>
    <n v="4"/>
    <n v="4"/>
    <n v="3"/>
    <n v="11"/>
    <n v="0"/>
  </r>
  <r>
    <n v="2639"/>
    <n v="1966"/>
    <n v="59"/>
    <s v="Graduation"/>
    <s v="Single"/>
    <x v="1"/>
    <n v="43602"/>
    <n v="1"/>
    <n v="1"/>
    <d v="2014-10-01T00:00:00"/>
    <n v="45"/>
    <n v="19"/>
    <n v="5"/>
    <n v="12"/>
    <n v="10"/>
    <n v="3"/>
    <n v="19"/>
    <n v="49"/>
    <n v="1.1238016604742901E-3"/>
    <s v="Wines"/>
    <n v="3"/>
    <n v="3"/>
    <n v="1"/>
    <n v="2"/>
    <n v="6"/>
    <n v="3"/>
    <n v="11"/>
    <n v="0"/>
  </r>
  <r>
    <n v="8397"/>
    <n v="1951"/>
    <n v="74"/>
    <s v="Graduation"/>
    <s v="Married"/>
    <x v="1"/>
    <n v="44689"/>
    <n v="1"/>
    <n v="1"/>
    <d v="2014-10-01T00:00:00"/>
    <n v="82"/>
    <n v="18"/>
    <n v="0"/>
    <n v="5"/>
    <n v="0"/>
    <n v="0"/>
    <n v="11"/>
    <n v="23"/>
    <n v="5.1466803911477102E-4"/>
    <s v="Wines"/>
    <n v="2"/>
    <n v="1"/>
    <n v="1"/>
    <n v="2"/>
    <n v="7"/>
    <n v="3"/>
    <n v="11"/>
    <n v="0"/>
  </r>
  <r>
    <n v="4369"/>
    <n v="1957"/>
    <n v="68"/>
    <s v="Master"/>
    <s v="Absurd"/>
    <x v="1"/>
    <n v="65487"/>
    <n v="0"/>
    <n v="0"/>
    <d v="2014-10-01T00:00:00"/>
    <n v="48"/>
    <n v="240"/>
    <n v="67"/>
    <n v="500"/>
    <n v="199"/>
    <n v="0"/>
    <n v="163"/>
    <n v="1006"/>
    <n v="1.5361827538290043E-2"/>
    <s v="MeatProducts"/>
    <n v="3"/>
    <n v="3"/>
    <n v="5"/>
    <n v="6"/>
    <n v="2"/>
    <n v="3"/>
    <n v="11"/>
    <n v="0"/>
  </r>
  <r>
    <n v="10652"/>
    <n v="1957"/>
    <n v="68"/>
    <s v="Master"/>
    <s v="Together"/>
    <x v="1"/>
    <n v="65487"/>
    <n v="0"/>
    <n v="0"/>
    <d v="2014-10-01T00:00:00"/>
    <n v="48"/>
    <n v="240"/>
    <n v="67"/>
    <n v="500"/>
    <n v="199"/>
    <n v="0"/>
    <n v="163"/>
    <n v="1006"/>
    <n v="1.5361827538290043E-2"/>
    <s v="MeatProducts"/>
    <n v="3"/>
    <n v="3"/>
    <n v="5"/>
    <n v="6"/>
    <n v="2"/>
    <n v="3"/>
    <n v="11"/>
    <n v="0"/>
  </r>
  <r>
    <n v="6182"/>
    <n v="1984"/>
    <n v="41"/>
    <s v="Graduation"/>
    <s v="Together"/>
    <x v="0"/>
    <n v="26646"/>
    <n v="1"/>
    <n v="0"/>
    <d v="2014-10-02T00:00:00"/>
    <n v="26"/>
    <n v="11"/>
    <n v="4"/>
    <n v="20"/>
    <n v="10"/>
    <n v="3"/>
    <n v="5"/>
    <n v="48"/>
    <n v="1.8013960819635217E-3"/>
    <s v="MeatProducts"/>
    <n v="2"/>
    <n v="2"/>
    <n v="0"/>
    <n v="4"/>
    <n v="6"/>
    <n v="3"/>
    <n v="11"/>
    <n v="0"/>
  </r>
  <r>
    <n v="9597"/>
    <n v="1969"/>
    <n v="56"/>
    <s v="Graduation"/>
    <s v="Married"/>
    <x v="1"/>
    <n v="73448"/>
    <n v="0"/>
    <n v="0"/>
    <d v="2014-10-02T00:00:00"/>
    <n v="10"/>
    <n v="236"/>
    <n v="106"/>
    <n v="189"/>
    <n v="23"/>
    <n v="41"/>
    <n v="130"/>
    <n v="595"/>
    <n v="8.1009693933122746E-3"/>
    <s v="Wines"/>
    <n v="1"/>
    <n v="7"/>
    <n v="2"/>
    <n v="9"/>
    <n v="4"/>
    <n v="3"/>
    <n v="11"/>
    <n v="0"/>
  </r>
  <r>
    <n v="8443"/>
    <n v="1972"/>
    <n v="53"/>
    <s v="Graduation"/>
    <s v="Single"/>
    <x v="1"/>
    <n v="24762"/>
    <n v="1"/>
    <n v="0"/>
    <d v="2014-10-02T00:00:00"/>
    <n v="16"/>
    <n v="6"/>
    <n v="10"/>
    <n v="12"/>
    <n v="3"/>
    <n v="15"/>
    <n v="40"/>
    <n v="46"/>
    <n v="1.8576851627493741E-3"/>
    <s v="GoldProds"/>
    <n v="3"/>
    <n v="3"/>
    <n v="1"/>
    <n v="2"/>
    <n v="8"/>
    <n v="3"/>
    <n v="11"/>
    <n v="1"/>
  </r>
  <r>
    <n v="2008"/>
    <n v="1978"/>
    <n v="47"/>
    <s v="Graduation"/>
    <s v="Married"/>
    <x v="0"/>
    <n v="77583"/>
    <n v="0"/>
    <n v="0"/>
    <d v="2014-10-02T00:00:00"/>
    <n v="93"/>
    <n v="372"/>
    <n v="23"/>
    <n v="384"/>
    <n v="250"/>
    <n v="12"/>
    <n v="108"/>
    <n v="1041"/>
    <n v="1.3417887939368161E-2"/>
    <s v="MeatProducts"/>
    <n v="1"/>
    <n v="4"/>
    <n v="5"/>
    <n v="9"/>
    <n v="2"/>
    <n v="3"/>
    <n v="11"/>
    <n v="0"/>
  </r>
  <r>
    <n v="538"/>
    <n v="1989"/>
    <n v="36"/>
    <s v="Graduation"/>
    <s v="Single"/>
    <x v="0"/>
    <n v="46107"/>
    <n v="1"/>
    <n v="0"/>
    <d v="2014-10-02T00:00:00"/>
    <n v="78"/>
    <n v="31"/>
    <n v="9"/>
    <n v="27"/>
    <n v="16"/>
    <n v="9"/>
    <n v="33"/>
    <n v="92"/>
    <n v="1.9953586223350034E-3"/>
    <s v="GoldProds"/>
    <n v="1"/>
    <n v="1"/>
    <n v="1"/>
    <n v="4"/>
    <n v="3"/>
    <n v="3"/>
    <n v="11"/>
    <n v="0"/>
  </r>
  <r>
    <n v="10972"/>
    <n v="1949"/>
    <n v="76"/>
    <s v="Graduation"/>
    <s v="Widow"/>
    <x v="1"/>
    <n v="72298"/>
    <n v="0"/>
    <n v="0"/>
    <d v="2014-10-03T00:00:00"/>
    <n v="52"/>
    <n v="625"/>
    <n v="35"/>
    <n v="169"/>
    <n v="58"/>
    <n v="17"/>
    <n v="35"/>
    <n v="904"/>
    <n v="1.2503803701347202E-2"/>
    <s v="Wines"/>
    <n v="1"/>
    <n v="4"/>
    <n v="3"/>
    <n v="6"/>
    <n v="1"/>
    <n v="3"/>
    <n v="11"/>
    <n v="0"/>
  </r>
  <r>
    <n v="8461"/>
    <n v="1962"/>
    <n v="63"/>
    <s v="Graduation"/>
    <s v="Divorced"/>
    <x v="1"/>
    <n v="46102"/>
    <n v="2"/>
    <n v="1"/>
    <d v="2014-10-03T00:00:00"/>
    <n v="3"/>
    <n v="14"/>
    <n v="0"/>
    <n v="1"/>
    <n v="0"/>
    <n v="0"/>
    <n v="1"/>
    <n v="15"/>
    <n v="3.2536549390481975E-4"/>
    <s v="Wines"/>
    <n v="1"/>
    <n v="1"/>
    <n v="0"/>
    <n v="2"/>
    <n v="7"/>
    <n v="3"/>
    <n v="11"/>
    <n v="0"/>
  </r>
  <r>
    <n v="9485"/>
    <n v="1986"/>
    <n v="39"/>
    <s v="PhD"/>
    <s v="Married"/>
    <x v="0"/>
    <n v="45921"/>
    <n v="0"/>
    <n v="0"/>
    <d v="2014-10-03T00:00:00"/>
    <n v="23"/>
    <n v="102"/>
    <n v="9"/>
    <n v="49"/>
    <n v="24"/>
    <n v="3"/>
    <n v="12"/>
    <n v="187"/>
    <n v="4.0722109710154396E-3"/>
    <s v="Wines"/>
    <n v="1"/>
    <n v="2"/>
    <n v="1"/>
    <n v="6"/>
    <n v="4"/>
    <n v="3"/>
    <n v="11"/>
    <n v="0"/>
  </r>
  <r>
    <n v="2186"/>
    <n v="1977"/>
    <n v="48"/>
    <s v="2n Cycle"/>
    <s v="Together"/>
    <x v="0"/>
    <n v="82326"/>
    <n v="0"/>
    <n v="0"/>
    <d v="2014-10-03T00:00:00"/>
    <n v="30"/>
    <n v="938"/>
    <n v="142"/>
    <n v="754"/>
    <n v="159"/>
    <n v="81"/>
    <n v="183"/>
    <n v="2074"/>
    <n v="2.5192527269635352E-2"/>
    <s v="Wines"/>
    <n v="1"/>
    <n v="5"/>
    <n v="10"/>
    <n v="6"/>
    <n v="2"/>
    <n v="3"/>
    <n v="11"/>
    <n v="1"/>
  </r>
  <r>
    <n v="2829"/>
    <n v="1955"/>
    <n v="70"/>
    <s v="Graduation"/>
    <s v="Married"/>
    <x v="1"/>
    <n v="65210"/>
    <n v="0"/>
    <n v="1"/>
    <d v="2014-10-03T00:00:00"/>
    <n v="25"/>
    <n v="626"/>
    <n v="0"/>
    <n v="70"/>
    <n v="0"/>
    <n v="7"/>
    <n v="28"/>
    <n v="703"/>
    <n v="1.0780555129581353E-2"/>
    <s v="Wines"/>
    <n v="2"/>
    <n v="9"/>
    <n v="3"/>
    <n v="8"/>
    <n v="6"/>
    <n v="3"/>
    <n v="11"/>
    <n v="0"/>
  </r>
  <r>
    <n v="9289"/>
    <n v="1979"/>
    <n v="46"/>
    <s v="Graduation"/>
    <s v="Married"/>
    <x v="0"/>
    <n v="36781"/>
    <n v="1"/>
    <n v="0"/>
    <d v="2014-10-04T00:00:00"/>
    <n v="16"/>
    <n v="29"/>
    <n v="1"/>
    <n v="17"/>
    <n v="0"/>
    <n v="3"/>
    <n v="13"/>
    <n v="50"/>
    <n v="1.3593975150213424E-3"/>
    <s v="Wines"/>
    <n v="1"/>
    <n v="2"/>
    <n v="1"/>
    <n v="2"/>
    <n v="8"/>
    <n v="3"/>
    <n v="11"/>
    <n v="1"/>
  </r>
  <r>
    <n v="11051"/>
    <n v="1956"/>
    <n v="69"/>
    <s v="PhD"/>
    <s v="Together"/>
    <x v="1"/>
    <n v="77376"/>
    <n v="1"/>
    <n v="1"/>
    <d v="2014-10-05T00:00:00"/>
    <n v="72"/>
    <n v="492"/>
    <n v="19"/>
    <n v="110"/>
    <n v="16"/>
    <n v="12"/>
    <n v="12"/>
    <n v="649"/>
    <n v="8.3876137303556652E-3"/>
    <s v="Wines"/>
    <n v="4"/>
    <n v="6"/>
    <n v="3"/>
    <n v="10"/>
    <n v="4"/>
    <n v="3"/>
    <n v="11"/>
    <n v="0"/>
  </r>
  <r>
    <n v="3559"/>
    <n v="1988"/>
    <n v="37"/>
    <s v="2n Cycle"/>
    <s v="Married"/>
    <x v="0"/>
    <n v="16248"/>
    <n v="1"/>
    <n v="0"/>
    <d v="2014-10-05T00:00:00"/>
    <n v="77"/>
    <n v="12"/>
    <n v="11"/>
    <n v="10"/>
    <n v="3"/>
    <n v="12"/>
    <n v="9"/>
    <n v="48"/>
    <n v="2.9542097488921715E-3"/>
    <s v="Wines"/>
    <n v="3"/>
    <n v="2"/>
    <n v="1"/>
    <n v="3"/>
    <n v="6"/>
    <n v="3"/>
    <n v="11"/>
    <n v="0"/>
  </r>
  <r>
    <n v="7574"/>
    <n v="1979"/>
    <n v="46"/>
    <s v="PhD"/>
    <s v="Together"/>
    <x v="0"/>
    <n v="27922"/>
    <n v="1"/>
    <n v="0"/>
    <d v="2014-10-05T00:00:00"/>
    <n v="80"/>
    <n v="11"/>
    <n v="0"/>
    <n v="13"/>
    <n v="2"/>
    <n v="4"/>
    <n v="11"/>
    <n v="30"/>
    <n v="1.0744216030370317E-3"/>
    <s v="MeatProducts"/>
    <n v="1"/>
    <n v="2"/>
    <n v="0"/>
    <n v="3"/>
    <n v="4"/>
    <n v="3"/>
    <n v="11"/>
    <n v="0"/>
  </r>
  <r>
    <n v="5247"/>
    <n v="1955"/>
    <n v="70"/>
    <s v="PhD"/>
    <s v="Married"/>
    <x v="1"/>
    <n v="38725"/>
    <n v="1"/>
    <n v="1"/>
    <d v="2014-10-05T00:00:00"/>
    <n v="52"/>
    <n v="31"/>
    <n v="0"/>
    <n v="6"/>
    <n v="2"/>
    <n v="1"/>
    <n v="5"/>
    <n v="40"/>
    <n v="1.0329244673983216E-3"/>
    <s v="Wines"/>
    <n v="2"/>
    <n v="1"/>
    <n v="0"/>
    <n v="4"/>
    <n v="4"/>
    <n v="3"/>
    <n v="11"/>
    <n v="0"/>
  </r>
  <r>
    <n v="4937"/>
    <n v="1973"/>
    <n v="52"/>
    <s v="2n Cycle"/>
    <s v="Married"/>
    <x v="1"/>
    <n v="46094"/>
    <n v="1"/>
    <n v="1"/>
    <d v="2014-10-06T00:00:00"/>
    <n v="62"/>
    <n v="12"/>
    <n v="2"/>
    <n v="20"/>
    <n v="3"/>
    <n v="2"/>
    <n v="5"/>
    <n v="39"/>
    <n v="8.4609710591400183E-4"/>
    <s v="MeatProducts"/>
    <n v="1"/>
    <n v="1"/>
    <n v="0"/>
    <n v="3"/>
    <n v="7"/>
    <n v="3"/>
    <n v="11"/>
    <n v="0"/>
  </r>
  <r>
    <n v="5529"/>
    <n v="1946"/>
    <n v="79"/>
    <s v="PhD"/>
    <s v="Together"/>
    <x v="1"/>
    <n v="64014"/>
    <n v="2"/>
    <n v="1"/>
    <d v="2014-10-06T00:00:00"/>
    <n v="56"/>
    <n v="406"/>
    <n v="0"/>
    <n v="30"/>
    <n v="0"/>
    <n v="0"/>
    <n v="8"/>
    <n v="436"/>
    <n v="6.8110100915424751E-3"/>
    <s v="Wines"/>
    <n v="7"/>
    <n v="8"/>
    <n v="2"/>
    <n v="5"/>
    <n v="7"/>
    <n v="3"/>
    <n v="11"/>
    <n v="0"/>
  </r>
  <r>
    <n v="4001"/>
    <n v="1946"/>
    <n v="79"/>
    <s v="PhD"/>
    <s v="Together"/>
    <x v="1"/>
    <n v="64014"/>
    <n v="2"/>
    <n v="1"/>
    <d v="2014-10-06T00:00:00"/>
    <n v="56"/>
    <n v="406"/>
    <n v="0"/>
    <n v="30"/>
    <n v="0"/>
    <n v="0"/>
    <n v="8"/>
    <n v="436"/>
    <n v="6.8110100915424751E-3"/>
    <s v="Wines"/>
    <n v="7"/>
    <n v="8"/>
    <n v="2"/>
    <n v="5"/>
    <n v="7"/>
    <n v="3"/>
    <n v="11"/>
    <n v="0"/>
  </r>
  <r>
    <n v="4047"/>
    <n v="1954"/>
    <n v="71"/>
    <s v="PhD"/>
    <s v="Married"/>
    <x v="1"/>
    <n v="65324"/>
    <n v="0"/>
    <n v="1"/>
    <d v="2014-11-01T00:00:00"/>
    <n v="0"/>
    <n v="384"/>
    <n v="0"/>
    <n v="102"/>
    <n v="21"/>
    <n v="32"/>
    <n v="5"/>
    <n v="539"/>
    <n v="8.251178739819974E-3"/>
    <s v="Wines"/>
    <n v="3"/>
    <n v="6"/>
    <n v="2"/>
    <n v="9"/>
    <n v="4"/>
    <n v="3"/>
    <n v="11"/>
    <n v="0"/>
  </r>
  <r>
    <n v="9477"/>
    <n v="1954"/>
    <n v="71"/>
    <s v="PhD"/>
    <s v="Married"/>
    <x v="1"/>
    <n v="65324"/>
    <n v="0"/>
    <n v="1"/>
    <d v="2014-11-01T00:00:00"/>
    <n v="0"/>
    <n v="384"/>
    <n v="0"/>
    <n v="102"/>
    <n v="21"/>
    <n v="32"/>
    <n v="5"/>
    <n v="539"/>
    <n v="8.251178739819974E-3"/>
    <s v="Wines"/>
    <n v="3"/>
    <n v="6"/>
    <n v="2"/>
    <n v="9"/>
    <n v="4"/>
    <n v="3"/>
    <n v="11"/>
    <n v="0"/>
  </r>
  <r>
    <n v="5723"/>
    <n v="1976"/>
    <n v="49"/>
    <s v="PhD"/>
    <s v="Together"/>
    <x v="0"/>
    <n v="49187"/>
    <n v="0"/>
    <n v="1"/>
    <d v="2014-11-01T00:00:00"/>
    <n v="63"/>
    <n v="81"/>
    <n v="1"/>
    <n v="31"/>
    <n v="2"/>
    <n v="1"/>
    <n v="0"/>
    <n v="116"/>
    <n v="2.3583467176286417E-3"/>
    <s v="Wines"/>
    <n v="1"/>
    <n v="1"/>
    <n v="1"/>
    <n v="5"/>
    <n v="2"/>
    <n v="3"/>
    <n v="11"/>
    <n v="0"/>
  </r>
  <r>
    <n v="8789"/>
    <n v="1989"/>
    <n v="36"/>
    <s v="2n Cycle"/>
    <s v="Married"/>
    <x v="0"/>
    <n v="59060"/>
    <n v="1"/>
    <n v="0"/>
    <d v="2014-11-01T00:00:00"/>
    <n v="77"/>
    <n v="35"/>
    <n v="40"/>
    <n v="111"/>
    <n v="36"/>
    <n v="40"/>
    <n v="12"/>
    <n v="262"/>
    <n v="4.4361666102268882E-3"/>
    <s v="MeatProducts"/>
    <n v="3"/>
    <n v="3"/>
    <n v="1"/>
    <n v="7"/>
    <n v="4"/>
    <n v="3"/>
    <n v="11"/>
    <n v="0"/>
  </r>
  <r>
    <n v="4609"/>
    <n v="1966"/>
    <n v="59"/>
    <s v="PhD"/>
    <s v="Married"/>
    <x v="1"/>
    <n v="57705"/>
    <n v="0"/>
    <n v="1"/>
    <d v="2014-11-01T00:00:00"/>
    <n v="14"/>
    <n v="383"/>
    <n v="0"/>
    <n v="53"/>
    <n v="6"/>
    <n v="4"/>
    <n v="40"/>
    <n v="446"/>
    <n v="7.7289662940819683E-3"/>
    <s v="Wines"/>
    <n v="3"/>
    <n v="8"/>
    <n v="1"/>
    <n v="6"/>
    <n v="6"/>
    <n v="3"/>
    <n v="11"/>
    <n v="0"/>
  </r>
  <r>
    <n v="8595"/>
    <n v="1973"/>
    <n v="52"/>
    <s v="Graduation"/>
    <s v="Widow"/>
    <x v="1"/>
    <n v="42429"/>
    <n v="0"/>
    <n v="1"/>
    <d v="2014-11-02T00:00:00"/>
    <n v="99"/>
    <n v="55"/>
    <n v="0"/>
    <n v="6"/>
    <n v="2"/>
    <n v="0"/>
    <n v="4"/>
    <n v="63"/>
    <n v="1.4848334865304391E-3"/>
    <s v="Wines"/>
    <n v="2"/>
    <n v="1"/>
    <n v="1"/>
    <n v="3"/>
    <n v="5"/>
    <n v="3"/>
    <n v="11"/>
    <n v="0"/>
  </r>
  <r>
    <n v="7232"/>
    <n v="1973"/>
    <n v="52"/>
    <s v="Graduation"/>
    <s v="Widow"/>
    <x v="1"/>
    <n v="42429"/>
    <n v="0"/>
    <n v="1"/>
    <d v="2014-11-02T00:00:00"/>
    <n v="99"/>
    <n v="55"/>
    <n v="0"/>
    <n v="6"/>
    <n v="2"/>
    <n v="0"/>
    <n v="4"/>
    <n v="63"/>
    <n v="1.4848334865304391E-3"/>
    <s v="Wines"/>
    <n v="2"/>
    <n v="1"/>
    <n v="1"/>
    <n v="3"/>
    <n v="5"/>
    <n v="3"/>
    <n v="11"/>
    <n v="0"/>
  </r>
  <r>
    <n v="6384"/>
    <n v="1978"/>
    <n v="47"/>
    <s v="Graduation"/>
    <s v="Divorced"/>
    <x v="0"/>
    <n v="71022"/>
    <n v="0"/>
    <n v="1"/>
    <d v="2014-11-02T00:00:00"/>
    <n v="30"/>
    <n v="909"/>
    <n v="12"/>
    <n v="278"/>
    <n v="0"/>
    <n v="12"/>
    <n v="242"/>
    <n v="1211"/>
    <n v="1.7051054602799133E-2"/>
    <s v="Wines"/>
    <n v="3"/>
    <n v="5"/>
    <n v="2"/>
    <n v="11"/>
    <n v="8"/>
    <n v="3"/>
    <n v="11"/>
    <n v="0"/>
  </r>
  <r>
    <n v="231"/>
    <n v="1956"/>
    <n v="69"/>
    <s v="Master"/>
    <s v="Together"/>
    <x v="1"/>
    <n v="28839"/>
    <n v="1"/>
    <n v="1"/>
    <d v="2014-11-03T00:00:00"/>
    <n v="86"/>
    <n v="24"/>
    <n v="0"/>
    <n v="7"/>
    <n v="0"/>
    <n v="0"/>
    <n v="1"/>
    <n v="31"/>
    <n v="1.0749332501126946E-3"/>
    <s v="Wines"/>
    <n v="2"/>
    <n v="2"/>
    <n v="0"/>
    <n v="3"/>
    <n v="5"/>
    <n v="3"/>
    <n v="11"/>
    <n v="0"/>
  </r>
  <r>
    <n v="2853"/>
    <n v="1980"/>
    <n v="45"/>
    <s v="Graduation"/>
    <s v="Single"/>
    <x v="0"/>
    <n v="51766"/>
    <n v="1"/>
    <n v="0"/>
    <d v="2014-11-03T00:00:00"/>
    <n v="74"/>
    <n v="60"/>
    <n v="51"/>
    <n v="87"/>
    <n v="6"/>
    <n v="20"/>
    <n v="51"/>
    <n v="224"/>
    <n v="4.327164548159023E-3"/>
    <s v="MeatProducts"/>
    <n v="2"/>
    <n v="4"/>
    <n v="2"/>
    <n v="4"/>
    <n v="5"/>
    <n v="3"/>
    <n v="11"/>
    <n v="0"/>
  </r>
  <r>
    <n v="1755"/>
    <n v="1988"/>
    <n v="37"/>
    <s v="2n Cycle"/>
    <s v="Together"/>
    <x v="0"/>
    <n v="45204"/>
    <n v="1"/>
    <n v="0"/>
    <d v="2014-11-04T00:00:00"/>
    <n v="93"/>
    <n v="30"/>
    <n v="11"/>
    <n v="25"/>
    <n v="29"/>
    <n v="1"/>
    <n v="18"/>
    <n v="96"/>
    <n v="2.123705866737457E-3"/>
    <s v="Wines"/>
    <n v="1"/>
    <n v="1"/>
    <n v="1"/>
    <n v="4"/>
    <n v="3"/>
    <n v="3"/>
    <n v="11"/>
    <n v="0"/>
  </r>
  <r>
    <n v="10766"/>
    <n v="1964"/>
    <n v="61"/>
    <s v="PhD"/>
    <s v="Married"/>
    <x v="1"/>
    <n v="65526"/>
    <n v="0"/>
    <n v="1"/>
    <d v="2014-11-04T00:00:00"/>
    <n v="22"/>
    <n v="397"/>
    <n v="19"/>
    <n v="69"/>
    <n v="12"/>
    <n v="0"/>
    <n v="9"/>
    <n v="497"/>
    <n v="7.5847755089582759E-3"/>
    <s v="Wines"/>
    <n v="1"/>
    <n v="4"/>
    <n v="4"/>
    <n v="8"/>
    <n v="2"/>
    <n v="3"/>
    <n v="11"/>
    <n v="0"/>
  </r>
  <r>
    <n v="5824"/>
    <n v="1972"/>
    <n v="53"/>
    <s v="PhD"/>
    <s v="Together"/>
    <x v="1"/>
    <n v="34578"/>
    <n v="2"/>
    <n v="1"/>
    <d v="2014-11-04T00:00:00"/>
    <n v="1"/>
    <n v="7"/>
    <n v="0"/>
    <n v="1"/>
    <n v="0"/>
    <n v="0"/>
    <n v="0"/>
    <n v="8"/>
    <n v="2.3136098097055932E-4"/>
    <s v="Wines"/>
    <n v="1"/>
    <n v="1"/>
    <n v="0"/>
    <n v="2"/>
    <n v="6"/>
    <n v="3"/>
    <n v="11"/>
    <n v="0"/>
  </r>
  <r>
    <n v="9971"/>
    <n v="1964"/>
    <n v="61"/>
    <s v="PhD"/>
    <s v="Married"/>
    <x v="1"/>
    <n v="65526"/>
    <n v="0"/>
    <n v="1"/>
    <d v="2014-11-04T00:00:00"/>
    <n v="22"/>
    <n v="397"/>
    <n v="19"/>
    <n v="69"/>
    <n v="12"/>
    <n v="0"/>
    <n v="9"/>
    <n v="497"/>
    <n v="7.5847755089582759E-3"/>
    <s v="Wines"/>
    <n v="1"/>
    <n v="4"/>
    <n v="4"/>
    <n v="8"/>
    <n v="2"/>
    <n v="3"/>
    <n v="11"/>
    <n v="0"/>
  </r>
  <r>
    <n v="1386"/>
    <n v="1967"/>
    <n v="58"/>
    <s v="Graduation"/>
    <s v="Together"/>
    <x v="1"/>
    <n v="32474"/>
    <n v="1"/>
    <n v="1"/>
    <d v="2014-11-05T00:00:00"/>
    <n v="0"/>
    <n v="10"/>
    <n v="0"/>
    <n v="1"/>
    <n v="0"/>
    <n v="0"/>
    <n v="0"/>
    <n v="11"/>
    <n v="3.3873252448112336E-4"/>
    <s v="Wines"/>
    <n v="1"/>
    <n v="1"/>
    <n v="0"/>
    <n v="2"/>
    <n v="7"/>
    <n v="3"/>
    <n v="11"/>
    <n v="0"/>
  </r>
  <r>
    <n v="7698"/>
    <n v="1976"/>
    <n v="49"/>
    <s v="PhD"/>
    <s v="Married"/>
    <x v="0"/>
    <n v="51650"/>
    <n v="0"/>
    <n v="1"/>
    <d v="2014-11-05T00:00:00"/>
    <n v="81"/>
    <n v="152"/>
    <n v="3"/>
    <n v="22"/>
    <n v="2"/>
    <n v="5"/>
    <n v="7"/>
    <n v="184"/>
    <n v="3.5624394966118104E-3"/>
    <s v="Wines"/>
    <n v="1"/>
    <n v="4"/>
    <n v="1"/>
    <n v="4"/>
    <n v="5"/>
    <n v="3"/>
    <n v="11"/>
    <n v="0"/>
  </r>
  <r>
    <n v="49"/>
    <n v="1970"/>
    <n v="55"/>
    <s v="Graduation"/>
    <s v="Single"/>
    <x v="1"/>
    <n v="20587"/>
    <n v="1"/>
    <n v="0"/>
    <d v="2014-11-05T00:00:00"/>
    <n v="39"/>
    <n v="2"/>
    <n v="3"/>
    <n v="6"/>
    <n v="4"/>
    <n v="1"/>
    <n v="9"/>
    <n v="16"/>
    <n v="7.7718948851216785E-4"/>
    <s v="GoldProds"/>
    <n v="1"/>
    <n v="1"/>
    <n v="1"/>
    <n v="2"/>
    <n v="7"/>
    <n v="3"/>
    <n v="11"/>
    <n v="0"/>
  </r>
  <r>
    <n v="8146"/>
    <n v="1976"/>
    <n v="49"/>
    <s v="Master"/>
    <s v="Together"/>
    <x v="0"/>
    <n v="46106"/>
    <n v="1"/>
    <n v="1"/>
    <d v="2014-11-05T00:00:00"/>
    <n v="84"/>
    <n v="30"/>
    <n v="0"/>
    <n v="8"/>
    <n v="2"/>
    <n v="0"/>
    <n v="14"/>
    <n v="40"/>
    <n v="8.6756604346505876E-4"/>
    <s v="Wines"/>
    <n v="1"/>
    <n v="1"/>
    <n v="1"/>
    <n v="2"/>
    <n v="6"/>
    <n v="3"/>
    <n v="11"/>
    <n v="0"/>
  </r>
  <r>
    <n v="4066"/>
    <n v="1978"/>
    <n v="47"/>
    <s v="2n Cycle"/>
    <s v="Divorced"/>
    <x v="0"/>
    <n v="21282"/>
    <n v="1"/>
    <n v="0"/>
    <d v="2014-11-05T00:00:00"/>
    <n v="76"/>
    <n v="1"/>
    <n v="5"/>
    <n v="8"/>
    <n v="4"/>
    <n v="8"/>
    <n v="20"/>
    <n v="26"/>
    <n v="1.2216896908185321E-3"/>
    <s v="GoldProds"/>
    <n v="2"/>
    <n v="2"/>
    <n v="1"/>
    <n v="2"/>
    <n v="6"/>
    <n v="3"/>
    <n v="11"/>
    <n v="0"/>
  </r>
  <r>
    <n v="9467"/>
    <n v="1984"/>
    <n v="41"/>
    <s v="Graduation"/>
    <s v="Single"/>
    <x v="0"/>
    <n v="34738"/>
    <n v="1"/>
    <n v="0"/>
    <d v="2014-11-05T00:00:00"/>
    <n v="51"/>
    <n v="3"/>
    <n v="2"/>
    <n v="10"/>
    <n v="3"/>
    <n v="0"/>
    <n v="2"/>
    <n v="18"/>
    <n v="5.1816454603028381E-4"/>
    <s v="MeatProducts"/>
    <n v="1"/>
    <n v="1"/>
    <n v="0"/>
    <n v="3"/>
    <n v="6"/>
    <n v="3"/>
    <n v="11"/>
    <n v="0"/>
  </r>
  <r>
    <n v="4973"/>
    <n v="1970"/>
    <n v="55"/>
    <s v="Graduation"/>
    <s v="Single"/>
    <x v="1"/>
    <n v="20587"/>
    <n v="1"/>
    <n v="0"/>
    <d v="2014-11-05T00:00:00"/>
    <n v="39"/>
    <n v="2"/>
    <n v="3"/>
    <n v="6"/>
    <n v="4"/>
    <n v="1"/>
    <n v="9"/>
    <n v="16"/>
    <n v="7.7718948851216785E-4"/>
    <s v="GoldProds"/>
    <n v="1"/>
    <n v="1"/>
    <n v="1"/>
    <n v="2"/>
    <n v="7"/>
    <n v="3"/>
    <n v="11"/>
    <n v="0"/>
  </r>
  <r>
    <n v="5721"/>
    <n v="1956"/>
    <n v="69"/>
    <s v="PhD"/>
    <s v="Married"/>
    <x v="1"/>
    <n v="84117"/>
    <n v="0"/>
    <n v="0"/>
    <d v="2014-11-05T00:00:00"/>
    <n v="60"/>
    <n v="611"/>
    <n v="76"/>
    <n v="749"/>
    <n v="59"/>
    <n v="45"/>
    <n v="26"/>
    <n v="1540"/>
    <n v="1.830783313717798E-2"/>
    <s v="MeatProducts"/>
    <n v="1"/>
    <n v="7"/>
    <n v="10"/>
    <n v="6"/>
    <n v="2"/>
    <n v="3"/>
    <n v="11"/>
    <n v="0"/>
  </r>
  <r>
    <n v="3623"/>
    <n v="1976"/>
    <n v="49"/>
    <s v="Graduation"/>
    <s v="Together"/>
    <x v="0"/>
    <n v="21675"/>
    <n v="1"/>
    <n v="0"/>
    <d v="2014-11-06T00:00:00"/>
    <n v="55"/>
    <n v="4"/>
    <n v="0"/>
    <n v="16"/>
    <n v="17"/>
    <n v="4"/>
    <n v="4"/>
    <n v="41"/>
    <n v="1.8915801614763552E-3"/>
    <s v="FishProducts"/>
    <n v="3"/>
    <n v="4"/>
    <n v="0"/>
    <n v="3"/>
    <n v="7"/>
    <n v="3"/>
    <n v="11"/>
    <n v="0"/>
  </r>
  <r>
    <n v="10660"/>
    <n v="1957"/>
    <n v="68"/>
    <s v="Master"/>
    <s v="Married"/>
    <x v="1"/>
    <n v="66726"/>
    <n v="1"/>
    <n v="1"/>
    <d v="2014-12-01T00:00:00"/>
    <n v="61"/>
    <n v="349"/>
    <n v="7"/>
    <n v="35"/>
    <n v="0"/>
    <n v="0"/>
    <n v="47"/>
    <n v="391"/>
    <n v="5.8597847915355331E-3"/>
    <s v="Wines"/>
    <n v="3"/>
    <n v="8"/>
    <n v="2"/>
    <n v="4"/>
    <n v="7"/>
    <n v="3"/>
    <n v="11"/>
    <n v="0"/>
  </r>
  <r>
    <n v="4345"/>
    <n v="1964"/>
    <n v="61"/>
    <s v="2n Cycle"/>
    <s v="Single"/>
    <x v="1"/>
    <s v="NILL"/>
    <n v="1"/>
    <n v="1"/>
    <d v="2014-12-01T00:00:00"/>
    <n v="49"/>
    <n v="5"/>
    <n v="1"/>
    <n v="9"/>
    <n v="2"/>
    <n v="0"/>
    <n v="4"/>
    <n v="17"/>
    <e v="#VALUE!"/>
    <s v="MeatProducts"/>
    <n v="1"/>
    <n v="1"/>
    <n v="0"/>
    <n v="2"/>
    <n v="7"/>
    <n v="3"/>
    <n v="11"/>
    <n v="0"/>
  </r>
  <r>
    <n v="10133"/>
    <n v="1970"/>
    <n v="55"/>
    <s v="Graduation"/>
    <s v="Single"/>
    <x v="1"/>
    <n v="93790"/>
    <n v="0"/>
    <n v="0"/>
    <d v="2014-12-02T00:00:00"/>
    <n v="16"/>
    <n v="1302"/>
    <n v="68"/>
    <n v="731"/>
    <n v="89"/>
    <n v="114"/>
    <n v="45"/>
    <n v="2304"/>
    <n v="2.4565518712016208E-2"/>
    <s v="Wines"/>
    <n v="0"/>
    <n v="6"/>
    <n v="7"/>
    <n v="12"/>
    <n v="2"/>
    <n v="3"/>
    <n v="11"/>
    <n v="1"/>
  </r>
  <r>
    <n v="3334"/>
    <n v="1951"/>
    <n v="74"/>
    <s v="Graduation"/>
    <s v="Married"/>
    <x v="1"/>
    <n v="94642"/>
    <n v="0"/>
    <n v="0"/>
    <d v="2014-12-02T00:00:00"/>
    <n v="35"/>
    <n v="879"/>
    <n v="143"/>
    <n v="797"/>
    <n v="106"/>
    <n v="143"/>
    <n v="143"/>
    <n v="2068"/>
    <n v="2.1850763931446925E-2"/>
    <s v="Wines"/>
    <n v="0"/>
    <n v="5"/>
    <n v="7"/>
    <n v="9"/>
    <n v="1"/>
    <n v="3"/>
    <n v="11"/>
    <n v="0"/>
  </r>
  <r>
    <n v="9829"/>
    <n v="1978"/>
    <n v="47"/>
    <s v="Graduation"/>
    <s v="Together"/>
    <x v="0"/>
    <n v="28587"/>
    <n v="1"/>
    <n v="0"/>
    <d v="2014-12-02T00:00:00"/>
    <n v="42"/>
    <n v="22"/>
    <n v="4"/>
    <n v="17"/>
    <n v="12"/>
    <n v="10"/>
    <n v="13"/>
    <n v="65"/>
    <n v="2.2737608003638018E-3"/>
    <s v="Wines"/>
    <n v="3"/>
    <n v="2"/>
    <n v="0"/>
    <n v="4"/>
    <n v="6"/>
    <n v="3"/>
    <n v="11"/>
    <n v="0"/>
  </r>
  <r>
    <n v="10196"/>
    <n v="1978"/>
    <n v="47"/>
    <s v="Graduation"/>
    <s v="Married"/>
    <x v="0"/>
    <n v="71427"/>
    <n v="2"/>
    <n v="0"/>
    <d v="2014-12-03T00:00:00"/>
    <n v="26"/>
    <n v="212"/>
    <n v="123"/>
    <n v="177"/>
    <n v="15"/>
    <n v="64"/>
    <n v="23"/>
    <n v="591"/>
    <n v="8.2741820320047042E-3"/>
    <s v="Wines"/>
    <n v="2"/>
    <n v="8"/>
    <n v="2"/>
    <n v="8"/>
    <n v="4"/>
    <n v="3"/>
    <n v="11"/>
    <n v="0"/>
  </r>
  <r>
    <n v="2986"/>
    <n v="1976"/>
    <n v="49"/>
    <s v="Graduation"/>
    <s v="Married"/>
    <x v="0"/>
    <n v="30772"/>
    <n v="1"/>
    <n v="1"/>
    <d v="2014-12-03T00:00:00"/>
    <n v="89"/>
    <n v="7"/>
    <n v="2"/>
    <n v="4"/>
    <n v="2"/>
    <n v="1"/>
    <n v="4"/>
    <n v="16"/>
    <n v="5.19953204211621E-4"/>
    <s v="Wines"/>
    <n v="1"/>
    <n v="1"/>
    <n v="0"/>
    <n v="2"/>
    <n v="6"/>
    <n v="3"/>
    <n v="11"/>
    <n v="0"/>
  </r>
  <r>
    <n v="6466"/>
    <n v="1965"/>
    <n v="60"/>
    <s v="PhD"/>
    <s v="Married"/>
    <x v="1"/>
    <n v="57236"/>
    <n v="1"/>
    <n v="1"/>
    <d v="2014-12-03T00:00:00"/>
    <n v="22"/>
    <n v="105"/>
    <n v="0"/>
    <n v="9"/>
    <n v="2"/>
    <n v="1"/>
    <n v="4"/>
    <n v="117"/>
    <n v="2.0441680061499753E-3"/>
    <s v="Wines"/>
    <n v="3"/>
    <n v="2"/>
    <n v="1"/>
    <n v="4"/>
    <n v="3"/>
    <n v="3"/>
    <n v="11"/>
    <n v="0"/>
  </r>
  <r>
    <n v="10129"/>
    <n v="1966"/>
    <n v="59"/>
    <s v="Graduation"/>
    <s v="Together"/>
    <x v="1"/>
    <n v="82427"/>
    <n v="0"/>
    <n v="0"/>
    <d v="2014-12-03T00:00:00"/>
    <n v="35"/>
    <n v="482"/>
    <n v="147"/>
    <n v="509"/>
    <n v="104"/>
    <n v="107"/>
    <n v="107"/>
    <n v="1349"/>
    <n v="1.6365996578790929E-2"/>
    <s v="MeatProducts"/>
    <n v="1"/>
    <n v="3"/>
    <n v="5"/>
    <n v="12"/>
    <n v="1"/>
    <n v="3"/>
    <n v="11"/>
    <n v="0"/>
  </r>
  <r>
    <n v="5186"/>
    <n v="1955"/>
    <n v="70"/>
    <s v="PhD"/>
    <s v="Married"/>
    <x v="1"/>
    <n v="58482"/>
    <n v="0"/>
    <n v="1"/>
    <d v="2014-12-03T00:00:00"/>
    <n v="59"/>
    <n v="576"/>
    <n v="7"/>
    <n v="115"/>
    <n v="19"/>
    <n v="7"/>
    <n v="7"/>
    <n v="724"/>
    <n v="1.2379877569166581E-2"/>
    <s v="Wines"/>
    <n v="2"/>
    <n v="7"/>
    <n v="4"/>
    <n v="9"/>
    <n v="6"/>
    <n v="3"/>
    <n v="11"/>
    <n v="0"/>
  </r>
  <r>
    <n v="2811"/>
    <n v="1963"/>
    <n v="62"/>
    <s v="PhD"/>
    <s v="Single"/>
    <x v="1"/>
    <n v="48918"/>
    <n v="1"/>
    <n v="1"/>
    <d v="2014-12-04T00:00:00"/>
    <n v="21"/>
    <n v="52"/>
    <n v="0"/>
    <n v="9"/>
    <n v="0"/>
    <n v="0"/>
    <n v="1"/>
    <n v="61"/>
    <n v="1.2469847499897789E-3"/>
    <s v="Wines"/>
    <n v="2"/>
    <n v="1"/>
    <n v="0"/>
    <n v="4"/>
    <n v="4"/>
    <n v="3"/>
    <n v="11"/>
    <n v="0"/>
  </r>
  <r>
    <n v="9150"/>
    <n v="1963"/>
    <n v="62"/>
    <s v="PhD"/>
    <s v="Single"/>
    <x v="1"/>
    <n v="48918"/>
    <n v="1"/>
    <n v="1"/>
    <d v="2014-12-04T00:00:00"/>
    <n v="21"/>
    <n v="52"/>
    <n v="0"/>
    <n v="9"/>
    <n v="0"/>
    <n v="0"/>
    <n v="1"/>
    <n v="61"/>
    <n v="1.2469847499897789E-3"/>
    <s v="Wines"/>
    <n v="2"/>
    <n v="1"/>
    <n v="0"/>
    <n v="4"/>
    <n v="4"/>
    <n v="3"/>
    <n v="11"/>
    <n v="0"/>
  </r>
  <r>
    <n v="8614"/>
    <n v="1957"/>
    <n v="68"/>
    <s v="Graduation"/>
    <s v="Widow"/>
    <x v="1"/>
    <n v="65486"/>
    <n v="0"/>
    <n v="1"/>
    <d v="2014-12-05T00:00:00"/>
    <n v="29"/>
    <n v="245"/>
    <n v="19"/>
    <n v="125"/>
    <n v="37"/>
    <n v="67"/>
    <n v="14"/>
    <n v="493"/>
    <n v="7.5283266652414254E-3"/>
    <s v="Wines"/>
    <n v="1"/>
    <n v="4"/>
    <n v="2"/>
    <n v="10"/>
    <n v="2"/>
    <n v="3"/>
    <n v="11"/>
    <n v="0"/>
  </r>
  <r>
    <n v="8504"/>
    <n v="1973"/>
    <n v="52"/>
    <s v="Graduation"/>
    <s v="Married"/>
    <x v="1"/>
    <n v="79593"/>
    <n v="0"/>
    <n v="0"/>
    <d v="2014-12-05T00:00:00"/>
    <n v="70"/>
    <n v="350"/>
    <n v="60"/>
    <n v="568"/>
    <n v="110"/>
    <n v="133"/>
    <n v="145"/>
    <n v="1221"/>
    <n v="1.5340545022803513E-2"/>
    <s v="MeatProducts"/>
    <n v="1"/>
    <n v="5"/>
    <n v="6"/>
    <n v="7"/>
    <n v="2"/>
    <n v="3"/>
    <n v="11"/>
    <n v="0"/>
  </r>
  <r>
    <n v="92"/>
    <n v="1988"/>
    <n v="37"/>
    <s v="Graduation"/>
    <s v="Alone"/>
    <x v="0"/>
    <n v="34176"/>
    <n v="1"/>
    <n v="0"/>
    <d v="2014-12-05T00:00:00"/>
    <n v="12"/>
    <n v="5"/>
    <n v="7"/>
    <n v="24"/>
    <n v="19"/>
    <n v="14"/>
    <n v="20"/>
    <n v="69"/>
    <n v="2.0189606741573035E-3"/>
    <s v="MeatProducts"/>
    <n v="4"/>
    <n v="3"/>
    <n v="0"/>
    <n v="4"/>
    <n v="6"/>
    <n v="3"/>
    <n v="11"/>
    <n v="0"/>
  </r>
  <r>
    <n v="7264"/>
    <n v="1978"/>
    <n v="47"/>
    <s v="2n Cycle"/>
    <s v="Single"/>
    <x v="0"/>
    <n v="52195"/>
    <n v="2"/>
    <n v="1"/>
    <d v="2014-12-05T00:00:00"/>
    <n v="2"/>
    <n v="12"/>
    <n v="0"/>
    <n v="4"/>
    <n v="0"/>
    <n v="0"/>
    <n v="1"/>
    <n v="16"/>
    <n v="3.0654277229619697E-4"/>
    <s v="Wines"/>
    <n v="1"/>
    <n v="1"/>
    <n v="0"/>
    <n v="2"/>
    <n v="8"/>
    <n v="3"/>
    <n v="11"/>
    <n v="0"/>
  </r>
  <r>
    <n v="10102"/>
    <n v="1966"/>
    <n v="59"/>
    <s v="Graduation"/>
    <s v="Widow"/>
    <x v="1"/>
    <n v="79946"/>
    <n v="0"/>
    <n v="0"/>
    <d v="2014-12-05T00:00:00"/>
    <n v="19"/>
    <n v="395"/>
    <n v="183"/>
    <n v="565"/>
    <n v="166"/>
    <n v="141"/>
    <n v="28"/>
    <n v="1450"/>
    <n v="1.8137242638781179E-2"/>
    <s v="MeatProducts"/>
    <n v="1"/>
    <n v="5"/>
    <n v="11"/>
    <n v="5"/>
    <n v="3"/>
    <n v="3"/>
    <n v="11"/>
    <n v="0"/>
  </r>
  <r>
    <n v="11176"/>
    <n v="1970"/>
    <n v="55"/>
    <s v="PhD"/>
    <s v="Together"/>
    <x v="1"/>
    <n v="65968"/>
    <n v="0"/>
    <n v="1"/>
    <d v="2014-12-05T00:00:00"/>
    <n v="12"/>
    <n v="376"/>
    <n v="9"/>
    <n v="83"/>
    <n v="19"/>
    <n v="4"/>
    <n v="4"/>
    <n v="491"/>
    <n v="7.4430026679602234E-3"/>
    <s v="Wines"/>
    <n v="2"/>
    <n v="5"/>
    <n v="4"/>
    <n v="7"/>
    <n v="3"/>
    <n v="3"/>
    <n v="11"/>
    <n v="0"/>
  </r>
  <r>
    <n v="3312"/>
    <n v="1988"/>
    <n v="37"/>
    <s v="Graduation"/>
    <s v="Single"/>
    <x v="0"/>
    <n v="34176"/>
    <n v="1"/>
    <n v="0"/>
    <d v="2014-12-05T00:00:00"/>
    <n v="12"/>
    <n v="5"/>
    <n v="7"/>
    <n v="24"/>
    <n v="19"/>
    <n v="14"/>
    <n v="20"/>
    <n v="69"/>
    <n v="2.0189606741573035E-3"/>
    <s v="MeatProducts"/>
    <n v="4"/>
    <n v="3"/>
    <n v="0"/>
    <n v="4"/>
    <n v="6"/>
    <n v="3"/>
    <n v="11"/>
    <n v="0"/>
  </r>
  <r>
    <n v="1020"/>
    <n v="1973"/>
    <n v="52"/>
    <s v="Graduation"/>
    <s v="Married"/>
    <x v="1"/>
    <n v="79593"/>
    <n v="0"/>
    <n v="0"/>
    <d v="2014-12-05T00:00:00"/>
    <n v="70"/>
    <n v="350"/>
    <n v="60"/>
    <n v="568"/>
    <n v="110"/>
    <n v="133"/>
    <n v="145"/>
    <n v="1221"/>
    <n v="1.5340545022803513E-2"/>
    <s v="MeatProducts"/>
    <n v="1"/>
    <n v="5"/>
    <n v="6"/>
    <n v="7"/>
    <n v="2"/>
    <n v="3"/>
    <n v="11"/>
    <n v="0"/>
  </r>
  <r>
    <n v="810"/>
    <n v="1975"/>
    <n v="50"/>
    <s v="Graduation"/>
    <s v="Married"/>
    <x v="0"/>
    <n v="74190"/>
    <n v="0"/>
    <n v="1"/>
    <d v="2014-12-05T00:00:00"/>
    <n v="49"/>
    <n v="151"/>
    <n v="81"/>
    <n v="86"/>
    <n v="168"/>
    <n v="91"/>
    <n v="64"/>
    <n v="577"/>
    <n v="7.7773284809273483E-3"/>
    <s v="FishProducts"/>
    <n v="2"/>
    <n v="4"/>
    <n v="2"/>
    <n v="11"/>
    <n v="2"/>
    <n v="3"/>
    <n v="11"/>
    <n v="0"/>
  </r>
  <r>
    <n v="3434"/>
    <n v="1951"/>
    <n v="74"/>
    <s v="Graduation"/>
    <s v="Single"/>
    <x v="1"/>
    <n v="80872"/>
    <n v="0"/>
    <n v="0"/>
    <d v="2014-12-05T00:00:00"/>
    <n v="60"/>
    <n v="483"/>
    <n v="72"/>
    <n v="567"/>
    <n v="94"/>
    <n v="12"/>
    <n v="108"/>
    <n v="1228"/>
    <n v="1.5184489069146306E-2"/>
    <s v="MeatProducts"/>
    <n v="1"/>
    <n v="4"/>
    <n v="4"/>
    <n v="10"/>
    <n v="1"/>
    <n v="3"/>
    <n v="11"/>
    <n v="0"/>
  </r>
  <r>
    <n v="8933"/>
    <n v="1983"/>
    <n v="42"/>
    <s v="2n Cycle"/>
    <s v="Married"/>
    <x v="0"/>
    <n v="32146"/>
    <n v="1"/>
    <n v="0"/>
    <d v="2014-12-05T00:00:00"/>
    <n v="16"/>
    <n v="26"/>
    <n v="3"/>
    <n v="23"/>
    <n v="4"/>
    <n v="7"/>
    <n v="3"/>
    <n v="63"/>
    <n v="1.9598083742922916E-3"/>
    <s v="Wines"/>
    <n v="2"/>
    <n v="2"/>
    <n v="0"/>
    <n v="4"/>
    <n v="6"/>
    <n v="3"/>
    <n v="11"/>
    <n v="0"/>
  </r>
  <r>
    <n v="6679"/>
    <n v="1966"/>
    <n v="59"/>
    <s v="Graduation"/>
    <s v="Single"/>
    <x v="1"/>
    <n v="33279"/>
    <n v="0"/>
    <n v="0"/>
    <d v="2014-12-06T00:00:00"/>
    <n v="29"/>
    <n v="10"/>
    <n v="3"/>
    <n v="3"/>
    <n v="0"/>
    <n v="0"/>
    <n v="0"/>
    <n v="16"/>
    <n v="4.8078367739415247E-4"/>
    <s v="Wines"/>
    <n v="1"/>
    <n v="0"/>
    <n v="0"/>
    <n v="3"/>
    <n v="3"/>
    <n v="3"/>
    <n v="11"/>
    <n v="0"/>
  </r>
  <r>
    <n v="9738"/>
    <n v="1986"/>
    <n v="39"/>
    <s v="Master"/>
    <s v="Together"/>
    <x v="0"/>
    <n v="42386"/>
    <n v="1"/>
    <n v="0"/>
    <s v="13/2/2013"/>
    <n v="43"/>
    <n v="65"/>
    <n v="4"/>
    <n v="16"/>
    <n v="0"/>
    <n v="4"/>
    <n v="11"/>
    <n v="89"/>
    <n v="2.0997499174255649E-3"/>
    <s v="Wines"/>
    <n v="1"/>
    <n v="3"/>
    <n v="0"/>
    <n v="3"/>
    <n v="8"/>
    <n v="3"/>
    <n v="11"/>
    <n v="0"/>
  </r>
  <r>
    <n v="359"/>
    <n v="1950"/>
    <n v="75"/>
    <s v="Graduation"/>
    <s v="Together"/>
    <x v="1"/>
    <n v="48070"/>
    <n v="0"/>
    <n v="1"/>
    <s v="13/01/2013"/>
    <n v="33"/>
    <n v="373"/>
    <n v="14"/>
    <n v="83"/>
    <n v="6"/>
    <n v="9"/>
    <n v="19"/>
    <n v="485"/>
    <n v="1.0089452881214895E-2"/>
    <s v="Wines"/>
    <n v="3"/>
    <n v="8"/>
    <n v="2"/>
    <n v="6"/>
    <n v="7"/>
    <n v="3"/>
    <n v="11"/>
    <n v="0"/>
  </r>
  <r>
    <n v="6318"/>
    <n v="1988"/>
    <n v="37"/>
    <s v="Graduation"/>
    <s v="Married"/>
    <x v="0"/>
    <n v="68487"/>
    <n v="0"/>
    <n v="0"/>
    <s v="13/01/2013"/>
    <n v="48"/>
    <n v="758"/>
    <n v="12"/>
    <n v="385"/>
    <n v="33"/>
    <n v="89"/>
    <n v="89"/>
    <n v="1277"/>
    <n v="1.8645874399521076E-2"/>
    <s v="Wines"/>
    <n v="1"/>
    <n v="9"/>
    <n v="7"/>
    <n v="13"/>
    <n v="4"/>
    <n v="3"/>
    <n v="11"/>
    <n v="0"/>
  </r>
  <r>
    <n v="10212"/>
    <n v="1986"/>
    <n v="39"/>
    <s v="Master"/>
    <s v="Together"/>
    <x v="0"/>
    <n v="42386"/>
    <n v="1"/>
    <n v="0"/>
    <s v="13/01/2013"/>
    <n v="43"/>
    <n v="65"/>
    <n v="4"/>
    <n v="16"/>
    <n v="0"/>
    <n v="4"/>
    <n v="11"/>
    <n v="89"/>
    <n v="2.0997499174255649E-3"/>
    <s v="Wines"/>
    <n v="1"/>
    <n v="3"/>
    <n v="0"/>
    <n v="3"/>
    <n v="8"/>
    <n v="3"/>
    <n v="11"/>
    <n v="0"/>
  </r>
  <r>
    <n v="6742"/>
    <n v="1979"/>
    <n v="46"/>
    <s v="Graduation"/>
    <s v="Married"/>
    <x v="0"/>
    <n v="17688"/>
    <n v="1"/>
    <n v="0"/>
    <s v="13/01/2013"/>
    <n v="82"/>
    <n v="2"/>
    <n v="2"/>
    <n v="1"/>
    <n v="3"/>
    <n v="1"/>
    <n v="2"/>
    <n v="9"/>
    <n v="5.088195386702849E-4"/>
    <s v="FishProducts"/>
    <n v="1"/>
    <n v="1"/>
    <n v="0"/>
    <n v="2"/>
    <n v="8"/>
    <n v="3"/>
    <n v="11"/>
    <n v="0"/>
  </r>
  <r>
    <n v="5396"/>
    <n v="1988"/>
    <n v="37"/>
    <s v="Graduation"/>
    <s v="Married"/>
    <x v="0"/>
    <n v="68487"/>
    <n v="0"/>
    <n v="0"/>
    <s v="13/01/2013"/>
    <n v="48"/>
    <n v="758"/>
    <n v="12"/>
    <n v="385"/>
    <n v="33"/>
    <n v="89"/>
    <n v="89"/>
    <n v="1277"/>
    <n v="1.8645874399521076E-2"/>
    <s v="Wines"/>
    <n v="1"/>
    <n v="9"/>
    <n v="7"/>
    <n v="13"/>
    <n v="4"/>
    <n v="3"/>
    <n v="11"/>
    <n v="0"/>
  </r>
  <r>
    <n v="5848"/>
    <n v="1970"/>
    <n v="55"/>
    <s v="Graduation"/>
    <s v="Together"/>
    <x v="1"/>
    <n v="81205"/>
    <n v="0"/>
    <n v="0"/>
    <s v="13/01/2014"/>
    <n v="43"/>
    <n v="724"/>
    <n v="74"/>
    <n v="929"/>
    <n v="97"/>
    <n v="55"/>
    <n v="130"/>
    <n v="1879"/>
    <n v="2.3138969275290931E-2"/>
    <s v="MeatProducts"/>
    <n v="1"/>
    <n v="5"/>
    <n v="6"/>
    <n v="7"/>
    <n v="2"/>
    <n v="3"/>
    <n v="11"/>
    <n v="1"/>
  </r>
  <r>
    <n v="7786"/>
    <n v="1986"/>
    <n v="39"/>
    <s v="PhD"/>
    <s v="Single"/>
    <x v="0"/>
    <n v="29999"/>
    <n v="1"/>
    <n v="0"/>
    <s v="13/02/2013"/>
    <n v="22"/>
    <n v="68"/>
    <n v="7"/>
    <n v="59"/>
    <n v="10"/>
    <n v="5"/>
    <n v="11"/>
    <n v="149"/>
    <n v="4.9668322277409251E-3"/>
    <s v="Wines"/>
    <n v="4"/>
    <n v="3"/>
    <n v="1"/>
    <n v="4"/>
    <n v="8"/>
    <n v="3"/>
    <n v="11"/>
    <n v="0"/>
  </r>
  <r>
    <n v="10936"/>
    <n v="1965"/>
    <n v="60"/>
    <s v="Graduation"/>
    <s v="Married"/>
    <x v="1"/>
    <n v="72190"/>
    <n v="0"/>
    <n v="0"/>
    <s v="13/02/2013"/>
    <n v="79"/>
    <n v="597"/>
    <n v="166"/>
    <n v="597"/>
    <n v="172"/>
    <n v="166"/>
    <n v="249"/>
    <n v="1698"/>
    <n v="2.3521263332871589E-2"/>
    <s v="Wines"/>
    <n v="1"/>
    <n v="5"/>
    <n v="6"/>
    <n v="4"/>
    <n v="3"/>
    <n v="3"/>
    <n v="11"/>
    <n v="0"/>
  </r>
  <r>
    <n v="5527"/>
    <n v="1987"/>
    <n v="38"/>
    <s v="Graduation"/>
    <s v="Together"/>
    <x v="0"/>
    <n v="22434"/>
    <n v="1"/>
    <n v="0"/>
    <s v="13/02/2013"/>
    <n v="25"/>
    <n v="4"/>
    <n v="12"/>
    <n v="11"/>
    <n v="3"/>
    <n v="13"/>
    <n v="15"/>
    <n v="43"/>
    <n v="1.9167335294642061E-3"/>
    <s v="GoldProds"/>
    <n v="2"/>
    <n v="2"/>
    <n v="0"/>
    <n v="3"/>
    <n v="8"/>
    <n v="3"/>
    <n v="11"/>
    <n v="0"/>
  </r>
  <r>
    <n v="2678"/>
    <n v="1990"/>
    <n v="35"/>
    <s v="Graduation"/>
    <s v="Single"/>
    <x v="0"/>
    <n v="34412"/>
    <n v="1"/>
    <n v="0"/>
    <s v="13/02/2013"/>
    <n v="62"/>
    <n v="52"/>
    <n v="12"/>
    <n v="50"/>
    <n v="4"/>
    <n v="36"/>
    <n v="55"/>
    <n v="154"/>
    <n v="4.4751830756712772E-3"/>
    <s v="GoldProds"/>
    <n v="3"/>
    <n v="5"/>
    <n v="0"/>
    <n v="3"/>
    <n v="9"/>
    <n v="3"/>
    <n v="11"/>
    <n v="0"/>
  </r>
  <r>
    <n v="4690"/>
    <n v="1953"/>
    <n v="72"/>
    <s v="Graduation"/>
    <s v="Married"/>
    <x v="1"/>
    <n v="50725"/>
    <n v="0"/>
    <n v="1"/>
    <s v="13/02/2013"/>
    <n v="45"/>
    <n v="443"/>
    <n v="10"/>
    <n v="75"/>
    <n v="0"/>
    <n v="10"/>
    <n v="48"/>
    <n v="538"/>
    <n v="1.0606209955643174E-2"/>
    <s v="Wines"/>
    <n v="4"/>
    <n v="8"/>
    <n v="1"/>
    <n v="8"/>
    <n v="8"/>
    <n v="3"/>
    <n v="11"/>
    <n v="0"/>
  </r>
  <r>
    <n v="405"/>
    <n v="1964"/>
    <n v="61"/>
    <s v="Graduation"/>
    <s v="Divorced"/>
    <x v="1"/>
    <n v="41638"/>
    <n v="0"/>
    <n v="1"/>
    <s v="13/02/2013"/>
    <n v="68"/>
    <n v="315"/>
    <n v="0"/>
    <n v="31"/>
    <n v="4"/>
    <n v="0"/>
    <n v="91"/>
    <n v="350"/>
    <n v="8.405783178827033E-3"/>
    <s v="Wines"/>
    <n v="4"/>
    <n v="5"/>
    <n v="5"/>
    <n v="3"/>
    <n v="8"/>
    <n v="3"/>
    <n v="11"/>
    <n v="0"/>
  </r>
  <r>
    <n v="607"/>
    <n v="1955"/>
    <n v="70"/>
    <s v="2n Cycle"/>
    <s v="Divorced"/>
    <x v="1"/>
    <n v="41769"/>
    <n v="0"/>
    <n v="1"/>
    <s v="13/02/2013"/>
    <n v="31"/>
    <n v="302"/>
    <n v="29"/>
    <n v="131"/>
    <n v="32"/>
    <n v="0"/>
    <n v="27"/>
    <n v="494"/>
    <n v="1.1826953003423592E-2"/>
    <s v="Wines"/>
    <n v="6"/>
    <n v="8"/>
    <n v="1"/>
    <n v="7"/>
    <n v="8"/>
    <n v="3"/>
    <n v="11"/>
    <n v="0"/>
  </r>
  <r>
    <n v="5735"/>
    <n v="1991"/>
    <n v="34"/>
    <s v="Master"/>
    <s v="Single"/>
    <x v="0"/>
    <n v="90638"/>
    <n v="0"/>
    <n v="0"/>
    <s v="13/02/2014"/>
    <n v="29"/>
    <n v="1156"/>
    <n v="120"/>
    <n v="915"/>
    <n v="94"/>
    <n v="144"/>
    <n v="96"/>
    <n v="2429"/>
    <n v="2.6798914362629361E-2"/>
    <s v="Wines"/>
    <n v="1"/>
    <n v="3"/>
    <n v="4"/>
    <n v="10"/>
    <n v="1"/>
    <n v="3"/>
    <n v="11"/>
    <n v="0"/>
  </r>
  <r>
    <n v="10033"/>
    <n v="1973"/>
    <n v="52"/>
    <s v="2n Cycle"/>
    <s v="Divorced"/>
    <x v="1"/>
    <n v="31163"/>
    <n v="1"/>
    <n v="0"/>
    <s v="13/02/2014"/>
    <n v="54"/>
    <n v="2"/>
    <n v="3"/>
    <n v="10"/>
    <n v="11"/>
    <n v="2"/>
    <n v="10"/>
    <n v="28"/>
    <n v="8.9850142797548373E-4"/>
    <s v="FishProducts"/>
    <n v="1"/>
    <n v="1"/>
    <n v="0"/>
    <n v="3"/>
    <n v="6"/>
    <n v="3"/>
    <n v="11"/>
    <n v="0"/>
  </r>
  <r>
    <n v="5751"/>
    <n v="1973"/>
    <n v="52"/>
    <s v="2n Cycle"/>
    <s v="Divorced"/>
    <x v="1"/>
    <n v="31163"/>
    <n v="1"/>
    <n v="0"/>
    <s v="13/02/2014"/>
    <n v="54"/>
    <n v="2"/>
    <n v="3"/>
    <n v="10"/>
    <n v="11"/>
    <n v="2"/>
    <n v="10"/>
    <n v="28"/>
    <n v="8.9850142797548373E-4"/>
    <s v="FishProducts"/>
    <n v="1"/>
    <n v="1"/>
    <n v="0"/>
    <n v="3"/>
    <n v="6"/>
    <n v="3"/>
    <n v="11"/>
    <n v="0"/>
  </r>
  <r>
    <n v="5350"/>
    <n v="1991"/>
    <n v="34"/>
    <s v="Master"/>
    <s v="Single"/>
    <x v="0"/>
    <n v="90638"/>
    <n v="0"/>
    <n v="0"/>
    <s v="13/02/2014"/>
    <n v="29"/>
    <n v="1156"/>
    <n v="120"/>
    <n v="915"/>
    <n v="94"/>
    <n v="144"/>
    <n v="96"/>
    <n v="2429"/>
    <n v="2.6798914362629361E-2"/>
    <s v="Wines"/>
    <n v="1"/>
    <n v="3"/>
    <n v="4"/>
    <n v="10"/>
    <n v="1"/>
    <n v="3"/>
    <n v="11"/>
    <n v="1"/>
  </r>
  <r>
    <n v="5899"/>
    <n v="1950"/>
    <n v="75"/>
    <s v="PhD"/>
    <s v="Together"/>
    <x v="1"/>
    <n v="5648"/>
    <n v="1"/>
    <n v="1"/>
    <s v="13/03/2014"/>
    <n v="68"/>
    <n v="28"/>
    <n v="0"/>
    <n v="6"/>
    <n v="1"/>
    <n v="1"/>
    <n v="13"/>
    <n v="36"/>
    <n v="6.3739376770538241E-3"/>
    <s v="Wines"/>
    <n v="1"/>
    <n v="1"/>
    <n v="0"/>
    <n v="0"/>
    <n v="20"/>
    <n v="3"/>
    <n v="11"/>
    <n v="0"/>
  </r>
  <r>
    <n v="6932"/>
    <n v="1941"/>
    <n v="84"/>
    <s v="PhD"/>
    <s v="Married"/>
    <x v="1"/>
    <n v="93027"/>
    <n v="0"/>
    <n v="0"/>
    <s v="13/04/2013"/>
    <n v="77"/>
    <n v="1285"/>
    <n v="42"/>
    <n v="716"/>
    <n v="55"/>
    <n v="0"/>
    <n v="21"/>
    <n v="2098"/>
    <n v="2.255259225816161E-2"/>
    <s v="Wines"/>
    <n v="0"/>
    <n v="7"/>
    <n v="10"/>
    <n v="5"/>
    <n v="2"/>
    <n v="3"/>
    <n v="11"/>
    <n v="0"/>
  </r>
  <r>
    <n v="3136"/>
    <n v="1962"/>
    <n v="63"/>
    <s v="Master"/>
    <s v="Divorced"/>
    <x v="1"/>
    <n v="59432"/>
    <n v="0"/>
    <n v="1"/>
    <s v="13/04/2013"/>
    <n v="88"/>
    <n v="317"/>
    <n v="25"/>
    <n v="265"/>
    <n v="25"/>
    <n v="19"/>
    <n v="12"/>
    <n v="651"/>
    <n v="1.0953694979135819E-2"/>
    <s v="Wines"/>
    <n v="3"/>
    <n v="5"/>
    <n v="3"/>
    <n v="11"/>
    <n v="5"/>
    <n v="3"/>
    <n v="11"/>
    <n v="0"/>
  </r>
  <r>
    <n v="2371"/>
    <n v="1972"/>
    <n v="53"/>
    <s v="Graduation"/>
    <s v="Married"/>
    <x v="1"/>
    <n v="33622"/>
    <n v="1"/>
    <n v="1"/>
    <s v="13/04/2013"/>
    <n v="22"/>
    <n v="39"/>
    <n v="1"/>
    <n v="22"/>
    <n v="3"/>
    <n v="4"/>
    <n v="12"/>
    <n v="69"/>
    <n v="2.0522277080483016E-3"/>
    <s v="Wines"/>
    <n v="3"/>
    <n v="2"/>
    <n v="0"/>
    <n v="4"/>
    <n v="7"/>
    <n v="3"/>
    <n v="11"/>
    <n v="0"/>
  </r>
  <r>
    <n v="2620"/>
    <n v="1974"/>
    <n v="51"/>
    <s v="PhD"/>
    <s v="Married"/>
    <x v="1"/>
    <n v="34596"/>
    <n v="1"/>
    <n v="0"/>
    <s v="13/04/2013"/>
    <n v="48"/>
    <n v="14"/>
    <n v="0"/>
    <n v="2"/>
    <n v="0"/>
    <n v="0"/>
    <n v="7"/>
    <n v="16"/>
    <n v="4.6248121170077463E-4"/>
    <s v="Wines"/>
    <n v="1"/>
    <n v="1"/>
    <n v="0"/>
    <n v="2"/>
    <n v="8"/>
    <n v="3"/>
    <n v="11"/>
    <n v="1"/>
  </r>
  <r>
    <n v="2918"/>
    <n v="1981"/>
    <n v="44"/>
    <s v="Graduation"/>
    <s v="Divorced"/>
    <x v="0"/>
    <n v="28510"/>
    <n v="1"/>
    <n v="1"/>
    <s v="13/04/2013"/>
    <n v="72"/>
    <n v="44"/>
    <n v="5"/>
    <n v="19"/>
    <n v="0"/>
    <n v="4"/>
    <n v="19"/>
    <n v="72"/>
    <n v="2.5254296737986671E-3"/>
    <s v="Wines"/>
    <n v="3"/>
    <n v="2"/>
    <n v="0"/>
    <n v="4"/>
    <n v="5"/>
    <n v="3"/>
    <n v="11"/>
    <n v="0"/>
  </r>
  <r>
    <n v="8254"/>
    <n v="1974"/>
    <n v="51"/>
    <s v="PhD"/>
    <s v="Married"/>
    <x v="1"/>
    <n v="34596"/>
    <n v="1"/>
    <n v="0"/>
    <s v="13/04/2013"/>
    <n v="48"/>
    <n v="14"/>
    <n v="0"/>
    <n v="2"/>
    <n v="0"/>
    <n v="0"/>
    <n v="7"/>
    <n v="16"/>
    <n v="4.6248121170077463E-4"/>
    <s v="Wines"/>
    <n v="1"/>
    <n v="1"/>
    <n v="0"/>
    <n v="2"/>
    <n v="8"/>
    <n v="3"/>
    <n v="11"/>
    <n v="0"/>
  </r>
  <r>
    <n v="11110"/>
    <n v="1973"/>
    <n v="52"/>
    <s v="Graduation"/>
    <s v="Single"/>
    <x v="1"/>
    <n v="3502"/>
    <n v="1"/>
    <n v="0"/>
    <s v="13/04/2013"/>
    <n v="56"/>
    <n v="2"/>
    <n v="1"/>
    <n v="1"/>
    <n v="0"/>
    <n v="0"/>
    <n v="1"/>
    <n v="4"/>
    <n v="1.1422044545973729E-3"/>
    <s v="Wines"/>
    <n v="0"/>
    <n v="0"/>
    <n v="0"/>
    <n v="0"/>
    <n v="14"/>
    <n v="3"/>
    <n v="11"/>
    <n v="0"/>
  </r>
  <r>
    <n v="1717"/>
    <n v="1988"/>
    <n v="37"/>
    <s v="Graduation"/>
    <s v="Single"/>
    <x v="0"/>
    <n v="39747"/>
    <n v="1"/>
    <n v="0"/>
    <s v="13/04/2014"/>
    <n v="43"/>
    <n v="80"/>
    <n v="15"/>
    <n v="93"/>
    <n v="20"/>
    <n v="13"/>
    <n v="52"/>
    <n v="221"/>
    <n v="5.5601680629984657E-3"/>
    <s v="MeatProducts"/>
    <n v="3"/>
    <n v="5"/>
    <n v="1"/>
    <n v="4"/>
    <n v="8"/>
    <n v="3"/>
    <n v="11"/>
    <n v="0"/>
  </r>
  <r>
    <n v="4725"/>
    <n v="1950"/>
    <n v="75"/>
    <s v="PhD"/>
    <s v="Together"/>
    <x v="1"/>
    <n v="50616"/>
    <n v="0"/>
    <n v="1"/>
    <s v="13/04/2014"/>
    <n v="71"/>
    <n v="30"/>
    <n v="2"/>
    <n v="25"/>
    <n v="0"/>
    <n v="1"/>
    <n v="9"/>
    <n v="58"/>
    <n v="1.1458827248300933E-3"/>
    <s v="Wines"/>
    <n v="1"/>
    <n v="1"/>
    <n v="1"/>
    <n v="4"/>
    <n v="2"/>
    <n v="3"/>
    <n v="11"/>
    <n v="0"/>
  </r>
  <r>
    <n v="9972"/>
    <n v="1955"/>
    <n v="70"/>
    <s v="PhD"/>
    <s v="Together"/>
    <x v="1"/>
    <n v="46015"/>
    <n v="1"/>
    <n v="1"/>
    <s v="13/04/2014"/>
    <n v="25"/>
    <n v="38"/>
    <n v="0"/>
    <n v="2"/>
    <n v="0"/>
    <n v="0"/>
    <n v="6"/>
    <n v="40"/>
    <n v="8.6928175594914699E-4"/>
    <s v="Wines"/>
    <n v="1"/>
    <n v="1"/>
    <n v="0"/>
    <n v="3"/>
    <n v="7"/>
    <n v="3"/>
    <n v="11"/>
    <n v="0"/>
  </r>
  <r>
    <n v="2945"/>
    <n v="1955"/>
    <n v="70"/>
    <s v="PhD"/>
    <s v="Together"/>
    <x v="1"/>
    <n v="46015"/>
    <n v="1"/>
    <n v="1"/>
    <s v="13/04/2014"/>
    <n v="25"/>
    <n v="38"/>
    <n v="0"/>
    <n v="2"/>
    <n v="0"/>
    <n v="0"/>
    <n v="6"/>
    <n v="40"/>
    <n v="8.6928175594914699E-4"/>
    <s v="Wines"/>
    <n v="1"/>
    <n v="1"/>
    <n v="0"/>
    <n v="3"/>
    <n v="7"/>
    <n v="3"/>
    <n v="11"/>
    <n v="0"/>
  </r>
  <r>
    <n v="10779"/>
    <n v="1983"/>
    <n v="42"/>
    <s v="Graduation"/>
    <s v="Single"/>
    <x v="0"/>
    <n v="22148"/>
    <n v="0"/>
    <n v="0"/>
    <s v="13/04/2014"/>
    <n v="16"/>
    <n v="15"/>
    <n v="5"/>
    <n v="14"/>
    <n v="0"/>
    <n v="4"/>
    <n v="11"/>
    <n v="38"/>
    <n v="1.7157305400036121E-3"/>
    <s v="Wines"/>
    <n v="1"/>
    <n v="1"/>
    <n v="0"/>
    <n v="3"/>
    <n v="7"/>
    <n v="3"/>
    <n v="11"/>
    <n v="0"/>
  </r>
  <r>
    <n v="9797"/>
    <n v="1956"/>
    <n v="69"/>
    <s v="Graduation"/>
    <s v="Married"/>
    <x v="1"/>
    <n v="58116"/>
    <n v="0"/>
    <n v="1"/>
    <s v="13/04/2014"/>
    <n v="38"/>
    <n v="228"/>
    <n v="19"/>
    <n v="130"/>
    <n v="4"/>
    <n v="11"/>
    <n v="51"/>
    <n v="392"/>
    <n v="6.7451304287975775E-3"/>
    <s v="Wines"/>
    <n v="2"/>
    <n v="3"/>
    <n v="3"/>
    <n v="8"/>
    <n v="2"/>
    <n v="3"/>
    <n v="11"/>
    <n v="0"/>
  </r>
  <r>
    <n v="5552"/>
    <n v="1963"/>
    <n v="62"/>
    <s v="Master"/>
    <s v="Divorced"/>
    <x v="1"/>
    <n v="48721"/>
    <n v="1"/>
    <n v="1"/>
    <s v="13/05/2013"/>
    <n v="50"/>
    <n v="81"/>
    <n v="18"/>
    <n v="113"/>
    <n v="47"/>
    <n v="13"/>
    <n v="21"/>
    <n v="272"/>
    <n v="5.5828082346421459E-3"/>
    <s v="MeatProducts"/>
    <n v="6"/>
    <n v="4"/>
    <n v="2"/>
    <n v="5"/>
    <n v="6"/>
    <n v="3"/>
    <n v="11"/>
    <n v="0"/>
  </r>
  <r>
    <n v="6999"/>
    <n v="1980"/>
    <n v="45"/>
    <s v="Master"/>
    <s v="Married"/>
    <x v="0"/>
    <n v="69661"/>
    <n v="0"/>
    <n v="0"/>
    <s v="13/05/2014"/>
    <n v="80"/>
    <n v="656"/>
    <n v="16"/>
    <n v="106"/>
    <n v="32"/>
    <n v="16"/>
    <n v="8"/>
    <n v="826"/>
    <n v="1.1857423809592168E-2"/>
    <s v="Wines"/>
    <n v="1"/>
    <n v="7"/>
    <n v="3"/>
    <n v="12"/>
    <n v="3"/>
    <n v="3"/>
    <n v="11"/>
    <n v="0"/>
  </r>
  <r>
    <n v="4149"/>
    <n v="1948"/>
    <n v="77"/>
    <s v="PhD"/>
    <s v="Together"/>
    <x v="1"/>
    <n v="76140"/>
    <n v="0"/>
    <n v="0"/>
    <s v="13/05/2014"/>
    <n v="57"/>
    <n v="586"/>
    <n v="66"/>
    <n v="653"/>
    <n v="17"/>
    <n v="0"/>
    <n v="26"/>
    <n v="1322"/>
    <n v="1.736275282374573E-2"/>
    <s v="MeatProducts"/>
    <n v="1"/>
    <n v="5"/>
    <n v="9"/>
    <n v="6"/>
    <n v="2"/>
    <n v="3"/>
    <n v="11"/>
    <n v="0"/>
  </r>
  <r>
    <n v="10476"/>
    <n v="1958"/>
    <n v="67"/>
    <s v="Graduation"/>
    <s v="Married"/>
    <x v="1"/>
    <n v="67267"/>
    <n v="0"/>
    <n v="1"/>
    <s v="13/05/2014"/>
    <n v="0"/>
    <n v="134"/>
    <n v="11"/>
    <n v="59"/>
    <n v="15"/>
    <n v="2"/>
    <n v="30"/>
    <n v="221"/>
    <n v="3.2854148393714599E-3"/>
    <s v="Wines"/>
    <n v="1"/>
    <n v="3"/>
    <n v="2"/>
    <n v="5"/>
    <n v="2"/>
    <n v="3"/>
    <n v="11"/>
    <n v="0"/>
  </r>
  <r>
    <n v="4697"/>
    <n v="1949"/>
    <n v="76"/>
    <s v="Master"/>
    <s v="Divorced"/>
    <x v="1"/>
    <n v="35416"/>
    <n v="0"/>
    <n v="0"/>
    <s v="13/06/2013"/>
    <n v="62"/>
    <n v="248"/>
    <n v="3"/>
    <n v="81"/>
    <n v="4"/>
    <n v="3"/>
    <n v="51"/>
    <n v="339"/>
    <n v="9.5719448836683978E-3"/>
    <s v="Wines"/>
    <n v="3"/>
    <n v="7"/>
    <n v="1"/>
    <n v="5"/>
    <n v="8"/>
    <n v="3"/>
    <n v="11"/>
    <n v="0"/>
  </r>
  <r>
    <n v="6245"/>
    <n v="1950"/>
    <n v="75"/>
    <s v="PhD"/>
    <s v="Together"/>
    <x v="1"/>
    <n v="59292"/>
    <n v="0"/>
    <n v="1"/>
    <s v="13/06/2013"/>
    <n v="71"/>
    <n v="378"/>
    <n v="14"/>
    <n v="68"/>
    <n v="19"/>
    <n v="14"/>
    <n v="14"/>
    <n v="493"/>
    <n v="8.3147810834513936E-3"/>
    <s v="Wines"/>
    <n v="2"/>
    <n v="3"/>
    <n v="5"/>
    <n v="8"/>
    <n v="3"/>
    <n v="3"/>
    <n v="11"/>
    <n v="0"/>
  </r>
  <r>
    <n v="7848"/>
    <n v="1974"/>
    <n v="51"/>
    <s v="Graduation"/>
    <s v="Single"/>
    <x v="1"/>
    <n v="49166"/>
    <n v="0"/>
    <n v="1"/>
    <s v="13/06/2013"/>
    <n v="17"/>
    <n v="224"/>
    <n v="2"/>
    <n v="25"/>
    <n v="7"/>
    <n v="0"/>
    <n v="110"/>
    <n v="258"/>
    <n v="5.2475287800512549E-3"/>
    <s v="Wines"/>
    <n v="2"/>
    <n v="5"/>
    <n v="3"/>
    <n v="3"/>
    <n v="6"/>
    <n v="3"/>
    <n v="11"/>
    <n v="0"/>
  </r>
  <r>
    <n v="8780"/>
    <n v="1950"/>
    <n v="75"/>
    <s v="PhD"/>
    <s v="Together"/>
    <x v="1"/>
    <n v="59292"/>
    <n v="0"/>
    <n v="1"/>
    <s v="13/06/2013"/>
    <n v="71"/>
    <n v="378"/>
    <n v="14"/>
    <n v="68"/>
    <n v="19"/>
    <n v="14"/>
    <n v="14"/>
    <n v="493"/>
    <n v="8.3147810834513936E-3"/>
    <s v="Wines"/>
    <n v="2"/>
    <n v="3"/>
    <n v="5"/>
    <n v="8"/>
    <n v="3"/>
    <n v="3"/>
    <n v="11"/>
    <n v="0"/>
  </r>
  <r>
    <n v="10870"/>
    <n v="1967"/>
    <n v="58"/>
    <s v="Graduation"/>
    <s v="Married"/>
    <x v="1"/>
    <n v="61223"/>
    <n v="0"/>
    <n v="1"/>
    <s v="13/06/2013"/>
    <n v="46"/>
    <n v="709"/>
    <n v="43"/>
    <n v="182"/>
    <n v="42"/>
    <n v="118"/>
    <n v="247"/>
    <n v="1094"/>
    <n v="1.7869101481469384E-2"/>
    <s v="Wines"/>
    <n v="2"/>
    <n v="9"/>
    <n v="3"/>
    <n v="4"/>
    <n v="5"/>
    <n v="3"/>
    <n v="11"/>
    <n v="0"/>
  </r>
  <r>
    <n v="9624"/>
    <n v="1958"/>
    <n v="67"/>
    <s v="PhD"/>
    <s v="Together"/>
    <x v="1"/>
    <n v="65488"/>
    <n v="0"/>
    <n v="0"/>
    <s v="13/06/2014"/>
    <n v="46"/>
    <n v="603"/>
    <n v="45"/>
    <n v="207"/>
    <n v="36"/>
    <n v="18"/>
    <n v="54"/>
    <n v="909"/>
    <n v="1.3880405570486197E-2"/>
    <s v="Wines"/>
    <n v="1"/>
    <n v="3"/>
    <n v="4"/>
    <n v="6"/>
    <n v="1"/>
    <n v="3"/>
    <n v="11"/>
    <n v="0"/>
  </r>
  <r>
    <n v="6460"/>
    <n v="1982"/>
    <n v="43"/>
    <s v="Graduation"/>
    <s v="Married"/>
    <x v="0"/>
    <n v="28718"/>
    <n v="1"/>
    <n v="0"/>
    <s v="13/07/2013"/>
    <n v="78"/>
    <n v="12"/>
    <n v="4"/>
    <n v="6"/>
    <n v="11"/>
    <n v="8"/>
    <n v="16"/>
    <n v="41"/>
    <n v="1.4276760220071035E-3"/>
    <s v="GoldProds"/>
    <n v="2"/>
    <n v="2"/>
    <n v="0"/>
    <n v="3"/>
    <n v="8"/>
    <n v="3"/>
    <n v="11"/>
    <n v="0"/>
  </r>
  <r>
    <n v="10364"/>
    <n v="1959"/>
    <n v="66"/>
    <s v="Graduation"/>
    <s v="Divorced"/>
    <x v="1"/>
    <n v="23295"/>
    <n v="0"/>
    <n v="0"/>
    <s v="13/07/2013"/>
    <n v="72"/>
    <n v="0"/>
    <n v="0"/>
    <n v="1"/>
    <n v="2"/>
    <n v="12"/>
    <n v="5"/>
    <n v="15"/>
    <n v="6.43915003219575E-4"/>
    <s v="Sweet"/>
    <n v="1"/>
    <n v="1"/>
    <n v="0"/>
    <n v="2"/>
    <n v="8"/>
    <n v="3"/>
    <n v="11"/>
    <n v="0"/>
  </r>
  <r>
    <n v="9905"/>
    <n v="1952"/>
    <n v="73"/>
    <s v="Graduation"/>
    <s v="Together"/>
    <x v="1"/>
    <n v="34074"/>
    <n v="1"/>
    <n v="1"/>
    <s v="13/07/2013"/>
    <n v="69"/>
    <n v="135"/>
    <n v="1"/>
    <n v="41"/>
    <n v="10"/>
    <n v="1"/>
    <n v="67"/>
    <n v="188"/>
    <n v="5.5174032987028235E-3"/>
    <s v="Wines"/>
    <n v="5"/>
    <n v="3"/>
    <n v="3"/>
    <n v="3"/>
    <n v="6"/>
    <n v="3"/>
    <n v="11"/>
    <n v="0"/>
  </r>
  <r>
    <n v="4188"/>
    <n v="1957"/>
    <n v="68"/>
    <s v="Graduation"/>
    <s v="Single"/>
    <x v="1"/>
    <n v="36864"/>
    <n v="0"/>
    <n v="1"/>
    <s v="13/08/2012"/>
    <n v="53"/>
    <n v="204"/>
    <n v="5"/>
    <n v="39"/>
    <n v="17"/>
    <n v="0"/>
    <n v="89"/>
    <n v="265"/>
    <n v="7.1885850694444441E-3"/>
    <s v="Wines"/>
    <n v="3"/>
    <n v="5"/>
    <n v="2"/>
    <n v="4"/>
    <n v="8"/>
    <n v="3"/>
    <n v="11"/>
    <n v="1"/>
  </r>
  <r>
    <n v="7919"/>
    <n v="1976"/>
    <n v="49"/>
    <s v="PhD"/>
    <s v="Together"/>
    <x v="0"/>
    <n v="72335"/>
    <n v="0"/>
    <n v="0"/>
    <s v="13/08/2012"/>
    <n v="2"/>
    <n v="1285"/>
    <n v="105"/>
    <n v="653"/>
    <n v="28"/>
    <n v="21"/>
    <n v="0"/>
    <n v="2092"/>
    <n v="2.8920992603857054E-2"/>
    <s v="Wines"/>
    <n v="1"/>
    <n v="10"/>
    <n v="4"/>
    <n v="8"/>
    <n v="8"/>
    <n v="3"/>
    <n v="11"/>
    <n v="1"/>
  </r>
  <r>
    <n v="1212"/>
    <n v="1973"/>
    <n v="52"/>
    <s v="Graduation"/>
    <s v="Married"/>
    <x v="1"/>
    <n v="52845"/>
    <n v="1"/>
    <n v="0"/>
    <s v="13/08/2013"/>
    <n v="7"/>
    <n v="384"/>
    <n v="25"/>
    <n v="292"/>
    <n v="130"/>
    <n v="41"/>
    <n v="64"/>
    <n v="872"/>
    <n v="1.6501088087803956E-2"/>
    <s v="Wines"/>
    <n v="3"/>
    <n v="8"/>
    <n v="8"/>
    <n v="6"/>
    <n v="6"/>
    <n v="3"/>
    <n v="11"/>
    <n v="0"/>
  </r>
  <r>
    <n v="8181"/>
    <n v="1978"/>
    <n v="47"/>
    <s v="2n Cycle"/>
    <s v="Single"/>
    <x v="0"/>
    <n v="38593"/>
    <n v="1"/>
    <n v="0"/>
    <s v="13/09/2013"/>
    <n v="42"/>
    <n v="51"/>
    <n v="12"/>
    <n v="49"/>
    <n v="17"/>
    <n v="24"/>
    <n v="24"/>
    <n v="153"/>
    <n v="3.9644495115694553E-3"/>
    <s v="Wines"/>
    <n v="3"/>
    <n v="4"/>
    <n v="1"/>
    <n v="3"/>
    <n v="8"/>
    <n v="3"/>
    <n v="11"/>
    <n v="0"/>
  </r>
  <r>
    <n v="5304"/>
    <n v="1974"/>
    <n v="51"/>
    <s v="PhD"/>
    <s v="Single"/>
    <x v="1"/>
    <n v="30899"/>
    <n v="1"/>
    <n v="0"/>
    <s v="13/10/2012"/>
    <n v="35"/>
    <n v="24"/>
    <n v="0"/>
    <n v="8"/>
    <n v="0"/>
    <n v="0"/>
    <n v="1"/>
    <n v="32"/>
    <n v="1.0356322211074792E-3"/>
    <s v="Wines"/>
    <n v="2"/>
    <n v="1"/>
    <n v="0"/>
    <n v="3"/>
    <n v="6"/>
    <n v="3"/>
    <n v="11"/>
    <n v="0"/>
  </r>
  <r>
    <n v="3933"/>
    <n v="1980"/>
    <n v="45"/>
    <s v="Graduation"/>
    <s v="Together"/>
    <x v="0"/>
    <n v="44010"/>
    <n v="1"/>
    <n v="0"/>
    <s v="13/10/2012"/>
    <n v="46"/>
    <n v="186"/>
    <n v="36"/>
    <n v="234"/>
    <n v="86"/>
    <n v="72"/>
    <n v="48"/>
    <n v="614"/>
    <n v="1.3951374687571006E-2"/>
    <s v="MeatProducts"/>
    <n v="6"/>
    <n v="10"/>
    <n v="2"/>
    <n v="6"/>
    <n v="9"/>
    <n v="3"/>
    <n v="11"/>
    <n v="0"/>
  </r>
  <r>
    <n v="5985"/>
    <n v="1965"/>
    <n v="60"/>
    <s v="Master"/>
    <s v="Single"/>
    <x v="1"/>
    <n v="33168"/>
    <n v="0"/>
    <n v="1"/>
    <s v="13/10/2012"/>
    <n v="0"/>
    <n v="80"/>
    <n v="1"/>
    <n v="37"/>
    <n v="0"/>
    <n v="1"/>
    <n v="3"/>
    <n v="119"/>
    <n v="3.5877954655089243E-3"/>
    <s v="Wines"/>
    <n v="3"/>
    <n v="2"/>
    <n v="1"/>
    <n v="4"/>
    <n v="7"/>
    <n v="3"/>
    <n v="11"/>
    <n v="0"/>
  </r>
  <r>
    <n v="10525"/>
    <n v="1986"/>
    <n v="39"/>
    <s v="Graduation"/>
    <s v="Single"/>
    <x v="0"/>
    <n v="26576"/>
    <n v="1"/>
    <n v="0"/>
    <s v="13/10/2012"/>
    <n v="40"/>
    <n v="10"/>
    <n v="0"/>
    <n v="8"/>
    <n v="0"/>
    <n v="0"/>
    <n v="9"/>
    <n v="18"/>
    <n v="6.7730282962071041E-4"/>
    <s v="Wines"/>
    <n v="1"/>
    <n v="1"/>
    <n v="0"/>
    <n v="2"/>
    <n v="9"/>
    <n v="3"/>
    <n v="11"/>
    <n v="1"/>
  </r>
  <r>
    <n v="4042"/>
    <n v="1971"/>
    <n v="54"/>
    <s v="Graduation"/>
    <s v="Divorced"/>
    <x v="1"/>
    <n v="43300"/>
    <n v="0"/>
    <n v="1"/>
    <s v="13/10/2012"/>
    <n v="87"/>
    <n v="91"/>
    <n v="3"/>
    <n v="52"/>
    <n v="2"/>
    <n v="1"/>
    <n v="31"/>
    <n v="149"/>
    <n v="3.441108545034642E-3"/>
    <s v="Wines"/>
    <n v="3"/>
    <n v="4"/>
    <n v="0"/>
    <n v="4"/>
    <n v="8"/>
    <n v="3"/>
    <n v="11"/>
    <n v="1"/>
  </r>
  <r>
    <n v="164"/>
    <n v="1977"/>
    <n v="48"/>
    <s v="PhD"/>
    <s v="Married"/>
    <x v="0"/>
    <n v="28973"/>
    <n v="0"/>
    <n v="0"/>
    <s v="13/10/2012"/>
    <n v="59"/>
    <n v="206"/>
    <n v="0"/>
    <n v="46"/>
    <n v="3"/>
    <n v="2"/>
    <n v="12"/>
    <n v="257"/>
    <n v="8.8703275463362444E-3"/>
    <s v="Wines"/>
    <n v="2"/>
    <n v="5"/>
    <n v="1"/>
    <n v="5"/>
    <n v="8"/>
    <n v="3"/>
    <n v="11"/>
    <n v="0"/>
  </r>
  <r>
    <n v="4002"/>
    <n v="1960"/>
    <n v="65"/>
    <s v="PhD"/>
    <s v="Married"/>
    <x v="1"/>
    <n v="77037"/>
    <n v="0"/>
    <n v="1"/>
    <s v="13/10/2013"/>
    <n v="3"/>
    <n v="463"/>
    <n v="96"/>
    <n v="333"/>
    <n v="168"/>
    <n v="53"/>
    <n v="10"/>
    <n v="1113"/>
    <n v="1.4447603099809183E-2"/>
    <s v="Wines"/>
    <n v="1"/>
    <n v="7"/>
    <n v="7"/>
    <n v="12"/>
    <n v="3"/>
    <n v="3"/>
    <n v="11"/>
    <n v="0"/>
  </r>
  <r>
    <n v="5922"/>
    <n v="1974"/>
    <n v="51"/>
    <s v="PhD"/>
    <s v="Married"/>
    <x v="1"/>
    <n v="40344"/>
    <n v="0"/>
    <n v="1"/>
    <s v="13/10/2013"/>
    <n v="48"/>
    <n v="210"/>
    <n v="0"/>
    <n v="6"/>
    <n v="0"/>
    <n v="0"/>
    <n v="2"/>
    <n v="216"/>
    <n v="5.353955978584176E-3"/>
    <s v="Wines"/>
    <n v="2"/>
    <n v="4"/>
    <n v="1"/>
    <n v="5"/>
    <n v="7"/>
    <n v="3"/>
    <n v="11"/>
    <n v="0"/>
  </r>
  <r>
    <n v="7000"/>
    <n v="1972"/>
    <n v="53"/>
    <s v="2n Cycle"/>
    <s v="Single"/>
    <x v="1"/>
    <n v="65704"/>
    <n v="0"/>
    <n v="0"/>
    <s v="13/10/2013"/>
    <n v="18"/>
    <n v="279"/>
    <n v="172"/>
    <n v="74"/>
    <n v="38"/>
    <n v="8"/>
    <n v="246"/>
    <n v="571"/>
    <n v="8.6904906854985992E-3"/>
    <s v="Wines"/>
    <n v="1"/>
    <n v="2"/>
    <n v="10"/>
    <n v="10"/>
    <n v="1"/>
    <n v="3"/>
    <n v="11"/>
    <n v="0"/>
  </r>
  <r>
    <n v="965"/>
    <n v="1971"/>
    <n v="54"/>
    <s v="Graduation"/>
    <s v="Divorced"/>
    <x v="1"/>
    <n v="55635"/>
    <n v="0"/>
    <n v="1"/>
    <s v="13/11/2012"/>
    <n v="34"/>
    <n v="235"/>
    <n v="65"/>
    <n v="164"/>
    <n v="50"/>
    <n v="49"/>
    <n v="27"/>
    <n v="563"/>
    <n v="1.0119529073425003E-2"/>
    <s v="Wines"/>
    <n v="4"/>
    <n v="7"/>
    <n v="3"/>
    <n v="7"/>
    <n v="6"/>
    <n v="3"/>
    <n v="11"/>
    <n v="0"/>
  </r>
  <r>
    <n v="387"/>
    <n v="1976"/>
    <n v="49"/>
    <s v="Basic"/>
    <s v="Married"/>
    <x v="0"/>
    <n v="7500"/>
    <n v="0"/>
    <n v="0"/>
    <s v="13/11/2012"/>
    <n v="59"/>
    <n v="6"/>
    <n v="16"/>
    <n v="11"/>
    <n v="11"/>
    <n v="1"/>
    <n v="16"/>
    <n v="45"/>
    <n v="6.0000000000000001E-3"/>
    <s v="Fruits"/>
    <n v="1"/>
    <n v="2"/>
    <n v="0"/>
    <n v="3"/>
    <n v="8"/>
    <n v="3"/>
    <n v="11"/>
    <n v="0"/>
  </r>
  <r>
    <n v="8870"/>
    <n v="1984"/>
    <n v="41"/>
    <s v="Graduation"/>
    <s v="Together"/>
    <x v="0"/>
    <n v="35196"/>
    <n v="1"/>
    <n v="0"/>
    <s v="13/11/2012"/>
    <n v="68"/>
    <n v="75"/>
    <n v="12"/>
    <n v="141"/>
    <n v="43"/>
    <n v="39"/>
    <n v="187"/>
    <n v="310"/>
    <n v="8.8078190703489035E-3"/>
    <s v="GoldProds"/>
    <n v="6"/>
    <n v="6"/>
    <n v="1"/>
    <n v="5"/>
    <n v="8"/>
    <n v="3"/>
    <n v="11"/>
    <n v="1"/>
  </r>
  <r>
    <n v="9463"/>
    <n v="1959"/>
    <n v="66"/>
    <s v="Graduation"/>
    <s v="Together"/>
    <x v="1"/>
    <n v="71706"/>
    <n v="0"/>
    <n v="1"/>
    <s v="13/11/2012"/>
    <n v="16"/>
    <n v="931"/>
    <n v="56"/>
    <n v="253"/>
    <n v="91"/>
    <n v="98"/>
    <n v="14"/>
    <n v="1429"/>
    <n v="1.9928597327978134E-2"/>
    <s v="Wines"/>
    <n v="4"/>
    <n v="9"/>
    <n v="5"/>
    <n v="7"/>
    <n v="5"/>
    <n v="3"/>
    <n v="11"/>
    <n v="0"/>
  </r>
  <r>
    <n v="10340"/>
    <n v="1984"/>
    <n v="41"/>
    <s v="Graduation"/>
    <s v="Together"/>
    <x v="0"/>
    <n v="35196"/>
    <n v="1"/>
    <n v="0"/>
    <s v="13/11/2012"/>
    <n v="68"/>
    <n v="75"/>
    <n v="12"/>
    <n v="141"/>
    <n v="43"/>
    <n v="39"/>
    <n v="187"/>
    <n v="310"/>
    <n v="8.8078190703489035E-3"/>
    <s v="GoldProds"/>
    <n v="6"/>
    <n v="6"/>
    <n v="1"/>
    <n v="5"/>
    <n v="8"/>
    <n v="3"/>
    <n v="11"/>
    <n v="0"/>
  </r>
  <r>
    <n v="1867"/>
    <n v="1957"/>
    <n v="68"/>
    <s v="Graduation"/>
    <s v="Single"/>
    <x v="1"/>
    <n v="64849"/>
    <n v="0"/>
    <n v="0"/>
    <s v="13/11/2012"/>
    <n v="42"/>
    <n v="652"/>
    <n v="48"/>
    <n v="350"/>
    <n v="94"/>
    <n v="84"/>
    <n v="108"/>
    <n v="1228"/>
    <n v="1.8936298169593978E-2"/>
    <s v="Wines"/>
    <n v="1"/>
    <n v="9"/>
    <n v="3"/>
    <n v="6"/>
    <n v="5"/>
    <n v="3"/>
    <n v="11"/>
    <n v="1"/>
  </r>
  <r>
    <n v="4370"/>
    <n v="1966"/>
    <n v="59"/>
    <s v="Graduation"/>
    <s v="Together"/>
    <x v="1"/>
    <n v="43482"/>
    <n v="2"/>
    <n v="1"/>
    <s v="13/11/2013"/>
    <n v="83"/>
    <n v="18"/>
    <n v="1"/>
    <n v="32"/>
    <n v="6"/>
    <n v="3"/>
    <n v="28"/>
    <n v="60"/>
    <n v="1.3798813302056023E-3"/>
    <s v="MeatProducts"/>
    <n v="3"/>
    <n v="2"/>
    <n v="0"/>
    <n v="4"/>
    <n v="6"/>
    <n v="3"/>
    <n v="11"/>
    <n v="0"/>
  </r>
  <r>
    <n v="1604"/>
    <n v="1960"/>
    <n v="65"/>
    <s v="Master"/>
    <s v="Married"/>
    <x v="1"/>
    <n v="47353"/>
    <n v="0"/>
    <n v="1"/>
    <s v="13/11/2013"/>
    <n v="93"/>
    <n v="184"/>
    <n v="2"/>
    <n v="19"/>
    <n v="8"/>
    <n v="8"/>
    <n v="4"/>
    <n v="221"/>
    <n v="4.6670749477329843E-3"/>
    <s v="Wines"/>
    <n v="3"/>
    <n v="2"/>
    <n v="2"/>
    <n v="6"/>
    <n v="5"/>
    <n v="3"/>
    <n v="11"/>
    <n v="0"/>
  </r>
  <r>
    <n v="6246"/>
    <n v="1953"/>
    <n v="72"/>
    <s v="Graduation"/>
    <s v="Single"/>
    <x v="1"/>
    <n v="73892"/>
    <n v="0"/>
    <n v="0"/>
    <s v="13/11/2013"/>
    <n v="40"/>
    <n v="703"/>
    <n v="102"/>
    <n v="601"/>
    <n v="0"/>
    <n v="58"/>
    <n v="43"/>
    <n v="1464"/>
    <n v="1.981269961565528E-2"/>
    <s v="Wines"/>
    <n v="1"/>
    <n v="3"/>
    <n v="11"/>
    <n v="8"/>
    <n v="1"/>
    <n v="3"/>
    <n v="11"/>
    <n v="1"/>
  </r>
  <r>
    <n v="3376"/>
    <n v="1970"/>
    <n v="55"/>
    <s v="Master"/>
    <s v="Divorced"/>
    <x v="1"/>
    <n v="55282"/>
    <n v="1"/>
    <n v="0"/>
    <s v="13/12/2013"/>
    <n v="9"/>
    <n v="125"/>
    <n v="6"/>
    <n v="73"/>
    <n v="8"/>
    <n v="4"/>
    <n v="19"/>
    <n v="216"/>
    <n v="3.9072392460475381E-3"/>
    <s v="Wines"/>
    <n v="1"/>
    <n v="3"/>
    <n v="1"/>
    <n v="6"/>
    <n v="4"/>
    <n v="3"/>
    <n v="11"/>
    <n v="0"/>
  </r>
  <r>
    <n v="310"/>
    <n v="1970"/>
    <n v="55"/>
    <s v="Master"/>
    <s v="Married"/>
    <x v="1"/>
    <n v="61872"/>
    <n v="0"/>
    <n v="1"/>
    <s v="13/12/2013"/>
    <n v="81"/>
    <n v="330"/>
    <n v="5"/>
    <n v="159"/>
    <n v="36"/>
    <n v="27"/>
    <n v="16"/>
    <n v="557"/>
    <n v="9.0024566847685551E-3"/>
    <s v="Wines"/>
    <n v="4"/>
    <n v="4"/>
    <n v="4"/>
    <n v="9"/>
    <n v="4"/>
    <n v="3"/>
    <n v="11"/>
    <n v="0"/>
  </r>
  <r>
    <n v="5138"/>
    <n v="1950"/>
    <n v="75"/>
    <s v="Graduation"/>
    <s v="Together"/>
    <x v="1"/>
    <n v="28320"/>
    <n v="0"/>
    <n v="1"/>
    <s v="14/01/2013"/>
    <n v="68"/>
    <n v="19"/>
    <n v="1"/>
    <n v="14"/>
    <n v="3"/>
    <n v="2"/>
    <n v="4"/>
    <n v="39"/>
    <n v="1.3771186440677966E-3"/>
    <s v="Wines"/>
    <n v="1"/>
    <n v="1"/>
    <n v="0"/>
    <n v="3"/>
    <n v="8"/>
    <n v="3"/>
    <n v="11"/>
    <n v="0"/>
  </r>
  <r>
    <n v="10925"/>
    <n v="1983"/>
    <n v="42"/>
    <s v="Graduation"/>
    <s v="Married"/>
    <x v="0"/>
    <n v="76630"/>
    <n v="0"/>
    <n v="0"/>
    <s v="14/01/2014"/>
    <n v="93"/>
    <n v="255"/>
    <n v="31"/>
    <n v="446"/>
    <n v="40"/>
    <n v="56"/>
    <n v="175"/>
    <n v="828"/>
    <n v="1.0805167688894689E-2"/>
    <s v="MeatProducts"/>
    <n v="1"/>
    <n v="3"/>
    <n v="10"/>
    <n v="11"/>
    <n v="1"/>
    <n v="3"/>
    <n v="11"/>
    <n v="0"/>
  </r>
  <r>
    <n v="5758"/>
    <n v="1982"/>
    <n v="43"/>
    <s v="Graduation"/>
    <s v="Married"/>
    <x v="0"/>
    <n v="65169"/>
    <n v="0"/>
    <n v="0"/>
    <s v="14/01/2014"/>
    <n v="23"/>
    <n v="1074"/>
    <n v="0"/>
    <n v="69"/>
    <n v="0"/>
    <n v="0"/>
    <n v="46"/>
    <n v="1143"/>
    <n v="1.7539013948349676E-2"/>
    <s v="Wines"/>
    <n v="1"/>
    <n v="10"/>
    <n v="4"/>
    <n v="13"/>
    <n v="6"/>
    <n v="3"/>
    <n v="11"/>
    <n v="1"/>
  </r>
  <r>
    <n v="10402"/>
    <n v="1967"/>
    <n v="58"/>
    <s v="Graduation"/>
    <s v="Married"/>
    <x v="1"/>
    <n v="35441"/>
    <n v="1"/>
    <n v="1"/>
    <s v="14/02/2013"/>
    <n v="94"/>
    <n v="25"/>
    <n v="1"/>
    <n v="9"/>
    <n v="2"/>
    <n v="1"/>
    <n v="1"/>
    <n v="38"/>
    <n v="1.072204508902119E-3"/>
    <s v="Wines"/>
    <n v="2"/>
    <n v="1"/>
    <n v="0"/>
    <n v="3"/>
    <n v="8"/>
    <n v="3"/>
    <n v="11"/>
    <n v="0"/>
  </r>
  <r>
    <n v="10602"/>
    <n v="1983"/>
    <n v="42"/>
    <s v="Graduation"/>
    <s v="Married"/>
    <x v="0"/>
    <n v="39922"/>
    <n v="1"/>
    <n v="0"/>
    <s v="14/02/2013"/>
    <n v="30"/>
    <n v="29"/>
    <n v="12"/>
    <n v="59"/>
    <n v="19"/>
    <n v="1"/>
    <n v="36"/>
    <n v="120"/>
    <n v="3.0058614297880869E-3"/>
    <s v="MeatProducts"/>
    <n v="2"/>
    <n v="3"/>
    <n v="0"/>
    <n v="4"/>
    <n v="8"/>
    <n v="3"/>
    <n v="11"/>
    <n v="0"/>
  </r>
  <r>
    <n v="5740"/>
    <n v="1970"/>
    <n v="55"/>
    <s v="2n Cycle"/>
    <s v="Divorced"/>
    <x v="1"/>
    <n v="25959"/>
    <n v="1"/>
    <n v="1"/>
    <s v="14/02/2013"/>
    <n v="1"/>
    <n v="4"/>
    <n v="2"/>
    <n v="12"/>
    <n v="7"/>
    <n v="5"/>
    <n v="26"/>
    <n v="30"/>
    <n v="1.1556685542586387E-3"/>
    <s v="GoldProds"/>
    <n v="2"/>
    <n v="1"/>
    <n v="2"/>
    <n v="2"/>
    <n v="6"/>
    <n v="3"/>
    <n v="11"/>
    <n v="1"/>
  </r>
  <r>
    <n v="9212"/>
    <n v="1962"/>
    <n v="63"/>
    <s v="Master"/>
    <s v="Married"/>
    <x v="1"/>
    <n v="72828"/>
    <n v="0"/>
    <n v="1"/>
    <s v="14/02/2013"/>
    <n v="17"/>
    <n v="1205"/>
    <n v="0"/>
    <n v="235"/>
    <n v="19"/>
    <n v="14"/>
    <n v="205"/>
    <n v="1473"/>
    <n v="2.0225737353765035E-2"/>
    <s v="Wines"/>
    <n v="6"/>
    <n v="6"/>
    <n v="3"/>
    <n v="13"/>
    <n v="7"/>
    <n v="3"/>
    <n v="11"/>
    <n v="0"/>
  </r>
  <r>
    <n v="3220"/>
    <n v="1983"/>
    <n v="42"/>
    <s v="Graduation"/>
    <s v="Married"/>
    <x v="0"/>
    <n v="39922"/>
    <n v="1"/>
    <n v="0"/>
    <s v="14/02/2013"/>
    <n v="30"/>
    <n v="29"/>
    <n v="12"/>
    <n v="59"/>
    <n v="19"/>
    <n v="1"/>
    <n v="36"/>
    <n v="120"/>
    <n v="3.0058614297880869E-3"/>
    <s v="MeatProducts"/>
    <n v="2"/>
    <n v="3"/>
    <n v="0"/>
    <n v="4"/>
    <n v="8"/>
    <n v="3"/>
    <n v="11"/>
    <n v="0"/>
  </r>
  <r>
    <n v="5424"/>
    <n v="1983"/>
    <n v="42"/>
    <s v="Graduation"/>
    <s v="Married"/>
    <x v="0"/>
    <n v="39922"/>
    <n v="1"/>
    <n v="0"/>
    <s v="14/02/2013"/>
    <n v="30"/>
    <n v="29"/>
    <n v="12"/>
    <n v="59"/>
    <n v="19"/>
    <n v="1"/>
    <n v="36"/>
    <n v="120"/>
    <n v="3.0058614297880869E-3"/>
    <s v="MeatProducts"/>
    <n v="2"/>
    <n v="3"/>
    <n v="0"/>
    <n v="4"/>
    <n v="8"/>
    <n v="3"/>
    <n v="11"/>
    <n v="0"/>
  </r>
  <r>
    <n v="5185"/>
    <n v="1955"/>
    <n v="70"/>
    <s v="Graduation"/>
    <s v="Married"/>
    <x v="1"/>
    <n v="74268"/>
    <n v="0"/>
    <n v="0"/>
    <s v="14/02/2013"/>
    <n v="83"/>
    <n v="199"/>
    <n v="66"/>
    <n v="315"/>
    <n v="97"/>
    <n v="174"/>
    <n v="41"/>
    <n v="851"/>
    <n v="1.1458501642699412E-2"/>
    <s v="MeatProducts"/>
    <n v="1"/>
    <n v="4"/>
    <n v="3"/>
    <n v="5"/>
    <n v="2"/>
    <n v="3"/>
    <n v="11"/>
    <n v="0"/>
  </r>
  <r>
    <n v="10177"/>
    <n v="1954"/>
    <n v="71"/>
    <s v="Graduation"/>
    <s v="Divorced"/>
    <x v="1"/>
    <n v="72071"/>
    <n v="0"/>
    <n v="1"/>
    <s v="14/02/2013"/>
    <n v="4"/>
    <n v="531"/>
    <n v="69"/>
    <n v="300"/>
    <n v="150"/>
    <n v="138"/>
    <n v="150"/>
    <n v="1188"/>
    <n v="1.6483745195709786E-2"/>
    <s v="Wines"/>
    <n v="3"/>
    <n v="5"/>
    <n v="4"/>
    <n v="8"/>
    <n v="2"/>
    <n v="3"/>
    <n v="11"/>
    <n v="0"/>
  </r>
  <r>
    <n v="6281"/>
    <n v="1966"/>
    <n v="59"/>
    <s v="Graduation"/>
    <s v="Divorced"/>
    <x v="1"/>
    <n v="55686"/>
    <n v="0"/>
    <n v="1"/>
    <s v="14/02/2013"/>
    <n v="27"/>
    <n v="673"/>
    <n v="0"/>
    <n v="199"/>
    <n v="37"/>
    <n v="47"/>
    <n v="26"/>
    <n v="956"/>
    <n v="1.716769026326186E-2"/>
    <s v="Wines"/>
    <n v="2"/>
    <n v="6"/>
    <n v="3"/>
    <n v="5"/>
    <n v="4"/>
    <n v="3"/>
    <n v="11"/>
    <n v="0"/>
  </r>
  <r>
    <n v="3657"/>
    <n v="1986"/>
    <n v="39"/>
    <s v="Graduation"/>
    <s v="Single"/>
    <x v="0"/>
    <n v="39146"/>
    <n v="1"/>
    <n v="0"/>
    <s v="14/02/2013"/>
    <n v="1"/>
    <n v="94"/>
    <n v="1"/>
    <n v="33"/>
    <n v="13"/>
    <n v="12"/>
    <n v="12"/>
    <n v="153"/>
    <n v="3.9084453073110915E-3"/>
    <s v="Wines"/>
    <n v="3"/>
    <n v="4"/>
    <n v="0"/>
    <n v="4"/>
    <n v="8"/>
    <n v="3"/>
    <n v="11"/>
    <n v="0"/>
  </r>
  <r>
    <n v="2429"/>
    <n v="1954"/>
    <n v="71"/>
    <s v="Graduation"/>
    <s v="Divorced"/>
    <x v="1"/>
    <n v="72071"/>
    <n v="0"/>
    <n v="1"/>
    <s v="14/02/2013"/>
    <n v="4"/>
    <n v="531"/>
    <n v="69"/>
    <n v="300"/>
    <n v="150"/>
    <n v="138"/>
    <n v="150"/>
    <n v="1188"/>
    <n v="1.6483745195709786E-2"/>
    <s v="Wines"/>
    <n v="3"/>
    <n v="5"/>
    <n v="4"/>
    <n v="8"/>
    <n v="2"/>
    <n v="3"/>
    <n v="11"/>
    <n v="0"/>
  </r>
  <r>
    <n v="5067"/>
    <n v="1994"/>
    <n v="31"/>
    <s v="Graduation"/>
    <s v="Together"/>
    <x v="0"/>
    <n v="80134"/>
    <n v="0"/>
    <n v="0"/>
    <s v="14/02/2014"/>
    <n v="11"/>
    <n v="966"/>
    <n v="26"/>
    <n v="282"/>
    <n v="52"/>
    <n v="26"/>
    <n v="26"/>
    <n v="1352"/>
    <n v="1.6871739835775078E-2"/>
    <s v="Wines"/>
    <n v="1"/>
    <n v="2"/>
    <n v="7"/>
    <n v="11"/>
    <n v="5"/>
    <n v="3"/>
    <n v="11"/>
    <n v="0"/>
  </r>
  <r>
    <n v="6690"/>
    <n v="1966"/>
    <n v="59"/>
    <s v="Master"/>
    <s v="Married"/>
    <x v="1"/>
    <n v="38179"/>
    <n v="1"/>
    <n v="1"/>
    <s v="14/03/2013"/>
    <n v="30"/>
    <n v="38"/>
    <n v="4"/>
    <n v="22"/>
    <n v="4"/>
    <n v="2"/>
    <n v="20"/>
    <n v="70"/>
    <n v="1.8334686607821052E-3"/>
    <s v="Wines"/>
    <n v="4"/>
    <n v="3"/>
    <n v="1"/>
    <n v="3"/>
    <n v="7"/>
    <n v="3"/>
    <n v="11"/>
    <n v="0"/>
  </r>
  <r>
    <n v="5267"/>
    <n v="1970"/>
    <n v="55"/>
    <s v="Graduation"/>
    <s v="Divorced"/>
    <x v="1"/>
    <n v="33986"/>
    <n v="1"/>
    <n v="0"/>
    <s v="14/03/2013"/>
    <n v="43"/>
    <n v="16"/>
    <n v="2"/>
    <n v="18"/>
    <n v="2"/>
    <n v="1"/>
    <n v="5"/>
    <n v="39"/>
    <n v="1.1475313364326487E-3"/>
    <s v="MeatProducts"/>
    <n v="1"/>
    <n v="1"/>
    <n v="0"/>
    <n v="3"/>
    <n v="7"/>
    <n v="3"/>
    <n v="11"/>
    <n v="0"/>
  </r>
  <r>
    <n v="203"/>
    <n v="1975"/>
    <n v="50"/>
    <s v="Master"/>
    <s v="Single"/>
    <x v="0"/>
    <n v="81169"/>
    <n v="0"/>
    <n v="0"/>
    <s v="14/04/2013"/>
    <n v="47"/>
    <n v="1288"/>
    <n v="20"/>
    <n v="613"/>
    <n v="80"/>
    <n v="61"/>
    <n v="27"/>
    <n v="2062"/>
    <n v="2.5403787160122707E-2"/>
    <s v="Wines"/>
    <n v="1"/>
    <n v="5"/>
    <n v="7"/>
    <n v="9"/>
    <n v="2"/>
    <n v="3"/>
    <n v="11"/>
    <n v="0"/>
  </r>
  <r>
    <n v="4785"/>
    <n v="1970"/>
    <n v="55"/>
    <s v="PhD"/>
    <s v="Together"/>
    <x v="1"/>
    <n v="77622"/>
    <n v="0"/>
    <n v="2"/>
    <s v="14/04/2014"/>
    <n v="3"/>
    <n v="520"/>
    <n v="7"/>
    <n v="154"/>
    <n v="19"/>
    <n v="0"/>
    <n v="14"/>
    <n v="700"/>
    <n v="9.0180618896704545E-3"/>
    <s v="Wines"/>
    <n v="2"/>
    <n v="6"/>
    <n v="3"/>
    <n v="11"/>
    <n v="3"/>
    <n v="3"/>
    <n v="11"/>
    <n v="0"/>
  </r>
  <r>
    <n v="10839"/>
    <n v="1976"/>
    <n v="49"/>
    <s v="Graduation"/>
    <s v="Together"/>
    <x v="0"/>
    <n v="36283"/>
    <n v="1"/>
    <n v="1"/>
    <s v="14/04/2014"/>
    <n v="42"/>
    <n v="6"/>
    <n v="5"/>
    <n v="5"/>
    <n v="8"/>
    <n v="0"/>
    <n v="5"/>
    <n v="24"/>
    <n v="6.614668026348428E-4"/>
    <s v="FishProducts"/>
    <n v="2"/>
    <n v="1"/>
    <n v="0"/>
    <n v="3"/>
    <n v="4"/>
    <n v="3"/>
    <n v="11"/>
    <n v="0"/>
  </r>
  <r>
    <n v="1044"/>
    <n v="1953"/>
    <n v="72"/>
    <s v="Graduation"/>
    <s v="Together"/>
    <x v="1"/>
    <n v="58398"/>
    <n v="0"/>
    <n v="0"/>
    <s v="14/05/2013"/>
    <n v="44"/>
    <n v="299"/>
    <n v="5"/>
    <n v="201"/>
    <n v="21"/>
    <n v="21"/>
    <n v="49"/>
    <n v="547"/>
    <n v="9.3667591355868357E-3"/>
    <s v="Wines"/>
    <n v="3"/>
    <n v="5"/>
    <n v="4"/>
    <n v="8"/>
    <n v="4"/>
    <n v="3"/>
    <n v="11"/>
    <n v="0"/>
  </r>
  <r>
    <n v="1517"/>
    <n v="1969"/>
    <n v="56"/>
    <s v="Graduation"/>
    <s v="Single"/>
    <x v="1"/>
    <n v="30822"/>
    <n v="1"/>
    <n v="0"/>
    <s v="14/06/2013"/>
    <n v="92"/>
    <n v="3"/>
    <n v="9"/>
    <n v="13"/>
    <n v="2"/>
    <n v="12"/>
    <n v="12"/>
    <n v="39"/>
    <n v="1.265329959120109E-3"/>
    <s v="MeatProducts"/>
    <n v="1"/>
    <n v="1"/>
    <n v="0"/>
    <n v="3"/>
    <n v="7"/>
    <n v="3"/>
    <n v="11"/>
    <n v="0"/>
  </r>
  <r>
    <n v="4037"/>
    <n v="1976"/>
    <n v="49"/>
    <s v="Graduation"/>
    <s v="Divorced"/>
    <x v="0"/>
    <n v="31859"/>
    <n v="1"/>
    <n v="0"/>
    <s v="14/06/2013"/>
    <n v="77"/>
    <n v="3"/>
    <n v="1"/>
    <n v="3"/>
    <n v="8"/>
    <n v="0"/>
    <n v="5"/>
    <n v="15"/>
    <n v="4.7082457076493299E-4"/>
    <s v="FishProducts"/>
    <n v="1"/>
    <n v="1"/>
    <n v="0"/>
    <n v="2"/>
    <n v="7"/>
    <n v="3"/>
    <n v="11"/>
    <n v="0"/>
  </r>
  <r>
    <n v="10691"/>
    <n v="1960"/>
    <n v="65"/>
    <s v="Master"/>
    <s v="Married"/>
    <x v="1"/>
    <n v="28520"/>
    <n v="1"/>
    <n v="1"/>
    <s v="14/06/2013"/>
    <n v="55"/>
    <n v="11"/>
    <n v="0"/>
    <n v="10"/>
    <n v="0"/>
    <n v="2"/>
    <n v="20"/>
    <n v="23"/>
    <n v="8.0645161290322581E-4"/>
    <s v="GoldProds"/>
    <n v="1"/>
    <n v="1"/>
    <n v="1"/>
    <n v="2"/>
    <n v="6"/>
    <n v="3"/>
    <n v="11"/>
    <n v="0"/>
  </r>
  <r>
    <n v="3463"/>
    <n v="1975"/>
    <n v="50"/>
    <s v="PhD"/>
    <s v="Married"/>
    <x v="0"/>
    <n v="69283"/>
    <n v="0"/>
    <n v="1"/>
    <s v="14/06/2014"/>
    <n v="41"/>
    <n v="674"/>
    <n v="62"/>
    <n v="134"/>
    <n v="0"/>
    <n v="26"/>
    <n v="8"/>
    <n v="896"/>
    <n v="1.2932465395551578E-2"/>
    <s v="Wines"/>
    <n v="4"/>
    <n v="7"/>
    <n v="3"/>
    <n v="13"/>
    <n v="5"/>
    <n v="3"/>
    <n v="11"/>
    <n v="0"/>
  </r>
  <r>
    <n v="6941"/>
    <n v="1971"/>
    <n v="54"/>
    <s v="Graduation"/>
    <s v="Single"/>
    <x v="1"/>
    <n v="31632"/>
    <n v="0"/>
    <n v="0"/>
    <s v="14/07/2013"/>
    <n v="92"/>
    <n v="17"/>
    <n v="8"/>
    <n v="12"/>
    <n v="11"/>
    <n v="15"/>
    <n v="32"/>
    <n v="63"/>
    <n v="1.9916540212443095E-3"/>
    <s v="GoldProds"/>
    <n v="1"/>
    <n v="2"/>
    <n v="1"/>
    <n v="2"/>
    <n v="7"/>
    <n v="3"/>
    <n v="11"/>
    <n v="0"/>
  </r>
  <r>
    <n v="6445"/>
    <n v="1967"/>
    <n v="58"/>
    <s v="Graduation"/>
    <s v="Together"/>
    <x v="1"/>
    <n v="66825"/>
    <n v="0"/>
    <n v="0"/>
    <s v="14/07/2013"/>
    <n v="73"/>
    <n v="243"/>
    <n v="101"/>
    <n v="405"/>
    <n v="29"/>
    <n v="40"/>
    <n v="40"/>
    <n v="818"/>
    <n v="1.2240927796483352E-2"/>
    <s v="MeatProducts"/>
    <n v="1"/>
    <n v="4"/>
    <n v="5"/>
    <n v="6"/>
    <n v="2"/>
    <n v="3"/>
    <n v="11"/>
    <n v="0"/>
  </r>
  <r>
    <n v="1048"/>
    <n v="1972"/>
    <n v="53"/>
    <s v="Master"/>
    <s v="Married"/>
    <x v="1"/>
    <n v="35641"/>
    <n v="1"/>
    <n v="0"/>
    <s v="14/07/2013"/>
    <n v="11"/>
    <n v="63"/>
    <n v="3"/>
    <n v="67"/>
    <n v="8"/>
    <n v="9"/>
    <n v="28"/>
    <n v="150"/>
    <n v="4.2086361213209507E-3"/>
    <s v="MeatProducts"/>
    <n v="2"/>
    <n v="3"/>
    <n v="1"/>
    <n v="4"/>
    <n v="7"/>
    <n v="3"/>
    <n v="11"/>
    <n v="1"/>
  </r>
  <r>
    <n v="3673"/>
    <n v="1971"/>
    <n v="54"/>
    <s v="Graduation"/>
    <s v="Single"/>
    <x v="1"/>
    <n v="55239"/>
    <n v="0"/>
    <n v="1"/>
    <s v="14/07/2013"/>
    <n v="59"/>
    <n v="371"/>
    <n v="17"/>
    <n v="238"/>
    <n v="23"/>
    <n v="24"/>
    <n v="106"/>
    <n v="673"/>
    <n v="1.2183421133619364E-2"/>
    <s v="Wines"/>
    <n v="3"/>
    <n v="7"/>
    <n v="5"/>
    <n v="11"/>
    <n v="5"/>
    <n v="3"/>
    <n v="11"/>
    <n v="0"/>
  </r>
  <r>
    <n v="9478"/>
    <n v="1985"/>
    <n v="40"/>
    <s v="Graduation"/>
    <s v="Single"/>
    <x v="0"/>
    <n v="66503"/>
    <n v="1"/>
    <n v="0"/>
    <s v="14/08/2012"/>
    <n v="30"/>
    <n v="91"/>
    <n v="64"/>
    <n v="128"/>
    <n v="65"/>
    <n v="3"/>
    <n v="50"/>
    <n v="351"/>
    <n v="5.2779573853811105E-3"/>
    <s v="MeatProducts"/>
    <n v="2"/>
    <n v="4"/>
    <n v="3"/>
    <n v="6"/>
    <n v="3"/>
    <n v="3"/>
    <n v="11"/>
    <n v="0"/>
  </r>
  <r>
    <n v="642"/>
    <n v="1980"/>
    <n v="45"/>
    <s v="Basic"/>
    <s v="Married"/>
    <x v="0"/>
    <n v="16005"/>
    <n v="1"/>
    <n v="0"/>
    <s v="14/08/2012"/>
    <n v="69"/>
    <n v="1"/>
    <n v="3"/>
    <n v="2"/>
    <n v="20"/>
    <n v="30"/>
    <n v="47"/>
    <n v="56"/>
    <n v="3.4989065916900966E-3"/>
    <s v="GoldProds"/>
    <n v="3"/>
    <n v="2"/>
    <n v="1"/>
    <n v="2"/>
    <n v="8"/>
    <n v="3"/>
    <n v="11"/>
    <n v="0"/>
  </r>
  <r>
    <n v="5290"/>
    <n v="1964"/>
    <n v="61"/>
    <s v="PhD"/>
    <s v="Married"/>
    <x v="1"/>
    <n v="41551"/>
    <n v="1"/>
    <n v="1"/>
    <s v="14/08/2013"/>
    <n v="51"/>
    <n v="220"/>
    <n v="0"/>
    <n v="33"/>
    <n v="3"/>
    <n v="0"/>
    <n v="23"/>
    <n v="256"/>
    <n v="6.1611032225457867E-3"/>
    <s v="Wines"/>
    <n v="5"/>
    <n v="5"/>
    <n v="1"/>
    <n v="5"/>
    <n v="8"/>
    <n v="3"/>
    <n v="11"/>
    <n v="0"/>
  </r>
  <r>
    <n v="10629"/>
    <n v="1973"/>
    <n v="52"/>
    <s v="2n Cycle"/>
    <s v="Married"/>
    <x v="1"/>
    <s v="NILL"/>
    <n v="1"/>
    <n v="0"/>
    <s v="14/09/2012"/>
    <n v="25"/>
    <n v="25"/>
    <n v="3"/>
    <n v="43"/>
    <n v="17"/>
    <n v="4"/>
    <n v="17"/>
    <n v="92"/>
    <e v="#VALUE!"/>
    <s v="MeatProducts"/>
    <n v="3"/>
    <n v="3"/>
    <n v="0"/>
    <n v="3"/>
    <n v="8"/>
    <n v="3"/>
    <n v="11"/>
    <n v="0"/>
  </r>
  <r>
    <n v="2426"/>
    <n v="1964"/>
    <n v="61"/>
    <s v="PhD"/>
    <s v="Divorced"/>
    <x v="1"/>
    <n v="78825"/>
    <n v="0"/>
    <n v="0"/>
    <s v="14/09/2012"/>
    <n v="35"/>
    <n v="483"/>
    <n v="74"/>
    <n v="114"/>
    <n v="169"/>
    <n v="37"/>
    <n v="18"/>
    <n v="877"/>
    <n v="1.1125911830003171E-2"/>
    <s v="Wines"/>
    <n v="1"/>
    <n v="5"/>
    <n v="10"/>
    <n v="13"/>
    <n v="3"/>
    <n v="3"/>
    <n v="11"/>
    <n v="1"/>
  </r>
  <r>
    <n v="5430"/>
    <n v="1956"/>
    <n v="69"/>
    <s v="Graduation"/>
    <s v="Together"/>
    <x v="1"/>
    <n v="54450"/>
    <n v="1"/>
    <n v="1"/>
    <s v="14/09/2012"/>
    <n v="0"/>
    <n v="454"/>
    <n v="0"/>
    <n v="171"/>
    <n v="8"/>
    <n v="19"/>
    <n v="32"/>
    <n v="652"/>
    <n v="1.1974288337924702E-2"/>
    <s v="Wines"/>
    <n v="12"/>
    <n v="9"/>
    <n v="2"/>
    <n v="8"/>
    <n v="8"/>
    <n v="3"/>
    <n v="11"/>
    <n v="0"/>
  </r>
  <r>
    <n v="8432"/>
    <n v="1956"/>
    <n v="69"/>
    <s v="Graduation"/>
    <s v="Together"/>
    <x v="1"/>
    <n v="54450"/>
    <n v="1"/>
    <n v="1"/>
    <s v="14/09/2012"/>
    <n v="0"/>
    <n v="454"/>
    <n v="0"/>
    <n v="171"/>
    <n v="8"/>
    <n v="19"/>
    <n v="32"/>
    <n v="652"/>
    <n v="1.1974288337924702E-2"/>
    <s v="Wines"/>
    <n v="12"/>
    <n v="9"/>
    <n v="2"/>
    <n v="8"/>
    <n v="8"/>
    <n v="3"/>
    <n v="11"/>
    <n v="0"/>
  </r>
  <r>
    <n v="2525"/>
    <n v="1974"/>
    <n v="51"/>
    <s v="PhD"/>
    <s v="Married"/>
    <x v="1"/>
    <n v="38410"/>
    <n v="0"/>
    <n v="0"/>
    <s v="14/09/2012"/>
    <n v="65"/>
    <n v="153"/>
    <n v="64"/>
    <n v="123"/>
    <n v="116"/>
    <n v="64"/>
    <n v="14"/>
    <n v="520"/>
    <n v="1.3538141109086176E-2"/>
    <s v="Wines"/>
    <n v="2"/>
    <n v="5"/>
    <n v="2"/>
    <n v="9"/>
    <n v="6"/>
    <n v="3"/>
    <n v="11"/>
    <n v="1"/>
  </r>
  <r>
    <n v="5015"/>
    <n v="1976"/>
    <n v="49"/>
    <s v="Master"/>
    <s v="Married"/>
    <x v="0"/>
    <n v="34529"/>
    <n v="1"/>
    <n v="0"/>
    <s v="14/09/2012"/>
    <n v="94"/>
    <n v="68"/>
    <n v="6"/>
    <n v="38"/>
    <n v="3"/>
    <n v="6"/>
    <n v="41"/>
    <n v="121"/>
    <n v="3.5043007327174259E-3"/>
    <s v="Wines"/>
    <n v="2"/>
    <n v="2"/>
    <n v="2"/>
    <n v="3"/>
    <n v="7"/>
    <n v="3"/>
    <n v="11"/>
    <n v="0"/>
  </r>
  <r>
    <n v="5057"/>
    <n v="1961"/>
    <n v="64"/>
    <s v="Master"/>
    <s v="Married"/>
    <x v="1"/>
    <n v="61794"/>
    <n v="0"/>
    <n v="1"/>
    <s v="14/09/2013"/>
    <n v="74"/>
    <n v="264"/>
    <n v="47"/>
    <n v="188"/>
    <n v="54"/>
    <n v="47"/>
    <n v="11"/>
    <n v="600"/>
    <n v="9.7096805515098552E-3"/>
    <s v="Wines"/>
    <n v="2"/>
    <n v="4"/>
    <n v="4"/>
    <n v="10"/>
    <n v="2"/>
    <n v="3"/>
    <n v="11"/>
    <n v="0"/>
  </r>
  <r>
    <n v="9209"/>
    <n v="1971"/>
    <n v="54"/>
    <s v="Master"/>
    <s v="Together"/>
    <x v="1"/>
    <n v="80573"/>
    <n v="0"/>
    <n v="0"/>
    <s v="14/10/2012"/>
    <n v="85"/>
    <n v="829"/>
    <n v="138"/>
    <n v="430"/>
    <n v="60"/>
    <n v="92"/>
    <n v="15"/>
    <n v="1549"/>
    <n v="1.9224802353145595E-2"/>
    <s v="Wines"/>
    <n v="1"/>
    <n v="4"/>
    <n v="6"/>
    <n v="13"/>
    <n v="2"/>
    <n v="3"/>
    <n v="11"/>
    <n v="0"/>
  </r>
  <r>
    <n v="9645"/>
    <n v="1968"/>
    <n v="57"/>
    <s v="Graduation"/>
    <s v="Married"/>
    <x v="1"/>
    <n v="64590"/>
    <n v="0"/>
    <n v="0"/>
    <s v="14/10/2012"/>
    <n v="98"/>
    <n v="920"/>
    <n v="138"/>
    <n v="168"/>
    <n v="36"/>
    <n v="46"/>
    <n v="30"/>
    <n v="1308"/>
    <n v="2.0250812819321878E-2"/>
    <s v="Wines"/>
    <n v="1"/>
    <n v="9"/>
    <n v="4"/>
    <n v="10"/>
    <n v="6"/>
    <n v="3"/>
    <n v="11"/>
    <n v="0"/>
  </r>
  <r>
    <n v="6977"/>
    <n v="1974"/>
    <n v="51"/>
    <s v="Graduation"/>
    <s v="Together"/>
    <x v="1"/>
    <n v="75702"/>
    <n v="0"/>
    <n v="1"/>
    <s v="14/10/2012"/>
    <n v="87"/>
    <n v="1073"/>
    <n v="0"/>
    <n v="629"/>
    <n v="145"/>
    <n v="37"/>
    <n v="37"/>
    <n v="1884"/>
    <n v="2.4887057145121662E-2"/>
    <s v="Wines"/>
    <n v="1"/>
    <n v="10"/>
    <n v="5"/>
    <n v="13"/>
    <n v="6"/>
    <n v="3"/>
    <n v="11"/>
    <n v="0"/>
  </r>
  <r>
    <n v="6417"/>
    <n v="1971"/>
    <n v="54"/>
    <s v="Master"/>
    <s v="Together"/>
    <x v="1"/>
    <n v="80573"/>
    <n v="0"/>
    <n v="0"/>
    <s v="14/10/2012"/>
    <n v="85"/>
    <n v="829"/>
    <n v="138"/>
    <n v="430"/>
    <n v="60"/>
    <n v="92"/>
    <n v="15"/>
    <n v="1549"/>
    <n v="1.9224802353145595E-2"/>
    <s v="Wines"/>
    <n v="1"/>
    <n v="4"/>
    <n v="6"/>
    <n v="13"/>
    <n v="2"/>
    <n v="3"/>
    <n v="11"/>
    <n v="0"/>
  </r>
  <r>
    <n v="9246"/>
    <n v="1985"/>
    <n v="40"/>
    <s v="Master"/>
    <s v="Together"/>
    <x v="0"/>
    <n v="40101"/>
    <n v="1"/>
    <n v="0"/>
    <s v="14/10/2012"/>
    <n v="73"/>
    <n v="171"/>
    <n v="3"/>
    <n v="129"/>
    <n v="26"/>
    <n v="24"/>
    <n v="62"/>
    <n v="353"/>
    <n v="8.8027729981795966E-3"/>
    <s v="Wines"/>
    <n v="4"/>
    <n v="6"/>
    <n v="1"/>
    <n v="6"/>
    <n v="7"/>
    <n v="3"/>
    <n v="11"/>
    <n v="0"/>
  </r>
  <r>
    <n v="8727"/>
    <n v="1978"/>
    <n v="47"/>
    <s v="Graduation"/>
    <s v="Divorced"/>
    <x v="0"/>
    <n v="63693"/>
    <n v="0"/>
    <n v="1"/>
    <s v="14/10/2013"/>
    <n v="63"/>
    <n v="587"/>
    <n v="43"/>
    <n v="337"/>
    <n v="42"/>
    <n v="87"/>
    <n v="54"/>
    <n v="1096"/>
    <n v="1.7207542430094359E-2"/>
    <s v="Wines"/>
    <n v="3"/>
    <n v="11"/>
    <n v="6"/>
    <n v="9"/>
    <n v="6"/>
    <n v="3"/>
    <n v="11"/>
    <n v="0"/>
  </r>
  <r>
    <n v="2456"/>
    <n v="1975"/>
    <n v="50"/>
    <s v="PhD"/>
    <s v="Married"/>
    <x v="0"/>
    <n v="40233"/>
    <n v="0"/>
    <n v="1"/>
    <s v="14/10/2013"/>
    <n v="84"/>
    <n v="80"/>
    <n v="4"/>
    <n v="46"/>
    <n v="0"/>
    <n v="17"/>
    <n v="2"/>
    <n v="147"/>
    <n v="3.6537170979047051E-3"/>
    <s v="Wines"/>
    <n v="5"/>
    <n v="2"/>
    <n v="1"/>
    <n v="5"/>
    <n v="6"/>
    <n v="3"/>
    <n v="11"/>
    <n v="0"/>
  </r>
  <r>
    <n v="3056"/>
    <n v="1978"/>
    <n v="47"/>
    <s v="Graduation"/>
    <s v="Divorced"/>
    <x v="0"/>
    <n v="63693"/>
    <n v="0"/>
    <n v="1"/>
    <s v="14/10/2013"/>
    <n v="63"/>
    <n v="587"/>
    <n v="43"/>
    <n v="337"/>
    <n v="42"/>
    <n v="87"/>
    <n v="54"/>
    <n v="1096"/>
    <n v="1.7207542430094359E-2"/>
    <s v="Wines"/>
    <n v="3"/>
    <n v="11"/>
    <n v="6"/>
    <n v="9"/>
    <n v="6"/>
    <n v="3"/>
    <n v="11"/>
    <n v="0"/>
  </r>
  <r>
    <n v="3254"/>
    <n v="1971"/>
    <n v="54"/>
    <s v="Graduation"/>
    <s v="Married"/>
    <x v="1"/>
    <n v="70886"/>
    <n v="1"/>
    <n v="0"/>
    <s v="14/10/2013"/>
    <n v="65"/>
    <n v="407"/>
    <n v="70"/>
    <n v="239"/>
    <n v="103"/>
    <n v="88"/>
    <n v="53"/>
    <n v="907"/>
    <n v="1.2795192280563158E-2"/>
    <s v="Wines"/>
    <n v="1"/>
    <n v="5"/>
    <n v="4"/>
    <n v="4"/>
    <n v="2"/>
    <n v="3"/>
    <n v="11"/>
    <n v="0"/>
  </r>
  <r>
    <n v="454"/>
    <n v="1980"/>
    <n v="45"/>
    <s v="Graduation"/>
    <s v="Together"/>
    <x v="0"/>
    <n v="69508"/>
    <n v="1"/>
    <n v="0"/>
    <s v="14/11/2012"/>
    <n v="48"/>
    <n v="824"/>
    <n v="32"/>
    <n v="162"/>
    <n v="42"/>
    <n v="32"/>
    <n v="43"/>
    <n v="1092"/>
    <n v="1.5710421821948553E-2"/>
    <s v="Wines"/>
    <n v="2"/>
    <n v="11"/>
    <n v="4"/>
    <n v="11"/>
    <n v="6"/>
    <n v="3"/>
    <n v="11"/>
    <n v="0"/>
  </r>
  <r>
    <n v="9862"/>
    <n v="1969"/>
    <n v="56"/>
    <s v="Graduation"/>
    <s v="Together"/>
    <x v="1"/>
    <n v="21918"/>
    <n v="1"/>
    <n v="0"/>
    <s v="14/11/2013"/>
    <n v="37"/>
    <n v="1"/>
    <n v="6"/>
    <n v="7"/>
    <n v="11"/>
    <n v="5"/>
    <n v="3"/>
    <n v="30"/>
    <n v="1.368738023542294E-3"/>
    <s v="FishProducts"/>
    <n v="2"/>
    <n v="2"/>
    <n v="0"/>
    <n v="3"/>
    <n v="6"/>
    <n v="3"/>
    <n v="11"/>
    <n v="0"/>
  </r>
  <r>
    <n v="11084"/>
    <n v="1976"/>
    <n v="49"/>
    <s v="Master"/>
    <s v="Together"/>
    <x v="0"/>
    <n v="65104"/>
    <n v="0"/>
    <n v="1"/>
    <s v="14/11/2013"/>
    <n v="4"/>
    <n v="738"/>
    <n v="0"/>
    <n v="232"/>
    <n v="13"/>
    <n v="20"/>
    <n v="50"/>
    <n v="1003"/>
    <n v="1.5406119439665765E-2"/>
    <s v="Wines"/>
    <n v="2"/>
    <n v="3"/>
    <n v="5"/>
    <n v="7"/>
    <n v="7"/>
    <n v="3"/>
    <n v="11"/>
    <n v="1"/>
  </r>
  <r>
    <n v="2075"/>
    <n v="1969"/>
    <n v="56"/>
    <s v="Graduation"/>
    <s v="Married"/>
    <x v="1"/>
    <n v="72460"/>
    <n v="0"/>
    <n v="0"/>
    <s v="14/11/2013"/>
    <n v="56"/>
    <n v="377"/>
    <n v="10"/>
    <n v="540"/>
    <n v="80"/>
    <n v="30"/>
    <n v="10"/>
    <n v="1037"/>
    <n v="1.4311344189897875E-2"/>
    <s v="MeatProducts"/>
    <n v="1"/>
    <n v="3"/>
    <n v="5"/>
    <n v="7"/>
    <n v="1"/>
    <n v="3"/>
    <n v="11"/>
    <n v="0"/>
  </r>
  <r>
    <n v="9543"/>
    <n v="1985"/>
    <n v="40"/>
    <s v="Graduation"/>
    <s v="Married"/>
    <x v="0"/>
    <n v="19986"/>
    <n v="1"/>
    <n v="0"/>
    <s v="14/11/2013"/>
    <n v="74"/>
    <n v="3"/>
    <n v="6"/>
    <n v="5"/>
    <n v="0"/>
    <n v="2"/>
    <n v="6"/>
    <n v="16"/>
    <n v="8.0056039227459222E-4"/>
    <s v="Fruits"/>
    <n v="1"/>
    <n v="0"/>
    <n v="0"/>
    <n v="3"/>
    <n v="7"/>
    <n v="3"/>
    <n v="11"/>
    <n v="0"/>
  </r>
  <r>
    <n v="5172"/>
    <n v="1976"/>
    <n v="49"/>
    <s v="Master"/>
    <s v="Together"/>
    <x v="0"/>
    <n v="65104"/>
    <n v="0"/>
    <n v="1"/>
    <s v="14/11/2013"/>
    <n v="4"/>
    <n v="738"/>
    <n v="0"/>
    <n v="232"/>
    <n v="13"/>
    <n v="20"/>
    <n v="50"/>
    <n v="1003"/>
    <n v="1.5406119439665765E-2"/>
    <s v="Wines"/>
    <n v="2"/>
    <n v="3"/>
    <n v="5"/>
    <n v="7"/>
    <n v="7"/>
    <n v="3"/>
    <n v="11"/>
    <n v="0"/>
  </r>
  <r>
    <n v="7093"/>
    <n v="1985"/>
    <n v="40"/>
    <s v="Graduation"/>
    <s v="Married"/>
    <x v="0"/>
    <n v="19986"/>
    <n v="1"/>
    <n v="0"/>
    <s v="14/11/2013"/>
    <n v="74"/>
    <n v="3"/>
    <n v="6"/>
    <n v="5"/>
    <n v="0"/>
    <n v="2"/>
    <n v="6"/>
    <n v="16"/>
    <n v="8.0056039227459222E-4"/>
    <s v="Fruits"/>
    <n v="1"/>
    <n v="0"/>
    <n v="0"/>
    <n v="3"/>
    <n v="7"/>
    <n v="3"/>
    <n v="11"/>
    <n v="0"/>
  </r>
  <r>
    <n v="7798"/>
    <n v="1972"/>
    <n v="53"/>
    <s v="2n Cycle"/>
    <s v="Together"/>
    <x v="1"/>
    <n v="46344"/>
    <n v="0"/>
    <n v="1"/>
    <s v="14/12/2012"/>
    <n v="28"/>
    <n v="233"/>
    <n v="20"/>
    <n v="57"/>
    <n v="8"/>
    <n v="20"/>
    <n v="91"/>
    <n v="338"/>
    <n v="7.2932849991368892E-3"/>
    <s v="Wines"/>
    <n v="4"/>
    <n v="7"/>
    <n v="1"/>
    <n v="5"/>
    <n v="7"/>
    <n v="3"/>
    <n v="11"/>
    <n v="0"/>
  </r>
  <r>
    <n v="8523"/>
    <n v="1968"/>
    <n v="57"/>
    <s v="Graduation"/>
    <s v="Married"/>
    <x v="1"/>
    <n v="19329"/>
    <n v="1"/>
    <n v="0"/>
    <s v="14/12/2013"/>
    <n v="39"/>
    <n v="24"/>
    <n v="1"/>
    <n v="16"/>
    <n v="12"/>
    <n v="2"/>
    <n v="5"/>
    <n v="55"/>
    <n v="2.8454653629261732E-3"/>
    <s v="Wines"/>
    <n v="3"/>
    <n v="4"/>
    <n v="0"/>
    <n v="3"/>
    <n v="8"/>
    <n v="3"/>
    <n v="11"/>
    <n v="0"/>
  </r>
  <r>
    <n v="569"/>
    <n v="1991"/>
    <n v="34"/>
    <s v="Graduation"/>
    <s v="Single"/>
    <x v="0"/>
    <n v="90273"/>
    <n v="0"/>
    <n v="0"/>
    <s v="14/12/2013"/>
    <n v="32"/>
    <n v="704"/>
    <n v="129"/>
    <n v="853"/>
    <n v="120"/>
    <n v="74"/>
    <n v="111"/>
    <n v="1880"/>
    <n v="2.0825717545667033E-2"/>
    <s v="MeatProducts"/>
    <n v="1"/>
    <n v="5"/>
    <n v="6"/>
    <n v="7"/>
    <n v="2"/>
    <n v="3"/>
    <n v="11"/>
    <n v="1"/>
  </r>
  <r>
    <n v="6543"/>
    <n v="1945"/>
    <n v="80"/>
    <s v="Master"/>
    <s v="Together"/>
    <x v="1"/>
    <n v="62847"/>
    <n v="0"/>
    <n v="0"/>
    <s v="15/01/2013"/>
    <n v="45"/>
    <n v="521"/>
    <n v="168"/>
    <n v="706"/>
    <n v="80"/>
    <n v="76"/>
    <n v="61"/>
    <n v="1551"/>
    <n v="2.4678982290324121E-2"/>
    <s v="MeatProducts"/>
    <n v="1"/>
    <n v="3"/>
    <n v="6"/>
    <n v="4"/>
    <n v="2"/>
    <n v="3"/>
    <n v="11"/>
    <n v="0"/>
  </r>
  <r>
    <n v="3412"/>
    <n v="1951"/>
    <n v="74"/>
    <s v="Master"/>
    <s v="Married"/>
    <x v="1"/>
    <n v="67381"/>
    <n v="0"/>
    <n v="1"/>
    <s v="15/01/2013"/>
    <n v="67"/>
    <n v="815"/>
    <n v="8"/>
    <n v="53"/>
    <n v="11"/>
    <n v="0"/>
    <n v="70"/>
    <n v="887"/>
    <n v="1.3163948294029474E-2"/>
    <s v="Wines"/>
    <n v="4"/>
    <n v="2"/>
    <n v="2"/>
    <n v="9"/>
    <n v="7"/>
    <n v="3"/>
    <n v="11"/>
    <n v="0"/>
  </r>
  <r>
    <n v="4927"/>
    <n v="1971"/>
    <n v="54"/>
    <s v="Graduation"/>
    <s v="Together"/>
    <x v="1"/>
    <n v="16626"/>
    <n v="2"/>
    <n v="0"/>
    <s v="15/01/2014"/>
    <n v="76"/>
    <n v="8"/>
    <n v="3"/>
    <n v="22"/>
    <n v="21"/>
    <n v="1"/>
    <n v="13"/>
    <n v="55"/>
    <n v="3.308071694935643E-3"/>
    <s v="MeatProducts"/>
    <n v="3"/>
    <n v="3"/>
    <n v="0"/>
    <n v="3"/>
    <n v="9"/>
    <n v="3"/>
    <n v="11"/>
    <n v="0"/>
  </r>
  <r>
    <n v="10681"/>
    <n v="1970"/>
    <n v="55"/>
    <s v="2n Cycle"/>
    <s v="Married"/>
    <x v="1"/>
    <n v="62466"/>
    <n v="0"/>
    <n v="1"/>
    <s v="15/01/2014"/>
    <n v="13"/>
    <n v="129"/>
    <n v="129"/>
    <n v="259"/>
    <n v="168"/>
    <n v="121"/>
    <n v="83"/>
    <n v="806"/>
    <n v="1.2903019242467903E-2"/>
    <s v="MeatProducts"/>
    <n v="5"/>
    <n v="6"/>
    <n v="3"/>
    <n v="12"/>
    <n v="4"/>
    <n v="3"/>
    <n v="11"/>
    <n v="0"/>
  </r>
  <r>
    <n v="5156"/>
    <n v="1970"/>
    <n v="55"/>
    <s v="2n Cycle"/>
    <s v="Married"/>
    <x v="1"/>
    <n v="62466"/>
    <n v="0"/>
    <n v="1"/>
    <s v="15/01/2014"/>
    <n v="13"/>
    <n v="129"/>
    <n v="129"/>
    <n v="259"/>
    <n v="168"/>
    <n v="121"/>
    <n v="83"/>
    <n v="806"/>
    <n v="1.2903019242467903E-2"/>
    <s v="MeatProducts"/>
    <n v="5"/>
    <n v="6"/>
    <n v="3"/>
    <n v="12"/>
    <n v="4"/>
    <n v="3"/>
    <n v="11"/>
    <n v="0"/>
  </r>
  <r>
    <n v="10909"/>
    <n v="1948"/>
    <n v="77"/>
    <s v="Graduation"/>
    <s v="Married"/>
    <x v="1"/>
    <n v="92344"/>
    <n v="0"/>
    <n v="0"/>
    <s v="15/01/2014"/>
    <n v="9"/>
    <n v="992"/>
    <n v="24"/>
    <n v="694"/>
    <n v="51"/>
    <n v="19"/>
    <n v="119"/>
    <n v="1780"/>
    <n v="1.9275751537728494E-2"/>
    <s v="Wines"/>
    <n v="0"/>
    <n v="5"/>
    <n v="10"/>
    <n v="5"/>
    <n v="1"/>
    <n v="3"/>
    <n v="11"/>
    <n v="0"/>
  </r>
  <r>
    <n v="702"/>
    <n v="1975"/>
    <n v="50"/>
    <s v="2n Cycle"/>
    <s v="Widow"/>
    <x v="0"/>
    <n v="47682"/>
    <n v="0"/>
    <n v="1"/>
    <s v="15/02/2013"/>
    <n v="80"/>
    <n v="162"/>
    <n v="61"/>
    <n v="83"/>
    <n v="97"/>
    <n v="57"/>
    <n v="61"/>
    <n v="460"/>
    <n v="9.6472463403380736E-3"/>
    <s v="Wines"/>
    <n v="4"/>
    <n v="4"/>
    <n v="3"/>
    <n v="8"/>
    <n v="5"/>
    <n v="3"/>
    <n v="11"/>
    <n v="0"/>
  </r>
  <r>
    <n v="6230"/>
    <n v="1971"/>
    <n v="54"/>
    <s v="Graduation"/>
    <s v="Divorced"/>
    <x v="1"/>
    <n v="44421"/>
    <n v="1"/>
    <n v="1"/>
    <s v="15/02/2013"/>
    <n v="53"/>
    <n v="110"/>
    <n v="5"/>
    <n v="59"/>
    <n v="7"/>
    <n v="1"/>
    <n v="7"/>
    <n v="182"/>
    <n v="4.097161252560726E-3"/>
    <s v="Wines"/>
    <n v="5"/>
    <n v="5"/>
    <n v="0"/>
    <n v="4"/>
    <n v="8"/>
    <n v="3"/>
    <n v="11"/>
    <n v="0"/>
  </r>
  <r>
    <n v="5302"/>
    <n v="1986"/>
    <n v="39"/>
    <s v="Graduation"/>
    <s v="Together"/>
    <x v="0"/>
    <n v="78394"/>
    <n v="0"/>
    <n v="0"/>
    <s v="15/02/2013"/>
    <n v="13"/>
    <n v="298"/>
    <n v="27"/>
    <n v="697"/>
    <n v="216"/>
    <n v="24"/>
    <n v="166"/>
    <n v="1262"/>
    <n v="1.6098170778375897E-2"/>
    <s v="MeatProducts"/>
    <n v="1"/>
    <n v="4"/>
    <n v="6"/>
    <n v="5"/>
    <n v="2"/>
    <n v="3"/>
    <n v="11"/>
    <n v="1"/>
  </r>
  <r>
    <n v="6931"/>
    <n v="1967"/>
    <n v="58"/>
    <s v="Graduation"/>
    <s v="Divorced"/>
    <x v="1"/>
    <n v="76982"/>
    <n v="0"/>
    <n v="0"/>
    <s v="15/02/2014"/>
    <n v="19"/>
    <n v="464"/>
    <n v="151"/>
    <n v="292"/>
    <n v="65"/>
    <n v="60"/>
    <n v="30"/>
    <n v="1032"/>
    <n v="1.3405731209893221E-2"/>
    <s v="Wines"/>
    <n v="1"/>
    <n v="8"/>
    <n v="3"/>
    <n v="4"/>
    <n v="4"/>
    <n v="3"/>
    <n v="11"/>
    <n v="1"/>
  </r>
  <r>
    <n v="4376"/>
    <n v="1960"/>
    <n v="65"/>
    <s v="2n Cycle"/>
    <s v="Single"/>
    <x v="1"/>
    <n v="32218"/>
    <n v="0"/>
    <n v="0"/>
    <s v="15/02/2014"/>
    <n v="27"/>
    <n v="10"/>
    <n v="24"/>
    <n v="15"/>
    <n v="13"/>
    <n v="1"/>
    <n v="30"/>
    <n v="63"/>
    <n v="1.9554286423738281E-3"/>
    <s v="GoldProds"/>
    <n v="1"/>
    <n v="2"/>
    <n v="1"/>
    <n v="3"/>
    <n v="7"/>
    <n v="3"/>
    <n v="11"/>
    <n v="1"/>
  </r>
  <r>
    <n v="1135"/>
    <n v="1960"/>
    <n v="65"/>
    <s v="Master"/>
    <s v="Together"/>
    <x v="1"/>
    <n v="17144"/>
    <n v="1"/>
    <n v="1"/>
    <s v="15/02/2014"/>
    <n v="96"/>
    <n v="18"/>
    <n v="2"/>
    <n v="19"/>
    <n v="0"/>
    <n v="2"/>
    <n v="6"/>
    <n v="41"/>
    <n v="2.3915072328511431E-3"/>
    <s v="MeatProducts"/>
    <n v="5"/>
    <n v="3"/>
    <n v="0"/>
    <n v="4"/>
    <n v="7"/>
    <n v="3"/>
    <n v="11"/>
    <n v="0"/>
  </r>
  <r>
    <n v="807"/>
    <n v="1969"/>
    <n v="56"/>
    <s v="Master"/>
    <s v="Together"/>
    <x v="1"/>
    <n v="44602"/>
    <n v="1"/>
    <n v="1"/>
    <s v="15/02/2014"/>
    <n v="35"/>
    <n v="167"/>
    <n v="2"/>
    <n v="89"/>
    <n v="0"/>
    <n v="0"/>
    <n v="34"/>
    <n v="258"/>
    <n v="5.7844939688803197E-3"/>
    <s v="Wines"/>
    <n v="6"/>
    <n v="6"/>
    <n v="1"/>
    <n v="4"/>
    <n v="8"/>
    <n v="3"/>
    <n v="11"/>
    <n v="0"/>
  </r>
  <r>
    <n v="24"/>
    <n v="1960"/>
    <n v="65"/>
    <s v="Master"/>
    <s v="Together"/>
    <x v="1"/>
    <n v="17144"/>
    <n v="1"/>
    <n v="1"/>
    <s v="15/02/2014"/>
    <n v="96"/>
    <n v="18"/>
    <n v="2"/>
    <n v="19"/>
    <n v="0"/>
    <n v="2"/>
    <n v="6"/>
    <n v="41"/>
    <n v="2.3915072328511431E-3"/>
    <s v="MeatProducts"/>
    <n v="5"/>
    <n v="3"/>
    <n v="0"/>
    <n v="4"/>
    <n v="7"/>
    <n v="3"/>
    <n v="11"/>
    <n v="0"/>
  </r>
  <r>
    <n v="10470"/>
    <n v="1979"/>
    <n v="46"/>
    <s v="Master"/>
    <s v="Married"/>
    <x v="0"/>
    <n v="40662"/>
    <n v="1"/>
    <n v="0"/>
    <s v="15/03/2013"/>
    <n v="0"/>
    <n v="40"/>
    <n v="2"/>
    <n v="23"/>
    <n v="0"/>
    <n v="4"/>
    <n v="23"/>
    <n v="69"/>
    <n v="1.6969160395455217E-3"/>
    <s v="Wines"/>
    <n v="2"/>
    <n v="2"/>
    <n v="1"/>
    <n v="3"/>
    <n v="4"/>
    <n v="3"/>
    <n v="11"/>
    <n v="0"/>
  </r>
  <r>
    <n v="9860"/>
    <n v="1959"/>
    <n v="66"/>
    <s v="Graduation"/>
    <s v="Together"/>
    <x v="1"/>
    <n v="44911"/>
    <n v="0"/>
    <n v="1"/>
    <s v="15/03/2013"/>
    <n v="11"/>
    <n v="159"/>
    <n v="0"/>
    <n v="22"/>
    <n v="2"/>
    <n v="1"/>
    <n v="31"/>
    <n v="184"/>
    <n v="4.0969918282826034E-3"/>
    <s v="Wines"/>
    <n v="3"/>
    <n v="4"/>
    <n v="1"/>
    <n v="4"/>
    <n v="7"/>
    <n v="3"/>
    <n v="11"/>
    <n v="0"/>
  </r>
  <r>
    <n v="5123"/>
    <n v="1951"/>
    <n v="74"/>
    <s v="Master"/>
    <s v="Married"/>
    <x v="1"/>
    <n v="27450"/>
    <n v="0"/>
    <n v="0"/>
    <s v="15/04/2013"/>
    <n v="57"/>
    <n v="37"/>
    <n v="12"/>
    <n v="23"/>
    <n v="8"/>
    <n v="11"/>
    <n v="52"/>
    <n v="91"/>
    <n v="3.3151183970856102E-3"/>
    <s v="GoldProds"/>
    <n v="1"/>
    <n v="2"/>
    <n v="1"/>
    <n v="3"/>
    <n v="7"/>
    <n v="3"/>
    <n v="11"/>
    <n v="0"/>
  </r>
  <r>
    <n v="11101"/>
    <n v="1991"/>
    <n v="34"/>
    <s v="Graduation"/>
    <s v="Together"/>
    <x v="0"/>
    <n v="89891"/>
    <n v="0"/>
    <n v="0"/>
    <s v="15/04/2013"/>
    <n v="17"/>
    <n v="412"/>
    <n v="22"/>
    <n v="132"/>
    <n v="59"/>
    <n v="28"/>
    <n v="183"/>
    <n v="653"/>
    <n v="7.2643534947881326E-3"/>
    <s v="Wines"/>
    <n v="1"/>
    <n v="11"/>
    <n v="6"/>
    <n v="8"/>
    <n v="4"/>
    <n v="3"/>
    <n v="11"/>
    <n v="0"/>
  </r>
  <r>
    <n v="7192"/>
    <n v="1955"/>
    <n v="70"/>
    <s v="Graduation"/>
    <s v="Together"/>
    <x v="1"/>
    <n v="65748"/>
    <n v="0"/>
    <n v="1"/>
    <s v="15/04/2013"/>
    <n v="58"/>
    <n v="172"/>
    <n v="73"/>
    <n v="93"/>
    <n v="95"/>
    <n v="78"/>
    <n v="34"/>
    <n v="511"/>
    <n v="7.7720995315446861E-3"/>
    <s v="Wines"/>
    <n v="2"/>
    <n v="2"/>
    <n v="4"/>
    <n v="10"/>
    <n v="1"/>
    <n v="3"/>
    <n v="11"/>
    <n v="0"/>
  </r>
  <r>
    <n v="10598"/>
    <n v="1967"/>
    <n v="58"/>
    <s v="Graduation"/>
    <s v="Together"/>
    <x v="1"/>
    <n v="27943"/>
    <n v="1"/>
    <n v="1"/>
    <s v="15/04/2013"/>
    <n v="89"/>
    <n v="12"/>
    <n v="1"/>
    <n v="16"/>
    <n v="4"/>
    <n v="1"/>
    <n v="3"/>
    <n v="34"/>
    <n v="1.2167626954872419E-3"/>
    <s v="MeatProducts"/>
    <n v="3"/>
    <n v="2"/>
    <n v="0"/>
    <n v="3"/>
    <n v="8"/>
    <n v="3"/>
    <n v="11"/>
    <n v="0"/>
  </r>
  <r>
    <n v="4390"/>
    <n v="1954"/>
    <n v="71"/>
    <s v="Graduation"/>
    <s v="Together"/>
    <x v="1"/>
    <n v="75315"/>
    <n v="0"/>
    <n v="1"/>
    <s v="15/04/2014"/>
    <n v="14"/>
    <n v="459"/>
    <n v="15"/>
    <n v="171"/>
    <n v="142"/>
    <n v="23"/>
    <n v="31"/>
    <n v="810"/>
    <n v="1.0754829715196175E-2"/>
    <s v="Wines"/>
    <n v="2"/>
    <n v="5"/>
    <n v="4"/>
    <n v="12"/>
    <n v="2"/>
    <n v="3"/>
    <n v="11"/>
    <n v="0"/>
  </r>
  <r>
    <n v="1606"/>
    <n v="1971"/>
    <n v="54"/>
    <s v="Graduation"/>
    <s v="Together"/>
    <x v="1"/>
    <n v="38590"/>
    <n v="1"/>
    <n v="0"/>
    <s v="15/05/2013"/>
    <n v="65"/>
    <n v="3"/>
    <n v="1"/>
    <n v="8"/>
    <n v="4"/>
    <n v="3"/>
    <n v="3"/>
    <n v="19"/>
    <n v="4.9235553252137865E-4"/>
    <s v="MeatProducts"/>
    <n v="1"/>
    <n v="1"/>
    <n v="0"/>
    <n v="2"/>
    <n v="8"/>
    <n v="3"/>
    <n v="11"/>
    <n v="0"/>
  </r>
  <r>
    <n v="948"/>
    <n v="1971"/>
    <n v="54"/>
    <s v="Graduation"/>
    <s v="Single"/>
    <x v="1"/>
    <n v="10245"/>
    <n v="1"/>
    <n v="0"/>
    <s v="15/05/2013"/>
    <n v="32"/>
    <n v="4"/>
    <n v="7"/>
    <n v="7"/>
    <n v="6"/>
    <n v="4"/>
    <n v="13"/>
    <n v="28"/>
    <n v="2.7330405075646656E-3"/>
    <s v="GoldProds"/>
    <n v="3"/>
    <n v="1"/>
    <n v="2"/>
    <n v="2"/>
    <n v="5"/>
    <n v="3"/>
    <n v="11"/>
    <n v="0"/>
  </r>
  <r>
    <n v="125"/>
    <n v="1958"/>
    <n v="67"/>
    <s v="2n Cycle"/>
    <s v="Together"/>
    <x v="1"/>
    <n v="53083"/>
    <n v="1"/>
    <n v="1"/>
    <s v="15/05/2013"/>
    <n v="65"/>
    <n v="215"/>
    <n v="7"/>
    <n v="33"/>
    <n v="3"/>
    <n v="0"/>
    <n v="13"/>
    <n v="258"/>
    <n v="4.8603130945877211E-3"/>
    <s v="Wines"/>
    <n v="6"/>
    <n v="5"/>
    <n v="1"/>
    <n v="5"/>
    <n v="7"/>
    <n v="3"/>
    <n v="11"/>
    <n v="0"/>
  </r>
  <r>
    <n v="1404"/>
    <n v="1968"/>
    <n v="57"/>
    <s v="Graduation"/>
    <s v="Together"/>
    <x v="1"/>
    <n v="34916"/>
    <n v="2"/>
    <n v="0"/>
    <s v="15/05/2013"/>
    <n v="89"/>
    <n v="51"/>
    <n v="23"/>
    <n v="82"/>
    <n v="33"/>
    <n v="0"/>
    <n v="42"/>
    <n v="189"/>
    <n v="5.41299117882919E-3"/>
    <s v="MeatProducts"/>
    <n v="4"/>
    <n v="5"/>
    <n v="1"/>
    <n v="3"/>
    <n v="9"/>
    <n v="3"/>
    <n v="11"/>
    <n v="0"/>
  </r>
  <r>
    <n v="2587"/>
    <n v="1972"/>
    <n v="53"/>
    <s v="PhD"/>
    <s v="Married"/>
    <x v="1"/>
    <n v="29791"/>
    <n v="1"/>
    <n v="0"/>
    <s v="15/05/2014"/>
    <n v="21"/>
    <n v="14"/>
    <n v="0"/>
    <n v="6"/>
    <n v="0"/>
    <n v="0"/>
    <n v="0"/>
    <n v="20"/>
    <n v="6.7134369440435035E-4"/>
    <s v="Wines"/>
    <n v="2"/>
    <n v="2"/>
    <n v="0"/>
    <n v="3"/>
    <n v="5"/>
    <n v="3"/>
    <n v="11"/>
    <n v="0"/>
  </r>
  <r>
    <n v="2563"/>
    <n v="1961"/>
    <n v="64"/>
    <s v="Basic"/>
    <s v="Married"/>
    <x v="1"/>
    <n v="28249"/>
    <n v="0"/>
    <n v="0"/>
    <s v="15/06/2014"/>
    <n v="80"/>
    <n v="1"/>
    <n v="9"/>
    <n v="7"/>
    <n v="2"/>
    <n v="14"/>
    <n v="10"/>
    <n v="33"/>
    <n v="1.1681829445290099E-3"/>
    <s v="Sweet"/>
    <n v="1"/>
    <n v="2"/>
    <n v="0"/>
    <n v="3"/>
    <n v="6"/>
    <n v="3"/>
    <n v="11"/>
    <n v="0"/>
  </r>
  <r>
    <n v="1"/>
    <n v="1961"/>
    <n v="64"/>
    <s v="Graduation"/>
    <s v="Single"/>
    <x v="1"/>
    <n v="57091"/>
    <n v="0"/>
    <n v="0"/>
    <s v="15/06/2014"/>
    <n v="0"/>
    <n v="464"/>
    <n v="5"/>
    <n v="64"/>
    <n v="7"/>
    <n v="0"/>
    <n v="37"/>
    <n v="540"/>
    <n v="9.4585836646756925E-3"/>
    <s v="Wines"/>
    <n v="1"/>
    <n v="7"/>
    <n v="3"/>
    <n v="7"/>
    <n v="5"/>
    <n v="3"/>
    <n v="11"/>
    <n v="1"/>
  </r>
  <r>
    <n v="8312"/>
    <n v="1961"/>
    <n v="64"/>
    <s v="Basic"/>
    <s v="Married"/>
    <x v="1"/>
    <n v="28249"/>
    <n v="0"/>
    <n v="0"/>
    <s v="15/06/2014"/>
    <n v="80"/>
    <n v="1"/>
    <n v="9"/>
    <n v="7"/>
    <n v="2"/>
    <n v="14"/>
    <n v="10"/>
    <n v="33"/>
    <n v="1.1681829445290099E-3"/>
    <s v="Sweet"/>
    <n v="1"/>
    <n v="2"/>
    <n v="0"/>
    <n v="3"/>
    <n v="6"/>
    <n v="3"/>
    <n v="11"/>
    <n v="0"/>
  </r>
  <r>
    <n v="8566"/>
    <n v="1961"/>
    <n v="64"/>
    <s v="PhD"/>
    <s v="Together"/>
    <x v="1"/>
    <n v="32583"/>
    <n v="1"/>
    <n v="1"/>
    <s v="15/06/2014"/>
    <n v="10"/>
    <n v="5"/>
    <n v="0"/>
    <n v="3"/>
    <n v="0"/>
    <n v="0"/>
    <n v="1"/>
    <n v="8"/>
    <n v="2.4552680845839857E-4"/>
    <s v="Wines"/>
    <n v="1"/>
    <n v="1"/>
    <n v="0"/>
    <n v="2"/>
    <n v="7"/>
    <n v="3"/>
    <n v="11"/>
    <n v="0"/>
  </r>
  <r>
    <n v="3426"/>
    <n v="1975"/>
    <n v="50"/>
    <s v="Graduation"/>
    <s v="Divorced"/>
    <x v="0"/>
    <n v="70300"/>
    <n v="1"/>
    <n v="0"/>
    <s v="15/07/2013"/>
    <n v="89"/>
    <n v="1045"/>
    <n v="61"/>
    <n v="338"/>
    <n v="60"/>
    <n v="46"/>
    <n v="46"/>
    <n v="1550"/>
    <n v="2.2048364153627313E-2"/>
    <s v="Wines"/>
    <n v="3"/>
    <n v="5"/>
    <n v="5"/>
    <n v="13"/>
    <n v="8"/>
    <n v="3"/>
    <n v="11"/>
    <n v="0"/>
  </r>
  <r>
    <n v="6168"/>
    <n v="1963"/>
    <n v="62"/>
    <s v="Graduation"/>
    <s v="Divorced"/>
    <x v="1"/>
    <n v="45146"/>
    <n v="1"/>
    <n v="1"/>
    <s v="15/07/2013"/>
    <n v="28"/>
    <n v="33"/>
    <n v="0"/>
    <n v="5"/>
    <n v="0"/>
    <n v="0"/>
    <n v="15"/>
    <n v="38"/>
    <n v="8.4171355158818052E-4"/>
    <s v="Wines"/>
    <n v="2"/>
    <n v="1"/>
    <n v="1"/>
    <n v="2"/>
    <n v="4"/>
    <n v="3"/>
    <n v="11"/>
    <n v="0"/>
  </r>
  <r>
    <n v="3916"/>
    <n v="1971"/>
    <n v="54"/>
    <s v="PhD"/>
    <s v="Together"/>
    <x v="1"/>
    <n v="49269"/>
    <n v="1"/>
    <n v="0"/>
    <s v="15/08/2012"/>
    <n v="92"/>
    <n v="639"/>
    <n v="8"/>
    <n v="166"/>
    <n v="11"/>
    <n v="8"/>
    <n v="58"/>
    <n v="832"/>
    <n v="1.6886886277375227E-2"/>
    <s v="Wines"/>
    <n v="3"/>
    <n v="7"/>
    <n v="3"/>
    <n v="12"/>
    <n v="7"/>
    <n v="3"/>
    <n v="11"/>
    <n v="0"/>
  </r>
  <r>
    <n v="8234"/>
    <n v="1973"/>
    <n v="52"/>
    <s v="Basic"/>
    <s v="Together"/>
    <x v="1"/>
    <n v="27190"/>
    <n v="1"/>
    <n v="0"/>
    <s v="15/08/2013"/>
    <n v="13"/>
    <n v="1"/>
    <n v="6"/>
    <n v="7"/>
    <n v="0"/>
    <n v="1"/>
    <n v="3"/>
    <n v="15"/>
    <n v="5.5167340934166975E-4"/>
    <s v="MeatProducts"/>
    <n v="1"/>
    <n v="1"/>
    <n v="0"/>
    <n v="2"/>
    <n v="8"/>
    <n v="3"/>
    <n v="11"/>
    <n v="1"/>
  </r>
  <r>
    <n v="7617"/>
    <n v="1974"/>
    <n v="51"/>
    <s v="Graduation"/>
    <s v="Single"/>
    <x v="1"/>
    <n v="42373"/>
    <n v="1"/>
    <n v="1"/>
    <s v="15/08/2013"/>
    <n v="83"/>
    <n v="67"/>
    <n v="5"/>
    <n v="61"/>
    <n v="3"/>
    <n v="8"/>
    <n v="19"/>
    <n v="144"/>
    <n v="3.3983904845066434E-3"/>
    <s v="Wines"/>
    <n v="5"/>
    <n v="2"/>
    <n v="1"/>
    <n v="5"/>
    <n v="5"/>
    <n v="3"/>
    <n v="11"/>
    <n v="0"/>
  </r>
  <r>
    <n v="5718"/>
    <n v="1950"/>
    <n v="75"/>
    <s v="Graduation"/>
    <s v="Married"/>
    <x v="1"/>
    <n v="80763"/>
    <n v="0"/>
    <n v="0"/>
    <s v="15/08/2013"/>
    <n v="17"/>
    <n v="674"/>
    <n v="168"/>
    <n v="108"/>
    <n v="192"/>
    <n v="42"/>
    <n v="231"/>
    <n v="1184"/>
    <n v="1.4660178547106967E-2"/>
    <s v="Wines"/>
    <n v="1"/>
    <n v="5"/>
    <n v="11"/>
    <n v="6"/>
    <n v="3"/>
    <n v="3"/>
    <n v="11"/>
    <n v="1"/>
  </r>
  <r>
    <n v="8210"/>
    <n v="1975"/>
    <n v="50"/>
    <s v="Master"/>
    <s v="Married"/>
    <x v="0"/>
    <n v="54730"/>
    <n v="0"/>
    <n v="1"/>
    <s v="15/08/2013"/>
    <n v="64"/>
    <n v="318"/>
    <n v="3"/>
    <n v="17"/>
    <n v="4"/>
    <n v="7"/>
    <n v="56"/>
    <n v="349"/>
    <n v="6.3767586332907E-3"/>
    <s v="Wines"/>
    <n v="5"/>
    <n v="4"/>
    <n v="1"/>
    <n v="8"/>
    <n v="4"/>
    <n v="3"/>
    <n v="11"/>
    <n v="0"/>
  </r>
  <r>
    <n v="7960"/>
    <n v="1962"/>
    <n v="63"/>
    <s v="2n Cycle"/>
    <s v="Together"/>
    <x v="1"/>
    <n v="82122"/>
    <n v="0"/>
    <n v="0"/>
    <s v="15/08/2013"/>
    <n v="89"/>
    <n v="734"/>
    <n v="22"/>
    <n v="350"/>
    <n v="151"/>
    <n v="25"/>
    <n v="100"/>
    <n v="1282"/>
    <n v="1.5610920338033657E-2"/>
    <s v="Wines"/>
    <n v="1"/>
    <n v="3"/>
    <n v="9"/>
    <n v="13"/>
    <n v="1"/>
    <n v="3"/>
    <n v="11"/>
    <n v="0"/>
  </r>
  <r>
    <n v="7414"/>
    <n v="1971"/>
    <n v="54"/>
    <s v="Graduation"/>
    <s v="Married"/>
    <x v="1"/>
    <n v="43824"/>
    <n v="1"/>
    <n v="1"/>
    <s v="15/09/2012"/>
    <n v="18"/>
    <n v="96"/>
    <n v="1"/>
    <n v="42"/>
    <n v="12"/>
    <n v="3"/>
    <n v="32"/>
    <n v="154"/>
    <n v="3.5140562248995983E-3"/>
    <s v="Wines"/>
    <n v="4"/>
    <n v="3"/>
    <n v="1"/>
    <n v="4"/>
    <n v="8"/>
    <n v="3"/>
    <n v="11"/>
    <n v="0"/>
  </r>
  <r>
    <n v="4947"/>
    <n v="1966"/>
    <n v="59"/>
    <s v="2n Cycle"/>
    <s v="Single"/>
    <x v="1"/>
    <n v="89572"/>
    <n v="0"/>
    <n v="0"/>
    <s v="15/09/2012"/>
    <n v="44"/>
    <n v="606"/>
    <n v="24"/>
    <n v="974"/>
    <n v="197"/>
    <n v="194"/>
    <n v="64"/>
    <n v="1995"/>
    <n v="2.2272585182869648E-2"/>
    <s v="MeatProducts"/>
    <n v="1"/>
    <n v="7"/>
    <n v="7"/>
    <n v="9"/>
    <n v="4"/>
    <n v="3"/>
    <n v="11"/>
    <n v="1"/>
  </r>
  <r>
    <n v="2281"/>
    <n v="1970"/>
    <n v="55"/>
    <s v="Graduation"/>
    <s v="Single"/>
    <x v="1"/>
    <n v="33697"/>
    <n v="1"/>
    <n v="0"/>
    <s v="15/09/2013"/>
    <n v="34"/>
    <n v="4"/>
    <n v="3"/>
    <n v="7"/>
    <n v="0"/>
    <n v="3"/>
    <n v="11"/>
    <n v="17"/>
    <n v="5.0449594919429032E-4"/>
    <s v="GoldProds"/>
    <n v="1"/>
    <n v="1"/>
    <n v="0"/>
    <n v="2"/>
    <n v="7"/>
    <n v="3"/>
    <n v="11"/>
    <n v="0"/>
  </r>
  <r>
    <n v="7791"/>
    <n v="1967"/>
    <n v="58"/>
    <s v="Master"/>
    <s v="Married"/>
    <x v="1"/>
    <n v="37054"/>
    <n v="1"/>
    <n v="1"/>
    <s v="15/09/2013"/>
    <n v="89"/>
    <n v="12"/>
    <n v="1"/>
    <n v="6"/>
    <n v="0"/>
    <n v="1"/>
    <n v="5"/>
    <n v="20"/>
    <n v="5.3975279322070495E-4"/>
    <s v="Wines"/>
    <n v="2"/>
    <n v="1"/>
    <n v="0"/>
    <n v="3"/>
    <n v="7"/>
    <n v="3"/>
    <n v="11"/>
    <n v="0"/>
  </r>
  <r>
    <n v="78"/>
    <n v="1969"/>
    <n v="56"/>
    <s v="Graduation"/>
    <s v="Married"/>
    <x v="1"/>
    <n v="25293"/>
    <n v="1"/>
    <n v="0"/>
    <s v="15/09/2013"/>
    <n v="51"/>
    <n v="15"/>
    <n v="0"/>
    <n v="11"/>
    <n v="0"/>
    <n v="2"/>
    <n v="9"/>
    <n v="28"/>
    <n v="1.1070256592733167E-3"/>
    <s v="Wines"/>
    <n v="1"/>
    <n v="1"/>
    <n v="1"/>
    <n v="2"/>
    <n v="8"/>
    <n v="3"/>
    <n v="11"/>
    <n v="0"/>
  </r>
  <r>
    <n v="5517"/>
    <n v="1969"/>
    <n v="56"/>
    <s v="Graduation"/>
    <s v="Married"/>
    <x v="1"/>
    <n v="25293"/>
    <n v="1"/>
    <n v="0"/>
    <s v="15/09/2013"/>
    <n v="51"/>
    <n v="15"/>
    <n v="0"/>
    <n v="11"/>
    <n v="0"/>
    <n v="2"/>
    <n v="9"/>
    <n v="28"/>
    <n v="1.1070256592733167E-3"/>
    <s v="Wines"/>
    <n v="1"/>
    <n v="1"/>
    <n v="1"/>
    <n v="2"/>
    <n v="8"/>
    <n v="3"/>
    <n v="11"/>
    <n v="0"/>
  </r>
  <r>
    <n v="9703"/>
    <n v="1970"/>
    <n v="55"/>
    <s v="PhD"/>
    <s v="Married"/>
    <x v="1"/>
    <n v="38097"/>
    <n v="1"/>
    <n v="1"/>
    <s v="15/10/2012"/>
    <n v="70"/>
    <n v="77"/>
    <n v="2"/>
    <n v="35"/>
    <n v="0"/>
    <n v="1"/>
    <n v="69"/>
    <n v="115"/>
    <n v="3.0186103892694961E-3"/>
    <s v="Wines"/>
    <n v="4"/>
    <n v="3"/>
    <n v="2"/>
    <n v="2"/>
    <n v="7"/>
    <n v="3"/>
    <n v="11"/>
    <n v="1"/>
  </r>
  <r>
    <n v="3074"/>
    <n v="1984"/>
    <n v="41"/>
    <s v="PhD"/>
    <s v="Married"/>
    <x v="0"/>
    <n v="70643"/>
    <n v="0"/>
    <n v="0"/>
    <s v="15/10/2012"/>
    <n v="66"/>
    <n v="1218"/>
    <n v="107"/>
    <n v="304"/>
    <n v="23"/>
    <n v="143"/>
    <n v="33"/>
    <n v="1795"/>
    <n v="2.5409453165918774E-2"/>
    <s v="Wines"/>
    <n v="1"/>
    <n v="5"/>
    <n v="8"/>
    <n v="4"/>
    <n v="6"/>
    <n v="3"/>
    <n v="11"/>
    <n v="1"/>
  </r>
  <r>
    <n v="5959"/>
    <n v="1968"/>
    <n v="57"/>
    <s v="Graduation"/>
    <s v="Single"/>
    <x v="1"/>
    <n v="35893"/>
    <n v="1"/>
    <n v="1"/>
    <s v="15/10/2012"/>
    <n v="80"/>
    <n v="158"/>
    <n v="0"/>
    <n v="23"/>
    <n v="0"/>
    <n v="0"/>
    <n v="18"/>
    <n v="181"/>
    <n v="5.042765998941298E-3"/>
    <s v="Wines"/>
    <n v="6"/>
    <n v="3"/>
    <n v="1"/>
    <n v="5"/>
    <n v="8"/>
    <n v="3"/>
    <n v="11"/>
    <n v="0"/>
  </r>
  <r>
    <n v="9405"/>
    <n v="1954"/>
    <n v="71"/>
    <s v="PhD"/>
    <s v="Married"/>
    <x v="1"/>
    <n v="52869"/>
    <n v="1"/>
    <n v="1"/>
    <s v="15/10/2012"/>
    <n v="40"/>
    <n v="84"/>
    <n v="3"/>
    <n v="61"/>
    <n v="2"/>
    <n v="1"/>
    <n v="21"/>
    <n v="151"/>
    <n v="2.8561160604513042E-3"/>
    <s v="Wines"/>
    <n v="3"/>
    <n v="3"/>
    <n v="1"/>
    <n v="4"/>
    <n v="7"/>
    <n v="3"/>
    <n v="11"/>
    <n v="1"/>
  </r>
  <r>
    <n v="4682"/>
    <n v="1958"/>
    <n v="67"/>
    <s v="Graduation"/>
    <s v="Married"/>
    <x v="1"/>
    <n v="51876"/>
    <n v="0"/>
    <n v="0"/>
    <s v="15/10/2013"/>
    <n v="88"/>
    <n v="99"/>
    <n v="27"/>
    <n v="102"/>
    <n v="28"/>
    <n v="48"/>
    <n v="6"/>
    <n v="304"/>
    <n v="5.8601279975325779E-3"/>
    <s v="MeatProducts"/>
    <n v="1"/>
    <n v="2"/>
    <n v="2"/>
    <n v="8"/>
    <n v="1"/>
    <n v="3"/>
    <n v="11"/>
    <n v="0"/>
  </r>
  <r>
    <n v="3409"/>
    <n v="1984"/>
    <n v="41"/>
    <s v="Graduation"/>
    <s v="Single"/>
    <x v="0"/>
    <n v="36108"/>
    <n v="1"/>
    <n v="0"/>
    <s v="15/10/2013"/>
    <n v="68"/>
    <n v="141"/>
    <n v="8"/>
    <n v="129"/>
    <n v="3"/>
    <n v="11"/>
    <n v="47"/>
    <n v="292"/>
    <n v="8.0868505594328122E-3"/>
    <s v="Wines"/>
    <n v="3"/>
    <n v="7"/>
    <n v="1"/>
    <n v="4"/>
    <n v="9"/>
    <n v="3"/>
    <n v="11"/>
    <n v="0"/>
  </r>
  <r>
    <n v="1994"/>
    <n v="1983"/>
    <n v="42"/>
    <s v="Graduation"/>
    <s v="Married"/>
    <x v="0"/>
    <s v="NILL"/>
    <n v="1"/>
    <n v="0"/>
    <s v="15/11/2013"/>
    <n v="11"/>
    <n v="5"/>
    <n v="5"/>
    <n v="6"/>
    <n v="0"/>
    <n v="2"/>
    <n v="1"/>
    <n v="18"/>
    <e v="#VALUE!"/>
    <s v="MeatProducts"/>
    <n v="1"/>
    <n v="1"/>
    <n v="0"/>
    <n v="2"/>
    <n v="7"/>
    <n v="3"/>
    <n v="11"/>
    <n v="0"/>
  </r>
  <r>
    <n v="2125"/>
    <n v="1959"/>
    <n v="66"/>
    <s v="Graduation"/>
    <s v="Divorced"/>
    <x v="1"/>
    <n v="63033"/>
    <n v="0"/>
    <n v="0"/>
    <s v="15/11/2013"/>
    <n v="82"/>
    <n v="194"/>
    <n v="61"/>
    <n v="480"/>
    <n v="225"/>
    <n v="112"/>
    <n v="30"/>
    <n v="1072"/>
    <n v="1.7006964605841383E-2"/>
    <s v="MeatProducts"/>
    <n v="1"/>
    <n v="3"/>
    <n v="4"/>
    <n v="8"/>
    <n v="2"/>
    <n v="3"/>
    <n v="11"/>
    <n v="0"/>
  </r>
  <r>
    <n v="8180"/>
    <n v="1952"/>
    <n v="73"/>
    <s v="Master"/>
    <s v="Divorced"/>
    <x v="1"/>
    <n v="59354"/>
    <n v="1"/>
    <n v="1"/>
    <s v="15/11/2013"/>
    <n v="53"/>
    <n v="233"/>
    <n v="2"/>
    <n v="53"/>
    <n v="3"/>
    <n v="5"/>
    <n v="14"/>
    <n v="296"/>
    <n v="4.9870269905987804E-3"/>
    <s v="Wines"/>
    <n v="3"/>
    <n v="6"/>
    <n v="1"/>
    <n v="5"/>
    <n v="6"/>
    <n v="3"/>
    <n v="11"/>
    <n v="0"/>
  </r>
  <r>
    <n v="6274"/>
    <n v="1948"/>
    <n v="77"/>
    <s v="Master"/>
    <s v="Married"/>
    <x v="1"/>
    <n v="83790"/>
    <n v="0"/>
    <n v="0"/>
    <s v="15/11/2013"/>
    <n v="81"/>
    <n v="1076"/>
    <n v="16"/>
    <n v="417"/>
    <n v="42"/>
    <n v="48"/>
    <n v="16"/>
    <n v="1599"/>
    <n v="1.908342284282134E-2"/>
    <s v="Wines"/>
    <n v="1"/>
    <n v="8"/>
    <n v="10"/>
    <n v="6"/>
    <n v="3"/>
    <n v="3"/>
    <n v="11"/>
    <n v="0"/>
  </r>
  <r>
    <n v="10623"/>
    <n v="1961"/>
    <n v="64"/>
    <s v="Master"/>
    <s v="Together"/>
    <x v="1"/>
    <n v="48330"/>
    <n v="0"/>
    <n v="1"/>
    <s v="15/11/2013"/>
    <n v="2"/>
    <n v="28"/>
    <n v="0"/>
    <n v="4"/>
    <n v="0"/>
    <n v="0"/>
    <n v="0"/>
    <n v="32"/>
    <n v="6.6211462859507551E-4"/>
    <s v="Wines"/>
    <n v="1"/>
    <n v="1"/>
    <n v="0"/>
    <n v="3"/>
    <n v="5"/>
    <n v="3"/>
    <n v="11"/>
    <n v="0"/>
  </r>
  <r>
    <n v="146"/>
    <n v="1960"/>
    <n v="65"/>
    <s v="PhD"/>
    <s v="Single"/>
    <x v="1"/>
    <n v="76045"/>
    <n v="0"/>
    <n v="0"/>
    <s v="15/11/2013"/>
    <n v="78"/>
    <n v="760"/>
    <n v="53"/>
    <n v="400"/>
    <n v="17"/>
    <n v="93"/>
    <n v="0"/>
    <n v="1323"/>
    <n v="1.7397593530146624E-2"/>
    <s v="Wines"/>
    <n v="1"/>
    <n v="4"/>
    <n v="5"/>
    <n v="11"/>
    <n v="2"/>
    <n v="3"/>
    <n v="11"/>
    <n v="0"/>
  </r>
  <r>
    <n v="2802"/>
    <n v="1992"/>
    <n v="33"/>
    <s v="2n Cycle"/>
    <s v="Married"/>
    <x v="0"/>
    <n v="87000"/>
    <n v="0"/>
    <n v="0"/>
    <s v="15/12/2012"/>
    <n v="61"/>
    <n v="196"/>
    <n v="25"/>
    <n v="607"/>
    <n v="67"/>
    <n v="17"/>
    <n v="49"/>
    <n v="912"/>
    <n v="1.0482758620689656E-2"/>
    <s v="MeatProducts"/>
    <n v="1"/>
    <n v="4"/>
    <n v="6"/>
    <n v="7"/>
    <n v="2"/>
    <n v="3"/>
    <n v="11"/>
    <n v="0"/>
  </r>
  <r>
    <n v="340"/>
    <n v="1970"/>
    <n v="55"/>
    <s v="Graduation"/>
    <s v="Divorced"/>
    <x v="1"/>
    <n v="72967"/>
    <n v="0"/>
    <n v="1"/>
    <s v="15/12/2012"/>
    <n v="1"/>
    <n v="158"/>
    <n v="35"/>
    <n v="179"/>
    <n v="0"/>
    <n v="0"/>
    <n v="125"/>
    <n v="372"/>
    <n v="5.0981950744857264E-3"/>
    <s v="MeatProducts"/>
    <n v="2"/>
    <n v="7"/>
    <n v="2"/>
    <n v="8"/>
    <n v="5"/>
    <n v="3"/>
    <n v="11"/>
    <n v="1"/>
  </r>
  <r>
    <n v="10241"/>
    <n v="1975"/>
    <n v="50"/>
    <s v="2n Cycle"/>
    <s v="Divorced"/>
    <x v="0"/>
    <n v="11448"/>
    <n v="0"/>
    <n v="0"/>
    <s v="15/12/2013"/>
    <n v="16"/>
    <n v="0"/>
    <n v="0"/>
    <n v="0"/>
    <n v="6"/>
    <n v="2"/>
    <n v="6"/>
    <n v="8"/>
    <n v="6.9881201956673651E-4"/>
    <s v="FishProducts"/>
    <n v="1"/>
    <n v="1"/>
    <n v="0"/>
    <n v="2"/>
    <n v="6"/>
    <n v="3"/>
    <n v="11"/>
    <n v="0"/>
  </r>
  <r>
    <n v="6950"/>
    <n v="1958"/>
    <n v="67"/>
    <s v="Master"/>
    <s v="Married"/>
    <x v="1"/>
    <n v="49572"/>
    <n v="1"/>
    <n v="1"/>
    <s v="15/12/2013"/>
    <n v="25"/>
    <n v="35"/>
    <n v="1"/>
    <n v="16"/>
    <n v="0"/>
    <n v="1"/>
    <n v="1"/>
    <n v="53"/>
    <n v="1.0691519406116356E-3"/>
    <s v="Wines"/>
    <n v="2"/>
    <n v="2"/>
    <n v="0"/>
    <n v="3"/>
    <n v="7"/>
    <n v="3"/>
    <n v="11"/>
    <n v="0"/>
  </r>
  <r>
    <n v="880"/>
    <n v="1966"/>
    <n v="59"/>
    <s v="Basic"/>
    <s v="Together"/>
    <x v="1"/>
    <n v="22634"/>
    <n v="0"/>
    <n v="0"/>
    <s v="16/01/2013"/>
    <n v="47"/>
    <n v="2"/>
    <n v="23"/>
    <n v="11"/>
    <n v="8"/>
    <n v="6"/>
    <n v="46"/>
    <n v="50"/>
    <n v="2.2090660068922858E-3"/>
    <s v="GoldProds"/>
    <n v="1"/>
    <n v="2"/>
    <n v="1"/>
    <n v="2"/>
    <n v="8"/>
    <n v="3"/>
    <n v="11"/>
    <n v="0"/>
  </r>
  <r>
    <n v="524"/>
    <n v="1966"/>
    <n v="59"/>
    <s v="Basic"/>
    <s v="Together"/>
    <x v="1"/>
    <n v="22634"/>
    <n v="0"/>
    <n v="0"/>
    <s v="16/01/2013"/>
    <n v="47"/>
    <n v="2"/>
    <n v="23"/>
    <n v="11"/>
    <n v="8"/>
    <n v="6"/>
    <n v="46"/>
    <n v="50"/>
    <n v="2.2090660068922858E-3"/>
    <s v="GoldProds"/>
    <n v="1"/>
    <n v="2"/>
    <n v="1"/>
    <n v="2"/>
    <n v="8"/>
    <n v="3"/>
    <n v="11"/>
    <n v="0"/>
  </r>
  <r>
    <n v="4406"/>
    <n v="1970"/>
    <n v="55"/>
    <s v="Graduation"/>
    <s v="Together"/>
    <x v="1"/>
    <n v="67419"/>
    <n v="0"/>
    <n v="1"/>
    <s v="16/01/2013"/>
    <n v="29"/>
    <n v="846"/>
    <n v="84"/>
    <n v="352"/>
    <n v="91"/>
    <n v="56"/>
    <n v="42"/>
    <n v="1429"/>
    <n v="2.1195805336774499E-2"/>
    <s v="Wines"/>
    <n v="4"/>
    <n v="9"/>
    <n v="4"/>
    <n v="8"/>
    <n v="5"/>
    <n v="3"/>
    <n v="11"/>
    <n v="0"/>
  </r>
  <r>
    <n v="8969"/>
    <n v="1977"/>
    <n v="48"/>
    <s v="Graduation"/>
    <s v="Married"/>
    <x v="0"/>
    <n v="71855"/>
    <n v="0"/>
    <n v="1"/>
    <s v="16/01/2013"/>
    <n v="59"/>
    <n v="548"/>
    <n v="31"/>
    <n v="422"/>
    <n v="0"/>
    <n v="112"/>
    <n v="28"/>
    <n v="1113"/>
    <n v="1.5489527520701412E-2"/>
    <s v="Wines"/>
    <n v="4"/>
    <n v="5"/>
    <n v="5"/>
    <n v="11"/>
    <n v="3"/>
    <n v="3"/>
    <n v="11"/>
    <n v="0"/>
  </r>
  <r>
    <n v="6097"/>
    <n v="1959"/>
    <n v="66"/>
    <s v="Graduation"/>
    <s v="Single"/>
    <x v="1"/>
    <n v="50664"/>
    <n v="1"/>
    <n v="1"/>
    <s v="16/01/2013"/>
    <n v="64"/>
    <n v="313"/>
    <n v="8"/>
    <n v="104"/>
    <n v="6"/>
    <n v="4"/>
    <n v="126"/>
    <n v="435"/>
    <n v="8.5859782093794402E-3"/>
    <s v="Wines"/>
    <n v="9"/>
    <n v="8"/>
    <n v="1"/>
    <n v="6"/>
    <n v="9"/>
    <n v="3"/>
    <n v="11"/>
    <n v="0"/>
  </r>
  <r>
    <n v="10814"/>
    <n v="1947"/>
    <n v="78"/>
    <s v="Graduation"/>
    <s v="Together"/>
    <x v="1"/>
    <n v="70321"/>
    <n v="0"/>
    <n v="0"/>
    <s v="16/01/2013"/>
    <n v="6"/>
    <n v="303"/>
    <n v="23"/>
    <n v="751"/>
    <n v="82"/>
    <n v="26"/>
    <n v="191"/>
    <n v="1185"/>
    <n v="1.6851296198859517E-2"/>
    <s v="MeatProducts"/>
    <n v="1"/>
    <n v="6"/>
    <n v="5"/>
    <n v="13"/>
    <n v="4"/>
    <n v="3"/>
    <n v="11"/>
    <n v="1"/>
  </r>
  <r>
    <n v="5370"/>
    <n v="1973"/>
    <n v="52"/>
    <s v="PhD"/>
    <s v="Married"/>
    <x v="1"/>
    <n v="32644"/>
    <n v="1"/>
    <n v="0"/>
    <s v="16/01/2013"/>
    <n v="38"/>
    <n v="239"/>
    <n v="3"/>
    <n v="141"/>
    <n v="0"/>
    <n v="7"/>
    <n v="23"/>
    <n v="390"/>
    <n v="1.1947065310623698E-2"/>
    <s v="Wines"/>
    <n v="4"/>
    <n v="7"/>
    <n v="1"/>
    <n v="6"/>
    <n v="8"/>
    <n v="3"/>
    <n v="11"/>
    <n v="0"/>
  </r>
  <r>
    <n v="2807"/>
    <n v="1969"/>
    <n v="56"/>
    <s v="Graduation"/>
    <s v="Married"/>
    <x v="1"/>
    <n v="56796"/>
    <n v="0"/>
    <n v="1"/>
    <s v="16/02/2013"/>
    <n v="24"/>
    <n v="656"/>
    <n v="38"/>
    <n v="161"/>
    <n v="62"/>
    <n v="47"/>
    <n v="37"/>
    <n v="964"/>
    <n v="1.6973026269455595E-2"/>
    <s v="Wines"/>
    <n v="3"/>
    <n v="8"/>
    <n v="9"/>
    <n v="7"/>
    <n v="7"/>
    <n v="3"/>
    <n v="11"/>
    <n v="0"/>
  </r>
  <r>
    <n v="4475"/>
    <n v="1949"/>
    <n v="76"/>
    <s v="PhD"/>
    <s v="Married"/>
    <x v="1"/>
    <n v="69098"/>
    <n v="0"/>
    <n v="0"/>
    <s v="16/02/2013"/>
    <n v="82"/>
    <n v="1315"/>
    <n v="22"/>
    <n v="780"/>
    <n v="145"/>
    <n v="0"/>
    <n v="178"/>
    <n v="2262"/>
    <n v="3.2736113925149787E-2"/>
    <s v="Wines"/>
    <n v="1"/>
    <n v="7"/>
    <n v="8"/>
    <n v="9"/>
    <n v="5"/>
    <n v="3"/>
    <n v="11"/>
    <n v="0"/>
  </r>
  <r>
    <n v="2253"/>
    <n v="1990"/>
    <n v="35"/>
    <s v="Graduation"/>
    <s v="Married"/>
    <x v="0"/>
    <n v="18929"/>
    <n v="0"/>
    <n v="0"/>
    <s v="16/02/2013"/>
    <n v="15"/>
    <n v="32"/>
    <n v="0"/>
    <n v="8"/>
    <n v="23"/>
    <n v="4"/>
    <n v="18"/>
    <n v="67"/>
    <n v="3.5395425009245073E-3"/>
    <s v="Wines"/>
    <n v="1"/>
    <n v="1"/>
    <n v="0"/>
    <n v="4"/>
    <n v="6"/>
    <n v="3"/>
    <n v="11"/>
    <n v="0"/>
  </r>
  <r>
    <n v="2326"/>
    <n v="1990"/>
    <n v="35"/>
    <s v="Graduation"/>
    <s v="Married"/>
    <x v="0"/>
    <n v="18929"/>
    <n v="0"/>
    <n v="0"/>
    <s v="16/02/2013"/>
    <n v="15"/>
    <n v="32"/>
    <n v="0"/>
    <n v="8"/>
    <n v="23"/>
    <n v="4"/>
    <n v="18"/>
    <n v="67"/>
    <n v="3.5395425009245073E-3"/>
    <s v="Wines"/>
    <n v="1"/>
    <n v="1"/>
    <n v="0"/>
    <n v="4"/>
    <n v="6"/>
    <n v="3"/>
    <n v="11"/>
    <n v="0"/>
  </r>
  <r>
    <n v="4837"/>
    <n v="1965"/>
    <n v="60"/>
    <s v="PhD"/>
    <s v="Married"/>
    <x v="1"/>
    <n v="71322"/>
    <n v="0"/>
    <n v="1"/>
    <s v="16/02/2013"/>
    <n v="57"/>
    <n v="753"/>
    <n v="43"/>
    <n v="226"/>
    <n v="69"/>
    <n v="10"/>
    <n v="204"/>
    <n v="1101"/>
    <n v="1.5437032051821318E-2"/>
    <s v="Wines"/>
    <n v="2"/>
    <n v="8"/>
    <n v="5"/>
    <n v="13"/>
    <n v="4"/>
    <n v="3"/>
    <n v="11"/>
    <n v="0"/>
  </r>
  <r>
    <n v="1052"/>
    <n v="1969"/>
    <n v="56"/>
    <s v="Graduation"/>
    <s v="Married"/>
    <x v="1"/>
    <n v="56796"/>
    <n v="0"/>
    <n v="1"/>
    <s v="16/02/2013"/>
    <n v="24"/>
    <n v="656"/>
    <n v="38"/>
    <n v="161"/>
    <n v="62"/>
    <n v="47"/>
    <n v="37"/>
    <n v="964"/>
    <n v="1.6973026269455595E-2"/>
    <s v="Wines"/>
    <n v="3"/>
    <n v="8"/>
    <n v="9"/>
    <n v="7"/>
    <n v="7"/>
    <n v="3"/>
    <n v="11"/>
    <n v="0"/>
  </r>
  <r>
    <n v="1876"/>
    <n v="1990"/>
    <n v="35"/>
    <s v="Graduation"/>
    <s v="Married"/>
    <x v="0"/>
    <n v="18929"/>
    <n v="0"/>
    <n v="0"/>
    <s v="16/02/2013"/>
    <n v="15"/>
    <n v="32"/>
    <n v="0"/>
    <n v="8"/>
    <n v="23"/>
    <n v="4"/>
    <n v="18"/>
    <n v="67"/>
    <n v="3.5395425009245073E-3"/>
    <s v="Wines"/>
    <n v="1"/>
    <n v="1"/>
    <n v="0"/>
    <n v="4"/>
    <n v="6"/>
    <n v="3"/>
    <n v="11"/>
    <n v="0"/>
  </r>
  <r>
    <n v="3726"/>
    <n v="1986"/>
    <n v="39"/>
    <s v="PhD"/>
    <s v="Together"/>
    <x v="0"/>
    <n v="34320"/>
    <n v="1"/>
    <n v="0"/>
    <s v="16/02/2014"/>
    <n v="66"/>
    <n v="4"/>
    <n v="1"/>
    <n v="9"/>
    <n v="3"/>
    <n v="0"/>
    <n v="0"/>
    <n v="17"/>
    <n v="4.9533799533799539E-4"/>
    <s v="MeatProducts"/>
    <n v="1"/>
    <n v="1"/>
    <n v="0"/>
    <n v="2"/>
    <n v="8"/>
    <n v="3"/>
    <n v="11"/>
    <n v="0"/>
  </r>
  <r>
    <n v="1328"/>
    <n v="1982"/>
    <n v="43"/>
    <s v="2n Cycle"/>
    <s v="Married"/>
    <x v="0"/>
    <n v="57937"/>
    <n v="0"/>
    <n v="1"/>
    <s v="16/02/2014"/>
    <n v="56"/>
    <n v="261"/>
    <n v="42"/>
    <n v="144"/>
    <n v="55"/>
    <n v="48"/>
    <n v="133"/>
    <n v="550"/>
    <n v="9.4930700588570349E-3"/>
    <s v="Wines"/>
    <n v="3"/>
    <n v="4"/>
    <n v="4"/>
    <n v="9"/>
    <n v="3"/>
    <n v="3"/>
    <n v="11"/>
    <n v="0"/>
  </r>
  <r>
    <n v="8955"/>
    <n v="1957"/>
    <n v="68"/>
    <s v="PhD"/>
    <s v="Together"/>
    <x v="1"/>
    <n v="40451"/>
    <n v="0"/>
    <n v="2"/>
    <s v="16/02/2014"/>
    <n v="54"/>
    <n v="35"/>
    <n v="0"/>
    <n v="4"/>
    <n v="0"/>
    <n v="0"/>
    <n v="10"/>
    <n v="39"/>
    <n v="9.6412944055771182E-4"/>
    <s v="Wines"/>
    <n v="1"/>
    <n v="1"/>
    <n v="1"/>
    <n v="2"/>
    <n v="5"/>
    <n v="3"/>
    <n v="11"/>
    <n v="0"/>
  </r>
  <r>
    <n v="5229"/>
    <n v="1969"/>
    <n v="56"/>
    <s v="PhD"/>
    <s v="Together"/>
    <x v="1"/>
    <n v="54132"/>
    <n v="0"/>
    <n v="1"/>
    <s v="16/02/2014"/>
    <n v="81"/>
    <n v="30"/>
    <n v="1"/>
    <n v="8"/>
    <n v="0"/>
    <n v="0"/>
    <n v="3"/>
    <n v="39"/>
    <n v="7.2046109510086451E-4"/>
    <s v="Wines"/>
    <n v="1"/>
    <n v="1"/>
    <n v="0"/>
    <n v="3"/>
    <n v="7"/>
    <n v="3"/>
    <n v="11"/>
    <n v="0"/>
  </r>
  <r>
    <n v="4432"/>
    <n v="1976"/>
    <n v="49"/>
    <s v="Graduation"/>
    <s v="Divorced"/>
    <x v="0"/>
    <n v="31615"/>
    <n v="1"/>
    <n v="0"/>
    <s v="16/03/2013"/>
    <n v="82"/>
    <n v="2"/>
    <n v="3"/>
    <n v="20"/>
    <n v="6"/>
    <n v="11"/>
    <n v="9"/>
    <n v="42"/>
    <n v="1.3284833148821762E-3"/>
    <s v="MeatProducts"/>
    <n v="2"/>
    <n v="2"/>
    <n v="0"/>
    <n v="3"/>
    <n v="7"/>
    <n v="3"/>
    <n v="11"/>
    <n v="0"/>
  </r>
  <r>
    <n v="7004"/>
    <n v="1984"/>
    <n v="41"/>
    <s v="Graduation"/>
    <s v="Single"/>
    <x v="0"/>
    <n v="11012"/>
    <n v="1"/>
    <n v="0"/>
    <s v="16/03/2013"/>
    <n v="82"/>
    <n v="24"/>
    <n v="3"/>
    <n v="26"/>
    <n v="7"/>
    <n v="1"/>
    <n v="23"/>
    <n v="61"/>
    <n v="5.5394115510352341E-3"/>
    <s v="MeatProducts"/>
    <n v="3"/>
    <n v="3"/>
    <n v="1"/>
    <n v="2"/>
    <n v="9"/>
    <n v="3"/>
    <n v="11"/>
    <n v="0"/>
  </r>
  <r>
    <n v="5654"/>
    <n v="1972"/>
    <n v="53"/>
    <s v="Graduation"/>
    <s v="Married"/>
    <x v="1"/>
    <n v="36026"/>
    <n v="2"/>
    <n v="1"/>
    <s v="16/03/2014"/>
    <n v="34"/>
    <n v="20"/>
    <n v="4"/>
    <n v="10"/>
    <n v="6"/>
    <n v="4"/>
    <n v="17"/>
    <n v="44"/>
    <n v="1.2213401432298895E-3"/>
    <s v="Wines"/>
    <n v="2"/>
    <n v="2"/>
    <n v="0"/>
    <n v="3"/>
    <n v="6"/>
    <n v="3"/>
    <n v="11"/>
    <n v="0"/>
  </r>
  <r>
    <n v="1646"/>
    <n v="1972"/>
    <n v="53"/>
    <s v="Basic"/>
    <s v="Married"/>
    <x v="1"/>
    <n v="25224"/>
    <n v="1"/>
    <n v="0"/>
    <s v="16/03/2014"/>
    <n v="36"/>
    <n v="4"/>
    <n v="9"/>
    <n v="12"/>
    <n v="11"/>
    <n v="2"/>
    <n v="8"/>
    <n v="38"/>
    <n v="1.5065017443704409E-3"/>
    <s v="MeatProducts"/>
    <n v="2"/>
    <n v="1"/>
    <n v="1"/>
    <n v="3"/>
    <n v="3"/>
    <n v="3"/>
    <n v="11"/>
    <n v="0"/>
  </r>
  <r>
    <n v="2861"/>
    <n v="1983"/>
    <n v="42"/>
    <s v="Graduation"/>
    <s v="Single"/>
    <x v="0"/>
    <n v="24072"/>
    <n v="1"/>
    <n v="0"/>
    <s v="16/04/2013"/>
    <n v="79"/>
    <n v="9"/>
    <n v="1"/>
    <n v="6"/>
    <n v="3"/>
    <n v="0"/>
    <n v="4"/>
    <n v="19"/>
    <n v="7.8929877035559986E-4"/>
    <s v="Wines"/>
    <n v="1"/>
    <n v="1"/>
    <n v="0"/>
    <n v="2"/>
    <n v="8"/>
    <n v="3"/>
    <n v="11"/>
    <n v="0"/>
  </r>
  <r>
    <n v="5989"/>
    <n v="1959"/>
    <n v="66"/>
    <s v="2n Cycle"/>
    <s v="Divorced"/>
    <x v="1"/>
    <n v="78353"/>
    <n v="0"/>
    <n v="1"/>
    <s v="16/04/2013"/>
    <n v="51"/>
    <n v="752"/>
    <n v="122"/>
    <n v="476"/>
    <n v="39"/>
    <n v="153"/>
    <n v="34"/>
    <n v="1542"/>
    <n v="1.9680165405281228E-2"/>
    <s v="Wines"/>
    <n v="1"/>
    <n v="10"/>
    <n v="2"/>
    <n v="11"/>
    <n v="8"/>
    <n v="3"/>
    <n v="11"/>
    <n v="0"/>
  </r>
  <r>
    <n v="9617"/>
    <n v="1951"/>
    <n v="74"/>
    <s v="Graduation"/>
    <s v="Single"/>
    <x v="1"/>
    <n v="15033"/>
    <n v="0"/>
    <n v="0"/>
    <s v="16/04/2014"/>
    <n v="37"/>
    <n v="0"/>
    <n v="4"/>
    <n v="5"/>
    <n v="6"/>
    <n v="0"/>
    <n v="4"/>
    <n v="15"/>
    <n v="9.9780482937537407E-4"/>
    <s v="FishProducts"/>
    <n v="1"/>
    <n v="1"/>
    <n v="0"/>
    <n v="3"/>
    <n v="3"/>
    <n v="3"/>
    <n v="11"/>
    <n v="0"/>
  </r>
  <r>
    <n v="5827"/>
    <n v="1958"/>
    <n v="67"/>
    <s v="Graduation"/>
    <s v="Divorced"/>
    <x v="1"/>
    <n v="35246"/>
    <n v="1"/>
    <n v="1"/>
    <s v="16/04/2014"/>
    <n v="53"/>
    <n v="36"/>
    <n v="0"/>
    <n v="12"/>
    <n v="2"/>
    <n v="2"/>
    <n v="10"/>
    <n v="52"/>
    <n v="1.4753447199682232E-3"/>
    <s v="Wines"/>
    <n v="4"/>
    <n v="3"/>
    <n v="1"/>
    <n v="3"/>
    <n v="5"/>
    <n v="3"/>
    <n v="11"/>
    <n v="0"/>
  </r>
  <r>
    <n v="2952"/>
    <n v="1977"/>
    <n v="48"/>
    <s v="Master"/>
    <s v="Single"/>
    <x v="0"/>
    <n v="36273"/>
    <n v="1"/>
    <n v="0"/>
    <s v="16/04/2014"/>
    <n v="80"/>
    <n v="29"/>
    <n v="3"/>
    <n v="30"/>
    <n v="3"/>
    <n v="2"/>
    <n v="9"/>
    <n v="67"/>
    <n v="1.8471039064869186E-3"/>
    <s v="MeatProducts"/>
    <n v="2"/>
    <n v="3"/>
    <n v="0"/>
    <n v="3"/>
    <n v="6"/>
    <n v="3"/>
    <n v="11"/>
    <n v="0"/>
  </r>
  <r>
    <n v="3722"/>
    <n v="1972"/>
    <n v="53"/>
    <s v="Graduation"/>
    <s v="Single"/>
    <x v="1"/>
    <n v="44503"/>
    <n v="1"/>
    <n v="1"/>
    <s v="16/04/2014"/>
    <n v="83"/>
    <n v="31"/>
    <n v="1"/>
    <n v="8"/>
    <n v="0"/>
    <n v="0"/>
    <n v="8"/>
    <n v="40"/>
    <n v="8.9881581017010089E-4"/>
    <s v="Wines"/>
    <n v="2"/>
    <n v="2"/>
    <n v="0"/>
    <n v="3"/>
    <n v="6"/>
    <n v="3"/>
    <n v="11"/>
    <n v="0"/>
  </r>
  <r>
    <n v="8754"/>
    <n v="1974"/>
    <n v="51"/>
    <s v="PhD"/>
    <s v="Together"/>
    <x v="1"/>
    <n v="45068"/>
    <n v="0"/>
    <n v="1"/>
    <s v="16/05/2013"/>
    <n v="25"/>
    <n v="14"/>
    <n v="0"/>
    <n v="3"/>
    <n v="0"/>
    <n v="0"/>
    <n v="3"/>
    <n v="17"/>
    <n v="3.7720777491790183E-4"/>
    <s v="Wines"/>
    <n v="1"/>
    <n v="1"/>
    <n v="0"/>
    <n v="2"/>
    <n v="7"/>
    <n v="3"/>
    <n v="11"/>
    <n v="0"/>
  </r>
  <r>
    <n v="10767"/>
    <n v="1989"/>
    <n v="36"/>
    <s v="PhD"/>
    <s v="Together"/>
    <x v="0"/>
    <n v="77845"/>
    <n v="0"/>
    <n v="0"/>
    <s v="16/05/2014"/>
    <n v="40"/>
    <n v="760"/>
    <n v="40"/>
    <n v="480"/>
    <n v="0"/>
    <n v="40"/>
    <n v="26"/>
    <n v="1320"/>
    <n v="1.6956773074699723E-2"/>
    <s v="Wines"/>
    <n v="1"/>
    <n v="3"/>
    <n v="5"/>
    <n v="12"/>
    <n v="1"/>
    <n v="3"/>
    <n v="11"/>
    <n v="0"/>
  </r>
  <r>
    <n v="11091"/>
    <n v="1953"/>
    <n v="72"/>
    <s v="Graduation"/>
    <s v="Together"/>
    <x v="1"/>
    <n v="34587"/>
    <n v="1"/>
    <n v="1"/>
    <s v="16/05/2014"/>
    <n v="68"/>
    <n v="7"/>
    <n v="2"/>
    <n v="9"/>
    <n v="2"/>
    <n v="0"/>
    <n v="2"/>
    <n v="20"/>
    <n v="5.7825194437216294E-4"/>
    <s v="MeatProducts"/>
    <n v="2"/>
    <n v="1"/>
    <n v="0"/>
    <n v="3"/>
    <n v="4"/>
    <n v="3"/>
    <n v="11"/>
    <n v="0"/>
  </r>
  <r>
    <n v="3179"/>
    <n v="1980"/>
    <n v="45"/>
    <s v="Graduation"/>
    <s v="Single"/>
    <x v="0"/>
    <n v="81741"/>
    <n v="0"/>
    <n v="0"/>
    <s v="16/06/2013"/>
    <n v="75"/>
    <n v="249"/>
    <n v="153"/>
    <n v="940"/>
    <n v="58"/>
    <n v="134"/>
    <n v="38"/>
    <n v="1534"/>
    <n v="1.8766592040713962E-2"/>
    <s v="MeatProducts"/>
    <n v="0"/>
    <n v="6"/>
    <n v="6"/>
    <n v="7"/>
    <n v="2"/>
    <n v="3"/>
    <n v="11"/>
    <n v="0"/>
  </r>
  <r>
    <n v="8779"/>
    <n v="1985"/>
    <n v="40"/>
    <s v="2n Cycle"/>
    <s v="Married"/>
    <x v="0"/>
    <n v="36145"/>
    <n v="1"/>
    <n v="0"/>
    <s v="16/06/2013"/>
    <n v="13"/>
    <n v="56"/>
    <n v="4"/>
    <n v="76"/>
    <n v="17"/>
    <n v="1"/>
    <n v="18"/>
    <n v="154"/>
    <n v="4.2606169594688065E-3"/>
    <s v="MeatProducts"/>
    <n v="4"/>
    <n v="4"/>
    <n v="1"/>
    <n v="3"/>
    <n v="9"/>
    <n v="3"/>
    <n v="11"/>
    <n v="1"/>
  </r>
  <r>
    <n v="1826"/>
    <n v="1970"/>
    <n v="55"/>
    <s v="Graduation"/>
    <s v="Divorced"/>
    <x v="1"/>
    <n v="84835"/>
    <n v="0"/>
    <n v="0"/>
    <s v="16/06/2014"/>
    <n v="0"/>
    <n v="189"/>
    <n v="104"/>
    <n v="379"/>
    <n v="111"/>
    <n v="189"/>
    <n v="218"/>
    <n v="972"/>
    <n v="1.1457535215418166E-2"/>
    <s v="MeatProducts"/>
    <n v="1"/>
    <n v="4"/>
    <n v="4"/>
    <n v="6"/>
    <n v="1"/>
    <n v="3"/>
    <n v="11"/>
    <n v="1"/>
  </r>
  <r>
    <n v="10699"/>
    <n v="1985"/>
    <n v="40"/>
    <s v="Graduation"/>
    <s v="Married"/>
    <x v="0"/>
    <n v="44322"/>
    <n v="1"/>
    <n v="0"/>
    <s v="16/06/2014"/>
    <n v="30"/>
    <n v="46"/>
    <n v="0"/>
    <n v="40"/>
    <n v="3"/>
    <n v="0"/>
    <n v="3"/>
    <n v="89"/>
    <n v="2.008032128514056E-3"/>
    <s v="Wines"/>
    <n v="2"/>
    <n v="3"/>
    <n v="0"/>
    <n v="3"/>
    <n v="8"/>
    <n v="3"/>
    <n v="11"/>
    <n v="0"/>
  </r>
  <r>
    <n v="7005"/>
    <n v="1981"/>
    <n v="44"/>
    <s v="Graduation"/>
    <s v="Single"/>
    <x v="0"/>
    <n v="58684"/>
    <n v="0"/>
    <n v="0"/>
    <s v="16/06/2014"/>
    <n v="71"/>
    <n v="479"/>
    <n v="35"/>
    <n v="179"/>
    <n v="28"/>
    <n v="7"/>
    <n v="85"/>
    <n v="728"/>
    <n v="1.24054256696885E-2"/>
    <s v="Wines"/>
    <n v="1"/>
    <n v="5"/>
    <n v="3"/>
    <n v="12"/>
    <n v="2"/>
    <n v="3"/>
    <n v="11"/>
    <n v="0"/>
  </r>
  <r>
    <n v="10560"/>
    <n v="1980"/>
    <n v="45"/>
    <s v="PhD"/>
    <s v="Single"/>
    <x v="0"/>
    <n v="36802"/>
    <n v="1"/>
    <n v="0"/>
    <s v="16/06/2014"/>
    <n v="23"/>
    <n v="16"/>
    <n v="1"/>
    <n v="2"/>
    <n v="0"/>
    <n v="0"/>
    <n v="1"/>
    <n v="19"/>
    <n v="5.1627628933210155E-4"/>
    <s v="Wines"/>
    <n v="1"/>
    <n v="1"/>
    <n v="0"/>
    <n v="3"/>
    <n v="5"/>
    <n v="3"/>
    <n v="11"/>
    <n v="0"/>
  </r>
  <r>
    <n v="273"/>
    <n v="1970"/>
    <n v="55"/>
    <s v="Master"/>
    <s v="Married"/>
    <x v="1"/>
    <n v="36138"/>
    <n v="1"/>
    <n v="1"/>
    <s v="16/07/2013"/>
    <n v="48"/>
    <n v="130"/>
    <n v="0"/>
    <n v="16"/>
    <n v="0"/>
    <n v="0"/>
    <n v="5"/>
    <n v="146"/>
    <n v="4.0400686258232335E-3"/>
    <s v="Wines"/>
    <n v="5"/>
    <n v="3"/>
    <n v="1"/>
    <n v="4"/>
    <n v="7"/>
    <n v="3"/>
    <n v="11"/>
    <n v="0"/>
  </r>
  <r>
    <n v="113"/>
    <n v="1951"/>
    <n v="74"/>
    <s v="Graduation"/>
    <s v="Married"/>
    <x v="1"/>
    <n v="30833"/>
    <n v="1"/>
    <n v="1"/>
    <s v="16/07/2013"/>
    <n v="33"/>
    <n v="11"/>
    <n v="0"/>
    <n v="7"/>
    <n v="3"/>
    <n v="1"/>
    <n v="6"/>
    <n v="22"/>
    <n v="7.1352122725651087E-4"/>
    <s v="Wines"/>
    <n v="2"/>
    <n v="1"/>
    <n v="0"/>
    <n v="3"/>
    <n v="5"/>
    <n v="3"/>
    <n v="11"/>
    <n v="0"/>
  </r>
  <r>
    <n v="8534"/>
    <n v="1952"/>
    <n v="73"/>
    <s v="Graduation"/>
    <s v="Married"/>
    <x v="1"/>
    <n v="67433"/>
    <n v="0"/>
    <n v="2"/>
    <s v="16/07/2013"/>
    <n v="51"/>
    <n v="615"/>
    <n v="28"/>
    <n v="259"/>
    <n v="12"/>
    <n v="48"/>
    <n v="30"/>
    <n v="962"/>
    <n v="1.426601218987736E-2"/>
    <s v="Wines"/>
    <n v="4"/>
    <n v="6"/>
    <n v="5"/>
    <n v="13"/>
    <n v="4"/>
    <n v="3"/>
    <n v="11"/>
    <n v="0"/>
  </r>
  <r>
    <n v="2072"/>
    <n v="1969"/>
    <n v="56"/>
    <s v="PhD"/>
    <s v="Together"/>
    <x v="1"/>
    <n v="53374"/>
    <n v="0"/>
    <n v="1"/>
    <s v="16/08/2012"/>
    <n v="34"/>
    <n v="896"/>
    <n v="10"/>
    <n v="101"/>
    <n v="13"/>
    <n v="10"/>
    <n v="34"/>
    <n v="1030"/>
    <n v="1.9297785438603065E-2"/>
    <s v="Wines"/>
    <n v="6"/>
    <n v="4"/>
    <n v="2"/>
    <n v="9"/>
    <n v="9"/>
    <n v="3"/>
    <n v="11"/>
    <n v="1"/>
  </r>
  <r>
    <n v="1045"/>
    <n v="1965"/>
    <n v="60"/>
    <s v="Graduation"/>
    <s v="Together"/>
    <x v="1"/>
    <n v="52117"/>
    <n v="0"/>
    <n v="1"/>
    <s v="16/08/2012"/>
    <n v="55"/>
    <n v="112"/>
    <n v="10"/>
    <n v="107"/>
    <n v="30"/>
    <n v="0"/>
    <n v="20"/>
    <n v="259"/>
    <n v="4.9695876585375215E-3"/>
    <s v="Wines"/>
    <n v="2"/>
    <n v="5"/>
    <n v="2"/>
    <n v="4"/>
    <n v="7"/>
    <n v="3"/>
    <n v="11"/>
    <n v="0"/>
  </r>
  <r>
    <n v="3766"/>
    <n v="1959"/>
    <n v="66"/>
    <s v="Master"/>
    <s v="Widow"/>
    <x v="1"/>
    <n v="33051"/>
    <n v="0"/>
    <n v="0"/>
    <s v="16/08/2012"/>
    <n v="15"/>
    <n v="100"/>
    <n v="71"/>
    <n v="243"/>
    <n v="108"/>
    <n v="94"/>
    <n v="219"/>
    <n v="616"/>
    <n v="1.8637862697043962E-2"/>
    <s v="MeatProducts"/>
    <n v="3"/>
    <n v="9"/>
    <n v="1"/>
    <n v="8"/>
    <n v="9"/>
    <n v="3"/>
    <n v="11"/>
    <n v="1"/>
  </r>
  <r>
    <n v="9214"/>
    <n v="1991"/>
    <n v="34"/>
    <s v="Graduation"/>
    <s v="Married"/>
    <x v="0"/>
    <n v="42691"/>
    <n v="0"/>
    <n v="0"/>
    <s v="16/08/2013"/>
    <n v="48"/>
    <n v="179"/>
    <n v="2"/>
    <n v="64"/>
    <n v="38"/>
    <n v="17"/>
    <n v="58"/>
    <n v="300"/>
    <n v="7.0272422758895321E-3"/>
    <s v="Wines"/>
    <n v="1"/>
    <n v="5"/>
    <n v="1"/>
    <n v="6"/>
    <n v="5"/>
    <n v="3"/>
    <n v="11"/>
    <n v="0"/>
  </r>
  <r>
    <n v="8945"/>
    <n v="1970"/>
    <n v="55"/>
    <s v="Graduation"/>
    <s v="Divorced"/>
    <x v="1"/>
    <n v="54137"/>
    <n v="0"/>
    <n v="1"/>
    <s v="16/08/2013"/>
    <n v="46"/>
    <n v="171"/>
    <n v="0"/>
    <n v="11"/>
    <n v="0"/>
    <n v="1"/>
    <n v="20"/>
    <n v="183"/>
    <n v="3.3803129098398509E-3"/>
    <s v="Wines"/>
    <n v="2"/>
    <n v="4"/>
    <n v="1"/>
    <n v="4"/>
    <n v="6"/>
    <n v="3"/>
    <n v="11"/>
    <n v="0"/>
  </r>
  <r>
    <n v="2147"/>
    <n v="1969"/>
    <n v="56"/>
    <s v="Graduation"/>
    <s v="Together"/>
    <x v="1"/>
    <n v="76653"/>
    <n v="0"/>
    <n v="0"/>
    <s v="16/08/2013"/>
    <n v="91"/>
    <n v="736"/>
    <n v="63"/>
    <n v="946"/>
    <n v="219"/>
    <n v="189"/>
    <n v="126"/>
    <n v="2153"/>
    <n v="2.808761561843633E-2"/>
    <s v="MeatProducts"/>
    <n v="1"/>
    <n v="4"/>
    <n v="7"/>
    <n v="11"/>
    <n v="2"/>
    <n v="3"/>
    <n v="11"/>
    <n v="0"/>
  </r>
  <r>
    <n v="10236"/>
    <n v="1975"/>
    <n v="50"/>
    <s v="Master"/>
    <s v="Single"/>
    <x v="0"/>
    <n v="31160"/>
    <n v="1"/>
    <n v="0"/>
    <s v="16/09/2013"/>
    <n v="59"/>
    <n v="16"/>
    <n v="3"/>
    <n v="25"/>
    <n v="6"/>
    <n v="1"/>
    <n v="13"/>
    <n v="51"/>
    <n v="1.6367137355584082E-3"/>
    <s v="MeatProducts"/>
    <n v="2"/>
    <n v="2"/>
    <n v="0"/>
    <n v="3"/>
    <n v="8"/>
    <n v="3"/>
    <n v="11"/>
    <n v="0"/>
  </r>
  <r>
    <n v="2304"/>
    <n v="1963"/>
    <n v="62"/>
    <s v="PhD"/>
    <s v="Together"/>
    <x v="1"/>
    <n v="66313"/>
    <n v="0"/>
    <n v="1"/>
    <s v="16/09/2013"/>
    <n v="86"/>
    <n v="625"/>
    <n v="7"/>
    <n v="99"/>
    <n v="10"/>
    <n v="22"/>
    <n v="7"/>
    <n v="763"/>
    <n v="1.1506039539758418E-2"/>
    <s v="Wines"/>
    <n v="2"/>
    <n v="6"/>
    <n v="3"/>
    <n v="12"/>
    <n v="4"/>
    <n v="3"/>
    <n v="11"/>
    <n v="0"/>
  </r>
  <r>
    <n v="10242"/>
    <n v="1966"/>
    <n v="59"/>
    <s v="PhD"/>
    <s v="Together"/>
    <x v="1"/>
    <n v="47472"/>
    <n v="1"/>
    <n v="1"/>
    <s v="16/09/2013"/>
    <n v="39"/>
    <n v="56"/>
    <n v="0"/>
    <n v="11"/>
    <n v="0"/>
    <n v="0"/>
    <n v="8"/>
    <n v="67"/>
    <n v="1.4113582743511964E-3"/>
    <s v="Wines"/>
    <n v="2"/>
    <n v="2"/>
    <n v="0"/>
    <n v="4"/>
    <n v="5"/>
    <n v="3"/>
    <n v="11"/>
    <n v="0"/>
  </r>
  <r>
    <n v="10928"/>
    <n v="1958"/>
    <n v="67"/>
    <s v="Graduation"/>
    <s v="Together"/>
    <x v="1"/>
    <n v="66886"/>
    <n v="0"/>
    <n v="1"/>
    <s v="16/09/2013"/>
    <n v="28"/>
    <n v="315"/>
    <n v="4"/>
    <n v="62"/>
    <n v="41"/>
    <n v="31"/>
    <n v="146"/>
    <n v="453"/>
    <n v="6.7727177585742903E-3"/>
    <s v="Wines"/>
    <n v="2"/>
    <n v="7"/>
    <n v="1"/>
    <n v="7"/>
    <n v="5"/>
    <n v="3"/>
    <n v="11"/>
    <n v="0"/>
  </r>
  <r>
    <n v="2836"/>
    <n v="1972"/>
    <n v="53"/>
    <s v="PhD"/>
    <s v="Married"/>
    <x v="1"/>
    <n v="43269"/>
    <n v="1"/>
    <n v="0"/>
    <s v="16/09/2013"/>
    <n v="61"/>
    <n v="10"/>
    <n v="1"/>
    <n v="7"/>
    <n v="0"/>
    <n v="0"/>
    <n v="1"/>
    <n v="18"/>
    <n v="4.1600221867849963E-4"/>
    <s v="Wines"/>
    <n v="1"/>
    <n v="1"/>
    <n v="0"/>
    <n v="2"/>
    <n v="8"/>
    <n v="3"/>
    <n v="11"/>
    <n v="0"/>
  </r>
  <r>
    <n v="309"/>
    <n v="1961"/>
    <n v="64"/>
    <s v="PhD"/>
    <s v="Together"/>
    <x v="1"/>
    <n v="63342"/>
    <n v="0"/>
    <n v="1"/>
    <s v="16/10/2012"/>
    <n v="48"/>
    <n v="918"/>
    <n v="21"/>
    <n v="118"/>
    <n v="13"/>
    <n v="10"/>
    <n v="21"/>
    <n v="1080"/>
    <n v="1.7050298380221655E-2"/>
    <s v="Wines"/>
    <n v="3"/>
    <n v="8"/>
    <n v="3"/>
    <n v="5"/>
    <n v="6"/>
    <n v="3"/>
    <n v="11"/>
    <n v="0"/>
  </r>
  <r>
    <n v="9653"/>
    <n v="1975"/>
    <n v="50"/>
    <s v="Graduation"/>
    <s v="Married"/>
    <x v="0"/>
    <n v="35797"/>
    <n v="0"/>
    <n v="1"/>
    <s v="16/10/2012"/>
    <n v="16"/>
    <n v="27"/>
    <n v="1"/>
    <n v="14"/>
    <n v="4"/>
    <n v="1"/>
    <n v="21"/>
    <n v="47"/>
    <n v="1.3129591865240105E-3"/>
    <s v="Wines"/>
    <n v="2"/>
    <n v="2"/>
    <n v="0"/>
    <n v="3"/>
    <n v="8"/>
    <n v="3"/>
    <n v="11"/>
    <n v="0"/>
  </r>
  <r>
    <n v="1079"/>
    <n v="1971"/>
    <n v="54"/>
    <s v="PhD"/>
    <s v="Married"/>
    <x v="1"/>
    <n v="71969"/>
    <n v="0"/>
    <n v="1"/>
    <s v="16/10/2012"/>
    <n v="59"/>
    <n v="1000"/>
    <n v="0"/>
    <n v="76"/>
    <n v="0"/>
    <n v="0"/>
    <n v="10"/>
    <n v="1076"/>
    <n v="1.4950881629590518E-2"/>
    <s v="Wines"/>
    <n v="3"/>
    <n v="3"/>
    <n v="4"/>
    <n v="9"/>
    <n v="8"/>
    <n v="3"/>
    <n v="11"/>
    <n v="0"/>
  </r>
  <r>
    <n v="3571"/>
    <n v="1961"/>
    <n v="64"/>
    <s v="PhD"/>
    <s v="Together"/>
    <x v="1"/>
    <n v="63342"/>
    <n v="0"/>
    <n v="1"/>
    <s v="16/10/2012"/>
    <n v="48"/>
    <n v="918"/>
    <n v="21"/>
    <n v="118"/>
    <n v="13"/>
    <n v="10"/>
    <n v="21"/>
    <n v="1080"/>
    <n v="1.7050298380221655E-2"/>
    <s v="Wines"/>
    <n v="3"/>
    <n v="8"/>
    <n v="3"/>
    <n v="5"/>
    <n v="6"/>
    <n v="3"/>
    <n v="11"/>
    <n v="1"/>
  </r>
  <r>
    <n v="6720"/>
    <n v="1968"/>
    <n v="57"/>
    <s v="Master"/>
    <s v="Together"/>
    <x v="1"/>
    <n v="43795"/>
    <n v="0"/>
    <n v="1"/>
    <s v="16/10/2013"/>
    <n v="11"/>
    <n v="314"/>
    <n v="11"/>
    <n v="53"/>
    <n v="4"/>
    <n v="3"/>
    <n v="107"/>
    <n v="385"/>
    <n v="8.7909578719031854E-3"/>
    <s v="Wines"/>
    <n v="3"/>
    <n v="7"/>
    <n v="3"/>
    <n v="4"/>
    <n v="7"/>
    <n v="3"/>
    <n v="11"/>
    <n v="1"/>
  </r>
  <r>
    <n v="5956"/>
    <n v="1948"/>
    <n v="77"/>
    <s v="PhD"/>
    <s v="Divorced"/>
    <x v="1"/>
    <n v="45072"/>
    <n v="1"/>
    <n v="2"/>
    <s v="16/10/2013"/>
    <n v="74"/>
    <n v="144"/>
    <n v="2"/>
    <n v="99"/>
    <n v="7"/>
    <n v="2"/>
    <n v="30"/>
    <n v="254"/>
    <n v="5.6354277600283989E-3"/>
    <s v="Wines"/>
    <n v="5"/>
    <n v="6"/>
    <n v="1"/>
    <n v="4"/>
    <n v="8"/>
    <n v="3"/>
    <n v="11"/>
    <n v="0"/>
  </r>
  <r>
    <n v="2964"/>
    <n v="1981"/>
    <n v="44"/>
    <s v="Graduation"/>
    <s v="Married"/>
    <x v="0"/>
    <n v="26872"/>
    <n v="0"/>
    <n v="0"/>
    <s v="16/10/2013"/>
    <n v="0"/>
    <n v="3"/>
    <n v="10"/>
    <n v="8"/>
    <n v="3"/>
    <n v="16"/>
    <n v="32"/>
    <n v="40"/>
    <n v="1.4885382554331646E-3"/>
    <s v="GoldProds"/>
    <n v="1"/>
    <n v="1"/>
    <n v="1"/>
    <n v="2"/>
    <n v="6"/>
    <n v="3"/>
    <n v="11"/>
    <n v="0"/>
  </r>
  <r>
    <n v="3885"/>
    <n v="1983"/>
    <n v="42"/>
    <s v="PhD"/>
    <s v="Married"/>
    <x v="0"/>
    <n v="33569"/>
    <n v="1"/>
    <n v="0"/>
    <s v="16/10/2013"/>
    <n v="10"/>
    <n v="16"/>
    <n v="2"/>
    <n v="18"/>
    <n v="3"/>
    <n v="0"/>
    <n v="24"/>
    <n v="39"/>
    <n v="1.1617861717656171E-3"/>
    <s v="GoldProds"/>
    <n v="1"/>
    <n v="1"/>
    <n v="1"/>
    <n v="2"/>
    <n v="8"/>
    <n v="3"/>
    <n v="11"/>
    <n v="1"/>
  </r>
  <r>
    <n v="2173"/>
    <n v="1952"/>
    <n v="73"/>
    <s v="Graduation"/>
    <s v="Widow"/>
    <x v="1"/>
    <n v="40049"/>
    <n v="0"/>
    <n v="1"/>
    <s v="16/10/2013"/>
    <n v="23"/>
    <n v="13"/>
    <n v="6"/>
    <n v="7"/>
    <n v="0"/>
    <n v="3"/>
    <n v="3"/>
    <n v="29"/>
    <n v="7.2411296162201298E-4"/>
    <s v="Wines"/>
    <n v="1"/>
    <n v="1"/>
    <n v="0"/>
    <n v="3"/>
    <n v="6"/>
    <n v="3"/>
    <n v="11"/>
    <n v="0"/>
  </r>
  <r>
    <n v="3102"/>
    <n v="1981"/>
    <n v="44"/>
    <s v="2n Cycle"/>
    <s v="Together"/>
    <x v="0"/>
    <n v="19414"/>
    <n v="1"/>
    <n v="0"/>
    <s v="16/10/2013"/>
    <n v="32"/>
    <n v="2"/>
    <n v="3"/>
    <n v="12"/>
    <n v="3"/>
    <n v="5"/>
    <n v="7"/>
    <n v="25"/>
    <n v="1.2877305037601731E-3"/>
    <s v="MeatProducts"/>
    <n v="1"/>
    <n v="1"/>
    <n v="0"/>
    <n v="3"/>
    <n v="8"/>
    <n v="3"/>
    <n v="11"/>
    <n v="0"/>
  </r>
  <r>
    <n v="25"/>
    <n v="1958"/>
    <n v="67"/>
    <s v="Graduation"/>
    <s v="Married"/>
    <x v="1"/>
    <n v="65148"/>
    <n v="0"/>
    <n v="1"/>
    <s v="16/11/2012"/>
    <n v="9"/>
    <n v="460"/>
    <n v="35"/>
    <n v="422"/>
    <n v="33"/>
    <n v="12"/>
    <n v="153"/>
    <n v="962"/>
    <n v="1.4766378092957574E-2"/>
    <s v="Wines"/>
    <n v="2"/>
    <n v="6"/>
    <n v="6"/>
    <n v="7"/>
    <n v="4"/>
    <n v="3"/>
    <n v="11"/>
    <n v="0"/>
  </r>
  <r>
    <n v="269"/>
    <n v="1963"/>
    <n v="62"/>
    <s v="PhD"/>
    <s v="Single"/>
    <x v="1"/>
    <n v="46757"/>
    <n v="0"/>
    <n v="1"/>
    <s v="16/11/2012"/>
    <n v="71"/>
    <n v="777"/>
    <n v="30"/>
    <n v="163"/>
    <n v="0"/>
    <n v="51"/>
    <n v="122"/>
    <n v="1021"/>
    <n v="2.1836302585709091E-2"/>
    <s v="Wines"/>
    <n v="6"/>
    <n v="4"/>
    <n v="4"/>
    <n v="7"/>
    <n v="9"/>
    <n v="3"/>
    <n v="11"/>
    <n v="0"/>
  </r>
  <r>
    <n v="10314"/>
    <n v="1948"/>
    <n v="77"/>
    <s v="PhD"/>
    <s v="Married"/>
    <x v="1"/>
    <n v="83837"/>
    <n v="0"/>
    <n v="0"/>
    <s v="16/12/2012"/>
    <n v="79"/>
    <n v="847"/>
    <n v="66"/>
    <n v="119"/>
    <n v="86"/>
    <n v="89"/>
    <n v="111"/>
    <n v="1207"/>
    <n v="1.4396984624926942E-2"/>
    <s v="Wines"/>
    <n v="1"/>
    <n v="9"/>
    <n v="10"/>
    <n v="5"/>
    <n v="4"/>
    <n v="3"/>
    <n v="11"/>
    <n v="1"/>
  </r>
  <r>
    <n v="8939"/>
    <n v="1959"/>
    <n v="66"/>
    <s v="Graduation"/>
    <s v="Divorced"/>
    <x v="1"/>
    <n v="61250"/>
    <n v="0"/>
    <n v="1"/>
    <s v="16/12/2012"/>
    <n v="49"/>
    <n v="382"/>
    <n v="138"/>
    <n v="65"/>
    <n v="60"/>
    <n v="26"/>
    <n v="59"/>
    <n v="671"/>
    <n v="1.0955102040816327E-2"/>
    <s v="Wines"/>
    <n v="6"/>
    <n v="5"/>
    <n v="2"/>
    <n v="12"/>
    <n v="5"/>
    <n v="3"/>
    <n v="11"/>
    <n v="0"/>
  </r>
  <r>
    <n v="4791"/>
    <n v="1980"/>
    <n v="45"/>
    <s v="Graduation"/>
    <s v="Together"/>
    <x v="0"/>
    <n v="44964"/>
    <n v="1"/>
    <n v="1"/>
    <s v="16/12/2012"/>
    <n v="35"/>
    <n v="19"/>
    <n v="1"/>
    <n v="17"/>
    <n v="2"/>
    <n v="0"/>
    <n v="2"/>
    <n v="39"/>
    <n v="8.6736055511075529E-4"/>
    <s v="Wines"/>
    <n v="1"/>
    <n v="1"/>
    <n v="0"/>
    <n v="3"/>
    <n v="8"/>
    <n v="3"/>
    <n v="11"/>
    <n v="0"/>
  </r>
  <r>
    <n v="8204"/>
    <n v="1971"/>
    <n v="54"/>
    <s v="2n Cycle"/>
    <s v="Married"/>
    <x v="1"/>
    <n v="78041"/>
    <n v="0"/>
    <n v="0"/>
    <s v="16/12/2012"/>
    <n v="93"/>
    <n v="482"/>
    <n v="35"/>
    <n v="553"/>
    <n v="72"/>
    <n v="160"/>
    <n v="17"/>
    <n v="1302"/>
    <n v="1.6683538140208353E-2"/>
    <s v="MeatProducts"/>
    <n v="1"/>
    <n v="4"/>
    <n v="4"/>
    <n v="9"/>
    <n v="2"/>
    <n v="3"/>
    <n v="11"/>
    <n v="0"/>
  </r>
  <r>
    <n v="3197"/>
    <n v="1980"/>
    <n v="45"/>
    <s v="Graduation"/>
    <s v="Married"/>
    <x v="0"/>
    <n v="77353"/>
    <n v="0"/>
    <n v="1"/>
    <s v="16/12/2013"/>
    <n v="38"/>
    <n v="275"/>
    <n v="59"/>
    <n v="107"/>
    <n v="69"/>
    <n v="101"/>
    <n v="59"/>
    <n v="611"/>
    <n v="7.8988533088567986E-3"/>
    <s v="Wines"/>
    <n v="2"/>
    <n v="6"/>
    <n v="4"/>
    <n v="8"/>
    <n v="4"/>
    <n v="3"/>
    <n v="11"/>
    <n v="0"/>
  </r>
  <r>
    <n v="2930"/>
    <n v="1978"/>
    <n v="47"/>
    <s v="Master"/>
    <s v="Single"/>
    <x v="0"/>
    <n v="68092"/>
    <n v="0"/>
    <n v="0"/>
    <s v="16/12/2013"/>
    <n v="7"/>
    <n v="852"/>
    <n v="60"/>
    <n v="207"/>
    <n v="78"/>
    <n v="36"/>
    <n v="48"/>
    <n v="1233"/>
    <n v="1.8107854079774423E-2"/>
    <s v="Wines"/>
    <n v="2"/>
    <n v="2"/>
    <n v="6"/>
    <n v="10"/>
    <n v="5"/>
    <n v="3"/>
    <n v="11"/>
    <n v="0"/>
  </r>
  <r>
    <n v="2296"/>
    <n v="1975"/>
    <n v="50"/>
    <s v="Master"/>
    <s v="Married"/>
    <x v="0"/>
    <n v="37368"/>
    <n v="1"/>
    <n v="0"/>
    <s v="16/12/2013"/>
    <n v="4"/>
    <n v="3"/>
    <n v="2"/>
    <n v="11"/>
    <n v="2"/>
    <n v="2"/>
    <n v="10"/>
    <n v="20"/>
    <n v="5.3521729822307855E-4"/>
    <s v="MeatProducts"/>
    <n v="1"/>
    <n v="1"/>
    <n v="0"/>
    <n v="2"/>
    <n v="6"/>
    <n v="3"/>
    <n v="11"/>
    <n v="0"/>
  </r>
  <r>
    <n v="10949"/>
    <n v="1963"/>
    <n v="62"/>
    <s v="PhD"/>
    <s v="Divorced"/>
    <x v="1"/>
    <n v="72968"/>
    <n v="0"/>
    <n v="0"/>
    <s v="16/12/2013"/>
    <n v="8"/>
    <n v="1092"/>
    <n v="37"/>
    <n v="592"/>
    <n v="145"/>
    <n v="37"/>
    <n v="55"/>
    <n v="1903"/>
    <n v="2.6079925446771186E-2"/>
    <s v="Wines"/>
    <n v="1"/>
    <n v="5"/>
    <n v="5"/>
    <n v="8"/>
    <n v="3"/>
    <n v="3"/>
    <n v="11"/>
    <n v="1"/>
  </r>
  <r>
    <n v="6422"/>
    <n v="1954"/>
    <n v="71"/>
    <s v="Graduation"/>
    <s v="Married"/>
    <x v="1"/>
    <n v="86718"/>
    <n v="0"/>
    <n v="0"/>
    <s v="17/01/2013"/>
    <n v="20"/>
    <n v="344"/>
    <n v="189"/>
    <n v="482"/>
    <n v="50"/>
    <n v="33"/>
    <n v="172"/>
    <n v="1098"/>
    <n v="1.2661731128485435E-2"/>
    <s v="MeatProducts"/>
    <n v="1"/>
    <n v="5"/>
    <n v="6"/>
    <n v="5"/>
    <n v="2"/>
    <n v="3"/>
    <n v="11"/>
    <n v="0"/>
  </r>
  <r>
    <n v="3445"/>
    <n v="1956"/>
    <n v="69"/>
    <s v="Graduation"/>
    <s v="Single"/>
    <x v="1"/>
    <n v="60714"/>
    <n v="0"/>
    <n v="0"/>
    <s v="17/01/2013"/>
    <n v="56"/>
    <n v="216"/>
    <n v="162"/>
    <n v="224"/>
    <n v="101"/>
    <n v="92"/>
    <n v="162"/>
    <n v="795"/>
    <n v="1.3094179266725962E-2"/>
    <s v="MeatProducts"/>
    <n v="2"/>
    <n v="7"/>
    <n v="4"/>
    <n v="10"/>
    <n v="5"/>
    <n v="3"/>
    <n v="11"/>
    <n v="1"/>
  </r>
  <r>
    <n v="1802"/>
    <n v="1971"/>
    <n v="54"/>
    <s v="Graduation"/>
    <s v="Married"/>
    <x v="1"/>
    <n v="64795"/>
    <n v="0"/>
    <n v="1"/>
    <s v="17/01/2013"/>
    <n v="23"/>
    <n v="412"/>
    <n v="5"/>
    <n v="119"/>
    <n v="38"/>
    <n v="29"/>
    <n v="77"/>
    <n v="603"/>
    <n v="9.3062736322247087E-3"/>
    <s v="Wines"/>
    <n v="3"/>
    <n v="3"/>
    <n v="3"/>
    <n v="12"/>
    <n v="2"/>
    <n v="3"/>
    <n v="11"/>
    <n v="0"/>
  </r>
  <r>
    <n v="3270"/>
    <n v="1978"/>
    <n v="47"/>
    <s v="2n Cycle"/>
    <s v="Together"/>
    <x v="0"/>
    <n v="17117"/>
    <n v="1"/>
    <n v="0"/>
    <s v="17/01/2013"/>
    <n v="96"/>
    <n v="12"/>
    <n v="23"/>
    <n v="38"/>
    <n v="30"/>
    <n v="18"/>
    <n v="7"/>
    <n v="121"/>
    <n v="7.0689957352339777E-3"/>
    <s v="MeatProducts"/>
    <n v="4"/>
    <n v="3"/>
    <n v="1"/>
    <n v="3"/>
    <n v="9"/>
    <n v="3"/>
    <n v="11"/>
    <n v="0"/>
  </r>
  <r>
    <n v="1734"/>
    <n v="1968"/>
    <n v="57"/>
    <s v="PhD"/>
    <s v="Together"/>
    <x v="1"/>
    <n v="40706"/>
    <n v="2"/>
    <n v="1"/>
    <s v="17/01/2013"/>
    <n v="37"/>
    <n v="59"/>
    <n v="0"/>
    <n v="11"/>
    <n v="4"/>
    <n v="2"/>
    <n v="5"/>
    <n v="76"/>
    <n v="1.8670466270328699E-3"/>
    <s v="Wines"/>
    <n v="4"/>
    <n v="3"/>
    <n v="0"/>
    <n v="4"/>
    <n v="7"/>
    <n v="3"/>
    <n v="11"/>
    <n v="0"/>
  </r>
  <r>
    <n v="9220"/>
    <n v="1971"/>
    <n v="54"/>
    <s v="Graduation"/>
    <s v="Single"/>
    <x v="1"/>
    <n v="91700"/>
    <n v="0"/>
    <n v="0"/>
    <s v="17/01/2013"/>
    <n v="58"/>
    <n v="576"/>
    <n v="172"/>
    <n v="961"/>
    <n v="125"/>
    <n v="115"/>
    <n v="19"/>
    <n v="1949"/>
    <n v="2.1254089422028354E-2"/>
    <s v="MeatProducts"/>
    <n v="1"/>
    <n v="8"/>
    <n v="6"/>
    <n v="5"/>
    <n v="3"/>
    <n v="3"/>
    <n v="11"/>
    <n v="1"/>
  </r>
  <r>
    <n v="5939"/>
    <n v="1971"/>
    <n v="54"/>
    <s v="Graduation"/>
    <s v="Together"/>
    <x v="1"/>
    <n v="38232"/>
    <n v="1"/>
    <n v="1"/>
    <s v="17/01/2014"/>
    <n v="84"/>
    <n v="43"/>
    <n v="5"/>
    <n v="28"/>
    <n v="7"/>
    <n v="6"/>
    <n v="33"/>
    <n v="89"/>
    <n v="2.3278928646160283E-3"/>
    <s v="Wines"/>
    <n v="4"/>
    <n v="3"/>
    <n v="1"/>
    <n v="3"/>
    <n v="5"/>
    <n v="3"/>
    <n v="11"/>
    <n v="0"/>
  </r>
  <r>
    <n v="8514"/>
    <n v="1976"/>
    <n v="49"/>
    <s v="Graduation"/>
    <s v="Together"/>
    <x v="0"/>
    <n v="29478"/>
    <n v="1"/>
    <n v="0"/>
    <s v="17/01/2014"/>
    <n v="59"/>
    <n v="8"/>
    <n v="0"/>
    <n v="7"/>
    <n v="3"/>
    <n v="1"/>
    <n v="1"/>
    <n v="19"/>
    <n v="6.4454847683017842E-4"/>
    <s v="Wines"/>
    <n v="1"/>
    <n v="1"/>
    <n v="0"/>
    <n v="3"/>
    <n v="6"/>
    <n v="3"/>
    <n v="11"/>
    <n v="0"/>
  </r>
  <r>
    <n v="5136"/>
    <n v="1973"/>
    <n v="52"/>
    <s v="Graduation"/>
    <s v="Single"/>
    <x v="1"/>
    <n v="65333"/>
    <n v="0"/>
    <n v="1"/>
    <s v="17/01/2014"/>
    <n v="58"/>
    <n v="654"/>
    <n v="7"/>
    <n v="92"/>
    <n v="0"/>
    <n v="15"/>
    <n v="30"/>
    <n v="768"/>
    <n v="1.1755162016132735E-2"/>
    <s v="Wines"/>
    <n v="7"/>
    <n v="9"/>
    <n v="4"/>
    <n v="8"/>
    <n v="6"/>
    <n v="3"/>
    <n v="11"/>
    <n v="0"/>
  </r>
  <r>
    <n v="4084"/>
    <n v="1975"/>
    <n v="50"/>
    <s v="Graduation"/>
    <s v="Together"/>
    <x v="0"/>
    <n v="60934"/>
    <n v="0"/>
    <n v="1"/>
    <s v="17/01/2014"/>
    <n v="41"/>
    <n v="224"/>
    <n v="155"/>
    <n v="155"/>
    <n v="192"/>
    <n v="93"/>
    <n v="54"/>
    <n v="819"/>
    <n v="1.3440771982801063E-2"/>
    <s v="Wines"/>
    <n v="2"/>
    <n v="6"/>
    <n v="4"/>
    <n v="11"/>
    <n v="4"/>
    <n v="3"/>
    <n v="11"/>
    <n v="0"/>
  </r>
  <r>
    <n v="5788"/>
    <n v="1972"/>
    <n v="53"/>
    <s v="Graduation"/>
    <s v="Together"/>
    <x v="1"/>
    <n v="46053"/>
    <n v="1"/>
    <n v="0"/>
    <s v="17/02/2013"/>
    <n v="46"/>
    <n v="56"/>
    <n v="10"/>
    <n v="92"/>
    <n v="19"/>
    <n v="7"/>
    <n v="25"/>
    <n v="184"/>
    <n v="3.9953966082557054E-3"/>
    <s v="MeatProducts"/>
    <n v="3"/>
    <n v="3"/>
    <n v="2"/>
    <n v="4"/>
    <n v="5"/>
    <n v="3"/>
    <n v="11"/>
    <n v="0"/>
  </r>
  <r>
    <n v="3828"/>
    <n v="1951"/>
    <n v="74"/>
    <s v="Graduation"/>
    <s v="Married"/>
    <x v="1"/>
    <n v="71107"/>
    <n v="0"/>
    <n v="1"/>
    <s v="17/02/2013"/>
    <n v="61"/>
    <n v="533"/>
    <n v="10"/>
    <n v="217"/>
    <n v="198"/>
    <n v="174"/>
    <n v="195"/>
    <n v="1132"/>
    <n v="1.5919670355942453E-2"/>
    <s v="Wines"/>
    <n v="2"/>
    <n v="7"/>
    <n v="6"/>
    <n v="13"/>
    <n v="4"/>
    <n v="3"/>
    <n v="11"/>
    <n v="0"/>
  </r>
  <r>
    <n v="7129"/>
    <n v="1962"/>
    <n v="63"/>
    <s v="PhD"/>
    <s v="Married"/>
    <x v="1"/>
    <n v="54693"/>
    <n v="0"/>
    <n v="1"/>
    <s v="17/02/2013"/>
    <n v="72"/>
    <n v="686"/>
    <n v="17"/>
    <n v="142"/>
    <n v="23"/>
    <n v="26"/>
    <n v="35"/>
    <n v="894"/>
    <n v="1.6345784652514947E-2"/>
    <s v="Wines"/>
    <n v="8"/>
    <n v="6"/>
    <n v="4"/>
    <n v="13"/>
    <n v="6"/>
    <n v="3"/>
    <n v="11"/>
    <n v="0"/>
  </r>
  <r>
    <n v="4248"/>
    <n v="1960"/>
    <n v="65"/>
    <s v="Master"/>
    <s v="Single"/>
    <x v="1"/>
    <n v="98777"/>
    <n v="0"/>
    <n v="0"/>
    <s v="17/02/2014"/>
    <n v="23"/>
    <n v="1000"/>
    <n v="19"/>
    <n v="711"/>
    <n v="125"/>
    <n v="115"/>
    <n v="38"/>
    <n v="1970"/>
    <n v="1.994391406906466E-2"/>
    <s v="Wines"/>
    <n v="0"/>
    <n v="4"/>
    <n v="6"/>
    <n v="9"/>
    <n v="1"/>
    <n v="3"/>
    <n v="11"/>
    <n v="0"/>
  </r>
  <r>
    <n v="7451"/>
    <n v="1960"/>
    <n v="65"/>
    <s v="Master"/>
    <s v="Single"/>
    <x v="1"/>
    <n v="98777"/>
    <n v="0"/>
    <n v="0"/>
    <s v="17/02/2014"/>
    <n v="23"/>
    <n v="1000"/>
    <n v="19"/>
    <n v="711"/>
    <n v="125"/>
    <n v="115"/>
    <n v="38"/>
    <n v="1970"/>
    <n v="1.994391406906466E-2"/>
    <s v="Wines"/>
    <n v="0"/>
    <n v="4"/>
    <n v="6"/>
    <n v="9"/>
    <n v="1"/>
    <n v="3"/>
    <n v="11"/>
    <n v="0"/>
  </r>
  <r>
    <n v="193"/>
    <n v="1996"/>
    <n v="29"/>
    <s v="Basic"/>
    <s v="Married"/>
    <x v="2"/>
    <n v="14421"/>
    <n v="0"/>
    <n v="0"/>
    <s v="17/02/2014"/>
    <n v="81"/>
    <n v="0"/>
    <n v="0"/>
    <n v="2"/>
    <n v="3"/>
    <n v="3"/>
    <n v="8"/>
    <n v="8"/>
    <n v="5.5474655016989115E-4"/>
    <s v="GoldProds"/>
    <n v="1"/>
    <n v="1"/>
    <n v="0"/>
    <n v="2"/>
    <n v="5"/>
    <n v="3"/>
    <n v="11"/>
    <n v="0"/>
  </r>
  <r>
    <n v="3515"/>
    <n v="1952"/>
    <n v="73"/>
    <s v="Graduation"/>
    <s v="Single"/>
    <x v="1"/>
    <n v="62307"/>
    <n v="0"/>
    <n v="1"/>
    <s v="17/02/2014"/>
    <n v="94"/>
    <n v="87"/>
    <n v="13"/>
    <n v="34"/>
    <n v="10"/>
    <n v="6"/>
    <n v="10"/>
    <n v="150"/>
    <n v="2.4074341566758151E-3"/>
    <s v="Wines"/>
    <n v="1"/>
    <n v="4"/>
    <n v="0"/>
    <n v="4"/>
    <n v="5"/>
    <n v="3"/>
    <n v="11"/>
    <n v="0"/>
  </r>
  <r>
    <n v="5283"/>
    <n v="1976"/>
    <n v="49"/>
    <s v="PhD"/>
    <s v="Single"/>
    <x v="0"/>
    <n v="42473"/>
    <n v="1"/>
    <n v="1"/>
    <s v="17/02/2014"/>
    <n v="72"/>
    <n v="93"/>
    <n v="1"/>
    <n v="21"/>
    <n v="0"/>
    <n v="4"/>
    <n v="25"/>
    <n v="119"/>
    <n v="2.8017799543239236E-3"/>
    <s v="Wines"/>
    <n v="3"/>
    <n v="2"/>
    <n v="1"/>
    <n v="4"/>
    <n v="5"/>
    <n v="3"/>
    <n v="11"/>
    <n v="0"/>
  </r>
  <r>
    <n v="6312"/>
    <n v="1959"/>
    <n v="66"/>
    <s v="Graduation"/>
    <s v="Married"/>
    <x v="1"/>
    <n v="65031"/>
    <n v="0"/>
    <n v="1"/>
    <s v="17/03/2013"/>
    <n v="29"/>
    <n v="258"/>
    <n v="107"/>
    <n v="291"/>
    <n v="84"/>
    <n v="37"/>
    <n v="86"/>
    <n v="777"/>
    <n v="1.1948147806430779E-2"/>
    <s v="MeatProducts"/>
    <n v="4"/>
    <n v="10"/>
    <n v="3"/>
    <n v="13"/>
    <n v="7"/>
    <n v="3"/>
    <n v="11"/>
    <n v="0"/>
  </r>
  <r>
    <n v="1685"/>
    <n v="1967"/>
    <n v="58"/>
    <s v="PhD"/>
    <s v="Together"/>
    <x v="1"/>
    <n v="62981"/>
    <n v="0"/>
    <n v="0"/>
    <s v="17/03/2013"/>
    <n v="21"/>
    <n v="796"/>
    <n v="14"/>
    <n v="590"/>
    <n v="38"/>
    <n v="44"/>
    <n v="0"/>
    <n v="1482"/>
    <n v="2.3530906146298089E-2"/>
    <s v="Wines"/>
    <n v="1"/>
    <n v="4"/>
    <n v="5"/>
    <n v="13"/>
    <n v="3"/>
    <n v="3"/>
    <n v="11"/>
    <n v="0"/>
  </r>
  <r>
    <n v="3834"/>
    <n v="1962"/>
    <n v="63"/>
    <s v="Graduation"/>
    <s v="Single"/>
    <x v="1"/>
    <n v="69627"/>
    <n v="0"/>
    <n v="1"/>
    <s v="17/03/2013"/>
    <n v="35"/>
    <n v="231"/>
    <n v="161"/>
    <n v="215"/>
    <n v="171"/>
    <n v="30"/>
    <n v="53"/>
    <n v="808"/>
    <n v="1.1604693581512919E-2"/>
    <s v="Wines"/>
    <n v="2"/>
    <n v="8"/>
    <n v="2"/>
    <n v="11"/>
    <n v="5"/>
    <n v="3"/>
    <n v="11"/>
    <n v="0"/>
  </r>
  <r>
    <n v="252"/>
    <n v="1963"/>
    <n v="62"/>
    <s v="PhD"/>
    <s v="Divorced"/>
    <x v="1"/>
    <n v="41003"/>
    <n v="0"/>
    <n v="0"/>
    <s v="17/03/2013"/>
    <n v="11"/>
    <n v="123"/>
    <n v="133"/>
    <n v="142"/>
    <n v="71"/>
    <n v="44"/>
    <n v="88"/>
    <n v="513"/>
    <n v="1.2511279662463723E-2"/>
    <s v="MeatProducts"/>
    <n v="1"/>
    <n v="6"/>
    <n v="2"/>
    <n v="8"/>
    <n v="6"/>
    <n v="3"/>
    <n v="11"/>
    <n v="0"/>
  </r>
  <r>
    <n v="5394"/>
    <n v="1979"/>
    <n v="46"/>
    <s v="Basic"/>
    <s v="Single"/>
    <x v="0"/>
    <n v="16014"/>
    <n v="1"/>
    <n v="1"/>
    <s v="17/03/2013"/>
    <n v="42"/>
    <n v="3"/>
    <n v="9"/>
    <n v="4"/>
    <n v="7"/>
    <n v="8"/>
    <n v="7"/>
    <n v="31"/>
    <n v="1.9358061696015986E-3"/>
    <s v="Fruits"/>
    <n v="4"/>
    <n v="1"/>
    <n v="1"/>
    <n v="4"/>
    <n v="3"/>
    <n v="3"/>
    <n v="11"/>
    <n v="0"/>
  </r>
  <r>
    <n v="3924"/>
    <n v="1965"/>
    <n v="60"/>
    <s v="PhD"/>
    <s v="Divorced"/>
    <x v="1"/>
    <n v="57912"/>
    <n v="0"/>
    <n v="1"/>
    <s v="17/03/2014"/>
    <n v="34"/>
    <n v="801"/>
    <n v="0"/>
    <n v="80"/>
    <n v="0"/>
    <n v="0"/>
    <n v="35"/>
    <n v="881"/>
    <n v="1.5212736565824008E-2"/>
    <s v="Wines"/>
    <n v="5"/>
    <n v="8"/>
    <n v="3"/>
    <n v="12"/>
    <n v="5"/>
    <n v="3"/>
    <n v="11"/>
    <n v="0"/>
  </r>
  <r>
    <n v="2106"/>
    <n v="1974"/>
    <n v="51"/>
    <s v="2n Cycle"/>
    <s v="Married"/>
    <x v="1"/>
    <n v="20130"/>
    <n v="0"/>
    <n v="0"/>
    <s v="17/03/2014"/>
    <n v="99"/>
    <n v="0"/>
    <n v="6"/>
    <n v="3"/>
    <n v="7"/>
    <n v="6"/>
    <n v="12"/>
    <n v="22"/>
    <n v="1.092896174863388E-3"/>
    <s v="GoldProds"/>
    <n v="1"/>
    <n v="1"/>
    <n v="0"/>
    <n v="3"/>
    <n v="8"/>
    <n v="3"/>
    <n v="11"/>
    <n v="0"/>
  </r>
  <r>
    <n v="6036"/>
    <n v="1959"/>
    <n v="66"/>
    <s v="Master"/>
    <s v="Together"/>
    <x v="1"/>
    <n v="89120"/>
    <n v="0"/>
    <n v="0"/>
    <s v="17/03/2014"/>
    <n v="78"/>
    <n v="1168"/>
    <n v="92"/>
    <n v="408"/>
    <n v="72"/>
    <n v="129"/>
    <n v="55"/>
    <n v="1869"/>
    <n v="2.0971723518850988E-2"/>
    <s v="Wines"/>
    <n v="1"/>
    <n v="5"/>
    <n v="6"/>
    <n v="7"/>
    <n v="1"/>
    <n v="3"/>
    <n v="11"/>
    <n v="0"/>
  </r>
  <r>
    <n v="5794"/>
    <n v="1974"/>
    <n v="51"/>
    <s v="PhD"/>
    <s v="Married"/>
    <x v="1"/>
    <n v="46374"/>
    <n v="0"/>
    <n v="1"/>
    <s v="17/03/2014"/>
    <n v="1"/>
    <n v="408"/>
    <n v="0"/>
    <n v="21"/>
    <n v="0"/>
    <n v="0"/>
    <n v="17"/>
    <n v="429"/>
    <n v="9.250873334195886E-3"/>
    <s v="Wines"/>
    <n v="3"/>
    <n v="7"/>
    <n v="1"/>
    <n v="7"/>
    <n v="8"/>
    <n v="3"/>
    <n v="11"/>
    <n v="1"/>
  </r>
  <r>
    <n v="3535"/>
    <n v="1965"/>
    <n v="60"/>
    <s v="Graduation"/>
    <s v="Single"/>
    <x v="1"/>
    <n v="66294"/>
    <n v="0"/>
    <n v="0"/>
    <s v="17/03/2014"/>
    <n v="68"/>
    <n v="251"/>
    <n v="108"/>
    <n v="334"/>
    <n v="65"/>
    <n v="92"/>
    <n v="117"/>
    <n v="850"/>
    <n v="1.282167315292485E-2"/>
    <s v="MeatProducts"/>
    <n v="1"/>
    <n v="4"/>
    <n v="3"/>
    <n v="5"/>
    <n v="2"/>
    <n v="3"/>
    <n v="11"/>
    <n v="0"/>
  </r>
  <r>
    <n v="7348"/>
    <n v="1958"/>
    <n v="67"/>
    <s v="PhD"/>
    <s v="Single"/>
    <x v="1"/>
    <n v="71691"/>
    <n v="0"/>
    <n v="0"/>
    <s v="17/03/2014"/>
    <n v="0"/>
    <n v="336"/>
    <n v="130"/>
    <n v="411"/>
    <n v="240"/>
    <n v="32"/>
    <n v="43"/>
    <n v="1149"/>
    <n v="1.6027116374440306E-2"/>
    <s v="MeatProducts"/>
    <n v="1"/>
    <n v="4"/>
    <n v="7"/>
    <n v="5"/>
    <n v="2"/>
    <n v="3"/>
    <n v="11"/>
    <n v="1"/>
  </r>
  <r>
    <n v="3363"/>
    <n v="1974"/>
    <n v="51"/>
    <s v="2n Cycle"/>
    <s v="Married"/>
    <x v="1"/>
    <n v="20130"/>
    <n v="0"/>
    <n v="0"/>
    <s v="17/03/2014"/>
    <n v="99"/>
    <n v="0"/>
    <n v="6"/>
    <n v="3"/>
    <n v="7"/>
    <n v="6"/>
    <n v="12"/>
    <n v="22"/>
    <n v="1.092896174863388E-3"/>
    <s v="GoldProds"/>
    <n v="1"/>
    <n v="1"/>
    <n v="0"/>
    <n v="3"/>
    <n v="8"/>
    <n v="3"/>
    <n v="11"/>
    <n v="0"/>
  </r>
  <r>
    <n v="4483"/>
    <n v="1993"/>
    <n v="32"/>
    <s v="Graduation"/>
    <s v="Single"/>
    <x v="0"/>
    <n v="72354"/>
    <n v="0"/>
    <n v="0"/>
    <s v="17/04/2013"/>
    <n v="67"/>
    <n v="315"/>
    <n v="26"/>
    <n v="473"/>
    <n v="220"/>
    <n v="12"/>
    <n v="182"/>
    <n v="1046"/>
    <n v="1.4456699007656799E-2"/>
    <s v="MeatProducts"/>
    <n v="1"/>
    <n v="2"/>
    <n v="10"/>
    <n v="6"/>
    <n v="1"/>
    <n v="3"/>
    <n v="11"/>
    <n v="0"/>
  </r>
  <r>
    <n v="4547"/>
    <n v="1960"/>
    <n v="65"/>
    <s v="Graduation"/>
    <s v="Together"/>
    <x v="1"/>
    <n v="13672"/>
    <n v="1"/>
    <n v="1"/>
    <s v="17/04/2013"/>
    <n v="86"/>
    <n v="6"/>
    <n v="2"/>
    <n v="9"/>
    <n v="2"/>
    <n v="1"/>
    <n v="5"/>
    <n v="20"/>
    <n v="1.4628437682855471E-3"/>
    <s v="MeatProducts"/>
    <n v="2"/>
    <n v="1"/>
    <n v="0"/>
    <n v="3"/>
    <n v="8"/>
    <n v="3"/>
    <n v="11"/>
    <n v="0"/>
  </r>
  <r>
    <n v="8962"/>
    <n v="1975"/>
    <n v="50"/>
    <s v="Master"/>
    <s v="Married"/>
    <x v="0"/>
    <n v="44319"/>
    <n v="1"/>
    <n v="1"/>
    <s v="17/04/2014"/>
    <n v="18"/>
    <n v="26"/>
    <n v="0"/>
    <n v="8"/>
    <n v="0"/>
    <n v="0"/>
    <n v="3"/>
    <n v="34"/>
    <n v="7.6716532412734941E-4"/>
    <s v="Wines"/>
    <n v="2"/>
    <n v="2"/>
    <n v="0"/>
    <n v="3"/>
    <n v="5"/>
    <n v="3"/>
    <n v="11"/>
    <n v="0"/>
  </r>
  <r>
    <n v="4174"/>
    <n v="1956"/>
    <n v="69"/>
    <s v="Master"/>
    <s v="Together"/>
    <x v="1"/>
    <n v="55249"/>
    <n v="0"/>
    <n v="1"/>
    <s v="17/04/2014"/>
    <n v="81"/>
    <n v="97"/>
    <n v="1"/>
    <n v="19"/>
    <n v="2"/>
    <n v="0"/>
    <n v="11"/>
    <n v="119"/>
    <n v="2.1538851381925463E-3"/>
    <s v="Wines"/>
    <n v="1"/>
    <n v="2"/>
    <n v="1"/>
    <n v="4"/>
    <n v="3"/>
    <n v="3"/>
    <n v="11"/>
    <n v="0"/>
  </r>
  <r>
    <n v="9370"/>
    <n v="1945"/>
    <n v="80"/>
    <s v="PhD"/>
    <s v="Married"/>
    <x v="1"/>
    <n v="65846"/>
    <n v="0"/>
    <n v="0"/>
    <s v="17/05/2013"/>
    <n v="68"/>
    <n v="562"/>
    <n v="81"/>
    <n v="276"/>
    <n v="80"/>
    <n v="40"/>
    <n v="81"/>
    <n v="1039"/>
    <n v="1.5779242474865597E-2"/>
    <s v="Wines"/>
    <n v="1"/>
    <n v="6"/>
    <n v="3"/>
    <n v="6"/>
    <n v="4"/>
    <n v="3"/>
    <n v="11"/>
    <n v="0"/>
  </r>
  <r>
    <n v="5602"/>
    <n v="1989"/>
    <n v="36"/>
    <s v="PhD"/>
    <s v="Together"/>
    <x v="0"/>
    <n v="66973"/>
    <n v="0"/>
    <n v="0"/>
    <s v="17/05/2013"/>
    <n v="98"/>
    <n v="466"/>
    <n v="22"/>
    <n v="432"/>
    <n v="147"/>
    <n v="113"/>
    <n v="102"/>
    <n v="1180"/>
    <n v="1.7619040508861782E-2"/>
    <s v="Wines"/>
    <n v="1"/>
    <n v="8"/>
    <n v="7"/>
    <n v="12"/>
    <n v="3"/>
    <n v="3"/>
    <n v="11"/>
    <n v="0"/>
  </r>
  <r>
    <n v="5125"/>
    <n v="1960"/>
    <n v="65"/>
    <s v="Graduation"/>
    <s v="Married"/>
    <x v="1"/>
    <n v="79530"/>
    <n v="0"/>
    <n v="0"/>
    <s v="17/05/2013"/>
    <n v="64"/>
    <n v="333"/>
    <n v="0"/>
    <n v="815"/>
    <n v="129"/>
    <n v="42"/>
    <n v="29"/>
    <n v="1319"/>
    <n v="1.6584936501948949E-2"/>
    <s v="MeatProducts"/>
    <n v="1"/>
    <n v="4"/>
    <n v="10"/>
    <n v="11"/>
    <n v="2"/>
    <n v="3"/>
    <n v="11"/>
    <n v="0"/>
  </r>
  <r>
    <n v="6374"/>
    <n v="1954"/>
    <n v="71"/>
    <s v="PhD"/>
    <s v="Married"/>
    <x v="1"/>
    <n v="36930"/>
    <n v="0"/>
    <n v="1"/>
    <s v="17/05/2013"/>
    <n v="50"/>
    <n v="223"/>
    <n v="2"/>
    <n v="31"/>
    <n v="0"/>
    <n v="2"/>
    <n v="39"/>
    <n v="258"/>
    <n v="6.9861900893582454E-3"/>
    <s v="Wines"/>
    <n v="5"/>
    <n v="5"/>
    <n v="2"/>
    <n v="4"/>
    <n v="8"/>
    <n v="3"/>
    <n v="11"/>
    <n v="0"/>
  </r>
  <r>
    <n v="675"/>
    <n v="1973"/>
    <n v="52"/>
    <s v="Master"/>
    <s v="Divorced"/>
    <x v="1"/>
    <n v="52034"/>
    <n v="1"/>
    <n v="1"/>
    <s v="17/05/2013"/>
    <n v="67"/>
    <n v="146"/>
    <n v="0"/>
    <n v="93"/>
    <n v="7"/>
    <n v="13"/>
    <n v="73"/>
    <n v="259"/>
    <n v="4.977514701925664E-3"/>
    <s v="Wines"/>
    <n v="5"/>
    <n v="4"/>
    <n v="2"/>
    <n v="5"/>
    <n v="7"/>
    <n v="3"/>
    <n v="11"/>
    <n v="0"/>
  </r>
  <r>
    <n v="10669"/>
    <n v="1981"/>
    <n v="44"/>
    <s v="Graduation"/>
    <s v="Married"/>
    <x v="0"/>
    <n v="54386"/>
    <n v="0"/>
    <n v="1"/>
    <s v="17/05/2013"/>
    <n v="8"/>
    <n v="277"/>
    <n v="21"/>
    <n v="64"/>
    <n v="62"/>
    <n v="21"/>
    <n v="25"/>
    <n v="445"/>
    <n v="8.1822527856433638E-3"/>
    <s v="Wines"/>
    <n v="2"/>
    <n v="3"/>
    <n v="2"/>
    <n v="10"/>
    <n v="3"/>
    <n v="3"/>
    <n v="11"/>
    <n v="0"/>
  </r>
  <r>
    <n v="11004"/>
    <n v="1893"/>
    <n v="132"/>
    <s v="2n Cycle"/>
    <s v="Single"/>
    <x v="1"/>
    <n v="60182"/>
    <n v="0"/>
    <n v="1"/>
    <s v="17/05/2014"/>
    <n v="23"/>
    <n v="8"/>
    <n v="0"/>
    <n v="5"/>
    <n v="7"/>
    <n v="0"/>
    <n v="2"/>
    <n v="20"/>
    <n v="3.3232527998404838E-4"/>
    <s v="Wines"/>
    <n v="1"/>
    <n v="1"/>
    <n v="0"/>
    <n v="2"/>
    <n v="4"/>
    <n v="3"/>
    <n v="11"/>
    <n v="0"/>
  </r>
  <r>
    <n v="254"/>
    <n v="1955"/>
    <n v="70"/>
    <s v="Graduation"/>
    <s v="Together"/>
    <x v="1"/>
    <n v="53863"/>
    <n v="0"/>
    <n v="1"/>
    <s v="17/05/2014"/>
    <n v="4"/>
    <n v="399"/>
    <n v="4"/>
    <n v="30"/>
    <n v="6"/>
    <n v="4"/>
    <n v="30"/>
    <n v="443"/>
    <n v="8.2245697417522232E-3"/>
    <s v="Wines"/>
    <n v="3"/>
    <n v="7"/>
    <n v="1"/>
    <n v="7"/>
    <n v="7"/>
    <n v="3"/>
    <n v="11"/>
    <n v="0"/>
  </r>
  <r>
    <n v="8557"/>
    <n v="1982"/>
    <n v="43"/>
    <s v="Graduation"/>
    <s v="Single"/>
    <x v="0"/>
    <s v="NILL"/>
    <n v="1"/>
    <n v="0"/>
    <s v="17/06/2013"/>
    <n v="57"/>
    <n v="11"/>
    <n v="3"/>
    <n v="22"/>
    <n v="2"/>
    <n v="2"/>
    <n v="6"/>
    <n v="40"/>
    <e v="#VALUE!"/>
    <s v="MeatProducts"/>
    <n v="2"/>
    <n v="2"/>
    <n v="0"/>
    <n v="3"/>
    <n v="6"/>
    <n v="3"/>
    <n v="11"/>
    <n v="0"/>
  </r>
  <r>
    <n v="8724"/>
    <n v="1982"/>
    <n v="43"/>
    <s v="Graduation"/>
    <s v="Single"/>
    <x v="0"/>
    <n v="28567"/>
    <n v="1"/>
    <n v="0"/>
    <s v="17/06/2013"/>
    <n v="57"/>
    <n v="11"/>
    <n v="3"/>
    <n v="22"/>
    <n v="2"/>
    <n v="2"/>
    <n v="6"/>
    <n v="40"/>
    <n v="1.4002170336402141E-3"/>
    <s v="MeatProducts"/>
    <n v="2"/>
    <n v="2"/>
    <n v="0"/>
    <n v="3"/>
    <n v="6"/>
    <n v="3"/>
    <n v="11"/>
    <n v="0"/>
  </r>
  <r>
    <n v="5209"/>
    <n v="1954"/>
    <n v="71"/>
    <s v="Graduation"/>
    <s v="Divorced"/>
    <x v="1"/>
    <n v="50002"/>
    <n v="0"/>
    <n v="1"/>
    <s v="17/06/2013"/>
    <n v="21"/>
    <n v="443"/>
    <n v="5"/>
    <n v="71"/>
    <n v="21"/>
    <n v="16"/>
    <n v="82"/>
    <n v="556"/>
    <n v="1.1119555217791288E-2"/>
    <s v="Wines"/>
    <n v="2"/>
    <n v="8"/>
    <n v="2"/>
    <n v="7"/>
    <n v="7"/>
    <n v="3"/>
    <n v="11"/>
    <n v="0"/>
  </r>
  <r>
    <n v="1518"/>
    <n v="1965"/>
    <n v="60"/>
    <s v="Master"/>
    <s v="Married"/>
    <x v="1"/>
    <n v="62694"/>
    <n v="1"/>
    <n v="1"/>
    <s v="17/06/2013"/>
    <n v="29"/>
    <n v="379"/>
    <n v="6"/>
    <n v="157"/>
    <n v="25"/>
    <n v="91"/>
    <n v="91"/>
    <n v="658"/>
    <n v="1.0495422209461831E-2"/>
    <s v="Wines"/>
    <n v="5"/>
    <n v="9"/>
    <n v="3"/>
    <n v="7"/>
    <n v="7"/>
    <n v="3"/>
    <n v="11"/>
    <n v="0"/>
  </r>
  <r>
    <n v="4200"/>
    <n v="1970"/>
    <n v="55"/>
    <s v="Master"/>
    <s v="Married"/>
    <x v="1"/>
    <n v="44159"/>
    <n v="1"/>
    <n v="0"/>
    <s v="17/06/2014"/>
    <n v="85"/>
    <n v="167"/>
    <n v="2"/>
    <n v="62"/>
    <n v="24"/>
    <n v="13"/>
    <n v="7"/>
    <n v="268"/>
    <n v="6.0689780112774296E-3"/>
    <s v="Wines"/>
    <n v="4"/>
    <n v="4"/>
    <n v="1"/>
    <n v="6"/>
    <n v="5"/>
    <n v="3"/>
    <n v="11"/>
    <n v="0"/>
  </r>
  <r>
    <n v="477"/>
    <n v="1986"/>
    <n v="39"/>
    <s v="Graduation"/>
    <s v="Married"/>
    <x v="0"/>
    <n v="83512"/>
    <n v="0"/>
    <n v="0"/>
    <s v="17/06/2014"/>
    <n v="31"/>
    <n v="1060"/>
    <n v="61"/>
    <n v="835"/>
    <n v="80"/>
    <n v="20"/>
    <n v="101"/>
    <n v="2056"/>
    <n v="2.4619216400038318E-2"/>
    <s v="Wines"/>
    <n v="1"/>
    <n v="4"/>
    <n v="7"/>
    <n v="10"/>
    <n v="1"/>
    <n v="3"/>
    <n v="11"/>
    <n v="1"/>
  </r>
  <r>
    <n v="6355"/>
    <n v="1978"/>
    <n v="47"/>
    <s v="Graduation"/>
    <s v="Married"/>
    <x v="0"/>
    <n v="44359"/>
    <n v="1"/>
    <n v="1"/>
    <s v="17/06/2014"/>
    <n v="19"/>
    <n v="20"/>
    <n v="0"/>
    <n v="14"/>
    <n v="7"/>
    <n v="3"/>
    <n v="1"/>
    <n v="44"/>
    <n v="9.9190694109425361E-4"/>
    <s v="Wines"/>
    <n v="3"/>
    <n v="2"/>
    <n v="0"/>
    <n v="4"/>
    <n v="3"/>
    <n v="3"/>
    <n v="11"/>
    <n v="0"/>
  </r>
  <r>
    <n v="1030"/>
    <n v="1965"/>
    <n v="60"/>
    <s v="PhD"/>
    <s v="Single"/>
    <x v="1"/>
    <n v="40637"/>
    <n v="1"/>
    <n v="1"/>
    <s v="17/07/2013"/>
    <n v="72"/>
    <n v="22"/>
    <n v="0"/>
    <n v="13"/>
    <n v="0"/>
    <n v="0"/>
    <n v="3"/>
    <n v="35"/>
    <n v="8.6128405148017811E-4"/>
    <s v="Wines"/>
    <n v="2"/>
    <n v="1"/>
    <n v="0"/>
    <n v="3"/>
    <n v="7"/>
    <n v="3"/>
    <n v="11"/>
    <n v="0"/>
  </r>
  <r>
    <n v="232"/>
    <n v="1965"/>
    <n v="60"/>
    <s v="Graduation"/>
    <s v="Single"/>
    <x v="1"/>
    <n v="61559"/>
    <n v="0"/>
    <n v="1"/>
    <s v="17/07/2013"/>
    <n v="8"/>
    <n v="279"/>
    <n v="83"/>
    <n v="88"/>
    <n v="32"/>
    <n v="14"/>
    <n v="34"/>
    <n v="496"/>
    <n v="8.0573108724963042E-3"/>
    <s v="Wines"/>
    <n v="1"/>
    <n v="4"/>
    <n v="2"/>
    <n v="10"/>
    <n v="3"/>
    <n v="3"/>
    <n v="11"/>
    <n v="0"/>
  </r>
  <r>
    <n v="6439"/>
    <n v="1958"/>
    <n v="67"/>
    <s v="Graduation"/>
    <s v="Married"/>
    <x v="1"/>
    <n v="61074"/>
    <n v="0"/>
    <n v="1"/>
    <s v="17/08/2012"/>
    <n v="37"/>
    <n v="789"/>
    <n v="0"/>
    <n v="133"/>
    <n v="0"/>
    <n v="28"/>
    <n v="152"/>
    <n v="950"/>
    <n v="1.5554900612371877E-2"/>
    <s v="Wines"/>
    <n v="7"/>
    <n v="11"/>
    <n v="5"/>
    <n v="8"/>
    <n v="7"/>
    <n v="3"/>
    <n v="11"/>
    <n v="0"/>
  </r>
  <r>
    <n v="3537"/>
    <n v="1981"/>
    <n v="44"/>
    <s v="Graduation"/>
    <s v="Together"/>
    <x v="0"/>
    <n v="31089"/>
    <n v="1"/>
    <n v="0"/>
    <s v="17/08/2012"/>
    <n v="57"/>
    <n v="31"/>
    <n v="3"/>
    <n v="31"/>
    <n v="2"/>
    <n v="8"/>
    <n v="4"/>
    <n v="75"/>
    <n v="2.4124288333494163E-3"/>
    <s v="Wines"/>
    <n v="3"/>
    <n v="3"/>
    <n v="0"/>
    <n v="4"/>
    <n v="8"/>
    <n v="3"/>
    <n v="11"/>
    <n v="0"/>
  </r>
  <r>
    <n v="10862"/>
    <n v="1960"/>
    <n v="65"/>
    <s v="Master"/>
    <s v="Married"/>
    <x v="1"/>
    <n v="30522"/>
    <n v="0"/>
    <n v="1"/>
    <s v="17/08/2012"/>
    <n v="6"/>
    <n v="179"/>
    <n v="8"/>
    <n v="83"/>
    <n v="19"/>
    <n v="11"/>
    <n v="26"/>
    <n v="300"/>
    <n v="9.8289758207194804E-3"/>
    <s v="Wines"/>
    <n v="5"/>
    <n v="1"/>
    <n v="2"/>
    <n v="9"/>
    <n v="2"/>
    <n v="3"/>
    <n v="11"/>
    <n v="0"/>
  </r>
  <r>
    <n v="2134"/>
    <n v="1952"/>
    <n v="73"/>
    <s v="Graduation"/>
    <s v="Single"/>
    <x v="1"/>
    <n v="53700"/>
    <n v="0"/>
    <n v="1"/>
    <s v="17/08/2012"/>
    <n v="94"/>
    <n v="263"/>
    <n v="5"/>
    <n v="233"/>
    <n v="69"/>
    <n v="41"/>
    <n v="83"/>
    <n v="611"/>
    <n v="1.13780260707635E-2"/>
    <s v="Wines"/>
    <n v="4"/>
    <n v="5"/>
    <n v="5"/>
    <n v="8"/>
    <n v="5"/>
    <n v="3"/>
    <n v="11"/>
    <n v="0"/>
  </r>
  <r>
    <n v="3340"/>
    <n v="1977"/>
    <n v="48"/>
    <s v="Graduation"/>
    <s v="Married"/>
    <x v="0"/>
    <n v="42014"/>
    <n v="1"/>
    <n v="0"/>
    <s v="17/08/2012"/>
    <n v="56"/>
    <n v="244"/>
    <n v="15"/>
    <n v="108"/>
    <n v="4"/>
    <n v="15"/>
    <n v="50"/>
    <n v="386"/>
    <n v="9.1874137192364449E-3"/>
    <s v="Wines"/>
    <n v="6"/>
    <n v="7"/>
    <n v="1"/>
    <n v="6"/>
    <n v="8"/>
    <n v="3"/>
    <n v="11"/>
    <n v="1"/>
  </r>
  <r>
    <n v="8685"/>
    <n v="1977"/>
    <n v="48"/>
    <s v="Graduation"/>
    <s v="Married"/>
    <x v="0"/>
    <n v="42014"/>
    <n v="1"/>
    <n v="0"/>
    <s v="17/08/2012"/>
    <n v="56"/>
    <n v="244"/>
    <n v="15"/>
    <n v="108"/>
    <n v="4"/>
    <n v="15"/>
    <n v="50"/>
    <n v="386"/>
    <n v="9.1874137192364449E-3"/>
    <s v="Wines"/>
    <n v="6"/>
    <n v="7"/>
    <n v="1"/>
    <n v="6"/>
    <n v="8"/>
    <n v="3"/>
    <n v="11"/>
    <n v="1"/>
  </r>
  <r>
    <n v="3507"/>
    <n v="1970"/>
    <n v="55"/>
    <s v="Graduation"/>
    <s v="Single"/>
    <x v="1"/>
    <n v="76467"/>
    <n v="1"/>
    <n v="0"/>
    <s v="17/08/2012"/>
    <n v="44"/>
    <n v="676"/>
    <n v="161"/>
    <n v="426"/>
    <n v="210"/>
    <n v="44"/>
    <n v="58"/>
    <n v="1517"/>
    <n v="1.9838623196934625E-2"/>
    <s v="Wines"/>
    <n v="2"/>
    <n v="2"/>
    <n v="5"/>
    <n v="5"/>
    <n v="6"/>
    <n v="3"/>
    <n v="11"/>
    <n v="1"/>
  </r>
  <r>
    <n v="8080"/>
    <n v="1986"/>
    <n v="39"/>
    <s v="Graduation"/>
    <s v="Single"/>
    <x v="0"/>
    <n v="26816"/>
    <n v="0"/>
    <n v="0"/>
    <s v="17/08/2012"/>
    <n v="50"/>
    <n v="5"/>
    <n v="1"/>
    <n v="6"/>
    <n v="3"/>
    <n v="4"/>
    <n v="3"/>
    <n v="19"/>
    <n v="7.0853221957040569E-4"/>
    <s v="MeatProducts"/>
    <n v="1"/>
    <n v="0"/>
    <n v="0"/>
    <n v="3"/>
    <n v="4"/>
    <n v="3"/>
    <n v="11"/>
    <n v="0"/>
  </r>
  <r>
    <n v="9523"/>
    <n v="1982"/>
    <n v="43"/>
    <s v="Graduation"/>
    <s v="Together"/>
    <x v="0"/>
    <n v="40479"/>
    <n v="1"/>
    <n v="0"/>
    <s v="17/08/2013"/>
    <n v="95"/>
    <n v="5"/>
    <n v="0"/>
    <n v="8"/>
    <n v="2"/>
    <n v="0"/>
    <n v="0"/>
    <n v="15"/>
    <n v="3.7056251389609425E-4"/>
    <s v="MeatProducts"/>
    <n v="1"/>
    <n v="0"/>
    <n v="0"/>
    <n v="3"/>
    <n v="4"/>
    <n v="3"/>
    <n v="11"/>
    <n v="0"/>
  </r>
  <r>
    <n v="8414"/>
    <n v="1962"/>
    <n v="63"/>
    <s v="PhD"/>
    <s v="Single"/>
    <x v="1"/>
    <n v="33419"/>
    <n v="0"/>
    <n v="1"/>
    <s v="17/08/2013"/>
    <n v="76"/>
    <n v="56"/>
    <n v="0"/>
    <n v="12"/>
    <n v="0"/>
    <n v="0"/>
    <n v="18"/>
    <n v="68"/>
    <n v="2.0347706394565966E-3"/>
    <s v="Wines"/>
    <n v="2"/>
    <n v="2"/>
    <n v="0"/>
    <n v="4"/>
    <n v="7"/>
    <n v="3"/>
    <n v="11"/>
    <n v="0"/>
  </r>
  <r>
    <n v="2995"/>
    <n v="1957"/>
    <n v="68"/>
    <s v="Master"/>
    <s v="Together"/>
    <x v="1"/>
    <n v="66636"/>
    <n v="0"/>
    <n v="0"/>
    <s v="17/08/2013"/>
    <n v="64"/>
    <n v="291"/>
    <n v="10"/>
    <n v="689"/>
    <n v="84"/>
    <n v="10"/>
    <n v="0"/>
    <n v="1084"/>
    <n v="1.6267483042199413E-2"/>
    <s v="MeatProducts"/>
    <n v="1"/>
    <n v="3"/>
    <n v="4"/>
    <n v="9"/>
    <n v="1"/>
    <n v="3"/>
    <n v="11"/>
    <n v="0"/>
  </r>
  <r>
    <n v="9242"/>
    <n v="1990"/>
    <n v="35"/>
    <s v="Graduation"/>
    <s v="Single"/>
    <x v="0"/>
    <n v="64509"/>
    <n v="0"/>
    <n v="0"/>
    <s v="17/08/2013"/>
    <n v="19"/>
    <n v="836"/>
    <n v="185"/>
    <n v="575"/>
    <n v="24"/>
    <n v="25"/>
    <n v="77"/>
    <n v="1645"/>
    <n v="2.5500317785115256E-2"/>
    <s v="Wines"/>
    <n v="1"/>
    <n v="6"/>
    <n v="3"/>
    <n v="9"/>
    <n v="4"/>
    <n v="3"/>
    <n v="11"/>
    <n v="1"/>
  </r>
  <r>
    <n v="1241"/>
    <n v="1984"/>
    <n v="41"/>
    <s v="2n Cycle"/>
    <s v="Married"/>
    <x v="0"/>
    <n v="14796"/>
    <n v="1"/>
    <n v="0"/>
    <s v="17/09/2012"/>
    <n v="1"/>
    <n v="13"/>
    <n v="3"/>
    <n v="8"/>
    <n v="7"/>
    <n v="4"/>
    <n v="16"/>
    <n v="35"/>
    <n v="2.3655041903217085E-3"/>
    <s v="GoldProds"/>
    <n v="2"/>
    <n v="1"/>
    <n v="0"/>
    <n v="3"/>
    <n v="9"/>
    <n v="3"/>
    <n v="11"/>
    <n v="1"/>
  </r>
  <r>
    <n v="3104"/>
    <n v="1961"/>
    <n v="64"/>
    <s v="Graduation"/>
    <s v="Single"/>
    <x v="1"/>
    <n v="82332"/>
    <n v="0"/>
    <n v="0"/>
    <s v="17/09/2012"/>
    <n v="89"/>
    <n v="830"/>
    <n v="59"/>
    <n v="968"/>
    <n v="51"/>
    <n v="79"/>
    <n v="19"/>
    <n v="1987"/>
    <n v="2.4133994072778508E-2"/>
    <s v="MeatProducts"/>
    <n v="1"/>
    <n v="5"/>
    <n v="3"/>
    <n v="12"/>
    <n v="2"/>
    <n v="3"/>
    <n v="11"/>
    <n v="1"/>
  </r>
  <r>
    <n v="7233"/>
    <n v="1972"/>
    <n v="53"/>
    <s v="Graduation"/>
    <s v="Married"/>
    <x v="1"/>
    <n v="69209"/>
    <n v="0"/>
    <n v="0"/>
    <s v="17/09/2012"/>
    <n v="4"/>
    <n v="496"/>
    <n v="32"/>
    <n v="849"/>
    <n v="229"/>
    <n v="48"/>
    <n v="128"/>
    <n v="1654"/>
    <n v="2.3898625901255618E-2"/>
    <s v="MeatProducts"/>
    <n v="2"/>
    <n v="5"/>
    <n v="3"/>
    <n v="6"/>
    <n v="4"/>
    <n v="3"/>
    <n v="11"/>
    <n v="0"/>
  </r>
  <r>
    <n v="7972"/>
    <n v="1955"/>
    <n v="70"/>
    <s v="Graduation"/>
    <s v="Single"/>
    <x v="1"/>
    <n v="72906"/>
    <n v="0"/>
    <n v="0"/>
    <s v="17/09/2013"/>
    <n v="79"/>
    <n v="400"/>
    <n v="32"/>
    <n v="519"/>
    <n v="71"/>
    <n v="75"/>
    <n v="54"/>
    <n v="1097"/>
    <n v="1.5046772556442543E-2"/>
    <s v="MeatProducts"/>
    <n v="1"/>
    <n v="3"/>
    <n v="4"/>
    <n v="9"/>
    <n v="1"/>
    <n v="3"/>
    <n v="11"/>
    <n v="0"/>
  </r>
  <r>
    <n v="9977"/>
    <n v="1973"/>
    <n v="52"/>
    <s v="Graduation"/>
    <s v="Divorced"/>
    <x v="1"/>
    <n v="78901"/>
    <n v="0"/>
    <n v="1"/>
    <s v="17/09/2013"/>
    <n v="99"/>
    <n v="321"/>
    <n v="11"/>
    <n v="309"/>
    <n v="33"/>
    <n v="26"/>
    <n v="34"/>
    <n v="700"/>
    <n v="8.8718774160023318E-3"/>
    <s v="Wines"/>
    <n v="3"/>
    <n v="9"/>
    <n v="3"/>
    <n v="5"/>
    <n v="4"/>
    <n v="3"/>
    <n v="11"/>
    <n v="0"/>
  </r>
  <r>
    <n v="4789"/>
    <n v="1953"/>
    <n v="72"/>
    <s v="Graduation"/>
    <s v="Together"/>
    <x v="1"/>
    <n v="80812"/>
    <n v="0"/>
    <n v="0"/>
    <s v="17/09/2013"/>
    <n v="95"/>
    <n v="769"/>
    <n v="22"/>
    <n v="500"/>
    <n v="210"/>
    <n v="143"/>
    <n v="33"/>
    <n v="1644"/>
    <n v="2.034351333960303E-2"/>
    <s v="Wines"/>
    <n v="1"/>
    <n v="4"/>
    <n v="8"/>
    <n v="5"/>
    <n v="2"/>
    <n v="3"/>
    <n v="11"/>
    <n v="0"/>
  </r>
  <r>
    <n v="11039"/>
    <n v="1975"/>
    <n v="50"/>
    <s v="Graduation"/>
    <s v="Married"/>
    <x v="0"/>
    <n v="51948"/>
    <n v="0"/>
    <n v="1"/>
    <s v="17/09/2013"/>
    <n v="51"/>
    <n v="82"/>
    <n v="33"/>
    <n v="54"/>
    <n v="71"/>
    <n v="30"/>
    <n v="41"/>
    <n v="270"/>
    <n v="5.1975051975051978E-3"/>
    <s v="Wines"/>
    <n v="2"/>
    <n v="5"/>
    <n v="2"/>
    <n v="4"/>
    <n v="5"/>
    <n v="3"/>
    <n v="11"/>
    <n v="0"/>
  </r>
  <r>
    <n v="6870"/>
    <n v="1959"/>
    <n v="66"/>
    <s v="PhD"/>
    <s v="Divorced"/>
    <x v="1"/>
    <n v="68805"/>
    <n v="0"/>
    <n v="1"/>
    <s v="17/09/2013"/>
    <n v="73"/>
    <n v="182"/>
    <n v="2"/>
    <n v="49"/>
    <n v="17"/>
    <n v="13"/>
    <n v="20"/>
    <n v="263"/>
    <n v="3.8223966281520239E-3"/>
    <s v="Wines"/>
    <n v="1"/>
    <n v="3"/>
    <n v="1"/>
    <n v="7"/>
    <n v="2"/>
    <n v="3"/>
    <n v="11"/>
    <n v="0"/>
  </r>
  <r>
    <n v="9973"/>
    <n v="1963"/>
    <n v="62"/>
    <s v="Graduation"/>
    <s v="Married"/>
    <x v="1"/>
    <n v="50437"/>
    <n v="0"/>
    <n v="2"/>
    <s v="17/10/2012"/>
    <n v="28"/>
    <n v="370"/>
    <n v="9"/>
    <n v="92"/>
    <n v="6"/>
    <n v="9"/>
    <n v="4"/>
    <n v="486"/>
    <n v="9.6357832543569211E-3"/>
    <s v="Wines"/>
    <n v="3"/>
    <n v="7"/>
    <n v="1"/>
    <n v="8"/>
    <n v="7"/>
    <n v="3"/>
    <n v="11"/>
    <n v="0"/>
  </r>
  <r>
    <n v="2447"/>
    <n v="1979"/>
    <n v="46"/>
    <s v="Graduation"/>
    <s v="Together"/>
    <x v="0"/>
    <n v="30545"/>
    <n v="1"/>
    <n v="0"/>
    <s v="17/10/2012"/>
    <n v="71"/>
    <n v="4"/>
    <n v="12"/>
    <n v="15"/>
    <n v="19"/>
    <n v="7"/>
    <n v="12"/>
    <n v="57"/>
    <n v="1.8660991979047308E-3"/>
    <s v="FishProducts"/>
    <n v="2"/>
    <n v="2"/>
    <n v="0"/>
    <n v="3"/>
    <n v="7"/>
    <n v="3"/>
    <n v="11"/>
    <n v="0"/>
  </r>
  <r>
    <n v="9970"/>
    <n v="1977"/>
    <n v="48"/>
    <s v="Graduation"/>
    <s v="Together"/>
    <x v="0"/>
    <n v="55375"/>
    <n v="0"/>
    <n v="1"/>
    <s v="17/10/2013"/>
    <n v="3"/>
    <n v="42"/>
    <n v="11"/>
    <n v="57"/>
    <n v="10"/>
    <n v="28"/>
    <n v="14"/>
    <n v="148"/>
    <n v="2.672686230248307E-3"/>
    <s v="MeatProducts"/>
    <n v="1"/>
    <n v="1"/>
    <n v="1"/>
    <n v="6"/>
    <n v="2"/>
    <n v="3"/>
    <n v="11"/>
    <n v="0"/>
  </r>
  <r>
    <n v="6471"/>
    <n v="1971"/>
    <n v="54"/>
    <s v="Master"/>
    <s v="Single"/>
    <x v="1"/>
    <n v="36230"/>
    <n v="1"/>
    <n v="0"/>
    <s v="17/10/2013"/>
    <n v="17"/>
    <n v="14"/>
    <n v="2"/>
    <n v="30"/>
    <n v="8"/>
    <n v="2"/>
    <n v="3"/>
    <n v="56"/>
    <n v="1.5456803753795198E-3"/>
    <s v="MeatProducts"/>
    <n v="1"/>
    <n v="2"/>
    <n v="0"/>
    <n v="4"/>
    <n v="5"/>
    <n v="3"/>
    <n v="11"/>
    <n v="0"/>
  </r>
  <r>
    <n v="6248"/>
    <n v="1947"/>
    <n v="78"/>
    <s v="Master"/>
    <s v="Single"/>
    <x v="1"/>
    <n v="91712"/>
    <n v="0"/>
    <n v="0"/>
    <s v="17/10/2013"/>
    <n v="47"/>
    <n v="1276"/>
    <n v="24"/>
    <n v="746"/>
    <n v="94"/>
    <n v="29"/>
    <n v="48"/>
    <n v="2169"/>
    <n v="2.3650122121423586E-2"/>
    <s v="Wines"/>
    <n v="0"/>
    <n v="9"/>
    <n v="7"/>
    <n v="11"/>
    <n v="3"/>
    <n v="3"/>
    <n v="11"/>
    <n v="1"/>
  </r>
  <r>
    <n v="153"/>
    <n v="1953"/>
    <n v="72"/>
    <s v="Graduation"/>
    <s v="Divorced"/>
    <x v="1"/>
    <n v="23272"/>
    <n v="0"/>
    <n v="0"/>
    <s v="17/10/2013"/>
    <n v="29"/>
    <n v="19"/>
    <n v="3"/>
    <n v="6"/>
    <n v="4"/>
    <n v="2"/>
    <n v="12"/>
    <n v="34"/>
    <n v="1.4609831557236164E-3"/>
    <s v="Wines"/>
    <n v="1"/>
    <n v="1"/>
    <n v="0"/>
    <n v="3"/>
    <n v="4"/>
    <n v="3"/>
    <n v="11"/>
    <n v="0"/>
  </r>
  <r>
    <n v="5955"/>
    <n v="1962"/>
    <n v="63"/>
    <s v="Graduation"/>
    <s v="Together"/>
    <x v="1"/>
    <n v="72025"/>
    <n v="0"/>
    <n v="0"/>
    <s v="17/11/2012"/>
    <n v="27"/>
    <n v="833"/>
    <n v="33"/>
    <n v="549"/>
    <n v="151"/>
    <n v="133"/>
    <n v="233"/>
    <n v="1699"/>
    <n v="2.3589031586254774E-2"/>
    <s v="Wines"/>
    <n v="1"/>
    <n v="4"/>
    <n v="3"/>
    <n v="8"/>
    <n v="3"/>
    <n v="3"/>
    <n v="11"/>
    <n v="0"/>
  </r>
  <r>
    <n v="7301"/>
    <n v="1982"/>
    <n v="43"/>
    <s v="2n Cycle"/>
    <s v="Single"/>
    <x v="0"/>
    <n v="23616"/>
    <n v="1"/>
    <n v="0"/>
    <s v="17/11/2012"/>
    <n v="76"/>
    <n v="4"/>
    <n v="22"/>
    <n v="11"/>
    <n v="3"/>
    <n v="7"/>
    <n v="32"/>
    <n v="47"/>
    <n v="1.9901761517615176E-3"/>
    <s v="GoldProds"/>
    <n v="2"/>
    <n v="3"/>
    <n v="0"/>
    <n v="3"/>
    <n v="8"/>
    <n v="3"/>
    <n v="11"/>
    <n v="1"/>
  </r>
  <r>
    <n v="247"/>
    <n v="1971"/>
    <n v="54"/>
    <s v="Graduation"/>
    <s v="Married"/>
    <x v="1"/>
    <n v="36715"/>
    <n v="1"/>
    <n v="0"/>
    <s v="17/11/2012"/>
    <n v="16"/>
    <n v="172"/>
    <n v="10"/>
    <n v="125"/>
    <n v="21"/>
    <n v="13"/>
    <n v="16"/>
    <n v="341"/>
    <n v="9.287757047528258E-3"/>
    <s v="Wines"/>
    <n v="6"/>
    <n v="7"/>
    <n v="2"/>
    <n v="4"/>
    <n v="9"/>
    <n v="3"/>
    <n v="11"/>
    <n v="1"/>
  </r>
  <r>
    <n v="8732"/>
    <n v="1969"/>
    <n v="56"/>
    <s v="Master"/>
    <s v="Widow"/>
    <x v="1"/>
    <n v="67369"/>
    <n v="0"/>
    <n v="1"/>
    <s v="17/11/2012"/>
    <n v="81"/>
    <n v="1298"/>
    <n v="0"/>
    <n v="70"/>
    <n v="37"/>
    <n v="14"/>
    <n v="42"/>
    <n v="1419"/>
    <n v="2.1063100238982321E-2"/>
    <s v="Wines"/>
    <n v="4"/>
    <n v="7"/>
    <n v="4"/>
    <n v="10"/>
    <n v="4"/>
    <n v="3"/>
    <n v="11"/>
    <n v="1"/>
  </r>
  <r>
    <n v="6710"/>
    <n v="1951"/>
    <n v="74"/>
    <s v="Master"/>
    <s v="Single"/>
    <x v="1"/>
    <n v="58217"/>
    <n v="2"/>
    <n v="1"/>
    <s v="17/11/2012"/>
    <n v="84"/>
    <n v="68"/>
    <n v="1"/>
    <n v="13"/>
    <n v="3"/>
    <n v="5"/>
    <n v="13"/>
    <n v="90"/>
    <n v="1.5459401892917875E-3"/>
    <s v="Wines"/>
    <n v="1"/>
    <n v="2"/>
    <n v="0"/>
    <n v="4"/>
    <n v="6"/>
    <n v="3"/>
    <n v="11"/>
    <n v="0"/>
  </r>
  <r>
    <n v="2625"/>
    <n v="1954"/>
    <n v="71"/>
    <s v="2n Cycle"/>
    <s v="Single"/>
    <x v="1"/>
    <n v="42607"/>
    <n v="0"/>
    <n v="1"/>
    <s v="17/11/2013"/>
    <n v="30"/>
    <n v="156"/>
    <n v="29"/>
    <n v="56"/>
    <n v="30"/>
    <n v="32"/>
    <n v="47"/>
    <n v="303"/>
    <n v="7.1115074987678079E-3"/>
    <s v="Wines"/>
    <n v="2"/>
    <n v="3"/>
    <n v="2"/>
    <n v="7"/>
    <n v="3"/>
    <n v="3"/>
    <n v="11"/>
    <n v="0"/>
  </r>
  <r>
    <n v="10673"/>
    <n v="1976"/>
    <n v="49"/>
    <s v="PhD"/>
    <s v="Married"/>
    <x v="0"/>
    <n v="68397"/>
    <n v="0"/>
    <n v="1"/>
    <s v="17/11/2013"/>
    <n v="6"/>
    <n v="760"/>
    <n v="80"/>
    <n v="466"/>
    <n v="17"/>
    <n v="13"/>
    <n v="80"/>
    <n v="1336"/>
    <n v="1.9533020454113485E-2"/>
    <s v="Wines"/>
    <n v="1"/>
    <n v="6"/>
    <n v="9"/>
    <n v="5"/>
    <n v="3"/>
    <n v="3"/>
    <n v="11"/>
    <n v="0"/>
  </r>
  <r>
    <n v="6357"/>
    <n v="1959"/>
    <n v="66"/>
    <s v="2n Cycle"/>
    <s v="Divorced"/>
    <x v="1"/>
    <n v="59052"/>
    <n v="0"/>
    <n v="1"/>
    <s v="17/11/2013"/>
    <n v="29"/>
    <n v="230"/>
    <n v="35"/>
    <n v="75"/>
    <n v="63"/>
    <n v="57"/>
    <n v="31"/>
    <n v="460"/>
    <n v="7.7897446318498948E-3"/>
    <s v="Wines"/>
    <n v="3"/>
    <n v="7"/>
    <n v="1"/>
    <n v="7"/>
    <n v="5"/>
    <n v="3"/>
    <n v="11"/>
    <n v="0"/>
  </r>
  <r>
    <n v="158"/>
    <n v="1945"/>
    <n v="80"/>
    <s v="PhD"/>
    <s v="Together"/>
    <x v="1"/>
    <n v="71604"/>
    <n v="0"/>
    <n v="0"/>
    <s v="17/11/2013"/>
    <n v="3"/>
    <n v="345"/>
    <n v="53"/>
    <n v="528"/>
    <n v="98"/>
    <n v="75"/>
    <n v="97"/>
    <n v="1099"/>
    <n v="1.5348304563990839E-2"/>
    <s v="MeatProducts"/>
    <n v="1"/>
    <n v="8"/>
    <n v="3"/>
    <n v="5"/>
    <n v="4"/>
    <n v="3"/>
    <n v="11"/>
    <n v="1"/>
  </r>
  <r>
    <n v="5150"/>
    <n v="1979"/>
    <n v="46"/>
    <s v="Basic"/>
    <s v="Single"/>
    <x v="0"/>
    <n v="20194"/>
    <n v="1"/>
    <n v="0"/>
    <s v="17/12/2012"/>
    <n v="64"/>
    <n v="0"/>
    <n v="4"/>
    <n v="7"/>
    <n v="11"/>
    <n v="10"/>
    <n v="15"/>
    <n v="32"/>
    <n v="1.5846290977518075E-3"/>
    <s v="GoldProds"/>
    <n v="2"/>
    <n v="2"/>
    <n v="0"/>
    <n v="3"/>
    <n v="6"/>
    <n v="3"/>
    <n v="11"/>
    <n v="0"/>
  </r>
  <r>
    <n v="3050"/>
    <n v="1966"/>
    <n v="59"/>
    <s v="Graduation"/>
    <s v="Married"/>
    <x v="1"/>
    <n v="54198"/>
    <n v="1"/>
    <n v="1"/>
    <s v="17/12/2013"/>
    <n v="13"/>
    <n v="185"/>
    <n v="0"/>
    <n v="28"/>
    <n v="3"/>
    <n v="2"/>
    <n v="17"/>
    <n v="218"/>
    <n v="4.0222886453374664E-3"/>
    <s v="Wines"/>
    <n v="6"/>
    <n v="3"/>
    <n v="1"/>
    <n v="6"/>
    <n v="4"/>
    <n v="3"/>
    <n v="11"/>
    <n v="0"/>
  </r>
  <r>
    <n v="2579"/>
    <n v="1957"/>
    <n v="68"/>
    <s v="Graduation"/>
    <s v="Married"/>
    <x v="1"/>
    <n v="71113"/>
    <n v="0"/>
    <n v="1"/>
    <s v="17/12/2013"/>
    <n v="95"/>
    <n v="495"/>
    <n v="33"/>
    <n v="255"/>
    <n v="11"/>
    <n v="33"/>
    <n v="8"/>
    <n v="827"/>
    <n v="1.162937859463108E-2"/>
    <s v="Wines"/>
    <n v="4"/>
    <n v="6"/>
    <n v="7"/>
    <n v="9"/>
    <n v="4"/>
    <n v="3"/>
    <n v="11"/>
    <n v="0"/>
  </r>
  <r>
    <n v="4120"/>
    <n v="1975"/>
    <n v="50"/>
    <s v="2n Cycle"/>
    <s v="Single"/>
    <x v="0"/>
    <n v="49514"/>
    <n v="1"/>
    <n v="0"/>
    <s v="17/12/2013"/>
    <n v="61"/>
    <n v="88"/>
    <n v="39"/>
    <n v="78"/>
    <n v="58"/>
    <n v="13"/>
    <n v="93"/>
    <n v="276"/>
    <n v="5.5741810397059418E-3"/>
    <s v="GoldProds"/>
    <n v="2"/>
    <n v="6"/>
    <n v="1"/>
    <n v="4"/>
    <n v="7"/>
    <n v="3"/>
    <n v="11"/>
    <n v="0"/>
  </r>
  <r>
    <n v="8402"/>
    <n v="1953"/>
    <n v="72"/>
    <s v="Master"/>
    <s v="Married"/>
    <x v="1"/>
    <n v="67087"/>
    <n v="0"/>
    <n v="1"/>
    <s v="17/12/2013"/>
    <n v="40"/>
    <n v="329"/>
    <n v="35"/>
    <n v="222"/>
    <n v="130"/>
    <n v="35"/>
    <n v="43"/>
    <n v="751"/>
    <n v="1.1194419187025802E-2"/>
    <s v="Wines"/>
    <n v="2"/>
    <n v="7"/>
    <n v="5"/>
    <n v="8"/>
    <n v="4"/>
    <n v="3"/>
    <n v="11"/>
    <n v="0"/>
  </r>
  <r>
    <n v="10032"/>
    <n v="1976"/>
    <n v="49"/>
    <s v="Graduation"/>
    <s v="Divorced"/>
    <x v="0"/>
    <n v="12571"/>
    <n v="1"/>
    <n v="0"/>
    <s v="18/01/2014"/>
    <n v="86"/>
    <n v="3"/>
    <n v="5"/>
    <n v="14"/>
    <n v="2"/>
    <n v="12"/>
    <n v="17"/>
    <n v="36"/>
    <n v="2.863733990931509E-3"/>
    <s v="GoldProds"/>
    <n v="4"/>
    <n v="3"/>
    <n v="1"/>
    <n v="3"/>
    <n v="6"/>
    <n v="3"/>
    <n v="11"/>
    <n v="0"/>
  </r>
  <r>
    <n v="1991"/>
    <n v="1967"/>
    <n v="58"/>
    <s v="Graduation"/>
    <s v="Together"/>
    <x v="1"/>
    <n v="44931"/>
    <n v="0"/>
    <n v="1"/>
    <s v="18/01/2014"/>
    <n v="0"/>
    <n v="78"/>
    <n v="0"/>
    <n v="11"/>
    <n v="0"/>
    <n v="0"/>
    <n v="7"/>
    <n v="89"/>
    <n v="1.9808150274865906E-3"/>
    <s v="Wines"/>
    <n v="1"/>
    <n v="2"/>
    <n v="1"/>
    <n v="3"/>
    <n v="5"/>
    <n v="3"/>
    <n v="11"/>
    <n v="0"/>
  </r>
  <r>
    <n v="11086"/>
    <n v="1984"/>
    <n v="41"/>
    <s v="Basic"/>
    <s v="Single"/>
    <x v="0"/>
    <n v="25707"/>
    <n v="1"/>
    <n v="0"/>
    <s v="18/01/2014"/>
    <n v="18"/>
    <n v="1"/>
    <n v="6"/>
    <n v="2"/>
    <n v="3"/>
    <n v="6"/>
    <n v="3"/>
    <n v="18"/>
    <n v="7.0019838954370401E-4"/>
    <s v="Fruits"/>
    <n v="1"/>
    <n v="1"/>
    <n v="0"/>
    <n v="3"/>
    <n v="7"/>
    <n v="3"/>
    <n v="11"/>
    <n v="0"/>
  </r>
  <r>
    <n v="1012"/>
    <n v="1952"/>
    <n v="73"/>
    <s v="Graduation"/>
    <s v="Single"/>
    <x v="1"/>
    <n v="61823"/>
    <n v="0"/>
    <n v="1"/>
    <s v="18/02/2013"/>
    <n v="26"/>
    <n v="523"/>
    <n v="7"/>
    <n v="134"/>
    <n v="37"/>
    <n v="14"/>
    <n v="169"/>
    <n v="715"/>
    <n v="1.1565275059443896E-2"/>
    <s v="Wines"/>
    <n v="4"/>
    <n v="8"/>
    <n v="2"/>
    <n v="10"/>
    <n v="7"/>
    <n v="3"/>
    <n v="11"/>
    <n v="0"/>
  </r>
  <r>
    <n v="1491"/>
    <n v="1965"/>
    <n v="60"/>
    <s v="2n Cycle"/>
    <s v="Together"/>
    <x v="1"/>
    <n v="71488"/>
    <n v="0"/>
    <n v="0"/>
    <s v="18/02/2013"/>
    <n v="87"/>
    <n v="162"/>
    <n v="33"/>
    <n v="124"/>
    <n v="40"/>
    <n v="28"/>
    <n v="172"/>
    <n v="387"/>
    <n v="5.4134959713518348E-3"/>
    <s v="GoldProds"/>
    <n v="2"/>
    <n v="3"/>
    <n v="4"/>
    <n v="7"/>
    <n v="1"/>
    <n v="3"/>
    <n v="11"/>
    <n v="0"/>
  </r>
  <r>
    <n v="326"/>
    <n v="1973"/>
    <n v="52"/>
    <s v="Graduation"/>
    <s v="Married"/>
    <x v="1"/>
    <n v="51148"/>
    <n v="1"/>
    <n v="1"/>
    <s v="18/02/2013"/>
    <n v="38"/>
    <n v="235"/>
    <n v="6"/>
    <n v="45"/>
    <n v="8"/>
    <n v="9"/>
    <n v="12"/>
    <n v="303"/>
    <n v="5.9239852975678424E-3"/>
    <s v="Wines"/>
    <n v="4"/>
    <n v="5"/>
    <n v="1"/>
    <n v="6"/>
    <n v="6"/>
    <n v="3"/>
    <n v="11"/>
    <n v="0"/>
  </r>
  <r>
    <n v="178"/>
    <n v="1956"/>
    <n v="69"/>
    <s v="Graduation"/>
    <s v="Married"/>
    <x v="1"/>
    <n v="62503"/>
    <n v="0"/>
    <n v="1"/>
    <s v="18/02/2013"/>
    <n v="40"/>
    <n v="478"/>
    <n v="0"/>
    <n v="193"/>
    <n v="110"/>
    <n v="75"/>
    <n v="117"/>
    <n v="856"/>
    <n v="1.3695342623554069E-2"/>
    <s v="Wines"/>
    <n v="4"/>
    <n v="8"/>
    <n v="3"/>
    <n v="11"/>
    <n v="5"/>
    <n v="3"/>
    <n v="11"/>
    <n v="0"/>
  </r>
  <r>
    <n v="10092"/>
    <n v="1954"/>
    <n v="71"/>
    <s v="Graduation"/>
    <s v="Divorced"/>
    <x v="1"/>
    <n v="70044"/>
    <n v="0"/>
    <n v="1"/>
    <s v="18/02/2013"/>
    <n v="46"/>
    <n v="1073"/>
    <n v="0"/>
    <n v="250"/>
    <n v="153"/>
    <n v="14"/>
    <n v="14"/>
    <n v="1490"/>
    <n v="2.1272343098623723E-2"/>
    <s v="Wines"/>
    <n v="4"/>
    <n v="7"/>
    <n v="10"/>
    <n v="5"/>
    <n v="5"/>
    <n v="3"/>
    <n v="11"/>
    <n v="0"/>
  </r>
  <r>
    <n v="7646"/>
    <n v="1989"/>
    <n v="36"/>
    <s v="Graduation"/>
    <s v="Single"/>
    <x v="0"/>
    <n v="64449"/>
    <n v="1"/>
    <n v="0"/>
    <s v="18/02/2014"/>
    <n v="70"/>
    <n v="218"/>
    <n v="63"/>
    <n v="282"/>
    <n v="137"/>
    <n v="35"/>
    <n v="70"/>
    <n v="735"/>
    <n v="1.1404366243075921E-2"/>
    <s v="MeatProducts"/>
    <n v="4"/>
    <n v="5"/>
    <n v="3"/>
    <n v="12"/>
    <n v="4"/>
    <n v="3"/>
    <n v="11"/>
    <n v="0"/>
  </r>
  <r>
    <n v="1878"/>
    <n v="1985"/>
    <n v="40"/>
    <s v="2n Cycle"/>
    <s v="Married"/>
    <x v="0"/>
    <n v="23148"/>
    <n v="0"/>
    <n v="0"/>
    <s v="18/02/2014"/>
    <n v="83"/>
    <n v="4"/>
    <n v="6"/>
    <n v="8"/>
    <n v="6"/>
    <n v="3"/>
    <n v="10"/>
    <n v="27"/>
    <n v="1.1664074650077762E-3"/>
    <s v="GoldProds"/>
    <n v="1"/>
    <n v="2"/>
    <n v="0"/>
    <n v="3"/>
    <n v="7"/>
    <n v="3"/>
    <n v="11"/>
    <n v="0"/>
  </r>
  <r>
    <n v="361"/>
    <n v="1969"/>
    <n v="56"/>
    <s v="Master"/>
    <s v="Married"/>
    <x v="1"/>
    <n v="43142"/>
    <n v="1"/>
    <n v="1"/>
    <s v="18/02/2014"/>
    <n v="84"/>
    <n v="5"/>
    <n v="1"/>
    <n v="7"/>
    <n v="2"/>
    <n v="1"/>
    <n v="4"/>
    <n v="16"/>
    <n v="3.7086829539659727E-4"/>
    <s v="MeatProducts"/>
    <n v="1"/>
    <n v="1"/>
    <n v="0"/>
    <n v="2"/>
    <n v="7"/>
    <n v="3"/>
    <n v="11"/>
    <n v="0"/>
  </r>
  <r>
    <n v="1409"/>
    <n v="1951"/>
    <n v="74"/>
    <s v="Graduation"/>
    <s v="Together"/>
    <x v="1"/>
    <n v="40689"/>
    <n v="0"/>
    <n v="1"/>
    <s v="18/03/2013"/>
    <n v="69"/>
    <n v="270"/>
    <n v="3"/>
    <n v="27"/>
    <n v="39"/>
    <n v="6"/>
    <n v="99"/>
    <n v="345"/>
    <n v="8.4789500847895008E-3"/>
    <s v="Wines"/>
    <n v="7"/>
    <n v="7"/>
    <n v="1"/>
    <n v="5"/>
    <n v="8"/>
    <n v="3"/>
    <n v="11"/>
    <n v="0"/>
  </r>
  <r>
    <n v="1726"/>
    <n v="1970"/>
    <n v="55"/>
    <s v="Graduation"/>
    <s v="Single"/>
    <x v="1"/>
    <n v="22585"/>
    <n v="0"/>
    <n v="0"/>
    <s v="18/03/2013"/>
    <n v="23"/>
    <n v="3"/>
    <n v="9"/>
    <n v="15"/>
    <n v="13"/>
    <n v="2"/>
    <n v="39"/>
    <n v="42"/>
    <n v="1.8596413548815586E-3"/>
    <s v="GoldProds"/>
    <n v="1"/>
    <n v="1"/>
    <n v="1"/>
    <n v="2"/>
    <n v="9"/>
    <n v="3"/>
    <n v="11"/>
    <n v="1"/>
  </r>
  <r>
    <n v="5314"/>
    <n v="1951"/>
    <n v="74"/>
    <s v="Graduation"/>
    <s v="Together"/>
    <x v="1"/>
    <n v="40689"/>
    <n v="0"/>
    <n v="1"/>
    <s v="18/03/2013"/>
    <n v="69"/>
    <n v="270"/>
    <n v="3"/>
    <n v="27"/>
    <n v="39"/>
    <n v="6"/>
    <n v="99"/>
    <n v="345"/>
    <n v="8.4789500847895008E-3"/>
    <s v="Wines"/>
    <n v="7"/>
    <n v="7"/>
    <n v="1"/>
    <n v="5"/>
    <n v="8"/>
    <n v="3"/>
    <n v="11"/>
    <n v="0"/>
  </r>
  <r>
    <n v="8650"/>
    <n v="1978"/>
    <n v="47"/>
    <s v="Graduation"/>
    <s v="Widow"/>
    <x v="0"/>
    <n v="54162"/>
    <n v="1"/>
    <n v="1"/>
    <s v="18/03/2013"/>
    <n v="31"/>
    <n v="5"/>
    <n v="6"/>
    <n v="10"/>
    <n v="6"/>
    <n v="5"/>
    <n v="10"/>
    <n v="32"/>
    <n v="5.9082013219600462E-4"/>
    <s v="MeatProducts"/>
    <n v="1"/>
    <n v="1"/>
    <n v="0"/>
    <n v="3"/>
    <n v="4"/>
    <n v="3"/>
    <n v="11"/>
    <n v="0"/>
  </r>
  <r>
    <n v="6516"/>
    <n v="1989"/>
    <n v="36"/>
    <s v="Basic"/>
    <s v="Married"/>
    <x v="0"/>
    <n v="17487"/>
    <n v="1"/>
    <n v="0"/>
    <s v="18/03/2013"/>
    <n v="37"/>
    <n v="0"/>
    <n v="0"/>
    <n v="1"/>
    <n v="7"/>
    <n v="4"/>
    <n v="6"/>
    <n v="12"/>
    <n v="6.8622405215302792E-4"/>
    <s v="FishProducts"/>
    <n v="1"/>
    <n v="1"/>
    <n v="0"/>
    <n v="2"/>
    <n v="7"/>
    <n v="3"/>
    <n v="11"/>
    <n v="0"/>
  </r>
  <r>
    <n v="6521"/>
    <n v="1954"/>
    <n v="71"/>
    <s v="Graduation"/>
    <s v="Together"/>
    <x v="1"/>
    <n v="77972"/>
    <n v="0"/>
    <n v="0"/>
    <s v="18/03/2014"/>
    <n v="18"/>
    <n v="613"/>
    <n v="22"/>
    <n v="319"/>
    <n v="33"/>
    <n v="102"/>
    <n v="12"/>
    <n v="1089"/>
    <n v="1.396655209562407E-2"/>
    <s v="Wines"/>
    <n v="1"/>
    <n v="4"/>
    <n v="6"/>
    <n v="9"/>
    <n v="1"/>
    <n v="3"/>
    <n v="11"/>
    <n v="0"/>
  </r>
  <r>
    <n v="7628"/>
    <n v="1973"/>
    <n v="52"/>
    <s v="2n Cycle"/>
    <s v="Married"/>
    <x v="1"/>
    <n v="43050"/>
    <n v="1"/>
    <n v="0"/>
    <s v="18/03/2014"/>
    <n v="10"/>
    <n v="30"/>
    <n v="5"/>
    <n v="24"/>
    <n v="6"/>
    <n v="3"/>
    <n v="8"/>
    <n v="68"/>
    <n v="1.5795586527293844E-3"/>
    <s v="Wines"/>
    <n v="2"/>
    <n v="2"/>
    <n v="0"/>
    <n v="4"/>
    <n v="5"/>
    <n v="3"/>
    <n v="11"/>
    <n v="0"/>
  </r>
  <r>
    <n v="2694"/>
    <n v="1967"/>
    <n v="58"/>
    <s v="Graduation"/>
    <s v="Married"/>
    <x v="1"/>
    <n v="42664"/>
    <n v="0"/>
    <n v="1"/>
    <s v="18/03/2014"/>
    <n v="44"/>
    <n v="21"/>
    <n v="0"/>
    <n v="3"/>
    <n v="0"/>
    <n v="0"/>
    <n v="0"/>
    <n v="24"/>
    <n v="5.6253515844740295E-4"/>
    <s v="Wines"/>
    <n v="1"/>
    <n v="1"/>
    <n v="0"/>
    <n v="3"/>
    <n v="6"/>
    <n v="3"/>
    <n v="11"/>
    <n v="0"/>
  </r>
  <r>
    <n v="5896"/>
    <n v="1987"/>
    <n v="38"/>
    <s v="Master"/>
    <s v="Married"/>
    <x v="0"/>
    <n v="73395"/>
    <n v="0"/>
    <n v="0"/>
    <s v="18/03/2014"/>
    <n v="94"/>
    <n v="272"/>
    <n v="7"/>
    <n v="80"/>
    <n v="20"/>
    <n v="7"/>
    <n v="11"/>
    <n v="386"/>
    <n v="5.2592138429048297E-3"/>
    <s v="Wines"/>
    <n v="1"/>
    <n v="4"/>
    <n v="4"/>
    <n v="6"/>
    <n v="2"/>
    <n v="3"/>
    <n v="11"/>
    <n v="0"/>
  </r>
  <r>
    <n v="8207"/>
    <n v="1957"/>
    <n v="68"/>
    <s v="2n Cycle"/>
    <s v="Married"/>
    <x v="1"/>
    <n v="53233"/>
    <n v="0"/>
    <n v="1"/>
    <s v="18/03/2014"/>
    <n v="18"/>
    <n v="28"/>
    <n v="0"/>
    <n v="9"/>
    <n v="3"/>
    <n v="0"/>
    <n v="0"/>
    <n v="40"/>
    <n v="7.5141359682903458E-4"/>
    <s v="Wines"/>
    <n v="1"/>
    <n v="1"/>
    <n v="0"/>
    <n v="3"/>
    <n v="4"/>
    <n v="3"/>
    <n v="11"/>
    <n v="0"/>
  </r>
  <r>
    <n v="455"/>
    <n v="1946"/>
    <n v="79"/>
    <s v="PhD"/>
    <s v="Married"/>
    <x v="1"/>
    <n v="51012"/>
    <n v="0"/>
    <n v="0"/>
    <s v="18/04/2013"/>
    <n v="86"/>
    <n v="102"/>
    <n v="9"/>
    <n v="63"/>
    <n v="2"/>
    <n v="9"/>
    <n v="24"/>
    <n v="185"/>
    <n v="3.6265976632949108E-3"/>
    <s v="Wines"/>
    <n v="1"/>
    <n v="4"/>
    <n v="1"/>
    <n v="4"/>
    <n v="6"/>
    <n v="3"/>
    <n v="11"/>
    <n v="0"/>
  </r>
  <r>
    <n v="9460"/>
    <n v="1963"/>
    <n v="62"/>
    <s v="Graduation"/>
    <s v="Married"/>
    <x v="1"/>
    <n v="22419"/>
    <n v="0"/>
    <n v="0"/>
    <s v="18/04/2013"/>
    <n v="74"/>
    <n v="30"/>
    <n v="3"/>
    <n v="47"/>
    <n v="19"/>
    <n v="21"/>
    <n v="42"/>
    <n v="120"/>
    <n v="5.3526027030643651E-3"/>
    <s v="MeatProducts"/>
    <n v="1"/>
    <n v="3"/>
    <n v="2"/>
    <n v="2"/>
    <n v="8"/>
    <n v="3"/>
    <n v="11"/>
    <n v="0"/>
  </r>
  <r>
    <n v="8923"/>
    <n v="1973"/>
    <n v="52"/>
    <s v="Graduation"/>
    <s v="Single"/>
    <x v="1"/>
    <n v="83917"/>
    <n v="0"/>
    <n v="0"/>
    <s v="18/04/2013"/>
    <n v="12"/>
    <n v="514"/>
    <n v="22"/>
    <n v="732"/>
    <n v="42"/>
    <n v="198"/>
    <n v="79"/>
    <n v="1508"/>
    <n v="1.797013715933601E-2"/>
    <s v="MeatProducts"/>
    <n v="1"/>
    <n v="6"/>
    <n v="7"/>
    <n v="7"/>
    <n v="3"/>
    <n v="3"/>
    <n v="11"/>
    <n v="1"/>
  </r>
  <r>
    <n v="3855"/>
    <n v="1963"/>
    <n v="62"/>
    <s v="Graduation"/>
    <s v="Married"/>
    <x v="1"/>
    <n v="22419"/>
    <n v="0"/>
    <n v="0"/>
    <s v="18/04/2013"/>
    <n v="74"/>
    <n v="30"/>
    <n v="3"/>
    <n v="47"/>
    <n v="19"/>
    <n v="21"/>
    <n v="42"/>
    <n v="120"/>
    <n v="5.3526027030643651E-3"/>
    <s v="MeatProducts"/>
    <n v="1"/>
    <n v="3"/>
    <n v="2"/>
    <n v="2"/>
    <n v="8"/>
    <n v="3"/>
    <n v="11"/>
    <n v="0"/>
  </r>
  <r>
    <n v="7610"/>
    <n v="1983"/>
    <n v="42"/>
    <s v="Graduation"/>
    <s v="Together"/>
    <x v="0"/>
    <n v="37292"/>
    <n v="1"/>
    <n v="0"/>
    <s v="18/04/2013"/>
    <n v="32"/>
    <n v="275"/>
    <n v="0"/>
    <n v="86"/>
    <n v="10"/>
    <n v="23"/>
    <n v="66"/>
    <n v="394"/>
    <n v="1.0565268690335729E-2"/>
    <s v="Wines"/>
    <n v="5"/>
    <n v="6"/>
    <n v="3"/>
    <n v="5"/>
    <n v="8"/>
    <n v="3"/>
    <n v="11"/>
    <n v="0"/>
  </r>
  <r>
    <n v="7592"/>
    <n v="1946"/>
    <n v="79"/>
    <s v="PhD"/>
    <s v="Married"/>
    <x v="1"/>
    <n v="51012"/>
    <n v="0"/>
    <n v="0"/>
    <s v="18/04/2013"/>
    <n v="86"/>
    <n v="102"/>
    <n v="9"/>
    <n v="63"/>
    <n v="2"/>
    <n v="9"/>
    <n v="24"/>
    <n v="185"/>
    <n v="3.6265976632949108E-3"/>
    <s v="Wines"/>
    <n v="1"/>
    <n v="4"/>
    <n v="1"/>
    <n v="4"/>
    <n v="6"/>
    <n v="3"/>
    <n v="11"/>
    <n v="0"/>
  </r>
  <r>
    <n v="8036"/>
    <n v="1971"/>
    <n v="54"/>
    <s v="2n Cycle"/>
    <s v="Together"/>
    <x v="1"/>
    <n v="26850"/>
    <n v="1"/>
    <n v="1"/>
    <s v="18/04/2014"/>
    <n v="10"/>
    <n v="31"/>
    <n v="1"/>
    <n v="13"/>
    <n v="7"/>
    <n v="2"/>
    <n v="9"/>
    <n v="54"/>
    <n v="2.011173184357542E-3"/>
    <s v="Wines"/>
    <n v="4"/>
    <n v="2"/>
    <n v="1"/>
    <n v="4"/>
    <n v="4"/>
    <n v="3"/>
    <n v="11"/>
    <n v="0"/>
  </r>
  <r>
    <n v="5313"/>
    <n v="1971"/>
    <n v="54"/>
    <s v="Master"/>
    <s v="Married"/>
    <x v="1"/>
    <n v="38196"/>
    <n v="1"/>
    <n v="1"/>
    <s v="18/04/2014"/>
    <n v="20"/>
    <n v="30"/>
    <n v="0"/>
    <n v="11"/>
    <n v="0"/>
    <n v="0"/>
    <n v="3"/>
    <n v="41"/>
    <n v="1.0734108283589905E-3"/>
    <s v="Wines"/>
    <n v="3"/>
    <n v="2"/>
    <n v="0"/>
    <n v="4"/>
    <n v="5"/>
    <n v="3"/>
    <n v="11"/>
    <n v="0"/>
  </r>
  <r>
    <n v="7937"/>
    <n v="1982"/>
    <n v="43"/>
    <s v="Graduation"/>
    <s v="Married"/>
    <x v="0"/>
    <n v="24711"/>
    <n v="0"/>
    <n v="0"/>
    <s v="18/04/2014"/>
    <n v="86"/>
    <n v="10"/>
    <n v="7"/>
    <n v="25"/>
    <n v="6"/>
    <n v="3"/>
    <n v="7"/>
    <n v="51"/>
    <n v="2.0638582008012628E-3"/>
    <s v="MeatProducts"/>
    <n v="1"/>
    <n v="3"/>
    <n v="0"/>
    <n v="3"/>
    <n v="7"/>
    <n v="3"/>
    <n v="11"/>
    <n v="0"/>
  </r>
  <r>
    <n v="2634"/>
    <n v="1979"/>
    <n v="46"/>
    <s v="Master"/>
    <s v="Single"/>
    <x v="0"/>
    <n v="16653"/>
    <n v="1"/>
    <n v="0"/>
    <s v="18/04/2014"/>
    <n v="10"/>
    <n v="5"/>
    <n v="7"/>
    <n v="31"/>
    <n v="15"/>
    <n v="4"/>
    <n v="7"/>
    <n v="62"/>
    <n v="3.7230529033807722E-3"/>
    <s v="MeatProducts"/>
    <n v="3"/>
    <n v="2"/>
    <n v="1"/>
    <n v="3"/>
    <n v="6"/>
    <n v="3"/>
    <n v="11"/>
    <n v="1"/>
  </r>
  <r>
    <n v="5180"/>
    <n v="1968"/>
    <n v="57"/>
    <s v="PhD"/>
    <s v="Divorced"/>
    <x v="1"/>
    <n v="50616"/>
    <n v="0"/>
    <n v="1"/>
    <s v="18/04/2014"/>
    <n v="56"/>
    <n v="128"/>
    <n v="0"/>
    <n v="16"/>
    <n v="0"/>
    <n v="1"/>
    <n v="4"/>
    <n v="145"/>
    <n v="2.8647068120752333E-3"/>
    <s v="Wines"/>
    <n v="2"/>
    <n v="4"/>
    <n v="0"/>
    <n v="4"/>
    <n v="7"/>
    <n v="3"/>
    <n v="11"/>
    <n v="0"/>
  </r>
  <r>
    <n v="4637"/>
    <n v="1954"/>
    <n v="71"/>
    <s v="PhD"/>
    <s v="Single"/>
    <x v="1"/>
    <n v="74637"/>
    <n v="0"/>
    <n v="0"/>
    <s v="18/05/2013"/>
    <n v="73"/>
    <n v="960"/>
    <n v="64"/>
    <n v="464"/>
    <n v="146"/>
    <n v="0"/>
    <n v="16"/>
    <n v="1634"/>
    <n v="2.1892626981255946E-2"/>
    <s v="Wines"/>
    <n v="1"/>
    <n v="6"/>
    <n v="9"/>
    <n v="9"/>
    <n v="3"/>
    <n v="3"/>
    <n v="11"/>
    <n v="0"/>
  </r>
  <r>
    <n v="6409"/>
    <n v="1967"/>
    <n v="58"/>
    <s v="Graduation"/>
    <s v="Divorced"/>
    <x v="1"/>
    <n v="57136"/>
    <n v="0"/>
    <n v="0"/>
    <s v="18/05/2013"/>
    <n v="18"/>
    <n v="267"/>
    <n v="140"/>
    <n v="599"/>
    <n v="34"/>
    <n v="12"/>
    <n v="127"/>
    <n v="1052"/>
    <n v="1.8412209465135818E-2"/>
    <s v="MeatProducts"/>
    <n v="1"/>
    <n v="7"/>
    <n v="5"/>
    <n v="7"/>
    <n v="6"/>
    <n v="3"/>
    <n v="11"/>
    <n v="1"/>
  </r>
  <r>
    <n v="7187"/>
    <n v="1969"/>
    <n v="56"/>
    <s v="Master"/>
    <s v="Together"/>
    <x v="1"/>
    <s v="NILL"/>
    <n v="1"/>
    <n v="1"/>
    <s v="18/05/2013"/>
    <n v="52"/>
    <n v="375"/>
    <n v="42"/>
    <n v="48"/>
    <n v="94"/>
    <n v="66"/>
    <n v="96"/>
    <n v="625"/>
    <e v="#VALUE!"/>
    <s v="Wines"/>
    <n v="7"/>
    <n v="4"/>
    <n v="10"/>
    <n v="4"/>
    <n v="3"/>
    <n v="3"/>
    <n v="11"/>
    <n v="0"/>
  </r>
  <r>
    <n v="9081"/>
    <n v="1988"/>
    <n v="37"/>
    <s v="Graduation"/>
    <s v="Single"/>
    <x v="0"/>
    <n v="20518"/>
    <n v="1"/>
    <n v="0"/>
    <s v="18/05/2014"/>
    <n v="58"/>
    <n v="4"/>
    <n v="1"/>
    <n v="6"/>
    <n v="4"/>
    <n v="1"/>
    <n v="9"/>
    <n v="16"/>
    <n v="7.7980309971732134E-4"/>
    <s v="GoldProds"/>
    <n v="1"/>
    <n v="1"/>
    <n v="1"/>
    <n v="2"/>
    <n v="5"/>
    <n v="3"/>
    <n v="11"/>
    <n v="0"/>
  </r>
  <r>
    <n v="8931"/>
    <n v="1986"/>
    <n v="39"/>
    <s v="Graduation"/>
    <s v="Together"/>
    <x v="0"/>
    <n v="83033"/>
    <n v="1"/>
    <n v="0"/>
    <s v="18/05/2014"/>
    <n v="82"/>
    <n v="812"/>
    <n v="99"/>
    <n v="431"/>
    <n v="237"/>
    <n v="149"/>
    <n v="33"/>
    <n v="1728"/>
    <n v="2.0811002854286848E-2"/>
    <s v="Wines"/>
    <n v="1"/>
    <n v="11"/>
    <n v="4"/>
    <n v="10"/>
    <n v="5"/>
    <n v="3"/>
    <n v="11"/>
    <n v="0"/>
  </r>
  <r>
    <n v="6862"/>
    <n v="1971"/>
    <n v="54"/>
    <s v="Graduation"/>
    <s v="Divorced"/>
    <x v="1"/>
    <n v="1730"/>
    <n v="0"/>
    <n v="0"/>
    <s v="18/05/2014"/>
    <n v="65"/>
    <n v="1"/>
    <n v="1"/>
    <n v="3"/>
    <n v="1"/>
    <n v="1"/>
    <n v="1"/>
    <n v="7"/>
    <n v="4.0462427745664737E-3"/>
    <s v="MeatProducts"/>
    <n v="15"/>
    <n v="0"/>
    <n v="0"/>
    <n v="0"/>
    <n v="20"/>
    <n v="3"/>
    <n v="11"/>
    <n v="0"/>
  </r>
  <r>
    <n v="940"/>
    <n v="1987"/>
    <n v="38"/>
    <s v="Graduation"/>
    <s v="Single"/>
    <x v="0"/>
    <n v="57100"/>
    <n v="1"/>
    <n v="0"/>
    <s v="18/05/2014"/>
    <n v="9"/>
    <n v="158"/>
    <n v="11"/>
    <n v="99"/>
    <n v="15"/>
    <n v="11"/>
    <n v="17"/>
    <n v="294"/>
    <n v="5.1488616462346763E-3"/>
    <s v="Wines"/>
    <n v="2"/>
    <n v="3"/>
    <n v="2"/>
    <n v="7"/>
    <n v="3"/>
    <n v="3"/>
    <n v="11"/>
    <n v="0"/>
  </r>
  <r>
    <n v="10084"/>
    <n v="1972"/>
    <n v="53"/>
    <s v="Graduation"/>
    <s v="Married"/>
    <x v="1"/>
    <n v="24434"/>
    <n v="2"/>
    <n v="0"/>
    <s v="18/05/2014"/>
    <n v="9"/>
    <n v="3"/>
    <n v="2"/>
    <n v="8"/>
    <n v="20"/>
    <n v="0"/>
    <n v="17"/>
    <n v="33"/>
    <n v="1.350577064745846E-3"/>
    <s v="FishProducts"/>
    <n v="2"/>
    <n v="2"/>
    <n v="1"/>
    <n v="2"/>
    <n v="7"/>
    <n v="3"/>
    <n v="11"/>
    <n v="0"/>
  </r>
  <r>
    <n v="10219"/>
    <n v="1972"/>
    <n v="53"/>
    <s v="Graduation"/>
    <s v="Together"/>
    <x v="1"/>
    <n v="31590"/>
    <n v="1"/>
    <n v="0"/>
    <s v="18/06/2013"/>
    <n v="40"/>
    <n v="6"/>
    <n v="2"/>
    <n v="15"/>
    <n v="6"/>
    <n v="6"/>
    <n v="3"/>
    <n v="35"/>
    <n v="1.1079455523899967E-3"/>
    <s v="MeatProducts"/>
    <n v="1"/>
    <n v="1"/>
    <n v="0"/>
    <n v="3"/>
    <n v="8"/>
    <n v="3"/>
    <n v="11"/>
    <n v="0"/>
  </r>
  <r>
    <n v="2632"/>
    <n v="1954"/>
    <n v="71"/>
    <s v="Graduation"/>
    <s v="Married"/>
    <x v="1"/>
    <n v="50501"/>
    <n v="1"/>
    <n v="1"/>
    <s v="18/06/2013"/>
    <n v="10"/>
    <n v="297"/>
    <n v="0"/>
    <n v="38"/>
    <n v="13"/>
    <n v="0"/>
    <n v="152"/>
    <n v="348"/>
    <n v="6.8909526544028831E-3"/>
    <s v="Wines"/>
    <n v="7"/>
    <n v="5"/>
    <n v="4"/>
    <n v="4"/>
    <n v="6"/>
    <n v="3"/>
    <n v="11"/>
    <n v="1"/>
  </r>
  <r>
    <n v="4769"/>
    <n v="1977"/>
    <n v="48"/>
    <s v="Master"/>
    <s v="Together"/>
    <x v="0"/>
    <n v="57954"/>
    <n v="1"/>
    <n v="1"/>
    <s v="18/06/2014"/>
    <n v="52"/>
    <n v="456"/>
    <n v="4"/>
    <n v="24"/>
    <n v="0"/>
    <n v="0"/>
    <n v="9"/>
    <n v="484"/>
    <n v="8.3514511509127937E-3"/>
    <s v="Wines"/>
    <n v="7"/>
    <n v="8"/>
    <n v="2"/>
    <n v="6"/>
    <n v="7"/>
    <n v="3"/>
    <n v="11"/>
    <n v="0"/>
  </r>
  <r>
    <n v="10403"/>
    <n v="1978"/>
    <n v="47"/>
    <s v="Graduation"/>
    <s v="Together"/>
    <x v="0"/>
    <n v="16531"/>
    <n v="1"/>
    <n v="0"/>
    <s v="18/06/2014"/>
    <n v="43"/>
    <n v="2"/>
    <n v="13"/>
    <n v="6"/>
    <n v="7"/>
    <n v="5"/>
    <n v="11"/>
    <n v="33"/>
    <n v="1.9962494706914284E-3"/>
    <s v="Fruits"/>
    <n v="3"/>
    <n v="3"/>
    <n v="0"/>
    <n v="3"/>
    <n v="7"/>
    <n v="3"/>
    <n v="11"/>
    <n v="0"/>
  </r>
  <r>
    <n v="4828"/>
    <n v="1954"/>
    <n v="71"/>
    <s v="Graduation"/>
    <s v="Divorced"/>
    <x v="1"/>
    <n v="79865"/>
    <n v="0"/>
    <n v="1"/>
    <s v="18/06/2014"/>
    <n v="12"/>
    <n v="71"/>
    <n v="99"/>
    <n v="278"/>
    <n v="185"/>
    <n v="121"/>
    <n v="38"/>
    <n v="754"/>
    <n v="9.4409315720277963E-3"/>
    <s v="MeatProducts"/>
    <n v="1"/>
    <n v="5"/>
    <n v="10"/>
    <n v="5"/>
    <n v="1"/>
    <n v="3"/>
    <n v="11"/>
    <n v="0"/>
  </r>
  <r>
    <n v="4587"/>
    <n v="1944"/>
    <n v="81"/>
    <s v="Master"/>
    <s v="Widow"/>
    <x v="1"/>
    <n v="45006"/>
    <n v="0"/>
    <n v="0"/>
    <s v="18/07/2013"/>
    <n v="90"/>
    <n v="162"/>
    <n v="25"/>
    <n v="53"/>
    <n v="16"/>
    <n v="0"/>
    <n v="10"/>
    <n v="256"/>
    <n v="5.68813047149269E-3"/>
    <s v="Wines"/>
    <n v="1"/>
    <n v="3"/>
    <n v="1"/>
    <n v="7"/>
    <n v="3"/>
    <n v="3"/>
    <n v="11"/>
    <n v="0"/>
  </r>
  <r>
    <n v="10832"/>
    <n v="1958"/>
    <n v="67"/>
    <s v="Graduation"/>
    <s v="Together"/>
    <x v="1"/>
    <n v="46610"/>
    <n v="0"/>
    <n v="0"/>
    <s v="18/07/2013"/>
    <n v="4"/>
    <n v="288"/>
    <n v="10"/>
    <n v="30"/>
    <n v="4"/>
    <n v="10"/>
    <n v="125"/>
    <n v="342"/>
    <n v="7.3374812272044626E-3"/>
    <s v="Wines"/>
    <n v="1"/>
    <n v="6"/>
    <n v="1"/>
    <n v="6"/>
    <n v="6"/>
    <n v="3"/>
    <n v="11"/>
    <n v="0"/>
  </r>
  <r>
    <n v="5967"/>
    <n v="1952"/>
    <n v="73"/>
    <s v="Graduation"/>
    <s v="Together"/>
    <x v="1"/>
    <n v="33402"/>
    <n v="1"/>
    <n v="1"/>
    <s v="18/07/2013"/>
    <n v="60"/>
    <n v="26"/>
    <n v="2"/>
    <n v="19"/>
    <n v="10"/>
    <n v="5"/>
    <n v="8"/>
    <n v="62"/>
    <n v="1.8561762768696485E-3"/>
    <s v="Wines"/>
    <n v="3"/>
    <n v="2"/>
    <n v="1"/>
    <n v="3"/>
    <n v="8"/>
    <n v="3"/>
    <n v="11"/>
    <n v="0"/>
  </r>
  <r>
    <n v="10703"/>
    <n v="1975"/>
    <n v="50"/>
    <s v="Master"/>
    <s v="Single"/>
    <x v="0"/>
    <n v="46098"/>
    <n v="1"/>
    <n v="1"/>
    <s v="18/08/2012"/>
    <n v="86"/>
    <n v="57"/>
    <n v="0"/>
    <n v="27"/>
    <n v="0"/>
    <n v="0"/>
    <n v="36"/>
    <n v="84"/>
    <n v="1.8222048678901471E-3"/>
    <s v="Wines"/>
    <n v="4"/>
    <n v="3"/>
    <n v="2"/>
    <n v="2"/>
    <n v="8"/>
    <n v="3"/>
    <n v="11"/>
    <n v="0"/>
  </r>
  <r>
    <n v="9516"/>
    <n v="1971"/>
    <n v="54"/>
    <s v="2n Cycle"/>
    <s v="Divorced"/>
    <x v="1"/>
    <n v="49118"/>
    <n v="0"/>
    <n v="0"/>
    <s v="18/08/2012"/>
    <n v="90"/>
    <n v="620"/>
    <n v="54"/>
    <n v="239"/>
    <n v="99"/>
    <n v="98"/>
    <n v="119"/>
    <n v="1110"/>
    <n v="2.2598640009772384E-2"/>
    <s v="Wines"/>
    <n v="2"/>
    <n v="9"/>
    <n v="7"/>
    <n v="10"/>
    <n v="7"/>
    <n v="3"/>
    <n v="11"/>
    <n v="1"/>
  </r>
  <r>
    <n v="2535"/>
    <n v="1978"/>
    <n v="47"/>
    <s v="Master"/>
    <s v="Married"/>
    <x v="0"/>
    <n v="88097"/>
    <n v="1"/>
    <n v="0"/>
    <s v="18/08/2012"/>
    <n v="24"/>
    <n v="163"/>
    <n v="0"/>
    <n v="480"/>
    <n v="0"/>
    <n v="126"/>
    <n v="75"/>
    <n v="769"/>
    <n v="8.7290146088970112E-3"/>
    <s v="MeatProducts"/>
    <n v="1"/>
    <n v="6"/>
    <n v="5"/>
    <n v="8"/>
    <n v="9"/>
    <n v="3"/>
    <n v="11"/>
    <n v="1"/>
  </r>
  <r>
    <n v="9"/>
    <n v="1975"/>
    <n v="50"/>
    <s v="Master"/>
    <s v="Single"/>
    <x v="0"/>
    <n v="46098"/>
    <n v="1"/>
    <n v="1"/>
    <s v="18/08/2012"/>
    <n v="86"/>
    <n v="57"/>
    <n v="0"/>
    <n v="27"/>
    <n v="0"/>
    <n v="0"/>
    <n v="36"/>
    <n v="84"/>
    <n v="1.8222048678901471E-3"/>
    <s v="Wines"/>
    <n v="4"/>
    <n v="3"/>
    <n v="2"/>
    <n v="2"/>
    <n v="8"/>
    <n v="3"/>
    <n v="11"/>
    <n v="0"/>
  </r>
  <r>
    <n v="2804"/>
    <n v="1975"/>
    <n v="50"/>
    <s v="Master"/>
    <s v="Single"/>
    <x v="0"/>
    <n v="46098"/>
    <n v="1"/>
    <n v="1"/>
    <s v="18/08/2012"/>
    <n v="86"/>
    <n v="57"/>
    <n v="0"/>
    <n v="27"/>
    <n v="0"/>
    <n v="0"/>
    <n v="36"/>
    <n v="84"/>
    <n v="1.8222048678901471E-3"/>
    <s v="Wines"/>
    <n v="4"/>
    <n v="3"/>
    <n v="2"/>
    <n v="2"/>
    <n v="8"/>
    <n v="3"/>
    <n v="11"/>
    <n v="1"/>
  </r>
  <r>
    <n v="4381"/>
    <n v="1971"/>
    <n v="54"/>
    <s v="PhD"/>
    <s v="Married"/>
    <x v="1"/>
    <n v="46463"/>
    <n v="1"/>
    <n v="1"/>
    <s v="18/08/2013"/>
    <n v="56"/>
    <n v="163"/>
    <n v="2"/>
    <n v="40"/>
    <n v="8"/>
    <n v="11"/>
    <n v="11"/>
    <n v="224"/>
    <n v="4.8210403977358325E-3"/>
    <s v="Wines"/>
    <n v="7"/>
    <n v="3"/>
    <n v="1"/>
    <n v="6"/>
    <n v="6"/>
    <n v="3"/>
    <n v="11"/>
    <n v="0"/>
  </r>
  <r>
    <n v="6609"/>
    <n v="1966"/>
    <n v="59"/>
    <s v="Graduation"/>
    <s v="Widow"/>
    <x v="1"/>
    <n v="27038"/>
    <n v="0"/>
    <n v="0"/>
    <s v="18/09/2012"/>
    <n v="64"/>
    <n v="1"/>
    <n v="26"/>
    <n v="25"/>
    <n v="17"/>
    <n v="23"/>
    <n v="15"/>
    <n v="92"/>
    <n v="3.4026185368740292E-3"/>
    <s v="Fruits"/>
    <n v="1"/>
    <n v="3"/>
    <n v="0"/>
    <n v="3"/>
    <n v="9"/>
    <n v="3"/>
    <n v="11"/>
    <n v="1"/>
  </r>
  <r>
    <n v="10749"/>
    <n v="1991"/>
    <n v="34"/>
    <s v="Graduation"/>
    <s v="Single"/>
    <x v="0"/>
    <n v="8028"/>
    <n v="0"/>
    <n v="0"/>
    <s v="18/09/2012"/>
    <n v="62"/>
    <n v="73"/>
    <n v="18"/>
    <n v="66"/>
    <n v="7"/>
    <n v="12"/>
    <n v="2"/>
    <n v="176"/>
    <n v="2.1923268560039861E-2"/>
    <s v="Wines"/>
    <n v="15"/>
    <n v="0"/>
    <n v="1"/>
    <n v="0"/>
    <n v="19"/>
    <n v="3"/>
    <n v="11"/>
    <n v="0"/>
  </r>
  <r>
    <n v="5093"/>
    <n v="1974"/>
    <n v="51"/>
    <s v="PhD"/>
    <s v="Divorced"/>
    <x v="1"/>
    <n v="25509"/>
    <n v="1"/>
    <n v="0"/>
    <s v="18/09/2012"/>
    <n v="15"/>
    <n v="40"/>
    <n v="3"/>
    <n v="30"/>
    <n v="10"/>
    <n v="7"/>
    <n v="11"/>
    <n v="90"/>
    <n v="3.5281665294601906E-3"/>
    <s v="Wines"/>
    <n v="3"/>
    <n v="3"/>
    <n v="0"/>
    <n v="3"/>
    <n v="9"/>
    <n v="3"/>
    <n v="11"/>
    <n v="1"/>
  </r>
  <r>
    <n v="4427"/>
    <n v="1995"/>
    <n v="30"/>
    <s v="2n Cycle"/>
    <s v="Single"/>
    <x v="2"/>
    <n v="83257"/>
    <n v="0"/>
    <n v="0"/>
    <s v="18/09/2012"/>
    <n v="56"/>
    <n v="536"/>
    <n v="27"/>
    <n v="590"/>
    <n v="38"/>
    <n v="107"/>
    <n v="67"/>
    <n v="1298"/>
    <n v="1.5590280697118561E-2"/>
    <s v="MeatProducts"/>
    <n v="1"/>
    <n v="5"/>
    <n v="10"/>
    <n v="12"/>
    <n v="6"/>
    <n v="3"/>
    <n v="11"/>
    <n v="1"/>
  </r>
  <r>
    <n v="521"/>
    <n v="1985"/>
    <n v="40"/>
    <s v="Graduation"/>
    <s v="Together"/>
    <x v="0"/>
    <n v="54006"/>
    <n v="1"/>
    <n v="0"/>
    <s v="18/09/2012"/>
    <n v="42"/>
    <n v="174"/>
    <n v="77"/>
    <n v="203"/>
    <n v="6"/>
    <n v="24"/>
    <n v="97"/>
    <n v="484"/>
    <n v="8.9619671888308706E-3"/>
    <s v="MeatProducts"/>
    <n v="2"/>
    <n v="8"/>
    <n v="1"/>
    <n v="7"/>
    <n v="7"/>
    <n v="3"/>
    <n v="11"/>
    <n v="0"/>
  </r>
  <r>
    <n v="8524"/>
    <n v="1974"/>
    <n v="51"/>
    <s v="PhD"/>
    <s v="Divorced"/>
    <x v="1"/>
    <n v="25509"/>
    <n v="1"/>
    <n v="0"/>
    <s v="18/09/2012"/>
    <n v="15"/>
    <n v="40"/>
    <n v="3"/>
    <n v="30"/>
    <n v="10"/>
    <n v="7"/>
    <n v="11"/>
    <n v="90"/>
    <n v="3.5281665294601906E-3"/>
    <s v="Wines"/>
    <n v="3"/>
    <n v="3"/>
    <n v="0"/>
    <n v="3"/>
    <n v="9"/>
    <n v="3"/>
    <n v="11"/>
    <n v="1"/>
  </r>
  <r>
    <n v="2004"/>
    <n v="1969"/>
    <n v="56"/>
    <s v="Graduation"/>
    <s v="Single"/>
    <x v="1"/>
    <n v="72679"/>
    <n v="0"/>
    <n v="1"/>
    <s v="18/09/2013"/>
    <n v="65"/>
    <n v="619"/>
    <n v="54"/>
    <n v="260"/>
    <n v="127"/>
    <n v="54"/>
    <n v="54"/>
    <n v="1114"/>
    <n v="1.5327673743447214E-2"/>
    <s v="Wines"/>
    <n v="1"/>
    <n v="4"/>
    <n v="7"/>
    <n v="5"/>
    <n v="1"/>
    <n v="3"/>
    <n v="11"/>
    <n v="0"/>
  </r>
  <r>
    <n v="67"/>
    <n v="1972"/>
    <n v="53"/>
    <s v="Master"/>
    <s v="Single"/>
    <x v="1"/>
    <n v="46423"/>
    <n v="1"/>
    <n v="1"/>
    <s v="18/09/2013"/>
    <n v="6"/>
    <n v="68"/>
    <n v="0"/>
    <n v="16"/>
    <n v="0"/>
    <n v="0"/>
    <n v="8"/>
    <n v="84"/>
    <n v="1.8094479029791266E-3"/>
    <s v="Wines"/>
    <n v="3"/>
    <n v="2"/>
    <n v="0"/>
    <n v="4"/>
    <n v="7"/>
    <n v="3"/>
    <n v="11"/>
    <n v="0"/>
  </r>
  <r>
    <n v="1945"/>
    <n v="1962"/>
    <n v="63"/>
    <s v="Graduation"/>
    <s v="Married"/>
    <x v="1"/>
    <n v="71434"/>
    <n v="0"/>
    <n v="1"/>
    <s v="18/09/2013"/>
    <n v="4"/>
    <n v="711"/>
    <n v="36"/>
    <n v="217"/>
    <n v="172"/>
    <n v="96"/>
    <n v="168"/>
    <n v="1232"/>
    <n v="1.7246689251616876E-2"/>
    <s v="Wines"/>
    <n v="3"/>
    <n v="7"/>
    <n v="4"/>
    <n v="7"/>
    <n v="4"/>
    <n v="3"/>
    <n v="11"/>
    <n v="0"/>
  </r>
  <r>
    <n v="2162"/>
    <n v="1976"/>
    <n v="49"/>
    <s v="Graduation"/>
    <s v="Married"/>
    <x v="0"/>
    <n v="56939"/>
    <n v="0"/>
    <n v="1"/>
    <s v="18/09/2013"/>
    <n v="19"/>
    <n v="256"/>
    <n v="34"/>
    <n v="103"/>
    <n v="90"/>
    <n v="29"/>
    <n v="49"/>
    <n v="512"/>
    <n v="8.9920792426983268E-3"/>
    <s v="Wines"/>
    <n v="2"/>
    <n v="3"/>
    <n v="3"/>
    <n v="10"/>
    <n v="3"/>
    <n v="3"/>
    <n v="11"/>
    <n v="0"/>
  </r>
  <r>
    <n v="9923"/>
    <n v="1972"/>
    <n v="53"/>
    <s v="Master"/>
    <s v="Single"/>
    <x v="1"/>
    <n v="46423"/>
    <n v="1"/>
    <n v="1"/>
    <s v="18/09/2013"/>
    <n v="6"/>
    <n v="68"/>
    <n v="0"/>
    <n v="16"/>
    <n v="0"/>
    <n v="0"/>
    <n v="8"/>
    <n v="84"/>
    <n v="1.8094479029791266E-3"/>
    <s v="Wines"/>
    <n v="3"/>
    <n v="2"/>
    <n v="0"/>
    <n v="4"/>
    <n v="7"/>
    <n v="3"/>
    <n v="11"/>
    <n v="0"/>
  </r>
  <r>
    <n v="9949"/>
    <n v="1976"/>
    <n v="49"/>
    <s v="Graduation"/>
    <s v="Married"/>
    <x v="0"/>
    <n v="59809"/>
    <n v="0"/>
    <n v="2"/>
    <s v="18/10/2012"/>
    <n v="36"/>
    <n v="598"/>
    <n v="16"/>
    <n v="141"/>
    <n v="32"/>
    <n v="41"/>
    <n v="49"/>
    <n v="828"/>
    <n v="1.3844070290424518E-2"/>
    <s v="Wines"/>
    <n v="3"/>
    <n v="3"/>
    <n v="3"/>
    <n v="6"/>
    <n v="8"/>
    <n v="3"/>
    <n v="11"/>
    <n v="0"/>
  </r>
  <r>
    <n v="1041"/>
    <n v="1973"/>
    <n v="52"/>
    <s v="PhD"/>
    <s v="Single"/>
    <x v="1"/>
    <n v="48432"/>
    <n v="0"/>
    <n v="1"/>
    <s v="18/10/2012"/>
    <n v="3"/>
    <n v="322"/>
    <n v="3"/>
    <n v="50"/>
    <n v="4"/>
    <n v="3"/>
    <n v="42"/>
    <n v="382"/>
    <n v="7.8873472084572179E-3"/>
    <s v="Wines"/>
    <n v="5"/>
    <n v="7"/>
    <n v="1"/>
    <n v="6"/>
    <n v="8"/>
    <n v="3"/>
    <n v="11"/>
    <n v="1"/>
  </r>
  <r>
    <n v="6147"/>
    <n v="1971"/>
    <n v="54"/>
    <s v="Graduation"/>
    <s v="Divorced"/>
    <x v="1"/>
    <n v="25818"/>
    <n v="1"/>
    <n v="0"/>
    <s v="18/10/2012"/>
    <n v="51"/>
    <n v="5"/>
    <n v="2"/>
    <n v="8"/>
    <n v="2"/>
    <n v="2"/>
    <n v="9"/>
    <n v="19"/>
    <n v="7.3592067549771477E-4"/>
    <s v="GoldProds"/>
    <n v="1"/>
    <n v="0"/>
    <n v="1"/>
    <n v="2"/>
    <n v="7"/>
    <n v="3"/>
    <n v="11"/>
    <n v="0"/>
  </r>
  <r>
    <n v="492"/>
    <n v="1973"/>
    <n v="52"/>
    <s v="PhD"/>
    <s v="YOLO"/>
    <x v="1"/>
    <n v="48432"/>
    <n v="0"/>
    <n v="1"/>
    <s v="18/10/2012"/>
    <n v="3"/>
    <n v="322"/>
    <n v="3"/>
    <n v="50"/>
    <n v="4"/>
    <n v="3"/>
    <n v="42"/>
    <n v="382"/>
    <n v="7.8873472084572179E-3"/>
    <s v="Wines"/>
    <n v="5"/>
    <n v="7"/>
    <n v="1"/>
    <n v="6"/>
    <n v="8"/>
    <n v="3"/>
    <n v="11"/>
    <n v="0"/>
  </r>
  <r>
    <n v="11133"/>
    <n v="1973"/>
    <n v="52"/>
    <s v="PhD"/>
    <s v="YOLO"/>
    <x v="1"/>
    <n v="48432"/>
    <n v="0"/>
    <n v="1"/>
    <s v="18/10/2012"/>
    <n v="3"/>
    <n v="322"/>
    <n v="3"/>
    <n v="50"/>
    <n v="4"/>
    <n v="3"/>
    <n v="42"/>
    <n v="382"/>
    <n v="7.8873472084572179E-3"/>
    <s v="Wines"/>
    <n v="5"/>
    <n v="7"/>
    <n v="1"/>
    <n v="6"/>
    <n v="8"/>
    <n v="3"/>
    <n v="11"/>
    <n v="1"/>
  </r>
  <r>
    <n v="2891"/>
    <n v="1963"/>
    <n v="62"/>
    <s v="Graduation"/>
    <s v="Divorced"/>
    <x v="1"/>
    <n v="68118"/>
    <n v="0"/>
    <n v="1"/>
    <s v="18/10/2013"/>
    <n v="51"/>
    <n v="595"/>
    <n v="23"/>
    <n v="123"/>
    <n v="10"/>
    <n v="23"/>
    <n v="154"/>
    <n v="774"/>
    <n v="1.1362635426759447E-2"/>
    <s v="Wines"/>
    <n v="2"/>
    <n v="8"/>
    <n v="9"/>
    <n v="4"/>
    <n v="6"/>
    <n v="3"/>
    <n v="11"/>
    <n v="0"/>
  </r>
  <r>
    <n v="5011"/>
    <n v="1963"/>
    <n v="62"/>
    <s v="Graduation"/>
    <s v="Divorced"/>
    <x v="1"/>
    <n v="68118"/>
    <n v="0"/>
    <n v="1"/>
    <s v="18/10/2013"/>
    <n v="51"/>
    <n v="595"/>
    <n v="23"/>
    <n v="123"/>
    <n v="10"/>
    <n v="23"/>
    <n v="154"/>
    <n v="774"/>
    <n v="1.1362635426759447E-2"/>
    <s v="Wines"/>
    <n v="2"/>
    <n v="8"/>
    <n v="9"/>
    <n v="4"/>
    <n v="6"/>
    <n v="3"/>
    <n v="11"/>
    <n v="0"/>
  </r>
  <r>
    <n v="3117"/>
    <n v="1955"/>
    <n v="70"/>
    <s v="Graduation"/>
    <s v="Single"/>
    <x v="1"/>
    <s v="NILL"/>
    <n v="0"/>
    <n v="1"/>
    <s v="18/10/2013"/>
    <n v="95"/>
    <n v="264"/>
    <n v="0"/>
    <n v="21"/>
    <n v="12"/>
    <n v="6"/>
    <n v="147"/>
    <n v="303"/>
    <e v="#VALUE!"/>
    <s v="Wines"/>
    <n v="3"/>
    <n v="6"/>
    <n v="1"/>
    <n v="5"/>
    <n v="7"/>
    <n v="3"/>
    <n v="11"/>
    <n v="0"/>
  </r>
  <r>
    <n v="2308"/>
    <n v="1954"/>
    <n v="71"/>
    <s v="Graduation"/>
    <s v="Married"/>
    <x v="1"/>
    <n v="46734"/>
    <n v="0"/>
    <n v="1"/>
    <s v="18/11/2012"/>
    <n v="40"/>
    <n v="110"/>
    <n v="5"/>
    <n v="137"/>
    <n v="26"/>
    <n v="23"/>
    <n v="29"/>
    <n v="301"/>
    <n v="6.4407069799289601E-3"/>
    <s v="MeatProducts"/>
    <n v="2"/>
    <n v="6"/>
    <n v="1"/>
    <n v="5"/>
    <n v="7"/>
    <n v="3"/>
    <n v="11"/>
    <n v="0"/>
  </r>
  <r>
    <n v="10573"/>
    <n v="1953"/>
    <n v="72"/>
    <s v="Graduation"/>
    <s v="Divorced"/>
    <x v="1"/>
    <n v="62551"/>
    <n v="0"/>
    <n v="0"/>
    <s v="18/11/2013"/>
    <n v="27"/>
    <n v="125"/>
    <n v="16"/>
    <n v="98"/>
    <n v="134"/>
    <n v="21"/>
    <n v="27"/>
    <n v="394"/>
    <n v="6.2988601301338107E-3"/>
    <s v="FishProducts"/>
    <n v="1"/>
    <n v="6"/>
    <n v="7"/>
    <n v="4"/>
    <n v="3"/>
    <n v="3"/>
    <n v="11"/>
    <n v="0"/>
  </r>
  <r>
    <n v="5063"/>
    <n v="1977"/>
    <n v="48"/>
    <s v="Graduation"/>
    <s v="Single"/>
    <x v="0"/>
    <n v="28769"/>
    <n v="1"/>
    <n v="0"/>
    <s v="18/12/2012"/>
    <n v="76"/>
    <n v="41"/>
    <n v="5"/>
    <n v="129"/>
    <n v="10"/>
    <n v="3"/>
    <n v="3"/>
    <n v="188"/>
    <n v="6.5348117765650525E-3"/>
    <s v="MeatProducts"/>
    <n v="3"/>
    <n v="4"/>
    <n v="1"/>
    <n v="4"/>
    <n v="9"/>
    <n v="3"/>
    <n v="11"/>
    <n v="0"/>
  </r>
  <r>
    <n v="5995"/>
    <n v="1962"/>
    <n v="63"/>
    <s v="Graduation"/>
    <s v="Divorced"/>
    <x v="1"/>
    <n v="39552"/>
    <n v="1"/>
    <n v="1"/>
    <s v="18/12/2012"/>
    <n v="54"/>
    <n v="165"/>
    <n v="3"/>
    <n v="147"/>
    <n v="4"/>
    <n v="24"/>
    <n v="41"/>
    <n v="343"/>
    <n v="8.6721278317152106E-3"/>
    <s v="Wines"/>
    <n v="7"/>
    <n v="6"/>
    <n v="2"/>
    <n v="5"/>
    <n v="8"/>
    <n v="3"/>
    <n v="11"/>
    <n v="1"/>
  </r>
  <r>
    <n v="2461"/>
    <n v="1955"/>
    <n v="70"/>
    <s v="Master"/>
    <s v="Single"/>
    <x v="1"/>
    <n v="51124"/>
    <n v="1"/>
    <n v="1"/>
    <s v="18/12/2013"/>
    <n v="79"/>
    <n v="26"/>
    <n v="1"/>
    <n v="11"/>
    <n v="0"/>
    <n v="1"/>
    <n v="4"/>
    <n v="39"/>
    <n v="7.6285110711211957E-4"/>
    <s v="Wines"/>
    <n v="2"/>
    <n v="1"/>
    <n v="0"/>
    <n v="3"/>
    <n v="3"/>
    <n v="3"/>
    <n v="11"/>
    <n v="0"/>
  </r>
  <r>
    <n v="236"/>
    <n v="1951"/>
    <n v="74"/>
    <s v="Graduation"/>
    <s v="Married"/>
    <x v="1"/>
    <n v="34838"/>
    <n v="1"/>
    <n v="1"/>
    <s v="19/01/2013"/>
    <n v="62"/>
    <n v="28"/>
    <n v="23"/>
    <n v="29"/>
    <n v="29"/>
    <n v="14"/>
    <n v="47"/>
    <n v="123"/>
    <n v="3.5306274757448764E-3"/>
    <s v="GoldProds"/>
    <n v="3"/>
    <n v="2"/>
    <n v="1"/>
    <n v="4"/>
    <n v="6"/>
    <n v="3"/>
    <n v="11"/>
    <n v="0"/>
  </r>
  <r>
    <n v="1829"/>
    <n v="1961"/>
    <n v="64"/>
    <s v="PhD"/>
    <s v="Divorced"/>
    <x v="1"/>
    <n v="54959"/>
    <n v="0"/>
    <n v="1"/>
    <s v="19/01/2013"/>
    <n v="55"/>
    <n v="1148"/>
    <n v="0"/>
    <n v="60"/>
    <n v="0"/>
    <n v="0"/>
    <n v="24"/>
    <n v="1208"/>
    <n v="2.1980021470550774E-2"/>
    <s v="Wines"/>
    <n v="3"/>
    <n v="9"/>
    <n v="5"/>
    <n v="4"/>
    <n v="7"/>
    <n v="3"/>
    <n v="11"/>
    <n v="1"/>
  </r>
  <r>
    <n v="9739"/>
    <n v="1963"/>
    <n v="62"/>
    <s v="Graduation"/>
    <s v="Single"/>
    <x v="1"/>
    <n v="34377"/>
    <n v="0"/>
    <n v="1"/>
    <s v="19/01/2013"/>
    <n v="55"/>
    <n v="62"/>
    <n v="0"/>
    <n v="22"/>
    <n v="3"/>
    <n v="1"/>
    <n v="26"/>
    <n v="88"/>
    <n v="2.5598510632108677E-3"/>
    <s v="Wines"/>
    <n v="2"/>
    <n v="2"/>
    <n v="2"/>
    <n v="2"/>
    <n v="7"/>
    <n v="3"/>
    <n v="11"/>
    <n v="0"/>
  </r>
  <r>
    <n v="1497"/>
    <n v="1952"/>
    <n v="73"/>
    <s v="Graduation"/>
    <s v="Single"/>
    <x v="1"/>
    <n v="47958"/>
    <n v="0"/>
    <n v="1"/>
    <s v="19/01/2013"/>
    <n v="8"/>
    <n v="268"/>
    <n v="11"/>
    <n v="88"/>
    <n v="15"/>
    <n v="3"/>
    <n v="22"/>
    <n v="385"/>
    <n v="8.0278577088285577E-3"/>
    <s v="Wines"/>
    <n v="2"/>
    <n v="6"/>
    <n v="3"/>
    <n v="5"/>
    <n v="5"/>
    <n v="3"/>
    <n v="11"/>
    <n v="0"/>
  </r>
  <r>
    <n v="5324"/>
    <n v="1981"/>
    <n v="44"/>
    <s v="PhD"/>
    <s v="Married"/>
    <x v="0"/>
    <n v="58293"/>
    <n v="1"/>
    <n v="0"/>
    <s v="19/01/2014"/>
    <n v="94"/>
    <n v="173"/>
    <n v="43"/>
    <n v="118"/>
    <n v="46"/>
    <n v="27"/>
    <n v="15"/>
    <n v="407"/>
    <n v="6.9819703909560328E-3"/>
    <s v="Wines"/>
    <n v="5"/>
    <n v="5"/>
    <n v="3"/>
    <n v="6"/>
    <n v="5"/>
    <n v="3"/>
    <n v="11"/>
    <n v="0"/>
  </r>
  <r>
    <n v="7505"/>
    <n v="1957"/>
    <n v="68"/>
    <s v="PhD"/>
    <s v="Married"/>
    <x v="1"/>
    <n v="44155"/>
    <n v="1"/>
    <n v="1"/>
    <s v="19/01/2014"/>
    <n v="24"/>
    <n v="22"/>
    <n v="1"/>
    <n v="9"/>
    <n v="0"/>
    <n v="0"/>
    <n v="14"/>
    <n v="32"/>
    <n v="7.247197372890952E-4"/>
    <s v="Wines"/>
    <n v="1"/>
    <n v="1"/>
    <n v="1"/>
    <n v="2"/>
    <n v="4"/>
    <n v="3"/>
    <n v="11"/>
    <n v="0"/>
  </r>
  <r>
    <n v="3283"/>
    <n v="1972"/>
    <n v="53"/>
    <s v="2n Cycle"/>
    <s v="Married"/>
    <x v="1"/>
    <n v="70932"/>
    <n v="0"/>
    <n v="1"/>
    <s v="19/01/2014"/>
    <n v="57"/>
    <n v="200"/>
    <n v="193"/>
    <n v="100"/>
    <n v="46"/>
    <n v="185"/>
    <n v="185"/>
    <n v="724"/>
    <n v="1.0206958777420628E-2"/>
    <s v="Wines"/>
    <n v="2"/>
    <n v="6"/>
    <n v="2"/>
    <n v="12"/>
    <n v="3"/>
    <n v="3"/>
    <n v="11"/>
    <n v="0"/>
  </r>
  <r>
    <n v="367"/>
    <n v="1978"/>
    <n v="47"/>
    <s v="2n Cycle"/>
    <s v="Married"/>
    <x v="0"/>
    <n v="36550"/>
    <n v="1"/>
    <n v="0"/>
    <s v="19/02/2013"/>
    <n v="74"/>
    <n v="47"/>
    <n v="90"/>
    <n v="94"/>
    <n v="123"/>
    <n v="103"/>
    <n v="120"/>
    <n v="457"/>
    <n v="1.2503419972640218E-2"/>
    <s v="FishProducts"/>
    <n v="5"/>
    <n v="9"/>
    <n v="1"/>
    <n v="5"/>
    <n v="9"/>
    <n v="3"/>
    <n v="11"/>
    <n v="0"/>
  </r>
  <r>
    <n v="10240"/>
    <n v="1949"/>
    <n v="76"/>
    <s v="Graduation"/>
    <s v="Together"/>
    <x v="1"/>
    <n v="69372"/>
    <n v="0"/>
    <n v="0"/>
    <s v="19/02/2013"/>
    <n v="10"/>
    <n v="997"/>
    <n v="26"/>
    <n v="269"/>
    <n v="34"/>
    <n v="13"/>
    <n v="42"/>
    <n v="1339"/>
    <n v="1.9301735570547193E-2"/>
    <s v="Wines"/>
    <n v="1"/>
    <n v="10"/>
    <n v="4"/>
    <n v="6"/>
    <n v="4"/>
    <n v="3"/>
    <n v="11"/>
    <n v="1"/>
  </r>
  <r>
    <n v="425"/>
    <n v="1985"/>
    <n v="40"/>
    <s v="Graduation"/>
    <s v="Married"/>
    <x v="0"/>
    <n v="55357"/>
    <n v="2"/>
    <n v="0"/>
    <s v="19/02/2013"/>
    <n v="66"/>
    <n v="374"/>
    <n v="64"/>
    <n v="116"/>
    <n v="84"/>
    <n v="25"/>
    <n v="64"/>
    <n v="663"/>
    <n v="1.197680510143252E-2"/>
    <s v="Wines"/>
    <n v="3"/>
    <n v="6"/>
    <n v="2"/>
    <n v="11"/>
    <n v="5"/>
    <n v="3"/>
    <n v="11"/>
    <n v="0"/>
  </r>
  <r>
    <n v="10790"/>
    <n v="1985"/>
    <n v="40"/>
    <s v="PhD"/>
    <s v="Married"/>
    <x v="0"/>
    <n v="18169"/>
    <n v="1"/>
    <n v="0"/>
    <s v="19/02/2013"/>
    <n v="40"/>
    <n v="9"/>
    <n v="0"/>
    <n v="5"/>
    <n v="0"/>
    <n v="0"/>
    <n v="7"/>
    <n v="14"/>
    <n v="7.7054323297925042E-4"/>
    <s v="Wines"/>
    <n v="1"/>
    <n v="1"/>
    <n v="0"/>
    <n v="2"/>
    <n v="8"/>
    <n v="3"/>
    <n v="11"/>
    <n v="0"/>
  </r>
  <r>
    <n v="1570"/>
    <n v="1951"/>
    <n v="74"/>
    <s v="PhD"/>
    <s v="Together"/>
    <x v="1"/>
    <n v="69702"/>
    <n v="0"/>
    <n v="1"/>
    <s v="19/02/2013"/>
    <n v="8"/>
    <n v="664"/>
    <n v="9"/>
    <n v="240"/>
    <n v="50"/>
    <n v="19"/>
    <n v="57"/>
    <n v="982"/>
    <n v="1.4088548391724772E-2"/>
    <s v="Wines"/>
    <n v="2"/>
    <n v="7"/>
    <n v="7"/>
    <n v="10"/>
    <n v="4"/>
    <n v="3"/>
    <n v="11"/>
    <n v="0"/>
  </r>
  <r>
    <n v="1577"/>
    <n v="1946"/>
    <n v="79"/>
    <s v="Graduation"/>
    <s v="Married"/>
    <x v="1"/>
    <n v="78569"/>
    <n v="0"/>
    <n v="0"/>
    <s v="19/02/2014"/>
    <n v="14"/>
    <n v="558"/>
    <n v="79"/>
    <n v="622"/>
    <n v="207"/>
    <n v="175"/>
    <n v="95"/>
    <n v="1641"/>
    <n v="2.0886100115821763E-2"/>
    <s v="MeatProducts"/>
    <n v="1"/>
    <n v="4"/>
    <n v="6"/>
    <n v="4"/>
    <n v="1"/>
    <n v="3"/>
    <n v="11"/>
    <n v="1"/>
  </r>
  <r>
    <n v="2909"/>
    <n v="1974"/>
    <n v="51"/>
    <s v="PhD"/>
    <s v="Married"/>
    <x v="1"/>
    <n v="78128"/>
    <n v="0"/>
    <n v="1"/>
    <s v="19/02/2014"/>
    <n v="89"/>
    <n v="934"/>
    <n v="24"/>
    <n v="230"/>
    <n v="16"/>
    <n v="24"/>
    <n v="36"/>
    <n v="1228"/>
    <n v="1.5717796436616836E-2"/>
    <s v="Wines"/>
    <n v="2"/>
    <n v="8"/>
    <n v="4"/>
    <n v="6"/>
    <n v="3"/>
    <n v="3"/>
    <n v="11"/>
    <n v="0"/>
  </r>
  <r>
    <n v="9701"/>
    <n v="1988"/>
    <n v="37"/>
    <s v="Graduation"/>
    <s v="Together"/>
    <x v="0"/>
    <n v="41883"/>
    <n v="1"/>
    <n v="0"/>
    <s v="19/03/2013"/>
    <n v="13"/>
    <n v="32"/>
    <n v="34"/>
    <n v="41"/>
    <n v="73"/>
    <n v="16"/>
    <n v="116"/>
    <n v="196"/>
    <n v="4.6797029821168496E-3"/>
    <s v="GoldProds"/>
    <n v="3"/>
    <n v="4"/>
    <n v="2"/>
    <n v="3"/>
    <n v="7"/>
    <n v="3"/>
    <n v="11"/>
    <n v="0"/>
  </r>
  <r>
    <n v="6982"/>
    <n v="1976"/>
    <n v="49"/>
    <s v="Graduation"/>
    <s v="Married"/>
    <x v="0"/>
    <n v="74068"/>
    <n v="0"/>
    <n v="0"/>
    <s v="19/03/2013"/>
    <n v="14"/>
    <n v="783"/>
    <n v="30"/>
    <n v="537"/>
    <n v="140"/>
    <n v="76"/>
    <n v="15"/>
    <n v="1566"/>
    <n v="2.1142733704163742E-2"/>
    <s v="Wines"/>
    <n v="1"/>
    <n v="4"/>
    <n v="10"/>
    <n v="9"/>
    <n v="2"/>
    <n v="3"/>
    <n v="11"/>
    <n v="0"/>
  </r>
  <r>
    <n v="635"/>
    <n v="1966"/>
    <n v="59"/>
    <s v="Master"/>
    <s v="Married"/>
    <x v="1"/>
    <n v="57183"/>
    <n v="1"/>
    <n v="1"/>
    <s v="19/03/2013"/>
    <n v="51"/>
    <n v="464"/>
    <n v="5"/>
    <n v="64"/>
    <n v="7"/>
    <n v="0"/>
    <n v="70"/>
    <n v="540"/>
    <n v="9.4433660353601592E-3"/>
    <s v="Wines"/>
    <n v="8"/>
    <n v="9"/>
    <n v="1"/>
    <n v="7"/>
    <n v="8"/>
    <n v="3"/>
    <n v="11"/>
    <n v="0"/>
  </r>
  <r>
    <n v="3265"/>
    <n v="1959"/>
    <n v="66"/>
    <s v="Graduation"/>
    <s v="Married"/>
    <x v="1"/>
    <n v="35701"/>
    <n v="0"/>
    <n v="0"/>
    <s v="19/03/2013"/>
    <n v="36"/>
    <n v="21"/>
    <n v="1"/>
    <n v="9"/>
    <n v="7"/>
    <n v="3"/>
    <n v="5"/>
    <n v="41"/>
    <n v="1.1484272149239517E-3"/>
    <s v="Wines"/>
    <n v="1"/>
    <n v="1"/>
    <n v="0"/>
    <n v="3"/>
    <n v="6"/>
    <n v="3"/>
    <n v="11"/>
    <n v="0"/>
  </r>
  <r>
    <n v="6673"/>
    <n v="1965"/>
    <n v="60"/>
    <s v="Graduation"/>
    <s v="Single"/>
    <x v="1"/>
    <n v="23478"/>
    <n v="0"/>
    <n v="0"/>
    <s v="19/03/2013"/>
    <n v="51"/>
    <n v="28"/>
    <n v="6"/>
    <n v="27"/>
    <n v="12"/>
    <n v="17"/>
    <n v="39"/>
    <n v="90"/>
    <n v="3.8333759263991822E-3"/>
    <s v="GoldProds"/>
    <n v="1"/>
    <n v="3"/>
    <n v="0"/>
    <n v="3"/>
    <n v="8"/>
    <n v="3"/>
    <n v="11"/>
    <n v="0"/>
  </r>
  <r>
    <n v="9369"/>
    <n v="1979"/>
    <n v="46"/>
    <s v="2n Cycle"/>
    <s v="Single"/>
    <x v="0"/>
    <n v="88194"/>
    <n v="0"/>
    <n v="1"/>
    <s v="19/03/2014"/>
    <n v="19"/>
    <n v="688"/>
    <n v="14"/>
    <n v="309"/>
    <n v="201"/>
    <n v="24"/>
    <n v="38"/>
    <n v="1236"/>
    <n v="1.401455881352473E-2"/>
    <s v="Wines"/>
    <n v="1"/>
    <n v="11"/>
    <n v="10"/>
    <n v="10"/>
    <n v="5"/>
    <n v="3"/>
    <n v="11"/>
    <n v="1"/>
  </r>
  <r>
    <n v="4290"/>
    <n v="1972"/>
    <n v="53"/>
    <s v="Graduation"/>
    <s v="Married"/>
    <x v="1"/>
    <n v="30467"/>
    <n v="1"/>
    <n v="0"/>
    <s v="19/03/2014"/>
    <n v="8"/>
    <n v="1"/>
    <n v="3"/>
    <n v="8"/>
    <n v="2"/>
    <n v="5"/>
    <n v="5"/>
    <n v="19"/>
    <n v="6.2362556208356583E-4"/>
    <s v="MeatProducts"/>
    <n v="1"/>
    <n v="1"/>
    <n v="0"/>
    <n v="2"/>
    <n v="7"/>
    <n v="3"/>
    <n v="11"/>
    <n v="0"/>
  </r>
  <r>
    <n v="5493"/>
    <n v="1976"/>
    <n v="49"/>
    <s v="Graduation"/>
    <s v="Married"/>
    <x v="0"/>
    <n v="39356"/>
    <n v="1"/>
    <n v="1"/>
    <s v="19/03/2014"/>
    <n v="21"/>
    <n v="15"/>
    <n v="0"/>
    <n v="2"/>
    <n v="0"/>
    <n v="0"/>
    <n v="6"/>
    <n v="17"/>
    <n v="4.3195446691736964E-4"/>
    <s v="Wines"/>
    <n v="1"/>
    <n v="1"/>
    <n v="0"/>
    <n v="2"/>
    <n v="6"/>
    <n v="3"/>
    <n v="11"/>
    <n v="0"/>
  </r>
  <r>
    <n v="8690"/>
    <n v="1962"/>
    <n v="63"/>
    <s v="Graduation"/>
    <s v="Married"/>
    <x v="1"/>
    <n v="86111"/>
    <n v="0"/>
    <n v="0"/>
    <s v="19/04/2013"/>
    <n v="73"/>
    <n v="399"/>
    <n v="28"/>
    <n v="756"/>
    <n v="36"/>
    <n v="40"/>
    <n v="126"/>
    <n v="1259"/>
    <n v="1.462066402666326E-2"/>
    <s v="MeatProducts"/>
    <n v="1"/>
    <n v="5"/>
    <n v="7"/>
    <n v="10"/>
    <n v="2"/>
    <n v="3"/>
    <n v="11"/>
    <n v="0"/>
  </r>
  <r>
    <n v="10634"/>
    <n v="1951"/>
    <n v="74"/>
    <s v="Master"/>
    <s v="Married"/>
    <x v="1"/>
    <n v="59412"/>
    <n v="0"/>
    <n v="0"/>
    <s v="19/04/2014"/>
    <n v="56"/>
    <n v="90"/>
    <n v="67"/>
    <n v="165"/>
    <n v="30"/>
    <n v="43"/>
    <n v="11"/>
    <n v="395"/>
    <n v="6.6484885208375416E-3"/>
    <s v="MeatProducts"/>
    <n v="1"/>
    <n v="4"/>
    <n v="2"/>
    <n v="8"/>
    <n v="3"/>
    <n v="3"/>
    <n v="11"/>
    <n v="0"/>
  </r>
  <r>
    <n v="4796"/>
    <n v="1952"/>
    <n v="73"/>
    <s v="Graduation"/>
    <s v="Divorced"/>
    <x v="1"/>
    <n v="49638"/>
    <n v="0"/>
    <n v="1"/>
    <s v="19/04/2014"/>
    <n v="71"/>
    <n v="18"/>
    <n v="10"/>
    <n v="3"/>
    <n v="3"/>
    <n v="5"/>
    <n v="0"/>
    <n v="39"/>
    <n v="7.8568838389943187E-4"/>
    <s v="Wines"/>
    <n v="1"/>
    <n v="1"/>
    <n v="0"/>
    <n v="3"/>
    <n v="2"/>
    <n v="3"/>
    <n v="11"/>
    <n v="0"/>
  </r>
  <r>
    <n v="11148"/>
    <n v="1975"/>
    <n v="50"/>
    <s v="Graduation"/>
    <s v="Together"/>
    <x v="0"/>
    <n v="22280"/>
    <n v="1"/>
    <n v="0"/>
    <s v="19/05/2013"/>
    <n v="85"/>
    <n v="2"/>
    <n v="1"/>
    <n v="4"/>
    <n v="3"/>
    <n v="1"/>
    <n v="2"/>
    <n v="11"/>
    <n v="4.9371633752244169E-4"/>
    <s v="MeatProducts"/>
    <n v="1"/>
    <n v="1"/>
    <n v="0"/>
    <n v="2"/>
    <n v="8"/>
    <n v="3"/>
    <n v="11"/>
    <n v="0"/>
  </r>
  <r>
    <n v="6461"/>
    <n v="1969"/>
    <n v="56"/>
    <s v="Master"/>
    <s v="Single"/>
    <x v="1"/>
    <n v="62772"/>
    <n v="0"/>
    <n v="1"/>
    <s v="19/05/2013"/>
    <n v="74"/>
    <n v="581"/>
    <n v="49"/>
    <n v="157"/>
    <n v="43"/>
    <n v="8"/>
    <n v="108"/>
    <n v="838"/>
    <n v="1.3349901229847702E-2"/>
    <s v="Wines"/>
    <n v="1"/>
    <n v="5"/>
    <n v="6"/>
    <n v="11"/>
    <n v="2"/>
    <n v="3"/>
    <n v="11"/>
    <n v="0"/>
  </r>
  <r>
    <n v="7660"/>
    <n v="1973"/>
    <n v="52"/>
    <s v="PhD"/>
    <s v="Alone"/>
    <x v="1"/>
    <n v="35860"/>
    <n v="1"/>
    <n v="1"/>
    <s v="19/05/2014"/>
    <n v="37"/>
    <n v="15"/>
    <n v="0"/>
    <n v="8"/>
    <n v="4"/>
    <n v="2"/>
    <n v="20"/>
    <n v="29"/>
    <n v="8.0870050195203569E-4"/>
    <s v="GoldProds"/>
    <n v="2"/>
    <n v="1"/>
    <n v="1"/>
    <n v="2"/>
    <n v="5"/>
    <n v="3"/>
    <n v="11"/>
    <n v="1"/>
  </r>
  <r>
    <n v="2055"/>
    <n v="1973"/>
    <n v="52"/>
    <s v="PhD"/>
    <s v="Divorced"/>
    <x v="1"/>
    <n v="35860"/>
    <n v="1"/>
    <n v="1"/>
    <s v="19/05/2014"/>
    <n v="37"/>
    <n v="15"/>
    <n v="0"/>
    <n v="8"/>
    <n v="4"/>
    <n v="2"/>
    <n v="20"/>
    <n v="29"/>
    <n v="8.0870050195203569E-4"/>
    <s v="GoldProds"/>
    <n v="2"/>
    <n v="1"/>
    <n v="1"/>
    <n v="2"/>
    <n v="5"/>
    <n v="3"/>
    <n v="11"/>
    <n v="0"/>
  </r>
  <r>
    <n v="5107"/>
    <n v="1973"/>
    <n v="52"/>
    <s v="PhD"/>
    <s v="Divorced"/>
    <x v="1"/>
    <n v="35860"/>
    <n v="1"/>
    <n v="1"/>
    <s v="19/05/2014"/>
    <n v="37"/>
    <n v="15"/>
    <n v="0"/>
    <n v="8"/>
    <n v="4"/>
    <n v="2"/>
    <n v="20"/>
    <n v="29"/>
    <n v="8.0870050195203569E-4"/>
    <s v="GoldProds"/>
    <n v="2"/>
    <n v="1"/>
    <n v="1"/>
    <n v="2"/>
    <n v="5"/>
    <n v="3"/>
    <n v="11"/>
    <n v="0"/>
  </r>
  <r>
    <n v="1626"/>
    <n v="1973"/>
    <n v="52"/>
    <s v="PhD"/>
    <s v="Divorced"/>
    <x v="1"/>
    <n v="35860"/>
    <n v="1"/>
    <n v="1"/>
    <s v="19/05/2014"/>
    <n v="37"/>
    <n v="15"/>
    <n v="0"/>
    <n v="8"/>
    <n v="4"/>
    <n v="2"/>
    <n v="20"/>
    <n v="29"/>
    <n v="8.0870050195203569E-4"/>
    <s v="GoldProds"/>
    <n v="2"/>
    <n v="1"/>
    <n v="1"/>
    <n v="2"/>
    <n v="5"/>
    <n v="3"/>
    <n v="11"/>
    <n v="1"/>
  </r>
  <r>
    <n v="7679"/>
    <n v="1985"/>
    <n v="40"/>
    <s v="PhD"/>
    <s v="Single"/>
    <x v="0"/>
    <n v="30298"/>
    <n v="0"/>
    <n v="0"/>
    <s v="19/05/2014"/>
    <n v="48"/>
    <n v="6"/>
    <n v="3"/>
    <n v="12"/>
    <n v="6"/>
    <n v="1"/>
    <n v="0"/>
    <n v="28"/>
    <n v="9.2415340946597137E-4"/>
    <s v="MeatProducts"/>
    <n v="1"/>
    <n v="1"/>
    <n v="1"/>
    <n v="3"/>
    <n v="3"/>
    <n v="3"/>
    <n v="11"/>
    <n v="0"/>
  </r>
  <r>
    <n v="291"/>
    <n v="1970"/>
    <n v="55"/>
    <s v="Graduation"/>
    <s v="Married"/>
    <x v="1"/>
    <n v="72940"/>
    <n v="0"/>
    <n v="0"/>
    <s v="19/06/2013"/>
    <n v="13"/>
    <n v="182"/>
    <n v="74"/>
    <n v="298"/>
    <n v="162"/>
    <n v="149"/>
    <n v="116"/>
    <n v="865"/>
    <n v="1.1859062242939403E-2"/>
    <s v="MeatProducts"/>
    <n v="1"/>
    <n v="3"/>
    <n v="3"/>
    <n v="6"/>
    <n v="1"/>
    <n v="3"/>
    <n v="11"/>
    <n v="0"/>
  </r>
  <r>
    <n v="10207"/>
    <n v="1978"/>
    <n v="47"/>
    <s v="Graduation"/>
    <s v="Together"/>
    <x v="0"/>
    <n v="22775"/>
    <n v="1"/>
    <n v="0"/>
    <s v="19/06/2013"/>
    <n v="40"/>
    <n v="5"/>
    <n v="1"/>
    <n v="8"/>
    <n v="0"/>
    <n v="0"/>
    <n v="1"/>
    <n v="14"/>
    <n v="6.1470911086717889E-4"/>
    <s v="MeatProducts"/>
    <n v="1"/>
    <n v="1"/>
    <n v="0"/>
    <n v="2"/>
    <n v="8"/>
    <n v="3"/>
    <n v="11"/>
    <n v="0"/>
  </r>
  <r>
    <n v="6437"/>
    <n v="1985"/>
    <n v="40"/>
    <s v="2n Cycle"/>
    <s v="Single"/>
    <x v="0"/>
    <n v="41473"/>
    <n v="1"/>
    <n v="0"/>
    <s v="19/06/2013"/>
    <n v="80"/>
    <n v="21"/>
    <n v="8"/>
    <n v="20"/>
    <n v="15"/>
    <n v="3"/>
    <n v="9"/>
    <n v="67"/>
    <n v="1.6155088852988692E-3"/>
    <s v="Wines"/>
    <n v="1"/>
    <n v="2"/>
    <n v="0"/>
    <n v="3"/>
    <n v="7"/>
    <n v="3"/>
    <n v="11"/>
    <n v="0"/>
  </r>
  <r>
    <n v="4838"/>
    <n v="1978"/>
    <n v="47"/>
    <s v="Graduation"/>
    <s v="Together"/>
    <x v="0"/>
    <n v="22775"/>
    <n v="1"/>
    <n v="0"/>
    <s v="19/06/2013"/>
    <n v="40"/>
    <n v="5"/>
    <n v="1"/>
    <n v="8"/>
    <n v="0"/>
    <n v="0"/>
    <n v="1"/>
    <n v="14"/>
    <n v="6.1470911086717889E-4"/>
    <s v="MeatProducts"/>
    <n v="1"/>
    <n v="1"/>
    <n v="0"/>
    <n v="2"/>
    <n v="8"/>
    <n v="3"/>
    <n v="11"/>
    <n v="0"/>
  </r>
  <r>
    <n v="8017"/>
    <n v="1981"/>
    <n v="44"/>
    <s v="2n Cycle"/>
    <s v="Married"/>
    <x v="0"/>
    <n v="51111"/>
    <n v="1"/>
    <n v="1"/>
    <s v="19/06/2014"/>
    <n v="83"/>
    <n v="22"/>
    <n v="0"/>
    <n v="19"/>
    <n v="6"/>
    <n v="5"/>
    <n v="3"/>
    <n v="52"/>
    <n v="1.017393516072861E-3"/>
    <s v="Wines"/>
    <n v="2"/>
    <n v="2"/>
    <n v="0"/>
    <n v="3"/>
    <n v="6"/>
    <n v="3"/>
    <n v="11"/>
    <n v="0"/>
  </r>
  <r>
    <n v="5287"/>
    <n v="1973"/>
    <n v="52"/>
    <s v="Graduation"/>
    <s v="Married"/>
    <x v="1"/>
    <n v="34961"/>
    <n v="1"/>
    <n v="0"/>
    <s v="19/06/2014"/>
    <n v="77"/>
    <n v="45"/>
    <n v="2"/>
    <n v="26"/>
    <n v="4"/>
    <n v="1"/>
    <n v="1"/>
    <n v="78"/>
    <n v="2.2310574640313492E-3"/>
    <s v="Wines"/>
    <n v="3"/>
    <n v="3"/>
    <n v="1"/>
    <n v="3"/>
    <n v="7"/>
    <n v="3"/>
    <n v="11"/>
    <n v="0"/>
  </r>
  <r>
    <n v="6271"/>
    <n v="1952"/>
    <n v="73"/>
    <s v="PhD"/>
    <s v="Married"/>
    <x v="1"/>
    <n v="50870"/>
    <n v="0"/>
    <n v="1"/>
    <s v="19/06/2014"/>
    <n v="13"/>
    <n v="53"/>
    <n v="0"/>
    <n v="8"/>
    <n v="0"/>
    <n v="0"/>
    <n v="2"/>
    <n v="61"/>
    <n v="1.1991350501277768E-3"/>
    <s v="Wines"/>
    <n v="1"/>
    <n v="2"/>
    <n v="0"/>
    <n v="3"/>
    <n v="5"/>
    <n v="3"/>
    <n v="11"/>
    <n v="0"/>
  </r>
  <r>
    <n v="10785"/>
    <n v="1969"/>
    <n v="56"/>
    <s v="Graduation"/>
    <s v="Married"/>
    <x v="1"/>
    <n v="44078"/>
    <n v="1"/>
    <n v="1"/>
    <s v="19/06/2014"/>
    <n v="17"/>
    <n v="24"/>
    <n v="1"/>
    <n v="10"/>
    <n v="2"/>
    <n v="0"/>
    <n v="4"/>
    <n v="37"/>
    <n v="8.3942102636235764E-4"/>
    <s v="Wines"/>
    <n v="2"/>
    <n v="2"/>
    <n v="0"/>
    <n v="3"/>
    <n v="5"/>
    <n v="3"/>
    <n v="11"/>
    <n v="0"/>
  </r>
  <r>
    <n v="6071"/>
    <n v="1989"/>
    <n v="36"/>
    <s v="Graduation"/>
    <s v="Single"/>
    <x v="0"/>
    <n v="81217"/>
    <n v="0"/>
    <n v="0"/>
    <s v="19/07/2013"/>
    <n v="77"/>
    <n v="493"/>
    <n v="70"/>
    <n v="324"/>
    <n v="146"/>
    <n v="40"/>
    <n v="84"/>
    <n v="1073"/>
    <n v="1.3211519755716168E-2"/>
    <s v="Wines"/>
    <n v="1"/>
    <n v="3"/>
    <n v="7"/>
    <n v="11"/>
    <n v="1"/>
    <n v="3"/>
    <n v="11"/>
    <n v="0"/>
  </r>
  <r>
    <n v="3479"/>
    <n v="1950"/>
    <n v="75"/>
    <s v="Graduation"/>
    <s v="Single"/>
    <x v="1"/>
    <n v="16813"/>
    <n v="0"/>
    <n v="0"/>
    <s v="19/07/2013"/>
    <n v="49"/>
    <n v="4"/>
    <n v="8"/>
    <n v="11"/>
    <n v="12"/>
    <n v="2"/>
    <n v="13"/>
    <n v="37"/>
    <n v="2.2006780467495389E-3"/>
    <s v="GoldProds"/>
    <n v="1"/>
    <n v="2"/>
    <n v="0"/>
    <n v="3"/>
    <n v="7"/>
    <n v="3"/>
    <n v="11"/>
    <n v="0"/>
  </r>
  <r>
    <n v="295"/>
    <n v="1989"/>
    <n v="36"/>
    <s v="Graduation"/>
    <s v="Single"/>
    <x v="0"/>
    <n v="81217"/>
    <n v="0"/>
    <n v="0"/>
    <s v="19/07/2013"/>
    <n v="77"/>
    <n v="493"/>
    <n v="70"/>
    <n v="324"/>
    <n v="146"/>
    <n v="40"/>
    <n v="84"/>
    <n v="1073"/>
    <n v="1.3211519755716168E-2"/>
    <s v="Wines"/>
    <n v="1"/>
    <n v="3"/>
    <n v="7"/>
    <n v="11"/>
    <n v="1"/>
    <n v="3"/>
    <n v="11"/>
    <n v="0"/>
  </r>
  <r>
    <n v="7397"/>
    <n v="1951"/>
    <n v="74"/>
    <s v="Graduation"/>
    <s v="Single"/>
    <x v="1"/>
    <n v="49090"/>
    <n v="0"/>
    <n v="1"/>
    <s v="19/07/2013"/>
    <n v="45"/>
    <n v="494"/>
    <n v="5"/>
    <n v="82"/>
    <n v="7"/>
    <n v="0"/>
    <n v="100"/>
    <n v="588"/>
    <n v="1.1977999592585048E-2"/>
    <s v="Wines"/>
    <n v="3"/>
    <n v="7"/>
    <n v="2"/>
    <n v="9"/>
    <n v="7"/>
    <n v="3"/>
    <n v="11"/>
    <n v="0"/>
  </r>
  <r>
    <n v="10057"/>
    <n v="1951"/>
    <n v="74"/>
    <s v="Graduation"/>
    <s v="Single"/>
    <x v="1"/>
    <n v="72282"/>
    <n v="0"/>
    <n v="0"/>
    <s v="19/07/2013"/>
    <n v="70"/>
    <n v="503"/>
    <n v="27"/>
    <n v="419"/>
    <n v="90"/>
    <n v="139"/>
    <n v="153"/>
    <n v="1178"/>
    <n v="1.6297280097396311E-2"/>
    <s v="Wines"/>
    <n v="1"/>
    <n v="5"/>
    <n v="7"/>
    <n v="9"/>
    <n v="7"/>
    <n v="3"/>
    <n v="11"/>
    <n v="1"/>
  </r>
  <r>
    <n v="8346"/>
    <n v="1974"/>
    <n v="51"/>
    <s v="Graduation"/>
    <s v="Single"/>
    <x v="1"/>
    <n v="32233"/>
    <n v="1"/>
    <n v="0"/>
    <s v="19/08/2012"/>
    <n v="26"/>
    <n v="138"/>
    <n v="15"/>
    <n v="35"/>
    <n v="25"/>
    <n v="11"/>
    <n v="72"/>
    <n v="224"/>
    <n v="6.9493996835541215E-3"/>
    <s v="Wines"/>
    <n v="2"/>
    <n v="6"/>
    <n v="2"/>
    <n v="2"/>
    <n v="9"/>
    <n v="3"/>
    <n v="11"/>
    <n v="1"/>
  </r>
  <r>
    <n v="4764"/>
    <n v="1952"/>
    <n v="73"/>
    <s v="Master"/>
    <s v="Together"/>
    <x v="1"/>
    <n v="40442"/>
    <n v="1"/>
    <n v="1"/>
    <s v="19/08/2012"/>
    <n v="52"/>
    <n v="45"/>
    <n v="12"/>
    <n v="52"/>
    <n v="25"/>
    <n v="22"/>
    <n v="13"/>
    <n v="156"/>
    <n v="3.8573759952524604E-3"/>
    <s v="MeatProducts"/>
    <n v="4"/>
    <n v="3"/>
    <n v="1"/>
    <n v="4"/>
    <n v="7"/>
    <n v="3"/>
    <n v="11"/>
    <n v="1"/>
  </r>
  <r>
    <n v="7930"/>
    <n v="1969"/>
    <n v="56"/>
    <s v="Master"/>
    <s v="Single"/>
    <x v="1"/>
    <n v="26877"/>
    <n v="0"/>
    <n v="0"/>
    <s v="19/08/2013"/>
    <n v="74"/>
    <n v="101"/>
    <n v="13"/>
    <n v="76"/>
    <n v="20"/>
    <n v="18"/>
    <n v="40"/>
    <n v="228"/>
    <n v="8.4830896305391219E-3"/>
    <s v="Wines"/>
    <n v="2"/>
    <n v="3"/>
    <n v="1"/>
    <n v="6"/>
    <n v="6"/>
    <n v="3"/>
    <n v="11"/>
    <n v="0"/>
  </r>
  <r>
    <n v="10489"/>
    <n v="1973"/>
    <n v="52"/>
    <s v="Graduation"/>
    <s v="Married"/>
    <x v="1"/>
    <n v="92955"/>
    <n v="0"/>
    <n v="0"/>
    <s v="19/08/2013"/>
    <n v="35"/>
    <n v="693"/>
    <n v="21"/>
    <n v="925"/>
    <n v="31"/>
    <n v="24"/>
    <n v="84"/>
    <n v="1694"/>
    <n v="1.8223871765908235E-2"/>
    <s v="MeatProducts"/>
    <n v="1"/>
    <n v="6"/>
    <n v="7"/>
    <n v="9"/>
    <n v="2"/>
    <n v="3"/>
    <n v="11"/>
    <n v="1"/>
  </r>
  <r>
    <n v="9483"/>
    <n v="1959"/>
    <n v="66"/>
    <s v="Graduation"/>
    <s v="Together"/>
    <x v="1"/>
    <n v="57957"/>
    <n v="0"/>
    <n v="1"/>
    <s v="19/08/2013"/>
    <n v="24"/>
    <n v="290"/>
    <n v="59"/>
    <n v="177"/>
    <n v="77"/>
    <n v="5"/>
    <n v="29"/>
    <n v="608"/>
    <n v="1.0490536087099055E-2"/>
    <s v="Wines"/>
    <n v="7"/>
    <n v="4"/>
    <n v="6"/>
    <n v="8"/>
    <n v="3"/>
    <n v="3"/>
    <n v="11"/>
    <n v="0"/>
  </r>
  <r>
    <n v="1890"/>
    <n v="1971"/>
    <n v="54"/>
    <s v="2n Cycle"/>
    <s v="Together"/>
    <x v="1"/>
    <n v="42033"/>
    <n v="1"/>
    <n v="1"/>
    <s v="19/09/2012"/>
    <n v="95"/>
    <n v="11"/>
    <n v="1"/>
    <n v="4"/>
    <n v="2"/>
    <n v="0"/>
    <n v="7"/>
    <n v="18"/>
    <n v="4.2823495824709159E-4"/>
    <s v="Wines"/>
    <n v="1"/>
    <n v="1"/>
    <n v="0"/>
    <n v="2"/>
    <n v="7"/>
    <n v="3"/>
    <n v="11"/>
    <n v="0"/>
  </r>
  <r>
    <n v="9938"/>
    <n v="1954"/>
    <n v="71"/>
    <s v="Graduation"/>
    <s v="Married"/>
    <x v="1"/>
    <n v="80067"/>
    <n v="0"/>
    <n v="0"/>
    <s v="19/09/2013"/>
    <n v="82"/>
    <n v="519"/>
    <n v="17"/>
    <n v="813"/>
    <n v="27"/>
    <n v="173"/>
    <n v="51"/>
    <n v="1549"/>
    <n v="1.9346297475863965E-2"/>
    <s v="MeatProducts"/>
    <n v="1"/>
    <n v="4"/>
    <n v="6"/>
    <n v="6"/>
    <n v="2"/>
    <n v="3"/>
    <n v="11"/>
    <n v="0"/>
  </r>
  <r>
    <n v="4992"/>
    <n v="1975"/>
    <n v="50"/>
    <s v="Master"/>
    <s v="Together"/>
    <x v="0"/>
    <n v="17459"/>
    <n v="1"/>
    <n v="0"/>
    <s v="19/09/2013"/>
    <n v="12"/>
    <n v="6"/>
    <n v="4"/>
    <n v="16"/>
    <n v="3"/>
    <n v="10"/>
    <n v="30"/>
    <n v="39"/>
    <n v="2.2338049143708115E-3"/>
    <s v="GoldProds"/>
    <n v="3"/>
    <n v="3"/>
    <n v="1"/>
    <n v="2"/>
    <n v="7"/>
    <n v="3"/>
    <n v="11"/>
    <n v="1"/>
  </r>
  <r>
    <n v="5909"/>
    <n v="1964"/>
    <n v="61"/>
    <s v="Graduation"/>
    <s v="Married"/>
    <x v="1"/>
    <n v="58512"/>
    <n v="0"/>
    <n v="1"/>
    <s v="19/09/2013"/>
    <n v="25"/>
    <n v="895"/>
    <n v="10"/>
    <n v="101"/>
    <n v="13"/>
    <n v="0"/>
    <n v="152"/>
    <n v="1019"/>
    <n v="1.7415231063713427E-2"/>
    <s v="Wines"/>
    <n v="5"/>
    <n v="3"/>
    <n v="4"/>
    <n v="8"/>
    <n v="8"/>
    <n v="3"/>
    <n v="11"/>
    <n v="0"/>
  </r>
  <r>
    <n v="821"/>
    <n v="1992"/>
    <n v="33"/>
    <s v="Master"/>
    <s v="Single"/>
    <x v="0"/>
    <n v="92859"/>
    <n v="0"/>
    <n v="0"/>
    <s v="19/10/2012"/>
    <n v="46"/>
    <n v="962"/>
    <n v="61"/>
    <n v="921"/>
    <n v="52"/>
    <n v="61"/>
    <n v="20"/>
    <n v="2057"/>
    <n v="2.2151864655014591E-2"/>
    <s v="Wines"/>
    <n v="1"/>
    <n v="5"/>
    <n v="4"/>
    <n v="12"/>
    <n v="2"/>
    <n v="3"/>
    <n v="11"/>
    <n v="0"/>
  </r>
  <r>
    <n v="7444"/>
    <n v="1969"/>
    <n v="56"/>
    <s v="Master"/>
    <s v="Married"/>
    <x v="1"/>
    <n v="42169"/>
    <n v="1"/>
    <n v="1"/>
    <s v="19/10/2013"/>
    <n v="20"/>
    <n v="19"/>
    <n v="0"/>
    <n v="9"/>
    <n v="0"/>
    <n v="0"/>
    <n v="2"/>
    <n v="28"/>
    <n v="6.639948777538002E-4"/>
    <s v="Wines"/>
    <n v="2"/>
    <n v="1"/>
    <n v="0"/>
    <n v="3"/>
    <n v="8"/>
    <n v="3"/>
    <n v="11"/>
    <n v="0"/>
  </r>
  <r>
    <n v="1655"/>
    <n v="1979"/>
    <n v="46"/>
    <s v="Graduation"/>
    <s v="Together"/>
    <x v="0"/>
    <n v="34350"/>
    <n v="1"/>
    <n v="0"/>
    <s v="19/10/2013"/>
    <n v="81"/>
    <n v="16"/>
    <n v="3"/>
    <n v="15"/>
    <n v="2"/>
    <n v="1"/>
    <n v="11"/>
    <n v="37"/>
    <n v="1.0771470160116448E-3"/>
    <s v="Wines"/>
    <n v="1"/>
    <n v="1"/>
    <n v="0"/>
    <n v="3"/>
    <n v="7"/>
    <n v="3"/>
    <n v="11"/>
    <n v="0"/>
  </r>
  <r>
    <n v="6260"/>
    <n v="1955"/>
    <n v="70"/>
    <s v="Master"/>
    <s v="Together"/>
    <x v="1"/>
    <n v="82384"/>
    <n v="0"/>
    <n v="0"/>
    <s v="19/11/2012"/>
    <n v="55"/>
    <n v="984"/>
    <n v="51"/>
    <n v="432"/>
    <n v="180"/>
    <n v="120"/>
    <n v="190"/>
    <n v="1767"/>
    <n v="2.1448339483394835E-2"/>
    <s v="Wines"/>
    <n v="1"/>
    <n v="3"/>
    <n v="10"/>
    <n v="13"/>
    <n v="1"/>
    <n v="3"/>
    <n v="11"/>
    <n v="1"/>
  </r>
  <r>
    <n v="8996"/>
    <n v="1957"/>
    <n v="68"/>
    <s v="PhD"/>
    <s v="Married"/>
    <x v="1"/>
    <s v="NILL"/>
    <n v="2"/>
    <n v="1"/>
    <s v="19/11/2012"/>
    <n v="4"/>
    <n v="230"/>
    <n v="42"/>
    <n v="192"/>
    <n v="49"/>
    <n v="37"/>
    <n v="53"/>
    <n v="550"/>
    <e v="#VALUE!"/>
    <s v="Wines"/>
    <n v="12"/>
    <n v="7"/>
    <n v="2"/>
    <n v="8"/>
    <n v="9"/>
    <n v="3"/>
    <n v="11"/>
    <n v="0"/>
  </r>
  <r>
    <n v="6250"/>
    <n v="1949"/>
    <n v="76"/>
    <s v="PhD"/>
    <s v="Widow"/>
    <x v="1"/>
    <n v="54356"/>
    <n v="0"/>
    <n v="1"/>
    <s v="19/11/2012"/>
    <n v="62"/>
    <n v="710"/>
    <n v="15"/>
    <n v="30"/>
    <n v="20"/>
    <n v="0"/>
    <n v="0"/>
    <n v="775"/>
    <n v="1.4257855618514975E-2"/>
    <s v="Wines"/>
    <n v="3"/>
    <n v="11"/>
    <n v="2"/>
    <n v="8"/>
    <n v="8"/>
    <n v="3"/>
    <n v="11"/>
    <n v="1"/>
  </r>
  <r>
    <n v="10727"/>
    <n v="1970"/>
    <n v="55"/>
    <s v="PhD"/>
    <s v="Married"/>
    <x v="1"/>
    <n v="69084"/>
    <n v="1"/>
    <n v="0"/>
    <s v="19/11/2013"/>
    <n v="43"/>
    <n v="1181"/>
    <n v="107"/>
    <n v="199"/>
    <n v="39"/>
    <n v="30"/>
    <n v="30"/>
    <n v="1556"/>
    <n v="2.2523304962075157E-2"/>
    <s v="Wines"/>
    <n v="2"/>
    <n v="7"/>
    <n v="3"/>
    <n v="13"/>
    <n v="8"/>
    <n v="3"/>
    <n v="11"/>
    <n v="0"/>
  </r>
  <r>
    <n v="749"/>
    <n v="1981"/>
    <n v="44"/>
    <s v="Graduation"/>
    <s v="Together"/>
    <x v="0"/>
    <n v="42162"/>
    <n v="1"/>
    <n v="0"/>
    <s v="19/11/2013"/>
    <n v="31"/>
    <n v="46"/>
    <n v="7"/>
    <n v="59"/>
    <n v="2"/>
    <n v="4"/>
    <n v="27"/>
    <n v="118"/>
    <n v="2.7987287130591528E-3"/>
    <s v="MeatProducts"/>
    <n v="2"/>
    <n v="3"/>
    <n v="1"/>
    <n v="3"/>
    <n v="6"/>
    <n v="3"/>
    <n v="11"/>
    <n v="1"/>
  </r>
  <r>
    <n v="5299"/>
    <n v="1970"/>
    <n v="55"/>
    <s v="PhD"/>
    <s v="Married"/>
    <x v="1"/>
    <n v="69084"/>
    <n v="1"/>
    <n v="0"/>
    <s v="19/11/2013"/>
    <n v="43"/>
    <n v="1181"/>
    <n v="107"/>
    <n v="199"/>
    <n v="39"/>
    <n v="30"/>
    <n v="30"/>
    <n v="1556"/>
    <n v="2.2523304962075157E-2"/>
    <s v="Wines"/>
    <n v="2"/>
    <n v="7"/>
    <n v="3"/>
    <n v="13"/>
    <n v="8"/>
    <n v="3"/>
    <n v="11"/>
    <n v="0"/>
  </r>
  <r>
    <n v="5846"/>
    <n v="1977"/>
    <n v="48"/>
    <s v="Graduation"/>
    <s v="Divorced"/>
    <x v="0"/>
    <n v="40246"/>
    <n v="1"/>
    <n v="0"/>
    <s v="19/12/2012"/>
    <n v="68"/>
    <n v="2"/>
    <n v="1"/>
    <n v="6"/>
    <n v="2"/>
    <n v="1"/>
    <n v="1"/>
    <n v="12"/>
    <n v="2.9816627739402674E-4"/>
    <s v="MeatProducts"/>
    <n v="1"/>
    <n v="1"/>
    <n v="0"/>
    <n v="2"/>
    <n v="6"/>
    <n v="3"/>
    <n v="11"/>
    <n v="0"/>
  </r>
  <r>
    <n v="3629"/>
    <n v="1978"/>
    <n v="47"/>
    <s v="Graduation"/>
    <s v="Single"/>
    <x v="0"/>
    <n v="38557"/>
    <n v="1"/>
    <n v="0"/>
    <s v="19/12/2012"/>
    <n v="17"/>
    <n v="76"/>
    <n v="3"/>
    <n v="31"/>
    <n v="4"/>
    <n v="4"/>
    <n v="27"/>
    <n v="118"/>
    <n v="3.0604040770806857E-3"/>
    <s v="Wines"/>
    <n v="2"/>
    <n v="3"/>
    <n v="1"/>
    <n v="3"/>
    <n v="7"/>
    <n v="3"/>
    <n v="11"/>
    <n v="0"/>
  </r>
  <r>
    <n v="5114"/>
    <n v="1965"/>
    <n v="60"/>
    <s v="Master"/>
    <s v="Married"/>
    <x v="1"/>
    <n v="74806"/>
    <n v="0"/>
    <n v="1"/>
    <s v="19/12/2012"/>
    <n v="1"/>
    <n v="670"/>
    <n v="9"/>
    <n v="249"/>
    <n v="0"/>
    <n v="28"/>
    <n v="9"/>
    <n v="956"/>
    <n v="1.2779723551586771E-2"/>
    <s v="Wines"/>
    <n v="2"/>
    <n v="5"/>
    <n v="4"/>
    <n v="5"/>
    <n v="4"/>
    <n v="3"/>
    <n v="11"/>
    <n v="0"/>
  </r>
  <r>
    <n v="7734"/>
    <n v="1993"/>
    <n v="32"/>
    <s v="Graduation"/>
    <s v="Absurd"/>
    <x v="0"/>
    <n v="79244"/>
    <n v="0"/>
    <n v="0"/>
    <s v="19/12/2012"/>
    <n v="58"/>
    <n v="471"/>
    <n v="102"/>
    <n v="125"/>
    <n v="212"/>
    <n v="61"/>
    <n v="245"/>
    <n v="971"/>
    <n v="1.2253293624753924E-2"/>
    <s v="Wines"/>
    <n v="1"/>
    <n v="4"/>
    <n v="10"/>
    <n v="7"/>
    <n v="1"/>
    <n v="3"/>
    <n v="11"/>
    <n v="1"/>
  </r>
  <r>
    <n v="6327"/>
    <n v="1967"/>
    <n v="58"/>
    <s v="Graduation"/>
    <s v="Together"/>
    <x v="1"/>
    <n v="65777"/>
    <n v="0"/>
    <n v="0"/>
    <s v="19/12/2013"/>
    <n v="87"/>
    <n v="565"/>
    <n v="32"/>
    <n v="435"/>
    <n v="28"/>
    <n v="32"/>
    <n v="54"/>
    <n v="1092"/>
    <n v="1.6601547653435092E-2"/>
    <s v="Wines"/>
    <n v="1"/>
    <n v="2"/>
    <n v="8"/>
    <n v="6"/>
    <n v="1"/>
    <n v="3"/>
    <n v="11"/>
    <n v="0"/>
  </r>
  <r>
    <n v="9349"/>
    <n v="1985"/>
    <n v="40"/>
    <s v="Graduation"/>
    <s v="Married"/>
    <x v="0"/>
    <n v="92533"/>
    <n v="0"/>
    <n v="0"/>
    <s v="19/12/2013"/>
    <n v="84"/>
    <n v="693"/>
    <n v="21"/>
    <n v="118"/>
    <n v="110"/>
    <n v="147"/>
    <n v="42"/>
    <n v="1089"/>
    <n v="1.1768774383193023E-2"/>
    <s v="Wines"/>
    <n v="1"/>
    <n v="6"/>
    <n v="5"/>
    <n v="11"/>
    <n v="2"/>
    <n v="3"/>
    <n v="11"/>
    <n v="0"/>
  </r>
  <r>
    <n v="3641"/>
    <n v="1976"/>
    <n v="49"/>
    <s v="Graduation"/>
    <s v="Married"/>
    <x v="0"/>
    <n v="13624"/>
    <n v="1"/>
    <n v="0"/>
    <s v="20/01/2013"/>
    <n v="93"/>
    <n v="10"/>
    <n v="2"/>
    <n v="15"/>
    <n v="2"/>
    <n v="1"/>
    <n v="6"/>
    <n v="30"/>
    <n v="2.201996476805637E-3"/>
    <s v="MeatProducts"/>
    <n v="2"/>
    <n v="2"/>
    <n v="0"/>
    <n v="3"/>
    <n v="6"/>
    <n v="3"/>
    <n v="11"/>
    <n v="0"/>
  </r>
  <r>
    <n v="199"/>
    <n v="1962"/>
    <n v="63"/>
    <s v="Master"/>
    <s v="Single"/>
    <x v="1"/>
    <n v="45183"/>
    <n v="0"/>
    <n v="0"/>
    <s v="20/01/2013"/>
    <n v="33"/>
    <n v="219"/>
    <n v="3"/>
    <n v="60"/>
    <n v="12"/>
    <n v="9"/>
    <n v="12"/>
    <n v="303"/>
    <n v="6.7060620144744707E-3"/>
    <s v="Wines"/>
    <n v="1"/>
    <n v="4"/>
    <n v="1"/>
    <n v="7"/>
    <n v="7"/>
    <n v="3"/>
    <n v="11"/>
    <n v="0"/>
  </r>
  <r>
    <n v="591"/>
    <n v="1957"/>
    <n v="68"/>
    <s v="Graduation"/>
    <s v="Widow"/>
    <x v="1"/>
    <n v="66033"/>
    <n v="0"/>
    <n v="1"/>
    <s v="20/01/2013"/>
    <n v="76"/>
    <n v="293"/>
    <n v="35"/>
    <n v="179"/>
    <n v="46"/>
    <n v="59"/>
    <n v="65"/>
    <n v="612"/>
    <n v="9.2680932261142157E-3"/>
    <s v="Wines"/>
    <n v="2"/>
    <n v="8"/>
    <n v="3"/>
    <n v="7"/>
    <n v="7"/>
    <n v="3"/>
    <n v="11"/>
    <n v="0"/>
  </r>
  <r>
    <n v="9710"/>
    <n v="1969"/>
    <n v="56"/>
    <s v="PhD"/>
    <s v="Divorced"/>
    <x v="1"/>
    <n v="58086"/>
    <n v="0"/>
    <n v="1"/>
    <s v="20/01/2013"/>
    <n v="80"/>
    <n v="708"/>
    <n v="7"/>
    <n v="62"/>
    <n v="0"/>
    <n v="0"/>
    <n v="15"/>
    <n v="777"/>
    <n v="1.3376717281272595E-2"/>
    <s v="Wines"/>
    <n v="2"/>
    <n v="11"/>
    <n v="3"/>
    <n v="7"/>
    <n v="8"/>
    <n v="3"/>
    <n v="11"/>
    <n v="0"/>
  </r>
  <r>
    <n v="10513"/>
    <n v="1992"/>
    <n v="33"/>
    <s v="Graduation"/>
    <s v="Together"/>
    <x v="0"/>
    <n v="63207"/>
    <n v="0"/>
    <n v="0"/>
    <s v="20/01/2013"/>
    <n v="68"/>
    <n v="438"/>
    <n v="169"/>
    <n v="565"/>
    <n v="91"/>
    <n v="169"/>
    <n v="70"/>
    <n v="1432"/>
    <n v="2.2655718512190105E-2"/>
    <s v="MeatProducts"/>
    <n v="1"/>
    <n v="2"/>
    <n v="3"/>
    <n v="6"/>
    <n v="7"/>
    <n v="3"/>
    <n v="11"/>
    <n v="0"/>
  </r>
  <r>
    <n v="5255"/>
    <n v="1986"/>
    <n v="39"/>
    <s v="Graduation"/>
    <s v="Single"/>
    <x v="0"/>
    <s v="NILL"/>
    <n v="1"/>
    <n v="0"/>
    <s v="20/02/2013"/>
    <n v="19"/>
    <n v="5"/>
    <n v="1"/>
    <n v="3"/>
    <n v="3"/>
    <n v="263"/>
    <n v="362"/>
    <n v="275"/>
    <e v="#VALUE!"/>
    <s v="GoldProds"/>
    <n v="0"/>
    <n v="27"/>
    <n v="0"/>
    <n v="0"/>
    <n v="1"/>
    <n v="3"/>
    <n v="11"/>
    <n v="0"/>
  </r>
  <r>
    <n v="8755"/>
    <n v="1946"/>
    <n v="79"/>
    <s v="Master"/>
    <s v="Married"/>
    <x v="1"/>
    <n v="68657"/>
    <n v="0"/>
    <n v="0"/>
    <s v="20/02/2013"/>
    <n v="4"/>
    <n v="482"/>
    <n v="34"/>
    <n v="471"/>
    <n v="119"/>
    <n v="68"/>
    <n v="22"/>
    <n v="1174"/>
    <n v="1.7099494589044088E-2"/>
    <s v="Wines"/>
    <n v="1"/>
    <n v="3"/>
    <n v="5"/>
    <n v="9"/>
    <n v="7"/>
    <n v="3"/>
    <n v="11"/>
    <n v="0"/>
  </r>
  <r>
    <n v="1388"/>
    <n v="1975"/>
    <n v="50"/>
    <s v="Graduation"/>
    <s v="Single"/>
    <x v="0"/>
    <n v="33249"/>
    <n v="1"/>
    <n v="0"/>
    <s v="20/02/2013"/>
    <n v="11"/>
    <n v="6"/>
    <n v="10"/>
    <n v="21"/>
    <n v="19"/>
    <n v="14"/>
    <n v="42"/>
    <n v="70"/>
    <n v="2.1053264759842401E-3"/>
    <s v="GoldProds"/>
    <n v="2"/>
    <n v="2"/>
    <n v="1"/>
    <n v="3"/>
    <n v="6"/>
    <n v="3"/>
    <n v="11"/>
    <n v="0"/>
  </r>
  <r>
    <n v="4436"/>
    <n v="1976"/>
    <n v="49"/>
    <s v="Graduation"/>
    <s v="Single"/>
    <x v="0"/>
    <n v="20180"/>
    <n v="0"/>
    <n v="0"/>
    <s v="20/02/2013"/>
    <n v="27"/>
    <n v="18"/>
    <n v="42"/>
    <n v="24"/>
    <n v="15"/>
    <n v="20"/>
    <n v="18"/>
    <n v="119"/>
    <n v="5.8969276511397425E-3"/>
    <s v="Fruits"/>
    <n v="1"/>
    <n v="2"/>
    <n v="1"/>
    <n v="4"/>
    <n v="7"/>
    <n v="3"/>
    <n v="11"/>
    <n v="0"/>
  </r>
  <r>
    <n v="1118"/>
    <n v="1956"/>
    <n v="69"/>
    <s v="Master"/>
    <s v="Married"/>
    <x v="1"/>
    <n v="50965"/>
    <n v="0"/>
    <n v="1"/>
    <s v="20/02/2013"/>
    <n v="87"/>
    <n v="544"/>
    <n v="13"/>
    <n v="85"/>
    <n v="8"/>
    <n v="6"/>
    <n v="29"/>
    <n v="656"/>
    <n v="1.2871578534288237E-2"/>
    <s v="Wines"/>
    <n v="3"/>
    <n v="10"/>
    <n v="4"/>
    <n v="5"/>
    <n v="8"/>
    <n v="3"/>
    <n v="11"/>
    <n v="0"/>
  </r>
  <r>
    <n v="979"/>
    <n v="1975"/>
    <n v="50"/>
    <s v="Graduation"/>
    <s v="Single"/>
    <x v="0"/>
    <n v="33249"/>
    <n v="1"/>
    <n v="0"/>
    <s v="20/02/2013"/>
    <n v="11"/>
    <n v="6"/>
    <n v="10"/>
    <n v="21"/>
    <n v="19"/>
    <n v="14"/>
    <n v="42"/>
    <n v="70"/>
    <n v="2.1053264759842401E-3"/>
    <s v="GoldProds"/>
    <n v="2"/>
    <n v="2"/>
    <n v="1"/>
    <n v="3"/>
    <n v="6"/>
    <n v="3"/>
    <n v="11"/>
    <n v="0"/>
  </r>
  <r>
    <n v="2929"/>
    <n v="1976"/>
    <n v="49"/>
    <s v="Graduation"/>
    <s v="Single"/>
    <x v="0"/>
    <n v="20180"/>
    <n v="0"/>
    <n v="0"/>
    <s v="20/02/2013"/>
    <n v="27"/>
    <n v="18"/>
    <n v="42"/>
    <n v="24"/>
    <n v="15"/>
    <n v="20"/>
    <n v="18"/>
    <n v="119"/>
    <n v="5.8969276511397425E-3"/>
    <s v="Fruits"/>
    <n v="1"/>
    <n v="2"/>
    <n v="1"/>
    <n v="4"/>
    <n v="7"/>
    <n v="3"/>
    <n v="11"/>
    <n v="0"/>
  </r>
  <r>
    <n v="6798"/>
    <n v="1966"/>
    <n v="59"/>
    <s v="Graduation"/>
    <s v="Single"/>
    <x v="1"/>
    <n v="37070"/>
    <n v="1"/>
    <n v="1"/>
    <s v="20/03/2013"/>
    <n v="30"/>
    <n v="231"/>
    <n v="7"/>
    <n v="137"/>
    <n v="4"/>
    <n v="15"/>
    <n v="39"/>
    <n v="394"/>
    <n v="1.0628540598867009E-2"/>
    <s v="Wines"/>
    <n v="9"/>
    <n v="5"/>
    <n v="1"/>
    <n v="8"/>
    <n v="7"/>
    <n v="3"/>
    <n v="11"/>
    <n v="1"/>
  </r>
  <r>
    <n v="5181"/>
    <n v="1982"/>
    <n v="43"/>
    <s v="Basic"/>
    <s v="Single"/>
    <x v="0"/>
    <n v="24367"/>
    <n v="1"/>
    <n v="0"/>
    <s v="20/03/2013"/>
    <n v="58"/>
    <n v="2"/>
    <n v="4"/>
    <n v="2"/>
    <n v="0"/>
    <n v="11"/>
    <n v="5"/>
    <n v="19"/>
    <n v="7.7974309516969673E-4"/>
    <s v="Sweet"/>
    <n v="1"/>
    <n v="1"/>
    <n v="0"/>
    <n v="2"/>
    <n v="9"/>
    <n v="3"/>
    <n v="11"/>
    <n v="0"/>
  </r>
  <r>
    <n v="4168"/>
    <n v="1966"/>
    <n v="59"/>
    <s v="Graduation"/>
    <s v="Single"/>
    <x v="1"/>
    <n v="37070"/>
    <n v="1"/>
    <n v="1"/>
    <s v="20/03/2013"/>
    <n v="30"/>
    <n v="231"/>
    <n v="7"/>
    <n v="137"/>
    <n v="4"/>
    <n v="15"/>
    <n v="39"/>
    <n v="394"/>
    <n v="1.0628540598867009E-2"/>
    <s v="Wines"/>
    <n v="9"/>
    <n v="5"/>
    <n v="1"/>
    <n v="8"/>
    <n v="7"/>
    <n v="3"/>
    <n v="11"/>
    <n v="1"/>
  </r>
  <r>
    <n v="5726"/>
    <n v="1983"/>
    <n v="42"/>
    <s v="Master"/>
    <s v="Single"/>
    <x v="0"/>
    <n v="31788"/>
    <n v="1"/>
    <n v="0"/>
    <s v="20/03/2014"/>
    <n v="15"/>
    <n v="16"/>
    <n v="7"/>
    <n v="23"/>
    <n v="0"/>
    <n v="8"/>
    <n v="6"/>
    <n v="54"/>
    <n v="1.6987542468856172E-3"/>
    <s v="MeatProducts"/>
    <n v="3"/>
    <n v="3"/>
    <n v="0"/>
    <n v="4"/>
    <n v="5"/>
    <n v="3"/>
    <n v="11"/>
    <n v="0"/>
  </r>
  <r>
    <n v="3643"/>
    <n v="1974"/>
    <n v="51"/>
    <s v="Master"/>
    <s v="Married"/>
    <x v="1"/>
    <n v="63206"/>
    <n v="0"/>
    <n v="0"/>
    <s v="20/03/2014"/>
    <n v="65"/>
    <n v="750"/>
    <n v="8"/>
    <n v="125"/>
    <n v="11"/>
    <n v="8"/>
    <n v="26"/>
    <n v="902"/>
    <n v="1.427079707622694E-2"/>
    <s v="Wines"/>
    <n v="1"/>
    <n v="4"/>
    <n v="3"/>
    <n v="6"/>
    <n v="2"/>
    <n v="3"/>
    <n v="11"/>
    <n v="0"/>
  </r>
  <r>
    <n v="5866"/>
    <n v="1974"/>
    <n v="51"/>
    <s v="Graduation"/>
    <s v="Together"/>
    <x v="1"/>
    <n v="48186"/>
    <n v="1"/>
    <n v="0"/>
    <s v="20/03/2014"/>
    <n v="39"/>
    <n v="97"/>
    <n v="3"/>
    <n v="66"/>
    <n v="12"/>
    <n v="7"/>
    <n v="34"/>
    <n v="185"/>
    <n v="3.8392894201635329E-3"/>
    <s v="Wines"/>
    <n v="3"/>
    <n v="4"/>
    <n v="1"/>
    <n v="4"/>
    <n v="7"/>
    <n v="3"/>
    <n v="11"/>
    <n v="0"/>
  </r>
  <r>
    <n v="1055"/>
    <n v="1976"/>
    <n v="49"/>
    <s v="Master"/>
    <s v="Married"/>
    <x v="0"/>
    <n v="53204"/>
    <n v="1"/>
    <n v="1"/>
    <s v="20/03/2014"/>
    <n v="40"/>
    <n v="29"/>
    <n v="0"/>
    <n v="8"/>
    <n v="2"/>
    <n v="0"/>
    <n v="6"/>
    <n v="39"/>
    <n v="7.3302759191038271E-4"/>
    <s v="Wines"/>
    <n v="1"/>
    <n v="1"/>
    <n v="0"/>
    <n v="3"/>
    <n v="4"/>
    <n v="3"/>
    <n v="11"/>
    <n v="0"/>
  </r>
  <r>
    <n v="4518"/>
    <n v="1979"/>
    <n v="46"/>
    <s v="Graduation"/>
    <s v="Together"/>
    <x v="0"/>
    <n v="85693"/>
    <n v="0"/>
    <n v="1"/>
    <s v="20/04/2013"/>
    <n v="59"/>
    <n v="386"/>
    <n v="172"/>
    <n v="183"/>
    <n v="185"/>
    <n v="132"/>
    <n v="111"/>
    <n v="1058"/>
    <n v="1.2346399355840034E-2"/>
    <s v="Wines"/>
    <n v="2"/>
    <n v="9"/>
    <n v="5"/>
    <n v="11"/>
    <n v="5"/>
    <n v="3"/>
    <n v="11"/>
    <n v="0"/>
  </r>
  <r>
    <n v="5585"/>
    <n v="1972"/>
    <n v="53"/>
    <s v="Graduation"/>
    <s v="Single"/>
    <x v="1"/>
    <n v="21359"/>
    <n v="1"/>
    <n v="0"/>
    <s v="20/04/2013"/>
    <n v="1"/>
    <n v="12"/>
    <n v="2"/>
    <n v="17"/>
    <n v="6"/>
    <n v="1"/>
    <n v="10"/>
    <n v="38"/>
    <n v="1.7791095088721383E-3"/>
    <s v="MeatProducts"/>
    <n v="2"/>
    <n v="2"/>
    <n v="0"/>
    <n v="3"/>
    <n v="8"/>
    <n v="3"/>
    <n v="11"/>
    <n v="1"/>
  </r>
  <r>
    <n v="6197"/>
    <n v="1962"/>
    <n v="63"/>
    <s v="PhD"/>
    <s v="Single"/>
    <x v="1"/>
    <n v="27238"/>
    <n v="1"/>
    <n v="1"/>
    <s v="20/04/2013"/>
    <n v="39"/>
    <n v="37"/>
    <n v="0"/>
    <n v="17"/>
    <n v="0"/>
    <n v="0"/>
    <n v="3"/>
    <n v="54"/>
    <n v="1.9825244144210294E-3"/>
    <s v="Wines"/>
    <n v="3"/>
    <n v="3"/>
    <n v="0"/>
    <n v="3"/>
    <n v="9"/>
    <n v="3"/>
    <n v="11"/>
    <n v="0"/>
  </r>
  <r>
    <n v="2315"/>
    <n v="1960"/>
    <n v="65"/>
    <s v="Graduation"/>
    <s v="Divorced"/>
    <x v="1"/>
    <n v="58401"/>
    <n v="0"/>
    <n v="1"/>
    <s v="20/04/2014"/>
    <n v="55"/>
    <n v="10"/>
    <n v="0"/>
    <n v="11"/>
    <n v="17"/>
    <n v="29"/>
    <n v="29"/>
    <n v="67"/>
    <n v="1.1472406294412768E-3"/>
    <s v="Sweet"/>
    <n v="1"/>
    <n v="1"/>
    <n v="2"/>
    <n v="2"/>
    <n v="4"/>
    <n v="3"/>
    <n v="11"/>
    <n v="0"/>
  </r>
  <r>
    <n v="7718"/>
    <n v="1947"/>
    <n v="78"/>
    <s v="Master"/>
    <s v="Together"/>
    <x v="1"/>
    <n v="66000"/>
    <n v="0"/>
    <n v="0"/>
    <s v="20/04/2014"/>
    <n v="36"/>
    <n v="244"/>
    <n v="51"/>
    <n v="270"/>
    <n v="101"/>
    <n v="0"/>
    <n v="45"/>
    <n v="666"/>
    <n v="1.0090909090909091E-2"/>
    <s v="MeatProducts"/>
    <n v="1"/>
    <n v="1"/>
    <n v="3"/>
    <n v="5"/>
    <n v="1"/>
    <n v="3"/>
    <n v="11"/>
    <n v="0"/>
  </r>
  <r>
    <n v="9635"/>
    <n v="1983"/>
    <n v="42"/>
    <s v="Master"/>
    <s v="Married"/>
    <x v="0"/>
    <n v="35876"/>
    <n v="0"/>
    <n v="0"/>
    <s v="20/04/2014"/>
    <n v="13"/>
    <n v="66"/>
    <n v="2"/>
    <n v="40"/>
    <n v="4"/>
    <n v="3"/>
    <n v="14"/>
    <n v="115"/>
    <n v="3.20548556137808E-3"/>
    <s v="Wines"/>
    <n v="1"/>
    <n v="3"/>
    <n v="1"/>
    <n v="3"/>
    <n v="6"/>
    <n v="3"/>
    <n v="11"/>
    <n v="0"/>
  </r>
  <r>
    <n v="5832"/>
    <n v="1960"/>
    <n v="65"/>
    <s v="2n Cycle"/>
    <s v="Together"/>
    <x v="1"/>
    <n v="92556"/>
    <n v="0"/>
    <n v="0"/>
    <s v="20/04/2014"/>
    <n v="32"/>
    <n v="493"/>
    <n v="183"/>
    <n v="352"/>
    <n v="184"/>
    <n v="23"/>
    <n v="28"/>
    <n v="1235"/>
    <n v="1.3343273261592981E-2"/>
    <s v="Wines"/>
    <n v="0"/>
    <n v="3"/>
    <n v="5"/>
    <n v="13"/>
    <n v="0"/>
    <n v="3"/>
    <n v="11"/>
    <n v="0"/>
  </r>
  <r>
    <n v="2176"/>
    <n v="1972"/>
    <n v="53"/>
    <s v="Graduation"/>
    <s v="Married"/>
    <x v="1"/>
    <n v="80134"/>
    <n v="1"/>
    <n v="0"/>
    <s v="20/05/2013"/>
    <n v="40"/>
    <n v="1218"/>
    <n v="16"/>
    <n v="272"/>
    <n v="104"/>
    <n v="0"/>
    <n v="80"/>
    <n v="1610"/>
    <n v="2.0091346993785411E-2"/>
    <s v="Wines"/>
    <n v="2"/>
    <n v="5"/>
    <n v="3"/>
    <n v="6"/>
    <n v="6"/>
    <n v="3"/>
    <n v="11"/>
    <n v="1"/>
  </r>
  <r>
    <n v="10552"/>
    <n v="1979"/>
    <n v="46"/>
    <s v="2n Cycle"/>
    <s v="Married"/>
    <x v="0"/>
    <n v="54210"/>
    <n v="0"/>
    <n v="1"/>
    <s v="20/05/2013"/>
    <n v="18"/>
    <n v="70"/>
    <n v="54"/>
    <n v="109"/>
    <n v="80"/>
    <n v="9"/>
    <n v="45"/>
    <n v="322"/>
    <n v="5.9398634938203285E-3"/>
    <s v="MeatProducts"/>
    <n v="2"/>
    <n v="4"/>
    <n v="1"/>
    <n v="7"/>
    <n v="5"/>
    <n v="3"/>
    <n v="11"/>
    <n v="0"/>
  </r>
  <r>
    <n v="9121"/>
    <n v="1972"/>
    <n v="53"/>
    <s v="Graduation"/>
    <s v="Married"/>
    <x v="1"/>
    <n v="80134"/>
    <n v="1"/>
    <n v="0"/>
    <s v="20/05/2013"/>
    <n v="40"/>
    <n v="1218"/>
    <n v="16"/>
    <n v="272"/>
    <n v="104"/>
    <n v="0"/>
    <n v="80"/>
    <n v="1610"/>
    <n v="2.0091346993785411E-2"/>
    <s v="Wines"/>
    <n v="2"/>
    <n v="5"/>
    <n v="3"/>
    <n v="6"/>
    <n v="6"/>
    <n v="3"/>
    <n v="11"/>
    <n v="1"/>
  </r>
  <r>
    <n v="10091"/>
    <n v="1956"/>
    <n v="69"/>
    <s v="Graduation"/>
    <s v="Single"/>
    <x v="1"/>
    <n v="60230"/>
    <n v="0"/>
    <n v="1"/>
    <s v="20/05/2013"/>
    <n v="78"/>
    <n v="520"/>
    <n v="20"/>
    <n v="367"/>
    <n v="39"/>
    <n v="81"/>
    <n v="40"/>
    <n v="1027"/>
    <n v="1.7051303337207373E-2"/>
    <s v="Wines"/>
    <n v="2"/>
    <n v="6"/>
    <n v="3"/>
    <n v="6"/>
    <n v="5"/>
    <n v="3"/>
    <n v="11"/>
    <n v="0"/>
  </r>
  <r>
    <n v="2002"/>
    <n v="1958"/>
    <n v="67"/>
    <s v="Graduation"/>
    <s v="Divorced"/>
    <x v="1"/>
    <n v="71964"/>
    <n v="0"/>
    <n v="0"/>
    <s v="20/05/2013"/>
    <n v="81"/>
    <n v="587"/>
    <n v="51"/>
    <n v="932"/>
    <n v="180"/>
    <n v="34"/>
    <n v="86"/>
    <n v="1784"/>
    <n v="2.4790172864209883E-2"/>
    <s v="MeatProducts"/>
    <n v="1"/>
    <n v="5"/>
    <n v="6"/>
    <n v="5"/>
    <n v="3"/>
    <n v="3"/>
    <n v="11"/>
    <n v="0"/>
  </r>
  <r>
    <n v="11187"/>
    <n v="1978"/>
    <n v="47"/>
    <s v="Basic"/>
    <s v="Single"/>
    <x v="0"/>
    <n v="26487"/>
    <n v="1"/>
    <n v="0"/>
    <s v="20/05/2013"/>
    <n v="23"/>
    <n v="2"/>
    <n v="8"/>
    <n v="10"/>
    <n v="12"/>
    <n v="14"/>
    <n v="23"/>
    <n v="46"/>
    <n v="1.7367010231434288E-3"/>
    <s v="GoldProds"/>
    <n v="3"/>
    <n v="2"/>
    <n v="1"/>
    <n v="3"/>
    <n v="5"/>
    <n v="3"/>
    <n v="11"/>
    <n v="0"/>
  </r>
  <r>
    <n v="3037"/>
    <n v="1983"/>
    <n v="42"/>
    <s v="PhD"/>
    <s v="Married"/>
    <x v="0"/>
    <n v="50150"/>
    <n v="0"/>
    <n v="0"/>
    <s v="20/06/2013"/>
    <n v="32"/>
    <n v="135"/>
    <n v="46"/>
    <n v="92"/>
    <n v="65"/>
    <n v="61"/>
    <n v="11"/>
    <n v="399"/>
    <n v="7.9561316051844459E-3"/>
    <s v="Wines"/>
    <n v="2"/>
    <n v="5"/>
    <n v="2"/>
    <n v="7"/>
    <n v="5"/>
    <n v="3"/>
    <n v="11"/>
    <n v="0"/>
  </r>
  <r>
    <n v="9805"/>
    <n v="1953"/>
    <n v="72"/>
    <s v="Master"/>
    <s v="Together"/>
    <x v="1"/>
    <n v="56129"/>
    <n v="0"/>
    <n v="1"/>
    <s v="20/06/2013"/>
    <n v="65"/>
    <n v="320"/>
    <n v="48"/>
    <n v="133"/>
    <n v="39"/>
    <n v="72"/>
    <n v="48"/>
    <n v="612"/>
    <n v="1.0903454542215254E-2"/>
    <s v="Wines"/>
    <n v="4"/>
    <n v="6"/>
    <n v="2"/>
    <n v="10"/>
    <n v="4"/>
    <n v="3"/>
    <n v="11"/>
    <n v="0"/>
  </r>
  <r>
    <n v="849"/>
    <n v="1953"/>
    <n v="72"/>
    <s v="Master"/>
    <s v="Together"/>
    <x v="1"/>
    <n v="56129"/>
    <n v="0"/>
    <n v="1"/>
    <s v="20/06/2013"/>
    <n v="65"/>
    <n v="320"/>
    <n v="48"/>
    <n v="133"/>
    <n v="39"/>
    <n v="72"/>
    <n v="48"/>
    <n v="612"/>
    <n v="1.0903454542215254E-2"/>
    <s v="Wines"/>
    <n v="4"/>
    <n v="6"/>
    <n v="2"/>
    <n v="10"/>
    <n v="4"/>
    <n v="3"/>
    <n v="11"/>
    <n v="0"/>
  </r>
  <r>
    <n v="4698"/>
    <n v="1983"/>
    <n v="42"/>
    <s v="PhD"/>
    <s v="Married"/>
    <x v="0"/>
    <n v="50150"/>
    <n v="0"/>
    <n v="0"/>
    <s v="20/06/2013"/>
    <n v="32"/>
    <n v="135"/>
    <n v="46"/>
    <n v="92"/>
    <n v="65"/>
    <n v="61"/>
    <n v="11"/>
    <n v="399"/>
    <n v="7.9561316051844459E-3"/>
    <s v="Wines"/>
    <n v="2"/>
    <n v="5"/>
    <n v="2"/>
    <n v="7"/>
    <n v="5"/>
    <n v="3"/>
    <n v="11"/>
    <n v="0"/>
  </r>
  <r>
    <n v="10524"/>
    <n v="1963"/>
    <n v="62"/>
    <s v="Master"/>
    <s v="Divorced"/>
    <x v="1"/>
    <n v="49476"/>
    <n v="0"/>
    <n v="1"/>
    <s v="20/06/2013"/>
    <n v="29"/>
    <n v="386"/>
    <n v="23"/>
    <n v="95"/>
    <n v="54"/>
    <n v="41"/>
    <n v="196"/>
    <n v="599"/>
    <n v="1.2106880103484518E-2"/>
    <s v="Wines"/>
    <n v="4"/>
    <n v="2"/>
    <n v="11"/>
    <n v="5"/>
    <n v="2"/>
    <n v="3"/>
    <n v="11"/>
    <n v="0"/>
  </r>
  <r>
    <n v="2495"/>
    <n v="1974"/>
    <n v="51"/>
    <s v="Master"/>
    <s v="Married"/>
    <x v="1"/>
    <n v="83891"/>
    <n v="0"/>
    <n v="1"/>
    <s v="20/06/2014"/>
    <n v="24"/>
    <n v="217"/>
    <n v="38"/>
    <n v="350"/>
    <n v="111"/>
    <n v="85"/>
    <n v="15"/>
    <n v="801"/>
    <n v="9.5481040874468067E-3"/>
    <s v="MeatProducts"/>
    <n v="1"/>
    <n v="4"/>
    <n v="7"/>
    <n v="10"/>
    <n v="1"/>
    <n v="3"/>
    <n v="11"/>
    <n v="0"/>
  </r>
  <r>
    <n v="2115"/>
    <n v="1957"/>
    <n v="68"/>
    <s v="Graduation"/>
    <s v="Together"/>
    <x v="1"/>
    <n v="50116"/>
    <n v="1"/>
    <n v="1"/>
    <s v="20/06/2014"/>
    <n v="68"/>
    <n v="54"/>
    <n v="0"/>
    <n v="10"/>
    <n v="0"/>
    <n v="0"/>
    <n v="2"/>
    <n v="64"/>
    <n v="1.277037273525421E-3"/>
    <s v="Wines"/>
    <n v="2"/>
    <n v="1"/>
    <n v="0"/>
    <n v="4"/>
    <n v="5"/>
    <n v="3"/>
    <n v="11"/>
    <n v="0"/>
  </r>
  <r>
    <n v="4128"/>
    <n v="1962"/>
    <n v="63"/>
    <s v="PhD"/>
    <s v="Together"/>
    <x v="1"/>
    <n v="56067"/>
    <n v="0"/>
    <n v="1"/>
    <s v="20/07/2013"/>
    <n v="51"/>
    <n v="517"/>
    <n v="12"/>
    <n v="54"/>
    <n v="16"/>
    <n v="6"/>
    <n v="120"/>
    <n v="605"/>
    <n v="1.0790661173239161E-2"/>
    <s v="Wines"/>
    <n v="2"/>
    <n v="7"/>
    <n v="4"/>
    <n v="7"/>
    <n v="5"/>
    <n v="3"/>
    <n v="11"/>
    <n v="0"/>
  </r>
  <r>
    <n v="4148"/>
    <n v="1972"/>
    <n v="53"/>
    <s v="Graduation"/>
    <s v="Married"/>
    <x v="1"/>
    <n v="38988"/>
    <n v="1"/>
    <n v="2"/>
    <s v="20/08/2012"/>
    <n v="90"/>
    <n v="164"/>
    <n v="24"/>
    <n v="103"/>
    <n v="12"/>
    <n v="3"/>
    <n v="42"/>
    <n v="306"/>
    <n v="7.8485687903970449E-3"/>
    <s v="Wines"/>
    <n v="7"/>
    <n v="5"/>
    <n v="1"/>
    <n v="6"/>
    <n v="8"/>
    <n v="3"/>
    <n v="11"/>
    <n v="0"/>
  </r>
  <r>
    <n v="3584"/>
    <n v="1955"/>
    <n v="70"/>
    <s v="PhD"/>
    <s v="Single"/>
    <x v="1"/>
    <n v="49667"/>
    <n v="0"/>
    <n v="0"/>
    <s v="20/08/2012"/>
    <n v="35"/>
    <n v="1181"/>
    <n v="26"/>
    <n v="120"/>
    <n v="17"/>
    <n v="13"/>
    <n v="39"/>
    <n v="1357"/>
    <n v="2.7321964282118912E-2"/>
    <s v="Wines"/>
    <n v="2"/>
    <n v="5"/>
    <n v="10"/>
    <n v="5"/>
    <n v="8"/>
    <n v="3"/>
    <n v="11"/>
    <n v="1"/>
  </r>
  <r>
    <n v="8395"/>
    <n v="1961"/>
    <n v="64"/>
    <s v="Graduation"/>
    <s v="Single"/>
    <x v="1"/>
    <n v="82014"/>
    <n v="0"/>
    <n v="0"/>
    <s v="20/08/2012"/>
    <n v="48"/>
    <n v="980"/>
    <n v="37"/>
    <n v="265"/>
    <n v="35"/>
    <n v="163"/>
    <n v="31"/>
    <n v="1480"/>
    <n v="1.8045699514717E-2"/>
    <s v="Wines"/>
    <n v="1"/>
    <n v="3"/>
    <n v="6"/>
    <n v="12"/>
    <n v="6"/>
    <n v="3"/>
    <n v="11"/>
    <n v="1"/>
  </r>
  <r>
    <n v="2730"/>
    <n v="1955"/>
    <n v="70"/>
    <s v="Graduation"/>
    <s v="Single"/>
    <x v="1"/>
    <n v="80317"/>
    <n v="0"/>
    <n v="0"/>
    <s v="20/08/2013"/>
    <n v="64"/>
    <n v="536"/>
    <n v="11"/>
    <n v="387"/>
    <n v="149"/>
    <n v="91"/>
    <n v="57"/>
    <n v="1174"/>
    <n v="1.4617079821208462E-2"/>
    <s v="Wines"/>
    <n v="1"/>
    <n v="3"/>
    <n v="4"/>
    <n v="10"/>
    <n v="1"/>
    <n v="3"/>
    <n v="11"/>
    <n v="0"/>
  </r>
  <r>
    <n v="6142"/>
    <n v="1943"/>
    <n v="82"/>
    <s v="Master"/>
    <s v="Married"/>
    <x v="1"/>
    <n v="65073"/>
    <n v="0"/>
    <n v="0"/>
    <s v="20/08/2013"/>
    <n v="65"/>
    <n v="629"/>
    <n v="17"/>
    <n v="177"/>
    <n v="69"/>
    <n v="0"/>
    <n v="8"/>
    <n v="892"/>
    <n v="1.3707682141594825E-2"/>
    <s v="Wines"/>
    <n v="1"/>
    <n v="5"/>
    <n v="3"/>
    <n v="5"/>
    <n v="2"/>
    <n v="3"/>
    <n v="11"/>
    <n v="0"/>
  </r>
  <r>
    <n v="4179"/>
    <n v="1959"/>
    <n v="66"/>
    <s v="Graduation"/>
    <s v="Together"/>
    <x v="1"/>
    <n v="24221"/>
    <n v="0"/>
    <n v="0"/>
    <s v="20/08/2013"/>
    <n v="94"/>
    <n v="8"/>
    <n v="9"/>
    <n v="9"/>
    <n v="2"/>
    <n v="5"/>
    <n v="22"/>
    <n v="33"/>
    <n v="1.3624540687832871E-3"/>
    <s v="GoldProds"/>
    <n v="1"/>
    <n v="1"/>
    <n v="1"/>
    <n v="3"/>
    <n v="4"/>
    <n v="3"/>
    <n v="11"/>
    <n v="0"/>
  </r>
  <r>
    <n v="577"/>
    <n v="1976"/>
    <n v="49"/>
    <s v="2n Cycle"/>
    <s v="Together"/>
    <x v="0"/>
    <n v="26907"/>
    <n v="1"/>
    <n v="1"/>
    <s v="20/08/2013"/>
    <n v="10"/>
    <n v="9"/>
    <n v="1"/>
    <n v="7"/>
    <n v="0"/>
    <n v="3"/>
    <n v="2"/>
    <n v="20"/>
    <n v="7.4330099973984464E-4"/>
    <s v="Wines"/>
    <n v="2"/>
    <n v="1"/>
    <n v="0"/>
    <n v="3"/>
    <n v="7"/>
    <n v="3"/>
    <n v="11"/>
    <n v="0"/>
  </r>
  <r>
    <n v="5429"/>
    <n v="1948"/>
    <n v="77"/>
    <s v="PhD"/>
    <s v="Married"/>
    <x v="1"/>
    <n v="45579"/>
    <n v="0"/>
    <n v="1"/>
    <s v="20/08/2013"/>
    <n v="10"/>
    <n v="145"/>
    <n v="1"/>
    <n v="33"/>
    <n v="2"/>
    <n v="1"/>
    <n v="1"/>
    <n v="182"/>
    <n v="3.9930669826016363E-3"/>
    <s v="Wines"/>
    <n v="1"/>
    <n v="4"/>
    <n v="1"/>
    <n v="4"/>
    <n v="6"/>
    <n v="3"/>
    <n v="11"/>
    <n v="0"/>
  </r>
  <r>
    <n v="6770"/>
    <n v="1985"/>
    <n v="40"/>
    <s v="Graduation"/>
    <s v="Married"/>
    <x v="0"/>
    <n v="21355"/>
    <n v="1"/>
    <n v="0"/>
    <s v="20/08/2013"/>
    <n v="5"/>
    <n v="5"/>
    <n v="13"/>
    <n v="14"/>
    <n v="0"/>
    <n v="5"/>
    <n v="31"/>
    <n v="37"/>
    <n v="1.7326153125731679E-3"/>
    <s v="GoldProds"/>
    <n v="2"/>
    <n v="2"/>
    <n v="1"/>
    <n v="2"/>
    <n v="6"/>
    <n v="3"/>
    <n v="11"/>
    <n v="1"/>
  </r>
  <r>
    <n v="8702"/>
    <n v="1976"/>
    <n v="49"/>
    <s v="2n Cycle"/>
    <s v="Together"/>
    <x v="0"/>
    <n v="26907"/>
    <n v="1"/>
    <n v="1"/>
    <s v="20/08/2013"/>
    <n v="10"/>
    <n v="9"/>
    <n v="1"/>
    <n v="7"/>
    <n v="0"/>
    <n v="3"/>
    <n v="2"/>
    <n v="20"/>
    <n v="7.4330099973984464E-4"/>
    <s v="Wines"/>
    <n v="2"/>
    <n v="1"/>
    <n v="0"/>
    <n v="3"/>
    <n v="7"/>
    <n v="3"/>
    <n v="11"/>
    <n v="0"/>
  </r>
  <r>
    <n v="8286"/>
    <n v="1965"/>
    <n v="60"/>
    <s v="PhD"/>
    <s v="Together"/>
    <x v="1"/>
    <n v="51717"/>
    <n v="0"/>
    <n v="1"/>
    <s v="20/08/2013"/>
    <n v="55"/>
    <n v="98"/>
    <n v="1"/>
    <n v="17"/>
    <n v="0"/>
    <n v="1"/>
    <n v="5"/>
    <n v="117"/>
    <n v="2.2623121990834735E-3"/>
    <s v="Wines"/>
    <n v="1"/>
    <n v="3"/>
    <n v="0"/>
    <n v="4"/>
    <n v="7"/>
    <n v="3"/>
    <n v="11"/>
    <n v="0"/>
  </r>
  <r>
    <n v="6912"/>
    <n v="1967"/>
    <n v="58"/>
    <s v="PhD"/>
    <s v="Married"/>
    <x v="1"/>
    <n v="63246"/>
    <n v="0"/>
    <n v="2"/>
    <s v="20/08/2013"/>
    <n v="60"/>
    <n v="593"/>
    <n v="30"/>
    <n v="91"/>
    <n v="29"/>
    <n v="22"/>
    <n v="7"/>
    <n v="765"/>
    <n v="1.2095626600891756E-2"/>
    <s v="Wines"/>
    <n v="1"/>
    <n v="6"/>
    <n v="3"/>
    <n v="12"/>
    <n v="4"/>
    <n v="3"/>
    <n v="11"/>
    <n v="0"/>
  </r>
  <r>
    <n v="2797"/>
    <n v="1977"/>
    <n v="48"/>
    <s v="Graduation"/>
    <s v="Married"/>
    <x v="0"/>
    <n v="72117"/>
    <n v="0"/>
    <n v="1"/>
    <s v="20/08/2013"/>
    <n v="34"/>
    <n v="707"/>
    <n v="20"/>
    <n v="171"/>
    <n v="65"/>
    <n v="60"/>
    <n v="50"/>
    <n v="1023"/>
    <n v="1.4185282249677607E-2"/>
    <s v="Wines"/>
    <n v="1"/>
    <n v="9"/>
    <n v="7"/>
    <n v="9"/>
    <n v="5"/>
    <n v="3"/>
    <n v="11"/>
    <n v="0"/>
  </r>
  <r>
    <n v="679"/>
    <n v="1957"/>
    <n v="68"/>
    <s v="PhD"/>
    <s v="Married"/>
    <x v="1"/>
    <n v="37633"/>
    <n v="1"/>
    <n v="1"/>
    <s v="20/09/2012"/>
    <n v="49"/>
    <n v="13"/>
    <n v="4"/>
    <n v="20"/>
    <n v="0"/>
    <n v="0"/>
    <n v="1"/>
    <n v="37"/>
    <n v="9.8317965615284456E-4"/>
    <s v="MeatProducts"/>
    <n v="2"/>
    <n v="1"/>
    <n v="0"/>
    <n v="3"/>
    <n v="9"/>
    <n v="3"/>
    <n v="11"/>
    <n v="0"/>
  </r>
  <r>
    <n v="1351"/>
    <n v="1956"/>
    <n v="69"/>
    <s v="Master"/>
    <s v="Together"/>
    <x v="1"/>
    <n v="58656"/>
    <n v="0"/>
    <n v="1"/>
    <s v="20/09/2012"/>
    <n v="25"/>
    <n v="962"/>
    <n v="12"/>
    <n v="194"/>
    <n v="16"/>
    <n v="24"/>
    <n v="12"/>
    <n v="1208"/>
    <n v="2.0594653573376979E-2"/>
    <s v="Wines"/>
    <n v="4"/>
    <n v="7"/>
    <n v="8"/>
    <n v="13"/>
    <n v="6"/>
    <n v="3"/>
    <n v="11"/>
    <n v="0"/>
  </r>
  <r>
    <n v="1175"/>
    <n v="1983"/>
    <n v="42"/>
    <s v="Master"/>
    <s v="Married"/>
    <x v="0"/>
    <n v="36262"/>
    <n v="0"/>
    <n v="0"/>
    <s v="20/09/2013"/>
    <n v="24"/>
    <n v="88"/>
    <n v="39"/>
    <n v="54"/>
    <n v="64"/>
    <n v="28"/>
    <n v="153"/>
    <n v="273"/>
    <n v="7.5285422756604711E-3"/>
    <s v="GoldProds"/>
    <n v="1"/>
    <n v="3"/>
    <n v="5"/>
    <n v="3"/>
    <n v="6"/>
    <n v="3"/>
    <n v="11"/>
    <n v="1"/>
  </r>
  <r>
    <n v="10380"/>
    <n v="1972"/>
    <n v="53"/>
    <s v="Master"/>
    <s v="Married"/>
    <x v="1"/>
    <n v="37787"/>
    <n v="1"/>
    <n v="0"/>
    <s v="20/09/2013"/>
    <n v="50"/>
    <n v="40"/>
    <n v="1"/>
    <n v="40"/>
    <n v="4"/>
    <n v="3"/>
    <n v="18"/>
    <n v="88"/>
    <n v="2.3288432529705982E-3"/>
    <s v="Wines"/>
    <n v="1"/>
    <n v="3"/>
    <n v="0"/>
    <n v="3"/>
    <n v="8"/>
    <n v="3"/>
    <n v="11"/>
    <n v="0"/>
  </r>
  <r>
    <n v="4867"/>
    <n v="1968"/>
    <n v="57"/>
    <s v="PhD"/>
    <s v="Single"/>
    <x v="1"/>
    <n v="38236"/>
    <n v="1"/>
    <n v="1"/>
    <s v="20/09/2013"/>
    <n v="2"/>
    <n v="58"/>
    <n v="0"/>
    <n v="18"/>
    <n v="2"/>
    <n v="0"/>
    <n v="10"/>
    <n v="78"/>
    <n v="2.0399623391568157E-3"/>
    <s v="Wines"/>
    <n v="4"/>
    <n v="3"/>
    <n v="0"/>
    <n v="4"/>
    <n v="7"/>
    <n v="3"/>
    <n v="11"/>
    <n v="0"/>
  </r>
  <r>
    <n v="6218"/>
    <n v="1965"/>
    <n v="60"/>
    <s v="Graduation"/>
    <s v="Married"/>
    <x v="1"/>
    <n v="59594"/>
    <n v="0"/>
    <n v="1"/>
    <s v="20/10/2012"/>
    <n v="74"/>
    <n v="457"/>
    <n v="4"/>
    <n v="29"/>
    <n v="0"/>
    <n v="0"/>
    <n v="9"/>
    <n v="490"/>
    <n v="8.2223042588180015E-3"/>
    <s v="Wines"/>
    <n v="1"/>
    <n v="8"/>
    <n v="1"/>
    <n v="7"/>
    <n v="7"/>
    <n v="3"/>
    <n v="11"/>
    <n v="0"/>
  </r>
  <r>
    <n v="3138"/>
    <n v="1956"/>
    <n v="69"/>
    <s v="Graduation"/>
    <s v="Single"/>
    <x v="1"/>
    <n v="91249"/>
    <n v="0"/>
    <n v="0"/>
    <s v="20/10/2012"/>
    <n v="84"/>
    <n v="1324"/>
    <n v="27"/>
    <n v="119"/>
    <n v="71"/>
    <n v="108"/>
    <n v="27"/>
    <n v="1649"/>
    <n v="1.8071430919790903E-2"/>
    <s v="Wines"/>
    <n v="0"/>
    <n v="7"/>
    <n v="9"/>
    <n v="6"/>
    <n v="4"/>
    <n v="3"/>
    <n v="11"/>
    <n v="1"/>
  </r>
  <r>
    <n v="5389"/>
    <n v="1964"/>
    <n v="61"/>
    <s v="Graduation"/>
    <s v="Married"/>
    <x v="1"/>
    <n v="48920"/>
    <n v="0"/>
    <n v="2"/>
    <s v="20/10/2013"/>
    <n v="93"/>
    <n v="238"/>
    <n v="17"/>
    <n v="68"/>
    <n v="8"/>
    <n v="10"/>
    <n v="6"/>
    <n v="341"/>
    <n v="6.9705641864268196E-3"/>
    <s v="Wines"/>
    <n v="3"/>
    <n v="6"/>
    <n v="2"/>
    <n v="5"/>
    <n v="7"/>
    <n v="3"/>
    <n v="11"/>
    <n v="0"/>
  </r>
  <r>
    <n v="5081"/>
    <n v="1967"/>
    <n v="58"/>
    <s v="2n Cycle"/>
    <s v="Together"/>
    <x v="1"/>
    <n v="47821"/>
    <n v="1"/>
    <n v="1"/>
    <s v="20/10/2013"/>
    <n v="54"/>
    <n v="9"/>
    <n v="0"/>
    <n v="16"/>
    <n v="6"/>
    <n v="6"/>
    <n v="10"/>
    <n v="37"/>
    <n v="7.7371865916647494E-4"/>
    <s v="MeatProducts"/>
    <n v="1"/>
    <n v="1"/>
    <n v="0"/>
    <n v="3"/>
    <n v="8"/>
    <n v="3"/>
    <n v="11"/>
    <n v="0"/>
  </r>
  <r>
    <n v="5534"/>
    <n v="1975"/>
    <n v="50"/>
    <s v="Master"/>
    <s v="Married"/>
    <x v="0"/>
    <n v="47808"/>
    <n v="0"/>
    <n v="1"/>
    <s v="20/10/2013"/>
    <n v="30"/>
    <n v="123"/>
    <n v="1"/>
    <n v="26"/>
    <n v="2"/>
    <n v="0"/>
    <n v="72"/>
    <n v="152"/>
    <n v="3.1793842034805891E-3"/>
    <s v="Wines"/>
    <n v="2"/>
    <n v="3"/>
    <n v="2"/>
    <n v="3"/>
    <n v="7"/>
    <n v="3"/>
    <n v="11"/>
    <n v="0"/>
  </r>
  <r>
    <n v="3578"/>
    <n v="1949"/>
    <n v="76"/>
    <s v="Graduation"/>
    <s v="Divorced"/>
    <x v="1"/>
    <n v="49160"/>
    <n v="0"/>
    <n v="1"/>
    <s v="20/10/2013"/>
    <n v="29"/>
    <n v="122"/>
    <n v="21"/>
    <n v="43"/>
    <n v="25"/>
    <n v="10"/>
    <n v="15"/>
    <n v="221"/>
    <n v="4.4955248169243284E-3"/>
    <s v="Wines"/>
    <n v="2"/>
    <n v="3"/>
    <n v="1"/>
    <n v="6"/>
    <n v="6"/>
    <n v="3"/>
    <n v="11"/>
    <n v="0"/>
  </r>
  <r>
    <n v="2408"/>
    <n v="1976"/>
    <n v="49"/>
    <s v="Graduation"/>
    <s v="Married"/>
    <x v="0"/>
    <n v="58597"/>
    <n v="1"/>
    <n v="1"/>
    <s v="20/11/2012"/>
    <n v="20"/>
    <n v="490"/>
    <n v="0"/>
    <n v="184"/>
    <n v="10"/>
    <n v="28"/>
    <n v="21"/>
    <n v="712"/>
    <n v="1.2150792702698089E-2"/>
    <s v="Wines"/>
    <n v="12"/>
    <n v="7"/>
    <n v="4"/>
    <n v="9"/>
    <n v="7"/>
    <n v="3"/>
    <n v="11"/>
    <n v="0"/>
  </r>
  <r>
    <n v="10250"/>
    <n v="1947"/>
    <n v="78"/>
    <s v="Basic"/>
    <s v="Together"/>
    <x v="1"/>
    <n v="28389"/>
    <n v="0"/>
    <n v="0"/>
    <s v="20/11/2012"/>
    <n v="49"/>
    <n v="1"/>
    <n v="5"/>
    <n v="3"/>
    <n v="7"/>
    <n v="4"/>
    <n v="8"/>
    <n v="20"/>
    <n v="7.0449822114199156E-4"/>
    <s v="GoldProds"/>
    <n v="1"/>
    <n v="1"/>
    <n v="0"/>
    <n v="2"/>
    <n v="7"/>
    <n v="3"/>
    <n v="11"/>
    <n v="0"/>
  </r>
  <r>
    <n v="6504"/>
    <n v="1975"/>
    <n v="50"/>
    <s v="2n Cycle"/>
    <s v="Together"/>
    <x v="0"/>
    <n v="19789"/>
    <n v="1"/>
    <n v="0"/>
    <s v="20/11/2013"/>
    <n v="24"/>
    <n v="2"/>
    <n v="5"/>
    <n v="9"/>
    <n v="28"/>
    <n v="6"/>
    <n v="28"/>
    <n v="50"/>
    <n v="2.5266562231542776E-3"/>
    <s v="FishProducts"/>
    <n v="3"/>
    <n v="2"/>
    <n v="1"/>
    <n v="3"/>
    <n v="5"/>
    <n v="3"/>
    <n v="11"/>
    <n v="0"/>
  </r>
  <r>
    <n v="5294"/>
    <n v="1989"/>
    <n v="36"/>
    <s v="Graduation"/>
    <s v="Single"/>
    <x v="0"/>
    <n v="18358"/>
    <n v="1"/>
    <n v="0"/>
    <s v="20/11/2013"/>
    <n v="49"/>
    <n v="6"/>
    <n v="8"/>
    <n v="19"/>
    <n v="16"/>
    <n v="4"/>
    <n v="4"/>
    <n v="53"/>
    <n v="2.8870247303627848E-3"/>
    <s v="MeatProducts"/>
    <n v="3"/>
    <n v="3"/>
    <n v="0"/>
    <n v="4"/>
    <n v="7"/>
    <n v="3"/>
    <n v="11"/>
    <n v="0"/>
  </r>
  <r>
    <n v="5734"/>
    <n v="1974"/>
    <n v="51"/>
    <s v="PhD"/>
    <s v="Married"/>
    <x v="1"/>
    <n v="61917"/>
    <n v="1"/>
    <n v="1"/>
    <s v="20/11/2013"/>
    <n v="83"/>
    <n v="46"/>
    <n v="4"/>
    <n v="36"/>
    <n v="2"/>
    <n v="2"/>
    <n v="1"/>
    <n v="90"/>
    <n v="1.4535587964533165E-3"/>
    <s v="Wines"/>
    <n v="1"/>
    <n v="2"/>
    <n v="0"/>
    <n v="4"/>
    <n v="5"/>
    <n v="3"/>
    <n v="11"/>
    <n v="0"/>
  </r>
  <r>
    <n v="692"/>
    <n v="1954"/>
    <n v="71"/>
    <s v="Graduation"/>
    <s v="Together"/>
    <x v="1"/>
    <n v="36807"/>
    <n v="1"/>
    <n v="1"/>
    <s v="20/12/2012"/>
    <n v="88"/>
    <n v="4"/>
    <n v="2"/>
    <n v="5"/>
    <n v="0"/>
    <n v="0"/>
    <n v="5"/>
    <n v="11"/>
    <n v="2.9885619583231452E-4"/>
    <s v="MeatProducts"/>
    <n v="1"/>
    <n v="1"/>
    <n v="0"/>
    <n v="2"/>
    <n v="6"/>
    <n v="3"/>
    <n v="11"/>
    <n v="0"/>
  </r>
  <r>
    <n v="7495"/>
    <n v="1948"/>
    <n v="77"/>
    <s v="PhD"/>
    <s v="Married"/>
    <x v="1"/>
    <n v="56223"/>
    <n v="0"/>
    <n v="1"/>
    <s v="20/12/2013"/>
    <n v="72"/>
    <n v="77"/>
    <n v="28"/>
    <n v="31"/>
    <n v="16"/>
    <n v="0"/>
    <n v="4"/>
    <n v="152"/>
    <n v="2.7035199117798766E-3"/>
    <s v="Wines"/>
    <n v="2"/>
    <n v="2"/>
    <n v="1"/>
    <n v="5"/>
    <n v="4"/>
    <n v="3"/>
    <n v="11"/>
    <n v="0"/>
  </r>
  <r>
    <n v="4756"/>
    <n v="1952"/>
    <n v="73"/>
    <s v="2n Cycle"/>
    <s v="Divorced"/>
    <x v="1"/>
    <n v="63998"/>
    <n v="0"/>
    <n v="0"/>
    <s v="20/12/2013"/>
    <n v="42"/>
    <n v="176"/>
    <n v="29"/>
    <n v="818"/>
    <n v="0"/>
    <n v="33"/>
    <n v="112"/>
    <n v="1056"/>
    <n v="1.6500515641113784E-2"/>
    <s v="MeatProducts"/>
    <n v="1"/>
    <n v="7"/>
    <n v="6"/>
    <n v="11"/>
    <n v="4"/>
    <n v="3"/>
    <n v="11"/>
    <n v="1"/>
  </r>
  <r>
    <n v="451"/>
    <n v="1989"/>
    <n v="36"/>
    <s v="Graduation"/>
    <s v="Single"/>
    <x v="0"/>
    <n v="9255"/>
    <n v="1"/>
    <n v="0"/>
    <s v="20/12/2013"/>
    <n v="91"/>
    <n v="9"/>
    <n v="0"/>
    <n v="7"/>
    <n v="2"/>
    <n v="0"/>
    <n v="4"/>
    <n v="18"/>
    <n v="1.9448946515397082E-3"/>
    <s v="Wines"/>
    <n v="1"/>
    <n v="1"/>
    <n v="1"/>
    <n v="2"/>
    <n v="8"/>
    <n v="3"/>
    <n v="11"/>
    <n v="0"/>
  </r>
  <r>
    <n v="2877"/>
    <n v="1974"/>
    <n v="51"/>
    <s v="Master"/>
    <s v="Together"/>
    <x v="1"/>
    <n v="46014"/>
    <n v="1"/>
    <n v="1"/>
    <s v="21/01/2013"/>
    <n v="21"/>
    <n v="410"/>
    <n v="0"/>
    <n v="59"/>
    <n v="19"/>
    <n v="9"/>
    <n v="44"/>
    <n v="497"/>
    <n v="1.0801060546790107E-2"/>
    <s v="Wines"/>
    <n v="10"/>
    <n v="7"/>
    <n v="1"/>
    <n v="8"/>
    <n v="7"/>
    <n v="3"/>
    <n v="11"/>
    <n v="0"/>
  </r>
  <r>
    <n v="4611"/>
    <n v="1970"/>
    <n v="55"/>
    <s v="Graduation"/>
    <s v="Together"/>
    <x v="1"/>
    <n v="105471"/>
    <n v="0"/>
    <n v="0"/>
    <s v="21/01/2013"/>
    <n v="36"/>
    <n v="1009"/>
    <n v="181"/>
    <n v="104"/>
    <n v="202"/>
    <n v="21"/>
    <n v="207"/>
    <n v="1517"/>
    <n v="1.4383100567928625E-2"/>
    <s v="Wines"/>
    <n v="0"/>
    <n v="9"/>
    <n v="8"/>
    <n v="13"/>
    <n v="3"/>
    <n v="3"/>
    <n v="11"/>
    <n v="1"/>
  </r>
  <r>
    <n v="7494"/>
    <n v="1950"/>
    <n v="75"/>
    <s v="PhD"/>
    <s v="Divorced"/>
    <x v="1"/>
    <n v="42873"/>
    <n v="1"/>
    <n v="1"/>
    <s v="21/01/2013"/>
    <n v="11"/>
    <n v="209"/>
    <n v="0"/>
    <n v="40"/>
    <n v="3"/>
    <n v="2"/>
    <n v="15"/>
    <n v="254"/>
    <n v="5.9244746110605744E-3"/>
    <s v="Wines"/>
    <n v="4"/>
    <n v="6"/>
    <n v="1"/>
    <n v="4"/>
    <n v="8"/>
    <n v="3"/>
    <n v="11"/>
    <n v="0"/>
  </r>
  <r>
    <n v="771"/>
    <n v="1967"/>
    <n v="58"/>
    <s v="Graduation"/>
    <s v="Together"/>
    <x v="1"/>
    <n v="54178"/>
    <n v="0"/>
    <n v="1"/>
    <s v="21/01/2014"/>
    <n v="79"/>
    <n v="135"/>
    <n v="9"/>
    <n v="39"/>
    <n v="4"/>
    <n v="0"/>
    <n v="7"/>
    <n v="187"/>
    <n v="3.4515855144154452E-3"/>
    <s v="Wines"/>
    <n v="1"/>
    <n v="2"/>
    <n v="2"/>
    <n v="5"/>
    <n v="2"/>
    <n v="3"/>
    <n v="11"/>
    <n v="0"/>
  </r>
  <r>
    <n v="4961"/>
    <n v="1974"/>
    <n v="51"/>
    <s v="Master"/>
    <s v="Together"/>
    <x v="1"/>
    <n v="21255"/>
    <n v="1"/>
    <n v="0"/>
    <s v="21/01/2014"/>
    <n v="56"/>
    <n v="29"/>
    <n v="0"/>
    <n v="25"/>
    <n v="2"/>
    <n v="2"/>
    <n v="3"/>
    <n v="58"/>
    <n v="2.7287697012467653E-3"/>
    <s v="Wines"/>
    <n v="4"/>
    <n v="2"/>
    <n v="1"/>
    <n v="4"/>
    <n v="4"/>
    <n v="3"/>
    <n v="11"/>
    <n v="0"/>
  </r>
  <r>
    <n v="1399"/>
    <n v="1958"/>
    <n v="67"/>
    <s v="Graduation"/>
    <s v="Married"/>
    <x v="1"/>
    <n v="72905"/>
    <n v="0"/>
    <n v="0"/>
    <s v="21/01/2014"/>
    <n v="52"/>
    <n v="407"/>
    <n v="114"/>
    <n v="445"/>
    <n v="181"/>
    <n v="165"/>
    <n v="203"/>
    <n v="1312"/>
    <n v="1.7996022220698168E-2"/>
    <s v="MeatProducts"/>
    <n v="1"/>
    <n v="3"/>
    <n v="7"/>
    <n v="9"/>
    <n v="1"/>
    <n v="3"/>
    <n v="11"/>
    <n v="0"/>
  </r>
  <r>
    <n v="4954"/>
    <n v="1956"/>
    <n v="69"/>
    <s v="Graduation"/>
    <s v="Married"/>
    <x v="1"/>
    <n v="48195"/>
    <n v="1"/>
    <n v="1"/>
    <s v="21/01/2014"/>
    <n v="53"/>
    <n v="106"/>
    <n v="27"/>
    <n v="68"/>
    <n v="52"/>
    <n v="7"/>
    <n v="5"/>
    <n v="260"/>
    <n v="5.3947504927897086E-3"/>
    <s v="Wines"/>
    <n v="6"/>
    <n v="4"/>
    <n v="2"/>
    <n v="5"/>
    <n v="6"/>
    <n v="3"/>
    <n v="11"/>
    <n v="0"/>
  </r>
  <r>
    <n v="8659"/>
    <n v="1952"/>
    <n v="73"/>
    <s v="PhD"/>
    <s v="Together"/>
    <x v="1"/>
    <n v="69805"/>
    <n v="0"/>
    <n v="1"/>
    <s v="21/01/2014"/>
    <n v="50"/>
    <n v="750"/>
    <n v="71"/>
    <n v="174"/>
    <n v="13"/>
    <n v="10"/>
    <n v="20"/>
    <n v="1018"/>
    <n v="1.4583482558555978E-2"/>
    <s v="Wines"/>
    <n v="2"/>
    <n v="6"/>
    <n v="8"/>
    <n v="11"/>
    <n v="2"/>
    <n v="3"/>
    <n v="11"/>
    <n v="0"/>
  </r>
  <r>
    <n v="10277"/>
    <n v="1961"/>
    <n v="64"/>
    <s v="Graduation"/>
    <s v="Single"/>
    <x v="1"/>
    <n v="30081"/>
    <n v="0"/>
    <n v="1"/>
    <s v="21/02/2013"/>
    <n v="27"/>
    <n v="36"/>
    <n v="0"/>
    <n v="2"/>
    <n v="0"/>
    <n v="0"/>
    <n v="4"/>
    <n v="38"/>
    <n v="1.2632558758020013E-3"/>
    <s v="Wines"/>
    <n v="1"/>
    <n v="1"/>
    <n v="0"/>
    <n v="3"/>
    <n v="7"/>
    <n v="3"/>
    <n v="11"/>
    <n v="0"/>
  </r>
  <r>
    <n v="2656"/>
    <n v="1971"/>
    <n v="54"/>
    <s v="Graduation"/>
    <s v="Divorced"/>
    <x v="1"/>
    <n v="40851"/>
    <n v="1"/>
    <n v="1"/>
    <s v="21/02/2013"/>
    <n v="63"/>
    <n v="23"/>
    <n v="1"/>
    <n v="7"/>
    <n v="0"/>
    <n v="4"/>
    <n v="24"/>
    <n v="35"/>
    <n v="8.5677217203985209E-4"/>
    <s v="GoldProds"/>
    <n v="1"/>
    <n v="1"/>
    <n v="1"/>
    <n v="2"/>
    <n v="7"/>
    <n v="3"/>
    <n v="11"/>
    <n v="0"/>
  </r>
  <r>
    <n v="1502"/>
    <n v="1983"/>
    <n v="42"/>
    <s v="Graduation"/>
    <s v="Together"/>
    <x v="0"/>
    <n v="28427"/>
    <n v="1"/>
    <n v="0"/>
    <s v="21/03/2013"/>
    <n v="67"/>
    <n v="18"/>
    <n v="3"/>
    <n v="19"/>
    <n v="3"/>
    <n v="3"/>
    <n v="6"/>
    <n v="46"/>
    <n v="1.6181798993914237E-3"/>
    <s v="MeatProducts"/>
    <n v="2"/>
    <n v="2"/>
    <n v="0"/>
    <n v="3"/>
    <n v="8"/>
    <n v="3"/>
    <n v="11"/>
    <n v="0"/>
  </r>
  <r>
    <n v="736"/>
    <n v="1983"/>
    <n v="42"/>
    <s v="Graduation"/>
    <s v="Together"/>
    <x v="0"/>
    <n v="28427"/>
    <n v="1"/>
    <n v="0"/>
    <s v="21/03/2013"/>
    <n v="67"/>
    <n v="18"/>
    <n v="3"/>
    <n v="19"/>
    <n v="3"/>
    <n v="3"/>
    <n v="6"/>
    <n v="46"/>
    <n v="1.6181798993914237E-3"/>
    <s v="MeatProducts"/>
    <n v="2"/>
    <n v="2"/>
    <n v="0"/>
    <n v="3"/>
    <n v="8"/>
    <n v="3"/>
    <n v="11"/>
    <n v="0"/>
  </r>
  <r>
    <n v="5121"/>
    <n v="1977"/>
    <n v="48"/>
    <s v="Graduation"/>
    <s v="Single"/>
    <x v="0"/>
    <n v="56628"/>
    <n v="0"/>
    <n v="1"/>
    <s v="21/03/2014"/>
    <n v="30"/>
    <n v="479"/>
    <n v="5"/>
    <n v="82"/>
    <n v="7"/>
    <n v="17"/>
    <n v="171"/>
    <n v="590"/>
    <n v="1.0418874055237691E-2"/>
    <s v="Wines"/>
    <n v="2"/>
    <n v="7"/>
    <n v="6"/>
    <n v="5"/>
    <n v="5"/>
    <n v="3"/>
    <n v="11"/>
    <n v="0"/>
  </r>
  <r>
    <n v="8545"/>
    <n v="1954"/>
    <n v="71"/>
    <s v="Graduation"/>
    <s v="Divorced"/>
    <x v="1"/>
    <n v="85683"/>
    <n v="0"/>
    <n v="0"/>
    <s v="21/03/2014"/>
    <n v="6"/>
    <n v="1296"/>
    <n v="17"/>
    <n v="311"/>
    <n v="45"/>
    <n v="69"/>
    <n v="51"/>
    <n v="1738"/>
    <n v="2.0284070352345272E-2"/>
    <s v="Wines"/>
    <n v="1"/>
    <n v="2"/>
    <n v="4"/>
    <n v="10"/>
    <n v="1"/>
    <n v="3"/>
    <n v="11"/>
    <n v="1"/>
  </r>
  <r>
    <n v="1958"/>
    <n v="1973"/>
    <n v="52"/>
    <s v="PhD"/>
    <s v="Together"/>
    <x v="1"/>
    <n v="55012"/>
    <n v="0"/>
    <n v="1"/>
    <s v="21/03/2014"/>
    <n v="85"/>
    <n v="582"/>
    <n v="0"/>
    <n v="65"/>
    <n v="0"/>
    <n v="0"/>
    <n v="13"/>
    <n v="647"/>
    <n v="1.1761070311931942E-2"/>
    <s v="Wines"/>
    <n v="6"/>
    <n v="8"/>
    <n v="2"/>
    <n v="9"/>
    <n v="5"/>
    <n v="3"/>
    <n v="11"/>
    <n v="0"/>
  </r>
  <r>
    <n v="11071"/>
    <n v="1984"/>
    <n v="41"/>
    <s v="Graduation"/>
    <s v="Single"/>
    <x v="0"/>
    <n v="79607"/>
    <n v="0"/>
    <n v="0"/>
    <s v="21/04/2013"/>
    <n v="37"/>
    <n v="450"/>
    <n v="133"/>
    <n v="951"/>
    <n v="173"/>
    <n v="0"/>
    <n v="216"/>
    <n v="1707"/>
    <n v="2.1442837941387065E-2"/>
    <s v="MeatProducts"/>
    <n v="1"/>
    <n v="3"/>
    <n v="6"/>
    <n v="6"/>
    <n v="1"/>
    <n v="3"/>
    <n v="11"/>
    <n v="1"/>
  </r>
  <r>
    <n v="4391"/>
    <n v="1968"/>
    <n v="57"/>
    <s v="Master"/>
    <s v="Divorced"/>
    <x v="1"/>
    <n v="63841"/>
    <n v="0"/>
    <n v="1"/>
    <s v="21/04/2013"/>
    <n v="64"/>
    <n v="635"/>
    <n v="15"/>
    <n v="100"/>
    <n v="20"/>
    <n v="7"/>
    <n v="131"/>
    <n v="777"/>
    <n v="1.2170861985244592E-2"/>
    <s v="Wines"/>
    <n v="1"/>
    <n v="9"/>
    <n v="3"/>
    <n v="9"/>
    <n v="6"/>
    <n v="3"/>
    <n v="11"/>
    <n v="0"/>
  </r>
  <r>
    <n v="11088"/>
    <n v="1971"/>
    <n v="54"/>
    <s v="PhD"/>
    <s v="Together"/>
    <x v="1"/>
    <n v="78642"/>
    <n v="0"/>
    <n v="1"/>
    <s v="21/04/2013"/>
    <n v="83"/>
    <n v="1396"/>
    <n v="0"/>
    <n v="322"/>
    <n v="46"/>
    <n v="35"/>
    <n v="17"/>
    <n v="1799"/>
    <n v="2.2875816993464051E-2"/>
    <s v="Wines"/>
    <n v="1"/>
    <n v="4"/>
    <n v="9"/>
    <n v="4"/>
    <n v="6"/>
    <n v="3"/>
    <n v="11"/>
    <n v="0"/>
  </r>
  <r>
    <n v="6283"/>
    <n v="1968"/>
    <n v="57"/>
    <s v="Master"/>
    <s v="Divorced"/>
    <x v="1"/>
    <n v="63841"/>
    <n v="0"/>
    <n v="1"/>
    <s v="21/04/2013"/>
    <n v="64"/>
    <n v="635"/>
    <n v="15"/>
    <n v="100"/>
    <n v="20"/>
    <n v="7"/>
    <n v="131"/>
    <n v="777"/>
    <n v="1.2170861985244592E-2"/>
    <s v="Wines"/>
    <n v="1"/>
    <n v="9"/>
    <n v="3"/>
    <n v="9"/>
    <n v="6"/>
    <n v="3"/>
    <n v="11"/>
    <n v="0"/>
  </r>
  <r>
    <n v="3421"/>
    <n v="1968"/>
    <n v="57"/>
    <s v="Master"/>
    <s v="Divorced"/>
    <x v="1"/>
    <n v="63841"/>
    <n v="0"/>
    <n v="1"/>
    <s v="21/04/2013"/>
    <n v="64"/>
    <n v="635"/>
    <n v="15"/>
    <n v="100"/>
    <n v="20"/>
    <n v="7"/>
    <n v="131"/>
    <n v="777"/>
    <n v="1.2170861985244592E-2"/>
    <s v="Wines"/>
    <n v="1"/>
    <n v="9"/>
    <n v="3"/>
    <n v="9"/>
    <n v="6"/>
    <n v="3"/>
    <n v="11"/>
    <n v="0"/>
  </r>
  <r>
    <n v="5610"/>
    <n v="1965"/>
    <n v="60"/>
    <s v="Graduation"/>
    <s v="Together"/>
    <x v="1"/>
    <n v="33456"/>
    <n v="1"/>
    <n v="1"/>
    <s v="21/04/2014"/>
    <n v="58"/>
    <n v="7"/>
    <n v="3"/>
    <n v="10"/>
    <n v="8"/>
    <n v="1"/>
    <n v="7"/>
    <n v="29"/>
    <n v="8.6681013868962215E-4"/>
    <s v="MeatProducts"/>
    <n v="2"/>
    <n v="1"/>
    <n v="0"/>
    <n v="3"/>
    <n v="7"/>
    <n v="3"/>
    <n v="11"/>
    <n v="0"/>
  </r>
  <r>
    <n v="1349"/>
    <n v="1970"/>
    <n v="55"/>
    <s v="Graduation"/>
    <s v="Married"/>
    <x v="1"/>
    <n v="50447"/>
    <n v="2"/>
    <n v="0"/>
    <s v="21/04/2014"/>
    <n v="4"/>
    <n v="85"/>
    <n v="7"/>
    <n v="24"/>
    <n v="2"/>
    <n v="3"/>
    <n v="27"/>
    <n v="121"/>
    <n v="2.398556901302357E-3"/>
    <s v="Wines"/>
    <n v="1"/>
    <n v="3"/>
    <n v="1"/>
    <n v="3"/>
    <n v="6"/>
    <n v="3"/>
    <n v="11"/>
    <n v="0"/>
  </r>
  <r>
    <n v="2534"/>
    <n v="1953"/>
    <n v="72"/>
    <s v="Graduation"/>
    <s v="Married"/>
    <x v="1"/>
    <n v="37716"/>
    <n v="0"/>
    <n v="1"/>
    <s v="21/04/2014"/>
    <n v="4"/>
    <n v="97"/>
    <n v="1"/>
    <n v="41"/>
    <n v="6"/>
    <n v="2"/>
    <n v="41"/>
    <n v="147"/>
    <n v="3.8975501113585748E-3"/>
    <s v="Wines"/>
    <n v="2"/>
    <n v="4"/>
    <n v="1"/>
    <n v="3"/>
    <n v="7"/>
    <n v="3"/>
    <n v="11"/>
    <n v="0"/>
  </r>
  <r>
    <n v="1839"/>
    <n v="1974"/>
    <n v="51"/>
    <s v="Graduation"/>
    <s v="Single"/>
    <x v="1"/>
    <n v="43322"/>
    <n v="0"/>
    <n v="0"/>
    <s v="21/04/2014"/>
    <n v="25"/>
    <n v="56"/>
    <n v="7"/>
    <n v="48"/>
    <n v="10"/>
    <n v="2"/>
    <n v="18"/>
    <n v="123"/>
    <n v="2.8392040995337243E-3"/>
    <s v="Wines"/>
    <n v="1"/>
    <n v="3"/>
    <n v="0"/>
    <n v="4"/>
    <n v="7"/>
    <n v="3"/>
    <n v="11"/>
    <n v="0"/>
  </r>
  <r>
    <n v="8082"/>
    <n v="1971"/>
    <n v="54"/>
    <s v="Graduation"/>
    <s v="Married"/>
    <x v="1"/>
    <n v="25721"/>
    <n v="1"/>
    <n v="0"/>
    <s v="21/05/2013"/>
    <n v="75"/>
    <n v="1"/>
    <n v="3"/>
    <n v="6"/>
    <n v="3"/>
    <n v="6"/>
    <n v="15"/>
    <n v="19"/>
    <n v="7.3869600715368764E-4"/>
    <s v="GoldProds"/>
    <n v="1"/>
    <n v="1"/>
    <n v="1"/>
    <n v="2"/>
    <n v="7"/>
    <n v="3"/>
    <n v="11"/>
    <n v="1"/>
  </r>
  <r>
    <n v="11031"/>
    <n v="1950"/>
    <n v="75"/>
    <s v="PhD"/>
    <s v="Married"/>
    <x v="1"/>
    <n v="48699"/>
    <n v="1"/>
    <n v="1"/>
    <s v="21/05/2013"/>
    <n v="90"/>
    <n v="26"/>
    <n v="1"/>
    <n v="10"/>
    <n v="2"/>
    <n v="0"/>
    <n v="1"/>
    <n v="39"/>
    <n v="8.0083779954413846E-4"/>
    <s v="Wines"/>
    <n v="1"/>
    <n v="1"/>
    <n v="0"/>
    <n v="3"/>
    <n v="5"/>
    <n v="3"/>
    <n v="11"/>
    <n v="0"/>
  </r>
  <r>
    <n v="9347"/>
    <n v="1956"/>
    <n v="69"/>
    <s v="Master"/>
    <s v="Together"/>
    <x v="1"/>
    <n v="50943"/>
    <n v="0"/>
    <n v="1"/>
    <s v="21/06/2013"/>
    <n v="49"/>
    <n v="31"/>
    <n v="0"/>
    <n v="7"/>
    <n v="2"/>
    <n v="0"/>
    <n v="6"/>
    <n v="40"/>
    <n v="7.8519129222856922E-4"/>
    <s v="Wines"/>
    <n v="1"/>
    <n v="1"/>
    <n v="0"/>
    <n v="3"/>
    <n v="5"/>
    <n v="3"/>
    <n v="11"/>
    <n v="0"/>
  </r>
  <r>
    <n v="10160"/>
    <n v="1956"/>
    <n v="69"/>
    <s v="Master"/>
    <s v="Together"/>
    <x v="1"/>
    <n v="50943"/>
    <n v="0"/>
    <n v="1"/>
    <s v="21/06/2013"/>
    <n v="49"/>
    <n v="31"/>
    <n v="0"/>
    <n v="7"/>
    <n v="2"/>
    <n v="0"/>
    <n v="6"/>
    <n v="40"/>
    <n v="7.8519129222856922E-4"/>
    <s v="Wines"/>
    <n v="1"/>
    <n v="1"/>
    <n v="0"/>
    <n v="3"/>
    <n v="5"/>
    <n v="3"/>
    <n v="11"/>
    <n v="0"/>
  </r>
  <r>
    <n v="3386"/>
    <n v="1992"/>
    <n v="33"/>
    <s v="Graduation"/>
    <s v="Married"/>
    <x v="0"/>
    <n v="34935"/>
    <n v="0"/>
    <n v="0"/>
    <s v="21/06/2013"/>
    <n v="71"/>
    <n v="34"/>
    <n v="4"/>
    <n v="66"/>
    <n v="3"/>
    <n v="10"/>
    <n v="20"/>
    <n v="117"/>
    <n v="3.3490768570201804E-3"/>
    <s v="MeatProducts"/>
    <n v="1"/>
    <n v="2"/>
    <n v="1"/>
    <n v="4"/>
    <n v="7"/>
    <n v="3"/>
    <n v="11"/>
    <n v="0"/>
  </r>
  <r>
    <n v="8175"/>
    <n v="1992"/>
    <n v="33"/>
    <s v="Graduation"/>
    <s v="Married"/>
    <x v="0"/>
    <n v="34935"/>
    <n v="0"/>
    <n v="0"/>
    <s v="21/06/2013"/>
    <n v="71"/>
    <n v="34"/>
    <n v="4"/>
    <n v="66"/>
    <n v="3"/>
    <n v="10"/>
    <n v="20"/>
    <n v="117"/>
    <n v="3.3490768570201804E-3"/>
    <s v="MeatProducts"/>
    <n v="1"/>
    <n v="2"/>
    <n v="1"/>
    <n v="4"/>
    <n v="7"/>
    <n v="3"/>
    <n v="11"/>
    <n v="0"/>
  </r>
  <r>
    <n v="4050"/>
    <n v="1966"/>
    <n v="59"/>
    <s v="Master"/>
    <s v="Married"/>
    <x v="1"/>
    <n v="49605"/>
    <n v="0"/>
    <n v="0"/>
    <s v="21/06/2014"/>
    <n v="65"/>
    <n v="42"/>
    <n v="16"/>
    <n v="29"/>
    <n v="12"/>
    <n v="20"/>
    <n v="8"/>
    <n v="119"/>
    <n v="2.3989517185767566E-3"/>
    <s v="Wines"/>
    <n v="1"/>
    <n v="2"/>
    <n v="1"/>
    <n v="4"/>
    <n v="3"/>
    <n v="3"/>
    <n v="11"/>
    <n v="0"/>
  </r>
  <r>
    <n v="9400"/>
    <n v="1958"/>
    <n v="67"/>
    <s v="2n Cycle"/>
    <s v="Single"/>
    <x v="1"/>
    <n v="85485"/>
    <n v="0"/>
    <n v="0"/>
    <s v="21/06/2014"/>
    <n v="73"/>
    <n v="630"/>
    <n v="26"/>
    <n v="611"/>
    <n v="44"/>
    <n v="18"/>
    <n v="54"/>
    <n v="1329"/>
    <n v="1.5546587120547465E-2"/>
    <s v="Wines"/>
    <n v="1"/>
    <n v="6"/>
    <n v="6"/>
    <n v="6"/>
    <n v="2"/>
    <n v="3"/>
    <n v="11"/>
    <n v="0"/>
  </r>
  <r>
    <n v="967"/>
    <n v="1976"/>
    <n v="49"/>
    <s v="Graduation"/>
    <s v="Married"/>
    <x v="0"/>
    <n v="46049"/>
    <n v="1"/>
    <n v="1"/>
    <s v="21/07/2013"/>
    <n v="11"/>
    <n v="342"/>
    <n v="9"/>
    <n v="112"/>
    <n v="19"/>
    <n v="14"/>
    <n v="19"/>
    <n v="496"/>
    <n v="1.0771135095224652E-2"/>
    <s v="Wines"/>
    <n v="10"/>
    <n v="5"/>
    <n v="2"/>
    <n v="9"/>
    <n v="7"/>
    <n v="3"/>
    <n v="11"/>
    <n v="1"/>
  </r>
  <r>
    <n v="7384"/>
    <n v="1951"/>
    <n v="74"/>
    <s v="Master"/>
    <s v="Together"/>
    <x v="1"/>
    <n v="39767"/>
    <n v="0"/>
    <n v="0"/>
    <s v="21/07/2013"/>
    <n v="18"/>
    <n v="113"/>
    <n v="61"/>
    <n v="204"/>
    <n v="34"/>
    <n v="26"/>
    <n v="47"/>
    <n v="438"/>
    <n v="1.1014157467246712E-2"/>
    <s v="MeatProducts"/>
    <n v="2"/>
    <n v="7"/>
    <n v="1"/>
    <n v="7"/>
    <n v="8"/>
    <n v="3"/>
    <n v="11"/>
    <n v="0"/>
  </r>
  <r>
    <n v="2793"/>
    <n v="1976"/>
    <n v="49"/>
    <s v="PhD"/>
    <s v="Divorced"/>
    <x v="0"/>
    <n v="70179"/>
    <n v="0"/>
    <n v="1"/>
    <s v="21/07/2013"/>
    <n v="10"/>
    <n v="532"/>
    <n v="88"/>
    <n v="168"/>
    <n v="69"/>
    <n v="44"/>
    <n v="133"/>
    <n v="901"/>
    <n v="1.2838598441129112E-2"/>
    <s v="Wines"/>
    <n v="3"/>
    <n v="7"/>
    <n v="3"/>
    <n v="13"/>
    <n v="5"/>
    <n v="3"/>
    <n v="11"/>
    <n v="0"/>
  </r>
  <r>
    <n v="2549"/>
    <n v="1983"/>
    <n v="42"/>
    <s v="PhD"/>
    <s v="Together"/>
    <x v="0"/>
    <n v="21840"/>
    <n v="1"/>
    <n v="0"/>
    <s v="21/07/2013"/>
    <n v="80"/>
    <n v="17"/>
    <n v="0"/>
    <n v="9"/>
    <n v="0"/>
    <n v="0"/>
    <n v="1"/>
    <n v="26"/>
    <n v="1.1904761904761906E-3"/>
    <s v="Wines"/>
    <n v="1"/>
    <n v="1"/>
    <n v="0"/>
    <n v="3"/>
    <n v="9"/>
    <n v="3"/>
    <n v="11"/>
    <n v="0"/>
  </r>
  <r>
    <n v="1071"/>
    <n v="1976"/>
    <n v="49"/>
    <s v="PhD"/>
    <s v="Divorced"/>
    <x v="0"/>
    <n v="70179"/>
    <n v="0"/>
    <n v="1"/>
    <s v="21/07/2013"/>
    <n v="10"/>
    <n v="532"/>
    <n v="88"/>
    <n v="168"/>
    <n v="69"/>
    <n v="44"/>
    <n v="133"/>
    <n v="901"/>
    <n v="1.2838598441129112E-2"/>
    <s v="Wines"/>
    <n v="3"/>
    <n v="7"/>
    <n v="3"/>
    <n v="13"/>
    <n v="5"/>
    <n v="3"/>
    <n v="11"/>
    <n v="0"/>
  </r>
  <r>
    <n v="10704"/>
    <n v="1969"/>
    <n v="56"/>
    <s v="Graduation"/>
    <s v="Single"/>
    <x v="1"/>
    <n v="54803"/>
    <n v="0"/>
    <n v="1"/>
    <s v="21/08/2012"/>
    <n v="65"/>
    <n v="404"/>
    <n v="0"/>
    <n v="92"/>
    <n v="28"/>
    <n v="27"/>
    <n v="142"/>
    <n v="551"/>
    <n v="1.0054194113460943E-2"/>
    <s v="Wines"/>
    <n v="2"/>
    <n v="6"/>
    <n v="2"/>
    <n v="9"/>
    <n v="4"/>
    <n v="3"/>
    <n v="11"/>
    <n v="0"/>
  </r>
  <r>
    <n v="9817"/>
    <n v="1970"/>
    <n v="55"/>
    <s v="Master"/>
    <s v="Single"/>
    <x v="1"/>
    <n v="44802"/>
    <n v="0"/>
    <n v="0"/>
    <s v="21/08/2012"/>
    <n v="71"/>
    <n v="853"/>
    <n v="10"/>
    <n v="143"/>
    <n v="13"/>
    <n v="10"/>
    <n v="20"/>
    <n v="1029"/>
    <n v="2.2967724655149322E-2"/>
    <s v="Wines"/>
    <n v="2"/>
    <n v="9"/>
    <n v="4"/>
    <n v="12"/>
    <n v="8"/>
    <n v="3"/>
    <n v="11"/>
    <n v="0"/>
  </r>
  <r>
    <n v="4141"/>
    <n v="1965"/>
    <n v="60"/>
    <s v="Graduation"/>
    <s v="Together"/>
    <x v="1"/>
    <n v="71613"/>
    <n v="0"/>
    <n v="0"/>
    <s v="21/08/2013"/>
    <n v="26"/>
    <n v="426"/>
    <n v="49"/>
    <n v="127"/>
    <n v="111"/>
    <n v="21"/>
    <n v="42"/>
    <n v="734"/>
    <n v="1.0249535698825632E-2"/>
    <s v="Wines"/>
    <n v="1"/>
    <n v="8"/>
    <n v="2"/>
    <n v="10"/>
    <n v="4"/>
    <n v="3"/>
    <n v="11"/>
    <n v="0"/>
  </r>
  <r>
    <n v="6872"/>
    <n v="1974"/>
    <n v="51"/>
    <s v="PhD"/>
    <s v="Married"/>
    <x v="1"/>
    <n v="65352"/>
    <n v="0"/>
    <n v="1"/>
    <s v="21/08/2013"/>
    <n v="43"/>
    <n v="284"/>
    <n v="3"/>
    <n v="84"/>
    <n v="4"/>
    <n v="7"/>
    <n v="23"/>
    <n v="382"/>
    <n v="5.8452686987391358E-3"/>
    <s v="Wines"/>
    <n v="2"/>
    <n v="4"/>
    <n v="2"/>
    <n v="8"/>
    <n v="4"/>
    <n v="3"/>
    <n v="11"/>
    <n v="0"/>
  </r>
  <r>
    <n v="3706"/>
    <n v="1978"/>
    <n v="47"/>
    <s v="Graduation"/>
    <s v="Single"/>
    <x v="0"/>
    <n v="28647"/>
    <n v="1"/>
    <n v="0"/>
    <s v="21/08/2013"/>
    <n v="54"/>
    <n v="19"/>
    <n v="8"/>
    <n v="29"/>
    <n v="0"/>
    <n v="12"/>
    <n v="26"/>
    <n v="68"/>
    <n v="2.3737215066150035E-3"/>
    <s v="MeatProducts"/>
    <n v="1"/>
    <n v="2"/>
    <n v="2"/>
    <n v="2"/>
    <n v="7"/>
    <n v="3"/>
    <n v="11"/>
    <n v="1"/>
  </r>
  <r>
    <n v="10722"/>
    <n v="1973"/>
    <n v="52"/>
    <s v="Graduation"/>
    <s v="Together"/>
    <x v="1"/>
    <n v="55593"/>
    <n v="0"/>
    <n v="1"/>
    <s v="21/08/2013"/>
    <n v="63"/>
    <n v="293"/>
    <n v="8"/>
    <n v="124"/>
    <n v="11"/>
    <n v="4"/>
    <n v="106"/>
    <n v="440"/>
    <n v="7.9146655154425909E-3"/>
    <s v="Wines"/>
    <n v="2"/>
    <n v="6"/>
    <n v="6"/>
    <n v="3"/>
    <n v="6"/>
    <n v="3"/>
    <n v="11"/>
    <n v="0"/>
  </r>
  <r>
    <n v="4299"/>
    <n v="1960"/>
    <n v="65"/>
    <s v="Graduation"/>
    <s v="Together"/>
    <x v="1"/>
    <n v="70971"/>
    <n v="0"/>
    <n v="1"/>
    <s v="21/09/2012"/>
    <n v="28"/>
    <n v="1001"/>
    <n v="17"/>
    <n v="572"/>
    <n v="93"/>
    <n v="125"/>
    <n v="17"/>
    <n v="1808"/>
    <n v="2.5475194093362078E-2"/>
    <s v="Wines"/>
    <n v="7"/>
    <n v="11"/>
    <n v="11"/>
    <n v="5"/>
    <n v="7"/>
    <n v="3"/>
    <n v="11"/>
    <n v="1"/>
  </r>
  <r>
    <n v="4640"/>
    <n v="1967"/>
    <n v="58"/>
    <s v="Graduation"/>
    <s v="Divorced"/>
    <x v="1"/>
    <n v="70647"/>
    <n v="0"/>
    <n v="1"/>
    <s v="21/09/2012"/>
    <n v="65"/>
    <n v="561"/>
    <n v="85"/>
    <n v="171"/>
    <n v="25"/>
    <n v="123"/>
    <n v="114"/>
    <n v="965"/>
    <n v="1.3659461831358728E-2"/>
    <s v="Wines"/>
    <n v="2"/>
    <n v="4"/>
    <n v="7"/>
    <n v="13"/>
    <n v="2"/>
    <n v="3"/>
    <n v="11"/>
    <n v="0"/>
  </r>
  <r>
    <n v="2931"/>
    <n v="1978"/>
    <n v="47"/>
    <s v="Graduation"/>
    <s v="Divorced"/>
    <x v="0"/>
    <n v="71847"/>
    <n v="0"/>
    <n v="0"/>
    <s v="21/09/2012"/>
    <n v="95"/>
    <n v="737"/>
    <n v="21"/>
    <n v="106"/>
    <n v="55"/>
    <n v="63"/>
    <n v="210"/>
    <n v="982"/>
    <n v="1.3667933247038846E-2"/>
    <s v="Wines"/>
    <n v="0"/>
    <n v="6"/>
    <n v="7"/>
    <n v="9"/>
    <n v="3"/>
    <n v="3"/>
    <n v="11"/>
    <n v="0"/>
  </r>
  <r>
    <n v="2870"/>
    <n v="1973"/>
    <n v="52"/>
    <s v="Graduation"/>
    <s v="Married"/>
    <x v="1"/>
    <n v="49094"/>
    <n v="0"/>
    <n v="1"/>
    <s v="21/09/2012"/>
    <n v="6"/>
    <n v="376"/>
    <n v="0"/>
    <n v="38"/>
    <n v="11"/>
    <n v="8"/>
    <n v="69"/>
    <n v="433"/>
    <n v="8.8198150486821208E-3"/>
    <s v="Wines"/>
    <n v="5"/>
    <n v="6"/>
    <n v="3"/>
    <n v="6"/>
    <n v="6"/>
    <n v="3"/>
    <n v="11"/>
    <n v="0"/>
  </r>
  <r>
    <n v="1183"/>
    <n v="1949"/>
    <n v="76"/>
    <s v="Master"/>
    <s v="Married"/>
    <x v="1"/>
    <n v="36408"/>
    <n v="1"/>
    <n v="1"/>
    <s v="21/09/2013"/>
    <n v="11"/>
    <n v="9"/>
    <n v="1"/>
    <n v="4"/>
    <n v="3"/>
    <n v="2"/>
    <n v="3"/>
    <n v="19"/>
    <n v="5.2186332674137551E-4"/>
    <s v="Wines"/>
    <n v="1"/>
    <n v="1"/>
    <n v="0"/>
    <n v="2"/>
    <n v="6"/>
    <n v="3"/>
    <n v="11"/>
    <n v="0"/>
  </r>
  <r>
    <n v="1272"/>
    <n v="1965"/>
    <n v="60"/>
    <s v="Master"/>
    <s v="Single"/>
    <x v="1"/>
    <n v="55250"/>
    <n v="0"/>
    <n v="1"/>
    <s v="21/10/2012"/>
    <n v="49"/>
    <n v="664"/>
    <n v="58"/>
    <n v="83"/>
    <n v="32"/>
    <n v="0"/>
    <n v="66"/>
    <n v="837"/>
    <n v="1.5149321266968326E-2"/>
    <s v="Wines"/>
    <n v="4"/>
    <n v="7"/>
    <n v="5"/>
    <n v="10"/>
    <n v="5"/>
    <n v="3"/>
    <n v="11"/>
    <n v="0"/>
  </r>
  <r>
    <n v="6940"/>
    <n v="1966"/>
    <n v="59"/>
    <s v="PhD"/>
    <s v="Single"/>
    <x v="1"/>
    <n v="46734"/>
    <n v="1"/>
    <n v="2"/>
    <s v="21/10/2013"/>
    <n v="86"/>
    <n v="100"/>
    <n v="1"/>
    <n v="39"/>
    <n v="6"/>
    <n v="1"/>
    <n v="76"/>
    <n v="147"/>
    <n v="3.1454615483373989E-3"/>
    <s v="Wines"/>
    <n v="4"/>
    <n v="3"/>
    <n v="2"/>
    <n v="3"/>
    <n v="6"/>
    <n v="3"/>
    <n v="11"/>
    <n v="0"/>
  </r>
  <r>
    <n v="7352"/>
    <n v="1957"/>
    <n v="68"/>
    <s v="Graduation"/>
    <s v="Married"/>
    <x v="1"/>
    <n v="55267"/>
    <n v="0"/>
    <n v="1"/>
    <s v="21/10/2013"/>
    <n v="28"/>
    <n v="161"/>
    <n v="28"/>
    <n v="136"/>
    <n v="32"/>
    <n v="3"/>
    <n v="45"/>
    <n v="360"/>
    <n v="6.5138328478115334E-3"/>
    <s v="Wines"/>
    <n v="4"/>
    <n v="3"/>
    <n v="4"/>
    <n v="6"/>
    <n v="3"/>
    <n v="3"/>
    <n v="11"/>
    <n v="0"/>
  </r>
  <r>
    <n v="5080"/>
    <n v="1993"/>
    <n v="32"/>
    <s v="Graduation"/>
    <s v="Single"/>
    <x v="0"/>
    <n v="70515"/>
    <n v="0"/>
    <n v="0"/>
    <s v="21/10/2013"/>
    <n v="12"/>
    <n v="420"/>
    <n v="0"/>
    <n v="452"/>
    <n v="182"/>
    <n v="64"/>
    <n v="140"/>
    <n v="1118"/>
    <n v="1.5854782670353826E-2"/>
    <s v="MeatProducts"/>
    <n v="1"/>
    <n v="6"/>
    <n v="6"/>
    <n v="4"/>
    <n v="2"/>
    <n v="3"/>
    <n v="11"/>
    <n v="1"/>
  </r>
  <r>
    <n v="3570"/>
    <n v="1969"/>
    <n v="56"/>
    <s v="PhD"/>
    <s v="Together"/>
    <x v="1"/>
    <n v="42731"/>
    <n v="1"/>
    <n v="0"/>
    <s v="21/10/2013"/>
    <n v="64"/>
    <n v="159"/>
    <n v="2"/>
    <n v="51"/>
    <n v="6"/>
    <n v="2"/>
    <n v="24"/>
    <n v="220"/>
    <n v="5.1484870468746346E-3"/>
    <s v="Wines"/>
    <n v="3"/>
    <n v="4"/>
    <n v="1"/>
    <n v="5"/>
    <n v="5"/>
    <n v="3"/>
    <n v="11"/>
    <n v="0"/>
  </r>
  <r>
    <n v="898"/>
    <n v="1986"/>
    <n v="39"/>
    <s v="Graduation"/>
    <s v="Married"/>
    <x v="0"/>
    <n v="23477"/>
    <n v="1"/>
    <n v="0"/>
    <s v="21/10/2013"/>
    <n v="39"/>
    <n v="38"/>
    <n v="15"/>
    <n v="54"/>
    <n v="3"/>
    <n v="8"/>
    <n v="29"/>
    <n v="118"/>
    <n v="5.0261958512586788E-3"/>
    <s v="MeatProducts"/>
    <n v="3"/>
    <n v="3"/>
    <n v="0"/>
    <n v="4"/>
    <n v="8"/>
    <n v="3"/>
    <n v="11"/>
    <n v="0"/>
  </r>
  <r>
    <n v="2686"/>
    <n v="1969"/>
    <n v="56"/>
    <s v="Basic"/>
    <s v="Together"/>
    <x v="1"/>
    <n v="22390"/>
    <n v="0"/>
    <n v="0"/>
    <s v="21/10/2013"/>
    <n v="49"/>
    <n v="0"/>
    <n v="1"/>
    <n v="4"/>
    <n v="15"/>
    <n v="1"/>
    <n v="5"/>
    <n v="21"/>
    <n v="9.3791871371147831E-4"/>
    <s v="FishProducts"/>
    <n v="1"/>
    <n v="1"/>
    <n v="0"/>
    <n v="2"/>
    <n v="7"/>
    <n v="3"/>
    <n v="11"/>
    <n v="0"/>
  </r>
  <r>
    <n v="7527"/>
    <n v="1968"/>
    <n v="57"/>
    <s v="Master"/>
    <s v="Divorced"/>
    <x v="1"/>
    <n v="23748"/>
    <n v="1"/>
    <n v="0"/>
    <s v="21/11/2012"/>
    <n v="97"/>
    <n v="6"/>
    <n v="6"/>
    <n v="29"/>
    <n v="12"/>
    <n v="15"/>
    <n v="8"/>
    <n v="68"/>
    <n v="2.8633990230756273E-3"/>
    <s v="MeatProducts"/>
    <n v="3"/>
    <n v="2"/>
    <n v="1"/>
    <n v="3"/>
    <n v="8"/>
    <n v="3"/>
    <n v="11"/>
    <n v="0"/>
  </r>
  <r>
    <n v="5510"/>
    <n v="1977"/>
    <n v="48"/>
    <s v="Master"/>
    <s v="Married"/>
    <x v="0"/>
    <n v="43263"/>
    <n v="0"/>
    <n v="1"/>
    <s v="21/11/2012"/>
    <n v="2"/>
    <n v="262"/>
    <n v="6"/>
    <n v="61"/>
    <n v="0"/>
    <n v="10"/>
    <n v="102"/>
    <n v="339"/>
    <n v="7.8357950211497118E-3"/>
    <s v="Wines"/>
    <n v="3"/>
    <n v="5"/>
    <n v="2"/>
    <n v="6"/>
    <n v="5"/>
    <n v="3"/>
    <n v="11"/>
    <n v="0"/>
  </r>
  <r>
    <n v="3336"/>
    <n v="1948"/>
    <n v="77"/>
    <s v="PhD"/>
    <s v="Together"/>
    <x v="1"/>
    <n v="66375"/>
    <n v="0"/>
    <n v="1"/>
    <s v="21/11/2013"/>
    <n v="96"/>
    <n v="712"/>
    <n v="0"/>
    <n v="45"/>
    <n v="0"/>
    <n v="0"/>
    <n v="191"/>
    <n v="757"/>
    <n v="1.1404896421845574E-2"/>
    <s v="Wines"/>
    <n v="3"/>
    <n v="2"/>
    <n v="4"/>
    <n v="5"/>
    <n v="7"/>
    <n v="3"/>
    <n v="11"/>
    <n v="0"/>
  </r>
  <r>
    <n v="10150"/>
    <n v="1961"/>
    <n v="64"/>
    <s v="Graduation"/>
    <s v="Single"/>
    <x v="1"/>
    <n v="86429"/>
    <n v="0"/>
    <n v="0"/>
    <s v="21/11/2013"/>
    <n v="10"/>
    <n v="464"/>
    <n v="28"/>
    <n v="873"/>
    <n v="29"/>
    <n v="18"/>
    <n v="37"/>
    <n v="1412"/>
    <n v="1.6337109072186419E-2"/>
    <s v="MeatProducts"/>
    <n v="0"/>
    <n v="7"/>
    <n v="4"/>
    <n v="7"/>
    <n v="2"/>
    <n v="3"/>
    <n v="11"/>
    <n v="1"/>
  </r>
  <r>
    <n v="1008"/>
    <n v="1981"/>
    <n v="44"/>
    <s v="PhD"/>
    <s v="Together"/>
    <x v="0"/>
    <n v="44953"/>
    <n v="0"/>
    <n v="0"/>
    <s v="21/12/2012"/>
    <n v="31"/>
    <n v="728"/>
    <n v="17"/>
    <n v="133"/>
    <n v="11"/>
    <n v="8"/>
    <n v="124"/>
    <n v="897"/>
    <n v="1.9954174359886993E-2"/>
    <s v="Wines"/>
    <n v="1"/>
    <n v="7"/>
    <n v="3"/>
    <n v="13"/>
    <n v="6"/>
    <n v="3"/>
    <n v="11"/>
    <n v="0"/>
  </r>
  <r>
    <n v="9699"/>
    <n v="1966"/>
    <n v="59"/>
    <s v="Graduation"/>
    <s v="Divorced"/>
    <x v="1"/>
    <n v="67272"/>
    <n v="0"/>
    <n v="1"/>
    <s v="21/12/2013"/>
    <n v="12"/>
    <n v="357"/>
    <n v="35"/>
    <n v="271"/>
    <n v="28"/>
    <n v="28"/>
    <n v="14"/>
    <n v="719"/>
    <n v="1.0687953383279819E-2"/>
    <s v="Wines"/>
    <n v="3"/>
    <n v="6"/>
    <n v="2"/>
    <n v="12"/>
    <n v="5"/>
    <n v="3"/>
    <n v="11"/>
    <n v="0"/>
  </r>
  <r>
    <n v="9672"/>
    <n v="1970"/>
    <n v="55"/>
    <s v="2n Cycle"/>
    <s v="Married"/>
    <x v="1"/>
    <n v="23162"/>
    <n v="1"/>
    <n v="1"/>
    <s v="21/12/2013"/>
    <n v="82"/>
    <n v="8"/>
    <n v="3"/>
    <n v="9"/>
    <n v="19"/>
    <n v="4"/>
    <n v="22"/>
    <n v="43"/>
    <n v="1.8564890769363614E-3"/>
    <s v="GoldProds"/>
    <n v="3"/>
    <n v="1"/>
    <n v="1"/>
    <n v="3"/>
    <n v="6"/>
    <n v="3"/>
    <n v="11"/>
    <n v="0"/>
  </r>
  <r>
    <n v="5263"/>
    <n v="1977"/>
    <n v="48"/>
    <s v="2n Cycle"/>
    <s v="Married"/>
    <x v="0"/>
    <n v="31056"/>
    <n v="1"/>
    <n v="0"/>
    <s v="22/01/2013"/>
    <n v="99"/>
    <n v="5"/>
    <n v="10"/>
    <n v="13"/>
    <n v="3"/>
    <n v="8"/>
    <n v="16"/>
    <n v="39"/>
    <n v="1.2557959814528594E-3"/>
    <s v="GoldProds"/>
    <n v="1"/>
    <n v="1"/>
    <n v="0"/>
    <n v="3"/>
    <n v="8"/>
    <n v="3"/>
    <n v="11"/>
    <n v="0"/>
  </r>
  <r>
    <n v="7488"/>
    <n v="1963"/>
    <n v="62"/>
    <s v="Master"/>
    <s v="Single"/>
    <x v="1"/>
    <n v="64191"/>
    <n v="0"/>
    <n v="1"/>
    <s v="22/01/2013"/>
    <n v="30"/>
    <n v="420"/>
    <n v="15"/>
    <n v="186"/>
    <n v="151"/>
    <n v="38"/>
    <n v="15"/>
    <n v="810"/>
    <n v="1.261859139131654E-2"/>
    <s v="Wines"/>
    <n v="3"/>
    <n v="5"/>
    <n v="3"/>
    <n v="13"/>
    <n v="3"/>
    <n v="3"/>
    <n v="11"/>
    <n v="0"/>
  </r>
  <r>
    <n v="10796"/>
    <n v="1984"/>
    <n v="41"/>
    <s v="Master"/>
    <s v="Married"/>
    <x v="0"/>
    <n v="30477"/>
    <n v="1"/>
    <n v="0"/>
    <s v="22/01/2014"/>
    <n v="16"/>
    <n v="47"/>
    <n v="1"/>
    <n v="6"/>
    <n v="0"/>
    <n v="0"/>
    <n v="12"/>
    <n v="54"/>
    <n v="1.7718279358204547E-3"/>
    <s v="Wines"/>
    <n v="1"/>
    <n v="1"/>
    <n v="1"/>
    <n v="3"/>
    <n v="6"/>
    <n v="3"/>
    <n v="11"/>
    <n v="0"/>
  </r>
  <r>
    <n v="10855"/>
    <n v="1968"/>
    <n v="57"/>
    <s v="Master"/>
    <s v="Single"/>
    <x v="1"/>
    <n v="50014"/>
    <n v="1"/>
    <n v="0"/>
    <s v="22/01/2014"/>
    <n v="9"/>
    <n v="234"/>
    <n v="14"/>
    <n v="77"/>
    <n v="19"/>
    <n v="10"/>
    <n v="42"/>
    <n v="354"/>
    <n v="7.0780181549166231E-3"/>
    <s v="Wines"/>
    <n v="2"/>
    <n v="4"/>
    <n v="1"/>
    <n v="8"/>
    <n v="5"/>
    <n v="3"/>
    <n v="11"/>
    <n v="0"/>
  </r>
  <r>
    <n v="2410"/>
    <n v="1969"/>
    <n v="56"/>
    <s v="Graduation"/>
    <s v="Single"/>
    <x v="1"/>
    <n v="81657"/>
    <n v="0"/>
    <n v="0"/>
    <s v="22/01/2014"/>
    <n v="69"/>
    <n v="364"/>
    <n v="40"/>
    <n v="425"/>
    <n v="158"/>
    <n v="60"/>
    <n v="50"/>
    <n v="1047"/>
    <n v="1.2821925860612073E-2"/>
    <s v="MeatProducts"/>
    <n v="1"/>
    <n v="3"/>
    <n v="4"/>
    <n v="8"/>
    <n v="1"/>
    <n v="3"/>
    <n v="11"/>
    <n v="0"/>
  </r>
  <r>
    <n v="4310"/>
    <n v="1944"/>
    <n v="81"/>
    <s v="Graduation"/>
    <s v="Married"/>
    <x v="1"/>
    <n v="80589"/>
    <n v="0"/>
    <n v="0"/>
    <s v="22/01/2014"/>
    <n v="25"/>
    <n v="507"/>
    <n v="93"/>
    <n v="520"/>
    <n v="242"/>
    <n v="40"/>
    <n v="26"/>
    <n v="1402"/>
    <n v="1.7396915211753464E-2"/>
    <s v="MeatProducts"/>
    <n v="1"/>
    <n v="5"/>
    <n v="10"/>
    <n v="5"/>
    <n v="1"/>
    <n v="3"/>
    <n v="11"/>
    <n v="1"/>
  </r>
  <r>
    <n v="1515"/>
    <n v="1975"/>
    <n v="50"/>
    <s v="Master"/>
    <s v="Together"/>
    <x v="0"/>
    <n v="34176"/>
    <n v="0"/>
    <n v="1"/>
    <s v="22/01/2014"/>
    <n v="9"/>
    <n v="11"/>
    <n v="2"/>
    <n v="7"/>
    <n v="4"/>
    <n v="2"/>
    <n v="2"/>
    <n v="26"/>
    <n v="7.607677902621723E-4"/>
    <s v="Wines"/>
    <n v="1"/>
    <n v="1"/>
    <n v="0"/>
    <n v="3"/>
    <n v="3"/>
    <n v="3"/>
    <n v="11"/>
    <n v="0"/>
  </r>
  <r>
    <n v="4216"/>
    <n v="1981"/>
    <n v="44"/>
    <s v="Graduation"/>
    <s v="Single"/>
    <x v="0"/>
    <n v="91065"/>
    <n v="0"/>
    <n v="0"/>
    <s v="22/02/2013"/>
    <n v="33"/>
    <n v="822"/>
    <n v="114"/>
    <n v="108"/>
    <n v="179"/>
    <n v="137"/>
    <n v="114"/>
    <n v="1360"/>
    <n v="1.4934387525393949E-2"/>
    <s v="Wines"/>
    <n v="1"/>
    <n v="7"/>
    <n v="9"/>
    <n v="9"/>
    <n v="3"/>
    <n v="3"/>
    <n v="11"/>
    <n v="1"/>
  </r>
  <r>
    <n v="10965"/>
    <n v="1955"/>
    <n v="70"/>
    <s v="Graduation"/>
    <s v="Together"/>
    <x v="1"/>
    <n v="76005"/>
    <n v="0"/>
    <n v="0"/>
    <s v="22/02/2013"/>
    <n v="72"/>
    <n v="983"/>
    <n v="20"/>
    <n v="389"/>
    <n v="240"/>
    <n v="50"/>
    <n v="40"/>
    <n v="1682"/>
    <n v="2.2130123018222484E-2"/>
    <s v="Wines"/>
    <n v="1"/>
    <n v="3"/>
    <n v="5"/>
    <n v="13"/>
    <n v="6"/>
    <n v="3"/>
    <n v="11"/>
    <n v="0"/>
  </r>
  <r>
    <n v="5153"/>
    <n v="1967"/>
    <n v="58"/>
    <s v="PhD"/>
    <s v="Married"/>
    <x v="1"/>
    <n v="77766"/>
    <n v="0"/>
    <n v="1"/>
    <s v="22/02/2013"/>
    <n v="97"/>
    <n v="1004"/>
    <n v="59"/>
    <n v="265"/>
    <n v="115"/>
    <n v="59"/>
    <n v="27"/>
    <n v="1502"/>
    <n v="1.9314353316359334E-2"/>
    <s v="Wines"/>
    <n v="2"/>
    <n v="11"/>
    <n v="10"/>
    <n v="11"/>
    <n v="6"/>
    <n v="3"/>
    <n v="11"/>
    <n v="1"/>
  </r>
  <r>
    <n v="4127"/>
    <n v="1967"/>
    <n v="58"/>
    <s v="PhD"/>
    <s v="Married"/>
    <x v="1"/>
    <n v="77766"/>
    <n v="0"/>
    <n v="1"/>
    <s v="22/02/2013"/>
    <n v="97"/>
    <n v="1004"/>
    <n v="59"/>
    <n v="265"/>
    <n v="115"/>
    <n v="59"/>
    <n v="27"/>
    <n v="1502"/>
    <n v="1.9314353316359334E-2"/>
    <s v="Wines"/>
    <n v="2"/>
    <n v="11"/>
    <n v="10"/>
    <n v="11"/>
    <n v="6"/>
    <n v="3"/>
    <n v="11"/>
    <n v="1"/>
  </r>
  <r>
    <n v="9986"/>
    <n v="1982"/>
    <n v="43"/>
    <s v="Graduation"/>
    <s v="Together"/>
    <x v="0"/>
    <n v="19444"/>
    <n v="1"/>
    <n v="0"/>
    <s v="22/02/2014"/>
    <n v="8"/>
    <n v="16"/>
    <n v="0"/>
    <n v="23"/>
    <n v="3"/>
    <n v="2"/>
    <n v="10"/>
    <n v="44"/>
    <n v="2.2629088664883768E-3"/>
    <s v="MeatProducts"/>
    <n v="3"/>
    <n v="4"/>
    <n v="1"/>
    <n v="2"/>
    <n v="7"/>
    <n v="3"/>
    <n v="11"/>
    <n v="1"/>
  </r>
  <r>
    <n v="2350"/>
    <n v="1972"/>
    <n v="53"/>
    <s v="Graduation"/>
    <s v="Married"/>
    <x v="1"/>
    <n v="59666"/>
    <n v="1"/>
    <n v="1"/>
    <s v="22/03/2013"/>
    <n v="87"/>
    <n v="623"/>
    <n v="53"/>
    <n v="178"/>
    <n v="23"/>
    <n v="17"/>
    <n v="133"/>
    <n v="894"/>
    <n v="1.4983407635839507E-2"/>
    <s v="Wines"/>
    <n v="7"/>
    <n v="3"/>
    <n v="2"/>
    <n v="8"/>
    <n v="8"/>
    <n v="3"/>
    <n v="11"/>
    <n v="0"/>
  </r>
  <r>
    <n v="332"/>
    <n v="1957"/>
    <n v="68"/>
    <s v="Graduation"/>
    <s v="Married"/>
    <x v="1"/>
    <n v="47743"/>
    <n v="0"/>
    <n v="1"/>
    <s v="22/03/2013"/>
    <n v="56"/>
    <n v="198"/>
    <n v="2"/>
    <n v="43"/>
    <n v="0"/>
    <n v="12"/>
    <n v="20"/>
    <n v="255"/>
    <n v="5.3410971241857445E-3"/>
    <s v="Wines"/>
    <n v="3"/>
    <n v="4"/>
    <n v="1"/>
    <n v="6"/>
    <n v="6"/>
    <n v="3"/>
    <n v="11"/>
    <n v="0"/>
  </r>
  <r>
    <n v="2980"/>
    <n v="1952"/>
    <n v="73"/>
    <s v="Master"/>
    <s v="Single"/>
    <x v="1"/>
    <n v="8820"/>
    <n v="1"/>
    <n v="1"/>
    <s v="22/03/2013"/>
    <n v="52"/>
    <n v="12"/>
    <n v="0"/>
    <n v="13"/>
    <n v="4"/>
    <n v="2"/>
    <n v="4"/>
    <n v="31"/>
    <n v="3.5147392290249433E-3"/>
    <s v="MeatProducts"/>
    <n v="4"/>
    <n v="3"/>
    <n v="0"/>
    <n v="3"/>
    <n v="8"/>
    <n v="3"/>
    <n v="11"/>
    <n v="0"/>
  </r>
  <r>
    <n v="9336"/>
    <n v="1969"/>
    <n v="56"/>
    <s v="PhD"/>
    <s v="Widow"/>
    <x v="1"/>
    <n v="62187"/>
    <n v="0"/>
    <n v="1"/>
    <s v="22/03/2014"/>
    <n v="38"/>
    <n v="512"/>
    <n v="0"/>
    <n v="83"/>
    <n v="0"/>
    <n v="0"/>
    <n v="41"/>
    <n v="595"/>
    <n v="9.5679161239487359E-3"/>
    <s v="Wines"/>
    <n v="3"/>
    <n v="6"/>
    <n v="2"/>
    <n v="10"/>
    <n v="4"/>
    <n v="3"/>
    <n v="11"/>
    <n v="0"/>
  </r>
  <r>
    <n v="7386"/>
    <n v="1976"/>
    <n v="49"/>
    <s v="Graduation"/>
    <s v="Divorced"/>
    <x v="0"/>
    <n v="30992"/>
    <n v="1"/>
    <n v="0"/>
    <s v="22/04/2013"/>
    <n v="83"/>
    <n v="17"/>
    <n v="0"/>
    <n v="14"/>
    <n v="7"/>
    <n v="3"/>
    <n v="2"/>
    <n v="41"/>
    <n v="1.3229220443985545E-3"/>
    <s v="Wines"/>
    <n v="1"/>
    <n v="1"/>
    <n v="0"/>
    <n v="3"/>
    <n v="7"/>
    <n v="3"/>
    <n v="11"/>
    <n v="0"/>
  </r>
  <r>
    <n v="3081"/>
    <n v="1978"/>
    <n v="47"/>
    <s v="PhD"/>
    <s v="Married"/>
    <x v="0"/>
    <n v="41014"/>
    <n v="1"/>
    <n v="0"/>
    <s v="22/04/2013"/>
    <n v="65"/>
    <n v="7"/>
    <n v="2"/>
    <n v="6"/>
    <n v="2"/>
    <n v="0"/>
    <n v="3"/>
    <n v="17"/>
    <n v="4.1449261227873409E-4"/>
    <s v="Wines"/>
    <n v="1"/>
    <n v="1"/>
    <n v="0"/>
    <n v="2"/>
    <n v="7"/>
    <n v="3"/>
    <n v="11"/>
    <n v="0"/>
  </r>
  <r>
    <n v="2245"/>
    <n v="1969"/>
    <n v="56"/>
    <s v="Master"/>
    <s v="Married"/>
    <x v="1"/>
    <n v="43641"/>
    <n v="1"/>
    <n v="1"/>
    <s v="22/04/2013"/>
    <n v="50"/>
    <n v="57"/>
    <n v="2"/>
    <n v="51"/>
    <n v="4"/>
    <n v="2"/>
    <n v="23"/>
    <n v="116"/>
    <n v="2.6580509154235698E-3"/>
    <s v="Wines"/>
    <n v="3"/>
    <n v="2"/>
    <n v="1"/>
    <n v="4"/>
    <n v="6"/>
    <n v="3"/>
    <n v="11"/>
    <n v="0"/>
  </r>
  <r>
    <n v="1650"/>
    <n v="1960"/>
    <n v="65"/>
    <s v="Master"/>
    <s v="Married"/>
    <x v="1"/>
    <n v="81843"/>
    <n v="0"/>
    <n v="0"/>
    <s v="22/04/2013"/>
    <n v="13"/>
    <n v="779"/>
    <n v="86"/>
    <n v="537"/>
    <n v="34"/>
    <n v="69"/>
    <n v="138"/>
    <n v="1505"/>
    <n v="1.8388866488276333E-2"/>
    <s v="Wines"/>
    <n v="1"/>
    <n v="5"/>
    <n v="9"/>
    <n v="12"/>
    <n v="3"/>
    <n v="3"/>
    <n v="11"/>
    <n v="0"/>
  </r>
  <r>
    <n v="7912"/>
    <n v="1978"/>
    <n v="47"/>
    <s v="Graduation"/>
    <s v="Married"/>
    <x v="0"/>
    <n v="38136"/>
    <n v="1"/>
    <n v="0"/>
    <s v="22/04/2013"/>
    <n v="69"/>
    <n v="8"/>
    <n v="15"/>
    <n v="27"/>
    <n v="0"/>
    <n v="20"/>
    <n v="33"/>
    <n v="70"/>
    <n v="1.8355359765051395E-3"/>
    <s v="GoldProds"/>
    <n v="2"/>
    <n v="3"/>
    <n v="1"/>
    <n v="2"/>
    <n v="8"/>
    <n v="3"/>
    <n v="11"/>
    <n v="0"/>
  </r>
  <r>
    <n v="3006"/>
    <n v="1976"/>
    <n v="49"/>
    <s v="Graduation"/>
    <s v="Divorced"/>
    <x v="0"/>
    <n v="30992"/>
    <n v="1"/>
    <n v="0"/>
    <s v="22/04/2013"/>
    <n v="83"/>
    <n v="17"/>
    <n v="0"/>
    <n v="14"/>
    <n v="7"/>
    <n v="3"/>
    <n v="2"/>
    <n v="41"/>
    <n v="1.3229220443985545E-3"/>
    <s v="Wines"/>
    <n v="1"/>
    <n v="1"/>
    <n v="0"/>
    <n v="3"/>
    <n v="7"/>
    <n v="3"/>
    <n v="11"/>
    <n v="0"/>
  </r>
  <r>
    <n v="5680"/>
    <n v="1984"/>
    <n v="41"/>
    <s v="2n Cycle"/>
    <s v="Married"/>
    <x v="0"/>
    <n v="35684"/>
    <n v="1"/>
    <n v="0"/>
    <s v="22/04/2014"/>
    <n v="66"/>
    <n v="10"/>
    <n v="4"/>
    <n v="7"/>
    <n v="0"/>
    <n v="6"/>
    <n v="3"/>
    <n v="27"/>
    <n v="7.5664163210402424E-4"/>
    <s v="Wines"/>
    <n v="1"/>
    <n v="1"/>
    <n v="0"/>
    <n v="3"/>
    <n v="6"/>
    <n v="3"/>
    <n v="11"/>
    <n v="0"/>
  </r>
  <r>
    <n v="1184"/>
    <n v="1968"/>
    <n v="57"/>
    <s v="PhD"/>
    <s v="Divorced"/>
    <x v="1"/>
    <n v="69674"/>
    <n v="0"/>
    <n v="2"/>
    <s v="22/05/2013"/>
    <n v="46"/>
    <n v="554"/>
    <n v="41"/>
    <n v="215"/>
    <n v="11"/>
    <n v="0"/>
    <n v="24"/>
    <n v="821"/>
    <n v="1.1783448632201396E-2"/>
    <s v="Wines"/>
    <n v="3"/>
    <n v="10"/>
    <n v="2"/>
    <n v="10"/>
    <n v="5"/>
    <n v="3"/>
    <n v="11"/>
    <n v="0"/>
  </r>
  <r>
    <n v="3174"/>
    <n v="1959"/>
    <n v="66"/>
    <s v="Graduation"/>
    <s v="Together"/>
    <x v="1"/>
    <n v="87771"/>
    <n v="0"/>
    <n v="1"/>
    <s v="22/05/2013"/>
    <n v="61"/>
    <n v="1492"/>
    <n v="38"/>
    <n v="287"/>
    <n v="50"/>
    <n v="57"/>
    <n v="33"/>
    <n v="1924"/>
    <n v="2.1920679951236741E-2"/>
    <s v="Wines"/>
    <n v="1"/>
    <n v="5"/>
    <n v="10"/>
    <n v="4"/>
    <n v="6"/>
    <n v="3"/>
    <n v="11"/>
    <n v="1"/>
  </r>
  <r>
    <n v="5536"/>
    <n v="1959"/>
    <n v="66"/>
    <s v="Graduation"/>
    <s v="Together"/>
    <x v="1"/>
    <n v="87771"/>
    <n v="0"/>
    <n v="1"/>
    <s v="22/05/2013"/>
    <n v="61"/>
    <n v="1492"/>
    <n v="38"/>
    <n v="287"/>
    <n v="50"/>
    <n v="57"/>
    <n v="33"/>
    <n v="1924"/>
    <n v="2.1920679951236741E-2"/>
    <s v="Wines"/>
    <n v="1"/>
    <n v="5"/>
    <n v="10"/>
    <n v="4"/>
    <n v="6"/>
    <n v="3"/>
    <n v="11"/>
    <n v="1"/>
  </r>
  <r>
    <n v="1204"/>
    <n v="1970"/>
    <n v="55"/>
    <s v="PhD"/>
    <s v="Married"/>
    <x v="1"/>
    <n v="67536"/>
    <n v="0"/>
    <n v="1"/>
    <s v="22/05/2013"/>
    <n v="45"/>
    <n v="1253"/>
    <n v="0"/>
    <n v="447"/>
    <n v="23"/>
    <n v="71"/>
    <n v="35"/>
    <n v="1794"/>
    <n v="2.65636105188344E-2"/>
    <s v="Wines"/>
    <n v="3"/>
    <n v="11"/>
    <n v="5"/>
    <n v="11"/>
    <n v="8"/>
    <n v="3"/>
    <n v="11"/>
    <n v="0"/>
  </r>
  <r>
    <n v="945"/>
    <n v="1965"/>
    <n v="60"/>
    <s v="Graduation"/>
    <s v="Together"/>
    <x v="1"/>
    <n v="36317"/>
    <n v="0"/>
    <n v="1"/>
    <s v="22/05/2013"/>
    <n v="53"/>
    <n v="87"/>
    <n v="3"/>
    <n v="25"/>
    <n v="3"/>
    <n v="2"/>
    <n v="13"/>
    <n v="120"/>
    <n v="3.3042376848307956E-3"/>
    <s v="Wines"/>
    <n v="2"/>
    <n v="3"/>
    <n v="0"/>
    <n v="4"/>
    <n v="7"/>
    <n v="3"/>
    <n v="11"/>
    <n v="0"/>
  </r>
  <r>
    <n v="3979"/>
    <n v="1983"/>
    <n v="42"/>
    <s v="PhD"/>
    <s v="Divorced"/>
    <x v="0"/>
    <n v="90687"/>
    <n v="0"/>
    <n v="0"/>
    <s v="22/05/2013"/>
    <n v="98"/>
    <n v="982"/>
    <n v="17"/>
    <n v="672"/>
    <n v="23"/>
    <n v="34"/>
    <n v="51"/>
    <n v="1728"/>
    <n v="1.9054550266300572E-2"/>
    <s v="Wines"/>
    <n v="1"/>
    <n v="6"/>
    <n v="2"/>
    <n v="8"/>
    <n v="2"/>
    <n v="3"/>
    <n v="11"/>
    <n v="1"/>
  </r>
  <r>
    <n v="1087"/>
    <n v="1975"/>
    <n v="50"/>
    <s v="Master"/>
    <s v="Together"/>
    <x v="0"/>
    <n v="22669"/>
    <n v="1"/>
    <n v="0"/>
    <s v="22/05/2013"/>
    <n v="30"/>
    <n v="16"/>
    <n v="14"/>
    <n v="36"/>
    <n v="37"/>
    <n v="22"/>
    <n v="48"/>
    <n v="125"/>
    <n v="5.514138250474216E-3"/>
    <s v="GoldProds"/>
    <n v="3"/>
    <n v="4"/>
    <n v="1"/>
    <n v="2"/>
    <n v="9"/>
    <n v="3"/>
    <n v="11"/>
    <n v="1"/>
  </r>
  <r>
    <n v="6864"/>
    <n v="1989"/>
    <n v="36"/>
    <s v="Master"/>
    <s v="Divorced"/>
    <x v="0"/>
    <n v="10979"/>
    <n v="0"/>
    <n v="0"/>
    <s v="22/05/2014"/>
    <n v="34"/>
    <n v="8"/>
    <n v="4"/>
    <n v="10"/>
    <n v="2"/>
    <n v="2"/>
    <n v="4"/>
    <n v="26"/>
    <n v="2.3681573913835502E-3"/>
    <s v="MeatProducts"/>
    <n v="2"/>
    <n v="3"/>
    <n v="0"/>
    <n v="3"/>
    <n v="5"/>
    <n v="3"/>
    <n v="11"/>
    <n v="0"/>
  </r>
  <r>
    <n v="7516"/>
    <n v="1983"/>
    <n v="42"/>
    <s v="Graduation"/>
    <s v="Married"/>
    <x v="0"/>
    <n v="30096"/>
    <n v="1"/>
    <n v="0"/>
    <s v="22/05/2014"/>
    <n v="30"/>
    <n v="5"/>
    <n v="3"/>
    <n v="11"/>
    <n v="12"/>
    <n v="5"/>
    <n v="9"/>
    <n v="36"/>
    <n v="1.1961722488038277E-3"/>
    <s v="FishProducts"/>
    <n v="1"/>
    <n v="2"/>
    <n v="0"/>
    <n v="3"/>
    <n v="6"/>
    <n v="3"/>
    <n v="11"/>
    <n v="0"/>
  </r>
  <r>
    <n v="3129"/>
    <n v="1983"/>
    <n v="42"/>
    <s v="Graduation"/>
    <s v="Married"/>
    <x v="0"/>
    <n v="30096"/>
    <n v="1"/>
    <n v="0"/>
    <s v="22/05/2014"/>
    <n v="30"/>
    <n v="5"/>
    <n v="3"/>
    <n v="11"/>
    <n v="12"/>
    <n v="5"/>
    <n v="9"/>
    <n v="36"/>
    <n v="1.1961722488038277E-3"/>
    <s v="FishProducts"/>
    <n v="1"/>
    <n v="2"/>
    <n v="0"/>
    <n v="3"/>
    <n v="6"/>
    <n v="3"/>
    <n v="11"/>
    <n v="0"/>
  </r>
  <r>
    <n v="716"/>
    <n v="1949"/>
    <n v="76"/>
    <s v="PhD"/>
    <s v="Together"/>
    <x v="1"/>
    <n v="67911"/>
    <n v="0"/>
    <n v="1"/>
    <s v="22/05/2014"/>
    <n v="63"/>
    <n v="529"/>
    <n v="0"/>
    <n v="356"/>
    <n v="63"/>
    <n v="28"/>
    <n v="0"/>
    <n v="976"/>
    <n v="1.437175126268204E-2"/>
    <s v="Wines"/>
    <n v="3"/>
    <n v="6"/>
    <n v="7"/>
    <n v="11"/>
    <n v="3"/>
    <n v="3"/>
    <n v="11"/>
    <n v="0"/>
  </r>
  <r>
    <n v="6961"/>
    <n v="1974"/>
    <n v="51"/>
    <s v="Graduation"/>
    <s v="Married"/>
    <x v="1"/>
    <n v="26751"/>
    <n v="2"/>
    <n v="0"/>
    <s v="22/05/2014"/>
    <n v="26"/>
    <n v="1"/>
    <n v="1"/>
    <n v="5"/>
    <n v="0"/>
    <n v="3"/>
    <n v="1"/>
    <n v="10"/>
    <n v="3.7381780120369332E-4"/>
    <s v="MeatProducts"/>
    <n v="1"/>
    <n v="1"/>
    <n v="0"/>
    <n v="2"/>
    <n v="8"/>
    <n v="3"/>
    <n v="11"/>
    <n v="0"/>
  </r>
  <r>
    <n v="4508"/>
    <n v="1952"/>
    <n v="73"/>
    <s v="Graduation"/>
    <s v="Single"/>
    <x v="1"/>
    <n v="75127"/>
    <n v="0"/>
    <n v="0"/>
    <s v="22/05/2014"/>
    <n v="92"/>
    <n v="203"/>
    <n v="35"/>
    <n v="305"/>
    <n v="46"/>
    <n v="17"/>
    <n v="227"/>
    <n v="606"/>
    <n v="8.0663409959135859E-3"/>
    <s v="MeatProducts"/>
    <n v="1"/>
    <n v="2"/>
    <n v="11"/>
    <n v="5"/>
    <n v="1"/>
    <n v="3"/>
    <n v="11"/>
    <n v="0"/>
  </r>
  <r>
    <n v="4843"/>
    <n v="1952"/>
    <n v="73"/>
    <s v="Graduation"/>
    <s v="Single"/>
    <x v="1"/>
    <n v="75127"/>
    <n v="0"/>
    <n v="0"/>
    <s v="22/05/2014"/>
    <n v="92"/>
    <n v="203"/>
    <n v="35"/>
    <n v="305"/>
    <n v="46"/>
    <n v="17"/>
    <n v="227"/>
    <n v="606"/>
    <n v="8.0663409959135859E-3"/>
    <s v="MeatProducts"/>
    <n v="1"/>
    <n v="2"/>
    <n v="11"/>
    <n v="5"/>
    <n v="1"/>
    <n v="3"/>
    <n v="11"/>
    <n v="0"/>
  </r>
  <r>
    <n v="10617"/>
    <n v="1989"/>
    <n v="36"/>
    <s v="Master"/>
    <s v="Divorced"/>
    <x v="0"/>
    <n v="10979"/>
    <n v="0"/>
    <n v="0"/>
    <s v="22/05/2014"/>
    <n v="34"/>
    <n v="8"/>
    <n v="4"/>
    <n v="10"/>
    <n v="2"/>
    <n v="2"/>
    <n v="4"/>
    <n v="26"/>
    <n v="2.3681573913835502E-3"/>
    <s v="MeatProducts"/>
    <n v="2"/>
    <n v="3"/>
    <n v="0"/>
    <n v="3"/>
    <n v="5"/>
    <n v="3"/>
    <n v="11"/>
    <n v="0"/>
  </r>
  <r>
    <n v="8663"/>
    <n v="1974"/>
    <n v="51"/>
    <s v="Graduation"/>
    <s v="Divorced"/>
    <x v="1"/>
    <n v="39996"/>
    <n v="1"/>
    <n v="1"/>
    <s v="22/05/2014"/>
    <n v="85"/>
    <n v="11"/>
    <n v="0"/>
    <n v="3"/>
    <n v="0"/>
    <n v="0"/>
    <n v="1"/>
    <n v="14"/>
    <n v="3.5003500350035003E-4"/>
    <s v="Wines"/>
    <n v="1"/>
    <n v="1"/>
    <n v="0"/>
    <n v="2"/>
    <n v="6"/>
    <n v="3"/>
    <n v="11"/>
    <n v="0"/>
  </r>
  <r>
    <n v="6544"/>
    <n v="1949"/>
    <n v="76"/>
    <s v="PhD"/>
    <s v="Together"/>
    <x v="1"/>
    <n v="67911"/>
    <n v="0"/>
    <n v="1"/>
    <s v="22/05/2014"/>
    <n v="63"/>
    <n v="529"/>
    <n v="0"/>
    <n v="356"/>
    <n v="63"/>
    <n v="28"/>
    <n v="0"/>
    <n v="976"/>
    <n v="1.437175126268204E-2"/>
    <s v="Wines"/>
    <n v="3"/>
    <n v="6"/>
    <n v="7"/>
    <n v="11"/>
    <n v="3"/>
    <n v="3"/>
    <n v="11"/>
    <n v="0"/>
  </r>
  <r>
    <n v="1519"/>
    <n v="1972"/>
    <n v="53"/>
    <s v="PhD"/>
    <s v="Single"/>
    <x v="1"/>
    <n v="38578"/>
    <n v="1"/>
    <n v="1"/>
    <s v="22/06/2013"/>
    <n v="2"/>
    <n v="38"/>
    <n v="4"/>
    <n v="22"/>
    <n v="3"/>
    <n v="3"/>
    <n v="3"/>
    <n v="70"/>
    <n v="1.8145056768106174E-3"/>
    <s v="Wines"/>
    <n v="3"/>
    <n v="3"/>
    <n v="0"/>
    <n v="3"/>
    <n v="8"/>
    <n v="3"/>
    <n v="11"/>
    <n v="1"/>
  </r>
  <r>
    <n v="9080"/>
    <n v="1972"/>
    <n v="53"/>
    <s v="PhD"/>
    <s v="Single"/>
    <x v="1"/>
    <n v="38578"/>
    <n v="1"/>
    <n v="1"/>
    <s v="22/06/2013"/>
    <n v="2"/>
    <n v="38"/>
    <n v="4"/>
    <n v="22"/>
    <n v="3"/>
    <n v="3"/>
    <n v="3"/>
    <n v="70"/>
    <n v="1.8145056768106174E-3"/>
    <s v="Wines"/>
    <n v="3"/>
    <n v="3"/>
    <n v="0"/>
    <n v="3"/>
    <n v="8"/>
    <n v="3"/>
    <n v="11"/>
    <n v="0"/>
  </r>
  <r>
    <n v="4552"/>
    <n v="1991"/>
    <n v="34"/>
    <s v="Graduation"/>
    <s v="Married"/>
    <x v="0"/>
    <n v="51373"/>
    <n v="0"/>
    <n v="0"/>
    <s v="22/06/2013"/>
    <n v="37"/>
    <n v="83"/>
    <n v="2"/>
    <n v="101"/>
    <n v="64"/>
    <n v="26"/>
    <n v="117"/>
    <n v="276"/>
    <n v="5.372471921048021E-3"/>
    <s v="GoldProds"/>
    <n v="1"/>
    <n v="3"/>
    <n v="5"/>
    <n v="3"/>
    <n v="4"/>
    <n v="3"/>
    <n v="11"/>
    <n v="0"/>
  </r>
  <r>
    <n v="3955"/>
    <n v="1965"/>
    <n v="60"/>
    <s v="Graduation"/>
    <s v="Divorced"/>
    <x v="1"/>
    <n v="4861"/>
    <n v="0"/>
    <n v="0"/>
    <s v="22/06/2014"/>
    <n v="20"/>
    <n v="2"/>
    <n v="1"/>
    <n v="1"/>
    <n v="1"/>
    <n v="0"/>
    <n v="1"/>
    <n v="5"/>
    <n v="1.0285949393128986E-3"/>
    <s v="Wines"/>
    <n v="0"/>
    <n v="0"/>
    <n v="0"/>
    <n v="0"/>
    <n v="14"/>
    <n v="3"/>
    <n v="11"/>
    <n v="0"/>
  </r>
  <r>
    <n v="1640"/>
    <n v="1954"/>
    <n v="71"/>
    <s v="Graduation"/>
    <s v="Divorced"/>
    <x v="1"/>
    <n v="64587"/>
    <n v="1"/>
    <n v="1"/>
    <s v="22/06/2014"/>
    <n v="49"/>
    <n v="66"/>
    <n v="0"/>
    <n v="16"/>
    <n v="0"/>
    <n v="6"/>
    <n v="20"/>
    <n v="88"/>
    <n v="1.3625032901357858E-3"/>
    <s v="Wines"/>
    <n v="2"/>
    <n v="1"/>
    <n v="1"/>
    <n v="4"/>
    <n v="3"/>
    <n v="3"/>
    <n v="11"/>
    <n v="0"/>
  </r>
  <r>
    <n v="2939"/>
    <n v="1970"/>
    <n v="55"/>
    <s v="Master"/>
    <s v="Together"/>
    <x v="1"/>
    <n v="79419"/>
    <n v="0"/>
    <n v="0"/>
    <s v="22/06/2014"/>
    <n v="96"/>
    <n v="751"/>
    <n v="127"/>
    <n v="687"/>
    <n v="20"/>
    <n v="15"/>
    <n v="31"/>
    <n v="1600"/>
    <n v="2.0146312595222805E-2"/>
    <s v="Wines"/>
    <n v="1"/>
    <n v="4"/>
    <n v="6"/>
    <n v="4"/>
    <n v="2"/>
    <n v="3"/>
    <n v="11"/>
    <n v="0"/>
  </r>
  <r>
    <n v="2546"/>
    <n v="1977"/>
    <n v="48"/>
    <s v="2n Cycle"/>
    <s v="Single"/>
    <x v="0"/>
    <n v="31878"/>
    <n v="0"/>
    <n v="1"/>
    <s v="22/06/2014"/>
    <n v="7"/>
    <n v="23"/>
    <n v="4"/>
    <n v="5"/>
    <n v="10"/>
    <n v="5"/>
    <n v="23"/>
    <n v="47"/>
    <n v="1.474371039588431E-3"/>
    <s v="Wines"/>
    <n v="1"/>
    <n v="1"/>
    <n v="0"/>
    <n v="4"/>
    <n v="3"/>
    <n v="3"/>
    <n v="11"/>
    <n v="0"/>
  </r>
  <r>
    <n v="2591"/>
    <n v="1959"/>
    <n v="66"/>
    <s v="Graduation"/>
    <s v="Widow"/>
    <x v="1"/>
    <n v="76320"/>
    <n v="0"/>
    <n v="1"/>
    <s v="22/06/2014"/>
    <n v="49"/>
    <n v="526"/>
    <n v="35"/>
    <n v="214"/>
    <n v="69"/>
    <n v="53"/>
    <n v="35"/>
    <n v="897"/>
    <n v="1.1753144654088051E-2"/>
    <s v="Wines"/>
    <n v="2"/>
    <n v="6"/>
    <n v="3"/>
    <n v="4"/>
    <n v="2"/>
    <n v="3"/>
    <n v="11"/>
    <n v="0"/>
  </r>
  <r>
    <n v="6658"/>
    <n v="1972"/>
    <n v="53"/>
    <s v="Graduation"/>
    <s v="Together"/>
    <x v="1"/>
    <n v="59868"/>
    <n v="0"/>
    <n v="1"/>
    <s v="22/07/2013"/>
    <n v="37"/>
    <n v="771"/>
    <n v="51"/>
    <n v="154"/>
    <n v="54"/>
    <n v="10"/>
    <n v="154"/>
    <n v="1040"/>
    <n v="1.7371550744972271E-2"/>
    <s v="Wines"/>
    <n v="7"/>
    <n v="11"/>
    <n v="2"/>
    <n v="12"/>
    <n v="6"/>
    <n v="3"/>
    <n v="11"/>
    <n v="0"/>
  </r>
  <r>
    <n v="13"/>
    <n v="1947"/>
    <n v="78"/>
    <s v="PhD"/>
    <s v="Widow"/>
    <x v="1"/>
    <n v="25358"/>
    <n v="0"/>
    <n v="1"/>
    <s v="22/07/2013"/>
    <n v="57"/>
    <n v="19"/>
    <n v="0"/>
    <n v="5"/>
    <n v="0"/>
    <n v="0"/>
    <n v="8"/>
    <n v="24"/>
    <n v="9.4644688066882247E-4"/>
    <s v="Wines"/>
    <n v="2"/>
    <n v="1"/>
    <n v="0"/>
    <n v="3"/>
    <n v="6"/>
    <n v="3"/>
    <n v="11"/>
    <n v="0"/>
  </r>
  <r>
    <n v="5885"/>
    <n v="1973"/>
    <n v="52"/>
    <s v="2n Cycle"/>
    <s v="Married"/>
    <x v="1"/>
    <n v="35688"/>
    <n v="2"/>
    <n v="1"/>
    <s v="22/08/2012"/>
    <n v="94"/>
    <n v="73"/>
    <n v="3"/>
    <n v="90"/>
    <n v="12"/>
    <n v="1"/>
    <n v="32"/>
    <n v="179"/>
    <n v="5.015691548980049E-3"/>
    <s v="MeatProducts"/>
    <n v="7"/>
    <n v="4"/>
    <n v="1"/>
    <n v="4"/>
    <n v="8"/>
    <n v="3"/>
    <n v="11"/>
    <n v="0"/>
  </r>
  <r>
    <n v="3310"/>
    <n v="1973"/>
    <n v="52"/>
    <s v="2n Cycle"/>
    <s v="Married"/>
    <x v="1"/>
    <n v="35688"/>
    <n v="2"/>
    <n v="1"/>
    <s v="22/08/2012"/>
    <n v="94"/>
    <n v="73"/>
    <n v="3"/>
    <n v="90"/>
    <n v="12"/>
    <n v="1"/>
    <n v="32"/>
    <n v="179"/>
    <n v="5.015691548980049E-3"/>
    <s v="MeatProducts"/>
    <n v="7"/>
    <n v="4"/>
    <n v="1"/>
    <n v="4"/>
    <n v="8"/>
    <n v="3"/>
    <n v="11"/>
    <n v="0"/>
  </r>
  <r>
    <n v="7422"/>
    <n v="1987"/>
    <n v="38"/>
    <s v="Graduation"/>
    <s v="Single"/>
    <x v="0"/>
    <n v="46923"/>
    <n v="1"/>
    <n v="0"/>
    <s v="22/08/2012"/>
    <n v="90"/>
    <n v="85"/>
    <n v="44"/>
    <n v="54"/>
    <n v="102"/>
    <n v="78"/>
    <n v="6"/>
    <n v="363"/>
    <n v="7.7360782558659929E-3"/>
    <s v="FishProducts"/>
    <n v="3"/>
    <n v="5"/>
    <n v="1"/>
    <n v="7"/>
    <n v="7"/>
    <n v="3"/>
    <n v="11"/>
    <n v="0"/>
  </r>
  <r>
    <n v="8707"/>
    <n v="1956"/>
    <n v="69"/>
    <s v="Graduation"/>
    <s v="Married"/>
    <x v="1"/>
    <n v="79456"/>
    <n v="0"/>
    <n v="0"/>
    <s v="22/08/2012"/>
    <n v="12"/>
    <n v="565"/>
    <n v="42"/>
    <n v="548"/>
    <n v="64"/>
    <n v="83"/>
    <n v="99"/>
    <n v="1302"/>
    <n v="1.6386427708417237E-2"/>
    <s v="Wines"/>
    <n v="1"/>
    <n v="5"/>
    <n v="6"/>
    <n v="4"/>
    <n v="3"/>
    <n v="3"/>
    <n v="11"/>
    <n v="1"/>
  </r>
  <r>
    <n v="6905"/>
    <n v="1994"/>
    <n v="31"/>
    <s v="Graduation"/>
    <s v="Together"/>
    <x v="0"/>
    <n v="80685"/>
    <n v="0"/>
    <n v="0"/>
    <s v="22/08/2012"/>
    <n v="55"/>
    <n v="241"/>
    <n v="45"/>
    <n v="604"/>
    <n v="34"/>
    <n v="26"/>
    <n v="54"/>
    <n v="950"/>
    <n v="1.1774183553324657E-2"/>
    <s v="MeatProducts"/>
    <n v="1"/>
    <n v="6"/>
    <n v="4"/>
    <n v="10"/>
    <n v="2"/>
    <n v="3"/>
    <n v="11"/>
    <n v="0"/>
  </r>
  <r>
    <n v="6263"/>
    <n v="1968"/>
    <n v="57"/>
    <s v="Graduation"/>
    <s v="Together"/>
    <x v="1"/>
    <n v="35322"/>
    <n v="1"/>
    <n v="2"/>
    <s v="22/08/2012"/>
    <n v="34"/>
    <n v="28"/>
    <n v="9"/>
    <n v="37"/>
    <n v="12"/>
    <n v="7"/>
    <n v="13"/>
    <n v="93"/>
    <n v="2.6329199932053678E-3"/>
    <s v="MeatProducts"/>
    <n v="3"/>
    <n v="2"/>
    <n v="0"/>
    <n v="4"/>
    <n v="8"/>
    <n v="3"/>
    <n v="11"/>
    <n v="0"/>
  </r>
  <r>
    <n v="10395"/>
    <n v="1986"/>
    <n v="39"/>
    <s v="Basic"/>
    <s v="Single"/>
    <x v="0"/>
    <n v="8940"/>
    <n v="1"/>
    <n v="0"/>
    <s v="22/08/2012"/>
    <n v="25"/>
    <n v="1"/>
    <n v="45"/>
    <n v="3"/>
    <n v="4"/>
    <n v="6"/>
    <n v="42"/>
    <n v="59"/>
    <n v="6.5995525727069355E-3"/>
    <s v="Fruits"/>
    <n v="3"/>
    <n v="3"/>
    <n v="1"/>
    <n v="3"/>
    <n v="8"/>
    <n v="3"/>
    <n v="11"/>
    <n v="0"/>
  </r>
  <r>
    <n v="5831"/>
    <n v="1967"/>
    <n v="58"/>
    <s v="Graduation"/>
    <s v="Married"/>
    <x v="1"/>
    <n v="77870"/>
    <n v="0"/>
    <n v="1"/>
    <s v="22/08/2012"/>
    <n v="93"/>
    <n v="1017"/>
    <n v="50"/>
    <n v="500"/>
    <n v="65"/>
    <n v="50"/>
    <n v="133"/>
    <n v="1682"/>
    <n v="2.160010273532811E-2"/>
    <s v="Wines"/>
    <n v="3"/>
    <n v="5"/>
    <n v="5"/>
    <n v="5"/>
    <n v="8"/>
    <n v="3"/>
    <n v="11"/>
    <n v="1"/>
  </r>
  <r>
    <n v="5455"/>
    <n v="1971"/>
    <n v="54"/>
    <s v="PhD"/>
    <s v="Married"/>
    <x v="1"/>
    <n v="32011"/>
    <n v="1"/>
    <n v="0"/>
    <s v="22/08/2013"/>
    <n v="89"/>
    <n v="99"/>
    <n v="0"/>
    <n v="15"/>
    <n v="2"/>
    <n v="1"/>
    <n v="5"/>
    <n v="117"/>
    <n v="3.6549935959513916E-3"/>
    <s v="Wines"/>
    <n v="3"/>
    <n v="2"/>
    <n v="1"/>
    <n v="4"/>
    <n v="7"/>
    <n v="3"/>
    <n v="11"/>
    <n v="0"/>
  </r>
  <r>
    <n v="10466"/>
    <n v="1965"/>
    <n v="60"/>
    <s v="Graduation"/>
    <s v="Married"/>
    <x v="1"/>
    <n v="44393"/>
    <n v="1"/>
    <n v="1"/>
    <s v="22/08/2013"/>
    <n v="86"/>
    <n v="24"/>
    <n v="2"/>
    <n v="20"/>
    <n v="2"/>
    <n v="2"/>
    <n v="10"/>
    <n v="50"/>
    <n v="1.126303696528732E-3"/>
    <s v="Wines"/>
    <n v="2"/>
    <n v="1"/>
    <n v="0"/>
    <n v="4"/>
    <n v="4"/>
    <n v="3"/>
    <n v="11"/>
    <n v="0"/>
  </r>
  <r>
    <n v="5868"/>
    <n v="1980"/>
    <n v="45"/>
    <s v="Graduation"/>
    <s v="Married"/>
    <x v="0"/>
    <n v="19107"/>
    <n v="1"/>
    <n v="0"/>
    <s v="22/08/2013"/>
    <n v="49"/>
    <n v="2"/>
    <n v="4"/>
    <n v="9"/>
    <n v="10"/>
    <n v="5"/>
    <n v="16"/>
    <n v="30"/>
    <n v="1.5701051970482022E-3"/>
    <s v="GoldProds"/>
    <n v="2"/>
    <n v="1"/>
    <n v="0"/>
    <n v="3"/>
    <n v="7"/>
    <n v="3"/>
    <n v="11"/>
    <n v="0"/>
  </r>
  <r>
    <n v="2227"/>
    <n v="1958"/>
    <n v="67"/>
    <s v="2n Cycle"/>
    <s v="Together"/>
    <x v="1"/>
    <n v="26490"/>
    <n v="0"/>
    <n v="0"/>
    <s v="22/09/2012"/>
    <n v="92"/>
    <n v="45"/>
    <n v="47"/>
    <n v="52"/>
    <n v="21"/>
    <n v="20"/>
    <n v="25"/>
    <n v="185"/>
    <n v="6.9837674594186482E-3"/>
    <s v="MeatProducts"/>
    <n v="2"/>
    <n v="3"/>
    <n v="1"/>
    <n v="5"/>
    <n v="6"/>
    <n v="3"/>
    <n v="11"/>
    <n v="0"/>
  </r>
  <r>
    <n v="2379"/>
    <n v="1953"/>
    <n v="72"/>
    <s v="Graduation"/>
    <s v="Single"/>
    <x v="1"/>
    <n v="69267"/>
    <n v="0"/>
    <n v="0"/>
    <s v="22/09/2012"/>
    <n v="31"/>
    <n v="778"/>
    <n v="44"/>
    <n v="499"/>
    <n v="95"/>
    <n v="73"/>
    <n v="146"/>
    <n v="1489"/>
    <n v="2.1496527928162038E-2"/>
    <s v="Wines"/>
    <n v="2"/>
    <n v="3"/>
    <n v="4"/>
    <n v="5"/>
    <n v="7"/>
    <n v="3"/>
    <n v="11"/>
    <n v="1"/>
  </r>
  <r>
    <n v="946"/>
    <n v="1958"/>
    <n v="67"/>
    <s v="2n Cycle"/>
    <s v="Together"/>
    <x v="1"/>
    <n v="26490"/>
    <n v="0"/>
    <n v="0"/>
    <s v="22/09/2012"/>
    <n v="92"/>
    <n v="45"/>
    <n v="47"/>
    <n v="52"/>
    <n v="21"/>
    <n v="20"/>
    <n v="25"/>
    <n v="185"/>
    <n v="6.9837674594186482E-3"/>
    <s v="MeatProducts"/>
    <n v="2"/>
    <n v="3"/>
    <n v="1"/>
    <n v="5"/>
    <n v="6"/>
    <n v="3"/>
    <n v="11"/>
    <n v="0"/>
  </r>
  <r>
    <n v="5031"/>
    <n v="1974"/>
    <n v="51"/>
    <s v="Graduation"/>
    <s v="Together"/>
    <x v="1"/>
    <n v="83145"/>
    <n v="0"/>
    <n v="0"/>
    <s v="22/09/2012"/>
    <n v="14"/>
    <n v="777"/>
    <n v="35"/>
    <n v="731"/>
    <n v="39"/>
    <n v="137"/>
    <n v="114"/>
    <n v="1719"/>
    <n v="2.0674724878224787E-2"/>
    <s v="Wines"/>
    <n v="1"/>
    <n v="5"/>
    <n v="9"/>
    <n v="11"/>
    <n v="2"/>
    <n v="3"/>
    <n v="11"/>
    <n v="1"/>
  </r>
  <r>
    <n v="10356"/>
    <n v="1957"/>
    <n v="68"/>
    <s v="PhD"/>
    <s v="Divorced"/>
    <x v="1"/>
    <n v="41437"/>
    <n v="1"/>
    <n v="1"/>
    <s v="22/09/2012"/>
    <n v="5"/>
    <n v="29"/>
    <n v="0"/>
    <n v="2"/>
    <n v="0"/>
    <n v="0"/>
    <n v="1"/>
    <n v="31"/>
    <n v="7.4812365760069499E-4"/>
    <s v="Wines"/>
    <n v="1"/>
    <n v="1"/>
    <n v="0"/>
    <n v="3"/>
    <n v="7"/>
    <n v="3"/>
    <n v="11"/>
    <n v="0"/>
  </r>
  <r>
    <n v="531"/>
    <n v="1954"/>
    <n v="71"/>
    <s v="PhD"/>
    <s v="Divorced"/>
    <x v="1"/>
    <n v="57333"/>
    <n v="0"/>
    <n v="1"/>
    <s v="22/09/2012"/>
    <n v="55"/>
    <n v="941"/>
    <n v="14"/>
    <n v="397"/>
    <n v="76"/>
    <n v="58"/>
    <n v="176"/>
    <n v="1486"/>
    <n v="2.5918755341600822E-2"/>
    <s v="Wines"/>
    <n v="11"/>
    <n v="8"/>
    <n v="5"/>
    <n v="9"/>
    <n v="6"/>
    <n v="3"/>
    <n v="11"/>
    <n v="1"/>
  </r>
  <r>
    <n v="7851"/>
    <n v="1949"/>
    <n v="76"/>
    <s v="Graduation"/>
    <s v="Widow"/>
    <x v="1"/>
    <n v="70165"/>
    <n v="0"/>
    <n v="0"/>
    <s v="22/09/2013"/>
    <n v="60"/>
    <n v="161"/>
    <n v="0"/>
    <n v="253"/>
    <n v="199"/>
    <n v="191"/>
    <n v="122"/>
    <n v="804"/>
    <n v="1.1458704482291741E-2"/>
    <s v="MeatProducts"/>
    <n v="1"/>
    <n v="3"/>
    <n v="7"/>
    <n v="11"/>
    <n v="1"/>
    <n v="3"/>
    <n v="11"/>
    <n v="0"/>
  </r>
  <r>
    <n v="1176"/>
    <n v="1973"/>
    <n v="52"/>
    <s v="Graduation"/>
    <s v="Married"/>
    <x v="1"/>
    <n v="26228"/>
    <n v="1"/>
    <n v="0"/>
    <s v="22/09/2013"/>
    <n v="50"/>
    <n v="2"/>
    <n v="6"/>
    <n v="4"/>
    <n v="3"/>
    <n v="1"/>
    <n v="9"/>
    <n v="16"/>
    <n v="6.1003507701692852E-4"/>
    <s v="GoldProds"/>
    <n v="1"/>
    <n v="1"/>
    <n v="0"/>
    <n v="2"/>
    <n v="8"/>
    <n v="3"/>
    <n v="11"/>
    <n v="0"/>
  </r>
  <r>
    <n v="2740"/>
    <n v="1958"/>
    <n v="67"/>
    <s v="PhD"/>
    <s v="Widow"/>
    <x v="1"/>
    <n v="33438"/>
    <n v="1"/>
    <n v="1"/>
    <s v="22/09/2013"/>
    <n v="81"/>
    <n v="62"/>
    <n v="1"/>
    <n v="16"/>
    <n v="3"/>
    <n v="2"/>
    <n v="6"/>
    <n v="84"/>
    <n v="2.5121119684191639E-3"/>
    <s v="Wines"/>
    <n v="4"/>
    <n v="2"/>
    <n v="1"/>
    <n v="4"/>
    <n v="5"/>
    <n v="3"/>
    <n v="11"/>
    <n v="0"/>
  </r>
  <r>
    <n v="4426"/>
    <n v="1975"/>
    <n v="50"/>
    <s v="Graduation"/>
    <s v="Single"/>
    <x v="0"/>
    <n v="55801"/>
    <n v="1"/>
    <n v="1"/>
    <s v="22/09/2013"/>
    <n v="35"/>
    <n v="367"/>
    <n v="4"/>
    <n v="51"/>
    <n v="6"/>
    <n v="4"/>
    <n v="95"/>
    <n v="432"/>
    <n v="7.7417967419938713E-3"/>
    <s v="Wines"/>
    <n v="6"/>
    <n v="7"/>
    <n v="2"/>
    <n v="6"/>
    <n v="7"/>
    <n v="3"/>
    <n v="11"/>
    <n v="0"/>
  </r>
  <r>
    <n v="3406"/>
    <n v="1964"/>
    <n v="61"/>
    <s v="Graduation"/>
    <s v="Single"/>
    <x v="1"/>
    <n v="45989"/>
    <n v="0"/>
    <n v="1"/>
    <s v="22/10/2012"/>
    <n v="97"/>
    <n v="138"/>
    <n v="33"/>
    <n v="87"/>
    <n v="28"/>
    <n v="24"/>
    <n v="12"/>
    <n v="310"/>
    <n v="6.7407423514318637E-3"/>
    <s v="Wines"/>
    <n v="4"/>
    <n v="3"/>
    <n v="2"/>
    <n v="7"/>
    <n v="3"/>
    <n v="3"/>
    <n v="11"/>
    <n v="0"/>
  </r>
  <r>
    <n v="7736"/>
    <n v="1986"/>
    <n v="39"/>
    <s v="Graduation"/>
    <s v="Married"/>
    <x v="0"/>
    <n v="22518"/>
    <n v="1"/>
    <n v="0"/>
    <s v="22/10/2012"/>
    <n v="36"/>
    <n v="11"/>
    <n v="7"/>
    <n v="12"/>
    <n v="2"/>
    <n v="2"/>
    <n v="27"/>
    <n v="34"/>
    <n v="1.5099031885602628E-3"/>
    <s v="GoldProds"/>
    <n v="2"/>
    <n v="2"/>
    <n v="1"/>
    <n v="2"/>
    <n v="5"/>
    <n v="3"/>
    <n v="11"/>
    <n v="1"/>
  </r>
  <r>
    <n v="10448"/>
    <n v="1956"/>
    <n v="69"/>
    <s v="Graduation"/>
    <s v="Single"/>
    <x v="1"/>
    <n v="46998"/>
    <n v="0"/>
    <n v="1"/>
    <s v="22/10/2012"/>
    <n v="55"/>
    <n v="172"/>
    <n v="41"/>
    <n v="86"/>
    <n v="45"/>
    <n v="6"/>
    <n v="27"/>
    <n v="350"/>
    <n v="7.4471254095918975E-3"/>
    <s v="Wines"/>
    <n v="5"/>
    <n v="5"/>
    <n v="3"/>
    <n v="5"/>
    <n v="7"/>
    <n v="3"/>
    <n v="11"/>
    <n v="0"/>
  </r>
  <r>
    <n v="2552"/>
    <n v="1955"/>
    <n v="70"/>
    <s v="PhD"/>
    <s v="Single"/>
    <x v="1"/>
    <n v="55521"/>
    <n v="1"/>
    <n v="2"/>
    <s v="22/10/2013"/>
    <n v="11"/>
    <n v="416"/>
    <n v="0"/>
    <n v="26"/>
    <n v="0"/>
    <n v="0"/>
    <n v="4"/>
    <n v="442"/>
    <n v="7.9609517119648421E-3"/>
    <s v="Wines"/>
    <n v="9"/>
    <n v="6"/>
    <n v="3"/>
    <n v="6"/>
    <n v="7"/>
    <n v="3"/>
    <n v="11"/>
    <n v="1"/>
  </r>
  <r>
    <n v="905"/>
    <n v="1986"/>
    <n v="39"/>
    <s v="Graduation"/>
    <s v="Divorced"/>
    <x v="0"/>
    <n v="21846"/>
    <n v="1"/>
    <n v="0"/>
    <s v="22/10/2013"/>
    <n v="38"/>
    <n v="7"/>
    <n v="17"/>
    <n v="18"/>
    <n v="6"/>
    <n v="10"/>
    <n v="26"/>
    <n v="58"/>
    <n v="2.6549482742836217E-3"/>
    <s v="GoldProds"/>
    <n v="4"/>
    <n v="4"/>
    <n v="0"/>
    <n v="3"/>
    <n v="8"/>
    <n v="3"/>
    <n v="11"/>
    <n v="0"/>
  </r>
  <r>
    <n v="7165"/>
    <n v="1972"/>
    <n v="53"/>
    <s v="Graduation"/>
    <s v="Together"/>
    <x v="1"/>
    <n v="64474"/>
    <n v="0"/>
    <n v="1"/>
    <s v="22/10/2013"/>
    <n v="59"/>
    <n v="381"/>
    <n v="35"/>
    <n v="172"/>
    <n v="56"/>
    <n v="86"/>
    <n v="93"/>
    <n v="730"/>
    <n v="1.13223935229705E-2"/>
    <s v="Wines"/>
    <n v="2"/>
    <n v="8"/>
    <n v="2"/>
    <n v="10"/>
    <n v="5"/>
    <n v="3"/>
    <n v="11"/>
    <n v="0"/>
  </r>
  <r>
    <n v="7247"/>
    <n v="1960"/>
    <n v="65"/>
    <s v="Graduation"/>
    <s v="Widow"/>
    <x v="1"/>
    <n v="47916"/>
    <n v="0"/>
    <n v="1"/>
    <s v="22/11/2012"/>
    <n v="72"/>
    <n v="505"/>
    <n v="0"/>
    <n v="26"/>
    <n v="0"/>
    <n v="0"/>
    <n v="75"/>
    <n v="531"/>
    <n v="1.1081893313298272E-2"/>
    <s v="Wines"/>
    <n v="5"/>
    <n v="7"/>
    <n v="4"/>
    <n v="6"/>
    <n v="6"/>
    <n v="3"/>
    <n v="11"/>
    <n v="0"/>
  </r>
  <r>
    <n v="4713"/>
    <n v="1979"/>
    <n v="46"/>
    <s v="PhD"/>
    <s v="Married"/>
    <x v="0"/>
    <n v="31605"/>
    <n v="1"/>
    <n v="0"/>
    <s v="22/11/2012"/>
    <n v="15"/>
    <n v="74"/>
    <n v="0"/>
    <n v="42"/>
    <n v="2"/>
    <n v="1"/>
    <n v="6"/>
    <n v="119"/>
    <n v="3.7652270210409744E-3"/>
    <s v="Wines"/>
    <n v="2"/>
    <n v="2"/>
    <n v="1"/>
    <n v="4"/>
    <n v="7"/>
    <n v="3"/>
    <n v="11"/>
    <n v="0"/>
  </r>
  <r>
    <n v="3389"/>
    <n v="1970"/>
    <n v="55"/>
    <s v="Graduation"/>
    <s v="Married"/>
    <x v="1"/>
    <n v="69016"/>
    <n v="0"/>
    <n v="1"/>
    <s v="22/11/2012"/>
    <n v="61"/>
    <n v="726"/>
    <n v="53"/>
    <n v="363"/>
    <n v="123"/>
    <n v="107"/>
    <n v="161"/>
    <n v="1372"/>
    <n v="1.9879448243885475E-2"/>
    <s v="Wines"/>
    <n v="4"/>
    <n v="8"/>
    <n v="9"/>
    <n v="13"/>
    <n v="5"/>
    <n v="3"/>
    <n v="11"/>
    <n v="0"/>
  </r>
  <r>
    <n v="1966"/>
    <n v="1965"/>
    <n v="60"/>
    <s v="PhD"/>
    <s v="Married"/>
    <x v="1"/>
    <n v="84618"/>
    <n v="0"/>
    <n v="0"/>
    <s v="22/11/2013"/>
    <n v="96"/>
    <n v="684"/>
    <n v="100"/>
    <n v="801"/>
    <n v="21"/>
    <n v="66"/>
    <n v="0"/>
    <n v="1672"/>
    <n v="1.9759389255241202E-2"/>
    <s v="MeatProducts"/>
    <n v="1"/>
    <n v="6"/>
    <n v="9"/>
    <n v="10"/>
    <n v="2"/>
    <n v="3"/>
    <n v="11"/>
    <n v="0"/>
  </r>
  <r>
    <n v="4887"/>
    <n v="1976"/>
    <n v="49"/>
    <s v="PhD"/>
    <s v="Divorced"/>
    <x v="0"/>
    <n v="55412"/>
    <n v="1"/>
    <n v="1"/>
    <s v="22/11/2013"/>
    <n v="65"/>
    <n v="10"/>
    <n v="5"/>
    <n v="28"/>
    <n v="11"/>
    <n v="1"/>
    <n v="8"/>
    <n v="55"/>
    <n v="9.9256478741066925E-4"/>
    <s v="MeatProducts"/>
    <n v="1"/>
    <n v="2"/>
    <n v="0"/>
    <n v="3"/>
    <n v="5"/>
    <n v="3"/>
    <n v="11"/>
    <n v="0"/>
  </r>
  <r>
    <n v="7789"/>
    <n v="1965"/>
    <n v="60"/>
    <s v="PhD"/>
    <s v="Married"/>
    <x v="1"/>
    <n v="84618"/>
    <n v="0"/>
    <n v="0"/>
    <s v="22/11/2013"/>
    <n v="96"/>
    <n v="684"/>
    <n v="100"/>
    <n v="801"/>
    <n v="21"/>
    <n v="66"/>
    <n v="0"/>
    <n v="1672"/>
    <n v="1.9759389255241202E-2"/>
    <s v="MeatProducts"/>
    <n v="1"/>
    <n v="6"/>
    <n v="9"/>
    <n v="10"/>
    <n v="2"/>
    <n v="3"/>
    <n v="11"/>
    <n v="0"/>
  </r>
  <r>
    <n v="9365"/>
    <n v="1976"/>
    <n v="49"/>
    <s v="PhD"/>
    <s v="Single"/>
    <x v="0"/>
    <n v="60000"/>
    <n v="0"/>
    <n v="1"/>
    <s v="22/12/2012"/>
    <n v="57"/>
    <n v="1048"/>
    <n v="0"/>
    <n v="217"/>
    <n v="0"/>
    <n v="0"/>
    <n v="12"/>
    <n v="1265"/>
    <n v="2.1083333333333332E-2"/>
    <s v="Wines"/>
    <n v="5"/>
    <n v="11"/>
    <n v="3"/>
    <n v="5"/>
    <n v="6"/>
    <n v="3"/>
    <n v="11"/>
    <n v="0"/>
  </r>
  <r>
    <n v="5692"/>
    <n v="1989"/>
    <n v="36"/>
    <s v="Basic"/>
    <s v="Married"/>
    <x v="0"/>
    <n v="25443"/>
    <n v="1"/>
    <n v="0"/>
    <s v="22/12/2012"/>
    <n v="82"/>
    <n v="1"/>
    <n v="4"/>
    <n v="3"/>
    <n v="8"/>
    <n v="9"/>
    <n v="7"/>
    <n v="25"/>
    <n v="9.8258853122666352E-4"/>
    <s v="Sweet"/>
    <n v="1"/>
    <n v="1"/>
    <n v="0"/>
    <n v="3"/>
    <n v="8"/>
    <n v="3"/>
    <n v="11"/>
    <n v="0"/>
  </r>
  <r>
    <n v="8700"/>
    <n v="1986"/>
    <n v="39"/>
    <s v="Basic"/>
    <s v="Single"/>
    <x v="0"/>
    <n v="14906"/>
    <n v="0"/>
    <n v="0"/>
    <s v="22/12/2012"/>
    <n v="86"/>
    <n v="7"/>
    <n v="7"/>
    <n v="14"/>
    <n v="7"/>
    <n v="16"/>
    <n v="15"/>
    <n v="51"/>
    <n v="3.421441030457534E-3"/>
    <s v="Sweet"/>
    <n v="3"/>
    <n v="2"/>
    <n v="1"/>
    <n v="3"/>
    <n v="7"/>
    <n v="3"/>
    <n v="11"/>
    <n v="0"/>
  </r>
  <r>
    <n v="590"/>
    <n v="1970"/>
    <n v="55"/>
    <s v="Master"/>
    <s v="Divorced"/>
    <x v="1"/>
    <n v="78579"/>
    <n v="0"/>
    <n v="0"/>
    <s v="22/12/2012"/>
    <n v="35"/>
    <n v="816"/>
    <n v="66"/>
    <n v="549"/>
    <n v="216"/>
    <n v="66"/>
    <n v="99"/>
    <n v="1713"/>
    <n v="2.179971748176994E-2"/>
    <s v="Wines"/>
    <n v="1"/>
    <n v="5"/>
    <n v="6"/>
    <n v="4"/>
    <n v="3"/>
    <n v="3"/>
    <n v="11"/>
    <n v="1"/>
  </r>
  <r>
    <n v="1544"/>
    <n v="1967"/>
    <n v="58"/>
    <s v="Master"/>
    <s v="Divorced"/>
    <x v="1"/>
    <n v="81380"/>
    <n v="0"/>
    <n v="0"/>
    <s v="22/12/2012"/>
    <n v="51"/>
    <n v="741"/>
    <n v="68"/>
    <n v="689"/>
    <n v="224"/>
    <n v="68"/>
    <n v="103"/>
    <n v="1790"/>
    <n v="2.1995576308675348E-2"/>
    <s v="Wines"/>
    <n v="1"/>
    <n v="4"/>
    <n v="2"/>
    <n v="10"/>
    <n v="2"/>
    <n v="3"/>
    <n v="11"/>
    <n v="0"/>
  </r>
  <r>
    <n v="1142"/>
    <n v="1953"/>
    <n v="72"/>
    <s v="PhD"/>
    <s v="Married"/>
    <x v="1"/>
    <n v="55707"/>
    <n v="0"/>
    <n v="1"/>
    <s v="22/12/2013"/>
    <n v="91"/>
    <n v="208"/>
    <n v="7"/>
    <n v="82"/>
    <n v="30"/>
    <n v="66"/>
    <n v="35"/>
    <n v="393"/>
    <n v="7.0547687005223757E-3"/>
    <s v="Wines"/>
    <n v="2"/>
    <n v="3"/>
    <n v="2"/>
    <n v="9"/>
    <n v="3"/>
    <n v="3"/>
    <n v="11"/>
    <n v="0"/>
  </r>
  <r>
    <n v="3523"/>
    <n v="1962"/>
    <n v="63"/>
    <s v="Graduation"/>
    <s v="Together"/>
    <x v="1"/>
    <n v="75072"/>
    <n v="0"/>
    <n v="1"/>
    <s v="23/01/2013"/>
    <n v="83"/>
    <n v="583"/>
    <n v="34"/>
    <n v="309"/>
    <n v="0"/>
    <n v="22"/>
    <n v="125"/>
    <n v="948"/>
    <n v="1.2627877237851663E-2"/>
    <s v="Wines"/>
    <n v="2"/>
    <n v="5"/>
    <n v="4"/>
    <n v="8"/>
    <n v="3"/>
    <n v="3"/>
    <n v="11"/>
    <n v="0"/>
  </r>
  <r>
    <n v="238"/>
    <n v="1967"/>
    <n v="58"/>
    <s v="2n Cycle"/>
    <s v="Together"/>
    <x v="1"/>
    <n v="67309"/>
    <n v="1"/>
    <n v="1"/>
    <s v="23/01/2013"/>
    <n v="76"/>
    <n v="515"/>
    <n v="47"/>
    <n v="181"/>
    <n v="149"/>
    <n v="95"/>
    <n v="95"/>
    <n v="987"/>
    <n v="1.4663715104963676E-2"/>
    <s v="Wines"/>
    <n v="15"/>
    <n v="9"/>
    <n v="6"/>
    <n v="9"/>
    <n v="7"/>
    <n v="3"/>
    <n v="11"/>
    <n v="0"/>
  </r>
  <r>
    <n v="6642"/>
    <n v="1961"/>
    <n v="64"/>
    <s v="Graduation"/>
    <s v="Divorced"/>
    <x v="1"/>
    <n v="27215"/>
    <n v="2"/>
    <n v="1"/>
    <s v="23/01/2013"/>
    <n v="50"/>
    <n v="30"/>
    <n v="5"/>
    <n v="22"/>
    <n v="8"/>
    <n v="9"/>
    <n v="28"/>
    <n v="74"/>
    <n v="2.7190887378284036E-3"/>
    <s v="Wines"/>
    <n v="4"/>
    <n v="2"/>
    <n v="1"/>
    <n v="4"/>
    <n v="6"/>
    <n v="3"/>
    <n v="11"/>
    <n v="0"/>
  </r>
  <r>
    <n v="6257"/>
    <n v="1976"/>
    <n v="49"/>
    <s v="Master"/>
    <s v="Single"/>
    <x v="0"/>
    <n v="60482"/>
    <n v="0"/>
    <n v="1"/>
    <s v="23/01/2013"/>
    <n v="81"/>
    <n v="255"/>
    <n v="43"/>
    <n v="134"/>
    <n v="37"/>
    <n v="14"/>
    <n v="24"/>
    <n v="483"/>
    <n v="7.9858470288680927E-3"/>
    <s v="Wines"/>
    <n v="1"/>
    <n v="7"/>
    <n v="2"/>
    <n v="7"/>
    <n v="7"/>
    <n v="3"/>
    <n v="11"/>
    <n v="0"/>
  </r>
  <r>
    <n v="7019"/>
    <n v="1963"/>
    <n v="62"/>
    <s v="Graduation"/>
    <s v="Together"/>
    <x v="1"/>
    <n v="54414"/>
    <n v="1"/>
    <n v="1"/>
    <s v="23/01/2013"/>
    <n v="49"/>
    <n v="109"/>
    <n v="18"/>
    <n v="16"/>
    <n v="24"/>
    <n v="26"/>
    <n v="18"/>
    <n v="193"/>
    <n v="3.5468813173080457E-3"/>
    <s v="Wines"/>
    <n v="4"/>
    <n v="3"/>
    <n v="1"/>
    <n v="5"/>
    <n v="4"/>
    <n v="3"/>
    <n v="11"/>
    <n v="0"/>
  </r>
  <r>
    <n v="5046"/>
    <n v="1958"/>
    <n v="67"/>
    <s v="Graduation"/>
    <s v="Divorced"/>
    <x v="1"/>
    <n v="78331"/>
    <n v="0"/>
    <n v="1"/>
    <s v="23/01/2014"/>
    <n v="97"/>
    <n v="756"/>
    <n v="138"/>
    <n v="354"/>
    <n v="160"/>
    <n v="169"/>
    <n v="61"/>
    <n v="1577"/>
    <n v="2.0132514585540846E-2"/>
    <s v="Wines"/>
    <n v="2"/>
    <n v="10"/>
    <n v="6"/>
    <n v="7"/>
    <n v="4"/>
    <n v="3"/>
    <n v="11"/>
    <n v="0"/>
  </r>
  <r>
    <n v="3790"/>
    <n v="1956"/>
    <n v="69"/>
    <s v="Graduation"/>
    <s v="Together"/>
    <x v="1"/>
    <n v="34633"/>
    <n v="2"/>
    <n v="1"/>
    <s v="23/01/2014"/>
    <n v="31"/>
    <n v="8"/>
    <n v="1"/>
    <n v="5"/>
    <n v="0"/>
    <n v="0"/>
    <n v="1"/>
    <n v="14"/>
    <n v="4.042387318453498E-4"/>
    <s v="Wines"/>
    <n v="1"/>
    <n v="1"/>
    <n v="0"/>
    <n v="2"/>
    <n v="6"/>
    <n v="3"/>
    <n v="11"/>
    <n v="0"/>
  </r>
  <r>
    <n v="8230"/>
    <n v="1980"/>
    <n v="45"/>
    <s v="Graduation"/>
    <s v="Married"/>
    <x v="0"/>
    <n v="33228"/>
    <n v="1"/>
    <n v="0"/>
    <s v="23/01/2014"/>
    <n v="28"/>
    <n v="22"/>
    <n v="2"/>
    <n v="31"/>
    <n v="7"/>
    <n v="4"/>
    <n v="5"/>
    <n v="66"/>
    <n v="1.9862766341639583E-3"/>
    <s v="MeatProducts"/>
    <n v="1"/>
    <n v="2"/>
    <n v="0"/>
    <n v="3"/>
    <n v="7"/>
    <n v="3"/>
    <n v="11"/>
    <n v="0"/>
  </r>
  <r>
    <n v="4331"/>
    <n v="1978"/>
    <n v="47"/>
    <s v="Master"/>
    <s v="Together"/>
    <x v="0"/>
    <n v="85738"/>
    <n v="0"/>
    <n v="0"/>
    <s v="23/01/2014"/>
    <n v="41"/>
    <n v="913"/>
    <n v="26"/>
    <n v="376"/>
    <n v="17"/>
    <n v="26"/>
    <n v="13"/>
    <n v="1358"/>
    <n v="1.5838951223494834E-2"/>
    <s v="Wines"/>
    <n v="1"/>
    <n v="3"/>
    <n v="6"/>
    <n v="11"/>
    <n v="1"/>
    <n v="3"/>
    <n v="11"/>
    <n v="0"/>
  </r>
  <r>
    <n v="9216"/>
    <n v="1971"/>
    <n v="54"/>
    <s v="Graduation"/>
    <s v="Married"/>
    <x v="1"/>
    <n v="35788"/>
    <n v="1"/>
    <n v="1"/>
    <s v="23/01/2014"/>
    <n v="34"/>
    <n v="23"/>
    <n v="2"/>
    <n v="11"/>
    <n v="3"/>
    <n v="1"/>
    <n v="4"/>
    <n v="40"/>
    <n v="1.1176930814798256E-3"/>
    <s v="Wines"/>
    <n v="2"/>
    <n v="2"/>
    <n v="0"/>
    <n v="3"/>
    <n v="6"/>
    <n v="3"/>
    <n v="11"/>
    <n v="0"/>
  </r>
  <r>
    <n v="6431"/>
    <n v="1964"/>
    <n v="61"/>
    <s v="PhD"/>
    <s v="Married"/>
    <x v="1"/>
    <n v="45759"/>
    <n v="1"/>
    <n v="1"/>
    <s v="23/02/2013"/>
    <n v="13"/>
    <n v="42"/>
    <n v="1"/>
    <n v="18"/>
    <n v="3"/>
    <n v="0"/>
    <n v="4"/>
    <n v="64"/>
    <n v="1.398631963111082E-3"/>
    <s v="Wines"/>
    <n v="2"/>
    <n v="2"/>
    <n v="0"/>
    <n v="3"/>
    <n v="7"/>
    <n v="3"/>
    <n v="11"/>
    <n v="0"/>
  </r>
  <r>
    <n v="10789"/>
    <n v="1964"/>
    <n v="61"/>
    <s v="PhD"/>
    <s v="Married"/>
    <x v="1"/>
    <n v="45759"/>
    <n v="1"/>
    <n v="1"/>
    <s v="23/02/2013"/>
    <n v="13"/>
    <n v="42"/>
    <n v="1"/>
    <n v="18"/>
    <n v="3"/>
    <n v="0"/>
    <n v="4"/>
    <n v="64"/>
    <n v="1.398631963111082E-3"/>
    <s v="Wines"/>
    <n v="2"/>
    <n v="2"/>
    <n v="0"/>
    <n v="3"/>
    <n v="7"/>
    <n v="3"/>
    <n v="11"/>
    <n v="0"/>
  </r>
  <r>
    <n v="10341"/>
    <n v="1948"/>
    <n v="77"/>
    <s v="Graduation"/>
    <s v="Together"/>
    <x v="1"/>
    <n v="51315"/>
    <n v="0"/>
    <n v="0"/>
    <s v="23/02/2014"/>
    <n v="45"/>
    <n v="68"/>
    <n v="28"/>
    <n v="39"/>
    <n v="16"/>
    <n v="30"/>
    <n v="41"/>
    <n v="181"/>
    <n v="3.5272337523141383E-3"/>
    <s v="Wines"/>
    <n v="1"/>
    <n v="2"/>
    <n v="2"/>
    <n v="5"/>
    <n v="2"/>
    <n v="3"/>
    <n v="11"/>
    <n v="0"/>
  </r>
  <r>
    <n v="9423"/>
    <n v="1979"/>
    <n v="46"/>
    <s v="Master"/>
    <s v="Married"/>
    <x v="0"/>
    <n v="32765"/>
    <n v="1"/>
    <n v="0"/>
    <s v="23/02/2014"/>
    <n v="49"/>
    <n v="13"/>
    <n v="3"/>
    <n v="17"/>
    <n v="7"/>
    <n v="3"/>
    <n v="3"/>
    <n v="43"/>
    <n v="1.312376010987334E-3"/>
    <s v="MeatProducts"/>
    <n v="2"/>
    <n v="2"/>
    <n v="0"/>
    <n v="4"/>
    <n v="5"/>
    <n v="3"/>
    <n v="11"/>
    <n v="0"/>
  </r>
  <r>
    <n v="3233"/>
    <n v="1965"/>
    <n v="60"/>
    <s v="PhD"/>
    <s v="Married"/>
    <x v="1"/>
    <n v="62745"/>
    <n v="0"/>
    <n v="1"/>
    <s v="23/03/2013"/>
    <n v="89"/>
    <n v="562"/>
    <n v="21"/>
    <n v="464"/>
    <n v="28"/>
    <n v="10"/>
    <n v="32"/>
    <n v="1085"/>
    <n v="1.7292214519085185E-2"/>
    <s v="Wines"/>
    <n v="3"/>
    <n v="7"/>
    <n v="8"/>
    <n v="11"/>
    <n v="5"/>
    <n v="3"/>
    <n v="11"/>
    <n v="0"/>
  </r>
  <r>
    <n v="2488"/>
    <n v="1956"/>
    <n v="69"/>
    <s v="2n Cycle"/>
    <s v="Divorced"/>
    <x v="1"/>
    <n v="31395"/>
    <n v="1"/>
    <n v="1"/>
    <s v="23/03/2013"/>
    <n v="80"/>
    <n v="23"/>
    <n v="1"/>
    <n v="25"/>
    <n v="0"/>
    <n v="8"/>
    <n v="7"/>
    <n v="57"/>
    <n v="1.8155757286192069E-3"/>
    <s v="MeatProducts"/>
    <n v="4"/>
    <n v="2"/>
    <n v="1"/>
    <n v="3"/>
    <n v="6"/>
    <n v="3"/>
    <n v="11"/>
    <n v="0"/>
  </r>
  <r>
    <n v="5682"/>
    <n v="1953"/>
    <n v="72"/>
    <s v="PhD"/>
    <s v="Single"/>
    <x v="1"/>
    <n v="64108"/>
    <n v="0"/>
    <n v="1"/>
    <s v="23/03/2013"/>
    <n v="8"/>
    <n v="948"/>
    <n v="10"/>
    <n v="86"/>
    <n v="13"/>
    <n v="21"/>
    <n v="21"/>
    <n v="1078"/>
    <n v="1.6815374056280027E-2"/>
    <s v="Wines"/>
    <n v="4"/>
    <n v="6"/>
    <n v="9"/>
    <n v="11"/>
    <n v="5"/>
    <n v="3"/>
    <n v="11"/>
    <n v="0"/>
  </r>
  <r>
    <n v="11178"/>
    <n v="1972"/>
    <n v="53"/>
    <s v="Master"/>
    <s v="Single"/>
    <x v="1"/>
    <n v="42394"/>
    <n v="1"/>
    <n v="0"/>
    <s v="23/03/2014"/>
    <n v="69"/>
    <n v="15"/>
    <n v="2"/>
    <n v="10"/>
    <n v="0"/>
    <n v="1"/>
    <n v="4"/>
    <n v="28"/>
    <n v="6.6047082134264279E-4"/>
    <s v="Wines"/>
    <n v="1"/>
    <n v="1"/>
    <n v="0"/>
    <n v="3"/>
    <n v="7"/>
    <n v="3"/>
    <n v="11"/>
    <n v="0"/>
  </r>
  <r>
    <n v="7326"/>
    <n v="1971"/>
    <n v="54"/>
    <s v="Master"/>
    <s v="Married"/>
    <x v="1"/>
    <n v="56850"/>
    <n v="0"/>
    <n v="1"/>
    <s v="23/03/2014"/>
    <n v="83"/>
    <n v="34"/>
    <n v="1"/>
    <n v="19"/>
    <n v="2"/>
    <n v="7"/>
    <n v="0"/>
    <n v="63"/>
    <n v="1.1081794195250659E-3"/>
    <s v="Wines"/>
    <n v="1"/>
    <n v="1"/>
    <n v="1"/>
    <n v="3"/>
    <n v="2"/>
    <n v="3"/>
    <n v="11"/>
    <n v="0"/>
  </r>
  <r>
    <n v="4252"/>
    <n v="1965"/>
    <n v="60"/>
    <s v="Graduation"/>
    <s v="Married"/>
    <x v="1"/>
    <n v="44375"/>
    <n v="0"/>
    <n v="1"/>
    <s v="23/03/2014"/>
    <n v="73"/>
    <n v="213"/>
    <n v="5"/>
    <n v="28"/>
    <n v="7"/>
    <n v="7"/>
    <n v="41"/>
    <n v="260"/>
    <n v="5.8591549295774646E-3"/>
    <s v="Wines"/>
    <n v="1"/>
    <n v="4"/>
    <n v="1"/>
    <n v="6"/>
    <n v="5"/>
    <n v="3"/>
    <n v="11"/>
    <n v="0"/>
  </r>
  <r>
    <n v="1927"/>
    <n v="1973"/>
    <n v="52"/>
    <s v="2n Cycle"/>
    <s v="Together"/>
    <x v="1"/>
    <n v="69401"/>
    <n v="0"/>
    <n v="1"/>
    <s v="23/03/2014"/>
    <n v="41"/>
    <n v="399"/>
    <n v="27"/>
    <n v="159"/>
    <n v="58"/>
    <n v="8"/>
    <n v="39"/>
    <n v="651"/>
    <n v="9.3802682958458814E-3"/>
    <s v="Wines"/>
    <n v="4"/>
    <n v="4"/>
    <n v="4"/>
    <n v="5"/>
    <n v="2"/>
    <n v="3"/>
    <n v="11"/>
    <n v="0"/>
  </r>
  <r>
    <n v="2130"/>
    <n v="1982"/>
    <n v="43"/>
    <s v="Graduation"/>
    <s v="Together"/>
    <x v="0"/>
    <n v="45203"/>
    <n v="2"/>
    <n v="0"/>
    <s v="23/03/2014"/>
    <n v="4"/>
    <n v="35"/>
    <n v="3"/>
    <n v="67"/>
    <n v="10"/>
    <n v="8"/>
    <n v="24"/>
    <n v="123"/>
    <n v="2.7210583368360505E-3"/>
    <s v="MeatProducts"/>
    <n v="1"/>
    <n v="3"/>
    <n v="1"/>
    <n v="3"/>
    <n v="6"/>
    <n v="3"/>
    <n v="11"/>
    <n v="1"/>
  </r>
  <r>
    <n v="6866"/>
    <n v="1969"/>
    <n v="56"/>
    <s v="Master"/>
    <s v="Together"/>
    <x v="1"/>
    <n v="35924"/>
    <n v="1"/>
    <n v="1"/>
    <s v="23/03/2014"/>
    <n v="56"/>
    <n v="8"/>
    <n v="0"/>
    <n v="14"/>
    <n v="2"/>
    <n v="3"/>
    <n v="7"/>
    <n v="27"/>
    <n v="7.5158668299743904E-4"/>
    <s v="MeatProducts"/>
    <n v="1"/>
    <n v="1"/>
    <n v="0"/>
    <n v="3"/>
    <n v="5"/>
    <n v="3"/>
    <n v="11"/>
    <n v="0"/>
  </r>
  <r>
    <n v="8605"/>
    <n v="1964"/>
    <n v="61"/>
    <s v="PhD"/>
    <s v="Together"/>
    <x v="1"/>
    <n v="46910"/>
    <n v="1"/>
    <n v="1"/>
    <s v="23/03/2014"/>
    <n v="36"/>
    <n v="48"/>
    <n v="0"/>
    <n v="14"/>
    <n v="0"/>
    <n v="0"/>
    <n v="6"/>
    <n v="62"/>
    <n v="1.3216798124067364E-3"/>
    <s v="Wines"/>
    <n v="2"/>
    <n v="2"/>
    <n v="0"/>
    <n v="3"/>
    <n v="6"/>
    <n v="3"/>
    <n v="11"/>
    <n v="0"/>
  </r>
  <r>
    <n v="9291"/>
    <n v="1959"/>
    <n v="66"/>
    <s v="Master"/>
    <s v="Married"/>
    <x v="1"/>
    <n v="34242"/>
    <n v="0"/>
    <n v="1"/>
    <s v="23/03/2014"/>
    <n v="25"/>
    <n v="8"/>
    <n v="2"/>
    <n v="4"/>
    <n v="0"/>
    <n v="0"/>
    <n v="1"/>
    <n v="14"/>
    <n v="4.0885462297762982E-4"/>
    <s v="Wines"/>
    <n v="1"/>
    <n v="0"/>
    <n v="0"/>
    <n v="3"/>
    <n v="5"/>
    <n v="3"/>
    <n v="11"/>
    <n v="0"/>
  </r>
  <r>
    <n v="4333"/>
    <n v="1954"/>
    <n v="71"/>
    <s v="Graduation"/>
    <s v="Together"/>
    <x v="1"/>
    <n v="32144"/>
    <n v="1"/>
    <n v="1"/>
    <s v="23/03/2014"/>
    <n v="76"/>
    <n v="41"/>
    <n v="0"/>
    <n v="10"/>
    <n v="0"/>
    <n v="0"/>
    <n v="3"/>
    <n v="51"/>
    <n v="1.5866102538576407E-3"/>
    <s v="Wines"/>
    <n v="4"/>
    <n v="2"/>
    <n v="1"/>
    <n v="3"/>
    <n v="7"/>
    <n v="3"/>
    <n v="11"/>
    <n v="0"/>
  </r>
  <r>
    <n v="7999"/>
    <n v="1955"/>
    <n v="70"/>
    <s v="PhD"/>
    <s v="Together"/>
    <x v="1"/>
    <n v="75261"/>
    <n v="0"/>
    <n v="0"/>
    <s v="23/04/2013"/>
    <n v="17"/>
    <n v="1239"/>
    <n v="17"/>
    <n v="413"/>
    <n v="23"/>
    <n v="34"/>
    <n v="17"/>
    <n v="1726"/>
    <n v="2.2933524667490466E-2"/>
    <s v="Wines"/>
    <n v="1"/>
    <n v="5"/>
    <n v="6"/>
    <n v="5"/>
    <n v="2"/>
    <n v="3"/>
    <n v="11"/>
    <n v="1"/>
  </r>
  <r>
    <n v="1109"/>
    <n v="1982"/>
    <n v="43"/>
    <s v="Master"/>
    <s v="Together"/>
    <x v="0"/>
    <n v="27590"/>
    <n v="1"/>
    <n v="0"/>
    <s v="23/04/2013"/>
    <n v="38"/>
    <n v="6"/>
    <n v="0"/>
    <n v="5"/>
    <n v="0"/>
    <n v="0"/>
    <n v="1"/>
    <n v="11"/>
    <n v="3.9869517941283075E-4"/>
    <s v="Wines"/>
    <n v="1"/>
    <n v="1"/>
    <n v="0"/>
    <n v="2"/>
    <n v="7"/>
    <n v="3"/>
    <n v="11"/>
    <n v="0"/>
  </r>
  <r>
    <n v="2109"/>
    <n v="1990"/>
    <n v="35"/>
    <s v="Graduation"/>
    <s v="Single"/>
    <x v="0"/>
    <n v="96843"/>
    <n v="0"/>
    <n v="0"/>
    <s v="23/04/2013"/>
    <n v="60"/>
    <n v="448"/>
    <n v="71"/>
    <n v="951"/>
    <n v="40"/>
    <n v="17"/>
    <n v="17"/>
    <n v="1527"/>
    <n v="1.5767789101948513E-2"/>
    <s v="MeatProducts"/>
    <n v="1"/>
    <n v="6"/>
    <n v="11"/>
    <n v="10"/>
    <n v="2"/>
    <n v="3"/>
    <n v="11"/>
    <n v="1"/>
  </r>
  <r>
    <n v="3717"/>
    <n v="1959"/>
    <n v="66"/>
    <s v="Graduation"/>
    <s v="Married"/>
    <x v="1"/>
    <n v="61180"/>
    <n v="0"/>
    <n v="1"/>
    <s v="23/04/2014"/>
    <n v="70"/>
    <n v="403"/>
    <n v="24"/>
    <n v="29"/>
    <n v="6"/>
    <n v="24"/>
    <n v="218"/>
    <n v="486"/>
    <n v="7.9437724746649237E-3"/>
    <s v="Wines"/>
    <n v="2"/>
    <n v="5"/>
    <n v="5"/>
    <n v="6"/>
    <n v="3"/>
    <n v="3"/>
    <n v="11"/>
    <n v="0"/>
  </r>
  <r>
    <n v="574"/>
    <n v="1964"/>
    <n v="61"/>
    <s v="Graduation"/>
    <s v="Married"/>
    <x v="1"/>
    <n v="42523"/>
    <n v="0"/>
    <n v="0"/>
    <s v="23/04/2014"/>
    <n v="96"/>
    <n v="14"/>
    <n v="36"/>
    <n v="11"/>
    <n v="3"/>
    <n v="26"/>
    <n v="35"/>
    <n v="90"/>
    <n v="2.1165016579262987E-3"/>
    <s v="Fruits"/>
    <n v="1"/>
    <n v="1"/>
    <n v="1"/>
    <n v="4"/>
    <n v="2"/>
    <n v="3"/>
    <n v="11"/>
    <n v="0"/>
  </r>
  <r>
    <n v="5223"/>
    <n v="1966"/>
    <n v="59"/>
    <s v="Master"/>
    <s v="Together"/>
    <x v="1"/>
    <n v="45903"/>
    <n v="0"/>
    <n v="1"/>
    <s v="23/04/2014"/>
    <n v="80"/>
    <n v="33"/>
    <n v="8"/>
    <n v="10"/>
    <n v="2"/>
    <n v="10"/>
    <n v="3"/>
    <n v="63"/>
    <n v="1.37245931638455E-3"/>
    <s v="Wines"/>
    <n v="2"/>
    <n v="2"/>
    <n v="1"/>
    <n v="3"/>
    <n v="4"/>
    <n v="3"/>
    <n v="11"/>
    <n v="0"/>
  </r>
  <r>
    <n v="7419"/>
    <n v="1968"/>
    <n v="57"/>
    <s v="Master"/>
    <s v="Divorced"/>
    <x v="1"/>
    <n v="27071"/>
    <n v="1"/>
    <n v="0"/>
    <s v="23/04/2014"/>
    <n v="90"/>
    <n v="8"/>
    <n v="3"/>
    <n v="19"/>
    <n v="0"/>
    <n v="2"/>
    <n v="3"/>
    <n v="32"/>
    <n v="1.1820767611096746E-3"/>
    <s v="MeatProducts"/>
    <n v="2"/>
    <n v="2"/>
    <n v="0"/>
    <n v="3"/>
    <n v="6"/>
    <n v="3"/>
    <n v="11"/>
    <n v="0"/>
  </r>
  <r>
    <n v="3266"/>
    <n v="1964"/>
    <n v="61"/>
    <s v="Graduation"/>
    <s v="Married"/>
    <x v="1"/>
    <n v="42523"/>
    <n v="0"/>
    <n v="0"/>
    <s v="23/04/2014"/>
    <n v="96"/>
    <n v="14"/>
    <n v="36"/>
    <n v="11"/>
    <n v="3"/>
    <n v="26"/>
    <n v="35"/>
    <n v="90"/>
    <n v="2.1165016579262987E-3"/>
    <s v="Fruits"/>
    <n v="1"/>
    <n v="1"/>
    <n v="1"/>
    <n v="4"/>
    <n v="2"/>
    <n v="3"/>
    <n v="11"/>
    <n v="0"/>
  </r>
  <r>
    <n v="3598"/>
    <n v="1972"/>
    <n v="53"/>
    <s v="Graduation"/>
    <s v="Married"/>
    <x v="1"/>
    <n v="62710"/>
    <n v="0"/>
    <n v="1"/>
    <s v="23/05/2013"/>
    <n v="53"/>
    <n v="441"/>
    <n v="35"/>
    <n v="83"/>
    <n v="7"/>
    <n v="29"/>
    <n v="11"/>
    <n v="595"/>
    <n v="9.4881199170786159E-3"/>
    <s v="Wines"/>
    <n v="4"/>
    <n v="4"/>
    <n v="2"/>
    <n v="12"/>
    <n v="4"/>
    <n v="3"/>
    <n v="11"/>
    <n v="0"/>
  </r>
  <r>
    <n v="550"/>
    <n v="1952"/>
    <n v="73"/>
    <s v="Graduation"/>
    <s v="Divorced"/>
    <x v="1"/>
    <n v="62335"/>
    <n v="0"/>
    <n v="1"/>
    <s v="23/05/2013"/>
    <n v="87"/>
    <n v="243"/>
    <n v="131"/>
    <n v="217"/>
    <n v="85"/>
    <n v="6"/>
    <n v="26"/>
    <n v="682"/>
    <n v="1.0940883933584663E-2"/>
    <s v="Wines"/>
    <n v="2"/>
    <n v="3"/>
    <n v="3"/>
    <n v="13"/>
    <n v="2"/>
    <n v="3"/>
    <n v="11"/>
    <n v="0"/>
  </r>
  <r>
    <n v="4687"/>
    <n v="1958"/>
    <n v="67"/>
    <s v="Master"/>
    <s v="Married"/>
    <x v="1"/>
    <n v="80739"/>
    <n v="0"/>
    <n v="0"/>
    <s v="23/05/2013"/>
    <n v="92"/>
    <n v="674"/>
    <n v="92"/>
    <n v="736"/>
    <n v="39"/>
    <n v="0"/>
    <n v="92"/>
    <n v="1541"/>
    <n v="1.9086191307794251E-2"/>
    <s v="MeatProducts"/>
    <n v="1"/>
    <n v="3"/>
    <n v="11"/>
    <n v="9"/>
    <n v="1"/>
    <n v="3"/>
    <n v="11"/>
    <n v="0"/>
  </r>
  <r>
    <n v="10854"/>
    <n v="1970"/>
    <n v="55"/>
    <s v="PhD"/>
    <s v="Married"/>
    <x v="1"/>
    <n v="38853"/>
    <n v="1"/>
    <n v="1"/>
    <s v="23/05/2014"/>
    <n v="90"/>
    <n v="29"/>
    <n v="0"/>
    <n v="14"/>
    <n v="0"/>
    <n v="0"/>
    <n v="2"/>
    <n v="43"/>
    <n v="1.1067356446091679E-3"/>
    <s v="Wines"/>
    <n v="2"/>
    <n v="2"/>
    <n v="0"/>
    <n v="3"/>
    <n v="7"/>
    <n v="3"/>
    <n v="11"/>
    <n v="0"/>
  </r>
  <r>
    <n v="5512"/>
    <n v="1977"/>
    <n v="48"/>
    <s v="Master"/>
    <s v="Married"/>
    <x v="0"/>
    <n v="55842"/>
    <n v="0"/>
    <n v="1"/>
    <s v="23/05/2014"/>
    <n v="19"/>
    <n v="451"/>
    <n v="0"/>
    <n v="39"/>
    <n v="0"/>
    <n v="4"/>
    <n v="24"/>
    <n v="494"/>
    <n v="8.8463880233515986E-3"/>
    <s v="Wines"/>
    <n v="1"/>
    <n v="7"/>
    <n v="1"/>
    <n v="8"/>
    <n v="5"/>
    <n v="3"/>
    <n v="11"/>
    <n v="0"/>
  </r>
  <r>
    <n v="4679"/>
    <n v="1977"/>
    <n v="48"/>
    <s v="Master"/>
    <s v="Married"/>
    <x v="0"/>
    <n v="78710"/>
    <n v="0"/>
    <n v="1"/>
    <s v="23/05/2014"/>
    <n v="42"/>
    <n v="721"/>
    <n v="0"/>
    <n v="152"/>
    <n v="119"/>
    <n v="50"/>
    <n v="50"/>
    <n v="1042"/>
    <n v="1.3238470334137975E-2"/>
    <s v="Wines"/>
    <n v="3"/>
    <n v="7"/>
    <n v="6"/>
    <n v="12"/>
    <n v="4"/>
    <n v="3"/>
    <n v="11"/>
    <n v="0"/>
  </r>
  <r>
    <n v="4329"/>
    <n v="1984"/>
    <n v="41"/>
    <s v="PhD"/>
    <s v="Married"/>
    <x v="0"/>
    <n v="18988"/>
    <n v="1"/>
    <n v="0"/>
    <s v="23/05/2014"/>
    <n v="43"/>
    <n v="6"/>
    <n v="0"/>
    <n v="6"/>
    <n v="2"/>
    <n v="1"/>
    <n v="1"/>
    <n v="15"/>
    <n v="7.8997261428270489E-4"/>
    <s v="Wines"/>
    <n v="2"/>
    <n v="1"/>
    <n v="0"/>
    <n v="3"/>
    <n v="7"/>
    <n v="3"/>
    <n v="11"/>
    <n v="0"/>
  </r>
  <r>
    <n v="4998"/>
    <n v="1962"/>
    <n v="63"/>
    <s v="Graduation"/>
    <s v="Together"/>
    <x v="1"/>
    <n v="76081"/>
    <n v="0"/>
    <n v="0"/>
    <s v="23/05/2014"/>
    <n v="85"/>
    <n v="292"/>
    <n v="30"/>
    <n v="415"/>
    <n v="63"/>
    <n v="33"/>
    <n v="200"/>
    <n v="833"/>
    <n v="1.0948857139101747E-2"/>
    <s v="MeatProducts"/>
    <n v="1"/>
    <n v="4"/>
    <n v="5"/>
    <n v="4"/>
    <n v="2"/>
    <n v="3"/>
    <n v="11"/>
    <n v="0"/>
  </r>
  <r>
    <n v="4394"/>
    <n v="1965"/>
    <n v="60"/>
    <s v="PhD"/>
    <s v="Married"/>
    <x v="1"/>
    <n v="81051"/>
    <n v="0"/>
    <n v="0"/>
    <s v="23/05/2014"/>
    <n v="43"/>
    <n v="1142"/>
    <n v="29"/>
    <n v="249"/>
    <n v="38"/>
    <n v="29"/>
    <n v="14"/>
    <n v="1487"/>
    <n v="1.834647320822692E-2"/>
    <s v="Wines"/>
    <n v="1"/>
    <n v="5"/>
    <n v="5"/>
    <n v="12"/>
    <n v="2"/>
    <n v="3"/>
    <n v="11"/>
    <n v="0"/>
  </r>
  <r>
    <n v="7321"/>
    <n v="1962"/>
    <n v="63"/>
    <s v="Graduation"/>
    <s v="Together"/>
    <x v="1"/>
    <n v="76081"/>
    <n v="0"/>
    <n v="0"/>
    <s v="23/05/2014"/>
    <n v="85"/>
    <n v="292"/>
    <n v="30"/>
    <n v="415"/>
    <n v="63"/>
    <n v="33"/>
    <n v="200"/>
    <n v="833"/>
    <n v="1.0948857139101747E-2"/>
    <s v="MeatProducts"/>
    <n v="1"/>
    <n v="4"/>
    <n v="5"/>
    <n v="4"/>
    <n v="2"/>
    <n v="3"/>
    <n v="11"/>
    <n v="0"/>
  </r>
  <r>
    <n v="6815"/>
    <n v="1980"/>
    <n v="45"/>
    <s v="2n Cycle"/>
    <s v="Married"/>
    <x v="0"/>
    <n v="96547"/>
    <n v="0"/>
    <n v="0"/>
    <s v="23/05/2014"/>
    <n v="4"/>
    <n v="448"/>
    <n v="21"/>
    <n v="125"/>
    <n v="52"/>
    <n v="101"/>
    <n v="62"/>
    <n v="747"/>
    <n v="7.7371642826809736E-3"/>
    <s v="Wines"/>
    <n v="0"/>
    <n v="7"/>
    <n v="6"/>
    <n v="8"/>
    <n v="2"/>
    <n v="3"/>
    <n v="11"/>
    <n v="1"/>
  </r>
  <r>
    <n v="2261"/>
    <n v="1969"/>
    <n v="56"/>
    <s v="Graduation"/>
    <s v="Married"/>
    <x v="1"/>
    <n v="26304"/>
    <n v="1"/>
    <n v="0"/>
    <s v="23/06/2013"/>
    <n v="5"/>
    <n v="4"/>
    <n v="1"/>
    <n v="5"/>
    <n v="2"/>
    <n v="0"/>
    <n v="4"/>
    <n v="12"/>
    <n v="4.5620437956204378E-4"/>
    <s v="MeatProducts"/>
    <n v="1"/>
    <n v="1"/>
    <n v="0"/>
    <n v="2"/>
    <n v="7"/>
    <n v="3"/>
    <n v="11"/>
    <n v="0"/>
  </r>
  <r>
    <n v="8553"/>
    <n v="1965"/>
    <n v="60"/>
    <s v="Graduation"/>
    <s v="Married"/>
    <x v="1"/>
    <n v="44300"/>
    <n v="1"/>
    <n v="1"/>
    <s v="23/06/2013"/>
    <n v="65"/>
    <n v="30"/>
    <n v="0"/>
    <n v="9"/>
    <n v="0"/>
    <n v="0"/>
    <n v="3"/>
    <n v="39"/>
    <n v="8.8036117381489842E-4"/>
    <s v="Wines"/>
    <n v="2"/>
    <n v="1"/>
    <n v="0"/>
    <n v="3"/>
    <n v="6"/>
    <n v="3"/>
    <n v="11"/>
    <n v="0"/>
  </r>
  <r>
    <n v="2181"/>
    <n v="1970"/>
    <n v="55"/>
    <s v="Graduation"/>
    <s v="Married"/>
    <x v="1"/>
    <n v="70617"/>
    <n v="0"/>
    <n v="0"/>
    <s v="23/06/2013"/>
    <n v="45"/>
    <n v="353"/>
    <n v="61"/>
    <n v="753"/>
    <n v="40"/>
    <n v="46"/>
    <n v="27"/>
    <n v="1253"/>
    <n v="1.7743602815186145E-2"/>
    <s v="MeatProducts"/>
    <n v="1"/>
    <n v="3"/>
    <n v="3"/>
    <n v="7"/>
    <n v="2"/>
    <n v="3"/>
    <n v="11"/>
    <n v="0"/>
  </r>
  <r>
    <n v="10339"/>
    <n v="1954"/>
    <n v="71"/>
    <s v="Master"/>
    <s v="Together"/>
    <x v="1"/>
    <s v="NILL"/>
    <n v="0"/>
    <n v="1"/>
    <s v="23/06/2013"/>
    <n v="83"/>
    <n v="161"/>
    <n v="0"/>
    <n v="22"/>
    <n v="0"/>
    <n v="0"/>
    <n v="24"/>
    <n v="183"/>
    <e v="#VALUE!"/>
    <s v="Wines"/>
    <n v="2"/>
    <n v="4"/>
    <n v="1"/>
    <n v="4"/>
    <n v="6"/>
    <n v="3"/>
    <n v="11"/>
    <n v="0"/>
  </r>
  <r>
    <n v="2781"/>
    <n v="1981"/>
    <n v="44"/>
    <s v="Graduation"/>
    <s v="Single"/>
    <x v="0"/>
    <n v="72066"/>
    <n v="0"/>
    <n v="0"/>
    <s v="23/06/2014"/>
    <n v="55"/>
    <n v="1003"/>
    <n v="34"/>
    <n v="536"/>
    <n v="134"/>
    <n v="51"/>
    <n v="34"/>
    <n v="1758"/>
    <n v="2.4394305220214803E-2"/>
    <s v="Wines"/>
    <n v="1"/>
    <n v="4"/>
    <n v="6"/>
    <n v="6"/>
    <n v="2"/>
    <n v="3"/>
    <n v="11"/>
    <n v="1"/>
  </r>
  <r>
    <n v="9931"/>
    <n v="1963"/>
    <n v="62"/>
    <s v="PhD"/>
    <s v="Married"/>
    <x v="1"/>
    <n v="4023"/>
    <n v="1"/>
    <n v="1"/>
    <s v="23/06/2014"/>
    <n v="29"/>
    <n v="5"/>
    <n v="0"/>
    <n v="1"/>
    <n v="1"/>
    <n v="1"/>
    <n v="1"/>
    <n v="8"/>
    <n v="1.9885657469550086E-3"/>
    <s v="Wines"/>
    <n v="15"/>
    <n v="0"/>
    <n v="0"/>
    <n v="0"/>
    <n v="19"/>
    <n v="3"/>
    <n v="11"/>
    <n v="0"/>
  </r>
  <r>
    <n v="1473"/>
    <n v="1960"/>
    <n v="65"/>
    <s v="2n Cycle"/>
    <s v="Single"/>
    <x v="1"/>
    <n v="47823"/>
    <n v="0"/>
    <n v="1"/>
    <s v="23/07/2013"/>
    <n v="0"/>
    <n v="53"/>
    <n v="1"/>
    <n v="5"/>
    <n v="2"/>
    <n v="1"/>
    <n v="10"/>
    <n v="62"/>
    <n v="1.2964473161449512E-3"/>
    <s v="Wines"/>
    <n v="2"/>
    <n v="2"/>
    <n v="0"/>
    <n v="3"/>
    <n v="8"/>
    <n v="3"/>
    <n v="11"/>
    <n v="0"/>
  </r>
  <r>
    <n v="8916"/>
    <n v="1975"/>
    <n v="50"/>
    <s v="Graduation"/>
    <s v="Divorced"/>
    <x v="0"/>
    <n v="36627"/>
    <n v="2"/>
    <n v="0"/>
    <s v="23/07/2013"/>
    <n v="78"/>
    <n v="9"/>
    <n v="1"/>
    <n v="5"/>
    <n v="0"/>
    <n v="0"/>
    <n v="1"/>
    <n v="15"/>
    <n v="4.095339503644852E-4"/>
    <s v="Wines"/>
    <n v="1"/>
    <n v="0"/>
    <n v="0"/>
    <n v="3"/>
    <n v="5"/>
    <n v="3"/>
    <n v="11"/>
    <n v="0"/>
  </r>
  <r>
    <n v="2570"/>
    <n v="1968"/>
    <n v="57"/>
    <s v="Graduation"/>
    <s v="Together"/>
    <x v="1"/>
    <n v="56534"/>
    <n v="0"/>
    <n v="1"/>
    <s v="23/07/2013"/>
    <n v="35"/>
    <n v="691"/>
    <n v="7"/>
    <n v="61"/>
    <n v="10"/>
    <n v="0"/>
    <n v="46"/>
    <n v="769"/>
    <n v="1.3602433933562105E-2"/>
    <s v="Wines"/>
    <n v="4"/>
    <n v="10"/>
    <n v="4"/>
    <n v="7"/>
    <n v="8"/>
    <n v="3"/>
    <n v="11"/>
    <n v="1"/>
  </r>
  <r>
    <n v="2926"/>
    <n v="1952"/>
    <n v="73"/>
    <s v="Master"/>
    <s v="Together"/>
    <x v="1"/>
    <n v="55951"/>
    <n v="0"/>
    <n v="1"/>
    <s v="23/08/2012"/>
    <n v="62"/>
    <n v="1241"/>
    <n v="0"/>
    <n v="80"/>
    <n v="0"/>
    <n v="13"/>
    <n v="40"/>
    <n v="1334"/>
    <n v="2.3842290575682292E-2"/>
    <s v="Wines"/>
    <n v="3"/>
    <n v="3"/>
    <n v="6"/>
    <n v="11"/>
    <n v="8"/>
    <n v="3"/>
    <n v="11"/>
    <n v="0"/>
  </r>
  <r>
    <n v="2863"/>
    <n v="1970"/>
    <n v="55"/>
    <s v="Graduation"/>
    <s v="Single"/>
    <x v="1"/>
    <s v="NILL"/>
    <n v="1"/>
    <n v="2"/>
    <s v="23/08/2013"/>
    <n v="67"/>
    <n v="738"/>
    <n v="20"/>
    <n v="172"/>
    <n v="52"/>
    <n v="50"/>
    <n v="20"/>
    <n v="1032"/>
    <e v="#VALUE!"/>
    <s v="Wines"/>
    <n v="6"/>
    <n v="2"/>
    <n v="3"/>
    <n v="10"/>
    <n v="7"/>
    <n v="3"/>
    <n v="11"/>
    <n v="0"/>
  </r>
  <r>
    <n v="4607"/>
    <n v="1959"/>
    <n v="66"/>
    <s v="Graduation"/>
    <s v="Together"/>
    <x v="1"/>
    <n v="71367"/>
    <n v="0"/>
    <n v="0"/>
    <s v="23/08/2013"/>
    <n v="24"/>
    <n v="227"/>
    <n v="23"/>
    <n v="389"/>
    <n v="42"/>
    <n v="21"/>
    <n v="75"/>
    <n v="702"/>
    <n v="9.8364790449367353E-3"/>
    <s v="MeatProducts"/>
    <n v="1"/>
    <n v="4"/>
    <n v="5"/>
    <n v="7"/>
    <n v="2"/>
    <n v="3"/>
    <n v="11"/>
    <n v="0"/>
  </r>
  <r>
    <n v="1160"/>
    <n v="1970"/>
    <n v="55"/>
    <s v="Graduation"/>
    <s v="Married"/>
    <x v="1"/>
    <n v="13260"/>
    <n v="1"/>
    <n v="1"/>
    <s v="23/08/2013"/>
    <n v="48"/>
    <n v="9"/>
    <n v="4"/>
    <n v="17"/>
    <n v="10"/>
    <n v="2"/>
    <n v="7"/>
    <n v="42"/>
    <n v="3.167420814479638E-3"/>
    <s v="MeatProducts"/>
    <n v="4"/>
    <n v="3"/>
    <n v="0"/>
    <n v="3"/>
    <n v="8"/>
    <n v="3"/>
    <n v="11"/>
    <n v="0"/>
  </r>
  <r>
    <n v="4944"/>
    <n v="1959"/>
    <n v="66"/>
    <s v="Graduation"/>
    <s v="Together"/>
    <x v="1"/>
    <n v="71367"/>
    <n v="0"/>
    <n v="0"/>
    <s v="23/08/2013"/>
    <n v="24"/>
    <n v="227"/>
    <n v="23"/>
    <n v="389"/>
    <n v="42"/>
    <n v="21"/>
    <n v="75"/>
    <n v="702"/>
    <n v="9.8364790449367353E-3"/>
    <s v="MeatProducts"/>
    <n v="1"/>
    <n v="4"/>
    <n v="5"/>
    <n v="7"/>
    <n v="2"/>
    <n v="3"/>
    <n v="11"/>
    <n v="0"/>
  </r>
  <r>
    <n v="9058"/>
    <n v="1955"/>
    <n v="70"/>
    <s v="Graduation"/>
    <s v="Widow"/>
    <x v="1"/>
    <n v="79800"/>
    <n v="0"/>
    <n v="0"/>
    <s v="23/09/2012"/>
    <n v="65"/>
    <n v="1060"/>
    <n v="21"/>
    <n v="530"/>
    <n v="32"/>
    <n v="0"/>
    <n v="224"/>
    <n v="1643"/>
    <n v="2.0588972431077695E-2"/>
    <s v="Wines"/>
    <n v="1"/>
    <n v="5"/>
    <n v="11"/>
    <n v="5"/>
    <n v="3"/>
    <n v="3"/>
    <n v="11"/>
    <n v="1"/>
  </r>
  <r>
    <n v="3619"/>
    <n v="1960"/>
    <n v="65"/>
    <s v="2n Cycle"/>
    <s v="Divorced"/>
    <x v="1"/>
    <n v="87305"/>
    <n v="0"/>
    <n v="0"/>
    <s v="23/09/2012"/>
    <n v="19"/>
    <n v="345"/>
    <n v="25"/>
    <n v="501"/>
    <n v="63"/>
    <n v="138"/>
    <n v="80"/>
    <n v="1072"/>
    <n v="1.2278792738102055E-2"/>
    <s v="MeatProducts"/>
    <n v="1"/>
    <n v="5"/>
    <n v="3"/>
    <n v="8"/>
    <n v="2"/>
    <n v="3"/>
    <n v="11"/>
    <n v="1"/>
  </r>
  <r>
    <n v="5687"/>
    <n v="1980"/>
    <n v="45"/>
    <s v="Graduation"/>
    <s v="Divorced"/>
    <x v="0"/>
    <n v="81702"/>
    <n v="0"/>
    <n v="0"/>
    <s v="23/09/2012"/>
    <n v="98"/>
    <n v="563"/>
    <n v="50"/>
    <n v="774"/>
    <n v="28"/>
    <n v="31"/>
    <n v="187"/>
    <n v="1446"/>
    <n v="1.7698465153851803E-2"/>
    <s v="MeatProducts"/>
    <n v="1"/>
    <n v="7"/>
    <n v="7"/>
    <n v="12"/>
    <n v="3"/>
    <n v="3"/>
    <n v="11"/>
    <n v="0"/>
  </r>
  <r>
    <n v="1665"/>
    <n v="1964"/>
    <n v="61"/>
    <s v="PhD"/>
    <s v="Divorced"/>
    <x v="1"/>
    <n v="64140"/>
    <n v="0"/>
    <n v="2"/>
    <s v="23/09/2013"/>
    <n v="71"/>
    <n v="1459"/>
    <n v="0"/>
    <n v="61"/>
    <n v="0"/>
    <n v="15"/>
    <n v="215"/>
    <n v="1535"/>
    <n v="2.3932023698160273E-2"/>
    <s v="Wines"/>
    <n v="5"/>
    <n v="2"/>
    <n v="5"/>
    <n v="6"/>
    <n v="5"/>
    <n v="3"/>
    <n v="11"/>
    <n v="1"/>
  </r>
  <r>
    <n v="8799"/>
    <n v="1984"/>
    <n v="41"/>
    <s v="PhD"/>
    <s v="Married"/>
    <x v="0"/>
    <n v="38175"/>
    <n v="1"/>
    <n v="0"/>
    <s v="23/09/2013"/>
    <n v="6"/>
    <n v="70"/>
    <n v="6"/>
    <n v="69"/>
    <n v="2"/>
    <n v="3"/>
    <n v="3"/>
    <n v="150"/>
    <n v="3.929273084479371E-3"/>
    <s v="Wines"/>
    <n v="3"/>
    <n v="3"/>
    <n v="1"/>
    <n v="4"/>
    <n v="7"/>
    <n v="3"/>
    <n v="11"/>
    <n v="0"/>
  </r>
  <r>
    <n v="8970"/>
    <n v="1972"/>
    <n v="53"/>
    <s v="PhD"/>
    <s v="Married"/>
    <x v="1"/>
    <n v="62010"/>
    <n v="0"/>
    <n v="1"/>
    <s v="23/10/2012"/>
    <n v="93"/>
    <n v="371"/>
    <n v="22"/>
    <n v="39"/>
    <n v="6"/>
    <n v="0"/>
    <n v="92"/>
    <n v="438"/>
    <n v="7.0633768746976291E-3"/>
    <s v="Wines"/>
    <n v="4"/>
    <n v="6"/>
    <n v="2"/>
    <n v="7"/>
    <n v="5"/>
    <n v="3"/>
    <n v="11"/>
    <n v="0"/>
  </r>
  <r>
    <n v="796"/>
    <n v="1965"/>
    <n v="60"/>
    <s v="2n Cycle"/>
    <s v="Divorced"/>
    <x v="1"/>
    <n v="60161"/>
    <n v="0"/>
    <n v="1"/>
    <s v="23/10/2012"/>
    <n v="17"/>
    <n v="584"/>
    <n v="44"/>
    <n v="212"/>
    <n v="46"/>
    <n v="8"/>
    <n v="177"/>
    <n v="894"/>
    <n v="1.4860125330363525E-2"/>
    <s v="Wines"/>
    <n v="3"/>
    <n v="11"/>
    <n v="4"/>
    <n v="8"/>
    <n v="8"/>
    <n v="3"/>
    <n v="11"/>
    <n v="0"/>
  </r>
  <r>
    <n v="2895"/>
    <n v="1963"/>
    <n v="62"/>
    <s v="Graduation"/>
    <s v="Single"/>
    <x v="1"/>
    <n v="49980"/>
    <n v="0"/>
    <n v="1"/>
    <s v="23/10/2013"/>
    <n v="79"/>
    <n v="104"/>
    <n v="1"/>
    <n v="54"/>
    <n v="13"/>
    <n v="9"/>
    <n v="14"/>
    <n v="181"/>
    <n v="3.6214485794317727E-3"/>
    <s v="Wines"/>
    <n v="2"/>
    <n v="3"/>
    <n v="1"/>
    <n v="5"/>
    <n v="5"/>
    <n v="3"/>
    <n v="11"/>
    <n v="0"/>
  </r>
  <r>
    <n v="6616"/>
    <n v="1975"/>
    <n v="50"/>
    <s v="Graduation"/>
    <s v="Together"/>
    <x v="0"/>
    <n v="59481"/>
    <n v="0"/>
    <n v="1"/>
    <s v="23/10/2013"/>
    <n v="47"/>
    <n v="178"/>
    <n v="3"/>
    <n v="85"/>
    <n v="71"/>
    <n v="66"/>
    <n v="58"/>
    <n v="403"/>
    <n v="6.775272776180629E-3"/>
    <s v="Wines"/>
    <n v="2"/>
    <n v="3"/>
    <n v="3"/>
    <n v="8"/>
    <n v="2"/>
    <n v="3"/>
    <n v="11"/>
    <n v="0"/>
  </r>
  <r>
    <n v="9396"/>
    <n v="1978"/>
    <n v="47"/>
    <s v="PhD"/>
    <s v="Married"/>
    <x v="0"/>
    <n v="37717"/>
    <n v="1"/>
    <n v="0"/>
    <s v="23/11/2012"/>
    <n v="31"/>
    <n v="9"/>
    <n v="0"/>
    <n v="6"/>
    <n v="4"/>
    <n v="1"/>
    <n v="5"/>
    <n v="20"/>
    <n v="5.3026486730121697E-4"/>
    <s v="Wines"/>
    <n v="1"/>
    <n v="1"/>
    <n v="0"/>
    <n v="2"/>
    <n v="9"/>
    <n v="3"/>
    <n v="11"/>
    <n v="0"/>
  </r>
  <r>
    <n v="9707"/>
    <n v="1969"/>
    <n v="56"/>
    <s v="PhD"/>
    <s v="Married"/>
    <x v="1"/>
    <n v="55212"/>
    <n v="0"/>
    <n v="1"/>
    <s v="23/11/2012"/>
    <n v="65"/>
    <n v="1103"/>
    <n v="0"/>
    <n v="45"/>
    <n v="0"/>
    <n v="0"/>
    <n v="34"/>
    <n v="1148"/>
    <n v="2.0792581322900818E-2"/>
    <s v="Wines"/>
    <n v="3"/>
    <n v="4"/>
    <n v="2"/>
    <n v="11"/>
    <n v="8"/>
    <n v="3"/>
    <n v="11"/>
    <n v="0"/>
  </r>
  <r>
    <n v="933"/>
    <n v="1978"/>
    <n v="47"/>
    <s v="PhD"/>
    <s v="Married"/>
    <x v="0"/>
    <n v="37717"/>
    <n v="1"/>
    <n v="0"/>
    <s v="23/11/2012"/>
    <n v="31"/>
    <n v="9"/>
    <n v="0"/>
    <n v="6"/>
    <n v="4"/>
    <n v="1"/>
    <n v="5"/>
    <n v="20"/>
    <n v="5.3026486730121697E-4"/>
    <s v="Wines"/>
    <n v="1"/>
    <n v="1"/>
    <n v="0"/>
    <n v="2"/>
    <n v="9"/>
    <n v="3"/>
    <n v="11"/>
    <n v="0"/>
  </r>
  <r>
    <n v="339"/>
    <n v="1972"/>
    <n v="53"/>
    <s v="PhD"/>
    <s v="Married"/>
    <x v="1"/>
    <n v="57091"/>
    <n v="0"/>
    <n v="1"/>
    <s v="23/11/2012"/>
    <n v="82"/>
    <n v="462"/>
    <n v="0"/>
    <n v="24"/>
    <n v="6"/>
    <n v="0"/>
    <n v="4"/>
    <n v="492"/>
    <n v="8.6178206722600757E-3"/>
    <s v="Wines"/>
    <n v="2"/>
    <n v="9"/>
    <n v="2"/>
    <n v="5"/>
    <n v="7"/>
    <n v="3"/>
    <n v="11"/>
    <n v="1"/>
  </r>
  <r>
    <n v="8427"/>
    <n v="1956"/>
    <n v="69"/>
    <s v="Master"/>
    <s v="Single"/>
    <x v="1"/>
    <n v="64857"/>
    <n v="0"/>
    <n v="0"/>
    <s v="23/11/2012"/>
    <n v="78"/>
    <n v="556"/>
    <n v="14"/>
    <n v="717"/>
    <n v="210"/>
    <n v="0"/>
    <n v="43"/>
    <n v="1497"/>
    <n v="2.3081548637772328E-2"/>
    <s v="MeatProducts"/>
    <n v="1"/>
    <n v="7"/>
    <n v="5"/>
    <n v="10"/>
    <n v="4"/>
    <n v="3"/>
    <n v="11"/>
    <n v="0"/>
  </r>
  <r>
    <n v="217"/>
    <n v="1956"/>
    <n v="69"/>
    <s v="Master"/>
    <s v="Single"/>
    <x v="1"/>
    <n v="64857"/>
    <n v="0"/>
    <n v="0"/>
    <s v="23/11/2012"/>
    <n v="78"/>
    <n v="556"/>
    <n v="14"/>
    <n v="717"/>
    <n v="210"/>
    <n v="0"/>
    <n v="43"/>
    <n v="1497"/>
    <n v="2.3081548637772328E-2"/>
    <s v="MeatProducts"/>
    <n v="1"/>
    <n v="7"/>
    <n v="5"/>
    <n v="10"/>
    <n v="4"/>
    <n v="3"/>
    <n v="11"/>
    <n v="0"/>
  </r>
  <r>
    <n v="10872"/>
    <n v="1969"/>
    <n v="56"/>
    <s v="PhD"/>
    <s v="Married"/>
    <x v="1"/>
    <n v="55212"/>
    <n v="0"/>
    <n v="1"/>
    <s v="23/11/2012"/>
    <n v="65"/>
    <n v="1103"/>
    <n v="0"/>
    <n v="45"/>
    <n v="0"/>
    <n v="0"/>
    <n v="34"/>
    <n v="1148"/>
    <n v="2.0792581322900818E-2"/>
    <s v="Wines"/>
    <n v="3"/>
    <n v="4"/>
    <n v="2"/>
    <n v="11"/>
    <n v="8"/>
    <n v="3"/>
    <n v="11"/>
    <n v="0"/>
  </r>
  <r>
    <n v="10968"/>
    <n v="1969"/>
    <n v="56"/>
    <s v="Graduation"/>
    <s v="Single"/>
    <x v="1"/>
    <n v="57731"/>
    <n v="0"/>
    <n v="1"/>
    <s v="23/11/2012"/>
    <n v="0"/>
    <n v="266"/>
    <n v="21"/>
    <n v="300"/>
    <n v="65"/>
    <n v="8"/>
    <n v="44"/>
    <n v="660"/>
    <n v="1.1432332715525455E-2"/>
    <s v="MeatProducts"/>
    <n v="4"/>
    <n v="8"/>
    <n v="8"/>
    <n v="6"/>
    <n v="6"/>
    <n v="3"/>
    <n v="11"/>
    <n v="0"/>
  </r>
  <r>
    <n v="5798"/>
    <n v="1973"/>
    <n v="52"/>
    <s v="Master"/>
    <s v="Together"/>
    <x v="1"/>
    <s v="NILL"/>
    <n v="0"/>
    <n v="0"/>
    <s v="23/11/2013"/>
    <n v="87"/>
    <n v="445"/>
    <n v="37"/>
    <n v="359"/>
    <n v="98"/>
    <n v="28"/>
    <n v="18"/>
    <n v="967"/>
    <e v="#VALUE!"/>
    <s v="Wines"/>
    <n v="1"/>
    <n v="2"/>
    <n v="4"/>
    <n v="8"/>
    <n v="1"/>
    <n v="3"/>
    <n v="11"/>
    <n v="0"/>
  </r>
  <r>
    <n v="6086"/>
    <n v="1955"/>
    <n v="70"/>
    <s v="Graduation"/>
    <s v="Married"/>
    <x v="1"/>
    <n v="80395"/>
    <n v="0"/>
    <n v="0"/>
    <s v="23/11/2013"/>
    <n v="62"/>
    <n v="445"/>
    <n v="25"/>
    <n v="706"/>
    <n v="80"/>
    <n v="76"/>
    <n v="48"/>
    <n v="1332"/>
    <n v="1.6568194539461411E-2"/>
    <s v="MeatProducts"/>
    <n v="1"/>
    <n v="6"/>
    <n v="5"/>
    <n v="12"/>
    <n v="2"/>
    <n v="3"/>
    <n v="11"/>
    <n v="0"/>
  </r>
  <r>
    <n v="6303"/>
    <n v="1986"/>
    <n v="39"/>
    <s v="PhD"/>
    <s v="Together"/>
    <x v="0"/>
    <n v="91820"/>
    <n v="0"/>
    <n v="0"/>
    <s v="23/11/2013"/>
    <n v="72"/>
    <n v="410"/>
    <n v="73"/>
    <n v="747"/>
    <n v="76"/>
    <n v="161"/>
    <n v="30"/>
    <n v="1467"/>
    <n v="1.5976911348290133E-2"/>
    <s v="MeatProducts"/>
    <n v="0"/>
    <n v="5"/>
    <n v="5"/>
    <n v="12"/>
    <n v="1"/>
    <n v="3"/>
    <n v="11"/>
    <n v="0"/>
  </r>
  <r>
    <n v="1384"/>
    <n v="1992"/>
    <n v="33"/>
    <s v="Basic"/>
    <s v="Married"/>
    <x v="0"/>
    <n v="17256"/>
    <n v="1"/>
    <n v="0"/>
    <s v="23/11/2013"/>
    <n v="10"/>
    <n v="6"/>
    <n v="4"/>
    <n v="14"/>
    <n v="8"/>
    <n v="8"/>
    <n v="22"/>
    <n v="40"/>
    <n v="2.3180343069077423E-3"/>
    <s v="GoldProds"/>
    <n v="2"/>
    <n v="2"/>
    <n v="1"/>
    <n v="2"/>
    <n v="8"/>
    <n v="3"/>
    <n v="11"/>
    <n v="0"/>
  </r>
  <r>
    <n v="5626"/>
    <n v="1964"/>
    <n v="61"/>
    <s v="PhD"/>
    <s v="Single"/>
    <x v="1"/>
    <n v="61798"/>
    <n v="0"/>
    <n v="0"/>
    <s v="23/11/2013"/>
    <n v="13"/>
    <n v="338"/>
    <n v="4"/>
    <n v="89"/>
    <n v="11"/>
    <n v="8"/>
    <n v="13"/>
    <n v="450"/>
    <n v="7.2817890546619628E-3"/>
    <s v="Wines"/>
    <n v="1"/>
    <n v="4"/>
    <n v="2"/>
    <n v="9"/>
    <n v="4"/>
    <n v="3"/>
    <n v="11"/>
    <n v="0"/>
  </r>
  <r>
    <n v="9790"/>
    <n v="1957"/>
    <n v="68"/>
    <s v="Graduation"/>
    <s v="Single"/>
    <x v="1"/>
    <n v="78499"/>
    <n v="0"/>
    <n v="0"/>
    <s v="23/11/2013"/>
    <n v="12"/>
    <n v="912"/>
    <n v="72"/>
    <n v="170"/>
    <n v="47"/>
    <n v="36"/>
    <n v="97"/>
    <n v="1237"/>
    <n v="1.5758162524363368E-2"/>
    <s v="Wines"/>
    <n v="1"/>
    <n v="11"/>
    <n v="3"/>
    <n v="4"/>
    <n v="4"/>
    <n v="3"/>
    <n v="11"/>
    <n v="1"/>
  </r>
  <r>
    <n v="4548"/>
    <n v="1981"/>
    <n v="44"/>
    <s v="Graduation"/>
    <s v="Single"/>
    <x v="0"/>
    <n v="41967"/>
    <n v="1"/>
    <n v="1"/>
    <s v="23/11/2013"/>
    <n v="66"/>
    <n v="23"/>
    <n v="4"/>
    <n v="10"/>
    <n v="0"/>
    <n v="2"/>
    <n v="15"/>
    <n v="39"/>
    <n v="9.2930159410965763E-4"/>
    <s v="Wines"/>
    <n v="1"/>
    <n v="1"/>
    <n v="0"/>
    <n v="3"/>
    <n v="4"/>
    <n v="3"/>
    <n v="11"/>
    <n v="0"/>
  </r>
  <r>
    <n v="1993"/>
    <n v="1949"/>
    <n v="76"/>
    <s v="PhD"/>
    <s v="Married"/>
    <x v="1"/>
    <n v="58607"/>
    <n v="0"/>
    <n v="1"/>
    <s v="23/12/2012"/>
    <n v="63"/>
    <n v="867"/>
    <n v="0"/>
    <n v="86"/>
    <n v="0"/>
    <n v="0"/>
    <n v="19"/>
    <n v="953"/>
    <n v="1.6260856211715323E-2"/>
    <s v="Wines"/>
    <n v="3"/>
    <n v="2"/>
    <n v="3"/>
    <n v="9"/>
    <n v="8"/>
    <n v="3"/>
    <n v="11"/>
    <n v="0"/>
  </r>
  <r>
    <n v="9940"/>
    <n v="1958"/>
    <n v="67"/>
    <s v="Graduation"/>
    <s v="Together"/>
    <x v="1"/>
    <n v="64961"/>
    <n v="0"/>
    <n v="1"/>
    <s v="23/12/2012"/>
    <n v="97"/>
    <n v="382"/>
    <n v="114"/>
    <n v="276"/>
    <n v="75"/>
    <n v="124"/>
    <n v="38"/>
    <n v="971"/>
    <n v="1.4947429996459415E-2"/>
    <s v="Wines"/>
    <n v="2"/>
    <n v="6"/>
    <n v="4"/>
    <n v="4"/>
    <n v="3"/>
    <n v="3"/>
    <n v="11"/>
    <n v="0"/>
  </r>
  <r>
    <n v="304"/>
    <n v="1981"/>
    <n v="44"/>
    <s v="Master"/>
    <s v="Single"/>
    <x v="0"/>
    <n v="22944"/>
    <n v="1"/>
    <n v="0"/>
    <s v="23/12/2013"/>
    <n v="67"/>
    <n v="19"/>
    <n v="3"/>
    <n v="19"/>
    <n v="4"/>
    <n v="5"/>
    <n v="26"/>
    <n v="50"/>
    <n v="2.1792189679218968E-3"/>
    <s v="GoldProds"/>
    <n v="3"/>
    <n v="3"/>
    <n v="0"/>
    <n v="3"/>
    <n v="7"/>
    <n v="3"/>
    <n v="11"/>
    <n v="0"/>
  </r>
  <r>
    <n v="9596"/>
    <n v="1980"/>
    <n v="45"/>
    <s v="PhD"/>
    <s v="Single"/>
    <x v="0"/>
    <n v="65295"/>
    <n v="0"/>
    <n v="0"/>
    <s v="23/12/2013"/>
    <n v="19"/>
    <n v="365"/>
    <n v="32"/>
    <n v="117"/>
    <n v="34"/>
    <n v="110"/>
    <n v="6"/>
    <n v="658"/>
    <n v="1.0077341297189677E-2"/>
    <s v="Wines"/>
    <n v="1"/>
    <n v="3"/>
    <n v="3"/>
    <n v="13"/>
    <n v="2"/>
    <n v="3"/>
    <n v="11"/>
    <n v="0"/>
  </r>
  <r>
    <n v="274"/>
    <n v="1973"/>
    <n v="52"/>
    <s v="Graduation"/>
    <s v="Single"/>
    <x v="1"/>
    <n v="34853"/>
    <n v="1"/>
    <n v="1"/>
    <s v="23/12/2013"/>
    <n v="75"/>
    <n v="9"/>
    <n v="3"/>
    <n v="15"/>
    <n v="2"/>
    <n v="3"/>
    <n v="2"/>
    <n v="32"/>
    <n v="9.1814191030901212E-4"/>
    <s v="MeatProducts"/>
    <n v="2"/>
    <n v="2"/>
    <n v="0"/>
    <n v="3"/>
    <n v="6"/>
    <n v="3"/>
    <n v="11"/>
    <n v="0"/>
  </r>
  <r>
    <n v="10394"/>
    <n v="1984"/>
    <n v="41"/>
    <s v="Graduation"/>
    <s v="Married"/>
    <x v="0"/>
    <n v="90000"/>
    <n v="0"/>
    <n v="0"/>
    <s v="23/12/2013"/>
    <n v="91"/>
    <n v="675"/>
    <n v="144"/>
    <n v="133"/>
    <n v="94"/>
    <n v="192"/>
    <n v="241"/>
    <n v="1238"/>
    <n v="1.3755555555555556E-2"/>
    <s v="Wines"/>
    <n v="1"/>
    <n v="4"/>
    <n v="8"/>
    <n v="5"/>
    <n v="1"/>
    <n v="3"/>
    <n v="11"/>
    <n v="0"/>
  </r>
  <r>
    <n v="4487"/>
    <n v="1969"/>
    <n v="56"/>
    <s v="Master"/>
    <s v="Single"/>
    <x v="1"/>
    <n v="39858"/>
    <n v="1"/>
    <n v="0"/>
    <s v="24/01/2013"/>
    <n v="67"/>
    <n v="15"/>
    <n v="20"/>
    <n v="25"/>
    <n v="2"/>
    <n v="7"/>
    <n v="26"/>
    <n v="69"/>
    <n v="1.7311455667620051E-3"/>
    <s v="GoldProds"/>
    <n v="1"/>
    <n v="2"/>
    <n v="0"/>
    <n v="4"/>
    <n v="6"/>
    <n v="3"/>
    <n v="11"/>
    <n v="1"/>
  </r>
  <r>
    <n v="1592"/>
    <n v="1970"/>
    <n v="55"/>
    <s v="Graduation"/>
    <s v="Married"/>
    <x v="1"/>
    <n v="90765"/>
    <n v="0"/>
    <n v="0"/>
    <s v="24/01/2014"/>
    <n v="25"/>
    <n v="547"/>
    <n v="99"/>
    <n v="812"/>
    <n v="151"/>
    <n v="82"/>
    <n v="33"/>
    <n v="1691"/>
    <n v="1.8630529389081694E-2"/>
    <s v="MeatProducts"/>
    <n v="0"/>
    <n v="4"/>
    <n v="6"/>
    <n v="5"/>
    <n v="1"/>
    <n v="3"/>
    <n v="11"/>
    <n v="0"/>
  </r>
  <r>
    <n v="9559"/>
    <n v="1961"/>
    <n v="64"/>
    <s v="PhD"/>
    <s v="Married"/>
    <x v="1"/>
    <n v="57072"/>
    <n v="0"/>
    <n v="1"/>
    <s v="24/01/2014"/>
    <n v="79"/>
    <n v="944"/>
    <n v="0"/>
    <n v="60"/>
    <n v="0"/>
    <n v="0"/>
    <n v="30"/>
    <n v="1004"/>
    <n v="1.7591813849172973E-2"/>
    <s v="Wines"/>
    <n v="2"/>
    <n v="7"/>
    <n v="5"/>
    <n v="13"/>
    <n v="5"/>
    <n v="3"/>
    <n v="11"/>
    <n v="0"/>
  </r>
  <r>
    <n v="8235"/>
    <n v="1956"/>
    <n v="69"/>
    <s v="Master"/>
    <s v="Together"/>
    <x v="1"/>
    <n v="69245"/>
    <n v="0"/>
    <n v="1"/>
    <s v="24/01/2014"/>
    <n v="8"/>
    <n v="428"/>
    <n v="30"/>
    <n v="214"/>
    <n v="80"/>
    <n v="30"/>
    <n v="61"/>
    <n v="782"/>
    <n v="1.1293234168532024E-2"/>
    <s v="Wines"/>
    <n v="2"/>
    <n v="6"/>
    <n v="5"/>
    <n v="10"/>
    <n v="3"/>
    <n v="3"/>
    <n v="11"/>
    <n v="0"/>
  </r>
  <r>
    <n v="6205"/>
    <n v="1967"/>
    <n v="58"/>
    <s v="Master"/>
    <s v="Single"/>
    <x v="1"/>
    <n v="32557"/>
    <n v="1"/>
    <n v="0"/>
    <s v="24/02/2014"/>
    <n v="13"/>
    <n v="34"/>
    <n v="3"/>
    <n v="29"/>
    <n v="0"/>
    <n v="4"/>
    <n v="10"/>
    <n v="70"/>
    <n v="2.1500752526338422E-3"/>
    <s v="Wines"/>
    <n v="3"/>
    <n v="2"/>
    <n v="1"/>
    <n v="3"/>
    <n v="5"/>
    <n v="3"/>
    <n v="11"/>
    <n v="1"/>
  </r>
  <r>
    <n v="2958"/>
    <n v="1978"/>
    <n v="47"/>
    <s v="Graduation"/>
    <s v="Married"/>
    <x v="0"/>
    <n v="28442"/>
    <n v="2"/>
    <n v="0"/>
    <s v="24/02/2014"/>
    <n v="53"/>
    <n v="19"/>
    <n v="3"/>
    <n v="10"/>
    <n v="11"/>
    <n v="8"/>
    <n v="6"/>
    <n v="51"/>
    <n v="1.7931228464946206E-3"/>
    <s v="Wines"/>
    <n v="3"/>
    <n v="2"/>
    <n v="1"/>
    <n v="4"/>
    <n v="4"/>
    <n v="3"/>
    <n v="11"/>
    <n v="0"/>
  </r>
  <r>
    <n v="2815"/>
    <n v="1975"/>
    <n v="50"/>
    <s v="Graduation"/>
    <s v="Married"/>
    <x v="0"/>
    <n v="33183"/>
    <n v="1"/>
    <n v="0"/>
    <s v="24/02/2014"/>
    <n v="46"/>
    <n v="7"/>
    <n v="5"/>
    <n v="39"/>
    <n v="17"/>
    <n v="15"/>
    <n v="37"/>
    <n v="83"/>
    <n v="2.5012807763011178E-3"/>
    <s v="MeatProducts"/>
    <n v="2"/>
    <n v="4"/>
    <n v="0"/>
    <n v="3"/>
    <n v="7"/>
    <n v="3"/>
    <n v="11"/>
    <n v="0"/>
  </r>
  <r>
    <n v="9197"/>
    <n v="1953"/>
    <n v="72"/>
    <s v="Graduation"/>
    <s v="Married"/>
    <x v="1"/>
    <n v="39722"/>
    <n v="0"/>
    <n v="1"/>
    <s v="24/02/2014"/>
    <n v="92"/>
    <n v="32"/>
    <n v="0"/>
    <n v="5"/>
    <n v="2"/>
    <n v="0"/>
    <n v="8"/>
    <n v="39"/>
    <n v="9.818236745380393E-4"/>
    <s v="Wines"/>
    <n v="2"/>
    <n v="2"/>
    <n v="0"/>
    <n v="3"/>
    <n v="5"/>
    <n v="3"/>
    <n v="11"/>
    <n v="0"/>
  </r>
  <r>
    <n v="830"/>
    <n v="1987"/>
    <n v="38"/>
    <s v="PhD"/>
    <s v="Single"/>
    <x v="0"/>
    <n v="74004"/>
    <n v="0"/>
    <n v="0"/>
    <s v="24/02/2014"/>
    <n v="5"/>
    <n v="784"/>
    <n v="48"/>
    <n v="560"/>
    <n v="42"/>
    <n v="176"/>
    <n v="48"/>
    <n v="1610"/>
    <n v="2.1755580779417329E-2"/>
    <s v="Wines"/>
    <n v="1"/>
    <n v="4"/>
    <n v="6"/>
    <n v="4"/>
    <n v="3"/>
    <n v="3"/>
    <n v="11"/>
    <n v="1"/>
  </r>
  <r>
    <n v="6404"/>
    <n v="1969"/>
    <n v="56"/>
    <s v="Graduation"/>
    <s v="Together"/>
    <x v="1"/>
    <n v="58917"/>
    <n v="1"/>
    <n v="2"/>
    <s v="24/03/2013"/>
    <n v="10"/>
    <n v="151"/>
    <n v="7"/>
    <n v="89"/>
    <n v="0"/>
    <n v="7"/>
    <n v="28"/>
    <n v="254"/>
    <n v="4.3111495833121167E-3"/>
    <s v="Wines"/>
    <n v="5"/>
    <n v="4"/>
    <n v="1"/>
    <n v="6"/>
    <n v="5"/>
    <n v="3"/>
    <n v="11"/>
    <n v="0"/>
  </r>
  <r>
    <n v="3536"/>
    <n v="1960"/>
    <n v="65"/>
    <s v="Graduation"/>
    <s v="Together"/>
    <x v="1"/>
    <n v="19740"/>
    <n v="0"/>
    <n v="1"/>
    <s v="24/03/2013"/>
    <n v="65"/>
    <n v="7"/>
    <n v="11"/>
    <n v="3"/>
    <n v="10"/>
    <n v="4"/>
    <n v="20"/>
    <n v="35"/>
    <n v="1.7730496453900709E-3"/>
    <s v="GoldProds"/>
    <n v="2"/>
    <n v="1"/>
    <n v="1"/>
    <n v="3"/>
    <n v="5"/>
    <n v="3"/>
    <n v="11"/>
    <n v="0"/>
  </r>
  <r>
    <n v="4478"/>
    <n v="1979"/>
    <n v="46"/>
    <s v="Graduation"/>
    <s v="Married"/>
    <x v="0"/>
    <n v="63777"/>
    <n v="1"/>
    <n v="1"/>
    <s v="24/03/2013"/>
    <n v="87"/>
    <n v="457"/>
    <n v="5"/>
    <n v="106"/>
    <n v="15"/>
    <n v="17"/>
    <n v="53"/>
    <n v="600"/>
    <n v="9.4077802342537285E-3"/>
    <s v="Wines"/>
    <n v="8"/>
    <n v="11"/>
    <n v="1"/>
    <n v="6"/>
    <n v="8"/>
    <n v="3"/>
    <n v="11"/>
    <n v="0"/>
  </r>
  <r>
    <n v="4444"/>
    <n v="1972"/>
    <n v="53"/>
    <s v="Graduation"/>
    <s v="Married"/>
    <x v="1"/>
    <n v="30023"/>
    <n v="1"/>
    <n v="0"/>
    <s v="24/03/2014"/>
    <n v="28"/>
    <n v="11"/>
    <n v="0"/>
    <n v="16"/>
    <n v="7"/>
    <n v="6"/>
    <n v="21"/>
    <n v="40"/>
    <n v="1.3323118942144357E-3"/>
    <s v="GoldProds"/>
    <n v="1"/>
    <n v="2"/>
    <n v="0"/>
    <n v="3"/>
    <n v="8"/>
    <n v="3"/>
    <n v="11"/>
    <n v="0"/>
  </r>
  <r>
    <n v="4298"/>
    <n v="1973"/>
    <n v="52"/>
    <s v="PhD"/>
    <s v="Together"/>
    <x v="1"/>
    <n v="20427"/>
    <n v="1"/>
    <n v="0"/>
    <s v="24/03/2014"/>
    <n v="63"/>
    <n v="5"/>
    <n v="0"/>
    <n v="4"/>
    <n v="0"/>
    <n v="0"/>
    <n v="1"/>
    <n v="9"/>
    <n v="4.4059333235423704E-4"/>
    <s v="Wines"/>
    <n v="1"/>
    <n v="1"/>
    <n v="0"/>
    <n v="2"/>
    <n v="8"/>
    <n v="3"/>
    <n v="11"/>
    <n v="0"/>
  </r>
  <r>
    <n v="3783"/>
    <n v="1959"/>
    <n v="66"/>
    <s v="PhD"/>
    <s v="Married"/>
    <x v="1"/>
    <n v="52854"/>
    <n v="1"/>
    <n v="1"/>
    <s v="24/03/2014"/>
    <n v="43"/>
    <n v="105"/>
    <n v="0"/>
    <n v="10"/>
    <n v="0"/>
    <n v="1"/>
    <n v="0"/>
    <n v="116"/>
    <n v="2.1947250917622131E-3"/>
    <s v="Wines"/>
    <n v="2"/>
    <n v="2"/>
    <n v="1"/>
    <n v="4"/>
    <n v="5"/>
    <n v="3"/>
    <n v="11"/>
    <n v="0"/>
  </r>
  <r>
    <n v="1100"/>
    <n v="1960"/>
    <n v="65"/>
    <s v="Master"/>
    <s v="Together"/>
    <x v="1"/>
    <n v="41275"/>
    <n v="1"/>
    <n v="2"/>
    <s v="24/03/2014"/>
    <n v="33"/>
    <n v="24"/>
    <n v="4"/>
    <n v="22"/>
    <n v="0"/>
    <n v="2"/>
    <n v="9"/>
    <n v="52"/>
    <n v="1.2598425196850393E-3"/>
    <s v="Wines"/>
    <n v="4"/>
    <n v="3"/>
    <n v="1"/>
    <n v="3"/>
    <n v="5"/>
    <n v="3"/>
    <n v="11"/>
    <n v="0"/>
  </r>
  <r>
    <n v="4437"/>
    <n v="1962"/>
    <n v="63"/>
    <s v="Graduation"/>
    <s v="Married"/>
    <x v="1"/>
    <n v="65316"/>
    <n v="1"/>
    <n v="1"/>
    <s v="24/04/2013"/>
    <n v="65"/>
    <n v="112"/>
    <n v="6"/>
    <n v="92"/>
    <n v="3"/>
    <n v="9"/>
    <n v="38"/>
    <n v="222"/>
    <n v="3.3988609222855041E-3"/>
    <s v="Wines"/>
    <n v="2"/>
    <n v="3"/>
    <n v="2"/>
    <n v="5"/>
    <n v="4"/>
    <n v="3"/>
    <n v="11"/>
    <n v="0"/>
  </r>
  <r>
    <n v="8897"/>
    <n v="1965"/>
    <n v="60"/>
    <s v="Graduation"/>
    <s v="Single"/>
    <x v="1"/>
    <n v="42720"/>
    <n v="1"/>
    <n v="1"/>
    <s v="24/04/2013"/>
    <n v="9"/>
    <n v="392"/>
    <n v="5"/>
    <n v="91"/>
    <n v="28"/>
    <n v="26"/>
    <n v="112"/>
    <n v="542"/>
    <n v="1.2687265917602997E-2"/>
    <s v="Wines"/>
    <n v="8"/>
    <n v="7"/>
    <n v="3"/>
    <n v="7"/>
    <n v="8"/>
    <n v="3"/>
    <n v="11"/>
    <n v="1"/>
  </r>
  <r>
    <n v="3830"/>
    <n v="1953"/>
    <n v="72"/>
    <s v="Master"/>
    <s v="Married"/>
    <x v="1"/>
    <n v="59354"/>
    <n v="0"/>
    <n v="2"/>
    <s v="24/04/2014"/>
    <n v="59"/>
    <n v="295"/>
    <n v="21"/>
    <n v="78"/>
    <n v="39"/>
    <n v="13"/>
    <n v="13"/>
    <n v="446"/>
    <n v="7.5142366142130273E-3"/>
    <s v="Wines"/>
    <n v="1"/>
    <n v="4"/>
    <n v="4"/>
    <n v="7"/>
    <n v="3"/>
    <n v="3"/>
    <n v="11"/>
    <n v="0"/>
  </r>
  <r>
    <n v="1340"/>
    <n v="1986"/>
    <n v="39"/>
    <s v="Graduation"/>
    <s v="Married"/>
    <x v="0"/>
    <n v="92910"/>
    <n v="0"/>
    <n v="0"/>
    <s v="24/04/2014"/>
    <n v="42"/>
    <n v="551"/>
    <n v="137"/>
    <n v="792"/>
    <n v="179"/>
    <n v="103"/>
    <n v="33"/>
    <n v="1762"/>
    <n v="1.8964589387579379E-2"/>
    <s v="MeatProducts"/>
    <n v="1"/>
    <n v="6"/>
    <n v="7"/>
    <n v="13"/>
    <n v="1"/>
    <n v="3"/>
    <n v="11"/>
    <n v="0"/>
  </r>
  <r>
    <n v="6887"/>
    <n v="1967"/>
    <n v="58"/>
    <s v="Graduation"/>
    <s v="Single"/>
    <x v="1"/>
    <n v="79146"/>
    <n v="1"/>
    <n v="1"/>
    <s v="24/04/2014"/>
    <n v="33"/>
    <n v="245"/>
    <n v="16"/>
    <n v="223"/>
    <n v="21"/>
    <n v="43"/>
    <n v="16"/>
    <n v="548"/>
    <n v="6.9239127688070145E-3"/>
    <s v="Wines"/>
    <n v="2"/>
    <n v="8"/>
    <n v="1"/>
    <n v="8"/>
    <n v="6"/>
    <n v="3"/>
    <n v="11"/>
    <n v="0"/>
  </r>
  <r>
    <n v="1010"/>
    <n v="1977"/>
    <n v="48"/>
    <s v="Graduation"/>
    <s v="Together"/>
    <x v="0"/>
    <n v="46931"/>
    <n v="2"/>
    <n v="1"/>
    <s v="24/04/2014"/>
    <n v="94"/>
    <n v="41"/>
    <n v="0"/>
    <n v="17"/>
    <n v="3"/>
    <n v="1"/>
    <n v="16"/>
    <n v="62"/>
    <n v="1.3210884063838402E-3"/>
    <s v="Wines"/>
    <n v="2"/>
    <n v="1"/>
    <n v="1"/>
    <n v="3"/>
    <n v="3"/>
    <n v="3"/>
    <n v="11"/>
    <n v="0"/>
  </r>
  <r>
    <n v="7500"/>
    <n v="1967"/>
    <n v="58"/>
    <s v="Graduation"/>
    <s v="Single"/>
    <x v="1"/>
    <n v="79146"/>
    <n v="1"/>
    <n v="1"/>
    <s v="24/04/2014"/>
    <n v="33"/>
    <n v="245"/>
    <n v="16"/>
    <n v="223"/>
    <n v="21"/>
    <n v="43"/>
    <n v="16"/>
    <n v="548"/>
    <n v="6.9239127688070145E-3"/>
    <s v="Wines"/>
    <n v="2"/>
    <n v="8"/>
    <n v="1"/>
    <n v="8"/>
    <n v="6"/>
    <n v="3"/>
    <n v="11"/>
    <n v="0"/>
  </r>
  <r>
    <n v="48"/>
    <n v="1964"/>
    <n v="61"/>
    <s v="Graduation"/>
    <s v="Together"/>
    <x v="1"/>
    <n v="55761"/>
    <n v="0"/>
    <n v="1"/>
    <s v="24/04/2014"/>
    <n v="97"/>
    <n v="136"/>
    <n v="1"/>
    <n v="12"/>
    <n v="0"/>
    <n v="3"/>
    <n v="32"/>
    <n v="152"/>
    <n v="2.7259195495059271E-3"/>
    <s v="Wines"/>
    <n v="2"/>
    <n v="4"/>
    <n v="1"/>
    <n v="3"/>
    <n v="6"/>
    <n v="3"/>
    <n v="11"/>
    <n v="0"/>
  </r>
  <r>
    <n v="7286"/>
    <n v="1968"/>
    <n v="57"/>
    <s v="Graduation"/>
    <s v="Together"/>
    <x v="1"/>
    <n v="41728"/>
    <n v="1"/>
    <n v="0"/>
    <s v="24/05/2013"/>
    <n v="92"/>
    <n v="13"/>
    <n v="6"/>
    <n v="15"/>
    <n v="3"/>
    <n v="5"/>
    <n v="13"/>
    <n v="42"/>
    <n v="1.0065184049079755E-3"/>
    <s v="MeatProducts"/>
    <n v="1"/>
    <n v="2"/>
    <n v="0"/>
    <n v="2"/>
    <n v="10"/>
    <n v="3"/>
    <n v="11"/>
    <n v="0"/>
  </r>
  <r>
    <n v="2230"/>
    <n v="1970"/>
    <n v="55"/>
    <s v="PhD"/>
    <s v="Married"/>
    <x v="1"/>
    <n v="23626"/>
    <n v="1"/>
    <n v="0"/>
    <s v="24/05/2014"/>
    <n v="84"/>
    <n v="27"/>
    <n v="2"/>
    <n v="14"/>
    <n v="0"/>
    <n v="0"/>
    <n v="0"/>
    <n v="43"/>
    <n v="1.8200287818505036E-3"/>
    <s v="Wines"/>
    <n v="3"/>
    <n v="3"/>
    <n v="1"/>
    <n v="3"/>
    <n v="5"/>
    <n v="3"/>
    <n v="11"/>
    <n v="0"/>
  </r>
  <r>
    <n v="7613"/>
    <n v="1974"/>
    <n v="51"/>
    <s v="2n Cycle"/>
    <s v="Together"/>
    <x v="1"/>
    <n v="49669"/>
    <n v="1"/>
    <n v="0"/>
    <s v="24/05/2014"/>
    <n v="97"/>
    <n v="166"/>
    <n v="5"/>
    <n v="107"/>
    <n v="11"/>
    <n v="8"/>
    <n v="29"/>
    <n v="297"/>
    <n v="5.979584851718376E-3"/>
    <s v="Wines"/>
    <n v="2"/>
    <n v="5"/>
    <n v="1"/>
    <n v="6"/>
    <n v="6"/>
    <n v="3"/>
    <n v="11"/>
    <n v="0"/>
  </r>
  <r>
    <n v="4138"/>
    <n v="1962"/>
    <n v="63"/>
    <s v="Graduation"/>
    <s v="Single"/>
    <x v="1"/>
    <n v="76624"/>
    <n v="0"/>
    <n v="1"/>
    <s v="24/05/2014"/>
    <n v="68"/>
    <n v="411"/>
    <n v="106"/>
    <n v="147"/>
    <n v="54"/>
    <n v="115"/>
    <n v="66"/>
    <n v="833"/>
    <n v="1.0871267487993318E-2"/>
    <s v="Wines"/>
    <n v="1"/>
    <n v="5"/>
    <n v="10"/>
    <n v="7"/>
    <n v="1"/>
    <n v="3"/>
    <n v="11"/>
    <n v="0"/>
  </r>
  <r>
    <n v="10833"/>
    <n v="1975"/>
    <n v="50"/>
    <s v="Graduation"/>
    <s v="Married"/>
    <x v="0"/>
    <n v="65106"/>
    <n v="0"/>
    <n v="1"/>
    <s v="24/05/2014"/>
    <n v="55"/>
    <n v="790"/>
    <n v="19"/>
    <n v="133"/>
    <n v="12"/>
    <n v="0"/>
    <n v="19"/>
    <n v="954"/>
    <n v="1.4653027370749239E-2"/>
    <s v="Wines"/>
    <n v="3"/>
    <n v="8"/>
    <n v="3"/>
    <n v="13"/>
    <n v="6"/>
    <n v="3"/>
    <n v="11"/>
    <n v="0"/>
  </r>
  <r>
    <n v="10556"/>
    <n v="1959"/>
    <n v="66"/>
    <s v="Graduation"/>
    <s v="Married"/>
    <x v="1"/>
    <n v="54984"/>
    <n v="0"/>
    <n v="1"/>
    <s v="24/05/2014"/>
    <n v="51"/>
    <n v="173"/>
    <n v="13"/>
    <n v="131"/>
    <n v="32"/>
    <n v="3"/>
    <n v="6"/>
    <n v="352"/>
    <n v="6.4018623599592607E-3"/>
    <s v="Wines"/>
    <n v="4"/>
    <n v="6"/>
    <n v="1"/>
    <n v="6"/>
    <n v="7"/>
    <n v="3"/>
    <n v="11"/>
    <n v="0"/>
  </r>
  <r>
    <n v="5543"/>
    <n v="1966"/>
    <n v="59"/>
    <s v="Graduation"/>
    <s v="Together"/>
    <x v="1"/>
    <n v="57811"/>
    <n v="0"/>
    <n v="1"/>
    <s v="24/06/2013"/>
    <n v="49"/>
    <n v="545"/>
    <n v="7"/>
    <n v="114"/>
    <n v="37"/>
    <n v="21"/>
    <n v="78"/>
    <n v="724"/>
    <n v="1.2523568179066268E-2"/>
    <s v="Wines"/>
    <n v="5"/>
    <n v="7"/>
    <n v="2"/>
    <n v="11"/>
    <n v="5"/>
    <n v="3"/>
    <n v="11"/>
    <n v="0"/>
  </r>
  <r>
    <n v="3478"/>
    <n v="1971"/>
    <n v="54"/>
    <s v="PhD"/>
    <s v="Married"/>
    <x v="1"/>
    <n v="60585"/>
    <n v="1"/>
    <n v="1"/>
    <s v="24/06/2013"/>
    <n v="17"/>
    <n v="267"/>
    <n v="42"/>
    <n v="309"/>
    <n v="55"/>
    <n v="42"/>
    <n v="21"/>
    <n v="715"/>
    <n v="1.1801601056367088E-2"/>
    <s v="MeatProducts"/>
    <n v="10"/>
    <n v="7"/>
    <n v="4"/>
    <n v="9"/>
    <n v="5"/>
    <n v="3"/>
    <n v="11"/>
    <n v="1"/>
  </r>
  <r>
    <n v="9706"/>
    <n v="1974"/>
    <n v="51"/>
    <s v="PhD"/>
    <s v="Single"/>
    <x v="1"/>
    <n v="31560"/>
    <n v="1"/>
    <n v="0"/>
    <s v="24/06/2013"/>
    <n v="98"/>
    <n v="62"/>
    <n v="1"/>
    <n v="20"/>
    <n v="4"/>
    <n v="0"/>
    <n v="7"/>
    <n v="87"/>
    <n v="2.7566539923954371E-3"/>
    <s v="Wines"/>
    <n v="2"/>
    <n v="2"/>
    <n v="1"/>
    <n v="3"/>
    <n v="8"/>
    <n v="3"/>
    <n v="11"/>
    <n v="0"/>
  </r>
  <r>
    <n v="10492"/>
    <n v="1959"/>
    <n v="66"/>
    <s v="Graduation"/>
    <s v="Together"/>
    <x v="1"/>
    <n v="38285"/>
    <n v="2"/>
    <n v="1"/>
    <s v="24/06/2014"/>
    <n v="96"/>
    <n v="2"/>
    <n v="0"/>
    <n v="5"/>
    <n v="2"/>
    <n v="0"/>
    <n v="1"/>
    <n v="9"/>
    <n v="2.350790126681468E-4"/>
    <s v="MeatProducts"/>
    <n v="1"/>
    <n v="0"/>
    <n v="0"/>
    <n v="3"/>
    <n v="2"/>
    <n v="3"/>
    <n v="11"/>
    <n v="0"/>
  </r>
  <r>
    <n v="4550"/>
    <n v="1966"/>
    <n v="59"/>
    <s v="Master"/>
    <s v="Together"/>
    <x v="1"/>
    <n v="33564"/>
    <n v="0"/>
    <n v="1"/>
    <s v="24/06/2014"/>
    <n v="51"/>
    <n v="61"/>
    <n v="0"/>
    <n v="3"/>
    <n v="0"/>
    <n v="0"/>
    <n v="7"/>
    <n v="64"/>
    <n v="1.9068049100226434E-3"/>
    <s v="Wines"/>
    <n v="1"/>
    <n v="1"/>
    <n v="1"/>
    <n v="3"/>
    <n v="5"/>
    <n v="3"/>
    <n v="11"/>
    <n v="0"/>
  </r>
  <r>
    <n v="1378"/>
    <n v="1972"/>
    <n v="53"/>
    <s v="2n Cycle"/>
    <s v="Together"/>
    <x v="1"/>
    <n v="50334"/>
    <n v="0"/>
    <n v="1"/>
    <s v="24/07/2013"/>
    <n v="24"/>
    <n v="284"/>
    <n v="16"/>
    <n v="160"/>
    <n v="84"/>
    <n v="16"/>
    <n v="134"/>
    <n v="560"/>
    <n v="1.1125680454563516E-2"/>
    <s v="Wines"/>
    <n v="6"/>
    <n v="7"/>
    <n v="4"/>
    <n v="6"/>
    <n v="6"/>
    <n v="3"/>
    <n v="11"/>
    <n v="0"/>
  </r>
  <r>
    <n v="1916"/>
    <n v="1954"/>
    <n v="71"/>
    <s v="Master"/>
    <s v="Married"/>
    <x v="1"/>
    <n v="45736"/>
    <n v="0"/>
    <n v="1"/>
    <s v="24/07/2013"/>
    <n v="92"/>
    <n v="188"/>
    <n v="3"/>
    <n v="180"/>
    <n v="20"/>
    <n v="3"/>
    <n v="43"/>
    <n v="394"/>
    <n v="8.6146580374322195E-3"/>
    <s v="Wines"/>
    <n v="5"/>
    <n v="7"/>
    <n v="1"/>
    <n v="6"/>
    <n v="7"/>
    <n v="3"/>
    <n v="11"/>
    <n v="0"/>
  </r>
  <r>
    <n v="5140"/>
    <n v="1985"/>
    <n v="40"/>
    <s v="PhD"/>
    <s v="Married"/>
    <x v="0"/>
    <n v="64355"/>
    <n v="1"/>
    <n v="0"/>
    <s v="24/08/2012"/>
    <n v="66"/>
    <n v="1047"/>
    <n v="0"/>
    <n v="140"/>
    <n v="67"/>
    <n v="38"/>
    <n v="153"/>
    <n v="1292"/>
    <n v="2.0076140160049723E-2"/>
    <s v="Wines"/>
    <n v="2"/>
    <n v="4"/>
    <n v="3"/>
    <n v="12"/>
    <n v="8"/>
    <n v="3"/>
    <n v="11"/>
    <n v="0"/>
  </r>
  <r>
    <n v="10176"/>
    <n v="1968"/>
    <n v="57"/>
    <s v="Graduation"/>
    <s v="Single"/>
    <x v="1"/>
    <n v="57107"/>
    <n v="0"/>
    <n v="1"/>
    <s v="24/08/2012"/>
    <n v="44"/>
    <n v="159"/>
    <n v="0"/>
    <n v="120"/>
    <n v="0"/>
    <n v="0"/>
    <n v="137"/>
    <n v="279"/>
    <n v="4.8855656924720265E-3"/>
    <s v="Wines"/>
    <n v="7"/>
    <n v="4"/>
    <n v="4"/>
    <n v="8"/>
    <n v="8"/>
    <n v="3"/>
    <n v="11"/>
    <n v="1"/>
  </r>
  <r>
    <n v="6203"/>
    <n v="1947"/>
    <n v="78"/>
    <s v="Graduation"/>
    <s v="Together"/>
    <x v="1"/>
    <n v="74485"/>
    <n v="0"/>
    <n v="0"/>
    <s v="24/08/2013"/>
    <n v="58"/>
    <n v="499"/>
    <n v="149"/>
    <n v="815"/>
    <n v="173"/>
    <n v="49"/>
    <n v="49"/>
    <n v="1685"/>
    <n v="2.2622004430422234E-2"/>
    <s v="MeatProducts"/>
    <n v="1"/>
    <n v="6"/>
    <n v="7"/>
    <n v="12"/>
    <n v="3"/>
    <n v="3"/>
    <n v="11"/>
    <n v="0"/>
  </r>
  <r>
    <n v="3403"/>
    <n v="1958"/>
    <n v="67"/>
    <s v="PhD"/>
    <s v="Together"/>
    <x v="1"/>
    <n v="78952"/>
    <n v="0"/>
    <n v="1"/>
    <s v="24/09/2012"/>
    <n v="11"/>
    <n v="1170"/>
    <n v="19"/>
    <n v="594"/>
    <n v="99"/>
    <n v="76"/>
    <n v="134"/>
    <n v="1958"/>
    <n v="2.4799878407133449E-2"/>
    <s v="Wines"/>
    <n v="2"/>
    <n v="2"/>
    <n v="5"/>
    <n v="12"/>
    <n v="6"/>
    <n v="3"/>
    <n v="11"/>
    <n v="0"/>
  </r>
  <r>
    <n v="5207"/>
    <n v="1963"/>
    <n v="62"/>
    <s v="PhD"/>
    <s v="Married"/>
    <x v="1"/>
    <n v="53378"/>
    <n v="1"/>
    <n v="1"/>
    <s v="24/09/2012"/>
    <n v="41"/>
    <n v="489"/>
    <n v="6"/>
    <n v="152"/>
    <n v="8"/>
    <n v="6"/>
    <n v="132"/>
    <n v="661"/>
    <n v="1.2383378920154372E-2"/>
    <s v="Wines"/>
    <n v="10"/>
    <n v="9"/>
    <n v="4"/>
    <n v="6"/>
    <n v="8"/>
    <n v="3"/>
    <n v="11"/>
    <n v="1"/>
  </r>
  <r>
    <n v="7533"/>
    <n v="1964"/>
    <n v="61"/>
    <s v="Graduation"/>
    <s v="Married"/>
    <x v="1"/>
    <n v="49096"/>
    <n v="1"/>
    <n v="1"/>
    <s v="24/09/2013"/>
    <n v="15"/>
    <n v="144"/>
    <n v="1"/>
    <n v="32"/>
    <n v="2"/>
    <n v="1"/>
    <n v="7"/>
    <n v="180"/>
    <n v="3.6662864591820109E-3"/>
    <s v="Wines"/>
    <n v="4"/>
    <n v="4"/>
    <n v="1"/>
    <n v="4"/>
    <n v="7"/>
    <n v="3"/>
    <n v="11"/>
    <n v="0"/>
  </r>
  <r>
    <n v="4259"/>
    <n v="1986"/>
    <n v="39"/>
    <s v="Master"/>
    <s v="Single"/>
    <x v="0"/>
    <n v="19485"/>
    <n v="2"/>
    <n v="0"/>
    <s v="24/09/2013"/>
    <n v="80"/>
    <n v="6"/>
    <n v="0"/>
    <n v="4"/>
    <n v="0"/>
    <n v="0"/>
    <n v="0"/>
    <n v="10"/>
    <n v="5.1321529381575571E-4"/>
    <s v="Wines"/>
    <n v="1"/>
    <n v="1"/>
    <n v="0"/>
    <n v="2"/>
    <n v="7"/>
    <n v="3"/>
    <n v="11"/>
    <n v="0"/>
  </r>
  <r>
    <n v="4530"/>
    <n v="1948"/>
    <n v="77"/>
    <s v="Master"/>
    <s v="Widow"/>
    <x v="1"/>
    <n v="78427"/>
    <n v="0"/>
    <n v="0"/>
    <s v="24/10/2012"/>
    <n v="36"/>
    <n v="972"/>
    <n v="19"/>
    <n v="595"/>
    <n v="180"/>
    <n v="26"/>
    <n v="138"/>
    <n v="1792"/>
    <n v="2.284927384701697E-2"/>
    <s v="Wines"/>
    <n v="3"/>
    <n v="3"/>
    <n v="7"/>
    <n v="10"/>
    <n v="3"/>
    <n v="3"/>
    <n v="11"/>
    <n v="1"/>
  </r>
  <r>
    <n v="10120"/>
    <n v="1955"/>
    <n v="70"/>
    <s v="Graduation"/>
    <s v="Together"/>
    <x v="1"/>
    <n v="38946"/>
    <n v="0"/>
    <n v="1"/>
    <s v="24/10/2013"/>
    <n v="84"/>
    <n v="116"/>
    <n v="6"/>
    <n v="82"/>
    <n v="6"/>
    <n v="6"/>
    <n v="41"/>
    <n v="216"/>
    <n v="5.5461408103527959E-3"/>
    <s v="Wines"/>
    <n v="2"/>
    <n v="3"/>
    <n v="1"/>
    <n v="6"/>
    <n v="5"/>
    <n v="3"/>
    <n v="11"/>
    <n v="0"/>
  </r>
  <r>
    <n v="1628"/>
    <n v="1971"/>
    <n v="54"/>
    <s v="Graduation"/>
    <s v="Together"/>
    <x v="1"/>
    <n v="71796"/>
    <n v="0"/>
    <n v="0"/>
    <s v="24/10/2013"/>
    <n v="54"/>
    <n v="354"/>
    <n v="21"/>
    <n v="311"/>
    <n v="167"/>
    <n v="75"/>
    <n v="32"/>
    <n v="928"/>
    <n v="1.2925511170538749E-2"/>
    <s v="Wines"/>
    <n v="1"/>
    <n v="9"/>
    <n v="3"/>
    <n v="4"/>
    <n v="4"/>
    <n v="3"/>
    <n v="11"/>
    <n v="0"/>
  </r>
  <r>
    <n v="2337"/>
    <n v="1971"/>
    <n v="54"/>
    <s v="Graduation"/>
    <s v="Divorced"/>
    <x v="1"/>
    <n v="29819"/>
    <n v="1"/>
    <n v="0"/>
    <s v="24/10/2013"/>
    <n v="77"/>
    <n v="9"/>
    <n v="1"/>
    <n v="24"/>
    <n v="2"/>
    <n v="1"/>
    <n v="2"/>
    <n v="37"/>
    <n v="1.2408196116569972E-3"/>
    <s v="MeatProducts"/>
    <n v="3"/>
    <n v="3"/>
    <n v="0"/>
    <n v="3"/>
    <n v="6"/>
    <n v="3"/>
    <n v="11"/>
    <n v="0"/>
  </r>
  <r>
    <n v="4541"/>
    <n v="1955"/>
    <n v="70"/>
    <s v="Graduation"/>
    <s v="Together"/>
    <x v="1"/>
    <n v="38946"/>
    <n v="0"/>
    <n v="1"/>
    <s v="24/10/2013"/>
    <n v="84"/>
    <n v="116"/>
    <n v="6"/>
    <n v="82"/>
    <n v="6"/>
    <n v="6"/>
    <n v="41"/>
    <n v="216"/>
    <n v="5.5461408103527959E-3"/>
    <s v="Wines"/>
    <n v="2"/>
    <n v="3"/>
    <n v="1"/>
    <n v="6"/>
    <n v="5"/>
    <n v="3"/>
    <n v="11"/>
    <n v="0"/>
  </r>
  <r>
    <n v="2114"/>
    <n v="1946"/>
    <n v="79"/>
    <s v="PhD"/>
    <s v="Single"/>
    <x v="1"/>
    <n v="82800"/>
    <n v="0"/>
    <n v="0"/>
    <s v="24/11/2012"/>
    <n v="23"/>
    <n v="1006"/>
    <n v="22"/>
    <n v="115"/>
    <n v="59"/>
    <n v="68"/>
    <n v="45"/>
    <n v="1270"/>
    <n v="1.533816425120773E-2"/>
    <s v="Wines"/>
    <n v="1"/>
    <n v="7"/>
    <n v="6"/>
    <n v="12"/>
    <n v="3"/>
    <n v="3"/>
    <n v="11"/>
    <n v="1"/>
  </r>
  <r>
    <n v="7462"/>
    <n v="1954"/>
    <n v="71"/>
    <s v="Graduation"/>
    <s v="Single"/>
    <x v="1"/>
    <n v="22507"/>
    <n v="0"/>
    <n v="0"/>
    <s v="24/11/2012"/>
    <n v="67"/>
    <n v="68"/>
    <n v="0"/>
    <n v="226"/>
    <n v="51"/>
    <n v="157"/>
    <n v="68"/>
    <n v="502"/>
    <n v="2.2304172035366776E-2"/>
    <s v="MeatProducts"/>
    <n v="3"/>
    <n v="10"/>
    <n v="2"/>
    <n v="4"/>
    <n v="9"/>
    <n v="3"/>
    <n v="11"/>
    <n v="0"/>
  </r>
  <r>
    <n v="4261"/>
    <n v="1946"/>
    <n v="79"/>
    <s v="PhD"/>
    <s v="Single"/>
    <x v="1"/>
    <n v="82800"/>
    <n v="0"/>
    <n v="0"/>
    <s v="24/11/2012"/>
    <n v="23"/>
    <n v="1006"/>
    <n v="22"/>
    <n v="115"/>
    <n v="59"/>
    <n v="68"/>
    <n v="45"/>
    <n v="1270"/>
    <n v="1.533816425120773E-2"/>
    <s v="Wines"/>
    <n v="1"/>
    <n v="7"/>
    <n v="6"/>
    <n v="12"/>
    <n v="3"/>
    <n v="3"/>
    <n v="11"/>
    <n v="1"/>
  </r>
  <r>
    <n v="9736"/>
    <n v="1980"/>
    <n v="45"/>
    <s v="Graduation"/>
    <s v="Married"/>
    <x v="0"/>
    <n v="41850"/>
    <n v="1"/>
    <n v="1"/>
    <s v="24/12/2012"/>
    <n v="51"/>
    <n v="53"/>
    <n v="5"/>
    <n v="19"/>
    <n v="2"/>
    <n v="13"/>
    <n v="4"/>
    <n v="92"/>
    <n v="2.1983273596176823E-3"/>
    <s v="Wines"/>
    <n v="3"/>
    <n v="3"/>
    <n v="0"/>
    <n v="3"/>
    <n v="8"/>
    <n v="3"/>
    <n v="11"/>
    <n v="0"/>
  </r>
  <r>
    <n v="8430"/>
    <n v="1957"/>
    <n v="68"/>
    <s v="Graduation"/>
    <s v="Together"/>
    <x v="1"/>
    <n v="21994"/>
    <n v="0"/>
    <n v="1"/>
    <s v="24/12/2012"/>
    <n v="4"/>
    <n v="9"/>
    <n v="0"/>
    <n v="6"/>
    <n v="3"/>
    <n v="1"/>
    <n v="3"/>
    <n v="19"/>
    <n v="8.6387196508138579E-4"/>
    <s v="Wines"/>
    <n v="1"/>
    <n v="0"/>
    <n v="0"/>
    <n v="3"/>
    <n v="5"/>
    <n v="3"/>
    <n v="11"/>
    <n v="0"/>
  </r>
  <r>
    <n v="798"/>
    <n v="1987"/>
    <n v="38"/>
    <s v="Graduation"/>
    <s v="Single"/>
    <x v="0"/>
    <n v="23442"/>
    <n v="1"/>
    <n v="0"/>
    <s v="24/12/2012"/>
    <n v="71"/>
    <n v="2"/>
    <n v="0"/>
    <n v="6"/>
    <n v="8"/>
    <n v="6"/>
    <n v="5"/>
    <n v="22"/>
    <n v="9.3848647726303214E-4"/>
    <s v="FishProducts"/>
    <n v="1"/>
    <n v="1"/>
    <n v="0"/>
    <n v="3"/>
    <n v="7"/>
    <n v="3"/>
    <n v="11"/>
    <n v="0"/>
  </r>
  <r>
    <n v="5935"/>
    <n v="1956"/>
    <n v="69"/>
    <s v="Master"/>
    <s v="Single"/>
    <x v="1"/>
    <n v="55284"/>
    <n v="0"/>
    <n v="1"/>
    <s v="24/12/2012"/>
    <n v="60"/>
    <n v="547"/>
    <n v="7"/>
    <n v="140"/>
    <n v="0"/>
    <n v="7"/>
    <n v="63"/>
    <n v="701"/>
    <n v="1.267997974097388E-2"/>
    <s v="Wines"/>
    <n v="3"/>
    <n v="7"/>
    <n v="5"/>
    <n v="8"/>
    <n v="5"/>
    <n v="3"/>
    <n v="11"/>
    <n v="0"/>
  </r>
  <r>
    <n v="8619"/>
    <n v="1957"/>
    <n v="68"/>
    <s v="Graduation"/>
    <s v="Together"/>
    <x v="1"/>
    <n v="21994"/>
    <n v="0"/>
    <n v="1"/>
    <s v="24/12/2012"/>
    <n v="4"/>
    <n v="9"/>
    <n v="0"/>
    <n v="6"/>
    <n v="3"/>
    <n v="1"/>
    <n v="3"/>
    <n v="19"/>
    <n v="8.6387196508138579E-4"/>
    <s v="Wines"/>
    <n v="1"/>
    <n v="0"/>
    <n v="0"/>
    <n v="3"/>
    <n v="5"/>
    <n v="3"/>
    <n v="11"/>
    <n v="0"/>
  </r>
  <r>
    <n v="5025"/>
    <n v="1979"/>
    <n v="46"/>
    <s v="Graduation"/>
    <s v="Single"/>
    <x v="0"/>
    <n v="48526"/>
    <n v="1"/>
    <n v="0"/>
    <s v="24/12/2013"/>
    <n v="32"/>
    <n v="23"/>
    <n v="17"/>
    <n v="23"/>
    <n v="43"/>
    <n v="20"/>
    <n v="9"/>
    <n v="126"/>
    <n v="2.5965461814285128E-3"/>
    <s v="FishProducts"/>
    <n v="1"/>
    <n v="2"/>
    <n v="1"/>
    <n v="4"/>
    <n v="3"/>
    <n v="3"/>
    <n v="11"/>
    <n v="0"/>
  </r>
  <r>
    <n v="2612"/>
    <n v="1987"/>
    <n v="38"/>
    <s v="Graduation"/>
    <s v="Married"/>
    <x v="0"/>
    <n v="75794"/>
    <n v="0"/>
    <n v="0"/>
    <s v="24/12/2013"/>
    <n v="33"/>
    <n v="754"/>
    <n v="160"/>
    <n v="625"/>
    <n v="63"/>
    <n v="32"/>
    <n v="48"/>
    <n v="1634"/>
    <n v="2.155843470459403E-2"/>
    <s v="Wines"/>
    <n v="1"/>
    <n v="7"/>
    <n v="5"/>
    <n v="12"/>
    <n v="3"/>
    <n v="3"/>
    <n v="11"/>
    <n v="0"/>
  </r>
  <r>
    <n v="10757"/>
    <n v="1967"/>
    <n v="58"/>
    <s v="PhD"/>
    <s v="Divorced"/>
    <x v="1"/>
    <n v="28420"/>
    <n v="1"/>
    <n v="0"/>
    <s v="24/12/2013"/>
    <n v="36"/>
    <n v="4"/>
    <n v="2"/>
    <n v="5"/>
    <n v="2"/>
    <n v="0"/>
    <n v="0"/>
    <n v="13"/>
    <n v="4.5742434904996482E-4"/>
    <s v="MeatProducts"/>
    <n v="1"/>
    <n v="1"/>
    <n v="0"/>
    <n v="2"/>
    <n v="6"/>
    <n v="3"/>
    <n v="11"/>
    <n v="0"/>
  </r>
  <r>
    <n v="9760"/>
    <n v="1963"/>
    <n v="62"/>
    <s v="PhD"/>
    <s v="Widow"/>
    <x v="1"/>
    <n v="52278"/>
    <n v="0"/>
    <n v="1"/>
    <s v="25/01/2013"/>
    <n v="24"/>
    <n v="953"/>
    <n v="0"/>
    <n v="71"/>
    <n v="0"/>
    <n v="0"/>
    <n v="174"/>
    <n v="1024"/>
    <n v="1.9587589425762272E-2"/>
    <s v="Wines"/>
    <n v="6"/>
    <n v="10"/>
    <n v="5"/>
    <n v="10"/>
    <n v="8"/>
    <n v="3"/>
    <n v="11"/>
    <n v="1"/>
  </r>
  <r>
    <n v="9500"/>
    <n v="1959"/>
    <n v="66"/>
    <s v="Graduation"/>
    <s v="Married"/>
    <x v="1"/>
    <n v="58113"/>
    <n v="0"/>
    <n v="1"/>
    <s v="25/01/2013"/>
    <n v="66"/>
    <n v="221"/>
    <n v="104"/>
    <n v="169"/>
    <n v="102"/>
    <n v="78"/>
    <n v="84"/>
    <n v="674"/>
    <n v="1.1598093369813984E-2"/>
    <s v="Wines"/>
    <n v="3"/>
    <n v="9"/>
    <n v="2"/>
    <n v="8"/>
    <n v="7"/>
    <n v="3"/>
    <n v="11"/>
    <n v="0"/>
  </r>
  <r>
    <n v="2518"/>
    <n v="1986"/>
    <n v="39"/>
    <s v="2n Cycle"/>
    <s v="Together"/>
    <x v="0"/>
    <n v="20491"/>
    <n v="0"/>
    <n v="0"/>
    <s v="25/01/2013"/>
    <n v="16"/>
    <n v="5"/>
    <n v="4"/>
    <n v="5"/>
    <n v="4"/>
    <n v="2"/>
    <n v="10"/>
    <n v="20"/>
    <n v="9.7603826069981941E-4"/>
    <s v="GoldProds"/>
    <n v="1"/>
    <n v="0"/>
    <n v="1"/>
    <n v="2"/>
    <n v="7"/>
    <n v="3"/>
    <n v="11"/>
    <n v="0"/>
  </r>
  <r>
    <n v="7101"/>
    <n v="1963"/>
    <n v="62"/>
    <s v="PhD"/>
    <s v="Widow"/>
    <x v="1"/>
    <n v="52278"/>
    <n v="0"/>
    <n v="1"/>
    <s v="25/01/2013"/>
    <n v="24"/>
    <n v="953"/>
    <n v="0"/>
    <n v="71"/>
    <n v="0"/>
    <n v="0"/>
    <n v="174"/>
    <n v="1024"/>
    <n v="1.9587589425762272E-2"/>
    <s v="Wines"/>
    <n v="6"/>
    <n v="10"/>
    <n v="5"/>
    <n v="10"/>
    <n v="8"/>
    <n v="3"/>
    <n v="11"/>
    <n v="0"/>
  </r>
  <r>
    <n v="437"/>
    <n v="1976"/>
    <n v="49"/>
    <s v="Master"/>
    <s v="Divorced"/>
    <x v="0"/>
    <n v="75012"/>
    <n v="0"/>
    <n v="0"/>
    <s v="25/01/2014"/>
    <n v="41"/>
    <n v="294"/>
    <n v="142"/>
    <n v="218"/>
    <n v="164"/>
    <n v="58"/>
    <n v="151"/>
    <n v="876"/>
    <n v="1.1678131498960166E-2"/>
    <s v="Wines"/>
    <n v="1"/>
    <n v="3"/>
    <n v="8"/>
    <n v="11"/>
    <n v="1"/>
    <n v="3"/>
    <n v="11"/>
    <n v="0"/>
  </r>
  <r>
    <n v="5278"/>
    <n v="1964"/>
    <n v="61"/>
    <s v="Graduation"/>
    <s v="Married"/>
    <x v="1"/>
    <n v="82224"/>
    <n v="0"/>
    <n v="0"/>
    <s v="25/01/2014"/>
    <n v="83"/>
    <n v="307"/>
    <n v="26"/>
    <n v="360"/>
    <n v="138"/>
    <n v="31"/>
    <n v="40"/>
    <n v="862"/>
    <n v="1.0483557112278653E-2"/>
    <s v="MeatProducts"/>
    <n v="1"/>
    <n v="6"/>
    <n v="9"/>
    <n v="5"/>
    <n v="3"/>
    <n v="3"/>
    <n v="11"/>
    <n v="0"/>
  </r>
  <r>
    <n v="10951"/>
    <n v="1968"/>
    <n v="57"/>
    <s v="Graduation"/>
    <s v="Married"/>
    <x v="1"/>
    <n v="45688"/>
    <n v="0"/>
    <n v="1"/>
    <s v="25/01/2014"/>
    <n v="20"/>
    <n v="279"/>
    <n v="0"/>
    <n v="18"/>
    <n v="0"/>
    <n v="0"/>
    <n v="9"/>
    <n v="297"/>
    <n v="6.500612852390124E-3"/>
    <s v="Wines"/>
    <n v="2"/>
    <n v="3"/>
    <n v="1"/>
    <n v="8"/>
    <n v="4"/>
    <n v="3"/>
    <n v="11"/>
    <n v="0"/>
  </r>
  <r>
    <n v="10157"/>
    <n v="1965"/>
    <n v="60"/>
    <s v="Graduation"/>
    <s v="Single"/>
    <x v="1"/>
    <n v="59686"/>
    <n v="0"/>
    <n v="1"/>
    <s v="25/01/2014"/>
    <n v="78"/>
    <n v="89"/>
    <n v="15"/>
    <n v="89"/>
    <n v="34"/>
    <n v="42"/>
    <n v="5"/>
    <n v="269"/>
    <n v="4.506919545622089E-3"/>
    <s v="Wines"/>
    <n v="1"/>
    <n v="4"/>
    <n v="1"/>
    <n v="6"/>
    <n v="4"/>
    <n v="3"/>
    <n v="11"/>
    <n v="0"/>
  </r>
  <r>
    <n v="7270"/>
    <n v="1981"/>
    <n v="44"/>
    <s v="Graduation"/>
    <s v="Divorced"/>
    <x v="0"/>
    <n v="56981"/>
    <n v="0"/>
    <n v="0"/>
    <s v="25/01/2014"/>
    <n v="91"/>
    <n v="908"/>
    <n v="48"/>
    <n v="217"/>
    <n v="32"/>
    <n v="12"/>
    <n v="24"/>
    <n v="1217"/>
    <n v="2.1357996525157508E-2"/>
    <s v="Wines"/>
    <n v="1"/>
    <n v="2"/>
    <n v="3"/>
    <n v="13"/>
    <n v="6"/>
    <n v="3"/>
    <n v="11"/>
    <n v="0"/>
  </r>
  <r>
    <n v="375"/>
    <n v="1954"/>
    <n v="71"/>
    <s v="Graduation"/>
    <s v="Divorced"/>
    <x v="1"/>
    <n v="76773"/>
    <n v="0"/>
    <n v="0"/>
    <s v="25/02/2013"/>
    <n v="79"/>
    <n v="516"/>
    <n v="56"/>
    <n v="449"/>
    <n v="86"/>
    <n v="33"/>
    <n v="16"/>
    <n v="1140"/>
    <n v="1.4848970341135555E-2"/>
    <s v="Wines"/>
    <n v="1"/>
    <n v="2"/>
    <n v="2"/>
    <n v="11"/>
    <n v="1"/>
    <n v="3"/>
    <n v="11"/>
    <n v="0"/>
  </r>
  <r>
    <n v="3099"/>
    <n v="1970"/>
    <n v="55"/>
    <s v="Graduation"/>
    <s v="Divorced"/>
    <x v="1"/>
    <n v="44267"/>
    <n v="1"/>
    <n v="1"/>
    <s v="25/02/2013"/>
    <n v="48"/>
    <n v="183"/>
    <n v="5"/>
    <n v="65"/>
    <n v="3"/>
    <n v="5"/>
    <n v="49"/>
    <n v="261"/>
    <n v="5.8960399394582868E-3"/>
    <s v="Wines"/>
    <n v="5"/>
    <n v="5"/>
    <n v="2"/>
    <n v="4"/>
    <n v="9"/>
    <n v="3"/>
    <n v="11"/>
    <n v="0"/>
  </r>
  <r>
    <n v="4418"/>
    <n v="1983"/>
    <n v="42"/>
    <s v="Master"/>
    <s v="Single"/>
    <x v="0"/>
    <n v="89616"/>
    <n v="0"/>
    <n v="0"/>
    <s v="25/02/2013"/>
    <n v="36"/>
    <n v="671"/>
    <n v="47"/>
    <n v="655"/>
    <n v="145"/>
    <n v="111"/>
    <n v="15"/>
    <n v="1629"/>
    <n v="1.8177557579003748E-2"/>
    <s v="Wines"/>
    <n v="1"/>
    <n v="7"/>
    <n v="5"/>
    <n v="12"/>
    <n v="2"/>
    <n v="3"/>
    <n v="11"/>
    <n v="1"/>
  </r>
  <r>
    <n v="535"/>
    <n v="1987"/>
    <n v="38"/>
    <s v="Graduation"/>
    <s v="Divorced"/>
    <x v="0"/>
    <n v="81361"/>
    <n v="0"/>
    <n v="0"/>
    <s v="25/02/2014"/>
    <n v="18"/>
    <n v="163"/>
    <n v="23"/>
    <n v="424"/>
    <n v="27"/>
    <n v="65"/>
    <n v="76"/>
    <n v="702"/>
    <n v="8.628212534260887E-3"/>
    <s v="MeatProducts"/>
    <n v="1"/>
    <n v="3"/>
    <n v="10"/>
    <n v="13"/>
    <n v="1"/>
    <n v="3"/>
    <n v="11"/>
    <n v="0"/>
  </r>
  <r>
    <n v="3152"/>
    <n v="1957"/>
    <n v="68"/>
    <s v="Graduation"/>
    <s v="Together"/>
    <x v="1"/>
    <n v="26091"/>
    <n v="1"/>
    <n v="1"/>
    <s v="25/02/2014"/>
    <n v="84"/>
    <n v="15"/>
    <n v="10"/>
    <n v="19"/>
    <n v="8"/>
    <n v="17"/>
    <n v="20"/>
    <n v="69"/>
    <n v="2.6445900885362769E-3"/>
    <s v="GoldProds"/>
    <n v="3"/>
    <n v="2"/>
    <n v="1"/>
    <n v="3"/>
    <n v="5"/>
    <n v="3"/>
    <n v="11"/>
    <n v="0"/>
  </r>
  <r>
    <n v="7683"/>
    <n v="1968"/>
    <n v="57"/>
    <s v="Master"/>
    <s v="Married"/>
    <x v="1"/>
    <n v="70777"/>
    <n v="0"/>
    <n v="1"/>
    <s v="25/02/2014"/>
    <n v="80"/>
    <n v="554"/>
    <n v="35"/>
    <n v="113"/>
    <n v="0"/>
    <n v="7"/>
    <n v="78"/>
    <n v="709"/>
    <n v="1.0017378526922588E-2"/>
    <s v="Wines"/>
    <n v="3"/>
    <n v="5"/>
    <n v="3"/>
    <n v="12"/>
    <n v="3"/>
    <n v="3"/>
    <n v="11"/>
    <n v="0"/>
  </r>
  <r>
    <n v="11188"/>
    <n v="1957"/>
    <n v="68"/>
    <s v="Graduation"/>
    <s v="Together"/>
    <x v="1"/>
    <n v="26091"/>
    <n v="1"/>
    <n v="1"/>
    <s v="25/02/2014"/>
    <n v="84"/>
    <n v="15"/>
    <n v="10"/>
    <n v="19"/>
    <n v="8"/>
    <n v="17"/>
    <n v="20"/>
    <n v="69"/>
    <n v="2.6445900885362769E-3"/>
    <s v="GoldProds"/>
    <n v="3"/>
    <n v="2"/>
    <n v="1"/>
    <n v="3"/>
    <n v="5"/>
    <n v="3"/>
    <n v="11"/>
    <n v="0"/>
  </r>
  <r>
    <n v="4608"/>
    <n v="1987"/>
    <n v="38"/>
    <s v="Graduation"/>
    <s v="Divorced"/>
    <x v="0"/>
    <n v="81361"/>
    <n v="0"/>
    <n v="0"/>
    <s v="25/02/2014"/>
    <n v="18"/>
    <n v="163"/>
    <n v="23"/>
    <n v="424"/>
    <n v="27"/>
    <n v="65"/>
    <n v="76"/>
    <n v="702"/>
    <n v="8.628212534260887E-3"/>
    <s v="MeatProducts"/>
    <n v="1"/>
    <n v="3"/>
    <n v="10"/>
    <n v="13"/>
    <n v="1"/>
    <n v="3"/>
    <n v="11"/>
    <n v="1"/>
  </r>
  <r>
    <n v="1170"/>
    <n v="1975"/>
    <n v="50"/>
    <s v="Graduation"/>
    <s v="Married"/>
    <x v="0"/>
    <n v="27573"/>
    <n v="1"/>
    <n v="0"/>
    <s v="25/03/2013"/>
    <n v="45"/>
    <n v="50"/>
    <n v="15"/>
    <n v="110"/>
    <n v="39"/>
    <n v="15"/>
    <n v="15"/>
    <n v="229"/>
    <n v="8.3052261270083055E-3"/>
    <s v="MeatProducts"/>
    <n v="4"/>
    <n v="5"/>
    <n v="1"/>
    <n v="4"/>
    <n v="8"/>
    <n v="3"/>
    <n v="11"/>
    <n v="0"/>
  </r>
  <r>
    <n v="7947"/>
    <n v="1969"/>
    <n v="56"/>
    <s v="Graduation"/>
    <s v="Married"/>
    <x v="1"/>
    <n v="42231"/>
    <n v="1"/>
    <n v="1"/>
    <s v="25/03/2014"/>
    <n v="99"/>
    <n v="24"/>
    <n v="0"/>
    <n v="8"/>
    <n v="0"/>
    <n v="1"/>
    <n v="4"/>
    <n v="33"/>
    <n v="7.8141649499183067E-4"/>
    <s v="Wines"/>
    <n v="1"/>
    <n v="1"/>
    <n v="0"/>
    <n v="3"/>
    <n v="5"/>
    <n v="3"/>
    <n v="11"/>
    <n v="0"/>
  </r>
  <r>
    <n v="4338"/>
    <n v="1983"/>
    <n v="42"/>
    <s v="Graduation"/>
    <s v="Single"/>
    <x v="0"/>
    <n v="39062"/>
    <n v="1"/>
    <n v="0"/>
    <s v="25/03/2014"/>
    <n v="28"/>
    <n v="23"/>
    <n v="0"/>
    <n v="9"/>
    <n v="0"/>
    <n v="0"/>
    <n v="12"/>
    <n v="32"/>
    <n v="8.192104858942194E-4"/>
    <s v="Wines"/>
    <n v="1"/>
    <n v="1"/>
    <n v="0"/>
    <n v="3"/>
    <n v="4"/>
    <n v="3"/>
    <n v="11"/>
    <n v="0"/>
  </r>
  <r>
    <n v="1818"/>
    <n v="1971"/>
    <n v="54"/>
    <s v="PhD"/>
    <s v="Together"/>
    <x v="1"/>
    <n v="29732"/>
    <n v="1"/>
    <n v="0"/>
    <s v="25/03/2014"/>
    <n v="23"/>
    <n v="25"/>
    <n v="0"/>
    <n v="8"/>
    <n v="0"/>
    <n v="1"/>
    <n v="4"/>
    <n v="34"/>
    <n v="1.1435490380734563E-3"/>
    <s v="Wines"/>
    <n v="1"/>
    <n v="2"/>
    <n v="0"/>
    <n v="2"/>
    <n v="9"/>
    <n v="3"/>
    <n v="11"/>
    <n v="0"/>
  </r>
  <r>
    <n v="3767"/>
    <n v="1968"/>
    <n v="57"/>
    <s v="Graduation"/>
    <s v="Married"/>
    <x v="1"/>
    <n v="61314"/>
    <n v="0"/>
    <n v="1"/>
    <s v="25/04/2013"/>
    <n v="1"/>
    <n v="378"/>
    <n v="0"/>
    <n v="189"/>
    <n v="97"/>
    <n v="172"/>
    <n v="172"/>
    <n v="836"/>
    <n v="1.3634732687477575E-2"/>
    <s v="Wines"/>
    <n v="2"/>
    <n v="5"/>
    <n v="5"/>
    <n v="12"/>
    <n v="3"/>
    <n v="3"/>
    <n v="11"/>
    <n v="0"/>
  </r>
  <r>
    <n v="6141"/>
    <n v="1972"/>
    <n v="53"/>
    <s v="Master"/>
    <s v="Single"/>
    <x v="1"/>
    <n v="49494"/>
    <n v="1"/>
    <n v="0"/>
    <s v="25/04/2013"/>
    <n v="46"/>
    <n v="191"/>
    <n v="9"/>
    <n v="97"/>
    <n v="0"/>
    <n v="6"/>
    <n v="82"/>
    <n v="303"/>
    <n v="6.1219541762637898E-3"/>
    <s v="Wines"/>
    <n v="2"/>
    <n v="6"/>
    <n v="1"/>
    <n v="5"/>
    <n v="7"/>
    <n v="3"/>
    <n v="11"/>
    <n v="0"/>
  </r>
  <r>
    <n v="7943"/>
    <n v="1975"/>
    <n v="50"/>
    <s v="PhD"/>
    <s v="Married"/>
    <x v="0"/>
    <n v="36663"/>
    <n v="1"/>
    <n v="0"/>
    <s v="25/04/2014"/>
    <n v="40"/>
    <n v="18"/>
    <n v="0"/>
    <n v="6"/>
    <n v="3"/>
    <n v="3"/>
    <n v="5"/>
    <n v="30"/>
    <n v="8.1826364454627286E-4"/>
    <s v="Wines"/>
    <n v="1"/>
    <n v="1"/>
    <n v="1"/>
    <n v="3"/>
    <n v="2"/>
    <n v="3"/>
    <n v="11"/>
    <n v="0"/>
  </r>
  <r>
    <n v="10413"/>
    <n v="1984"/>
    <n v="41"/>
    <s v="Graduation"/>
    <s v="Married"/>
    <x v="0"/>
    <n v="72570"/>
    <n v="0"/>
    <n v="0"/>
    <s v="25/04/2014"/>
    <n v="67"/>
    <n v="274"/>
    <n v="83"/>
    <n v="216"/>
    <n v="151"/>
    <n v="141"/>
    <n v="224"/>
    <n v="865"/>
    <n v="1.1919525974920766E-2"/>
    <s v="Wines"/>
    <n v="1"/>
    <n v="4"/>
    <n v="6"/>
    <n v="12"/>
    <n v="1"/>
    <n v="3"/>
    <n v="11"/>
    <n v="0"/>
  </r>
  <r>
    <n v="9925"/>
    <n v="1981"/>
    <n v="44"/>
    <s v="PhD"/>
    <s v="Together"/>
    <x v="0"/>
    <n v="39665"/>
    <n v="1"/>
    <n v="0"/>
    <s v="25/05/2013"/>
    <n v="97"/>
    <n v="127"/>
    <n v="1"/>
    <n v="56"/>
    <n v="0"/>
    <n v="1"/>
    <n v="31"/>
    <n v="185"/>
    <n v="4.6640615151897135E-3"/>
    <s v="Wines"/>
    <n v="3"/>
    <n v="4"/>
    <n v="2"/>
    <n v="3"/>
    <n v="7"/>
    <n v="3"/>
    <n v="11"/>
    <n v="0"/>
  </r>
  <r>
    <n v="7540"/>
    <n v="1952"/>
    <n v="73"/>
    <s v="Graduation"/>
    <s v="Married"/>
    <x v="1"/>
    <n v="50300"/>
    <n v="0"/>
    <n v="1"/>
    <s v="25/05/2014"/>
    <n v="52"/>
    <n v="143"/>
    <n v="15"/>
    <n v="60"/>
    <n v="24"/>
    <n v="23"/>
    <n v="5"/>
    <n v="265"/>
    <n v="5.2683896620278328E-3"/>
    <s v="Wines"/>
    <n v="2"/>
    <n v="2"/>
    <n v="1"/>
    <n v="8"/>
    <n v="2"/>
    <n v="3"/>
    <n v="11"/>
    <n v="0"/>
  </r>
  <r>
    <n v="6383"/>
    <n v="1971"/>
    <n v="54"/>
    <s v="PhD"/>
    <s v="Together"/>
    <x v="1"/>
    <n v="32892"/>
    <n v="1"/>
    <n v="0"/>
    <s v="25/05/2014"/>
    <n v="78"/>
    <n v="26"/>
    <n v="0"/>
    <n v="15"/>
    <n v="2"/>
    <n v="1"/>
    <n v="2"/>
    <n v="44"/>
    <n v="1.3377112975799586E-3"/>
    <s v="Wines"/>
    <n v="2"/>
    <n v="3"/>
    <n v="0"/>
    <n v="3"/>
    <n v="8"/>
    <n v="3"/>
    <n v="11"/>
    <n v="0"/>
  </r>
  <r>
    <n v="10536"/>
    <n v="1971"/>
    <n v="54"/>
    <s v="PhD"/>
    <s v="Together"/>
    <x v="1"/>
    <n v="32892"/>
    <n v="1"/>
    <n v="0"/>
    <s v="25/05/2014"/>
    <n v="78"/>
    <n v="26"/>
    <n v="0"/>
    <n v="15"/>
    <n v="2"/>
    <n v="1"/>
    <n v="2"/>
    <n v="44"/>
    <n v="1.3377112975799586E-3"/>
    <s v="Wines"/>
    <n v="2"/>
    <n v="3"/>
    <n v="0"/>
    <n v="3"/>
    <n v="8"/>
    <n v="3"/>
    <n v="11"/>
    <n v="0"/>
  </r>
  <r>
    <n v="9780"/>
    <n v="1971"/>
    <n v="54"/>
    <s v="Master"/>
    <s v="Together"/>
    <x v="1"/>
    <n v="71499"/>
    <n v="0"/>
    <n v="1"/>
    <s v="25/06/2013"/>
    <n v="12"/>
    <n v="465"/>
    <n v="25"/>
    <n v="132"/>
    <n v="136"/>
    <n v="0"/>
    <n v="37"/>
    <n v="758"/>
    <n v="1.0601546874781466E-2"/>
    <s v="Wines"/>
    <n v="2"/>
    <n v="8"/>
    <n v="3"/>
    <n v="13"/>
    <n v="4"/>
    <n v="3"/>
    <n v="11"/>
    <n v="0"/>
  </r>
  <r>
    <n v="8773"/>
    <n v="1971"/>
    <n v="54"/>
    <s v="Master"/>
    <s v="Together"/>
    <x v="1"/>
    <n v="57420"/>
    <n v="0"/>
    <n v="1"/>
    <s v="25/06/2013"/>
    <n v="22"/>
    <n v="280"/>
    <n v="0"/>
    <n v="18"/>
    <n v="0"/>
    <n v="0"/>
    <n v="24"/>
    <n v="298"/>
    <n v="5.1898293277603622E-3"/>
    <s v="Wines"/>
    <n v="3"/>
    <n v="5"/>
    <n v="1"/>
    <n v="6"/>
    <n v="7"/>
    <n v="3"/>
    <n v="11"/>
    <n v="0"/>
  </r>
  <r>
    <n v="3267"/>
    <n v="1963"/>
    <n v="62"/>
    <s v="Master"/>
    <s v="Together"/>
    <x v="1"/>
    <n v="57288"/>
    <n v="0"/>
    <n v="1"/>
    <s v="25/06/2014"/>
    <n v="27"/>
    <n v="527"/>
    <n v="0"/>
    <n v="21"/>
    <n v="0"/>
    <n v="0"/>
    <n v="60"/>
    <n v="548"/>
    <n v="9.5657031140902113E-3"/>
    <s v="Wines"/>
    <n v="3"/>
    <n v="8"/>
    <n v="1"/>
    <n v="8"/>
    <n v="6"/>
    <n v="3"/>
    <n v="11"/>
    <n v="0"/>
  </r>
  <r>
    <n v="5633"/>
    <n v="1980"/>
    <n v="45"/>
    <s v="Graduation"/>
    <s v="Married"/>
    <x v="0"/>
    <n v="50183"/>
    <n v="1"/>
    <n v="1"/>
    <s v="25/06/2014"/>
    <n v="47"/>
    <n v="97"/>
    <n v="12"/>
    <n v="84"/>
    <n v="13"/>
    <n v="10"/>
    <n v="15"/>
    <n v="216"/>
    <n v="4.304246457963852E-3"/>
    <s v="Wines"/>
    <n v="7"/>
    <n v="3"/>
    <n v="1"/>
    <n v="6"/>
    <n v="5"/>
    <n v="3"/>
    <n v="11"/>
    <n v="0"/>
  </r>
  <r>
    <n v="9888"/>
    <n v="1969"/>
    <n v="56"/>
    <s v="Graduation"/>
    <s v="Together"/>
    <x v="1"/>
    <n v="68695"/>
    <n v="0"/>
    <n v="0"/>
    <s v="25/06/2014"/>
    <n v="3"/>
    <n v="458"/>
    <n v="81"/>
    <n v="356"/>
    <n v="106"/>
    <n v="50"/>
    <n v="40"/>
    <n v="1051"/>
    <n v="1.5299512337142442E-2"/>
    <s v="Wines"/>
    <n v="1"/>
    <n v="4"/>
    <n v="4"/>
    <n v="7"/>
    <n v="2"/>
    <n v="3"/>
    <n v="11"/>
    <n v="0"/>
  </r>
  <r>
    <n v="4399"/>
    <n v="1969"/>
    <n v="56"/>
    <s v="Graduation"/>
    <s v="Together"/>
    <x v="1"/>
    <n v="68695"/>
    <n v="0"/>
    <n v="0"/>
    <s v="25/06/2014"/>
    <n v="3"/>
    <n v="458"/>
    <n v="81"/>
    <n v="356"/>
    <n v="106"/>
    <n v="50"/>
    <n v="40"/>
    <n v="1051"/>
    <n v="1.5299512337142442E-2"/>
    <s v="Wines"/>
    <n v="1"/>
    <n v="4"/>
    <n v="4"/>
    <n v="7"/>
    <n v="2"/>
    <n v="3"/>
    <n v="11"/>
    <n v="0"/>
  </r>
  <r>
    <n v="1448"/>
    <n v="1963"/>
    <n v="62"/>
    <s v="Master"/>
    <s v="Married"/>
    <x v="1"/>
    <n v="33562"/>
    <n v="1"/>
    <n v="2"/>
    <s v="25/06/2014"/>
    <n v="33"/>
    <n v="21"/>
    <n v="12"/>
    <n v="12"/>
    <n v="0"/>
    <n v="3"/>
    <n v="3"/>
    <n v="48"/>
    <n v="1.4301889041177522E-3"/>
    <s v="Wines"/>
    <n v="3"/>
    <n v="2"/>
    <n v="0"/>
    <n v="4"/>
    <n v="4"/>
    <n v="3"/>
    <n v="11"/>
    <n v="0"/>
  </r>
  <r>
    <n v="75"/>
    <n v="1982"/>
    <n v="43"/>
    <s v="2n Cycle"/>
    <s v="Together"/>
    <x v="0"/>
    <n v="41039"/>
    <n v="0"/>
    <n v="0"/>
    <s v="25/07/2013"/>
    <n v="32"/>
    <n v="34"/>
    <n v="11"/>
    <n v="137"/>
    <n v="179"/>
    <n v="61"/>
    <n v="45"/>
    <n v="422"/>
    <n v="1.0282901630156681E-2"/>
    <s v="FishProducts"/>
    <n v="1"/>
    <n v="8"/>
    <n v="1"/>
    <n v="5"/>
    <n v="8"/>
    <n v="3"/>
    <n v="11"/>
    <n v="0"/>
  </r>
  <r>
    <n v="3759"/>
    <n v="1958"/>
    <n v="67"/>
    <s v="Graduation"/>
    <s v="Together"/>
    <x v="1"/>
    <n v="65196"/>
    <n v="0"/>
    <n v="2"/>
    <s v="25/07/2013"/>
    <n v="34"/>
    <n v="743"/>
    <n v="19"/>
    <n v="181"/>
    <n v="12"/>
    <n v="0"/>
    <n v="200"/>
    <n v="955"/>
    <n v="1.4648137922571938E-2"/>
    <s v="Wines"/>
    <n v="2"/>
    <n v="7"/>
    <n v="6"/>
    <n v="11"/>
    <n v="5"/>
    <n v="3"/>
    <n v="11"/>
    <n v="0"/>
  </r>
  <r>
    <n v="10507"/>
    <n v="1977"/>
    <n v="48"/>
    <s v="2n Cycle"/>
    <s v="Divorced"/>
    <x v="0"/>
    <n v="59601"/>
    <n v="0"/>
    <n v="1"/>
    <s v="25/07/2013"/>
    <n v="14"/>
    <n v="691"/>
    <n v="7"/>
    <n v="69"/>
    <n v="0"/>
    <n v="7"/>
    <n v="23"/>
    <n v="774"/>
    <n v="1.298635928927367E-2"/>
    <s v="Wines"/>
    <n v="4"/>
    <n v="2"/>
    <n v="2"/>
    <n v="7"/>
    <n v="8"/>
    <n v="3"/>
    <n v="11"/>
    <n v="0"/>
  </r>
  <r>
    <n v="5236"/>
    <n v="1979"/>
    <n v="46"/>
    <s v="Graduation"/>
    <s v="Together"/>
    <x v="0"/>
    <n v="77568"/>
    <n v="0"/>
    <n v="1"/>
    <s v="25/08/2012"/>
    <n v="30"/>
    <n v="1230"/>
    <n v="0"/>
    <n v="396"/>
    <n v="232"/>
    <n v="178"/>
    <n v="158"/>
    <n v="2036"/>
    <n v="2.6247937293729373E-2"/>
    <s v="Wines"/>
    <n v="1"/>
    <n v="10"/>
    <n v="2"/>
    <n v="8"/>
    <n v="5"/>
    <n v="3"/>
    <n v="11"/>
    <n v="0"/>
  </r>
  <r>
    <n v="4094"/>
    <n v="1961"/>
    <n v="64"/>
    <s v="Graduation"/>
    <s v="Married"/>
    <x v="1"/>
    <n v="60544"/>
    <n v="1"/>
    <n v="1"/>
    <s v="25/08/2012"/>
    <n v="92"/>
    <n v="201"/>
    <n v="2"/>
    <n v="43"/>
    <n v="3"/>
    <n v="5"/>
    <n v="35"/>
    <n v="254"/>
    <n v="4.1952959830866806E-3"/>
    <s v="Wines"/>
    <n v="4"/>
    <n v="5"/>
    <n v="1"/>
    <n v="5"/>
    <n v="6"/>
    <n v="3"/>
    <n v="11"/>
    <n v="0"/>
  </r>
  <r>
    <n v="8588"/>
    <n v="1961"/>
    <n v="64"/>
    <s v="Graduation"/>
    <s v="Married"/>
    <x v="1"/>
    <n v="60544"/>
    <n v="1"/>
    <n v="1"/>
    <s v="25/08/2012"/>
    <n v="92"/>
    <n v="201"/>
    <n v="2"/>
    <n v="43"/>
    <n v="3"/>
    <n v="5"/>
    <n v="35"/>
    <n v="254"/>
    <n v="4.1952959830866806E-3"/>
    <s v="Wines"/>
    <n v="4"/>
    <n v="5"/>
    <n v="1"/>
    <n v="5"/>
    <n v="6"/>
    <n v="3"/>
    <n v="11"/>
    <n v="0"/>
  </r>
  <r>
    <n v="143"/>
    <n v="1970"/>
    <n v="55"/>
    <s v="Graduation"/>
    <s v="Single"/>
    <x v="1"/>
    <n v="61209"/>
    <n v="0"/>
    <n v="0"/>
    <s v="25/08/2013"/>
    <n v="73"/>
    <n v="466"/>
    <n v="0"/>
    <n v="224"/>
    <n v="119"/>
    <n v="49"/>
    <n v="99"/>
    <n v="858"/>
    <n v="1.4017546439249131E-2"/>
    <s v="Wines"/>
    <n v="1"/>
    <n v="5"/>
    <n v="3"/>
    <n v="4"/>
    <n v="2"/>
    <n v="3"/>
    <n v="11"/>
    <n v="0"/>
  </r>
  <r>
    <n v="9855"/>
    <n v="1952"/>
    <n v="73"/>
    <s v="PhD"/>
    <s v="Single"/>
    <x v="1"/>
    <n v="62000"/>
    <n v="0"/>
    <n v="1"/>
    <s v="25/08/2013"/>
    <n v="25"/>
    <n v="899"/>
    <n v="0"/>
    <n v="101"/>
    <n v="0"/>
    <n v="0"/>
    <n v="20"/>
    <n v="1000"/>
    <n v="1.6129032258064516E-2"/>
    <s v="Wines"/>
    <n v="1"/>
    <n v="6"/>
    <n v="6"/>
    <n v="13"/>
    <n v="4"/>
    <n v="3"/>
    <n v="11"/>
    <n v="0"/>
  </r>
  <r>
    <n v="5441"/>
    <n v="1965"/>
    <n v="60"/>
    <s v="PhD"/>
    <s v="Widow"/>
    <x v="1"/>
    <n v="54111"/>
    <n v="0"/>
    <n v="1"/>
    <s v="25/08/2013"/>
    <n v="97"/>
    <n v="267"/>
    <n v="6"/>
    <n v="54"/>
    <n v="8"/>
    <n v="3"/>
    <n v="50"/>
    <n v="338"/>
    <n v="6.2464193971650869E-3"/>
    <s v="Wines"/>
    <n v="2"/>
    <n v="5"/>
    <n v="2"/>
    <n v="6"/>
    <n v="5"/>
    <n v="3"/>
    <n v="11"/>
    <n v="0"/>
  </r>
  <r>
    <n v="10648"/>
    <n v="1982"/>
    <n v="43"/>
    <s v="2n Cycle"/>
    <s v="Together"/>
    <x v="0"/>
    <n v="66664"/>
    <n v="0"/>
    <n v="0"/>
    <s v="25/09/2012"/>
    <n v="78"/>
    <n v="398"/>
    <n v="96"/>
    <n v="447"/>
    <n v="220"/>
    <n v="96"/>
    <n v="32"/>
    <n v="1257"/>
    <n v="1.8855754230169205E-2"/>
    <s v="MeatProducts"/>
    <n v="1"/>
    <n v="5"/>
    <n v="7"/>
    <n v="6"/>
    <n v="3"/>
    <n v="3"/>
    <n v="11"/>
    <n v="0"/>
  </r>
  <r>
    <n v="5120"/>
    <n v="1982"/>
    <n v="43"/>
    <s v="2n Cycle"/>
    <s v="Together"/>
    <x v="0"/>
    <n v="66664"/>
    <n v="0"/>
    <n v="0"/>
    <s v="25/09/2012"/>
    <n v="78"/>
    <n v="398"/>
    <n v="96"/>
    <n v="447"/>
    <n v="220"/>
    <n v="96"/>
    <n v="32"/>
    <n v="1257"/>
    <n v="1.8855754230169205E-2"/>
    <s v="MeatProducts"/>
    <n v="1"/>
    <n v="5"/>
    <n v="7"/>
    <n v="6"/>
    <n v="3"/>
    <n v="3"/>
    <n v="11"/>
    <n v="0"/>
  </r>
  <r>
    <n v="2375"/>
    <n v="1972"/>
    <n v="53"/>
    <s v="Graduation"/>
    <s v="Together"/>
    <x v="1"/>
    <n v="30261"/>
    <n v="1"/>
    <n v="2"/>
    <s v="25/09/2012"/>
    <n v="75"/>
    <n v="8"/>
    <n v="0"/>
    <n v="5"/>
    <n v="0"/>
    <n v="3"/>
    <n v="6"/>
    <n v="16"/>
    <n v="5.2873335316083411E-4"/>
    <s v="Wines"/>
    <n v="1"/>
    <n v="0"/>
    <n v="0"/>
    <n v="3"/>
    <n v="8"/>
    <n v="3"/>
    <n v="11"/>
    <n v="0"/>
  </r>
  <r>
    <n v="4974"/>
    <n v="1970"/>
    <n v="55"/>
    <s v="Graduation"/>
    <s v="Single"/>
    <x v="1"/>
    <n v="83273"/>
    <n v="1"/>
    <n v="2"/>
    <s v="25/09/2012"/>
    <n v="98"/>
    <n v="433"/>
    <n v="89"/>
    <n v="650"/>
    <n v="16"/>
    <n v="102"/>
    <n v="102"/>
    <n v="1290"/>
    <n v="1.549121564012345E-2"/>
    <s v="MeatProducts"/>
    <n v="10"/>
    <n v="4"/>
    <n v="6"/>
    <n v="9"/>
    <n v="7"/>
    <n v="3"/>
    <n v="11"/>
    <n v="0"/>
  </r>
  <r>
    <n v="1987"/>
    <n v="1987"/>
    <n v="38"/>
    <s v="Basic"/>
    <s v="Single"/>
    <x v="0"/>
    <n v="21063"/>
    <n v="1"/>
    <n v="0"/>
    <s v="25/09/2013"/>
    <n v="34"/>
    <n v="1"/>
    <n v="10"/>
    <n v="11"/>
    <n v="19"/>
    <n v="3"/>
    <n v="15"/>
    <n v="44"/>
    <n v="2.0889711816930163E-3"/>
    <s v="FishProducts"/>
    <n v="2"/>
    <n v="2"/>
    <n v="0"/>
    <n v="3"/>
    <n v="6"/>
    <n v="3"/>
    <n v="11"/>
    <n v="0"/>
  </r>
  <r>
    <n v="4754"/>
    <n v="1966"/>
    <n v="59"/>
    <s v="Master"/>
    <s v="Married"/>
    <x v="1"/>
    <n v="33585"/>
    <n v="0"/>
    <n v="1"/>
    <s v="25/09/2013"/>
    <n v="91"/>
    <n v="30"/>
    <n v="11"/>
    <n v="33"/>
    <n v="13"/>
    <n v="6"/>
    <n v="29"/>
    <n v="93"/>
    <n v="2.7690933452434122E-3"/>
    <s v="MeatProducts"/>
    <n v="1"/>
    <n v="2"/>
    <n v="0"/>
    <n v="4"/>
    <n v="4"/>
    <n v="3"/>
    <n v="11"/>
    <n v="0"/>
  </r>
  <r>
    <n v="839"/>
    <n v="1975"/>
    <n v="50"/>
    <s v="PhD"/>
    <s v="Married"/>
    <x v="0"/>
    <n v="45503"/>
    <n v="1"/>
    <n v="0"/>
    <s v="25/09/2013"/>
    <n v="54"/>
    <n v="97"/>
    <n v="4"/>
    <n v="44"/>
    <n v="6"/>
    <n v="1"/>
    <n v="18"/>
    <n v="152"/>
    <n v="3.3404390919280049E-3"/>
    <s v="Wines"/>
    <n v="1"/>
    <n v="3"/>
    <n v="1"/>
    <n v="4"/>
    <n v="5"/>
    <n v="3"/>
    <n v="11"/>
    <n v="0"/>
  </r>
  <r>
    <n v="7375"/>
    <n v="1976"/>
    <n v="49"/>
    <s v="Graduation"/>
    <s v="Together"/>
    <x v="0"/>
    <n v="51369"/>
    <n v="0"/>
    <n v="1"/>
    <s v="25/10/2012"/>
    <n v="84"/>
    <n v="297"/>
    <n v="7"/>
    <n v="79"/>
    <n v="0"/>
    <n v="11"/>
    <n v="182"/>
    <n v="394"/>
    <n v="7.6699955225914464E-3"/>
    <s v="Wines"/>
    <n v="2"/>
    <n v="8"/>
    <n v="2"/>
    <n v="4"/>
    <n v="8"/>
    <n v="3"/>
    <n v="11"/>
    <n v="0"/>
  </r>
  <r>
    <n v="10144"/>
    <n v="1976"/>
    <n v="49"/>
    <s v="Graduation"/>
    <s v="Together"/>
    <x v="0"/>
    <n v="51369"/>
    <n v="0"/>
    <n v="1"/>
    <s v="25/10/2012"/>
    <n v="84"/>
    <n v="297"/>
    <n v="7"/>
    <n v="79"/>
    <n v="0"/>
    <n v="11"/>
    <n v="182"/>
    <n v="394"/>
    <n v="7.6699955225914464E-3"/>
    <s v="Wines"/>
    <n v="2"/>
    <n v="8"/>
    <n v="2"/>
    <n v="4"/>
    <n v="8"/>
    <n v="3"/>
    <n v="11"/>
    <n v="0"/>
  </r>
  <r>
    <n v="4580"/>
    <n v="1969"/>
    <n v="56"/>
    <s v="Graduation"/>
    <s v="Married"/>
    <x v="1"/>
    <n v="75759"/>
    <n v="0"/>
    <n v="0"/>
    <s v="25/10/2013"/>
    <n v="46"/>
    <n v="1394"/>
    <n v="22"/>
    <n v="708"/>
    <n v="89"/>
    <n v="91"/>
    <n v="182"/>
    <n v="2304"/>
    <n v="3.0412228250108898E-2"/>
    <s v="Wines"/>
    <n v="1"/>
    <n v="9"/>
    <n v="7"/>
    <n v="9"/>
    <n v="5"/>
    <n v="3"/>
    <n v="11"/>
    <n v="1"/>
  </r>
  <r>
    <n v="1663"/>
    <n v="1978"/>
    <n v="47"/>
    <s v="PhD"/>
    <s v="Together"/>
    <x v="0"/>
    <n v="34043"/>
    <n v="1"/>
    <n v="0"/>
    <s v="25/10/2013"/>
    <n v="97"/>
    <n v="20"/>
    <n v="2"/>
    <n v="14"/>
    <n v="3"/>
    <n v="0"/>
    <n v="10"/>
    <n v="39"/>
    <n v="1.1456099638692241E-3"/>
    <s v="Wines"/>
    <n v="1"/>
    <n v="2"/>
    <n v="0"/>
    <n v="2"/>
    <n v="9"/>
    <n v="3"/>
    <n v="11"/>
    <n v="0"/>
  </r>
  <r>
    <n v="1232"/>
    <n v="1982"/>
    <n v="43"/>
    <s v="PhD"/>
    <s v="Together"/>
    <x v="0"/>
    <n v="70038"/>
    <n v="0"/>
    <n v="0"/>
    <s v="25/10/2013"/>
    <n v="54"/>
    <n v="587"/>
    <n v="54"/>
    <n v="348"/>
    <n v="71"/>
    <n v="54"/>
    <n v="130"/>
    <n v="1114"/>
    <n v="1.5905651217910276E-2"/>
    <s v="Wines"/>
    <n v="1"/>
    <n v="4"/>
    <n v="4"/>
    <n v="8"/>
    <n v="2"/>
    <n v="3"/>
    <n v="11"/>
    <n v="0"/>
  </r>
  <r>
    <n v="3967"/>
    <n v="1971"/>
    <n v="54"/>
    <s v="PhD"/>
    <s v="Married"/>
    <x v="1"/>
    <n v="78931"/>
    <n v="0"/>
    <n v="0"/>
    <s v="25/10/2013"/>
    <n v="19"/>
    <n v="331"/>
    <n v="197"/>
    <n v="170"/>
    <n v="58"/>
    <n v="152"/>
    <n v="35"/>
    <n v="908"/>
    <n v="1.1503718437622735E-2"/>
    <s v="Wines"/>
    <n v="1"/>
    <n v="2"/>
    <n v="8"/>
    <n v="13"/>
    <n v="1"/>
    <n v="3"/>
    <n v="11"/>
    <n v="0"/>
  </r>
  <r>
    <n v="3276"/>
    <n v="1976"/>
    <n v="49"/>
    <s v="2n Cycle"/>
    <s v="Together"/>
    <x v="0"/>
    <n v="36301"/>
    <n v="1"/>
    <n v="0"/>
    <s v="25/10/2013"/>
    <n v="53"/>
    <n v="11"/>
    <n v="12"/>
    <n v="35"/>
    <n v="3"/>
    <n v="5"/>
    <n v="12"/>
    <n v="66"/>
    <n v="1.8181317319082119E-3"/>
    <s v="MeatProducts"/>
    <n v="1"/>
    <n v="3"/>
    <n v="0"/>
    <n v="3"/>
    <n v="7"/>
    <n v="3"/>
    <n v="11"/>
    <n v="0"/>
  </r>
  <r>
    <n v="10323"/>
    <n v="1952"/>
    <n v="73"/>
    <s v="Graduation"/>
    <s v="Married"/>
    <x v="1"/>
    <n v="49413"/>
    <n v="0"/>
    <n v="1"/>
    <s v="25/10/2013"/>
    <n v="88"/>
    <n v="205"/>
    <n v="7"/>
    <n v="41"/>
    <n v="3"/>
    <n v="2"/>
    <n v="46"/>
    <n v="258"/>
    <n v="5.2212980389775973E-3"/>
    <s v="Wines"/>
    <n v="2"/>
    <n v="4"/>
    <n v="2"/>
    <n v="5"/>
    <n v="5"/>
    <n v="3"/>
    <n v="11"/>
    <n v="0"/>
  </r>
  <r>
    <n v="2345"/>
    <n v="1982"/>
    <n v="43"/>
    <s v="PhD"/>
    <s v="Together"/>
    <x v="0"/>
    <n v="70038"/>
    <n v="0"/>
    <n v="0"/>
    <s v="25/10/2013"/>
    <n v="54"/>
    <n v="587"/>
    <n v="54"/>
    <n v="348"/>
    <n v="71"/>
    <n v="54"/>
    <n v="130"/>
    <n v="1114"/>
    <n v="1.5905651217910276E-2"/>
    <s v="Wines"/>
    <n v="1"/>
    <n v="4"/>
    <n v="4"/>
    <n v="8"/>
    <n v="2"/>
    <n v="3"/>
    <n v="11"/>
    <n v="0"/>
  </r>
  <r>
    <n v="9451"/>
    <n v="1965"/>
    <n v="60"/>
    <s v="Graduation"/>
    <s v="Married"/>
    <x v="1"/>
    <n v="73538"/>
    <n v="0"/>
    <n v="1"/>
    <s v="25/11/2012"/>
    <n v="92"/>
    <n v="811"/>
    <n v="76"/>
    <n v="428"/>
    <n v="99"/>
    <n v="137"/>
    <n v="107"/>
    <n v="1551"/>
    <n v="2.1091136555250346E-2"/>
    <s v="Wines"/>
    <n v="3"/>
    <n v="10"/>
    <n v="4"/>
    <n v="9"/>
    <n v="7"/>
    <n v="3"/>
    <n v="11"/>
    <n v="0"/>
  </r>
  <r>
    <n v="3498"/>
    <n v="1976"/>
    <n v="49"/>
    <s v="PhD"/>
    <s v="Married"/>
    <x v="0"/>
    <n v="55424"/>
    <n v="0"/>
    <n v="1"/>
    <s v="25/11/2012"/>
    <n v="6"/>
    <n v="462"/>
    <n v="61"/>
    <n v="184"/>
    <n v="10"/>
    <n v="53"/>
    <n v="107"/>
    <n v="770"/>
    <n v="1.3892898383371825E-2"/>
    <s v="Wines"/>
    <n v="4"/>
    <n v="7"/>
    <n v="5"/>
    <n v="9"/>
    <n v="6"/>
    <n v="3"/>
    <n v="11"/>
    <n v="1"/>
  </r>
  <r>
    <n v="6694"/>
    <n v="1964"/>
    <n v="61"/>
    <s v="Graduation"/>
    <s v="Married"/>
    <x v="1"/>
    <n v="75236"/>
    <n v="0"/>
    <n v="1"/>
    <s v="25/11/2013"/>
    <n v="27"/>
    <n v="438"/>
    <n v="66"/>
    <n v="400"/>
    <n v="12"/>
    <n v="38"/>
    <n v="114"/>
    <n v="954"/>
    <n v="1.2680099952150567E-2"/>
    <s v="Wines"/>
    <n v="1"/>
    <n v="8"/>
    <n v="3"/>
    <n v="13"/>
    <n v="4"/>
    <n v="3"/>
    <n v="11"/>
    <n v="0"/>
  </r>
  <r>
    <n v="8164"/>
    <n v="1978"/>
    <n v="47"/>
    <s v="PhD"/>
    <s v="Married"/>
    <x v="0"/>
    <n v="82170"/>
    <n v="0"/>
    <n v="0"/>
    <s v="25/11/2013"/>
    <n v="13"/>
    <n v="1023"/>
    <n v="93"/>
    <n v="651"/>
    <n v="49"/>
    <n v="55"/>
    <n v="37"/>
    <n v="1871"/>
    <n v="2.2769867348180602E-2"/>
    <s v="Wines"/>
    <n v="1"/>
    <n v="5"/>
    <n v="6"/>
    <n v="7"/>
    <n v="2"/>
    <n v="3"/>
    <n v="11"/>
    <n v="0"/>
  </r>
  <r>
    <n v="3231"/>
    <n v="1973"/>
    <n v="52"/>
    <s v="Graduation"/>
    <s v="Married"/>
    <x v="1"/>
    <n v="37971"/>
    <n v="1"/>
    <n v="0"/>
    <s v="25/11/2013"/>
    <n v="97"/>
    <n v="5"/>
    <n v="4"/>
    <n v="10"/>
    <n v="2"/>
    <n v="2"/>
    <n v="7"/>
    <n v="23"/>
    <n v="6.0572542203260384E-4"/>
    <s v="MeatProducts"/>
    <n v="1"/>
    <n v="1"/>
    <n v="0"/>
    <n v="3"/>
    <n v="8"/>
    <n v="3"/>
    <n v="11"/>
    <n v="0"/>
  </r>
  <r>
    <n v="8842"/>
    <n v="1971"/>
    <n v="54"/>
    <s v="Graduation"/>
    <s v="Widow"/>
    <x v="1"/>
    <n v="30372"/>
    <n v="1"/>
    <n v="1"/>
    <s v="25/12/2012"/>
    <n v="33"/>
    <n v="15"/>
    <n v="0"/>
    <n v="12"/>
    <n v="7"/>
    <n v="3"/>
    <n v="7"/>
    <n v="37"/>
    <n v="1.2182273146318979E-3"/>
    <s v="Wines"/>
    <n v="3"/>
    <n v="2"/>
    <n v="0"/>
    <n v="3"/>
    <n v="7"/>
    <n v="3"/>
    <n v="11"/>
    <n v="0"/>
  </r>
  <r>
    <n v="2154"/>
    <n v="1971"/>
    <n v="54"/>
    <s v="Graduation"/>
    <s v="Widow"/>
    <x v="1"/>
    <n v="30372"/>
    <n v="1"/>
    <n v="1"/>
    <s v="25/12/2012"/>
    <n v="33"/>
    <n v="15"/>
    <n v="0"/>
    <n v="12"/>
    <n v="7"/>
    <n v="3"/>
    <n v="7"/>
    <n v="37"/>
    <n v="1.2182273146318979E-3"/>
    <s v="Wines"/>
    <n v="3"/>
    <n v="2"/>
    <n v="0"/>
    <n v="3"/>
    <n v="7"/>
    <n v="3"/>
    <n v="11"/>
    <n v="0"/>
  </r>
  <r>
    <n v="10841"/>
    <n v="1975"/>
    <n v="50"/>
    <s v="PhD"/>
    <s v="Together"/>
    <x v="0"/>
    <n v="56559"/>
    <n v="0"/>
    <n v="1"/>
    <s v="25/12/2012"/>
    <n v="46"/>
    <n v="226"/>
    <n v="22"/>
    <n v="133"/>
    <n v="41"/>
    <n v="31"/>
    <n v="31"/>
    <n v="453"/>
    <n v="8.0093353842889733E-3"/>
    <s v="Wines"/>
    <n v="3"/>
    <n v="4"/>
    <n v="3"/>
    <n v="8"/>
    <n v="4"/>
    <n v="3"/>
    <n v="11"/>
    <n v="0"/>
  </r>
  <r>
    <n v="5084"/>
    <n v="1975"/>
    <n v="50"/>
    <s v="Graduation"/>
    <s v="Widow"/>
    <x v="0"/>
    <n v="58330"/>
    <n v="0"/>
    <n v="1"/>
    <s v="25/12/2013"/>
    <n v="87"/>
    <n v="445"/>
    <n v="53"/>
    <n v="213"/>
    <n v="104"/>
    <n v="98"/>
    <n v="151"/>
    <n v="913"/>
    <n v="1.5652322989885135E-2"/>
    <s v="Wines"/>
    <n v="1"/>
    <n v="6"/>
    <n v="4"/>
    <n v="13"/>
    <n v="4"/>
    <n v="3"/>
    <n v="11"/>
    <n v="0"/>
  </r>
  <r>
    <n v="7094"/>
    <n v="1975"/>
    <n v="50"/>
    <s v="Graduation"/>
    <s v="Widow"/>
    <x v="0"/>
    <n v="58330"/>
    <n v="0"/>
    <n v="1"/>
    <s v="25/12/2013"/>
    <n v="87"/>
    <n v="445"/>
    <n v="53"/>
    <n v="213"/>
    <n v="104"/>
    <n v="98"/>
    <n v="151"/>
    <n v="913"/>
    <n v="1.5652322989885135E-2"/>
    <s v="Wines"/>
    <n v="1"/>
    <n v="6"/>
    <n v="4"/>
    <n v="13"/>
    <n v="4"/>
    <n v="3"/>
    <n v="11"/>
    <n v="0"/>
  </r>
  <r>
    <n v="9140"/>
    <n v="1960"/>
    <n v="65"/>
    <s v="2n Cycle"/>
    <s v="Together"/>
    <x v="1"/>
    <n v="50523"/>
    <n v="1"/>
    <n v="1"/>
    <s v="25/12/2013"/>
    <n v="89"/>
    <n v="51"/>
    <n v="4"/>
    <n v="24"/>
    <n v="4"/>
    <n v="7"/>
    <n v="1"/>
    <n v="90"/>
    <n v="1.781366902202957E-3"/>
    <s v="Wines"/>
    <n v="2"/>
    <n v="2"/>
    <n v="0"/>
    <n v="4"/>
    <n v="6"/>
    <n v="3"/>
    <n v="11"/>
    <n v="0"/>
  </r>
  <r>
    <n v="2712"/>
    <n v="1956"/>
    <n v="69"/>
    <s v="Graduation"/>
    <s v="Married"/>
    <x v="1"/>
    <n v="71866"/>
    <n v="0"/>
    <n v="1"/>
    <s v="25/12/2013"/>
    <n v="85"/>
    <n v="184"/>
    <n v="178"/>
    <n v="178"/>
    <n v="103"/>
    <n v="39"/>
    <n v="33"/>
    <n v="682"/>
    <n v="9.4898839506859997E-3"/>
    <s v="Wines"/>
    <n v="1"/>
    <n v="6"/>
    <n v="3"/>
    <n v="10"/>
    <n v="3"/>
    <n v="3"/>
    <n v="11"/>
    <n v="0"/>
  </r>
  <r>
    <n v="1177"/>
    <n v="1966"/>
    <n v="59"/>
    <s v="Master"/>
    <s v="Together"/>
    <x v="1"/>
    <n v="49618"/>
    <n v="1"/>
    <n v="1"/>
    <s v="26/01/2013"/>
    <n v="77"/>
    <n v="80"/>
    <n v="3"/>
    <n v="26"/>
    <n v="4"/>
    <n v="2"/>
    <n v="14"/>
    <n v="115"/>
    <n v="2.3177072836470637E-3"/>
    <s v="Wines"/>
    <n v="4"/>
    <n v="3"/>
    <n v="1"/>
    <n v="3"/>
    <n v="7"/>
    <n v="3"/>
    <n v="11"/>
    <n v="0"/>
  </r>
  <r>
    <n v="1627"/>
    <n v="1957"/>
    <n v="68"/>
    <s v="2n Cycle"/>
    <s v="Divorced"/>
    <x v="1"/>
    <n v="77297"/>
    <n v="0"/>
    <n v="0"/>
    <s v="26/01/2013"/>
    <n v="84"/>
    <n v="408"/>
    <n v="61"/>
    <n v="109"/>
    <n v="48"/>
    <n v="122"/>
    <n v="41"/>
    <n v="748"/>
    <n v="9.6769602960011386E-3"/>
    <s v="Wines"/>
    <n v="1"/>
    <n v="5"/>
    <n v="7"/>
    <n v="9"/>
    <n v="4"/>
    <n v="3"/>
    <n v="11"/>
    <n v="0"/>
  </r>
  <r>
    <n v="9029"/>
    <n v="1972"/>
    <n v="53"/>
    <s v="PhD"/>
    <s v="Married"/>
    <x v="1"/>
    <n v="70116"/>
    <n v="0"/>
    <n v="0"/>
    <s v="26/01/2013"/>
    <n v="73"/>
    <n v="707"/>
    <n v="44"/>
    <n v="603"/>
    <n v="95"/>
    <n v="58"/>
    <n v="29"/>
    <n v="1507"/>
    <n v="2.149295453248902E-2"/>
    <s v="Wines"/>
    <n v="1"/>
    <n v="2"/>
    <n v="8"/>
    <n v="12"/>
    <n v="1"/>
    <n v="3"/>
    <n v="11"/>
    <n v="0"/>
  </r>
  <r>
    <n v="3436"/>
    <n v="1969"/>
    <n v="56"/>
    <s v="Graduation"/>
    <s v="Married"/>
    <x v="1"/>
    <n v="14045"/>
    <n v="1"/>
    <n v="0"/>
    <s v="26/01/2014"/>
    <n v="24"/>
    <n v="11"/>
    <n v="0"/>
    <n v="5"/>
    <n v="2"/>
    <n v="1"/>
    <n v="1"/>
    <n v="19"/>
    <n v="1.3527945888216447E-3"/>
    <s v="Wines"/>
    <n v="1"/>
    <n v="1"/>
    <n v="0"/>
    <n v="3"/>
    <n v="7"/>
    <n v="3"/>
    <n v="11"/>
    <n v="0"/>
  </r>
  <r>
    <n v="9671"/>
    <n v="1968"/>
    <n v="57"/>
    <s v="Graduation"/>
    <s v="Married"/>
    <x v="1"/>
    <n v="19514"/>
    <n v="1"/>
    <n v="1"/>
    <s v="26/01/2014"/>
    <n v="47"/>
    <n v="14"/>
    <n v="3"/>
    <n v="21"/>
    <n v="2"/>
    <n v="1"/>
    <n v="28"/>
    <n v="41"/>
    <n v="2.1010556523521572E-3"/>
    <s v="GoldProds"/>
    <n v="4"/>
    <n v="3"/>
    <n v="1"/>
    <n v="2"/>
    <n v="8"/>
    <n v="3"/>
    <n v="11"/>
    <n v="1"/>
  </r>
  <r>
    <n v="4964"/>
    <n v="1958"/>
    <n v="67"/>
    <s v="PhD"/>
    <s v="Together"/>
    <x v="1"/>
    <n v="74250"/>
    <n v="0"/>
    <n v="0"/>
    <s v="26/01/2014"/>
    <n v="90"/>
    <n v="680"/>
    <n v="11"/>
    <n v="392"/>
    <n v="75"/>
    <n v="0"/>
    <n v="0"/>
    <n v="1158"/>
    <n v="1.5595959595959595E-2"/>
    <s v="Wines"/>
    <n v="1"/>
    <n v="2"/>
    <n v="11"/>
    <n v="4"/>
    <n v="1"/>
    <n v="3"/>
    <n v="11"/>
    <n v="0"/>
  </r>
  <r>
    <n v="4297"/>
    <n v="1969"/>
    <n v="56"/>
    <s v="Graduation"/>
    <s v="Together"/>
    <x v="1"/>
    <n v="23228"/>
    <n v="1"/>
    <n v="0"/>
    <s v="26/01/2014"/>
    <n v="71"/>
    <n v="13"/>
    <n v="2"/>
    <n v="18"/>
    <n v="6"/>
    <n v="1"/>
    <n v="0"/>
    <n v="40"/>
    <n v="1.7220595832615809E-3"/>
    <s v="MeatProducts"/>
    <n v="2"/>
    <n v="2"/>
    <n v="0"/>
    <n v="3"/>
    <n v="8"/>
    <n v="3"/>
    <n v="11"/>
    <n v="0"/>
  </r>
  <r>
    <n v="8975"/>
    <n v="1968"/>
    <n v="57"/>
    <s v="Graduation"/>
    <s v="Married"/>
    <x v="1"/>
    <n v="19514"/>
    <n v="1"/>
    <n v="1"/>
    <s v="26/01/2014"/>
    <n v="47"/>
    <n v="14"/>
    <n v="3"/>
    <n v="21"/>
    <n v="2"/>
    <n v="1"/>
    <n v="28"/>
    <n v="41"/>
    <n v="2.1010556523521572E-3"/>
    <s v="GoldProds"/>
    <n v="4"/>
    <n v="3"/>
    <n v="1"/>
    <n v="2"/>
    <n v="8"/>
    <n v="3"/>
    <n v="11"/>
    <n v="0"/>
  </r>
  <r>
    <n v="8233"/>
    <n v="1950"/>
    <n v="75"/>
    <s v="Master"/>
    <s v="Widow"/>
    <x v="1"/>
    <n v="64866"/>
    <n v="0"/>
    <n v="1"/>
    <s v="26/01/2014"/>
    <n v="9"/>
    <n v="508"/>
    <n v="5"/>
    <n v="21"/>
    <n v="7"/>
    <n v="5"/>
    <n v="10"/>
    <n v="546"/>
    <n v="8.4173526963278143E-3"/>
    <s v="Wines"/>
    <n v="4"/>
    <n v="7"/>
    <n v="3"/>
    <n v="7"/>
    <n v="5"/>
    <n v="3"/>
    <n v="11"/>
    <n v="0"/>
  </r>
  <r>
    <n v="10770"/>
    <n v="1959"/>
    <n v="66"/>
    <s v="Graduation"/>
    <s v="Married"/>
    <x v="1"/>
    <n v="65492"/>
    <n v="0"/>
    <n v="0"/>
    <s v="26/01/2014"/>
    <n v="73"/>
    <n v="247"/>
    <n v="161"/>
    <n v="295"/>
    <n v="210"/>
    <n v="85"/>
    <n v="47"/>
    <n v="998"/>
    <n v="1.5238502412508398E-2"/>
    <s v="MeatProducts"/>
    <n v="2"/>
    <n v="4"/>
    <n v="7"/>
    <n v="13"/>
    <n v="2"/>
    <n v="3"/>
    <n v="11"/>
    <n v="0"/>
  </r>
  <r>
    <n v="10319"/>
    <n v="1971"/>
    <n v="54"/>
    <s v="Graduation"/>
    <s v="Married"/>
    <x v="1"/>
    <n v="66303"/>
    <n v="0"/>
    <n v="1"/>
    <s v="26/02/2013"/>
    <n v="56"/>
    <n v="1090"/>
    <n v="12"/>
    <n v="96"/>
    <n v="16"/>
    <n v="12"/>
    <n v="60"/>
    <n v="1226"/>
    <n v="1.8490867683211922E-2"/>
    <s v="Wines"/>
    <n v="4"/>
    <n v="3"/>
    <n v="4"/>
    <n v="11"/>
    <n v="8"/>
    <n v="3"/>
    <n v="11"/>
    <n v="0"/>
  </r>
  <r>
    <n v="2961"/>
    <n v="1982"/>
    <n v="43"/>
    <s v="Graduation"/>
    <s v="Married"/>
    <x v="0"/>
    <n v="42081"/>
    <n v="1"/>
    <n v="0"/>
    <s v="26/02/2013"/>
    <n v="86"/>
    <n v="175"/>
    <n v="10"/>
    <n v="110"/>
    <n v="54"/>
    <n v="6"/>
    <n v="27"/>
    <n v="355"/>
    <n v="8.4361113091418923E-3"/>
    <s v="Wines"/>
    <n v="2"/>
    <n v="6"/>
    <n v="3"/>
    <n v="4"/>
    <n v="6"/>
    <n v="3"/>
    <n v="11"/>
    <n v="0"/>
  </r>
  <r>
    <n v="10613"/>
    <n v="1958"/>
    <n v="67"/>
    <s v="PhD"/>
    <s v="Together"/>
    <x v="1"/>
    <n v="37334"/>
    <n v="1"/>
    <n v="1"/>
    <s v="26/02/2014"/>
    <n v="44"/>
    <n v="26"/>
    <n v="1"/>
    <n v="16"/>
    <n v="2"/>
    <n v="2"/>
    <n v="15"/>
    <n v="47"/>
    <n v="1.2589060909626614E-3"/>
    <s v="Wines"/>
    <n v="4"/>
    <n v="3"/>
    <n v="0"/>
    <n v="4"/>
    <n v="4"/>
    <n v="3"/>
    <n v="11"/>
    <n v="0"/>
  </r>
  <r>
    <n v="8079"/>
    <n v="1982"/>
    <n v="43"/>
    <s v="Graduation"/>
    <s v="Married"/>
    <x v="0"/>
    <n v="22448"/>
    <n v="1"/>
    <n v="0"/>
    <s v="26/02/2014"/>
    <n v="86"/>
    <n v="3"/>
    <n v="1"/>
    <n v="8"/>
    <n v="23"/>
    <n v="2"/>
    <n v="18"/>
    <n v="37"/>
    <n v="1.6482537419814684E-3"/>
    <s v="FishProducts"/>
    <n v="3"/>
    <n v="2"/>
    <n v="1"/>
    <n v="3"/>
    <n v="3"/>
    <n v="3"/>
    <n v="11"/>
    <n v="0"/>
  </r>
  <r>
    <n v="4653"/>
    <n v="1978"/>
    <n v="47"/>
    <s v="Graduation"/>
    <s v="Together"/>
    <x v="0"/>
    <n v="42011"/>
    <n v="1"/>
    <n v="0"/>
    <s v="26/03/2013"/>
    <n v="46"/>
    <n v="131"/>
    <n v="0"/>
    <n v="16"/>
    <n v="2"/>
    <n v="1"/>
    <n v="39"/>
    <n v="150"/>
    <n v="3.570493442193711E-3"/>
    <s v="Wines"/>
    <n v="4"/>
    <n v="3"/>
    <n v="1"/>
    <n v="4"/>
    <n v="8"/>
    <n v="3"/>
    <n v="11"/>
    <n v="0"/>
  </r>
  <r>
    <n v="8629"/>
    <n v="1956"/>
    <n v="69"/>
    <s v="Graduation"/>
    <s v="Widow"/>
    <x v="1"/>
    <n v="46984"/>
    <n v="1"/>
    <n v="1"/>
    <s v="26/03/2013"/>
    <n v="71"/>
    <n v="19"/>
    <n v="1"/>
    <n v="10"/>
    <n v="2"/>
    <n v="1"/>
    <n v="8"/>
    <n v="33"/>
    <n v="7.0236676315341389E-4"/>
    <s v="Wines"/>
    <n v="1"/>
    <n v="1"/>
    <n v="0"/>
    <n v="3"/>
    <n v="5"/>
    <n v="3"/>
    <n v="11"/>
    <n v="0"/>
  </r>
  <r>
    <n v="115"/>
    <n v="1966"/>
    <n v="59"/>
    <s v="Master"/>
    <s v="Single"/>
    <x v="1"/>
    <n v="43456"/>
    <n v="0"/>
    <n v="1"/>
    <s v="26/03/2013"/>
    <n v="0"/>
    <n v="275"/>
    <n v="11"/>
    <n v="68"/>
    <n v="25"/>
    <n v="7"/>
    <n v="7"/>
    <n v="386"/>
    <n v="8.8825478645066271E-3"/>
    <s v="Wines"/>
    <n v="3"/>
    <n v="5"/>
    <n v="1"/>
    <n v="8"/>
    <n v="5"/>
    <n v="3"/>
    <n v="11"/>
    <n v="0"/>
  </r>
  <r>
    <n v="9167"/>
    <n v="1956"/>
    <n v="69"/>
    <s v="Graduation"/>
    <s v="Married"/>
    <x v="1"/>
    <n v="67131"/>
    <n v="0"/>
    <n v="1"/>
    <s v="26/03/2013"/>
    <n v="72"/>
    <n v="465"/>
    <n v="71"/>
    <n v="250"/>
    <n v="93"/>
    <n v="35"/>
    <n v="62"/>
    <n v="914"/>
    <n v="1.361517033859171E-2"/>
    <s v="Wines"/>
    <n v="3"/>
    <n v="9"/>
    <n v="2"/>
    <n v="12"/>
    <n v="6"/>
    <n v="3"/>
    <n v="11"/>
    <n v="0"/>
  </r>
  <r>
    <n v="8315"/>
    <n v="1995"/>
    <n v="30"/>
    <s v="Graduation"/>
    <s v="Single"/>
    <x v="2"/>
    <n v="34824"/>
    <n v="0"/>
    <n v="0"/>
    <s v="26/03/2014"/>
    <n v="65"/>
    <n v="4"/>
    <n v="2"/>
    <n v="11"/>
    <n v="2"/>
    <n v="0"/>
    <n v="4"/>
    <n v="19"/>
    <n v="5.4560073512520098E-4"/>
    <s v="MeatProducts"/>
    <n v="1"/>
    <n v="1"/>
    <n v="0"/>
    <n v="2"/>
    <n v="6"/>
    <n v="3"/>
    <n v="11"/>
    <n v="0"/>
  </r>
  <r>
    <n v="5184"/>
    <n v="1995"/>
    <n v="30"/>
    <s v="Graduation"/>
    <s v="Single"/>
    <x v="2"/>
    <n v="34824"/>
    <n v="0"/>
    <n v="0"/>
    <s v="26/03/2014"/>
    <n v="65"/>
    <n v="4"/>
    <n v="2"/>
    <n v="11"/>
    <n v="2"/>
    <n v="0"/>
    <n v="4"/>
    <n v="19"/>
    <n v="5.4560073512520098E-4"/>
    <s v="MeatProducts"/>
    <n v="1"/>
    <n v="1"/>
    <n v="0"/>
    <n v="2"/>
    <n v="6"/>
    <n v="3"/>
    <n v="11"/>
    <n v="0"/>
  </r>
  <r>
    <n v="1833"/>
    <n v="1974"/>
    <n v="51"/>
    <s v="PhD"/>
    <s v="Single"/>
    <x v="1"/>
    <n v="39190"/>
    <n v="1"/>
    <n v="0"/>
    <s v="26/04/2014"/>
    <n v="91"/>
    <n v="68"/>
    <n v="8"/>
    <n v="18"/>
    <n v="19"/>
    <n v="8"/>
    <n v="12"/>
    <n v="121"/>
    <n v="3.0875223271242666E-3"/>
    <s v="Wines"/>
    <n v="2"/>
    <n v="2"/>
    <n v="1"/>
    <n v="4"/>
    <n v="5"/>
    <n v="3"/>
    <n v="11"/>
    <n v="0"/>
  </r>
  <r>
    <n v="8786"/>
    <n v="1956"/>
    <n v="69"/>
    <s v="Master"/>
    <s v="Married"/>
    <x v="1"/>
    <n v="62058"/>
    <n v="0"/>
    <n v="1"/>
    <s v="26/05/2013"/>
    <n v="52"/>
    <n v="301"/>
    <n v="7"/>
    <n v="74"/>
    <n v="10"/>
    <n v="0"/>
    <n v="58"/>
    <n v="392"/>
    <n v="6.3166715008540399E-3"/>
    <s v="Wines"/>
    <n v="4"/>
    <n v="6"/>
    <n v="1"/>
    <n v="7"/>
    <n v="6"/>
    <n v="3"/>
    <n v="11"/>
    <n v="0"/>
  </r>
  <r>
    <n v="8643"/>
    <n v="1971"/>
    <n v="54"/>
    <s v="Graduation"/>
    <s v="Together"/>
    <x v="1"/>
    <n v="69930"/>
    <n v="0"/>
    <n v="0"/>
    <s v="26/05/2013"/>
    <n v="21"/>
    <n v="252"/>
    <n v="98"/>
    <n v="827"/>
    <n v="219"/>
    <n v="70"/>
    <n v="196"/>
    <n v="1466"/>
    <n v="2.0963820963820965E-2"/>
    <s v="MeatProducts"/>
    <n v="1"/>
    <n v="4"/>
    <n v="5"/>
    <n v="12"/>
    <n v="3"/>
    <n v="3"/>
    <n v="11"/>
    <n v="0"/>
  </r>
  <r>
    <n v="73"/>
    <n v="1953"/>
    <n v="72"/>
    <s v="PhD"/>
    <s v="Single"/>
    <x v="1"/>
    <n v="51411"/>
    <n v="1"/>
    <n v="2"/>
    <s v="26/05/2013"/>
    <n v="81"/>
    <n v="14"/>
    <n v="0"/>
    <n v="3"/>
    <n v="0"/>
    <n v="0"/>
    <n v="1"/>
    <n v="17"/>
    <n v="3.3066853397132907E-4"/>
    <s v="Wines"/>
    <n v="1"/>
    <n v="0"/>
    <n v="0"/>
    <n v="3"/>
    <n v="5"/>
    <n v="3"/>
    <n v="11"/>
    <n v="0"/>
  </r>
  <r>
    <n v="5883"/>
    <n v="1972"/>
    <n v="53"/>
    <s v="Graduation"/>
    <s v="Married"/>
    <x v="1"/>
    <n v="77981"/>
    <n v="1"/>
    <n v="0"/>
    <s v="26/05/2013"/>
    <n v="78"/>
    <n v="138"/>
    <n v="120"/>
    <n v="204"/>
    <n v="16"/>
    <n v="126"/>
    <n v="60"/>
    <n v="604"/>
    <n v="7.7454764622151553E-3"/>
    <s v="MeatProducts"/>
    <n v="3"/>
    <n v="7"/>
    <n v="4"/>
    <n v="7"/>
    <n v="5"/>
    <n v="3"/>
    <n v="11"/>
    <n v="0"/>
  </r>
  <r>
    <n v="7186"/>
    <n v="1966"/>
    <n v="59"/>
    <s v="PhD"/>
    <s v="Together"/>
    <x v="1"/>
    <n v="30843"/>
    <n v="1"/>
    <n v="1"/>
    <s v="26/05/2014"/>
    <n v="43"/>
    <n v="24"/>
    <n v="0"/>
    <n v="2"/>
    <n v="0"/>
    <n v="0"/>
    <n v="9"/>
    <n v="26"/>
    <n v="8.4297895794831895E-4"/>
    <s v="Wines"/>
    <n v="2"/>
    <n v="1"/>
    <n v="1"/>
    <n v="2"/>
    <n v="5"/>
    <n v="3"/>
    <n v="11"/>
    <n v="0"/>
  </r>
  <r>
    <n v="843"/>
    <n v="1971"/>
    <n v="54"/>
    <s v="Graduation"/>
    <s v="Married"/>
    <x v="1"/>
    <n v="64722"/>
    <n v="1"/>
    <n v="0"/>
    <s v="26/05/2014"/>
    <n v="47"/>
    <n v="303"/>
    <n v="0"/>
    <n v="280"/>
    <n v="60"/>
    <n v="147"/>
    <n v="15"/>
    <n v="790"/>
    <n v="1.2206050492877228E-2"/>
    <s v="Wines"/>
    <n v="4"/>
    <n v="8"/>
    <n v="2"/>
    <n v="11"/>
    <n v="6"/>
    <n v="3"/>
    <n v="11"/>
    <n v="0"/>
  </r>
  <r>
    <n v="1743"/>
    <n v="1974"/>
    <n v="51"/>
    <s v="Graduation"/>
    <s v="Single"/>
    <x v="1"/>
    <n v="69719"/>
    <n v="0"/>
    <n v="0"/>
    <s v="26/05/2014"/>
    <n v="99"/>
    <n v="273"/>
    <n v="86"/>
    <n v="208"/>
    <n v="177"/>
    <n v="14"/>
    <n v="43"/>
    <n v="758"/>
    <n v="1.0872215608370745E-2"/>
    <s v="Wines"/>
    <n v="1"/>
    <n v="2"/>
    <n v="3"/>
    <n v="5"/>
    <n v="1"/>
    <n v="3"/>
    <n v="11"/>
    <n v="0"/>
  </r>
  <r>
    <n v="5562"/>
    <n v="1974"/>
    <n v="51"/>
    <s v="Graduation"/>
    <s v="Married"/>
    <x v="1"/>
    <n v="60093"/>
    <n v="0"/>
    <n v="1"/>
    <s v="26/06/2013"/>
    <n v="92"/>
    <n v="502"/>
    <n v="12"/>
    <n v="109"/>
    <n v="16"/>
    <n v="6"/>
    <n v="90"/>
    <n v="645"/>
    <n v="1.0733363286905297E-2"/>
    <s v="Wines"/>
    <n v="2"/>
    <n v="7"/>
    <n v="2"/>
    <n v="10"/>
    <n v="6"/>
    <n v="3"/>
    <n v="11"/>
    <n v="0"/>
  </r>
  <r>
    <n v="1225"/>
    <n v="1963"/>
    <n v="62"/>
    <s v="Graduation"/>
    <s v="Married"/>
    <x v="1"/>
    <n v="80124"/>
    <n v="0"/>
    <n v="0"/>
    <s v="26/06/2014"/>
    <n v="47"/>
    <n v="483"/>
    <n v="84"/>
    <n v="398"/>
    <n v="205"/>
    <n v="84"/>
    <n v="241"/>
    <n v="1254"/>
    <n v="1.5650741350906095E-2"/>
    <s v="Wines"/>
    <n v="1"/>
    <n v="3"/>
    <n v="7"/>
    <n v="8"/>
    <n v="1"/>
    <n v="3"/>
    <n v="11"/>
    <n v="0"/>
  </r>
  <r>
    <n v="7059"/>
    <n v="1963"/>
    <n v="62"/>
    <s v="Graduation"/>
    <s v="Married"/>
    <x v="1"/>
    <n v="80124"/>
    <n v="0"/>
    <n v="0"/>
    <s v="26/06/2014"/>
    <n v="47"/>
    <n v="483"/>
    <n v="84"/>
    <n v="398"/>
    <n v="205"/>
    <n v="84"/>
    <n v="241"/>
    <n v="1254"/>
    <n v="1.5650741350906095E-2"/>
    <s v="Wines"/>
    <n v="1"/>
    <n v="3"/>
    <n v="7"/>
    <n v="8"/>
    <n v="1"/>
    <n v="3"/>
    <n v="11"/>
    <n v="0"/>
  </r>
  <r>
    <n v="6382"/>
    <n v="1953"/>
    <n v="72"/>
    <s v="Graduation"/>
    <s v="Together"/>
    <x v="1"/>
    <n v="48794"/>
    <n v="1"/>
    <n v="1"/>
    <s v="26/06/2014"/>
    <n v="97"/>
    <n v="25"/>
    <n v="0"/>
    <n v="11"/>
    <n v="3"/>
    <n v="0"/>
    <n v="15"/>
    <n v="39"/>
    <n v="7.9927859982784771E-4"/>
    <s v="Wines"/>
    <n v="1"/>
    <n v="1"/>
    <n v="0"/>
    <n v="3"/>
    <n v="4"/>
    <n v="3"/>
    <n v="11"/>
    <n v="0"/>
  </r>
  <r>
    <n v="9014"/>
    <n v="1975"/>
    <n v="50"/>
    <s v="Graduation"/>
    <s v="Married"/>
    <x v="0"/>
    <n v="37085"/>
    <n v="1"/>
    <n v="1"/>
    <s v="26/06/2014"/>
    <n v="65"/>
    <n v="39"/>
    <n v="1"/>
    <n v="16"/>
    <n v="2"/>
    <n v="0"/>
    <n v="3"/>
    <n v="58"/>
    <n v="1.5639746528245922E-3"/>
    <s v="Wines"/>
    <n v="4"/>
    <n v="3"/>
    <n v="0"/>
    <n v="3"/>
    <n v="8"/>
    <n v="3"/>
    <n v="11"/>
    <n v="0"/>
  </r>
  <r>
    <n v="3083"/>
    <n v="1974"/>
    <n v="51"/>
    <s v="Graduation"/>
    <s v="Married"/>
    <x v="1"/>
    <n v="45837"/>
    <n v="1"/>
    <n v="1"/>
    <s v="26/07/2013"/>
    <n v="88"/>
    <n v="215"/>
    <n v="13"/>
    <n v="87"/>
    <n v="17"/>
    <n v="17"/>
    <n v="24"/>
    <n v="349"/>
    <n v="7.6139363396382836E-3"/>
    <s v="Wines"/>
    <n v="5"/>
    <n v="6"/>
    <n v="2"/>
    <n v="5"/>
    <n v="7"/>
    <n v="3"/>
    <n v="11"/>
    <n v="0"/>
  </r>
  <r>
    <n v="9239"/>
    <n v="1961"/>
    <n v="64"/>
    <s v="Master"/>
    <s v="Married"/>
    <x v="1"/>
    <n v="61923"/>
    <n v="0"/>
    <n v="2"/>
    <s v="26/07/2013"/>
    <n v="94"/>
    <n v="92"/>
    <n v="4"/>
    <n v="18"/>
    <n v="3"/>
    <n v="3"/>
    <n v="6"/>
    <n v="120"/>
    <n v="1.937890606075287E-3"/>
    <s v="Wines"/>
    <n v="1"/>
    <n v="2"/>
    <n v="1"/>
    <n v="4"/>
    <n v="3"/>
    <n v="3"/>
    <n v="11"/>
    <n v="0"/>
  </r>
  <r>
    <n v="8278"/>
    <n v="1990"/>
    <n v="35"/>
    <s v="PhD"/>
    <s v="Married"/>
    <x v="0"/>
    <n v="74214"/>
    <n v="0"/>
    <n v="0"/>
    <s v="26/08/2012"/>
    <n v="3"/>
    <n v="863"/>
    <n v="83"/>
    <n v="547"/>
    <n v="86"/>
    <n v="99"/>
    <n v="33"/>
    <n v="1678"/>
    <n v="2.2610289163769639E-2"/>
    <s v="Wines"/>
    <n v="1"/>
    <n v="8"/>
    <n v="2"/>
    <n v="5"/>
    <n v="5"/>
    <n v="3"/>
    <n v="11"/>
    <n v="0"/>
  </r>
  <r>
    <n v="195"/>
    <n v="1972"/>
    <n v="53"/>
    <s v="Graduation"/>
    <s v="Single"/>
    <x v="1"/>
    <n v="38808"/>
    <n v="1"/>
    <n v="0"/>
    <s v="26/08/2012"/>
    <n v="21"/>
    <n v="125"/>
    <n v="17"/>
    <n v="52"/>
    <n v="3"/>
    <n v="19"/>
    <n v="30"/>
    <n v="216"/>
    <n v="5.5658627087198514E-3"/>
    <s v="Wines"/>
    <n v="4"/>
    <n v="5"/>
    <n v="1"/>
    <n v="4"/>
    <n v="8"/>
    <n v="3"/>
    <n v="11"/>
    <n v="1"/>
  </r>
  <r>
    <n v="4643"/>
    <n v="1973"/>
    <n v="52"/>
    <s v="Graduation"/>
    <s v="Married"/>
    <x v="1"/>
    <n v="27803"/>
    <n v="1"/>
    <n v="0"/>
    <s v="26/08/2012"/>
    <n v="40"/>
    <n v="8"/>
    <n v="26"/>
    <n v="46"/>
    <n v="38"/>
    <n v="9"/>
    <n v="49"/>
    <n v="127"/>
    <n v="4.5678523900298529E-3"/>
    <s v="GoldProds"/>
    <n v="2"/>
    <n v="3"/>
    <n v="0"/>
    <n v="4"/>
    <n v="8"/>
    <n v="3"/>
    <n v="11"/>
    <n v="0"/>
  </r>
  <r>
    <n v="10260"/>
    <n v="1965"/>
    <n v="60"/>
    <s v="Master"/>
    <s v="Together"/>
    <x v="1"/>
    <n v="45143"/>
    <n v="0"/>
    <n v="1"/>
    <s v="26/08/2013"/>
    <n v="74"/>
    <n v="202"/>
    <n v="5"/>
    <n v="74"/>
    <n v="11"/>
    <n v="5"/>
    <n v="14"/>
    <n v="297"/>
    <n v="6.5790931041357463E-3"/>
    <s v="Wines"/>
    <n v="3"/>
    <n v="6"/>
    <n v="1"/>
    <n v="5"/>
    <n v="7"/>
    <n v="3"/>
    <n v="11"/>
    <n v="0"/>
  </r>
  <r>
    <n v="2262"/>
    <n v="1965"/>
    <n v="60"/>
    <s v="Master"/>
    <s v="Together"/>
    <x v="1"/>
    <n v="45143"/>
    <n v="0"/>
    <n v="1"/>
    <s v="26/08/2013"/>
    <n v="74"/>
    <n v="202"/>
    <n v="5"/>
    <n v="74"/>
    <n v="11"/>
    <n v="5"/>
    <n v="14"/>
    <n v="297"/>
    <n v="6.5790931041357463E-3"/>
    <s v="Wines"/>
    <n v="3"/>
    <n v="6"/>
    <n v="1"/>
    <n v="5"/>
    <n v="7"/>
    <n v="3"/>
    <n v="11"/>
    <n v="0"/>
  </r>
  <r>
    <n v="87"/>
    <n v="1981"/>
    <n v="44"/>
    <s v="2n Cycle"/>
    <s v="Married"/>
    <x v="0"/>
    <n v="27733"/>
    <n v="1"/>
    <n v="0"/>
    <s v="26/08/2013"/>
    <n v="16"/>
    <n v="0"/>
    <n v="7"/>
    <n v="5"/>
    <n v="26"/>
    <n v="2"/>
    <n v="17"/>
    <n v="40"/>
    <n v="1.4423250279450475E-3"/>
    <s v="FishProducts"/>
    <n v="2"/>
    <n v="2"/>
    <n v="0"/>
    <n v="3"/>
    <n v="7"/>
    <n v="3"/>
    <n v="11"/>
    <n v="0"/>
  </r>
  <r>
    <n v="1343"/>
    <n v="1968"/>
    <n v="57"/>
    <s v="Graduation"/>
    <s v="Together"/>
    <x v="1"/>
    <n v="58554"/>
    <n v="1"/>
    <n v="1"/>
    <s v="26/09/2012"/>
    <n v="55"/>
    <n v="368"/>
    <n v="24"/>
    <n v="68"/>
    <n v="38"/>
    <n v="0"/>
    <n v="88"/>
    <n v="498"/>
    <n v="8.50496977149298E-3"/>
    <s v="Wines"/>
    <n v="6"/>
    <n v="8"/>
    <n v="2"/>
    <n v="6"/>
    <n v="7"/>
    <n v="3"/>
    <n v="11"/>
    <n v="0"/>
  </r>
  <r>
    <n v="5453"/>
    <n v="1956"/>
    <n v="69"/>
    <s v="Master"/>
    <s v="Married"/>
    <x v="1"/>
    <n v="90226"/>
    <n v="0"/>
    <n v="0"/>
    <s v="26/09/2012"/>
    <n v="26"/>
    <n v="1083"/>
    <n v="108"/>
    <n v="649"/>
    <n v="253"/>
    <n v="151"/>
    <n v="108"/>
    <n v="2244"/>
    <n v="2.4870879790747678E-2"/>
    <s v="Wines"/>
    <n v="1"/>
    <n v="4"/>
    <n v="7"/>
    <n v="12"/>
    <n v="2"/>
    <n v="3"/>
    <n v="11"/>
    <n v="0"/>
  </r>
  <r>
    <n v="4749"/>
    <n v="1968"/>
    <n v="57"/>
    <s v="Graduation"/>
    <s v="Together"/>
    <x v="1"/>
    <n v="58554"/>
    <n v="1"/>
    <n v="1"/>
    <s v="26/09/2012"/>
    <n v="55"/>
    <n v="368"/>
    <n v="24"/>
    <n v="68"/>
    <n v="38"/>
    <n v="0"/>
    <n v="88"/>
    <n v="498"/>
    <n v="8.50496977149298E-3"/>
    <s v="Wines"/>
    <n v="6"/>
    <n v="8"/>
    <n v="2"/>
    <n v="6"/>
    <n v="7"/>
    <n v="3"/>
    <n v="11"/>
    <n v="0"/>
  </r>
  <r>
    <n v="7829"/>
    <n v="1900"/>
    <n v="125"/>
    <s v="2n Cycle"/>
    <s v="Divorced"/>
    <x v="1"/>
    <n v="36640"/>
    <n v="1"/>
    <n v="0"/>
    <s v="26/09/2013"/>
    <n v="99"/>
    <n v="15"/>
    <n v="6"/>
    <n v="8"/>
    <n v="7"/>
    <n v="4"/>
    <n v="25"/>
    <n v="40"/>
    <n v="1.0917030567685589E-3"/>
    <s v="GoldProds"/>
    <n v="1"/>
    <n v="2"/>
    <n v="1"/>
    <n v="2"/>
    <n v="5"/>
    <n v="3"/>
    <n v="11"/>
    <n v="0"/>
  </r>
  <r>
    <n v="1150"/>
    <n v="1899"/>
    <n v="126"/>
    <s v="PhD"/>
    <s v="Together"/>
    <x v="1"/>
    <n v="83532"/>
    <n v="0"/>
    <n v="0"/>
    <s v="26/09/2013"/>
    <n v="36"/>
    <n v="755"/>
    <n v="144"/>
    <n v="562"/>
    <n v="104"/>
    <n v="64"/>
    <n v="224"/>
    <n v="1629"/>
    <n v="1.9501508403964949E-2"/>
    <s v="Wines"/>
    <n v="1"/>
    <n v="4"/>
    <n v="6"/>
    <n v="4"/>
    <n v="1"/>
    <n v="3"/>
    <n v="11"/>
    <n v="0"/>
  </r>
  <r>
    <n v="5623"/>
    <n v="1980"/>
    <n v="45"/>
    <s v="Master"/>
    <s v="Married"/>
    <x v="0"/>
    <n v="31535"/>
    <n v="1"/>
    <n v="0"/>
    <s v="26/09/2013"/>
    <n v="95"/>
    <n v="15"/>
    <n v="4"/>
    <n v="13"/>
    <n v="0"/>
    <n v="0"/>
    <n v="19"/>
    <n v="32"/>
    <n v="1.0147455208498494E-3"/>
    <s v="GoldProds"/>
    <n v="1"/>
    <n v="1"/>
    <n v="1"/>
    <n v="2"/>
    <n v="7"/>
    <n v="3"/>
    <n v="11"/>
    <n v="0"/>
  </r>
  <r>
    <n v="5252"/>
    <n v="1969"/>
    <n v="56"/>
    <s v="Graduation"/>
    <s v="Divorced"/>
    <x v="1"/>
    <n v="23910"/>
    <n v="1"/>
    <n v="0"/>
    <s v="26/10/2012"/>
    <n v="80"/>
    <n v="16"/>
    <n v="12"/>
    <n v="18"/>
    <n v="7"/>
    <n v="1"/>
    <n v="13"/>
    <n v="54"/>
    <n v="2.2584692597239649E-3"/>
    <s v="MeatProducts"/>
    <n v="1"/>
    <n v="2"/>
    <n v="0"/>
    <n v="3"/>
    <n v="7"/>
    <n v="3"/>
    <n v="11"/>
    <n v="0"/>
  </r>
  <r>
    <n v="2457"/>
    <n v="1975"/>
    <n v="50"/>
    <s v="Basic"/>
    <s v="Married"/>
    <x v="0"/>
    <n v="30801"/>
    <n v="0"/>
    <n v="1"/>
    <s v="26/10/2012"/>
    <n v="23"/>
    <n v="8"/>
    <n v="4"/>
    <n v="5"/>
    <n v="15"/>
    <n v="2"/>
    <n v="11"/>
    <n v="34"/>
    <n v="1.1038602642771339E-3"/>
    <s v="FishProducts"/>
    <n v="2"/>
    <n v="1"/>
    <n v="0"/>
    <n v="3"/>
    <n v="7"/>
    <n v="3"/>
    <n v="11"/>
    <n v="0"/>
  </r>
  <r>
    <n v="9292"/>
    <n v="1952"/>
    <n v="73"/>
    <s v="Graduation"/>
    <s v="Married"/>
    <x v="1"/>
    <n v="81795"/>
    <n v="0"/>
    <n v="0"/>
    <s v="26/10/2012"/>
    <n v="74"/>
    <n v="324"/>
    <n v="132"/>
    <n v="693"/>
    <n v="27"/>
    <n v="118"/>
    <n v="88"/>
    <n v="1294"/>
    <n v="1.5820037899627118E-2"/>
    <s v="MeatProducts"/>
    <n v="1"/>
    <n v="4"/>
    <n v="11"/>
    <n v="7"/>
    <n v="2"/>
    <n v="3"/>
    <n v="11"/>
    <n v="0"/>
  </r>
  <r>
    <n v="7409"/>
    <n v="1970"/>
    <n v="55"/>
    <s v="Graduation"/>
    <s v="Together"/>
    <x v="1"/>
    <n v="53187"/>
    <n v="1"/>
    <n v="0"/>
    <s v="26/10/2013"/>
    <n v="66"/>
    <n v="211"/>
    <n v="2"/>
    <n v="30"/>
    <n v="7"/>
    <n v="7"/>
    <n v="10"/>
    <n v="257"/>
    <n v="4.832007821460131E-3"/>
    <s v="Wines"/>
    <n v="2"/>
    <n v="4"/>
    <n v="1"/>
    <n v="6"/>
    <n v="5"/>
    <n v="3"/>
    <n v="11"/>
    <n v="0"/>
  </r>
  <r>
    <n v="7023"/>
    <n v="1953"/>
    <n v="72"/>
    <s v="PhD"/>
    <s v="Single"/>
    <x v="1"/>
    <n v="46231"/>
    <n v="2"/>
    <n v="1"/>
    <s v="26/11/2012"/>
    <n v="87"/>
    <n v="189"/>
    <n v="2"/>
    <n v="55"/>
    <n v="0"/>
    <n v="5"/>
    <n v="12"/>
    <n v="251"/>
    <n v="5.4292574246717568E-3"/>
    <s v="Wines"/>
    <n v="4"/>
    <n v="6"/>
    <n v="1"/>
    <n v="4"/>
    <n v="9"/>
    <n v="3"/>
    <n v="11"/>
    <n v="0"/>
  </r>
  <r>
    <n v="3599"/>
    <n v="1970"/>
    <n v="55"/>
    <s v="Graduation"/>
    <s v="Married"/>
    <x v="1"/>
    <n v="63684"/>
    <n v="0"/>
    <n v="1"/>
    <s v="26/11/2012"/>
    <n v="61"/>
    <n v="575"/>
    <n v="80"/>
    <n v="428"/>
    <n v="208"/>
    <n v="93"/>
    <n v="80"/>
    <n v="1384"/>
    <n v="2.1732303247283462E-2"/>
    <s v="Wines"/>
    <n v="3"/>
    <n v="8"/>
    <n v="4"/>
    <n v="8"/>
    <n v="5"/>
    <n v="3"/>
    <n v="11"/>
    <n v="0"/>
  </r>
  <r>
    <n v="5796"/>
    <n v="1963"/>
    <n v="62"/>
    <s v="Graduation"/>
    <s v="Married"/>
    <x v="1"/>
    <n v="77437"/>
    <n v="0"/>
    <n v="0"/>
    <s v="26/11/2013"/>
    <n v="70"/>
    <n v="560"/>
    <n v="21"/>
    <n v="442"/>
    <n v="29"/>
    <n v="44"/>
    <n v="29"/>
    <n v="1096"/>
    <n v="1.4153440861603627E-2"/>
    <s v="Wines"/>
    <n v="1"/>
    <n v="4"/>
    <n v="5"/>
    <n v="13"/>
    <n v="1"/>
    <n v="3"/>
    <n v="11"/>
    <n v="0"/>
  </r>
  <r>
    <n v="3799"/>
    <n v="1955"/>
    <n v="70"/>
    <s v="Graduation"/>
    <s v="Married"/>
    <x v="1"/>
    <n v="67225"/>
    <n v="0"/>
    <n v="1"/>
    <s v="26/11/2013"/>
    <n v="4"/>
    <n v="315"/>
    <n v="35"/>
    <n v="322"/>
    <n v="46"/>
    <n v="7"/>
    <n v="143"/>
    <n v="725"/>
    <n v="1.0784678319077723E-2"/>
    <s v="MeatProducts"/>
    <n v="3"/>
    <n v="7"/>
    <n v="2"/>
    <n v="11"/>
    <n v="5"/>
    <n v="3"/>
    <n v="11"/>
    <n v="0"/>
  </r>
  <r>
    <n v="6261"/>
    <n v="1979"/>
    <n v="46"/>
    <s v="Graduation"/>
    <s v="Married"/>
    <x v="0"/>
    <n v="58025"/>
    <n v="0"/>
    <n v="1"/>
    <s v="26/11/2013"/>
    <n v="81"/>
    <n v="270"/>
    <n v="31"/>
    <n v="88"/>
    <n v="11"/>
    <n v="48"/>
    <n v="22"/>
    <n v="448"/>
    <n v="7.7208099956915122E-3"/>
    <s v="Wines"/>
    <n v="3"/>
    <n v="3"/>
    <n v="2"/>
    <n v="10"/>
    <n v="4"/>
    <n v="3"/>
    <n v="11"/>
    <n v="0"/>
  </r>
  <r>
    <n v="10686"/>
    <n v="1965"/>
    <n v="60"/>
    <s v="PhD"/>
    <s v="Together"/>
    <x v="1"/>
    <n v="34230"/>
    <n v="1"/>
    <n v="1"/>
    <s v="26/12/2012"/>
    <n v="72"/>
    <n v="15"/>
    <n v="0"/>
    <n v="4"/>
    <n v="0"/>
    <n v="0"/>
    <n v="2"/>
    <n v="19"/>
    <n v="5.5506865322816246E-4"/>
    <s v="Wines"/>
    <n v="1"/>
    <n v="1"/>
    <n v="0"/>
    <n v="2"/>
    <n v="7"/>
    <n v="3"/>
    <n v="11"/>
    <n v="0"/>
  </r>
  <r>
    <n v="7297"/>
    <n v="1973"/>
    <n v="52"/>
    <s v="Graduation"/>
    <s v="Single"/>
    <x v="1"/>
    <n v="7500"/>
    <n v="1"/>
    <n v="0"/>
    <s v="26/12/2013"/>
    <n v="54"/>
    <n v="5"/>
    <n v="3"/>
    <n v="10"/>
    <n v="12"/>
    <n v="7"/>
    <n v="20"/>
    <n v="37"/>
    <n v="4.933333333333333E-3"/>
    <s v="GoldProds"/>
    <n v="4"/>
    <n v="3"/>
    <n v="1"/>
    <n v="3"/>
    <n v="7"/>
    <n v="3"/>
    <n v="11"/>
    <n v="0"/>
  </r>
  <r>
    <n v="968"/>
    <n v="1968"/>
    <n v="57"/>
    <s v="Master"/>
    <s v="Divorced"/>
    <x v="1"/>
    <n v="41335"/>
    <n v="1"/>
    <n v="0"/>
    <s v="26/12/2013"/>
    <n v="24"/>
    <n v="112"/>
    <n v="19"/>
    <n v="21"/>
    <n v="16"/>
    <n v="14"/>
    <n v="5"/>
    <n v="182"/>
    <n v="4.4030482641828957E-3"/>
    <s v="Wines"/>
    <n v="3"/>
    <n v="4"/>
    <n v="1"/>
    <n v="4"/>
    <n v="7"/>
    <n v="3"/>
    <n v="11"/>
    <n v="0"/>
  </r>
  <r>
    <n v="10505"/>
    <n v="1960"/>
    <n v="65"/>
    <s v="Master"/>
    <s v="Together"/>
    <x v="1"/>
    <n v="73113"/>
    <n v="0"/>
    <n v="0"/>
    <s v="26/12/2013"/>
    <n v="86"/>
    <n v="741"/>
    <n v="19"/>
    <n v="154"/>
    <n v="50"/>
    <n v="9"/>
    <n v="28"/>
    <n v="973"/>
    <n v="1.3308166810279978E-2"/>
    <s v="Wines"/>
    <n v="1"/>
    <n v="3"/>
    <n v="4"/>
    <n v="7"/>
    <n v="2"/>
    <n v="3"/>
    <n v="11"/>
    <n v="0"/>
  </r>
  <r>
    <n v="4096"/>
    <n v="1968"/>
    <n v="57"/>
    <s v="Master"/>
    <s v="Divorced"/>
    <x v="1"/>
    <n v="41335"/>
    <n v="1"/>
    <n v="0"/>
    <s v="26/12/2013"/>
    <n v="24"/>
    <n v="112"/>
    <n v="19"/>
    <n v="21"/>
    <n v="16"/>
    <n v="14"/>
    <n v="5"/>
    <n v="182"/>
    <n v="4.4030482641828957E-3"/>
    <s v="Wines"/>
    <n v="3"/>
    <n v="4"/>
    <n v="1"/>
    <n v="4"/>
    <n v="7"/>
    <n v="3"/>
    <n v="11"/>
    <n v="0"/>
  </r>
  <r>
    <n v="5790"/>
    <n v="1985"/>
    <n v="40"/>
    <s v="Graduation"/>
    <s v="Married"/>
    <x v="0"/>
    <n v="31158"/>
    <n v="1"/>
    <n v="0"/>
    <s v="27/01/2013"/>
    <n v="62"/>
    <n v="25"/>
    <n v="6"/>
    <n v="16"/>
    <n v="20"/>
    <n v="0"/>
    <n v="5"/>
    <n v="67"/>
    <n v="2.1503305732075229E-3"/>
    <s v="Wines"/>
    <n v="2"/>
    <n v="2"/>
    <n v="0"/>
    <n v="3"/>
    <n v="8"/>
    <n v="3"/>
    <n v="11"/>
    <n v="0"/>
  </r>
  <r>
    <n v="1951"/>
    <n v="1981"/>
    <n v="44"/>
    <s v="Basic"/>
    <s v="Married"/>
    <x v="0"/>
    <n v="34445"/>
    <n v="0"/>
    <n v="0"/>
    <s v="27/01/2013"/>
    <n v="92"/>
    <n v="228"/>
    <n v="122"/>
    <n v="122"/>
    <n v="208"/>
    <n v="129"/>
    <n v="30"/>
    <n v="809"/>
    <n v="2.3486717956161998E-2"/>
    <s v="Wines"/>
    <n v="6"/>
    <n v="11"/>
    <n v="2"/>
    <n v="8"/>
    <n v="9"/>
    <n v="3"/>
    <n v="11"/>
    <n v="0"/>
  </r>
  <r>
    <n v="3696"/>
    <n v="1965"/>
    <n v="60"/>
    <s v="Graduation"/>
    <s v="Divorced"/>
    <x v="1"/>
    <n v="30630"/>
    <n v="1"/>
    <n v="1"/>
    <s v="27/01/2014"/>
    <n v="67"/>
    <n v="27"/>
    <n v="1"/>
    <n v="12"/>
    <n v="2"/>
    <n v="0"/>
    <n v="10"/>
    <n v="42"/>
    <n v="1.3712047012732615E-3"/>
    <s v="Wines"/>
    <n v="2"/>
    <n v="2"/>
    <n v="0"/>
    <n v="3"/>
    <n v="7"/>
    <n v="3"/>
    <n v="11"/>
    <n v="0"/>
  </r>
  <r>
    <n v="3526"/>
    <n v="1968"/>
    <n v="57"/>
    <s v="PhD"/>
    <s v="Married"/>
    <x v="1"/>
    <n v="38443"/>
    <n v="1"/>
    <n v="1"/>
    <s v="27/01/2014"/>
    <n v="58"/>
    <n v="32"/>
    <n v="0"/>
    <n v="5"/>
    <n v="0"/>
    <n v="0"/>
    <n v="1"/>
    <n v="37"/>
    <n v="9.6246390760346492E-4"/>
    <s v="Wines"/>
    <n v="2"/>
    <n v="1"/>
    <n v="0"/>
    <n v="3"/>
    <n v="7"/>
    <n v="3"/>
    <n v="11"/>
    <n v="0"/>
  </r>
  <r>
    <n v="5232"/>
    <n v="1965"/>
    <n v="60"/>
    <s v="Graduation"/>
    <s v="Married"/>
    <x v="1"/>
    <n v="69139"/>
    <n v="0"/>
    <n v="1"/>
    <s v="27/01/2014"/>
    <n v="23"/>
    <n v="86"/>
    <n v="12"/>
    <n v="75"/>
    <n v="33"/>
    <n v="15"/>
    <n v="6"/>
    <n v="221"/>
    <n v="3.1964593066142119E-3"/>
    <s v="Wines"/>
    <n v="1"/>
    <n v="4"/>
    <n v="1"/>
    <n v="5"/>
    <n v="4"/>
    <n v="3"/>
    <n v="11"/>
    <n v="0"/>
  </r>
  <r>
    <n v="3011"/>
    <n v="1965"/>
    <n v="60"/>
    <s v="Graduation"/>
    <s v="Married"/>
    <x v="1"/>
    <n v="69139"/>
    <n v="0"/>
    <n v="1"/>
    <s v="27/01/2014"/>
    <n v="23"/>
    <n v="86"/>
    <n v="12"/>
    <n v="75"/>
    <n v="33"/>
    <n v="15"/>
    <n v="6"/>
    <n v="221"/>
    <n v="3.1964593066142119E-3"/>
    <s v="Wines"/>
    <n v="1"/>
    <n v="4"/>
    <n v="1"/>
    <n v="5"/>
    <n v="4"/>
    <n v="3"/>
    <n v="11"/>
    <n v="0"/>
  </r>
  <r>
    <n v="10742"/>
    <n v="1983"/>
    <n v="42"/>
    <s v="PhD"/>
    <s v="Married"/>
    <x v="0"/>
    <n v="86580"/>
    <n v="0"/>
    <n v="0"/>
    <s v="27/02/2013"/>
    <n v="72"/>
    <n v="532"/>
    <n v="21"/>
    <n v="127"/>
    <n v="26"/>
    <n v="20"/>
    <n v="20"/>
    <n v="726"/>
    <n v="8.3853083853083852E-3"/>
    <s v="Wines"/>
    <n v="0"/>
    <n v="4"/>
    <n v="2"/>
    <n v="5"/>
    <n v="1"/>
    <n v="3"/>
    <n v="11"/>
    <n v="0"/>
  </r>
  <r>
    <n v="8537"/>
    <n v="1949"/>
    <n v="76"/>
    <s v="Graduation"/>
    <s v="Widow"/>
    <x v="1"/>
    <n v="72643"/>
    <n v="0"/>
    <n v="0"/>
    <s v="27/02/2013"/>
    <n v="60"/>
    <n v="526"/>
    <n v="80"/>
    <n v="553"/>
    <n v="123"/>
    <n v="94"/>
    <n v="53"/>
    <n v="1376"/>
    <n v="1.8941948983384495E-2"/>
    <s v="MeatProducts"/>
    <n v="1"/>
    <n v="3"/>
    <n v="10"/>
    <n v="7"/>
    <n v="2"/>
    <n v="3"/>
    <n v="11"/>
    <n v="1"/>
  </r>
  <r>
    <n v="3032"/>
    <n v="1984"/>
    <n v="41"/>
    <s v="Graduation"/>
    <s v="Married"/>
    <x v="0"/>
    <n v="24570"/>
    <n v="1"/>
    <n v="0"/>
    <s v="27/02/2013"/>
    <n v="97"/>
    <n v="28"/>
    <n v="34"/>
    <n v="62"/>
    <n v="11"/>
    <n v="14"/>
    <n v="44"/>
    <n v="149"/>
    <n v="6.0643060643060642E-3"/>
    <s v="MeatProducts"/>
    <n v="3"/>
    <n v="4"/>
    <n v="0"/>
    <n v="4"/>
    <n v="9"/>
    <n v="3"/>
    <n v="11"/>
    <n v="0"/>
  </r>
  <r>
    <n v="5231"/>
    <n v="1974"/>
    <n v="51"/>
    <s v="2n Cycle"/>
    <s v="Married"/>
    <x v="1"/>
    <n v="45894"/>
    <n v="0"/>
    <n v="2"/>
    <s v="27/02/2014"/>
    <n v="15"/>
    <n v="27"/>
    <n v="2"/>
    <n v="7"/>
    <n v="0"/>
    <n v="2"/>
    <n v="13"/>
    <n v="38"/>
    <n v="8.2799494487296814E-4"/>
    <s v="Wines"/>
    <n v="1"/>
    <n v="1"/>
    <n v="0"/>
    <n v="3"/>
    <n v="5"/>
    <n v="3"/>
    <n v="11"/>
    <n v="0"/>
  </r>
  <r>
    <n v="3878"/>
    <n v="1980"/>
    <n v="45"/>
    <s v="2n Cycle"/>
    <s v="Single"/>
    <x v="0"/>
    <n v="31859"/>
    <n v="1"/>
    <n v="0"/>
    <s v="27/02/2014"/>
    <n v="3"/>
    <n v="3"/>
    <n v="4"/>
    <n v="7"/>
    <n v="15"/>
    <n v="8"/>
    <n v="11"/>
    <n v="37"/>
    <n v="1.1613672745535014E-3"/>
    <s v="FishProducts"/>
    <n v="1"/>
    <n v="1"/>
    <n v="0"/>
    <n v="3"/>
    <n v="7"/>
    <n v="3"/>
    <n v="11"/>
    <n v="0"/>
  </r>
  <r>
    <n v="2021"/>
    <n v="1975"/>
    <n v="50"/>
    <s v="Graduation"/>
    <s v="Married"/>
    <x v="0"/>
    <n v="61456"/>
    <n v="0"/>
    <n v="1"/>
    <s v="27/03/2013"/>
    <n v="47"/>
    <n v="563"/>
    <n v="76"/>
    <n v="384"/>
    <n v="84"/>
    <n v="192"/>
    <n v="89"/>
    <n v="1299"/>
    <n v="2.1137073678729499E-2"/>
    <s v="Wines"/>
    <n v="4"/>
    <n v="6"/>
    <n v="10"/>
    <n v="13"/>
    <n v="4"/>
    <n v="3"/>
    <n v="11"/>
    <n v="0"/>
  </r>
  <r>
    <n v="9984"/>
    <n v="1981"/>
    <n v="44"/>
    <s v="2n Cycle"/>
    <s v="Married"/>
    <x v="0"/>
    <n v="56337"/>
    <n v="1"/>
    <n v="1"/>
    <s v="27/03/2013"/>
    <n v="25"/>
    <n v="349"/>
    <n v="16"/>
    <n v="144"/>
    <n v="28"/>
    <n v="5"/>
    <n v="182"/>
    <n v="542"/>
    <n v="9.6206755773292855E-3"/>
    <s v="Wines"/>
    <n v="5"/>
    <n v="8"/>
    <n v="5"/>
    <n v="4"/>
    <n v="8"/>
    <n v="3"/>
    <n v="11"/>
    <n v="1"/>
  </r>
  <r>
    <n v="1081"/>
    <n v="1957"/>
    <n v="68"/>
    <s v="PhD"/>
    <s v="Married"/>
    <x v="1"/>
    <n v="75283"/>
    <n v="1"/>
    <n v="2"/>
    <s v="27/03/2013"/>
    <n v="26"/>
    <n v="733"/>
    <n v="9"/>
    <n v="180"/>
    <n v="12"/>
    <n v="19"/>
    <n v="66"/>
    <n v="953"/>
    <n v="1.2658900415764516E-2"/>
    <s v="Wines"/>
    <n v="11"/>
    <n v="6"/>
    <n v="3"/>
    <n v="5"/>
    <n v="4"/>
    <n v="3"/>
    <n v="11"/>
    <n v="0"/>
  </r>
  <r>
    <n v="3520"/>
    <n v="1990"/>
    <n v="35"/>
    <s v="Master"/>
    <s v="Single"/>
    <x v="0"/>
    <n v="91172"/>
    <n v="0"/>
    <n v="0"/>
    <s v="27/03/2013"/>
    <n v="94"/>
    <n v="162"/>
    <n v="28"/>
    <n v="818"/>
    <n v="0"/>
    <n v="28"/>
    <n v="56"/>
    <n v="1036"/>
    <n v="1.136313780546659E-2"/>
    <s v="MeatProducts"/>
    <n v="0"/>
    <n v="4"/>
    <n v="3"/>
    <n v="7"/>
    <n v="3"/>
    <n v="3"/>
    <n v="11"/>
    <n v="1"/>
  </r>
  <r>
    <n v="954"/>
    <n v="1960"/>
    <n v="65"/>
    <s v="Basic"/>
    <s v="Widow"/>
    <x v="1"/>
    <n v="22123"/>
    <n v="0"/>
    <n v="0"/>
    <s v="27/03/2014"/>
    <n v="77"/>
    <n v="3"/>
    <n v="3"/>
    <n v="24"/>
    <n v="34"/>
    <n v="7"/>
    <n v="31"/>
    <n v="71"/>
    <n v="3.2093296569181396E-3"/>
    <s v="FishProducts"/>
    <n v="1"/>
    <n v="2"/>
    <n v="1"/>
    <n v="3"/>
    <n v="5"/>
    <n v="3"/>
    <n v="11"/>
    <n v="0"/>
  </r>
  <r>
    <n v="1379"/>
    <n v="1992"/>
    <n v="33"/>
    <s v="Master"/>
    <s v="Together"/>
    <x v="0"/>
    <n v="42670"/>
    <n v="0"/>
    <n v="0"/>
    <s v="27/04/2013"/>
    <n v="12"/>
    <n v="154"/>
    <n v="2"/>
    <n v="46"/>
    <n v="20"/>
    <n v="4"/>
    <n v="15"/>
    <n v="226"/>
    <n v="5.2964612139676584E-3"/>
    <s v="Wines"/>
    <n v="1"/>
    <n v="4"/>
    <n v="2"/>
    <n v="4"/>
    <n v="4"/>
    <n v="3"/>
    <n v="11"/>
    <n v="0"/>
  </r>
  <r>
    <n v="221"/>
    <n v="1955"/>
    <n v="70"/>
    <s v="Graduation"/>
    <s v="Married"/>
    <x v="1"/>
    <n v="48726"/>
    <n v="0"/>
    <n v="1"/>
    <s v="27/04/2013"/>
    <n v="90"/>
    <n v="138"/>
    <n v="3"/>
    <n v="38"/>
    <n v="4"/>
    <n v="0"/>
    <n v="59"/>
    <n v="183"/>
    <n v="3.7556951114394777E-3"/>
    <s v="Wines"/>
    <n v="3"/>
    <n v="3"/>
    <n v="2"/>
    <n v="4"/>
    <n v="6"/>
    <n v="3"/>
    <n v="11"/>
    <n v="0"/>
  </r>
  <r>
    <n v="9665"/>
    <n v="1957"/>
    <n v="68"/>
    <s v="PhD"/>
    <s v="Divorced"/>
    <x v="1"/>
    <n v="54237"/>
    <n v="0"/>
    <n v="1"/>
    <s v="27/04/2013"/>
    <n v="48"/>
    <n v="267"/>
    <n v="3"/>
    <n v="30"/>
    <n v="4"/>
    <n v="0"/>
    <n v="57"/>
    <n v="304"/>
    <n v="5.6050297767206887E-3"/>
    <s v="Wines"/>
    <n v="4"/>
    <n v="5"/>
    <n v="2"/>
    <n v="5"/>
    <n v="6"/>
    <n v="3"/>
    <n v="11"/>
    <n v="0"/>
  </r>
  <r>
    <n v="4706"/>
    <n v="1966"/>
    <n v="59"/>
    <s v="Graduation"/>
    <s v="Single"/>
    <x v="1"/>
    <n v="34704"/>
    <n v="0"/>
    <n v="1"/>
    <s v="27/04/2013"/>
    <n v="65"/>
    <n v="29"/>
    <n v="0"/>
    <n v="5"/>
    <n v="0"/>
    <n v="1"/>
    <n v="5"/>
    <n v="35"/>
    <n v="1.008529276164131E-3"/>
    <s v="Wines"/>
    <n v="1"/>
    <n v="1"/>
    <n v="0"/>
    <n v="3"/>
    <n v="5"/>
    <n v="3"/>
    <n v="11"/>
    <n v="0"/>
  </r>
  <r>
    <n v="4351"/>
    <n v="1955"/>
    <n v="70"/>
    <s v="Graduation"/>
    <s v="Divorced"/>
    <x v="1"/>
    <n v="37244"/>
    <n v="1"/>
    <n v="1"/>
    <s v="27/04/2013"/>
    <n v="90"/>
    <n v="18"/>
    <n v="2"/>
    <n v="10"/>
    <n v="0"/>
    <n v="0"/>
    <n v="25"/>
    <n v="30"/>
    <n v="8.0549887230157882E-4"/>
    <s v="GoldProds"/>
    <n v="1"/>
    <n v="1"/>
    <n v="1"/>
    <n v="2"/>
    <n v="7"/>
    <n v="3"/>
    <n v="11"/>
    <n v="0"/>
  </r>
  <r>
    <n v="9264"/>
    <n v="1986"/>
    <n v="39"/>
    <s v="Graduation"/>
    <s v="Married"/>
    <x v="0"/>
    <n v="79529"/>
    <n v="0"/>
    <n v="0"/>
    <s v="27/04/2014"/>
    <n v="1"/>
    <n v="423"/>
    <n v="42"/>
    <n v="706"/>
    <n v="73"/>
    <n v="197"/>
    <n v="197"/>
    <n v="1441"/>
    <n v="1.8119176652541841E-2"/>
    <s v="MeatProducts"/>
    <n v="1"/>
    <n v="4"/>
    <n v="8"/>
    <n v="9"/>
    <n v="2"/>
    <n v="3"/>
    <n v="11"/>
    <n v="0"/>
  </r>
  <r>
    <n v="2404"/>
    <n v="1976"/>
    <n v="49"/>
    <s v="Graduation"/>
    <s v="Married"/>
    <x v="0"/>
    <n v="53359"/>
    <n v="1"/>
    <n v="1"/>
    <s v="27/05/2013"/>
    <n v="4"/>
    <n v="173"/>
    <n v="4"/>
    <n v="30"/>
    <n v="3"/>
    <n v="6"/>
    <n v="41"/>
    <n v="216"/>
    <n v="4.0480518750351394E-3"/>
    <s v="Wines"/>
    <n v="4"/>
    <n v="5"/>
    <n v="1"/>
    <n v="4"/>
    <n v="7"/>
    <n v="3"/>
    <n v="11"/>
    <n v="0"/>
  </r>
  <r>
    <n v="9235"/>
    <n v="1957"/>
    <n v="68"/>
    <s v="Graduation"/>
    <s v="Single"/>
    <x v="1"/>
    <s v="NILL"/>
    <n v="1"/>
    <n v="1"/>
    <s v="27/05/2014"/>
    <n v="45"/>
    <n v="7"/>
    <n v="0"/>
    <n v="8"/>
    <n v="2"/>
    <n v="0"/>
    <n v="1"/>
    <n v="17"/>
    <e v="#VALUE!"/>
    <s v="MeatProducts"/>
    <n v="1"/>
    <n v="1"/>
    <n v="0"/>
    <n v="2"/>
    <n v="7"/>
    <n v="3"/>
    <n v="11"/>
    <n v="0"/>
  </r>
  <r>
    <n v="5272"/>
    <n v="1965"/>
    <n v="60"/>
    <s v="Master"/>
    <s v="Married"/>
    <x v="1"/>
    <n v="53843"/>
    <n v="0"/>
    <n v="1"/>
    <s v="27/06/2013"/>
    <n v="64"/>
    <n v="378"/>
    <n v="0"/>
    <n v="88"/>
    <n v="19"/>
    <n v="4"/>
    <n v="73"/>
    <n v="489"/>
    <n v="9.0819605148301542E-3"/>
    <s v="Wines"/>
    <n v="4"/>
    <n v="8"/>
    <n v="5"/>
    <n v="3"/>
    <n v="7"/>
    <n v="3"/>
    <n v="11"/>
    <n v="0"/>
  </r>
  <r>
    <n v="2814"/>
    <n v="1976"/>
    <n v="49"/>
    <s v="Master"/>
    <s v="Together"/>
    <x v="0"/>
    <n v="30560"/>
    <n v="1"/>
    <n v="0"/>
    <s v="27/06/2013"/>
    <n v="6"/>
    <n v="9"/>
    <n v="1"/>
    <n v="5"/>
    <n v="4"/>
    <n v="5"/>
    <n v="7"/>
    <n v="24"/>
    <n v="7.8534031413612568E-4"/>
    <s v="Wines"/>
    <n v="1"/>
    <n v="1"/>
    <n v="0"/>
    <n v="3"/>
    <n v="7"/>
    <n v="3"/>
    <n v="11"/>
    <n v="0"/>
  </r>
  <r>
    <n v="6347"/>
    <n v="1979"/>
    <n v="46"/>
    <s v="Basic"/>
    <s v="Single"/>
    <x v="0"/>
    <n v="15862"/>
    <n v="1"/>
    <n v="0"/>
    <s v="27/06/2013"/>
    <n v="26"/>
    <n v="1"/>
    <n v="1"/>
    <n v="4"/>
    <n v="11"/>
    <n v="9"/>
    <n v="10"/>
    <n v="26"/>
    <n v="1.6391375614676585E-3"/>
    <s v="FishProducts"/>
    <n v="1"/>
    <n v="1"/>
    <n v="0"/>
    <n v="3"/>
    <n v="8"/>
    <n v="3"/>
    <n v="11"/>
    <n v="0"/>
  </r>
  <r>
    <n v="2711"/>
    <n v="1976"/>
    <n v="49"/>
    <s v="Master"/>
    <s v="Together"/>
    <x v="0"/>
    <n v="30560"/>
    <n v="1"/>
    <n v="0"/>
    <s v="27/06/2013"/>
    <n v="6"/>
    <n v="9"/>
    <n v="1"/>
    <n v="5"/>
    <n v="4"/>
    <n v="5"/>
    <n v="7"/>
    <n v="24"/>
    <n v="7.8534031413612568E-4"/>
    <s v="Wines"/>
    <n v="1"/>
    <n v="1"/>
    <n v="0"/>
    <n v="3"/>
    <n v="7"/>
    <n v="3"/>
    <n v="11"/>
    <n v="0"/>
  </r>
  <r>
    <n v="4472"/>
    <n v="1970"/>
    <n v="55"/>
    <s v="PhD"/>
    <s v="Divorced"/>
    <x v="1"/>
    <n v="35682"/>
    <n v="1"/>
    <n v="0"/>
    <s v="27/06/2014"/>
    <n v="34"/>
    <n v="23"/>
    <n v="0"/>
    <n v="8"/>
    <n v="6"/>
    <n v="2"/>
    <n v="18"/>
    <n v="39"/>
    <n v="1.0929880612073313E-3"/>
    <s v="Wines"/>
    <n v="1"/>
    <n v="1"/>
    <n v="1"/>
    <n v="3"/>
    <n v="2"/>
    <n v="3"/>
    <n v="11"/>
    <n v="0"/>
  </r>
  <r>
    <n v="2471"/>
    <n v="1965"/>
    <n v="60"/>
    <s v="Graduation"/>
    <s v="Married"/>
    <x v="1"/>
    <n v="61482"/>
    <n v="0"/>
    <n v="0"/>
    <s v="27/06/2014"/>
    <n v="39"/>
    <n v="48"/>
    <n v="58"/>
    <n v="68"/>
    <n v="16"/>
    <n v="66"/>
    <n v="43"/>
    <n v="256"/>
    <n v="4.1638203051299564E-3"/>
    <s v="MeatProducts"/>
    <n v="1"/>
    <n v="3"/>
    <n v="2"/>
    <n v="6"/>
    <n v="2"/>
    <n v="3"/>
    <n v="11"/>
    <n v="0"/>
  </r>
  <r>
    <n v="2831"/>
    <n v="1976"/>
    <n v="49"/>
    <s v="Graduation"/>
    <s v="Together"/>
    <x v="0"/>
    <n v="78416"/>
    <n v="0"/>
    <n v="1"/>
    <s v="27/06/2014"/>
    <n v="99"/>
    <n v="453"/>
    <n v="38"/>
    <n v="279"/>
    <n v="188"/>
    <n v="38"/>
    <n v="183"/>
    <n v="996"/>
    <n v="1.2701489491940421E-2"/>
    <s v="Wines"/>
    <n v="2"/>
    <n v="7"/>
    <n v="7"/>
    <n v="10"/>
    <n v="3"/>
    <n v="3"/>
    <n v="11"/>
    <n v="0"/>
  </r>
  <r>
    <n v="5332"/>
    <n v="1960"/>
    <n v="65"/>
    <s v="2n Cycle"/>
    <s v="Married"/>
    <x v="1"/>
    <n v="82504"/>
    <n v="0"/>
    <n v="0"/>
    <s v="27/07/2013"/>
    <n v="2"/>
    <n v="362"/>
    <n v="50"/>
    <n v="431"/>
    <n v="134"/>
    <n v="35"/>
    <n v="54"/>
    <n v="1012"/>
    <n v="1.2266071948026763E-2"/>
    <s v="MeatProducts"/>
    <n v="1"/>
    <n v="3"/>
    <n v="6"/>
    <n v="7"/>
    <n v="1"/>
    <n v="3"/>
    <n v="11"/>
    <n v="0"/>
  </r>
  <r>
    <n v="1763"/>
    <n v="1988"/>
    <n v="37"/>
    <s v="Graduation"/>
    <s v="Together"/>
    <x v="0"/>
    <n v="87679"/>
    <n v="0"/>
    <n v="0"/>
    <s v="27/07/2013"/>
    <n v="62"/>
    <n v="1259"/>
    <n v="172"/>
    <n v="815"/>
    <n v="97"/>
    <n v="148"/>
    <n v="33"/>
    <n v="2491"/>
    <n v="2.8410451761539252E-2"/>
    <s v="Wines"/>
    <n v="1"/>
    <n v="7"/>
    <n v="11"/>
    <n v="10"/>
    <n v="4"/>
    <n v="3"/>
    <n v="11"/>
    <n v="1"/>
  </r>
  <r>
    <n v="5062"/>
    <n v="1963"/>
    <n v="62"/>
    <s v="PhD"/>
    <s v="Married"/>
    <x v="1"/>
    <n v="54072"/>
    <n v="1"/>
    <n v="1"/>
    <s v="27/07/2013"/>
    <n v="71"/>
    <n v="35"/>
    <n v="0"/>
    <n v="4"/>
    <n v="0"/>
    <n v="0"/>
    <n v="0"/>
    <n v="39"/>
    <n v="7.2126054150022188E-4"/>
    <s v="Wines"/>
    <n v="1"/>
    <n v="2"/>
    <n v="0"/>
    <n v="2"/>
    <n v="8"/>
    <n v="3"/>
    <n v="11"/>
    <n v="0"/>
  </r>
  <r>
    <n v="1859"/>
    <n v="1972"/>
    <n v="53"/>
    <s v="Master"/>
    <s v="Married"/>
    <x v="1"/>
    <n v="75251"/>
    <n v="0"/>
    <n v="0"/>
    <s v="27/08/2012"/>
    <n v="34"/>
    <n v="721"/>
    <n v="111"/>
    <n v="925"/>
    <n v="97"/>
    <n v="18"/>
    <n v="18"/>
    <n v="1872"/>
    <n v="2.4876745823975761E-2"/>
    <s v="MeatProducts"/>
    <n v="1"/>
    <n v="7"/>
    <n v="6"/>
    <n v="5"/>
    <n v="5"/>
    <n v="3"/>
    <n v="11"/>
    <n v="1"/>
  </r>
  <r>
    <n v="6728"/>
    <n v="1985"/>
    <n v="40"/>
    <s v="Graduation"/>
    <s v="Together"/>
    <x v="0"/>
    <n v="29103"/>
    <n v="1"/>
    <n v="0"/>
    <s v="27/08/2012"/>
    <n v="38"/>
    <n v="16"/>
    <n v="0"/>
    <n v="17"/>
    <n v="6"/>
    <n v="3"/>
    <n v="6"/>
    <n v="42"/>
    <n v="1.4431501907019894E-3"/>
    <s v="MeatProducts"/>
    <n v="2"/>
    <n v="1"/>
    <n v="0"/>
    <n v="3"/>
    <n v="9"/>
    <n v="3"/>
    <n v="11"/>
    <n v="0"/>
  </r>
  <r>
    <n v="10398"/>
    <n v="1981"/>
    <n v="44"/>
    <s v="2n Cycle"/>
    <s v="Single"/>
    <x v="0"/>
    <n v="24336"/>
    <n v="1"/>
    <n v="0"/>
    <s v="27/08/2012"/>
    <n v="82"/>
    <n v="1"/>
    <n v="6"/>
    <n v="2"/>
    <n v="8"/>
    <n v="2"/>
    <n v="12"/>
    <n v="19"/>
    <n v="7.8073635765943459E-4"/>
    <s v="GoldProds"/>
    <n v="1"/>
    <n v="1"/>
    <n v="0"/>
    <n v="2"/>
    <n v="7"/>
    <n v="3"/>
    <n v="11"/>
    <n v="0"/>
  </r>
  <r>
    <n v="9606"/>
    <n v="1965"/>
    <n v="60"/>
    <s v="PhD"/>
    <s v="Married"/>
    <x v="1"/>
    <n v="69969"/>
    <n v="0"/>
    <n v="0"/>
    <s v="27/08/2013"/>
    <n v="64"/>
    <n v="882"/>
    <n v="29"/>
    <n v="514"/>
    <n v="38"/>
    <n v="29"/>
    <n v="44"/>
    <n v="1492"/>
    <n v="2.1323729080021152E-2"/>
    <s v="Wines"/>
    <n v="1"/>
    <n v="4"/>
    <n v="2"/>
    <n v="6"/>
    <n v="3"/>
    <n v="3"/>
    <n v="11"/>
    <n v="1"/>
  </r>
  <r>
    <n v="9999"/>
    <n v="1965"/>
    <n v="60"/>
    <s v="Graduation"/>
    <s v="Together"/>
    <x v="1"/>
    <n v="75276"/>
    <n v="0"/>
    <n v="0"/>
    <s v="27/09/2012"/>
    <n v="2"/>
    <n v="610"/>
    <n v="105"/>
    <n v="125"/>
    <n v="137"/>
    <n v="42"/>
    <n v="21"/>
    <n v="1019"/>
    <n v="1.3536851054785057E-2"/>
    <s v="Wines"/>
    <n v="1"/>
    <n v="9"/>
    <n v="4"/>
    <n v="9"/>
    <n v="5"/>
    <n v="3"/>
    <n v="11"/>
    <n v="0"/>
  </r>
  <r>
    <n v="10478"/>
    <n v="1950"/>
    <n v="75"/>
    <s v="PhD"/>
    <s v="Married"/>
    <x v="1"/>
    <n v="55517"/>
    <n v="1"/>
    <n v="1"/>
    <s v="27/09/2012"/>
    <n v="53"/>
    <n v="483"/>
    <n v="0"/>
    <n v="108"/>
    <n v="0"/>
    <n v="6"/>
    <n v="36"/>
    <n v="597"/>
    <n v="1.0753462903254858E-2"/>
    <s v="Wines"/>
    <n v="5"/>
    <n v="11"/>
    <n v="1"/>
    <n v="6"/>
    <n v="9"/>
    <n v="3"/>
    <n v="11"/>
    <n v="1"/>
  </r>
  <r>
    <n v="4477"/>
    <n v="1958"/>
    <n v="67"/>
    <s v="Graduation"/>
    <s v="Together"/>
    <x v="1"/>
    <n v="69096"/>
    <n v="0"/>
    <n v="1"/>
    <s v="27/09/2013"/>
    <n v="4"/>
    <n v="247"/>
    <n v="49"/>
    <n v="159"/>
    <n v="7"/>
    <n v="82"/>
    <n v="109"/>
    <n v="544"/>
    <n v="7.8731040870672689E-3"/>
    <s v="Wines"/>
    <n v="1"/>
    <n v="5"/>
    <n v="2"/>
    <n v="10"/>
    <n v="4"/>
    <n v="3"/>
    <n v="11"/>
    <n v="0"/>
  </r>
  <r>
    <n v="5329"/>
    <n v="1949"/>
    <n v="76"/>
    <s v="PhD"/>
    <s v="Divorced"/>
    <x v="1"/>
    <n v="35946"/>
    <n v="1"/>
    <n v="1"/>
    <s v="27/09/2013"/>
    <n v="24"/>
    <n v="8"/>
    <n v="0"/>
    <n v="3"/>
    <n v="0"/>
    <n v="0"/>
    <n v="0"/>
    <n v="11"/>
    <n v="3.0601457742168806E-4"/>
    <s v="Wines"/>
    <n v="1"/>
    <n v="0"/>
    <n v="0"/>
    <n v="3"/>
    <n v="5"/>
    <n v="3"/>
    <n v="11"/>
    <n v="0"/>
  </r>
  <r>
    <n v="1553"/>
    <n v="1946"/>
    <n v="79"/>
    <s v="Graduation"/>
    <s v="Together"/>
    <x v="1"/>
    <n v="82657"/>
    <n v="0"/>
    <n v="0"/>
    <s v="27/09/2013"/>
    <n v="71"/>
    <n v="966"/>
    <n v="168"/>
    <n v="672"/>
    <n v="246"/>
    <n v="105"/>
    <n v="126"/>
    <n v="2157"/>
    <n v="2.6095793459719081E-2"/>
    <s v="Wines"/>
    <n v="1"/>
    <n v="7"/>
    <n v="5"/>
    <n v="10"/>
    <n v="4"/>
    <n v="3"/>
    <n v="11"/>
    <n v="0"/>
  </r>
  <r>
    <n v="11056"/>
    <n v="1974"/>
    <n v="51"/>
    <s v="Graduation"/>
    <s v="Married"/>
    <x v="1"/>
    <n v="72099"/>
    <n v="0"/>
    <n v="0"/>
    <s v="27/10/2012"/>
    <n v="18"/>
    <n v="546"/>
    <n v="91"/>
    <n v="410"/>
    <n v="119"/>
    <n v="0"/>
    <n v="22"/>
    <n v="1166"/>
    <n v="1.6172207658913439E-2"/>
    <s v="Wines"/>
    <n v="1"/>
    <n v="3"/>
    <n v="4"/>
    <n v="10"/>
    <n v="1"/>
    <n v="3"/>
    <n v="11"/>
    <n v="0"/>
  </r>
  <r>
    <n v="6575"/>
    <n v="1981"/>
    <n v="44"/>
    <s v="Graduation"/>
    <s v="Together"/>
    <x v="0"/>
    <n v="56386"/>
    <n v="1"/>
    <n v="1"/>
    <s v="27/10/2012"/>
    <n v="51"/>
    <n v="230"/>
    <n v="48"/>
    <n v="214"/>
    <n v="13"/>
    <n v="32"/>
    <n v="75"/>
    <n v="537"/>
    <n v="9.5236406200120589E-3"/>
    <s v="Wines"/>
    <n v="8"/>
    <n v="9"/>
    <n v="1"/>
    <n v="7"/>
    <n v="9"/>
    <n v="3"/>
    <n v="11"/>
    <n v="0"/>
  </r>
  <r>
    <n v="6340"/>
    <n v="1985"/>
    <n v="40"/>
    <s v="Graduation"/>
    <s v="Single"/>
    <x v="0"/>
    <n v="29938"/>
    <n v="1"/>
    <n v="0"/>
    <s v="27/10/2013"/>
    <n v="52"/>
    <n v="3"/>
    <n v="3"/>
    <n v="7"/>
    <n v="0"/>
    <n v="2"/>
    <n v="11"/>
    <n v="15"/>
    <n v="5.0103547331151047E-4"/>
    <s v="GoldProds"/>
    <n v="2"/>
    <n v="1"/>
    <n v="0"/>
    <n v="3"/>
    <n v="6"/>
    <n v="3"/>
    <n v="11"/>
    <n v="0"/>
  </r>
  <r>
    <n v="2324"/>
    <n v="1972"/>
    <n v="53"/>
    <s v="Graduation"/>
    <s v="Together"/>
    <x v="1"/>
    <n v="77044"/>
    <n v="0"/>
    <n v="1"/>
    <s v="27/10/2013"/>
    <n v="12"/>
    <n v="625"/>
    <n v="38"/>
    <n v="242"/>
    <n v="50"/>
    <n v="34"/>
    <n v="76"/>
    <n v="989"/>
    <n v="1.2836820518145475E-2"/>
    <s v="Wines"/>
    <n v="2"/>
    <n v="7"/>
    <n v="11"/>
    <n v="11"/>
    <n v="4"/>
    <n v="3"/>
    <n v="11"/>
    <n v="0"/>
  </r>
  <r>
    <n v="5423"/>
    <n v="1983"/>
    <n v="42"/>
    <s v="Graduation"/>
    <s v="Together"/>
    <x v="0"/>
    <n v="28359"/>
    <n v="1"/>
    <n v="0"/>
    <s v="27/10/2013"/>
    <n v="35"/>
    <n v="6"/>
    <n v="0"/>
    <n v="5"/>
    <n v="2"/>
    <n v="1"/>
    <n v="2"/>
    <n v="14"/>
    <n v="4.9367043971931313E-4"/>
    <s v="Wines"/>
    <n v="1"/>
    <n v="1"/>
    <n v="0"/>
    <n v="2"/>
    <n v="7"/>
    <n v="3"/>
    <n v="11"/>
    <n v="0"/>
  </r>
  <r>
    <n v="4507"/>
    <n v="1952"/>
    <n v="73"/>
    <s v="Graduation"/>
    <s v="Single"/>
    <x v="1"/>
    <n v="72228"/>
    <n v="0"/>
    <n v="0"/>
    <s v="27/11/2012"/>
    <n v="87"/>
    <n v="631"/>
    <n v="28"/>
    <n v="491"/>
    <n v="30"/>
    <n v="14"/>
    <n v="56"/>
    <n v="1194"/>
    <n v="1.6530985213490612E-2"/>
    <s v="Wines"/>
    <n v="1"/>
    <n v="6"/>
    <n v="7"/>
    <n v="8"/>
    <n v="3"/>
    <n v="3"/>
    <n v="11"/>
    <n v="0"/>
  </r>
  <r>
    <n v="6605"/>
    <n v="1944"/>
    <n v="81"/>
    <s v="PhD"/>
    <s v="Divorced"/>
    <x v="1"/>
    <n v="55614"/>
    <n v="0"/>
    <n v="0"/>
    <s v="27/11/2013"/>
    <n v="85"/>
    <n v="504"/>
    <n v="13"/>
    <n v="131"/>
    <n v="8"/>
    <n v="0"/>
    <n v="26"/>
    <n v="656"/>
    <n v="1.1795591038227785E-2"/>
    <s v="Wines"/>
    <n v="1"/>
    <n v="9"/>
    <n v="4"/>
    <n v="6"/>
    <n v="7"/>
    <n v="3"/>
    <n v="11"/>
    <n v="0"/>
  </r>
  <r>
    <n v="4322"/>
    <n v="1958"/>
    <n v="67"/>
    <s v="PhD"/>
    <s v="Together"/>
    <x v="1"/>
    <n v="77863"/>
    <n v="0"/>
    <n v="0"/>
    <s v="27/11/2013"/>
    <n v="20"/>
    <n v="881"/>
    <n v="38"/>
    <n v="319"/>
    <n v="16"/>
    <n v="25"/>
    <n v="12"/>
    <n v="1279"/>
    <n v="1.6426287196742998E-2"/>
    <s v="Wines"/>
    <n v="1"/>
    <n v="4"/>
    <n v="5"/>
    <n v="10"/>
    <n v="2"/>
    <n v="3"/>
    <n v="11"/>
    <n v="0"/>
  </r>
  <r>
    <n v="10641"/>
    <n v="1978"/>
    <n v="47"/>
    <s v="Graduation"/>
    <s v="Single"/>
    <x v="0"/>
    <n v="7500"/>
    <n v="1"/>
    <n v="1"/>
    <s v="27/12/2012"/>
    <n v="5"/>
    <n v="6"/>
    <n v="5"/>
    <n v="4"/>
    <n v="13"/>
    <n v="4"/>
    <n v="25"/>
    <n v="32"/>
    <n v="4.2666666666666669E-3"/>
    <s v="GoldProds"/>
    <n v="4"/>
    <n v="2"/>
    <n v="1"/>
    <n v="3"/>
    <n v="6"/>
    <n v="3"/>
    <n v="11"/>
    <n v="0"/>
  </r>
  <r>
    <n v="7254"/>
    <n v="1969"/>
    <n v="56"/>
    <s v="Graduation"/>
    <s v="Together"/>
    <x v="1"/>
    <n v="38361"/>
    <n v="1"/>
    <n v="0"/>
    <s v="27/12/2013"/>
    <n v="74"/>
    <n v="39"/>
    <n v="0"/>
    <n v="56"/>
    <n v="20"/>
    <n v="8"/>
    <n v="14"/>
    <n v="123"/>
    <n v="3.2063814811918354E-3"/>
    <s v="MeatProducts"/>
    <n v="3"/>
    <n v="3"/>
    <n v="1"/>
    <n v="3"/>
    <n v="7"/>
    <n v="3"/>
    <n v="11"/>
    <n v="0"/>
  </r>
  <r>
    <n v="9491"/>
    <n v="1984"/>
    <n v="41"/>
    <s v="Graduation"/>
    <s v="Together"/>
    <x v="0"/>
    <n v="23976"/>
    <n v="1"/>
    <n v="0"/>
    <s v="27/12/2013"/>
    <n v="68"/>
    <n v="14"/>
    <n v="1"/>
    <n v="21"/>
    <n v="2"/>
    <n v="3"/>
    <n v="25"/>
    <n v="41"/>
    <n v="1.7100433767100434E-3"/>
    <s v="GoldProds"/>
    <n v="3"/>
    <n v="3"/>
    <n v="1"/>
    <n v="3"/>
    <n v="7"/>
    <n v="3"/>
    <n v="11"/>
    <n v="0"/>
  </r>
  <r>
    <n v="2079"/>
    <n v="1947"/>
    <n v="78"/>
    <s v="2n Cycle"/>
    <s v="Married"/>
    <x v="1"/>
    <n v="81044"/>
    <n v="0"/>
    <n v="0"/>
    <s v="27/12/2013"/>
    <n v="0"/>
    <n v="450"/>
    <n v="26"/>
    <n v="535"/>
    <n v="73"/>
    <n v="98"/>
    <n v="26"/>
    <n v="1182"/>
    <n v="1.4584670055772173E-2"/>
    <s v="MeatProducts"/>
    <n v="1"/>
    <n v="5"/>
    <n v="6"/>
    <n v="10"/>
    <n v="1"/>
    <n v="3"/>
    <n v="11"/>
    <n v="0"/>
  </r>
  <r>
    <n v="8775"/>
    <n v="1969"/>
    <n v="56"/>
    <s v="Graduation"/>
    <s v="Together"/>
    <x v="1"/>
    <n v="38361"/>
    <n v="1"/>
    <n v="0"/>
    <s v="27/12/2013"/>
    <n v="74"/>
    <n v="39"/>
    <n v="0"/>
    <n v="56"/>
    <n v="20"/>
    <n v="8"/>
    <n v="14"/>
    <n v="123"/>
    <n v="3.2063814811918354E-3"/>
    <s v="MeatProducts"/>
    <n v="3"/>
    <n v="3"/>
    <n v="1"/>
    <n v="3"/>
    <n v="7"/>
    <n v="3"/>
    <n v="11"/>
    <n v="0"/>
  </r>
  <r>
    <n v="8594"/>
    <n v="1958"/>
    <n v="67"/>
    <s v="PhD"/>
    <s v="Widow"/>
    <x v="1"/>
    <n v="50520"/>
    <n v="0"/>
    <n v="1"/>
    <s v="28/01/2014"/>
    <n v="25"/>
    <n v="112"/>
    <n v="0"/>
    <n v="6"/>
    <n v="2"/>
    <n v="1"/>
    <n v="14"/>
    <n v="121"/>
    <n v="2.3950910530482978E-3"/>
    <s v="Wines"/>
    <n v="2"/>
    <n v="3"/>
    <n v="1"/>
    <n v="3"/>
    <n v="6"/>
    <n v="3"/>
    <n v="11"/>
    <n v="0"/>
  </r>
  <r>
    <n v="4098"/>
    <n v="1973"/>
    <n v="52"/>
    <s v="Graduation"/>
    <s v="Married"/>
    <x v="1"/>
    <n v="24639"/>
    <n v="1"/>
    <n v="1"/>
    <s v="28/01/2014"/>
    <n v="3"/>
    <n v="20"/>
    <n v="3"/>
    <n v="16"/>
    <n v="0"/>
    <n v="4"/>
    <n v="1"/>
    <n v="43"/>
    <n v="1.7452006980802793E-3"/>
    <s v="Wines"/>
    <n v="3"/>
    <n v="2"/>
    <n v="0"/>
    <n v="4"/>
    <n v="6"/>
    <n v="3"/>
    <n v="11"/>
    <n v="0"/>
  </r>
  <r>
    <n v="1381"/>
    <n v="1982"/>
    <n v="43"/>
    <s v="PhD"/>
    <s v="Single"/>
    <x v="0"/>
    <n v="38513"/>
    <n v="1"/>
    <n v="0"/>
    <s v="28/01/2014"/>
    <n v="20"/>
    <n v="172"/>
    <n v="3"/>
    <n v="115"/>
    <n v="16"/>
    <n v="0"/>
    <n v="18"/>
    <n v="306"/>
    <n v="7.9453690961493514E-3"/>
    <s v="Wines"/>
    <n v="5"/>
    <n v="6"/>
    <n v="1"/>
    <n v="5"/>
    <n v="8"/>
    <n v="3"/>
    <n v="11"/>
    <n v="1"/>
  </r>
  <r>
    <n v="9481"/>
    <n v="1976"/>
    <n v="49"/>
    <s v="Graduation"/>
    <s v="Married"/>
    <x v="0"/>
    <n v="17148"/>
    <n v="1"/>
    <n v="0"/>
    <s v="28/01/2014"/>
    <n v="80"/>
    <n v="9"/>
    <n v="9"/>
    <n v="11"/>
    <n v="13"/>
    <n v="10"/>
    <n v="16"/>
    <n v="52"/>
    <n v="3.0324236062514577E-3"/>
    <s v="GoldProds"/>
    <n v="4"/>
    <n v="3"/>
    <n v="1"/>
    <n v="3"/>
    <n v="8"/>
    <n v="3"/>
    <n v="11"/>
    <n v="0"/>
  </r>
  <r>
    <n v="3667"/>
    <n v="1969"/>
    <n v="56"/>
    <s v="Graduation"/>
    <s v="Married"/>
    <x v="1"/>
    <n v="80952"/>
    <n v="0"/>
    <n v="0"/>
    <s v="28/02/2013"/>
    <n v="20"/>
    <n v="778"/>
    <n v="178"/>
    <n v="689"/>
    <n v="41"/>
    <n v="27"/>
    <n v="44"/>
    <n v="1713"/>
    <n v="2.1160687815001484E-2"/>
    <s v="Wines"/>
    <n v="1"/>
    <n v="8"/>
    <n v="5"/>
    <n v="11"/>
    <n v="8"/>
    <n v="3"/>
    <n v="11"/>
    <n v="1"/>
  </r>
  <r>
    <n v="5802"/>
    <n v="1972"/>
    <n v="53"/>
    <s v="Basic"/>
    <s v="Married"/>
    <x v="1"/>
    <n v="14188"/>
    <n v="0"/>
    <n v="0"/>
    <s v="28/02/2013"/>
    <n v="40"/>
    <n v="2"/>
    <n v="7"/>
    <n v="11"/>
    <n v="16"/>
    <n v="12"/>
    <n v="27"/>
    <n v="48"/>
    <n v="3.3831406822667043E-3"/>
    <s v="GoldProds"/>
    <n v="1"/>
    <n v="2"/>
    <n v="0"/>
    <n v="4"/>
    <n v="6"/>
    <n v="3"/>
    <n v="11"/>
    <n v="0"/>
  </r>
  <r>
    <n v="3595"/>
    <n v="1963"/>
    <n v="62"/>
    <s v="Graduation"/>
    <s v="Together"/>
    <x v="1"/>
    <n v="77226"/>
    <n v="0"/>
    <n v="1"/>
    <s v="28/02/2014"/>
    <n v="29"/>
    <n v="631"/>
    <n v="43"/>
    <n v="239"/>
    <n v="128"/>
    <n v="76"/>
    <n v="21"/>
    <n v="1117"/>
    <n v="1.4464040608085359E-2"/>
    <s v="Wines"/>
    <n v="2"/>
    <n v="6"/>
    <n v="8"/>
    <n v="12"/>
    <n v="3"/>
    <n v="3"/>
    <n v="11"/>
    <n v="0"/>
  </r>
  <r>
    <n v="9727"/>
    <n v="1957"/>
    <n v="68"/>
    <s v="Graduation"/>
    <s v="Married"/>
    <x v="1"/>
    <n v="23539"/>
    <n v="0"/>
    <n v="0"/>
    <s v="28/02/2014"/>
    <n v="13"/>
    <n v="4"/>
    <n v="24"/>
    <n v="11"/>
    <n v="16"/>
    <n v="1"/>
    <n v="25"/>
    <n v="56"/>
    <n v="2.3790305450528911E-3"/>
    <s v="GoldProds"/>
    <n v="1"/>
    <n v="2"/>
    <n v="0"/>
    <n v="4"/>
    <n v="6"/>
    <n v="3"/>
    <n v="11"/>
    <n v="0"/>
  </r>
  <r>
    <n v="6565"/>
    <n v="1949"/>
    <n v="76"/>
    <s v="Master"/>
    <s v="Married"/>
    <x v="1"/>
    <n v="76995"/>
    <n v="0"/>
    <n v="1"/>
    <s v="28/03/2013"/>
    <n v="91"/>
    <n v="1012"/>
    <n v="80"/>
    <n v="498"/>
    <n v="0"/>
    <n v="16"/>
    <n v="176"/>
    <n v="1606"/>
    <n v="2.0858497305019808E-2"/>
    <s v="Wines"/>
    <n v="2"/>
    <n v="11"/>
    <n v="4"/>
    <n v="9"/>
    <n v="5"/>
    <n v="3"/>
    <n v="11"/>
    <n v="0"/>
  </r>
  <r>
    <n v="9274"/>
    <n v="1961"/>
    <n v="64"/>
    <s v="Master"/>
    <s v="Married"/>
    <x v="1"/>
    <n v="80950"/>
    <n v="0"/>
    <n v="0"/>
    <s v="28/03/2013"/>
    <n v="44"/>
    <n v="525"/>
    <n v="147"/>
    <n v="112"/>
    <n v="219"/>
    <n v="147"/>
    <n v="63"/>
    <n v="1150"/>
    <n v="1.4206300185299567E-2"/>
    <s v="Wines"/>
    <n v="1"/>
    <n v="6"/>
    <n v="7"/>
    <n v="9"/>
    <n v="2"/>
    <n v="3"/>
    <n v="11"/>
    <n v="0"/>
  </r>
  <r>
    <n v="4320"/>
    <n v="1979"/>
    <n v="46"/>
    <s v="Graduation"/>
    <s v="Single"/>
    <x v="0"/>
    <n v="60152"/>
    <n v="0"/>
    <n v="1"/>
    <s v="28/03/2013"/>
    <n v="6"/>
    <n v="325"/>
    <n v="83"/>
    <n v="300"/>
    <n v="86"/>
    <n v="58"/>
    <n v="91"/>
    <n v="852"/>
    <n v="1.4164117568825641E-2"/>
    <s v="Wines"/>
    <n v="1"/>
    <n v="6"/>
    <n v="4"/>
    <n v="12"/>
    <n v="3"/>
    <n v="3"/>
    <n v="11"/>
    <n v="0"/>
  </r>
  <r>
    <n v="8212"/>
    <n v="1971"/>
    <n v="54"/>
    <s v="Master"/>
    <s v="Married"/>
    <x v="1"/>
    <n v="39791"/>
    <n v="0"/>
    <n v="1"/>
    <s v="28/03/2013"/>
    <n v="89"/>
    <n v="85"/>
    <n v="15"/>
    <n v="27"/>
    <n v="13"/>
    <n v="13"/>
    <n v="21"/>
    <n v="153"/>
    <n v="3.8450905983765174E-3"/>
    <s v="Wines"/>
    <n v="2"/>
    <n v="3"/>
    <n v="1"/>
    <n v="4"/>
    <n v="7"/>
    <n v="3"/>
    <n v="11"/>
    <n v="0"/>
  </r>
  <r>
    <n v="6568"/>
    <n v="1984"/>
    <n v="41"/>
    <s v="Graduation"/>
    <s v="Married"/>
    <x v="0"/>
    <n v="38680"/>
    <n v="1"/>
    <n v="0"/>
    <s v="28/03/2013"/>
    <n v="97"/>
    <n v="11"/>
    <n v="0"/>
    <n v="36"/>
    <n v="15"/>
    <n v="5"/>
    <n v="12"/>
    <n v="67"/>
    <n v="1.7321613236814892E-3"/>
    <s v="MeatProducts"/>
    <n v="1"/>
    <n v="2"/>
    <n v="0"/>
    <n v="3"/>
    <n v="7"/>
    <n v="3"/>
    <n v="11"/>
    <n v="0"/>
  </r>
  <r>
    <n v="6678"/>
    <n v="1989"/>
    <n v="36"/>
    <s v="Graduation"/>
    <s v="Together"/>
    <x v="0"/>
    <n v="31928"/>
    <n v="1"/>
    <n v="0"/>
    <s v="28/03/2014"/>
    <n v="5"/>
    <n v="33"/>
    <n v="4"/>
    <n v="24"/>
    <n v="4"/>
    <n v="2"/>
    <n v="5"/>
    <n v="67"/>
    <n v="2.0984715610122776E-3"/>
    <s v="Wines"/>
    <n v="2"/>
    <n v="3"/>
    <n v="0"/>
    <n v="4"/>
    <n v="7"/>
    <n v="3"/>
    <n v="11"/>
    <n v="0"/>
  </r>
  <r>
    <n v="257"/>
    <n v="1959"/>
    <n v="66"/>
    <s v="PhD"/>
    <s v="Married"/>
    <x v="1"/>
    <n v="75032"/>
    <n v="0"/>
    <n v="1"/>
    <s v="28/04/2013"/>
    <n v="74"/>
    <n v="952"/>
    <n v="12"/>
    <n v="180"/>
    <n v="47"/>
    <n v="12"/>
    <n v="12"/>
    <n v="1203"/>
    <n v="1.6033159185414224E-2"/>
    <s v="Wines"/>
    <n v="2"/>
    <n v="5"/>
    <n v="4"/>
    <n v="9"/>
    <n v="3"/>
    <n v="3"/>
    <n v="11"/>
    <n v="0"/>
  </r>
  <r>
    <n v="6289"/>
    <n v="1951"/>
    <n v="74"/>
    <s v="Master"/>
    <s v="Together"/>
    <x v="1"/>
    <n v="59385"/>
    <n v="1"/>
    <n v="1"/>
    <s v="28/04/2013"/>
    <n v="85"/>
    <n v="135"/>
    <n v="0"/>
    <n v="10"/>
    <n v="0"/>
    <n v="4"/>
    <n v="36"/>
    <n v="149"/>
    <n v="2.5090511071819482E-3"/>
    <s v="Wines"/>
    <n v="2"/>
    <n v="3"/>
    <n v="1"/>
    <n v="4"/>
    <n v="5"/>
    <n v="3"/>
    <n v="11"/>
    <n v="0"/>
  </r>
  <r>
    <n v="7437"/>
    <n v="1988"/>
    <n v="37"/>
    <s v="Graduation"/>
    <s v="Single"/>
    <x v="0"/>
    <n v="27938"/>
    <n v="1"/>
    <n v="0"/>
    <s v="28/04/2014"/>
    <n v="31"/>
    <n v="13"/>
    <n v="0"/>
    <n v="8"/>
    <n v="2"/>
    <n v="1"/>
    <n v="5"/>
    <n v="24"/>
    <n v="8.5904502827689885E-4"/>
    <s v="Wines"/>
    <n v="1"/>
    <n v="1"/>
    <n v="0"/>
    <n v="4"/>
    <n v="3"/>
    <n v="3"/>
    <n v="11"/>
    <n v="0"/>
  </r>
  <r>
    <n v="7712"/>
    <n v="1946"/>
    <n v="79"/>
    <s v="PhD"/>
    <s v="Single"/>
    <x v="1"/>
    <n v="62159"/>
    <n v="0"/>
    <n v="0"/>
    <s v="28/04/2014"/>
    <n v="68"/>
    <n v="182"/>
    <n v="17"/>
    <n v="259"/>
    <n v="77"/>
    <n v="70"/>
    <n v="29"/>
    <n v="605"/>
    <n v="9.7331038144114288E-3"/>
    <s v="MeatProducts"/>
    <n v="1"/>
    <n v="6"/>
    <n v="2"/>
    <n v="10"/>
    <n v="4"/>
    <n v="3"/>
    <n v="11"/>
    <n v="0"/>
  </r>
  <r>
    <n v="9298"/>
    <n v="1947"/>
    <n v="78"/>
    <s v="PhD"/>
    <s v="Together"/>
    <x v="1"/>
    <n v="81574"/>
    <n v="0"/>
    <n v="0"/>
    <s v="28/04/2014"/>
    <n v="89"/>
    <n v="1252"/>
    <n v="0"/>
    <n v="465"/>
    <n v="46"/>
    <n v="35"/>
    <n v="0"/>
    <n v="1798"/>
    <n v="2.2041336700419252E-2"/>
    <s v="Wines"/>
    <n v="1"/>
    <n v="4"/>
    <n v="5"/>
    <n v="8"/>
    <n v="1"/>
    <n v="3"/>
    <n v="11"/>
    <n v="0"/>
  </r>
  <r>
    <n v="1619"/>
    <n v="1956"/>
    <n v="69"/>
    <s v="Graduation"/>
    <s v="Married"/>
    <x v="1"/>
    <n v="90369"/>
    <n v="0"/>
    <n v="0"/>
    <s v="28/04/2014"/>
    <n v="2"/>
    <n v="292"/>
    <n v="51"/>
    <n v="981"/>
    <n v="224"/>
    <n v="23"/>
    <n v="17"/>
    <n v="1571"/>
    <n v="1.7384280007524705E-2"/>
    <s v="MeatProducts"/>
    <n v="1"/>
    <n v="4"/>
    <n v="6"/>
    <n v="6"/>
    <n v="1"/>
    <n v="3"/>
    <n v="11"/>
    <n v="1"/>
  </r>
  <r>
    <n v="6810"/>
    <n v="1983"/>
    <n v="42"/>
    <s v="Graduation"/>
    <s v="Divorced"/>
    <x v="0"/>
    <n v="82025"/>
    <n v="0"/>
    <n v="0"/>
    <s v="28/05/2013"/>
    <n v="76"/>
    <n v="267"/>
    <n v="98"/>
    <n v="606"/>
    <n v="48"/>
    <n v="70"/>
    <n v="98"/>
    <n v="1089"/>
    <n v="1.3276440109722646E-2"/>
    <s v="MeatProducts"/>
    <n v="1"/>
    <n v="3"/>
    <n v="2"/>
    <n v="6"/>
    <n v="1"/>
    <n v="3"/>
    <n v="11"/>
    <n v="1"/>
  </r>
  <r>
    <n v="8562"/>
    <n v="1969"/>
    <n v="56"/>
    <s v="Graduation"/>
    <s v="Together"/>
    <x v="1"/>
    <n v="54165"/>
    <n v="0"/>
    <n v="0"/>
    <s v="28/05/2013"/>
    <n v="72"/>
    <n v="127"/>
    <n v="4"/>
    <n v="73"/>
    <n v="15"/>
    <n v="6"/>
    <n v="11"/>
    <n v="225"/>
    <n v="4.1539739684297982E-3"/>
    <s v="Wines"/>
    <n v="1"/>
    <n v="2"/>
    <n v="1"/>
    <n v="7"/>
    <n v="2"/>
    <n v="3"/>
    <n v="11"/>
    <n v="0"/>
  </r>
  <r>
    <n v="2285"/>
    <n v="1954"/>
    <n v="71"/>
    <s v="Master"/>
    <s v="Together"/>
    <x v="1"/>
    <n v="36634"/>
    <n v="0"/>
    <n v="1"/>
    <s v="28/05/2013"/>
    <n v="0"/>
    <n v="213"/>
    <n v="9"/>
    <n v="76"/>
    <n v="4"/>
    <n v="3"/>
    <n v="30"/>
    <n v="305"/>
    <n v="8.3255991701697875E-3"/>
    <s v="Wines"/>
    <n v="3"/>
    <n v="5"/>
    <n v="2"/>
    <n v="5"/>
    <n v="7"/>
    <n v="3"/>
    <n v="11"/>
    <n v="0"/>
  </r>
  <r>
    <n v="975"/>
    <n v="1956"/>
    <n v="69"/>
    <s v="Graduation"/>
    <s v="Single"/>
    <x v="1"/>
    <n v="54252"/>
    <n v="1"/>
    <n v="1"/>
    <s v="28/05/2013"/>
    <n v="25"/>
    <n v="178"/>
    <n v="4"/>
    <n v="26"/>
    <n v="8"/>
    <n v="4"/>
    <n v="44"/>
    <n v="220"/>
    <n v="4.0551500405515001E-3"/>
    <s v="Wines"/>
    <n v="5"/>
    <n v="4"/>
    <n v="1"/>
    <n v="5"/>
    <n v="6"/>
    <n v="3"/>
    <n v="11"/>
    <n v="0"/>
  </r>
  <r>
    <n v="4452"/>
    <n v="1957"/>
    <n v="68"/>
    <s v="Graduation"/>
    <s v="Single"/>
    <x v="1"/>
    <n v="50388"/>
    <n v="0"/>
    <n v="1"/>
    <s v="28/05/2014"/>
    <n v="3"/>
    <n v="292"/>
    <n v="6"/>
    <n v="37"/>
    <n v="0"/>
    <n v="3"/>
    <n v="34"/>
    <n v="338"/>
    <n v="6.7079463364293082E-3"/>
    <s v="Wines"/>
    <n v="4"/>
    <n v="6"/>
    <n v="1"/>
    <n v="6"/>
    <n v="7"/>
    <n v="3"/>
    <n v="11"/>
    <n v="1"/>
  </r>
  <r>
    <n v="213"/>
    <n v="1963"/>
    <n v="62"/>
    <s v="PhD"/>
    <s v="Single"/>
    <x v="1"/>
    <n v="23091"/>
    <n v="1"/>
    <n v="1"/>
    <s v="28/05/2014"/>
    <n v="98"/>
    <n v="35"/>
    <n v="0"/>
    <n v="11"/>
    <n v="0"/>
    <n v="0"/>
    <n v="2"/>
    <n v="46"/>
    <n v="1.9921181412671605E-3"/>
    <s v="Wines"/>
    <n v="4"/>
    <n v="2"/>
    <n v="1"/>
    <n v="3"/>
    <n v="7"/>
    <n v="3"/>
    <n v="11"/>
    <n v="0"/>
  </r>
  <r>
    <n v="263"/>
    <n v="1945"/>
    <n v="80"/>
    <s v="PhD"/>
    <s v="Single"/>
    <x v="1"/>
    <n v="45576"/>
    <n v="0"/>
    <n v="0"/>
    <s v="28/05/2014"/>
    <n v="9"/>
    <n v="56"/>
    <n v="19"/>
    <n v="29"/>
    <n v="2"/>
    <n v="14"/>
    <n v="25"/>
    <n v="120"/>
    <n v="2.6329647182727752E-3"/>
    <s v="Wines"/>
    <n v="1"/>
    <n v="3"/>
    <n v="1"/>
    <n v="3"/>
    <n v="8"/>
    <n v="3"/>
    <n v="11"/>
    <n v="1"/>
  </r>
  <r>
    <n v="4619"/>
    <n v="1945"/>
    <n v="80"/>
    <s v="PhD"/>
    <s v="Single"/>
    <x v="1"/>
    <n v="113734"/>
    <n v="0"/>
    <n v="0"/>
    <s v="28/05/2014"/>
    <n v="9"/>
    <n v="6"/>
    <n v="2"/>
    <n v="3"/>
    <n v="1"/>
    <n v="262"/>
    <n v="3"/>
    <n v="274"/>
    <n v="2.4091300754391825E-3"/>
    <s v="Sweet"/>
    <n v="0"/>
    <n v="27"/>
    <n v="0"/>
    <n v="0"/>
    <n v="1"/>
    <n v="3"/>
    <n v="11"/>
    <n v="0"/>
  </r>
  <r>
    <n v="1506"/>
    <n v="1975"/>
    <n v="50"/>
    <s v="Graduation"/>
    <s v="Single"/>
    <x v="0"/>
    <n v="42160"/>
    <n v="1"/>
    <n v="1"/>
    <s v="28/06/2013"/>
    <n v="26"/>
    <n v="48"/>
    <n v="9"/>
    <n v="45"/>
    <n v="3"/>
    <n v="15"/>
    <n v="20"/>
    <n v="120"/>
    <n v="2.8462998102466793E-3"/>
    <s v="Wines"/>
    <n v="4"/>
    <n v="2"/>
    <n v="1"/>
    <n v="4"/>
    <n v="6"/>
    <n v="3"/>
    <n v="11"/>
    <n v="1"/>
  </r>
  <r>
    <n v="5841"/>
    <n v="1966"/>
    <n v="59"/>
    <s v="Graduation"/>
    <s v="Together"/>
    <x v="1"/>
    <n v="60894"/>
    <n v="0"/>
    <n v="1"/>
    <s v="28/06/2013"/>
    <n v="61"/>
    <n v="606"/>
    <n v="7"/>
    <n v="155"/>
    <n v="10"/>
    <n v="0"/>
    <n v="54"/>
    <n v="778"/>
    <n v="1.2776299799651855E-2"/>
    <s v="Wines"/>
    <n v="5"/>
    <n v="10"/>
    <n v="3"/>
    <n v="8"/>
    <n v="7"/>
    <n v="3"/>
    <n v="11"/>
    <n v="0"/>
  </r>
  <r>
    <n v="3968"/>
    <n v="1970"/>
    <n v="55"/>
    <s v="2n Cycle"/>
    <s v="Divorced"/>
    <x v="1"/>
    <n v="65706"/>
    <n v="0"/>
    <n v="0"/>
    <s v="28/06/2013"/>
    <n v="77"/>
    <n v="918"/>
    <n v="10"/>
    <n v="129"/>
    <n v="13"/>
    <n v="0"/>
    <n v="129"/>
    <n v="1070"/>
    <n v="1.6284661979119108E-2"/>
    <s v="Wines"/>
    <n v="1"/>
    <n v="11"/>
    <n v="3"/>
    <n v="12"/>
    <n v="7"/>
    <n v="3"/>
    <n v="11"/>
    <n v="1"/>
  </r>
  <r>
    <n v="1371"/>
    <n v="1976"/>
    <n v="49"/>
    <s v="Graduation"/>
    <s v="Single"/>
    <x v="0"/>
    <n v="79941"/>
    <n v="0"/>
    <n v="0"/>
    <s v="28/06/2014"/>
    <n v="72"/>
    <n v="123"/>
    <n v="164"/>
    <n v="266"/>
    <n v="227"/>
    <n v="30"/>
    <n v="174"/>
    <n v="810"/>
    <n v="1.0132472698615228E-2"/>
    <s v="MeatProducts"/>
    <n v="1"/>
    <n v="2"/>
    <n v="4"/>
    <n v="9"/>
    <n v="1"/>
    <n v="3"/>
    <n v="11"/>
    <n v="0"/>
  </r>
  <r>
    <n v="6722"/>
    <n v="1954"/>
    <n v="71"/>
    <s v="PhD"/>
    <s v="Married"/>
    <x v="1"/>
    <n v="70421"/>
    <n v="0"/>
    <n v="1"/>
    <s v="28/06/2014"/>
    <n v="98"/>
    <n v="479"/>
    <n v="28"/>
    <n v="136"/>
    <n v="75"/>
    <n v="14"/>
    <n v="35"/>
    <n v="732"/>
    <n v="1.0394626602859943E-2"/>
    <s v="Wines"/>
    <n v="3"/>
    <n v="10"/>
    <n v="3"/>
    <n v="7"/>
    <n v="6"/>
    <n v="3"/>
    <n v="11"/>
    <n v="0"/>
  </r>
  <r>
    <n v="8093"/>
    <n v="1969"/>
    <n v="56"/>
    <s v="Master"/>
    <s v="Married"/>
    <x v="1"/>
    <n v="79734"/>
    <n v="0"/>
    <n v="0"/>
    <s v="28/06/2014"/>
    <n v="72"/>
    <n v="572"/>
    <n v="8"/>
    <n v="232"/>
    <n v="23"/>
    <n v="62"/>
    <n v="17"/>
    <n v="897"/>
    <n v="1.1249905937241327E-2"/>
    <s v="Wines"/>
    <n v="1"/>
    <n v="4"/>
    <n v="3"/>
    <n v="6"/>
    <n v="1"/>
    <n v="3"/>
    <n v="11"/>
    <n v="0"/>
  </r>
  <r>
    <n v="1461"/>
    <n v="1965"/>
    <n v="60"/>
    <s v="PhD"/>
    <s v="Divorced"/>
    <x v="1"/>
    <n v="36921"/>
    <n v="1"/>
    <n v="1"/>
    <s v="28/07/2013"/>
    <n v="74"/>
    <n v="17"/>
    <n v="1"/>
    <n v="12"/>
    <n v="3"/>
    <n v="1"/>
    <n v="4"/>
    <n v="34"/>
    <n v="9.208851331220715E-4"/>
    <s v="Wines"/>
    <n v="2"/>
    <n v="2"/>
    <n v="0"/>
    <n v="3"/>
    <n v="7"/>
    <n v="3"/>
    <n v="11"/>
    <n v="0"/>
  </r>
  <r>
    <n v="6875"/>
    <n v="1965"/>
    <n v="60"/>
    <s v="PhD"/>
    <s v="Together"/>
    <x v="1"/>
    <n v="32727"/>
    <n v="0"/>
    <n v="0"/>
    <s v="28/08/2012"/>
    <n v="38"/>
    <n v="167"/>
    <n v="13"/>
    <n v="180"/>
    <n v="86"/>
    <n v="13"/>
    <n v="70"/>
    <n v="459"/>
    <n v="1.4025116875973966E-2"/>
    <s v="MeatProducts"/>
    <n v="2"/>
    <n v="7"/>
    <n v="3"/>
    <n v="5"/>
    <n v="8"/>
    <n v="3"/>
    <n v="11"/>
    <n v="0"/>
  </r>
  <r>
    <n v="1513"/>
    <n v="1979"/>
    <n v="46"/>
    <s v="2n Cycle"/>
    <s v="Together"/>
    <x v="0"/>
    <n v="60839"/>
    <n v="1"/>
    <n v="1"/>
    <s v="28/08/2012"/>
    <n v="72"/>
    <n v="600"/>
    <n v="21"/>
    <n v="128"/>
    <n v="223"/>
    <n v="150"/>
    <n v="128"/>
    <n v="1122"/>
    <n v="1.84421177205411E-2"/>
    <s v="Wines"/>
    <n v="13"/>
    <n v="2"/>
    <n v="2"/>
    <n v="12"/>
    <n v="8"/>
    <n v="3"/>
    <n v="11"/>
    <n v="0"/>
  </r>
  <r>
    <n v="2937"/>
    <n v="1974"/>
    <n v="51"/>
    <s v="PhD"/>
    <s v="Single"/>
    <x v="1"/>
    <n v="68352"/>
    <n v="0"/>
    <n v="1"/>
    <s v="28/08/2013"/>
    <n v="47"/>
    <n v="614"/>
    <n v="16"/>
    <n v="132"/>
    <n v="43"/>
    <n v="33"/>
    <n v="33"/>
    <n v="838"/>
    <n v="1.2260065543071162E-2"/>
    <s v="Wines"/>
    <n v="3"/>
    <n v="8"/>
    <n v="5"/>
    <n v="9"/>
    <n v="6"/>
    <n v="3"/>
    <n v="11"/>
    <n v="0"/>
  </r>
  <r>
    <n v="3120"/>
    <n v="1981"/>
    <n v="44"/>
    <s v="Graduation"/>
    <s v="Together"/>
    <x v="0"/>
    <n v="38547"/>
    <n v="1"/>
    <n v="0"/>
    <s v="28/08/2013"/>
    <n v="49"/>
    <n v="6"/>
    <n v="1"/>
    <n v="10"/>
    <n v="0"/>
    <n v="1"/>
    <n v="4"/>
    <n v="18"/>
    <n v="4.6696240952603317E-4"/>
    <s v="MeatProducts"/>
    <n v="1"/>
    <n v="1"/>
    <n v="0"/>
    <n v="2"/>
    <n v="8"/>
    <n v="3"/>
    <n v="11"/>
    <n v="0"/>
  </r>
  <r>
    <n v="3712"/>
    <n v="1959"/>
    <n v="66"/>
    <s v="Graduation"/>
    <s v="Divorced"/>
    <x v="1"/>
    <n v="52332"/>
    <n v="0"/>
    <n v="0"/>
    <s v="28/08/2013"/>
    <n v="63"/>
    <n v="212"/>
    <n v="5"/>
    <n v="33"/>
    <n v="7"/>
    <n v="0"/>
    <n v="2"/>
    <n v="257"/>
    <n v="4.9109531453030647E-3"/>
    <s v="Wines"/>
    <n v="1"/>
    <n v="3"/>
    <n v="2"/>
    <n v="6"/>
    <n v="4"/>
    <n v="3"/>
    <n v="11"/>
    <n v="0"/>
  </r>
  <r>
    <n v="4356"/>
    <n v="1971"/>
    <n v="54"/>
    <s v="Graduation"/>
    <s v="Together"/>
    <x v="1"/>
    <n v="71819"/>
    <n v="0"/>
    <n v="1"/>
    <s v="28/08/2013"/>
    <n v="70"/>
    <n v="1224"/>
    <n v="28"/>
    <n v="140"/>
    <n v="0"/>
    <n v="14"/>
    <n v="168"/>
    <n v="1406"/>
    <n v="1.9576992160848801E-2"/>
    <s v="Wines"/>
    <n v="3"/>
    <n v="3"/>
    <n v="3"/>
    <n v="5"/>
    <n v="6"/>
    <n v="3"/>
    <n v="11"/>
    <n v="0"/>
  </r>
  <r>
    <n v="7832"/>
    <n v="1959"/>
    <n v="66"/>
    <s v="Master"/>
    <s v="Married"/>
    <x v="1"/>
    <n v="77520"/>
    <n v="0"/>
    <n v="1"/>
    <s v="28/08/2013"/>
    <n v="30"/>
    <n v="940"/>
    <n v="44"/>
    <n v="396"/>
    <n v="0"/>
    <n v="88"/>
    <n v="58"/>
    <n v="1468"/>
    <n v="1.893704850361197E-2"/>
    <s v="Wines"/>
    <n v="1"/>
    <n v="8"/>
    <n v="7"/>
    <n v="7"/>
    <n v="4"/>
    <n v="3"/>
    <n v="11"/>
    <n v="1"/>
  </r>
  <r>
    <n v="7274"/>
    <n v="1957"/>
    <n v="68"/>
    <s v="Graduation"/>
    <s v="Married"/>
    <x v="1"/>
    <n v="78618"/>
    <n v="0"/>
    <n v="0"/>
    <s v="28/09/2012"/>
    <n v="87"/>
    <n v="736"/>
    <n v="163"/>
    <n v="818"/>
    <n v="212"/>
    <n v="163"/>
    <n v="61"/>
    <n v="2092"/>
    <n v="2.6609682261059808E-2"/>
    <s v="MeatProducts"/>
    <n v="1"/>
    <n v="4"/>
    <n v="7"/>
    <n v="10"/>
    <n v="2"/>
    <n v="3"/>
    <n v="11"/>
    <n v="0"/>
  </r>
  <r>
    <n v="1907"/>
    <n v="1950"/>
    <n v="75"/>
    <s v="Master"/>
    <s v="Divorced"/>
    <x v="1"/>
    <n v="63120"/>
    <n v="0"/>
    <n v="1"/>
    <s v="28/09/2012"/>
    <n v="53"/>
    <n v="965"/>
    <n v="69"/>
    <n v="279"/>
    <n v="54"/>
    <n v="41"/>
    <n v="69"/>
    <n v="1408"/>
    <n v="2.2306717363751585E-2"/>
    <s v="Wines"/>
    <n v="5"/>
    <n v="8"/>
    <n v="4"/>
    <n v="9"/>
    <n v="7"/>
    <n v="3"/>
    <n v="11"/>
    <n v="1"/>
  </r>
  <r>
    <n v="618"/>
    <n v="1977"/>
    <n v="48"/>
    <s v="PhD"/>
    <s v="Married"/>
    <x v="0"/>
    <n v="69389"/>
    <n v="0"/>
    <n v="1"/>
    <s v="28/09/2012"/>
    <n v="17"/>
    <n v="422"/>
    <n v="7"/>
    <n v="238"/>
    <n v="69"/>
    <n v="46"/>
    <n v="15"/>
    <n v="782"/>
    <n v="1.1269797806568765E-2"/>
    <s v="Wines"/>
    <n v="1"/>
    <n v="7"/>
    <n v="2"/>
    <n v="12"/>
    <n v="4"/>
    <n v="3"/>
    <n v="11"/>
    <n v="0"/>
  </r>
  <r>
    <n v="7022"/>
    <n v="1971"/>
    <n v="54"/>
    <s v="Graduation"/>
    <s v="Married"/>
    <x v="1"/>
    <n v="76445"/>
    <n v="1"/>
    <n v="0"/>
    <s v="28/09/2012"/>
    <n v="2"/>
    <n v="739"/>
    <n v="107"/>
    <n v="309"/>
    <n v="140"/>
    <n v="80"/>
    <n v="35"/>
    <n v="1375"/>
    <n v="1.7986787886715941E-2"/>
    <s v="Wines"/>
    <n v="1"/>
    <n v="2"/>
    <n v="5"/>
    <n v="13"/>
    <n v="6"/>
    <n v="3"/>
    <n v="11"/>
    <n v="0"/>
  </r>
  <r>
    <n v="10562"/>
    <n v="1946"/>
    <n v="79"/>
    <s v="Master"/>
    <s v="Married"/>
    <x v="1"/>
    <n v="66835"/>
    <n v="0"/>
    <n v="0"/>
    <s v="28/09/2013"/>
    <n v="21"/>
    <n v="620"/>
    <n v="26"/>
    <n v="195"/>
    <n v="34"/>
    <n v="17"/>
    <n v="141"/>
    <n v="892"/>
    <n v="1.3346300591007705E-2"/>
    <s v="Wines"/>
    <n v="1"/>
    <n v="6"/>
    <n v="4"/>
    <n v="13"/>
    <n v="2"/>
    <n v="3"/>
    <n v="11"/>
    <n v="0"/>
  </r>
  <r>
    <n v="10140"/>
    <n v="1983"/>
    <n v="42"/>
    <s v="PhD"/>
    <s v="Together"/>
    <x v="0"/>
    <n v="70123"/>
    <n v="0"/>
    <n v="0"/>
    <s v="28/09/2013"/>
    <n v="27"/>
    <n v="1308"/>
    <n v="0"/>
    <n v="396"/>
    <n v="23"/>
    <n v="0"/>
    <n v="0"/>
    <n v="1727"/>
    <n v="2.4628153387618899E-2"/>
    <s v="Wines"/>
    <n v="1"/>
    <n v="5"/>
    <n v="7"/>
    <n v="4"/>
    <n v="3"/>
    <n v="3"/>
    <n v="11"/>
    <n v="0"/>
  </r>
  <r>
    <n v="7881"/>
    <n v="1946"/>
    <n v="79"/>
    <s v="Master"/>
    <s v="Married"/>
    <x v="1"/>
    <n v="66835"/>
    <n v="0"/>
    <n v="0"/>
    <s v="28/09/2013"/>
    <n v="21"/>
    <n v="620"/>
    <n v="26"/>
    <n v="195"/>
    <n v="34"/>
    <n v="17"/>
    <n v="141"/>
    <n v="892"/>
    <n v="1.3346300591007705E-2"/>
    <s v="Wines"/>
    <n v="1"/>
    <n v="6"/>
    <n v="4"/>
    <n v="13"/>
    <n v="2"/>
    <n v="3"/>
    <n v="11"/>
    <n v="0"/>
  </r>
  <r>
    <n v="5782"/>
    <n v="1982"/>
    <n v="43"/>
    <s v="2n Cycle"/>
    <s v="Together"/>
    <x v="0"/>
    <n v="58582"/>
    <n v="0"/>
    <n v="1"/>
    <s v="28/09/2013"/>
    <n v="15"/>
    <n v="402"/>
    <n v="35"/>
    <n v="106"/>
    <n v="101"/>
    <n v="77"/>
    <n v="42"/>
    <n v="721"/>
    <n v="1.2307534737632721E-2"/>
    <s v="Wines"/>
    <n v="2"/>
    <n v="9"/>
    <n v="2"/>
    <n v="9"/>
    <n v="5"/>
    <n v="3"/>
    <n v="11"/>
    <n v="0"/>
  </r>
  <r>
    <n v="2878"/>
    <n v="1947"/>
    <n v="78"/>
    <s v="PhD"/>
    <s v="Married"/>
    <x v="1"/>
    <n v="67472"/>
    <n v="0"/>
    <n v="1"/>
    <s v="28/09/2013"/>
    <n v="93"/>
    <n v="162"/>
    <n v="31"/>
    <n v="127"/>
    <n v="8"/>
    <n v="17"/>
    <n v="69"/>
    <n v="345"/>
    <n v="5.1132321555608252E-3"/>
    <s v="Wines"/>
    <n v="2"/>
    <n v="4"/>
    <n v="2"/>
    <n v="7"/>
    <n v="3"/>
    <n v="3"/>
    <n v="11"/>
    <n v="0"/>
  </r>
  <r>
    <n v="983"/>
    <n v="1984"/>
    <n v="41"/>
    <s v="Graduation"/>
    <s v="Married"/>
    <x v="0"/>
    <n v="40059"/>
    <n v="1"/>
    <n v="0"/>
    <s v="28/09/2013"/>
    <n v="82"/>
    <n v="110"/>
    <n v="29"/>
    <n v="92"/>
    <n v="28"/>
    <n v="10"/>
    <n v="145"/>
    <n v="269"/>
    <n v="6.7150952345290697E-3"/>
    <s v="GoldProds"/>
    <n v="1"/>
    <n v="6"/>
    <n v="2"/>
    <n v="3"/>
    <n v="8"/>
    <n v="3"/>
    <n v="11"/>
    <n v="0"/>
  </r>
  <r>
    <n v="10837"/>
    <n v="1975"/>
    <n v="50"/>
    <s v="Graduation"/>
    <s v="Married"/>
    <x v="0"/>
    <n v="23957"/>
    <n v="1"/>
    <n v="0"/>
    <s v="28/10/2012"/>
    <n v="47"/>
    <n v="2"/>
    <n v="1"/>
    <n v="18"/>
    <n v="20"/>
    <n v="11"/>
    <n v="16"/>
    <n v="52"/>
    <n v="2.170555578745252E-3"/>
    <s v="FishProducts"/>
    <n v="1"/>
    <n v="2"/>
    <n v="0"/>
    <n v="3"/>
    <n v="6"/>
    <n v="3"/>
    <n v="11"/>
    <n v="1"/>
  </r>
  <r>
    <n v="10313"/>
    <n v="1975"/>
    <n v="50"/>
    <s v="Graduation"/>
    <s v="Married"/>
    <x v="0"/>
    <n v="48178"/>
    <n v="1"/>
    <n v="1"/>
    <s v="28/10/2012"/>
    <n v="69"/>
    <n v="159"/>
    <n v="4"/>
    <n v="45"/>
    <n v="6"/>
    <n v="2"/>
    <n v="38"/>
    <n v="216"/>
    <n v="4.4833741541782553E-3"/>
    <s v="Wines"/>
    <n v="6"/>
    <n v="5"/>
    <n v="1"/>
    <n v="4"/>
    <n v="8"/>
    <n v="3"/>
    <n v="11"/>
    <n v="0"/>
  </r>
  <r>
    <n v="3921"/>
    <n v="1952"/>
    <n v="73"/>
    <s v="2n Cycle"/>
    <s v="Widow"/>
    <x v="1"/>
    <n v="28457"/>
    <n v="0"/>
    <n v="0"/>
    <s v="28/10/2012"/>
    <n v="96"/>
    <n v="24"/>
    <n v="1"/>
    <n v="108"/>
    <n v="29"/>
    <n v="29"/>
    <n v="14"/>
    <n v="191"/>
    <n v="6.7118810837403804E-3"/>
    <s v="MeatProducts"/>
    <n v="1"/>
    <n v="4"/>
    <n v="1"/>
    <n v="4"/>
    <n v="8"/>
    <n v="3"/>
    <n v="11"/>
    <n v="0"/>
  </r>
  <r>
    <n v="955"/>
    <n v="1962"/>
    <n v="63"/>
    <s v="Master"/>
    <s v="Together"/>
    <x v="1"/>
    <n v="47175"/>
    <n v="1"/>
    <n v="1"/>
    <s v="28/10/2012"/>
    <n v="81"/>
    <n v="167"/>
    <n v="2"/>
    <n v="44"/>
    <n v="6"/>
    <n v="2"/>
    <n v="19"/>
    <n v="221"/>
    <n v="4.6846846846846845E-3"/>
    <s v="Wines"/>
    <n v="7"/>
    <n v="4"/>
    <n v="2"/>
    <n v="4"/>
    <n v="8"/>
    <n v="3"/>
    <n v="11"/>
    <n v="1"/>
  </r>
  <r>
    <n v="313"/>
    <n v="1968"/>
    <n v="57"/>
    <s v="Graduation"/>
    <s v="Widow"/>
    <x v="1"/>
    <n v="73455"/>
    <n v="0"/>
    <n v="0"/>
    <s v="28/10/2013"/>
    <n v="98"/>
    <n v="901"/>
    <n v="61"/>
    <n v="757"/>
    <n v="186"/>
    <n v="163"/>
    <n v="20"/>
    <n v="2068"/>
    <n v="2.8153291130624192E-2"/>
    <s v="Wines"/>
    <n v="1"/>
    <n v="6"/>
    <n v="5"/>
    <n v="10"/>
    <n v="3"/>
    <n v="3"/>
    <n v="11"/>
    <n v="0"/>
  </r>
  <r>
    <n v="2826"/>
    <n v="1967"/>
    <n v="58"/>
    <s v="Graduation"/>
    <s v="Married"/>
    <x v="1"/>
    <n v="22574"/>
    <n v="2"/>
    <n v="1"/>
    <s v="28/10/2013"/>
    <n v="28"/>
    <n v="25"/>
    <n v="0"/>
    <n v="8"/>
    <n v="2"/>
    <n v="0"/>
    <n v="2"/>
    <n v="35"/>
    <n v="1.5504562771329849E-3"/>
    <s v="Wines"/>
    <n v="2"/>
    <n v="2"/>
    <n v="0"/>
    <n v="3"/>
    <n v="7"/>
    <n v="3"/>
    <n v="11"/>
    <n v="0"/>
  </r>
  <r>
    <n v="9185"/>
    <n v="1966"/>
    <n v="59"/>
    <s v="PhD"/>
    <s v="Single"/>
    <x v="1"/>
    <n v="69759"/>
    <n v="0"/>
    <n v="0"/>
    <s v="28/10/2013"/>
    <n v="38"/>
    <n v="452"/>
    <n v="20"/>
    <n v="514"/>
    <n v="13"/>
    <n v="30"/>
    <n v="0"/>
    <n v="1029"/>
    <n v="1.475078484496624E-2"/>
    <s v="MeatProducts"/>
    <n v="3"/>
    <n v="4"/>
    <n v="6"/>
    <n v="5"/>
    <n v="3"/>
    <n v="3"/>
    <n v="11"/>
    <n v="1"/>
  </r>
  <r>
    <n v="6222"/>
    <n v="1967"/>
    <n v="58"/>
    <s v="Graduation"/>
    <s v="Married"/>
    <x v="1"/>
    <n v="22574"/>
    <n v="2"/>
    <n v="1"/>
    <s v="28/10/2013"/>
    <n v="28"/>
    <n v="25"/>
    <n v="0"/>
    <n v="8"/>
    <n v="2"/>
    <n v="0"/>
    <n v="2"/>
    <n v="35"/>
    <n v="1.5504562771329849E-3"/>
    <s v="Wines"/>
    <n v="2"/>
    <n v="2"/>
    <n v="0"/>
    <n v="3"/>
    <n v="7"/>
    <n v="3"/>
    <n v="11"/>
    <n v="0"/>
  </r>
  <r>
    <n v="6406"/>
    <n v="1988"/>
    <n v="37"/>
    <s v="Master"/>
    <s v="Married"/>
    <x v="0"/>
    <n v="78285"/>
    <n v="0"/>
    <n v="0"/>
    <s v="28/10/2013"/>
    <n v="13"/>
    <n v="647"/>
    <n v="107"/>
    <n v="391"/>
    <n v="175"/>
    <n v="67"/>
    <n v="40"/>
    <n v="1387"/>
    <n v="1.7717314939004917E-2"/>
    <s v="Wines"/>
    <n v="1"/>
    <n v="6"/>
    <n v="4"/>
    <n v="10"/>
    <n v="3"/>
    <n v="3"/>
    <n v="11"/>
    <n v="0"/>
  </r>
  <r>
    <n v="5286"/>
    <n v="1987"/>
    <n v="38"/>
    <s v="Master"/>
    <s v="Single"/>
    <x v="0"/>
    <n v="41020"/>
    <n v="0"/>
    <n v="0"/>
    <s v="28/10/2013"/>
    <n v="68"/>
    <n v="112"/>
    <n v="1"/>
    <n v="54"/>
    <n v="7"/>
    <n v="7"/>
    <n v="36"/>
    <n v="181"/>
    <n v="4.4124817162359822E-3"/>
    <s v="Wines"/>
    <n v="1"/>
    <n v="3"/>
    <n v="2"/>
    <n v="4"/>
    <n v="3"/>
    <n v="3"/>
    <n v="11"/>
    <n v="0"/>
  </r>
  <r>
    <n v="8135"/>
    <n v="1986"/>
    <n v="39"/>
    <s v="Master"/>
    <s v="Married"/>
    <x v="0"/>
    <n v="27161"/>
    <n v="1"/>
    <n v="0"/>
    <s v="28/10/2013"/>
    <n v="41"/>
    <n v="7"/>
    <n v="4"/>
    <n v="23"/>
    <n v="7"/>
    <n v="0"/>
    <n v="11"/>
    <n v="41"/>
    <n v="1.5095173226317147E-3"/>
    <s v="MeatProducts"/>
    <n v="1"/>
    <n v="1"/>
    <n v="0"/>
    <n v="3"/>
    <n v="7"/>
    <n v="3"/>
    <n v="11"/>
    <n v="0"/>
  </r>
  <r>
    <n v="7600"/>
    <n v="1992"/>
    <n v="33"/>
    <s v="Basic"/>
    <s v="Single"/>
    <x v="0"/>
    <n v="15253"/>
    <n v="1"/>
    <n v="0"/>
    <s v="28/10/2013"/>
    <n v="13"/>
    <n v="1"/>
    <n v="3"/>
    <n v="3"/>
    <n v="8"/>
    <n v="1"/>
    <n v="13"/>
    <n v="16"/>
    <n v="1.0489739723333114E-3"/>
    <s v="GoldProds"/>
    <n v="2"/>
    <n v="1"/>
    <n v="0"/>
    <n v="3"/>
    <n v="7"/>
    <n v="3"/>
    <n v="11"/>
    <n v="0"/>
  </r>
  <r>
    <n v="5036"/>
    <n v="1984"/>
    <n v="41"/>
    <s v="PhD"/>
    <s v="Single"/>
    <x v="0"/>
    <n v="42710"/>
    <n v="1"/>
    <n v="0"/>
    <s v="28/11/2012"/>
    <n v="38"/>
    <n v="252"/>
    <n v="3"/>
    <n v="42"/>
    <n v="4"/>
    <n v="3"/>
    <n v="102"/>
    <n v="304"/>
    <n v="7.117771013814095E-3"/>
    <s v="Wines"/>
    <n v="2"/>
    <n v="4"/>
    <n v="5"/>
    <n v="3"/>
    <n v="6"/>
    <n v="3"/>
    <n v="11"/>
    <n v="0"/>
  </r>
  <r>
    <n v="1490"/>
    <n v="1962"/>
    <n v="63"/>
    <s v="Graduation"/>
    <s v="Married"/>
    <x v="1"/>
    <n v="55759"/>
    <n v="0"/>
    <n v="1"/>
    <s v="28/11/2012"/>
    <n v="84"/>
    <n v="675"/>
    <n v="0"/>
    <n v="85"/>
    <n v="10"/>
    <n v="7"/>
    <n v="77"/>
    <n v="777"/>
    <n v="1.3934970139349702E-2"/>
    <s v="Wines"/>
    <n v="5"/>
    <n v="10"/>
    <n v="3"/>
    <n v="8"/>
    <n v="8"/>
    <n v="3"/>
    <n v="11"/>
    <n v="0"/>
  </r>
  <r>
    <n v="4712"/>
    <n v="1991"/>
    <n v="34"/>
    <s v="2n Cycle"/>
    <s v="Together"/>
    <x v="0"/>
    <n v="20193"/>
    <n v="0"/>
    <n v="0"/>
    <s v="28/11/2012"/>
    <n v="18"/>
    <n v="8"/>
    <n v="8"/>
    <n v="22"/>
    <n v="24"/>
    <n v="11"/>
    <n v="9"/>
    <n v="73"/>
    <n v="3.6151141484672905E-3"/>
    <s v="FishProducts"/>
    <n v="1"/>
    <n v="1"/>
    <n v="1"/>
    <n v="4"/>
    <n v="4"/>
    <n v="3"/>
    <n v="11"/>
    <n v="0"/>
  </r>
  <r>
    <n v="9529"/>
    <n v="1990"/>
    <n v="35"/>
    <s v="Graduation"/>
    <s v="Married"/>
    <x v="0"/>
    <n v="73687"/>
    <n v="0"/>
    <n v="0"/>
    <s v="28/11/2013"/>
    <n v="8"/>
    <n v="559"/>
    <n v="153"/>
    <n v="503"/>
    <n v="218"/>
    <n v="13"/>
    <n v="181"/>
    <n v="1446"/>
    <n v="1.96235428230217E-2"/>
    <s v="Wines"/>
    <n v="1"/>
    <n v="3"/>
    <n v="9"/>
    <n v="9"/>
    <n v="2"/>
    <n v="3"/>
    <n v="11"/>
    <n v="1"/>
  </r>
  <r>
    <n v="10678"/>
    <n v="1959"/>
    <n v="66"/>
    <s v="Graduation"/>
    <s v="Together"/>
    <x v="1"/>
    <n v="71232"/>
    <n v="0"/>
    <n v="1"/>
    <s v="28/11/2013"/>
    <n v="91"/>
    <n v="653"/>
    <n v="17"/>
    <n v="170"/>
    <n v="34"/>
    <n v="26"/>
    <n v="17"/>
    <n v="900"/>
    <n v="1.2634770889487871E-2"/>
    <s v="Wines"/>
    <n v="2"/>
    <n v="11"/>
    <n v="2"/>
    <n v="10"/>
    <n v="7"/>
    <n v="3"/>
    <n v="11"/>
    <n v="0"/>
  </r>
  <r>
    <n v="5837"/>
    <n v="1967"/>
    <n v="58"/>
    <s v="Graduation"/>
    <s v="Married"/>
    <x v="1"/>
    <n v="51479"/>
    <n v="1"/>
    <n v="1"/>
    <s v="28/12/2012"/>
    <n v="67"/>
    <n v="247"/>
    <n v="8"/>
    <n v="160"/>
    <n v="6"/>
    <n v="8"/>
    <n v="65"/>
    <n v="429"/>
    <n v="8.3334952116396969E-3"/>
    <s v="Wines"/>
    <n v="7"/>
    <n v="6"/>
    <n v="3"/>
    <n v="6"/>
    <n v="7"/>
    <n v="3"/>
    <n v="11"/>
    <n v="0"/>
  </r>
  <r>
    <n v="10826"/>
    <n v="1959"/>
    <n v="66"/>
    <s v="Graduation"/>
    <s v="Married"/>
    <x v="1"/>
    <n v="18690"/>
    <n v="0"/>
    <n v="0"/>
    <s v="28/12/2012"/>
    <n v="77"/>
    <n v="6"/>
    <n v="1"/>
    <n v="7"/>
    <n v="23"/>
    <n v="4"/>
    <n v="19"/>
    <n v="41"/>
    <n v="2.1936864633493847E-3"/>
    <s v="FishProducts"/>
    <n v="1"/>
    <n v="1"/>
    <n v="1"/>
    <n v="2"/>
    <n v="8"/>
    <n v="3"/>
    <n v="11"/>
    <n v="0"/>
  </r>
  <r>
    <n v="4086"/>
    <n v="1959"/>
    <n v="66"/>
    <s v="Graduation"/>
    <s v="Married"/>
    <x v="1"/>
    <n v="18690"/>
    <n v="0"/>
    <n v="0"/>
    <s v="28/12/2012"/>
    <n v="77"/>
    <n v="6"/>
    <n v="1"/>
    <n v="7"/>
    <n v="23"/>
    <n v="4"/>
    <n v="19"/>
    <n v="41"/>
    <n v="2.1936864633493847E-3"/>
    <s v="FishProducts"/>
    <n v="1"/>
    <n v="1"/>
    <n v="1"/>
    <n v="2"/>
    <n v="8"/>
    <n v="3"/>
    <n v="11"/>
    <n v="0"/>
  </r>
  <r>
    <n v="10304"/>
    <n v="1959"/>
    <n v="66"/>
    <s v="Graduation"/>
    <s v="Married"/>
    <x v="1"/>
    <n v="18690"/>
    <n v="0"/>
    <n v="0"/>
    <s v="28/12/2012"/>
    <n v="77"/>
    <n v="6"/>
    <n v="1"/>
    <n v="7"/>
    <n v="23"/>
    <n v="4"/>
    <n v="19"/>
    <n v="41"/>
    <n v="2.1936864633493847E-3"/>
    <s v="FishProducts"/>
    <n v="1"/>
    <n v="1"/>
    <n v="1"/>
    <n v="2"/>
    <n v="8"/>
    <n v="3"/>
    <n v="11"/>
    <n v="0"/>
  </r>
  <r>
    <n v="10708"/>
    <n v="1978"/>
    <n v="47"/>
    <s v="2n Cycle"/>
    <s v="Single"/>
    <x v="0"/>
    <n v="36975"/>
    <n v="1"/>
    <n v="0"/>
    <s v="28/12/2013"/>
    <n v="50"/>
    <n v="10"/>
    <n v="6"/>
    <n v="11"/>
    <n v="0"/>
    <n v="4"/>
    <n v="2"/>
    <n v="31"/>
    <n v="8.3840432724814065E-4"/>
    <s v="MeatProducts"/>
    <n v="1"/>
    <n v="1"/>
    <n v="0"/>
    <n v="3"/>
    <n v="7"/>
    <n v="3"/>
    <n v="11"/>
    <n v="0"/>
  </r>
  <r>
    <n v="10983"/>
    <n v="1952"/>
    <n v="73"/>
    <s v="Graduation"/>
    <s v="Together"/>
    <x v="1"/>
    <n v="75278"/>
    <n v="0"/>
    <n v="0"/>
    <s v="29/01/2013"/>
    <n v="17"/>
    <n v="304"/>
    <n v="98"/>
    <n v="230"/>
    <n v="150"/>
    <n v="74"/>
    <n v="74"/>
    <n v="856"/>
    <n v="1.1371184144105848E-2"/>
    <s v="Wines"/>
    <n v="1"/>
    <n v="6"/>
    <n v="3"/>
    <n v="13"/>
    <n v="3"/>
    <n v="3"/>
    <n v="11"/>
    <n v="0"/>
  </r>
  <r>
    <n v="5320"/>
    <n v="1973"/>
    <n v="52"/>
    <s v="Master"/>
    <s v="Divorced"/>
    <x v="1"/>
    <n v="44051"/>
    <n v="1"/>
    <n v="1"/>
    <s v="29/01/2013"/>
    <n v="20"/>
    <n v="79"/>
    <n v="7"/>
    <n v="58"/>
    <n v="6"/>
    <n v="3"/>
    <n v="18"/>
    <n v="153"/>
    <n v="3.4732469183446461E-3"/>
    <s v="Wines"/>
    <n v="4"/>
    <n v="3"/>
    <n v="1"/>
    <n v="4"/>
    <n v="6"/>
    <n v="3"/>
    <n v="11"/>
    <n v="1"/>
  </r>
  <r>
    <n v="3628"/>
    <n v="1987"/>
    <n v="38"/>
    <s v="Basic"/>
    <s v="Single"/>
    <x v="0"/>
    <n v="15038"/>
    <n v="1"/>
    <n v="0"/>
    <s v="29/01/2013"/>
    <n v="93"/>
    <n v="4"/>
    <n v="8"/>
    <n v="11"/>
    <n v="19"/>
    <n v="12"/>
    <n v="26"/>
    <n v="54"/>
    <n v="3.5909030456177681E-3"/>
    <s v="GoldProds"/>
    <n v="2"/>
    <n v="2"/>
    <n v="1"/>
    <n v="2"/>
    <n v="9"/>
    <n v="3"/>
    <n v="11"/>
    <n v="0"/>
  </r>
  <r>
    <n v="4073"/>
    <n v="1954"/>
    <n v="71"/>
    <s v="2n Cycle"/>
    <s v="Married"/>
    <x v="1"/>
    <n v="63564"/>
    <n v="0"/>
    <n v="0"/>
    <s v="29/01/2014"/>
    <n v="0"/>
    <n v="769"/>
    <n v="80"/>
    <n v="252"/>
    <n v="15"/>
    <n v="34"/>
    <n v="65"/>
    <n v="1150"/>
    <n v="1.8092001762003651E-2"/>
    <s v="Wines"/>
    <n v="1"/>
    <n v="10"/>
    <n v="10"/>
    <n v="7"/>
    <n v="6"/>
    <n v="3"/>
    <n v="11"/>
    <n v="1"/>
  </r>
  <r>
    <n v="7072"/>
    <n v="1973"/>
    <n v="52"/>
    <s v="Graduation"/>
    <s v="Married"/>
    <x v="1"/>
    <n v="67432"/>
    <n v="0"/>
    <n v="1"/>
    <s v="29/03/2013"/>
    <n v="69"/>
    <n v="432"/>
    <n v="79"/>
    <n v="341"/>
    <n v="177"/>
    <n v="136"/>
    <n v="170"/>
    <n v="1165"/>
    <n v="1.7276663898445843E-2"/>
    <s v="Wines"/>
    <n v="2"/>
    <n v="8"/>
    <n v="5"/>
    <n v="4"/>
    <n v="4"/>
    <n v="3"/>
    <n v="11"/>
    <n v="0"/>
  </r>
  <r>
    <n v="9904"/>
    <n v="1956"/>
    <n v="69"/>
    <s v="Graduation"/>
    <s v="Married"/>
    <x v="1"/>
    <n v="71391"/>
    <n v="0"/>
    <n v="1"/>
    <s v="29/03/2013"/>
    <n v="50"/>
    <n v="336"/>
    <n v="123"/>
    <n v="274"/>
    <n v="46"/>
    <n v="123"/>
    <n v="141"/>
    <n v="902"/>
    <n v="1.2634645823703269E-2"/>
    <s v="Wines"/>
    <n v="5"/>
    <n v="6"/>
    <n v="5"/>
    <n v="12"/>
    <n v="3"/>
    <n v="3"/>
    <n v="11"/>
    <n v="0"/>
  </r>
  <r>
    <n v="2217"/>
    <n v="1975"/>
    <n v="50"/>
    <s v="2n Cycle"/>
    <s v="Married"/>
    <x v="0"/>
    <n v="37284"/>
    <n v="1"/>
    <n v="1"/>
    <s v="29/03/2013"/>
    <n v="46"/>
    <n v="11"/>
    <n v="1"/>
    <n v="2"/>
    <n v="2"/>
    <n v="1"/>
    <n v="6"/>
    <n v="17"/>
    <n v="4.559596609805815E-4"/>
    <s v="Wines"/>
    <n v="1"/>
    <n v="0"/>
    <n v="0"/>
    <n v="3"/>
    <n v="6"/>
    <n v="3"/>
    <n v="11"/>
    <n v="0"/>
  </r>
  <r>
    <n v="4967"/>
    <n v="1960"/>
    <n v="65"/>
    <s v="PhD"/>
    <s v="Together"/>
    <x v="1"/>
    <n v="38201"/>
    <n v="0"/>
    <n v="1"/>
    <s v="29/03/2013"/>
    <n v="19"/>
    <n v="233"/>
    <n v="0"/>
    <n v="23"/>
    <n v="0"/>
    <n v="0"/>
    <n v="12"/>
    <n v="256"/>
    <n v="6.7013952514332082E-3"/>
    <s v="Wines"/>
    <n v="4"/>
    <n v="5"/>
    <n v="1"/>
    <n v="5"/>
    <n v="8"/>
    <n v="3"/>
    <n v="11"/>
    <n v="0"/>
  </r>
  <r>
    <n v="4102"/>
    <n v="1975"/>
    <n v="50"/>
    <s v="2n Cycle"/>
    <s v="Married"/>
    <x v="0"/>
    <n v="37284"/>
    <n v="1"/>
    <n v="1"/>
    <s v="29/03/2013"/>
    <n v="46"/>
    <n v="11"/>
    <n v="1"/>
    <n v="2"/>
    <n v="2"/>
    <n v="1"/>
    <n v="6"/>
    <n v="17"/>
    <n v="4.559596609805815E-4"/>
    <s v="Wines"/>
    <n v="1"/>
    <n v="0"/>
    <n v="0"/>
    <n v="3"/>
    <n v="6"/>
    <n v="3"/>
    <n v="11"/>
    <n v="0"/>
  </r>
  <r>
    <n v="2256"/>
    <n v="1973"/>
    <n v="52"/>
    <s v="Master"/>
    <s v="Married"/>
    <x v="1"/>
    <n v="27159"/>
    <n v="1"/>
    <n v="1"/>
    <s v="29/03/2014"/>
    <n v="33"/>
    <n v="17"/>
    <n v="0"/>
    <n v="3"/>
    <n v="0"/>
    <n v="0"/>
    <n v="1"/>
    <n v="20"/>
    <n v="7.3640413859125888E-4"/>
    <s v="Wines"/>
    <n v="2"/>
    <n v="1"/>
    <n v="0"/>
    <n v="3"/>
    <n v="6"/>
    <n v="3"/>
    <n v="11"/>
    <n v="0"/>
  </r>
  <r>
    <n v="1463"/>
    <n v="1958"/>
    <n v="67"/>
    <s v="Graduation"/>
    <s v="Single"/>
    <x v="1"/>
    <n v="45160"/>
    <n v="1"/>
    <n v="1"/>
    <s v="29/03/2014"/>
    <n v="9"/>
    <n v="8"/>
    <n v="2"/>
    <n v="5"/>
    <n v="3"/>
    <n v="0"/>
    <n v="3"/>
    <n v="18"/>
    <n v="3.9858281665190433E-4"/>
    <s v="Wines"/>
    <n v="1"/>
    <n v="1"/>
    <n v="0"/>
    <n v="2"/>
    <n v="7"/>
    <n v="3"/>
    <n v="11"/>
    <n v="0"/>
  </r>
  <r>
    <n v="3900"/>
    <n v="1972"/>
    <n v="53"/>
    <s v="Graduation"/>
    <s v="Married"/>
    <x v="1"/>
    <n v="65685"/>
    <n v="0"/>
    <n v="1"/>
    <s v="29/03/2014"/>
    <n v="54"/>
    <n v="642"/>
    <n v="14"/>
    <n v="49"/>
    <n v="0"/>
    <n v="7"/>
    <n v="57"/>
    <n v="712"/>
    <n v="1.0839613305929816E-2"/>
    <s v="Wines"/>
    <n v="1"/>
    <n v="9"/>
    <n v="2"/>
    <n v="9"/>
    <n v="5"/>
    <n v="3"/>
    <n v="11"/>
    <n v="0"/>
  </r>
  <r>
    <n v="3551"/>
    <n v="1954"/>
    <n v="71"/>
    <s v="Master"/>
    <s v="Together"/>
    <x v="1"/>
    <n v="60033"/>
    <n v="0"/>
    <n v="1"/>
    <s v="29/03/2014"/>
    <n v="28"/>
    <n v="62"/>
    <n v="1"/>
    <n v="57"/>
    <n v="19"/>
    <n v="11"/>
    <n v="48"/>
    <n v="150"/>
    <n v="2.498625755834291E-3"/>
    <s v="Wines"/>
    <n v="2"/>
    <n v="2"/>
    <n v="1"/>
    <n v="5"/>
    <n v="2"/>
    <n v="3"/>
    <n v="11"/>
    <n v="0"/>
  </r>
  <r>
    <n v="6398"/>
    <n v="1974"/>
    <n v="51"/>
    <s v="Basic"/>
    <s v="Married"/>
    <x v="1"/>
    <n v="18393"/>
    <n v="1"/>
    <n v="0"/>
    <s v="29/03/2014"/>
    <n v="2"/>
    <n v="7"/>
    <n v="10"/>
    <n v="13"/>
    <n v="16"/>
    <n v="0"/>
    <n v="4"/>
    <n v="46"/>
    <n v="2.500951448920785E-3"/>
    <s v="FishProducts"/>
    <n v="2"/>
    <n v="3"/>
    <n v="0"/>
    <n v="3"/>
    <n v="8"/>
    <n v="3"/>
    <n v="11"/>
    <n v="0"/>
  </r>
  <r>
    <n v="9958"/>
    <n v="1972"/>
    <n v="53"/>
    <s v="Graduation"/>
    <s v="Married"/>
    <x v="1"/>
    <n v="65685"/>
    <n v="0"/>
    <n v="1"/>
    <s v="29/03/2014"/>
    <n v="54"/>
    <n v="642"/>
    <n v="14"/>
    <n v="49"/>
    <n v="0"/>
    <n v="7"/>
    <n v="57"/>
    <n v="712"/>
    <n v="1.0839613305929816E-2"/>
    <s v="Wines"/>
    <n v="1"/>
    <n v="9"/>
    <n v="2"/>
    <n v="9"/>
    <n v="5"/>
    <n v="3"/>
    <n v="11"/>
    <n v="0"/>
  </r>
  <r>
    <n v="8601"/>
    <n v="1980"/>
    <n v="45"/>
    <s v="Graduation"/>
    <s v="Married"/>
    <x v="0"/>
    <n v="80011"/>
    <n v="0"/>
    <n v="1"/>
    <s v="29/04/2013"/>
    <n v="3"/>
    <n v="421"/>
    <n v="76"/>
    <n v="536"/>
    <n v="82"/>
    <n v="178"/>
    <n v="102"/>
    <n v="1293"/>
    <n v="1.6160277961780257E-2"/>
    <s v="MeatProducts"/>
    <n v="2"/>
    <n v="8"/>
    <n v="6"/>
    <n v="5"/>
    <n v="4"/>
    <n v="3"/>
    <n v="11"/>
    <n v="0"/>
  </r>
  <r>
    <n v="4931"/>
    <n v="1977"/>
    <n v="48"/>
    <s v="Graduation"/>
    <s v="Together"/>
    <x v="0"/>
    <n v="157146"/>
    <n v="0"/>
    <n v="0"/>
    <s v="29/04/2013"/>
    <n v="13"/>
    <n v="1"/>
    <n v="0"/>
    <n v="1725"/>
    <n v="2"/>
    <n v="1"/>
    <n v="1"/>
    <n v="1729"/>
    <n v="1.1002507222582822E-2"/>
    <s v="MeatProducts"/>
    <n v="0"/>
    <n v="0"/>
    <n v="28"/>
    <n v="0"/>
    <n v="1"/>
    <n v="3"/>
    <n v="11"/>
    <n v="0"/>
  </r>
  <r>
    <n v="3491"/>
    <n v="1975"/>
    <n v="50"/>
    <s v="Graduation"/>
    <s v="Together"/>
    <x v="0"/>
    <n v="55914"/>
    <n v="0"/>
    <n v="1"/>
    <s v="29/04/2013"/>
    <n v="32"/>
    <n v="384"/>
    <n v="60"/>
    <n v="364"/>
    <n v="119"/>
    <n v="101"/>
    <n v="232"/>
    <n v="1028"/>
    <n v="1.8385377544085559E-2"/>
    <s v="Wines"/>
    <n v="4"/>
    <n v="11"/>
    <n v="6"/>
    <n v="8"/>
    <n v="7"/>
    <n v="3"/>
    <n v="11"/>
    <n v="0"/>
  </r>
  <r>
    <n v="8029"/>
    <n v="1988"/>
    <n v="37"/>
    <s v="Master"/>
    <s v="Single"/>
    <x v="0"/>
    <n v="90247"/>
    <n v="0"/>
    <n v="0"/>
    <s v="29/04/2014"/>
    <n v="27"/>
    <n v="1184"/>
    <n v="32"/>
    <n v="352"/>
    <n v="21"/>
    <n v="16"/>
    <n v="16"/>
    <n v="1605"/>
    <n v="1.7784524693341606E-2"/>
    <s v="Wines"/>
    <n v="1"/>
    <n v="3"/>
    <n v="4"/>
    <n v="7"/>
    <n v="1"/>
    <n v="3"/>
    <n v="11"/>
    <n v="1"/>
  </r>
  <r>
    <n v="7875"/>
    <n v="1949"/>
    <n v="76"/>
    <s v="Graduation"/>
    <s v="Married"/>
    <x v="1"/>
    <n v="72025"/>
    <n v="0"/>
    <n v="0"/>
    <s v="29/04/2014"/>
    <n v="46"/>
    <n v="967"/>
    <n v="0"/>
    <n v="617"/>
    <n v="43"/>
    <n v="50"/>
    <n v="0"/>
    <n v="1677"/>
    <n v="2.3283582089552238E-2"/>
    <s v="Wines"/>
    <n v="1"/>
    <n v="4"/>
    <n v="8"/>
    <n v="13"/>
    <n v="2"/>
    <n v="3"/>
    <n v="11"/>
    <n v="1"/>
  </r>
  <r>
    <n v="5948"/>
    <n v="1975"/>
    <n v="50"/>
    <s v="Graduation"/>
    <s v="Single"/>
    <x v="0"/>
    <n v="57338"/>
    <n v="0"/>
    <n v="1"/>
    <s v="29/04/2014"/>
    <n v="96"/>
    <n v="143"/>
    <n v="6"/>
    <n v="52"/>
    <n v="11"/>
    <n v="8"/>
    <n v="17"/>
    <n v="220"/>
    <n v="3.8368969967560781E-3"/>
    <s v="Wines"/>
    <n v="2"/>
    <n v="4"/>
    <n v="1"/>
    <n v="5"/>
    <n v="5"/>
    <n v="3"/>
    <n v="11"/>
    <n v="0"/>
  </r>
  <r>
    <n v="8726"/>
    <n v="1964"/>
    <n v="61"/>
    <s v="2n Cycle"/>
    <s v="Divorced"/>
    <x v="1"/>
    <n v="41713"/>
    <n v="1"/>
    <n v="1"/>
    <s v="29/04/2014"/>
    <n v="57"/>
    <n v="77"/>
    <n v="8"/>
    <n v="44"/>
    <n v="10"/>
    <n v="10"/>
    <n v="25"/>
    <n v="149"/>
    <n v="3.5720279049696736E-3"/>
    <s v="Wines"/>
    <n v="5"/>
    <n v="3"/>
    <n v="1"/>
    <n v="4"/>
    <n v="6"/>
    <n v="3"/>
    <n v="11"/>
    <n v="0"/>
  </r>
  <r>
    <n v="6379"/>
    <n v="1949"/>
    <n v="76"/>
    <s v="Master"/>
    <s v="Widow"/>
    <x v="1"/>
    <n v="47570"/>
    <n v="1"/>
    <n v="1"/>
    <s v="29/05/2013"/>
    <n v="3"/>
    <n v="67"/>
    <n v="1"/>
    <n v="20"/>
    <n v="0"/>
    <n v="2"/>
    <n v="31"/>
    <n v="90"/>
    <n v="1.8919487071683834E-3"/>
    <s v="Wines"/>
    <n v="3"/>
    <n v="2"/>
    <n v="2"/>
    <n v="2"/>
    <n v="7"/>
    <n v="3"/>
    <n v="11"/>
    <n v="1"/>
  </r>
  <r>
    <n v="5863"/>
    <n v="1953"/>
    <n v="72"/>
    <s v="Graduation"/>
    <s v="Married"/>
    <x v="1"/>
    <n v="47703"/>
    <n v="0"/>
    <n v="1"/>
    <s v="29/05/2013"/>
    <n v="95"/>
    <n v="359"/>
    <n v="0"/>
    <n v="134"/>
    <n v="13"/>
    <n v="26"/>
    <n v="123"/>
    <n v="532"/>
    <n v="1.1152338427352578E-2"/>
    <s v="Wines"/>
    <n v="4"/>
    <n v="6"/>
    <n v="3"/>
    <n v="8"/>
    <n v="5"/>
    <n v="3"/>
    <n v="11"/>
    <n v="0"/>
  </r>
  <r>
    <n v="10486"/>
    <n v="1948"/>
    <n v="77"/>
    <s v="Graduation"/>
    <s v="Married"/>
    <x v="1"/>
    <n v="77142"/>
    <n v="0"/>
    <n v="0"/>
    <s v="29/05/2013"/>
    <n v="54"/>
    <n v="476"/>
    <n v="75"/>
    <n v="162"/>
    <n v="29"/>
    <n v="151"/>
    <n v="97"/>
    <n v="893"/>
    <n v="1.1576054548754246E-2"/>
    <s v="Wines"/>
    <n v="1"/>
    <n v="4"/>
    <n v="4"/>
    <n v="8"/>
    <n v="2"/>
    <n v="3"/>
    <n v="11"/>
    <n v="0"/>
  </r>
  <r>
    <n v="5847"/>
    <n v="1969"/>
    <n v="56"/>
    <s v="Graduation"/>
    <s v="Divorced"/>
    <x v="1"/>
    <n v="69901"/>
    <n v="0"/>
    <n v="1"/>
    <s v="29/05/2013"/>
    <n v="95"/>
    <n v="312"/>
    <n v="21"/>
    <n v="206"/>
    <n v="102"/>
    <n v="92"/>
    <n v="149"/>
    <n v="733"/>
    <n v="1.0486259137923636E-2"/>
    <s v="Wines"/>
    <n v="3"/>
    <n v="7"/>
    <n v="3"/>
    <n v="10"/>
    <n v="5"/>
    <n v="3"/>
    <n v="11"/>
    <n v="0"/>
  </r>
  <r>
    <n v="10846"/>
    <n v="1978"/>
    <n v="47"/>
    <s v="Master"/>
    <s v="Married"/>
    <x v="0"/>
    <n v="43783"/>
    <n v="1"/>
    <n v="0"/>
    <s v="29/05/2014"/>
    <n v="22"/>
    <n v="327"/>
    <n v="9"/>
    <n v="125"/>
    <n v="25"/>
    <n v="4"/>
    <n v="139"/>
    <n v="490"/>
    <n v="1.1191558367402873E-2"/>
    <s v="Wines"/>
    <n v="6"/>
    <n v="7"/>
    <n v="1"/>
    <n v="8"/>
    <n v="7"/>
    <n v="3"/>
    <n v="11"/>
    <n v="0"/>
  </r>
  <r>
    <n v="1127"/>
    <n v="1973"/>
    <n v="52"/>
    <s v="PhD"/>
    <s v="Married"/>
    <x v="1"/>
    <n v="85844"/>
    <n v="0"/>
    <n v="0"/>
    <s v="29/05/2014"/>
    <n v="62"/>
    <n v="938"/>
    <n v="19"/>
    <n v="843"/>
    <n v="25"/>
    <n v="95"/>
    <n v="38"/>
    <n v="1920"/>
    <n v="2.236615255579889E-2"/>
    <s v="Wines"/>
    <n v="1"/>
    <n v="6"/>
    <n v="6"/>
    <n v="7"/>
    <n v="2"/>
    <n v="3"/>
    <n v="11"/>
    <n v="0"/>
  </r>
  <r>
    <n v="7959"/>
    <n v="1961"/>
    <n v="64"/>
    <s v="Graduation"/>
    <s v="Married"/>
    <x v="1"/>
    <n v="79410"/>
    <n v="0"/>
    <n v="0"/>
    <s v="29/05/2014"/>
    <n v="19"/>
    <n v="658"/>
    <n v="80"/>
    <n v="483"/>
    <n v="123"/>
    <n v="13"/>
    <n v="13"/>
    <n v="1357"/>
    <n v="1.7088527893212441E-2"/>
    <s v="Wines"/>
    <n v="1"/>
    <n v="3"/>
    <n v="2"/>
    <n v="5"/>
    <n v="1"/>
    <n v="3"/>
    <n v="11"/>
    <n v="0"/>
  </r>
  <r>
    <n v="9386"/>
    <n v="1962"/>
    <n v="63"/>
    <s v="Graduation"/>
    <s v="Together"/>
    <x v="1"/>
    <n v="50127"/>
    <n v="0"/>
    <n v="1"/>
    <s v="29/05/2014"/>
    <n v="88"/>
    <n v="274"/>
    <n v="0"/>
    <n v="21"/>
    <n v="4"/>
    <n v="6"/>
    <n v="15"/>
    <n v="305"/>
    <n v="6.0845452550521671E-3"/>
    <s v="Wines"/>
    <n v="1"/>
    <n v="5"/>
    <n v="1"/>
    <n v="6"/>
    <n v="6"/>
    <n v="3"/>
    <n v="11"/>
    <n v="0"/>
  </r>
  <r>
    <n v="6457"/>
    <n v="1976"/>
    <n v="49"/>
    <s v="Graduation"/>
    <s v="Divorced"/>
    <x v="0"/>
    <n v="64892"/>
    <n v="0"/>
    <n v="1"/>
    <s v="29/05/2014"/>
    <n v="77"/>
    <n v="527"/>
    <n v="24"/>
    <n v="230"/>
    <n v="32"/>
    <n v="24"/>
    <n v="65"/>
    <n v="837"/>
    <n v="1.2898354188497812E-2"/>
    <s v="Wines"/>
    <n v="2"/>
    <n v="6"/>
    <n v="4"/>
    <n v="12"/>
    <n v="4"/>
    <n v="3"/>
    <n v="11"/>
    <n v="0"/>
  </r>
  <r>
    <n v="4055"/>
    <n v="1992"/>
    <n v="33"/>
    <s v="Basic"/>
    <s v="Single"/>
    <x v="0"/>
    <n v="18746"/>
    <n v="1"/>
    <n v="0"/>
    <s v="29/05/2014"/>
    <n v="41"/>
    <n v="2"/>
    <n v="10"/>
    <n v="11"/>
    <n v="12"/>
    <n v="9"/>
    <n v="20"/>
    <n v="44"/>
    <n v="2.3471673957110848E-3"/>
    <s v="GoldProds"/>
    <n v="2"/>
    <n v="3"/>
    <n v="0"/>
    <n v="3"/>
    <n v="6"/>
    <n v="3"/>
    <n v="11"/>
    <n v="0"/>
  </r>
  <r>
    <n v="7053"/>
    <n v="1966"/>
    <n v="59"/>
    <s v="PhD"/>
    <s v="Single"/>
    <x v="1"/>
    <n v="78420"/>
    <n v="0"/>
    <n v="0"/>
    <s v="29/06/2013"/>
    <n v="75"/>
    <n v="604"/>
    <n v="28"/>
    <n v="674"/>
    <n v="91"/>
    <n v="28"/>
    <n v="28"/>
    <n v="1425"/>
    <n v="1.8171384850803367E-2"/>
    <s v="MeatProducts"/>
    <n v="1"/>
    <n v="3"/>
    <n v="10"/>
    <n v="8"/>
    <n v="1"/>
    <n v="3"/>
    <n v="11"/>
    <n v="0"/>
  </r>
  <r>
    <n v="5204"/>
    <n v="1971"/>
    <n v="54"/>
    <s v="Graduation"/>
    <s v="Together"/>
    <x v="1"/>
    <n v="74538"/>
    <n v="0"/>
    <n v="0"/>
    <s v="29/06/2013"/>
    <n v="21"/>
    <n v="380"/>
    <n v="98"/>
    <n v="733"/>
    <n v="110"/>
    <n v="112"/>
    <n v="28"/>
    <n v="1433"/>
    <n v="1.9225093241031419E-2"/>
    <s v="MeatProducts"/>
    <n v="1"/>
    <n v="8"/>
    <n v="8"/>
    <n v="5"/>
    <n v="3"/>
    <n v="3"/>
    <n v="11"/>
    <n v="1"/>
  </r>
  <r>
    <n v="7325"/>
    <n v="1986"/>
    <n v="39"/>
    <s v="PhD"/>
    <s v="Together"/>
    <x v="0"/>
    <n v="38197"/>
    <n v="1"/>
    <n v="0"/>
    <s v="29/06/2013"/>
    <n v="86"/>
    <n v="23"/>
    <n v="0"/>
    <n v="11"/>
    <n v="2"/>
    <n v="1"/>
    <n v="3"/>
    <n v="37"/>
    <n v="9.686624604026494E-4"/>
    <s v="Wines"/>
    <n v="1"/>
    <n v="1"/>
    <n v="0"/>
    <n v="3"/>
    <n v="5"/>
    <n v="3"/>
    <n v="11"/>
    <n v="0"/>
  </r>
  <r>
    <n v="7300"/>
    <n v="1952"/>
    <n v="73"/>
    <s v="Graduation"/>
    <s v="Divorced"/>
    <x v="1"/>
    <n v="69142"/>
    <n v="0"/>
    <n v="1"/>
    <s v="29/06/2014"/>
    <n v="50"/>
    <n v="448"/>
    <n v="4"/>
    <n v="34"/>
    <n v="6"/>
    <n v="4"/>
    <n v="39"/>
    <n v="496"/>
    <n v="7.173642648462584E-3"/>
    <s v="Wines"/>
    <n v="3"/>
    <n v="8"/>
    <n v="1"/>
    <n v="7"/>
    <n v="5"/>
    <n v="3"/>
    <n v="11"/>
    <n v="0"/>
  </r>
  <r>
    <n v="453"/>
    <n v="1956"/>
    <n v="69"/>
    <s v="PhD"/>
    <s v="Widow"/>
    <x v="1"/>
    <n v="35340"/>
    <n v="1"/>
    <n v="1"/>
    <s v="29/06/2014"/>
    <n v="1"/>
    <n v="27"/>
    <n v="0"/>
    <n v="12"/>
    <n v="0"/>
    <n v="1"/>
    <n v="5"/>
    <n v="40"/>
    <n v="1.1318619128466328E-3"/>
    <s v="Wines"/>
    <n v="2"/>
    <n v="2"/>
    <n v="0"/>
    <n v="3"/>
    <n v="5"/>
    <n v="3"/>
    <n v="11"/>
    <n v="0"/>
  </r>
  <r>
    <n v="2392"/>
    <n v="1972"/>
    <n v="53"/>
    <s v="Graduation"/>
    <s v="Married"/>
    <x v="1"/>
    <n v="40321"/>
    <n v="1"/>
    <n v="1"/>
    <s v="29/07/2013"/>
    <n v="59"/>
    <n v="44"/>
    <n v="4"/>
    <n v="21"/>
    <n v="6"/>
    <n v="0"/>
    <n v="27"/>
    <n v="75"/>
    <n v="1.8600729148582624E-3"/>
    <s v="Wines"/>
    <n v="2"/>
    <n v="3"/>
    <n v="0"/>
    <n v="3"/>
    <n v="7"/>
    <n v="3"/>
    <n v="11"/>
    <n v="0"/>
  </r>
  <r>
    <n v="9153"/>
    <n v="1964"/>
    <n v="61"/>
    <s v="PhD"/>
    <s v="Married"/>
    <x v="1"/>
    <n v="59304"/>
    <n v="0"/>
    <n v="1"/>
    <s v="29/07/2013"/>
    <n v="81"/>
    <n v="418"/>
    <n v="61"/>
    <n v="428"/>
    <n v="80"/>
    <n v="51"/>
    <n v="10"/>
    <n v="1038"/>
    <n v="1.7503035208417644E-2"/>
    <s v="MeatProducts"/>
    <n v="3"/>
    <n v="7"/>
    <n v="8"/>
    <n v="10"/>
    <n v="5"/>
    <n v="3"/>
    <n v="11"/>
    <n v="0"/>
  </r>
  <r>
    <n v="1920"/>
    <n v="1972"/>
    <n v="53"/>
    <s v="Graduation"/>
    <s v="Married"/>
    <x v="1"/>
    <n v="40321"/>
    <n v="1"/>
    <n v="1"/>
    <s v="29/07/2013"/>
    <n v="59"/>
    <n v="44"/>
    <n v="4"/>
    <n v="21"/>
    <n v="6"/>
    <n v="0"/>
    <n v="27"/>
    <n v="75"/>
    <n v="1.8600729148582624E-3"/>
    <s v="Wines"/>
    <n v="2"/>
    <n v="3"/>
    <n v="0"/>
    <n v="3"/>
    <n v="7"/>
    <n v="3"/>
    <n v="11"/>
    <n v="0"/>
  </r>
  <r>
    <n v="5147"/>
    <n v="1948"/>
    <n v="77"/>
    <s v="Graduation"/>
    <s v="Single"/>
    <x v="1"/>
    <n v="90842"/>
    <n v="0"/>
    <n v="0"/>
    <s v="29/07/2013"/>
    <n v="57"/>
    <n v="774"/>
    <n v="70"/>
    <n v="118"/>
    <n v="182"/>
    <n v="187"/>
    <n v="93"/>
    <n v="1331"/>
    <n v="1.4651813038022061E-2"/>
    <s v="Wines"/>
    <n v="1"/>
    <n v="4"/>
    <n v="9"/>
    <n v="13"/>
    <n v="1"/>
    <n v="3"/>
    <n v="11"/>
    <n v="0"/>
  </r>
  <r>
    <n v="6721"/>
    <n v="1951"/>
    <n v="74"/>
    <s v="Graduation"/>
    <s v="Married"/>
    <x v="1"/>
    <n v="71965"/>
    <n v="0"/>
    <n v="1"/>
    <s v="29/07/2013"/>
    <n v="21"/>
    <n v="572"/>
    <n v="19"/>
    <n v="286"/>
    <n v="50"/>
    <n v="38"/>
    <n v="248"/>
    <n v="965"/>
    <n v="1.34092961856458E-2"/>
    <s v="Wines"/>
    <n v="3"/>
    <n v="6"/>
    <n v="3"/>
    <n v="5"/>
    <n v="3"/>
    <n v="3"/>
    <n v="11"/>
    <n v="0"/>
  </r>
  <r>
    <n v="3332"/>
    <n v="1985"/>
    <n v="40"/>
    <s v="Graduation"/>
    <s v="Single"/>
    <x v="0"/>
    <n v="29760"/>
    <n v="1"/>
    <n v="0"/>
    <s v="29/08/2012"/>
    <n v="87"/>
    <n v="64"/>
    <n v="4"/>
    <n v="68"/>
    <n v="7"/>
    <n v="5"/>
    <n v="17"/>
    <n v="148"/>
    <n v="4.9731182795698927E-3"/>
    <s v="MeatProducts"/>
    <n v="4"/>
    <n v="3"/>
    <n v="1"/>
    <n v="4"/>
    <n v="8"/>
    <n v="3"/>
    <n v="11"/>
    <n v="0"/>
  </r>
  <r>
    <n v="10992"/>
    <n v="1967"/>
    <n v="58"/>
    <s v="Graduation"/>
    <s v="Together"/>
    <x v="1"/>
    <n v="75702"/>
    <n v="1"/>
    <n v="1"/>
    <s v="29/08/2012"/>
    <n v="77"/>
    <n v="650"/>
    <n v="28"/>
    <n v="353"/>
    <n v="45"/>
    <n v="42"/>
    <n v="30"/>
    <n v="1118"/>
    <n v="1.4768434123272833E-2"/>
    <s v="Wines"/>
    <n v="5"/>
    <n v="4"/>
    <n v="6"/>
    <n v="11"/>
    <n v="8"/>
    <n v="3"/>
    <n v="11"/>
    <n v="0"/>
  </r>
  <r>
    <n v="9503"/>
    <n v="1980"/>
    <n v="45"/>
    <s v="Graduation"/>
    <s v="Single"/>
    <x v="0"/>
    <n v="28071"/>
    <n v="0"/>
    <n v="0"/>
    <s v="29/08/2012"/>
    <n v="65"/>
    <n v="39"/>
    <n v="33"/>
    <n v="130"/>
    <n v="41"/>
    <n v="26"/>
    <n v="44"/>
    <n v="269"/>
    <n v="9.5828435039720713E-3"/>
    <s v="MeatProducts"/>
    <n v="2"/>
    <n v="5"/>
    <n v="1"/>
    <n v="5"/>
    <n v="8"/>
    <n v="3"/>
    <n v="11"/>
    <n v="0"/>
  </r>
  <r>
    <n v="3846"/>
    <n v="1974"/>
    <n v="51"/>
    <s v="Graduation"/>
    <s v="Married"/>
    <x v="1"/>
    <n v="42557"/>
    <n v="0"/>
    <n v="1"/>
    <s v="29/08/2012"/>
    <n v="98"/>
    <n v="192"/>
    <n v="5"/>
    <n v="53"/>
    <n v="0"/>
    <n v="5"/>
    <n v="15"/>
    <n v="255"/>
    <n v="5.9919637192471275E-3"/>
    <s v="Wines"/>
    <n v="4"/>
    <n v="6"/>
    <n v="1"/>
    <n v="4"/>
    <n v="8"/>
    <n v="3"/>
    <n v="11"/>
    <n v="0"/>
  </r>
  <r>
    <n v="8310"/>
    <n v="1964"/>
    <n v="61"/>
    <s v="Graduation"/>
    <s v="Together"/>
    <x v="1"/>
    <n v="68142"/>
    <n v="0"/>
    <n v="1"/>
    <s v="29/08/2012"/>
    <n v="96"/>
    <n v="897"/>
    <n v="126"/>
    <n v="196"/>
    <n v="91"/>
    <n v="112"/>
    <n v="37"/>
    <n v="1422"/>
    <n v="2.0868187021220393E-2"/>
    <s v="Wines"/>
    <n v="3"/>
    <n v="10"/>
    <n v="4"/>
    <n v="7"/>
    <n v="6"/>
    <n v="3"/>
    <n v="11"/>
    <n v="0"/>
  </r>
  <r>
    <n v="10710"/>
    <n v="1979"/>
    <n v="46"/>
    <s v="Graduation"/>
    <s v="Married"/>
    <x v="0"/>
    <n v="7500"/>
    <n v="0"/>
    <n v="1"/>
    <s v="29/08/2012"/>
    <n v="61"/>
    <n v="5"/>
    <n v="2"/>
    <n v="3"/>
    <n v="3"/>
    <n v="0"/>
    <n v="5"/>
    <n v="13"/>
    <n v="1.7333333333333333E-3"/>
    <s v="Wines"/>
    <n v="1"/>
    <n v="1"/>
    <n v="0"/>
    <n v="2"/>
    <n v="8"/>
    <n v="3"/>
    <n v="11"/>
    <n v="0"/>
  </r>
  <r>
    <n v="7433"/>
    <n v="1985"/>
    <n v="40"/>
    <s v="Graduation"/>
    <s v="Single"/>
    <x v="0"/>
    <n v="29760"/>
    <n v="1"/>
    <n v="0"/>
    <s v="29/08/2012"/>
    <n v="87"/>
    <n v="64"/>
    <n v="4"/>
    <n v="68"/>
    <n v="7"/>
    <n v="5"/>
    <n v="17"/>
    <n v="148"/>
    <n v="4.9731182795698927E-3"/>
    <s v="MeatProducts"/>
    <n v="4"/>
    <n v="3"/>
    <n v="1"/>
    <n v="4"/>
    <n v="8"/>
    <n v="3"/>
    <n v="11"/>
    <n v="0"/>
  </r>
  <r>
    <n v="4122"/>
    <n v="1975"/>
    <n v="50"/>
    <s v="Graduation"/>
    <s v="Married"/>
    <x v="0"/>
    <n v="79205"/>
    <n v="0"/>
    <n v="0"/>
    <s v="29/08/2012"/>
    <n v="73"/>
    <n v="504"/>
    <n v="23"/>
    <n v="117"/>
    <n v="179"/>
    <n v="28"/>
    <n v="44"/>
    <n v="851"/>
    <n v="1.0744271195000316E-2"/>
    <s v="Wines"/>
    <n v="1"/>
    <n v="6"/>
    <n v="5"/>
    <n v="4"/>
    <n v="4"/>
    <n v="3"/>
    <n v="11"/>
    <n v="1"/>
  </r>
  <r>
    <n v="10738"/>
    <n v="1951"/>
    <n v="74"/>
    <s v="Master"/>
    <s v="Single"/>
    <x v="1"/>
    <n v="49389"/>
    <n v="1"/>
    <n v="1"/>
    <s v="29/08/2013"/>
    <n v="55"/>
    <n v="40"/>
    <n v="0"/>
    <n v="19"/>
    <n v="2"/>
    <n v="1"/>
    <n v="3"/>
    <n v="62"/>
    <n v="1.2553402579521757E-3"/>
    <s v="Wines"/>
    <n v="1"/>
    <n v="2"/>
    <n v="0"/>
    <n v="3"/>
    <n v="7"/>
    <n v="3"/>
    <n v="11"/>
    <n v="0"/>
  </r>
  <r>
    <n v="2557"/>
    <n v="1970"/>
    <n v="55"/>
    <s v="Master"/>
    <s v="Single"/>
    <x v="1"/>
    <n v="29548"/>
    <n v="1"/>
    <n v="0"/>
    <s v="29/08/2013"/>
    <n v="52"/>
    <n v="7"/>
    <n v="1"/>
    <n v="6"/>
    <n v="3"/>
    <n v="1"/>
    <n v="11"/>
    <n v="18"/>
    <n v="6.0917828617842161E-4"/>
    <s v="GoldProds"/>
    <n v="1"/>
    <n v="1"/>
    <n v="1"/>
    <n v="2"/>
    <n v="4"/>
    <n v="3"/>
    <n v="11"/>
    <n v="0"/>
  </r>
  <r>
    <n v="11181"/>
    <n v="1949"/>
    <n v="76"/>
    <s v="PhD"/>
    <s v="Married"/>
    <x v="1"/>
    <n v="156924"/>
    <n v="0"/>
    <n v="0"/>
    <s v="29/08/2013"/>
    <n v="85"/>
    <n v="2"/>
    <n v="1"/>
    <n v="2"/>
    <n v="1"/>
    <n v="1"/>
    <n v="1"/>
    <n v="7"/>
    <n v="4.4607580739721139E-5"/>
    <s v="Wines"/>
    <n v="0"/>
    <n v="0"/>
    <n v="0"/>
    <n v="0"/>
    <n v="0"/>
    <n v="3"/>
    <n v="11"/>
    <n v="0"/>
  </r>
  <r>
    <n v="10343"/>
    <n v="1991"/>
    <n v="34"/>
    <s v="2n Cycle"/>
    <s v="Single"/>
    <x v="0"/>
    <n v="61618"/>
    <n v="0"/>
    <n v="0"/>
    <s v="29/09/2012"/>
    <n v="27"/>
    <n v="605"/>
    <n v="91"/>
    <n v="399"/>
    <n v="0"/>
    <n v="45"/>
    <n v="205"/>
    <n v="1140"/>
    <n v="1.8501087344607096E-2"/>
    <s v="Wines"/>
    <n v="2"/>
    <n v="3"/>
    <n v="6"/>
    <n v="8"/>
    <n v="3"/>
    <n v="3"/>
    <n v="11"/>
    <n v="0"/>
  </r>
  <r>
    <n v="1103"/>
    <n v="1976"/>
    <n v="49"/>
    <s v="Master"/>
    <s v="Married"/>
    <x v="0"/>
    <n v="81929"/>
    <n v="1"/>
    <n v="0"/>
    <s v="29/09/2012"/>
    <n v="60"/>
    <n v="1486"/>
    <n v="55"/>
    <n v="278"/>
    <n v="49"/>
    <n v="0"/>
    <n v="185"/>
    <n v="1868"/>
    <n v="2.2800229466977504E-2"/>
    <s v="Wines"/>
    <n v="2"/>
    <n v="4"/>
    <n v="4"/>
    <n v="10"/>
    <n v="6"/>
    <n v="3"/>
    <n v="11"/>
    <n v="1"/>
  </r>
  <r>
    <n v="7373"/>
    <n v="1952"/>
    <n v="73"/>
    <s v="PhD"/>
    <s v="Divorced"/>
    <x v="1"/>
    <n v="46610"/>
    <n v="0"/>
    <n v="2"/>
    <s v="29/10/2012"/>
    <n v="8"/>
    <n v="96"/>
    <n v="12"/>
    <n v="96"/>
    <n v="33"/>
    <n v="22"/>
    <n v="43"/>
    <n v="259"/>
    <n v="5.5567474790817421E-3"/>
    <s v="Wines"/>
    <n v="6"/>
    <n v="4"/>
    <n v="1"/>
    <n v="6"/>
    <n v="6"/>
    <n v="3"/>
    <n v="11"/>
    <n v="1"/>
  </r>
  <r>
    <n v="8932"/>
    <n v="1969"/>
    <n v="56"/>
    <s v="Master"/>
    <s v="Together"/>
    <x v="1"/>
    <n v="65176"/>
    <n v="0"/>
    <n v="1"/>
    <s v="29/10/2012"/>
    <n v="57"/>
    <n v="960"/>
    <n v="28"/>
    <n v="183"/>
    <n v="220"/>
    <n v="70"/>
    <n v="70"/>
    <n v="1461"/>
    <n v="2.2416226831962687E-2"/>
    <s v="Wines"/>
    <n v="4"/>
    <n v="9"/>
    <n v="6"/>
    <n v="6"/>
    <n v="6"/>
    <n v="3"/>
    <n v="11"/>
    <n v="0"/>
  </r>
  <r>
    <n v="4324"/>
    <n v="1989"/>
    <n v="36"/>
    <s v="Graduation"/>
    <s v="Married"/>
    <x v="0"/>
    <n v="42387"/>
    <n v="1"/>
    <n v="0"/>
    <s v="29/10/2012"/>
    <n v="42"/>
    <n v="235"/>
    <n v="0"/>
    <n v="235"/>
    <n v="19"/>
    <n v="4"/>
    <n v="191"/>
    <n v="493"/>
    <n v="1.16309245759313E-2"/>
    <s v="Wines"/>
    <n v="5"/>
    <n v="8"/>
    <n v="1"/>
    <n v="7"/>
    <n v="8"/>
    <n v="3"/>
    <n v="11"/>
    <n v="0"/>
  </r>
  <r>
    <n v="4211"/>
    <n v="1986"/>
    <n v="39"/>
    <s v="Basic"/>
    <s v="Married"/>
    <x v="0"/>
    <n v="20425"/>
    <n v="1"/>
    <n v="0"/>
    <s v="29/10/2012"/>
    <n v="5"/>
    <n v="4"/>
    <n v="12"/>
    <n v="5"/>
    <n v="3"/>
    <n v="16"/>
    <n v="17"/>
    <n v="40"/>
    <n v="1.9583843329253367E-3"/>
    <s v="GoldProds"/>
    <n v="2"/>
    <n v="2"/>
    <n v="0"/>
    <n v="3"/>
    <n v="7"/>
    <n v="3"/>
    <n v="11"/>
    <n v="0"/>
  </r>
  <r>
    <n v="10905"/>
    <n v="1955"/>
    <n v="70"/>
    <s v="Graduation"/>
    <s v="Together"/>
    <x v="1"/>
    <n v="42586"/>
    <n v="1"/>
    <n v="1"/>
    <s v="29/10/2012"/>
    <n v="7"/>
    <n v="194"/>
    <n v="2"/>
    <n v="56"/>
    <n v="0"/>
    <n v="0"/>
    <n v="0"/>
    <n v="252"/>
    <n v="5.9174376555675571E-3"/>
    <s v="Wines"/>
    <n v="5"/>
    <n v="4"/>
    <n v="1"/>
    <n v="6"/>
    <n v="8"/>
    <n v="3"/>
    <n v="11"/>
    <n v="1"/>
  </r>
  <r>
    <n v="8910"/>
    <n v="1955"/>
    <n v="70"/>
    <s v="Graduation"/>
    <s v="Together"/>
    <x v="1"/>
    <n v="42586"/>
    <n v="1"/>
    <n v="1"/>
    <s v="29/10/2012"/>
    <n v="7"/>
    <n v="194"/>
    <n v="2"/>
    <n v="56"/>
    <n v="0"/>
    <n v="0"/>
    <n v="0"/>
    <n v="252"/>
    <n v="5.9174376555675571E-3"/>
    <s v="Wines"/>
    <n v="5"/>
    <n v="4"/>
    <n v="1"/>
    <n v="6"/>
    <n v="8"/>
    <n v="3"/>
    <n v="11"/>
    <n v="1"/>
  </r>
  <r>
    <n v="1168"/>
    <n v="1978"/>
    <n v="47"/>
    <s v="PhD"/>
    <s v="Married"/>
    <x v="0"/>
    <n v="72159"/>
    <n v="0"/>
    <n v="0"/>
    <s v="29/10/2012"/>
    <n v="62"/>
    <n v="322"/>
    <n v="53"/>
    <n v="899"/>
    <n v="34"/>
    <n v="40"/>
    <n v="53"/>
    <n v="1348"/>
    <n v="1.8680968416968084E-2"/>
    <s v="MeatProducts"/>
    <n v="1"/>
    <n v="4"/>
    <n v="6"/>
    <n v="10"/>
    <n v="2"/>
    <n v="3"/>
    <n v="11"/>
    <n v="0"/>
  </r>
  <r>
    <n v="7899"/>
    <n v="1952"/>
    <n v="73"/>
    <s v="PhD"/>
    <s v="Married"/>
    <x v="1"/>
    <n v="77610"/>
    <n v="0"/>
    <n v="1"/>
    <s v="29/10/2012"/>
    <n v="70"/>
    <n v="1245"/>
    <n v="33"/>
    <n v="332"/>
    <n v="21"/>
    <n v="33"/>
    <n v="16"/>
    <n v="1664"/>
    <n v="2.1440536013400336E-2"/>
    <s v="Wines"/>
    <n v="2"/>
    <n v="4"/>
    <n v="7"/>
    <n v="4"/>
    <n v="7"/>
    <n v="3"/>
    <n v="11"/>
    <n v="0"/>
  </r>
  <r>
    <n v="1407"/>
    <n v="1986"/>
    <n v="39"/>
    <s v="Basic"/>
    <s v="Married"/>
    <x v="0"/>
    <n v="20425"/>
    <n v="1"/>
    <n v="0"/>
    <s v="29/10/2012"/>
    <n v="5"/>
    <n v="4"/>
    <n v="12"/>
    <n v="5"/>
    <n v="3"/>
    <n v="16"/>
    <n v="17"/>
    <n v="40"/>
    <n v="1.9583843329253367E-3"/>
    <s v="GoldProds"/>
    <n v="2"/>
    <n v="2"/>
    <n v="0"/>
    <n v="3"/>
    <n v="7"/>
    <n v="3"/>
    <n v="11"/>
    <n v="0"/>
  </r>
  <r>
    <n v="11075"/>
    <n v="1978"/>
    <n v="47"/>
    <s v="Graduation"/>
    <s v="Married"/>
    <x v="0"/>
    <n v="51267"/>
    <n v="1"/>
    <n v="1"/>
    <s v="29/10/2013"/>
    <n v="37"/>
    <n v="183"/>
    <n v="2"/>
    <n v="64"/>
    <n v="7"/>
    <n v="2"/>
    <n v="12"/>
    <n v="258"/>
    <n v="5.0324770320088943E-3"/>
    <s v="Wines"/>
    <n v="4"/>
    <n v="3"/>
    <n v="3"/>
    <n v="5"/>
    <n v="4"/>
    <n v="3"/>
    <n v="11"/>
    <n v="0"/>
  </r>
  <r>
    <n v="2894"/>
    <n v="1985"/>
    <n v="40"/>
    <s v="Graduation"/>
    <s v="Single"/>
    <x v="0"/>
    <n v="72903"/>
    <n v="0"/>
    <n v="0"/>
    <s v="29/10/2013"/>
    <n v="74"/>
    <n v="1067"/>
    <n v="138"/>
    <n v="750"/>
    <n v="0"/>
    <n v="19"/>
    <n v="39"/>
    <n v="1974"/>
    <n v="2.7077075017488992E-2"/>
    <s v="Wines"/>
    <n v="1"/>
    <n v="7"/>
    <n v="5"/>
    <n v="8"/>
    <n v="4"/>
    <n v="3"/>
    <n v="11"/>
    <n v="1"/>
  </r>
  <r>
    <n v="3068"/>
    <n v="1990"/>
    <n v="35"/>
    <s v="Graduation"/>
    <s v="Married"/>
    <x v="0"/>
    <n v="18351"/>
    <n v="0"/>
    <n v="0"/>
    <s v="29/10/2013"/>
    <n v="1"/>
    <n v="1"/>
    <n v="12"/>
    <n v="9"/>
    <n v="0"/>
    <n v="14"/>
    <n v="7"/>
    <n v="36"/>
    <n v="1.9617459538989702E-3"/>
    <s v="Sweet"/>
    <n v="1"/>
    <n v="2"/>
    <n v="0"/>
    <n v="3"/>
    <n v="7"/>
    <n v="3"/>
    <n v="11"/>
    <n v="0"/>
  </r>
  <r>
    <n v="368"/>
    <n v="1974"/>
    <n v="51"/>
    <s v="Graduation"/>
    <s v="Married"/>
    <x v="1"/>
    <n v="40049"/>
    <n v="0"/>
    <n v="1"/>
    <s v="29/11/2012"/>
    <n v="61"/>
    <n v="91"/>
    <n v="65"/>
    <n v="52"/>
    <n v="10"/>
    <n v="44"/>
    <n v="28"/>
    <n v="262"/>
    <n v="6.5419860670678422E-3"/>
    <s v="Wines"/>
    <n v="3"/>
    <n v="3"/>
    <n v="2"/>
    <n v="6"/>
    <n v="5"/>
    <n v="3"/>
    <n v="11"/>
    <n v="0"/>
  </r>
  <r>
    <n v="9850"/>
    <n v="1972"/>
    <n v="53"/>
    <s v="2n Cycle"/>
    <s v="Married"/>
    <x v="1"/>
    <n v="24884"/>
    <n v="1"/>
    <n v="0"/>
    <s v="29/11/2012"/>
    <n v="32"/>
    <n v="3"/>
    <n v="6"/>
    <n v="7"/>
    <n v="0"/>
    <n v="0"/>
    <n v="3"/>
    <n v="16"/>
    <n v="6.4298344317633826E-4"/>
    <s v="MeatProducts"/>
    <n v="1"/>
    <n v="0"/>
    <n v="0"/>
    <n v="3"/>
    <n v="7"/>
    <n v="3"/>
    <n v="11"/>
    <n v="0"/>
  </r>
  <r>
    <n v="528"/>
    <n v="1978"/>
    <n v="47"/>
    <s v="Graduation"/>
    <s v="Married"/>
    <x v="0"/>
    <n v="65819"/>
    <n v="0"/>
    <n v="0"/>
    <s v="29/11/2012"/>
    <n v="99"/>
    <n v="267"/>
    <n v="38"/>
    <n v="701"/>
    <n v="149"/>
    <n v="165"/>
    <n v="63"/>
    <n v="1320"/>
    <n v="2.0054999316306842E-2"/>
    <s v="MeatProducts"/>
    <n v="1"/>
    <n v="5"/>
    <n v="4"/>
    <n v="10"/>
    <n v="3"/>
    <n v="3"/>
    <n v="11"/>
    <n v="0"/>
  </r>
  <r>
    <n v="3422"/>
    <n v="1975"/>
    <n v="50"/>
    <s v="Graduation"/>
    <s v="Married"/>
    <x v="0"/>
    <n v="76068"/>
    <n v="0"/>
    <n v="1"/>
    <s v="29/11/2012"/>
    <n v="67"/>
    <n v="1115"/>
    <n v="12"/>
    <n v="128"/>
    <n v="33"/>
    <n v="12"/>
    <n v="76"/>
    <n v="1300"/>
    <n v="1.7089972130199294E-2"/>
    <s v="Wines"/>
    <n v="1"/>
    <n v="2"/>
    <n v="3"/>
    <n v="4"/>
    <n v="6"/>
    <n v="3"/>
    <n v="11"/>
    <n v="0"/>
  </r>
  <r>
    <n v="6201"/>
    <n v="1978"/>
    <n v="47"/>
    <s v="Graduation"/>
    <s v="Single"/>
    <x v="0"/>
    <n v="38643"/>
    <n v="1"/>
    <n v="1"/>
    <s v="29/11/2013"/>
    <n v="45"/>
    <n v="22"/>
    <n v="2"/>
    <n v="14"/>
    <n v="0"/>
    <n v="1"/>
    <n v="10"/>
    <n v="39"/>
    <n v="1.0092384131666797E-3"/>
    <s v="Wines"/>
    <n v="2"/>
    <n v="2"/>
    <n v="0"/>
    <n v="3"/>
    <n v="7"/>
    <n v="3"/>
    <n v="11"/>
    <n v="0"/>
  </r>
  <r>
    <n v="286"/>
    <n v="1952"/>
    <n v="73"/>
    <s v="Graduation"/>
    <s v="Single"/>
    <x v="1"/>
    <n v="44213"/>
    <n v="1"/>
    <n v="1"/>
    <s v="29/11/2013"/>
    <n v="48"/>
    <n v="95"/>
    <n v="11"/>
    <n v="35"/>
    <n v="0"/>
    <n v="4"/>
    <n v="7"/>
    <n v="145"/>
    <n v="3.2795784045416506E-3"/>
    <s v="Wines"/>
    <n v="4"/>
    <n v="2"/>
    <n v="1"/>
    <n v="5"/>
    <n v="6"/>
    <n v="3"/>
    <n v="11"/>
    <n v="0"/>
  </r>
  <r>
    <n v="907"/>
    <n v="1975"/>
    <n v="50"/>
    <s v="Graduation"/>
    <s v="Married"/>
    <x v="0"/>
    <n v="46149"/>
    <n v="0"/>
    <n v="1"/>
    <s v="29/11/2013"/>
    <n v="36"/>
    <n v="254"/>
    <n v="6"/>
    <n v="71"/>
    <n v="4"/>
    <n v="0"/>
    <n v="27"/>
    <n v="335"/>
    <n v="7.2590955383648615E-3"/>
    <s v="Wines"/>
    <n v="5"/>
    <n v="5"/>
    <n v="1"/>
    <n v="7"/>
    <n v="5"/>
    <n v="3"/>
    <n v="11"/>
    <n v="0"/>
  </r>
  <r>
    <n v="8416"/>
    <n v="1981"/>
    <n v="44"/>
    <s v="Graduation"/>
    <s v="Married"/>
    <x v="0"/>
    <n v="29009"/>
    <n v="1"/>
    <n v="0"/>
    <s v="29/11/2013"/>
    <n v="19"/>
    <n v="6"/>
    <n v="6"/>
    <n v="15"/>
    <n v="10"/>
    <n v="5"/>
    <n v="2"/>
    <n v="42"/>
    <n v="1.4478265365920921E-3"/>
    <s v="MeatProducts"/>
    <n v="2"/>
    <n v="2"/>
    <n v="0"/>
    <n v="3"/>
    <n v="6"/>
    <n v="3"/>
    <n v="11"/>
    <n v="0"/>
  </r>
  <r>
    <n v="8151"/>
    <n v="1990"/>
    <n v="35"/>
    <s v="Basic"/>
    <s v="Married"/>
    <x v="0"/>
    <n v="24279"/>
    <n v="0"/>
    <n v="0"/>
    <s v="29/12/2012"/>
    <n v="6"/>
    <n v="16"/>
    <n v="36"/>
    <n v="21"/>
    <n v="20"/>
    <n v="62"/>
    <n v="108"/>
    <n v="155"/>
    <n v="6.3841179620247948E-3"/>
    <s v="GoldProds"/>
    <n v="1"/>
    <n v="4"/>
    <n v="1"/>
    <n v="3"/>
    <n v="8"/>
    <n v="3"/>
    <n v="11"/>
    <n v="0"/>
  </r>
  <r>
    <n v="7141"/>
    <n v="1986"/>
    <n v="39"/>
    <s v="Master"/>
    <s v="Single"/>
    <x v="0"/>
    <n v="21888"/>
    <n v="1"/>
    <n v="0"/>
    <s v="29/12/2012"/>
    <n v="15"/>
    <n v="88"/>
    <n v="10"/>
    <n v="46"/>
    <n v="2"/>
    <n v="3"/>
    <n v="64"/>
    <n v="149"/>
    <n v="6.8073830409356726E-3"/>
    <s v="Wines"/>
    <n v="4"/>
    <n v="5"/>
    <n v="1"/>
    <n v="2"/>
    <n v="10"/>
    <n v="3"/>
    <n v="11"/>
    <n v="1"/>
  </r>
  <r>
    <n v="7224"/>
    <n v="1977"/>
    <n v="48"/>
    <s v="Graduation"/>
    <s v="Married"/>
    <x v="0"/>
    <n v="31353"/>
    <n v="1"/>
    <n v="1"/>
    <s v="29/12/2013"/>
    <n v="24"/>
    <n v="10"/>
    <n v="0"/>
    <n v="10"/>
    <n v="3"/>
    <n v="1"/>
    <n v="7"/>
    <n v="24"/>
    <n v="7.6547698784805278E-4"/>
    <s v="Wines"/>
    <n v="2"/>
    <n v="1"/>
    <n v="1"/>
    <n v="2"/>
    <n v="8"/>
    <n v="3"/>
    <n v="11"/>
    <n v="0"/>
  </r>
  <r>
    <n v="1137"/>
    <n v="1964"/>
    <n v="61"/>
    <s v="Graduation"/>
    <s v="Single"/>
    <x v="1"/>
    <n v="81246"/>
    <n v="0"/>
    <n v="0"/>
    <s v="29/12/2013"/>
    <n v="87"/>
    <n v="398"/>
    <n v="190"/>
    <n v="537"/>
    <n v="61"/>
    <n v="156"/>
    <n v="37"/>
    <n v="1342"/>
    <n v="1.6517736257785E-2"/>
    <s v="MeatProducts"/>
    <n v="1"/>
    <n v="4"/>
    <n v="5"/>
    <n v="7"/>
    <n v="1"/>
    <n v="3"/>
    <n v="11"/>
    <n v="0"/>
  </r>
  <r>
    <n v="1065"/>
    <n v="1963"/>
    <n v="62"/>
    <s v="Graduation"/>
    <s v="Single"/>
    <x v="1"/>
    <n v="80695"/>
    <n v="0"/>
    <n v="0"/>
    <s v="29/12/2013"/>
    <n v="85"/>
    <n v="557"/>
    <n v="129"/>
    <n v="984"/>
    <n v="193"/>
    <n v="37"/>
    <n v="18"/>
    <n v="1900"/>
    <n v="2.3545448912572032E-2"/>
    <s v="MeatProducts"/>
    <n v="1"/>
    <n v="5"/>
    <n v="8"/>
    <n v="5"/>
    <n v="2"/>
    <n v="3"/>
    <n v="11"/>
    <n v="0"/>
  </r>
  <r>
    <n v="6215"/>
    <n v="1977"/>
    <n v="48"/>
    <s v="Graduation"/>
    <s v="Married"/>
    <x v="0"/>
    <n v="31353"/>
    <n v="1"/>
    <n v="1"/>
    <s v="29/12/2013"/>
    <n v="24"/>
    <n v="10"/>
    <n v="0"/>
    <n v="10"/>
    <n v="3"/>
    <n v="1"/>
    <n v="7"/>
    <n v="24"/>
    <n v="7.6547698784805278E-4"/>
    <s v="Wines"/>
    <n v="2"/>
    <n v="1"/>
    <n v="1"/>
    <n v="2"/>
    <n v="8"/>
    <n v="3"/>
    <n v="11"/>
    <n v="1"/>
  </r>
  <r>
    <n v="7327"/>
    <n v="1959"/>
    <n v="66"/>
    <s v="PhD"/>
    <s v="Married"/>
    <x v="1"/>
    <n v="36732"/>
    <n v="1"/>
    <n v="1"/>
    <s v="29/12/2013"/>
    <n v="71"/>
    <n v="21"/>
    <n v="5"/>
    <n v="3"/>
    <n v="10"/>
    <n v="1"/>
    <n v="7"/>
    <n v="40"/>
    <n v="1.0889687465969727E-3"/>
    <s v="Wines"/>
    <n v="3"/>
    <n v="1"/>
    <n v="1"/>
    <n v="4"/>
    <n v="2"/>
    <n v="3"/>
    <n v="11"/>
    <n v="0"/>
  </r>
  <r>
    <n v="1880"/>
    <n v="1959"/>
    <n v="66"/>
    <s v="PhD"/>
    <s v="Together"/>
    <x v="1"/>
    <n v="53537"/>
    <n v="1"/>
    <n v="1"/>
    <s v="30/01/2014"/>
    <n v="17"/>
    <n v="81"/>
    <n v="0"/>
    <n v="6"/>
    <n v="0"/>
    <n v="0"/>
    <n v="6"/>
    <n v="87"/>
    <n v="1.6250443618432112E-3"/>
    <s v="Wines"/>
    <n v="2"/>
    <n v="2"/>
    <n v="1"/>
    <n v="3"/>
    <n v="5"/>
    <n v="3"/>
    <n v="11"/>
    <n v="0"/>
  </r>
  <r>
    <n v="6424"/>
    <n v="1977"/>
    <n v="48"/>
    <s v="Graduation"/>
    <s v="Together"/>
    <x v="0"/>
    <n v="33178"/>
    <n v="1"/>
    <n v="0"/>
    <s v="30/01/2014"/>
    <n v="9"/>
    <n v="12"/>
    <n v="6"/>
    <n v="2"/>
    <n v="11"/>
    <n v="2"/>
    <n v="16"/>
    <n v="33"/>
    <n v="9.9463499909578645E-4"/>
    <s v="GoldProds"/>
    <n v="1"/>
    <n v="1"/>
    <n v="0"/>
    <n v="3"/>
    <n v="4"/>
    <n v="3"/>
    <n v="11"/>
    <n v="0"/>
  </r>
  <r>
    <n v="4741"/>
    <n v="1974"/>
    <n v="51"/>
    <s v="2n Cycle"/>
    <s v="Married"/>
    <x v="1"/>
    <n v="65463"/>
    <n v="1"/>
    <n v="0"/>
    <s v="30/01/2014"/>
    <n v="17"/>
    <n v="391"/>
    <n v="32"/>
    <n v="70"/>
    <n v="21"/>
    <n v="32"/>
    <n v="16"/>
    <n v="546"/>
    <n v="8.3405893405435125E-3"/>
    <s v="Wines"/>
    <n v="2"/>
    <n v="6"/>
    <n v="2"/>
    <n v="9"/>
    <n v="5"/>
    <n v="3"/>
    <n v="11"/>
    <n v="0"/>
  </r>
  <r>
    <n v="10432"/>
    <n v="1974"/>
    <n v="51"/>
    <s v="Graduation"/>
    <s v="Divorced"/>
    <x v="1"/>
    <n v="19346"/>
    <n v="1"/>
    <n v="0"/>
    <s v="30/01/2014"/>
    <n v="26"/>
    <n v="2"/>
    <n v="0"/>
    <n v="9"/>
    <n v="3"/>
    <n v="6"/>
    <n v="2"/>
    <n v="20"/>
    <n v="1.0338054378166029E-3"/>
    <s v="MeatProducts"/>
    <n v="1"/>
    <n v="1"/>
    <n v="0"/>
    <n v="3"/>
    <n v="8"/>
    <n v="3"/>
    <n v="11"/>
    <n v="0"/>
  </r>
  <r>
    <n v="7030"/>
    <n v="1955"/>
    <n v="70"/>
    <s v="PhD"/>
    <s v="Married"/>
    <x v="1"/>
    <n v="66465"/>
    <n v="0"/>
    <n v="1"/>
    <s v="30/03/2013"/>
    <n v="1"/>
    <n v="1200"/>
    <n v="0"/>
    <n v="204"/>
    <n v="38"/>
    <n v="29"/>
    <n v="14"/>
    <n v="1471"/>
    <n v="2.2131949146167156E-2"/>
    <s v="Wines"/>
    <n v="3"/>
    <n v="11"/>
    <n v="9"/>
    <n v="12"/>
    <n v="6"/>
    <n v="3"/>
    <n v="11"/>
    <n v="0"/>
  </r>
  <r>
    <n v="10590"/>
    <n v="1956"/>
    <n v="69"/>
    <s v="PhD"/>
    <s v="Together"/>
    <x v="1"/>
    <n v="76542"/>
    <n v="0"/>
    <n v="0"/>
    <s v="30/03/2013"/>
    <n v="91"/>
    <n v="794"/>
    <n v="73"/>
    <n v="573"/>
    <n v="0"/>
    <n v="29"/>
    <n v="14"/>
    <n v="1469"/>
    <n v="1.9192077552193567E-2"/>
    <s v="Wines"/>
    <n v="1"/>
    <n v="4"/>
    <n v="8"/>
    <n v="10"/>
    <n v="2"/>
    <n v="3"/>
    <n v="11"/>
    <n v="0"/>
  </r>
  <r>
    <n v="4656"/>
    <n v="1990"/>
    <n v="35"/>
    <s v="2n Cycle"/>
    <s v="Single"/>
    <x v="0"/>
    <n v="51250"/>
    <n v="1"/>
    <n v="0"/>
    <s v="30/03/2013"/>
    <n v="28"/>
    <n v="342"/>
    <n v="32"/>
    <n v="230"/>
    <n v="34"/>
    <n v="32"/>
    <n v="40"/>
    <n v="670"/>
    <n v="1.3073170731707317E-2"/>
    <s v="Wines"/>
    <n v="5"/>
    <n v="10"/>
    <n v="5"/>
    <n v="4"/>
    <n v="9"/>
    <n v="3"/>
    <n v="11"/>
    <n v="0"/>
  </r>
  <r>
    <n v="6292"/>
    <n v="1986"/>
    <n v="39"/>
    <s v="PhD"/>
    <s v="Married"/>
    <x v="0"/>
    <n v="82333"/>
    <n v="0"/>
    <n v="0"/>
    <s v="30/03/2013"/>
    <n v="60"/>
    <n v="1311"/>
    <n v="0"/>
    <n v="359"/>
    <n v="46"/>
    <n v="89"/>
    <n v="17"/>
    <n v="1805"/>
    <n v="2.1923165680832715E-2"/>
    <s v="Wines"/>
    <n v="1"/>
    <n v="4"/>
    <n v="3"/>
    <n v="10"/>
    <n v="2"/>
    <n v="3"/>
    <n v="11"/>
    <n v="1"/>
  </r>
  <r>
    <n v="1016"/>
    <n v="1959"/>
    <n v="66"/>
    <s v="PhD"/>
    <s v="Single"/>
    <x v="1"/>
    <n v="34554"/>
    <n v="0"/>
    <n v="1"/>
    <s v="30/03/2014"/>
    <n v="43"/>
    <n v="41"/>
    <n v="1"/>
    <n v="6"/>
    <n v="2"/>
    <n v="0"/>
    <n v="5"/>
    <n v="50"/>
    <n v="1.4470104763558487E-3"/>
    <s v="Wines"/>
    <n v="2"/>
    <n v="2"/>
    <n v="0"/>
    <n v="3"/>
    <n v="6"/>
    <n v="3"/>
    <n v="11"/>
    <n v="0"/>
  </r>
  <r>
    <n v="2724"/>
    <n v="1981"/>
    <n v="44"/>
    <s v="Master"/>
    <s v="Single"/>
    <x v="0"/>
    <n v="36143"/>
    <n v="1"/>
    <n v="0"/>
    <s v="30/03/2014"/>
    <n v="33"/>
    <n v="12"/>
    <n v="0"/>
    <n v="1"/>
    <n v="0"/>
    <n v="0"/>
    <n v="6"/>
    <n v="13"/>
    <n v="3.5968237279694544E-4"/>
    <s v="Wines"/>
    <n v="1"/>
    <n v="0"/>
    <n v="1"/>
    <n v="2"/>
    <n v="3"/>
    <n v="3"/>
    <n v="11"/>
    <n v="0"/>
  </r>
  <r>
    <n v="6019"/>
    <n v="1971"/>
    <n v="54"/>
    <s v="PhD"/>
    <s v="Married"/>
    <x v="1"/>
    <n v="37126"/>
    <n v="1"/>
    <n v="0"/>
    <s v="30/03/2014"/>
    <n v="9"/>
    <n v="45"/>
    <n v="3"/>
    <n v="9"/>
    <n v="4"/>
    <n v="4"/>
    <n v="7"/>
    <n v="65"/>
    <n v="1.7507945913914776E-3"/>
    <s v="Wines"/>
    <n v="1"/>
    <n v="1"/>
    <n v="2"/>
    <n v="2"/>
    <n v="6"/>
    <n v="3"/>
    <n v="11"/>
    <n v="1"/>
  </r>
  <r>
    <n v="833"/>
    <n v="1955"/>
    <n v="70"/>
    <s v="Master"/>
    <s v="Married"/>
    <x v="1"/>
    <n v="38452"/>
    <n v="1"/>
    <n v="1"/>
    <s v="30/03/2014"/>
    <n v="62"/>
    <n v="56"/>
    <n v="0"/>
    <n v="14"/>
    <n v="0"/>
    <n v="0"/>
    <n v="2"/>
    <n v="70"/>
    <n v="1.8204514719650474E-3"/>
    <s v="Wines"/>
    <n v="3"/>
    <n v="3"/>
    <n v="0"/>
    <n v="3"/>
    <n v="7"/>
    <n v="3"/>
    <n v="11"/>
    <n v="0"/>
  </r>
  <r>
    <n v="8418"/>
    <n v="1958"/>
    <n v="67"/>
    <s v="2n Cycle"/>
    <s v="Single"/>
    <x v="1"/>
    <n v="38741"/>
    <n v="1"/>
    <n v="1"/>
    <s v="30/03/2014"/>
    <n v="60"/>
    <n v="7"/>
    <n v="10"/>
    <n v="17"/>
    <n v="8"/>
    <n v="6"/>
    <n v="13"/>
    <n v="48"/>
    <n v="1.2389974445677705E-3"/>
    <s v="MeatProducts"/>
    <n v="2"/>
    <n v="2"/>
    <n v="0"/>
    <n v="3"/>
    <n v="7"/>
    <n v="3"/>
    <n v="11"/>
    <n v="0"/>
  </r>
  <r>
    <n v="3565"/>
    <n v="1955"/>
    <n v="70"/>
    <s v="Master"/>
    <s v="Married"/>
    <x v="1"/>
    <n v="38452"/>
    <n v="1"/>
    <n v="1"/>
    <s v="30/03/2014"/>
    <n v="62"/>
    <n v="56"/>
    <n v="0"/>
    <n v="14"/>
    <n v="0"/>
    <n v="0"/>
    <n v="2"/>
    <n v="70"/>
    <n v="1.8204514719650474E-3"/>
    <s v="Wines"/>
    <n v="3"/>
    <n v="3"/>
    <n v="0"/>
    <n v="3"/>
    <n v="7"/>
    <n v="3"/>
    <n v="11"/>
    <n v="0"/>
  </r>
  <r>
    <n v="255"/>
    <n v="1951"/>
    <n v="74"/>
    <s v="Graduation"/>
    <s v="Divorced"/>
    <x v="1"/>
    <n v="22263"/>
    <n v="1"/>
    <n v="1"/>
    <s v="30/03/2014"/>
    <n v="31"/>
    <n v="17"/>
    <n v="0"/>
    <n v="2"/>
    <n v="0"/>
    <n v="0"/>
    <n v="2"/>
    <n v="19"/>
    <n v="8.5343394870412796E-4"/>
    <s v="Wines"/>
    <n v="2"/>
    <n v="1"/>
    <n v="0"/>
    <n v="3"/>
    <n v="6"/>
    <n v="3"/>
    <n v="11"/>
    <n v="0"/>
  </r>
  <r>
    <n v="3865"/>
    <n v="1977"/>
    <n v="48"/>
    <s v="2n Cycle"/>
    <s v="Together"/>
    <x v="0"/>
    <n v="20981"/>
    <n v="0"/>
    <n v="0"/>
    <s v="30/04/2013"/>
    <n v="14"/>
    <n v="2"/>
    <n v="12"/>
    <n v="10"/>
    <n v="6"/>
    <n v="13"/>
    <n v="30"/>
    <n v="43"/>
    <n v="2.0494733330155856E-3"/>
    <s v="GoldProds"/>
    <n v="1"/>
    <n v="3"/>
    <n v="1"/>
    <n v="2"/>
    <n v="8"/>
    <n v="3"/>
    <n v="11"/>
    <n v="1"/>
  </r>
  <r>
    <n v="1050"/>
    <n v="1952"/>
    <n v="73"/>
    <s v="Graduation"/>
    <s v="Married"/>
    <x v="1"/>
    <n v="28332"/>
    <n v="0"/>
    <n v="0"/>
    <s v="30/04/2014"/>
    <n v="58"/>
    <n v="14"/>
    <n v="10"/>
    <n v="13"/>
    <n v="4"/>
    <n v="15"/>
    <n v="9"/>
    <n v="56"/>
    <n v="1.9765636029930819E-3"/>
    <s v="Sweet"/>
    <n v="1"/>
    <n v="2"/>
    <n v="1"/>
    <n v="4"/>
    <n v="2"/>
    <n v="3"/>
    <n v="11"/>
    <n v="0"/>
  </r>
  <r>
    <n v="7828"/>
    <n v="1981"/>
    <n v="44"/>
    <s v="Master"/>
    <s v="Together"/>
    <x v="0"/>
    <n v="77882"/>
    <n v="0"/>
    <n v="0"/>
    <s v="30/04/2014"/>
    <n v="29"/>
    <n v="68"/>
    <n v="129"/>
    <n v="396"/>
    <n v="188"/>
    <n v="22"/>
    <n v="15"/>
    <n v="803"/>
    <n v="1.0310469684907937E-2"/>
    <s v="MeatProducts"/>
    <n v="1"/>
    <n v="3"/>
    <n v="3"/>
    <n v="5"/>
    <n v="1"/>
    <n v="3"/>
    <n v="11"/>
    <n v="0"/>
  </r>
  <r>
    <n v="9960"/>
    <n v="1991"/>
    <n v="34"/>
    <s v="Basic"/>
    <s v="Single"/>
    <x v="0"/>
    <n v="26868"/>
    <n v="1"/>
    <n v="0"/>
    <s v="30/04/2014"/>
    <n v="52"/>
    <n v="0"/>
    <n v="0"/>
    <n v="1"/>
    <n v="8"/>
    <n v="3"/>
    <n v="2"/>
    <n v="12"/>
    <n v="4.4662795891022776E-4"/>
    <s v="FishProducts"/>
    <n v="1"/>
    <n v="1"/>
    <n v="0"/>
    <n v="2"/>
    <n v="7"/>
    <n v="3"/>
    <n v="11"/>
    <n v="0"/>
  </r>
  <r>
    <n v="8341"/>
    <n v="1969"/>
    <n v="56"/>
    <s v="PhD"/>
    <s v="Married"/>
    <x v="1"/>
    <n v="30396"/>
    <n v="1"/>
    <n v="0"/>
    <s v="30/04/2014"/>
    <n v="22"/>
    <n v="15"/>
    <n v="0"/>
    <n v="6"/>
    <n v="0"/>
    <n v="1"/>
    <n v="12"/>
    <n v="22"/>
    <n v="7.2377944466377154E-4"/>
    <s v="Wines"/>
    <n v="2"/>
    <n v="1"/>
    <n v="1"/>
    <n v="2"/>
    <n v="7"/>
    <n v="3"/>
    <n v="11"/>
    <n v="1"/>
  </r>
  <r>
    <n v="1324"/>
    <n v="1988"/>
    <n v="37"/>
    <s v="Graduation"/>
    <s v="Married"/>
    <x v="0"/>
    <n v="38872"/>
    <n v="1"/>
    <n v="0"/>
    <s v="30/05/2013"/>
    <n v="93"/>
    <n v="23"/>
    <n v="3"/>
    <n v="21"/>
    <n v="3"/>
    <n v="19"/>
    <n v="22"/>
    <n v="69"/>
    <n v="1.7750565960074089E-3"/>
    <s v="Wines"/>
    <n v="2"/>
    <n v="3"/>
    <n v="0"/>
    <n v="3"/>
    <n v="8"/>
    <n v="3"/>
    <n v="11"/>
    <n v="0"/>
  </r>
  <r>
    <n v="9967"/>
    <n v="1974"/>
    <n v="51"/>
    <s v="Graduation"/>
    <s v="Divorced"/>
    <x v="1"/>
    <n v="53034"/>
    <n v="1"/>
    <n v="1"/>
    <s v="30/05/2013"/>
    <n v="30"/>
    <n v="160"/>
    <n v="15"/>
    <n v="196"/>
    <n v="15"/>
    <n v="11"/>
    <n v="50"/>
    <n v="397"/>
    <n v="7.4857638496059128E-3"/>
    <s v="MeatProducts"/>
    <n v="8"/>
    <n v="6"/>
    <n v="1"/>
    <n v="7"/>
    <n v="8"/>
    <n v="3"/>
    <n v="11"/>
    <n v="0"/>
  </r>
  <r>
    <n v="8890"/>
    <n v="1971"/>
    <n v="54"/>
    <s v="PhD"/>
    <s v="Divorced"/>
    <x v="1"/>
    <n v="65808"/>
    <n v="1"/>
    <n v="1"/>
    <s v="30/05/2014"/>
    <n v="1"/>
    <n v="155"/>
    <n v="7"/>
    <n v="80"/>
    <n v="13"/>
    <n v="7"/>
    <n v="10"/>
    <n v="262"/>
    <n v="3.9812788718696819E-3"/>
    <s v="Wines"/>
    <n v="3"/>
    <n v="5"/>
    <n v="1"/>
    <n v="5"/>
    <n v="6"/>
    <n v="3"/>
    <n v="11"/>
    <n v="0"/>
  </r>
  <r>
    <n v="9592"/>
    <n v="1983"/>
    <n v="42"/>
    <s v="Graduation"/>
    <s v="Together"/>
    <x v="0"/>
    <n v="22010"/>
    <n v="1"/>
    <n v="0"/>
    <s v="30/06/2013"/>
    <n v="51"/>
    <n v="11"/>
    <n v="2"/>
    <n v="9"/>
    <n v="3"/>
    <n v="0"/>
    <n v="8"/>
    <n v="25"/>
    <n v="1.1358473421172195E-3"/>
    <s v="Wines"/>
    <n v="2"/>
    <n v="2"/>
    <n v="0"/>
    <n v="3"/>
    <n v="8"/>
    <n v="3"/>
    <n v="11"/>
    <n v="0"/>
  </r>
  <r>
    <n v="10203"/>
    <n v="1990"/>
    <n v="35"/>
    <s v="Graduation"/>
    <s v="Single"/>
    <x v="0"/>
    <n v="26095"/>
    <n v="1"/>
    <n v="0"/>
    <s v="30/06/2013"/>
    <n v="77"/>
    <n v="11"/>
    <n v="7"/>
    <n v="9"/>
    <n v="3"/>
    <n v="1"/>
    <n v="11"/>
    <n v="31"/>
    <n v="1.1879670434949223E-3"/>
    <s v="Wines"/>
    <n v="1"/>
    <n v="1"/>
    <n v="0"/>
    <n v="3"/>
    <n v="7"/>
    <n v="3"/>
    <n v="11"/>
    <n v="0"/>
  </r>
  <r>
    <n v="773"/>
    <n v="1971"/>
    <n v="54"/>
    <s v="Master"/>
    <s v="Divorced"/>
    <x v="1"/>
    <n v="42835"/>
    <n v="1"/>
    <n v="1"/>
    <s v="30/06/2013"/>
    <n v="64"/>
    <n v="379"/>
    <n v="4"/>
    <n v="93"/>
    <n v="12"/>
    <n v="9"/>
    <n v="98"/>
    <n v="497"/>
    <n v="1.1602661375043772E-2"/>
    <s v="Wines"/>
    <n v="7"/>
    <n v="6"/>
    <n v="6"/>
    <n v="4"/>
    <n v="6"/>
    <n v="3"/>
    <n v="11"/>
    <n v="0"/>
  </r>
  <r>
    <n v="6653"/>
    <n v="1970"/>
    <n v="55"/>
    <s v="PhD"/>
    <s v="Married"/>
    <x v="1"/>
    <n v="55158"/>
    <n v="1"/>
    <n v="1"/>
    <s v="30/07/2012"/>
    <n v="72"/>
    <n v="293"/>
    <n v="0"/>
    <n v="87"/>
    <n v="4"/>
    <n v="11"/>
    <n v="23"/>
    <n v="395"/>
    <n v="7.1612458754849702E-3"/>
    <s v="Wines"/>
    <n v="4"/>
    <n v="7"/>
    <n v="2"/>
    <n v="5"/>
    <n v="7"/>
    <n v="3"/>
    <n v="11"/>
    <n v="1"/>
  </r>
  <r>
    <n v="6287"/>
    <n v="1986"/>
    <n v="39"/>
    <s v="Graduation"/>
    <s v="Together"/>
    <x v="0"/>
    <n v="34728"/>
    <n v="1"/>
    <n v="0"/>
    <s v="30/07/2013"/>
    <n v="2"/>
    <n v="14"/>
    <n v="0"/>
    <n v="16"/>
    <n v="0"/>
    <n v="0"/>
    <n v="6"/>
    <n v="30"/>
    <n v="8.6385625431928132E-4"/>
    <s v="MeatProducts"/>
    <n v="1"/>
    <n v="1"/>
    <n v="1"/>
    <n v="2"/>
    <n v="6"/>
    <n v="3"/>
    <n v="11"/>
    <n v="1"/>
  </r>
  <r>
    <n v="938"/>
    <n v="1981"/>
    <n v="44"/>
    <s v="Graduation"/>
    <s v="Married"/>
    <x v="0"/>
    <n v="40211"/>
    <n v="1"/>
    <n v="1"/>
    <s v="30/07/2013"/>
    <n v="30"/>
    <n v="51"/>
    <n v="1"/>
    <n v="7"/>
    <n v="2"/>
    <n v="1"/>
    <n v="25"/>
    <n v="62"/>
    <n v="1.5418666534032976E-3"/>
    <s v="Wines"/>
    <n v="2"/>
    <n v="2"/>
    <n v="1"/>
    <n v="2"/>
    <n v="8"/>
    <n v="3"/>
    <n v="11"/>
    <n v="0"/>
  </r>
  <r>
    <n v="4405"/>
    <n v="1956"/>
    <n v="69"/>
    <s v="Master"/>
    <s v="Married"/>
    <x v="1"/>
    <n v="63915"/>
    <n v="0"/>
    <n v="2"/>
    <s v="30/07/2013"/>
    <n v="2"/>
    <n v="622"/>
    <n v="7"/>
    <n v="115"/>
    <n v="30"/>
    <n v="0"/>
    <n v="15"/>
    <n v="774"/>
    <n v="1.2109833372447781E-2"/>
    <s v="Wines"/>
    <n v="2"/>
    <n v="6"/>
    <n v="3"/>
    <n v="12"/>
    <n v="5"/>
    <n v="3"/>
    <n v="11"/>
    <n v="0"/>
  </r>
  <r>
    <n v="8143"/>
    <n v="1985"/>
    <n v="40"/>
    <s v="PhD"/>
    <s v="Single"/>
    <x v="0"/>
    <n v="37929"/>
    <n v="0"/>
    <n v="0"/>
    <s v="30/07/2013"/>
    <n v="49"/>
    <n v="202"/>
    <n v="2"/>
    <n v="46"/>
    <n v="3"/>
    <n v="2"/>
    <n v="10"/>
    <n v="255"/>
    <n v="6.7230878747132801E-3"/>
    <s v="Wines"/>
    <n v="2"/>
    <n v="4"/>
    <n v="2"/>
    <n v="5"/>
    <n v="7"/>
    <n v="3"/>
    <n v="11"/>
    <n v="1"/>
  </r>
  <r>
    <n v="9303"/>
    <n v="1976"/>
    <n v="49"/>
    <s v="Graduation"/>
    <s v="Married"/>
    <x v="0"/>
    <n v="5305"/>
    <n v="0"/>
    <n v="1"/>
    <s v="30/07/2013"/>
    <n v="12"/>
    <n v="12"/>
    <n v="4"/>
    <n v="7"/>
    <n v="1"/>
    <n v="3"/>
    <n v="5"/>
    <n v="27"/>
    <n v="5.0895381715362863E-3"/>
    <s v="Wines"/>
    <n v="0"/>
    <n v="1"/>
    <n v="0"/>
    <n v="0"/>
    <n v="13"/>
    <n v="3"/>
    <n v="11"/>
    <n v="0"/>
  </r>
  <r>
    <n v="2066"/>
    <n v="1949"/>
    <n v="76"/>
    <s v="Graduation"/>
    <s v="Together"/>
    <x v="1"/>
    <n v="38823"/>
    <n v="0"/>
    <n v="1"/>
    <s v="30/08/2012"/>
    <n v="56"/>
    <n v="70"/>
    <n v="0"/>
    <n v="11"/>
    <n v="2"/>
    <n v="8"/>
    <n v="23"/>
    <n v="91"/>
    <n v="2.3439713571851736E-3"/>
    <s v="Wines"/>
    <n v="1"/>
    <n v="2"/>
    <n v="1"/>
    <n v="3"/>
    <n v="6"/>
    <n v="3"/>
    <n v="11"/>
    <n v="0"/>
  </r>
  <r>
    <n v="3645"/>
    <n v="1972"/>
    <n v="53"/>
    <s v="PhD"/>
    <s v="Single"/>
    <x v="1"/>
    <n v="27213"/>
    <n v="1"/>
    <n v="0"/>
    <s v="30/08/2012"/>
    <n v="19"/>
    <n v="19"/>
    <n v="3"/>
    <n v="26"/>
    <n v="10"/>
    <n v="9"/>
    <n v="3"/>
    <n v="67"/>
    <n v="2.462058574945798E-3"/>
    <s v="MeatProducts"/>
    <n v="3"/>
    <n v="2"/>
    <n v="0"/>
    <n v="4"/>
    <n v="8"/>
    <n v="3"/>
    <n v="11"/>
    <n v="1"/>
  </r>
  <r>
    <n v="4910"/>
    <n v="1967"/>
    <n v="58"/>
    <s v="Graduation"/>
    <s v="Divorced"/>
    <x v="1"/>
    <n v="68743"/>
    <n v="0"/>
    <n v="0"/>
    <s v="30/08/2012"/>
    <n v="81"/>
    <n v="1132"/>
    <n v="134"/>
    <n v="384"/>
    <n v="175"/>
    <n v="134"/>
    <n v="115"/>
    <n v="1959"/>
    <n v="2.8497447012786756E-2"/>
    <s v="Wines"/>
    <n v="1"/>
    <n v="11"/>
    <n v="5"/>
    <n v="13"/>
    <n v="7"/>
    <n v="3"/>
    <n v="11"/>
    <n v="0"/>
  </r>
  <r>
    <n v="7532"/>
    <n v="1980"/>
    <n v="45"/>
    <s v="Graduation"/>
    <s v="Married"/>
    <x v="0"/>
    <n v="43586"/>
    <n v="0"/>
    <n v="1"/>
    <s v="30/08/2012"/>
    <n v="26"/>
    <n v="99"/>
    <n v="2"/>
    <n v="11"/>
    <n v="4"/>
    <n v="0"/>
    <n v="16"/>
    <n v="116"/>
    <n v="2.6614050383150555E-3"/>
    <s v="Wines"/>
    <n v="3"/>
    <n v="3"/>
    <n v="0"/>
    <n v="4"/>
    <n v="8"/>
    <n v="3"/>
    <n v="11"/>
    <n v="0"/>
  </r>
  <r>
    <n v="1072"/>
    <n v="1965"/>
    <n v="60"/>
    <s v="PhD"/>
    <s v="Single"/>
    <x v="1"/>
    <n v="40760"/>
    <n v="0"/>
    <n v="1"/>
    <s v="30/08/2013"/>
    <n v="64"/>
    <n v="70"/>
    <n v="0"/>
    <n v="17"/>
    <n v="0"/>
    <n v="0"/>
    <n v="6"/>
    <n v="87"/>
    <n v="2.1344455348380766E-3"/>
    <s v="Wines"/>
    <n v="2"/>
    <n v="2"/>
    <n v="1"/>
    <n v="3"/>
    <n v="6"/>
    <n v="3"/>
    <n v="11"/>
    <n v="0"/>
  </r>
  <r>
    <n v="11010"/>
    <n v="1984"/>
    <n v="41"/>
    <s v="PhD"/>
    <s v="Single"/>
    <x v="0"/>
    <n v="16269"/>
    <n v="1"/>
    <n v="0"/>
    <s v="30/08/2013"/>
    <n v="75"/>
    <n v="19"/>
    <n v="3"/>
    <n v="18"/>
    <n v="3"/>
    <n v="1"/>
    <n v="0"/>
    <n v="44"/>
    <n v="2.7045300878972278E-3"/>
    <s v="Wines"/>
    <n v="3"/>
    <n v="3"/>
    <n v="0"/>
    <n v="3"/>
    <n v="8"/>
    <n v="3"/>
    <n v="11"/>
    <n v="0"/>
  </r>
  <r>
    <n v="800"/>
    <n v="1960"/>
    <n v="65"/>
    <s v="Graduation"/>
    <s v="Together"/>
    <x v="1"/>
    <n v="44512"/>
    <n v="1"/>
    <n v="1"/>
    <s v="30/08/2013"/>
    <n v="57"/>
    <n v="23"/>
    <n v="1"/>
    <n v="6"/>
    <n v="0"/>
    <n v="0"/>
    <n v="2"/>
    <n v="30"/>
    <n v="6.7397555715312729E-4"/>
    <s v="Wines"/>
    <n v="2"/>
    <n v="1"/>
    <n v="0"/>
    <n v="3"/>
    <n v="4"/>
    <n v="3"/>
    <n v="11"/>
    <n v="0"/>
  </r>
  <r>
    <n v="4943"/>
    <n v="1953"/>
    <n v="72"/>
    <s v="Graduation"/>
    <s v="Married"/>
    <x v="1"/>
    <n v="70503"/>
    <n v="0"/>
    <n v="0"/>
    <s v="30/09/2012"/>
    <n v="73"/>
    <n v="1379"/>
    <n v="33"/>
    <n v="216"/>
    <n v="0"/>
    <n v="33"/>
    <n v="66"/>
    <n v="1661"/>
    <n v="2.3559281165340482E-2"/>
    <s v="Wines"/>
    <n v="1"/>
    <n v="2"/>
    <n v="4"/>
    <n v="9"/>
    <n v="6"/>
    <n v="3"/>
    <n v="11"/>
    <n v="0"/>
  </r>
  <r>
    <n v="8026"/>
    <n v="1952"/>
    <n v="73"/>
    <s v="Graduation"/>
    <s v="Married"/>
    <x v="1"/>
    <n v="62998"/>
    <n v="0"/>
    <n v="1"/>
    <s v="30/09/2013"/>
    <n v="10"/>
    <n v="120"/>
    <n v="58"/>
    <n v="73"/>
    <n v="65"/>
    <n v="89"/>
    <n v="58"/>
    <n v="405"/>
    <n v="6.428775516683069E-3"/>
    <s v="Wines"/>
    <n v="5"/>
    <n v="5"/>
    <n v="4"/>
    <n v="5"/>
    <n v="5"/>
    <n v="3"/>
    <n v="11"/>
    <n v="0"/>
  </r>
  <r>
    <n v="7279"/>
    <n v="1969"/>
    <n v="56"/>
    <s v="PhD"/>
    <s v="Together"/>
    <x v="1"/>
    <n v="69476"/>
    <n v="0"/>
    <n v="0"/>
    <s v="30/09/2013"/>
    <n v="3"/>
    <n v="260"/>
    <n v="86"/>
    <n v="559"/>
    <n v="63"/>
    <n v="9"/>
    <n v="67"/>
    <n v="977"/>
    <n v="1.4062410040877426E-2"/>
    <s v="MeatProducts"/>
    <n v="1"/>
    <n v="4"/>
    <n v="6"/>
    <n v="4"/>
    <n v="2"/>
    <n v="3"/>
    <n v="11"/>
    <n v="0"/>
  </r>
  <r>
    <n v="8405"/>
    <n v="1979"/>
    <n v="46"/>
    <s v="Graduation"/>
    <s v="Divorced"/>
    <x v="0"/>
    <n v="68274"/>
    <n v="1"/>
    <n v="1"/>
    <s v="30/09/2013"/>
    <n v="83"/>
    <n v="135"/>
    <n v="25"/>
    <n v="51"/>
    <n v="23"/>
    <n v="25"/>
    <n v="46"/>
    <n v="259"/>
    <n v="3.7935378035562585E-3"/>
    <s v="Wines"/>
    <n v="2"/>
    <n v="4"/>
    <n v="2"/>
    <n v="5"/>
    <n v="3"/>
    <n v="3"/>
    <n v="11"/>
    <n v="0"/>
  </r>
  <r>
    <n v="5975"/>
    <n v="1967"/>
    <n v="58"/>
    <s v="PhD"/>
    <s v="Single"/>
    <x v="1"/>
    <n v="40304"/>
    <n v="1"/>
    <n v="0"/>
    <s v="30/09/2013"/>
    <n v="82"/>
    <n v="37"/>
    <n v="0"/>
    <n v="17"/>
    <n v="0"/>
    <n v="0"/>
    <n v="3"/>
    <n v="54"/>
    <n v="1.3398173878523224E-3"/>
    <s v="Wines"/>
    <n v="1"/>
    <n v="2"/>
    <n v="0"/>
    <n v="3"/>
    <n v="7"/>
    <n v="3"/>
    <n v="11"/>
    <n v="0"/>
  </r>
  <r>
    <n v="7428"/>
    <n v="1975"/>
    <n v="50"/>
    <s v="Graduation"/>
    <s v="Together"/>
    <x v="0"/>
    <n v="80144"/>
    <n v="0"/>
    <n v="0"/>
    <s v="30/09/2013"/>
    <n v="47"/>
    <n v="240"/>
    <n v="132"/>
    <n v="445"/>
    <n v="250"/>
    <n v="192"/>
    <n v="108"/>
    <n v="1259"/>
    <n v="1.5709223397883811E-2"/>
    <s v="MeatProducts"/>
    <n v="1"/>
    <n v="3"/>
    <n v="7"/>
    <n v="8"/>
    <n v="1"/>
    <n v="3"/>
    <n v="11"/>
    <n v="0"/>
  </r>
  <r>
    <n v="4673"/>
    <n v="1963"/>
    <n v="62"/>
    <s v="PhD"/>
    <s v="Married"/>
    <x v="1"/>
    <n v="81300"/>
    <n v="0"/>
    <n v="1"/>
    <s v="30/10/2012"/>
    <n v="17"/>
    <n v="1004"/>
    <n v="12"/>
    <n v="145"/>
    <n v="32"/>
    <n v="12"/>
    <n v="36"/>
    <n v="1205"/>
    <n v="1.4821648216482165E-2"/>
    <s v="Wines"/>
    <n v="3"/>
    <n v="10"/>
    <n v="3"/>
    <n v="5"/>
    <n v="5"/>
    <n v="3"/>
    <n v="11"/>
    <n v="1"/>
  </r>
  <r>
    <n v="1676"/>
    <n v="1975"/>
    <n v="50"/>
    <s v="Graduation"/>
    <s v="Married"/>
    <x v="0"/>
    <n v="43057"/>
    <n v="0"/>
    <n v="1"/>
    <s v="30/10/2013"/>
    <n v="30"/>
    <n v="213"/>
    <n v="2"/>
    <n v="44"/>
    <n v="0"/>
    <n v="2"/>
    <n v="5"/>
    <n v="261"/>
    <n v="6.0617321225352443E-3"/>
    <s v="Wines"/>
    <n v="4"/>
    <n v="4"/>
    <n v="2"/>
    <n v="5"/>
    <n v="5"/>
    <n v="3"/>
    <n v="11"/>
    <n v="0"/>
  </r>
  <r>
    <n v="3388"/>
    <n v="1967"/>
    <n v="58"/>
    <s v="Graduation"/>
    <s v="Divorced"/>
    <x v="1"/>
    <n v="70844"/>
    <n v="1"/>
    <n v="1"/>
    <s v="30/10/2013"/>
    <n v="16"/>
    <n v="129"/>
    <n v="26"/>
    <n v="67"/>
    <n v="3"/>
    <n v="67"/>
    <n v="2"/>
    <n v="292"/>
    <n v="4.1217322567895657E-3"/>
    <s v="Wines"/>
    <n v="5"/>
    <n v="6"/>
    <n v="1"/>
    <n v="5"/>
    <n v="7"/>
    <n v="3"/>
    <n v="11"/>
    <n v="0"/>
  </r>
  <r>
    <n v="5250"/>
    <n v="1943"/>
    <n v="82"/>
    <s v="Master"/>
    <s v="Widow"/>
    <x v="1"/>
    <s v="NILL"/>
    <n v="0"/>
    <n v="0"/>
    <s v="30/10/2013"/>
    <n v="75"/>
    <n v="532"/>
    <n v="126"/>
    <n v="490"/>
    <n v="164"/>
    <n v="126"/>
    <n v="126"/>
    <n v="1438"/>
    <e v="#VALUE!"/>
    <s v="Wines"/>
    <n v="1"/>
    <n v="5"/>
    <n v="5"/>
    <n v="11"/>
    <n v="1"/>
    <n v="3"/>
    <n v="11"/>
    <n v="1"/>
  </r>
  <r>
    <n v="3807"/>
    <n v="1955"/>
    <n v="70"/>
    <s v="Graduation"/>
    <s v="Together"/>
    <x v="1"/>
    <n v="59925"/>
    <n v="0"/>
    <n v="1"/>
    <s v="30/11/2012"/>
    <n v="83"/>
    <n v="473"/>
    <n v="21"/>
    <n v="176"/>
    <n v="19"/>
    <n v="21"/>
    <n v="56"/>
    <n v="710"/>
    <n v="1.1848143512724238E-2"/>
    <s v="Wines"/>
    <n v="3"/>
    <n v="9"/>
    <n v="2"/>
    <n v="9"/>
    <n v="6"/>
    <n v="3"/>
    <n v="11"/>
    <n v="0"/>
  </r>
  <r>
    <n v="5474"/>
    <n v="1970"/>
    <n v="55"/>
    <s v="Graduation"/>
    <s v="Single"/>
    <x v="1"/>
    <n v="43020"/>
    <n v="1"/>
    <n v="0"/>
    <s v="30/11/2013"/>
    <n v="79"/>
    <n v="45"/>
    <n v="7"/>
    <n v="99"/>
    <n v="4"/>
    <n v="25"/>
    <n v="43"/>
    <n v="180"/>
    <n v="4.1841004184100415E-3"/>
    <s v="MeatProducts"/>
    <n v="3"/>
    <n v="4"/>
    <n v="1"/>
    <n v="4"/>
    <n v="6"/>
    <n v="3"/>
    <n v="11"/>
    <n v="0"/>
  </r>
  <r>
    <n v="4459"/>
    <n v="1989"/>
    <n v="36"/>
    <s v="Graduation"/>
    <s v="Single"/>
    <x v="0"/>
    <n v="30279"/>
    <n v="1"/>
    <n v="0"/>
    <s v="30/12/2012"/>
    <n v="13"/>
    <n v="10"/>
    <n v="4"/>
    <n v="14"/>
    <n v="4"/>
    <n v="4"/>
    <n v="1"/>
    <n v="36"/>
    <n v="1.1889428316655107E-3"/>
    <s v="MeatProducts"/>
    <n v="1"/>
    <n v="1"/>
    <n v="0"/>
    <n v="3"/>
    <n v="8"/>
    <n v="3"/>
    <n v="11"/>
    <n v="0"/>
  </r>
  <r>
    <n v="10642"/>
    <n v="1989"/>
    <n v="36"/>
    <s v="Graduation"/>
    <s v="Single"/>
    <x v="0"/>
    <n v="30279"/>
    <n v="1"/>
    <n v="0"/>
    <s v="30/12/2012"/>
    <n v="13"/>
    <n v="10"/>
    <n v="4"/>
    <n v="14"/>
    <n v="4"/>
    <n v="4"/>
    <n v="1"/>
    <n v="36"/>
    <n v="1.1889428316655107E-3"/>
    <s v="MeatProducts"/>
    <n v="1"/>
    <n v="1"/>
    <n v="0"/>
    <n v="3"/>
    <n v="8"/>
    <n v="3"/>
    <n v="11"/>
    <n v="0"/>
  </r>
  <r>
    <n v="2131"/>
    <n v="1959"/>
    <n v="66"/>
    <s v="PhD"/>
    <s v="Divorced"/>
    <x v="1"/>
    <n v="62859"/>
    <n v="0"/>
    <n v="1"/>
    <s v="30/12/2012"/>
    <n v="37"/>
    <n v="1063"/>
    <n v="89"/>
    <n v="102"/>
    <n v="16"/>
    <n v="12"/>
    <n v="25"/>
    <n v="1282"/>
    <n v="2.0394851970282697E-2"/>
    <s v="Wines"/>
    <n v="4"/>
    <n v="9"/>
    <n v="4"/>
    <n v="6"/>
    <n v="6"/>
    <n v="3"/>
    <n v="11"/>
    <n v="0"/>
  </r>
  <r>
    <n v="3547"/>
    <n v="1969"/>
    <n v="56"/>
    <s v="Master"/>
    <s v="Together"/>
    <x v="1"/>
    <n v="41021"/>
    <n v="1"/>
    <n v="0"/>
    <s v="30/12/2012"/>
    <n v="12"/>
    <n v="14"/>
    <n v="7"/>
    <n v="9"/>
    <n v="6"/>
    <n v="16"/>
    <n v="12"/>
    <n v="52"/>
    <n v="1.2676434021598694E-3"/>
    <s v="Sweet"/>
    <n v="2"/>
    <n v="2"/>
    <n v="0"/>
    <n v="3"/>
    <n v="6"/>
    <n v="3"/>
    <n v="11"/>
    <n v="1"/>
  </r>
  <r>
    <n v="378"/>
    <n v="1971"/>
    <n v="54"/>
    <s v="Graduation"/>
    <s v="Married"/>
    <x v="1"/>
    <n v="52531"/>
    <n v="0"/>
    <n v="0"/>
    <s v="30/12/2012"/>
    <n v="68"/>
    <n v="283"/>
    <n v="112"/>
    <n v="151"/>
    <n v="51"/>
    <n v="72"/>
    <n v="125"/>
    <n v="669"/>
    <n v="1.2735337229445471E-2"/>
    <s v="Wines"/>
    <n v="2"/>
    <n v="7"/>
    <n v="2"/>
    <n v="10"/>
    <n v="6"/>
    <n v="3"/>
    <n v="11"/>
    <n v="0"/>
  </r>
  <r>
    <n v="5300"/>
    <n v="1973"/>
    <n v="52"/>
    <s v="Master"/>
    <s v="Married"/>
    <x v="1"/>
    <n v="38961"/>
    <n v="1"/>
    <n v="0"/>
    <s v="30/12/2013"/>
    <n v="60"/>
    <n v="19"/>
    <n v="7"/>
    <n v="19"/>
    <n v="0"/>
    <n v="1"/>
    <n v="24"/>
    <n v="46"/>
    <n v="1.180667847334514E-3"/>
    <s v="GoldProds"/>
    <n v="1"/>
    <n v="2"/>
    <n v="1"/>
    <n v="2"/>
    <n v="7"/>
    <n v="3"/>
    <n v="11"/>
    <n v="0"/>
  </r>
  <r>
    <n v="3139"/>
    <n v="1982"/>
    <n v="43"/>
    <s v="2n Cycle"/>
    <s v="Single"/>
    <x v="0"/>
    <n v="74116"/>
    <n v="0"/>
    <n v="0"/>
    <s v="30/12/2013"/>
    <n v="53"/>
    <n v="871"/>
    <n v="111"/>
    <n v="704"/>
    <n v="145"/>
    <n v="55"/>
    <n v="166"/>
    <n v="1886"/>
    <n v="2.5446597225970102E-2"/>
    <s v="Wines"/>
    <n v="1"/>
    <n v="4"/>
    <n v="4"/>
    <n v="10"/>
    <n v="2"/>
    <n v="3"/>
    <n v="11"/>
    <n v="0"/>
  </r>
  <r>
    <n v="1542"/>
    <n v="1975"/>
    <n v="50"/>
    <s v="Graduation"/>
    <s v="Single"/>
    <x v="0"/>
    <n v="56243"/>
    <n v="1"/>
    <n v="2"/>
    <s v="30/12/2013"/>
    <n v="26"/>
    <n v="347"/>
    <n v="0"/>
    <n v="35"/>
    <n v="4"/>
    <n v="3"/>
    <n v="7"/>
    <n v="389"/>
    <n v="6.9164162651352166E-3"/>
    <s v="Wines"/>
    <n v="6"/>
    <n v="4"/>
    <n v="2"/>
    <n v="8"/>
    <n v="5"/>
    <n v="3"/>
    <n v="11"/>
    <n v="0"/>
  </r>
  <r>
    <n v="2574"/>
    <n v="1977"/>
    <n v="48"/>
    <s v="PhD"/>
    <s v="Married"/>
    <x v="0"/>
    <n v="61996"/>
    <n v="0"/>
    <n v="1"/>
    <s v="31/01/2013"/>
    <n v="27"/>
    <n v="1050"/>
    <n v="12"/>
    <n v="144"/>
    <n v="0"/>
    <n v="0"/>
    <n v="24"/>
    <n v="1206"/>
    <n v="1.9452867926963029E-2"/>
    <s v="Wines"/>
    <n v="3"/>
    <n v="6"/>
    <n v="4"/>
    <n v="8"/>
    <n v="5"/>
    <n v="3"/>
    <n v="11"/>
    <n v="1"/>
  </r>
  <r>
    <n v="523"/>
    <n v="1989"/>
    <n v="36"/>
    <s v="Graduation"/>
    <s v="Married"/>
    <x v="0"/>
    <n v="37155"/>
    <n v="1"/>
    <n v="0"/>
    <s v="31/01/2013"/>
    <n v="51"/>
    <n v="23"/>
    <n v="0"/>
    <n v="26"/>
    <n v="7"/>
    <n v="15"/>
    <n v="3"/>
    <n v="71"/>
    <n v="1.9109137397389315E-3"/>
    <s v="MeatProducts"/>
    <n v="1"/>
    <n v="2"/>
    <n v="0"/>
    <n v="4"/>
    <n v="5"/>
    <n v="3"/>
    <n v="11"/>
    <n v="0"/>
  </r>
  <r>
    <n v="4603"/>
    <n v="1960"/>
    <n v="65"/>
    <s v="PhD"/>
    <s v="Married"/>
    <x v="1"/>
    <n v="65695"/>
    <n v="0"/>
    <n v="1"/>
    <s v="31/01/2014"/>
    <n v="50"/>
    <n v="371"/>
    <n v="32"/>
    <n v="189"/>
    <n v="0"/>
    <n v="58"/>
    <n v="6"/>
    <n v="650"/>
    <n v="9.8942080828069105E-3"/>
    <s v="Wines"/>
    <n v="2"/>
    <n v="5"/>
    <n v="4"/>
    <n v="10"/>
    <n v="4"/>
    <n v="3"/>
    <n v="11"/>
    <n v="0"/>
  </r>
  <r>
    <n v="2677"/>
    <n v="1956"/>
    <n v="69"/>
    <s v="Graduation"/>
    <s v="Together"/>
    <x v="1"/>
    <n v="46097"/>
    <n v="0"/>
    <n v="1"/>
    <s v="31/03/2013"/>
    <n v="11"/>
    <n v="72"/>
    <n v="24"/>
    <n v="68"/>
    <n v="65"/>
    <n v="4"/>
    <n v="8"/>
    <n v="233"/>
    <n v="5.0545588650020611E-3"/>
    <s v="Wines"/>
    <n v="5"/>
    <n v="3"/>
    <n v="1"/>
    <n v="6"/>
    <n v="4"/>
    <n v="3"/>
    <n v="11"/>
    <n v="0"/>
  </r>
  <r>
    <n v="10159"/>
    <n v="1970"/>
    <n v="55"/>
    <s v="Graduation"/>
    <s v="Divorced"/>
    <x v="1"/>
    <n v="58710"/>
    <n v="0"/>
    <n v="1"/>
    <s v="31/03/2013"/>
    <n v="77"/>
    <n v="440"/>
    <n v="81"/>
    <n v="368"/>
    <n v="0"/>
    <n v="122"/>
    <n v="174"/>
    <n v="1011"/>
    <n v="1.7220235053653551E-2"/>
    <s v="Wines"/>
    <n v="6"/>
    <n v="11"/>
    <n v="5"/>
    <n v="9"/>
    <n v="6"/>
    <n v="3"/>
    <n v="11"/>
    <n v="0"/>
  </r>
  <r>
    <n v="11013"/>
    <n v="1987"/>
    <n v="38"/>
    <s v="Graduation"/>
    <s v="Together"/>
    <x v="0"/>
    <n v="67605"/>
    <n v="0"/>
    <n v="0"/>
    <s v="31/03/2013"/>
    <n v="84"/>
    <n v="336"/>
    <n v="28"/>
    <n v="282"/>
    <n v="184"/>
    <n v="54"/>
    <n v="54"/>
    <n v="884"/>
    <n v="1.3075955920420088E-2"/>
    <s v="Wines"/>
    <n v="1"/>
    <n v="2"/>
    <n v="8"/>
    <n v="6"/>
    <n v="1"/>
    <n v="3"/>
    <n v="11"/>
    <n v="0"/>
  </r>
  <r>
    <n v="6606"/>
    <n v="1969"/>
    <n v="56"/>
    <s v="Master"/>
    <s v="Married"/>
    <x v="1"/>
    <n v="70091"/>
    <n v="1"/>
    <n v="0"/>
    <s v="31/03/2013"/>
    <n v="11"/>
    <n v="964"/>
    <n v="34"/>
    <n v="137"/>
    <n v="15"/>
    <n v="0"/>
    <n v="11"/>
    <n v="1150"/>
    <n v="1.6407242013953289E-2"/>
    <s v="Wines"/>
    <n v="2"/>
    <n v="5"/>
    <n v="2"/>
    <n v="10"/>
    <n v="8"/>
    <n v="3"/>
    <n v="11"/>
    <n v="0"/>
  </r>
  <r>
    <n v="7842"/>
    <n v="1968"/>
    <n v="57"/>
    <s v="Graduation"/>
    <s v="Single"/>
    <x v="1"/>
    <n v="36065"/>
    <n v="1"/>
    <n v="1"/>
    <s v="31/03/2013"/>
    <n v="54"/>
    <n v="18"/>
    <n v="7"/>
    <n v="34"/>
    <n v="10"/>
    <n v="2"/>
    <n v="3"/>
    <n v="71"/>
    <n v="1.968667683349508E-3"/>
    <s v="MeatProducts"/>
    <n v="3"/>
    <n v="3"/>
    <n v="0"/>
    <n v="3"/>
    <n v="8"/>
    <n v="3"/>
    <n v="11"/>
    <n v="0"/>
  </r>
  <r>
    <n v="3182"/>
    <n v="1973"/>
    <n v="52"/>
    <s v="PhD"/>
    <s v="Single"/>
    <x v="1"/>
    <n v="46854"/>
    <n v="1"/>
    <n v="1"/>
    <s v="31/03/2014"/>
    <n v="81"/>
    <n v="96"/>
    <n v="1"/>
    <n v="79"/>
    <n v="7"/>
    <n v="1"/>
    <n v="79"/>
    <n v="184"/>
    <n v="3.927092670849874E-3"/>
    <s v="Wines"/>
    <n v="6"/>
    <n v="5"/>
    <n v="1"/>
    <n v="3"/>
    <n v="8"/>
    <n v="3"/>
    <n v="11"/>
    <n v="1"/>
  </r>
  <r>
    <n v="7106"/>
    <n v="1943"/>
    <n v="82"/>
    <s v="PhD"/>
    <s v="Married"/>
    <x v="1"/>
    <n v="75865"/>
    <n v="0"/>
    <n v="0"/>
    <s v="31/03/2014"/>
    <n v="73"/>
    <n v="483"/>
    <n v="0"/>
    <n v="591"/>
    <n v="156"/>
    <n v="0"/>
    <n v="12"/>
    <n v="1230"/>
    <n v="1.6213009951888221E-2"/>
    <s v="MeatProducts"/>
    <n v="1"/>
    <n v="3"/>
    <n v="5"/>
    <n v="10"/>
    <n v="1"/>
    <n v="3"/>
    <n v="11"/>
    <n v="0"/>
  </r>
  <r>
    <n v="4279"/>
    <n v="1963"/>
    <n v="62"/>
    <s v="2n Cycle"/>
    <s v="Single"/>
    <x v="1"/>
    <n v="39548"/>
    <n v="1"/>
    <n v="1"/>
    <s v="31/03/2014"/>
    <n v="87"/>
    <n v="15"/>
    <n v="4"/>
    <n v="10"/>
    <n v="3"/>
    <n v="4"/>
    <n v="18"/>
    <n v="36"/>
    <n v="9.1028623444927678E-4"/>
    <s v="GoldProds"/>
    <n v="2"/>
    <n v="1"/>
    <n v="1"/>
    <n v="3"/>
    <n v="3"/>
    <n v="3"/>
    <n v="11"/>
    <n v="0"/>
  </r>
  <r>
    <n v="5558"/>
    <n v="1954"/>
    <n v="71"/>
    <s v="PhD"/>
    <s v="Single"/>
    <x v="1"/>
    <n v="90933"/>
    <n v="0"/>
    <n v="0"/>
    <s v="31/03/2014"/>
    <n v="90"/>
    <n v="1020"/>
    <n v="31"/>
    <n v="430"/>
    <n v="62"/>
    <n v="63"/>
    <n v="79"/>
    <n v="1606"/>
    <n v="1.7661355063618267E-2"/>
    <s v="Wines"/>
    <n v="1"/>
    <n v="4"/>
    <n v="6"/>
    <n v="4"/>
    <n v="1"/>
    <n v="3"/>
    <n v="11"/>
    <n v="0"/>
  </r>
  <r>
    <n v="6343"/>
    <n v="1959"/>
    <n v="66"/>
    <s v="Graduation"/>
    <s v="Married"/>
    <x v="1"/>
    <n v="79823"/>
    <n v="0"/>
    <n v="1"/>
    <s v="31/03/2014"/>
    <n v="6"/>
    <n v="835"/>
    <n v="73"/>
    <n v="380"/>
    <n v="114"/>
    <n v="73"/>
    <n v="43"/>
    <n v="1475"/>
    <n v="1.8478383423324106E-2"/>
    <s v="Wines"/>
    <n v="1"/>
    <n v="6"/>
    <n v="9"/>
    <n v="7"/>
    <n v="2"/>
    <n v="3"/>
    <n v="11"/>
    <n v="0"/>
  </r>
  <r>
    <n v="9422"/>
    <n v="1989"/>
    <n v="36"/>
    <s v="Graduation"/>
    <s v="Married"/>
    <x v="0"/>
    <n v="38360"/>
    <n v="1"/>
    <n v="0"/>
    <s v="31/05/2013"/>
    <n v="26"/>
    <n v="36"/>
    <n v="2"/>
    <n v="42"/>
    <n v="20"/>
    <n v="21"/>
    <n v="10"/>
    <n v="121"/>
    <n v="3.1543274244004169E-3"/>
    <s v="MeatProducts"/>
    <n v="2"/>
    <n v="2"/>
    <n v="1"/>
    <n v="4"/>
    <n v="3"/>
    <n v="3"/>
    <n v="11"/>
    <n v="0"/>
  </r>
  <r>
    <n v="4385"/>
    <n v="1981"/>
    <n v="44"/>
    <s v="PhD"/>
    <s v="Single"/>
    <x v="0"/>
    <n v="36038"/>
    <n v="1"/>
    <n v="0"/>
    <s v="31/05/2013"/>
    <n v="82"/>
    <n v="23"/>
    <n v="0"/>
    <n v="15"/>
    <n v="0"/>
    <n v="2"/>
    <n v="7"/>
    <n v="40"/>
    <n v="1.1099395082967978E-3"/>
    <s v="Wines"/>
    <n v="2"/>
    <n v="3"/>
    <n v="0"/>
    <n v="3"/>
    <n v="6"/>
    <n v="3"/>
    <n v="11"/>
    <n v="0"/>
  </r>
  <r>
    <n v="1612"/>
    <n v="1981"/>
    <n v="44"/>
    <s v="PhD"/>
    <s v="Single"/>
    <x v="0"/>
    <s v="NILL"/>
    <n v="1"/>
    <n v="0"/>
    <s v="31/05/2013"/>
    <n v="82"/>
    <n v="23"/>
    <n v="0"/>
    <n v="15"/>
    <n v="0"/>
    <n v="2"/>
    <n v="7"/>
    <n v="40"/>
    <e v="#VALUE!"/>
    <s v="Wines"/>
    <n v="2"/>
    <n v="3"/>
    <n v="0"/>
    <n v="3"/>
    <n v="6"/>
    <n v="3"/>
    <n v="11"/>
    <n v="0"/>
  </r>
  <r>
    <n v="9687"/>
    <n v="1975"/>
    <n v="50"/>
    <s v="Graduation"/>
    <s v="Single"/>
    <x v="0"/>
    <n v="73170"/>
    <n v="0"/>
    <n v="0"/>
    <s v="31/05/2014"/>
    <n v="1"/>
    <n v="184"/>
    <n v="174"/>
    <n v="256"/>
    <n v="50"/>
    <n v="30"/>
    <n v="32"/>
    <n v="694"/>
    <n v="9.4847615142818094E-3"/>
    <s v="MeatProducts"/>
    <n v="1"/>
    <n v="5"/>
    <n v="4"/>
    <n v="6"/>
    <n v="2"/>
    <n v="3"/>
    <n v="11"/>
    <n v="0"/>
  </r>
  <r>
    <n v="246"/>
    <n v="1965"/>
    <n v="60"/>
    <s v="Graduation"/>
    <s v="Married"/>
    <x v="1"/>
    <n v="66480"/>
    <n v="1"/>
    <n v="1"/>
    <s v="31/05/2014"/>
    <n v="71"/>
    <n v="199"/>
    <n v="9"/>
    <n v="57"/>
    <n v="20"/>
    <n v="21"/>
    <n v="6"/>
    <n v="306"/>
    <n v="4.6028880866425996E-3"/>
    <s v="Wines"/>
    <n v="7"/>
    <n v="4"/>
    <n v="1"/>
    <n v="7"/>
    <n v="4"/>
    <n v="3"/>
    <n v="11"/>
    <n v="0"/>
  </r>
  <r>
    <n v="6181"/>
    <n v="1950"/>
    <n v="75"/>
    <s v="2n Cycle"/>
    <s v="Together"/>
    <x v="1"/>
    <n v="52203"/>
    <n v="0"/>
    <n v="0"/>
    <s v="31/07/2012"/>
    <n v="36"/>
    <n v="488"/>
    <n v="21"/>
    <n v="238"/>
    <n v="56"/>
    <n v="108"/>
    <n v="28"/>
    <n v="911"/>
    <n v="1.74511043426623E-2"/>
    <s v="Wines"/>
    <n v="1"/>
    <n v="8"/>
    <n v="7"/>
    <n v="11"/>
    <n v="6"/>
    <n v="3"/>
    <n v="11"/>
    <n v="0"/>
  </r>
  <r>
    <n v="10735"/>
    <n v="1971"/>
    <n v="54"/>
    <s v="Graduation"/>
    <s v="Single"/>
    <x v="1"/>
    <n v="22804"/>
    <n v="1"/>
    <n v="0"/>
    <s v="31/07/2013"/>
    <n v="75"/>
    <n v="14"/>
    <n v="1"/>
    <n v="7"/>
    <n v="2"/>
    <n v="1"/>
    <n v="1"/>
    <n v="25"/>
    <n v="1.0962988949307138E-3"/>
    <s v="Wines"/>
    <n v="1"/>
    <n v="2"/>
    <n v="0"/>
    <n v="2"/>
    <n v="9"/>
    <n v="3"/>
    <n v="11"/>
    <n v="0"/>
  </r>
  <r>
    <n v="5068"/>
    <n v="1971"/>
    <n v="54"/>
    <s v="Graduation"/>
    <s v="Single"/>
    <x v="1"/>
    <n v="22804"/>
    <n v="1"/>
    <n v="0"/>
    <s v="31/07/2013"/>
    <n v="75"/>
    <n v="14"/>
    <n v="1"/>
    <n v="7"/>
    <n v="2"/>
    <n v="1"/>
    <n v="1"/>
    <n v="25"/>
    <n v="1.0962988949307138E-3"/>
    <s v="Wines"/>
    <n v="1"/>
    <n v="2"/>
    <n v="0"/>
    <n v="2"/>
    <n v="9"/>
    <n v="3"/>
    <n v="11"/>
    <n v="0"/>
  </r>
  <r>
    <n v="4939"/>
    <n v="1946"/>
    <n v="79"/>
    <s v="Graduation"/>
    <s v="Together"/>
    <x v="1"/>
    <n v="37760"/>
    <n v="0"/>
    <n v="0"/>
    <s v="31/08/2012"/>
    <n v="20"/>
    <n v="84"/>
    <n v="5"/>
    <n v="38"/>
    <n v="150"/>
    <n v="12"/>
    <n v="28"/>
    <n v="289"/>
    <n v="7.6536016949152541E-3"/>
    <s v="FishProducts"/>
    <n v="2"/>
    <n v="4"/>
    <n v="1"/>
    <n v="6"/>
    <n v="7"/>
    <n v="3"/>
    <n v="11"/>
    <n v="0"/>
  </r>
  <r>
    <n v="8867"/>
    <n v="1988"/>
    <n v="37"/>
    <s v="PhD"/>
    <s v="Married"/>
    <x v="0"/>
    <n v="67546"/>
    <n v="0"/>
    <n v="0"/>
    <s v="31/08/2012"/>
    <n v="90"/>
    <n v="864"/>
    <n v="134"/>
    <n v="768"/>
    <n v="150"/>
    <n v="38"/>
    <n v="172"/>
    <n v="1954"/>
    <n v="2.8928433956118792E-2"/>
    <s v="Wines"/>
    <n v="1"/>
    <n v="4"/>
    <n v="10"/>
    <n v="5"/>
    <n v="3"/>
    <n v="3"/>
    <n v="11"/>
    <n v="0"/>
  </r>
  <r>
    <n v="8652"/>
    <n v="1946"/>
    <n v="79"/>
    <s v="Graduation"/>
    <s v="Together"/>
    <x v="1"/>
    <n v="37760"/>
    <n v="0"/>
    <n v="0"/>
    <s v="31/08/2012"/>
    <n v="20"/>
    <n v="84"/>
    <n v="5"/>
    <n v="38"/>
    <n v="150"/>
    <n v="12"/>
    <n v="28"/>
    <n v="289"/>
    <n v="7.6536016949152541E-3"/>
    <s v="FishProducts"/>
    <n v="2"/>
    <n v="4"/>
    <n v="1"/>
    <n v="6"/>
    <n v="7"/>
    <n v="3"/>
    <n v="11"/>
    <n v="0"/>
  </r>
  <r>
    <n v="6354"/>
    <n v="1984"/>
    <n v="41"/>
    <s v="Graduation"/>
    <s v="Together"/>
    <x v="0"/>
    <n v="15345"/>
    <n v="1"/>
    <n v="0"/>
    <s v="31/08/2012"/>
    <n v="51"/>
    <n v="5"/>
    <n v="2"/>
    <n v="16"/>
    <n v="3"/>
    <n v="2"/>
    <n v="19"/>
    <n v="28"/>
    <n v="1.8246985988921473E-3"/>
    <s v="GoldProds"/>
    <n v="2"/>
    <n v="1"/>
    <n v="1"/>
    <n v="2"/>
    <n v="8"/>
    <n v="3"/>
    <n v="11"/>
    <n v="1"/>
  </r>
  <r>
    <n v="2453"/>
    <n v="1960"/>
    <n v="65"/>
    <s v="Graduation"/>
    <s v="Together"/>
    <x v="1"/>
    <n v="62807"/>
    <n v="0"/>
    <n v="1"/>
    <s v="31/08/2012"/>
    <n v="83"/>
    <n v="526"/>
    <n v="28"/>
    <n v="135"/>
    <n v="10"/>
    <n v="21"/>
    <n v="99"/>
    <n v="720"/>
    <n v="1.1463690352986132E-2"/>
    <s v="Wines"/>
    <n v="3"/>
    <n v="5"/>
    <n v="3"/>
    <n v="12"/>
    <n v="5"/>
    <n v="3"/>
    <n v="11"/>
    <n v="0"/>
  </r>
  <r>
    <n v="5871"/>
    <n v="1979"/>
    <n v="46"/>
    <s v="Master"/>
    <s v="Together"/>
    <x v="0"/>
    <n v="24401"/>
    <n v="0"/>
    <n v="0"/>
    <s v="31/08/2012"/>
    <n v="98"/>
    <n v="73"/>
    <n v="28"/>
    <n v="217"/>
    <n v="10"/>
    <n v="24"/>
    <n v="115"/>
    <n v="352"/>
    <n v="1.4425638293512561E-2"/>
    <s v="MeatProducts"/>
    <n v="3"/>
    <n v="6"/>
    <n v="1"/>
    <n v="6"/>
    <n v="8"/>
    <n v="3"/>
    <n v="11"/>
    <n v="0"/>
  </r>
  <r>
    <n v="7378"/>
    <n v="1981"/>
    <n v="44"/>
    <s v="Master"/>
    <s v="Together"/>
    <x v="0"/>
    <n v="42021"/>
    <n v="1"/>
    <n v="0"/>
    <s v="31/08/2012"/>
    <n v="34"/>
    <n v="393"/>
    <n v="5"/>
    <n v="136"/>
    <n v="7"/>
    <n v="5"/>
    <n v="27"/>
    <n v="546"/>
    <n v="1.2993503248375811E-2"/>
    <s v="Wines"/>
    <n v="5"/>
    <n v="10"/>
    <n v="1"/>
    <n v="6"/>
    <n v="9"/>
    <n v="3"/>
    <n v="11"/>
    <n v="0"/>
  </r>
  <r>
    <n v="7787"/>
    <n v="1960"/>
    <n v="65"/>
    <s v="Graduation"/>
    <s v="Together"/>
    <x v="1"/>
    <n v="62807"/>
    <n v="0"/>
    <n v="1"/>
    <s v="31/08/2012"/>
    <n v="83"/>
    <n v="526"/>
    <n v="28"/>
    <n v="135"/>
    <n v="10"/>
    <n v="21"/>
    <n v="99"/>
    <n v="720"/>
    <n v="1.1463690352986132E-2"/>
    <s v="Wines"/>
    <n v="3"/>
    <n v="5"/>
    <n v="3"/>
    <n v="12"/>
    <n v="5"/>
    <n v="3"/>
    <n v="11"/>
    <n v="0"/>
  </r>
  <r>
    <n v="5589"/>
    <n v="1964"/>
    <n v="61"/>
    <s v="Graduation"/>
    <s v="Divorced"/>
    <x v="1"/>
    <n v="51983"/>
    <n v="0"/>
    <n v="1"/>
    <s v="31/08/2012"/>
    <n v="95"/>
    <n v="631"/>
    <n v="0"/>
    <n v="115"/>
    <n v="10"/>
    <n v="7"/>
    <n v="30"/>
    <n v="763"/>
    <n v="1.4677875459284766E-2"/>
    <s v="Wines"/>
    <n v="3"/>
    <n v="9"/>
    <n v="2"/>
    <n v="10"/>
    <n v="7"/>
    <n v="3"/>
    <n v="11"/>
    <n v="0"/>
  </r>
  <r>
    <n v="10069"/>
    <n v="1988"/>
    <n v="37"/>
    <s v="Basic"/>
    <s v="Together"/>
    <x v="0"/>
    <n v="13724"/>
    <n v="1"/>
    <n v="0"/>
    <s v="31/08/2012"/>
    <n v="43"/>
    <n v="2"/>
    <n v="7"/>
    <n v="5"/>
    <n v="2"/>
    <n v="15"/>
    <n v="27"/>
    <n v="31"/>
    <n v="2.2588166715243369E-3"/>
    <s v="GoldProds"/>
    <n v="1"/>
    <n v="2"/>
    <n v="0"/>
    <n v="2"/>
    <n v="9"/>
    <n v="3"/>
    <n v="11"/>
    <n v="0"/>
  </r>
  <r>
    <n v="8852"/>
    <n v="1976"/>
    <n v="49"/>
    <s v="Graduation"/>
    <s v="Married"/>
    <x v="0"/>
    <n v="61064"/>
    <n v="0"/>
    <n v="1"/>
    <s v="31/08/2012"/>
    <n v="80"/>
    <n v="387"/>
    <n v="126"/>
    <n v="342"/>
    <n v="0"/>
    <n v="45"/>
    <n v="180"/>
    <n v="900"/>
    <n v="1.4738634874885366E-2"/>
    <s v="Wines"/>
    <n v="5"/>
    <n v="8"/>
    <n v="4"/>
    <n v="11"/>
    <n v="6"/>
    <n v="3"/>
    <n v="11"/>
    <n v="0"/>
  </r>
  <r>
    <n v="2747"/>
    <n v="1988"/>
    <n v="37"/>
    <s v="PhD"/>
    <s v="Married"/>
    <x v="0"/>
    <n v="67546"/>
    <n v="0"/>
    <n v="0"/>
    <s v="31/08/2012"/>
    <n v="90"/>
    <n v="864"/>
    <n v="134"/>
    <n v="768"/>
    <n v="150"/>
    <n v="38"/>
    <n v="172"/>
    <n v="1954"/>
    <n v="2.8928433956118792E-2"/>
    <s v="Wines"/>
    <n v="1"/>
    <n v="4"/>
    <n v="10"/>
    <n v="5"/>
    <n v="3"/>
    <n v="3"/>
    <n v="11"/>
    <n v="0"/>
  </r>
  <r>
    <n v="1377"/>
    <n v="1954"/>
    <n v="71"/>
    <s v="Master"/>
    <s v="Widow"/>
    <x v="1"/>
    <n v="44551"/>
    <n v="0"/>
    <n v="1"/>
    <s v="31/08/2013"/>
    <n v="24"/>
    <n v="182"/>
    <n v="4"/>
    <n v="33"/>
    <n v="0"/>
    <n v="0"/>
    <n v="66"/>
    <n v="219"/>
    <n v="4.9157145743080966E-3"/>
    <s v="Wines"/>
    <n v="2"/>
    <n v="4"/>
    <n v="1"/>
    <n v="5"/>
    <n v="7"/>
    <n v="3"/>
    <n v="11"/>
    <n v="0"/>
  </r>
  <r>
    <n v="3867"/>
    <n v="1947"/>
    <n v="78"/>
    <s v="PhD"/>
    <s v="Together"/>
    <x v="1"/>
    <n v="73059"/>
    <n v="0"/>
    <n v="1"/>
    <s v="31/08/2013"/>
    <n v="36"/>
    <n v="410"/>
    <n v="112"/>
    <n v="420"/>
    <n v="0"/>
    <n v="82"/>
    <n v="71"/>
    <n v="1024"/>
    <n v="1.4016069204341697E-2"/>
    <s v="MeatProducts"/>
    <n v="1"/>
    <n v="9"/>
    <n v="3"/>
    <n v="13"/>
    <n v="4"/>
    <n v="3"/>
    <n v="11"/>
    <n v="0"/>
  </r>
  <r>
    <n v="7793"/>
    <n v="1976"/>
    <n v="49"/>
    <s v="Graduation"/>
    <s v="Together"/>
    <x v="0"/>
    <n v="62061"/>
    <n v="0"/>
    <n v="1"/>
    <s v="31/08/2013"/>
    <n v="12"/>
    <n v="641"/>
    <n v="7"/>
    <n v="84"/>
    <n v="0"/>
    <n v="30"/>
    <n v="38"/>
    <n v="762"/>
    <n v="1.2278242374438053E-2"/>
    <s v="Wines"/>
    <n v="3"/>
    <n v="10"/>
    <n v="4"/>
    <n v="7"/>
    <n v="6"/>
    <n v="3"/>
    <n v="11"/>
    <n v="0"/>
  </r>
  <r>
    <n v="3859"/>
    <n v="1947"/>
    <n v="78"/>
    <s v="PhD"/>
    <s v="Together"/>
    <x v="1"/>
    <n v="73059"/>
    <n v="0"/>
    <n v="1"/>
    <s v="31/08/2013"/>
    <n v="36"/>
    <n v="410"/>
    <n v="112"/>
    <n v="420"/>
    <n v="0"/>
    <n v="82"/>
    <n v="71"/>
    <n v="1024"/>
    <n v="1.4016069204341697E-2"/>
    <s v="MeatProducts"/>
    <n v="1"/>
    <n v="9"/>
    <n v="3"/>
    <n v="13"/>
    <n v="4"/>
    <n v="3"/>
    <n v="11"/>
    <n v="0"/>
  </r>
  <r>
    <n v="10307"/>
    <n v="1956"/>
    <n v="69"/>
    <s v="Graduation"/>
    <s v="Married"/>
    <x v="1"/>
    <n v="50387"/>
    <n v="0"/>
    <n v="2"/>
    <s v="31/08/2013"/>
    <n v="91"/>
    <n v="369"/>
    <n v="9"/>
    <n v="87"/>
    <n v="12"/>
    <n v="14"/>
    <n v="34"/>
    <n v="491"/>
    <n v="9.7445769742195414E-3"/>
    <s v="Wines"/>
    <n v="3"/>
    <n v="6"/>
    <n v="2"/>
    <n v="8"/>
    <n v="5"/>
    <n v="3"/>
    <n v="11"/>
    <n v="0"/>
  </r>
  <r>
    <n v="3170"/>
    <n v="1957"/>
    <n v="68"/>
    <s v="Master"/>
    <s v="Together"/>
    <x v="1"/>
    <n v="68148"/>
    <n v="0"/>
    <n v="0"/>
    <s v="31/08/2013"/>
    <n v="86"/>
    <n v="389"/>
    <n v="66"/>
    <n v="408"/>
    <n v="37"/>
    <n v="57"/>
    <n v="85"/>
    <n v="957"/>
    <n v="1.4042965310794154E-2"/>
    <s v="MeatProducts"/>
    <n v="1"/>
    <n v="4"/>
    <n v="4"/>
    <n v="6"/>
    <n v="2"/>
    <n v="3"/>
    <n v="11"/>
    <n v="0"/>
  </r>
  <r>
    <n v="2478"/>
    <n v="1973"/>
    <n v="52"/>
    <s v="Graduation"/>
    <s v="Married"/>
    <x v="1"/>
    <n v="25410"/>
    <n v="1"/>
    <n v="0"/>
    <s v="31/08/2013"/>
    <n v="48"/>
    <n v="2"/>
    <n v="2"/>
    <n v="4"/>
    <n v="13"/>
    <n v="13"/>
    <n v="4"/>
    <n v="34"/>
    <n v="1.338055883510429E-3"/>
    <s v="FishProducts"/>
    <n v="1"/>
    <n v="1"/>
    <n v="0"/>
    <n v="4"/>
    <n v="4"/>
    <n v="3"/>
    <n v="11"/>
    <n v="0"/>
  </r>
  <r>
    <n v="4865"/>
    <n v="1974"/>
    <n v="51"/>
    <s v="Master"/>
    <s v="Divorced"/>
    <x v="1"/>
    <n v="53367"/>
    <n v="1"/>
    <n v="1"/>
    <s v="31/08/2013"/>
    <n v="2"/>
    <n v="229"/>
    <n v="7"/>
    <n v="140"/>
    <n v="10"/>
    <n v="3"/>
    <n v="11"/>
    <n v="389"/>
    <n v="7.2891487248674279E-3"/>
    <s v="Wines"/>
    <n v="7"/>
    <n v="5"/>
    <n v="1"/>
    <n v="8"/>
    <n v="7"/>
    <n v="3"/>
    <n v="11"/>
    <n v="1"/>
  </r>
  <r>
    <n v="4543"/>
    <n v="1980"/>
    <n v="45"/>
    <s v="Graduation"/>
    <s v="Married"/>
    <x v="0"/>
    <n v="82497"/>
    <n v="0"/>
    <n v="0"/>
    <s v="31/10/2012"/>
    <n v="32"/>
    <n v="777"/>
    <n v="129"/>
    <n v="573"/>
    <n v="216"/>
    <n v="21"/>
    <n v="203"/>
    <n v="1716"/>
    <n v="2.0800756391141498E-2"/>
    <s v="Wines"/>
    <n v="1"/>
    <n v="2"/>
    <n v="7"/>
    <n v="9"/>
    <n v="4"/>
    <n v="3"/>
    <n v="11"/>
    <n v="0"/>
  </r>
  <r>
    <n v="9213"/>
    <n v="1970"/>
    <n v="55"/>
    <s v="Graduation"/>
    <s v="Widow"/>
    <x v="1"/>
    <n v="31880"/>
    <n v="1"/>
    <n v="0"/>
    <s v="31/10/2012"/>
    <n v="13"/>
    <n v="4"/>
    <n v="1"/>
    <n v="5"/>
    <n v="2"/>
    <n v="0"/>
    <n v="3"/>
    <n v="12"/>
    <n v="3.764115432873275E-4"/>
    <s v="MeatProducts"/>
    <n v="1"/>
    <n v="1"/>
    <n v="0"/>
    <n v="2"/>
    <n v="8"/>
    <n v="3"/>
    <n v="11"/>
    <n v="0"/>
  </r>
  <r>
    <n v="10581"/>
    <n v="1977"/>
    <n v="48"/>
    <s v="Graduation"/>
    <s v="Married"/>
    <x v="0"/>
    <n v="41124"/>
    <n v="1"/>
    <n v="0"/>
    <s v="31/10/2012"/>
    <n v="41"/>
    <n v="281"/>
    <n v="7"/>
    <n v="84"/>
    <n v="15"/>
    <n v="0"/>
    <n v="119"/>
    <n v="387"/>
    <n v="9.4105631747884444E-3"/>
    <s v="Wines"/>
    <n v="7"/>
    <n v="7"/>
    <n v="3"/>
    <n v="4"/>
    <n v="8"/>
    <n v="3"/>
    <n v="11"/>
    <n v="0"/>
  </r>
  <r>
    <n v="10245"/>
    <n v="1986"/>
    <n v="39"/>
    <s v="2n Cycle"/>
    <s v="Single"/>
    <x v="0"/>
    <n v="80910"/>
    <n v="0"/>
    <n v="0"/>
    <s v="31/10/2012"/>
    <n v="71"/>
    <n v="160"/>
    <n v="80"/>
    <n v="369"/>
    <n v="67"/>
    <n v="39"/>
    <n v="41"/>
    <n v="715"/>
    <n v="8.8369793597824747E-3"/>
    <s v="MeatProducts"/>
    <n v="1"/>
    <n v="3"/>
    <n v="3"/>
    <n v="8"/>
    <n v="1"/>
    <n v="3"/>
    <n v="11"/>
    <n v="0"/>
  </r>
  <r>
    <n v="3439"/>
    <n v="1972"/>
    <n v="53"/>
    <s v="Graduation"/>
    <s v="Married"/>
    <x v="1"/>
    <n v="56721"/>
    <n v="1"/>
    <n v="1"/>
    <s v="31/10/2012"/>
    <n v="64"/>
    <n v="157"/>
    <n v="6"/>
    <n v="39"/>
    <n v="6"/>
    <n v="13"/>
    <n v="75"/>
    <n v="221"/>
    <n v="3.896264170236773E-3"/>
    <s v="Wines"/>
    <n v="5"/>
    <n v="4"/>
    <n v="1"/>
    <n v="5"/>
    <n v="6"/>
    <n v="3"/>
    <n v="11"/>
    <n v="0"/>
  </r>
  <r>
    <n v="2431"/>
    <n v="1990"/>
    <n v="35"/>
    <s v="Graduation"/>
    <s v="Married"/>
    <x v="0"/>
    <n v="18222"/>
    <n v="0"/>
    <n v="0"/>
    <s v="31/12/2012"/>
    <n v="70"/>
    <n v="12"/>
    <n v="4"/>
    <n v="19"/>
    <n v="12"/>
    <n v="6"/>
    <n v="14"/>
    <n v="53"/>
    <n v="2.9085720557567776E-3"/>
    <s v="MeatProducts"/>
    <n v="1"/>
    <n v="2"/>
    <n v="0"/>
    <n v="3"/>
    <n v="8"/>
    <n v="3"/>
    <n v="11"/>
    <n v="0"/>
  </r>
  <r>
    <n v="4339"/>
    <n v="1970"/>
    <n v="55"/>
    <s v="PhD"/>
    <s v="Married"/>
    <x v="1"/>
    <n v="67353"/>
    <n v="0"/>
    <n v="1"/>
    <s v="31/12/2013"/>
    <n v="37"/>
    <n v="702"/>
    <n v="17"/>
    <n v="151"/>
    <n v="0"/>
    <n v="8"/>
    <n v="35"/>
    <n v="878"/>
    <n v="1.3035796475286921E-2"/>
    <s v="Wines"/>
    <n v="5"/>
    <n v="5"/>
    <n v="6"/>
    <n v="12"/>
    <n v="2"/>
    <n v="3"/>
    <n v="11"/>
    <n v="0"/>
  </r>
  <r>
    <n v="6974"/>
    <n v="1972"/>
    <n v="53"/>
    <s v="PhD"/>
    <s v="Together"/>
    <x v="1"/>
    <n v="83443"/>
    <n v="0"/>
    <n v="0"/>
    <s v="31/12/2013"/>
    <n v="89"/>
    <n v="518"/>
    <n v="42"/>
    <n v="742"/>
    <n v="55"/>
    <n v="56"/>
    <n v="84"/>
    <n v="1413"/>
    <n v="1.6933715230756326E-2"/>
    <s v="MeatProducts"/>
    <n v="1"/>
    <n v="6"/>
    <n v="10"/>
    <n v="5"/>
    <n v="2"/>
    <n v="3"/>
    <n v="11"/>
    <n v="0"/>
  </r>
  <r>
    <n v="3602"/>
    <n v="1958"/>
    <n v="67"/>
    <s v="Master"/>
    <s v="Married"/>
    <x v="1"/>
    <n v="51412"/>
    <n v="0"/>
    <n v="1"/>
    <s v="31/12/2013"/>
    <n v="42"/>
    <n v="140"/>
    <n v="3"/>
    <n v="29"/>
    <n v="4"/>
    <n v="5"/>
    <n v="14"/>
    <n v="181"/>
    <n v="3.5205788531860265E-3"/>
    <s v="Wines"/>
    <n v="2"/>
    <n v="3"/>
    <n v="2"/>
    <n v="4"/>
    <n v="4"/>
    <n v="3"/>
    <n v="11"/>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n v="4692"/>
    <n v="1976"/>
    <n v="49"/>
    <s v="Graduation"/>
    <x v="0"/>
    <s v="Adult"/>
    <n v="7500"/>
    <n v="1"/>
    <n v="0"/>
    <d v="2012-01-08T00:00:00"/>
    <n v="19"/>
    <n v="7"/>
    <n v="0"/>
    <n v="12"/>
    <n v="13"/>
    <n v="7"/>
    <n v="32"/>
    <n v="39"/>
    <n v="5.1999999999999998E-3"/>
    <s v="GoldProds"/>
    <n v="5"/>
    <n v="4"/>
    <n v="1"/>
    <n v="2"/>
    <n v="9"/>
    <n v="3"/>
    <n v="11"/>
    <n v="1"/>
  </r>
  <r>
    <n v="2611"/>
    <n v="1959"/>
    <n v="66"/>
    <s v="Master"/>
    <x v="1"/>
    <s v="Senior"/>
    <n v="82576"/>
    <n v="0"/>
    <n v="0"/>
    <d v="2012-01-08T00:00:00"/>
    <n v="66"/>
    <n v="1206"/>
    <n v="55"/>
    <n v="445"/>
    <n v="168"/>
    <n v="18"/>
    <n v="18"/>
    <n v="1892"/>
    <n v="2.2912226312730093E-2"/>
    <s v="Wines"/>
    <n v="1"/>
    <n v="2"/>
    <n v="4"/>
    <n v="12"/>
    <n v="1"/>
    <n v="3"/>
    <n v="11"/>
    <n v="0"/>
  </r>
  <r>
    <n v="10001"/>
    <n v="1985"/>
    <n v="40"/>
    <s v="2n Cycle"/>
    <x v="1"/>
    <s v="Adult"/>
    <n v="7500"/>
    <n v="1"/>
    <n v="0"/>
    <d v="2012-01-08T00:00:00"/>
    <n v="98"/>
    <n v="5"/>
    <n v="17"/>
    <n v="17"/>
    <n v="13"/>
    <n v="14"/>
    <n v="34"/>
    <n v="66"/>
    <n v="8.8000000000000005E-3"/>
    <s v="GoldProds"/>
    <n v="4"/>
    <n v="2"/>
    <n v="1"/>
    <n v="3"/>
    <n v="9"/>
    <n v="3"/>
    <n v="11"/>
    <n v="0"/>
  </r>
  <r>
    <n v="7118"/>
    <n v="1957"/>
    <n v="68"/>
    <s v="Graduation"/>
    <x v="0"/>
    <s v="Senior"/>
    <n v="73803"/>
    <n v="0"/>
    <n v="1"/>
    <d v="2012-01-08T00:00:00"/>
    <n v="61"/>
    <n v="833"/>
    <n v="80"/>
    <n v="363"/>
    <n v="52"/>
    <n v="26"/>
    <n v="174"/>
    <n v="1354"/>
    <n v="1.8346137690879775E-2"/>
    <s v="Wines"/>
    <n v="2"/>
    <n v="9"/>
    <n v="5"/>
    <n v="6"/>
    <n v="6"/>
    <n v="3"/>
    <n v="11"/>
    <n v="1"/>
  </r>
  <r>
    <n v="4070"/>
    <n v="1969"/>
    <n v="56"/>
    <s v="PhD"/>
    <x v="0"/>
    <s v="Senior"/>
    <n v="94871"/>
    <n v="0"/>
    <n v="2"/>
    <d v="2012-01-09T00:00:00"/>
    <n v="99"/>
    <n v="169"/>
    <n v="24"/>
    <n v="553"/>
    <n v="188"/>
    <n v="0"/>
    <n v="144"/>
    <n v="934"/>
    <n v="9.8449473495588746E-3"/>
    <s v="MeatProducts"/>
    <n v="1"/>
    <n v="8"/>
    <n v="5"/>
    <n v="4"/>
    <n v="7"/>
    <n v="3"/>
    <n v="11"/>
    <n v="1"/>
  </r>
  <r>
    <n v="3202"/>
    <n v="1987"/>
    <n v="38"/>
    <s v="PhD"/>
    <x v="0"/>
    <s v="Adult"/>
    <n v="51563"/>
    <n v="0"/>
    <n v="0"/>
    <d v="2012-01-10T00:00:00"/>
    <n v="60"/>
    <n v="1166"/>
    <n v="0"/>
    <n v="48"/>
    <n v="0"/>
    <n v="0"/>
    <n v="36"/>
    <n v="1214"/>
    <n v="2.354401411865097E-2"/>
    <s v="Wines"/>
    <n v="1"/>
    <n v="4"/>
    <n v="4"/>
    <n v="10"/>
    <n v="8"/>
    <n v="3"/>
    <n v="11"/>
    <n v="0"/>
  </r>
  <r>
    <n v="2882"/>
    <n v="1975"/>
    <n v="50"/>
    <s v="2n Cycle"/>
    <x v="2"/>
    <s v="Adult"/>
    <n v="67893"/>
    <n v="0"/>
    <n v="1"/>
    <d v="2012-01-10T00:00:00"/>
    <n v="31"/>
    <n v="711"/>
    <n v="28"/>
    <n v="142"/>
    <n v="49"/>
    <n v="18"/>
    <n v="47"/>
    <n v="948"/>
    <n v="1.3963147894481021E-2"/>
    <s v="Wines"/>
    <n v="2"/>
    <n v="3"/>
    <n v="2"/>
    <n v="9"/>
    <n v="8"/>
    <n v="3"/>
    <n v="11"/>
    <n v="0"/>
  </r>
  <r>
    <n v="4491"/>
    <n v="1949"/>
    <n v="76"/>
    <s v="Master"/>
    <x v="0"/>
    <s v="Senior"/>
    <n v="62845"/>
    <n v="1"/>
    <n v="1"/>
    <d v="2012-01-10T00:00:00"/>
    <n v="3"/>
    <n v="1099"/>
    <n v="0"/>
    <n v="45"/>
    <n v="0"/>
    <n v="0"/>
    <n v="34"/>
    <n v="1144"/>
    <n v="1.8203516588431855E-2"/>
    <s v="Wines"/>
    <n v="11"/>
    <n v="3"/>
    <n v="4"/>
    <n v="10"/>
    <n v="8"/>
    <n v="3"/>
    <n v="11"/>
    <n v="0"/>
  </r>
  <r>
    <n v="873"/>
    <n v="1949"/>
    <n v="76"/>
    <s v="Master"/>
    <x v="0"/>
    <s v="Senior"/>
    <n v="62845"/>
    <n v="1"/>
    <n v="1"/>
    <d v="2012-01-10T00:00:00"/>
    <n v="3"/>
    <n v="1099"/>
    <n v="0"/>
    <n v="45"/>
    <n v="0"/>
    <n v="0"/>
    <n v="34"/>
    <n v="1144"/>
    <n v="1.8203516588431855E-2"/>
    <s v="Wines"/>
    <n v="11"/>
    <n v="3"/>
    <n v="4"/>
    <n v="10"/>
    <n v="8"/>
    <n v="3"/>
    <n v="11"/>
    <n v="1"/>
  </r>
  <r>
    <n v="8486"/>
    <n v="1971"/>
    <n v="54"/>
    <s v="Master"/>
    <x v="1"/>
    <s v="Senior"/>
    <n v="30538"/>
    <n v="1"/>
    <n v="0"/>
    <d v="2012-01-10T00:00:00"/>
    <n v="27"/>
    <n v="284"/>
    <n v="0"/>
    <n v="52"/>
    <n v="8"/>
    <n v="3"/>
    <n v="20"/>
    <n v="347"/>
    <n v="1.136289213438994E-2"/>
    <s v="Wines"/>
    <n v="4"/>
    <n v="9"/>
    <n v="0"/>
    <n v="4"/>
    <n v="10"/>
    <n v="3"/>
    <n v="11"/>
    <n v="0"/>
  </r>
  <r>
    <n v="6055"/>
    <n v="1979"/>
    <n v="46"/>
    <s v="Graduation"/>
    <x v="0"/>
    <s v="Adult"/>
    <n v="71626"/>
    <n v="0"/>
    <n v="0"/>
    <d v="2012-01-11T00:00:00"/>
    <n v="94"/>
    <n v="546"/>
    <n v="72"/>
    <n v="376"/>
    <n v="94"/>
    <n v="145"/>
    <n v="72"/>
    <n v="1233"/>
    <n v="1.7214419344930613E-2"/>
    <s v="Wines"/>
    <n v="1"/>
    <n v="5"/>
    <n v="5"/>
    <n v="8"/>
    <n v="3"/>
    <n v="3"/>
    <n v="11"/>
    <n v="0"/>
  </r>
  <r>
    <n v="9530"/>
    <n v="1988"/>
    <n v="37"/>
    <s v="Graduation"/>
    <x v="0"/>
    <s v="Adult"/>
    <n v="24645"/>
    <n v="1"/>
    <n v="0"/>
    <d v="2012-01-11T00:00:00"/>
    <n v="16"/>
    <n v="5"/>
    <n v="3"/>
    <n v="4"/>
    <n v="4"/>
    <n v="1"/>
    <n v="0"/>
    <n v="17"/>
    <n v="6.8979509028200441E-4"/>
    <s v="Wines"/>
    <n v="1"/>
    <n v="1"/>
    <n v="0"/>
    <n v="2"/>
    <n v="8"/>
    <n v="3"/>
    <n v="11"/>
    <n v="0"/>
  </r>
  <r>
    <n v="2928"/>
    <n v="1975"/>
    <n v="50"/>
    <s v="PhD"/>
    <x v="3"/>
    <s v="Adult"/>
    <n v="52614"/>
    <n v="0"/>
    <n v="1"/>
    <d v="2012-01-12T00:00:00"/>
    <n v="63"/>
    <n v="789"/>
    <n v="0"/>
    <n v="142"/>
    <n v="12"/>
    <n v="9"/>
    <n v="38"/>
    <n v="952"/>
    <n v="1.8094043410499108E-2"/>
    <s v="Wines"/>
    <n v="2"/>
    <n v="2"/>
    <n v="4"/>
    <n v="8"/>
    <n v="8"/>
    <n v="3"/>
    <n v="11"/>
    <n v="0"/>
  </r>
  <r>
    <n v="2920"/>
    <n v="1975"/>
    <n v="50"/>
    <s v="PhD"/>
    <x v="3"/>
    <s v="Adult"/>
    <n v="52614"/>
    <n v="0"/>
    <n v="1"/>
    <d v="2012-01-12T00:00:00"/>
    <n v="63"/>
    <n v="789"/>
    <n v="0"/>
    <n v="142"/>
    <n v="12"/>
    <n v="9"/>
    <n v="38"/>
    <n v="952"/>
    <n v="1.8094043410499108E-2"/>
    <s v="Wines"/>
    <n v="2"/>
    <n v="2"/>
    <n v="4"/>
    <n v="8"/>
    <n v="8"/>
    <n v="3"/>
    <n v="11"/>
    <n v="0"/>
  </r>
  <r>
    <n v="5748"/>
    <n v="1965"/>
    <n v="60"/>
    <s v="Graduation"/>
    <x v="0"/>
    <s v="Senior"/>
    <n v="59754"/>
    <n v="0"/>
    <n v="1"/>
    <d v="2012-01-12T00:00:00"/>
    <n v="96"/>
    <n v="115"/>
    <n v="27"/>
    <n v="44"/>
    <n v="4"/>
    <n v="146"/>
    <n v="139"/>
    <n v="336"/>
    <n v="5.6230545235465409E-3"/>
    <s v="Sweet"/>
    <n v="3"/>
    <n v="5"/>
    <n v="2"/>
    <n v="6"/>
    <n v="5"/>
    <n v="3"/>
    <n v="11"/>
    <n v="1"/>
  </r>
  <r>
    <n v="5221"/>
    <n v="1957"/>
    <n v="68"/>
    <s v="Graduation"/>
    <x v="0"/>
    <s v="Senior"/>
    <n v="52852"/>
    <n v="0"/>
    <n v="1"/>
    <d v="2012-01-12T00:00:00"/>
    <n v="93"/>
    <n v="714"/>
    <n v="8"/>
    <n v="99"/>
    <n v="11"/>
    <n v="0"/>
    <n v="47"/>
    <n v="832"/>
    <n v="1.5742072201619616E-2"/>
    <s v="Wines"/>
    <n v="4"/>
    <n v="10"/>
    <n v="7"/>
    <n v="5"/>
    <n v="8"/>
    <n v="3"/>
    <n v="11"/>
    <n v="0"/>
  </r>
  <r>
    <n v="8370"/>
    <n v="1976"/>
    <n v="49"/>
    <s v="2n Cycle"/>
    <x v="1"/>
    <s v="Adult"/>
    <n v="75484"/>
    <n v="0"/>
    <n v="1"/>
    <d v="2012-02-08T00:00:00"/>
    <n v="50"/>
    <n v="378"/>
    <n v="97"/>
    <n v="259"/>
    <n v="197"/>
    <n v="194"/>
    <n v="34"/>
    <n v="1125"/>
    <n v="1.4903820677229611E-2"/>
    <s v="Wines"/>
    <n v="2"/>
    <n v="7"/>
    <n v="3"/>
    <n v="6"/>
    <n v="4"/>
    <n v="3"/>
    <n v="11"/>
    <n v="0"/>
  </r>
  <r>
    <n v="5117"/>
    <n v="1963"/>
    <n v="62"/>
    <s v="2n Cycle"/>
    <x v="0"/>
    <s v="Senior"/>
    <n v="32632"/>
    <n v="0"/>
    <n v="0"/>
    <d v="2012-02-08T00:00:00"/>
    <n v="32"/>
    <n v="63"/>
    <n v="151"/>
    <n v="137"/>
    <n v="153"/>
    <n v="19"/>
    <n v="53"/>
    <n v="523"/>
    <n v="1.60272125520961E-2"/>
    <s v="FishProducts"/>
    <n v="2"/>
    <n v="4"/>
    <n v="4"/>
    <n v="8"/>
    <n v="5"/>
    <n v="3"/>
    <n v="11"/>
    <n v="0"/>
  </r>
  <r>
    <n v="7990"/>
    <n v="1947"/>
    <n v="78"/>
    <s v="Graduation"/>
    <x v="0"/>
    <s v="Senior"/>
    <n v="27469"/>
    <n v="0"/>
    <n v="0"/>
    <d v="2012-02-08T00:00:00"/>
    <n v="2"/>
    <n v="9"/>
    <n v="1"/>
    <n v="2"/>
    <n v="3"/>
    <n v="2"/>
    <n v="0"/>
    <n v="17"/>
    <n v="6.1887946412319346E-4"/>
    <s v="Wines"/>
    <n v="1"/>
    <n v="0"/>
    <n v="0"/>
    <n v="3"/>
    <n v="6"/>
    <n v="3"/>
    <n v="11"/>
    <n v="0"/>
  </r>
  <r>
    <n v="8091"/>
    <n v="1956"/>
    <n v="69"/>
    <s v="Graduation"/>
    <x v="0"/>
    <s v="Senior"/>
    <n v="63943"/>
    <n v="0"/>
    <n v="1"/>
    <d v="2012-02-09T00:00:00"/>
    <n v="50"/>
    <n v="423"/>
    <n v="184"/>
    <n v="368"/>
    <n v="13"/>
    <n v="97"/>
    <n v="21"/>
    <n v="1085"/>
    <n v="1.6968237336377711E-2"/>
    <s v="Wines"/>
    <n v="1"/>
    <n v="6"/>
    <n v="4"/>
    <n v="6"/>
    <n v="5"/>
    <n v="3"/>
    <n v="11"/>
    <n v="0"/>
  </r>
  <r>
    <n v="7349"/>
    <n v="1973"/>
    <n v="52"/>
    <s v="Basic"/>
    <x v="1"/>
    <s v="Senior"/>
    <n v="9722"/>
    <n v="1"/>
    <n v="0"/>
    <d v="2012-02-10T00:00:00"/>
    <n v="7"/>
    <n v="6"/>
    <n v="17"/>
    <n v="16"/>
    <n v="6"/>
    <n v="16"/>
    <n v="42"/>
    <n v="61"/>
    <n v="6.2744291298086809E-3"/>
    <s v="GoldProds"/>
    <n v="4"/>
    <n v="3"/>
    <n v="1"/>
    <n v="3"/>
    <n v="8"/>
    <n v="3"/>
    <n v="11"/>
    <n v="1"/>
  </r>
  <r>
    <n v="2798"/>
    <n v="1977"/>
    <n v="48"/>
    <s v="PhD"/>
    <x v="1"/>
    <s v="Adult"/>
    <n v="102160"/>
    <n v="0"/>
    <n v="0"/>
    <d v="2012-02-11T00:00:00"/>
    <n v="54"/>
    <n v="763"/>
    <n v="29"/>
    <n v="138"/>
    <n v="76"/>
    <n v="176"/>
    <n v="58"/>
    <n v="1182"/>
    <n v="1.1570086139389193E-2"/>
    <s v="Wines"/>
    <n v="0"/>
    <n v="7"/>
    <n v="9"/>
    <n v="10"/>
    <n v="4"/>
    <n v="3"/>
    <n v="11"/>
    <n v="1"/>
  </r>
  <r>
    <n v="10676"/>
    <n v="1982"/>
    <n v="43"/>
    <s v="Graduation"/>
    <x v="0"/>
    <s v="Adult"/>
    <n v="63211"/>
    <n v="0"/>
    <n v="0"/>
    <d v="2012-02-11T00:00:00"/>
    <n v="3"/>
    <n v="145"/>
    <n v="193"/>
    <n v="459"/>
    <n v="205"/>
    <n v="26"/>
    <n v="145"/>
    <n v="1028"/>
    <n v="1.6262992200724559E-2"/>
    <s v="MeatProducts"/>
    <n v="2"/>
    <n v="3"/>
    <n v="8"/>
    <n v="7"/>
    <n v="2"/>
    <n v="3"/>
    <n v="11"/>
    <n v="1"/>
  </r>
  <r>
    <n v="8805"/>
    <n v="1960"/>
    <n v="65"/>
    <s v="Graduation"/>
    <x v="3"/>
    <s v="Senior"/>
    <n v="48904"/>
    <n v="0"/>
    <n v="1"/>
    <d v="2012-02-12T00:00:00"/>
    <n v="1"/>
    <n v="283"/>
    <n v="10"/>
    <n v="38"/>
    <n v="0"/>
    <n v="13"/>
    <n v="27"/>
    <n v="344"/>
    <n v="7.0341894323572712E-3"/>
    <s v="Wines"/>
    <n v="4"/>
    <n v="7"/>
    <n v="2"/>
    <n v="4"/>
    <n v="8"/>
    <n v="3"/>
    <n v="11"/>
    <n v="0"/>
  </r>
  <r>
    <n v="7476"/>
    <n v="1964"/>
    <n v="61"/>
    <s v="Master"/>
    <x v="3"/>
    <s v="Senior"/>
    <n v="63972"/>
    <n v="0"/>
    <n v="1"/>
    <d v="2012-02-12T00:00:00"/>
    <n v="93"/>
    <n v="928"/>
    <n v="63"/>
    <n v="254"/>
    <n v="0"/>
    <n v="12"/>
    <n v="12"/>
    <n v="1257"/>
    <n v="1.9649221534421311E-2"/>
    <s v="Wines"/>
    <n v="4"/>
    <n v="5"/>
    <n v="4"/>
    <n v="10"/>
    <n v="4"/>
    <n v="3"/>
    <n v="11"/>
    <n v="0"/>
  </r>
  <r>
    <n v="3277"/>
    <n v="1955"/>
    <n v="70"/>
    <s v="Graduation"/>
    <x v="2"/>
    <s v="Senior"/>
    <n v="49431"/>
    <n v="0"/>
    <n v="1"/>
    <d v="2012-03-08T00:00:00"/>
    <n v="9"/>
    <n v="219"/>
    <n v="3"/>
    <n v="100"/>
    <n v="26"/>
    <n v="0"/>
    <n v="17"/>
    <n v="348"/>
    <n v="7.0401165260666381E-3"/>
    <s v="Wines"/>
    <n v="2"/>
    <n v="7"/>
    <n v="1"/>
    <n v="5"/>
    <n v="8"/>
    <n v="3"/>
    <n v="11"/>
    <n v="0"/>
  </r>
  <r>
    <n v="2223"/>
    <n v="1965"/>
    <n v="60"/>
    <s v="2n Cycle"/>
    <x v="2"/>
    <s v="Senior"/>
    <n v="64176"/>
    <n v="0"/>
    <n v="1"/>
    <d v="2012-03-08T00:00:00"/>
    <n v="52"/>
    <n v="1215"/>
    <n v="33"/>
    <n v="249"/>
    <n v="64"/>
    <n v="116"/>
    <n v="149"/>
    <n v="1677"/>
    <n v="2.6131264023934182E-2"/>
    <s v="Wines"/>
    <n v="8"/>
    <n v="8"/>
    <n v="9"/>
    <n v="8"/>
    <n v="6"/>
    <n v="3"/>
    <n v="11"/>
    <n v="0"/>
  </r>
  <r>
    <n v="9094"/>
    <n v="1955"/>
    <n v="70"/>
    <s v="2n Cycle"/>
    <x v="0"/>
    <s v="Senior"/>
    <n v="62972"/>
    <n v="0"/>
    <n v="1"/>
    <d v="2012-03-08T00:00:00"/>
    <n v="39"/>
    <n v="313"/>
    <n v="15"/>
    <n v="47"/>
    <n v="20"/>
    <n v="0"/>
    <n v="192"/>
    <n v="395"/>
    <n v="6.2726291049990468E-3"/>
    <s v="Wines"/>
    <n v="2"/>
    <n v="7"/>
    <n v="4"/>
    <n v="3"/>
    <n v="6"/>
    <n v="3"/>
    <n v="11"/>
    <n v="1"/>
  </r>
  <r>
    <n v="9847"/>
    <n v="1955"/>
    <n v="70"/>
    <s v="2n Cycle"/>
    <x v="0"/>
    <s v="Senior"/>
    <n v="62972"/>
    <n v="0"/>
    <n v="1"/>
    <d v="2012-03-08T00:00:00"/>
    <n v="39"/>
    <n v="313"/>
    <n v="15"/>
    <n v="47"/>
    <n v="20"/>
    <n v="0"/>
    <n v="192"/>
    <n v="395"/>
    <n v="6.2726291049990468E-3"/>
    <s v="Wines"/>
    <n v="2"/>
    <n v="7"/>
    <n v="4"/>
    <n v="3"/>
    <n v="6"/>
    <n v="3"/>
    <n v="11"/>
    <n v="0"/>
  </r>
  <r>
    <n v="4915"/>
    <n v="1956"/>
    <n v="69"/>
    <s v="2n Cycle"/>
    <x v="0"/>
    <s v="Senior"/>
    <n v="53230"/>
    <n v="0"/>
    <n v="1"/>
    <d v="2012-03-08T00:00:00"/>
    <n v="86"/>
    <n v="176"/>
    <n v="72"/>
    <n v="98"/>
    <n v="136"/>
    <n v="21"/>
    <n v="229"/>
    <n v="503"/>
    <n v="9.4495585196317858E-3"/>
    <s v="GoldProds"/>
    <n v="4"/>
    <n v="5"/>
    <n v="2"/>
    <n v="12"/>
    <n v="5"/>
    <n v="3"/>
    <n v="11"/>
    <n v="0"/>
  </r>
  <r>
    <n v="10971"/>
    <n v="1977"/>
    <n v="48"/>
    <s v="Graduation"/>
    <x v="3"/>
    <s v="Adult"/>
    <n v="37774"/>
    <n v="2"/>
    <n v="0"/>
    <d v="2012-03-09T00:00:00"/>
    <n v="28"/>
    <n v="173"/>
    <n v="8"/>
    <n v="107"/>
    <n v="7"/>
    <n v="2"/>
    <n v="176"/>
    <n v="297"/>
    <n v="7.8625509609784507E-3"/>
    <s v="GoldProds"/>
    <n v="4"/>
    <n v="7"/>
    <n v="2"/>
    <n v="3"/>
    <n v="9"/>
    <n v="3"/>
    <n v="11"/>
    <n v="1"/>
  </r>
  <r>
    <n v="2902"/>
    <n v="1958"/>
    <n v="67"/>
    <s v="Graduation"/>
    <x v="1"/>
    <s v="Senior"/>
    <s v="                                                                                                                                                  "/>
    <n v="1"/>
    <n v="1"/>
    <d v="2012-03-09T00:00:00"/>
    <n v="87"/>
    <n v="19"/>
    <n v="4"/>
    <n v="12"/>
    <n v="2"/>
    <n v="2"/>
    <n v="6"/>
    <n v="39"/>
    <e v="#VALUE!"/>
    <s v="Wines"/>
    <n v="1"/>
    <n v="1"/>
    <n v="0"/>
    <n v="3"/>
    <n v="5"/>
    <n v="3"/>
    <n v="11"/>
    <n v="0"/>
  </r>
  <r>
    <n v="6856"/>
    <n v="1979"/>
    <n v="46"/>
    <s v="Graduation"/>
    <x v="1"/>
    <s v="Adult"/>
    <n v="21645"/>
    <n v="1"/>
    <n v="0"/>
    <d v="2012-03-09T00:00:00"/>
    <n v="75"/>
    <n v="14"/>
    <n v="0"/>
    <n v="23"/>
    <n v="4"/>
    <n v="5"/>
    <n v="19"/>
    <n v="46"/>
    <n v="2.1252021252021252E-3"/>
    <s v="MeatProducts"/>
    <n v="3"/>
    <n v="3"/>
    <n v="0"/>
    <n v="3"/>
    <n v="9"/>
    <n v="3"/>
    <n v="11"/>
    <n v="1"/>
  </r>
  <r>
    <n v="1631"/>
    <n v="1965"/>
    <n v="60"/>
    <s v="PhD"/>
    <x v="1"/>
    <s v="Senior"/>
    <n v="65220"/>
    <n v="0"/>
    <n v="0"/>
    <d v="2012-03-09T00:00:00"/>
    <n v="3"/>
    <n v="890"/>
    <n v="63"/>
    <n v="292"/>
    <n v="0"/>
    <n v="25"/>
    <n v="12"/>
    <n v="1270"/>
    <n v="1.9472554431156086E-2"/>
    <s v="Wines"/>
    <n v="4"/>
    <n v="8"/>
    <n v="4"/>
    <n v="7"/>
    <n v="6"/>
    <n v="3"/>
    <n v="11"/>
    <n v="1"/>
  </r>
  <r>
    <n v="2278"/>
    <n v="1985"/>
    <n v="40"/>
    <s v="2n Cycle"/>
    <x v="3"/>
    <s v="Adult"/>
    <n v="33812"/>
    <n v="1"/>
    <n v="0"/>
    <d v="2012-03-11T00:00:00"/>
    <n v="86"/>
    <n v="4"/>
    <n v="17"/>
    <n v="19"/>
    <n v="30"/>
    <n v="24"/>
    <n v="39"/>
    <n v="94"/>
    <n v="2.7800780787885959E-3"/>
    <s v="GoldProds"/>
    <n v="2"/>
    <n v="2"/>
    <n v="1"/>
    <n v="3"/>
    <n v="6"/>
    <n v="3"/>
    <n v="11"/>
    <n v="0"/>
  </r>
  <r>
    <n v="4240"/>
    <n v="1978"/>
    <n v="47"/>
    <s v="Graduation"/>
    <x v="0"/>
    <s v="Adult"/>
    <n v="17345"/>
    <n v="1"/>
    <n v="0"/>
    <d v="2012-03-11T00:00:00"/>
    <n v="79"/>
    <n v="4"/>
    <n v="9"/>
    <n v="16"/>
    <n v="17"/>
    <n v="0"/>
    <n v="12"/>
    <n v="46"/>
    <n v="2.6520611127125973E-3"/>
    <s v="FishProducts"/>
    <n v="2"/>
    <n v="2"/>
    <n v="1"/>
    <n v="2"/>
    <n v="8"/>
    <n v="3"/>
    <n v="11"/>
    <n v="0"/>
  </r>
  <r>
    <n v="6730"/>
    <n v="1954"/>
    <n v="71"/>
    <s v="Graduation"/>
    <x v="0"/>
    <s v="Senior"/>
    <n v="38998"/>
    <n v="1"/>
    <n v="1"/>
    <d v="2012-03-11T00:00:00"/>
    <n v="92"/>
    <n v="34"/>
    <n v="1"/>
    <n v="14"/>
    <n v="0"/>
    <n v="0"/>
    <n v="5"/>
    <n v="49"/>
    <n v="1.2564746910097954E-3"/>
    <s v="Wines"/>
    <n v="3"/>
    <n v="2"/>
    <n v="0"/>
    <n v="3"/>
    <n v="8"/>
    <n v="3"/>
    <n v="11"/>
    <n v="0"/>
  </r>
  <r>
    <n v="5907"/>
    <n v="1952"/>
    <n v="73"/>
    <s v="Master"/>
    <x v="0"/>
    <s v="Senior"/>
    <n v="33444"/>
    <n v="1"/>
    <n v="1"/>
    <d v="2012-03-11T00:00:00"/>
    <n v="24"/>
    <n v="8"/>
    <n v="0"/>
    <n v="8"/>
    <n v="0"/>
    <n v="0"/>
    <n v="2"/>
    <n v="16"/>
    <n v="4.7841167324482717E-4"/>
    <s v="Wines"/>
    <n v="1"/>
    <n v="1"/>
    <n v="0"/>
    <n v="2"/>
    <n v="8"/>
    <n v="3"/>
    <n v="11"/>
    <n v="0"/>
  </r>
  <r>
    <n v="9916"/>
    <n v="1954"/>
    <n v="71"/>
    <s v="Graduation"/>
    <x v="0"/>
    <s v="Senior"/>
    <n v="38998"/>
    <n v="1"/>
    <n v="1"/>
    <d v="2012-03-11T00:00:00"/>
    <n v="92"/>
    <n v="34"/>
    <n v="1"/>
    <n v="14"/>
    <n v="0"/>
    <n v="0"/>
    <n v="5"/>
    <n v="49"/>
    <n v="1.2564746910097954E-3"/>
    <s v="Wines"/>
    <n v="3"/>
    <n v="2"/>
    <n v="0"/>
    <n v="3"/>
    <n v="8"/>
    <n v="3"/>
    <n v="11"/>
    <n v="0"/>
  </r>
  <r>
    <n v="2156"/>
    <n v="1955"/>
    <n v="70"/>
    <s v="PhD"/>
    <x v="0"/>
    <s v="Senior"/>
    <n v="22554"/>
    <n v="1"/>
    <n v="1"/>
    <d v="2012-03-11T00:00:00"/>
    <n v="38"/>
    <n v="27"/>
    <n v="0"/>
    <n v="10"/>
    <n v="0"/>
    <n v="0"/>
    <n v="4"/>
    <n v="37"/>
    <n v="1.6405072270994059E-3"/>
    <s v="Wines"/>
    <n v="4"/>
    <n v="2"/>
    <n v="0"/>
    <n v="4"/>
    <n v="5"/>
    <n v="3"/>
    <n v="11"/>
    <n v="0"/>
  </r>
  <r>
    <n v="9648"/>
    <n v="1967"/>
    <n v="58"/>
    <s v="Graduation"/>
    <x v="3"/>
    <s v="Senior"/>
    <n v="46904"/>
    <n v="1"/>
    <n v="1"/>
    <d v="2012-03-11T00:00:00"/>
    <n v="20"/>
    <n v="153"/>
    <n v="4"/>
    <n v="56"/>
    <n v="0"/>
    <n v="9"/>
    <n v="31"/>
    <n v="222"/>
    <n v="4.7330718062425382E-3"/>
    <s v="Wines"/>
    <n v="4"/>
    <n v="5"/>
    <n v="1"/>
    <n v="4"/>
    <n v="8"/>
    <n v="3"/>
    <n v="11"/>
    <n v="0"/>
  </r>
  <r>
    <n v="10702"/>
    <n v="1984"/>
    <n v="41"/>
    <s v="Graduation"/>
    <x v="3"/>
    <s v="Adult"/>
    <n v="52413"/>
    <n v="1"/>
    <n v="0"/>
    <d v="2012-03-11T00:00:00"/>
    <n v="67"/>
    <n v="185"/>
    <n v="8"/>
    <n v="133"/>
    <n v="56"/>
    <n v="56"/>
    <n v="12"/>
    <n v="438"/>
    <n v="8.3567053975158838E-3"/>
    <s v="Wines"/>
    <n v="2"/>
    <n v="7"/>
    <n v="1"/>
    <n v="7"/>
    <n v="7"/>
    <n v="3"/>
    <n v="11"/>
    <n v="0"/>
  </r>
  <r>
    <n v="22"/>
    <n v="1976"/>
    <n v="49"/>
    <s v="Graduation"/>
    <x v="2"/>
    <s v="Adult"/>
    <n v="46310"/>
    <n v="1"/>
    <n v="0"/>
    <d v="2012-03-12T00:00:00"/>
    <n v="99"/>
    <n v="185"/>
    <n v="2"/>
    <n v="88"/>
    <n v="15"/>
    <n v="5"/>
    <n v="14"/>
    <n v="295"/>
    <n v="6.3701144461239473E-3"/>
    <s v="Wines"/>
    <n v="2"/>
    <n v="6"/>
    <n v="1"/>
    <n v="5"/>
    <n v="8"/>
    <n v="3"/>
    <n v="11"/>
    <n v="0"/>
  </r>
  <r>
    <n v="10619"/>
    <n v="1994"/>
    <n v="31"/>
    <s v="Graduation"/>
    <x v="3"/>
    <s v="Adult"/>
    <n v="95529"/>
    <n v="0"/>
    <n v="0"/>
    <d v="2012-03-12T00:00:00"/>
    <n v="29"/>
    <n v="770"/>
    <n v="29"/>
    <n v="890"/>
    <n v="250"/>
    <n v="27"/>
    <n v="24"/>
    <n v="1966"/>
    <n v="2.0580137968574989E-2"/>
    <s v="MeatProducts"/>
    <n v="1"/>
    <n v="7"/>
    <n v="3"/>
    <n v="7"/>
    <n v="3"/>
    <n v="3"/>
    <n v="11"/>
    <n v="1"/>
  </r>
  <r>
    <n v="11112"/>
    <n v="1966"/>
    <n v="59"/>
    <s v="Graduation"/>
    <x v="1"/>
    <s v="Senior"/>
    <n v="70713"/>
    <n v="0"/>
    <n v="1"/>
    <d v="2012-03-12T00:00:00"/>
    <n v="23"/>
    <n v="736"/>
    <n v="114"/>
    <n v="279"/>
    <n v="82"/>
    <n v="76"/>
    <n v="190"/>
    <n v="1287"/>
    <n v="1.8200330915107546E-2"/>
    <s v="Wines"/>
    <n v="6"/>
    <n v="5"/>
    <n v="6"/>
    <n v="8"/>
    <n v="3"/>
    <n v="3"/>
    <n v="11"/>
    <n v="0"/>
  </r>
  <r>
    <n v="4136"/>
    <n v="1992"/>
    <n v="33"/>
    <s v="Basic"/>
    <x v="3"/>
    <s v="Adult"/>
    <n v="7500"/>
    <n v="1"/>
    <n v="0"/>
    <d v="2012-03-12T00:00:00"/>
    <n v="63"/>
    <n v="10"/>
    <n v="17"/>
    <n v="18"/>
    <n v="8"/>
    <n v="26"/>
    <n v="40"/>
    <n v="79"/>
    <n v="1.0533333333333334E-2"/>
    <s v="GoldProds"/>
    <n v="4"/>
    <n v="3"/>
    <n v="2"/>
    <n v="2"/>
    <n v="9"/>
    <n v="3"/>
    <n v="11"/>
    <n v="0"/>
  </r>
  <r>
    <n v="564"/>
    <n v="1981"/>
    <n v="44"/>
    <s v="PhD"/>
    <x v="1"/>
    <s v="Adult"/>
    <n v="56937"/>
    <n v="1"/>
    <n v="0"/>
    <d v="2012-04-08T00:00:00"/>
    <n v="81"/>
    <n v="746"/>
    <n v="8"/>
    <n v="125"/>
    <n v="11"/>
    <n v="8"/>
    <n v="8"/>
    <n v="898"/>
    <n v="1.5771817974252245E-2"/>
    <s v="Wines"/>
    <n v="7"/>
    <n v="8"/>
    <n v="6"/>
    <n v="9"/>
    <n v="6"/>
    <n v="3"/>
    <n v="11"/>
    <n v="1"/>
  </r>
  <r>
    <n v="1501"/>
    <n v="1982"/>
    <n v="43"/>
    <s v="PhD"/>
    <x v="0"/>
    <s v="Adult"/>
    <n v="160803"/>
    <n v="0"/>
    <n v="0"/>
    <d v="2012-04-08T00:00:00"/>
    <n v="21"/>
    <n v="55"/>
    <n v="16"/>
    <n v="1622"/>
    <n v="17"/>
    <n v="3"/>
    <n v="4"/>
    <n v="1713"/>
    <n v="1.0652786328613273E-2"/>
    <s v="MeatProducts"/>
    <n v="15"/>
    <n v="0"/>
    <n v="28"/>
    <n v="1"/>
    <n v="0"/>
    <n v="3"/>
    <n v="11"/>
    <n v="0"/>
  </r>
  <r>
    <n v="4817"/>
    <n v="1956"/>
    <n v="69"/>
    <s v="Graduation"/>
    <x v="2"/>
    <s v="Senior"/>
    <n v="22304"/>
    <n v="0"/>
    <n v="0"/>
    <d v="2012-04-08T00:00:00"/>
    <n v="91"/>
    <n v="3"/>
    <n v="2"/>
    <n v="7"/>
    <n v="0"/>
    <n v="4"/>
    <n v="2"/>
    <n v="16"/>
    <n v="7.173601147776184E-4"/>
    <s v="MeatProducts"/>
    <n v="1"/>
    <n v="1"/>
    <n v="0"/>
    <n v="2"/>
    <n v="8"/>
    <n v="3"/>
    <n v="11"/>
    <n v="0"/>
  </r>
  <r>
    <n v="1291"/>
    <n v="1978"/>
    <n v="47"/>
    <s v="PhD"/>
    <x v="1"/>
    <s v="Adult"/>
    <n v="27683"/>
    <n v="1"/>
    <n v="0"/>
    <d v="2012-04-08T00:00:00"/>
    <n v="90"/>
    <n v="152"/>
    <n v="9"/>
    <n v="121"/>
    <n v="12"/>
    <n v="12"/>
    <n v="45"/>
    <n v="306"/>
    <n v="1.1053715276523499E-2"/>
    <s v="Wines"/>
    <n v="4"/>
    <n v="6"/>
    <n v="2"/>
    <n v="4"/>
    <n v="8"/>
    <n v="3"/>
    <n v="11"/>
    <n v="0"/>
  </r>
  <r>
    <n v="5524"/>
    <n v="1957"/>
    <n v="68"/>
    <s v="Graduation"/>
    <x v="3"/>
    <s v="Senior"/>
    <n v="58138"/>
    <n v="0"/>
    <n v="0"/>
    <d v="2012-04-09T00:00:00"/>
    <n v="58"/>
    <n v="635"/>
    <n v="88"/>
    <n v="546"/>
    <n v="172"/>
    <n v="88"/>
    <n v="88"/>
    <n v="1529"/>
    <n v="2.6299494306649695E-2"/>
    <s v="Wines"/>
    <n v="3"/>
    <n v="8"/>
    <n v="10"/>
    <n v="4"/>
    <n v="7"/>
    <n v="3"/>
    <n v="11"/>
    <n v="1"/>
  </r>
  <r>
    <n v="2674"/>
    <n v="1958"/>
    <n v="67"/>
    <s v="Master"/>
    <x v="3"/>
    <s v="Senior"/>
    <n v="75154"/>
    <n v="0"/>
    <n v="1"/>
    <d v="2012-04-09T00:00:00"/>
    <n v="79"/>
    <n v="543"/>
    <n v="10"/>
    <n v="205"/>
    <n v="160"/>
    <n v="143"/>
    <n v="82"/>
    <n v="1061"/>
    <n v="1.411767836708625E-2"/>
    <s v="Wines"/>
    <n v="1"/>
    <n v="6"/>
    <n v="3"/>
    <n v="6"/>
    <n v="3"/>
    <n v="3"/>
    <n v="11"/>
    <n v="1"/>
  </r>
  <r>
    <n v="3745"/>
    <n v="1988"/>
    <n v="37"/>
    <s v="2n Cycle"/>
    <x v="0"/>
    <s v="Adult"/>
    <n v="23331"/>
    <n v="1"/>
    <n v="0"/>
    <d v="2012-04-09T00:00:00"/>
    <n v="92"/>
    <n v="5"/>
    <n v="36"/>
    <n v="7"/>
    <n v="0"/>
    <n v="10"/>
    <n v="45"/>
    <n v="58"/>
    <n v="2.4859628820024858E-3"/>
    <s v="GoldProds"/>
    <n v="2"/>
    <n v="3"/>
    <n v="0"/>
    <n v="3"/>
    <n v="8"/>
    <n v="3"/>
    <n v="11"/>
    <n v="0"/>
  </r>
  <r>
    <n v="1440"/>
    <n v="1978"/>
    <n v="47"/>
    <s v="2n Cycle"/>
    <x v="1"/>
    <s v="Adult"/>
    <n v="52513"/>
    <n v="0"/>
    <n v="0"/>
    <d v="2012-04-09T00:00:00"/>
    <n v="84"/>
    <n v="367"/>
    <n v="17"/>
    <n v="241"/>
    <n v="104"/>
    <n v="188"/>
    <n v="232"/>
    <n v="917"/>
    <n v="1.7462342658008494E-2"/>
    <s v="Wines"/>
    <n v="2"/>
    <n v="9"/>
    <n v="5"/>
    <n v="9"/>
    <n v="7"/>
    <n v="3"/>
    <n v="11"/>
    <n v="0"/>
  </r>
  <r>
    <n v="7230"/>
    <n v="1960"/>
    <n v="65"/>
    <s v="PhD"/>
    <x v="2"/>
    <s v="Senior"/>
    <n v="50611"/>
    <n v="0"/>
    <n v="1"/>
    <d v="2012-04-10T00:00:00"/>
    <n v="98"/>
    <n v="459"/>
    <n v="0"/>
    <n v="24"/>
    <n v="6"/>
    <n v="0"/>
    <n v="4"/>
    <n v="489"/>
    <n v="9.6619312007271141E-3"/>
    <s v="Wines"/>
    <n v="6"/>
    <n v="4"/>
    <n v="5"/>
    <n v="7"/>
    <n v="6"/>
    <n v="3"/>
    <n v="11"/>
    <n v="1"/>
  </r>
  <r>
    <n v="3007"/>
    <n v="1966"/>
    <n v="59"/>
    <s v="Graduation"/>
    <x v="1"/>
    <s v="Senior"/>
    <n v="37758"/>
    <n v="1"/>
    <n v="1"/>
    <d v="2012-04-10T00:00:00"/>
    <n v="49"/>
    <n v="27"/>
    <n v="2"/>
    <n v="10"/>
    <n v="0"/>
    <n v="0"/>
    <n v="1"/>
    <n v="39"/>
    <n v="1.0328936914031463E-3"/>
    <s v="Wines"/>
    <n v="2"/>
    <n v="1"/>
    <n v="0"/>
    <n v="3"/>
    <n v="8"/>
    <n v="3"/>
    <n v="11"/>
    <n v="0"/>
  </r>
  <r>
    <n v="4271"/>
    <n v="1989"/>
    <n v="36"/>
    <s v="2n Cycle"/>
    <x v="1"/>
    <s v="Adult"/>
    <n v="38683"/>
    <n v="1"/>
    <n v="0"/>
    <d v="2012-04-10T00:00:00"/>
    <n v="80"/>
    <n v="46"/>
    <n v="35"/>
    <n v="69"/>
    <n v="84"/>
    <n v="41"/>
    <n v="66"/>
    <n v="275"/>
    <n v="7.1090659979836102E-3"/>
    <s v="FishProducts"/>
    <n v="6"/>
    <n v="4"/>
    <n v="1"/>
    <n v="6"/>
    <n v="7"/>
    <n v="3"/>
    <n v="11"/>
    <n v="0"/>
  </r>
  <r>
    <n v="5675"/>
    <n v="1960"/>
    <n v="65"/>
    <s v="PhD"/>
    <x v="2"/>
    <s v="Senior"/>
    <n v="50611"/>
    <n v="0"/>
    <n v="1"/>
    <d v="2012-04-10T00:00:00"/>
    <n v="98"/>
    <n v="459"/>
    <n v="0"/>
    <n v="24"/>
    <n v="6"/>
    <n v="0"/>
    <n v="4"/>
    <n v="489"/>
    <n v="9.6619312007271141E-3"/>
    <s v="Wines"/>
    <n v="6"/>
    <n v="4"/>
    <n v="5"/>
    <n v="7"/>
    <n v="6"/>
    <n v="3"/>
    <n v="11"/>
    <n v="0"/>
  </r>
  <r>
    <n v="5513"/>
    <n v="1966"/>
    <n v="59"/>
    <s v="Graduation"/>
    <x v="1"/>
    <s v="Senior"/>
    <n v="37758"/>
    <n v="1"/>
    <n v="1"/>
    <d v="2012-04-10T00:00:00"/>
    <n v="49"/>
    <n v="27"/>
    <n v="2"/>
    <n v="10"/>
    <n v="0"/>
    <n v="0"/>
    <n v="1"/>
    <n v="39"/>
    <n v="1.0328936914031463E-3"/>
    <s v="Wines"/>
    <n v="2"/>
    <n v="1"/>
    <n v="0"/>
    <n v="3"/>
    <n v="8"/>
    <n v="3"/>
    <n v="11"/>
    <n v="0"/>
  </r>
  <r>
    <n v="4786"/>
    <n v="1977"/>
    <n v="48"/>
    <s v="Graduation"/>
    <x v="0"/>
    <s v="Adult"/>
    <n v="75330"/>
    <n v="1"/>
    <n v="1"/>
    <d v="2012-04-10T00:00:00"/>
    <n v="94"/>
    <n v="555"/>
    <n v="82"/>
    <n v="257"/>
    <n v="93"/>
    <n v="61"/>
    <n v="61"/>
    <n v="1048"/>
    <n v="1.391212000530997E-2"/>
    <s v="Wines"/>
    <n v="4"/>
    <n v="10"/>
    <n v="3"/>
    <n v="12"/>
    <n v="6"/>
    <n v="3"/>
    <n v="11"/>
    <n v="0"/>
  </r>
  <r>
    <n v="8985"/>
    <n v="1964"/>
    <n v="61"/>
    <s v="2n Cycle"/>
    <x v="1"/>
    <s v="Senior"/>
    <n v="68316"/>
    <n v="0"/>
    <n v="1"/>
    <d v="2012-04-11T00:00:00"/>
    <n v="54"/>
    <n v="806"/>
    <n v="80"/>
    <n v="161"/>
    <n v="120"/>
    <n v="11"/>
    <n v="33"/>
    <n v="1178"/>
    <n v="1.7243398325428889E-2"/>
    <s v="Wines"/>
    <n v="5"/>
    <n v="10"/>
    <n v="7"/>
    <n v="10"/>
    <n v="6"/>
    <n v="3"/>
    <n v="11"/>
    <n v="0"/>
  </r>
  <r>
    <n v="2258"/>
    <n v="1986"/>
    <n v="39"/>
    <s v="Graduation"/>
    <x v="0"/>
    <s v="Adult"/>
    <n v="32880"/>
    <n v="1"/>
    <n v="0"/>
    <d v="2012-04-12T00:00:00"/>
    <n v="76"/>
    <n v="8"/>
    <n v="4"/>
    <n v="15"/>
    <n v="7"/>
    <n v="6"/>
    <n v="2"/>
    <n v="40"/>
    <n v="1.2165450121654502E-3"/>
    <s v="MeatProducts"/>
    <n v="1"/>
    <n v="1"/>
    <n v="0"/>
    <n v="3"/>
    <n v="8"/>
    <n v="3"/>
    <n v="11"/>
    <n v="0"/>
  </r>
  <r>
    <n v="1773"/>
    <n v="1978"/>
    <n v="47"/>
    <s v="2n Cycle"/>
    <x v="0"/>
    <s v="Adult"/>
    <n v="12393"/>
    <n v="0"/>
    <n v="0"/>
    <d v="2012-04-12T00:00:00"/>
    <n v="38"/>
    <n v="5"/>
    <n v="6"/>
    <n v="15"/>
    <n v="11"/>
    <n v="7"/>
    <n v="13"/>
    <n v="44"/>
    <n v="3.55039134995562E-3"/>
    <s v="MeatProducts"/>
    <n v="1"/>
    <n v="2"/>
    <n v="0"/>
    <n v="3"/>
    <n v="9"/>
    <n v="3"/>
    <n v="11"/>
    <n v="0"/>
  </r>
  <r>
    <n v="10542"/>
    <n v="1968"/>
    <n v="57"/>
    <s v="PhD"/>
    <x v="0"/>
    <s v="Senior"/>
    <n v="36778"/>
    <n v="1"/>
    <n v="1"/>
    <d v="2012-05-08T00:00:00"/>
    <n v="63"/>
    <n v="29"/>
    <n v="4"/>
    <n v="34"/>
    <n v="2"/>
    <n v="4"/>
    <n v="4"/>
    <n v="73"/>
    <n v="1.9848822665724073E-3"/>
    <s v="MeatProducts"/>
    <n v="3"/>
    <n v="3"/>
    <n v="0"/>
    <n v="3"/>
    <n v="9"/>
    <n v="3"/>
    <n v="11"/>
    <n v="0"/>
  </r>
  <r>
    <n v="1911"/>
    <n v="1987"/>
    <n v="38"/>
    <s v="Graduation"/>
    <x v="1"/>
    <s v="Adult"/>
    <n v="67430"/>
    <n v="0"/>
    <n v="0"/>
    <d v="2012-05-09T00:00:00"/>
    <n v="6"/>
    <n v="595"/>
    <n v="97"/>
    <n v="291"/>
    <n v="127"/>
    <n v="133"/>
    <n v="121"/>
    <n v="1243"/>
    <n v="1.8433931484502446E-2"/>
    <s v="Wines"/>
    <n v="1"/>
    <n v="11"/>
    <n v="5"/>
    <n v="12"/>
    <n v="6"/>
    <n v="3"/>
    <n v="11"/>
    <n v="0"/>
  </r>
  <r>
    <n v="6927"/>
    <n v="1968"/>
    <n v="57"/>
    <s v="PhD"/>
    <x v="0"/>
    <s v="Senior"/>
    <n v="44377"/>
    <n v="1"/>
    <n v="1"/>
    <d v="2012-05-10T00:00:00"/>
    <n v="70"/>
    <n v="224"/>
    <n v="0"/>
    <n v="30"/>
    <n v="0"/>
    <n v="0"/>
    <n v="10"/>
    <n v="254"/>
    <n v="5.7236856930391869E-3"/>
    <s v="Wines"/>
    <n v="8"/>
    <n v="5"/>
    <n v="1"/>
    <n v="5"/>
    <n v="8"/>
    <n v="3"/>
    <n v="11"/>
    <n v="0"/>
  </r>
  <r>
    <n v="6202"/>
    <n v="1960"/>
    <n v="65"/>
    <s v="Graduation"/>
    <x v="1"/>
    <s v="Senior"/>
    <n v="63381"/>
    <n v="0"/>
    <n v="1"/>
    <d v="2012-05-10T00:00:00"/>
    <n v="78"/>
    <n v="571"/>
    <n v="50"/>
    <n v="142"/>
    <n v="33"/>
    <n v="50"/>
    <n v="159"/>
    <n v="846"/>
    <n v="1.3347848724381123E-2"/>
    <s v="Wines"/>
    <n v="4"/>
    <n v="4"/>
    <n v="5"/>
    <n v="13"/>
    <n v="2"/>
    <n v="3"/>
    <n v="11"/>
    <n v="0"/>
  </r>
  <r>
    <n v="3856"/>
    <n v="1960"/>
    <n v="65"/>
    <s v="Graduation"/>
    <x v="1"/>
    <s v="Senior"/>
    <n v="63381"/>
    <n v="0"/>
    <n v="1"/>
    <d v="2012-05-10T00:00:00"/>
    <n v="78"/>
    <n v="571"/>
    <n v="50"/>
    <n v="142"/>
    <n v="33"/>
    <n v="50"/>
    <n v="159"/>
    <n v="846"/>
    <n v="1.3347848724381123E-2"/>
    <s v="Wines"/>
    <n v="4"/>
    <n v="4"/>
    <n v="5"/>
    <n v="13"/>
    <n v="2"/>
    <n v="3"/>
    <n v="11"/>
    <n v="0"/>
  </r>
  <r>
    <n v="7290"/>
    <n v="1985"/>
    <n v="40"/>
    <s v="Graduation"/>
    <x v="3"/>
    <s v="Adult"/>
    <n v="70596"/>
    <n v="0"/>
    <n v="0"/>
    <d v="2012-05-10T00:00:00"/>
    <n v="68"/>
    <n v="347"/>
    <n v="44"/>
    <n v="534"/>
    <n v="17"/>
    <n v="0"/>
    <n v="26"/>
    <n v="942"/>
    <n v="1.3343532211456739E-2"/>
    <s v="MeatProducts"/>
    <n v="1"/>
    <n v="3"/>
    <n v="5"/>
    <n v="12"/>
    <n v="2"/>
    <n v="3"/>
    <n v="11"/>
    <n v="0"/>
  </r>
  <r>
    <n v="9771"/>
    <n v="1988"/>
    <n v="37"/>
    <s v="2n Cycle"/>
    <x v="3"/>
    <s v="Adult"/>
    <n v="23331"/>
    <n v="1"/>
    <n v="0"/>
    <d v="2012-05-10T00:00:00"/>
    <n v="97"/>
    <n v="104"/>
    <n v="20"/>
    <n v="101"/>
    <n v="24"/>
    <n v="15"/>
    <n v="5"/>
    <n v="264"/>
    <n v="1.1315417256011316E-2"/>
    <s v="Wines"/>
    <n v="6"/>
    <n v="5"/>
    <n v="1"/>
    <n v="5"/>
    <n v="9"/>
    <n v="3"/>
    <n v="11"/>
    <n v="0"/>
  </r>
  <r>
    <n v="8895"/>
    <n v="1985"/>
    <n v="40"/>
    <s v="Graduation"/>
    <x v="3"/>
    <s v="Adult"/>
    <n v="70596"/>
    <n v="0"/>
    <n v="0"/>
    <d v="2012-05-10T00:00:00"/>
    <n v="68"/>
    <n v="347"/>
    <n v="44"/>
    <n v="534"/>
    <n v="17"/>
    <n v="0"/>
    <n v="26"/>
    <n v="942"/>
    <n v="1.3343532211456739E-2"/>
    <s v="MeatProducts"/>
    <n v="1"/>
    <n v="3"/>
    <n v="5"/>
    <n v="12"/>
    <n v="2"/>
    <n v="3"/>
    <n v="11"/>
    <n v="0"/>
  </r>
  <r>
    <n v="9260"/>
    <n v="1945"/>
    <n v="80"/>
    <s v="PhD"/>
    <x v="0"/>
    <s v="Senior"/>
    <n v="70356"/>
    <n v="0"/>
    <n v="0"/>
    <d v="2012-05-11T00:00:00"/>
    <n v="20"/>
    <n v="1349"/>
    <n v="16"/>
    <n v="249"/>
    <n v="43"/>
    <n v="16"/>
    <n v="33"/>
    <n v="1673"/>
    <n v="2.3779066461993292E-2"/>
    <s v="Wines"/>
    <n v="2"/>
    <n v="10"/>
    <n v="6"/>
    <n v="9"/>
    <n v="6"/>
    <n v="3"/>
    <n v="11"/>
    <n v="0"/>
  </r>
  <r>
    <n v="8952"/>
    <n v="1953"/>
    <n v="72"/>
    <s v="Master"/>
    <x v="0"/>
    <s v="Senior"/>
    <n v="65569"/>
    <n v="0"/>
    <n v="1"/>
    <d v="2012-05-11T00:00:00"/>
    <n v="96"/>
    <n v="397"/>
    <n v="46"/>
    <n v="288"/>
    <n v="20"/>
    <n v="38"/>
    <n v="70"/>
    <n v="789"/>
    <n v="1.2033125409873568E-2"/>
    <s v="Wines"/>
    <n v="2"/>
    <n v="6"/>
    <n v="5"/>
    <n v="10"/>
    <n v="3"/>
    <n v="3"/>
    <n v="11"/>
    <n v="0"/>
  </r>
  <r>
    <n v="5043"/>
    <n v="1951"/>
    <n v="74"/>
    <s v="Basic"/>
    <x v="0"/>
    <s v="Senior"/>
    <n v="26997"/>
    <n v="0"/>
    <n v="0"/>
    <d v="2012-05-11T00:00:00"/>
    <n v="89"/>
    <n v="7"/>
    <n v="23"/>
    <n v="78"/>
    <n v="133"/>
    <n v="49"/>
    <n v="144"/>
    <n v="290"/>
    <n v="1.0741934288995074E-2"/>
    <s v="GoldProds"/>
    <n v="2"/>
    <n v="4"/>
    <n v="2"/>
    <n v="5"/>
    <n v="7"/>
    <n v="3"/>
    <n v="11"/>
    <n v="0"/>
  </r>
  <r>
    <n v="3594"/>
    <n v="1973"/>
    <n v="52"/>
    <s v="Master"/>
    <x v="0"/>
    <s v="Senior"/>
    <n v="54108"/>
    <n v="1"/>
    <n v="1"/>
    <d v="2012-05-11T00:00:00"/>
    <n v="74"/>
    <n v="539"/>
    <n v="6"/>
    <n v="91"/>
    <n v="8"/>
    <n v="6"/>
    <n v="97"/>
    <n v="650"/>
    <n v="1.2013011015007022E-2"/>
    <s v="Wines"/>
    <n v="13"/>
    <n v="8"/>
    <n v="2"/>
    <n v="9"/>
    <n v="8"/>
    <n v="3"/>
    <n v="11"/>
    <n v="0"/>
  </r>
  <r>
    <n v="1990"/>
    <n v="1974"/>
    <n v="51"/>
    <s v="PhD"/>
    <x v="3"/>
    <s v="Senior"/>
    <n v="63159"/>
    <n v="0"/>
    <n v="0"/>
    <d v="2012-05-11T00:00:00"/>
    <n v="74"/>
    <n v="965"/>
    <n v="34"/>
    <n v="586"/>
    <n v="89"/>
    <n v="86"/>
    <n v="37"/>
    <n v="1760"/>
    <n v="2.7866179008534019E-2"/>
    <s v="Wines"/>
    <n v="1"/>
    <n v="3"/>
    <n v="5"/>
    <n v="8"/>
    <n v="3"/>
    <n v="3"/>
    <n v="11"/>
    <n v="0"/>
  </r>
  <r>
    <n v="3518"/>
    <n v="1983"/>
    <n v="42"/>
    <s v="Graduation"/>
    <x v="0"/>
    <s v="Adult"/>
    <n v="25271"/>
    <n v="1"/>
    <n v="0"/>
    <d v="2012-05-12T00:00:00"/>
    <n v="45"/>
    <n v="10"/>
    <n v="1"/>
    <n v="18"/>
    <n v="10"/>
    <n v="4"/>
    <n v="7"/>
    <n v="43"/>
    <n v="1.7015551422579242E-3"/>
    <s v="MeatProducts"/>
    <n v="1"/>
    <n v="1"/>
    <n v="1"/>
    <n v="2"/>
    <n v="9"/>
    <n v="3"/>
    <n v="11"/>
    <n v="0"/>
  </r>
  <r>
    <n v="9120"/>
    <n v="1962"/>
    <n v="63"/>
    <s v="Graduation"/>
    <x v="3"/>
    <s v="Senior"/>
    <n v="66565"/>
    <n v="0"/>
    <n v="1"/>
    <d v="2012-05-12T00:00:00"/>
    <n v="80"/>
    <n v="747"/>
    <n v="10"/>
    <n v="161"/>
    <n v="65"/>
    <n v="40"/>
    <n v="42"/>
    <n v="1023"/>
    <n v="1.5368436866220987E-2"/>
    <s v="Wines"/>
    <n v="4"/>
    <n v="4"/>
    <n v="2"/>
    <n v="9"/>
    <n v="8"/>
    <n v="3"/>
    <n v="11"/>
    <n v="0"/>
  </r>
  <r>
    <n v="1077"/>
    <n v="1974"/>
    <n v="51"/>
    <s v="Graduation"/>
    <x v="1"/>
    <s v="Senior"/>
    <n v="56715"/>
    <n v="0"/>
    <n v="0"/>
    <d v="2012-05-12T00:00:00"/>
    <n v="52"/>
    <n v="258"/>
    <n v="105"/>
    <n v="239"/>
    <n v="237"/>
    <n v="172"/>
    <n v="9"/>
    <n v="1011"/>
    <n v="1.7825971965088602E-2"/>
    <s v="Wines"/>
    <n v="1"/>
    <n v="7"/>
    <n v="3"/>
    <n v="4"/>
    <n v="4"/>
    <n v="3"/>
    <n v="11"/>
    <n v="0"/>
  </r>
  <r>
    <n v="10913"/>
    <n v="1984"/>
    <n v="41"/>
    <s v="Master"/>
    <x v="3"/>
    <s v="Adult"/>
    <n v="31385"/>
    <n v="1"/>
    <n v="0"/>
    <d v="2012-05-12T00:00:00"/>
    <n v="56"/>
    <n v="3"/>
    <n v="2"/>
    <n v="12"/>
    <n v="0"/>
    <n v="1"/>
    <n v="9"/>
    <n v="18"/>
    <n v="5.7352238330412621E-4"/>
    <s v="MeatProducts"/>
    <n v="1"/>
    <n v="1"/>
    <n v="0"/>
    <n v="2"/>
    <n v="8"/>
    <n v="3"/>
    <n v="11"/>
    <n v="1"/>
  </r>
  <r>
    <n v="9135"/>
    <n v="1950"/>
    <n v="75"/>
    <s v="Graduation"/>
    <x v="1"/>
    <s v="Senior"/>
    <n v="27203"/>
    <n v="1"/>
    <n v="1"/>
    <d v="2012-06-08T00:00:00"/>
    <n v="92"/>
    <n v="13"/>
    <n v="2"/>
    <n v="21"/>
    <n v="4"/>
    <n v="0"/>
    <n v="24"/>
    <n v="40"/>
    <n v="1.4704260559497114E-3"/>
    <s v="GoldProds"/>
    <n v="2"/>
    <n v="1"/>
    <n v="1"/>
    <n v="2"/>
    <n v="8"/>
    <n v="3"/>
    <n v="11"/>
    <n v="0"/>
  </r>
  <r>
    <n v="10591"/>
    <n v="1969"/>
    <n v="56"/>
    <s v="Graduation"/>
    <x v="4"/>
    <s v="Senior"/>
    <n v="43638"/>
    <n v="0"/>
    <n v="1"/>
    <d v="2012-06-08T00:00:00"/>
    <n v="37"/>
    <n v="63"/>
    <n v="10"/>
    <n v="83"/>
    <n v="7"/>
    <n v="19"/>
    <n v="19"/>
    <n v="182"/>
    <n v="4.1706769329483478E-3"/>
    <s v="MeatProducts"/>
    <n v="2"/>
    <n v="4"/>
    <n v="1"/>
    <n v="4"/>
    <n v="7"/>
    <n v="3"/>
    <n v="11"/>
    <n v="0"/>
  </r>
  <r>
    <n v="2715"/>
    <n v="1966"/>
    <n v="59"/>
    <s v="Master"/>
    <x v="2"/>
    <s v="Senior"/>
    <n v="29435"/>
    <n v="1"/>
    <n v="1"/>
    <d v="2012-06-08T00:00:00"/>
    <n v="11"/>
    <n v="70"/>
    <n v="3"/>
    <n v="37"/>
    <n v="4"/>
    <n v="2"/>
    <n v="64"/>
    <n v="116"/>
    <n v="3.9408866995073889E-3"/>
    <s v="Wines"/>
    <n v="4"/>
    <n v="3"/>
    <n v="2"/>
    <n v="2"/>
    <n v="9"/>
    <n v="3"/>
    <n v="11"/>
    <n v="1"/>
  </r>
  <r>
    <n v="3469"/>
    <n v="1977"/>
    <n v="48"/>
    <s v="PhD"/>
    <x v="2"/>
    <s v="Adult"/>
    <n v="34487"/>
    <n v="1"/>
    <n v="1"/>
    <d v="2012-06-09T00:00:00"/>
    <n v="94"/>
    <n v="19"/>
    <n v="18"/>
    <n v="33"/>
    <n v="24"/>
    <n v="1"/>
    <n v="8"/>
    <n v="95"/>
    <n v="2.7546611766752689E-3"/>
    <s v="MeatProducts"/>
    <n v="3"/>
    <n v="3"/>
    <n v="0"/>
    <n v="3"/>
    <n v="9"/>
    <n v="3"/>
    <n v="11"/>
    <n v="0"/>
  </r>
  <r>
    <n v="10010"/>
    <n v="1953"/>
    <n v="72"/>
    <s v="PhD"/>
    <x v="2"/>
    <s v="Senior"/>
    <n v="36957"/>
    <n v="1"/>
    <n v="1"/>
    <d v="2012-06-09T00:00:00"/>
    <n v="43"/>
    <n v="100"/>
    <n v="2"/>
    <n v="16"/>
    <n v="2"/>
    <n v="1"/>
    <n v="31"/>
    <n v="121"/>
    <n v="3.2740752766728903E-3"/>
    <s v="Wines"/>
    <n v="4"/>
    <n v="3"/>
    <n v="2"/>
    <n v="2"/>
    <n v="9"/>
    <n v="3"/>
    <n v="11"/>
    <n v="1"/>
  </r>
  <r>
    <n v="1403"/>
    <n v="1975"/>
    <n v="50"/>
    <s v="2n Cycle"/>
    <x v="1"/>
    <s v="Adult"/>
    <n v="34984"/>
    <n v="1"/>
    <n v="1"/>
    <d v="2012-06-09T00:00:00"/>
    <n v="40"/>
    <n v="8"/>
    <n v="4"/>
    <n v="15"/>
    <n v="3"/>
    <n v="5"/>
    <n v="3"/>
    <n v="35"/>
    <n v="1.000457351932312E-3"/>
    <s v="MeatProducts"/>
    <n v="2"/>
    <n v="1"/>
    <n v="0"/>
    <n v="3"/>
    <n v="7"/>
    <n v="3"/>
    <n v="11"/>
    <n v="0"/>
  </r>
  <r>
    <n v="4023"/>
    <n v="1970"/>
    <n v="55"/>
    <s v="Graduation"/>
    <x v="0"/>
    <s v="Senior"/>
    <n v="22979"/>
    <n v="1"/>
    <n v="0"/>
    <d v="2012-06-09T00:00:00"/>
    <n v="29"/>
    <n v="16"/>
    <n v="17"/>
    <n v="19"/>
    <n v="20"/>
    <n v="21"/>
    <n v="22"/>
    <n v="93"/>
    <n v="4.0471735062448319E-3"/>
    <s v="GoldProds"/>
    <n v="3"/>
    <n v="3"/>
    <n v="2"/>
    <n v="2"/>
    <n v="8"/>
    <n v="3"/>
    <n v="11"/>
    <n v="1"/>
  </r>
  <r>
    <n v="793"/>
    <n v="1973"/>
    <n v="52"/>
    <s v="Graduation"/>
    <x v="0"/>
    <s v="Senior"/>
    <n v="20895"/>
    <n v="1"/>
    <n v="0"/>
    <d v="2012-06-10T00:00:00"/>
    <n v="24"/>
    <n v="18"/>
    <n v="3"/>
    <n v="17"/>
    <n v="3"/>
    <n v="0"/>
    <n v="4"/>
    <n v="41"/>
    <n v="1.9621919119406557E-3"/>
    <s v="Wines"/>
    <n v="1"/>
    <n v="2"/>
    <n v="0"/>
    <n v="3"/>
    <n v="9"/>
    <n v="3"/>
    <n v="11"/>
    <n v="0"/>
  </r>
  <r>
    <n v="7441"/>
    <n v="1973"/>
    <n v="52"/>
    <s v="Graduation"/>
    <x v="2"/>
    <s v="Senior"/>
    <n v="71128"/>
    <n v="1"/>
    <n v="0"/>
    <d v="2012-06-10T00:00:00"/>
    <n v="80"/>
    <n v="958"/>
    <n v="159"/>
    <n v="447"/>
    <n v="20"/>
    <n v="0"/>
    <n v="31"/>
    <n v="1584"/>
    <n v="2.2269710943650881E-2"/>
    <s v="Wines"/>
    <n v="3"/>
    <n v="2"/>
    <n v="10"/>
    <n v="12"/>
    <n v="7"/>
    <n v="3"/>
    <n v="11"/>
    <n v="0"/>
  </r>
  <r>
    <n v="4856"/>
    <n v="1957"/>
    <n v="68"/>
    <s v="2n Cycle"/>
    <x v="0"/>
    <s v="Senior"/>
    <n v="82347"/>
    <n v="0"/>
    <n v="0"/>
    <d v="2012-06-11T00:00:00"/>
    <n v="38"/>
    <n v="556"/>
    <n v="54"/>
    <n v="845"/>
    <n v="202"/>
    <n v="133"/>
    <n v="63"/>
    <n v="1790"/>
    <n v="2.173728247537858E-2"/>
    <s v="MeatProducts"/>
    <n v="1"/>
    <n v="7"/>
    <n v="7"/>
    <n v="10"/>
    <n v="3"/>
    <n v="3"/>
    <n v="11"/>
    <n v="0"/>
  </r>
  <r>
    <n v="8722"/>
    <n v="1957"/>
    <n v="68"/>
    <s v="2n Cycle"/>
    <x v="0"/>
    <s v="Senior"/>
    <n v="82347"/>
    <n v="0"/>
    <n v="0"/>
    <d v="2012-06-11T00:00:00"/>
    <n v="38"/>
    <n v="556"/>
    <n v="54"/>
    <n v="845"/>
    <n v="202"/>
    <n v="133"/>
    <n v="63"/>
    <n v="1790"/>
    <n v="2.173728247537858E-2"/>
    <s v="MeatProducts"/>
    <n v="1"/>
    <n v="7"/>
    <n v="7"/>
    <n v="10"/>
    <n v="3"/>
    <n v="3"/>
    <n v="11"/>
    <n v="1"/>
  </r>
  <r>
    <n v="7381"/>
    <n v="1968"/>
    <n v="57"/>
    <s v="Graduation"/>
    <x v="2"/>
    <s v="Senior"/>
    <n v="75693"/>
    <n v="0"/>
    <n v="0"/>
    <d v="2012-06-12T00:00:00"/>
    <n v="10"/>
    <n v="797"/>
    <n v="153"/>
    <n v="293"/>
    <n v="72"/>
    <n v="97"/>
    <n v="30"/>
    <n v="1412"/>
    <n v="1.8654300926109417E-2"/>
    <s v="Wines"/>
    <n v="1"/>
    <n v="11"/>
    <n v="4"/>
    <n v="6"/>
    <n v="4"/>
    <n v="3"/>
    <n v="11"/>
    <n v="1"/>
  </r>
  <r>
    <n v="4088"/>
    <n v="1962"/>
    <n v="63"/>
    <s v="PhD"/>
    <x v="1"/>
    <s v="Senior"/>
    <n v="31497"/>
    <n v="0"/>
    <n v="1"/>
    <d v="2012-06-12T00:00:00"/>
    <n v="22"/>
    <n v="108"/>
    <n v="1"/>
    <n v="28"/>
    <n v="13"/>
    <n v="1"/>
    <n v="4"/>
    <n v="151"/>
    <n v="4.7941073753055849E-3"/>
    <s v="Wines"/>
    <n v="2"/>
    <n v="3"/>
    <n v="1"/>
    <n v="4"/>
    <n v="8"/>
    <n v="3"/>
    <n v="11"/>
    <n v="0"/>
  </r>
  <r>
    <n v="4971"/>
    <n v="1962"/>
    <n v="63"/>
    <s v="PhD"/>
    <x v="1"/>
    <s v="Senior"/>
    <n v="31497"/>
    <n v="0"/>
    <n v="1"/>
    <d v="2012-06-12T00:00:00"/>
    <n v="22"/>
    <n v="108"/>
    <n v="1"/>
    <n v="28"/>
    <n v="13"/>
    <n v="1"/>
    <n v="4"/>
    <n v="151"/>
    <n v="4.7941073753055849E-3"/>
    <s v="Wines"/>
    <n v="2"/>
    <n v="3"/>
    <n v="1"/>
    <n v="4"/>
    <n v="8"/>
    <n v="3"/>
    <n v="11"/>
    <n v="0"/>
  </r>
  <r>
    <n v="610"/>
    <n v="1953"/>
    <n v="72"/>
    <s v="PhD"/>
    <x v="1"/>
    <s v="Senior"/>
    <n v="53593"/>
    <n v="1"/>
    <n v="1"/>
    <d v="2012-07-08T00:00:00"/>
    <n v="60"/>
    <n v="349"/>
    <n v="4"/>
    <n v="78"/>
    <n v="6"/>
    <n v="0"/>
    <n v="43"/>
    <n v="437"/>
    <n v="8.1540499692123979E-3"/>
    <s v="Wines"/>
    <n v="8"/>
    <n v="7"/>
    <n v="2"/>
    <n v="6"/>
    <n v="8"/>
    <n v="3"/>
    <n v="11"/>
    <n v="0"/>
  </r>
  <r>
    <n v="10827"/>
    <n v="1967"/>
    <n v="58"/>
    <s v="PhD"/>
    <x v="0"/>
    <s v="Senior"/>
    <n v="36947"/>
    <n v="1"/>
    <n v="1"/>
    <d v="2012-07-08T00:00:00"/>
    <n v="49"/>
    <n v="88"/>
    <n v="3"/>
    <n v="21"/>
    <n v="4"/>
    <n v="1"/>
    <n v="29"/>
    <n v="117"/>
    <n v="3.166698243429778E-3"/>
    <s v="Wines"/>
    <n v="4"/>
    <n v="3"/>
    <n v="0"/>
    <n v="4"/>
    <n v="9"/>
    <n v="3"/>
    <n v="11"/>
    <n v="0"/>
  </r>
  <r>
    <n v="5393"/>
    <n v="1977"/>
    <n v="48"/>
    <s v="Graduation"/>
    <x v="3"/>
    <s v="Adult"/>
    <n v="23763"/>
    <n v="1"/>
    <n v="0"/>
    <d v="2012-07-08T00:00:00"/>
    <n v="64"/>
    <n v="22"/>
    <n v="0"/>
    <n v="6"/>
    <n v="6"/>
    <n v="2"/>
    <n v="6"/>
    <n v="36"/>
    <n v="1.5149602322939023E-3"/>
    <s v="Wines"/>
    <n v="1"/>
    <n v="1"/>
    <n v="0"/>
    <n v="3"/>
    <n v="7"/>
    <n v="3"/>
    <n v="11"/>
    <n v="0"/>
  </r>
  <r>
    <n v="3262"/>
    <n v="1958"/>
    <n v="67"/>
    <s v="Graduation"/>
    <x v="3"/>
    <s v="Senior"/>
    <n v="68281"/>
    <n v="0"/>
    <n v="0"/>
    <d v="2012-07-08T00:00:00"/>
    <n v="31"/>
    <n v="995"/>
    <n v="112"/>
    <n v="417"/>
    <n v="42"/>
    <n v="48"/>
    <n v="41"/>
    <n v="1614"/>
    <n v="2.3637615149163016E-2"/>
    <s v="Wines"/>
    <n v="1"/>
    <n v="2"/>
    <n v="9"/>
    <n v="13"/>
    <n v="5"/>
    <n v="3"/>
    <n v="11"/>
    <n v="1"/>
  </r>
  <r>
    <n v="3076"/>
    <n v="1975"/>
    <n v="50"/>
    <s v="Graduation"/>
    <x v="1"/>
    <s v="Adult"/>
    <n v="66653"/>
    <n v="1"/>
    <n v="1"/>
    <d v="2012-07-09T00:00:00"/>
    <n v="18"/>
    <n v="452"/>
    <n v="18"/>
    <n v="102"/>
    <n v="16"/>
    <n v="18"/>
    <n v="6"/>
    <n v="606"/>
    <n v="9.0918638320855779E-3"/>
    <s v="Wines"/>
    <n v="4"/>
    <n v="4"/>
    <n v="2"/>
    <n v="12"/>
    <n v="3"/>
    <n v="3"/>
    <n v="11"/>
    <n v="0"/>
  </r>
  <r>
    <n v="6233"/>
    <n v="1976"/>
    <n v="49"/>
    <s v="Graduation"/>
    <x v="0"/>
    <s v="Adult"/>
    <n v="65991"/>
    <n v="0"/>
    <n v="1"/>
    <d v="2012-07-09T00:00:00"/>
    <n v="21"/>
    <n v="507"/>
    <n v="19"/>
    <n v="364"/>
    <n v="25"/>
    <n v="47"/>
    <n v="9"/>
    <n v="962"/>
    <n v="1.4577745450137141E-2"/>
    <s v="Wines"/>
    <n v="3"/>
    <n v="9"/>
    <n v="5"/>
    <n v="10"/>
    <n v="7"/>
    <n v="3"/>
    <n v="11"/>
    <n v="0"/>
  </r>
  <r>
    <n v="1777"/>
    <n v="1980"/>
    <n v="45"/>
    <s v="Basic"/>
    <x v="0"/>
    <s v="Adult"/>
    <n v="25965"/>
    <n v="0"/>
    <n v="0"/>
    <d v="2012-07-09T00:00:00"/>
    <n v="29"/>
    <n v="2"/>
    <n v="2"/>
    <n v="11"/>
    <n v="41"/>
    <n v="7"/>
    <n v="11"/>
    <n v="63"/>
    <n v="2.4263431542461003E-3"/>
    <s v="FishProducts"/>
    <n v="1"/>
    <n v="2"/>
    <n v="0"/>
    <n v="3"/>
    <n v="8"/>
    <n v="3"/>
    <n v="11"/>
    <n v="0"/>
  </r>
  <r>
    <n v="10352"/>
    <n v="1963"/>
    <n v="62"/>
    <s v="Graduation"/>
    <x v="4"/>
    <s v="Senior"/>
    <n v="34213"/>
    <n v="1"/>
    <n v="1"/>
    <d v="2012-07-09T00:00:00"/>
    <n v="2"/>
    <n v="50"/>
    <n v="4"/>
    <n v="28"/>
    <n v="6"/>
    <n v="3"/>
    <n v="26"/>
    <n v="91"/>
    <n v="2.6598076754450065E-3"/>
    <s v="Wines"/>
    <n v="3"/>
    <n v="3"/>
    <n v="1"/>
    <n v="2"/>
    <n v="9"/>
    <n v="3"/>
    <n v="11"/>
    <n v="1"/>
  </r>
  <r>
    <n v="9323"/>
    <n v="1949"/>
    <n v="76"/>
    <s v="Master"/>
    <x v="1"/>
    <s v="Senior"/>
    <n v="49912"/>
    <n v="0"/>
    <n v="1"/>
    <d v="2012-07-09T00:00:00"/>
    <n v="5"/>
    <n v="520"/>
    <n v="8"/>
    <n v="223"/>
    <n v="32"/>
    <n v="49"/>
    <n v="42"/>
    <n v="832"/>
    <n v="1.6669338034941496E-2"/>
    <s v="Wines"/>
    <n v="4"/>
    <n v="10"/>
    <n v="5"/>
    <n v="7"/>
    <n v="8"/>
    <n v="3"/>
    <n v="11"/>
    <n v="1"/>
  </r>
  <r>
    <n v="1146"/>
    <n v="1949"/>
    <n v="76"/>
    <s v="Master"/>
    <x v="1"/>
    <s v="Senior"/>
    <n v="49912"/>
    <n v="0"/>
    <n v="1"/>
    <d v="2012-07-09T00:00:00"/>
    <n v="5"/>
    <n v="520"/>
    <n v="8"/>
    <n v="223"/>
    <n v="32"/>
    <n v="49"/>
    <n v="42"/>
    <n v="832"/>
    <n v="1.6669338034941496E-2"/>
    <s v="Wines"/>
    <n v="4"/>
    <n v="10"/>
    <n v="5"/>
    <n v="7"/>
    <n v="8"/>
    <n v="3"/>
    <n v="11"/>
    <n v="1"/>
  </r>
  <r>
    <n v="3678"/>
    <n v="1973"/>
    <n v="52"/>
    <s v="Graduation"/>
    <x v="4"/>
    <s v="Senior"/>
    <n v="60208"/>
    <n v="1"/>
    <n v="1"/>
    <d v="2012-07-10T00:00:00"/>
    <n v="13"/>
    <n v="488"/>
    <n v="23"/>
    <n v="71"/>
    <n v="15"/>
    <n v="0"/>
    <n v="59"/>
    <n v="597"/>
    <n v="9.9156258304544248E-3"/>
    <s v="Wines"/>
    <n v="11"/>
    <n v="8"/>
    <n v="3"/>
    <n v="7"/>
    <n v="7"/>
    <n v="3"/>
    <n v="11"/>
    <n v="1"/>
  </r>
  <r>
    <n v="4945"/>
    <n v="1953"/>
    <n v="72"/>
    <s v="Graduation"/>
    <x v="4"/>
    <s v="Senior"/>
    <n v="53653"/>
    <n v="0"/>
    <n v="0"/>
    <d v="2012-07-11T00:00:00"/>
    <n v="29"/>
    <n v="815"/>
    <n v="10"/>
    <n v="239"/>
    <n v="28"/>
    <n v="10"/>
    <n v="108"/>
    <n v="1102"/>
    <n v="2.0539392019085605E-2"/>
    <s v="Wines"/>
    <n v="2"/>
    <n v="10"/>
    <n v="4"/>
    <n v="12"/>
    <n v="6"/>
    <n v="3"/>
    <n v="11"/>
    <n v="0"/>
  </r>
  <r>
    <n v="10446"/>
    <n v="1957"/>
    <n v="68"/>
    <s v="PhD"/>
    <x v="0"/>
    <s v="Senior"/>
    <n v="82017"/>
    <n v="0"/>
    <n v="0"/>
    <d v="2012-07-11T00:00:00"/>
    <n v="58"/>
    <n v="184"/>
    <n v="23"/>
    <n v="446"/>
    <n v="30"/>
    <n v="23"/>
    <n v="23"/>
    <n v="706"/>
    <n v="8.6079715180999057E-3"/>
    <s v="MeatProducts"/>
    <n v="1"/>
    <n v="5"/>
    <n v="4"/>
    <n v="7"/>
    <n v="2"/>
    <n v="3"/>
    <n v="11"/>
    <n v="1"/>
  </r>
  <r>
    <n v="7706"/>
    <n v="1975"/>
    <n v="50"/>
    <s v="2n Cycle"/>
    <x v="1"/>
    <s v="Adult"/>
    <n v="46772"/>
    <n v="0"/>
    <n v="1"/>
    <d v="2012-07-11T00:00:00"/>
    <n v="88"/>
    <n v="350"/>
    <n v="104"/>
    <n v="189"/>
    <n v="197"/>
    <n v="151"/>
    <n v="57"/>
    <n v="991"/>
    <n v="2.1187890190712391E-2"/>
    <s v="Wines"/>
    <n v="6"/>
    <n v="11"/>
    <n v="8"/>
    <n v="5"/>
    <n v="8"/>
    <n v="3"/>
    <n v="11"/>
    <n v="0"/>
  </r>
  <r>
    <n v="1459"/>
    <n v="1966"/>
    <n v="59"/>
    <s v="PhD"/>
    <x v="0"/>
    <s v="Senior"/>
    <n v="69063"/>
    <n v="0"/>
    <n v="1"/>
    <d v="2012-07-11T00:00:00"/>
    <n v="16"/>
    <n v="666"/>
    <n v="35"/>
    <n v="124"/>
    <n v="69"/>
    <n v="8"/>
    <n v="26"/>
    <n v="902"/>
    <n v="1.3060538928224954E-2"/>
    <s v="Wines"/>
    <n v="1"/>
    <n v="5"/>
    <n v="3"/>
    <n v="5"/>
    <n v="3"/>
    <n v="3"/>
    <n v="11"/>
    <n v="0"/>
  </r>
  <r>
    <n v="6497"/>
    <n v="1960"/>
    <n v="65"/>
    <s v="Graduation"/>
    <x v="0"/>
    <s v="Senior"/>
    <n v="51651"/>
    <n v="0"/>
    <n v="1"/>
    <d v="2012-07-11T00:00:00"/>
    <n v="32"/>
    <n v="293"/>
    <n v="6"/>
    <n v="23"/>
    <n v="13"/>
    <n v="6"/>
    <n v="92"/>
    <n v="341"/>
    <n v="6.602001897349519E-3"/>
    <s v="Wines"/>
    <n v="4"/>
    <n v="6"/>
    <n v="2"/>
    <n v="5"/>
    <n v="8"/>
    <n v="3"/>
    <n v="11"/>
    <n v="0"/>
  </r>
  <r>
    <n v="10991"/>
    <n v="1960"/>
    <n v="65"/>
    <s v="Master"/>
    <x v="0"/>
    <s v="Senior"/>
    <n v="89058"/>
    <n v="0"/>
    <n v="0"/>
    <d v="2012-07-12T00:00:00"/>
    <n v="18"/>
    <n v="454"/>
    <n v="194"/>
    <n v="106"/>
    <n v="31"/>
    <n v="22"/>
    <n v="43"/>
    <n v="807"/>
    <n v="9.0615104763188039E-3"/>
    <s v="Wines"/>
    <n v="1"/>
    <n v="5"/>
    <n v="4"/>
    <n v="4"/>
    <n v="2"/>
    <n v="3"/>
    <n v="11"/>
    <n v="0"/>
  </r>
  <r>
    <n v="3525"/>
    <n v="1970"/>
    <n v="55"/>
    <s v="Graduation"/>
    <x v="1"/>
    <s v="Senior"/>
    <n v="38200"/>
    <n v="1"/>
    <n v="1"/>
    <d v="2012-07-12T00:00:00"/>
    <n v="19"/>
    <n v="12"/>
    <n v="0"/>
    <n v="4"/>
    <n v="0"/>
    <n v="0"/>
    <n v="1"/>
    <n v="16"/>
    <n v="4.18848167539267E-4"/>
    <s v="Wines"/>
    <n v="1"/>
    <n v="1"/>
    <n v="0"/>
    <n v="2"/>
    <n v="7"/>
    <n v="3"/>
    <n v="11"/>
    <n v="0"/>
  </r>
  <r>
    <n v="55"/>
    <n v="1963"/>
    <n v="62"/>
    <s v="Graduation"/>
    <x v="1"/>
    <s v="Senior"/>
    <n v="56253"/>
    <n v="0"/>
    <n v="1"/>
    <d v="2012-07-12T00:00:00"/>
    <n v="83"/>
    <n v="509"/>
    <n v="0"/>
    <n v="65"/>
    <n v="7"/>
    <n v="11"/>
    <n v="5"/>
    <n v="592"/>
    <n v="1.0523883170675341E-2"/>
    <s v="Wines"/>
    <n v="4"/>
    <n v="7"/>
    <n v="2"/>
    <n v="9"/>
    <n v="6"/>
    <n v="3"/>
    <n v="11"/>
    <n v="0"/>
  </r>
  <r>
    <n v="10479"/>
    <n v="1975"/>
    <n v="50"/>
    <s v="PhD"/>
    <x v="0"/>
    <s v="Adult"/>
    <n v="76618"/>
    <n v="0"/>
    <n v="0"/>
    <d v="2012-07-12T00:00:00"/>
    <n v="64"/>
    <n v="749"/>
    <n v="40"/>
    <n v="294"/>
    <n v="121"/>
    <n v="160"/>
    <n v="147"/>
    <n v="1364"/>
    <n v="1.7802605131953326E-2"/>
    <s v="Wines"/>
    <n v="1"/>
    <n v="3"/>
    <n v="2"/>
    <n v="5"/>
    <n v="1"/>
    <n v="3"/>
    <n v="11"/>
    <n v="0"/>
  </r>
  <r>
    <n v="3850"/>
    <n v="1963"/>
    <n v="62"/>
    <s v="Basic"/>
    <x v="1"/>
    <s v="Senior"/>
    <n v="14918"/>
    <n v="0"/>
    <n v="1"/>
    <d v="2012-07-12T00:00:00"/>
    <n v="52"/>
    <n v="3"/>
    <n v="3"/>
    <n v="3"/>
    <n v="15"/>
    <n v="4"/>
    <n v="15"/>
    <n v="28"/>
    <n v="1.8769272020378066E-3"/>
    <s v="FishProducts"/>
    <n v="1"/>
    <n v="1"/>
    <n v="0"/>
    <n v="3"/>
    <n v="6"/>
    <n v="3"/>
    <n v="11"/>
    <n v="0"/>
  </r>
  <r>
    <n v="9360"/>
    <n v="1982"/>
    <n v="43"/>
    <s v="Graduation"/>
    <x v="0"/>
    <s v="Adult"/>
    <n v="37040"/>
    <n v="0"/>
    <n v="0"/>
    <d v="2012-08-08T00:00:00"/>
    <n v="41"/>
    <n v="86"/>
    <n v="2"/>
    <n v="73"/>
    <n v="69"/>
    <n v="38"/>
    <n v="48"/>
    <n v="268"/>
    <n v="7.2354211663066955E-3"/>
    <s v="Wines"/>
    <n v="1"/>
    <n v="4"/>
    <n v="2"/>
    <n v="5"/>
    <n v="8"/>
    <n v="3"/>
    <n v="11"/>
    <n v="0"/>
  </r>
  <r>
    <n v="5342"/>
    <n v="1976"/>
    <n v="49"/>
    <s v="Basic"/>
    <x v="2"/>
    <s v="Adult"/>
    <n v="9548"/>
    <n v="1"/>
    <n v="0"/>
    <d v="2012-08-08T00:00:00"/>
    <n v="31"/>
    <n v="0"/>
    <n v="1"/>
    <n v="3"/>
    <n v="10"/>
    <n v="6"/>
    <n v="9"/>
    <n v="20"/>
    <n v="2.0946795140343527E-3"/>
    <s v="FishProducts"/>
    <n v="2"/>
    <n v="1"/>
    <n v="0"/>
    <n v="3"/>
    <n v="8"/>
    <n v="3"/>
    <n v="11"/>
    <n v="0"/>
  </r>
  <r>
    <n v="460"/>
    <n v="1972"/>
    <n v="53"/>
    <s v="PhD"/>
    <x v="0"/>
    <s v="Senior"/>
    <n v="79930"/>
    <n v="0"/>
    <n v="0"/>
    <d v="2012-08-08T00:00:00"/>
    <n v="72"/>
    <n v="792"/>
    <n v="86"/>
    <n v="740"/>
    <n v="67"/>
    <n v="51"/>
    <n v="17"/>
    <n v="1736"/>
    <n v="2.1719004128612537E-2"/>
    <s v="Wines"/>
    <n v="1"/>
    <n v="3"/>
    <n v="5"/>
    <n v="8"/>
    <n v="2"/>
    <n v="3"/>
    <n v="11"/>
    <n v="0"/>
  </r>
  <r>
    <n v="6749"/>
    <n v="1966"/>
    <n v="59"/>
    <s v="Graduation"/>
    <x v="3"/>
    <s v="Senior"/>
    <n v="86358"/>
    <n v="1"/>
    <n v="1"/>
    <d v="2012-08-08T00:00:00"/>
    <n v="78"/>
    <n v="957"/>
    <n v="47"/>
    <n v="494"/>
    <n v="82"/>
    <n v="47"/>
    <n v="95"/>
    <n v="1627"/>
    <n v="1.8840176937863311E-2"/>
    <s v="Wines"/>
    <n v="4"/>
    <n v="5"/>
    <n v="3"/>
    <n v="6"/>
    <n v="8"/>
    <n v="3"/>
    <n v="11"/>
    <n v="0"/>
  </r>
  <r>
    <n v="8876"/>
    <n v="1963"/>
    <n v="62"/>
    <s v="PhD"/>
    <x v="1"/>
    <s v="Senior"/>
    <n v="33629"/>
    <n v="1"/>
    <n v="1"/>
    <d v="2012-08-08T00:00:00"/>
    <n v="49"/>
    <n v="132"/>
    <n v="0"/>
    <n v="16"/>
    <n v="0"/>
    <n v="0"/>
    <n v="4"/>
    <n v="148"/>
    <n v="4.4009634541615867E-3"/>
    <s v="Wines"/>
    <n v="5"/>
    <n v="3"/>
    <n v="1"/>
    <n v="4"/>
    <n v="9"/>
    <n v="3"/>
    <n v="11"/>
    <n v="0"/>
  </r>
  <r>
    <n v="942"/>
    <n v="1982"/>
    <n v="43"/>
    <s v="Graduation"/>
    <x v="3"/>
    <s v="Adult"/>
    <n v="39660"/>
    <n v="1"/>
    <n v="0"/>
    <d v="2012-08-08T00:00:00"/>
    <n v="36"/>
    <n v="139"/>
    <n v="13"/>
    <n v="78"/>
    <n v="20"/>
    <n v="13"/>
    <n v="36"/>
    <n v="263"/>
    <n v="6.6313666162380229E-3"/>
    <s v="Wines"/>
    <n v="3"/>
    <n v="7"/>
    <n v="1"/>
    <n v="3"/>
    <n v="9"/>
    <n v="3"/>
    <n v="11"/>
    <n v="1"/>
  </r>
  <r>
    <n v="1891"/>
    <n v="1980"/>
    <n v="45"/>
    <s v="Master"/>
    <x v="2"/>
    <s v="Adult"/>
    <n v="78789"/>
    <n v="0"/>
    <n v="0"/>
    <d v="2012-08-08T00:00:00"/>
    <n v="12"/>
    <n v="667"/>
    <n v="50"/>
    <n v="850"/>
    <n v="21"/>
    <n v="83"/>
    <n v="83"/>
    <n v="1671"/>
    <n v="2.1208544339945932E-2"/>
    <s v="MeatProducts"/>
    <n v="1"/>
    <n v="4"/>
    <n v="6"/>
    <n v="5"/>
    <n v="2"/>
    <n v="3"/>
    <n v="11"/>
    <n v="1"/>
  </r>
  <r>
    <n v="7079"/>
    <n v="1962"/>
    <n v="63"/>
    <s v="Graduation"/>
    <x v="2"/>
    <s v="Senior"/>
    <n v="63887"/>
    <n v="0"/>
    <n v="1"/>
    <d v="2012-08-09T00:00:00"/>
    <n v="38"/>
    <n v="897"/>
    <n v="23"/>
    <n v="207"/>
    <n v="15"/>
    <n v="11"/>
    <n v="92"/>
    <n v="1153"/>
    <n v="1.8047490099707297E-2"/>
    <s v="Wines"/>
    <n v="5"/>
    <n v="9"/>
    <n v="6"/>
    <n v="12"/>
    <n v="6"/>
    <n v="3"/>
    <n v="11"/>
    <n v="0"/>
  </r>
  <r>
    <n v="35"/>
    <n v="1987"/>
    <n v="38"/>
    <s v="Graduation"/>
    <x v="0"/>
    <s v="Adult"/>
    <n v="25545"/>
    <n v="1"/>
    <n v="0"/>
    <d v="2012-08-09T00:00:00"/>
    <n v="35"/>
    <n v="32"/>
    <n v="1"/>
    <n v="64"/>
    <n v="16"/>
    <n v="12"/>
    <n v="85"/>
    <n v="125"/>
    <n v="4.8933255040125266E-3"/>
    <s v="GoldProds"/>
    <n v="3"/>
    <n v="2"/>
    <n v="2"/>
    <n v="3"/>
    <n v="6"/>
    <n v="3"/>
    <n v="11"/>
    <n v="1"/>
  </r>
  <r>
    <n v="347"/>
    <n v="1976"/>
    <n v="49"/>
    <s v="Graduation"/>
    <x v="2"/>
    <s v="Adult"/>
    <n v="40780"/>
    <n v="0"/>
    <n v="1"/>
    <d v="2012-08-09T00:00:00"/>
    <n v="30"/>
    <n v="229"/>
    <n v="27"/>
    <n v="71"/>
    <n v="13"/>
    <n v="3"/>
    <n v="34"/>
    <n v="343"/>
    <n v="8.4109857773418343E-3"/>
    <s v="Wines"/>
    <n v="4"/>
    <n v="7"/>
    <n v="1"/>
    <n v="5"/>
    <n v="9"/>
    <n v="3"/>
    <n v="11"/>
    <n v="0"/>
  </r>
  <r>
    <n v="7108"/>
    <n v="1965"/>
    <n v="60"/>
    <s v="Master"/>
    <x v="4"/>
    <s v="Senior"/>
    <n v="51390"/>
    <n v="1"/>
    <n v="1"/>
    <d v="2012-08-09T00:00:00"/>
    <n v="54"/>
    <n v="205"/>
    <n v="20"/>
    <n v="47"/>
    <n v="23"/>
    <n v="2"/>
    <n v="56"/>
    <n v="297"/>
    <n v="5.7793345008756566E-3"/>
    <s v="Wines"/>
    <n v="6"/>
    <n v="5"/>
    <n v="2"/>
    <n v="5"/>
    <n v="5"/>
    <n v="3"/>
    <n v="11"/>
    <n v="0"/>
  </r>
  <r>
    <n v="8783"/>
    <n v="1950"/>
    <n v="75"/>
    <s v="Graduation"/>
    <x v="0"/>
    <s v="Senior"/>
    <n v="57045"/>
    <n v="0"/>
    <n v="1"/>
    <d v="2012-08-09T00:00:00"/>
    <n v="40"/>
    <n v="296"/>
    <n v="13"/>
    <n v="104"/>
    <n v="11"/>
    <n v="13"/>
    <n v="17"/>
    <n v="437"/>
    <n v="7.6606188097116312E-3"/>
    <s v="Wines"/>
    <n v="3"/>
    <n v="4"/>
    <n v="2"/>
    <n v="9"/>
    <n v="3"/>
    <n v="3"/>
    <n v="11"/>
    <n v="0"/>
  </r>
  <r>
    <n v="8041"/>
    <n v="1971"/>
    <n v="54"/>
    <s v="PhD"/>
    <x v="4"/>
    <s v="Senior"/>
    <n v="47111"/>
    <n v="0"/>
    <n v="1"/>
    <d v="2012-08-09T00:00:00"/>
    <n v="35"/>
    <n v="595"/>
    <n v="71"/>
    <n v="153"/>
    <n v="120"/>
    <n v="112"/>
    <n v="41"/>
    <n v="1051"/>
    <n v="2.2309014879752075E-2"/>
    <s v="Wines"/>
    <n v="6"/>
    <n v="3"/>
    <n v="2"/>
    <n v="10"/>
    <n v="9"/>
    <n v="3"/>
    <n v="11"/>
    <n v="0"/>
  </r>
  <r>
    <n v="6566"/>
    <n v="1954"/>
    <n v="71"/>
    <s v="PhD"/>
    <x v="0"/>
    <s v="Senior"/>
    <n v="72550"/>
    <n v="1"/>
    <n v="1"/>
    <d v="2012-08-11T00:00:00"/>
    <n v="39"/>
    <n v="826"/>
    <n v="50"/>
    <n v="317"/>
    <n v="50"/>
    <n v="38"/>
    <n v="38"/>
    <n v="1281"/>
    <n v="1.7656788421778084E-2"/>
    <s v="Wines"/>
    <n v="9"/>
    <n v="5"/>
    <n v="2"/>
    <n v="12"/>
    <n v="8"/>
    <n v="3"/>
    <n v="11"/>
    <n v="0"/>
  </r>
  <r>
    <n v="8369"/>
    <n v="1987"/>
    <n v="38"/>
    <s v="Graduation"/>
    <x v="1"/>
    <s v="Adult"/>
    <n v="18227"/>
    <n v="1"/>
    <n v="0"/>
    <d v="2012-08-11T00:00:00"/>
    <n v="21"/>
    <n v="1"/>
    <n v="2"/>
    <n v="7"/>
    <n v="4"/>
    <n v="3"/>
    <n v="11"/>
    <n v="17"/>
    <n v="9.3268228452296042E-4"/>
    <s v="GoldProds"/>
    <n v="1"/>
    <n v="0"/>
    <n v="1"/>
    <n v="2"/>
    <n v="8"/>
    <n v="3"/>
    <n v="11"/>
    <n v="0"/>
  </r>
  <r>
    <n v="3298"/>
    <n v="1956"/>
    <n v="69"/>
    <s v="Master"/>
    <x v="0"/>
    <s v="Senior"/>
    <n v="52973"/>
    <n v="0"/>
    <n v="1"/>
    <d v="2012-08-11T00:00:00"/>
    <n v="92"/>
    <n v="856"/>
    <n v="0"/>
    <n v="76"/>
    <n v="12"/>
    <n v="9"/>
    <n v="199"/>
    <n v="953"/>
    <n v="1.7990296943726048E-2"/>
    <s v="Wines"/>
    <n v="7"/>
    <n v="9"/>
    <n v="6"/>
    <n v="9"/>
    <n v="8"/>
    <n v="3"/>
    <n v="11"/>
    <n v="0"/>
  </r>
  <r>
    <n v="4303"/>
    <n v="1957"/>
    <n v="68"/>
    <s v="PhD"/>
    <x v="1"/>
    <s v="Senior"/>
    <n v="6835"/>
    <n v="0"/>
    <n v="1"/>
    <d v="2012-08-12T00:00:00"/>
    <n v="76"/>
    <n v="107"/>
    <n v="2"/>
    <n v="12"/>
    <n v="2"/>
    <n v="2"/>
    <n v="12"/>
    <n v="125"/>
    <n v="1.8288222384784197E-2"/>
    <s v="Wines"/>
    <n v="0"/>
    <n v="0"/>
    <n v="0"/>
    <n v="1"/>
    <n v="20"/>
    <n v="3"/>
    <n v="11"/>
    <n v="0"/>
  </r>
  <r>
    <n v="5564"/>
    <n v="1969"/>
    <n v="56"/>
    <s v="Graduation"/>
    <x v="1"/>
    <s v="Senior"/>
    <n v="62882"/>
    <n v="0"/>
    <n v="1"/>
    <d v="2012-09-08T00:00:00"/>
    <n v="26"/>
    <n v="509"/>
    <n v="133"/>
    <n v="497"/>
    <n v="78"/>
    <n v="24"/>
    <n v="97"/>
    <n v="1241"/>
    <n v="1.973537737349321E-2"/>
    <s v="Wines"/>
    <n v="2"/>
    <n v="7"/>
    <n v="5"/>
    <n v="6"/>
    <n v="4"/>
    <n v="3"/>
    <n v="11"/>
    <n v="0"/>
  </r>
  <r>
    <n v="3698"/>
    <n v="1983"/>
    <n v="42"/>
    <s v="Graduation"/>
    <x v="1"/>
    <s v="Adult"/>
    <n v="78687"/>
    <n v="0"/>
    <n v="0"/>
    <d v="2012-09-08T00:00:00"/>
    <n v="13"/>
    <n v="817"/>
    <n v="185"/>
    <n v="687"/>
    <n v="145"/>
    <n v="55"/>
    <n v="241"/>
    <n v="1889"/>
    <n v="2.4006506792735777E-2"/>
    <s v="Wines"/>
    <n v="1"/>
    <n v="4"/>
    <n v="6"/>
    <n v="8"/>
    <n v="2"/>
    <n v="3"/>
    <n v="11"/>
    <n v="1"/>
  </r>
  <r>
    <n v="9733"/>
    <n v="1978"/>
    <n v="47"/>
    <s v="Basic"/>
    <x v="1"/>
    <s v="Adult"/>
    <n v="24882"/>
    <n v="1"/>
    <n v="0"/>
    <d v="2012-09-09T00:00:00"/>
    <n v="52"/>
    <n v="1"/>
    <n v="4"/>
    <n v="10"/>
    <n v="29"/>
    <n v="0"/>
    <n v="36"/>
    <n v="44"/>
    <n v="1.7683465959328027E-3"/>
    <s v="GoldProds"/>
    <n v="1"/>
    <n v="1"/>
    <n v="1"/>
    <n v="2"/>
    <n v="6"/>
    <n v="3"/>
    <n v="11"/>
    <n v="0"/>
  </r>
  <r>
    <n v="7342"/>
    <n v="1961"/>
    <n v="64"/>
    <s v="2n Cycle"/>
    <x v="4"/>
    <s v="Senior"/>
    <n v="59184"/>
    <n v="0"/>
    <n v="1"/>
    <d v="2012-09-09T00:00:00"/>
    <n v="6"/>
    <n v="341"/>
    <n v="142"/>
    <n v="113"/>
    <n v="259"/>
    <n v="151"/>
    <n v="66"/>
    <n v="1006"/>
    <n v="1.6997837253311707E-2"/>
    <s v="Wines"/>
    <n v="3"/>
    <n v="6"/>
    <n v="6"/>
    <n v="12"/>
    <n v="5"/>
    <n v="3"/>
    <n v="11"/>
    <n v="0"/>
  </r>
  <r>
    <n v="8462"/>
    <n v="1978"/>
    <n v="47"/>
    <s v="Basic"/>
    <x v="1"/>
    <s v="Adult"/>
    <n v="24882"/>
    <n v="1"/>
    <n v="0"/>
    <d v="2012-09-09T00:00:00"/>
    <n v="52"/>
    <n v="1"/>
    <n v="4"/>
    <n v="10"/>
    <n v="29"/>
    <n v="0"/>
    <n v="36"/>
    <n v="44"/>
    <n v="1.7683465959328027E-3"/>
    <s v="GoldProds"/>
    <n v="1"/>
    <n v="1"/>
    <n v="1"/>
    <n v="2"/>
    <n v="6"/>
    <n v="3"/>
    <n v="11"/>
    <n v="0"/>
  </r>
  <r>
    <n v="7055"/>
    <n v="1952"/>
    <n v="73"/>
    <s v="PhD"/>
    <x v="1"/>
    <s v="Senior"/>
    <n v="61010"/>
    <n v="0"/>
    <n v="1"/>
    <d v="2012-09-10T00:00:00"/>
    <n v="57"/>
    <n v="888"/>
    <n v="0"/>
    <n v="57"/>
    <n v="0"/>
    <n v="0"/>
    <n v="76"/>
    <n v="945"/>
    <n v="1.5489264055072938E-2"/>
    <s v="Wines"/>
    <n v="2"/>
    <n v="8"/>
    <n v="5"/>
    <n v="11"/>
    <n v="5"/>
    <n v="3"/>
    <n v="11"/>
    <n v="0"/>
  </r>
  <r>
    <n v="9909"/>
    <n v="1996"/>
    <n v="29"/>
    <s v="2n Cycle"/>
    <x v="0"/>
    <s v="Young Adult"/>
    <n v="7500"/>
    <n v="0"/>
    <n v="0"/>
    <d v="2012-09-11T00:00:00"/>
    <n v="24"/>
    <n v="3"/>
    <n v="18"/>
    <n v="14"/>
    <n v="15"/>
    <n v="22"/>
    <n v="50"/>
    <n v="72"/>
    <n v="9.5999999999999992E-3"/>
    <s v="GoldProds"/>
    <n v="3"/>
    <n v="3"/>
    <n v="1"/>
    <n v="3"/>
    <n v="9"/>
    <n v="3"/>
    <n v="11"/>
    <n v="1"/>
  </r>
  <r>
    <n v="8213"/>
    <n v="1980"/>
    <n v="45"/>
    <s v="2n Cycle"/>
    <x v="1"/>
    <s v="Adult"/>
    <n v="14515"/>
    <n v="1"/>
    <n v="0"/>
    <d v="2012-09-11T00:00:00"/>
    <n v="71"/>
    <n v="6"/>
    <n v="4"/>
    <n v="9"/>
    <n v="6"/>
    <n v="36"/>
    <n v="35"/>
    <n v="61"/>
    <n v="4.2025490871512227E-3"/>
    <s v="Sweet"/>
    <n v="4"/>
    <n v="2"/>
    <n v="2"/>
    <n v="3"/>
    <n v="7"/>
    <n v="3"/>
    <n v="11"/>
    <n v="1"/>
  </r>
  <r>
    <n v="10882"/>
    <n v="1976"/>
    <n v="49"/>
    <s v="Graduation"/>
    <x v="0"/>
    <s v="Adult"/>
    <n v="53858"/>
    <n v="0"/>
    <n v="1"/>
    <d v="2012-09-11T00:00:00"/>
    <n v="50"/>
    <n v="407"/>
    <n v="53"/>
    <n v="221"/>
    <n v="58"/>
    <n v="150"/>
    <n v="26"/>
    <n v="889"/>
    <n v="1.6506368598908239E-2"/>
    <s v="Wines"/>
    <n v="4"/>
    <n v="4"/>
    <n v="3"/>
    <n v="6"/>
    <n v="4"/>
    <n v="3"/>
    <n v="11"/>
    <n v="0"/>
  </r>
  <r>
    <n v="10299"/>
    <n v="1969"/>
    <n v="56"/>
    <s v="PhD"/>
    <x v="3"/>
    <s v="Senior"/>
    <n v="48240"/>
    <n v="0"/>
    <n v="0"/>
    <d v="2012-09-11T00:00:00"/>
    <n v="73"/>
    <n v="389"/>
    <n v="91"/>
    <n v="248"/>
    <n v="64"/>
    <n v="49"/>
    <n v="41"/>
    <n v="841"/>
    <n v="1.7433665008291875E-2"/>
    <s v="Wines"/>
    <n v="3"/>
    <n v="6"/>
    <n v="3"/>
    <n v="13"/>
    <n v="5"/>
    <n v="3"/>
    <n v="11"/>
    <n v="1"/>
  </r>
  <r>
    <n v="2407"/>
    <n v="1982"/>
    <n v="43"/>
    <s v="Graduation"/>
    <x v="0"/>
    <s v="Adult"/>
    <n v="69109"/>
    <n v="0"/>
    <n v="0"/>
    <d v="2012-09-11T00:00:00"/>
    <n v="10"/>
    <n v="823"/>
    <n v="25"/>
    <n v="459"/>
    <n v="124"/>
    <n v="29"/>
    <n v="95"/>
    <n v="1460"/>
    <n v="2.112604725867832E-2"/>
    <s v="Wines"/>
    <n v="1"/>
    <n v="6"/>
    <n v="6"/>
    <n v="7"/>
    <n v="4"/>
    <n v="3"/>
    <n v="11"/>
    <n v="1"/>
  </r>
  <r>
    <n v="5289"/>
    <n v="1975"/>
    <n v="50"/>
    <s v="2n Cycle"/>
    <x v="3"/>
    <s v="Adult"/>
    <n v="41658"/>
    <n v="1"/>
    <n v="1"/>
    <d v="2012-09-11T00:00:00"/>
    <n v="30"/>
    <n v="8"/>
    <n v="4"/>
    <n v="12"/>
    <n v="15"/>
    <n v="4"/>
    <n v="29"/>
    <n v="43"/>
    <n v="1.0322147006577367E-3"/>
    <s v="GoldProds"/>
    <n v="2"/>
    <n v="1"/>
    <n v="1"/>
    <n v="2"/>
    <n v="4"/>
    <n v="3"/>
    <n v="11"/>
    <n v="0"/>
  </r>
  <r>
    <n v="5636"/>
    <n v="1963"/>
    <n v="62"/>
    <s v="Graduation"/>
    <x v="3"/>
    <s v="Senior"/>
    <n v="30983"/>
    <n v="0"/>
    <n v="0"/>
    <d v="2012-09-11T00:00:00"/>
    <n v="50"/>
    <n v="51"/>
    <n v="4"/>
    <n v="50"/>
    <n v="12"/>
    <n v="1"/>
    <n v="49"/>
    <n v="118"/>
    <n v="3.808540167188458E-3"/>
    <s v="Wines"/>
    <n v="1"/>
    <n v="4"/>
    <n v="0"/>
    <n v="3"/>
    <n v="8"/>
    <n v="3"/>
    <n v="11"/>
    <n v="1"/>
  </r>
  <r>
    <n v="9064"/>
    <n v="1982"/>
    <n v="43"/>
    <s v="Graduation"/>
    <x v="0"/>
    <s v="Adult"/>
    <n v="69109"/>
    <n v="0"/>
    <n v="0"/>
    <d v="2012-09-11T00:00:00"/>
    <n v="10"/>
    <n v="823"/>
    <n v="25"/>
    <n v="459"/>
    <n v="124"/>
    <n v="29"/>
    <n v="95"/>
    <n v="1460"/>
    <n v="2.112604725867832E-2"/>
    <s v="Wines"/>
    <n v="1"/>
    <n v="6"/>
    <n v="6"/>
    <n v="7"/>
    <n v="4"/>
    <n v="3"/>
    <n v="11"/>
    <n v="1"/>
  </r>
  <r>
    <n v="709"/>
    <n v="1952"/>
    <n v="73"/>
    <s v="Graduation"/>
    <x v="2"/>
    <s v="Senior"/>
    <n v="51537"/>
    <n v="0"/>
    <n v="1"/>
    <d v="2012-09-12T00:00:00"/>
    <n v="27"/>
    <n v="787"/>
    <n v="20"/>
    <n v="204"/>
    <n v="0"/>
    <n v="0"/>
    <n v="92"/>
    <n v="1011"/>
    <n v="1.9616974212701553E-2"/>
    <s v="Wines"/>
    <n v="3"/>
    <n v="2"/>
    <n v="2"/>
    <n v="11"/>
    <n v="8"/>
    <n v="3"/>
    <n v="11"/>
    <n v="0"/>
  </r>
  <r>
    <n v="895"/>
    <n v="1948"/>
    <n v="77"/>
    <s v="PhD"/>
    <x v="0"/>
    <s v="Senior"/>
    <n v="61467"/>
    <n v="0"/>
    <n v="2"/>
    <d v="2012-09-12T00:00:00"/>
    <n v="69"/>
    <n v="410"/>
    <n v="16"/>
    <n v="114"/>
    <n v="0"/>
    <n v="5"/>
    <n v="49"/>
    <n v="545"/>
    <n v="8.8665462768640086E-3"/>
    <s v="Wines"/>
    <n v="3"/>
    <n v="5"/>
    <n v="2"/>
    <n v="10"/>
    <n v="5"/>
    <n v="3"/>
    <n v="11"/>
    <n v="0"/>
  </r>
  <r>
    <n v="10172"/>
    <n v="1988"/>
    <n v="37"/>
    <s v="Graduation"/>
    <x v="3"/>
    <s v="Adult"/>
    <n v="68655"/>
    <n v="0"/>
    <n v="0"/>
    <d v="2012-10-08T00:00:00"/>
    <n v="95"/>
    <n v="456"/>
    <n v="19"/>
    <n v="832"/>
    <n v="75"/>
    <n v="118"/>
    <n v="38"/>
    <n v="1500"/>
    <n v="2.1848372296263928E-2"/>
    <s v="MeatProducts"/>
    <n v="1"/>
    <n v="4"/>
    <n v="5"/>
    <n v="11"/>
    <n v="3"/>
    <n v="3"/>
    <n v="11"/>
    <n v="0"/>
  </r>
  <r>
    <n v="6729"/>
    <n v="1988"/>
    <n v="37"/>
    <s v="Graduation"/>
    <x v="3"/>
    <s v="Adult"/>
    <n v="68655"/>
    <n v="0"/>
    <n v="0"/>
    <d v="2012-10-08T00:00:00"/>
    <n v="95"/>
    <n v="456"/>
    <n v="19"/>
    <n v="832"/>
    <n v="75"/>
    <n v="118"/>
    <n v="38"/>
    <n v="1500"/>
    <n v="2.1848372296263928E-2"/>
    <s v="MeatProducts"/>
    <n v="1"/>
    <n v="4"/>
    <n v="5"/>
    <n v="11"/>
    <n v="3"/>
    <n v="3"/>
    <n v="11"/>
    <n v="0"/>
  </r>
  <r>
    <n v="380"/>
    <n v="1954"/>
    <n v="71"/>
    <s v="Graduation"/>
    <x v="2"/>
    <s v="Senior"/>
    <n v="64497"/>
    <n v="0"/>
    <n v="1"/>
    <d v="2012-10-09T00:00:00"/>
    <n v="17"/>
    <n v="1170"/>
    <n v="48"/>
    <n v="320"/>
    <n v="42"/>
    <n v="32"/>
    <n v="192"/>
    <n v="1612"/>
    <n v="2.4993410546226957E-2"/>
    <s v="Wines"/>
    <n v="5"/>
    <n v="11"/>
    <n v="4"/>
    <n v="9"/>
    <n v="8"/>
    <n v="3"/>
    <n v="11"/>
    <n v="1"/>
  </r>
  <r>
    <n v="8560"/>
    <n v="1992"/>
    <n v="33"/>
    <s v="Graduation"/>
    <x v="3"/>
    <s v="Adult"/>
    <n v="48789"/>
    <n v="0"/>
    <n v="0"/>
    <d v="2012-10-09T00:00:00"/>
    <n v="94"/>
    <n v="351"/>
    <n v="16"/>
    <n v="156"/>
    <n v="7"/>
    <n v="5"/>
    <n v="145"/>
    <n v="535"/>
    <n v="1.096558650515485E-2"/>
    <s v="Wines"/>
    <n v="1"/>
    <n v="6"/>
    <n v="4"/>
    <n v="7"/>
    <n v="6"/>
    <n v="3"/>
    <n v="11"/>
    <n v="0"/>
  </r>
  <r>
    <n v="10473"/>
    <n v="1956"/>
    <n v="69"/>
    <s v="PhD"/>
    <x v="4"/>
    <s v="Senior"/>
    <n v="78028"/>
    <n v="0"/>
    <n v="1"/>
    <d v="2012-10-09T00:00:00"/>
    <n v="38"/>
    <n v="158"/>
    <n v="19"/>
    <n v="288"/>
    <n v="25"/>
    <n v="0"/>
    <n v="38"/>
    <n v="490"/>
    <n v="6.279796995950172E-3"/>
    <s v="MeatProducts"/>
    <n v="1"/>
    <n v="6"/>
    <n v="4"/>
    <n v="9"/>
    <n v="7"/>
    <n v="3"/>
    <n v="11"/>
    <n v="1"/>
  </r>
  <r>
    <n v="1970"/>
    <n v="1968"/>
    <n v="57"/>
    <s v="Master"/>
    <x v="1"/>
    <s v="Senior"/>
    <n v="34053"/>
    <n v="0"/>
    <n v="1"/>
    <d v="2012-10-09T00:00:00"/>
    <n v="14"/>
    <n v="63"/>
    <n v="0"/>
    <n v="21"/>
    <n v="7"/>
    <n v="0"/>
    <n v="12"/>
    <n v="91"/>
    <n v="2.6723049364226351E-3"/>
    <s v="Wines"/>
    <n v="1"/>
    <n v="3"/>
    <n v="0"/>
    <n v="3"/>
    <n v="8"/>
    <n v="3"/>
    <n v="11"/>
    <n v="0"/>
  </r>
  <r>
    <n v="2569"/>
    <n v="1987"/>
    <n v="38"/>
    <s v="Graduation"/>
    <x v="0"/>
    <s v="Adult"/>
    <n v="17323"/>
    <n v="0"/>
    <n v="0"/>
    <d v="2012-10-10T00:00:00"/>
    <n v="38"/>
    <n v="3"/>
    <n v="14"/>
    <n v="17"/>
    <n v="6"/>
    <n v="1"/>
    <n v="5"/>
    <n v="41"/>
    <n v="2.366795589678462E-3"/>
    <s v="MeatProducts"/>
    <n v="1"/>
    <n v="1"/>
    <n v="0"/>
    <n v="3"/>
    <n v="8"/>
    <n v="3"/>
    <n v="11"/>
    <n v="0"/>
  </r>
  <r>
    <n v="5710"/>
    <n v="1970"/>
    <n v="55"/>
    <s v="Graduation"/>
    <x v="1"/>
    <s v="Senior"/>
    <n v="40548"/>
    <n v="0"/>
    <n v="1"/>
    <d v="2012-10-10T00:00:00"/>
    <n v="31"/>
    <n v="110"/>
    <n v="0"/>
    <n v="5"/>
    <n v="2"/>
    <n v="0"/>
    <n v="3"/>
    <n v="117"/>
    <n v="2.8854690736904408E-3"/>
    <s v="Wines"/>
    <n v="2"/>
    <n v="2"/>
    <n v="1"/>
    <n v="4"/>
    <n v="5"/>
    <n v="3"/>
    <n v="11"/>
    <n v="0"/>
  </r>
  <r>
    <n v="10264"/>
    <n v="1979"/>
    <n v="46"/>
    <s v="Graduation"/>
    <x v="2"/>
    <s v="Adult"/>
    <n v="15287"/>
    <n v="1"/>
    <n v="0"/>
    <d v="2012-10-10T00:00:00"/>
    <n v="60"/>
    <n v="1"/>
    <n v="2"/>
    <n v="8"/>
    <n v="4"/>
    <n v="3"/>
    <n v="13"/>
    <n v="18"/>
    <n v="1.1774710538365932E-3"/>
    <s v="GoldProds"/>
    <n v="2"/>
    <n v="1"/>
    <n v="1"/>
    <n v="2"/>
    <n v="7"/>
    <n v="3"/>
    <n v="11"/>
    <n v="1"/>
  </r>
  <r>
    <n v="9286"/>
    <n v="1960"/>
    <n v="65"/>
    <s v="Master"/>
    <x v="1"/>
    <s v="Senior"/>
    <n v="83151"/>
    <n v="0"/>
    <n v="0"/>
    <d v="2012-10-10T00:00:00"/>
    <n v="93"/>
    <n v="407"/>
    <n v="28"/>
    <n v="100"/>
    <n v="120"/>
    <n v="74"/>
    <n v="18"/>
    <n v="729"/>
    <n v="8.7671825955189953E-3"/>
    <s v="Wines"/>
    <n v="1"/>
    <n v="5"/>
    <n v="9"/>
    <n v="4"/>
    <n v="3"/>
    <n v="3"/>
    <n v="11"/>
    <n v="0"/>
  </r>
  <r>
    <n v="234"/>
    <n v="1979"/>
    <n v="46"/>
    <s v="Graduation"/>
    <x v="2"/>
    <s v="Adult"/>
    <n v="15287"/>
    <n v="1"/>
    <n v="0"/>
    <d v="2012-10-10T00:00:00"/>
    <n v="60"/>
    <n v="1"/>
    <n v="2"/>
    <n v="8"/>
    <n v="4"/>
    <n v="3"/>
    <n v="13"/>
    <n v="18"/>
    <n v="1.1774710538365932E-3"/>
    <s v="GoldProds"/>
    <n v="2"/>
    <n v="1"/>
    <n v="1"/>
    <n v="2"/>
    <n v="7"/>
    <n v="3"/>
    <n v="11"/>
    <n v="1"/>
  </r>
  <r>
    <n v="7431"/>
    <n v="1991"/>
    <n v="34"/>
    <s v="PhD"/>
    <x v="3"/>
    <s v="Adult"/>
    <n v="68126"/>
    <n v="0"/>
    <n v="0"/>
    <d v="2012-10-11T00:00:00"/>
    <n v="40"/>
    <n v="1332"/>
    <n v="17"/>
    <n v="311"/>
    <n v="23"/>
    <n v="51"/>
    <n v="86"/>
    <n v="1734"/>
    <n v="2.5452837389542907E-2"/>
    <s v="Wines"/>
    <n v="1"/>
    <n v="7"/>
    <n v="4"/>
    <n v="5"/>
    <n v="9"/>
    <n v="3"/>
    <n v="11"/>
    <n v="1"/>
  </r>
  <r>
    <n v="624"/>
    <n v="1984"/>
    <n v="41"/>
    <s v="Master"/>
    <x v="3"/>
    <s v="Adult"/>
    <n v="18890"/>
    <n v="0"/>
    <n v="0"/>
    <d v="2012-10-11T00:00:00"/>
    <n v="5"/>
    <n v="6"/>
    <n v="4"/>
    <n v="1"/>
    <n v="7"/>
    <n v="2"/>
    <n v="15"/>
    <n v="20"/>
    <n v="1.0587612493382743E-3"/>
    <s v="GoldProds"/>
    <n v="1"/>
    <n v="0"/>
    <n v="1"/>
    <n v="2"/>
    <n v="6"/>
    <n v="3"/>
    <n v="11"/>
    <n v="1"/>
  </r>
  <r>
    <n v="5966"/>
    <n v="1974"/>
    <n v="51"/>
    <s v="PhD"/>
    <x v="0"/>
    <s v="Senior"/>
    <n v="45207"/>
    <n v="1"/>
    <n v="1"/>
    <d v="2012-10-11T00:00:00"/>
    <n v="64"/>
    <n v="203"/>
    <n v="0"/>
    <n v="10"/>
    <n v="0"/>
    <n v="0"/>
    <n v="2"/>
    <n v="213"/>
    <n v="4.7116596987192248E-3"/>
    <s v="Wines"/>
    <n v="5"/>
    <n v="3"/>
    <n v="1"/>
    <n v="6"/>
    <n v="6"/>
    <n v="3"/>
    <n v="11"/>
    <n v="0"/>
  </r>
  <r>
    <n v="11121"/>
    <n v="1981"/>
    <n v="44"/>
    <s v="Graduation"/>
    <x v="0"/>
    <s v="Adult"/>
    <n v="19419"/>
    <n v="1"/>
    <n v="0"/>
    <d v="2012-10-11T00:00:00"/>
    <n v="76"/>
    <n v="2"/>
    <n v="14"/>
    <n v="28"/>
    <n v="16"/>
    <n v="3"/>
    <n v="7"/>
    <n v="63"/>
    <n v="3.2442453267418508E-3"/>
    <s v="MeatProducts"/>
    <n v="4"/>
    <n v="4"/>
    <n v="0"/>
    <n v="3"/>
    <n v="9"/>
    <n v="3"/>
    <n v="11"/>
    <n v="0"/>
  </r>
  <r>
    <n v="7396"/>
    <n v="1966"/>
    <n v="59"/>
    <s v="Graduation"/>
    <x v="0"/>
    <s v="Senior"/>
    <n v="80398"/>
    <n v="0"/>
    <n v="0"/>
    <d v="2012-10-11T00:00:00"/>
    <n v="92"/>
    <n v="342"/>
    <n v="51"/>
    <n v="936"/>
    <n v="207"/>
    <n v="35"/>
    <n v="26"/>
    <n v="1571"/>
    <n v="1.9540287071817708E-2"/>
    <s v="MeatProducts"/>
    <n v="1"/>
    <n v="5"/>
    <n v="8"/>
    <n v="12"/>
    <n v="3"/>
    <n v="3"/>
    <n v="11"/>
    <n v="0"/>
  </r>
  <r>
    <n v="5544"/>
    <n v="1970"/>
    <n v="55"/>
    <s v="Graduation"/>
    <x v="3"/>
    <s v="Senior"/>
    <n v="67384"/>
    <n v="0"/>
    <n v="1"/>
    <d v="2012-10-11T00:00:00"/>
    <n v="32"/>
    <n v="957"/>
    <n v="40"/>
    <n v="175"/>
    <n v="158"/>
    <n v="53"/>
    <n v="107"/>
    <n v="1383"/>
    <n v="2.0524160037991214E-2"/>
    <s v="Wines"/>
    <n v="2"/>
    <n v="7"/>
    <n v="8"/>
    <n v="5"/>
    <n v="5"/>
    <n v="3"/>
    <n v="11"/>
    <n v="0"/>
  </r>
  <r>
    <n v="10490"/>
    <n v="1969"/>
    <n v="56"/>
    <s v="PhD"/>
    <x v="0"/>
    <s v="Senior"/>
    <n v="51039"/>
    <n v="1"/>
    <n v="1"/>
    <d v="2012-10-12T00:00:00"/>
    <n v="11"/>
    <n v="100"/>
    <n v="64"/>
    <n v="79"/>
    <n v="65"/>
    <n v="0"/>
    <n v="109"/>
    <n v="308"/>
    <n v="6.0346009913987341E-3"/>
    <s v="GoldProds"/>
    <n v="2"/>
    <n v="6"/>
    <n v="2"/>
    <n v="4"/>
    <n v="7"/>
    <n v="3"/>
    <n v="11"/>
    <n v="0"/>
  </r>
  <r>
    <n v="7393"/>
    <n v="1978"/>
    <n v="47"/>
    <s v="Graduation"/>
    <x v="1"/>
    <s v="Adult"/>
    <n v="41580"/>
    <n v="1"/>
    <n v="1"/>
    <d v="2012-10-12T00:00:00"/>
    <n v="15"/>
    <n v="56"/>
    <n v="5"/>
    <n v="24"/>
    <n v="4"/>
    <n v="0"/>
    <n v="3"/>
    <n v="89"/>
    <n v="2.1404521404521405E-3"/>
    <s v="Wines"/>
    <n v="3"/>
    <n v="2"/>
    <n v="1"/>
    <n v="3"/>
    <n v="5"/>
    <n v="3"/>
    <n v="11"/>
    <n v="0"/>
  </r>
  <r>
    <n v="4114"/>
    <n v="1964"/>
    <n v="61"/>
    <s v="Master"/>
    <x v="0"/>
    <s v="Senior"/>
    <n v="79143"/>
    <n v="0"/>
    <n v="0"/>
    <d v="2012-11-08T00:00:00"/>
    <n v="2"/>
    <n v="650"/>
    <n v="37"/>
    <n v="780"/>
    <n v="27"/>
    <n v="167"/>
    <n v="32"/>
    <n v="1661"/>
    <n v="2.0987326737677368E-2"/>
    <s v="MeatProducts"/>
    <n v="1"/>
    <n v="6"/>
    <n v="9"/>
    <n v="13"/>
    <n v="3"/>
    <n v="3"/>
    <n v="11"/>
    <n v="0"/>
  </r>
  <r>
    <n v="4012"/>
    <n v="1972"/>
    <n v="53"/>
    <s v="PhD"/>
    <x v="1"/>
    <s v="Senior"/>
    <n v="62220"/>
    <n v="0"/>
    <n v="1"/>
    <d v="2012-11-08T00:00:00"/>
    <n v="55"/>
    <n v="799"/>
    <n v="12"/>
    <n v="375"/>
    <n v="16"/>
    <n v="12"/>
    <n v="12"/>
    <n v="1214"/>
    <n v="1.9511411121825778E-2"/>
    <s v="Wines"/>
    <n v="5"/>
    <n v="7"/>
    <n v="6"/>
    <n v="5"/>
    <n v="6"/>
    <n v="3"/>
    <n v="11"/>
    <n v="1"/>
  </r>
  <r>
    <n v="1092"/>
    <n v="1980"/>
    <n v="45"/>
    <s v="Graduation"/>
    <x v="0"/>
    <s v="Adult"/>
    <n v="61014"/>
    <n v="0"/>
    <n v="1"/>
    <d v="2012-11-08T00:00:00"/>
    <n v="17"/>
    <n v="269"/>
    <n v="129"/>
    <n v="495"/>
    <n v="182"/>
    <n v="43"/>
    <n v="29"/>
    <n v="1118"/>
    <n v="1.8323663421509817E-2"/>
    <s v="MeatProducts"/>
    <n v="4"/>
    <n v="9"/>
    <n v="3"/>
    <n v="4"/>
    <n v="7"/>
    <n v="3"/>
    <n v="11"/>
    <n v="0"/>
  </r>
  <r>
    <n v="1402"/>
    <n v="1954"/>
    <n v="71"/>
    <s v="Master"/>
    <x v="0"/>
    <s v="Senior"/>
    <n v="66991"/>
    <n v="0"/>
    <n v="0"/>
    <d v="2012-11-09T00:00:00"/>
    <n v="1"/>
    <n v="496"/>
    <n v="36"/>
    <n v="460"/>
    <n v="189"/>
    <n v="60"/>
    <n v="12"/>
    <n v="1241"/>
    <n v="1.8524876475944529E-2"/>
    <s v="Wines"/>
    <n v="3"/>
    <n v="4"/>
    <n v="8"/>
    <n v="6"/>
    <n v="3"/>
    <n v="3"/>
    <n v="11"/>
    <n v="0"/>
  </r>
  <r>
    <n v="5331"/>
    <n v="1977"/>
    <n v="48"/>
    <s v="Graduation"/>
    <x v="0"/>
    <s v="Adult"/>
    <n v="74985"/>
    <n v="0"/>
    <n v="0"/>
    <d v="2012-11-09T00:00:00"/>
    <n v="8"/>
    <n v="587"/>
    <n v="51"/>
    <n v="898"/>
    <n v="247"/>
    <n v="0"/>
    <n v="86"/>
    <n v="1783"/>
    <n v="2.3778088951123558E-2"/>
    <s v="MeatProducts"/>
    <n v="1"/>
    <n v="3"/>
    <n v="6"/>
    <n v="7"/>
    <n v="2"/>
    <n v="3"/>
    <n v="11"/>
    <n v="0"/>
  </r>
  <r>
    <n v="4095"/>
    <n v="1971"/>
    <n v="54"/>
    <s v="Graduation"/>
    <x v="0"/>
    <s v="Senior"/>
    <n v="37150"/>
    <n v="1"/>
    <n v="0"/>
    <d v="2012-11-09T00:00:00"/>
    <n v="80"/>
    <n v="167"/>
    <n v="37"/>
    <n v="64"/>
    <n v="49"/>
    <n v="34"/>
    <n v="116"/>
    <n v="351"/>
    <n v="9.4481830417227457E-3"/>
    <s v="Wines"/>
    <n v="8"/>
    <n v="4"/>
    <n v="3"/>
    <n v="6"/>
    <n v="7"/>
    <n v="3"/>
    <n v="11"/>
    <n v="0"/>
  </r>
  <r>
    <n v="5667"/>
    <n v="1964"/>
    <n v="61"/>
    <s v="PhD"/>
    <x v="0"/>
    <s v="Senior"/>
    <n v="60896"/>
    <n v="0"/>
    <n v="1"/>
    <d v="2012-11-10T00:00:00"/>
    <n v="90"/>
    <n v="1013"/>
    <n v="30"/>
    <n v="399"/>
    <n v="60"/>
    <n v="46"/>
    <n v="153"/>
    <n v="1548"/>
    <n v="2.5420388859695216E-2"/>
    <s v="Wines"/>
    <n v="3"/>
    <n v="9"/>
    <n v="10"/>
    <n v="4"/>
    <n v="6"/>
    <n v="3"/>
    <n v="11"/>
    <n v="1"/>
  </r>
  <r>
    <n v="1245"/>
    <n v="1966"/>
    <n v="59"/>
    <s v="Graduation"/>
    <x v="3"/>
    <s v="Senior"/>
    <n v="63810"/>
    <n v="0"/>
    <n v="1"/>
    <d v="2012-11-11T00:00:00"/>
    <n v="45"/>
    <n v="977"/>
    <n v="12"/>
    <n v="253"/>
    <n v="16"/>
    <n v="12"/>
    <n v="101"/>
    <n v="1270"/>
    <n v="1.9902836545995926E-2"/>
    <s v="Wines"/>
    <n v="4"/>
    <n v="4"/>
    <n v="3"/>
    <n v="12"/>
    <n v="8"/>
    <n v="3"/>
    <n v="11"/>
    <n v="0"/>
  </r>
  <r>
    <n v="2561"/>
    <n v="1966"/>
    <n v="59"/>
    <s v="Graduation"/>
    <x v="3"/>
    <s v="Senior"/>
    <n v="63810"/>
    <n v="0"/>
    <n v="1"/>
    <d v="2012-11-11T00:00:00"/>
    <n v="45"/>
    <n v="977"/>
    <n v="12"/>
    <n v="253"/>
    <n v="16"/>
    <n v="12"/>
    <n v="101"/>
    <n v="1270"/>
    <n v="1.9902836545995926E-2"/>
    <s v="Wines"/>
    <n v="4"/>
    <n v="4"/>
    <n v="3"/>
    <n v="12"/>
    <n v="8"/>
    <n v="3"/>
    <n v="11"/>
    <n v="0"/>
  </r>
  <r>
    <n v="3887"/>
    <n v="1970"/>
    <n v="55"/>
    <s v="Graduation"/>
    <x v="3"/>
    <s v="Senior"/>
    <n v="27242"/>
    <n v="1"/>
    <n v="0"/>
    <d v="2012-11-11T00:00:00"/>
    <n v="2"/>
    <n v="3"/>
    <n v="17"/>
    <n v="26"/>
    <n v="20"/>
    <n v="1"/>
    <n v="39"/>
    <n v="67"/>
    <n v="2.4594376330665884E-3"/>
    <s v="GoldProds"/>
    <n v="2"/>
    <n v="2"/>
    <n v="0"/>
    <n v="3"/>
    <n v="9"/>
    <n v="3"/>
    <n v="11"/>
    <n v="1"/>
  </r>
  <r>
    <n v="6682"/>
    <n v="1973"/>
    <n v="52"/>
    <s v="Basic"/>
    <x v="0"/>
    <s v="Senior"/>
    <n v="18978"/>
    <n v="1"/>
    <n v="0"/>
    <d v="2012-11-12T00:00:00"/>
    <n v="41"/>
    <n v="2"/>
    <n v="8"/>
    <n v="1"/>
    <n v="4"/>
    <n v="7"/>
    <n v="15"/>
    <n v="22"/>
    <n v="1.1592370112762146E-3"/>
    <s v="GoldProds"/>
    <n v="1"/>
    <n v="1"/>
    <n v="0"/>
    <n v="3"/>
    <n v="8"/>
    <n v="3"/>
    <n v="11"/>
    <n v="0"/>
  </r>
  <r>
    <n v="7998"/>
    <n v="1958"/>
    <n v="67"/>
    <s v="Graduation"/>
    <x v="1"/>
    <s v="Senior"/>
    <n v="28087"/>
    <n v="1"/>
    <n v="1"/>
    <d v="2012-11-12T00:00:00"/>
    <n v="77"/>
    <n v="53"/>
    <n v="8"/>
    <n v="17"/>
    <n v="13"/>
    <n v="0"/>
    <n v="21"/>
    <n v="91"/>
    <n v="3.2399330651190941E-3"/>
    <s v="Wines"/>
    <n v="3"/>
    <n v="2"/>
    <n v="2"/>
    <n v="2"/>
    <n v="7"/>
    <n v="3"/>
    <n v="11"/>
    <n v="0"/>
  </r>
  <r>
    <n v="6050"/>
    <n v="1975"/>
    <n v="50"/>
    <s v="2n Cycle"/>
    <x v="0"/>
    <s v="Adult"/>
    <n v="57036"/>
    <n v="0"/>
    <n v="1"/>
    <d v="2012-11-12T00:00:00"/>
    <n v="33"/>
    <n v="1171"/>
    <n v="43"/>
    <n v="219"/>
    <n v="19"/>
    <n v="14"/>
    <n v="47"/>
    <n v="1466"/>
    <n v="2.5703064731047057E-2"/>
    <s v="Wines"/>
    <n v="4"/>
    <n v="6"/>
    <n v="3"/>
    <n v="13"/>
    <n v="9"/>
    <n v="3"/>
    <n v="11"/>
    <n v="0"/>
  </r>
  <r>
    <n v="4702"/>
    <n v="1964"/>
    <n v="61"/>
    <s v="Graduation"/>
    <x v="3"/>
    <s v="Senior"/>
    <n v="61839"/>
    <n v="0"/>
    <n v="0"/>
    <d v="2012-12-08T00:00:00"/>
    <n v="20"/>
    <n v="1000"/>
    <n v="155"/>
    <n v="379"/>
    <n v="224"/>
    <n v="17"/>
    <n v="120"/>
    <n v="1775"/>
    <n v="2.8703568945164053E-2"/>
    <s v="Wines"/>
    <n v="1"/>
    <n v="4"/>
    <n v="8"/>
    <n v="4"/>
    <n v="8"/>
    <n v="3"/>
    <n v="11"/>
    <n v="0"/>
  </r>
  <r>
    <n v="6661"/>
    <n v="1974"/>
    <n v="51"/>
    <s v="Graduation"/>
    <x v="0"/>
    <s v="Senior"/>
    <n v="67445"/>
    <n v="0"/>
    <n v="1"/>
    <d v="2012-12-08T00:00:00"/>
    <n v="63"/>
    <n v="757"/>
    <n v="80"/>
    <n v="217"/>
    <n v="29"/>
    <n v="80"/>
    <n v="11"/>
    <n v="1163"/>
    <n v="1.724368003558455E-2"/>
    <s v="Wines"/>
    <n v="5"/>
    <n v="9"/>
    <n v="6"/>
    <n v="12"/>
    <n v="6"/>
    <n v="3"/>
    <n v="11"/>
    <n v="0"/>
  </r>
  <r>
    <n v="7922"/>
    <n v="1951"/>
    <n v="74"/>
    <s v="PhD"/>
    <x v="3"/>
    <s v="Senior"/>
    <n v="64950"/>
    <n v="0"/>
    <n v="1"/>
    <d v="2012-12-08T00:00:00"/>
    <n v="29"/>
    <n v="819"/>
    <n v="0"/>
    <n v="72"/>
    <n v="12"/>
    <n v="0"/>
    <n v="63"/>
    <n v="903"/>
    <n v="1.3903002309468821E-2"/>
    <s v="Wines"/>
    <n v="2"/>
    <n v="11"/>
    <n v="2"/>
    <n v="10"/>
    <n v="7"/>
    <n v="3"/>
    <n v="11"/>
    <n v="0"/>
  </r>
  <r>
    <n v="5462"/>
    <n v="1974"/>
    <n v="51"/>
    <s v="Graduation"/>
    <x v="0"/>
    <s v="Senior"/>
    <n v="67445"/>
    <n v="0"/>
    <n v="1"/>
    <d v="2012-12-08T00:00:00"/>
    <n v="63"/>
    <n v="757"/>
    <n v="80"/>
    <n v="217"/>
    <n v="29"/>
    <n v="80"/>
    <n v="11"/>
    <n v="1163"/>
    <n v="1.724368003558455E-2"/>
    <s v="Wines"/>
    <n v="5"/>
    <n v="9"/>
    <n v="6"/>
    <n v="12"/>
    <n v="6"/>
    <n v="3"/>
    <n v="11"/>
    <n v="0"/>
  </r>
  <r>
    <n v="10897"/>
    <n v="1974"/>
    <n v="51"/>
    <s v="Graduation"/>
    <x v="0"/>
    <s v="Senior"/>
    <n v="67445"/>
    <n v="0"/>
    <n v="1"/>
    <d v="2012-12-08T00:00:00"/>
    <n v="63"/>
    <n v="757"/>
    <n v="80"/>
    <n v="217"/>
    <n v="29"/>
    <n v="80"/>
    <n v="11"/>
    <n v="1163"/>
    <n v="1.724368003558455E-2"/>
    <s v="Wines"/>
    <n v="5"/>
    <n v="9"/>
    <n v="6"/>
    <n v="12"/>
    <n v="6"/>
    <n v="3"/>
    <n v="11"/>
    <n v="0"/>
  </r>
  <r>
    <n v="8720"/>
    <n v="1978"/>
    <n v="47"/>
    <s v="2n Cycle"/>
    <x v="1"/>
    <s v="Adult"/>
    <s v="NILL"/>
    <n v="0"/>
    <n v="0"/>
    <d v="2012-12-08T00:00:00"/>
    <n v="53"/>
    <n v="32"/>
    <n v="2"/>
    <n v="1607"/>
    <n v="12"/>
    <n v="4"/>
    <n v="22"/>
    <n v="1657"/>
    <e v="#VALUE!"/>
    <s v="MeatProducts"/>
    <n v="0"/>
    <n v="0"/>
    <n v="0"/>
    <n v="1"/>
    <n v="0"/>
    <n v="3"/>
    <n v="11"/>
    <n v="0"/>
  </r>
  <r>
    <n v="8717"/>
    <n v="1975"/>
    <n v="50"/>
    <s v="PhD"/>
    <x v="0"/>
    <s v="Adult"/>
    <n v="80427"/>
    <n v="0"/>
    <n v="1"/>
    <d v="2012-12-09T00:00:00"/>
    <n v="56"/>
    <n v="1149"/>
    <n v="71"/>
    <n v="449"/>
    <n v="69"/>
    <n v="71"/>
    <n v="26"/>
    <n v="1809"/>
    <n v="2.2492446566451565E-2"/>
    <s v="Wines"/>
    <n v="1"/>
    <n v="11"/>
    <n v="8"/>
    <n v="8"/>
    <n v="5"/>
    <n v="3"/>
    <n v="11"/>
    <n v="0"/>
  </r>
  <r>
    <n v="10151"/>
    <n v="1960"/>
    <n v="65"/>
    <s v="Graduation"/>
    <x v="2"/>
    <s v="Senior"/>
    <n v="62204"/>
    <n v="0"/>
    <n v="2"/>
    <d v="2012-12-09T00:00:00"/>
    <n v="38"/>
    <n v="317"/>
    <n v="46"/>
    <n v="247"/>
    <n v="151"/>
    <n v="46"/>
    <n v="139"/>
    <n v="807"/>
    <n v="1.2973442222365121E-2"/>
    <s v="Wines"/>
    <n v="1"/>
    <n v="4"/>
    <n v="5"/>
    <n v="12"/>
    <n v="3"/>
    <n v="3"/>
    <n v="11"/>
    <n v="0"/>
  </r>
  <r>
    <n v="8692"/>
    <n v="1952"/>
    <n v="73"/>
    <s v="Graduation"/>
    <x v="1"/>
    <s v="Senior"/>
    <n v="43462"/>
    <n v="1"/>
    <n v="1"/>
    <d v="2012-12-09T00:00:00"/>
    <n v="50"/>
    <n v="90"/>
    <n v="17"/>
    <n v="97"/>
    <n v="15"/>
    <n v="6"/>
    <n v="15"/>
    <n v="225"/>
    <n v="5.1769361741291244E-3"/>
    <s v="MeatProducts"/>
    <n v="6"/>
    <n v="4"/>
    <n v="1"/>
    <n v="5"/>
    <n v="8"/>
    <n v="3"/>
    <n v="11"/>
    <n v="0"/>
  </r>
  <r>
    <n v="6818"/>
    <n v="1974"/>
    <n v="51"/>
    <s v="Graduation"/>
    <x v="0"/>
    <s v="Senior"/>
    <n v="44989"/>
    <n v="0"/>
    <n v="1"/>
    <d v="2012-12-09T00:00:00"/>
    <n v="26"/>
    <n v="98"/>
    <n v="0"/>
    <n v="106"/>
    <n v="49"/>
    <n v="10"/>
    <n v="106"/>
    <n v="263"/>
    <n v="5.845873435728734E-3"/>
    <s v="MeatProducts"/>
    <n v="5"/>
    <n v="5"/>
    <n v="1"/>
    <n v="5"/>
    <n v="6"/>
    <n v="3"/>
    <n v="11"/>
    <n v="0"/>
  </r>
  <r>
    <n v="9204"/>
    <n v="1970"/>
    <n v="55"/>
    <s v="Graduation"/>
    <x v="4"/>
    <s v="Senior"/>
    <n v="66731"/>
    <n v="0"/>
    <n v="1"/>
    <d v="2012-12-09T00:00:00"/>
    <n v="33"/>
    <n v="371"/>
    <n v="159"/>
    <n v="194"/>
    <n v="58"/>
    <n v="106"/>
    <n v="141"/>
    <n v="888"/>
    <n v="1.3307158591958759E-2"/>
    <s v="Wines"/>
    <n v="4"/>
    <n v="4"/>
    <n v="3"/>
    <n v="6"/>
    <n v="3"/>
    <n v="3"/>
    <n v="11"/>
    <n v="0"/>
  </r>
  <r>
    <n v="9826"/>
    <n v="1972"/>
    <n v="53"/>
    <s v="PhD"/>
    <x v="3"/>
    <s v="Senior"/>
    <n v="86857"/>
    <n v="0"/>
    <n v="0"/>
    <d v="2012-12-09T00:00:00"/>
    <n v="96"/>
    <n v="899"/>
    <n v="102"/>
    <n v="838"/>
    <n v="133"/>
    <n v="102"/>
    <n v="40"/>
    <n v="2074"/>
    <n v="2.387832874725123E-2"/>
    <s v="Wines"/>
    <n v="1"/>
    <n v="5"/>
    <n v="6"/>
    <n v="10"/>
    <n v="2"/>
    <n v="3"/>
    <n v="11"/>
    <n v="1"/>
  </r>
  <r>
    <n v="5830"/>
    <n v="1972"/>
    <n v="53"/>
    <s v="PhD"/>
    <x v="3"/>
    <s v="Senior"/>
    <n v="86857"/>
    <n v="0"/>
    <n v="0"/>
    <d v="2012-12-09T00:00:00"/>
    <n v="96"/>
    <n v="899"/>
    <n v="102"/>
    <n v="838"/>
    <n v="133"/>
    <n v="102"/>
    <n v="40"/>
    <n v="2074"/>
    <n v="2.387832874725123E-2"/>
    <s v="Wines"/>
    <n v="1"/>
    <n v="5"/>
    <n v="6"/>
    <n v="10"/>
    <n v="2"/>
    <n v="3"/>
    <n v="11"/>
    <n v="1"/>
  </r>
  <r>
    <n v="4415"/>
    <n v="1961"/>
    <n v="64"/>
    <s v="Graduation"/>
    <x v="0"/>
    <s v="Senior"/>
    <n v="16860"/>
    <n v="1"/>
    <n v="1"/>
    <d v="2012-12-09T00:00:00"/>
    <n v="19"/>
    <n v="10"/>
    <n v="4"/>
    <n v="4"/>
    <n v="3"/>
    <n v="3"/>
    <n v="14"/>
    <n v="24"/>
    <n v="1.4234875444839859E-3"/>
    <s v="GoldProds"/>
    <n v="3"/>
    <n v="1"/>
    <n v="1"/>
    <n v="3"/>
    <n v="7"/>
    <n v="3"/>
    <n v="11"/>
    <n v="0"/>
  </r>
  <r>
    <n v="7807"/>
    <n v="1974"/>
    <n v="51"/>
    <s v="Graduation"/>
    <x v="0"/>
    <s v="Senior"/>
    <n v="44989"/>
    <n v="0"/>
    <n v="1"/>
    <d v="2012-12-09T00:00:00"/>
    <n v="26"/>
    <n v="98"/>
    <n v="0"/>
    <n v="106"/>
    <n v="49"/>
    <n v="10"/>
    <n v="106"/>
    <n v="263"/>
    <n v="5.845873435728734E-3"/>
    <s v="MeatProducts"/>
    <n v="5"/>
    <n v="5"/>
    <n v="1"/>
    <n v="5"/>
    <n v="6"/>
    <n v="3"/>
    <n v="11"/>
    <n v="0"/>
  </r>
  <r>
    <n v="7872"/>
    <n v="1975"/>
    <n v="50"/>
    <s v="PhD"/>
    <x v="0"/>
    <s v="Adult"/>
    <n v="86836"/>
    <n v="0"/>
    <n v="0"/>
    <d v="2012-12-09T00:00:00"/>
    <n v="7"/>
    <n v="179"/>
    <n v="21"/>
    <n v="273"/>
    <n v="0"/>
    <n v="21"/>
    <n v="63"/>
    <n v="494"/>
    <n v="5.6888847943249348E-3"/>
    <s v="MeatProducts"/>
    <n v="1"/>
    <n v="6"/>
    <n v="10"/>
    <n v="6"/>
    <n v="5"/>
    <n v="3"/>
    <n v="11"/>
    <n v="1"/>
  </r>
  <r>
    <n v="8832"/>
    <n v="1976"/>
    <n v="49"/>
    <s v="Master"/>
    <x v="1"/>
    <s v="Adult"/>
    <n v="37509"/>
    <n v="1"/>
    <n v="0"/>
    <d v="2012-12-09T00:00:00"/>
    <n v="24"/>
    <n v="37"/>
    <n v="5"/>
    <n v="56"/>
    <n v="12"/>
    <n v="8"/>
    <n v="5"/>
    <n v="118"/>
    <n v="3.1459116478711776E-3"/>
    <s v="MeatProducts"/>
    <n v="2"/>
    <n v="3"/>
    <n v="0"/>
    <n v="4"/>
    <n v="7"/>
    <n v="3"/>
    <n v="11"/>
    <n v="0"/>
  </r>
  <r>
    <n v="7503"/>
    <n v="1976"/>
    <n v="49"/>
    <s v="Graduation"/>
    <x v="3"/>
    <s v="Adult"/>
    <n v="75825"/>
    <n v="0"/>
    <n v="0"/>
    <d v="2012-12-10T00:00:00"/>
    <n v="40"/>
    <n v="1032"/>
    <n v="105"/>
    <n v="779"/>
    <n v="137"/>
    <n v="105"/>
    <n v="51"/>
    <n v="2158"/>
    <n v="2.846027035938015E-2"/>
    <s v="Wines"/>
    <n v="0"/>
    <n v="5"/>
    <n v="8"/>
    <n v="9"/>
    <n v="4"/>
    <n v="3"/>
    <n v="11"/>
    <n v="1"/>
  </r>
  <r>
    <n v="3710"/>
    <n v="1984"/>
    <n v="41"/>
    <s v="PhD"/>
    <x v="3"/>
    <s v="Adult"/>
    <n v="39684"/>
    <n v="1"/>
    <n v="0"/>
    <d v="2012-12-10T00:00:00"/>
    <n v="41"/>
    <n v="19"/>
    <n v="0"/>
    <n v="35"/>
    <n v="6"/>
    <n v="4"/>
    <n v="17"/>
    <n v="64"/>
    <n v="1.6127406511440379E-3"/>
    <s v="MeatProducts"/>
    <n v="2"/>
    <n v="2"/>
    <n v="1"/>
    <n v="2"/>
    <n v="7"/>
    <n v="3"/>
    <n v="11"/>
    <n v="1"/>
  </r>
  <r>
    <n v="7011"/>
    <n v="1973"/>
    <n v="52"/>
    <s v="Graduation"/>
    <x v="0"/>
    <s v="Senior"/>
    <n v="33471"/>
    <n v="1"/>
    <n v="0"/>
    <d v="2012-12-10T00:00:00"/>
    <n v="47"/>
    <n v="43"/>
    <n v="2"/>
    <n v="27"/>
    <n v="0"/>
    <n v="9"/>
    <n v="12"/>
    <n v="81"/>
    <n v="2.4200053777897286E-3"/>
    <s v="Wines"/>
    <n v="3"/>
    <n v="3"/>
    <n v="0"/>
    <n v="4"/>
    <n v="7"/>
    <n v="3"/>
    <n v="11"/>
    <n v="0"/>
  </r>
  <r>
    <n v="6613"/>
    <n v="1970"/>
    <n v="55"/>
    <s v="Master"/>
    <x v="0"/>
    <s v="Senior"/>
    <n v="44511"/>
    <n v="1"/>
    <n v="0"/>
    <d v="2012-12-10T00:00:00"/>
    <n v="39"/>
    <n v="513"/>
    <n v="7"/>
    <n v="133"/>
    <n v="46"/>
    <n v="14"/>
    <n v="14"/>
    <n v="713"/>
    <n v="1.6018512277863897E-2"/>
    <s v="Wines"/>
    <n v="6"/>
    <n v="8"/>
    <n v="4"/>
    <n v="8"/>
    <n v="8"/>
    <n v="3"/>
    <n v="11"/>
    <n v="0"/>
  </r>
  <r>
    <n v="3661"/>
    <n v="1995"/>
    <n v="30"/>
    <s v="2n Cycle"/>
    <x v="3"/>
    <s v="Young Adult"/>
    <n v="80617"/>
    <n v="0"/>
    <n v="0"/>
    <d v="2012-12-10T00:00:00"/>
    <n v="42"/>
    <n v="594"/>
    <n v="51"/>
    <n v="631"/>
    <n v="72"/>
    <n v="55"/>
    <n v="32"/>
    <n v="1403"/>
    <n v="1.7403277224406762E-2"/>
    <s v="MeatProducts"/>
    <n v="1"/>
    <n v="4"/>
    <n v="6"/>
    <n v="8"/>
    <n v="2"/>
    <n v="3"/>
    <n v="11"/>
    <n v="0"/>
  </r>
  <r>
    <n v="4099"/>
    <n v="1972"/>
    <n v="53"/>
    <s v="Graduation"/>
    <x v="0"/>
    <s v="Senior"/>
    <n v="30675"/>
    <n v="1"/>
    <n v="0"/>
    <d v="2012-12-11T00:00:00"/>
    <n v="14"/>
    <n v="10"/>
    <n v="2"/>
    <n v="16"/>
    <n v="11"/>
    <n v="2"/>
    <n v="21"/>
    <n v="41"/>
    <n v="1.3365933170334148E-3"/>
    <s v="GoldProds"/>
    <n v="1"/>
    <n v="1"/>
    <n v="0"/>
    <n v="3"/>
    <n v="8"/>
    <n v="3"/>
    <n v="11"/>
    <n v="0"/>
  </r>
  <r>
    <n v="10995"/>
    <n v="1988"/>
    <n v="37"/>
    <s v="2n Cycle"/>
    <x v="0"/>
    <s v="Adult"/>
    <n v="15716"/>
    <n v="1"/>
    <n v="0"/>
    <d v="2012-12-11T00:00:00"/>
    <n v="8"/>
    <n v="16"/>
    <n v="5"/>
    <n v="30"/>
    <n v="8"/>
    <n v="7"/>
    <n v="26"/>
    <n v="66"/>
    <n v="4.1995418681598368E-3"/>
    <s v="MeatProducts"/>
    <n v="3"/>
    <n v="3"/>
    <n v="0"/>
    <n v="4"/>
    <n v="8"/>
    <n v="3"/>
    <n v="11"/>
    <n v="0"/>
  </r>
  <r>
    <n v="2975"/>
    <n v="1976"/>
    <n v="49"/>
    <s v="Graduation"/>
    <x v="1"/>
    <s v="Adult"/>
    <n v="85606"/>
    <n v="0"/>
    <n v="1"/>
    <d v="2012-12-11T00:00:00"/>
    <n v="89"/>
    <n v="717"/>
    <n v="42"/>
    <n v="864"/>
    <n v="219"/>
    <n v="30"/>
    <n v="84"/>
    <n v="1872"/>
    <n v="2.186762610097423E-2"/>
    <s v="MeatProducts"/>
    <n v="2"/>
    <n v="6"/>
    <n v="7"/>
    <n v="9"/>
    <n v="3"/>
    <n v="3"/>
    <n v="11"/>
    <n v="0"/>
  </r>
  <r>
    <n v="9215"/>
    <n v="1980"/>
    <n v="45"/>
    <s v="PhD"/>
    <x v="0"/>
    <s v="Adult"/>
    <n v="43974"/>
    <n v="1"/>
    <n v="0"/>
    <d v="2012-12-12T00:00:00"/>
    <n v="19"/>
    <n v="378"/>
    <n v="0"/>
    <n v="101"/>
    <n v="0"/>
    <n v="0"/>
    <n v="72"/>
    <n v="479"/>
    <n v="1.0892800291081093E-2"/>
    <s v="Wines"/>
    <n v="5"/>
    <n v="6"/>
    <n v="4"/>
    <n v="6"/>
    <n v="7"/>
    <n v="3"/>
    <n v="11"/>
    <n v="0"/>
  </r>
  <r>
    <n v="6184"/>
    <n v="1969"/>
    <n v="56"/>
    <s v="PhD"/>
    <x v="0"/>
    <s v="Senior"/>
    <n v="68462"/>
    <n v="0"/>
    <n v="0"/>
    <d v="2012-12-12T00:00:00"/>
    <n v="6"/>
    <n v="561"/>
    <n v="64"/>
    <n v="785"/>
    <n v="84"/>
    <n v="128"/>
    <n v="48"/>
    <n v="1622"/>
    <n v="2.3691975110280157E-2"/>
    <s v="MeatProducts"/>
    <n v="1"/>
    <n v="3"/>
    <n v="3"/>
    <n v="8"/>
    <n v="1"/>
    <n v="3"/>
    <n v="11"/>
    <n v="0"/>
  </r>
  <r>
    <n v="6878"/>
    <n v="1954"/>
    <n v="71"/>
    <s v="Graduation"/>
    <x v="4"/>
    <s v="Senior"/>
    <n v="27421"/>
    <n v="0"/>
    <n v="0"/>
    <d v="2012-12-12T00:00:00"/>
    <n v="14"/>
    <n v="43"/>
    <n v="12"/>
    <n v="96"/>
    <n v="78"/>
    <n v="40"/>
    <n v="55"/>
    <n v="269"/>
    <n v="9.8099996353159993E-3"/>
    <s v="MeatProducts"/>
    <n v="3"/>
    <n v="4"/>
    <n v="1"/>
    <n v="6"/>
    <n v="7"/>
    <n v="3"/>
    <n v="11"/>
    <n v="0"/>
  </r>
  <r>
    <n v="7627"/>
    <n v="1975"/>
    <n v="50"/>
    <s v="Master"/>
    <x v="0"/>
    <s v="Adult"/>
    <n v="92163"/>
    <n v="0"/>
    <n v="0"/>
    <d v="2012-12-12T00:00:00"/>
    <n v="25"/>
    <n v="817"/>
    <n v="183"/>
    <n v="797"/>
    <n v="106"/>
    <n v="163"/>
    <n v="20"/>
    <n v="2066"/>
    <n v="2.2416805008517518E-2"/>
    <s v="Wines"/>
    <n v="0"/>
    <n v="5"/>
    <n v="11"/>
    <n v="5"/>
    <n v="2"/>
    <n v="3"/>
    <n v="11"/>
    <n v="1"/>
  </r>
  <r>
    <n v="9224"/>
    <n v="1972"/>
    <n v="53"/>
    <s v="PhD"/>
    <x v="3"/>
    <s v="Senior"/>
    <n v="55260"/>
    <n v="0"/>
    <n v="1"/>
    <d v="2012-12-12T00:00:00"/>
    <n v="81"/>
    <n v="825"/>
    <n v="8"/>
    <n v="53"/>
    <n v="11"/>
    <n v="0"/>
    <n v="242"/>
    <n v="897"/>
    <n v="1.6232356134636264E-2"/>
    <s v="Wines"/>
    <n v="2"/>
    <n v="8"/>
    <n v="10"/>
    <n v="5"/>
    <n v="6"/>
    <n v="3"/>
    <n v="11"/>
    <n v="0"/>
  </r>
  <r>
    <n v="5621"/>
    <n v="1969"/>
    <n v="56"/>
    <s v="Graduation"/>
    <x v="0"/>
    <s v="Senior"/>
    <n v="48752"/>
    <n v="1"/>
    <n v="1"/>
    <d v="2012-12-12T00:00:00"/>
    <n v="8"/>
    <n v="73"/>
    <n v="57"/>
    <n v="100"/>
    <n v="71"/>
    <n v="15"/>
    <n v="0"/>
    <n v="316"/>
    <n v="6.4817853626517883E-3"/>
    <s v="MeatProducts"/>
    <n v="5"/>
    <n v="6"/>
    <n v="1"/>
    <n v="5"/>
    <n v="9"/>
    <n v="3"/>
    <n v="11"/>
    <n v="1"/>
  </r>
  <r>
    <n v="8162"/>
    <n v="1956"/>
    <n v="69"/>
    <s v="Master"/>
    <x v="1"/>
    <s v="Senior"/>
    <n v="14661"/>
    <n v="0"/>
    <n v="0"/>
    <d v="2013-01-01T00:00:00"/>
    <n v="88"/>
    <n v="4"/>
    <n v="1"/>
    <n v="11"/>
    <n v="6"/>
    <n v="2"/>
    <n v="2"/>
    <n v="24"/>
    <n v="1.6369961121342337E-3"/>
    <s v="MeatProducts"/>
    <n v="1"/>
    <n v="1"/>
    <n v="0"/>
    <n v="3"/>
    <n v="6"/>
    <n v="3"/>
    <n v="11"/>
    <n v="0"/>
  </r>
  <r>
    <n v="10637"/>
    <n v="1964"/>
    <n v="61"/>
    <s v="Graduation"/>
    <x v="0"/>
    <s v="Senior"/>
    <n v="40800"/>
    <n v="1"/>
    <n v="2"/>
    <d v="2013-01-01T00:00:00"/>
    <n v="77"/>
    <n v="24"/>
    <n v="0"/>
    <n v="27"/>
    <n v="8"/>
    <n v="30"/>
    <n v="10"/>
    <n v="89"/>
    <n v="2.181372549019608E-3"/>
    <s v="Sweet"/>
    <n v="2"/>
    <n v="3"/>
    <n v="0"/>
    <n v="3"/>
    <n v="7"/>
    <n v="3"/>
    <n v="11"/>
    <n v="0"/>
  </r>
  <r>
    <n v="7261"/>
    <n v="1971"/>
    <n v="54"/>
    <s v="Graduation"/>
    <x v="1"/>
    <s v="Senior"/>
    <n v="34600"/>
    <n v="1"/>
    <n v="1"/>
    <d v="2013-01-01T00:00:00"/>
    <n v="8"/>
    <n v="199"/>
    <n v="33"/>
    <n v="60"/>
    <n v="8"/>
    <n v="3"/>
    <n v="15"/>
    <n v="303"/>
    <n v="8.7572254335260124E-3"/>
    <s v="Wines"/>
    <n v="5"/>
    <n v="5"/>
    <n v="2"/>
    <n v="5"/>
    <n v="8"/>
    <n v="3"/>
    <n v="11"/>
    <n v="1"/>
  </r>
  <r>
    <n v="2452"/>
    <n v="1971"/>
    <n v="54"/>
    <s v="Graduation"/>
    <x v="1"/>
    <s v="Senior"/>
    <n v="34600"/>
    <n v="1"/>
    <n v="1"/>
    <d v="2013-01-01T00:00:00"/>
    <n v="8"/>
    <n v="199"/>
    <n v="33"/>
    <n v="60"/>
    <n v="8"/>
    <n v="3"/>
    <n v="15"/>
    <n v="303"/>
    <n v="8.7572254335260124E-3"/>
    <s v="Wines"/>
    <n v="5"/>
    <n v="5"/>
    <n v="2"/>
    <n v="5"/>
    <n v="8"/>
    <n v="3"/>
    <n v="11"/>
    <n v="1"/>
  </r>
  <r>
    <n v="2968"/>
    <n v="1943"/>
    <n v="82"/>
    <s v="PhD"/>
    <x v="2"/>
    <s v="Senior"/>
    <n v="48948"/>
    <n v="0"/>
    <n v="0"/>
    <d v="2013-01-02T00:00:00"/>
    <n v="53"/>
    <n v="437"/>
    <n v="8"/>
    <n v="206"/>
    <n v="160"/>
    <n v="49"/>
    <n v="42"/>
    <n v="860"/>
    <n v="1.7569665767753536E-2"/>
    <s v="Wines"/>
    <n v="2"/>
    <n v="7"/>
    <n v="10"/>
    <n v="5"/>
    <n v="6"/>
    <n v="3"/>
    <n v="11"/>
    <n v="1"/>
  </r>
  <r>
    <n v="8800"/>
    <n v="1943"/>
    <n v="82"/>
    <s v="PhD"/>
    <x v="2"/>
    <s v="Senior"/>
    <n v="48948"/>
    <n v="0"/>
    <n v="0"/>
    <d v="2013-01-02T00:00:00"/>
    <n v="53"/>
    <n v="437"/>
    <n v="8"/>
    <n v="206"/>
    <n v="160"/>
    <n v="49"/>
    <n v="42"/>
    <n v="860"/>
    <n v="1.7569665767753536E-2"/>
    <s v="Wines"/>
    <n v="2"/>
    <n v="7"/>
    <n v="10"/>
    <n v="5"/>
    <n v="6"/>
    <n v="3"/>
    <n v="11"/>
    <n v="1"/>
  </r>
  <r>
    <n v="7124"/>
    <n v="1968"/>
    <n v="57"/>
    <s v="Graduation"/>
    <x v="2"/>
    <s v="Senior"/>
    <n v="36997"/>
    <n v="1"/>
    <n v="1"/>
    <d v="2013-01-02T00:00:00"/>
    <n v="72"/>
    <n v="43"/>
    <n v="4"/>
    <n v="12"/>
    <n v="8"/>
    <n v="0"/>
    <n v="27"/>
    <n v="67"/>
    <n v="1.8109576452144769E-3"/>
    <s v="Wines"/>
    <n v="5"/>
    <n v="2"/>
    <n v="1"/>
    <n v="4"/>
    <n v="5"/>
    <n v="3"/>
    <n v="11"/>
    <n v="0"/>
  </r>
  <r>
    <n v="448"/>
    <n v="1978"/>
    <n v="47"/>
    <s v="PhD"/>
    <x v="3"/>
    <s v="Adult"/>
    <n v="54880"/>
    <n v="1"/>
    <n v="0"/>
    <d v="2013-01-03T00:00:00"/>
    <n v="57"/>
    <n v="308"/>
    <n v="85"/>
    <n v="137"/>
    <n v="102"/>
    <n v="45"/>
    <n v="118"/>
    <n v="677"/>
    <n v="1.2336005830903791E-2"/>
    <s v="Wines"/>
    <n v="2"/>
    <n v="6"/>
    <n v="2"/>
    <n v="11"/>
    <n v="5"/>
    <n v="3"/>
    <n v="11"/>
    <n v="0"/>
  </r>
  <r>
    <n v="1524"/>
    <n v="1983"/>
    <n v="42"/>
    <s v="2n Cycle"/>
    <x v="3"/>
    <s v="Adult"/>
    <n v="81698"/>
    <n v="0"/>
    <n v="0"/>
    <d v="2013-01-03T00:00:00"/>
    <n v="1"/>
    <n v="709"/>
    <n v="45"/>
    <n v="115"/>
    <n v="30"/>
    <n v="160"/>
    <n v="45"/>
    <n v="1059"/>
    <n v="1.2962373619917256E-2"/>
    <s v="Wines"/>
    <n v="1"/>
    <n v="8"/>
    <n v="2"/>
    <n v="5"/>
    <n v="5"/>
    <n v="3"/>
    <n v="11"/>
    <n v="1"/>
  </r>
  <r>
    <n v="7042"/>
    <n v="1983"/>
    <n v="42"/>
    <s v="Graduation"/>
    <x v="0"/>
    <s v="Adult"/>
    <n v="36790"/>
    <n v="0"/>
    <n v="0"/>
    <d v="2013-01-03T00:00:00"/>
    <n v="14"/>
    <n v="3"/>
    <n v="3"/>
    <n v="14"/>
    <n v="15"/>
    <n v="21"/>
    <n v="10"/>
    <n v="56"/>
    <n v="1.5221527589018755E-3"/>
    <s v="Sweet"/>
    <n v="1"/>
    <n v="2"/>
    <n v="1"/>
    <n v="2"/>
    <n v="9"/>
    <n v="3"/>
    <n v="11"/>
    <n v="1"/>
  </r>
  <r>
    <n v="3225"/>
    <n v="1984"/>
    <n v="41"/>
    <s v="Master"/>
    <x v="0"/>
    <s v="Adult"/>
    <n v="42207"/>
    <n v="1"/>
    <n v="0"/>
    <d v="2013-01-04T00:00:00"/>
    <n v="71"/>
    <n v="116"/>
    <n v="11"/>
    <n v="72"/>
    <n v="3"/>
    <n v="17"/>
    <n v="46"/>
    <n v="219"/>
    <n v="5.1887127727628119E-3"/>
    <s v="Wines"/>
    <n v="4"/>
    <n v="4"/>
    <n v="1"/>
    <n v="5"/>
    <n v="6"/>
    <n v="3"/>
    <n v="11"/>
    <n v="1"/>
  </r>
  <r>
    <n v="1456"/>
    <n v="1979"/>
    <n v="46"/>
    <s v="Graduation"/>
    <x v="3"/>
    <s v="Adult"/>
    <n v="60474"/>
    <n v="0"/>
    <n v="1"/>
    <d v="2013-01-04T00:00:00"/>
    <n v="25"/>
    <n v="265"/>
    <n v="199"/>
    <n v="303"/>
    <n v="234"/>
    <n v="9"/>
    <n v="170"/>
    <n v="1010"/>
    <n v="1.6701392333895559E-2"/>
    <s v="MeatProducts"/>
    <n v="7"/>
    <n v="10"/>
    <n v="2"/>
    <n v="12"/>
    <n v="7"/>
    <n v="3"/>
    <n v="11"/>
    <n v="0"/>
  </r>
  <r>
    <n v="8825"/>
    <n v="1962"/>
    <n v="63"/>
    <s v="Graduation"/>
    <x v="1"/>
    <s v="Senior"/>
    <n v="51195"/>
    <n v="1"/>
    <n v="1"/>
    <d v="2013-01-04T00:00:00"/>
    <n v="46"/>
    <n v="230"/>
    <n v="14"/>
    <n v="156"/>
    <n v="82"/>
    <n v="24"/>
    <n v="58"/>
    <n v="506"/>
    <n v="9.8837777126672532E-3"/>
    <s v="Wines"/>
    <n v="8"/>
    <n v="9"/>
    <n v="2"/>
    <n v="5"/>
    <n v="8"/>
    <n v="3"/>
    <n v="11"/>
    <n v="0"/>
  </r>
  <r>
    <n v="10475"/>
    <n v="1970"/>
    <n v="55"/>
    <s v="Master"/>
    <x v="1"/>
    <s v="Senior"/>
    <s v="NILL"/>
    <n v="0"/>
    <n v="1"/>
    <d v="2013-01-04T00:00:00"/>
    <n v="39"/>
    <n v="187"/>
    <n v="5"/>
    <n v="65"/>
    <n v="26"/>
    <n v="20"/>
    <n v="14"/>
    <n v="303"/>
    <e v="#VALUE!"/>
    <s v="Wines"/>
    <n v="2"/>
    <n v="4"/>
    <n v="2"/>
    <n v="6"/>
    <n v="5"/>
    <n v="3"/>
    <n v="11"/>
    <n v="0"/>
  </r>
  <r>
    <n v="2849"/>
    <n v="1979"/>
    <n v="46"/>
    <s v="Graduation"/>
    <x v="3"/>
    <s v="Adult"/>
    <n v="60474"/>
    <n v="0"/>
    <n v="1"/>
    <d v="2013-01-04T00:00:00"/>
    <n v="25"/>
    <n v="265"/>
    <n v="199"/>
    <n v="303"/>
    <n v="234"/>
    <n v="9"/>
    <n v="170"/>
    <n v="1010"/>
    <n v="1.6701392333895559E-2"/>
    <s v="MeatProducts"/>
    <n v="7"/>
    <n v="10"/>
    <n v="2"/>
    <n v="12"/>
    <n v="7"/>
    <n v="3"/>
    <n v="11"/>
    <n v="0"/>
  </r>
  <r>
    <n v="10095"/>
    <n v="1975"/>
    <n v="50"/>
    <s v="PhD"/>
    <x v="2"/>
    <s v="Adult"/>
    <n v="74165"/>
    <n v="0"/>
    <n v="0"/>
    <d v="2013-01-05T00:00:00"/>
    <n v="9"/>
    <n v="1001"/>
    <n v="12"/>
    <n v="240"/>
    <n v="16"/>
    <n v="12"/>
    <n v="12"/>
    <n v="1281"/>
    <n v="1.7272298253893346E-2"/>
    <s v="Wines"/>
    <n v="1"/>
    <n v="5"/>
    <n v="4"/>
    <n v="10"/>
    <n v="2"/>
    <n v="3"/>
    <n v="11"/>
    <n v="0"/>
  </r>
  <r>
    <n v="4207"/>
    <n v="1981"/>
    <n v="44"/>
    <s v="PhD"/>
    <x v="0"/>
    <s v="Adult"/>
    <n v="87171"/>
    <n v="0"/>
    <n v="0"/>
    <d v="2013-01-05T00:00:00"/>
    <n v="27"/>
    <n v="1001"/>
    <n v="44"/>
    <n v="107"/>
    <n v="58"/>
    <n v="44"/>
    <n v="44"/>
    <n v="1254"/>
    <n v="1.438551811955811E-2"/>
    <s v="Wines"/>
    <n v="1"/>
    <n v="6"/>
    <n v="7"/>
    <n v="11"/>
    <n v="2"/>
    <n v="3"/>
    <n v="11"/>
    <n v="0"/>
  </r>
  <r>
    <n v="1172"/>
    <n v="1983"/>
    <n v="42"/>
    <s v="PhD"/>
    <x v="0"/>
    <s v="Adult"/>
    <n v="92491"/>
    <n v="0"/>
    <n v="0"/>
    <d v="2013-01-05T00:00:00"/>
    <n v="71"/>
    <n v="979"/>
    <n v="44"/>
    <n v="935"/>
    <n v="29"/>
    <n v="25"/>
    <n v="22"/>
    <n v="2012"/>
    <n v="2.1753467904985349E-2"/>
    <s v="Wines"/>
    <n v="1"/>
    <n v="7"/>
    <n v="5"/>
    <n v="12"/>
    <n v="3"/>
    <n v="3"/>
    <n v="11"/>
    <n v="1"/>
  </r>
  <r>
    <n v="2565"/>
    <n v="1955"/>
    <n v="70"/>
    <s v="Master"/>
    <x v="2"/>
    <s v="Senior"/>
    <n v="70638"/>
    <n v="0"/>
    <n v="0"/>
    <d v="2013-01-06T00:00:00"/>
    <n v="69"/>
    <n v="1016"/>
    <n v="12"/>
    <n v="215"/>
    <n v="16"/>
    <n v="12"/>
    <n v="63"/>
    <n v="1271"/>
    <n v="1.7993148163877801E-2"/>
    <s v="Wines"/>
    <n v="1"/>
    <n v="4"/>
    <n v="5"/>
    <n v="10"/>
    <n v="3"/>
    <n v="3"/>
    <n v="11"/>
    <n v="0"/>
  </r>
  <r>
    <n v="5872"/>
    <n v="1951"/>
    <n v="74"/>
    <s v="Graduation"/>
    <x v="3"/>
    <s v="Senior"/>
    <n v="60689"/>
    <n v="0"/>
    <n v="1"/>
    <d v="2013-01-06T00:00:00"/>
    <n v="23"/>
    <n v="240"/>
    <n v="90"/>
    <n v="216"/>
    <n v="63"/>
    <n v="6"/>
    <n v="24"/>
    <n v="615"/>
    <n v="1.0133632124437707E-2"/>
    <s v="Wines"/>
    <n v="4"/>
    <n v="4"/>
    <n v="4"/>
    <n v="10"/>
    <n v="3"/>
    <n v="3"/>
    <n v="11"/>
    <n v="0"/>
  </r>
  <r>
    <n v="2795"/>
    <n v="1958"/>
    <n v="67"/>
    <s v="Master"/>
    <x v="3"/>
    <s v="Senior"/>
    <n v="30523"/>
    <n v="2"/>
    <n v="1"/>
    <d v="2013-01-07T00:00:00"/>
    <n v="0"/>
    <n v="5"/>
    <n v="0"/>
    <n v="3"/>
    <n v="0"/>
    <n v="0"/>
    <n v="5"/>
    <n v="8"/>
    <n v="2.6209743472135769E-4"/>
    <s v="Wines"/>
    <n v="1"/>
    <n v="1"/>
    <n v="0"/>
    <n v="2"/>
    <n v="7"/>
    <n v="3"/>
    <n v="11"/>
    <n v="0"/>
  </r>
  <r>
    <n v="520"/>
    <n v="1974"/>
    <n v="51"/>
    <s v="Graduation"/>
    <x v="0"/>
    <s v="Senior"/>
    <n v="34421"/>
    <n v="1"/>
    <n v="0"/>
    <d v="2013-01-07T00:00:00"/>
    <n v="81"/>
    <n v="3"/>
    <n v="3"/>
    <n v="7"/>
    <n v="6"/>
    <n v="2"/>
    <n v="9"/>
    <n v="21"/>
    <n v="6.1009267598268499E-4"/>
    <s v="GoldProds"/>
    <n v="1"/>
    <n v="1"/>
    <n v="0"/>
    <n v="2"/>
    <n v="7"/>
    <n v="3"/>
    <n v="11"/>
    <n v="0"/>
  </r>
  <r>
    <n v="8372"/>
    <n v="1974"/>
    <n v="51"/>
    <s v="Graduation"/>
    <x v="0"/>
    <s v="Senior"/>
    <n v="34421"/>
    <n v="1"/>
    <n v="0"/>
    <d v="2013-01-07T00:00:00"/>
    <n v="81"/>
    <n v="3"/>
    <n v="3"/>
    <n v="7"/>
    <n v="6"/>
    <n v="2"/>
    <n v="9"/>
    <n v="21"/>
    <n v="6.1009267598268499E-4"/>
    <s v="GoldProds"/>
    <n v="1"/>
    <n v="1"/>
    <n v="0"/>
    <n v="2"/>
    <n v="7"/>
    <n v="3"/>
    <n v="11"/>
    <n v="0"/>
  </r>
  <r>
    <n v="1029"/>
    <n v="1970"/>
    <n v="55"/>
    <s v="PhD"/>
    <x v="1"/>
    <s v="Senior"/>
    <n v="64413"/>
    <n v="0"/>
    <n v="1"/>
    <d v="2013-01-08T00:00:00"/>
    <n v="27"/>
    <n v="200"/>
    <n v="5"/>
    <n v="44"/>
    <n v="0"/>
    <n v="10"/>
    <n v="20"/>
    <n v="259"/>
    <n v="4.0209274525328737E-3"/>
    <s v="Wines"/>
    <n v="1"/>
    <n v="5"/>
    <n v="1"/>
    <n v="5"/>
    <n v="5"/>
    <n v="3"/>
    <n v="11"/>
    <n v="0"/>
  </r>
  <r>
    <n v="7761"/>
    <n v="1978"/>
    <n v="47"/>
    <s v="2n Cycle"/>
    <x v="1"/>
    <s v="Adult"/>
    <n v="38702"/>
    <n v="1"/>
    <n v="0"/>
    <d v="2013-01-08T00:00:00"/>
    <n v="71"/>
    <n v="13"/>
    <n v="11"/>
    <n v="24"/>
    <n v="13"/>
    <n v="8"/>
    <n v="40"/>
    <n v="69"/>
    <n v="1.7828535992971939E-3"/>
    <s v="GoldProds"/>
    <n v="2"/>
    <n v="3"/>
    <n v="0"/>
    <n v="4"/>
    <n v="6"/>
    <n v="3"/>
    <n v="11"/>
    <n v="0"/>
  </r>
  <r>
    <n v="10175"/>
    <n v="1958"/>
    <n v="67"/>
    <s v="PhD"/>
    <x v="2"/>
    <s v="Senior"/>
    <n v="32173"/>
    <n v="0"/>
    <n v="1"/>
    <d v="2013-01-08T00:00:00"/>
    <n v="0"/>
    <n v="18"/>
    <n v="0"/>
    <n v="2"/>
    <n v="0"/>
    <n v="0"/>
    <n v="2"/>
    <n v="20"/>
    <n v="6.2163926273583439E-4"/>
    <s v="Wines"/>
    <n v="1"/>
    <n v="1"/>
    <n v="0"/>
    <n v="3"/>
    <n v="4"/>
    <n v="3"/>
    <n v="11"/>
    <n v="0"/>
  </r>
  <r>
    <n v="2681"/>
    <n v="1984"/>
    <n v="41"/>
    <s v="2n Cycle"/>
    <x v="0"/>
    <s v="Adult"/>
    <n v="65370"/>
    <n v="0"/>
    <n v="0"/>
    <d v="2013-01-08T00:00:00"/>
    <n v="1"/>
    <n v="71"/>
    <n v="22"/>
    <n v="112"/>
    <n v="138"/>
    <n v="89"/>
    <n v="29"/>
    <n v="432"/>
    <n v="6.6085360256998623E-3"/>
    <s v="FishProducts"/>
    <n v="1"/>
    <n v="2"/>
    <n v="3"/>
    <n v="13"/>
    <n v="1"/>
    <n v="3"/>
    <n v="11"/>
    <n v="0"/>
  </r>
  <r>
    <n v="977"/>
    <n v="1957"/>
    <n v="68"/>
    <s v="Graduation"/>
    <x v="1"/>
    <s v="Senior"/>
    <n v="47320"/>
    <n v="0"/>
    <n v="1"/>
    <d v="2013-01-08T00:00:00"/>
    <n v="10"/>
    <n v="200"/>
    <n v="19"/>
    <n v="111"/>
    <n v="50"/>
    <n v="15"/>
    <n v="19"/>
    <n v="395"/>
    <n v="8.347421808960271E-3"/>
    <s v="Wines"/>
    <n v="6"/>
    <n v="5"/>
    <n v="1"/>
    <n v="8"/>
    <n v="6"/>
    <n v="3"/>
    <n v="11"/>
    <n v="0"/>
  </r>
  <r>
    <n v="20"/>
    <n v="1965"/>
    <n v="60"/>
    <s v="2n Cycle"/>
    <x v="0"/>
    <s v="Senior"/>
    <n v="46891"/>
    <n v="0"/>
    <n v="1"/>
    <d v="2013-01-09T00:00:00"/>
    <n v="91"/>
    <n v="43"/>
    <n v="12"/>
    <n v="23"/>
    <n v="29"/>
    <n v="15"/>
    <n v="61"/>
    <n v="122"/>
    <n v="2.6017785929069543E-3"/>
    <s v="GoldProds"/>
    <n v="1"/>
    <n v="2"/>
    <n v="1"/>
    <n v="4"/>
    <n v="4"/>
    <n v="3"/>
    <n v="11"/>
    <n v="0"/>
  </r>
  <r>
    <n v="7034"/>
    <n v="1978"/>
    <n v="47"/>
    <s v="2n Cycle"/>
    <x v="0"/>
    <s v="Adult"/>
    <n v="25804"/>
    <n v="1"/>
    <n v="0"/>
    <d v="2013-01-09T00:00:00"/>
    <n v="34"/>
    <n v="8"/>
    <n v="7"/>
    <n v="9"/>
    <n v="13"/>
    <n v="6"/>
    <n v="12"/>
    <n v="43"/>
    <n v="1.6664083087893349E-3"/>
    <s v="FishProducts"/>
    <n v="2"/>
    <n v="2"/>
    <n v="0"/>
    <n v="3"/>
    <n v="8"/>
    <n v="3"/>
    <n v="11"/>
    <n v="0"/>
  </r>
  <r>
    <n v="2246"/>
    <n v="1965"/>
    <n v="60"/>
    <s v="2n Cycle"/>
    <x v="0"/>
    <s v="Senior"/>
    <n v="46891"/>
    <n v="0"/>
    <n v="1"/>
    <d v="2013-01-09T00:00:00"/>
    <n v="91"/>
    <n v="43"/>
    <n v="12"/>
    <n v="23"/>
    <n v="29"/>
    <n v="15"/>
    <n v="61"/>
    <n v="122"/>
    <n v="2.6017785929069543E-3"/>
    <s v="GoldProds"/>
    <n v="1"/>
    <n v="2"/>
    <n v="1"/>
    <n v="4"/>
    <n v="4"/>
    <n v="3"/>
    <n v="11"/>
    <n v="0"/>
  </r>
  <r>
    <n v="4554"/>
    <n v="1965"/>
    <n v="60"/>
    <s v="Graduation"/>
    <x v="1"/>
    <s v="Senior"/>
    <n v="47009"/>
    <n v="0"/>
    <n v="1"/>
    <d v="2013-01-10T00:00:00"/>
    <n v="89"/>
    <n v="171"/>
    <n v="45"/>
    <n v="73"/>
    <n v="59"/>
    <n v="10"/>
    <n v="90"/>
    <n v="358"/>
    <n v="7.6155629773022185E-3"/>
    <s v="Wines"/>
    <n v="4"/>
    <n v="3"/>
    <n v="2"/>
    <n v="8"/>
    <n v="4"/>
    <n v="3"/>
    <n v="11"/>
    <n v="0"/>
  </r>
  <r>
    <n v="7250"/>
    <n v="1978"/>
    <n v="47"/>
    <s v="Graduation"/>
    <x v="1"/>
    <s v="Adult"/>
    <n v="57867"/>
    <n v="1"/>
    <n v="0"/>
    <d v="2013-01-10T00:00:00"/>
    <n v="48"/>
    <n v="344"/>
    <n v="35"/>
    <n v="178"/>
    <n v="15"/>
    <n v="23"/>
    <n v="17"/>
    <n v="595"/>
    <n v="1.0282198835260166E-2"/>
    <s v="Wines"/>
    <n v="7"/>
    <n v="7"/>
    <n v="2"/>
    <n v="9"/>
    <n v="6"/>
    <n v="3"/>
    <n v="11"/>
    <n v="0"/>
  </r>
  <r>
    <n v="4994"/>
    <n v="1943"/>
    <n v="82"/>
    <s v="Master"/>
    <x v="3"/>
    <s v="Senior"/>
    <n v="77598"/>
    <n v="0"/>
    <n v="0"/>
    <d v="2013-01-10T00:00:00"/>
    <n v="53"/>
    <n v="1193"/>
    <n v="33"/>
    <n v="281"/>
    <n v="129"/>
    <n v="66"/>
    <n v="33"/>
    <n v="1702"/>
    <n v="2.1933554988530633E-2"/>
    <s v="Wines"/>
    <n v="1"/>
    <n v="7"/>
    <n v="5"/>
    <n v="13"/>
    <n v="3"/>
    <n v="3"/>
    <n v="11"/>
    <n v="0"/>
  </r>
  <r>
    <n v="3969"/>
    <n v="1974"/>
    <n v="51"/>
    <s v="Master"/>
    <x v="1"/>
    <s v="Senior"/>
    <n v="43018"/>
    <n v="0"/>
    <n v="1"/>
    <d v="2013-01-11T00:00:00"/>
    <n v="46"/>
    <n v="35"/>
    <n v="4"/>
    <n v="17"/>
    <n v="7"/>
    <n v="6"/>
    <n v="64"/>
    <n v="69"/>
    <n v="1.6039797294155934E-3"/>
    <s v="GoldProds"/>
    <n v="1"/>
    <n v="2"/>
    <n v="2"/>
    <n v="2"/>
    <n v="5"/>
    <n v="3"/>
    <n v="11"/>
    <n v="0"/>
  </r>
  <r>
    <n v="4646"/>
    <n v="1951"/>
    <n v="74"/>
    <s v="2n Cycle"/>
    <x v="0"/>
    <s v="Senior"/>
    <n v="78497"/>
    <n v="0"/>
    <n v="0"/>
    <d v="2013-01-12T00:00:00"/>
    <n v="44"/>
    <n v="207"/>
    <n v="26"/>
    <n v="447"/>
    <n v="75"/>
    <n v="0"/>
    <n v="223"/>
    <n v="755"/>
    <n v="9.6182019695020184E-3"/>
    <s v="MeatProducts"/>
    <n v="1"/>
    <n v="5"/>
    <n v="7"/>
    <n v="12"/>
    <n v="2"/>
    <n v="3"/>
    <n v="11"/>
    <n v="0"/>
  </r>
  <r>
    <n v="6935"/>
    <n v="1951"/>
    <n v="74"/>
    <s v="2n Cycle"/>
    <x v="0"/>
    <s v="Senior"/>
    <n v="78497"/>
    <n v="0"/>
    <n v="0"/>
    <d v="2013-01-12T00:00:00"/>
    <n v="44"/>
    <n v="207"/>
    <n v="26"/>
    <n v="447"/>
    <n v="75"/>
    <n v="0"/>
    <n v="223"/>
    <n v="755"/>
    <n v="9.6182019695020184E-3"/>
    <s v="MeatProducts"/>
    <n v="1"/>
    <n v="5"/>
    <n v="7"/>
    <n v="12"/>
    <n v="2"/>
    <n v="3"/>
    <n v="11"/>
    <n v="0"/>
  </r>
  <r>
    <n v="6131"/>
    <n v="1980"/>
    <n v="45"/>
    <s v="2n Cycle"/>
    <x v="0"/>
    <s v="Adult"/>
    <n v="70829"/>
    <n v="1"/>
    <n v="1"/>
    <d v="2013-01-12T00:00:00"/>
    <n v="87"/>
    <n v="141"/>
    <n v="70"/>
    <n v="106"/>
    <n v="72"/>
    <n v="19"/>
    <n v="23"/>
    <n v="408"/>
    <n v="5.7603523980290557E-3"/>
    <s v="Wines"/>
    <n v="2"/>
    <n v="4"/>
    <n v="2"/>
    <n v="8"/>
    <n v="3"/>
    <n v="3"/>
    <n v="11"/>
    <n v="0"/>
  </r>
  <r>
    <n v="6885"/>
    <n v="1977"/>
    <n v="48"/>
    <s v="Graduation"/>
    <x v="2"/>
    <s v="Adult"/>
    <n v="32952"/>
    <n v="1"/>
    <n v="0"/>
    <d v="2013-01-12T00:00:00"/>
    <n v="36"/>
    <n v="38"/>
    <n v="0"/>
    <n v="12"/>
    <n v="3"/>
    <n v="1"/>
    <n v="1"/>
    <n v="54"/>
    <n v="1.6387472687545521E-3"/>
    <s v="Wines"/>
    <n v="1"/>
    <n v="2"/>
    <n v="0"/>
    <n v="3"/>
    <n v="7"/>
    <n v="3"/>
    <n v="11"/>
    <n v="0"/>
  </r>
  <r>
    <n v="5454"/>
    <n v="1979"/>
    <n v="46"/>
    <s v="Master"/>
    <x v="0"/>
    <s v="Adult"/>
    <n v="45057"/>
    <n v="1"/>
    <n v="0"/>
    <d v="2013-01-12T00:00:00"/>
    <n v="80"/>
    <n v="37"/>
    <n v="0"/>
    <n v="7"/>
    <n v="3"/>
    <n v="0"/>
    <n v="3"/>
    <n v="47"/>
    <n v="1.0431231551146325E-3"/>
    <s v="Wines"/>
    <n v="1"/>
    <n v="2"/>
    <n v="0"/>
    <n v="3"/>
    <n v="5"/>
    <n v="3"/>
    <n v="11"/>
    <n v="0"/>
  </r>
  <r>
    <n v="7892"/>
    <n v="1969"/>
    <n v="56"/>
    <s v="Graduation"/>
    <x v="3"/>
    <s v="Senior"/>
    <n v="18589"/>
    <n v="0"/>
    <n v="0"/>
    <d v="2013-02-01T00:00:00"/>
    <n v="89"/>
    <n v="6"/>
    <n v="4"/>
    <n v="25"/>
    <n v="15"/>
    <n v="12"/>
    <n v="13"/>
    <n v="62"/>
    <n v="3.3353058260261444E-3"/>
    <s v="MeatProducts"/>
    <n v="2"/>
    <n v="2"/>
    <n v="1"/>
    <n v="3"/>
    <n v="7"/>
    <n v="3"/>
    <n v="11"/>
    <n v="0"/>
  </r>
  <r>
    <n v="1331"/>
    <n v="1977"/>
    <n v="48"/>
    <s v="Graduation"/>
    <x v="3"/>
    <s v="Adult"/>
    <n v="35790"/>
    <n v="1"/>
    <n v="0"/>
    <d v="2013-02-01T00:00:00"/>
    <n v="54"/>
    <n v="12"/>
    <n v="6"/>
    <n v="20"/>
    <n v="30"/>
    <n v="1"/>
    <n v="3"/>
    <n v="69"/>
    <n v="1.9279128248113999E-3"/>
    <s v="FishProducts"/>
    <n v="2"/>
    <n v="2"/>
    <n v="0"/>
    <n v="3"/>
    <n v="7"/>
    <n v="3"/>
    <n v="11"/>
    <n v="0"/>
  </r>
  <r>
    <n v="1618"/>
    <n v="1965"/>
    <n v="60"/>
    <s v="Graduation"/>
    <x v="1"/>
    <s v="Senior"/>
    <n v="56046"/>
    <n v="0"/>
    <n v="0"/>
    <d v="2013-02-01T00:00:00"/>
    <n v="9"/>
    <n v="577"/>
    <n v="0"/>
    <n v="64"/>
    <n v="0"/>
    <n v="0"/>
    <n v="51"/>
    <n v="641"/>
    <n v="1.1437033865039432E-2"/>
    <s v="Wines"/>
    <n v="2"/>
    <n v="10"/>
    <n v="1"/>
    <n v="8"/>
    <n v="8"/>
    <n v="3"/>
    <n v="11"/>
    <n v="1"/>
  </r>
  <r>
    <n v="999"/>
    <n v="1991"/>
    <n v="34"/>
    <s v="Graduation"/>
    <x v="3"/>
    <s v="Adult"/>
    <n v="86037"/>
    <n v="0"/>
    <n v="0"/>
    <d v="2013-02-01T00:00:00"/>
    <n v="95"/>
    <n v="490"/>
    <n v="44"/>
    <n v="125"/>
    <n v="29"/>
    <n v="20"/>
    <n v="22"/>
    <n v="708"/>
    <n v="8.2290177481781097E-3"/>
    <s v="Wines"/>
    <n v="1"/>
    <n v="6"/>
    <n v="7"/>
    <n v="11"/>
    <n v="3"/>
    <n v="3"/>
    <n v="11"/>
    <n v="1"/>
  </r>
  <r>
    <n v="6619"/>
    <n v="1978"/>
    <n v="47"/>
    <s v="Graduation"/>
    <x v="0"/>
    <s v="Adult"/>
    <n v="38415"/>
    <n v="1"/>
    <n v="1"/>
    <d v="2013-02-01T00:00:00"/>
    <n v="91"/>
    <n v="22"/>
    <n v="1"/>
    <n v="13"/>
    <n v="4"/>
    <n v="0"/>
    <n v="4"/>
    <n v="40"/>
    <n v="1.0412599245086555E-3"/>
    <s v="Wines"/>
    <n v="2"/>
    <n v="1"/>
    <n v="0"/>
    <n v="3"/>
    <n v="7"/>
    <n v="3"/>
    <n v="11"/>
    <n v="0"/>
  </r>
  <r>
    <n v="6299"/>
    <n v="1968"/>
    <n v="57"/>
    <s v="PhD"/>
    <x v="2"/>
    <s v="Senior"/>
    <n v="42564"/>
    <n v="0"/>
    <n v="1"/>
    <d v="2013-02-01T00:00:00"/>
    <n v="28"/>
    <n v="324"/>
    <n v="48"/>
    <n v="186"/>
    <n v="39"/>
    <n v="18"/>
    <n v="198"/>
    <n v="615"/>
    <n v="1.4448829997180716E-2"/>
    <s v="Wines"/>
    <n v="6"/>
    <n v="6"/>
    <n v="8"/>
    <n v="4"/>
    <n v="7"/>
    <n v="3"/>
    <n v="11"/>
    <n v="1"/>
  </r>
  <r>
    <n v="6001"/>
    <n v="1979"/>
    <n v="46"/>
    <s v="Graduation"/>
    <x v="0"/>
    <s v="Adult"/>
    <n v="56775"/>
    <n v="0"/>
    <n v="1"/>
    <d v="2013-02-01T00:00:00"/>
    <n v="62"/>
    <n v="614"/>
    <n v="35"/>
    <n v="160"/>
    <n v="58"/>
    <n v="35"/>
    <n v="35"/>
    <n v="902"/>
    <n v="1.5887274328489652E-2"/>
    <s v="Wines"/>
    <n v="2"/>
    <n v="5"/>
    <n v="8"/>
    <n v="10"/>
    <n v="5"/>
    <n v="3"/>
    <n v="11"/>
    <n v="0"/>
  </r>
  <r>
    <n v="6715"/>
    <n v="1948"/>
    <n v="77"/>
    <s v="PhD"/>
    <x v="3"/>
    <s v="Senior"/>
    <n v="60200"/>
    <n v="0"/>
    <n v="1"/>
    <d v="2013-02-01T00:00:00"/>
    <n v="3"/>
    <n v="502"/>
    <n v="19"/>
    <n v="132"/>
    <n v="0"/>
    <n v="6"/>
    <n v="26"/>
    <n v="659"/>
    <n v="1.0946843853820599E-2"/>
    <s v="Wines"/>
    <n v="6"/>
    <n v="6"/>
    <n v="2"/>
    <n v="11"/>
    <n v="6"/>
    <n v="3"/>
    <n v="11"/>
    <n v="0"/>
  </r>
  <r>
    <n v="2736"/>
    <n v="1978"/>
    <n v="47"/>
    <s v="Graduation"/>
    <x v="0"/>
    <s v="Adult"/>
    <n v="73807"/>
    <n v="0"/>
    <n v="1"/>
    <d v="2013-02-01T00:00:00"/>
    <n v="88"/>
    <n v="366"/>
    <n v="124"/>
    <n v="156"/>
    <n v="71"/>
    <n v="78"/>
    <n v="54"/>
    <n v="795"/>
    <n v="1.0771336052135976E-2"/>
    <s v="Wines"/>
    <n v="2"/>
    <n v="5"/>
    <n v="5"/>
    <n v="11"/>
    <n v="2"/>
    <n v="3"/>
    <n v="11"/>
    <n v="0"/>
  </r>
  <r>
    <n v="2683"/>
    <n v="1969"/>
    <n v="56"/>
    <s v="Graduation"/>
    <x v="0"/>
    <s v="Senior"/>
    <n v="52413"/>
    <n v="0"/>
    <n v="2"/>
    <d v="2013-02-02T00:00:00"/>
    <n v="56"/>
    <n v="295"/>
    <n v="106"/>
    <n v="271"/>
    <n v="75"/>
    <n v="98"/>
    <n v="65"/>
    <n v="845"/>
    <n v="1.6121954476942743E-2"/>
    <s v="Wines"/>
    <n v="4"/>
    <n v="6"/>
    <n v="4"/>
    <n v="12"/>
    <n v="6"/>
    <n v="3"/>
    <n v="11"/>
    <n v="0"/>
  </r>
  <r>
    <n v="7453"/>
    <n v="1954"/>
    <n v="71"/>
    <s v="Graduation"/>
    <x v="3"/>
    <s v="Senior"/>
    <n v="36130"/>
    <n v="0"/>
    <n v="1"/>
    <d v="2013-02-02T00:00:00"/>
    <n v="46"/>
    <n v="157"/>
    <n v="43"/>
    <n v="127"/>
    <n v="68"/>
    <n v="56"/>
    <n v="37"/>
    <n v="451"/>
    <n v="1.2482701356213674E-2"/>
    <s v="Wines"/>
    <n v="6"/>
    <n v="3"/>
    <n v="8"/>
    <n v="4"/>
    <n v="4"/>
    <n v="3"/>
    <n v="11"/>
    <n v="1"/>
  </r>
  <r>
    <n v="6072"/>
    <n v="1970"/>
    <n v="55"/>
    <s v="Master"/>
    <x v="3"/>
    <s v="Senior"/>
    <n v="75345"/>
    <n v="0"/>
    <n v="0"/>
    <d v="2013-02-02T00:00:00"/>
    <n v="16"/>
    <n v="918"/>
    <n v="57"/>
    <n v="842"/>
    <n v="99"/>
    <n v="38"/>
    <n v="133"/>
    <n v="1954"/>
    <n v="2.5934036764217933E-2"/>
    <s v="Wines"/>
    <n v="1"/>
    <n v="5"/>
    <n v="8"/>
    <n v="6"/>
    <n v="3"/>
    <n v="3"/>
    <n v="11"/>
    <n v="1"/>
  </r>
  <r>
    <n v="11166"/>
    <n v="1961"/>
    <n v="64"/>
    <s v="Graduation"/>
    <x v="0"/>
    <s v="Senior"/>
    <n v="49678"/>
    <n v="0"/>
    <n v="1"/>
    <d v="2013-02-02T00:00:00"/>
    <n v="81"/>
    <n v="229"/>
    <n v="5"/>
    <n v="56"/>
    <n v="3"/>
    <n v="2"/>
    <n v="20"/>
    <n v="295"/>
    <n v="5.9382422802850355E-3"/>
    <s v="Wines"/>
    <n v="2"/>
    <n v="6"/>
    <n v="2"/>
    <n v="4"/>
    <n v="7"/>
    <n v="3"/>
    <n v="11"/>
    <n v="0"/>
  </r>
  <r>
    <n v="3749"/>
    <n v="1973"/>
    <n v="52"/>
    <s v="Graduation"/>
    <x v="1"/>
    <s v="Senior"/>
    <n v="73926"/>
    <n v="0"/>
    <n v="0"/>
    <d v="2013-02-03T00:00:00"/>
    <n v="54"/>
    <n v="627"/>
    <n v="91"/>
    <n v="597"/>
    <n v="159"/>
    <n v="91"/>
    <n v="15"/>
    <n v="1565"/>
    <n v="2.1169818467115763E-2"/>
    <s v="Wines"/>
    <n v="1"/>
    <n v="6"/>
    <n v="5"/>
    <n v="12"/>
    <n v="3"/>
    <n v="3"/>
    <n v="11"/>
    <n v="0"/>
  </r>
  <r>
    <n v="10383"/>
    <n v="1966"/>
    <n v="59"/>
    <s v="Graduation"/>
    <x v="2"/>
    <s v="Senior"/>
    <n v="70287"/>
    <n v="0"/>
    <n v="0"/>
    <d v="2013-02-04T00:00:00"/>
    <n v="30"/>
    <n v="295"/>
    <n v="35"/>
    <n v="482"/>
    <n v="121"/>
    <n v="120"/>
    <n v="40"/>
    <n v="1053"/>
    <n v="1.4981433266464637E-2"/>
    <s v="MeatProducts"/>
    <n v="1"/>
    <n v="5"/>
    <n v="5"/>
    <n v="10"/>
    <n v="3"/>
    <n v="3"/>
    <n v="11"/>
    <n v="1"/>
  </r>
  <r>
    <n v="3762"/>
    <n v="1986"/>
    <n v="39"/>
    <s v="PhD"/>
    <x v="3"/>
    <s v="Adult"/>
    <n v="69867"/>
    <n v="0"/>
    <n v="0"/>
    <d v="2013-02-04T00:00:00"/>
    <n v="30"/>
    <n v="196"/>
    <n v="0"/>
    <n v="512"/>
    <n v="33"/>
    <n v="130"/>
    <n v="54"/>
    <n v="871"/>
    <n v="1.2466543575650879E-2"/>
    <s v="MeatProducts"/>
    <n v="1"/>
    <n v="3"/>
    <n v="5"/>
    <n v="8"/>
    <n v="1"/>
    <n v="3"/>
    <n v="11"/>
    <n v="1"/>
  </r>
  <r>
    <n v="2276"/>
    <n v="1955"/>
    <n v="70"/>
    <s v="Graduation"/>
    <x v="3"/>
    <s v="Senior"/>
    <n v="57959"/>
    <n v="0"/>
    <n v="1"/>
    <d v="2013-02-05T00:00:00"/>
    <n v="71"/>
    <n v="430"/>
    <n v="16"/>
    <n v="322"/>
    <n v="43"/>
    <n v="24"/>
    <n v="33"/>
    <n v="835"/>
    <n v="1.4406735795993719E-2"/>
    <s v="Wines"/>
    <n v="5"/>
    <n v="4"/>
    <n v="7"/>
    <n v="11"/>
    <n v="3"/>
    <n v="3"/>
    <n v="11"/>
    <n v="0"/>
  </r>
  <r>
    <n v="4990"/>
    <n v="1954"/>
    <n v="71"/>
    <s v="Graduation"/>
    <x v="0"/>
    <s v="Senior"/>
    <n v="59111"/>
    <n v="0"/>
    <n v="0"/>
    <d v="2013-02-05T00:00:00"/>
    <n v="90"/>
    <n v="524"/>
    <n v="0"/>
    <n v="134"/>
    <n v="28"/>
    <n v="28"/>
    <n v="155"/>
    <n v="714"/>
    <n v="1.2078970073252017E-2"/>
    <s v="Wines"/>
    <n v="1"/>
    <n v="11"/>
    <n v="1"/>
    <n v="8"/>
    <n v="7"/>
    <n v="3"/>
    <n v="11"/>
    <n v="0"/>
  </r>
  <r>
    <n v="4864"/>
    <n v="1977"/>
    <n v="48"/>
    <s v="Graduation"/>
    <x v="0"/>
    <s v="Adult"/>
    <n v="34380"/>
    <n v="1"/>
    <n v="0"/>
    <d v="2013-02-05T00:00:00"/>
    <n v="68"/>
    <n v="72"/>
    <n v="7"/>
    <n v="58"/>
    <n v="13"/>
    <n v="1"/>
    <n v="24"/>
    <n v="151"/>
    <n v="4.3920884235020361E-3"/>
    <s v="Wines"/>
    <n v="4"/>
    <n v="4"/>
    <n v="1"/>
    <n v="3"/>
    <n v="8"/>
    <n v="3"/>
    <n v="11"/>
    <n v="0"/>
  </r>
  <r>
    <n v="1165"/>
    <n v="1958"/>
    <n v="67"/>
    <s v="PhD"/>
    <x v="3"/>
    <s v="Senior"/>
    <n v="50729"/>
    <n v="1"/>
    <n v="1"/>
    <d v="2013-02-05T00:00:00"/>
    <n v="62"/>
    <n v="239"/>
    <n v="13"/>
    <n v="143"/>
    <n v="45"/>
    <n v="4"/>
    <n v="52"/>
    <n v="444"/>
    <n v="8.7523901515898211E-3"/>
    <s v="Wines"/>
    <n v="9"/>
    <n v="6"/>
    <n v="2"/>
    <n v="7"/>
    <n v="6"/>
    <n v="3"/>
    <n v="11"/>
    <n v="0"/>
  </r>
  <r>
    <n v="5631"/>
    <n v="1991"/>
    <n v="34"/>
    <s v="Graduation"/>
    <x v="3"/>
    <s v="Adult"/>
    <n v="49767"/>
    <n v="0"/>
    <n v="0"/>
    <d v="2013-02-05T00:00:00"/>
    <n v="92"/>
    <n v="202"/>
    <n v="47"/>
    <n v="197"/>
    <n v="55"/>
    <n v="42"/>
    <n v="149"/>
    <n v="543"/>
    <n v="1.0910844535535596E-2"/>
    <s v="Wines"/>
    <n v="1"/>
    <n v="5"/>
    <n v="4"/>
    <n v="8"/>
    <n v="4"/>
    <n v="3"/>
    <n v="11"/>
    <n v="0"/>
  </r>
  <r>
    <n v="9729"/>
    <n v="1955"/>
    <n v="70"/>
    <s v="Graduation"/>
    <x v="4"/>
    <s v="Senior"/>
    <n v="58275"/>
    <n v="1"/>
    <n v="1"/>
    <d v="2013-02-06T00:00:00"/>
    <n v="48"/>
    <n v="189"/>
    <n v="10"/>
    <n v="253"/>
    <n v="56"/>
    <n v="43"/>
    <n v="64"/>
    <n v="551"/>
    <n v="9.4551694551694553E-3"/>
    <s v="MeatProducts"/>
    <n v="6"/>
    <n v="8"/>
    <n v="2"/>
    <n v="7"/>
    <n v="7"/>
    <n v="3"/>
    <n v="11"/>
    <n v="0"/>
  </r>
  <r>
    <n v="9432"/>
    <n v="1977"/>
    <n v="48"/>
    <s v="Graduation"/>
    <x v="1"/>
    <s v="Adult"/>
    <n v="666666"/>
    <n v="1"/>
    <n v="0"/>
    <d v="2013-02-06T00:00:00"/>
    <n v="23"/>
    <n v="9"/>
    <n v="14"/>
    <n v="18"/>
    <n v="8"/>
    <n v="1"/>
    <n v="12"/>
    <n v="50"/>
    <n v="7.5000075000075005E-5"/>
    <s v="MeatProducts"/>
    <n v="4"/>
    <n v="3"/>
    <n v="1"/>
    <n v="3"/>
    <n v="6"/>
    <n v="3"/>
    <n v="11"/>
    <n v="0"/>
  </r>
  <r>
    <n v="5835"/>
    <n v="1976"/>
    <n v="49"/>
    <s v="PhD"/>
    <x v="2"/>
    <s v="Adult"/>
    <n v="14849"/>
    <n v="1"/>
    <n v="0"/>
    <d v="2013-02-07T00:00:00"/>
    <n v="39"/>
    <n v="21"/>
    <n v="2"/>
    <n v="28"/>
    <n v="3"/>
    <n v="2"/>
    <n v="9"/>
    <n v="56"/>
    <n v="3.7712977304869013E-3"/>
    <s v="MeatProducts"/>
    <n v="3"/>
    <n v="2"/>
    <n v="0"/>
    <n v="4"/>
    <n v="8"/>
    <n v="3"/>
    <n v="11"/>
    <n v="0"/>
  </r>
  <r>
    <n v="10856"/>
    <n v="1980"/>
    <n v="45"/>
    <s v="2n Cycle"/>
    <x v="3"/>
    <s v="Adult"/>
    <n v="45889"/>
    <n v="0"/>
    <n v="1"/>
    <d v="2013-02-07T00:00:00"/>
    <n v="42"/>
    <n v="31"/>
    <n v="0"/>
    <n v="6"/>
    <n v="0"/>
    <n v="1"/>
    <n v="8"/>
    <n v="38"/>
    <n v="8.2808516202139944E-4"/>
    <s v="Wines"/>
    <n v="1"/>
    <n v="1"/>
    <n v="0"/>
    <n v="3"/>
    <n v="6"/>
    <n v="3"/>
    <n v="11"/>
    <n v="0"/>
  </r>
  <r>
    <n v="4597"/>
    <n v="1970"/>
    <n v="55"/>
    <s v="PhD"/>
    <x v="1"/>
    <s v="Senior"/>
    <n v="82072"/>
    <n v="0"/>
    <n v="0"/>
    <d v="2013-02-07T00:00:00"/>
    <n v="67"/>
    <n v="889"/>
    <n v="55"/>
    <n v="685"/>
    <n v="168"/>
    <n v="92"/>
    <n v="129"/>
    <n v="1889"/>
    <n v="2.3016375865094064E-2"/>
    <s v="Wines"/>
    <n v="1"/>
    <n v="3"/>
    <n v="2"/>
    <n v="13"/>
    <n v="1"/>
    <n v="3"/>
    <n v="11"/>
    <n v="0"/>
  </r>
  <r>
    <n v="3934"/>
    <n v="1966"/>
    <n v="59"/>
    <s v="Graduation"/>
    <x v="0"/>
    <s v="Senior"/>
    <n v="61286"/>
    <n v="0"/>
    <n v="1"/>
    <d v="2013-02-08T00:00:00"/>
    <n v="34"/>
    <n v="356"/>
    <n v="0"/>
    <n v="107"/>
    <n v="19"/>
    <n v="9"/>
    <n v="117"/>
    <n v="491"/>
    <n v="8.0116176614561229E-3"/>
    <s v="Wines"/>
    <n v="2"/>
    <n v="7"/>
    <n v="1"/>
    <n v="8"/>
    <n v="5"/>
    <n v="3"/>
    <n v="11"/>
    <n v="0"/>
  </r>
  <r>
    <n v="1545"/>
    <n v="1986"/>
    <n v="39"/>
    <s v="Graduation"/>
    <x v="0"/>
    <s v="Adult"/>
    <n v="38508"/>
    <n v="1"/>
    <n v="0"/>
    <d v="2013-02-08T00:00:00"/>
    <n v="95"/>
    <n v="120"/>
    <n v="19"/>
    <n v="206"/>
    <n v="25"/>
    <n v="19"/>
    <n v="54"/>
    <n v="389"/>
    <n v="1.0101797029188741E-2"/>
    <s v="MeatProducts"/>
    <n v="6"/>
    <n v="7"/>
    <n v="2"/>
    <n v="5"/>
    <n v="8"/>
    <n v="3"/>
    <n v="11"/>
    <n v="0"/>
  </r>
  <r>
    <n v="2292"/>
    <n v="1985"/>
    <n v="40"/>
    <s v="Graduation"/>
    <x v="3"/>
    <s v="Adult"/>
    <n v="22327"/>
    <n v="1"/>
    <n v="0"/>
    <d v="2013-02-08T00:00:00"/>
    <n v="94"/>
    <n v="5"/>
    <n v="4"/>
    <n v="8"/>
    <n v="2"/>
    <n v="0"/>
    <n v="5"/>
    <n v="19"/>
    <n v="8.5098759349666326E-4"/>
    <s v="MeatProducts"/>
    <n v="1"/>
    <n v="1"/>
    <n v="0"/>
    <n v="3"/>
    <n v="5"/>
    <n v="3"/>
    <n v="11"/>
    <n v="0"/>
  </r>
  <r>
    <n v="2493"/>
    <n v="1966"/>
    <n v="59"/>
    <s v="Graduation"/>
    <x v="0"/>
    <s v="Senior"/>
    <n v="61286"/>
    <n v="0"/>
    <n v="1"/>
    <d v="2013-02-08T00:00:00"/>
    <n v="34"/>
    <n v="356"/>
    <n v="0"/>
    <n v="107"/>
    <n v="19"/>
    <n v="9"/>
    <n v="117"/>
    <n v="491"/>
    <n v="8.0116176614561229E-3"/>
    <s v="Wines"/>
    <n v="2"/>
    <n v="7"/>
    <n v="1"/>
    <n v="8"/>
    <n v="5"/>
    <n v="3"/>
    <n v="11"/>
    <n v="0"/>
  </r>
  <r>
    <n v="10755"/>
    <n v="1976"/>
    <n v="49"/>
    <s v="2n Cycle"/>
    <x v="0"/>
    <s v="Adult"/>
    <n v="23718"/>
    <n v="1"/>
    <n v="0"/>
    <d v="2013-02-09T00:00:00"/>
    <n v="76"/>
    <n v="6"/>
    <n v="3"/>
    <n v="14"/>
    <n v="15"/>
    <n v="7"/>
    <n v="36"/>
    <n v="45"/>
    <n v="1.8972931950417406E-3"/>
    <s v="GoldProds"/>
    <n v="3"/>
    <n v="3"/>
    <n v="1"/>
    <n v="2"/>
    <n v="7"/>
    <n v="3"/>
    <n v="11"/>
    <n v="0"/>
  </r>
  <r>
    <n v="6365"/>
    <n v="1987"/>
    <n v="38"/>
    <s v="2n Cycle"/>
    <x v="0"/>
    <s v="Adult"/>
    <n v="30390"/>
    <n v="0"/>
    <n v="0"/>
    <d v="2013-02-09T00:00:00"/>
    <n v="5"/>
    <n v="10"/>
    <n v="12"/>
    <n v="12"/>
    <n v="25"/>
    <n v="1"/>
    <n v="20"/>
    <n v="60"/>
    <n v="1.9743336623889436E-3"/>
    <s v="FishProducts"/>
    <n v="1"/>
    <n v="2"/>
    <n v="0"/>
    <n v="3"/>
    <n v="6"/>
    <n v="3"/>
    <n v="11"/>
    <n v="0"/>
  </r>
  <r>
    <n v="2139"/>
    <n v="1975"/>
    <n v="50"/>
    <s v="Master"/>
    <x v="0"/>
    <s v="Adult"/>
    <n v="7500"/>
    <n v="1"/>
    <n v="0"/>
    <d v="2013-02-10T00:00:00"/>
    <n v="19"/>
    <n v="3"/>
    <n v="1"/>
    <n v="10"/>
    <n v="3"/>
    <n v="2"/>
    <n v="12"/>
    <n v="19"/>
    <n v="2.5333333333333332E-3"/>
    <s v="GoldProds"/>
    <n v="3"/>
    <n v="2"/>
    <n v="0"/>
    <n v="3"/>
    <n v="5"/>
    <n v="3"/>
    <n v="11"/>
    <n v="0"/>
  </r>
  <r>
    <n v="1729"/>
    <n v="1961"/>
    <n v="64"/>
    <s v="PhD"/>
    <x v="1"/>
    <s v="Senior"/>
    <n v="66426"/>
    <n v="0"/>
    <n v="1"/>
    <d v="2013-02-10T00:00:00"/>
    <n v="14"/>
    <n v="1043"/>
    <n v="24"/>
    <n v="97"/>
    <n v="32"/>
    <n v="24"/>
    <n v="157"/>
    <n v="1220"/>
    <n v="1.8366302351488874E-2"/>
    <s v="Wines"/>
    <n v="2"/>
    <n v="3"/>
    <n v="5"/>
    <n v="10"/>
    <n v="6"/>
    <n v="3"/>
    <n v="11"/>
    <n v="0"/>
  </r>
  <r>
    <n v="7369"/>
    <n v="1981"/>
    <n v="44"/>
    <s v="Master"/>
    <x v="0"/>
    <s v="Adult"/>
    <n v="36959"/>
    <n v="1"/>
    <n v="0"/>
    <d v="2013-02-10T00:00:00"/>
    <n v="56"/>
    <n v="25"/>
    <n v="6"/>
    <n v="25"/>
    <n v="6"/>
    <n v="0"/>
    <n v="0"/>
    <n v="62"/>
    <n v="1.6775345653291486E-3"/>
    <s v="Wines"/>
    <n v="2"/>
    <n v="2"/>
    <n v="0"/>
    <n v="3"/>
    <n v="8"/>
    <n v="3"/>
    <n v="11"/>
    <n v="0"/>
  </r>
  <r>
    <n v="11003"/>
    <n v="1980"/>
    <n v="45"/>
    <s v="2n Cycle"/>
    <x v="1"/>
    <s v="Adult"/>
    <n v="25130"/>
    <n v="1"/>
    <n v="0"/>
    <d v="2013-02-10T00:00:00"/>
    <n v="10"/>
    <n v="2"/>
    <n v="5"/>
    <n v="7"/>
    <n v="0"/>
    <n v="18"/>
    <n v="18"/>
    <n v="32"/>
    <n v="1.2733784321528054E-3"/>
    <s v="Sweet"/>
    <n v="2"/>
    <n v="2"/>
    <n v="0"/>
    <n v="3"/>
    <n v="7"/>
    <n v="3"/>
    <n v="11"/>
    <n v="0"/>
  </r>
  <r>
    <n v="10711"/>
    <n v="1945"/>
    <n v="80"/>
    <s v="Graduation"/>
    <x v="0"/>
    <s v="Senior"/>
    <n v="69755"/>
    <n v="0"/>
    <n v="0"/>
    <d v="2013-02-10T00:00:00"/>
    <n v="23"/>
    <n v="217"/>
    <n v="77"/>
    <n v="373"/>
    <n v="111"/>
    <n v="23"/>
    <n v="93"/>
    <n v="801"/>
    <n v="1.1483047810192817E-2"/>
    <s v="MeatProducts"/>
    <n v="1"/>
    <n v="3"/>
    <n v="6"/>
    <n v="12"/>
    <n v="1"/>
    <n v="3"/>
    <n v="11"/>
    <n v="0"/>
  </r>
  <r>
    <n v="271"/>
    <n v="1969"/>
    <n v="56"/>
    <s v="Graduation"/>
    <x v="4"/>
    <s v="Senior"/>
    <n v="40590"/>
    <n v="1"/>
    <n v="1"/>
    <d v="2013-02-10T00:00:00"/>
    <n v="30"/>
    <n v="154"/>
    <n v="0"/>
    <n v="50"/>
    <n v="6"/>
    <n v="11"/>
    <n v="37"/>
    <n v="221"/>
    <n v="5.4446908105444695E-3"/>
    <s v="Wines"/>
    <n v="5"/>
    <n v="3"/>
    <n v="4"/>
    <n v="3"/>
    <n v="6"/>
    <n v="3"/>
    <n v="11"/>
    <n v="0"/>
  </r>
  <r>
    <n v="7699"/>
    <n v="1969"/>
    <n v="56"/>
    <s v="Graduation"/>
    <x v="4"/>
    <s v="Senior"/>
    <n v="40590"/>
    <n v="1"/>
    <n v="1"/>
    <d v="2013-02-10T00:00:00"/>
    <n v="30"/>
    <n v="154"/>
    <n v="0"/>
    <n v="50"/>
    <n v="6"/>
    <n v="11"/>
    <n v="37"/>
    <n v="221"/>
    <n v="5.4446908105444695E-3"/>
    <s v="Wines"/>
    <n v="5"/>
    <n v="3"/>
    <n v="4"/>
    <n v="3"/>
    <n v="6"/>
    <n v="3"/>
    <n v="11"/>
    <n v="0"/>
  </r>
  <r>
    <n v="5077"/>
    <n v="1979"/>
    <n v="46"/>
    <s v="Graduation"/>
    <x v="1"/>
    <s v="Adult"/>
    <n v="77298"/>
    <n v="0"/>
    <n v="1"/>
    <d v="2013-02-11T00:00:00"/>
    <n v="46"/>
    <n v="425"/>
    <n v="115"/>
    <n v="292"/>
    <n v="23"/>
    <n v="35"/>
    <n v="79"/>
    <n v="890"/>
    <n v="1.1513881342337447E-2"/>
    <s v="Wines"/>
    <n v="1"/>
    <n v="6"/>
    <n v="6"/>
    <n v="11"/>
    <n v="3"/>
    <n v="3"/>
    <n v="11"/>
    <n v="0"/>
  </r>
  <r>
    <n v="6637"/>
    <n v="1988"/>
    <n v="37"/>
    <s v="Graduation"/>
    <x v="3"/>
    <s v="Adult"/>
    <n v="66951"/>
    <n v="0"/>
    <n v="0"/>
    <d v="2013-02-11T00:00:00"/>
    <n v="46"/>
    <n v="277"/>
    <n v="162"/>
    <n v="305"/>
    <n v="173"/>
    <n v="76"/>
    <n v="124"/>
    <n v="993"/>
    <n v="1.4831742617735358E-2"/>
    <s v="MeatProducts"/>
    <n v="1"/>
    <n v="3"/>
    <n v="4"/>
    <n v="7"/>
    <n v="1"/>
    <n v="3"/>
    <n v="11"/>
    <n v="0"/>
  </r>
  <r>
    <n v="9316"/>
    <n v="1952"/>
    <n v="73"/>
    <s v="Basic"/>
    <x v="1"/>
    <s v="Senior"/>
    <n v="13084"/>
    <n v="0"/>
    <n v="0"/>
    <d v="2013-02-11T00:00:00"/>
    <n v="29"/>
    <n v="2"/>
    <n v="0"/>
    <n v="7"/>
    <n v="3"/>
    <n v="7"/>
    <n v="10"/>
    <n v="19"/>
    <n v="1.4521553041883216E-3"/>
    <s v="GoldProds"/>
    <n v="1"/>
    <n v="1"/>
    <n v="0"/>
    <n v="3"/>
    <n v="6"/>
    <n v="3"/>
    <n v="11"/>
    <n v="0"/>
  </r>
  <r>
    <n v="4220"/>
    <n v="1970"/>
    <n v="55"/>
    <s v="PhD"/>
    <x v="0"/>
    <s v="Senior"/>
    <n v="59892"/>
    <n v="0"/>
    <n v="1"/>
    <d v="2013-02-11T00:00:00"/>
    <n v="26"/>
    <n v="73"/>
    <n v="0"/>
    <n v="13"/>
    <n v="0"/>
    <n v="1"/>
    <n v="0"/>
    <n v="87"/>
    <n v="1.4526147064716491E-3"/>
    <s v="Wines"/>
    <n v="1"/>
    <n v="2"/>
    <n v="1"/>
    <n v="3"/>
    <n v="3"/>
    <n v="3"/>
    <n v="11"/>
    <n v="0"/>
  </r>
  <r>
    <n v="6173"/>
    <n v="1979"/>
    <n v="46"/>
    <s v="Graduation"/>
    <x v="1"/>
    <s v="Adult"/>
    <n v="77298"/>
    <n v="0"/>
    <n v="1"/>
    <d v="2013-02-11T00:00:00"/>
    <n v="46"/>
    <n v="425"/>
    <n v="115"/>
    <n v="292"/>
    <n v="23"/>
    <n v="35"/>
    <n v="79"/>
    <n v="890"/>
    <n v="1.1513881342337447E-2"/>
    <s v="Wines"/>
    <n v="1"/>
    <n v="6"/>
    <n v="6"/>
    <n v="11"/>
    <n v="3"/>
    <n v="3"/>
    <n v="11"/>
    <n v="0"/>
  </r>
  <r>
    <n v="10584"/>
    <n v="1976"/>
    <n v="49"/>
    <s v="Graduation"/>
    <x v="0"/>
    <s v="Adult"/>
    <n v="65665"/>
    <n v="0"/>
    <n v="1"/>
    <d v="2013-02-12T00:00:00"/>
    <n v="77"/>
    <n v="225"/>
    <n v="162"/>
    <n v="387"/>
    <n v="106"/>
    <n v="36"/>
    <n v="29"/>
    <n v="916"/>
    <n v="1.394959262925455E-2"/>
    <s v="MeatProducts"/>
    <n v="1"/>
    <n v="5"/>
    <n v="10"/>
    <n v="8"/>
    <n v="3"/>
    <n v="3"/>
    <n v="11"/>
    <n v="0"/>
  </r>
  <r>
    <n v="1968"/>
    <n v="1971"/>
    <n v="54"/>
    <s v="Graduation"/>
    <x v="4"/>
    <s v="Senior"/>
    <n v="45684"/>
    <n v="1"/>
    <n v="0"/>
    <d v="2013-02-12T00:00:00"/>
    <n v="37"/>
    <n v="5"/>
    <n v="1"/>
    <n v="5"/>
    <n v="10"/>
    <n v="0"/>
    <n v="7"/>
    <n v="21"/>
    <n v="4.5967953769372207E-4"/>
    <s v="FishProducts"/>
    <n v="1"/>
    <n v="1"/>
    <n v="0"/>
    <n v="2"/>
    <n v="7"/>
    <n v="3"/>
    <n v="11"/>
    <n v="0"/>
  </r>
  <r>
    <n v="3503"/>
    <n v="1950"/>
    <n v="75"/>
    <s v="Graduation"/>
    <x v="2"/>
    <s v="Senior"/>
    <n v="82460"/>
    <n v="0"/>
    <n v="0"/>
    <d v="2013-02-12T00:00:00"/>
    <n v="78"/>
    <n v="255"/>
    <n v="47"/>
    <n v="573"/>
    <n v="52"/>
    <n v="32"/>
    <n v="15"/>
    <n v="959"/>
    <n v="1.1629881154499151E-2"/>
    <s v="MeatProducts"/>
    <n v="1"/>
    <n v="5"/>
    <n v="3"/>
    <n v="6"/>
    <n v="1"/>
    <n v="3"/>
    <n v="11"/>
    <n v="0"/>
  </r>
  <r>
    <n v="3158"/>
    <n v="1973"/>
    <n v="52"/>
    <s v="Graduation"/>
    <x v="0"/>
    <s v="Senior"/>
    <n v="32300"/>
    <n v="1"/>
    <n v="0"/>
    <d v="2013-03-01T00:00:00"/>
    <n v="1"/>
    <n v="13"/>
    <n v="3"/>
    <n v="6"/>
    <n v="6"/>
    <n v="5"/>
    <n v="6"/>
    <n v="33"/>
    <n v="1.0216718266253871E-3"/>
    <s v="Wines"/>
    <n v="1"/>
    <n v="1"/>
    <n v="0"/>
    <n v="3"/>
    <n v="8"/>
    <n v="3"/>
    <n v="11"/>
    <n v="0"/>
  </r>
  <r>
    <n v="2387"/>
    <n v="1952"/>
    <n v="73"/>
    <s v="Master"/>
    <x v="1"/>
    <s v="Senior"/>
    <n v="43776"/>
    <n v="1"/>
    <n v="1"/>
    <d v="2013-03-02T00:00:00"/>
    <n v="9"/>
    <n v="177"/>
    <n v="2"/>
    <n v="71"/>
    <n v="3"/>
    <n v="2"/>
    <n v="20"/>
    <n v="255"/>
    <n v="5.8251096491228069E-3"/>
    <s v="Wines"/>
    <n v="6"/>
    <n v="5"/>
    <n v="2"/>
    <n v="4"/>
    <n v="8"/>
    <n v="3"/>
    <n v="11"/>
    <n v="1"/>
  </r>
  <r>
    <n v="11025"/>
    <n v="1961"/>
    <n v="64"/>
    <s v="Graduation"/>
    <x v="0"/>
    <s v="Senior"/>
    <n v="36443"/>
    <n v="1"/>
    <n v="1"/>
    <d v="2013-03-02T00:00:00"/>
    <n v="9"/>
    <n v="65"/>
    <n v="0"/>
    <n v="46"/>
    <n v="4"/>
    <n v="3"/>
    <n v="20"/>
    <n v="118"/>
    <n v="3.2379332107674999E-3"/>
    <s v="Wines"/>
    <n v="4"/>
    <n v="3"/>
    <n v="1"/>
    <n v="3"/>
    <n v="8"/>
    <n v="3"/>
    <n v="11"/>
    <n v="0"/>
  </r>
  <r>
    <n v="9560"/>
    <n v="1965"/>
    <n v="60"/>
    <s v="Graduation"/>
    <x v="1"/>
    <s v="Senior"/>
    <n v="83003"/>
    <n v="0"/>
    <n v="0"/>
    <d v="2013-03-03T00:00:00"/>
    <n v="18"/>
    <n v="856"/>
    <n v="61"/>
    <n v="570"/>
    <n v="40"/>
    <n v="25"/>
    <n v="122"/>
    <n v="1552"/>
    <n v="1.8698119345083912E-2"/>
    <s v="Wines"/>
    <n v="1"/>
    <n v="7"/>
    <n v="6"/>
    <n v="8"/>
    <n v="3"/>
    <n v="3"/>
    <n v="11"/>
    <n v="1"/>
  </r>
  <r>
    <n v="4743"/>
    <n v="1969"/>
    <n v="56"/>
    <s v="PhD"/>
    <x v="0"/>
    <s v="Senior"/>
    <n v="56242"/>
    <n v="0"/>
    <n v="1"/>
    <d v="2013-03-03T00:00:00"/>
    <n v="72"/>
    <n v="689"/>
    <n v="8"/>
    <n v="167"/>
    <n v="11"/>
    <n v="8"/>
    <n v="88"/>
    <n v="883"/>
    <n v="1.5700010668183918E-2"/>
    <s v="Wines"/>
    <n v="5"/>
    <n v="8"/>
    <n v="4"/>
    <n v="11"/>
    <n v="6"/>
    <n v="3"/>
    <n v="11"/>
    <n v="0"/>
  </r>
  <r>
    <n v="9988"/>
    <n v="1976"/>
    <n v="49"/>
    <s v="Master"/>
    <x v="3"/>
    <s v="Adult"/>
    <n v="70379"/>
    <n v="0"/>
    <n v="1"/>
    <d v="2013-03-03T00:00:00"/>
    <n v="84"/>
    <n v="553"/>
    <n v="25"/>
    <n v="142"/>
    <n v="65"/>
    <n v="67"/>
    <n v="8"/>
    <n v="852"/>
    <n v="1.2105883857400645E-2"/>
    <s v="Wines"/>
    <n v="3"/>
    <n v="6"/>
    <n v="3"/>
    <n v="13"/>
    <n v="4"/>
    <n v="3"/>
    <n v="11"/>
    <n v="0"/>
  </r>
  <r>
    <n v="737"/>
    <n v="1949"/>
    <n v="76"/>
    <s v="PhD"/>
    <x v="0"/>
    <s v="Senior"/>
    <n v="80360"/>
    <n v="0"/>
    <n v="0"/>
    <d v="2013-03-03T00:00:00"/>
    <n v="56"/>
    <n v="1493"/>
    <n v="86"/>
    <n v="454"/>
    <n v="112"/>
    <n v="43"/>
    <n v="43"/>
    <n v="2188"/>
    <n v="2.7227476356396219E-2"/>
    <s v="Wines"/>
    <n v="2"/>
    <n v="4"/>
    <n v="4"/>
    <n v="5"/>
    <n v="2"/>
    <n v="3"/>
    <n v="11"/>
    <n v="0"/>
  </r>
  <r>
    <n v="5079"/>
    <n v="1971"/>
    <n v="54"/>
    <s v="Graduation"/>
    <x v="0"/>
    <s v="Senior"/>
    <s v="NILL"/>
    <n v="1"/>
    <n v="1"/>
    <d v="2013-03-03T00:00:00"/>
    <n v="82"/>
    <n v="71"/>
    <n v="1"/>
    <n v="16"/>
    <n v="0"/>
    <n v="0"/>
    <n v="9"/>
    <n v="88"/>
    <e v="#VALUE!"/>
    <s v="Wines"/>
    <n v="4"/>
    <n v="2"/>
    <n v="1"/>
    <n v="3"/>
    <n v="8"/>
    <n v="3"/>
    <n v="11"/>
    <n v="0"/>
  </r>
  <r>
    <n v="4201"/>
    <n v="1962"/>
    <n v="63"/>
    <s v="Graduation"/>
    <x v="3"/>
    <s v="Senior"/>
    <n v="57967"/>
    <n v="0"/>
    <n v="1"/>
    <d v="2013-03-03T00:00:00"/>
    <n v="39"/>
    <n v="229"/>
    <n v="7"/>
    <n v="137"/>
    <n v="4"/>
    <n v="0"/>
    <n v="91"/>
    <n v="377"/>
    <n v="6.5037003812514014E-3"/>
    <s v="Wines"/>
    <n v="5"/>
    <n v="4"/>
    <n v="2"/>
    <n v="8"/>
    <n v="5"/>
    <n v="3"/>
    <n v="11"/>
    <n v="0"/>
  </r>
  <r>
    <n v="10675"/>
    <n v="1956"/>
    <n v="69"/>
    <s v="PhD"/>
    <x v="0"/>
    <s v="Senior"/>
    <n v="66334"/>
    <n v="0"/>
    <n v="1"/>
    <d v="2013-03-04T00:00:00"/>
    <n v="82"/>
    <n v="909"/>
    <n v="11"/>
    <n v="218"/>
    <n v="0"/>
    <n v="0"/>
    <n v="23"/>
    <n v="1138"/>
    <n v="1.715560647631682E-2"/>
    <s v="Wines"/>
    <n v="2"/>
    <n v="9"/>
    <n v="3"/>
    <n v="5"/>
    <n v="5"/>
    <n v="3"/>
    <n v="11"/>
    <n v="1"/>
  </r>
  <r>
    <n v="466"/>
    <n v="1944"/>
    <n v="81"/>
    <s v="Graduation"/>
    <x v="0"/>
    <s v="Senior"/>
    <n v="65275"/>
    <n v="0"/>
    <n v="0"/>
    <d v="2013-03-04T00:00:00"/>
    <n v="9"/>
    <n v="388"/>
    <n v="14"/>
    <n v="218"/>
    <n v="91"/>
    <n v="14"/>
    <n v="21"/>
    <n v="725"/>
    <n v="1.1106855610877058E-2"/>
    <s v="Wines"/>
    <n v="1"/>
    <n v="4"/>
    <n v="3"/>
    <n v="13"/>
    <n v="2"/>
    <n v="3"/>
    <n v="11"/>
    <n v="0"/>
  </r>
  <r>
    <n v="3972"/>
    <n v="1976"/>
    <n v="49"/>
    <s v="Graduation"/>
    <x v="1"/>
    <s v="Adult"/>
    <n v="50200"/>
    <n v="1"/>
    <n v="1"/>
    <d v="2013-03-04T00:00:00"/>
    <n v="70"/>
    <n v="266"/>
    <n v="6"/>
    <n v="51"/>
    <n v="8"/>
    <n v="6"/>
    <n v="64"/>
    <n v="337"/>
    <n v="6.7131474103585657E-3"/>
    <s v="Wines"/>
    <n v="6"/>
    <n v="7"/>
    <n v="1"/>
    <n v="5"/>
    <n v="8"/>
    <n v="3"/>
    <n v="11"/>
    <n v="0"/>
  </r>
  <r>
    <n v="8015"/>
    <n v="1962"/>
    <n v="63"/>
    <s v="PhD"/>
    <x v="2"/>
    <s v="Senior"/>
    <n v="85696"/>
    <n v="0"/>
    <n v="0"/>
    <d v="2013-03-05T00:00:00"/>
    <n v="88"/>
    <n v="714"/>
    <n v="76"/>
    <n v="395"/>
    <n v="116"/>
    <n v="0"/>
    <n v="12"/>
    <n v="1301"/>
    <n v="1.5181572068707992E-2"/>
    <s v="Wines"/>
    <n v="1"/>
    <n v="4"/>
    <n v="6"/>
    <n v="9"/>
    <n v="1"/>
    <n v="3"/>
    <n v="11"/>
    <n v="1"/>
  </r>
  <r>
    <n v="3839"/>
    <n v="1958"/>
    <n v="67"/>
    <s v="Basic"/>
    <x v="3"/>
    <s v="Senior"/>
    <n v="15056"/>
    <n v="1"/>
    <n v="1"/>
    <d v="2013-03-05T00:00:00"/>
    <n v="76"/>
    <n v="6"/>
    <n v="12"/>
    <n v="3"/>
    <n v="21"/>
    <n v="6"/>
    <n v="40"/>
    <n v="48"/>
    <n v="3.188097768331562E-3"/>
    <s v="GoldProds"/>
    <n v="5"/>
    <n v="2"/>
    <n v="2"/>
    <n v="3"/>
    <n v="5"/>
    <n v="3"/>
    <n v="11"/>
    <n v="0"/>
  </r>
  <r>
    <n v="1745"/>
    <n v="1962"/>
    <n v="63"/>
    <s v="PhD"/>
    <x v="2"/>
    <s v="Senior"/>
    <n v="85696"/>
    <n v="0"/>
    <n v="0"/>
    <d v="2013-03-05T00:00:00"/>
    <n v="88"/>
    <n v="714"/>
    <n v="76"/>
    <n v="395"/>
    <n v="116"/>
    <n v="0"/>
    <n v="12"/>
    <n v="1301"/>
    <n v="1.5181572068707992E-2"/>
    <s v="Wines"/>
    <n v="1"/>
    <n v="4"/>
    <n v="6"/>
    <n v="9"/>
    <n v="1"/>
    <n v="3"/>
    <n v="11"/>
    <n v="1"/>
  </r>
  <r>
    <n v="2437"/>
    <n v="1989"/>
    <n v="36"/>
    <s v="Graduation"/>
    <x v="0"/>
    <s v="Adult"/>
    <s v="NILL"/>
    <n v="0"/>
    <n v="0"/>
    <d v="2013-03-06T00:00:00"/>
    <n v="69"/>
    <n v="861"/>
    <n v="138"/>
    <n v="461"/>
    <n v="60"/>
    <n v="30"/>
    <n v="61"/>
    <n v="1550"/>
    <e v="#VALUE!"/>
    <s v="Wines"/>
    <n v="1"/>
    <n v="6"/>
    <n v="5"/>
    <n v="12"/>
    <n v="3"/>
    <n v="3"/>
    <n v="11"/>
    <n v="0"/>
  </r>
  <r>
    <n v="1503"/>
    <n v="1976"/>
    <n v="49"/>
    <s v="PhD"/>
    <x v="1"/>
    <s v="Adult"/>
    <n v="162397"/>
    <n v="1"/>
    <n v="1"/>
    <d v="2013-03-06T00:00:00"/>
    <n v="31"/>
    <n v="85"/>
    <n v="1"/>
    <n v="16"/>
    <n v="2"/>
    <n v="1"/>
    <n v="2"/>
    <n v="105"/>
    <n v="6.4656366804805509E-4"/>
    <s v="Wines"/>
    <n v="0"/>
    <n v="0"/>
    <n v="0"/>
    <n v="1"/>
    <n v="1"/>
    <n v="3"/>
    <n v="11"/>
    <n v="0"/>
  </r>
  <r>
    <n v="6583"/>
    <n v="1955"/>
    <n v="70"/>
    <s v="2n Cycle"/>
    <x v="0"/>
    <s v="Senior"/>
    <n v="72635"/>
    <n v="0"/>
    <n v="0"/>
    <d v="2013-03-06T00:00:00"/>
    <n v="54"/>
    <n v="390"/>
    <n v="22"/>
    <n v="323"/>
    <n v="104"/>
    <n v="35"/>
    <n v="107"/>
    <n v="874"/>
    <n v="1.2032766572588973E-2"/>
    <s v="Wines"/>
    <n v="1"/>
    <n v="6"/>
    <n v="8"/>
    <n v="6"/>
    <n v="3"/>
    <n v="3"/>
    <n v="11"/>
    <n v="0"/>
  </r>
  <r>
    <n v="10156"/>
    <n v="1975"/>
    <n v="50"/>
    <s v="Graduation"/>
    <x v="3"/>
    <s v="Adult"/>
    <n v="84196"/>
    <n v="0"/>
    <n v="1"/>
    <d v="2013-03-06T00:00:00"/>
    <n v="56"/>
    <n v="215"/>
    <n v="63"/>
    <n v="507"/>
    <n v="231"/>
    <n v="31"/>
    <n v="190"/>
    <n v="1047"/>
    <n v="1.2435270084089506E-2"/>
    <s v="MeatProducts"/>
    <n v="1"/>
    <n v="8"/>
    <n v="4"/>
    <n v="7"/>
    <n v="3"/>
    <n v="3"/>
    <n v="11"/>
    <n v="0"/>
  </r>
  <r>
    <n v="4278"/>
    <n v="1983"/>
    <n v="42"/>
    <s v="PhD"/>
    <x v="3"/>
    <s v="Adult"/>
    <n v="87188"/>
    <n v="0"/>
    <n v="0"/>
    <d v="2013-03-06T00:00:00"/>
    <n v="73"/>
    <n v="910"/>
    <n v="111"/>
    <n v="724"/>
    <n v="49"/>
    <n v="74"/>
    <n v="55"/>
    <n v="1868"/>
    <n v="2.1424966738542002E-2"/>
    <s v="Wines"/>
    <n v="1"/>
    <n v="10"/>
    <n v="2"/>
    <n v="6"/>
    <n v="3"/>
    <n v="3"/>
    <n v="11"/>
    <n v="1"/>
  </r>
  <r>
    <n v="3433"/>
    <n v="1955"/>
    <n v="70"/>
    <s v="2n Cycle"/>
    <x v="0"/>
    <s v="Senior"/>
    <n v="72635"/>
    <n v="0"/>
    <n v="0"/>
    <d v="2013-03-06T00:00:00"/>
    <n v="54"/>
    <n v="390"/>
    <n v="22"/>
    <n v="323"/>
    <n v="104"/>
    <n v="35"/>
    <n v="107"/>
    <n v="874"/>
    <n v="1.2032766572588973E-2"/>
    <s v="Wines"/>
    <n v="1"/>
    <n v="6"/>
    <n v="8"/>
    <n v="6"/>
    <n v="3"/>
    <n v="3"/>
    <n v="11"/>
    <n v="0"/>
  </r>
  <r>
    <n v="6906"/>
    <n v="1953"/>
    <n v="72"/>
    <s v="Master"/>
    <x v="4"/>
    <s v="Senior"/>
    <n v="84953"/>
    <n v="0"/>
    <n v="0"/>
    <d v="2013-03-06T00:00:00"/>
    <n v="73"/>
    <n v="167"/>
    <n v="48"/>
    <n v="602"/>
    <n v="63"/>
    <n v="72"/>
    <n v="72"/>
    <n v="952"/>
    <n v="1.1206196367403153E-2"/>
    <s v="MeatProducts"/>
    <n v="1"/>
    <n v="3"/>
    <n v="10"/>
    <n v="4"/>
    <n v="2"/>
    <n v="3"/>
    <n v="11"/>
    <n v="1"/>
  </r>
  <r>
    <n v="7313"/>
    <n v="1949"/>
    <n v="76"/>
    <s v="2n Cycle"/>
    <x v="4"/>
    <s v="Senior"/>
    <n v="74859"/>
    <n v="0"/>
    <n v="0"/>
    <d v="2013-03-06T00:00:00"/>
    <n v="63"/>
    <n v="570"/>
    <n v="73"/>
    <n v="614"/>
    <n v="133"/>
    <n v="102"/>
    <n v="73"/>
    <n v="1492"/>
    <n v="1.9930803243430984E-2"/>
    <s v="MeatProducts"/>
    <n v="1"/>
    <n v="6"/>
    <n v="5"/>
    <n v="11"/>
    <n v="3"/>
    <n v="3"/>
    <n v="11"/>
    <n v="0"/>
  </r>
  <r>
    <n v="5346"/>
    <n v="1973"/>
    <n v="52"/>
    <s v="2n Cycle"/>
    <x v="0"/>
    <s v="Senior"/>
    <n v="23559"/>
    <n v="1"/>
    <n v="0"/>
    <d v="2013-03-07T00:00:00"/>
    <n v="87"/>
    <n v="25"/>
    <n v="5"/>
    <n v="19"/>
    <n v="7"/>
    <n v="0"/>
    <n v="23"/>
    <n v="56"/>
    <n v="2.3770109087822063E-3"/>
    <s v="Wines"/>
    <n v="3"/>
    <n v="3"/>
    <n v="0"/>
    <n v="3"/>
    <n v="7"/>
    <n v="3"/>
    <n v="11"/>
    <n v="0"/>
  </r>
  <r>
    <n v="10582"/>
    <n v="1979"/>
    <n v="46"/>
    <s v="Graduation"/>
    <x v="0"/>
    <s v="Adult"/>
    <n v="72063"/>
    <n v="0"/>
    <n v="1"/>
    <d v="2013-03-07T00:00:00"/>
    <n v="3"/>
    <n v="180"/>
    <n v="32"/>
    <n v="348"/>
    <n v="76"/>
    <n v="32"/>
    <n v="90"/>
    <n v="668"/>
    <n v="9.2696668193108806E-3"/>
    <s v="MeatProducts"/>
    <n v="2"/>
    <n v="5"/>
    <n v="2"/>
    <n v="12"/>
    <n v="2"/>
    <n v="3"/>
    <n v="11"/>
    <n v="0"/>
  </r>
  <r>
    <n v="6421"/>
    <n v="1961"/>
    <n v="64"/>
    <s v="Graduation"/>
    <x v="1"/>
    <s v="Senior"/>
    <n v="88347"/>
    <n v="0"/>
    <n v="0"/>
    <d v="2013-03-07T00:00:00"/>
    <n v="32"/>
    <n v="1050"/>
    <n v="178"/>
    <n v="555"/>
    <n v="77"/>
    <n v="138"/>
    <n v="118"/>
    <n v="1998"/>
    <n v="2.2615368942918265E-2"/>
    <s v="Wines"/>
    <n v="1"/>
    <n v="4"/>
    <n v="7"/>
    <n v="9"/>
    <n v="1"/>
    <n v="3"/>
    <n v="11"/>
    <n v="0"/>
  </r>
  <r>
    <n v="7514"/>
    <n v="1956"/>
    <n v="69"/>
    <s v="2n Cycle"/>
    <x v="1"/>
    <s v="Senior"/>
    <n v="54342"/>
    <n v="1"/>
    <n v="1"/>
    <d v="2013-03-07T00:00:00"/>
    <n v="74"/>
    <n v="84"/>
    <n v="10"/>
    <n v="34"/>
    <n v="11"/>
    <n v="10"/>
    <n v="28"/>
    <n v="149"/>
    <n v="2.7418939310294064E-3"/>
    <s v="Wines"/>
    <n v="4"/>
    <n v="3"/>
    <n v="1"/>
    <n v="4"/>
    <n v="6"/>
    <n v="3"/>
    <n v="11"/>
    <n v="0"/>
  </r>
  <r>
    <n v="8925"/>
    <n v="1965"/>
    <n v="60"/>
    <s v="Master"/>
    <x v="0"/>
    <s v="Senior"/>
    <n v="70053"/>
    <n v="0"/>
    <n v="1"/>
    <d v="2013-03-07T00:00:00"/>
    <n v="38"/>
    <n v="512"/>
    <n v="53"/>
    <n v="98"/>
    <n v="81"/>
    <n v="179"/>
    <n v="89"/>
    <n v="923"/>
    <n v="1.3175738369520221E-2"/>
    <s v="Wines"/>
    <n v="3"/>
    <n v="8"/>
    <n v="5"/>
    <n v="10"/>
    <n v="5"/>
    <n v="3"/>
    <n v="11"/>
    <n v="0"/>
  </r>
  <r>
    <n v="8420"/>
    <n v="1970"/>
    <n v="55"/>
    <s v="2n Cycle"/>
    <x v="0"/>
    <s v="Senior"/>
    <n v="15315"/>
    <n v="0"/>
    <n v="0"/>
    <d v="2013-03-08T00:00:00"/>
    <n v="27"/>
    <n v="7"/>
    <n v="4"/>
    <n v="13"/>
    <n v="15"/>
    <n v="8"/>
    <n v="17"/>
    <n v="47"/>
    <n v="3.0688867123734899E-3"/>
    <s v="GoldProds"/>
    <n v="2"/>
    <n v="2"/>
    <n v="0"/>
    <n v="4"/>
    <n v="5"/>
    <n v="3"/>
    <n v="11"/>
    <n v="0"/>
  </r>
  <r>
    <n v="10065"/>
    <n v="1970"/>
    <n v="55"/>
    <s v="2n Cycle"/>
    <x v="0"/>
    <s v="Senior"/>
    <n v="15315"/>
    <n v="0"/>
    <n v="0"/>
    <d v="2013-03-08T00:00:00"/>
    <n v="27"/>
    <n v="7"/>
    <n v="4"/>
    <n v="13"/>
    <n v="15"/>
    <n v="8"/>
    <n v="17"/>
    <n v="47"/>
    <n v="3.0688867123734899E-3"/>
    <s v="GoldProds"/>
    <n v="2"/>
    <n v="2"/>
    <n v="0"/>
    <n v="4"/>
    <n v="5"/>
    <n v="3"/>
    <n v="11"/>
    <n v="0"/>
  </r>
  <r>
    <n v="7938"/>
    <n v="1958"/>
    <n v="67"/>
    <s v="PhD"/>
    <x v="1"/>
    <s v="Senior"/>
    <n v="51518"/>
    <n v="0"/>
    <n v="1"/>
    <d v="2013-03-10T00:00:00"/>
    <n v="92"/>
    <n v="350"/>
    <n v="8"/>
    <n v="66"/>
    <n v="17"/>
    <n v="4"/>
    <n v="4"/>
    <n v="445"/>
    <n v="8.6377576769284519E-3"/>
    <s v="Wines"/>
    <n v="2"/>
    <n v="3"/>
    <n v="2"/>
    <n v="10"/>
    <n v="3"/>
    <n v="3"/>
    <n v="11"/>
    <n v="0"/>
  </r>
  <r>
    <n v="10270"/>
    <n v="1981"/>
    <n v="44"/>
    <s v="2n Cycle"/>
    <x v="0"/>
    <s v="Adult"/>
    <n v="35523"/>
    <n v="1"/>
    <n v="0"/>
    <d v="2013-03-10T00:00:00"/>
    <n v="8"/>
    <n v="11"/>
    <n v="5"/>
    <n v="22"/>
    <n v="12"/>
    <n v="5"/>
    <n v="11"/>
    <n v="55"/>
    <n v="1.548292655462658E-3"/>
    <s v="MeatProducts"/>
    <n v="2"/>
    <n v="3"/>
    <n v="0"/>
    <n v="3"/>
    <n v="7"/>
    <n v="3"/>
    <n v="11"/>
    <n v="0"/>
  </r>
  <r>
    <n v="1921"/>
    <n v="1967"/>
    <n v="58"/>
    <s v="PhD"/>
    <x v="0"/>
    <s v="Senior"/>
    <n v="59062"/>
    <n v="2"/>
    <n v="1"/>
    <d v="2013-03-10T00:00:00"/>
    <n v="74"/>
    <n v="46"/>
    <n v="1"/>
    <n v="12"/>
    <n v="3"/>
    <n v="0"/>
    <n v="9"/>
    <n v="62"/>
    <n v="1.0497443364599912E-3"/>
    <s v="Wines"/>
    <n v="2"/>
    <n v="2"/>
    <n v="0"/>
    <n v="3"/>
    <n v="4"/>
    <n v="3"/>
    <n v="11"/>
    <n v="0"/>
  </r>
  <r>
    <n v="8140"/>
    <n v="1973"/>
    <n v="52"/>
    <s v="Graduation"/>
    <x v="1"/>
    <s v="Senior"/>
    <n v="22682"/>
    <n v="1"/>
    <n v="0"/>
    <d v="2013-03-10T00:00:00"/>
    <n v="51"/>
    <n v="10"/>
    <n v="14"/>
    <n v="29"/>
    <n v="4"/>
    <n v="2"/>
    <n v="36"/>
    <n v="59"/>
    <n v="2.6011815536548803E-3"/>
    <s v="GoldProds"/>
    <n v="3"/>
    <n v="2"/>
    <n v="1"/>
    <n v="4"/>
    <n v="4"/>
    <n v="3"/>
    <n v="11"/>
    <n v="0"/>
  </r>
  <r>
    <n v="7002"/>
    <n v="1955"/>
    <n v="70"/>
    <s v="Graduation"/>
    <x v="3"/>
    <s v="Senior"/>
    <n v="62535"/>
    <n v="0"/>
    <n v="1"/>
    <d v="2013-03-10T00:00:00"/>
    <n v="13"/>
    <n v="163"/>
    <n v="48"/>
    <n v="90"/>
    <n v="0"/>
    <n v="45"/>
    <n v="52"/>
    <n v="346"/>
    <n v="5.532901575117934E-3"/>
    <s v="Wines"/>
    <n v="1"/>
    <n v="3"/>
    <n v="2"/>
    <n v="8"/>
    <n v="3"/>
    <n v="3"/>
    <n v="11"/>
    <n v="0"/>
  </r>
  <r>
    <n v="3281"/>
    <n v="1960"/>
    <n v="65"/>
    <s v="PhD"/>
    <x v="0"/>
    <s v="Senior"/>
    <n v="49154"/>
    <n v="1"/>
    <n v="1"/>
    <d v="2013-03-11T00:00:00"/>
    <n v="69"/>
    <n v="206"/>
    <n v="10"/>
    <n v="67"/>
    <n v="30"/>
    <n v="27"/>
    <n v="71"/>
    <n v="340"/>
    <n v="6.9170362534076574E-3"/>
    <s v="Wines"/>
    <n v="6"/>
    <n v="4"/>
    <n v="1"/>
    <n v="8"/>
    <n v="6"/>
    <n v="3"/>
    <n v="11"/>
    <n v="0"/>
  </r>
  <r>
    <n v="10888"/>
    <n v="1961"/>
    <n v="64"/>
    <s v="Graduation"/>
    <x v="3"/>
    <s v="Senior"/>
    <n v="45938"/>
    <n v="0"/>
    <n v="0"/>
    <d v="2013-03-11T00:00:00"/>
    <n v="46"/>
    <n v="273"/>
    <n v="11"/>
    <n v="178"/>
    <n v="62"/>
    <n v="83"/>
    <n v="29"/>
    <n v="607"/>
    <n v="1.3213461622186425E-2"/>
    <s v="Wines"/>
    <n v="2"/>
    <n v="8"/>
    <n v="4"/>
    <n v="6"/>
    <n v="6"/>
    <n v="3"/>
    <n v="11"/>
    <n v="0"/>
  </r>
  <r>
    <n v="9097"/>
    <n v="1956"/>
    <n v="69"/>
    <s v="Graduation"/>
    <x v="2"/>
    <s v="Senior"/>
    <n v="46086"/>
    <n v="0"/>
    <n v="1"/>
    <d v="2013-03-11T00:00:00"/>
    <n v="34"/>
    <n v="244"/>
    <n v="8"/>
    <n v="32"/>
    <n v="7"/>
    <n v="2"/>
    <n v="50"/>
    <n v="293"/>
    <n v="6.3576791216421475E-3"/>
    <s v="Wines"/>
    <n v="4"/>
    <n v="3"/>
    <n v="1"/>
    <n v="8"/>
    <n v="4"/>
    <n v="3"/>
    <n v="11"/>
    <n v="0"/>
  </r>
  <r>
    <n v="10104"/>
    <n v="1974"/>
    <n v="51"/>
    <s v="Graduation"/>
    <x v="1"/>
    <s v="Senior"/>
    <n v="33590"/>
    <n v="2"/>
    <n v="1"/>
    <d v="2013-03-11T00:00:00"/>
    <n v="65"/>
    <n v="4"/>
    <n v="0"/>
    <n v="2"/>
    <n v="0"/>
    <n v="0"/>
    <n v="2"/>
    <n v="6"/>
    <n v="1.7862459065197975E-4"/>
    <s v="Wines"/>
    <n v="1"/>
    <n v="1"/>
    <n v="0"/>
    <n v="2"/>
    <n v="7"/>
    <n v="3"/>
    <n v="11"/>
    <n v="0"/>
  </r>
  <r>
    <n v="4368"/>
    <n v="1980"/>
    <n v="45"/>
    <s v="Graduation"/>
    <x v="0"/>
    <s v="Adult"/>
    <n v="47850"/>
    <n v="1"/>
    <n v="0"/>
    <d v="2013-03-12T00:00:00"/>
    <n v="72"/>
    <n v="42"/>
    <n v="7"/>
    <n v="43"/>
    <n v="20"/>
    <n v="12"/>
    <n v="10"/>
    <n v="124"/>
    <n v="2.5914315569487982E-3"/>
    <s v="MeatProducts"/>
    <n v="1"/>
    <n v="3"/>
    <n v="0"/>
    <n v="4"/>
    <n v="6"/>
    <n v="3"/>
    <n v="11"/>
    <n v="0"/>
  </r>
  <r>
    <n v="1509"/>
    <n v="1958"/>
    <n v="67"/>
    <s v="PhD"/>
    <x v="1"/>
    <s v="Senior"/>
    <n v="84460"/>
    <n v="0"/>
    <n v="0"/>
    <d v="2013-04-01T00:00:00"/>
    <n v="80"/>
    <n v="152"/>
    <n v="27"/>
    <n v="103"/>
    <n v="106"/>
    <n v="54"/>
    <n v="81"/>
    <n v="442"/>
    <n v="5.233246507222354E-3"/>
    <s v="Wines"/>
    <n v="0"/>
    <n v="9"/>
    <n v="9"/>
    <n v="4"/>
    <n v="5"/>
    <n v="3"/>
    <n v="11"/>
    <n v="1"/>
  </r>
  <r>
    <n v="9256"/>
    <n v="1971"/>
    <n v="54"/>
    <s v="Graduation"/>
    <x v="3"/>
    <s v="Senior"/>
    <n v="58350"/>
    <n v="0"/>
    <n v="1"/>
    <d v="2013-04-01T00:00:00"/>
    <n v="5"/>
    <n v="493"/>
    <n v="26"/>
    <n v="206"/>
    <n v="116"/>
    <n v="80"/>
    <n v="80"/>
    <n v="921"/>
    <n v="1.5784061696658098E-2"/>
    <s v="Wines"/>
    <n v="4"/>
    <n v="8"/>
    <n v="3"/>
    <n v="12"/>
    <n v="6"/>
    <n v="3"/>
    <n v="11"/>
    <n v="0"/>
  </r>
  <r>
    <n v="3732"/>
    <n v="1955"/>
    <n v="70"/>
    <s v="Master"/>
    <x v="0"/>
    <s v="Senior"/>
    <n v="52750"/>
    <n v="0"/>
    <n v="1"/>
    <d v="2013-04-02T00:00:00"/>
    <n v="72"/>
    <n v="393"/>
    <n v="0"/>
    <n v="239"/>
    <n v="90"/>
    <n v="69"/>
    <n v="69"/>
    <n v="791"/>
    <n v="1.4995260663507108E-2"/>
    <s v="Wines"/>
    <n v="6"/>
    <n v="5"/>
    <n v="7"/>
    <n v="9"/>
    <n v="4"/>
    <n v="3"/>
    <n v="11"/>
    <n v="0"/>
  </r>
  <r>
    <n v="6295"/>
    <n v="1977"/>
    <n v="48"/>
    <s v="Graduation"/>
    <x v="0"/>
    <s v="Adult"/>
    <n v="54233"/>
    <n v="0"/>
    <n v="1"/>
    <d v="2013-04-02T00:00:00"/>
    <n v="46"/>
    <n v="652"/>
    <n v="8"/>
    <n v="158"/>
    <n v="21"/>
    <n v="0"/>
    <n v="142"/>
    <n v="839"/>
    <n v="1.5470285619456788E-2"/>
    <s v="Wines"/>
    <n v="4"/>
    <n v="11"/>
    <n v="6"/>
    <n v="5"/>
    <n v="8"/>
    <n v="3"/>
    <n v="11"/>
    <n v="0"/>
  </r>
  <r>
    <n v="5386"/>
    <n v="1953"/>
    <n v="72"/>
    <s v="Graduation"/>
    <x v="1"/>
    <s v="Senior"/>
    <n v="94384"/>
    <n v="0"/>
    <n v="0"/>
    <d v="2013-04-03T00:00:00"/>
    <n v="62"/>
    <n v="1111"/>
    <n v="24"/>
    <n v="790"/>
    <n v="160"/>
    <n v="45"/>
    <n v="172"/>
    <n v="2130"/>
    <n v="2.2567384302424141E-2"/>
    <s v="Wines"/>
    <n v="0"/>
    <n v="5"/>
    <n v="8"/>
    <n v="5"/>
    <n v="2"/>
    <n v="3"/>
    <n v="11"/>
    <n v="1"/>
  </r>
  <r>
    <n v="6059"/>
    <n v="1953"/>
    <n v="72"/>
    <s v="PhD"/>
    <x v="1"/>
    <s v="Senior"/>
    <n v="64504"/>
    <n v="1"/>
    <n v="2"/>
    <d v="2013-04-03T00:00:00"/>
    <n v="81"/>
    <n v="986"/>
    <n v="36"/>
    <n v="168"/>
    <n v="16"/>
    <n v="0"/>
    <n v="108"/>
    <n v="1206"/>
    <n v="1.8696514944809624E-2"/>
    <s v="Wines"/>
    <n v="7"/>
    <n v="11"/>
    <n v="3"/>
    <n v="4"/>
    <n v="7"/>
    <n v="3"/>
    <n v="11"/>
    <n v="1"/>
  </r>
  <r>
    <n v="6024"/>
    <n v="1953"/>
    <n v="72"/>
    <s v="Graduation"/>
    <x v="1"/>
    <s v="Senior"/>
    <n v="94384"/>
    <n v="0"/>
    <n v="0"/>
    <d v="2013-04-03T00:00:00"/>
    <n v="62"/>
    <n v="1111"/>
    <n v="24"/>
    <n v="790"/>
    <n v="160"/>
    <n v="45"/>
    <n v="172"/>
    <n v="2130"/>
    <n v="2.2567384302424141E-2"/>
    <s v="Wines"/>
    <n v="0"/>
    <n v="5"/>
    <n v="8"/>
    <n v="5"/>
    <n v="2"/>
    <n v="3"/>
    <n v="11"/>
    <n v="1"/>
  </r>
  <r>
    <n v="1362"/>
    <n v="1972"/>
    <n v="53"/>
    <s v="Graduation"/>
    <x v="3"/>
    <s v="Senior"/>
    <n v="31907"/>
    <n v="0"/>
    <n v="0"/>
    <d v="2013-04-03T00:00:00"/>
    <n v="75"/>
    <n v="33"/>
    <n v="87"/>
    <n v="64"/>
    <n v="175"/>
    <n v="16"/>
    <n v="74"/>
    <n v="375"/>
    <n v="1.1752906885636381E-2"/>
    <s v="FishProducts"/>
    <n v="1"/>
    <n v="6"/>
    <n v="1"/>
    <n v="6"/>
    <n v="7"/>
    <n v="3"/>
    <n v="11"/>
    <n v="0"/>
  </r>
  <r>
    <n v="0"/>
    <n v="1985"/>
    <n v="40"/>
    <s v="Graduation"/>
    <x v="0"/>
    <s v="Adult"/>
    <n v="70951"/>
    <n v="0"/>
    <n v="0"/>
    <d v="2013-04-05T00:00:00"/>
    <n v="66"/>
    <n v="239"/>
    <n v="10"/>
    <n v="554"/>
    <n v="254"/>
    <n v="87"/>
    <n v="54"/>
    <n v="1144"/>
    <n v="1.6123803751885105E-2"/>
    <s v="MeatProducts"/>
    <n v="1"/>
    <n v="3"/>
    <n v="4"/>
    <n v="9"/>
    <n v="1"/>
    <n v="3"/>
    <n v="11"/>
    <n v="0"/>
  </r>
  <r>
    <n v="2428"/>
    <n v="1970"/>
    <n v="55"/>
    <s v="Graduation"/>
    <x v="0"/>
    <s v="Senior"/>
    <n v="28164"/>
    <n v="1"/>
    <n v="0"/>
    <d v="2013-04-05T00:00:00"/>
    <n v="23"/>
    <n v="3"/>
    <n v="18"/>
    <n v="26"/>
    <n v="11"/>
    <n v="8"/>
    <n v="12"/>
    <n v="66"/>
    <n v="2.3434171282488282E-3"/>
    <s v="MeatProducts"/>
    <n v="3"/>
    <n v="2"/>
    <n v="0"/>
    <n v="4"/>
    <n v="7"/>
    <n v="3"/>
    <n v="11"/>
    <n v="0"/>
  </r>
  <r>
    <n v="922"/>
    <n v="1979"/>
    <n v="46"/>
    <s v="2n Cycle"/>
    <x v="0"/>
    <s v="Adult"/>
    <n v="31086"/>
    <n v="1"/>
    <n v="1"/>
    <d v="2013-04-05T00:00:00"/>
    <n v="79"/>
    <n v="16"/>
    <n v="2"/>
    <n v="11"/>
    <n v="3"/>
    <n v="0"/>
    <n v="16"/>
    <n v="32"/>
    <n v="1.0294023032876537E-3"/>
    <s v="Wines"/>
    <n v="2"/>
    <n v="1"/>
    <n v="1"/>
    <n v="2"/>
    <n v="8"/>
    <n v="3"/>
    <n v="11"/>
    <n v="0"/>
  </r>
  <r>
    <n v="2661"/>
    <n v="1964"/>
    <n v="61"/>
    <s v="Graduation"/>
    <x v="3"/>
    <s v="Senior"/>
    <n v="18701"/>
    <n v="1"/>
    <n v="1"/>
    <d v="2013-04-06T00:00:00"/>
    <n v="95"/>
    <n v="12"/>
    <n v="4"/>
    <n v="2"/>
    <n v="10"/>
    <n v="6"/>
    <n v="10"/>
    <n v="34"/>
    <n v="1.8180845944067163E-3"/>
    <s v="Wines"/>
    <n v="4"/>
    <n v="2"/>
    <n v="0"/>
    <n v="4"/>
    <n v="5"/>
    <n v="3"/>
    <n v="11"/>
    <n v="0"/>
  </r>
  <r>
    <n v="1361"/>
    <n v="1974"/>
    <n v="51"/>
    <s v="Master"/>
    <x v="0"/>
    <s v="Senior"/>
    <n v="82584"/>
    <n v="0"/>
    <n v="0"/>
    <d v="2013-04-06T00:00:00"/>
    <n v="26"/>
    <n v="1076"/>
    <n v="68"/>
    <n v="103"/>
    <n v="29"/>
    <n v="91"/>
    <n v="68"/>
    <n v="1367"/>
    <n v="1.655284316574639E-2"/>
    <s v="Wines"/>
    <n v="1"/>
    <n v="3"/>
    <n v="4"/>
    <n v="8"/>
    <n v="1"/>
    <n v="3"/>
    <n v="11"/>
    <n v="1"/>
  </r>
  <r>
    <n v="7822"/>
    <n v="1976"/>
    <n v="49"/>
    <s v="Graduation"/>
    <x v="1"/>
    <s v="Adult"/>
    <n v="54058"/>
    <n v="0"/>
    <n v="1"/>
    <d v="2013-04-06T00:00:00"/>
    <n v="56"/>
    <n v="198"/>
    <n v="18"/>
    <n v="252"/>
    <n v="32"/>
    <n v="108"/>
    <n v="54"/>
    <n v="608"/>
    <n v="1.1247178955936217E-2"/>
    <s v="MeatProducts"/>
    <n v="2"/>
    <n v="4"/>
    <n v="6"/>
    <n v="8"/>
    <n v="3"/>
    <n v="3"/>
    <n v="11"/>
    <n v="0"/>
  </r>
  <r>
    <n v="6919"/>
    <n v="1978"/>
    <n v="47"/>
    <s v="2n Cycle"/>
    <x v="0"/>
    <s v="Adult"/>
    <n v="26224"/>
    <n v="1"/>
    <n v="0"/>
    <d v="2013-04-06T00:00:00"/>
    <n v="39"/>
    <n v="4"/>
    <n v="7"/>
    <n v="15"/>
    <n v="13"/>
    <n v="9"/>
    <n v="15"/>
    <n v="48"/>
    <n v="1.8303843807199512E-3"/>
    <s v="MeatProducts"/>
    <n v="3"/>
    <n v="2"/>
    <n v="1"/>
    <n v="3"/>
    <n v="6"/>
    <n v="3"/>
    <n v="11"/>
    <n v="0"/>
  </r>
  <r>
    <n v="6945"/>
    <n v="1952"/>
    <n v="73"/>
    <s v="Graduation"/>
    <x v="3"/>
    <s v="Senior"/>
    <n v="84574"/>
    <n v="0"/>
    <n v="0"/>
    <d v="2013-04-06T00:00:00"/>
    <n v="72"/>
    <n v="387"/>
    <n v="20"/>
    <n v="713"/>
    <n v="38"/>
    <n v="54"/>
    <n v="163"/>
    <n v="1212"/>
    <n v="1.4330645351999433E-2"/>
    <s v="MeatProducts"/>
    <n v="1"/>
    <n v="9"/>
    <n v="11"/>
    <n v="11"/>
    <n v="5"/>
    <n v="3"/>
    <n v="11"/>
    <n v="0"/>
  </r>
  <r>
    <n v="5336"/>
    <n v="1971"/>
    <n v="54"/>
    <s v="Master"/>
    <x v="1"/>
    <s v="Senior"/>
    <n v="157733"/>
    <n v="1"/>
    <n v="0"/>
    <d v="2013-04-06T00:00:00"/>
    <n v="37"/>
    <n v="39"/>
    <n v="1"/>
    <n v="9"/>
    <n v="2"/>
    <n v="0"/>
    <n v="8"/>
    <n v="51"/>
    <n v="3.2333119892476528E-4"/>
    <s v="Wines"/>
    <n v="0"/>
    <n v="1"/>
    <n v="0"/>
    <n v="1"/>
    <n v="1"/>
    <n v="3"/>
    <n v="11"/>
    <n v="0"/>
  </r>
  <r>
    <n v="3130"/>
    <n v="1964"/>
    <n v="61"/>
    <s v="Graduation"/>
    <x v="3"/>
    <s v="Senior"/>
    <n v="18701"/>
    <n v="1"/>
    <n v="1"/>
    <d v="2013-04-06T00:00:00"/>
    <n v="95"/>
    <n v="12"/>
    <n v="4"/>
    <n v="2"/>
    <n v="10"/>
    <n v="6"/>
    <n v="10"/>
    <n v="34"/>
    <n v="1.8180845944067163E-3"/>
    <s v="Wines"/>
    <n v="4"/>
    <n v="2"/>
    <n v="0"/>
    <n v="4"/>
    <n v="5"/>
    <n v="3"/>
    <n v="11"/>
    <n v="0"/>
  </r>
  <r>
    <n v="6853"/>
    <n v="1982"/>
    <n v="43"/>
    <s v="Master"/>
    <x v="3"/>
    <s v="Adult"/>
    <n v="75777"/>
    <n v="0"/>
    <n v="0"/>
    <d v="2013-04-07T00:00:00"/>
    <n v="12"/>
    <n v="712"/>
    <n v="26"/>
    <n v="538"/>
    <n v="69"/>
    <n v="13"/>
    <n v="80"/>
    <n v="1358"/>
    <n v="1.7921005054304075E-2"/>
    <s v="Wines"/>
    <n v="1"/>
    <n v="3"/>
    <n v="6"/>
    <n v="11"/>
    <n v="1"/>
    <n v="3"/>
    <n v="11"/>
    <n v="1"/>
  </r>
  <r>
    <n v="9262"/>
    <n v="1984"/>
    <n v="41"/>
    <s v="2n Cycle"/>
    <x v="1"/>
    <s v="Adult"/>
    <n v="32414"/>
    <n v="0"/>
    <n v="0"/>
    <d v="2013-04-07T00:00:00"/>
    <n v="11"/>
    <n v="20"/>
    <n v="6"/>
    <n v="5"/>
    <n v="0"/>
    <n v="9"/>
    <n v="12"/>
    <n v="40"/>
    <n v="1.2340346763744061E-3"/>
    <s v="Wines"/>
    <n v="1"/>
    <n v="1"/>
    <n v="0"/>
    <n v="3"/>
    <n v="7"/>
    <n v="3"/>
    <n v="11"/>
    <n v="0"/>
  </r>
  <r>
    <n v="5012"/>
    <n v="1989"/>
    <n v="36"/>
    <s v="Graduation"/>
    <x v="0"/>
    <s v="Adult"/>
    <n v="28691"/>
    <n v="1"/>
    <n v="0"/>
    <d v="2013-04-07T00:00:00"/>
    <n v="56"/>
    <n v="5"/>
    <n v="4"/>
    <n v="13"/>
    <n v="8"/>
    <n v="0"/>
    <n v="4"/>
    <n v="30"/>
    <n v="1.04562406329511E-3"/>
    <s v="MeatProducts"/>
    <n v="1"/>
    <n v="1"/>
    <n v="0"/>
    <n v="3"/>
    <n v="8"/>
    <n v="3"/>
    <n v="11"/>
    <n v="0"/>
  </r>
  <r>
    <n v="6918"/>
    <n v="1989"/>
    <n v="36"/>
    <s v="Graduation"/>
    <x v="0"/>
    <s v="Adult"/>
    <n v="28691"/>
    <n v="1"/>
    <n v="0"/>
    <d v="2013-04-07T00:00:00"/>
    <n v="56"/>
    <n v="5"/>
    <n v="4"/>
    <n v="13"/>
    <n v="8"/>
    <n v="0"/>
    <n v="4"/>
    <n v="30"/>
    <n v="1.04562406329511E-3"/>
    <s v="MeatProducts"/>
    <n v="1"/>
    <n v="1"/>
    <n v="0"/>
    <n v="3"/>
    <n v="8"/>
    <n v="3"/>
    <n v="11"/>
    <n v="0"/>
  </r>
  <r>
    <n v="5316"/>
    <n v="1976"/>
    <n v="49"/>
    <s v="Master"/>
    <x v="1"/>
    <s v="Adult"/>
    <n v="21024"/>
    <n v="0"/>
    <n v="0"/>
    <d v="2013-04-07T00:00:00"/>
    <n v="89"/>
    <n v="36"/>
    <n v="4"/>
    <n v="18"/>
    <n v="6"/>
    <n v="2"/>
    <n v="18"/>
    <n v="66"/>
    <n v="3.1392694063926939E-3"/>
    <s v="Wines"/>
    <n v="1"/>
    <n v="2"/>
    <n v="0"/>
    <n v="4"/>
    <n v="7"/>
    <n v="3"/>
    <n v="11"/>
    <n v="0"/>
  </r>
  <r>
    <n v="7366"/>
    <n v="1982"/>
    <n v="43"/>
    <s v="Master"/>
    <x v="3"/>
    <s v="Adult"/>
    <n v="75777"/>
    <n v="0"/>
    <n v="0"/>
    <d v="2013-04-07T00:00:00"/>
    <n v="12"/>
    <n v="712"/>
    <n v="26"/>
    <n v="538"/>
    <n v="69"/>
    <n v="13"/>
    <n v="80"/>
    <n v="1358"/>
    <n v="1.7921005054304075E-2"/>
    <s v="Wines"/>
    <n v="1"/>
    <n v="3"/>
    <n v="6"/>
    <n v="11"/>
    <n v="1"/>
    <n v="3"/>
    <n v="11"/>
    <n v="1"/>
  </r>
  <r>
    <n v="3524"/>
    <n v="1971"/>
    <n v="54"/>
    <s v="Master"/>
    <x v="3"/>
    <s v="Senior"/>
    <n v="39763"/>
    <n v="1"/>
    <n v="0"/>
    <d v="2013-04-08T00:00:00"/>
    <n v="9"/>
    <n v="80"/>
    <n v="1"/>
    <n v="60"/>
    <n v="4"/>
    <n v="6"/>
    <n v="16"/>
    <n v="151"/>
    <n v="3.7975001886175592E-3"/>
    <s v="Wines"/>
    <n v="2"/>
    <n v="5"/>
    <n v="1"/>
    <n v="2"/>
    <n v="9"/>
    <n v="3"/>
    <n v="11"/>
    <n v="1"/>
  </r>
  <r>
    <n v="10401"/>
    <n v="1976"/>
    <n v="49"/>
    <s v="2n Cycle"/>
    <x v="1"/>
    <s v="Adult"/>
    <n v="26326"/>
    <n v="0"/>
    <n v="0"/>
    <d v="2013-04-09T00:00:00"/>
    <n v="12"/>
    <n v="1"/>
    <n v="0"/>
    <n v="5"/>
    <n v="0"/>
    <n v="3"/>
    <n v="9"/>
    <n v="9"/>
    <n v="3.4186735546607914E-4"/>
    <s v="GoldProds"/>
    <n v="1"/>
    <n v="0"/>
    <n v="0"/>
    <n v="3"/>
    <n v="3"/>
    <n v="3"/>
    <n v="11"/>
    <n v="0"/>
  </r>
  <r>
    <n v="8442"/>
    <n v="1985"/>
    <n v="40"/>
    <s v="Master"/>
    <x v="0"/>
    <s v="Adult"/>
    <n v="19510"/>
    <n v="2"/>
    <n v="0"/>
    <d v="2013-04-09T00:00:00"/>
    <n v="63"/>
    <n v="9"/>
    <n v="0"/>
    <n v="7"/>
    <n v="3"/>
    <n v="4"/>
    <n v="7"/>
    <n v="23"/>
    <n v="1.1788826242952332E-3"/>
    <s v="Wines"/>
    <n v="2"/>
    <n v="1"/>
    <n v="0"/>
    <n v="3"/>
    <n v="7"/>
    <n v="3"/>
    <n v="11"/>
    <n v="0"/>
  </r>
  <r>
    <n v="9449"/>
    <n v="1958"/>
    <n v="67"/>
    <s v="PhD"/>
    <x v="3"/>
    <s v="Senior"/>
    <n v="79761"/>
    <n v="0"/>
    <n v="1"/>
    <d v="2013-04-10T00:00:00"/>
    <n v="32"/>
    <n v="415"/>
    <n v="5"/>
    <n v="124"/>
    <n v="15"/>
    <n v="35"/>
    <n v="11"/>
    <n v="594"/>
    <n v="7.4472486553578817E-3"/>
    <s v="Wines"/>
    <n v="1"/>
    <n v="5"/>
    <n v="2"/>
    <n v="11"/>
    <n v="3"/>
    <n v="3"/>
    <n v="11"/>
    <n v="0"/>
  </r>
  <r>
    <n v="4557"/>
    <n v="1970"/>
    <n v="55"/>
    <s v="Graduation"/>
    <x v="1"/>
    <s v="Senior"/>
    <n v="22070"/>
    <n v="1"/>
    <n v="0"/>
    <d v="2013-04-10T00:00:00"/>
    <n v="11"/>
    <n v="10"/>
    <n v="7"/>
    <n v="19"/>
    <n v="8"/>
    <n v="2"/>
    <n v="21"/>
    <n v="46"/>
    <n v="2.0842772995015857E-3"/>
    <s v="GoldProds"/>
    <n v="2"/>
    <n v="2"/>
    <n v="2"/>
    <n v="2"/>
    <n v="6"/>
    <n v="3"/>
    <n v="11"/>
    <n v="0"/>
  </r>
  <r>
    <n v="9757"/>
    <n v="1972"/>
    <n v="53"/>
    <s v="Graduation"/>
    <x v="1"/>
    <s v="Senior"/>
    <n v="84906"/>
    <n v="0"/>
    <n v="0"/>
    <d v="2013-04-10T00:00:00"/>
    <n v="98"/>
    <n v="997"/>
    <n v="15"/>
    <n v="414"/>
    <n v="99"/>
    <n v="30"/>
    <n v="76"/>
    <n v="1555"/>
    <n v="1.8314371186959697E-2"/>
    <s v="Wines"/>
    <n v="1"/>
    <n v="5"/>
    <n v="6"/>
    <n v="12"/>
    <n v="2"/>
    <n v="3"/>
    <n v="11"/>
    <n v="0"/>
  </r>
  <r>
    <n v="7275"/>
    <n v="1971"/>
    <n v="54"/>
    <s v="Master"/>
    <x v="3"/>
    <s v="Senior"/>
    <n v="33316"/>
    <n v="1"/>
    <n v="1"/>
    <d v="2013-04-10T00:00:00"/>
    <n v="34"/>
    <n v="79"/>
    <n v="1"/>
    <n v="31"/>
    <n v="4"/>
    <n v="4"/>
    <n v="12"/>
    <n v="119"/>
    <n v="3.5718573658302319E-3"/>
    <s v="Wines"/>
    <n v="3"/>
    <n v="2"/>
    <n v="1"/>
    <n v="4"/>
    <n v="6"/>
    <n v="3"/>
    <n v="11"/>
    <n v="0"/>
  </r>
  <r>
    <n v="8334"/>
    <n v="1971"/>
    <n v="54"/>
    <s v="Master"/>
    <x v="3"/>
    <s v="Senior"/>
    <n v="33316"/>
    <n v="1"/>
    <n v="1"/>
    <d v="2013-04-10T00:00:00"/>
    <n v="34"/>
    <n v="79"/>
    <n v="1"/>
    <n v="31"/>
    <n v="4"/>
    <n v="4"/>
    <n v="12"/>
    <n v="119"/>
    <n v="3.5718573658302319E-3"/>
    <s v="Wines"/>
    <n v="3"/>
    <n v="2"/>
    <n v="1"/>
    <n v="4"/>
    <n v="6"/>
    <n v="3"/>
    <n v="11"/>
    <n v="0"/>
  </r>
  <r>
    <n v="6507"/>
    <n v="1980"/>
    <n v="45"/>
    <s v="Graduation"/>
    <x v="3"/>
    <s v="Adult"/>
    <n v="30828"/>
    <n v="1"/>
    <n v="0"/>
    <d v="2013-04-10T00:00:00"/>
    <n v="16"/>
    <n v="16"/>
    <n v="11"/>
    <n v="15"/>
    <n v="2"/>
    <n v="0"/>
    <n v="12"/>
    <n v="44"/>
    <n v="1.4272739068379395E-3"/>
    <s v="Wines"/>
    <n v="2"/>
    <n v="1"/>
    <n v="1"/>
    <n v="4"/>
    <n v="3"/>
    <n v="3"/>
    <n v="11"/>
    <n v="0"/>
  </r>
  <r>
    <n v="2088"/>
    <n v="1972"/>
    <n v="53"/>
    <s v="Graduation"/>
    <x v="1"/>
    <s v="Senior"/>
    <n v="84906"/>
    <n v="0"/>
    <n v="0"/>
    <d v="2013-04-10T00:00:00"/>
    <n v="98"/>
    <n v="997"/>
    <n v="15"/>
    <n v="414"/>
    <n v="99"/>
    <n v="30"/>
    <n v="76"/>
    <n v="1555"/>
    <n v="1.8314371186959697E-2"/>
    <s v="Wines"/>
    <n v="1"/>
    <n v="5"/>
    <n v="6"/>
    <n v="12"/>
    <n v="2"/>
    <n v="3"/>
    <n v="11"/>
    <n v="0"/>
  </r>
  <r>
    <n v="4599"/>
    <n v="1976"/>
    <n v="49"/>
    <s v="Master"/>
    <x v="0"/>
    <s v="Adult"/>
    <n v="49681"/>
    <n v="0"/>
    <n v="2"/>
    <d v="2013-04-11T00:00:00"/>
    <n v="66"/>
    <n v="411"/>
    <n v="0"/>
    <n v="26"/>
    <n v="0"/>
    <n v="0"/>
    <n v="21"/>
    <n v="437"/>
    <n v="8.7961192407560226E-3"/>
    <s v="Wines"/>
    <n v="6"/>
    <n v="7"/>
    <n v="1"/>
    <n v="7"/>
    <n v="7"/>
    <n v="3"/>
    <n v="11"/>
    <n v="0"/>
  </r>
  <r>
    <n v="879"/>
    <n v="1976"/>
    <n v="49"/>
    <s v="Master"/>
    <x v="0"/>
    <s v="Adult"/>
    <n v="49681"/>
    <n v="0"/>
    <n v="2"/>
    <d v="2013-04-11T00:00:00"/>
    <n v="66"/>
    <n v="411"/>
    <n v="0"/>
    <n v="26"/>
    <n v="0"/>
    <n v="0"/>
    <n v="21"/>
    <n v="437"/>
    <n v="8.7961192407560226E-3"/>
    <s v="Wines"/>
    <n v="6"/>
    <n v="7"/>
    <n v="1"/>
    <n v="7"/>
    <n v="7"/>
    <n v="3"/>
    <n v="11"/>
    <n v="0"/>
  </r>
  <r>
    <n v="1321"/>
    <n v="1974"/>
    <n v="51"/>
    <s v="Graduation"/>
    <x v="0"/>
    <s v="Senior"/>
    <n v="26067"/>
    <n v="1"/>
    <n v="0"/>
    <d v="2013-04-11T00:00:00"/>
    <n v="49"/>
    <n v="22"/>
    <n v="2"/>
    <n v="18"/>
    <n v="0"/>
    <n v="2"/>
    <n v="12"/>
    <n v="44"/>
    <n v="1.6879579545018605E-3"/>
    <s v="Wines"/>
    <n v="3"/>
    <n v="3"/>
    <n v="0"/>
    <n v="3"/>
    <n v="8"/>
    <n v="3"/>
    <n v="11"/>
    <n v="0"/>
  </r>
  <r>
    <n v="2936"/>
    <n v="1982"/>
    <n v="43"/>
    <s v="Master"/>
    <x v="1"/>
    <s v="Adult"/>
    <n v="23661"/>
    <n v="1"/>
    <n v="0"/>
    <d v="2013-04-12T00:00:00"/>
    <n v="46"/>
    <n v="18"/>
    <n v="0"/>
    <n v="4"/>
    <n v="0"/>
    <n v="0"/>
    <n v="1"/>
    <n v="22"/>
    <n v="9.2980009298000927E-4"/>
    <s v="Wines"/>
    <n v="1"/>
    <n v="1"/>
    <n v="0"/>
    <n v="3"/>
    <n v="7"/>
    <n v="3"/>
    <n v="11"/>
    <n v="0"/>
  </r>
  <r>
    <n v="7284"/>
    <n v="1953"/>
    <n v="72"/>
    <s v="Graduation"/>
    <x v="0"/>
    <s v="Senior"/>
    <n v="48686"/>
    <n v="1"/>
    <n v="2"/>
    <d v="2013-04-12T00:00:00"/>
    <n v="8"/>
    <n v="10"/>
    <n v="0"/>
    <n v="7"/>
    <n v="2"/>
    <n v="0"/>
    <n v="1"/>
    <n v="19"/>
    <n v="3.9025592572813542E-4"/>
    <s v="Wines"/>
    <n v="1"/>
    <n v="1"/>
    <n v="0"/>
    <n v="2"/>
    <n v="8"/>
    <n v="3"/>
    <n v="11"/>
    <n v="0"/>
  </r>
  <r>
    <n v="2727"/>
    <n v="1973"/>
    <n v="52"/>
    <s v="Graduation"/>
    <x v="1"/>
    <s v="Senior"/>
    <n v="57100"/>
    <n v="0"/>
    <n v="0"/>
    <d v="2013-04-12T00:00:00"/>
    <n v="19"/>
    <n v="181"/>
    <n v="21"/>
    <n v="69"/>
    <n v="39"/>
    <n v="3"/>
    <n v="96"/>
    <n v="313"/>
    <n v="5.4816112084063043E-3"/>
    <s v="Wines"/>
    <n v="1"/>
    <n v="3"/>
    <n v="3"/>
    <n v="6"/>
    <n v="3"/>
    <n v="3"/>
    <n v="11"/>
    <n v="0"/>
  </r>
  <r>
    <n v="9907"/>
    <n v="1969"/>
    <n v="56"/>
    <s v="Master"/>
    <x v="1"/>
    <s v="Senior"/>
    <n v="66476"/>
    <n v="0"/>
    <n v="1"/>
    <d v="2013-04-12T00:00:00"/>
    <n v="80"/>
    <n v="742"/>
    <n v="28"/>
    <n v="152"/>
    <n v="25"/>
    <n v="9"/>
    <n v="57"/>
    <n v="956"/>
    <n v="1.4381130031891209E-2"/>
    <s v="Wines"/>
    <n v="2"/>
    <n v="6"/>
    <n v="8"/>
    <n v="10"/>
    <n v="4"/>
    <n v="3"/>
    <n v="11"/>
    <n v="0"/>
  </r>
  <r>
    <n v="9076"/>
    <n v="1980"/>
    <n v="45"/>
    <s v="PhD"/>
    <x v="0"/>
    <s v="Adult"/>
    <n v="30732"/>
    <n v="1"/>
    <n v="0"/>
    <d v="2013-05-01T00:00:00"/>
    <n v="44"/>
    <n v="155"/>
    <n v="1"/>
    <n v="25"/>
    <n v="0"/>
    <n v="1"/>
    <n v="3"/>
    <n v="182"/>
    <n v="5.9221658206429781E-3"/>
    <s v="Wines"/>
    <n v="4"/>
    <n v="4"/>
    <n v="1"/>
    <n v="4"/>
    <n v="8"/>
    <n v="3"/>
    <n v="11"/>
    <n v="0"/>
  </r>
  <r>
    <n v="5341"/>
    <n v="1962"/>
    <n v="63"/>
    <s v="2n Cycle"/>
    <x v="2"/>
    <s v="Senior"/>
    <n v="81975"/>
    <n v="0"/>
    <n v="1"/>
    <d v="2013-05-01T00:00:00"/>
    <n v="2"/>
    <n v="983"/>
    <n v="76"/>
    <n v="184"/>
    <n v="180"/>
    <n v="138"/>
    <n v="27"/>
    <n v="1561"/>
    <n v="1.9042390972857579E-2"/>
    <s v="Wines"/>
    <n v="1"/>
    <n v="6"/>
    <n v="3"/>
    <n v="4"/>
    <n v="7"/>
    <n v="3"/>
    <n v="11"/>
    <n v="0"/>
  </r>
  <r>
    <n v="8387"/>
    <n v="1957"/>
    <n v="68"/>
    <s v="Graduation"/>
    <x v="0"/>
    <s v="Senior"/>
    <n v="43140"/>
    <n v="0"/>
    <n v="1"/>
    <d v="2013-05-01T00:00:00"/>
    <n v="68"/>
    <n v="134"/>
    <n v="8"/>
    <n v="76"/>
    <n v="6"/>
    <n v="0"/>
    <n v="11"/>
    <n v="224"/>
    <n v="5.1923968474733425E-3"/>
    <s v="Wines"/>
    <n v="1"/>
    <n v="4"/>
    <n v="1"/>
    <n v="5"/>
    <n v="6"/>
    <n v="3"/>
    <n v="11"/>
    <n v="0"/>
  </r>
  <r>
    <n v="10061"/>
    <n v="1950"/>
    <n v="75"/>
    <s v="Graduation"/>
    <x v="0"/>
    <s v="Senior"/>
    <n v="59462"/>
    <n v="0"/>
    <n v="1"/>
    <d v="2013-05-01T00:00:00"/>
    <n v="29"/>
    <n v="724"/>
    <n v="17"/>
    <n v="143"/>
    <n v="0"/>
    <n v="8"/>
    <n v="196"/>
    <n v="892"/>
    <n v="1.5001177222427768E-2"/>
    <s v="Wines"/>
    <n v="2"/>
    <n v="9"/>
    <n v="2"/>
    <n v="12"/>
    <n v="7"/>
    <n v="3"/>
    <n v="11"/>
    <n v="0"/>
  </r>
  <r>
    <n v="8581"/>
    <n v="1971"/>
    <n v="54"/>
    <s v="Master"/>
    <x v="0"/>
    <s v="Senior"/>
    <n v="49505"/>
    <n v="1"/>
    <n v="1"/>
    <d v="2013-05-03T00:00:00"/>
    <n v="4"/>
    <n v="604"/>
    <n v="0"/>
    <n v="100"/>
    <n v="19"/>
    <n v="0"/>
    <n v="28"/>
    <n v="723"/>
    <n v="1.4604585395414605E-2"/>
    <s v="Wines"/>
    <n v="9"/>
    <n v="10"/>
    <n v="2"/>
    <n v="8"/>
    <n v="8"/>
    <n v="3"/>
    <n v="11"/>
    <n v="0"/>
  </r>
  <r>
    <n v="8132"/>
    <n v="1975"/>
    <n v="50"/>
    <s v="PhD"/>
    <x v="0"/>
    <s v="Adult"/>
    <n v="60631"/>
    <n v="1"/>
    <n v="1"/>
    <d v="2013-05-04T00:00:00"/>
    <n v="88"/>
    <n v="565"/>
    <n v="6"/>
    <n v="65"/>
    <n v="0"/>
    <n v="6"/>
    <n v="19"/>
    <n v="642"/>
    <n v="1.0588642773498705E-2"/>
    <s v="Wines"/>
    <n v="5"/>
    <n v="9"/>
    <n v="2"/>
    <n v="8"/>
    <n v="7"/>
    <n v="3"/>
    <n v="11"/>
    <n v="0"/>
  </r>
  <r>
    <n v="10089"/>
    <n v="1974"/>
    <n v="51"/>
    <s v="Graduation"/>
    <x v="2"/>
    <s v="Senior"/>
    <n v="102692"/>
    <n v="0"/>
    <n v="0"/>
    <d v="2013-05-04T00:00:00"/>
    <n v="5"/>
    <n v="168"/>
    <n v="148"/>
    <n v="444"/>
    <n v="32"/>
    <n v="172"/>
    <n v="148"/>
    <n v="964"/>
    <n v="9.3872940443267237E-3"/>
    <s v="MeatProducts"/>
    <n v="1"/>
    <n v="6"/>
    <n v="9"/>
    <n v="13"/>
    <n v="2"/>
    <n v="3"/>
    <n v="11"/>
    <n v="1"/>
  </r>
  <r>
    <n v="8314"/>
    <n v="1982"/>
    <n v="43"/>
    <s v="Graduation"/>
    <x v="0"/>
    <s v="Adult"/>
    <n v="79908"/>
    <n v="0"/>
    <n v="0"/>
    <d v="2013-05-04T00:00:00"/>
    <n v="30"/>
    <n v="557"/>
    <n v="129"/>
    <n v="761"/>
    <n v="29"/>
    <n v="185"/>
    <n v="111"/>
    <n v="1661"/>
    <n v="2.0786404365019773E-2"/>
    <s v="MeatProducts"/>
    <n v="1"/>
    <n v="5"/>
    <n v="6"/>
    <n v="7"/>
    <n v="2"/>
    <n v="3"/>
    <n v="11"/>
    <n v="0"/>
  </r>
  <r>
    <n v="4442"/>
    <n v="1961"/>
    <n v="64"/>
    <s v="Graduation"/>
    <x v="3"/>
    <s v="Senior"/>
    <n v="46524"/>
    <n v="0"/>
    <n v="1"/>
    <d v="2013-05-04T00:00:00"/>
    <n v="70"/>
    <n v="31"/>
    <n v="19"/>
    <n v="35"/>
    <n v="26"/>
    <n v="14"/>
    <n v="52"/>
    <n v="125"/>
    <n v="2.6867853151061817E-3"/>
    <s v="GoldProds"/>
    <n v="2"/>
    <n v="1"/>
    <n v="1"/>
    <n v="5"/>
    <n v="3"/>
    <n v="3"/>
    <n v="11"/>
    <n v="0"/>
  </r>
  <r>
    <n v="5731"/>
    <n v="1983"/>
    <n v="42"/>
    <s v="Master"/>
    <x v="0"/>
    <s v="Adult"/>
    <n v="27100"/>
    <n v="1"/>
    <n v="0"/>
    <d v="2013-05-04T00:00:00"/>
    <n v="64"/>
    <n v="12"/>
    <n v="0"/>
    <n v="13"/>
    <n v="2"/>
    <n v="0"/>
    <n v="10"/>
    <n v="27"/>
    <n v="9.9630996309963099E-4"/>
    <s v="MeatProducts"/>
    <n v="1"/>
    <n v="1"/>
    <n v="0"/>
    <n v="3"/>
    <n v="7"/>
    <n v="3"/>
    <n v="11"/>
    <n v="0"/>
  </r>
  <r>
    <n v="803"/>
    <n v="1968"/>
    <n v="57"/>
    <s v="Graduation"/>
    <x v="1"/>
    <s v="Senior"/>
    <n v="40521"/>
    <n v="1"/>
    <n v="1"/>
    <d v="2013-05-04T00:00:00"/>
    <n v="82"/>
    <n v="12"/>
    <n v="0"/>
    <n v="5"/>
    <n v="0"/>
    <n v="0"/>
    <n v="4"/>
    <n v="17"/>
    <n v="4.1953554946817697E-4"/>
    <s v="Wines"/>
    <n v="1"/>
    <n v="0"/>
    <n v="1"/>
    <n v="2"/>
    <n v="5"/>
    <n v="3"/>
    <n v="11"/>
    <n v="0"/>
  </r>
  <r>
    <n v="7152"/>
    <n v="1983"/>
    <n v="42"/>
    <s v="Master"/>
    <x v="0"/>
    <s v="Adult"/>
    <n v="27100"/>
    <n v="1"/>
    <n v="0"/>
    <d v="2013-05-04T00:00:00"/>
    <n v="64"/>
    <n v="12"/>
    <n v="0"/>
    <n v="13"/>
    <n v="2"/>
    <n v="0"/>
    <n v="10"/>
    <n v="27"/>
    <n v="9.9630996309963099E-4"/>
    <s v="MeatProducts"/>
    <n v="1"/>
    <n v="1"/>
    <n v="0"/>
    <n v="3"/>
    <n v="7"/>
    <n v="3"/>
    <n v="11"/>
    <n v="0"/>
  </r>
  <r>
    <n v="6214"/>
    <n v="1982"/>
    <n v="43"/>
    <s v="Master"/>
    <x v="0"/>
    <s v="Adult"/>
    <n v="43815"/>
    <n v="1"/>
    <n v="0"/>
    <d v="2013-05-04T00:00:00"/>
    <n v="53"/>
    <n v="14"/>
    <n v="10"/>
    <n v="29"/>
    <n v="4"/>
    <n v="7"/>
    <n v="15"/>
    <n v="64"/>
    <n v="1.4606869793449733E-3"/>
    <s v="MeatProducts"/>
    <n v="1"/>
    <n v="2"/>
    <n v="0"/>
    <n v="3"/>
    <n v="6"/>
    <n v="3"/>
    <n v="11"/>
    <n v="0"/>
  </r>
  <r>
    <n v="9493"/>
    <n v="1980"/>
    <n v="45"/>
    <s v="PhD"/>
    <x v="3"/>
    <s v="Adult"/>
    <n v="76412"/>
    <n v="0"/>
    <n v="0"/>
    <d v="2013-05-05T00:00:00"/>
    <n v="15"/>
    <n v="840"/>
    <n v="53"/>
    <n v="804"/>
    <n v="23"/>
    <n v="71"/>
    <n v="17"/>
    <n v="1791"/>
    <n v="2.3438726901533792E-2"/>
    <s v="Wines"/>
    <n v="1"/>
    <n v="5"/>
    <n v="4"/>
    <n v="8"/>
    <n v="3"/>
    <n v="3"/>
    <n v="11"/>
    <n v="1"/>
  </r>
  <r>
    <n v="3321"/>
    <n v="1967"/>
    <n v="58"/>
    <s v="PhD"/>
    <x v="1"/>
    <s v="Senior"/>
    <n v="56575"/>
    <n v="0"/>
    <n v="2"/>
    <d v="2013-05-05T00:00:00"/>
    <n v="42"/>
    <n v="421"/>
    <n v="5"/>
    <n v="90"/>
    <n v="0"/>
    <n v="16"/>
    <n v="10"/>
    <n v="532"/>
    <n v="9.4034467520989831E-3"/>
    <s v="Wines"/>
    <n v="3"/>
    <n v="7"/>
    <n v="3"/>
    <n v="7"/>
    <n v="5"/>
    <n v="3"/>
    <n v="11"/>
    <n v="0"/>
  </r>
  <r>
    <n v="1031"/>
    <n v="1989"/>
    <n v="36"/>
    <s v="2n Cycle"/>
    <x v="0"/>
    <s v="Adult"/>
    <n v="85710"/>
    <n v="0"/>
    <n v="0"/>
    <d v="2013-05-05T00:00:00"/>
    <n v="5"/>
    <n v="600"/>
    <n v="20"/>
    <n v="350"/>
    <n v="29"/>
    <n v="30"/>
    <n v="33"/>
    <n v="1029"/>
    <n v="1.2005600280014002E-2"/>
    <s v="Wines"/>
    <n v="1"/>
    <n v="6"/>
    <n v="9"/>
    <n v="10"/>
    <n v="2"/>
    <n v="3"/>
    <n v="11"/>
    <n v="0"/>
  </r>
  <r>
    <n v="7214"/>
    <n v="1957"/>
    <n v="68"/>
    <s v="Graduation"/>
    <x v="0"/>
    <s v="Senior"/>
    <n v="62187"/>
    <n v="0"/>
    <n v="0"/>
    <d v="2013-05-07T00:00:00"/>
    <n v="49"/>
    <n v="792"/>
    <n v="0"/>
    <n v="275"/>
    <n v="45"/>
    <n v="45"/>
    <n v="126"/>
    <n v="1157"/>
    <n v="1.8605174714972583E-2"/>
    <s v="Wines"/>
    <n v="1"/>
    <n v="4"/>
    <n v="8"/>
    <n v="5"/>
    <n v="3"/>
    <n v="3"/>
    <n v="11"/>
    <n v="0"/>
  </r>
  <r>
    <n v="10381"/>
    <n v="1979"/>
    <n v="46"/>
    <s v="Graduation"/>
    <x v="3"/>
    <s v="Adult"/>
    <n v="47691"/>
    <n v="0"/>
    <n v="1"/>
    <d v="2013-05-07T00:00:00"/>
    <n v="43"/>
    <n v="14"/>
    <n v="0"/>
    <n v="3"/>
    <n v="0"/>
    <n v="0"/>
    <n v="4"/>
    <n v="17"/>
    <n v="3.5646138684447797E-4"/>
    <s v="Wines"/>
    <n v="1"/>
    <n v="1"/>
    <n v="0"/>
    <n v="2"/>
    <n v="6"/>
    <n v="3"/>
    <n v="11"/>
    <n v="0"/>
  </r>
  <r>
    <n v="966"/>
    <n v="1966"/>
    <n v="59"/>
    <s v="Graduation"/>
    <x v="0"/>
    <s v="Senior"/>
    <n v="44529"/>
    <n v="0"/>
    <n v="1"/>
    <d v="2013-05-07T00:00:00"/>
    <n v="98"/>
    <n v="538"/>
    <n v="13"/>
    <n v="91"/>
    <n v="17"/>
    <n v="6"/>
    <n v="26"/>
    <n v="665"/>
    <n v="1.4934087897774484E-2"/>
    <s v="Wines"/>
    <n v="6"/>
    <n v="6"/>
    <n v="2"/>
    <n v="11"/>
    <n v="5"/>
    <n v="3"/>
    <n v="11"/>
    <n v="0"/>
  </r>
  <r>
    <n v="6116"/>
    <n v="1968"/>
    <n v="57"/>
    <s v="2n Cycle"/>
    <x v="0"/>
    <s v="Senior"/>
    <n v="48985"/>
    <n v="0"/>
    <n v="1"/>
    <d v="2013-05-07T00:00:00"/>
    <n v="13"/>
    <n v="19"/>
    <n v="13"/>
    <n v="18"/>
    <n v="10"/>
    <n v="7"/>
    <n v="8"/>
    <n v="67"/>
    <n v="1.3677656425436359E-3"/>
    <s v="Wines"/>
    <n v="1"/>
    <n v="1"/>
    <n v="1"/>
    <n v="3"/>
    <n v="3"/>
    <n v="3"/>
    <n v="11"/>
    <n v="0"/>
  </r>
  <r>
    <n v="6958"/>
    <n v="1977"/>
    <n v="48"/>
    <s v="Master"/>
    <x v="0"/>
    <s v="Adult"/>
    <n v="27889"/>
    <n v="1"/>
    <n v="0"/>
    <d v="2013-05-07T00:00:00"/>
    <n v="42"/>
    <n v="14"/>
    <n v="0"/>
    <n v="4"/>
    <n v="0"/>
    <n v="0"/>
    <n v="8"/>
    <n v="18"/>
    <n v="6.4541575531571588E-4"/>
    <s v="Wines"/>
    <n v="1"/>
    <n v="1"/>
    <n v="1"/>
    <n v="2"/>
    <n v="6"/>
    <n v="3"/>
    <n v="11"/>
    <n v="0"/>
  </r>
  <r>
    <n v="4186"/>
    <n v="1950"/>
    <n v="75"/>
    <s v="Graduation"/>
    <x v="1"/>
    <s v="Senior"/>
    <n v="34026"/>
    <n v="1"/>
    <n v="1"/>
    <d v="2013-05-08T00:00:00"/>
    <n v="11"/>
    <n v="18"/>
    <n v="6"/>
    <n v="15"/>
    <n v="12"/>
    <n v="8"/>
    <n v="17"/>
    <n v="59"/>
    <n v="1.7339681420090519E-3"/>
    <s v="Wines"/>
    <n v="3"/>
    <n v="2"/>
    <n v="1"/>
    <n v="3"/>
    <n v="5"/>
    <n v="3"/>
    <n v="11"/>
    <n v="0"/>
  </r>
  <r>
    <n v="1419"/>
    <n v="1950"/>
    <n v="75"/>
    <s v="Graduation"/>
    <x v="1"/>
    <s v="Senior"/>
    <n v="34026"/>
    <n v="1"/>
    <n v="1"/>
    <d v="2013-05-08T00:00:00"/>
    <n v="11"/>
    <n v="18"/>
    <n v="6"/>
    <n v="15"/>
    <n v="12"/>
    <n v="8"/>
    <n v="17"/>
    <n v="59"/>
    <n v="1.7339681420090519E-3"/>
    <s v="Wines"/>
    <n v="3"/>
    <n v="2"/>
    <n v="1"/>
    <n v="3"/>
    <n v="5"/>
    <n v="3"/>
    <n v="11"/>
    <n v="0"/>
  </r>
  <r>
    <n v="2406"/>
    <n v="1949"/>
    <n v="76"/>
    <s v="Graduation"/>
    <x v="1"/>
    <s v="Senior"/>
    <n v="54591"/>
    <n v="0"/>
    <n v="1"/>
    <d v="2013-05-08T00:00:00"/>
    <n v="63"/>
    <n v="376"/>
    <n v="4"/>
    <n v="94"/>
    <n v="12"/>
    <n v="9"/>
    <n v="24"/>
    <n v="495"/>
    <n v="9.0674286970379731E-3"/>
    <s v="Wines"/>
    <n v="3"/>
    <n v="6"/>
    <n v="2"/>
    <n v="8"/>
    <n v="5"/>
    <n v="3"/>
    <n v="11"/>
    <n v="0"/>
  </r>
  <r>
    <n v="7620"/>
    <n v="1990"/>
    <n v="35"/>
    <s v="Basic"/>
    <x v="3"/>
    <s v="Adult"/>
    <n v="16185"/>
    <n v="1"/>
    <n v="0"/>
    <d v="2013-05-08T00:00:00"/>
    <n v="71"/>
    <n v="5"/>
    <n v="11"/>
    <n v="16"/>
    <n v="21"/>
    <n v="8"/>
    <n v="45"/>
    <n v="61"/>
    <n v="3.7689218412109977E-3"/>
    <s v="GoldProds"/>
    <n v="2"/>
    <n v="2"/>
    <n v="2"/>
    <n v="2"/>
    <n v="8"/>
    <n v="3"/>
    <n v="11"/>
    <n v="0"/>
  </r>
  <r>
    <n v="4808"/>
    <n v="1956"/>
    <n v="69"/>
    <s v="Graduation"/>
    <x v="0"/>
    <s v="Senior"/>
    <n v="15759"/>
    <n v="0"/>
    <n v="0"/>
    <d v="2013-05-09T00:00:00"/>
    <n v="12"/>
    <n v="1"/>
    <n v="2"/>
    <n v="5"/>
    <n v="6"/>
    <n v="0"/>
    <n v="3"/>
    <n v="14"/>
    <n v="8.883812424646234E-4"/>
    <s v="FishProducts"/>
    <n v="1"/>
    <n v="1"/>
    <n v="0"/>
    <n v="2"/>
    <n v="7"/>
    <n v="3"/>
    <n v="11"/>
    <n v="0"/>
  </r>
  <r>
    <n v="1964"/>
    <n v="1951"/>
    <n v="74"/>
    <s v="Graduation"/>
    <x v="1"/>
    <s v="Senior"/>
    <n v="86610"/>
    <n v="0"/>
    <n v="0"/>
    <d v="2013-05-09T00:00:00"/>
    <n v="66"/>
    <n v="446"/>
    <n v="107"/>
    <n v="768"/>
    <n v="33"/>
    <n v="196"/>
    <n v="53"/>
    <n v="1550"/>
    <n v="1.7896316822537815E-2"/>
    <s v="MeatProducts"/>
    <n v="1"/>
    <n v="5"/>
    <n v="6"/>
    <n v="6"/>
    <n v="2"/>
    <n v="3"/>
    <n v="11"/>
    <n v="0"/>
  </r>
  <r>
    <n v="10640"/>
    <n v="1974"/>
    <n v="51"/>
    <s v="Graduation"/>
    <x v="1"/>
    <s v="Senior"/>
    <n v="44392"/>
    <n v="1"/>
    <n v="1"/>
    <d v="2013-05-09T00:00:00"/>
    <n v="71"/>
    <n v="87"/>
    <n v="5"/>
    <n v="71"/>
    <n v="7"/>
    <n v="12"/>
    <n v="29"/>
    <n v="182"/>
    <n v="4.0998378086141646E-3"/>
    <s v="Wines"/>
    <n v="5"/>
    <n v="4"/>
    <n v="1"/>
    <n v="4"/>
    <n v="7"/>
    <n v="3"/>
    <n v="11"/>
    <n v="0"/>
  </r>
  <r>
    <n v="3112"/>
    <n v="1977"/>
    <n v="48"/>
    <s v="Master"/>
    <x v="0"/>
    <s v="Adult"/>
    <n v="22701"/>
    <n v="1"/>
    <n v="0"/>
    <d v="2013-05-09T00:00:00"/>
    <n v="2"/>
    <n v="2"/>
    <n v="4"/>
    <n v="9"/>
    <n v="0"/>
    <n v="4"/>
    <n v="5"/>
    <n v="19"/>
    <n v="8.3696753446984716E-4"/>
    <s v="MeatProducts"/>
    <n v="1"/>
    <n v="1"/>
    <n v="0"/>
    <n v="3"/>
    <n v="5"/>
    <n v="3"/>
    <n v="11"/>
    <n v="0"/>
  </r>
  <r>
    <n v="10099"/>
    <n v="1984"/>
    <n v="41"/>
    <s v="Graduation"/>
    <x v="0"/>
    <s v="Adult"/>
    <n v="55434"/>
    <n v="1"/>
    <n v="0"/>
    <d v="2013-05-10T00:00:00"/>
    <n v="21"/>
    <n v="238"/>
    <n v="115"/>
    <n v="215"/>
    <n v="169"/>
    <n v="69"/>
    <n v="76"/>
    <n v="806"/>
    <n v="1.4539813111087058E-2"/>
    <s v="Wines"/>
    <n v="3"/>
    <n v="5"/>
    <n v="3"/>
    <n v="13"/>
    <n v="4"/>
    <n v="3"/>
    <n v="11"/>
    <n v="0"/>
  </r>
  <r>
    <n v="10311"/>
    <n v="1969"/>
    <n v="56"/>
    <s v="Graduation"/>
    <x v="0"/>
    <s v="Senior"/>
    <n v="4428"/>
    <n v="0"/>
    <n v="1"/>
    <d v="2013-05-10T00:00:00"/>
    <n v="0"/>
    <n v="16"/>
    <n v="4"/>
    <n v="12"/>
    <n v="2"/>
    <n v="4"/>
    <n v="321"/>
    <n v="38"/>
    <n v="8.5817524841915079E-3"/>
    <s v="GoldProds"/>
    <n v="0"/>
    <n v="25"/>
    <n v="0"/>
    <n v="0"/>
    <n v="1"/>
    <n v="3"/>
    <n v="11"/>
    <n v="0"/>
  </r>
  <r>
    <n v="7281"/>
    <n v="1959"/>
    <n v="66"/>
    <s v="PhD"/>
    <x v="3"/>
    <s v="Senior"/>
    <s v="NILL"/>
    <n v="0"/>
    <n v="0"/>
    <d v="2013-05-11T00:00:00"/>
    <n v="80"/>
    <n v="81"/>
    <n v="11"/>
    <n v="50"/>
    <n v="3"/>
    <n v="2"/>
    <n v="39"/>
    <n v="147"/>
    <e v="#VALUE!"/>
    <s v="Wines"/>
    <n v="1"/>
    <n v="1"/>
    <n v="3"/>
    <n v="4"/>
    <n v="2"/>
    <n v="3"/>
    <n v="11"/>
    <n v="0"/>
  </r>
  <r>
    <n v="10232"/>
    <n v="1963"/>
    <n v="62"/>
    <s v="PhD"/>
    <x v="2"/>
    <s v="Senior"/>
    <n v="48799"/>
    <n v="0"/>
    <n v="1"/>
    <d v="2013-05-11T00:00:00"/>
    <n v="9"/>
    <n v="174"/>
    <n v="18"/>
    <n v="81"/>
    <n v="28"/>
    <n v="6"/>
    <n v="24"/>
    <n v="307"/>
    <n v="6.2911125227975984E-3"/>
    <s v="Wines"/>
    <n v="3"/>
    <n v="3"/>
    <n v="2"/>
    <n v="7"/>
    <n v="3"/>
    <n v="3"/>
    <n v="11"/>
    <n v="0"/>
  </r>
  <r>
    <n v="9930"/>
    <n v="1944"/>
    <n v="81"/>
    <s v="PhD"/>
    <x v="3"/>
    <s v="Senior"/>
    <n v="82716"/>
    <n v="0"/>
    <n v="0"/>
    <d v="2013-05-11T00:00:00"/>
    <n v="8"/>
    <n v="606"/>
    <n v="148"/>
    <n v="228"/>
    <n v="15"/>
    <n v="148"/>
    <n v="22"/>
    <n v="1145"/>
    <n v="1.3842545577639151E-2"/>
    <s v="Wines"/>
    <n v="1"/>
    <n v="6"/>
    <n v="8"/>
    <n v="13"/>
    <n v="2"/>
    <n v="3"/>
    <n v="11"/>
    <n v="0"/>
  </r>
  <r>
    <n v="819"/>
    <n v="1945"/>
    <n v="80"/>
    <s v="Graduation"/>
    <x v="4"/>
    <s v="Senior"/>
    <n v="63285"/>
    <n v="0"/>
    <n v="0"/>
    <d v="2013-05-11T00:00:00"/>
    <n v="84"/>
    <n v="508"/>
    <n v="124"/>
    <n v="249"/>
    <n v="50"/>
    <n v="38"/>
    <n v="134"/>
    <n v="969"/>
    <n v="1.5311685233467646E-2"/>
    <s v="Wines"/>
    <n v="1"/>
    <n v="6"/>
    <n v="5"/>
    <n v="13"/>
    <n v="3"/>
    <n v="3"/>
    <n v="11"/>
    <n v="0"/>
  </r>
  <r>
    <n v="6049"/>
    <n v="1982"/>
    <n v="43"/>
    <s v="Master"/>
    <x v="1"/>
    <s v="Adult"/>
    <n v="73450"/>
    <n v="0"/>
    <n v="0"/>
    <d v="2013-05-12T00:00:00"/>
    <n v="85"/>
    <n v="1142"/>
    <n v="51"/>
    <n v="415"/>
    <n v="90"/>
    <n v="69"/>
    <n v="37"/>
    <n v="1767"/>
    <n v="2.40571817562968E-2"/>
    <s v="Wines"/>
    <n v="1"/>
    <n v="7"/>
    <n v="8"/>
    <n v="11"/>
    <n v="3"/>
    <n v="3"/>
    <n v="11"/>
    <n v="0"/>
  </r>
  <r>
    <n v="9119"/>
    <n v="1950"/>
    <n v="75"/>
    <s v="Graduation"/>
    <x v="1"/>
    <s v="Senior"/>
    <n v="60905"/>
    <n v="0"/>
    <n v="1"/>
    <d v="2013-05-12T00:00:00"/>
    <n v="27"/>
    <n v="208"/>
    <n v="17"/>
    <n v="76"/>
    <n v="36"/>
    <n v="17"/>
    <n v="38"/>
    <n v="354"/>
    <n v="5.8123306789261966E-3"/>
    <s v="Wines"/>
    <n v="2"/>
    <n v="3"/>
    <n v="3"/>
    <n v="7"/>
    <n v="2"/>
    <n v="3"/>
    <n v="11"/>
    <n v="0"/>
  </r>
  <r>
    <n v="5376"/>
    <n v="1979"/>
    <n v="46"/>
    <s v="Graduation"/>
    <x v="0"/>
    <s v="Adult"/>
    <n v="2447"/>
    <n v="1"/>
    <n v="0"/>
    <d v="2013-06-01T00:00:00"/>
    <n v="42"/>
    <n v="1"/>
    <n v="1"/>
    <n v="1725"/>
    <n v="1"/>
    <n v="1"/>
    <n v="1"/>
    <n v="1729"/>
    <n v="0.7065794850837761"/>
    <s v="MeatProducts"/>
    <n v="15"/>
    <n v="0"/>
    <n v="28"/>
    <n v="0"/>
    <n v="1"/>
    <n v="3"/>
    <n v="11"/>
    <n v="0"/>
  </r>
  <r>
    <n v="123"/>
    <n v="1951"/>
    <n v="74"/>
    <s v="Graduation"/>
    <x v="4"/>
    <s v="Senior"/>
    <n v="67046"/>
    <n v="0"/>
    <n v="1"/>
    <d v="2013-06-01T00:00:00"/>
    <n v="92"/>
    <n v="544"/>
    <n v="35"/>
    <n v="133"/>
    <n v="23"/>
    <n v="151"/>
    <n v="107"/>
    <n v="886"/>
    <n v="1.3214807743936999E-2"/>
    <s v="Wines"/>
    <n v="2"/>
    <n v="4"/>
    <n v="5"/>
    <n v="4"/>
    <n v="2"/>
    <n v="3"/>
    <n v="11"/>
    <n v="0"/>
  </r>
  <r>
    <n v="10967"/>
    <n v="1963"/>
    <n v="62"/>
    <s v="Graduation"/>
    <x v="2"/>
    <s v="Senior"/>
    <n v="33378"/>
    <n v="1"/>
    <n v="1"/>
    <d v="2013-06-02T00:00:00"/>
    <n v="38"/>
    <n v="33"/>
    <n v="6"/>
    <n v="40"/>
    <n v="3"/>
    <n v="7"/>
    <n v="10"/>
    <n v="89"/>
    <n v="2.6664269878362993E-3"/>
    <s v="MeatProducts"/>
    <n v="3"/>
    <n v="2"/>
    <n v="0"/>
    <n v="4"/>
    <n v="7"/>
    <n v="3"/>
    <n v="11"/>
    <n v="0"/>
  </r>
  <r>
    <n v="6320"/>
    <n v="1976"/>
    <n v="49"/>
    <s v="Master"/>
    <x v="3"/>
    <s v="Adult"/>
    <n v="70893"/>
    <n v="0"/>
    <n v="0"/>
    <d v="2013-06-02T00:00:00"/>
    <n v="42"/>
    <n v="768"/>
    <n v="44"/>
    <n v="561"/>
    <n v="77"/>
    <n v="44"/>
    <n v="14"/>
    <n v="1494"/>
    <n v="2.1074012949092294E-2"/>
    <s v="Wines"/>
    <n v="1"/>
    <n v="6"/>
    <n v="6"/>
    <n v="10"/>
    <n v="3"/>
    <n v="3"/>
    <n v="11"/>
    <n v="0"/>
  </r>
  <r>
    <n v="8624"/>
    <n v="1958"/>
    <n v="67"/>
    <s v="Graduation"/>
    <x v="0"/>
    <s v="Senior"/>
    <n v="81320"/>
    <n v="0"/>
    <n v="0"/>
    <d v="2013-06-02T00:00:00"/>
    <n v="61"/>
    <n v="183"/>
    <n v="33"/>
    <n v="493"/>
    <n v="59"/>
    <n v="103"/>
    <n v="57"/>
    <n v="871"/>
    <n v="1.0710772257747171E-2"/>
    <s v="MeatProducts"/>
    <n v="1"/>
    <n v="4"/>
    <n v="3"/>
    <n v="10"/>
    <n v="2"/>
    <n v="3"/>
    <n v="11"/>
    <n v="0"/>
  </r>
  <r>
    <n v="10868"/>
    <n v="1951"/>
    <n v="74"/>
    <s v="Graduation"/>
    <x v="4"/>
    <s v="Senior"/>
    <n v="70792"/>
    <n v="0"/>
    <n v="0"/>
    <d v="2013-06-02T00:00:00"/>
    <n v="82"/>
    <n v="344"/>
    <n v="45"/>
    <n v="654"/>
    <n v="104"/>
    <n v="11"/>
    <n v="114"/>
    <n v="1158"/>
    <n v="1.6357780540174029E-2"/>
    <s v="MeatProducts"/>
    <n v="2"/>
    <n v="3"/>
    <n v="4"/>
    <n v="10"/>
    <n v="3"/>
    <n v="3"/>
    <n v="11"/>
    <n v="0"/>
  </r>
  <r>
    <n v="10821"/>
    <n v="1978"/>
    <n v="47"/>
    <s v="Graduation"/>
    <x v="0"/>
    <s v="Adult"/>
    <n v="57113"/>
    <n v="1"/>
    <n v="1"/>
    <d v="2013-06-02T00:00:00"/>
    <n v="45"/>
    <n v="182"/>
    <n v="4"/>
    <n v="33"/>
    <n v="0"/>
    <n v="2"/>
    <n v="42"/>
    <n v="221"/>
    <n v="3.8695218251536428E-3"/>
    <s v="Wines"/>
    <n v="6"/>
    <n v="4"/>
    <n v="1"/>
    <n v="5"/>
    <n v="7"/>
    <n v="3"/>
    <n v="11"/>
    <n v="0"/>
  </r>
  <r>
    <n v="7458"/>
    <n v="1956"/>
    <n v="69"/>
    <s v="Master"/>
    <x v="1"/>
    <s v="Senior"/>
    <n v="34941"/>
    <n v="1"/>
    <n v="1"/>
    <d v="2013-06-03T00:00:00"/>
    <n v="26"/>
    <n v="39"/>
    <n v="2"/>
    <n v="25"/>
    <n v="4"/>
    <n v="3"/>
    <n v="24"/>
    <n v="73"/>
    <n v="2.0892361409232708E-3"/>
    <s v="Wines"/>
    <n v="2"/>
    <n v="3"/>
    <n v="0"/>
    <n v="3"/>
    <n v="8"/>
    <n v="3"/>
    <n v="11"/>
    <n v="0"/>
  </r>
  <r>
    <n v="6825"/>
    <n v="1953"/>
    <n v="72"/>
    <s v="Graduation"/>
    <x v="1"/>
    <s v="Senior"/>
    <n v="41452"/>
    <n v="1"/>
    <n v="1"/>
    <d v="2013-06-03T00:00:00"/>
    <n v="86"/>
    <n v="13"/>
    <n v="0"/>
    <n v="3"/>
    <n v="0"/>
    <n v="0"/>
    <n v="0"/>
    <n v="16"/>
    <n v="3.8598861333590662E-4"/>
    <s v="Wines"/>
    <n v="1"/>
    <n v="1"/>
    <n v="0"/>
    <n v="2"/>
    <n v="7"/>
    <n v="3"/>
    <n v="11"/>
    <n v="0"/>
  </r>
  <r>
    <n v="3483"/>
    <n v="1958"/>
    <n v="67"/>
    <s v="Graduation"/>
    <x v="0"/>
    <s v="Senior"/>
    <n v="48192"/>
    <n v="0"/>
    <n v="0"/>
    <d v="2013-06-04T00:00:00"/>
    <n v="76"/>
    <n v="1039"/>
    <n v="43"/>
    <n v="204"/>
    <n v="153"/>
    <n v="58"/>
    <n v="29"/>
    <n v="1497"/>
    <n v="3.1063247011952191E-2"/>
    <s v="Wines"/>
    <n v="3"/>
    <n v="2"/>
    <n v="8"/>
    <n v="12"/>
    <n v="8"/>
    <n v="3"/>
    <n v="11"/>
    <n v="1"/>
  </r>
  <r>
    <n v="9145"/>
    <n v="1972"/>
    <n v="53"/>
    <s v="Graduation"/>
    <x v="3"/>
    <s v="Senior"/>
    <n v="72504"/>
    <n v="0"/>
    <n v="1"/>
    <d v="2013-06-04T00:00:00"/>
    <n v="43"/>
    <n v="604"/>
    <n v="26"/>
    <n v="470"/>
    <n v="123"/>
    <n v="161"/>
    <n v="94"/>
    <n v="1384"/>
    <n v="1.9088602008165065E-2"/>
    <s v="Wines"/>
    <n v="2"/>
    <n v="5"/>
    <n v="9"/>
    <n v="6"/>
    <n v="2"/>
    <n v="3"/>
    <n v="11"/>
    <n v="0"/>
  </r>
  <r>
    <n v="8953"/>
    <n v="1965"/>
    <n v="60"/>
    <s v="Master"/>
    <x v="3"/>
    <s v="Senior"/>
    <n v="35791"/>
    <n v="2"/>
    <n v="1"/>
    <d v="2013-06-05T00:00:00"/>
    <n v="94"/>
    <n v="27"/>
    <n v="0"/>
    <n v="5"/>
    <n v="0"/>
    <n v="0"/>
    <n v="3"/>
    <n v="32"/>
    <n v="8.9407951719706067E-4"/>
    <s v="Wines"/>
    <n v="2"/>
    <n v="1"/>
    <n v="0"/>
    <n v="3"/>
    <n v="8"/>
    <n v="3"/>
    <n v="11"/>
    <n v="0"/>
  </r>
  <r>
    <n v="8687"/>
    <n v="1978"/>
    <n v="47"/>
    <s v="Graduation"/>
    <x v="1"/>
    <s v="Adult"/>
    <n v="53172"/>
    <n v="0"/>
    <n v="1"/>
    <d v="2013-06-05T00:00:00"/>
    <n v="54"/>
    <n v="121"/>
    <n v="62"/>
    <n v="90"/>
    <n v="68"/>
    <n v="20"/>
    <n v="125"/>
    <n v="361"/>
    <n v="6.7892875949747983E-3"/>
    <s v="GoldProds"/>
    <n v="3"/>
    <n v="2"/>
    <n v="3"/>
    <n v="8"/>
    <n v="3"/>
    <n v="3"/>
    <n v="11"/>
    <n v="0"/>
  </r>
  <r>
    <n v="10258"/>
    <n v="1965"/>
    <n v="60"/>
    <s v="Master"/>
    <x v="3"/>
    <s v="Senior"/>
    <n v="35791"/>
    <n v="2"/>
    <n v="1"/>
    <d v="2013-06-05T00:00:00"/>
    <n v="94"/>
    <n v="27"/>
    <n v="0"/>
    <n v="5"/>
    <n v="0"/>
    <n v="0"/>
    <n v="3"/>
    <n v="32"/>
    <n v="8.9407951719706067E-4"/>
    <s v="Wines"/>
    <n v="2"/>
    <n v="1"/>
    <n v="0"/>
    <n v="3"/>
    <n v="8"/>
    <n v="3"/>
    <n v="11"/>
    <n v="0"/>
  </r>
  <r>
    <n v="2499"/>
    <n v="1958"/>
    <n v="67"/>
    <s v="2n Cycle"/>
    <x v="3"/>
    <s v="Senior"/>
    <n v="75342"/>
    <n v="0"/>
    <n v="1"/>
    <d v="2013-06-05T00:00:00"/>
    <n v="38"/>
    <n v="204"/>
    <n v="97"/>
    <n v="97"/>
    <n v="21"/>
    <n v="118"/>
    <n v="26"/>
    <n v="537"/>
    <n v="7.1274986063550212E-3"/>
    <s v="Wines"/>
    <n v="1"/>
    <n v="5"/>
    <n v="2"/>
    <n v="10"/>
    <n v="4"/>
    <n v="3"/>
    <n v="11"/>
    <n v="0"/>
  </r>
  <r>
    <n v="3517"/>
    <n v="1952"/>
    <n v="73"/>
    <s v="Graduation"/>
    <x v="3"/>
    <s v="Senior"/>
    <n v="40887"/>
    <n v="1"/>
    <n v="1"/>
    <d v="2013-06-05T00:00:00"/>
    <n v="32"/>
    <n v="50"/>
    <n v="4"/>
    <n v="44"/>
    <n v="10"/>
    <n v="10"/>
    <n v="43"/>
    <n v="118"/>
    <n v="2.886002886002886E-3"/>
    <s v="Wines"/>
    <n v="3"/>
    <n v="3"/>
    <n v="1"/>
    <n v="3"/>
    <n v="9"/>
    <n v="3"/>
    <n v="11"/>
    <n v="1"/>
  </r>
  <r>
    <n v="4855"/>
    <n v="1974"/>
    <n v="51"/>
    <s v="PhD"/>
    <x v="1"/>
    <s v="Senior"/>
    <n v="30351"/>
    <n v="1"/>
    <n v="0"/>
    <d v="2013-06-06T00:00:00"/>
    <n v="19"/>
    <n v="14"/>
    <n v="0"/>
    <n v="24"/>
    <n v="3"/>
    <n v="3"/>
    <n v="2"/>
    <n v="44"/>
    <n v="1.4497051168001055E-3"/>
    <s v="MeatProducts"/>
    <n v="1"/>
    <n v="3"/>
    <n v="0"/>
    <n v="2"/>
    <n v="9"/>
    <n v="3"/>
    <n v="11"/>
    <n v="1"/>
  </r>
  <r>
    <n v="5049"/>
    <n v="1974"/>
    <n v="51"/>
    <s v="PhD"/>
    <x v="1"/>
    <s v="Senior"/>
    <n v="30351"/>
    <n v="1"/>
    <n v="0"/>
    <d v="2013-06-06T00:00:00"/>
    <n v="19"/>
    <n v="14"/>
    <n v="0"/>
    <n v="24"/>
    <n v="3"/>
    <n v="3"/>
    <n v="2"/>
    <n v="44"/>
    <n v="1.4497051168001055E-3"/>
    <s v="MeatProducts"/>
    <n v="1"/>
    <n v="3"/>
    <n v="0"/>
    <n v="2"/>
    <n v="9"/>
    <n v="3"/>
    <n v="11"/>
    <n v="0"/>
  </r>
  <r>
    <n v="10377"/>
    <n v="1958"/>
    <n v="67"/>
    <s v="Master"/>
    <x v="1"/>
    <s v="Senior"/>
    <n v="46692"/>
    <n v="0"/>
    <n v="1"/>
    <d v="2013-06-06T00:00:00"/>
    <n v="37"/>
    <n v="170"/>
    <n v="6"/>
    <n v="97"/>
    <n v="24"/>
    <n v="12"/>
    <n v="88"/>
    <n v="309"/>
    <n v="6.6178360318684144E-3"/>
    <s v="Wines"/>
    <n v="3"/>
    <n v="6"/>
    <n v="1"/>
    <n v="5"/>
    <n v="6"/>
    <n v="3"/>
    <n v="11"/>
    <n v="0"/>
  </r>
  <r>
    <n v="1453"/>
    <n v="1943"/>
    <n v="82"/>
    <s v="PhD"/>
    <x v="4"/>
    <s v="Senior"/>
    <n v="57513"/>
    <n v="0"/>
    <n v="0"/>
    <d v="2013-06-07T00:00:00"/>
    <n v="59"/>
    <n v="735"/>
    <n v="40"/>
    <n v="183"/>
    <n v="52"/>
    <n v="20"/>
    <n v="30"/>
    <n v="1030"/>
    <n v="1.7908994488202667E-2"/>
    <s v="Wines"/>
    <n v="2"/>
    <n v="9"/>
    <n v="3"/>
    <n v="13"/>
    <n v="6"/>
    <n v="3"/>
    <n v="11"/>
    <n v="0"/>
  </r>
  <r>
    <n v="8147"/>
    <n v="1960"/>
    <n v="65"/>
    <s v="Graduation"/>
    <x v="0"/>
    <s v="Senior"/>
    <n v="31454"/>
    <n v="1"/>
    <n v="1"/>
    <d v="2013-06-07T00:00:00"/>
    <n v="40"/>
    <n v="28"/>
    <n v="0"/>
    <n v="11"/>
    <n v="0"/>
    <n v="0"/>
    <n v="9"/>
    <n v="39"/>
    <n v="1.2399058943218669E-3"/>
    <s v="Wines"/>
    <n v="3"/>
    <n v="2"/>
    <n v="0"/>
    <n v="3"/>
    <n v="8"/>
    <n v="3"/>
    <n v="11"/>
    <n v="0"/>
  </r>
  <r>
    <n v="6349"/>
    <n v="1987"/>
    <n v="38"/>
    <s v="Master"/>
    <x v="2"/>
    <s v="Adult"/>
    <n v="61787"/>
    <n v="0"/>
    <n v="0"/>
    <d v="2013-06-07T00:00:00"/>
    <n v="71"/>
    <n v="621"/>
    <n v="73"/>
    <n v="414"/>
    <n v="78"/>
    <n v="48"/>
    <n v="85"/>
    <n v="1234"/>
    <n v="1.9971838736303753E-2"/>
    <s v="Wines"/>
    <n v="1"/>
    <n v="8"/>
    <n v="4"/>
    <n v="6"/>
    <n v="5"/>
    <n v="3"/>
    <n v="11"/>
    <n v="0"/>
  </r>
  <r>
    <n v="7873"/>
    <n v="1973"/>
    <n v="52"/>
    <s v="PhD"/>
    <x v="1"/>
    <s v="Senior"/>
    <n v="63516"/>
    <n v="1"/>
    <n v="1"/>
    <d v="2013-06-07T00:00:00"/>
    <n v="30"/>
    <n v="141"/>
    <n v="11"/>
    <n v="114"/>
    <n v="15"/>
    <n v="14"/>
    <n v="5"/>
    <n v="295"/>
    <n v="4.644499023868002E-3"/>
    <s v="Wines"/>
    <n v="4"/>
    <n v="4"/>
    <n v="1"/>
    <n v="7"/>
    <n v="5"/>
    <n v="3"/>
    <n v="11"/>
    <n v="0"/>
  </r>
  <r>
    <n v="5029"/>
    <n v="1946"/>
    <n v="79"/>
    <s v="Graduation"/>
    <x v="0"/>
    <s v="Senior"/>
    <n v="18100"/>
    <n v="0"/>
    <n v="0"/>
    <d v="2013-06-08T00:00:00"/>
    <n v="14"/>
    <n v="3"/>
    <n v="1"/>
    <n v="2"/>
    <n v="4"/>
    <n v="3"/>
    <n v="1"/>
    <n v="13"/>
    <n v="7.1823204419889505E-4"/>
    <s v="FishProducts"/>
    <n v="1"/>
    <n v="0"/>
    <n v="0"/>
    <n v="3"/>
    <n v="5"/>
    <n v="3"/>
    <n v="11"/>
    <n v="0"/>
  </r>
  <r>
    <n v="10477"/>
    <n v="1973"/>
    <n v="52"/>
    <s v="PhD"/>
    <x v="1"/>
    <s v="Senior"/>
    <n v="39435"/>
    <n v="1"/>
    <n v="0"/>
    <d v="2013-06-08T00:00:00"/>
    <n v="16"/>
    <n v="71"/>
    <n v="0"/>
    <n v="18"/>
    <n v="0"/>
    <n v="0"/>
    <n v="13"/>
    <n v="89"/>
    <n v="2.2568784075060228E-3"/>
    <s v="Wines"/>
    <n v="1"/>
    <n v="3"/>
    <n v="1"/>
    <n v="2"/>
    <n v="7"/>
    <n v="3"/>
    <n v="11"/>
    <n v="0"/>
  </r>
  <r>
    <n v="500"/>
    <n v="1977"/>
    <n v="48"/>
    <s v="Graduation"/>
    <x v="1"/>
    <s v="Adult"/>
    <n v="96876"/>
    <n v="0"/>
    <n v="0"/>
    <d v="2013-06-08T00:00:00"/>
    <n v="79"/>
    <n v="908"/>
    <n v="43"/>
    <n v="735"/>
    <n v="40"/>
    <n v="194"/>
    <n v="21"/>
    <n v="1920"/>
    <n v="1.9819150253932862E-2"/>
    <s v="Wines"/>
    <n v="1"/>
    <n v="7"/>
    <n v="7"/>
    <n v="9"/>
    <n v="2"/>
    <n v="3"/>
    <n v="11"/>
    <n v="1"/>
  </r>
  <r>
    <n v="4227"/>
    <n v="1968"/>
    <n v="57"/>
    <s v="Master"/>
    <x v="1"/>
    <s v="Senior"/>
    <n v="32889"/>
    <n v="1"/>
    <n v="1"/>
    <d v="2013-06-09T00:00:00"/>
    <n v="78"/>
    <n v="28"/>
    <n v="0"/>
    <n v="13"/>
    <n v="4"/>
    <n v="2"/>
    <n v="8"/>
    <n v="47"/>
    <n v="1.4290492261850468E-3"/>
    <s v="Wines"/>
    <n v="3"/>
    <n v="2"/>
    <n v="1"/>
    <n v="3"/>
    <n v="5"/>
    <n v="3"/>
    <n v="11"/>
    <n v="0"/>
  </r>
  <r>
    <n v="17"/>
    <n v="1971"/>
    <n v="54"/>
    <s v="PhD"/>
    <x v="0"/>
    <s v="Senior"/>
    <n v="60491"/>
    <n v="0"/>
    <n v="1"/>
    <d v="2013-06-09T00:00:00"/>
    <n v="81"/>
    <n v="637"/>
    <n v="47"/>
    <n v="237"/>
    <n v="12"/>
    <n v="19"/>
    <n v="76"/>
    <n v="952"/>
    <n v="1.5737878362070391E-2"/>
    <s v="Wines"/>
    <n v="4"/>
    <n v="6"/>
    <n v="11"/>
    <n v="7"/>
    <n v="5"/>
    <n v="3"/>
    <n v="11"/>
    <n v="0"/>
  </r>
  <r>
    <n v="6103"/>
    <n v="1948"/>
    <n v="77"/>
    <s v="Graduation"/>
    <x v="0"/>
    <s v="Senior"/>
    <n v="42192"/>
    <n v="0"/>
    <n v="0"/>
    <d v="2013-06-09T00:00:00"/>
    <n v="40"/>
    <n v="40"/>
    <n v="15"/>
    <n v="15"/>
    <n v="17"/>
    <n v="6"/>
    <n v="7"/>
    <n v="93"/>
    <n v="2.2042093287827076E-3"/>
    <s v="Wines"/>
    <n v="1"/>
    <n v="2"/>
    <n v="1"/>
    <n v="3"/>
    <n v="4"/>
    <n v="3"/>
    <n v="11"/>
    <n v="0"/>
  </r>
  <r>
    <n v="3428"/>
    <n v="1991"/>
    <n v="34"/>
    <s v="PhD"/>
    <x v="1"/>
    <s v="Adult"/>
    <n v="68682"/>
    <n v="0"/>
    <n v="0"/>
    <d v="2013-06-10T00:00:00"/>
    <n v="56"/>
    <n v="919"/>
    <n v="0"/>
    <n v="505"/>
    <n v="99"/>
    <n v="30"/>
    <n v="45"/>
    <n v="1553"/>
    <n v="2.2611455694359513E-2"/>
    <s v="Wines"/>
    <n v="1"/>
    <n v="4"/>
    <n v="9"/>
    <n v="10"/>
    <n v="2"/>
    <n v="3"/>
    <n v="11"/>
    <n v="0"/>
  </r>
  <r>
    <n v="7631"/>
    <n v="1978"/>
    <n v="47"/>
    <s v="Master"/>
    <x v="1"/>
    <s v="Adult"/>
    <n v="61346"/>
    <n v="1"/>
    <n v="0"/>
    <d v="2013-06-10T00:00:00"/>
    <n v="34"/>
    <n v="562"/>
    <n v="58"/>
    <n v="168"/>
    <n v="43"/>
    <n v="16"/>
    <n v="142"/>
    <n v="847"/>
    <n v="1.380693117725687E-2"/>
    <s v="Wines"/>
    <n v="1"/>
    <n v="5"/>
    <n v="7"/>
    <n v="10"/>
    <n v="3"/>
    <n v="3"/>
    <n v="11"/>
    <n v="0"/>
  </r>
  <r>
    <n v="850"/>
    <n v="1968"/>
    <n v="57"/>
    <s v="Graduation"/>
    <x v="3"/>
    <s v="Senior"/>
    <n v="70566"/>
    <n v="0"/>
    <n v="1"/>
    <d v="2013-06-10T00:00:00"/>
    <n v="4"/>
    <n v="381"/>
    <n v="28"/>
    <n v="215"/>
    <n v="84"/>
    <n v="28"/>
    <n v="21"/>
    <n v="736"/>
    <n v="1.0429952101578663E-2"/>
    <s v="Wines"/>
    <n v="2"/>
    <n v="6"/>
    <n v="5"/>
    <n v="9"/>
    <n v="3"/>
    <n v="3"/>
    <n v="11"/>
    <n v="0"/>
  </r>
  <r>
    <n v="4500"/>
    <n v="1991"/>
    <n v="34"/>
    <s v="PhD"/>
    <x v="1"/>
    <s v="Adult"/>
    <n v="68682"/>
    <n v="0"/>
    <n v="0"/>
    <d v="2013-06-10T00:00:00"/>
    <n v="56"/>
    <n v="919"/>
    <n v="0"/>
    <n v="505"/>
    <n v="99"/>
    <n v="30"/>
    <n v="45"/>
    <n v="1553"/>
    <n v="2.2611455694359513E-2"/>
    <s v="Wines"/>
    <n v="1"/>
    <n v="4"/>
    <n v="9"/>
    <n v="10"/>
    <n v="2"/>
    <n v="3"/>
    <n v="11"/>
    <n v="0"/>
  </r>
  <r>
    <n v="9504"/>
    <n v="1949"/>
    <n v="76"/>
    <s v="Master"/>
    <x v="0"/>
    <s v="Senior"/>
    <n v="81698"/>
    <n v="0"/>
    <n v="0"/>
    <d v="2013-06-11T00:00:00"/>
    <n v="4"/>
    <n v="179"/>
    <n v="28"/>
    <n v="520"/>
    <n v="111"/>
    <n v="123"/>
    <n v="47"/>
    <n v="961"/>
    <n v="1.1762833851501873E-2"/>
    <s v="MeatProducts"/>
    <n v="1"/>
    <n v="3"/>
    <n v="8"/>
    <n v="13"/>
    <n v="1"/>
    <n v="3"/>
    <n v="11"/>
    <n v="1"/>
  </r>
  <r>
    <n v="701"/>
    <n v="1971"/>
    <n v="54"/>
    <s v="Graduation"/>
    <x v="0"/>
    <s v="Senior"/>
    <n v="73691"/>
    <n v="0"/>
    <n v="1"/>
    <d v="2013-06-11T00:00:00"/>
    <n v="58"/>
    <n v="707"/>
    <n v="21"/>
    <n v="250"/>
    <n v="85"/>
    <n v="43"/>
    <n v="73"/>
    <n v="1106"/>
    <n v="1.5008617063142039E-2"/>
    <s v="Wines"/>
    <n v="2"/>
    <n v="6"/>
    <n v="2"/>
    <n v="8"/>
    <n v="2"/>
    <n v="3"/>
    <n v="11"/>
    <n v="0"/>
  </r>
  <r>
    <n v="7143"/>
    <n v="1955"/>
    <n v="70"/>
    <s v="2n Cycle"/>
    <x v="1"/>
    <s v="Senior"/>
    <n v="74805"/>
    <n v="0"/>
    <n v="1"/>
    <d v="2013-06-11T00:00:00"/>
    <n v="14"/>
    <n v="209"/>
    <n v="162"/>
    <n v="209"/>
    <n v="41"/>
    <n v="162"/>
    <n v="37"/>
    <n v="783"/>
    <n v="1.0467214758371767E-2"/>
    <s v="Wines"/>
    <n v="5"/>
    <n v="4"/>
    <n v="7"/>
    <n v="10"/>
    <n v="2"/>
    <n v="3"/>
    <n v="11"/>
    <n v="0"/>
  </r>
  <r>
    <n v="3798"/>
    <n v="1968"/>
    <n v="57"/>
    <s v="Graduation"/>
    <x v="0"/>
    <s v="Senior"/>
    <n v="41120"/>
    <n v="1"/>
    <n v="1"/>
    <d v="2013-06-11T00:00:00"/>
    <n v="80"/>
    <n v="24"/>
    <n v="2"/>
    <n v="23"/>
    <n v="0"/>
    <n v="8"/>
    <n v="24"/>
    <n v="57"/>
    <n v="1.3861867704280156E-3"/>
    <s v="Wines"/>
    <n v="3"/>
    <n v="2"/>
    <n v="1"/>
    <n v="3"/>
    <n v="6"/>
    <n v="3"/>
    <n v="11"/>
    <n v="0"/>
  </r>
  <r>
    <n v="7901"/>
    <n v="1971"/>
    <n v="54"/>
    <s v="Master"/>
    <x v="0"/>
    <s v="Senior"/>
    <n v="34109"/>
    <n v="0"/>
    <n v="1"/>
    <d v="2013-06-11T00:00:00"/>
    <n v="39"/>
    <n v="9"/>
    <n v="1"/>
    <n v="5"/>
    <n v="2"/>
    <n v="1"/>
    <n v="4"/>
    <n v="18"/>
    <n v="5.2771995660969245E-4"/>
    <s v="Wines"/>
    <n v="1"/>
    <n v="0"/>
    <n v="0"/>
    <n v="3"/>
    <n v="4"/>
    <n v="3"/>
    <n v="11"/>
    <n v="0"/>
  </r>
  <r>
    <n v="4137"/>
    <n v="1948"/>
    <n v="77"/>
    <s v="Graduation"/>
    <x v="1"/>
    <s v="Senior"/>
    <n v="70666"/>
    <n v="0"/>
    <n v="0"/>
    <d v="2013-06-12T00:00:00"/>
    <n v="29"/>
    <n v="398"/>
    <n v="40"/>
    <n v="367"/>
    <n v="119"/>
    <n v="122"/>
    <n v="30"/>
    <n v="1046"/>
    <n v="1.4802026434211643E-2"/>
    <s v="Wines"/>
    <n v="1"/>
    <n v="7"/>
    <n v="4"/>
    <n v="4"/>
    <n v="4"/>
    <n v="3"/>
    <n v="11"/>
    <n v="0"/>
  </r>
  <r>
    <n v="6515"/>
    <n v="1977"/>
    <n v="48"/>
    <s v="Graduation"/>
    <x v="1"/>
    <s v="Adult"/>
    <n v="39771"/>
    <n v="1"/>
    <n v="0"/>
    <d v="2013-06-12T00:00:00"/>
    <n v="92"/>
    <n v="6"/>
    <n v="2"/>
    <n v="18"/>
    <n v="2"/>
    <n v="8"/>
    <n v="14"/>
    <n v="36"/>
    <n v="9.0518216791129211E-4"/>
    <s v="MeatProducts"/>
    <n v="1"/>
    <n v="2"/>
    <n v="0"/>
    <n v="3"/>
    <n v="4"/>
    <n v="3"/>
    <n v="11"/>
    <n v="0"/>
  </r>
  <r>
    <n v="1744"/>
    <n v="1965"/>
    <n v="60"/>
    <s v="Basic"/>
    <x v="3"/>
    <s v="Senior"/>
    <n v="23529"/>
    <n v="0"/>
    <n v="1"/>
    <d v="2013-07-01T00:00:00"/>
    <n v="67"/>
    <n v="9"/>
    <n v="7"/>
    <n v="13"/>
    <n v="3"/>
    <n v="2"/>
    <n v="20"/>
    <n v="34"/>
    <n v="1.4450252879425389E-3"/>
    <s v="GoldProds"/>
    <n v="1"/>
    <n v="1"/>
    <n v="1"/>
    <n v="2"/>
    <n v="6"/>
    <n v="3"/>
    <n v="11"/>
    <n v="0"/>
  </r>
  <r>
    <n v="4377"/>
    <n v="1971"/>
    <n v="54"/>
    <s v="Graduation"/>
    <x v="0"/>
    <s v="Senior"/>
    <n v="52914"/>
    <n v="0"/>
    <n v="1"/>
    <d v="2013-07-01T00:00:00"/>
    <n v="32"/>
    <n v="254"/>
    <n v="10"/>
    <n v="44"/>
    <n v="30"/>
    <n v="10"/>
    <n v="227"/>
    <n v="348"/>
    <n v="6.5767093774804402E-3"/>
    <s v="Wines"/>
    <n v="2"/>
    <n v="7"/>
    <n v="3"/>
    <n v="3"/>
    <n v="7"/>
    <n v="3"/>
    <n v="11"/>
    <n v="0"/>
  </r>
  <r>
    <n v="9750"/>
    <n v="1961"/>
    <n v="64"/>
    <s v="PhD"/>
    <x v="2"/>
    <s v="Senior"/>
    <n v="64325"/>
    <n v="0"/>
    <n v="1"/>
    <d v="2013-07-02T00:00:00"/>
    <n v="41"/>
    <n v="731"/>
    <n v="60"/>
    <n v="353"/>
    <n v="78"/>
    <n v="12"/>
    <n v="73"/>
    <n v="1234"/>
    <n v="1.9183832102603965E-2"/>
    <s v="Wines"/>
    <n v="5"/>
    <n v="10"/>
    <n v="3"/>
    <n v="5"/>
    <n v="7"/>
    <n v="3"/>
    <n v="11"/>
    <n v="0"/>
  </r>
  <r>
    <n v="456"/>
    <n v="1986"/>
    <n v="39"/>
    <s v="2n Cycle"/>
    <x v="0"/>
    <s v="Adult"/>
    <n v="7500"/>
    <n v="1"/>
    <n v="0"/>
    <d v="2013-07-02T00:00:00"/>
    <n v="96"/>
    <n v="1"/>
    <n v="11"/>
    <n v="5"/>
    <n v="4"/>
    <n v="6"/>
    <n v="9"/>
    <n v="27"/>
    <n v="3.5999999999999999E-3"/>
    <s v="Fruits"/>
    <n v="2"/>
    <n v="2"/>
    <n v="0"/>
    <n v="3"/>
    <n v="8"/>
    <n v="3"/>
    <n v="11"/>
    <n v="0"/>
  </r>
  <r>
    <n v="2874"/>
    <n v="1988"/>
    <n v="37"/>
    <s v="2n Cycle"/>
    <x v="2"/>
    <s v="Adult"/>
    <n v="35388"/>
    <n v="1"/>
    <n v="0"/>
    <d v="2013-07-03T00:00:00"/>
    <n v="20"/>
    <n v="6"/>
    <n v="4"/>
    <n v="7"/>
    <n v="4"/>
    <n v="3"/>
    <n v="8"/>
    <n v="24"/>
    <n v="6.7819599864360806E-4"/>
    <s v="GoldProds"/>
    <n v="1"/>
    <n v="1"/>
    <n v="0"/>
    <n v="3"/>
    <n v="7"/>
    <n v="3"/>
    <n v="11"/>
    <n v="0"/>
  </r>
  <r>
    <n v="10142"/>
    <n v="1976"/>
    <n v="49"/>
    <s v="PhD"/>
    <x v="2"/>
    <s v="Adult"/>
    <n v="66476"/>
    <n v="0"/>
    <n v="1"/>
    <d v="2013-07-03T00:00:00"/>
    <n v="99"/>
    <n v="372"/>
    <n v="18"/>
    <n v="126"/>
    <n v="47"/>
    <n v="48"/>
    <n v="78"/>
    <n v="611"/>
    <n v="9.1912870810518087E-3"/>
    <s v="Wines"/>
    <n v="2"/>
    <n v="5"/>
    <n v="2"/>
    <n v="11"/>
    <n v="4"/>
    <n v="3"/>
    <n v="11"/>
    <n v="0"/>
  </r>
  <r>
    <n v="1710"/>
    <n v="1978"/>
    <n v="47"/>
    <s v="Graduation"/>
    <x v="3"/>
    <s v="Adult"/>
    <n v="30168"/>
    <n v="1"/>
    <n v="0"/>
    <d v="2013-07-03T00:00:00"/>
    <n v="51"/>
    <n v="154"/>
    <n v="20"/>
    <n v="66"/>
    <n v="0"/>
    <n v="12"/>
    <n v="27"/>
    <n v="252"/>
    <n v="8.3532219570405727E-3"/>
    <s v="Wines"/>
    <n v="7"/>
    <n v="6"/>
    <n v="1"/>
    <n v="4"/>
    <n v="9"/>
    <n v="3"/>
    <n v="11"/>
    <n v="0"/>
  </r>
  <r>
    <n v="8858"/>
    <n v="1972"/>
    <n v="53"/>
    <s v="PhD"/>
    <x v="0"/>
    <s v="Senior"/>
    <n v="44325"/>
    <n v="0"/>
    <n v="1"/>
    <d v="2013-07-03T00:00:00"/>
    <n v="69"/>
    <n v="516"/>
    <n v="0"/>
    <n v="21"/>
    <n v="0"/>
    <n v="0"/>
    <n v="5"/>
    <n v="537"/>
    <n v="1.2115059221658207E-2"/>
    <s v="Wines"/>
    <n v="4"/>
    <n v="8"/>
    <n v="2"/>
    <n v="7"/>
    <n v="8"/>
    <n v="3"/>
    <n v="11"/>
    <n v="0"/>
  </r>
  <r>
    <n v="9507"/>
    <n v="1975"/>
    <n v="50"/>
    <s v="Graduation"/>
    <x v="0"/>
    <s v="Adult"/>
    <n v="40794"/>
    <n v="0"/>
    <n v="1"/>
    <d v="2013-07-04T00:00:00"/>
    <n v="18"/>
    <n v="261"/>
    <n v="23"/>
    <n v="73"/>
    <n v="4"/>
    <n v="23"/>
    <n v="50"/>
    <n v="384"/>
    <n v="9.413148992498897E-3"/>
    <s v="Wines"/>
    <n v="2"/>
    <n v="6"/>
    <n v="3"/>
    <n v="5"/>
    <n v="7"/>
    <n v="3"/>
    <n v="11"/>
    <n v="0"/>
  </r>
  <r>
    <n v="2942"/>
    <n v="1964"/>
    <n v="61"/>
    <s v="Graduation"/>
    <x v="3"/>
    <s v="Senior"/>
    <n v="45906"/>
    <n v="0"/>
    <n v="1"/>
    <d v="2013-07-05T00:00:00"/>
    <n v="20"/>
    <n v="305"/>
    <n v="3"/>
    <n v="27"/>
    <n v="4"/>
    <n v="3"/>
    <n v="144"/>
    <n v="342"/>
    <n v="7.4500065350934517E-3"/>
    <s v="Wines"/>
    <n v="2"/>
    <n v="5"/>
    <n v="4"/>
    <n v="4"/>
    <n v="5"/>
    <n v="3"/>
    <n v="11"/>
    <n v="0"/>
  </r>
  <r>
    <n v="9499"/>
    <n v="1954"/>
    <n v="71"/>
    <s v="Graduation"/>
    <x v="0"/>
    <s v="Senior"/>
    <n v="93404"/>
    <n v="1"/>
    <n v="2"/>
    <d v="2013-07-05T00:00:00"/>
    <n v="97"/>
    <n v="1279"/>
    <n v="15"/>
    <n v="287"/>
    <n v="20"/>
    <n v="0"/>
    <n v="15"/>
    <n v="1601"/>
    <n v="1.7140593550597404E-2"/>
    <s v="Wines"/>
    <n v="3"/>
    <n v="3"/>
    <n v="4"/>
    <n v="7"/>
    <n v="5"/>
    <n v="3"/>
    <n v="11"/>
    <n v="0"/>
  </r>
  <r>
    <n v="10659"/>
    <n v="1979"/>
    <n v="46"/>
    <s v="2n Cycle"/>
    <x v="1"/>
    <s v="Adult"/>
    <n v="7500"/>
    <n v="1"/>
    <n v="0"/>
    <d v="2013-07-05T00:00:00"/>
    <n v="7"/>
    <n v="2"/>
    <n v="8"/>
    <n v="11"/>
    <n v="3"/>
    <n v="8"/>
    <n v="21"/>
    <n v="32"/>
    <n v="4.2666666666666669E-3"/>
    <s v="GoldProds"/>
    <n v="4"/>
    <n v="3"/>
    <n v="2"/>
    <n v="2"/>
    <n v="7"/>
    <n v="3"/>
    <n v="11"/>
    <n v="0"/>
  </r>
  <r>
    <n v="9579"/>
    <n v="1959"/>
    <n v="66"/>
    <s v="PhD"/>
    <x v="0"/>
    <s v="Senior"/>
    <n v="33762"/>
    <n v="2"/>
    <n v="1"/>
    <d v="2013-07-07T00:00:00"/>
    <n v="61"/>
    <n v="53"/>
    <n v="1"/>
    <n v="34"/>
    <n v="2"/>
    <n v="0"/>
    <n v="16"/>
    <n v="90"/>
    <n v="2.665718855518038E-3"/>
    <s v="Wines"/>
    <n v="3"/>
    <n v="2"/>
    <n v="2"/>
    <n v="2"/>
    <n v="8"/>
    <n v="3"/>
    <n v="11"/>
    <n v="0"/>
  </r>
  <r>
    <n v="2445"/>
    <n v="1974"/>
    <n v="51"/>
    <s v="PhD"/>
    <x v="1"/>
    <s v="Senior"/>
    <n v="28440"/>
    <n v="1"/>
    <n v="0"/>
    <d v="2013-07-07T00:00:00"/>
    <n v="87"/>
    <n v="38"/>
    <n v="1"/>
    <n v="24"/>
    <n v="0"/>
    <n v="0"/>
    <n v="0"/>
    <n v="63"/>
    <n v="2.2151898734177216E-3"/>
    <s v="Wines"/>
    <n v="1"/>
    <n v="2"/>
    <n v="0"/>
    <n v="3"/>
    <n v="8"/>
    <n v="3"/>
    <n v="11"/>
    <n v="0"/>
  </r>
  <r>
    <n v="2254"/>
    <n v="1983"/>
    <n v="42"/>
    <s v="Graduation"/>
    <x v="0"/>
    <s v="Adult"/>
    <n v="69520"/>
    <n v="0"/>
    <n v="0"/>
    <d v="2013-07-07T00:00:00"/>
    <n v="95"/>
    <n v="627"/>
    <n v="120"/>
    <n v="414"/>
    <n v="121"/>
    <n v="80"/>
    <n v="93"/>
    <n v="1362"/>
    <n v="1.9591484464902185E-2"/>
    <s v="Wines"/>
    <n v="1"/>
    <n v="9"/>
    <n v="6"/>
    <n v="5"/>
    <n v="5"/>
    <n v="3"/>
    <n v="11"/>
    <n v="0"/>
  </r>
  <r>
    <n v="5547"/>
    <n v="1982"/>
    <n v="43"/>
    <s v="PhD"/>
    <x v="0"/>
    <s v="Adult"/>
    <n v="84169"/>
    <n v="0"/>
    <n v="0"/>
    <d v="2013-07-08T00:00:00"/>
    <n v="9"/>
    <n v="1478"/>
    <n v="19"/>
    <n v="403"/>
    <n v="0"/>
    <n v="19"/>
    <n v="0"/>
    <n v="1919"/>
    <n v="2.279936793831458E-2"/>
    <s v="Wines"/>
    <n v="1"/>
    <n v="7"/>
    <n v="6"/>
    <n v="6"/>
    <n v="3"/>
    <n v="3"/>
    <n v="11"/>
    <n v="1"/>
  </r>
  <r>
    <n v="6969"/>
    <n v="1982"/>
    <n v="43"/>
    <s v="Graduation"/>
    <x v="1"/>
    <s v="Adult"/>
    <n v="50272"/>
    <n v="1"/>
    <n v="0"/>
    <d v="2013-07-08T00:00:00"/>
    <n v="75"/>
    <n v="99"/>
    <n v="13"/>
    <n v="66"/>
    <n v="43"/>
    <n v="8"/>
    <n v="4"/>
    <n v="229"/>
    <n v="4.5552196053469125E-3"/>
    <s v="Wines"/>
    <n v="3"/>
    <n v="4"/>
    <n v="1"/>
    <n v="5"/>
    <n v="7"/>
    <n v="3"/>
    <n v="11"/>
    <n v="0"/>
  </r>
  <r>
    <n v="5519"/>
    <n v="1956"/>
    <n v="69"/>
    <s v="Graduation"/>
    <x v="1"/>
    <s v="Senior"/>
    <n v="64090"/>
    <n v="0"/>
    <n v="1"/>
    <d v="2013-07-08T00:00:00"/>
    <n v="8"/>
    <n v="316"/>
    <n v="58"/>
    <n v="161"/>
    <n v="76"/>
    <n v="51"/>
    <n v="135"/>
    <n v="662"/>
    <n v="1.032922452800749E-2"/>
    <s v="Wines"/>
    <n v="1"/>
    <n v="6"/>
    <n v="9"/>
    <n v="4"/>
    <n v="5"/>
    <n v="3"/>
    <n v="11"/>
    <n v="1"/>
  </r>
  <r>
    <n v="8362"/>
    <n v="1982"/>
    <n v="43"/>
    <s v="PhD"/>
    <x v="0"/>
    <s v="Adult"/>
    <n v="84169"/>
    <n v="0"/>
    <n v="0"/>
    <d v="2013-07-08T00:00:00"/>
    <n v="9"/>
    <n v="1478"/>
    <n v="19"/>
    <n v="403"/>
    <n v="0"/>
    <n v="19"/>
    <n v="0"/>
    <n v="1919"/>
    <n v="2.279936793831458E-2"/>
    <s v="Wines"/>
    <n v="1"/>
    <n v="7"/>
    <n v="6"/>
    <n v="6"/>
    <n v="3"/>
    <n v="3"/>
    <n v="11"/>
    <n v="1"/>
  </r>
  <r>
    <n v="6634"/>
    <n v="1979"/>
    <n v="46"/>
    <s v="Master"/>
    <x v="2"/>
    <s v="Adult"/>
    <n v="33462"/>
    <n v="1"/>
    <n v="0"/>
    <d v="2013-07-08T00:00:00"/>
    <n v="78"/>
    <n v="22"/>
    <n v="3"/>
    <n v="18"/>
    <n v="0"/>
    <n v="0"/>
    <n v="11"/>
    <n v="43"/>
    <n v="1.2850397465782081E-3"/>
    <s v="Wines"/>
    <n v="1"/>
    <n v="2"/>
    <n v="0"/>
    <n v="3"/>
    <n v="7"/>
    <n v="3"/>
    <n v="11"/>
    <n v="0"/>
  </r>
  <r>
    <n v="9964"/>
    <n v="1979"/>
    <n v="46"/>
    <s v="Graduation"/>
    <x v="3"/>
    <s v="Adult"/>
    <n v="61825"/>
    <n v="0"/>
    <n v="1"/>
    <d v="2013-07-08T00:00:00"/>
    <n v="56"/>
    <n v="162"/>
    <n v="50"/>
    <n v="100"/>
    <n v="55"/>
    <n v="30"/>
    <n v="27"/>
    <n v="397"/>
    <n v="6.4213505863323899E-3"/>
    <s v="Wines"/>
    <n v="1"/>
    <n v="4"/>
    <n v="2"/>
    <n v="8"/>
    <n v="4"/>
    <n v="3"/>
    <n v="11"/>
    <n v="0"/>
  </r>
  <r>
    <n v="1630"/>
    <n v="1979"/>
    <n v="46"/>
    <s v="Graduation"/>
    <x v="3"/>
    <s v="Adult"/>
    <n v="61825"/>
    <n v="0"/>
    <n v="1"/>
    <d v="2013-07-08T00:00:00"/>
    <n v="56"/>
    <n v="162"/>
    <n v="50"/>
    <n v="100"/>
    <n v="55"/>
    <n v="30"/>
    <n v="27"/>
    <n v="397"/>
    <n v="6.4213505863323899E-3"/>
    <s v="Wines"/>
    <n v="1"/>
    <n v="4"/>
    <n v="2"/>
    <n v="8"/>
    <n v="4"/>
    <n v="3"/>
    <n v="11"/>
    <n v="0"/>
  </r>
  <r>
    <n v="10664"/>
    <n v="1949"/>
    <n v="76"/>
    <s v="Master"/>
    <x v="4"/>
    <s v="Senior"/>
    <n v="51529"/>
    <n v="0"/>
    <n v="1"/>
    <d v="2013-07-09T00:00:00"/>
    <n v="14"/>
    <n v="400"/>
    <n v="4"/>
    <n v="35"/>
    <n v="6"/>
    <n v="0"/>
    <n v="22"/>
    <n v="445"/>
    <n v="8.6359137573017129E-3"/>
    <s v="Wines"/>
    <n v="2"/>
    <n v="9"/>
    <n v="1"/>
    <n v="5"/>
    <n v="8"/>
    <n v="3"/>
    <n v="11"/>
    <n v="0"/>
  </r>
  <r>
    <n v="891"/>
    <n v="1951"/>
    <n v="74"/>
    <s v="Master"/>
    <x v="1"/>
    <s v="Senior"/>
    <n v="29298"/>
    <n v="1"/>
    <n v="1"/>
    <d v="2013-07-09T00:00:00"/>
    <n v="60"/>
    <n v="6"/>
    <n v="0"/>
    <n v="2"/>
    <n v="2"/>
    <n v="0"/>
    <n v="1"/>
    <n v="10"/>
    <n v="3.4132022663663046E-4"/>
    <s v="Wines"/>
    <n v="1"/>
    <n v="1"/>
    <n v="0"/>
    <n v="2"/>
    <n v="5"/>
    <n v="3"/>
    <n v="11"/>
    <n v="0"/>
  </r>
  <r>
    <n v="4328"/>
    <n v="1986"/>
    <n v="39"/>
    <s v="2n Cycle"/>
    <x v="0"/>
    <s v="Adult"/>
    <n v="21955"/>
    <n v="1"/>
    <n v="0"/>
    <d v="2013-07-09T00:00:00"/>
    <n v="81"/>
    <n v="5"/>
    <n v="1"/>
    <n v="7"/>
    <n v="17"/>
    <n v="14"/>
    <n v="11"/>
    <n v="44"/>
    <n v="2.0040992940104758E-3"/>
    <s v="FishProducts"/>
    <n v="2"/>
    <n v="2"/>
    <n v="1"/>
    <n v="3"/>
    <n v="6"/>
    <n v="3"/>
    <n v="11"/>
    <n v="0"/>
  </r>
  <r>
    <n v="3896"/>
    <n v="1984"/>
    <n v="41"/>
    <s v="Graduation"/>
    <x v="0"/>
    <s v="Adult"/>
    <n v="27255"/>
    <n v="1"/>
    <n v="0"/>
    <d v="2013-07-11T00:00:00"/>
    <n v="3"/>
    <n v="22"/>
    <n v="1"/>
    <n v="11"/>
    <n v="0"/>
    <n v="1"/>
    <n v="2"/>
    <n v="35"/>
    <n v="1.2841680425609979E-3"/>
    <s v="Wines"/>
    <n v="1"/>
    <n v="1"/>
    <n v="0"/>
    <n v="3"/>
    <n v="7"/>
    <n v="3"/>
    <n v="11"/>
    <n v="0"/>
  </r>
  <r>
    <n v="3665"/>
    <n v="1977"/>
    <n v="48"/>
    <s v="2n Cycle"/>
    <x v="1"/>
    <s v="Adult"/>
    <n v="25315"/>
    <n v="1"/>
    <n v="0"/>
    <d v="2013-07-11T00:00:00"/>
    <n v="46"/>
    <n v="1"/>
    <n v="9"/>
    <n v="8"/>
    <n v="11"/>
    <n v="3"/>
    <n v="22"/>
    <n v="32"/>
    <n v="1.2640726841793403E-3"/>
    <s v="GoldProds"/>
    <n v="3"/>
    <n v="3"/>
    <n v="0"/>
    <n v="3"/>
    <n v="8"/>
    <n v="3"/>
    <n v="11"/>
    <n v="0"/>
  </r>
  <r>
    <n v="7426"/>
    <n v="1971"/>
    <n v="54"/>
    <s v="2n Cycle"/>
    <x v="0"/>
    <s v="Senior"/>
    <n v="54690"/>
    <n v="1"/>
    <n v="1"/>
    <d v="2013-07-11T00:00:00"/>
    <n v="76"/>
    <n v="111"/>
    <n v="16"/>
    <n v="37"/>
    <n v="7"/>
    <n v="9"/>
    <n v="18"/>
    <n v="180"/>
    <n v="3.2912781130005485E-3"/>
    <s v="Wines"/>
    <n v="3"/>
    <n v="3"/>
    <n v="1"/>
    <n v="5"/>
    <n v="3"/>
    <n v="3"/>
    <n v="11"/>
    <n v="0"/>
  </r>
  <r>
    <n v="4654"/>
    <n v="1992"/>
    <n v="33"/>
    <s v="Graduation"/>
    <x v="1"/>
    <s v="Adult"/>
    <n v="75114"/>
    <n v="0"/>
    <n v="0"/>
    <d v="2013-07-11T00:00:00"/>
    <n v="40"/>
    <n v="571"/>
    <n v="12"/>
    <n v="523"/>
    <n v="63"/>
    <n v="60"/>
    <n v="24"/>
    <n v="1229"/>
    <n v="1.6361796735628511E-2"/>
    <s v="Wines"/>
    <n v="1"/>
    <n v="3"/>
    <n v="10"/>
    <n v="5"/>
    <n v="2"/>
    <n v="3"/>
    <n v="11"/>
    <n v="0"/>
  </r>
  <r>
    <n v="2698"/>
    <n v="1976"/>
    <n v="49"/>
    <s v="Graduation"/>
    <x v="3"/>
    <s v="Adult"/>
    <n v="47025"/>
    <n v="0"/>
    <n v="1"/>
    <d v="2013-07-11T00:00:00"/>
    <n v="52"/>
    <n v="254"/>
    <n v="7"/>
    <n v="108"/>
    <n v="20"/>
    <n v="0"/>
    <n v="26"/>
    <n v="389"/>
    <n v="8.2721956406166929E-3"/>
    <s v="Wines"/>
    <n v="3"/>
    <n v="6"/>
    <n v="3"/>
    <n v="5"/>
    <n v="6"/>
    <n v="3"/>
    <n v="11"/>
    <n v="0"/>
  </r>
  <r>
    <n v="5113"/>
    <n v="1971"/>
    <n v="54"/>
    <s v="PhD"/>
    <x v="2"/>
    <s v="Senior"/>
    <n v="86979"/>
    <n v="0"/>
    <n v="0"/>
    <d v="2013-07-11T00:00:00"/>
    <n v="67"/>
    <n v="584"/>
    <n v="100"/>
    <n v="835"/>
    <n v="65"/>
    <n v="83"/>
    <n v="35"/>
    <n v="1667"/>
    <n v="1.9165545706434885E-2"/>
    <s v="MeatProducts"/>
    <n v="1"/>
    <n v="5"/>
    <n v="5"/>
    <n v="5"/>
    <n v="2"/>
    <n v="3"/>
    <n v="11"/>
    <n v="1"/>
  </r>
  <r>
    <n v="8360"/>
    <n v="1971"/>
    <n v="54"/>
    <s v="2n Cycle"/>
    <x v="0"/>
    <s v="Senior"/>
    <n v="54690"/>
    <n v="1"/>
    <n v="1"/>
    <d v="2013-07-11T00:00:00"/>
    <n v="76"/>
    <n v="111"/>
    <n v="16"/>
    <n v="37"/>
    <n v="7"/>
    <n v="9"/>
    <n v="18"/>
    <n v="180"/>
    <n v="3.2912781130005485E-3"/>
    <s v="Wines"/>
    <n v="3"/>
    <n v="3"/>
    <n v="1"/>
    <n v="5"/>
    <n v="3"/>
    <n v="3"/>
    <n v="11"/>
    <n v="0"/>
  </r>
  <r>
    <n v="7181"/>
    <n v="1977"/>
    <n v="48"/>
    <s v="Graduation"/>
    <x v="0"/>
    <s v="Adult"/>
    <n v="30368"/>
    <n v="0"/>
    <n v="1"/>
    <d v="2013-07-11T00:00:00"/>
    <n v="97"/>
    <n v="35"/>
    <n v="0"/>
    <n v="13"/>
    <n v="2"/>
    <n v="0"/>
    <n v="2"/>
    <n v="50"/>
    <n v="1.6464699683877767E-3"/>
    <s v="Wines"/>
    <n v="2"/>
    <n v="2"/>
    <n v="0"/>
    <n v="3"/>
    <n v="8"/>
    <n v="3"/>
    <n v="11"/>
    <n v="0"/>
  </r>
  <r>
    <n v="11191"/>
    <n v="1986"/>
    <n v="39"/>
    <s v="Graduation"/>
    <x v="2"/>
    <s v="Adult"/>
    <n v="41411"/>
    <n v="0"/>
    <n v="0"/>
    <d v="2013-07-12T00:00:00"/>
    <n v="11"/>
    <n v="37"/>
    <n v="32"/>
    <n v="38"/>
    <n v="11"/>
    <n v="3"/>
    <n v="18"/>
    <n v="121"/>
    <n v="2.9219289560744729E-3"/>
    <s v="MeatProducts"/>
    <n v="1"/>
    <n v="2"/>
    <n v="1"/>
    <n v="4"/>
    <n v="6"/>
    <n v="3"/>
    <n v="11"/>
    <n v="0"/>
  </r>
  <r>
    <n v="7128"/>
    <n v="1977"/>
    <n v="48"/>
    <s v="PhD"/>
    <x v="3"/>
    <s v="Adult"/>
    <n v="42997"/>
    <n v="1"/>
    <n v="1"/>
    <d v="2013-07-12T00:00:00"/>
    <n v="91"/>
    <n v="4"/>
    <n v="0"/>
    <n v="5"/>
    <n v="0"/>
    <n v="1"/>
    <n v="5"/>
    <n v="10"/>
    <n v="2.3257436565341769E-4"/>
    <s v="MeatProducts"/>
    <n v="1"/>
    <n v="1"/>
    <n v="0"/>
    <n v="2"/>
    <n v="7"/>
    <n v="3"/>
    <n v="11"/>
    <n v="0"/>
  </r>
  <r>
    <n v="10530"/>
    <n v="1959"/>
    <n v="66"/>
    <s v="PhD"/>
    <x v="4"/>
    <s v="Senior"/>
    <n v="67786"/>
    <n v="0"/>
    <n v="0"/>
    <d v="2013-07-12T00:00:00"/>
    <n v="0"/>
    <n v="431"/>
    <n v="82"/>
    <n v="441"/>
    <n v="80"/>
    <n v="20"/>
    <n v="102"/>
    <n v="1054"/>
    <n v="1.5548933408078364E-2"/>
    <s v="MeatProducts"/>
    <n v="1"/>
    <n v="3"/>
    <n v="6"/>
    <n v="6"/>
    <n v="1"/>
    <n v="3"/>
    <n v="11"/>
    <n v="1"/>
  </r>
  <r>
    <n v="6237"/>
    <n v="1966"/>
    <n v="59"/>
    <s v="PhD"/>
    <x v="3"/>
    <s v="Senior"/>
    <n v="7144"/>
    <n v="0"/>
    <n v="2"/>
    <d v="2013-07-12T00:00:00"/>
    <n v="92"/>
    <n v="81"/>
    <n v="4"/>
    <n v="33"/>
    <n v="5"/>
    <n v="2"/>
    <n v="291"/>
    <n v="125"/>
    <n v="1.7497200447928331E-2"/>
    <s v="GoldProds"/>
    <n v="0"/>
    <n v="23"/>
    <n v="1"/>
    <n v="1"/>
    <n v="0"/>
    <n v="3"/>
    <n v="11"/>
    <n v="0"/>
  </r>
  <r>
    <n v="8527"/>
    <n v="1965"/>
    <n v="60"/>
    <s v="Master"/>
    <x v="1"/>
    <s v="Senior"/>
    <n v="65735"/>
    <n v="1"/>
    <n v="1"/>
    <d v="2013-07-12T00:00:00"/>
    <n v="37"/>
    <n v="239"/>
    <n v="7"/>
    <n v="119"/>
    <n v="4"/>
    <n v="15"/>
    <n v="11"/>
    <n v="384"/>
    <n v="5.8416368753327758E-3"/>
    <s v="Wines"/>
    <n v="5"/>
    <n v="6"/>
    <n v="2"/>
    <n v="6"/>
    <n v="7"/>
    <n v="3"/>
    <n v="11"/>
    <n v="0"/>
  </r>
  <r>
    <n v="8148"/>
    <n v="1956"/>
    <n v="69"/>
    <s v="Master"/>
    <x v="1"/>
    <s v="Senior"/>
    <n v="50898"/>
    <n v="1"/>
    <n v="1"/>
    <d v="2013-08-01T00:00:00"/>
    <n v="88"/>
    <n v="285"/>
    <n v="28"/>
    <n v="242"/>
    <n v="55"/>
    <n v="114"/>
    <n v="135"/>
    <n v="724"/>
    <n v="1.4224527486345239E-2"/>
    <s v="Wines"/>
    <n v="13"/>
    <n v="6"/>
    <n v="2"/>
    <n v="12"/>
    <n v="5"/>
    <n v="3"/>
    <n v="11"/>
    <n v="0"/>
  </r>
  <r>
    <n v="2098"/>
    <n v="1969"/>
    <n v="56"/>
    <s v="PhD"/>
    <x v="0"/>
    <s v="Senior"/>
    <n v="33581"/>
    <n v="2"/>
    <n v="0"/>
    <d v="2013-08-01T00:00:00"/>
    <n v="38"/>
    <n v="11"/>
    <n v="0"/>
    <n v="5"/>
    <n v="0"/>
    <n v="0"/>
    <n v="1"/>
    <n v="16"/>
    <n v="4.7645990292129479E-4"/>
    <s v="Wines"/>
    <n v="1"/>
    <n v="1"/>
    <n v="0"/>
    <n v="2"/>
    <n v="8"/>
    <n v="3"/>
    <n v="11"/>
    <n v="0"/>
  </r>
  <r>
    <n v="944"/>
    <n v="1962"/>
    <n v="63"/>
    <s v="Graduation"/>
    <x v="0"/>
    <s v="Senior"/>
    <n v="56181"/>
    <n v="0"/>
    <n v="1"/>
    <d v="2013-08-01T00:00:00"/>
    <n v="6"/>
    <n v="121"/>
    <n v="103"/>
    <n v="69"/>
    <n v="8"/>
    <n v="44"/>
    <n v="48"/>
    <n v="345"/>
    <n v="6.1408661291183853E-3"/>
    <s v="Wines"/>
    <n v="1"/>
    <n v="4"/>
    <n v="2"/>
    <n v="7"/>
    <n v="4"/>
    <n v="3"/>
    <n v="11"/>
    <n v="0"/>
  </r>
  <r>
    <n v="8686"/>
    <n v="1979"/>
    <n v="46"/>
    <s v="Basic"/>
    <x v="1"/>
    <s v="Adult"/>
    <n v="23724"/>
    <n v="1"/>
    <n v="0"/>
    <d v="2013-08-01T00:00:00"/>
    <n v="65"/>
    <n v="5"/>
    <n v="23"/>
    <n v="15"/>
    <n v="0"/>
    <n v="18"/>
    <n v="14"/>
    <n v="61"/>
    <n v="2.5712358792783678E-3"/>
    <s v="Fruits"/>
    <n v="2"/>
    <n v="2"/>
    <n v="0"/>
    <n v="3"/>
    <n v="8"/>
    <n v="3"/>
    <n v="11"/>
    <n v="0"/>
  </r>
  <r>
    <n v="7966"/>
    <n v="1959"/>
    <n v="66"/>
    <s v="Graduation"/>
    <x v="3"/>
    <s v="Senior"/>
    <n v="80982"/>
    <n v="1"/>
    <n v="1"/>
    <d v="2013-08-01T00:00:00"/>
    <n v="48"/>
    <n v="505"/>
    <n v="137"/>
    <n v="401"/>
    <n v="104"/>
    <n v="22"/>
    <n v="22"/>
    <n v="1169"/>
    <n v="1.4435306611345731E-2"/>
    <s v="Wines"/>
    <n v="3"/>
    <n v="11"/>
    <n v="5"/>
    <n v="11"/>
    <n v="5"/>
    <n v="3"/>
    <n v="11"/>
    <n v="0"/>
  </r>
  <r>
    <n v="11114"/>
    <n v="1970"/>
    <n v="55"/>
    <s v="Graduation"/>
    <x v="1"/>
    <s v="Senior"/>
    <n v="19656"/>
    <n v="1"/>
    <n v="0"/>
    <d v="2013-08-02T00:00:00"/>
    <n v="94"/>
    <n v="25"/>
    <n v="4"/>
    <n v="9"/>
    <n v="6"/>
    <n v="8"/>
    <n v="32"/>
    <n v="52"/>
    <n v="2.6455026455026454E-3"/>
    <s v="GoldProds"/>
    <n v="3"/>
    <n v="2"/>
    <n v="1"/>
    <n v="3"/>
    <n v="7"/>
    <n v="3"/>
    <n v="11"/>
    <n v="0"/>
  </r>
  <r>
    <n v="5628"/>
    <n v="1982"/>
    <n v="43"/>
    <s v="Graduation"/>
    <x v="1"/>
    <s v="Adult"/>
    <n v="61416"/>
    <n v="0"/>
    <n v="0"/>
    <d v="2013-08-02T00:00:00"/>
    <n v="25"/>
    <n v="848"/>
    <n v="154"/>
    <n v="323"/>
    <n v="201"/>
    <n v="61"/>
    <n v="78"/>
    <n v="1587"/>
    <n v="2.5840171942164907E-2"/>
    <s v="Wines"/>
    <n v="1"/>
    <n v="10"/>
    <n v="3"/>
    <n v="10"/>
    <n v="6"/>
    <n v="3"/>
    <n v="11"/>
    <n v="0"/>
  </r>
  <r>
    <n v="3852"/>
    <n v="1961"/>
    <n v="64"/>
    <s v="Master"/>
    <x v="1"/>
    <s v="Senior"/>
    <n v="74881"/>
    <n v="1"/>
    <n v="1"/>
    <d v="2013-08-03T00:00:00"/>
    <n v="48"/>
    <n v="505"/>
    <n v="72"/>
    <n v="270"/>
    <n v="36"/>
    <n v="27"/>
    <n v="54"/>
    <n v="910"/>
    <n v="1.2152615483233396E-2"/>
    <s v="Wines"/>
    <n v="4"/>
    <n v="9"/>
    <n v="2"/>
    <n v="12"/>
    <n v="5"/>
    <n v="3"/>
    <n v="11"/>
    <n v="0"/>
  </r>
  <r>
    <n v="1000"/>
    <n v="1961"/>
    <n v="64"/>
    <s v="Master"/>
    <x v="1"/>
    <s v="Senior"/>
    <n v="74881"/>
    <n v="1"/>
    <n v="1"/>
    <d v="2013-08-03T00:00:00"/>
    <n v="48"/>
    <n v="505"/>
    <n v="72"/>
    <n v="270"/>
    <n v="36"/>
    <n v="27"/>
    <n v="54"/>
    <n v="910"/>
    <n v="1.2152615483233396E-2"/>
    <s v="Wines"/>
    <n v="4"/>
    <n v="9"/>
    <n v="2"/>
    <n v="12"/>
    <n v="5"/>
    <n v="3"/>
    <n v="11"/>
    <n v="0"/>
  </r>
  <r>
    <n v="4860"/>
    <n v="1970"/>
    <n v="55"/>
    <s v="Graduation"/>
    <x v="3"/>
    <s v="Senior"/>
    <n v="24206"/>
    <n v="1"/>
    <n v="0"/>
    <d v="2013-08-03T00:00:00"/>
    <n v="66"/>
    <n v="7"/>
    <n v="2"/>
    <n v="8"/>
    <n v="3"/>
    <n v="2"/>
    <n v="3"/>
    <n v="22"/>
    <n v="9.0886557051970583E-4"/>
    <s v="MeatProducts"/>
    <n v="1"/>
    <n v="1"/>
    <n v="0"/>
    <n v="3"/>
    <n v="6"/>
    <n v="3"/>
    <n v="11"/>
    <n v="0"/>
  </r>
  <r>
    <n v="1357"/>
    <n v="1970"/>
    <n v="55"/>
    <s v="Graduation"/>
    <x v="1"/>
    <s v="Senior"/>
    <n v="74854"/>
    <n v="1"/>
    <n v="2"/>
    <d v="2013-08-04T00:00:00"/>
    <n v="90"/>
    <n v="856"/>
    <n v="59"/>
    <n v="487"/>
    <n v="58"/>
    <n v="29"/>
    <n v="73"/>
    <n v="1489"/>
    <n v="1.9892056536724826E-2"/>
    <s v="Wines"/>
    <n v="7"/>
    <n v="2"/>
    <n v="5"/>
    <n v="5"/>
    <n v="5"/>
    <n v="3"/>
    <n v="11"/>
    <n v="0"/>
  </r>
  <r>
    <n v="2868"/>
    <n v="1949"/>
    <n v="76"/>
    <s v="PhD"/>
    <x v="3"/>
    <s v="Senior"/>
    <n v="26518"/>
    <n v="1"/>
    <n v="1"/>
    <d v="2013-08-04T00:00:00"/>
    <n v="33"/>
    <n v="20"/>
    <n v="1"/>
    <n v="28"/>
    <n v="3"/>
    <n v="3"/>
    <n v="2"/>
    <n v="55"/>
    <n v="2.0740629006712422E-3"/>
    <s v="MeatProducts"/>
    <n v="3"/>
    <n v="2"/>
    <n v="0"/>
    <n v="3"/>
    <n v="8"/>
    <n v="3"/>
    <n v="11"/>
    <n v="1"/>
  </r>
  <r>
    <n v="8911"/>
    <n v="1967"/>
    <n v="58"/>
    <s v="PhD"/>
    <x v="0"/>
    <s v="Senior"/>
    <n v="56320"/>
    <n v="0"/>
    <n v="1"/>
    <d v="2013-08-04T00:00:00"/>
    <n v="11"/>
    <n v="201"/>
    <n v="53"/>
    <n v="172"/>
    <n v="116"/>
    <n v="77"/>
    <n v="83"/>
    <n v="619"/>
    <n v="1.0990767045454545E-2"/>
    <s v="Wines"/>
    <n v="3"/>
    <n v="5"/>
    <n v="4"/>
    <n v="9"/>
    <n v="4"/>
    <n v="3"/>
    <n v="11"/>
    <n v="0"/>
  </r>
  <r>
    <n v="6200"/>
    <n v="1951"/>
    <n v="74"/>
    <s v="Graduation"/>
    <x v="0"/>
    <s v="Senior"/>
    <n v="75903"/>
    <n v="0"/>
    <n v="1"/>
    <d v="2013-08-04T00:00:00"/>
    <n v="50"/>
    <n v="340"/>
    <n v="108"/>
    <n v="185"/>
    <n v="130"/>
    <n v="38"/>
    <n v="100"/>
    <n v="801"/>
    <n v="1.0552942571439863E-2"/>
    <s v="Wines"/>
    <n v="2"/>
    <n v="6"/>
    <n v="6"/>
    <n v="9"/>
    <n v="3"/>
    <n v="3"/>
    <n v="11"/>
    <n v="0"/>
  </r>
  <r>
    <n v="6177"/>
    <n v="1985"/>
    <n v="40"/>
    <s v="PhD"/>
    <x v="0"/>
    <s v="Adult"/>
    <n v="33454"/>
    <n v="1"/>
    <n v="0"/>
    <d v="2013-08-05T00:00:00"/>
    <n v="32"/>
    <n v="76"/>
    <n v="10"/>
    <n v="56"/>
    <n v="3"/>
    <n v="1"/>
    <n v="23"/>
    <n v="146"/>
    <n v="4.3642015902433193E-3"/>
    <s v="Wines"/>
    <n v="2"/>
    <n v="4"/>
    <n v="0"/>
    <n v="4"/>
    <n v="8"/>
    <n v="3"/>
    <n v="11"/>
    <n v="0"/>
  </r>
  <r>
    <n v="9799"/>
    <n v="1968"/>
    <n v="57"/>
    <s v="PhD"/>
    <x v="2"/>
    <s v="Senior"/>
    <n v="83664"/>
    <n v="1"/>
    <n v="1"/>
    <d v="2013-08-05T00:00:00"/>
    <n v="57"/>
    <n v="866"/>
    <n v="21"/>
    <n v="151"/>
    <n v="28"/>
    <n v="21"/>
    <n v="86"/>
    <n v="1087"/>
    <n v="1.2992445974373686E-2"/>
    <s v="Wines"/>
    <n v="3"/>
    <n v="2"/>
    <n v="2"/>
    <n v="12"/>
    <n v="5"/>
    <n v="3"/>
    <n v="11"/>
    <n v="0"/>
  </r>
  <r>
    <n v="9495"/>
    <n v="1982"/>
    <n v="43"/>
    <s v="Graduation"/>
    <x v="1"/>
    <s v="Adult"/>
    <n v="71853"/>
    <n v="0"/>
    <n v="0"/>
    <d v="2013-08-05T00:00:00"/>
    <n v="29"/>
    <n v="358"/>
    <n v="108"/>
    <n v="413"/>
    <n v="141"/>
    <n v="97"/>
    <n v="32"/>
    <n v="1117"/>
    <n v="1.5545627879142137E-2"/>
    <s v="MeatProducts"/>
    <n v="1"/>
    <n v="2"/>
    <n v="8"/>
    <n v="6"/>
    <n v="1"/>
    <n v="3"/>
    <n v="11"/>
    <n v="0"/>
  </r>
  <r>
    <n v="2631"/>
    <n v="1982"/>
    <n v="43"/>
    <s v="Graduation"/>
    <x v="1"/>
    <s v="Adult"/>
    <n v="71853"/>
    <n v="0"/>
    <n v="0"/>
    <d v="2013-08-05T00:00:00"/>
    <n v="29"/>
    <n v="358"/>
    <n v="108"/>
    <n v="413"/>
    <n v="141"/>
    <n v="97"/>
    <n v="32"/>
    <n v="1117"/>
    <n v="1.5545627879142137E-2"/>
    <s v="MeatProducts"/>
    <n v="1"/>
    <n v="2"/>
    <n v="8"/>
    <n v="6"/>
    <n v="1"/>
    <n v="3"/>
    <n v="11"/>
    <n v="0"/>
  </r>
  <r>
    <n v="2516"/>
    <n v="1969"/>
    <n v="56"/>
    <s v="2n Cycle"/>
    <x v="0"/>
    <s v="Senior"/>
    <n v="46831"/>
    <n v="1"/>
    <n v="1"/>
    <d v="2013-08-06T00:00:00"/>
    <n v="84"/>
    <n v="22"/>
    <n v="2"/>
    <n v="10"/>
    <n v="6"/>
    <n v="4"/>
    <n v="34"/>
    <n v="44"/>
    <n v="9.3954858960944678E-4"/>
    <s v="GoldProds"/>
    <n v="2"/>
    <n v="1"/>
    <n v="2"/>
    <n v="2"/>
    <n v="4"/>
    <n v="3"/>
    <n v="11"/>
    <n v="0"/>
  </r>
  <r>
    <n v="10128"/>
    <n v="1958"/>
    <n v="67"/>
    <s v="Graduation"/>
    <x v="1"/>
    <s v="Senior"/>
    <n v="53977"/>
    <n v="0"/>
    <n v="1"/>
    <d v="2013-08-06T00:00:00"/>
    <n v="21"/>
    <n v="620"/>
    <n v="16"/>
    <n v="165"/>
    <n v="0"/>
    <n v="24"/>
    <n v="82"/>
    <n v="825"/>
    <n v="1.5284287752190748E-2"/>
    <s v="Wines"/>
    <n v="5"/>
    <n v="5"/>
    <n v="5"/>
    <n v="12"/>
    <n v="5"/>
    <n v="3"/>
    <n v="11"/>
    <n v="0"/>
  </r>
  <r>
    <n v="8584"/>
    <n v="1952"/>
    <n v="73"/>
    <s v="PhD"/>
    <x v="1"/>
    <s v="Senior"/>
    <n v="85431"/>
    <n v="0"/>
    <n v="0"/>
    <d v="2013-08-06T00:00:00"/>
    <n v="54"/>
    <n v="376"/>
    <n v="53"/>
    <n v="462"/>
    <n v="168"/>
    <n v="53"/>
    <n v="53"/>
    <n v="1112"/>
    <n v="1.3016352377942433E-2"/>
    <s v="MeatProducts"/>
    <n v="1"/>
    <n v="2"/>
    <n v="7"/>
    <n v="7"/>
    <n v="0"/>
    <n v="3"/>
    <n v="11"/>
    <n v="0"/>
  </r>
  <r>
    <n v="9284"/>
    <n v="1958"/>
    <n v="67"/>
    <s v="Graduation"/>
    <x v="1"/>
    <s v="Senior"/>
    <n v="53977"/>
    <n v="0"/>
    <n v="1"/>
    <d v="2013-08-06T00:00:00"/>
    <n v="21"/>
    <n v="620"/>
    <n v="16"/>
    <n v="165"/>
    <n v="0"/>
    <n v="24"/>
    <n v="82"/>
    <n v="825"/>
    <n v="1.5284287752190748E-2"/>
    <s v="Wines"/>
    <n v="5"/>
    <n v="5"/>
    <n v="5"/>
    <n v="12"/>
    <n v="5"/>
    <n v="3"/>
    <n v="11"/>
    <n v="0"/>
  </r>
  <r>
    <n v="5991"/>
    <n v="1949"/>
    <n v="76"/>
    <s v="Master"/>
    <x v="0"/>
    <s v="Senior"/>
    <n v="48150"/>
    <n v="0"/>
    <n v="1"/>
    <d v="2013-08-06T00:00:00"/>
    <n v="24"/>
    <n v="173"/>
    <n v="2"/>
    <n v="39"/>
    <n v="3"/>
    <n v="2"/>
    <n v="47"/>
    <n v="219"/>
    <n v="4.5482866043613703E-3"/>
    <s v="Wines"/>
    <n v="3"/>
    <n v="5"/>
    <n v="1"/>
    <n v="4"/>
    <n v="7"/>
    <n v="3"/>
    <n v="11"/>
    <n v="0"/>
  </r>
  <r>
    <n v="3025"/>
    <n v="1958"/>
    <n v="67"/>
    <s v="Graduation"/>
    <x v="3"/>
    <s v="Senior"/>
    <n v="49967"/>
    <n v="0"/>
    <n v="1"/>
    <d v="2013-08-07T00:00:00"/>
    <n v="4"/>
    <n v="212"/>
    <n v="6"/>
    <n v="69"/>
    <n v="4"/>
    <n v="12"/>
    <n v="3"/>
    <n v="303"/>
    <n v="6.0640022414793762E-3"/>
    <s v="Wines"/>
    <n v="3"/>
    <n v="6"/>
    <n v="1"/>
    <n v="5"/>
    <n v="7"/>
    <n v="3"/>
    <n v="11"/>
    <n v="0"/>
  </r>
  <r>
    <n v="5074"/>
    <n v="1986"/>
    <n v="39"/>
    <s v="Master"/>
    <x v="0"/>
    <s v="Adult"/>
    <n v="28072"/>
    <n v="1"/>
    <n v="0"/>
    <d v="2013-08-07T00:00:00"/>
    <n v="10"/>
    <n v="30"/>
    <n v="0"/>
    <n v="10"/>
    <n v="2"/>
    <n v="0"/>
    <n v="5"/>
    <n v="42"/>
    <n v="1.4961527500712453E-3"/>
    <s v="Wines"/>
    <n v="1"/>
    <n v="1"/>
    <n v="0"/>
    <n v="3"/>
    <n v="7"/>
    <n v="3"/>
    <n v="11"/>
    <n v="0"/>
  </r>
  <r>
    <n v="10595"/>
    <n v="1990"/>
    <n v="35"/>
    <s v="Graduation"/>
    <x v="0"/>
    <s v="Adult"/>
    <n v="30093"/>
    <n v="0"/>
    <n v="0"/>
    <d v="2013-08-07T00:00:00"/>
    <n v="19"/>
    <n v="2"/>
    <n v="6"/>
    <n v="28"/>
    <n v="13"/>
    <n v="4"/>
    <n v="16"/>
    <n v="53"/>
    <n v="1.7612069251985512E-3"/>
    <s v="MeatProducts"/>
    <n v="1"/>
    <n v="2"/>
    <n v="0"/>
    <n v="3"/>
    <n v="7"/>
    <n v="3"/>
    <n v="11"/>
    <n v="0"/>
  </r>
  <r>
    <n v="6663"/>
    <n v="1940"/>
    <n v="85"/>
    <s v="PhD"/>
    <x v="3"/>
    <s v="Senior"/>
    <n v="51141"/>
    <n v="0"/>
    <n v="0"/>
    <d v="2013-08-07T00:00:00"/>
    <n v="96"/>
    <n v="144"/>
    <n v="0"/>
    <n v="7"/>
    <n v="0"/>
    <n v="0"/>
    <n v="6"/>
    <n v="151"/>
    <n v="2.9526211845681549E-3"/>
    <s v="Wines"/>
    <n v="1"/>
    <n v="3"/>
    <n v="1"/>
    <n v="4"/>
    <n v="5"/>
    <n v="3"/>
    <n v="11"/>
    <n v="0"/>
  </r>
  <r>
    <n v="11096"/>
    <n v="1952"/>
    <n v="73"/>
    <s v="2n Cycle"/>
    <x v="1"/>
    <s v="Senior"/>
    <n v="57247"/>
    <n v="0"/>
    <n v="1"/>
    <d v="2013-08-08T00:00:00"/>
    <n v="50"/>
    <n v="99"/>
    <n v="4"/>
    <n v="32"/>
    <n v="37"/>
    <n v="54"/>
    <n v="6"/>
    <n v="226"/>
    <n v="3.9478051251593971E-3"/>
    <s v="Wines"/>
    <n v="2"/>
    <n v="2"/>
    <n v="1"/>
    <n v="7"/>
    <n v="2"/>
    <n v="3"/>
    <n v="11"/>
    <n v="0"/>
  </r>
  <r>
    <n v="1143"/>
    <n v="1972"/>
    <n v="53"/>
    <s v="Graduation"/>
    <x v="0"/>
    <s v="Senior"/>
    <n v="22063"/>
    <n v="1"/>
    <n v="0"/>
    <d v="2013-08-08T00:00:00"/>
    <n v="43"/>
    <n v="7"/>
    <n v="10"/>
    <n v="13"/>
    <n v="3"/>
    <n v="11"/>
    <n v="11"/>
    <n v="44"/>
    <n v="1.99428908126728E-3"/>
    <s v="MeatProducts"/>
    <n v="2"/>
    <n v="2"/>
    <n v="0"/>
    <n v="3"/>
    <n v="7"/>
    <n v="3"/>
    <n v="11"/>
    <n v="0"/>
  </r>
  <r>
    <n v="4107"/>
    <n v="1948"/>
    <n v="77"/>
    <s v="PhD"/>
    <x v="1"/>
    <s v="Senior"/>
    <n v="46681"/>
    <n v="0"/>
    <n v="2"/>
    <d v="2013-08-10T00:00:00"/>
    <n v="52"/>
    <n v="269"/>
    <n v="15"/>
    <n v="69"/>
    <n v="15"/>
    <n v="19"/>
    <n v="38"/>
    <n v="387"/>
    <n v="8.290310833101262E-3"/>
    <s v="Wines"/>
    <n v="2"/>
    <n v="4"/>
    <n v="6"/>
    <n v="4"/>
    <n v="5"/>
    <n v="3"/>
    <n v="11"/>
    <n v="0"/>
  </r>
  <r>
    <n v="5538"/>
    <n v="1975"/>
    <n v="50"/>
    <s v="Graduation"/>
    <x v="2"/>
    <s v="Adult"/>
    <n v="83829"/>
    <n v="0"/>
    <n v="0"/>
    <d v="2013-08-10T00:00:00"/>
    <n v="78"/>
    <n v="897"/>
    <n v="161"/>
    <n v="430"/>
    <n v="186"/>
    <n v="161"/>
    <n v="27"/>
    <n v="1835"/>
    <n v="2.1889799472736164E-2"/>
    <s v="Wines"/>
    <n v="0"/>
    <n v="4"/>
    <n v="7"/>
    <n v="6"/>
    <n v="1"/>
    <n v="3"/>
    <n v="11"/>
    <n v="1"/>
  </r>
  <r>
    <n v="3910"/>
    <n v="1975"/>
    <n v="50"/>
    <s v="Graduation"/>
    <x v="2"/>
    <s v="Adult"/>
    <n v="83829"/>
    <n v="0"/>
    <n v="0"/>
    <d v="2013-08-10T00:00:00"/>
    <n v="78"/>
    <n v="897"/>
    <n v="161"/>
    <n v="430"/>
    <n v="186"/>
    <n v="161"/>
    <n v="27"/>
    <n v="1835"/>
    <n v="2.1889799472736164E-2"/>
    <s v="Wines"/>
    <n v="0"/>
    <n v="4"/>
    <n v="7"/>
    <n v="6"/>
    <n v="1"/>
    <n v="3"/>
    <n v="11"/>
    <n v="1"/>
  </r>
  <r>
    <n v="10906"/>
    <n v="1948"/>
    <n v="77"/>
    <s v="PhD"/>
    <x v="1"/>
    <s v="Senior"/>
    <n v="46681"/>
    <n v="0"/>
    <n v="2"/>
    <d v="2013-08-10T00:00:00"/>
    <n v="52"/>
    <n v="269"/>
    <n v="15"/>
    <n v="69"/>
    <n v="15"/>
    <n v="19"/>
    <n v="38"/>
    <n v="387"/>
    <n v="8.290310833101262E-3"/>
    <s v="Wines"/>
    <n v="2"/>
    <n v="4"/>
    <n v="6"/>
    <n v="4"/>
    <n v="5"/>
    <n v="3"/>
    <n v="11"/>
    <n v="0"/>
  </r>
  <r>
    <n v="1215"/>
    <n v="1978"/>
    <n v="47"/>
    <s v="Graduation"/>
    <x v="1"/>
    <s v="Adult"/>
    <n v="70440"/>
    <n v="0"/>
    <n v="0"/>
    <d v="2013-08-10T00:00:00"/>
    <n v="49"/>
    <n v="690"/>
    <n v="117"/>
    <n v="499"/>
    <n v="76"/>
    <n v="102"/>
    <n v="88"/>
    <n v="1484"/>
    <n v="2.1067575241340147E-2"/>
    <s v="Wines"/>
    <n v="1"/>
    <n v="5"/>
    <n v="10"/>
    <n v="7"/>
    <n v="3"/>
    <n v="3"/>
    <n v="11"/>
    <n v="0"/>
  </r>
  <r>
    <n v="6859"/>
    <n v="1987"/>
    <n v="38"/>
    <s v="Graduation"/>
    <x v="3"/>
    <s v="Adult"/>
    <n v="29236"/>
    <n v="1"/>
    <n v="0"/>
    <d v="2013-08-10T00:00:00"/>
    <n v="30"/>
    <n v="37"/>
    <n v="4"/>
    <n v="24"/>
    <n v="16"/>
    <n v="9"/>
    <n v="9"/>
    <n v="90"/>
    <n v="3.078396497468874E-3"/>
    <s v="Wines"/>
    <n v="2"/>
    <n v="4"/>
    <n v="0"/>
    <n v="3"/>
    <n v="9"/>
    <n v="3"/>
    <n v="11"/>
    <n v="0"/>
  </r>
  <r>
    <n v="10379"/>
    <n v="1962"/>
    <n v="63"/>
    <s v="Master"/>
    <x v="3"/>
    <s v="Senior"/>
    <n v="59247"/>
    <n v="0"/>
    <n v="2"/>
    <d v="2013-08-11T00:00:00"/>
    <n v="87"/>
    <n v="327"/>
    <n v="9"/>
    <n v="122"/>
    <n v="19"/>
    <n v="14"/>
    <n v="83"/>
    <n v="491"/>
    <n v="8.2873394433473427E-3"/>
    <s v="Wines"/>
    <n v="5"/>
    <n v="5"/>
    <n v="2"/>
    <n v="9"/>
    <n v="6"/>
    <n v="3"/>
    <n v="11"/>
    <n v="0"/>
  </r>
  <r>
    <n v="5176"/>
    <n v="1988"/>
    <n v="37"/>
    <s v="Graduation"/>
    <x v="1"/>
    <s v="Adult"/>
    <n v="29604"/>
    <n v="1"/>
    <n v="0"/>
    <d v="2013-08-12T00:00:00"/>
    <n v="88"/>
    <n v="7"/>
    <n v="6"/>
    <n v="13"/>
    <n v="7"/>
    <n v="6"/>
    <n v="14"/>
    <n v="39"/>
    <n v="1.31738954195379E-3"/>
    <s v="GoldProds"/>
    <n v="1"/>
    <n v="1"/>
    <n v="0"/>
    <n v="3"/>
    <n v="9"/>
    <n v="3"/>
    <n v="11"/>
    <n v="0"/>
  </r>
  <r>
    <n v="3153"/>
    <n v="1957"/>
    <n v="68"/>
    <s v="PhD"/>
    <x v="3"/>
    <s v="Senior"/>
    <n v="40737"/>
    <n v="2"/>
    <n v="1"/>
    <d v="2013-08-12T00:00:00"/>
    <n v="24"/>
    <n v="11"/>
    <n v="0"/>
    <n v="4"/>
    <n v="0"/>
    <n v="0"/>
    <n v="2"/>
    <n v="15"/>
    <n v="3.6821562707121291E-4"/>
    <s v="Wines"/>
    <n v="1"/>
    <n v="1"/>
    <n v="0"/>
    <n v="2"/>
    <n v="8"/>
    <n v="3"/>
    <n v="11"/>
    <n v="0"/>
  </r>
  <r>
    <n v="9265"/>
    <n v="1953"/>
    <n v="72"/>
    <s v="Graduation"/>
    <x v="0"/>
    <s v="Senior"/>
    <n v="75027"/>
    <n v="0"/>
    <n v="1"/>
    <d v="2013-09-01T00:00:00"/>
    <n v="74"/>
    <n v="925"/>
    <n v="64"/>
    <n v="179"/>
    <n v="133"/>
    <n v="12"/>
    <n v="77"/>
    <n v="1313"/>
    <n v="1.7500366534714169E-2"/>
    <s v="Wines"/>
    <n v="2"/>
    <n v="9"/>
    <n v="4"/>
    <n v="6"/>
    <n v="5"/>
    <n v="3"/>
    <n v="11"/>
    <n v="0"/>
  </r>
  <r>
    <n v="9553"/>
    <n v="1987"/>
    <n v="38"/>
    <s v="Graduation"/>
    <x v="0"/>
    <s v="Adult"/>
    <n v="7500"/>
    <n v="0"/>
    <n v="0"/>
    <d v="2013-09-01T00:00:00"/>
    <n v="94"/>
    <n v="0"/>
    <n v="2"/>
    <n v="3"/>
    <n v="4"/>
    <n v="1"/>
    <n v="5"/>
    <n v="10"/>
    <n v="1.3333333333333333E-3"/>
    <s v="GoldProds"/>
    <n v="1"/>
    <n v="0"/>
    <n v="0"/>
    <n v="3"/>
    <n v="6"/>
    <n v="3"/>
    <n v="11"/>
    <n v="0"/>
  </r>
  <r>
    <n v="3870"/>
    <n v="1978"/>
    <n v="47"/>
    <s v="2n Cycle"/>
    <x v="1"/>
    <s v="Adult"/>
    <n v="63855"/>
    <n v="0"/>
    <n v="0"/>
    <d v="2013-09-02T00:00:00"/>
    <n v="28"/>
    <n v="359"/>
    <n v="35"/>
    <n v="314"/>
    <n v="93"/>
    <n v="116"/>
    <n v="89"/>
    <n v="917"/>
    <n v="1.4360660872288778E-2"/>
    <s v="Wines"/>
    <n v="1"/>
    <n v="7"/>
    <n v="3"/>
    <n v="13"/>
    <n v="4"/>
    <n v="3"/>
    <n v="11"/>
    <n v="0"/>
  </r>
  <r>
    <n v="1928"/>
    <n v="1973"/>
    <n v="52"/>
    <s v="Graduation"/>
    <x v="0"/>
    <s v="Senior"/>
    <n v="31814"/>
    <n v="1"/>
    <n v="0"/>
    <d v="2013-09-02T00:00:00"/>
    <n v="73"/>
    <n v="35"/>
    <n v="3"/>
    <n v="20"/>
    <n v="4"/>
    <n v="1"/>
    <n v="20"/>
    <n v="63"/>
    <n v="1.9802602627773938E-3"/>
    <s v="Wines"/>
    <n v="2"/>
    <n v="2"/>
    <n v="0"/>
    <n v="3"/>
    <n v="9"/>
    <n v="3"/>
    <n v="11"/>
    <n v="0"/>
  </r>
  <r>
    <n v="626"/>
    <n v="1951"/>
    <n v="74"/>
    <s v="Graduation"/>
    <x v="0"/>
    <s v="Senior"/>
    <n v="32871"/>
    <n v="1"/>
    <n v="1"/>
    <d v="2013-09-03T00:00:00"/>
    <n v="28"/>
    <n v="22"/>
    <n v="2"/>
    <n v="12"/>
    <n v="0"/>
    <n v="2"/>
    <n v="5"/>
    <n v="38"/>
    <n v="1.1560341942745886E-3"/>
    <s v="Wines"/>
    <n v="1"/>
    <n v="1"/>
    <n v="0"/>
    <n v="3"/>
    <n v="4"/>
    <n v="3"/>
    <n v="11"/>
    <n v="0"/>
  </r>
  <r>
    <n v="2202"/>
    <n v="1978"/>
    <n v="47"/>
    <s v="Graduation"/>
    <x v="1"/>
    <s v="Adult"/>
    <n v="41154"/>
    <n v="0"/>
    <n v="1"/>
    <d v="2013-09-04T00:00:00"/>
    <n v="98"/>
    <n v="44"/>
    <n v="2"/>
    <n v="11"/>
    <n v="2"/>
    <n v="3"/>
    <n v="7"/>
    <n v="62"/>
    <n v="1.5065364241629003E-3"/>
    <s v="Wines"/>
    <n v="1"/>
    <n v="1"/>
    <n v="0"/>
    <n v="4"/>
    <n v="5"/>
    <n v="3"/>
    <n v="11"/>
    <n v="0"/>
  </r>
  <r>
    <n v="10350"/>
    <n v="1950"/>
    <n v="75"/>
    <s v="PhD"/>
    <x v="0"/>
    <s v="Senior"/>
    <n v="54432"/>
    <n v="2"/>
    <n v="1"/>
    <d v="2013-09-05T00:00:00"/>
    <n v="37"/>
    <n v="33"/>
    <n v="0"/>
    <n v="5"/>
    <n v="0"/>
    <n v="0"/>
    <n v="0"/>
    <n v="38"/>
    <n v="6.9811875367430923E-4"/>
    <s v="Wines"/>
    <n v="1"/>
    <n v="1"/>
    <n v="0"/>
    <n v="3"/>
    <n v="4"/>
    <n v="3"/>
    <n v="11"/>
    <n v="0"/>
  </r>
  <r>
    <n v="3725"/>
    <n v="1961"/>
    <n v="64"/>
    <s v="PhD"/>
    <x v="3"/>
    <s v="Senior"/>
    <n v="84865"/>
    <n v="0"/>
    <n v="0"/>
    <d v="2013-09-05T00:00:00"/>
    <n v="1"/>
    <n v="1248"/>
    <n v="16"/>
    <n v="349"/>
    <n v="43"/>
    <n v="16"/>
    <n v="16"/>
    <n v="1672"/>
    <n v="1.9701879455605961E-2"/>
    <s v="Wines"/>
    <n v="1"/>
    <n v="2"/>
    <n v="4"/>
    <n v="9"/>
    <n v="4"/>
    <n v="3"/>
    <n v="11"/>
    <n v="1"/>
  </r>
  <r>
    <n v="11007"/>
    <n v="1968"/>
    <n v="57"/>
    <s v="PhD"/>
    <x v="0"/>
    <s v="Senior"/>
    <n v="29187"/>
    <n v="1"/>
    <n v="0"/>
    <d v="2013-09-05T00:00:00"/>
    <n v="43"/>
    <n v="26"/>
    <n v="0"/>
    <n v="6"/>
    <n v="0"/>
    <n v="0"/>
    <n v="2"/>
    <n v="32"/>
    <n v="1.0963785246856476E-3"/>
    <s v="Wines"/>
    <n v="1"/>
    <n v="1"/>
    <n v="0"/>
    <n v="3"/>
    <n v="8"/>
    <n v="3"/>
    <n v="11"/>
    <n v="0"/>
  </r>
  <r>
    <n v="2541"/>
    <n v="1976"/>
    <n v="49"/>
    <s v="Graduation"/>
    <x v="0"/>
    <s v="Adult"/>
    <n v="24027"/>
    <n v="1"/>
    <n v="0"/>
    <d v="2013-09-06T00:00:00"/>
    <n v="7"/>
    <n v="14"/>
    <n v="7"/>
    <n v="11"/>
    <n v="11"/>
    <n v="0"/>
    <n v="5"/>
    <n v="43"/>
    <n v="1.7896533066966329E-3"/>
    <s v="Wines"/>
    <n v="2"/>
    <n v="2"/>
    <n v="0"/>
    <n v="3"/>
    <n v="8"/>
    <n v="3"/>
    <n v="11"/>
    <n v="0"/>
  </r>
  <r>
    <n v="5253"/>
    <n v="1956"/>
    <n v="69"/>
    <s v="Master"/>
    <x v="1"/>
    <s v="Senior"/>
    <n v="54603"/>
    <n v="1"/>
    <n v="1"/>
    <d v="2013-09-07T00:00:00"/>
    <n v="85"/>
    <n v="145"/>
    <n v="13"/>
    <n v="46"/>
    <n v="17"/>
    <n v="2"/>
    <n v="4"/>
    <n v="223"/>
    <n v="4.084024687288244E-3"/>
    <s v="Wines"/>
    <n v="6"/>
    <n v="4"/>
    <n v="2"/>
    <n v="4"/>
    <n v="7"/>
    <n v="3"/>
    <n v="11"/>
    <n v="0"/>
  </r>
  <r>
    <n v="851"/>
    <n v="1972"/>
    <n v="53"/>
    <s v="Master"/>
    <x v="0"/>
    <s v="Senior"/>
    <n v="57136"/>
    <n v="1"/>
    <n v="1"/>
    <d v="2013-09-07T00:00:00"/>
    <n v="48"/>
    <n v="306"/>
    <n v="5"/>
    <n v="109"/>
    <n v="21"/>
    <n v="109"/>
    <n v="92"/>
    <n v="550"/>
    <n v="9.6261551386166346E-3"/>
    <s v="Wines"/>
    <n v="9"/>
    <n v="5"/>
    <n v="2"/>
    <n v="10"/>
    <n v="6"/>
    <n v="3"/>
    <n v="11"/>
    <n v="0"/>
  </r>
  <r>
    <n v="3009"/>
    <n v="1962"/>
    <n v="63"/>
    <s v="PhD"/>
    <x v="4"/>
    <s v="Senior"/>
    <n v="71670"/>
    <n v="0"/>
    <n v="0"/>
    <d v="2013-09-07T00:00:00"/>
    <n v="8"/>
    <n v="1462"/>
    <n v="16"/>
    <n v="128"/>
    <n v="0"/>
    <n v="0"/>
    <n v="160"/>
    <n v="1606"/>
    <n v="2.240826008092647E-2"/>
    <s v="Wines"/>
    <n v="1"/>
    <n v="5"/>
    <n v="3"/>
    <n v="6"/>
    <n v="6"/>
    <n v="3"/>
    <n v="11"/>
    <n v="1"/>
  </r>
  <r>
    <n v="760"/>
    <n v="1975"/>
    <n v="50"/>
    <s v="PhD"/>
    <x v="2"/>
    <s v="Adult"/>
    <n v="60554"/>
    <n v="1"/>
    <n v="0"/>
    <d v="2013-09-08T00:00:00"/>
    <n v="8"/>
    <n v="588"/>
    <n v="7"/>
    <n v="76"/>
    <n v="110"/>
    <n v="15"/>
    <n v="15"/>
    <n v="796"/>
    <n v="1.3145291805661062E-2"/>
    <s v="Wines"/>
    <n v="2"/>
    <n v="8"/>
    <n v="4"/>
    <n v="9"/>
    <n v="6"/>
    <n v="3"/>
    <n v="11"/>
    <n v="0"/>
  </r>
  <r>
    <n v="8104"/>
    <n v="1951"/>
    <n v="74"/>
    <s v="PhD"/>
    <x v="0"/>
    <s v="Senior"/>
    <n v="53312"/>
    <n v="0"/>
    <n v="0"/>
    <d v="2013-09-08T00:00:00"/>
    <n v="32"/>
    <n v="241"/>
    <n v="0"/>
    <n v="12"/>
    <n v="0"/>
    <n v="0"/>
    <n v="25"/>
    <n v="253"/>
    <n v="4.7456482593037216E-3"/>
    <s v="Wines"/>
    <n v="1"/>
    <n v="5"/>
    <n v="1"/>
    <n v="5"/>
    <n v="7"/>
    <n v="3"/>
    <n v="11"/>
    <n v="0"/>
  </r>
  <r>
    <n v="1764"/>
    <n v="1975"/>
    <n v="50"/>
    <s v="Graduation"/>
    <x v="3"/>
    <s v="Adult"/>
    <n v="33955"/>
    <n v="1"/>
    <n v="0"/>
    <d v="2013-09-08T00:00:00"/>
    <n v="92"/>
    <n v="100"/>
    <n v="2"/>
    <n v="128"/>
    <n v="23"/>
    <n v="7"/>
    <n v="10"/>
    <n v="260"/>
    <n v="7.6571933441319396E-3"/>
    <s v="MeatProducts"/>
    <n v="4"/>
    <n v="5"/>
    <n v="1"/>
    <n v="5"/>
    <n v="8"/>
    <n v="3"/>
    <n v="11"/>
    <n v="0"/>
  </r>
  <r>
    <n v="9166"/>
    <n v="1968"/>
    <n v="57"/>
    <s v="Graduation"/>
    <x v="0"/>
    <s v="Senior"/>
    <n v="63967"/>
    <n v="0"/>
    <n v="1"/>
    <d v="2013-09-08T00:00:00"/>
    <n v="57"/>
    <n v="387"/>
    <n v="84"/>
    <n v="141"/>
    <n v="73"/>
    <n v="35"/>
    <n v="162"/>
    <n v="720"/>
    <n v="1.1255803773820877E-2"/>
    <s v="Wines"/>
    <n v="3"/>
    <n v="4"/>
    <n v="4"/>
    <n v="12"/>
    <n v="2"/>
    <n v="3"/>
    <n v="11"/>
    <n v="0"/>
  </r>
  <r>
    <n v="7446"/>
    <n v="1967"/>
    <n v="58"/>
    <s v="Master"/>
    <x v="1"/>
    <s v="Senior"/>
    <n v="62513"/>
    <n v="0"/>
    <n v="1"/>
    <d v="2013-09-09T00:00:00"/>
    <n v="16"/>
    <n v="520"/>
    <n v="42"/>
    <n v="98"/>
    <n v="0"/>
    <n v="42"/>
    <n v="14"/>
    <n v="702"/>
    <n v="1.1229664229840194E-2"/>
    <s v="Wines"/>
    <n v="2"/>
    <n v="6"/>
    <n v="4"/>
    <n v="10"/>
    <n v="6"/>
    <n v="3"/>
    <n v="11"/>
    <n v="0"/>
  </r>
  <r>
    <n v="7685"/>
    <n v="1978"/>
    <n v="47"/>
    <s v="Graduation"/>
    <x v="0"/>
    <s v="Adult"/>
    <n v="33039"/>
    <n v="1"/>
    <n v="0"/>
    <d v="2013-09-09T00:00:00"/>
    <n v="4"/>
    <n v="30"/>
    <n v="8"/>
    <n v="12"/>
    <n v="8"/>
    <n v="8"/>
    <n v="12"/>
    <n v="66"/>
    <n v="1.997639153727413E-3"/>
    <s v="Wines"/>
    <n v="1"/>
    <n v="2"/>
    <n v="0"/>
    <n v="4"/>
    <n v="5"/>
    <n v="3"/>
    <n v="11"/>
    <n v="0"/>
  </r>
  <r>
    <n v="6310"/>
    <n v="1978"/>
    <n v="47"/>
    <s v="Graduation"/>
    <x v="0"/>
    <s v="Adult"/>
    <n v="33039"/>
    <n v="1"/>
    <n v="0"/>
    <d v="2013-09-09T00:00:00"/>
    <n v="4"/>
    <n v="30"/>
    <n v="8"/>
    <n v="12"/>
    <n v="8"/>
    <n v="8"/>
    <n v="12"/>
    <n v="66"/>
    <n v="1.997639153727413E-3"/>
    <s v="Wines"/>
    <n v="1"/>
    <n v="2"/>
    <n v="0"/>
    <n v="4"/>
    <n v="5"/>
    <n v="3"/>
    <n v="11"/>
    <n v="0"/>
  </r>
  <r>
    <n v="7849"/>
    <n v="1970"/>
    <n v="55"/>
    <s v="PhD"/>
    <x v="0"/>
    <s v="Senior"/>
    <n v="80336"/>
    <n v="0"/>
    <n v="0"/>
    <d v="2013-09-09T00:00:00"/>
    <n v="12"/>
    <n v="209"/>
    <n v="19"/>
    <n v="456"/>
    <n v="160"/>
    <n v="142"/>
    <n v="66"/>
    <n v="986"/>
    <n v="1.2273451503684526E-2"/>
    <s v="MeatProducts"/>
    <n v="1"/>
    <n v="2"/>
    <n v="9"/>
    <n v="13"/>
    <n v="1"/>
    <n v="3"/>
    <n v="11"/>
    <n v="0"/>
  </r>
  <r>
    <n v="10858"/>
    <n v="1975"/>
    <n v="50"/>
    <s v="Graduation"/>
    <x v="1"/>
    <s v="Adult"/>
    <n v="76532"/>
    <n v="1"/>
    <n v="1"/>
    <d v="2013-09-09T00:00:00"/>
    <n v="38"/>
    <n v="355"/>
    <n v="30"/>
    <n v="177"/>
    <n v="90"/>
    <n v="138"/>
    <n v="30"/>
    <n v="790"/>
    <n v="1.0322479485705326E-2"/>
    <s v="Wines"/>
    <n v="4"/>
    <n v="9"/>
    <n v="5"/>
    <n v="7"/>
    <n v="5"/>
    <n v="3"/>
    <n v="11"/>
    <n v="0"/>
  </r>
  <r>
    <n v="5954"/>
    <n v="1972"/>
    <n v="53"/>
    <s v="Master"/>
    <x v="2"/>
    <s v="Senior"/>
    <n v="42618"/>
    <n v="1"/>
    <n v="0"/>
    <d v="2013-09-10T00:00:00"/>
    <n v="92"/>
    <n v="76"/>
    <n v="14"/>
    <n v="74"/>
    <n v="13"/>
    <n v="5"/>
    <n v="10"/>
    <n v="182"/>
    <n v="4.2704960345393969E-3"/>
    <s v="Wines"/>
    <n v="2"/>
    <n v="5"/>
    <n v="0"/>
    <n v="4"/>
    <n v="8"/>
    <n v="3"/>
    <n v="11"/>
    <n v="0"/>
  </r>
  <r>
    <n v="10430"/>
    <n v="1973"/>
    <n v="52"/>
    <s v="Graduation"/>
    <x v="2"/>
    <s v="Senior"/>
    <n v="89694"/>
    <n v="1"/>
    <n v="1"/>
    <d v="2013-09-10T00:00:00"/>
    <n v="22"/>
    <n v="1126"/>
    <n v="28"/>
    <n v="211"/>
    <n v="37"/>
    <n v="28"/>
    <n v="42"/>
    <n v="1430"/>
    <n v="1.5943095413294087E-2"/>
    <s v="Wines"/>
    <n v="3"/>
    <n v="4"/>
    <n v="3"/>
    <n v="4"/>
    <n v="5"/>
    <n v="3"/>
    <n v="11"/>
    <n v="0"/>
  </r>
  <r>
    <n v="7962"/>
    <n v="1987"/>
    <n v="38"/>
    <s v="PhD"/>
    <x v="3"/>
    <s v="Adult"/>
    <n v="95169"/>
    <n v="0"/>
    <n v="0"/>
    <d v="2013-09-10T00:00:00"/>
    <n v="1"/>
    <n v="1285"/>
    <n v="21"/>
    <n v="449"/>
    <n v="106"/>
    <n v="20"/>
    <n v="20"/>
    <n v="1881"/>
    <n v="1.9764839390978155E-2"/>
    <s v="Wines"/>
    <n v="1"/>
    <n v="4"/>
    <n v="3"/>
    <n v="4"/>
    <n v="1"/>
    <n v="3"/>
    <n v="11"/>
    <n v="1"/>
  </r>
  <r>
    <n v="8492"/>
    <n v="1978"/>
    <n v="47"/>
    <s v="Graduation"/>
    <x v="1"/>
    <s v="Adult"/>
    <n v="75437"/>
    <n v="0"/>
    <n v="0"/>
    <d v="2013-09-11T00:00:00"/>
    <n v="25"/>
    <n v="795"/>
    <n v="0"/>
    <n v="545"/>
    <n v="95"/>
    <n v="58"/>
    <n v="0"/>
    <n v="1493"/>
    <n v="1.9791349072736192E-2"/>
    <s v="Wines"/>
    <n v="1"/>
    <n v="8"/>
    <n v="4"/>
    <n v="10"/>
    <n v="6"/>
    <n v="3"/>
    <n v="11"/>
    <n v="0"/>
  </r>
  <r>
    <n v="10424"/>
    <n v="1968"/>
    <n v="57"/>
    <s v="Graduation"/>
    <x v="3"/>
    <s v="Senior"/>
    <n v="75922"/>
    <n v="0"/>
    <n v="0"/>
    <d v="2013-09-12T00:00:00"/>
    <n v="60"/>
    <n v="265"/>
    <n v="138"/>
    <n v="553"/>
    <n v="224"/>
    <n v="23"/>
    <n v="92"/>
    <n v="1203"/>
    <n v="1.5845209557177102E-2"/>
    <s v="MeatProducts"/>
    <n v="1"/>
    <n v="4"/>
    <n v="4"/>
    <n v="9"/>
    <n v="1"/>
    <n v="3"/>
    <n v="11"/>
    <n v="0"/>
  </r>
  <r>
    <n v="89"/>
    <n v="1975"/>
    <n v="50"/>
    <s v="2n Cycle"/>
    <x v="0"/>
    <s v="Adult"/>
    <n v="22212"/>
    <n v="1"/>
    <n v="0"/>
    <d v="2013-09-12T00:00:00"/>
    <n v="49"/>
    <n v="5"/>
    <n v="9"/>
    <n v="20"/>
    <n v="6"/>
    <n v="8"/>
    <n v="21"/>
    <n v="48"/>
    <n v="2.1609940572663426E-3"/>
    <s v="GoldProds"/>
    <n v="2"/>
    <n v="2"/>
    <n v="0"/>
    <n v="4"/>
    <n v="6"/>
    <n v="3"/>
    <n v="11"/>
    <n v="0"/>
  </r>
  <r>
    <n v="5642"/>
    <n v="1979"/>
    <n v="46"/>
    <s v="Master"/>
    <x v="1"/>
    <s v="Adult"/>
    <n v="62499"/>
    <n v="1"/>
    <n v="0"/>
    <d v="2013-09-12T00:00:00"/>
    <n v="0"/>
    <n v="140"/>
    <n v="4"/>
    <n v="61"/>
    <n v="0"/>
    <n v="13"/>
    <n v="4"/>
    <n v="218"/>
    <n v="3.4880558088929421E-3"/>
    <s v="Wines"/>
    <n v="2"/>
    <n v="3"/>
    <n v="1"/>
    <n v="6"/>
    <n v="4"/>
    <n v="3"/>
    <n v="11"/>
    <n v="0"/>
  </r>
  <r>
    <n v="7235"/>
    <n v="1975"/>
    <n v="50"/>
    <s v="2n Cycle"/>
    <x v="0"/>
    <s v="Adult"/>
    <n v="17003"/>
    <n v="1"/>
    <n v="0"/>
    <d v="2013-09-12T00:00:00"/>
    <n v="37"/>
    <n v="2"/>
    <n v="5"/>
    <n v="12"/>
    <n v="4"/>
    <n v="8"/>
    <n v="7"/>
    <n v="31"/>
    <n v="1.8232076692348408E-3"/>
    <s v="MeatProducts"/>
    <n v="3"/>
    <n v="2"/>
    <n v="0"/>
    <n v="4"/>
    <n v="5"/>
    <n v="3"/>
    <n v="11"/>
    <n v="0"/>
  </r>
  <r>
    <n v="8008"/>
    <n v="1983"/>
    <n v="42"/>
    <s v="Graduation"/>
    <x v="1"/>
    <s v="Adult"/>
    <n v="36075"/>
    <n v="1"/>
    <n v="0"/>
    <d v="2013-09-12T00:00:00"/>
    <n v="54"/>
    <n v="46"/>
    <n v="0"/>
    <n v="30"/>
    <n v="12"/>
    <n v="1"/>
    <n v="30"/>
    <n v="89"/>
    <n v="2.4670824670824671E-3"/>
    <s v="Wines"/>
    <n v="1"/>
    <n v="2"/>
    <n v="0"/>
    <n v="4"/>
    <n v="6"/>
    <n v="3"/>
    <n v="11"/>
    <n v="0"/>
  </r>
  <r>
    <n v="2521"/>
    <n v="1971"/>
    <n v="54"/>
    <s v="Master"/>
    <x v="0"/>
    <s v="Senior"/>
    <n v="35178"/>
    <n v="1"/>
    <n v="0"/>
    <d v="2013-10-01T00:00:00"/>
    <n v="10"/>
    <n v="23"/>
    <n v="1"/>
    <n v="13"/>
    <n v="2"/>
    <n v="2"/>
    <n v="18"/>
    <n v="41"/>
    <n v="1.1655011655011655E-3"/>
    <s v="Wines"/>
    <n v="1"/>
    <n v="1"/>
    <n v="1"/>
    <n v="2"/>
    <n v="7"/>
    <n v="3"/>
    <n v="11"/>
    <n v="1"/>
  </r>
  <r>
    <n v="175"/>
    <n v="1986"/>
    <n v="39"/>
    <s v="Graduation"/>
    <x v="0"/>
    <s v="Adult"/>
    <n v="71952"/>
    <n v="1"/>
    <n v="0"/>
    <d v="2013-10-01T00:00:00"/>
    <n v="93"/>
    <n v="656"/>
    <n v="80"/>
    <n v="455"/>
    <n v="52"/>
    <n v="107"/>
    <n v="93"/>
    <n v="1350"/>
    <n v="1.8762508338892595E-2"/>
    <s v="Wines"/>
    <n v="2"/>
    <n v="8"/>
    <n v="4"/>
    <n v="8"/>
    <n v="4"/>
    <n v="3"/>
    <n v="11"/>
    <n v="0"/>
  </r>
  <r>
    <n v="6988"/>
    <n v="1986"/>
    <n v="39"/>
    <s v="Graduation"/>
    <x v="0"/>
    <s v="Adult"/>
    <n v="71952"/>
    <n v="1"/>
    <n v="0"/>
    <d v="2013-10-01T00:00:00"/>
    <n v="93"/>
    <n v="656"/>
    <n v="80"/>
    <n v="455"/>
    <n v="52"/>
    <n v="107"/>
    <n v="93"/>
    <n v="1350"/>
    <n v="1.8762508338892595E-2"/>
    <s v="Wines"/>
    <n v="2"/>
    <n v="8"/>
    <n v="4"/>
    <n v="8"/>
    <n v="4"/>
    <n v="3"/>
    <n v="11"/>
    <n v="0"/>
  </r>
  <r>
    <n v="4301"/>
    <n v="1971"/>
    <n v="54"/>
    <s v="Master"/>
    <x v="0"/>
    <s v="Senior"/>
    <n v="35178"/>
    <n v="1"/>
    <n v="0"/>
    <d v="2013-10-01T00:00:00"/>
    <n v="10"/>
    <n v="23"/>
    <n v="1"/>
    <n v="13"/>
    <n v="2"/>
    <n v="2"/>
    <n v="18"/>
    <n v="41"/>
    <n v="1.1655011655011655E-3"/>
    <s v="Wines"/>
    <n v="1"/>
    <n v="1"/>
    <n v="1"/>
    <n v="2"/>
    <n v="7"/>
    <n v="3"/>
    <n v="11"/>
    <n v="1"/>
  </r>
  <r>
    <n v="1162"/>
    <n v="1987"/>
    <n v="38"/>
    <s v="PhD"/>
    <x v="3"/>
    <s v="Adult"/>
    <n v="42000"/>
    <n v="0"/>
    <n v="0"/>
    <d v="2013-10-01T00:00:00"/>
    <n v="23"/>
    <n v="124"/>
    <n v="83"/>
    <n v="267"/>
    <n v="85"/>
    <n v="59"/>
    <n v="35"/>
    <n v="618"/>
    <n v="1.4714285714285714E-2"/>
    <s v="MeatProducts"/>
    <n v="2"/>
    <n v="5"/>
    <n v="2"/>
    <n v="11"/>
    <n v="5"/>
    <n v="3"/>
    <n v="11"/>
    <n v="1"/>
  </r>
  <r>
    <n v="10643"/>
    <n v="1987"/>
    <n v="38"/>
    <s v="PhD"/>
    <x v="3"/>
    <s v="Adult"/>
    <n v="42000"/>
    <n v="0"/>
    <n v="0"/>
    <d v="2013-10-01T00:00:00"/>
    <n v="23"/>
    <n v="124"/>
    <n v="83"/>
    <n v="267"/>
    <n v="85"/>
    <n v="59"/>
    <n v="35"/>
    <n v="618"/>
    <n v="1.4714285714285714E-2"/>
    <s v="MeatProducts"/>
    <n v="2"/>
    <n v="5"/>
    <n v="2"/>
    <n v="11"/>
    <n v="5"/>
    <n v="3"/>
    <n v="11"/>
    <n v="1"/>
  </r>
  <r>
    <n v="9723"/>
    <n v="1960"/>
    <n v="65"/>
    <s v="Graduation"/>
    <x v="0"/>
    <s v="Senior"/>
    <n v="67716"/>
    <n v="0"/>
    <n v="1"/>
    <d v="2013-10-01T00:00:00"/>
    <n v="8"/>
    <n v="530"/>
    <n v="142"/>
    <n v="217"/>
    <n v="62"/>
    <n v="9"/>
    <n v="56"/>
    <n v="960"/>
    <n v="1.417685628211944E-2"/>
    <s v="Wines"/>
    <n v="4"/>
    <n v="7"/>
    <n v="4"/>
    <n v="13"/>
    <n v="5"/>
    <n v="3"/>
    <n v="11"/>
    <n v="0"/>
  </r>
  <r>
    <n v="10031"/>
    <n v="1976"/>
    <n v="49"/>
    <s v="PhD"/>
    <x v="0"/>
    <s v="Adult"/>
    <n v="16927"/>
    <n v="1"/>
    <n v="1"/>
    <d v="2013-10-02T00:00:00"/>
    <n v="50"/>
    <n v="20"/>
    <n v="2"/>
    <n v="23"/>
    <n v="3"/>
    <n v="1"/>
    <n v="4"/>
    <n v="49"/>
    <n v="2.8947834820109881E-3"/>
    <s v="MeatProducts"/>
    <n v="5"/>
    <n v="3"/>
    <n v="0"/>
    <n v="4"/>
    <n v="8"/>
    <n v="3"/>
    <n v="11"/>
    <n v="0"/>
  </r>
  <r>
    <n v="9010"/>
    <n v="1972"/>
    <n v="53"/>
    <s v="Master"/>
    <x v="0"/>
    <s v="Senior"/>
    <n v="83151"/>
    <n v="0"/>
    <n v="0"/>
    <d v="2013-10-02T00:00:00"/>
    <n v="80"/>
    <n v="968"/>
    <n v="147"/>
    <n v="842"/>
    <n v="137"/>
    <n v="42"/>
    <n v="210"/>
    <n v="2136"/>
    <n v="2.5688205794277882E-2"/>
    <s v="Wines"/>
    <n v="1"/>
    <n v="5"/>
    <n v="7"/>
    <n v="10"/>
    <n v="2"/>
    <n v="3"/>
    <n v="11"/>
    <n v="1"/>
  </r>
  <r>
    <n v="10390"/>
    <n v="1959"/>
    <n v="66"/>
    <s v="2n Cycle"/>
    <x v="0"/>
    <s v="Senior"/>
    <n v="26887"/>
    <n v="0"/>
    <n v="1"/>
    <d v="2013-10-02T00:00:00"/>
    <n v="27"/>
    <n v="6"/>
    <n v="7"/>
    <n v="4"/>
    <n v="3"/>
    <n v="4"/>
    <n v="6"/>
    <n v="24"/>
    <n v="8.9262468851117641E-4"/>
    <s v="Fruits"/>
    <n v="1"/>
    <n v="1"/>
    <n v="0"/>
    <n v="3"/>
    <n v="6"/>
    <n v="3"/>
    <n v="11"/>
    <n v="0"/>
  </r>
  <r>
    <n v="433"/>
    <n v="1958"/>
    <n v="67"/>
    <s v="Master"/>
    <x v="5"/>
    <s v="Senior"/>
    <n v="61331"/>
    <n v="1"/>
    <n v="1"/>
    <d v="2013-10-03T00:00:00"/>
    <n v="42"/>
    <n v="534"/>
    <n v="5"/>
    <n v="47"/>
    <n v="0"/>
    <n v="5"/>
    <n v="41"/>
    <n v="591"/>
    <n v="9.6362361611583049E-3"/>
    <s v="Wines"/>
    <n v="5"/>
    <n v="11"/>
    <n v="1"/>
    <n v="6"/>
    <n v="8"/>
    <n v="3"/>
    <n v="11"/>
    <n v="0"/>
  </r>
  <r>
    <n v="1173"/>
    <n v="1947"/>
    <n v="78"/>
    <s v="Master"/>
    <x v="1"/>
    <s v="Senior"/>
    <n v="77632"/>
    <n v="0"/>
    <n v="0"/>
    <d v="2013-10-03T00:00:00"/>
    <n v="73"/>
    <n v="1200"/>
    <n v="105"/>
    <n v="758"/>
    <n v="0"/>
    <n v="42"/>
    <n v="147"/>
    <n v="2105"/>
    <n v="2.7115107172300083E-2"/>
    <s v="Wines"/>
    <n v="1"/>
    <n v="4"/>
    <n v="2"/>
    <n v="6"/>
    <n v="2"/>
    <n v="3"/>
    <n v="11"/>
    <n v="1"/>
  </r>
  <r>
    <n v="8812"/>
    <n v="1979"/>
    <n v="46"/>
    <s v="2n Cycle"/>
    <x v="2"/>
    <s v="Adult"/>
    <n v="13533"/>
    <n v="1"/>
    <n v="0"/>
    <d v="2013-10-03T00:00:00"/>
    <n v="45"/>
    <n v="12"/>
    <n v="3"/>
    <n v="8"/>
    <n v="8"/>
    <n v="0"/>
    <n v="17"/>
    <n v="31"/>
    <n v="2.2906968151924926E-3"/>
    <s v="GoldProds"/>
    <n v="2"/>
    <n v="2"/>
    <n v="0"/>
    <n v="3"/>
    <n v="7"/>
    <n v="3"/>
    <n v="11"/>
    <n v="0"/>
  </r>
  <r>
    <n v="4827"/>
    <n v="1956"/>
    <n v="69"/>
    <s v="PhD"/>
    <x v="3"/>
    <s v="Senior"/>
    <n v="54998"/>
    <n v="0"/>
    <n v="1"/>
    <d v="2013-10-03T00:00:00"/>
    <n v="3"/>
    <n v="154"/>
    <n v="22"/>
    <n v="202"/>
    <n v="39"/>
    <n v="30"/>
    <n v="8"/>
    <n v="447"/>
    <n v="8.1275682752100075E-3"/>
    <s v="MeatProducts"/>
    <n v="5"/>
    <n v="4"/>
    <n v="2"/>
    <n v="9"/>
    <n v="4"/>
    <n v="3"/>
    <n v="11"/>
    <n v="1"/>
  </r>
  <r>
    <n v="3945"/>
    <n v="1947"/>
    <n v="78"/>
    <s v="PhD"/>
    <x v="4"/>
    <s v="Senior"/>
    <n v="68117"/>
    <n v="0"/>
    <n v="1"/>
    <d v="2013-10-03T00:00:00"/>
    <n v="80"/>
    <n v="618"/>
    <n v="44"/>
    <n v="215"/>
    <n v="0"/>
    <n v="17"/>
    <n v="36"/>
    <n v="894"/>
    <n v="1.3124477002803999E-2"/>
    <s v="Wines"/>
    <n v="2"/>
    <n v="11"/>
    <n v="8"/>
    <n v="4"/>
    <n v="6"/>
    <n v="3"/>
    <n v="11"/>
    <n v="1"/>
  </r>
  <r>
    <n v="6991"/>
    <n v="1951"/>
    <n v="74"/>
    <s v="Graduation"/>
    <x v="2"/>
    <s v="Senior"/>
    <n v="43185"/>
    <n v="0"/>
    <n v="1"/>
    <d v="2013-10-04T00:00:00"/>
    <n v="88"/>
    <n v="537"/>
    <n v="6"/>
    <n v="42"/>
    <n v="16"/>
    <n v="6"/>
    <n v="30"/>
    <n v="607"/>
    <n v="1.4055806414264212E-2"/>
    <s v="Wines"/>
    <n v="2"/>
    <n v="9"/>
    <n v="3"/>
    <n v="6"/>
    <n v="8"/>
    <n v="3"/>
    <n v="11"/>
    <n v="0"/>
  </r>
  <r>
    <n v="5892"/>
    <n v="1980"/>
    <n v="45"/>
    <s v="Graduation"/>
    <x v="0"/>
    <s v="Adult"/>
    <n v="34968"/>
    <n v="1"/>
    <n v="0"/>
    <d v="2013-10-04T00:00:00"/>
    <n v="11"/>
    <n v="158"/>
    <n v="6"/>
    <n v="45"/>
    <n v="8"/>
    <n v="2"/>
    <n v="2"/>
    <n v="219"/>
    <n v="6.2628689087165408E-3"/>
    <s v="Wines"/>
    <n v="7"/>
    <n v="3"/>
    <n v="2"/>
    <n v="5"/>
    <n v="7"/>
    <n v="3"/>
    <n v="11"/>
    <n v="0"/>
  </r>
  <r>
    <n v="6262"/>
    <n v="1962"/>
    <n v="63"/>
    <s v="Master"/>
    <x v="3"/>
    <s v="Senior"/>
    <n v="72217"/>
    <n v="0"/>
    <n v="0"/>
    <d v="2013-10-04T00:00:00"/>
    <n v="93"/>
    <n v="816"/>
    <n v="42"/>
    <n v="450"/>
    <n v="55"/>
    <n v="56"/>
    <n v="154"/>
    <n v="1419"/>
    <n v="1.9649113089715717E-2"/>
    <s v="Wines"/>
    <n v="1"/>
    <n v="3"/>
    <n v="10"/>
    <n v="8"/>
    <n v="2"/>
    <n v="3"/>
    <n v="11"/>
    <n v="0"/>
  </r>
  <r>
    <n v="7573"/>
    <n v="1978"/>
    <n v="47"/>
    <s v="PhD"/>
    <x v="3"/>
    <s v="Adult"/>
    <n v="31626"/>
    <n v="1"/>
    <n v="0"/>
    <d v="2013-10-05T00:00:00"/>
    <n v="12"/>
    <n v="39"/>
    <n v="1"/>
    <n v="9"/>
    <n v="2"/>
    <n v="1"/>
    <n v="34"/>
    <n v="52"/>
    <n v="1.6442167836590146E-3"/>
    <s v="Wines"/>
    <n v="1"/>
    <n v="2"/>
    <n v="1"/>
    <n v="2"/>
    <n v="7"/>
    <n v="3"/>
    <n v="11"/>
    <n v="1"/>
  </r>
  <r>
    <n v="10262"/>
    <n v="1980"/>
    <n v="45"/>
    <s v="Graduation"/>
    <x v="0"/>
    <s v="Adult"/>
    <n v="15072"/>
    <n v="2"/>
    <n v="0"/>
    <d v="2013-10-05T00:00:00"/>
    <n v="96"/>
    <n v="8"/>
    <n v="2"/>
    <n v="15"/>
    <n v="0"/>
    <n v="10"/>
    <n v="18"/>
    <n v="35"/>
    <n v="2.3221868365180466E-3"/>
    <s v="GoldProds"/>
    <n v="4"/>
    <n v="3"/>
    <n v="1"/>
    <n v="3"/>
    <n v="5"/>
    <n v="3"/>
    <n v="11"/>
    <n v="0"/>
  </r>
  <r>
    <n v="6119"/>
    <n v="1963"/>
    <n v="62"/>
    <s v="PhD"/>
    <x v="3"/>
    <s v="Senior"/>
    <n v="36736"/>
    <n v="1"/>
    <n v="1"/>
    <d v="2013-10-05T00:00:00"/>
    <n v="52"/>
    <n v="10"/>
    <n v="0"/>
    <n v="3"/>
    <n v="0"/>
    <n v="0"/>
    <n v="4"/>
    <n v="13"/>
    <n v="3.5387630662020908E-4"/>
    <s v="Wines"/>
    <n v="1"/>
    <n v="1"/>
    <n v="0"/>
    <n v="2"/>
    <n v="6"/>
    <n v="3"/>
    <n v="11"/>
    <n v="0"/>
  </r>
  <r>
    <n v="10141"/>
    <n v="1960"/>
    <n v="65"/>
    <s v="Master"/>
    <x v="2"/>
    <s v="Senior"/>
    <n v="39228"/>
    <n v="0"/>
    <n v="0"/>
    <d v="2013-10-05T00:00:00"/>
    <n v="1"/>
    <n v="7"/>
    <n v="1"/>
    <n v="6"/>
    <n v="0"/>
    <n v="3"/>
    <n v="3"/>
    <n v="17"/>
    <n v="4.3336392372794941E-4"/>
    <s v="Wines"/>
    <n v="1"/>
    <n v="0"/>
    <n v="0"/>
    <n v="3"/>
    <n v="4"/>
    <n v="3"/>
    <n v="11"/>
    <n v="0"/>
  </r>
  <r>
    <n v="8957"/>
    <n v="1952"/>
    <n v="73"/>
    <s v="2n Cycle"/>
    <x v="3"/>
    <s v="Senior"/>
    <n v="64831"/>
    <n v="1"/>
    <n v="1"/>
    <d v="2013-10-06T00:00:00"/>
    <n v="51"/>
    <n v="480"/>
    <n v="86"/>
    <n v="249"/>
    <n v="75"/>
    <n v="86"/>
    <n v="144"/>
    <n v="976"/>
    <n v="1.5054526383982971E-2"/>
    <s v="Wines"/>
    <n v="8"/>
    <n v="6"/>
    <n v="3"/>
    <n v="5"/>
    <n v="6"/>
    <n v="3"/>
    <n v="11"/>
    <n v="0"/>
  </r>
  <r>
    <n v="6376"/>
    <n v="1979"/>
    <n v="46"/>
    <s v="Graduation"/>
    <x v="3"/>
    <s v="Adult"/>
    <n v="57537"/>
    <n v="1"/>
    <n v="0"/>
    <d v="2013-10-06T00:00:00"/>
    <n v="83"/>
    <n v="191"/>
    <n v="56"/>
    <n v="139"/>
    <n v="51"/>
    <n v="8"/>
    <n v="100"/>
    <n v="445"/>
    <n v="7.7341536750265049E-3"/>
    <s v="Wines"/>
    <n v="4"/>
    <n v="4"/>
    <n v="3"/>
    <n v="8"/>
    <n v="4"/>
    <n v="3"/>
    <n v="11"/>
    <n v="0"/>
  </r>
  <r>
    <n v="4470"/>
    <n v="1962"/>
    <n v="63"/>
    <s v="Master"/>
    <x v="0"/>
    <s v="Senior"/>
    <n v="58646"/>
    <n v="0"/>
    <n v="1"/>
    <d v="2013-10-06T00:00:00"/>
    <n v="3"/>
    <n v="62"/>
    <n v="1"/>
    <n v="44"/>
    <n v="6"/>
    <n v="5"/>
    <n v="22"/>
    <n v="118"/>
    <n v="2.012072434607646E-3"/>
    <s v="Wines"/>
    <n v="1"/>
    <n v="2"/>
    <n v="1"/>
    <n v="4"/>
    <n v="4"/>
    <n v="3"/>
    <n v="11"/>
    <n v="0"/>
  </r>
  <r>
    <n v="6183"/>
    <n v="1962"/>
    <n v="63"/>
    <s v="Master"/>
    <x v="0"/>
    <s v="Senior"/>
    <n v="58646"/>
    <n v="0"/>
    <n v="1"/>
    <d v="2013-10-06T00:00:00"/>
    <n v="3"/>
    <n v="62"/>
    <n v="1"/>
    <n v="44"/>
    <n v="6"/>
    <n v="5"/>
    <n v="22"/>
    <n v="118"/>
    <n v="2.012072434607646E-3"/>
    <s v="Wines"/>
    <n v="1"/>
    <n v="2"/>
    <n v="1"/>
    <n v="4"/>
    <n v="4"/>
    <n v="3"/>
    <n v="11"/>
    <n v="0"/>
  </r>
  <r>
    <n v="10067"/>
    <n v="1976"/>
    <n v="49"/>
    <s v="2n Cycle"/>
    <x v="1"/>
    <s v="Adult"/>
    <n v="25176"/>
    <n v="1"/>
    <n v="1"/>
    <d v="2013-10-08T00:00:00"/>
    <n v="79"/>
    <n v="4"/>
    <n v="0"/>
    <n v="4"/>
    <n v="0"/>
    <n v="0"/>
    <n v="5"/>
    <n v="8"/>
    <n v="3.1776294884016526E-4"/>
    <s v="GoldProds"/>
    <n v="1"/>
    <n v="1"/>
    <n v="0"/>
    <n v="2"/>
    <n v="7"/>
    <n v="3"/>
    <n v="11"/>
    <n v="0"/>
  </r>
  <r>
    <n v="2286"/>
    <n v="1962"/>
    <n v="63"/>
    <s v="Graduation"/>
    <x v="3"/>
    <s v="Senior"/>
    <n v="50785"/>
    <n v="1"/>
    <n v="1"/>
    <d v="2013-10-09T00:00:00"/>
    <n v="27"/>
    <n v="64"/>
    <n v="1"/>
    <n v="21"/>
    <n v="0"/>
    <n v="1"/>
    <n v="27"/>
    <n v="87"/>
    <n v="1.713104263069804E-3"/>
    <s v="Wines"/>
    <n v="2"/>
    <n v="2"/>
    <n v="1"/>
    <n v="3"/>
    <n v="6"/>
    <n v="3"/>
    <n v="11"/>
    <n v="0"/>
  </r>
  <r>
    <n v="4440"/>
    <n v="1964"/>
    <n v="61"/>
    <s v="Master"/>
    <x v="0"/>
    <s v="Senior"/>
    <n v="64100"/>
    <n v="0"/>
    <n v="1"/>
    <d v="2013-10-09T00:00:00"/>
    <n v="93"/>
    <n v="509"/>
    <n v="0"/>
    <n v="27"/>
    <n v="0"/>
    <n v="0"/>
    <n v="10"/>
    <n v="536"/>
    <n v="8.361934477379096E-3"/>
    <s v="Wines"/>
    <n v="1"/>
    <n v="8"/>
    <n v="3"/>
    <n v="6"/>
    <n v="7"/>
    <n v="3"/>
    <n v="11"/>
    <n v="0"/>
  </r>
  <r>
    <n v="2118"/>
    <n v="1964"/>
    <n v="61"/>
    <s v="2n Cycle"/>
    <x v="0"/>
    <s v="Senior"/>
    <n v="62905"/>
    <n v="0"/>
    <n v="1"/>
    <d v="2013-10-09T00:00:00"/>
    <n v="68"/>
    <n v="166"/>
    <n v="75"/>
    <n v="96"/>
    <n v="119"/>
    <n v="107"/>
    <n v="59"/>
    <n v="563"/>
    <n v="8.9500039742468809E-3"/>
    <s v="Wines"/>
    <n v="3"/>
    <n v="7"/>
    <n v="2"/>
    <n v="8"/>
    <n v="4"/>
    <n v="3"/>
    <n v="11"/>
    <n v="0"/>
  </r>
  <r>
    <n v="10163"/>
    <n v="1984"/>
    <n v="41"/>
    <s v="PhD"/>
    <x v="3"/>
    <s v="Adult"/>
    <n v="82733"/>
    <n v="0"/>
    <n v="0"/>
    <d v="2013-10-09T00:00:00"/>
    <n v="28"/>
    <n v="712"/>
    <n v="50"/>
    <n v="420"/>
    <n v="65"/>
    <n v="38"/>
    <n v="38"/>
    <n v="1285"/>
    <n v="1.55318917481537E-2"/>
    <s v="Wines"/>
    <n v="1"/>
    <n v="8"/>
    <n v="4"/>
    <n v="7"/>
    <n v="4"/>
    <n v="3"/>
    <n v="11"/>
    <n v="1"/>
  </r>
  <r>
    <n v="1581"/>
    <n v="1980"/>
    <n v="45"/>
    <s v="Graduation"/>
    <x v="0"/>
    <s v="Adult"/>
    <n v="37406"/>
    <n v="1"/>
    <n v="0"/>
    <d v="2013-10-10T00:00:00"/>
    <n v="18"/>
    <n v="2"/>
    <n v="0"/>
    <n v="8"/>
    <n v="2"/>
    <n v="2"/>
    <n v="3"/>
    <n v="14"/>
    <n v="3.7427150724482706E-4"/>
    <s v="MeatProducts"/>
    <n v="1"/>
    <n v="1"/>
    <n v="0"/>
    <n v="2"/>
    <n v="8"/>
    <n v="3"/>
    <n v="11"/>
    <n v="1"/>
  </r>
  <r>
    <n v="606"/>
    <n v="1967"/>
    <n v="58"/>
    <s v="Graduation"/>
    <x v="3"/>
    <s v="Senior"/>
    <n v="25930"/>
    <n v="1"/>
    <n v="1"/>
    <d v="2013-10-10T00:00:00"/>
    <n v="87"/>
    <n v="6"/>
    <n v="1"/>
    <n v="2"/>
    <n v="2"/>
    <n v="0"/>
    <n v="4"/>
    <n v="11"/>
    <n v="4.2421905129193986E-4"/>
    <s v="Wines"/>
    <n v="1"/>
    <n v="1"/>
    <n v="0"/>
    <n v="2"/>
    <n v="7"/>
    <n v="3"/>
    <n v="11"/>
    <n v="0"/>
  </r>
  <r>
    <n v="1411"/>
    <n v="1952"/>
    <n v="73"/>
    <s v="Graduation"/>
    <x v="2"/>
    <s v="Senior"/>
    <n v="82623"/>
    <n v="0"/>
    <n v="0"/>
    <d v="2013-10-11T00:00:00"/>
    <n v="58"/>
    <n v="204"/>
    <n v="34"/>
    <n v="204"/>
    <n v="172"/>
    <n v="153"/>
    <n v="173"/>
    <n v="767"/>
    <n v="9.2831293949626609E-3"/>
    <s v="Wines"/>
    <n v="1"/>
    <n v="2"/>
    <n v="9"/>
    <n v="4"/>
    <n v="1"/>
    <n v="3"/>
    <n v="11"/>
    <n v="0"/>
  </r>
  <r>
    <n v="4501"/>
    <n v="1965"/>
    <n v="60"/>
    <s v="Master"/>
    <x v="3"/>
    <s v="Senior"/>
    <n v="69882"/>
    <n v="0"/>
    <n v="0"/>
    <d v="2013-10-11T00:00:00"/>
    <n v="94"/>
    <n v="292"/>
    <n v="127"/>
    <n v="635"/>
    <n v="132"/>
    <n v="127"/>
    <n v="165"/>
    <n v="1313"/>
    <n v="1.8788815431727768E-2"/>
    <s v="MeatProducts"/>
    <n v="1"/>
    <n v="3"/>
    <n v="7"/>
    <n v="9"/>
    <n v="1"/>
    <n v="3"/>
    <n v="11"/>
    <n v="0"/>
  </r>
  <r>
    <n v="5763"/>
    <n v="1972"/>
    <n v="53"/>
    <s v="Master"/>
    <x v="1"/>
    <s v="Senior"/>
    <n v="49854"/>
    <n v="1"/>
    <n v="0"/>
    <d v="2013-10-11T00:00:00"/>
    <n v="63"/>
    <n v="123"/>
    <n v="17"/>
    <n v="171"/>
    <n v="39"/>
    <n v="0"/>
    <n v="30"/>
    <n v="350"/>
    <n v="7.0204998595900028E-3"/>
    <s v="MeatProducts"/>
    <n v="5"/>
    <n v="6"/>
    <n v="2"/>
    <n v="5"/>
    <n v="6"/>
    <n v="3"/>
    <n v="11"/>
    <n v="0"/>
  </r>
  <r>
    <n v="8373"/>
    <n v="1979"/>
    <n v="46"/>
    <s v="Basic"/>
    <x v="1"/>
    <s v="Adult"/>
    <n v="24594"/>
    <n v="1"/>
    <n v="0"/>
    <d v="2013-10-12T00:00:00"/>
    <n v="94"/>
    <n v="1"/>
    <n v="3"/>
    <n v="6"/>
    <n v="10"/>
    <n v="0"/>
    <n v="9"/>
    <n v="20"/>
    <n v="8.1320647312352605E-4"/>
    <s v="FishProducts"/>
    <n v="1"/>
    <n v="1"/>
    <n v="0"/>
    <n v="3"/>
    <n v="5"/>
    <n v="3"/>
    <n v="11"/>
    <n v="0"/>
  </r>
  <r>
    <n v="3829"/>
    <n v="1979"/>
    <n v="46"/>
    <s v="Basic"/>
    <x v="1"/>
    <s v="Adult"/>
    <n v="24594"/>
    <n v="1"/>
    <n v="0"/>
    <d v="2013-10-12T00:00:00"/>
    <n v="94"/>
    <n v="1"/>
    <n v="3"/>
    <n v="6"/>
    <n v="10"/>
    <n v="0"/>
    <n v="9"/>
    <n v="20"/>
    <n v="8.1320647312352605E-4"/>
    <s v="FishProducts"/>
    <n v="1"/>
    <n v="1"/>
    <n v="0"/>
    <n v="3"/>
    <n v="5"/>
    <n v="3"/>
    <n v="11"/>
    <n v="0"/>
  </r>
  <r>
    <n v="2607"/>
    <n v="1953"/>
    <n v="72"/>
    <s v="Graduation"/>
    <x v="3"/>
    <s v="Senior"/>
    <n v="40464"/>
    <n v="0"/>
    <n v="1"/>
    <d v="2013-11-01T00:00:00"/>
    <n v="78"/>
    <n v="424"/>
    <n v="17"/>
    <n v="118"/>
    <n v="7"/>
    <n v="23"/>
    <n v="41"/>
    <n v="589"/>
    <n v="1.4556148675365758E-2"/>
    <s v="Wines"/>
    <n v="6"/>
    <n v="8"/>
    <n v="2"/>
    <n v="8"/>
    <n v="8"/>
    <n v="3"/>
    <n v="11"/>
    <n v="0"/>
  </r>
  <r>
    <n v="9743"/>
    <n v="1955"/>
    <n v="70"/>
    <s v="Graduation"/>
    <x v="0"/>
    <s v="Senior"/>
    <n v="76998"/>
    <n v="0"/>
    <n v="1"/>
    <d v="2013-11-01T00:00:00"/>
    <n v="85"/>
    <n v="1449"/>
    <n v="89"/>
    <n v="161"/>
    <n v="69"/>
    <n v="35"/>
    <n v="107"/>
    <n v="1803"/>
    <n v="2.3416192628379958E-2"/>
    <s v="Wines"/>
    <n v="2"/>
    <n v="11"/>
    <n v="8"/>
    <n v="8"/>
    <n v="6"/>
    <n v="3"/>
    <n v="11"/>
    <n v="0"/>
  </r>
  <r>
    <n v="3690"/>
    <n v="1986"/>
    <n v="39"/>
    <s v="Master"/>
    <x v="0"/>
    <s v="Adult"/>
    <n v="80141"/>
    <n v="0"/>
    <n v="0"/>
    <d v="2013-11-01T00:00:00"/>
    <n v="20"/>
    <n v="1184"/>
    <n v="102"/>
    <n v="673"/>
    <n v="52"/>
    <n v="40"/>
    <n v="40"/>
    <n v="2051"/>
    <n v="2.5592393406620832E-2"/>
    <s v="Wines"/>
    <n v="1"/>
    <n v="7"/>
    <n v="4"/>
    <n v="10"/>
    <n v="6"/>
    <n v="3"/>
    <n v="11"/>
    <n v="1"/>
  </r>
  <r>
    <n v="9595"/>
    <n v="1961"/>
    <n v="64"/>
    <s v="Graduation"/>
    <x v="1"/>
    <s v="Senior"/>
    <n v="64260"/>
    <n v="0"/>
    <n v="0"/>
    <d v="2013-11-01T00:00:00"/>
    <n v="1"/>
    <n v="539"/>
    <n v="169"/>
    <n v="816"/>
    <n v="20"/>
    <n v="0"/>
    <n v="30"/>
    <n v="1544"/>
    <n v="2.4027388733271086E-2"/>
    <s v="MeatProducts"/>
    <n v="1"/>
    <n v="4"/>
    <n v="5"/>
    <n v="4"/>
    <n v="3"/>
    <n v="3"/>
    <n v="11"/>
    <n v="1"/>
  </r>
  <r>
    <n v="1772"/>
    <n v="1975"/>
    <n v="50"/>
    <s v="PhD"/>
    <x v="0"/>
    <s v="Adult"/>
    <n v="79174"/>
    <n v="0"/>
    <n v="0"/>
    <d v="2013-11-01T00:00:00"/>
    <n v="2"/>
    <n v="1074"/>
    <n v="37"/>
    <n v="518"/>
    <n v="193"/>
    <n v="92"/>
    <n v="129"/>
    <n v="1914"/>
    <n v="2.417460277363781E-2"/>
    <s v="Wines"/>
    <n v="1"/>
    <n v="5"/>
    <n v="6"/>
    <n v="7"/>
    <n v="2"/>
    <n v="3"/>
    <n v="11"/>
    <n v="1"/>
  </r>
  <r>
    <n v="4669"/>
    <n v="1981"/>
    <n v="44"/>
    <s v="Basic"/>
    <x v="0"/>
    <s v="Adult"/>
    <n v="24480"/>
    <n v="1"/>
    <n v="0"/>
    <d v="2013-11-02T00:00:00"/>
    <n v="46"/>
    <n v="4"/>
    <n v="19"/>
    <n v="9"/>
    <n v="28"/>
    <n v="25"/>
    <n v="17"/>
    <n v="85"/>
    <n v="3.472222222222222E-3"/>
    <s v="FishProducts"/>
    <n v="3"/>
    <n v="3"/>
    <n v="0"/>
    <n v="4"/>
    <n v="7"/>
    <n v="3"/>
    <n v="11"/>
    <n v="0"/>
  </r>
  <r>
    <n v="1715"/>
    <n v="1978"/>
    <n v="47"/>
    <s v="Graduation"/>
    <x v="1"/>
    <s v="Adult"/>
    <n v="25851"/>
    <n v="1"/>
    <n v="0"/>
    <d v="2013-11-02T00:00:00"/>
    <n v="45"/>
    <n v="9"/>
    <n v="4"/>
    <n v="18"/>
    <n v="7"/>
    <n v="5"/>
    <n v="5"/>
    <n v="43"/>
    <n v="1.6633785927043442E-3"/>
    <s v="MeatProducts"/>
    <n v="2"/>
    <n v="2"/>
    <n v="0"/>
    <n v="3"/>
    <n v="7"/>
    <n v="3"/>
    <n v="11"/>
    <n v="0"/>
  </r>
  <r>
    <n v="4093"/>
    <n v="1975"/>
    <n v="50"/>
    <s v="Master"/>
    <x v="1"/>
    <s v="Adult"/>
    <n v="53253"/>
    <n v="1"/>
    <n v="1"/>
    <d v="2013-11-02T00:00:00"/>
    <n v="61"/>
    <n v="216"/>
    <n v="9"/>
    <n v="57"/>
    <n v="20"/>
    <n v="9"/>
    <n v="125"/>
    <n v="311"/>
    <n v="5.8400465701462833E-3"/>
    <s v="Wines"/>
    <n v="7"/>
    <n v="4"/>
    <n v="3"/>
    <n v="5"/>
    <n v="5"/>
    <n v="3"/>
    <n v="11"/>
    <n v="0"/>
  </r>
  <r>
    <n v="9576"/>
    <n v="1982"/>
    <n v="43"/>
    <s v="PhD"/>
    <x v="1"/>
    <s v="Adult"/>
    <n v="32313"/>
    <n v="1"/>
    <n v="0"/>
    <d v="2013-11-02T00:00:00"/>
    <n v="60"/>
    <n v="86"/>
    <n v="4"/>
    <n v="56"/>
    <n v="2"/>
    <n v="4"/>
    <n v="7"/>
    <n v="152"/>
    <n v="4.7039891065515423E-3"/>
    <s v="Wines"/>
    <n v="3"/>
    <n v="4"/>
    <n v="0"/>
    <n v="4"/>
    <n v="9"/>
    <n v="3"/>
    <n v="11"/>
    <n v="0"/>
  </r>
  <r>
    <n v="615"/>
    <n v="1960"/>
    <n v="65"/>
    <s v="Graduation"/>
    <x v="1"/>
    <s v="Senior"/>
    <n v="30507"/>
    <n v="0"/>
    <n v="0"/>
    <d v="2013-11-03T00:00:00"/>
    <n v="29"/>
    <n v="65"/>
    <n v="36"/>
    <n v="74"/>
    <n v="38"/>
    <n v="20"/>
    <n v="110"/>
    <n v="233"/>
    <n v="7.6375913724718919E-3"/>
    <s v="GoldProds"/>
    <n v="1"/>
    <n v="5"/>
    <n v="1"/>
    <n v="4"/>
    <n v="7"/>
    <n v="3"/>
    <n v="11"/>
    <n v="0"/>
  </r>
  <r>
    <n v="8477"/>
    <n v="1956"/>
    <n v="69"/>
    <s v="Graduation"/>
    <x v="2"/>
    <s v="Senior"/>
    <n v="26150"/>
    <n v="2"/>
    <n v="1"/>
    <d v="2013-11-03T00:00:00"/>
    <n v="61"/>
    <n v="5"/>
    <n v="1"/>
    <n v="13"/>
    <n v="3"/>
    <n v="5"/>
    <n v="1"/>
    <n v="27"/>
    <n v="1.0325047801147227E-3"/>
    <s v="MeatProducts"/>
    <n v="1"/>
    <n v="1"/>
    <n v="0"/>
    <n v="3"/>
    <n v="7"/>
    <n v="3"/>
    <n v="11"/>
    <n v="0"/>
  </r>
  <r>
    <n v="640"/>
    <n v="1951"/>
    <n v="74"/>
    <s v="Graduation"/>
    <x v="0"/>
    <s v="Senior"/>
    <n v="57304"/>
    <n v="0"/>
    <n v="1"/>
    <d v="2013-11-03T00:00:00"/>
    <n v="61"/>
    <n v="356"/>
    <n v="80"/>
    <n v="329"/>
    <n v="138"/>
    <n v="17"/>
    <n v="106"/>
    <n v="920"/>
    <n v="1.6054725673600445E-2"/>
    <s v="Wines"/>
    <n v="2"/>
    <n v="7"/>
    <n v="6"/>
    <n v="10"/>
    <n v="5"/>
    <n v="3"/>
    <n v="11"/>
    <n v="0"/>
  </r>
  <r>
    <n v="3919"/>
    <n v="1976"/>
    <n v="49"/>
    <s v="Master"/>
    <x v="3"/>
    <s v="Adult"/>
    <n v="72309"/>
    <n v="0"/>
    <n v="0"/>
    <d v="2013-11-03T00:00:00"/>
    <n v="64"/>
    <n v="960"/>
    <n v="0"/>
    <n v="883"/>
    <n v="50"/>
    <n v="38"/>
    <n v="0"/>
    <n v="1931"/>
    <n v="2.670483618913275E-2"/>
    <s v="Wines"/>
    <n v="1"/>
    <n v="5"/>
    <n v="6"/>
    <n v="8"/>
    <n v="3"/>
    <n v="3"/>
    <n v="11"/>
    <n v="1"/>
  </r>
  <r>
    <n v="11100"/>
    <n v="1972"/>
    <n v="53"/>
    <s v="Graduation"/>
    <x v="2"/>
    <s v="Senior"/>
    <n v="51813"/>
    <n v="1"/>
    <n v="1"/>
    <d v="2013-11-04T00:00:00"/>
    <n v="37"/>
    <n v="51"/>
    <n v="2"/>
    <n v="7"/>
    <n v="0"/>
    <n v="1"/>
    <n v="2"/>
    <n v="61"/>
    <n v="1.1773107135274932E-3"/>
    <s v="Wines"/>
    <n v="2"/>
    <n v="2"/>
    <n v="0"/>
    <n v="3"/>
    <n v="7"/>
    <n v="3"/>
    <n v="11"/>
    <n v="0"/>
  </r>
  <r>
    <n v="10741"/>
    <n v="1951"/>
    <n v="74"/>
    <s v="Master"/>
    <x v="1"/>
    <s v="Senior"/>
    <n v="47352"/>
    <n v="0"/>
    <n v="1"/>
    <d v="2013-11-04T00:00:00"/>
    <n v="70"/>
    <n v="172"/>
    <n v="12"/>
    <n v="112"/>
    <n v="8"/>
    <n v="0"/>
    <n v="15"/>
    <n v="304"/>
    <n v="6.4200033789491469E-3"/>
    <s v="Wines"/>
    <n v="4"/>
    <n v="6"/>
    <n v="1"/>
    <n v="5"/>
    <n v="7"/>
    <n v="3"/>
    <n v="11"/>
    <n v="0"/>
  </r>
  <r>
    <n v="5491"/>
    <n v="1951"/>
    <n v="74"/>
    <s v="Master"/>
    <x v="1"/>
    <s v="Senior"/>
    <n v="47352"/>
    <n v="0"/>
    <n v="1"/>
    <d v="2013-11-04T00:00:00"/>
    <n v="70"/>
    <n v="172"/>
    <n v="12"/>
    <n v="112"/>
    <n v="8"/>
    <n v="0"/>
    <n v="15"/>
    <n v="304"/>
    <n v="6.4200033789491469E-3"/>
    <s v="Wines"/>
    <n v="4"/>
    <n v="6"/>
    <n v="1"/>
    <n v="5"/>
    <n v="7"/>
    <n v="3"/>
    <n v="11"/>
    <n v="0"/>
  </r>
  <r>
    <n v="3033"/>
    <n v="1963"/>
    <n v="62"/>
    <s v="Master"/>
    <x v="1"/>
    <s v="Senior"/>
    <n v="38620"/>
    <n v="0"/>
    <n v="0"/>
    <d v="2013-11-05T00:00:00"/>
    <n v="56"/>
    <n v="112"/>
    <n v="17"/>
    <n v="44"/>
    <n v="34"/>
    <n v="22"/>
    <n v="89"/>
    <n v="229"/>
    <n v="5.9295701708959089E-3"/>
    <s v="Wines"/>
    <n v="1"/>
    <n v="2"/>
    <n v="5"/>
    <n v="3"/>
    <n v="3"/>
    <n v="3"/>
    <n v="11"/>
    <n v="0"/>
  </r>
  <r>
    <n v="4119"/>
    <n v="1963"/>
    <n v="62"/>
    <s v="Master"/>
    <x v="1"/>
    <s v="Senior"/>
    <n v="38620"/>
    <n v="0"/>
    <n v="0"/>
    <d v="2013-11-05T00:00:00"/>
    <n v="56"/>
    <n v="112"/>
    <n v="17"/>
    <n v="44"/>
    <n v="34"/>
    <n v="22"/>
    <n v="89"/>
    <n v="229"/>
    <n v="5.9295701708959089E-3"/>
    <s v="Wines"/>
    <n v="1"/>
    <n v="2"/>
    <n v="5"/>
    <n v="3"/>
    <n v="3"/>
    <n v="3"/>
    <n v="11"/>
    <n v="0"/>
  </r>
  <r>
    <n v="2061"/>
    <n v="1955"/>
    <n v="70"/>
    <s v="Graduation"/>
    <x v="0"/>
    <s v="Senior"/>
    <n v="50737"/>
    <n v="0"/>
    <n v="1"/>
    <d v="2013-11-05T00:00:00"/>
    <n v="61"/>
    <n v="78"/>
    <n v="0"/>
    <n v="11"/>
    <n v="0"/>
    <n v="0"/>
    <n v="10"/>
    <n v="89"/>
    <n v="1.7541439186392574E-3"/>
    <s v="Wines"/>
    <n v="1"/>
    <n v="2"/>
    <n v="0"/>
    <n v="4"/>
    <n v="6"/>
    <n v="3"/>
    <n v="11"/>
    <n v="0"/>
  </r>
  <r>
    <n v="182"/>
    <n v="1946"/>
    <n v="79"/>
    <s v="PhD"/>
    <x v="1"/>
    <s v="Senior"/>
    <n v="44124"/>
    <n v="0"/>
    <n v="1"/>
    <d v="2013-11-05T00:00:00"/>
    <n v="62"/>
    <n v="284"/>
    <n v="0"/>
    <n v="55"/>
    <n v="0"/>
    <n v="6"/>
    <n v="52"/>
    <n v="345"/>
    <n v="7.8188740821321726E-3"/>
    <s v="Wines"/>
    <n v="4"/>
    <n v="6"/>
    <n v="2"/>
    <n v="5"/>
    <n v="8"/>
    <n v="3"/>
    <n v="11"/>
    <n v="0"/>
  </r>
  <r>
    <n v="2150"/>
    <n v="1958"/>
    <n v="67"/>
    <s v="PhD"/>
    <x v="4"/>
    <s v="Senior"/>
    <n v="80995"/>
    <n v="0"/>
    <n v="1"/>
    <d v="2013-11-05T00:00:00"/>
    <n v="83"/>
    <n v="860"/>
    <n v="28"/>
    <n v="409"/>
    <n v="73"/>
    <n v="56"/>
    <n v="56"/>
    <n v="1426"/>
    <n v="1.7606025063275511E-2"/>
    <s v="Wines"/>
    <n v="1"/>
    <n v="8"/>
    <n v="9"/>
    <n v="4"/>
    <n v="4"/>
    <n v="3"/>
    <n v="11"/>
    <n v="0"/>
  </r>
  <r>
    <n v="9308"/>
    <n v="1954"/>
    <n v="71"/>
    <s v="Graduation"/>
    <x v="0"/>
    <s v="Senior"/>
    <n v="62820"/>
    <n v="0"/>
    <n v="0"/>
    <d v="2013-11-05T00:00:00"/>
    <n v="51"/>
    <n v="398"/>
    <n v="61"/>
    <n v="265"/>
    <n v="138"/>
    <n v="61"/>
    <n v="53"/>
    <n v="923"/>
    <n v="1.469277300222859E-2"/>
    <s v="Wines"/>
    <n v="1"/>
    <n v="3"/>
    <n v="4"/>
    <n v="6"/>
    <n v="1"/>
    <n v="3"/>
    <n v="11"/>
    <n v="0"/>
  </r>
  <r>
    <n v="5048"/>
    <n v="1971"/>
    <n v="54"/>
    <s v="PhD"/>
    <x v="3"/>
    <s v="Senior"/>
    <n v="42767"/>
    <n v="2"/>
    <n v="0"/>
    <d v="2013-11-05T00:00:00"/>
    <n v="53"/>
    <n v="20"/>
    <n v="6"/>
    <n v="43"/>
    <n v="19"/>
    <n v="5"/>
    <n v="38"/>
    <n v="93"/>
    <n v="2.174573853672224E-3"/>
    <s v="MeatProducts"/>
    <n v="1"/>
    <n v="3"/>
    <n v="1"/>
    <n v="2"/>
    <n v="8"/>
    <n v="3"/>
    <n v="11"/>
    <n v="0"/>
  </r>
  <r>
    <n v="544"/>
    <n v="1954"/>
    <n v="71"/>
    <s v="Graduation"/>
    <x v="0"/>
    <s v="Senior"/>
    <n v="62820"/>
    <n v="0"/>
    <n v="0"/>
    <d v="2013-11-05T00:00:00"/>
    <n v="51"/>
    <n v="398"/>
    <n v="61"/>
    <n v="265"/>
    <n v="138"/>
    <n v="61"/>
    <n v="53"/>
    <n v="923"/>
    <n v="1.469277300222859E-2"/>
    <s v="Wines"/>
    <n v="1"/>
    <n v="3"/>
    <n v="4"/>
    <n v="6"/>
    <n v="1"/>
    <n v="3"/>
    <n v="11"/>
    <n v="0"/>
  </r>
  <r>
    <n v="6518"/>
    <n v="1951"/>
    <n v="74"/>
    <s v="PhD"/>
    <x v="4"/>
    <s v="Senior"/>
    <n v="67680"/>
    <n v="0"/>
    <n v="1"/>
    <d v="2013-11-06T00:00:00"/>
    <n v="8"/>
    <n v="546"/>
    <n v="0"/>
    <n v="48"/>
    <n v="0"/>
    <n v="6"/>
    <n v="6"/>
    <n v="600"/>
    <n v="8.8652482269503553E-3"/>
    <s v="Wines"/>
    <n v="1"/>
    <n v="7"/>
    <n v="3"/>
    <n v="8"/>
    <n v="5"/>
    <n v="3"/>
    <n v="11"/>
    <n v="0"/>
  </r>
  <r>
    <n v="2036"/>
    <n v="1973"/>
    <n v="52"/>
    <s v="PhD"/>
    <x v="1"/>
    <s v="Senior"/>
    <n v="57906"/>
    <n v="0"/>
    <n v="1"/>
    <d v="2013-11-06T00:00:00"/>
    <n v="29"/>
    <n v="243"/>
    <n v="11"/>
    <n v="119"/>
    <n v="10"/>
    <n v="3"/>
    <n v="15"/>
    <n v="386"/>
    <n v="6.6659758919628363E-3"/>
    <s v="Wines"/>
    <n v="3"/>
    <n v="4"/>
    <n v="2"/>
    <n v="8"/>
    <n v="4"/>
    <n v="3"/>
    <n v="11"/>
    <n v="0"/>
  </r>
  <r>
    <n v="5234"/>
    <n v="1967"/>
    <n v="58"/>
    <s v="2n Cycle"/>
    <x v="1"/>
    <s v="Senior"/>
    <n v="30753"/>
    <n v="1"/>
    <n v="1"/>
    <d v="2013-11-07T00:00:00"/>
    <n v="85"/>
    <n v="12"/>
    <n v="5"/>
    <n v="25"/>
    <n v="0"/>
    <n v="9"/>
    <n v="30"/>
    <n v="51"/>
    <n v="1.658374792703151E-3"/>
    <s v="GoldProds"/>
    <n v="2"/>
    <n v="1"/>
    <n v="1"/>
    <n v="3"/>
    <n v="5"/>
    <n v="3"/>
    <n v="11"/>
    <n v="0"/>
  </r>
  <r>
    <n v="8268"/>
    <n v="1961"/>
    <n v="64"/>
    <s v="PhD"/>
    <x v="0"/>
    <s v="Senior"/>
    <s v="NILL"/>
    <n v="0"/>
    <n v="1"/>
    <d v="2013-11-07T00:00:00"/>
    <n v="23"/>
    <n v="352"/>
    <n v="0"/>
    <n v="27"/>
    <n v="10"/>
    <n v="0"/>
    <n v="15"/>
    <n v="389"/>
    <e v="#VALUE!"/>
    <s v="Wines"/>
    <n v="3"/>
    <n v="6"/>
    <n v="1"/>
    <n v="7"/>
    <n v="6"/>
    <n v="3"/>
    <n v="11"/>
    <n v="0"/>
  </r>
  <r>
    <n v="2782"/>
    <n v="1961"/>
    <n v="64"/>
    <s v="PhD"/>
    <x v="0"/>
    <s v="Senior"/>
    <n v="54456"/>
    <n v="0"/>
    <n v="1"/>
    <d v="2013-11-07T00:00:00"/>
    <n v="23"/>
    <n v="352"/>
    <n v="0"/>
    <n v="27"/>
    <n v="10"/>
    <n v="0"/>
    <n v="15"/>
    <n v="389"/>
    <n v="7.1433818128397242E-3"/>
    <s v="Wines"/>
    <n v="3"/>
    <n v="6"/>
    <n v="1"/>
    <n v="7"/>
    <n v="6"/>
    <n v="3"/>
    <n v="11"/>
    <n v="0"/>
  </r>
  <r>
    <n v="5268"/>
    <n v="1960"/>
    <n v="65"/>
    <s v="Graduation"/>
    <x v="0"/>
    <s v="Senior"/>
    <n v="29440"/>
    <n v="1"/>
    <n v="1"/>
    <d v="2013-11-08T00:00:00"/>
    <n v="95"/>
    <n v="17"/>
    <n v="8"/>
    <n v="14"/>
    <n v="10"/>
    <n v="4"/>
    <n v="3"/>
    <n v="53"/>
    <n v="1.8002717391304348E-3"/>
    <s v="Wines"/>
    <n v="2"/>
    <n v="1"/>
    <n v="0"/>
    <n v="4"/>
    <n v="7"/>
    <n v="3"/>
    <n v="11"/>
    <n v="0"/>
  </r>
  <r>
    <n v="1295"/>
    <n v="1963"/>
    <n v="62"/>
    <s v="Graduation"/>
    <x v="0"/>
    <s v="Senior"/>
    <s v="NILL"/>
    <n v="0"/>
    <n v="1"/>
    <d v="2013-11-08T00:00:00"/>
    <n v="96"/>
    <n v="231"/>
    <n v="65"/>
    <n v="196"/>
    <n v="38"/>
    <n v="71"/>
    <n v="124"/>
    <n v="601"/>
    <e v="#VALUE!"/>
    <s v="Wines"/>
    <n v="1"/>
    <n v="6"/>
    <n v="5"/>
    <n v="7"/>
    <n v="4"/>
    <n v="3"/>
    <n v="11"/>
    <n v="0"/>
  </r>
  <r>
    <n v="5154"/>
    <n v="1972"/>
    <n v="53"/>
    <s v="Master"/>
    <x v="2"/>
    <s v="Senior"/>
    <n v="37760"/>
    <n v="1"/>
    <n v="0"/>
    <d v="2013-11-08T00:00:00"/>
    <n v="54"/>
    <n v="26"/>
    <n v="3"/>
    <n v="13"/>
    <n v="2"/>
    <n v="10"/>
    <n v="0"/>
    <n v="54"/>
    <n v="1.4300847457627119E-3"/>
    <s v="Wines"/>
    <n v="1"/>
    <n v="2"/>
    <n v="0"/>
    <n v="3"/>
    <n v="6"/>
    <n v="3"/>
    <n v="11"/>
    <n v="0"/>
  </r>
  <r>
    <n v="7037"/>
    <n v="1974"/>
    <n v="51"/>
    <s v="PhD"/>
    <x v="0"/>
    <s v="Senior"/>
    <n v="37087"/>
    <n v="1"/>
    <n v="0"/>
    <d v="2013-11-08T00:00:00"/>
    <n v="50"/>
    <n v="194"/>
    <n v="55"/>
    <n v="134"/>
    <n v="15"/>
    <n v="0"/>
    <n v="3"/>
    <n v="398"/>
    <n v="1.0731523175236606E-2"/>
    <s v="Wines"/>
    <n v="3"/>
    <n v="4"/>
    <n v="2"/>
    <n v="8"/>
    <n v="6"/>
    <n v="3"/>
    <n v="11"/>
    <n v="0"/>
  </r>
  <r>
    <n v="663"/>
    <n v="1989"/>
    <n v="36"/>
    <s v="PhD"/>
    <x v="3"/>
    <s v="Adult"/>
    <n v="33996"/>
    <n v="0"/>
    <n v="0"/>
    <d v="2013-11-09T00:00:00"/>
    <n v="46"/>
    <n v="40"/>
    <n v="2"/>
    <n v="15"/>
    <n v="8"/>
    <n v="0"/>
    <n v="6"/>
    <n v="65"/>
    <n v="1.9119896458406871E-3"/>
    <s v="Wines"/>
    <n v="1"/>
    <n v="1"/>
    <n v="1"/>
    <n v="3"/>
    <n v="4"/>
    <n v="3"/>
    <n v="11"/>
    <n v="0"/>
  </r>
  <r>
    <n v="3075"/>
    <n v="1972"/>
    <n v="53"/>
    <s v="PhD"/>
    <x v="0"/>
    <s v="Senior"/>
    <n v="59973"/>
    <n v="0"/>
    <n v="0"/>
    <d v="2013-11-09T00:00:00"/>
    <n v="47"/>
    <n v="130"/>
    <n v="30"/>
    <n v="168"/>
    <n v="20"/>
    <n v="34"/>
    <n v="0"/>
    <n v="382"/>
    <n v="6.3695329564970905E-3"/>
    <s v="MeatProducts"/>
    <n v="1"/>
    <n v="3"/>
    <n v="4"/>
    <n v="7"/>
    <n v="1"/>
    <n v="3"/>
    <n v="11"/>
    <n v="0"/>
  </r>
  <r>
    <n v="837"/>
    <n v="1977"/>
    <n v="48"/>
    <s v="Graduation"/>
    <x v="0"/>
    <s v="Adult"/>
    <n v="54809"/>
    <n v="1"/>
    <n v="1"/>
    <d v="2013-11-09T00:00:00"/>
    <n v="0"/>
    <n v="63"/>
    <n v="6"/>
    <n v="57"/>
    <n v="13"/>
    <n v="13"/>
    <n v="22"/>
    <n v="152"/>
    <n v="2.7732671641518729E-3"/>
    <s v="Wines"/>
    <n v="4"/>
    <n v="2"/>
    <n v="1"/>
    <n v="5"/>
    <n v="4"/>
    <n v="3"/>
    <n v="11"/>
    <n v="0"/>
  </r>
  <r>
    <n v="8299"/>
    <n v="1989"/>
    <n v="36"/>
    <s v="PhD"/>
    <x v="3"/>
    <s v="Adult"/>
    <n v="33996"/>
    <n v="0"/>
    <n v="0"/>
    <d v="2013-11-09T00:00:00"/>
    <n v="46"/>
    <n v="40"/>
    <n v="2"/>
    <n v="15"/>
    <n v="8"/>
    <n v="0"/>
    <n v="6"/>
    <n v="65"/>
    <n v="1.9119896458406871E-3"/>
    <s v="Wines"/>
    <n v="1"/>
    <n v="1"/>
    <n v="1"/>
    <n v="3"/>
    <n v="4"/>
    <n v="3"/>
    <n v="11"/>
    <n v="0"/>
  </r>
  <r>
    <n v="10521"/>
    <n v="1977"/>
    <n v="48"/>
    <s v="Graduation"/>
    <x v="0"/>
    <s v="Adult"/>
    <n v="54809"/>
    <n v="1"/>
    <n v="1"/>
    <d v="2013-11-09T00:00:00"/>
    <n v="0"/>
    <n v="63"/>
    <n v="6"/>
    <n v="57"/>
    <n v="13"/>
    <n v="13"/>
    <n v="22"/>
    <n v="152"/>
    <n v="2.7732671641518729E-3"/>
    <s v="Wines"/>
    <n v="4"/>
    <n v="2"/>
    <n v="1"/>
    <n v="5"/>
    <n v="4"/>
    <n v="3"/>
    <n v="11"/>
    <n v="1"/>
  </r>
  <r>
    <n v="10701"/>
    <n v="1973"/>
    <n v="52"/>
    <s v="Graduation"/>
    <x v="0"/>
    <s v="Senior"/>
    <n v="65308"/>
    <n v="0"/>
    <n v="0"/>
    <d v="2013-11-09T00:00:00"/>
    <n v="60"/>
    <n v="713"/>
    <n v="0"/>
    <n v="264"/>
    <n v="120"/>
    <n v="80"/>
    <n v="34"/>
    <n v="1177"/>
    <n v="1.8022294359037176E-2"/>
    <s v="Wines"/>
    <n v="1"/>
    <n v="7"/>
    <n v="8"/>
    <n v="12"/>
    <n v="4"/>
    <n v="3"/>
    <n v="11"/>
    <n v="0"/>
  </r>
  <r>
    <n v="11171"/>
    <n v="1965"/>
    <n v="60"/>
    <s v="Master"/>
    <x v="0"/>
    <s v="Senior"/>
    <n v="56962"/>
    <n v="2"/>
    <n v="1"/>
    <d v="2013-11-10T00:00:00"/>
    <n v="60"/>
    <n v="292"/>
    <n v="3"/>
    <n v="77"/>
    <n v="10"/>
    <n v="3"/>
    <n v="26"/>
    <n v="385"/>
    <n v="6.7588918928408416E-3"/>
    <s v="Wines"/>
    <n v="7"/>
    <n v="6"/>
    <n v="3"/>
    <n v="5"/>
    <n v="7"/>
    <n v="3"/>
    <n v="11"/>
    <n v="0"/>
  </r>
  <r>
    <n v="1600"/>
    <n v="1965"/>
    <n v="60"/>
    <s v="Master"/>
    <x v="0"/>
    <s v="Senior"/>
    <n v="56962"/>
    <n v="2"/>
    <n v="1"/>
    <d v="2013-11-10T00:00:00"/>
    <n v="60"/>
    <n v="292"/>
    <n v="3"/>
    <n v="77"/>
    <n v="10"/>
    <n v="3"/>
    <n v="26"/>
    <n v="385"/>
    <n v="6.7588918928408416E-3"/>
    <s v="Wines"/>
    <n v="7"/>
    <n v="6"/>
    <n v="3"/>
    <n v="5"/>
    <n v="7"/>
    <n v="3"/>
    <n v="11"/>
    <n v="0"/>
  </r>
  <r>
    <n v="8216"/>
    <n v="1972"/>
    <n v="53"/>
    <s v="Master"/>
    <x v="0"/>
    <s v="Senior"/>
    <n v="53761"/>
    <n v="1"/>
    <n v="1"/>
    <d v="2013-11-10T00:00:00"/>
    <n v="7"/>
    <n v="158"/>
    <n v="0"/>
    <n v="76"/>
    <n v="13"/>
    <n v="7"/>
    <n v="71"/>
    <n v="254"/>
    <n v="4.7246144974981861E-3"/>
    <s v="Wines"/>
    <n v="6"/>
    <n v="4"/>
    <n v="4"/>
    <n v="3"/>
    <n v="5"/>
    <n v="3"/>
    <n v="11"/>
    <n v="0"/>
  </r>
  <r>
    <n v="5684"/>
    <n v="1971"/>
    <n v="54"/>
    <s v="Master"/>
    <x v="2"/>
    <s v="Senior"/>
    <n v="44635"/>
    <n v="1"/>
    <n v="1"/>
    <d v="2013-11-10T00:00:00"/>
    <n v="25"/>
    <n v="56"/>
    <n v="0"/>
    <n v="9"/>
    <n v="0"/>
    <n v="0"/>
    <n v="3"/>
    <n v="65"/>
    <n v="1.4562563011089951E-3"/>
    <s v="Wines"/>
    <n v="2"/>
    <n v="2"/>
    <n v="0"/>
    <n v="3"/>
    <n v="7"/>
    <n v="3"/>
    <n v="11"/>
    <n v="0"/>
  </r>
  <r>
    <n v="8086"/>
    <n v="1959"/>
    <n v="66"/>
    <s v="Graduation"/>
    <x v="0"/>
    <s v="Senior"/>
    <n v="42243"/>
    <n v="1"/>
    <n v="1"/>
    <d v="2013-11-12T00:00:00"/>
    <n v="34"/>
    <n v="48"/>
    <n v="0"/>
    <n v="2"/>
    <n v="0"/>
    <n v="0"/>
    <n v="5"/>
    <n v="50"/>
    <n v="1.1836280567194565E-3"/>
    <s v="Wines"/>
    <n v="2"/>
    <n v="2"/>
    <n v="0"/>
    <n v="3"/>
    <n v="7"/>
    <n v="3"/>
    <n v="11"/>
    <n v="0"/>
  </r>
  <r>
    <n v="2005"/>
    <n v="1990"/>
    <n v="35"/>
    <s v="Graduation"/>
    <x v="0"/>
    <s v="Adult"/>
    <n v="35765"/>
    <n v="1"/>
    <n v="0"/>
    <d v="2013-11-12T00:00:00"/>
    <n v="86"/>
    <n v="22"/>
    <n v="3"/>
    <n v="30"/>
    <n v="0"/>
    <n v="5"/>
    <n v="15"/>
    <n v="60"/>
    <n v="1.677617782748497E-3"/>
    <s v="MeatProducts"/>
    <n v="2"/>
    <n v="2"/>
    <n v="0"/>
    <n v="4"/>
    <n v="6"/>
    <n v="3"/>
    <n v="11"/>
    <n v="0"/>
  </r>
  <r>
    <n v="9952"/>
    <n v="1947"/>
    <n v="78"/>
    <s v="Master"/>
    <x v="1"/>
    <s v="Senior"/>
    <n v="78093"/>
    <n v="0"/>
    <n v="0"/>
    <d v="2013-11-12T00:00:00"/>
    <n v="53"/>
    <n v="368"/>
    <n v="32"/>
    <n v="639"/>
    <n v="13"/>
    <n v="43"/>
    <n v="10"/>
    <n v="1095"/>
    <n v="1.4021743306058161E-2"/>
    <s v="MeatProducts"/>
    <n v="1"/>
    <n v="4"/>
    <n v="7"/>
    <n v="5"/>
    <n v="1"/>
    <n v="3"/>
    <n v="11"/>
    <n v="0"/>
  </r>
  <r>
    <n v="1064"/>
    <n v="1971"/>
    <n v="54"/>
    <s v="PhD"/>
    <x v="0"/>
    <s v="Senior"/>
    <n v="42403"/>
    <n v="1"/>
    <n v="0"/>
    <d v="2013-11-12T00:00:00"/>
    <n v="18"/>
    <n v="22"/>
    <n v="1"/>
    <n v="11"/>
    <n v="0"/>
    <n v="5"/>
    <n v="3"/>
    <n v="39"/>
    <n v="9.197462443695021E-4"/>
    <s v="Wines"/>
    <n v="1"/>
    <n v="1"/>
    <n v="0"/>
    <n v="3"/>
    <n v="8"/>
    <n v="3"/>
    <n v="11"/>
    <n v="0"/>
  </r>
  <r>
    <n v="7119"/>
    <n v="1982"/>
    <n v="43"/>
    <s v="Graduation"/>
    <x v="3"/>
    <s v="Adult"/>
    <n v="68627"/>
    <n v="0"/>
    <n v="0"/>
    <d v="2013-12-01T00:00:00"/>
    <n v="45"/>
    <n v="395"/>
    <n v="15"/>
    <n v="263"/>
    <n v="60"/>
    <n v="54"/>
    <n v="38"/>
    <n v="787"/>
    <n v="1.1467789645474813E-2"/>
    <s v="Wines"/>
    <n v="1"/>
    <n v="2"/>
    <n v="3"/>
    <n v="6"/>
    <n v="1"/>
    <n v="3"/>
    <n v="11"/>
    <n v="0"/>
  </r>
  <r>
    <n v="9426"/>
    <n v="1964"/>
    <n v="61"/>
    <s v="Master"/>
    <x v="3"/>
    <s v="Senior"/>
    <n v="58308"/>
    <n v="0"/>
    <n v="1"/>
    <d v="2013-12-01T00:00:00"/>
    <n v="77"/>
    <n v="691"/>
    <n v="0"/>
    <n v="69"/>
    <n v="10"/>
    <n v="0"/>
    <n v="130"/>
    <n v="770"/>
    <n v="1.3205735062084105E-2"/>
    <s v="Wines"/>
    <n v="4"/>
    <n v="2"/>
    <n v="6"/>
    <n v="3"/>
    <n v="8"/>
    <n v="3"/>
    <n v="11"/>
    <n v="0"/>
  </r>
  <r>
    <n v="6768"/>
    <n v="1962"/>
    <n v="63"/>
    <s v="Graduation"/>
    <x v="2"/>
    <s v="Senior"/>
    <n v="37859"/>
    <n v="1"/>
    <n v="2"/>
    <d v="2013-12-01T00:00:00"/>
    <n v="75"/>
    <n v="22"/>
    <n v="1"/>
    <n v="8"/>
    <n v="2"/>
    <n v="1"/>
    <n v="2"/>
    <n v="34"/>
    <n v="8.9806915132465196E-4"/>
    <s v="Wines"/>
    <n v="2"/>
    <n v="1"/>
    <n v="0"/>
    <n v="3"/>
    <n v="8"/>
    <n v="3"/>
    <n v="11"/>
    <n v="0"/>
  </r>
  <r>
    <n v="8977"/>
    <n v="1985"/>
    <n v="40"/>
    <s v="Basic"/>
    <x v="3"/>
    <s v="Adult"/>
    <n v="16581"/>
    <n v="0"/>
    <n v="0"/>
    <d v="2013-12-01T00:00:00"/>
    <n v="51"/>
    <n v="1"/>
    <n v="3"/>
    <n v="4"/>
    <n v="2"/>
    <n v="3"/>
    <n v="11"/>
    <n v="13"/>
    <n v="7.8402991375670951E-4"/>
    <s v="GoldProds"/>
    <n v="1"/>
    <n v="0"/>
    <n v="0"/>
    <n v="3"/>
    <n v="4"/>
    <n v="3"/>
    <n v="11"/>
    <n v="0"/>
  </r>
  <r>
    <n v="2157"/>
    <n v="1972"/>
    <n v="53"/>
    <s v="Graduation"/>
    <x v="1"/>
    <s v="Senior"/>
    <n v="26290"/>
    <n v="1"/>
    <n v="1"/>
    <d v="2013-12-01T00:00:00"/>
    <n v="49"/>
    <n v="15"/>
    <n v="8"/>
    <n v="16"/>
    <n v="11"/>
    <n v="5"/>
    <n v="22"/>
    <n v="55"/>
    <n v="2.0920502092050207E-3"/>
    <s v="GoldProds"/>
    <n v="4"/>
    <n v="2"/>
    <n v="0"/>
    <n v="4"/>
    <n v="6"/>
    <n v="3"/>
    <n v="11"/>
    <n v="0"/>
  </r>
  <r>
    <n v="8920"/>
    <n v="1967"/>
    <n v="58"/>
    <s v="Master"/>
    <x v="3"/>
    <s v="Senior"/>
    <n v="59235"/>
    <n v="1"/>
    <n v="0"/>
    <d v="2013-12-01T00:00:00"/>
    <n v="4"/>
    <n v="448"/>
    <n v="40"/>
    <n v="469"/>
    <n v="80"/>
    <n v="0"/>
    <n v="91"/>
    <n v="1037"/>
    <n v="1.7506541740525027E-2"/>
    <s v="MeatProducts"/>
    <n v="3"/>
    <n v="11"/>
    <n v="2"/>
    <n v="12"/>
    <n v="7"/>
    <n v="3"/>
    <n v="11"/>
    <n v="0"/>
  </r>
  <r>
    <n v="9668"/>
    <n v="1971"/>
    <n v="54"/>
    <s v="Graduation"/>
    <x v="0"/>
    <s v="Senior"/>
    <n v="18793"/>
    <n v="1"/>
    <n v="0"/>
    <d v="2013-12-01T00:00:00"/>
    <n v="14"/>
    <n v="4"/>
    <n v="16"/>
    <n v="20"/>
    <n v="0"/>
    <n v="17"/>
    <n v="20"/>
    <n v="57"/>
    <n v="3.033044218592029E-3"/>
    <s v="MeatProducts"/>
    <n v="3"/>
    <n v="2"/>
    <n v="0"/>
    <n v="4"/>
    <n v="8"/>
    <n v="3"/>
    <n v="11"/>
    <n v="0"/>
  </r>
  <r>
    <n v="322"/>
    <n v="1978"/>
    <n v="47"/>
    <s v="Graduation"/>
    <x v="1"/>
    <s v="Adult"/>
    <n v="42554"/>
    <n v="1"/>
    <n v="1"/>
    <d v="2013-12-01T00:00:00"/>
    <n v="93"/>
    <n v="29"/>
    <n v="1"/>
    <n v="11"/>
    <n v="0"/>
    <n v="0"/>
    <n v="0"/>
    <n v="41"/>
    <n v="9.6348169384781685E-4"/>
    <s v="Wines"/>
    <n v="2"/>
    <n v="2"/>
    <n v="0"/>
    <n v="3"/>
    <n v="4"/>
    <n v="3"/>
    <n v="11"/>
    <n v="0"/>
  </r>
  <r>
    <n v="3697"/>
    <n v="1954"/>
    <n v="71"/>
    <s v="Graduation"/>
    <x v="1"/>
    <s v="Senior"/>
    <n v="39898"/>
    <n v="0"/>
    <n v="1"/>
    <d v="2013-12-02T00:00:00"/>
    <n v="20"/>
    <n v="69"/>
    <n v="8"/>
    <n v="26"/>
    <n v="12"/>
    <n v="7"/>
    <n v="12"/>
    <n v="122"/>
    <n v="3.0577973833274849E-3"/>
    <s v="Wines"/>
    <n v="2"/>
    <n v="3"/>
    <n v="0"/>
    <n v="4"/>
    <n v="7"/>
    <n v="3"/>
    <n v="11"/>
    <n v="0"/>
  </r>
  <r>
    <n v="4065"/>
    <n v="1976"/>
    <n v="49"/>
    <s v="PhD"/>
    <x v="0"/>
    <s v="Adult"/>
    <n v="49544"/>
    <n v="1"/>
    <n v="0"/>
    <d v="2013-12-02T00:00:00"/>
    <n v="0"/>
    <n v="308"/>
    <n v="0"/>
    <n v="73"/>
    <n v="0"/>
    <n v="0"/>
    <n v="23"/>
    <n v="381"/>
    <n v="7.6901340222832234E-3"/>
    <s v="Wines"/>
    <n v="2"/>
    <n v="5"/>
    <n v="1"/>
    <n v="8"/>
    <n v="7"/>
    <n v="3"/>
    <n v="11"/>
    <n v="0"/>
  </r>
  <r>
    <n v="5092"/>
    <n v="1949"/>
    <n v="76"/>
    <s v="PhD"/>
    <x v="4"/>
    <s v="Senior"/>
    <n v="51569"/>
    <n v="0"/>
    <n v="1"/>
    <d v="2013-12-02T00:00:00"/>
    <n v="39"/>
    <n v="380"/>
    <n v="0"/>
    <n v="47"/>
    <n v="6"/>
    <n v="0"/>
    <n v="34"/>
    <n v="433"/>
    <n v="8.3965172875176946E-3"/>
    <s v="Wines"/>
    <n v="4"/>
    <n v="7"/>
    <n v="1"/>
    <n v="7"/>
    <n v="8"/>
    <n v="3"/>
    <n v="11"/>
    <n v="1"/>
  </r>
  <r>
    <n v="9955"/>
    <n v="1954"/>
    <n v="71"/>
    <s v="Graduation"/>
    <x v="1"/>
    <s v="Senior"/>
    <n v="39898"/>
    <n v="0"/>
    <n v="1"/>
    <d v="2013-12-02T00:00:00"/>
    <n v="20"/>
    <n v="69"/>
    <n v="8"/>
    <n v="26"/>
    <n v="12"/>
    <n v="7"/>
    <n v="12"/>
    <n v="122"/>
    <n v="3.0577973833274849E-3"/>
    <s v="Wines"/>
    <n v="2"/>
    <n v="3"/>
    <n v="0"/>
    <n v="4"/>
    <n v="7"/>
    <n v="3"/>
    <n v="11"/>
    <n v="0"/>
  </r>
  <r>
    <n v="1406"/>
    <n v="1975"/>
    <n v="50"/>
    <s v="Graduation"/>
    <x v="3"/>
    <s v="Adult"/>
    <n v="53201"/>
    <n v="1"/>
    <n v="1"/>
    <d v="2013-12-02T00:00:00"/>
    <n v="49"/>
    <n v="280"/>
    <n v="7"/>
    <n v="81"/>
    <n v="20"/>
    <n v="0"/>
    <n v="27"/>
    <n v="388"/>
    <n v="7.2930959944361952E-3"/>
    <s v="Wines"/>
    <n v="8"/>
    <n v="6"/>
    <n v="3"/>
    <n v="5"/>
    <n v="7"/>
    <n v="3"/>
    <n v="11"/>
    <n v="0"/>
  </r>
  <r>
    <n v="503"/>
    <n v="1985"/>
    <n v="40"/>
    <s v="Master"/>
    <x v="0"/>
    <s v="Adult"/>
    <n v="20559"/>
    <n v="1"/>
    <n v="0"/>
    <d v="2013-12-03T00:00:00"/>
    <n v="88"/>
    <n v="13"/>
    <n v="1"/>
    <n v="29"/>
    <n v="3"/>
    <n v="0"/>
    <n v="7"/>
    <n v="46"/>
    <n v="2.237462911620215E-3"/>
    <s v="MeatProducts"/>
    <n v="2"/>
    <n v="2"/>
    <n v="0"/>
    <n v="3"/>
    <n v="8"/>
    <n v="3"/>
    <n v="11"/>
    <n v="0"/>
  </r>
  <r>
    <n v="7215"/>
    <n v="1983"/>
    <n v="42"/>
    <s v="Graduation"/>
    <x v="3"/>
    <s v="Adult"/>
    <n v="101970"/>
    <n v="0"/>
    <n v="0"/>
    <d v="2013-12-03T00:00:00"/>
    <n v="69"/>
    <n v="722"/>
    <n v="27"/>
    <n v="102"/>
    <n v="44"/>
    <n v="72"/>
    <n v="168"/>
    <n v="967"/>
    <n v="9.4831813278415215E-3"/>
    <s v="Wines"/>
    <n v="0"/>
    <n v="6"/>
    <n v="8"/>
    <n v="13"/>
    <n v="2"/>
    <n v="3"/>
    <n v="11"/>
    <n v="1"/>
  </r>
  <r>
    <n v="10451"/>
    <n v="1965"/>
    <n v="60"/>
    <s v="Graduation"/>
    <x v="1"/>
    <s v="Senior"/>
    <n v="29672"/>
    <n v="1"/>
    <n v="1"/>
    <d v="2013-12-03T00:00:00"/>
    <n v="6"/>
    <n v="9"/>
    <n v="1"/>
    <n v="3"/>
    <n v="0"/>
    <n v="4"/>
    <n v="8"/>
    <n v="17"/>
    <n v="5.7293070908600696E-4"/>
    <s v="Wines"/>
    <n v="1"/>
    <n v="0"/>
    <n v="0"/>
    <n v="3"/>
    <n v="6"/>
    <n v="3"/>
    <n v="11"/>
    <n v="0"/>
  </r>
  <r>
    <n v="697"/>
    <n v="1969"/>
    <n v="56"/>
    <s v="Graduation"/>
    <x v="1"/>
    <s v="Senior"/>
    <n v="74918"/>
    <n v="0"/>
    <n v="0"/>
    <d v="2013-12-03T00:00:00"/>
    <n v="78"/>
    <n v="972"/>
    <n v="59"/>
    <n v="913"/>
    <n v="25"/>
    <n v="19"/>
    <n v="59"/>
    <n v="1988"/>
    <n v="2.6535679009049896E-2"/>
    <s v="Wines"/>
    <n v="1"/>
    <n v="5"/>
    <n v="9"/>
    <n v="6"/>
    <n v="3"/>
    <n v="3"/>
    <n v="11"/>
    <n v="0"/>
  </r>
  <r>
    <n v="4198"/>
    <n v="1965"/>
    <n v="60"/>
    <s v="Graduation"/>
    <x v="1"/>
    <s v="Senior"/>
    <n v="29672"/>
    <n v="1"/>
    <n v="1"/>
    <d v="2013-12-03T00:00:00"/>
    <n v="6"/>
    <n v="9"/>
    <n v="1"/>
    <n v="3"/>
    <n v="0"/>
    <n v="4"/>
    <n v="8"/>
    <n v="17"/>
    <n v="5.7293070908600696E-4"/>
    <s v="Wines"/>
    <n v="1"/>
    <n v="0"/>
    <n v="0"/>
    <n v="3"/>
    <n v="6"/>
    <n v="3"/>
    <n v="11"/>
    <n v="0"/>
  </r>
  <r>
    <n v="3427"/>
    <n v="1955"/>
    <n v="70"/>
    <s v="PhD"/>
    <x v="0"/>
    <s v="Senior"/>
    <n v="59821"/>
    <n v="0"/>
    <n v="1"/>
    <d v="2013-12-04T00:00:00"/>
    <n v="11"/>
    <n v="629"/>
    <n v="0"/>
    <n v="70"/>
    <n v="0"/>
    <n v="0"/>
    <n v="35"/>
    <n v="699"/>
    <n v="1.168485983183163E-2"/>
    <s v="Wines"/>
    <n v="6"/>
    <n v="11"/>
    <n v="2"/>
    <n v="7"/>
    <n v="8"/>
    <n v="3"/>
    <n v="11"/>
    <n v="0"/>
  </r>
  <r>
    <n v="3560"/>
    <n v="1952"/>
    <n v="73"/>
    <s v="Graduation"/>
    <x v="1"/>
    <s v="Senior"/>
    <n v="83844"/>
    <n v="0"/>
    <n v="0"/>
    <d v="2013-12-05T00:00:00"/>
    <n v="57"/>
    <n v="901"/>
    <n v="31"/>
    <n v="345"/>
    <n v="75"/>
    <n v="31"/>
    <n v="191"/>
    <n v="1383"/>
    <n v="1.6494919135537425E-2"/>
    <s v="Wines"/>
    <n v="1"/>
    <n v="4"/>
    <n v="4"/>
    <n v="11"/>
    <n v="1"/>
    <n v="3"/>
    <n v="11"/>
    <n v="0"/>
  </r>
  <r>
    <n v="9305"/>
    <n v="1976"/>
    <n v="49"/>
    <s v="2n Cycle"/>
    <x v="3"/>
    <s v="Adult"/>
    <n v="79689"/>
    <n v="0"/>
    <n v="0"/>
    <d v="2013-12-05T00:00:00"/>
    <n v="65"/>
    <n v="311"/>
    <n v="26"/>
    <n v="640"/>
    <n v="180"/>
    <n v="37"/>
    <n v="121"/>
    <n v="1194"/>
    <n v="1.4983247374167074E-2"/>
    <s v="MeatProducts"/>
    <n v="1"/>
    <n v="4"/>
    <n v="9"/>
    <n v="13"/>
    <n v="2"/>
    <n v="3"/>
    <n v="11"/>
    <n v="0"/>
  </r>
  <r>
    <n v="241"/>
    <n v="1952"/>
    <n v="73"/>
    <s v="Graduation"/>
    <x v="1"/>
    <s v="Senior"/>
    <n v="83844"/>
    <n v="0"/>
    <n v="0"/>
    <d v="2013-12-05T00:00:00"/>
    <n v="57"/>
    <n v="901"/>
    <n v="31"/>
    <n v="345"/>
    <n v="75"/>
    <n v="31"/>
    <n v="191"/>
    <n v="1383"/>
    <n v="1.6494919135537425E-2"/>
    <s v="Wines"/>
    <n v="1"/>
    <n v="4"/>
    <n v="4"/>
    <n v="11"/>
    <n v="1"/>
    <n v="3"/>
    <n v="11"/>
    <n v="0"/>
  </r>
  <r>
    <n v="7521"/>
    <n v="1952"/>
    <n v="73"/>
    <s v="Graduation"/>
    <x v="1"/>
    <s v="Senior"/>
    <n v="83844"/>
    <n v="0"/>
    <n v="0"/>
    <d v="2013-12-05T00:00:00"/>
    <n v="57"/>
    <n v="901"/>
    <n v="31"/>
    <n v="345"/>
    <n v="75"/>
    <n v="31"/>
    <n v="191"/>
    <n v="1383"/>
    <n v="1.6494919135537425E-2"/>
    <s v="Wines"/>
    <n v="1"/>
    <n v="4"/>
    <n v="4"/>
    <n v="11"/>
    <n v="1"/>
    <n v="3"/>
    <n v="11"/>
    <n v="0"/>
  </r>
  <r>
    <n v="9381"/>
    <n v="1978"/>
    <n v="47"/>
    <s v="Graduation"/>
    <x v="0"/>
    <s v="Adult"/>
    <n v="66373"/>
    <n v="1"/>
    <n v="1"/>
    <d v="2013-12-06T00:00:00"/>
    <n v="57"/>
    <n v="328"/>
    <n v="9"/>
    <n v="124"/>
    <n v="12"/>
    <n v="24"/>
    <n v="109"/>
    <n v="497"/>
    <n v="7.4879845720398353E-3"/>
    <s v="Wines"/>
    <n v="7"/>
    <n v="4"/>
    <n v="2"/>
    <n v="10"/>
    <n v="3"/>
    <n v="3"/>
    <n v="11"/>
    <n v="0"/>
  </r>
  <r>
    <n v="9384"/>
    <n v="1978"/>
    <n v="47"/>
    <s v="Graduation"/>
    <x v="0"/>
    <s v="Adult"/>
    <n v="66373"/>
    <n v="1"/>
    <n v="1"/>
    <d v="2013-12-06T00:00:00"/>
    <n v="57"/>
    <n v="328"/>
    <n v="9"/>
    <n v="124"/>
    <n v="12"/>
    <n v="24"/>
    <n v="109"/>
    <n v="497"/>
    <n v="7.4879845720398353E-3"/>
    <s v="Wines"/>
    <n v="7"/>
    <n v="4"/>
    <n v="2"/>
    <n v="10"/>
    <n v="3"/>
    <n v="3"/>
    <n v="11"/>
    <n v="0"/>
  </r>
  <r>
    <n v="8602"/>
    <n v="1964"/>
    <n v="61"/>
    <s v="Graduation"/>
    <x v="2"/>
    <s v="Senior"/>
    <n v="69932"/>
    <n v="0"/>
    <n v="1"/>
    <d v="2013-12-06T00:00:00"/>
    <n v="97"/>
    <n v="412"/>
    <n v="172"/>
    <n v="153"/>
    <n v="150"/>
    <n v="105"/>
    <n v="57"/>
    <n v="992"/>
    <n v="1.4185208488245725E-2"/>
    <s v="Wines"/>
    <n v="2"/>
    <n v="7"/>
    <n v="6"/>
    <n v="11"/>
    <n v="4"/>
    <n v="3"/>
    <n v="11"/>
    <n v="0"/>
  </r>
  <r>
    <n v="9974"/>
    <n v="1974"/>
    <n v="51"/>
    <s v="Graduation"/>
    <x v="0"/>
    <s v="Senior"/>
    <n v="30631"/>
    <n v="1"/>
    <n v="0"/>
    <d v="2013-12-07T00:00:00"/>
    <n v="75"/>
    <n v="15"/>
    <n v="6"/>
    <n v="20"/>
    <n v="4"/>
    <n v="5"/>
    <n v="20"/>
    <n v="50"/>
    <n v="1.6323332571577813E-3"/>
    <s v="MeatProducts"/>
    <n v="1"/>
    <n v="3"/>
    <n v="1"/>
    <n v="2"/>
    <n v="7"/>
    <n v="3"/>
    <n v="11"/>
    <n v="0"/>
  </r>
  <r>
    <n v="450"/>
    <n v="1958"/>
    <n v="67"/>
    <s v="Master"/>
    <x v="1"/>
    <s v="Senior"/>
    <n v="42315"/>
    <n v="0"/>
    <n v="1"/>
    <d v="2013-12-07T00:00:00"/>
    <n v="90"/>
    <n v="67"/>
    <n v="15"/>
    <n v="80"/>
    <n v="17"/>
    <n v="11"/>
    <n v="80"/>
    <n v="190"/>
    <n v="4.4901335223915869E-3"/>
    <s v="MeatProducts"/>
    <n v="3"/>
    <n v="1"/>
    <n v="4"/>
    <n v="4"/>
    <n v="3"/>
    <n v="3"/>
    <n v="11"/>
    <n v="0"/>
  </r>
  <r>
    <n v="1940"/>
    <n v="1986"/>
    <n v="39"/>
    <s v="Graduation"/>
    <x v="0"/>
    <s v="Adult"/>
    <n v="25252"/>
    <n v="1"/>
    <n v="0"/>
    <d v="2013-12-07T00:00:00"/>
    <n v="26"/>
    <n v="1"/>
    <n v="3"/>
    <n v="4"/>
    <n v="2"/>
    <n v="2"/>
    <n v="6"/>
    <n v="12"/>
    <n v="4.7520988436559479E-4"/>
    <s v="GoldProds"/>
    <n v="1"/>
    <n v="1"/>
    <n v="0"/>
    <n v="2"/>
    <n v="8"/>
    <n v="3"/>
    <n v="11"/>
    <n v="0"/>
  </r>
  <r>
    <n v="2166"/>
    <n v="1960"/>
    <n v="65"/>
    <s v="2n Cycle"/>
    <x v="4"/>
    <s v="Senior"/>
    <n v="46779"/>
    <n v="1"/>
    <n v="1"/>
    <d v="2013-12-07T00:00:00"/>
    <n v="55"/>
    <n v="12"/>
    <n v="1"/>
    <n v="3"/>
    <n v="0"/>
    <n v="0"/>
    <n v="7"/>
    <n v="16"/>
    <n v="3.4203381859381344E-4"/>
    <s v="Wines"/>
    <n v="1"/>
    <n v="0"/>
    <n v="1"/>
    <n v="2"/>
    <n v="4"/>
    <n v="3"/>
    <n v="11"/>
    <n v="0"/>
  </r>
  <r>
    <n v="2886"/>
    <n v="1971"/>
    <n v="54"/>
    <s v="Master"/>
    <x v="2"/>
    <s v="Senior"/>
    <n v="74290"/>
    <n v="0"/>
    <n v="1"/>
    <d v="2013-12-08T00:00:00"/>
    <n v="70"/>
    <n v="1121"/>
    <n v="0"/>
    <n v="72"/>
    <n v="0"/>
    <n v="12"/>
    <n v="12"/>
    <n v="1205"/>
    <n v="1.6220218064342443E-2"/>
    <s v="Wines"/>
    <n v="4"/>
    <n v="10"/>
    <n v="8"/>
    <n v="10"/>
    <n v="6"/>
    <n v="3"/>
    <n v="11"/>
    <n v="0"/>
  </r>
  <r>
    <n v="9283"/>
    <n v="1978"/>
    <n v="47"/>
    <s v="Graduation"/>
    <x v="3"/>
    <s v="Adult"/>
    <n v="60199"/>
    <n v="1"/>
    <n v="2"/>
    <d v="2013-12-09T00:00:00"/>
    <n v="49"/>
    <n v="8"/>
    <n v="1"/>
    <n v="7"/>
    <n v="2"/>
    <n v="0"/>
    <n v="0"/>
    <n v="18"/>
    <n v="2.9900828917423877E-4"/>
    <s v="Wines"/>
    <n v="1"/>
    <n v="0"/>
    <n v="0"/>
    <n v="3"/>
    <n v="4"/>
    <n v="3"/>
    <n v="11"/>
    <n v="0"/>
  </r>
  <r>
    <n v="10736"/>
    <n v="1971"/>
    <n v="54"/>
    <s v="Graduation"/>
    <x v="3"/>
    <s v="Senior"/>
    <n v="72258"/>
    <n v="0"/>
    <n v="1"/>
    <d v="2013-12-09T00:00:00"/>
    <n v="28"/>
    <n v="522"/>
    <n v="0"/>
    <n v="522"/>
    <n v="227"/>
    <n v="120"/>
    <n v="134"/>
    <n v="1391"/>
    <n v="1.9250463616485372E-2"/>
    <s v="Wines"/>
    <n v="2"/>
    <n v="6"/>
    <n v="9"/>
    <n v="5"/>
    <n v="2"/>
    <n v="3"/>
    <n v="11"/>
    <n v="0"/>
  </r>
  <r>
    <n v="7801"/>
    <n v="1959"/>
    <n v="66"/>
    <s v="Graduation"/>
    <x v="1"/>
    <s v="Senior"/>
    <n v="54753"/>
    <n v="0"/>
    <n v="1"/>
    <d v="2013-12-09T00:00:00"/>
    <n v="87"/>
    <n v="197"/>
    <n v="107"/>
    <n v="227"/>
    <n v="7"/>
    <n v="59"/>
    <n v="131"/>
    <n v="597"/>
    <n v="1.0903512136321297E-2"/>
    <s v="MeatProducts"/>
    <n v="3"/>
    <n v="5"/>
    <n v="2"/>
    <n v="11"/>
    <n v="4"/>
    <n v="3"/>
    <n v="11"/>
    <n v="0"/>
  </r>
  <r>
    <n v="5407"/>
    <n v="1954"/>
    <n v="71"/>
    <s v="Graduation"/>
    <x v="1"/>
    <s v="Senior"/>
    <n v="53103"/>
    <n v="0"/>
    <n v="1"/>
    <d v="2013-12-09T00:00:00"/>
    <n v="70"/>
    <n v="729"/>
    <n v="17"/>
    <n v="133"/>
    <n v="11"/>
    <n v="0"/>
    <n v="195"/>
    <n v="890"/>
    <n v="1.6759881739261434E-2"/>
    <s v="Wines"/>
    <n v="5"/>
    <n v="10"/>
    <n v="6"/>
    <n v="7"/>
    <n v="7"/>
    <n v="3"/>
    <n v="11"/>
    <n v="0"/>
  </r>
  <r>
    <n v="2320"/>
    <n v="1978"/>
    <n v="47"/>
    <s v="2n Cycle"/>
    <x v="0"/>
    <s v="Adult"/>
    <n v="47025"/>
    <n v="0"/>
    <n v="1"/>
    <d v="2013-12-09T00:00:00"/>
    <n v="98"/>
    <n v="508"/>
    <n v="11"/>
    <n v="59"/>
    <n v="23"/>
    <n v="5"/>
    <n v="29"/>
    <n v="606"/>
    <n v="1.2886762360446571E-2"/>
    <s v="Wines"/>
    <n v="5"/>
    <n v="11"/>
    <n v="1"/>
    <n v="6"/>
    <n v="9"/>
    <n v="3"/>
    <n v="11"/>
    <n v="0"/>
  </r>
  <r>
    <n v="961"/>
    <n v="1972"/>
    <n v="53"/>
    <s v="Graduation"/>
    <x v="0"/>
    <s v="Senior"/>
    <n v="74716"/>
    <n v="0"/>
    <n v="1"/>
    <d v="2013-12-09T00:00:00"/>
    <n v="92"/>
    <n v="133"/>
    <n v="27"/>
    <n v="421"/>
    <n v="13"/>
    <n v="195"/>
    <n v="71"/>
    <n v="789"/>
    <n v="1.0559987151346432E-2"/>
    <s v="MeatProducts"/>
    <n v="2"/>
    <n v="7"/>
    <n v="3"/>
    <n v="5"/>
    <n v="4"/>
    <n v="3"/>
    <n v="11"/>
    <n v="0"/>
  </r>
  <r>
    <n v="5596"/>
    <n v="1956"/>
    <n v="69"/>
    <s v="2n Cycle"/>
    <x v="1"/>
    <s v="Senior"/>
    <n v="58821"/>
    <n v="0"/>
    <n v="1"/>
    <d v="2013-12-10T00:00:00"/>
    <n v="44"/>
    <n v="513"/>
    <n v="14"/>
    <n v="154"/>
    <n v="19"/>
    <n v="0"/>
    <n v="28"/>
    <n v="700"/>
    <n v="1.1900511722004046E-2"/>
    <s v="Wines"/>
    <n v="1"/>
    <n v="9"/>
    <n v="2"/>
    <n v="9"/>
    <n v="6"/>
    <n v="3"/>
    <n v="11"/>
    <n v="0"/>
  </r>
  <r>
    <n v="10914"/>
    <n v="1970"/>
    <n v="55"/>
    <s v="Graduation"/>
    <x v="3"/>
    <s v="Senior"/>
    <n v="24163"/>
    <n v="1"/>
    <n v="1"/>
    <d v="2013-12-10T00:00:00"/>
    <n v="3"/>
    <n v="4"/>
    <n v="1"/>
    <n v="7"/>
    <n v="2"/>
    <n v="1"/>
    <n v="2"/>
    <n v="15"/>
    <n v="6.2078384306584443E-4"/>
    <s v="MeatProducts"/>
    <n v="2"/>
    <n v="1"/>
    <n v="0"/>
    <n v="3"/>
    <n v="4"/>
    <n v="3"/>
    <n v="11"/>
    <n v="0"/>
  </r>
  <r>
    <n v="5644"/>
    <n v="1957"/>
    <n v="68"/>
    <s v="Graduation"/>
    <x v="1"/>
    <s v="Senior"/>
    <n v="42213"/>
    <n v="0"/>
    <n v="1"/>
    <d v="2013-12-10T00:00:00"/>
    <n v="96"/>
    <n v="309"/>
    <n v="3"/>
    <n v="24"/>
    <n v="4"/>
    <n v="3"/>
    <n v="20"/>
    <n v="343"/>
    <n v="8.1254589818302424E-3"/>
    <s v="Wines"/>
    <n v="2"/>
    <n v="5"/>
    <n v="1"/>
    <n v="7"/>
    <n v="7"/>
    <n v="3"/>
    <n v="11"/>
    <n v="0"/>
  </r>
  <r>
    <n v="4058"/>
    <n v="1955"/>
    <n v="70"/>
    <s v="PhD"/>
    <x v="3"/>
    <s v="Senior"/>
    <n v="61284"/>
    <n v="0"/>
    <n v="0"/>
    <d v="2013-12-10T00:00:00"/>
    <n v="76"/>
    <n v="618"/>
    <n v="15"/>
    <n v="106"/>
    <n v="20"/>
    <n v="7"/>
    <n v="45"/>
    <n v="766"/>
    <n v="1.2499184126362509E-2"/>
    <s v="Wines"/>
    <n v="1"/>
    <n v="11"/>
    <n v="2"/>
    <n v="8"/>
    <n v="6"/>
    <n v="3"/>
    <n v="11"/>
    <n v="0"/>
  </r>
  <r>
    <n v="2544"/>
    <n v="1951"/>
    <n v="74"/>
    <s v="Master"/>
    <x v="2"/>
    <s v="Senior"/>
    <n v="57530"/>
    <n v="0"/>
    <n v="1"/>
    <d v="2013-12-10T00:00:00"/>
    <n v="68"/>
    <n v="50"/>
    <n v="1"/>
    <n v="27"/>
    <n v="6"/>
    <n v="7"/>
    <n v="1"/>
    <n v="91"/>
    <n v="1.5817834173474708E-3"/>
    <s v="Wines"/>
    <n v="1"/>
    <n v="1"/>
    <n v="1"/>
    <n v="4"/>
    <n v="1"/>
    <n v="3"/>
    <n v="11"/>
    <n v="0"/>
  </r>
  <r>
    <n v="10609"/>
    <n v="1962"/>
    <n v="63"/>
    <s v="PhD"/>
    <x v="0"/>
    <s v="Senior"/>
    <n v="42769"/>
    <n v="0"/>
    <n v="1"/>
    <d v="2013-12-10T00:00:00"/>
    <n v="15"/>
    <n v="71"/>
    <n v="0"/>
    <n v="13"/>
    <n v="3"/>
    <n v="1"/>
    <n v="0"/>
    <n v="88"/>
    <n v="2.0575650588042743E-3"/>
    <s v="Wines"/>
    <n v="2"/>
    <n v="1"/>
    <n v="1"/>
    <n v="4"/>
    <n v="4"/>
    <n v="3"/>
    <n v="11"/>
    <n v="0"/>
  </r>
  <r>
    <n v="7755"/>
    <n v="1954"/>
    <n v="71"/>
    <s v="PhD"/>
    <x v="0"/>
    <s v="Senior"/>
    <n v="57744"/>
    <n v="0"/>
    <n v="1"/>
    <d v="2013-12-11T00:00:00"/>
    <n v="91"/>
    <n v="350"/>
    <n v="3"/>
    <n v="39"/>
    <n v="0"/>
    <n v="0"/>
    <n v="19"/>
    <n v="392"/>
    <n v="6.7885840953172622E-3"/>
    <s v="Wines"/>
    <n v="2"/>
    <n v="9"/>
    <n v="1"/>
    <n v="4"/>
    <n v="8"/>
    <n v="3"/>
    <n v="11"/>
    <n v="0"/>
  </r>
  <r>
    <n v="8625"/>
    <n v="1976"/>
    <n v="49"/>
    <s v="Graduation"/>
    <x v="0"/>
    <s v="Adult"/>
    <n v="17649"/>
    <n v="1"/>
    <n v="0"/>
    <d v="2013-12-11T00:00:00"/>
    <n v="70"/>
    <n v="15"/>
    <n v="1"/>
    <n v="23"/>
    <n v="0"/>
    <n v="5"/>
    <n v="1"/>
    <n v="44"/>
    <n v="2.4930590968326818E-3"/>
    <s v="MeatProducts"/>
    <n v="3"/>
    <n v="3"/>
    <n v="0"/>
    <n v="3"/>
    <n v="8"/>
    <n v="3"/>
    <n v="11"/>
    <n v="0"/>
  </r>
  <r>
    <n v="1915"/>
    <n v="1951"/>
    <n v="74"/>
    <s v="PhD"/>
    <x v="0"/>
    <s v="Senior"/>
    <n v="78939"/>
    <n v="0"/>
    <n v="0"/>
    <d v="2013-12-12T00:00:00"/>
    <n v="57"/>
    <n v="794"/>
    <n v="115"/>
    <n v="243"/>
    <n v="150"/>
    <n v="0"/>
    <n v="205"/>
    <n v="1302"/>
    <n v="1.6493748337323755E-2"/>
    <s v="Wines"/>
    <n v="1"/>
    <n v="8"/>
    <n v="5"/>
    <n v="6"/>
    <n v="3"/>
    <n v="3"/>
    <n v="11"/>
    <n v="0"/>
  </r>
  <r>
    <n v="4246"/>
    <n v="1982"/>
    <n v="43"/>
    <s v="Master"/>
    <x v="3"/>
    <s v="Adult"/>
    <n v="6560"/>
    <n v="0"/>
    <n v="0"/>
    <d v="2013-12-12T00:00:00"/>
    <n v="2"/>
    <n v="67"/>
    <n v="11"/>
    <n v="26"/>
    <n v="4"/>
    <n v="3"/>
    <n v="262"/>
    <n v="111"/>
    <n v="1.6920731707317074E-2"/>
    <s v="GoldProds"/>
    <n v="0"/>
    <n v="1"/>
    <n v="0"/>
    <n v="1"/>
    <n v="17"/>
    <n v="3"/>
    <n v="11"/>
    <n v="0"/>
  </r>
  <r>
    <n v="5177"/>
    <n v="1974"/>
    <n v="51"/>
    <s v="Master"/>
    <x v="0"/>
    <s v="Senior"/>
    <n v="58494"/>
    <n v="0"/>
    <n v="1"/>
    <d v="2013-12-12T00:00:00"/>
    <n v="56"/>
    <n v="298"/>
    <n v="7"/>
    <n v="68"/>
    <n v="4"/>
    <n v="0"/>
    <n v="19"/>
    <n v="377"/>
    <n v="6.4451054809040245E-3"/>
    <s v="Wines"/>
    <n v="2"/>
    <n v="6"/>
    <n v="2"/>
    <n v="6"/>
    <n v="6"/>
    <n v="3"/>
    <n v="11"/>
    <n v="0"/>
  </r>
  <r>
    <n v="7244"/>
    <n v="1951"/>
    <n v="74"/>
    <s v="Graduation"/>
    <x v="3"/>
    <s v="Senior"/>
    <s v="NILL"/>
    <n v="2"/>
    <n v="1"/>
    <d v="2014-01-01T00:00:00"/>
    <n v="96"/>
    <n v="48"/>
    <n v="5"/>
    <n v="48"/>
    <n v="6"/>
    <n v="10"/>
    <n v="7"/>
    <n v="117"/>
    <e v="#VALUE!"/>
    <s v="Wines"/>
    <n v="3"/>
    <n v="2"/>
    <n v="1"/>
    <n v="4"/>
    <n v="6"/>
    <n v="3"/>
    <n v="11"/>
    <n v="0"/>
  </r>
  <r>
    <n v="1992"/>
    <n v="1964"/>
    <n v="61"/>
    <s v="Graduation"/>
    <x v="0"/>
    <s v="Senior"/>
    <n v="60597"/>
    <n v="0"/>
    <n v="1"/>
    <d v="2014-01-01T00:00:00"/>
    <n v="2"/>
    <n v="522"/>
    <n v="0"/>
    <n v="257"/>
    <n v="32"/>
    <n v="16"/>
    <n v="66"/>
    <n v="827"/>
    <n v="1.3647540307275937E-2"/>
    <s v="Wines"/>
    <n v="4"/>
    <n v="2"/>
    <n v="2"/>
    <n v="8"/>
    <n v="7"/>
    <n v="3"/>
    <n v="11"/>
    <n v="1"/>
  </r>
  <r>
    <n v="5237"/>
    <n v="1950"/>
    <n v="75"/>
    <s v="PhD"/>
    <x v="3"/>
    <s v="Senior"/>
    <n v="48767"/>
    <n v="1"/>
    <n v="2"/>
    <d v="2014-01-01T00:00:00"/>
    <n v="79"/>
    <n v="28"/>
    <n v="1"/>
    <n v="21"/>
    <n v="3"/>
    <n v="0"/>
    <n v="10"/>
    <n v="53"/>
    <n v="1.0868005003383436E-3"/>
    <s v="Wines"/>
    <n v="3"/>
    <n v="2"/>
    <n v="1"/>
    <n v="3"/>
    <n v="5"/>
    <n v="3"/>
    <n v="11"/>
    <n v="0"/>
  </r>
  <r>
    <n v="8749"/>
    <n v="1984"/>
    <n v="41"/>
    <s v="Graduation"/>
    <x v="1"/>
    <s v="Adult"/>
    <n v="37235"/>
    <n v="1"/>
    <n v="0"/>
    <d v="2014-01-02T00:00:00"/>
    <n v="68"/>
    <n v="20"/>
    <n v="2"/>
    <n v="9"/>
    <n v="4"/>
    <n v="6"/>
    <n v="20"/>
    <n v="41"/>
    <n v="1.1011145427689002E-3"/>
    <s v="Wines"/>
    <n v="1"/>
    <n v="1"/>
    <n v="1"/>
    <n v="2"/>
    <n v="4"/>
    <n v="3"/>
    <n v="11"/>
    <n v="0"/>
  </r>
  <r>
    <n v="8475"/>
    <n v="1973"/>
    <n v="52"/>
    <s v="PhD"/>
    <x v="0"/>
    <s v="Senior"/>
    <n v="157243"/>
    <n v="0"/>
    <n v="1"/>
    <d v="2014-01-03T00:00:00"/>
    <n v="98"/>
    <n v="20"/>
    <n v="2"/>
    <n v="1582"/>
    <n v="1"/>
    <n v="2"/>
    <n v="1"/>
    <n v="1607"/>
    <n v="1.0219850804169343E-2"/>
    <s v="MeatProducts"/>
    <n v="15"/>
    <n v="0"/>
    <n v="22"/>
    <n v="0"/>
    <n v="0"/>
    <n v="3"/>
    <n v="11"/>
    <n v="0"/>
  </r>
  <r>
    <n v="1672"/>
    <n v="1974"/>
    <n v="51"/>
    <s v="PhD"/>
    <x v="1"/>
    <s v="Senior"/>
    <n v="65640"/>
    <n v="0"/>
    <n v="1"/>
    <d v="2014-01-03T00:00:00"/>
    <n v="74"/>
    <n v="204"/>
    <n v="7"/>
    <n v="149"/>
    <n v="20"/>
    <n v="15"/>
    <n v="66"/>
    <n v="395"/>
    <n v="6.0176721511273614E-3"/>
    <s v="Wines"/>
    <n v="1"/>
    <n v="5"/>
    <n v="1"/>
    <n v="8"/>
    <n v="2"/>
    <n v="3"/>
    <n v="11"/>
    <n v="0"/>
  </r>
  <r>
    <n v="10812"/>
    <n v="1978"/>
    <n v="47"/>
    <s v="PhD"/>
    <x v="0"/>
    <s v="Adult"/>
    <n v="46377"/>
    <n v="1"/>
    <n v="0"/>
    <d v="2014-01-03T00:00:00"/>
    <n v="89"/>
    <n v="37"/>
    <n v="0"/>
    <n v="46"/>
    <n v="4"/>
    <n v="3"/>
    <n v="0"/>
    <n v="90"/>
    <n v="1.9406171162429653E-3"/>
    <s v="MeatProducts"/>
    <n v="1"/>
    <n v="2"/>
    <n v="1"/>
    <n v="3"/>
    <n v="4"/>
    <n v="3"/>
    <n v="11"/>
    <n v="0"/>
  </r>
  <r>
    <n v="3711"/>
    <n v="1944"/>
    <n v="81"/>
    <s v="Master"/>
    <x v="0"/>
    <s v="Senior"/>
    <n v="80184"/>
    <n v="0"/>
    <n v="0"/>
    <d v="2014-01-03T00:00:00"/>
    <n v="19"/>
    <n v="1035"/>
    <n v="134"/>
    <n v="670"/>
    <n v="25"/>
    <n v="38"/>
    <n v="0"/>
    <n v="1902"/>
    <n v="2.3720442981143369E-2"/>
    <s v="Wines"/>
    <n v="1"/>
    <n v="6"/>
    <n v="3"/>
    <n v="10"/>
    <n v="3"/>
    <n v="3"/>
    <n v="11"/>
    <n v="0"/>
  </r>
  <r>
    <n v="2532"/>
    <n v="1987"/>
    <n v="38"/>
    <s v="Master"/>
    <x v="3"/>
    <s v="Adult"/>
    <n v="73454"/>
    <n v="0"/>
    <n v="0"/>
    <d v="2014-01-03T00:00:00"/>
    <n v="95"/>
    <n v="982"/>
    <n v="73"/>
    <n v="351"/>
    <n v="56"/>
    <n v="14"/>
    <n v="175"/>
    <n v="1476"/>
    <n v="2.0094208620361043E-2"/>
    <s v="Wines"/>
    <n v="1"/>
    <n v="2"/>
    <n v="4"/>
    <n v="6"/>
    <n v="5"/>
    <n v="3"/>
    <n v="11"/>
    <n v="0"/>
  </r>
  <r>
    <n v="6646"/>
    <n v="1984"/>
    <n v="41"/>
    <s v="Graduation"/>
    <x v="1"/>
    <s v="Adult"/>
    <n v="16529"/>
    <n v="1"/>
    <n v="0"/>
    <d v="2014-01-03T00:00:00"/>
    <n v="23"/>
    <n v="3"/>
    <n v="0"/>
    <n v="5"/>
    <n v="13"/>
    <n v="0"/>
    <n v="1"/>
    <n v="21"/>
    <n v="1.2704942827757276E-3"/>
    <s v="FishProducts"/>
    <n v="1"/>
    <n v="1"/>
    <n v="0"/>
    <n v="3"/>
    <n v="6"/>
    <n v="3"/>
    <n v="11"/>
    <n v="0"/>
  </r>
  <r>
    <n v="8070"/>
    <n v="1973"/>
    <n v="52"/>
    <s v="PhD"/>
    <x v="0"/>
    <s v="Senior"/>
    <n v="54222"/>
    <n v="0"/>
    <n v="1"/>
    <d v="2014-01-03T00:00:00"/>
    <n v="98"/>
    <n v="199"/>
    <n v="12"/>
    <n v="31"/>
    <n v="3"/>
    <n v="12"/>
    <n v="7"/>
    <n v="257"/>
    <n v="4.7397735236619819E-3"/>
    <s v="Wines"/>
    <n v="1"/>
    <n v="3"/>
    <n v="3"/>
    <n v="5"/>
    <n v="3"/>
    <n v="3"/>
    <n v="11"/>
    <n v="0"/>
  </r>
  <r>
    <n v="3286"/>
    <n v="1967"/>
    <n v="58"/>
    <s v="PhD"/>
    <x v="2"/>
    <s v="Senior"/>
    <n v="26642"/>
    <n v="1"/>
    <n v="0"/>
    <d v="2014-01-03T00:00:00"/>
    <n v="71"/>
    <n v="13"/>
    <n v="2"/>
    <n v="15"/>
    <n v="2"/>
    <n v="2"/>
    <n v="8"/>
    <n v="34"/>
    <n v="1.276180466931912E-3"/>
    <s v="MeatProducts"/>
    <n v="2"/>
    <n v="2"/>
    <n v="0"/>
    <n v="3"/>
    <n v="6"/>
    <n v="3"/>
    <n v="11"/>
    <n v="0"/>
  </r>
  <r>
    <n v="2948"/>
    <n v="1954"/>
    <n v="71"/>
    <s v="Master"/>
    <x v="2"/>
    <s v="Senior"/>
    <n v="62637"/>
    <n v="0"/>
    <n v="1"/>
    <d v="2014-01-03T00:00:00"/>
    <n v="76"/>
    <n v="104"/>
    <n v="12"/>
    <n v="48"/>
    <n v="4"/>
    <n v="12"/>
    <n v="5"/>
    <n v="180"/>
    <n v="2.8737008477417499E-3"/>
    <s v="Wines"/>
    <n v="1"/>
    <n v="2"/>
    <n v="2"/>
    <n v="5"/>
    <n v="2"/>
    <n v="3"/>
    <n v="11"/>
    <n v="0"/>
  </r>
  <r>
    <n v="1584"/>
    <n v="1977"/>
    <n v="48"/>
    <s v="Graduation"/>
    <x v="0"/>
    <s v="Adult"/>
    <n v="41443"/>
    <n v="1"/>
    <n v="0"/>
    <d v="2014-01-04T00:00:00"/>
    <n v="79"/>
    <n v="171"/>
    <n v="7"/>
    <n v="171"/>
    <n v="25"/>
    <n v="19"/>
    <n v="89"/>
    <n v="393"/>
    <n v="9.4829042299061361E-3"/>
    <s v="Wines"/>
    <n v="6"/>
    <n v="8"/>
    <n v="1"/>
    <n v="5"/>
    <n v="8"/>
    <n v="3"/>
    <n v="11"/>
    <n v="0"/>
  </r>
  <r>
    <n v="8159"/>
    <n v="1968"/>
    <n v="57"/>
    <s v="Graduation"/>
    <x v="0"/>
    <s v="Senior"/>
    <n v="51287"/>
    <n v="1"/>
    <n v="1"/>
    <d v="2014-01-04T00:00:00"/>
    <n v="10"/>
    <n v="117"/>
    <n v="0"/>
    <n v="22"/>
    <n v="13"/>
    <n v="0"/>
    <n v="30"/>
    <n v="152"/>
    <n v="2.9637140015988457E-3"/>
    <s v="Wines"/>
    <n v="3"/>
    <n v="4"/>
    <n v="1"/>
    <n v="3"/>
    <n v="7"/>
    <n v="3"/>
    <n v="11"/>
    <n v="0"/>
  </r>
  <r>
    <n v="7007"/>
    <n v="1968"/>
    <n v="57"/>
    <s v="Master"/>
    <x v="0"/>
    <s v="Senior"/>
    <n v="29543"/>
    <n v="2"/>
    <n v="0"/>
    <d v="2014-01-04T00:00:00"/>
    <n v="47"/>
    <n v="17"/>
    <n v="3"/>
    <n v="18"/>
    <n v="3"/>
    <n v="4"/>
    <n v="18"/>
    <n v="45"/>
    <n v="1.5232034661341097E-3"/>
    <s v="MeatProducts"/>
    <n v="2"/>
    <n v="3"/>
    <n v="1"/>
    <n v="2"/>
    <n v="7"/>
    <n v="3"/>
    <n v="11"/>
    <n v="0"/>
  </r>
  <r>
    <n v="3005"/>
    <n v="1992"/>
    <n v="33"/>
    <s v="Graduation"/>
    <x v="3"/>
    <s v="Adult"/>
    <n v="83528"/>
    <n v="0"/>
    <n v="0"/>
    <d v="2014-01-05T00:00:00"/>
    <n v="7"/>
    <n v="530"/>
    <n v="117"/>
    <n v="678"/>
    <n v="134"/>
    <n v="44"/>
    <n v="147"/>
    <n v="1503"/>
    <n v="1.7993966095201611E-2"/>
    <s v="MeatProducts"/>
    <n v="1"/>
    <n v="4"/>
    <n v="10"/>
    <n v="8"/>
    <n v="1"/>
    <n v="3"/>
    <n v="11"/>
    <n v="1"/>
  </r>
  <r>
    <n v="6983"/>
    <n v="1950"/>
    <n v="75"/>
    <s v="Master"/>
    <x v="2"/>
    <s v="Senior"/>
    <n v="38054"/>
    <n v="1"/>
    <n v="1"/>
    <d v="2014-01-05T00:00:00"/>
    <n v="24"/>
    <n v="23"/>
    <n v="2"/>
    <n v="17"/>
    <n v="2"/>
    <n v="1"/>
    <n v="0"/>
    <n v="45"/>
    <n v="1.182530088821149E-3"/>
    <s v="Wines"/>
    <n v="2"/>
    <n v="2"/>
    <n v="0"/>
    <n v="3"/>
    <n v="7"/>
    <n v="3"/>
    <n v="11"/>
    <n v="0"/>
  </r>
  <r>
    <n v="9937"/>
    <n v="1979"/>
    <n v="46"/>
    <s v="Graduation"/>
    <x v="3"/>
    <s v="Adult"/>
    <n v="70337"/>
    <n v="0"/>
    <n v="0"/>
    <d v="2014-02-01T00:00:00"/>
    <n v="75"/>
    <n v="187"/>
    <n v="81"/>
    <n v="149"/>
    <n v="25"/>
    <n v="43"/>
    <n v="91"/>
    <n v="485"/>
    <n v="6.8953751226239392E-3"/>
    <s v="Wines"/>
    <n v="1"/>
    <n v="2"/>
    <n v="2"/>
    <n v="12"/>
    <n v="1"/>
    <n v="3"/>
    <n v="11"/>
    <n v="0"/>
  </r>
  <r>
    <n v="7732"/>
    <n v="1978"/>
    <n v="47"/>
    <s v="Graduation"/>
    <x v="0"/>
    <s v="Adult"/>
    <n v="64813"/>
    <n v="1"/>
    <n v="0"/>
    <d v="2014-02-01T00:00:00"/>
    <n v="81"/>
    <n v="293"/>
    <n v="0"/>
    <n v="124"/>
    <n v="179"/>
    <n v="97"/>
    <n v="52"/>
    <n v="693"/>
    <n v="1.0692299384382762E-2"/>
    <s v="Wines"/>
    <n v="1"/>
    <n v="7"/>
    <n v="2"/>
    <n v="10"/>
    <n v="5"/>
    <n v="3"/>
    <n v="11"/>
    <n v="0"/>
  </r>
  <r>
    <n v="176"/>
    <n v="1980"/>
    <n v="45"/>
    <s v="2n Cycle"/>
    <x v="3"/>
    <s v="Adult"/>
    <n v="67506"/>
    <n v="0"/>
    <n v="1"/>
    <d v="2014-02-01T00:00:00"/>
    <n v="73"/>
    <n v="90"/>
    <n v="38"/>
    <n v="67"/>
    <n v="33"/>
    <n v="36"/>
    <n v="67"/>
    <n v="264"/>
    <n v="3.9107634876899833E-3"/>
    <s v="Wines"/>
    <n v="1"/>
    <n v="4"/>
    <n v="1"/>
    <n v="6"/>
    <n v="3"/>
    <n v="3"/>
    <n v="11"/>
    <n v="0"/>
  </r>
  <r>
    <n v="498"/>
    <n v="1970"/>
    <n v="55"/>
    <s v="Graduation"/>
    <x v="3"/>
    <s v="Senior"/>
    <n v="30015"/>
    <n v="1"/>
    <n v="0"/>
    <d v="2014-02-02T00:00:00"/>
    <n v="28"/>
    <n v="25"/>
    <n v="0"/>
    <n v="22"/>
    <n v="2"/>
    <n v="3"/>
    <n v="5"/>
    <n v="52"/>
    <n v="1.7324670997834416E-3"/>
    <s v="Wines"/>
    <n v="2"/>
    <n v="1"/>
    <n v="0"/>
    <n v="4"/>
    <n v="5"/>
    <n v="3"/>
    <n v="11"/>
    <n v="0"/>
  </r>
  <r>
    <n v="10981"/>
    <n v="1988"/>
    <n v="37"/>
    <s v="Graduation"/>
    <x v="0"/>
    <s v="Adult"/>
    <n v="84219"/>
    <n v="0"/>
    <n v="0"/>
    <d v="2014-02-02T00:00:00"/>
    <n v="27"/>
    <n v="434"/>
    <n v="137"/>
    <n v="400"/>
    <n v="45"/>
    <n v="137"/>
    <n v="45"/>
    <n v="1153"/>
    <n v="1.369049739369976E-2"/>
    <s v="Wines"/>
    <n v="1"/>
    <n v="3"/>
    <n v="4"/>
    <n v="10"/>
    <n v="1"/>
    <n v="3"/>
    <n v="11"/>
    <n v="0"/>
  </r>
  <r>
    <n v="486"/>
    <n v="1988"/>
    <n v="37"/>
    <s v="Graduation"/>
    <x v="0"/>
    <s v="Adult"/>
    <n v="84219"/>
    <n v="0"/>
    <n v="0"/>
    <d v="2014-02-02T00:00:00"/>
    <n v="27"/>
    <n v="434"/>
    <n v="137"/>
    <n v="400"/>
    <n v="45"/>
    <n v="137"/>
    <n v="45"/>
    <n v="1153"/>
    <n v="1.369049739369976E-2"/>
    <s v="Wines"/>
    <n v="1"/>
    <n v="3"/>
    <n v="4"/>
    <n v="10"/>
    <n v="1"/>
    <n v="3"/>
    <n v="11"/>
    <n v="0"/>
  </r>
  <r>
    <n v="2295"/>
    <n v="1954"/>
    <n v="71"/>
    <s v="PhD"/>
    <x v="0"/>
    <s v="Senior"/>
    <n v="62670"/>
    <n v="0"/>
    <n v="1"/>
    <d v="2014-02-02T00:00:00"/>
    <n v="57"/>
    <n v="539"/>
    <n v="30"/>
    <n v="92"/>
    <n v="80"/>
    <n v="46"/>
    <n v="38"/>
    <n v="787"/>
    <n v="1.2557842667943195E-2"/>
    <s v="Wines"/>
    <n v="1"/>
    <n v="5"/>
    <n v="3"/>
    <n v="13"/>
    <n v="3"/>
    <n v="3"/>
    <n v="11"/>
    <n v="0"/>
  </r>
  <r>
    <n v="5010"/>
    <n v="1988"/>
    <n v="37"/>
    <s v="Graduation"/>
    <x v="3"/>
    <s v="Adult"/>
    <n v="25008"/>
    <n v="1"/>
    <n v="0"/>
    <d v="2014-02-02T00:00:00"/>
    <n v="72"/>
    <n v="2"/>
    <n v="8"/>
    <n v="8"/>
    <n v="6"/>
    <n v="1"/>
    <n v="9"/>
    <n v="25"/>
    <n v="9.9968010236724247E-4"/>
    <s v="GoldProds"/>
    <n v="2"/>
    <n v="1"/>
    <n v="0"/>
    <n v="3"/>
    <n v="8"/>
    <n v="3"/>
    <n v="11"/>
    <n v="0"/>
  </r>
  <r>
    <n v="3769"/>
    <n v="1972"/>
    <n v="53"/>
    <s v="PhD"/>
    <x v="1"/>
    <s v="Senior"/>
    <s v="NILL"/>
    <n v="1"/>
    <n v="0"/>
    <d v="2014-02-03T00:00:00"/>
    <n v="17"/>
    <n v="25"/>
    <n v="1"/>
    <n v="13"/>
    <n v="0"/>
    <n v="0"/>
    <n v="3"/>
    <n v="39"/>
    <e v="#VALUE!"/>
    <s v="Wines"/>
    <n v="1"/>
    <n v="1"/>
    <n v="0"/>
    <n v="3"/>
    <n v="7"/>
    <n v="3"/>
    <n v="11"/>
    <n v="0"/>
  </r>
  <r>
    <n v="10146"/>
    <n v="1972"/>
    <n v="53"/>
    <s v="PhD"/>
    <x v="1"/>
    <s v="Senior"/>
    <n v="38887"/>
    <n v="1"/>
    <n v="0"/>
    <d v="2014-02-03T00:00:00"/>
    <n v="17"/>
    <n v="25"/>
    <n v="1"/>
    <n v="13"/>
    <n v="0"/>
    <n v="0"/>
    <n v="3"/>
    <n v="39"/>
    <n v="1.0029058554272636E-3"/>
    <s v="Wines"/>
    <n v="1"/>
    <n v="1"/>
    <n v="0"/>
    <n v="3"/>
    <n v="7"/>
    <n v="3"/>
    <n v="11"/>
    <n v="0"/>
  </r>
  <r>
    <n v="11092"/>
    <n v="1961"/>
    <n v="64"/>
    <s v="Graduation"/>
    <x v="0"/>
    <s v="Senior"/>
    <n v="27116"/>
    <n v="1"/>
    <n v="1"/>
    <d v="2014-02-03T00:00:00"/>
    <n v="78"/>
    <n v="12"/>
    <n v="1"/>
    <n v="21"/>
    <n v="2"/>
    <n v="2"/>
    <n v="3"/>
    <n v="38"/>
    <n v="1.4013866351969316E-3"/>
    <s v="MeatProducts"/>
    <n v="2"/>
    <n v="2"/>
    <n v="0"/>
    <n v="3"/>
    <n v="7"/>
    <n v="3"/>
    <n v="11"/>
    <n v="0"/>
  </r>
  <r>
    <n v="832"/>
    <n v="1966"/>
    <n v="59"/>
    <s v="PhD"/>
    <x v="1"/>
    <s v="Senior"/>
    <n v="65814"/>
    <n v="0"/>
    <n v="1"/>
    <d v="2014-02-03T00:00:00"/>
    <n v="90"/>
    <n v="561"/>
    <n v="14"/>
    <n v="113"/>
    <n v="10"/>
    <n v="14"/>
    <n v="35"/>
    <n v="712"/>
    <n v="1.0818366912814903E-2"/>
    <s v="Wines"/>
    <n v="3"/>
    <n v="8"/>
    <n v="2"/>
    <n v="10"/>
    <n v="5"/>
    <n v="3"/>
    <n v="11"/>
    <n v="0"/>
  </r>
  <r>
    <n v="4686"/>
    <n v="1962"/>
    <n v="63"/>
    <s v="PhD"/>
    <x v="4"/>
    <s v="Senior"/>
    <n v="82571"/>
    <n v="0"/>
    <n v="0"/>
    <d v="2014-02-04T00:00:00"/>
    <n v="28"/>
    <n v="861"/>
    <n v="31"/>
    <n v="558"/>
    <n v="62"/>
    <n v="95"/>
    <n v="79"/>
    <n v="1607"/>
    <n v="1.9462038730304828E-2"/>
    <s v="Wines"/>
    <n v="0"/>
    <n v="6"/>
    <n v="5"/>
    <n v="13"/>
    <n v="2"/>
    <n v="3"/>
    <n v="11"/>
    <n v="0"/>
  </r>
  <r>
    <n v="7723"/>
    <n v="1979"/>
    <n v="46"/>
    <s v="Graduation"/>
    <x v="1"/>
    <s v="Adult"/>
    <n v="75507"/>
    <n v="0"/>
    <n v="0"/>
    <d v="2014-02-05T00:00:00"/>
    <n v="56"/>
    <n v="709"/>
    <n v="93"/>
    <n v="374"/>
    <n v="104"/>
    <n v="80"/>
    <n v="80"/>
    <n v="1360"/>
    <n v="1.8011575085753639E-2"/>
    <s v="Wines"/>
    <n v="1"/>
    <n v="8"/>
    <n v="6"/>
    <n v="6"/>
    <n v="3"/>
    <n v="3"/>
    <n v="11"/>
    <n v="0"/>
  </r>
  <r>
    <n v="6211"/>
    <n v="1976"/>
    <n v="49"/>
    <s v="PhD"/>
    <x v="1"/>
    <s v="Adult"/>
    <n v="37395"/>
    <n v="1"/>
    <n v="0"/>
    <d v="2014-02-05T00:00:00"/>
    <n v="47"/>
    <n v="18"/>
    <n v="0"/>
    <n v="9"/>
    <n v="0"/>
    <n v="1"/>
    <n v="11"/>
    <n v="28"/>
    <n v="7.4876320363684984E-4"/>
    <s v="Wines"/>
    <n v="1"/>
    <n v="1"/>
    <n v="0"/>
    <n v="3"/>
    <n v="6"/>
    <n v="3"/>
    <n v="11"/>
    <n v="0"/>
  </r>
  <r>
    <n v="2963"/>
    <n v="1979"/>
    <n v="46"/>
    <s v="Graduation"/>
    <x v="1"/>
    <s v="Adult"/>
    <n v="75507"/>
    <n v="0"/>
    <n v="0"/>
    <d v="2014-02-05T00:00:00"/>
    <n v="56"/>
    <n v="709"/>
    <n v="93"/>
    <n v="374"/>
    <n v="104"/>
    <n v="80"/>
    <n v="80"/>
    <n v="1360"/>
    <n v="1.8011575085753639E-2"/>
    <s v="Wines"/>
    <n v="1"/>
    <n v="8"/>
    <n v="6"/>
    <n v="6"/>
    <n v="3"/>
    <n v="3"/>
    <n v="11"/>
    <n v="0"/>
  </r>
  <r>
    <n v="3091"/>
    <n v="1981"/>
    <n v="44"/>
    <s v="2n Cycle"/>
    <x v="1"/>
    <s v="Adult"/>
    <n v="75774"/>
    <n v="1"/>
    <n v="0"/>
    <d v="2014-02-05T00:00:00"/>
    <n v="27"/>
    <n v="340"/>
    <n v="21"/>
    <n v="134"/>
    <n v="258"/>
    <n v="14"/>
    <n v="56"/>
    <n v="767"/>
    <n v="1.0122205505846332E-2"/>
    <s v="Wines"/>
    <n v="1"/>
    <n v="7"/>
    <n v="5"/>
    <n v="8"/>
    <n v="4"/>
    <n v="3"/>
    <n v="11"/>
    <n v="0"/>
  </r>
  <r>
    <n v="762"/>
    <n v="1981"/>
    <n v="44"/>
    <s v="2n Cycle"/>
    <x v="1"/>
    <s v="Adult"/>
    <n v="75774"/>
    <n v="1"/>
    <n v="0"/>
    <d v="2014-02-05T00:00:00"/>
    <n v="27"/>
    <n v="340"/>
    <n v="21"/>
    <n v="134"/>
    <n v="258"/>
    <n v="14"/>
    <n v="56"/>
    <n v="767"/>
    <n v="1.0122205505846332E-2"/>
    <s v="Wines"/>
    <n v="1"/>
    <n v="7"/>
    <n v="5"/>
    <n v="8"/>
    <n v="4"/>
    <n v="3"/>
    <n v="11"/>
    <n v="0"/>
  </r>
  <r>
    <n v="3010"/>
    <n v="1989"/>
    <n v="36"/>
    <s v="Master"/>
    <x v="1"/>
    <s v="Adult"/>
    <n v="88420"/>
    <n v="0"/>
    <n v="0"/>
    <d v="2014-02-05T00:00:00"/>
    <n v="87"/>
    <n v="957"/>
    <n v="153"/>
    <n v="612"/>
    <n v="99"/>
    <n v="95"/>
    <n v="153"/>
    <n v="1916"/>
    <n v="2.1669305586971273E-2"/>
    <s v="Wines"/>
    <n v="1"/>
    <n v="4"/>
    <n v="7"/>
    <n v="8"/>
    <n v="1"/>
    <n v="3"/>
    <n v="11"/>
    <n v="0"/>
  </r>
  <r>
    <n v="3107"/>
    <n v="1976"/>
    <n v="49"/>
    <s v="Graduation"/>
    <x v="1"/>
    <s v="Adult"/>
    <n v="71322"/>
    <n v="0"/>
    <n v="1"/>
    <d v="2014-02-05T00:00:00"/>
    <n v="31"/>
    <n v="121"/>
    <n v="24"/>
    <n v="124"/>
    <n v="24"/>
    <n v="15"/>
    <n v="42"/>
    <n v="308"/>
    <n v="4.318443117130759E-3"/>
    <s v="MeatProducts"/>
    <n v="1"/>
    <n v="4"/>
    <n v="1"/>
    <n v="7"/>
    <n v="2"/>
    <n v="3"/>
    <n v="11"/>
    <n v="0"/>
  </r>
  <r>
    <n v="4790"/>
    <n v="1958"/>
    <n v="67"/>
    <s v="Graduation"/>
    <x v="2"/>
    <s v="Senior"/>
    <n v="79803"/>
    <n v="0"/>
    <n v="1"/>
    <d v="2014-02-06T00:00:00"/>
    <n v="54"/>
    <n v="574"/>
    <n v="8"/>
    <n v="216"/>
    <n v="21"/>
    <n v="16"/>
    <n v="33"/>
    <n v="835"/>
    <n v="1.0463265792012831E-2"/>
    <s v="Wines"/>
    <n v="1"/>
    <n v="4"/>
    <n v="3"/>
    <n v="5"/>
    <n v="1"/>
    <n v="3"/>
    <n v="11"/>
    <n v="0"/>
  </r>
  <r>
    <n v="10509"/>
    <n v="1955"/>
    <n v="70"/>
    <s v="Master"/>
    <x v="3"/>
    <s v="Senior"/>
    <n v="36927"/>
    <n v="1"/>
    <n v="1"/>
    <d v="2014-02-06T00:00:00"/>
    <n v="46"/>
    <n v="51"/>
    <n v="0"/>
    <n v="16"/>
    <n v="0"/>
    <n v="0"/>
    <n v="4"/>
    <n v="67"/>
    <n v="1.814390554336935E-3"/>
    <s v="Wines"/>
    <n v="2"/>
    <n v="3"/>
    <n v="0"/>
    <n v="3"/>
    <n v="8"/>
    <n v="3"/>
    <n v="11"/>
    <n v="0"/>
  </r>
  <r>
    <n v="11030"/>
    <n v="1976"/>
    <n v="49"/>
    <s v="Master"/>
    <x v="0"/>
    <s v="Adult"/>
    <n v="33181"/>
    <n v="1"/>
    <n v="0"/>
    <d v="2014-03-01T00:00:00"/>
    <n v="90"/>
    <n v="9"/>
    <n v="0"/>
    <n v="3"/>
    <n v="0"/>
    <n v="0"/>
    <n v="4"/>
    <n v="12"/>
    <n v="3.6165275308158284E-4"/>
    <s v="Wines"/>
    <n v="1"/>
    <n v="1"/>
    <n v="0"/>
    <n v="2"/>
    <n v="6"/>
    <n v="3"/>
    <n v="11"/>
    <n v="0"/>
  </r>
  <r>
    <n v="8318"/>
    <n v="1979"/>
    <n v="46"/>
    <s v="Graduation"/>
    <x v="1"/>
    <s v="Adult"/>
    <n v="90300"/>
    <n v="0"/>
    <n v="0"/>
    <d v="2014-03-01T00:00:00"/>
    <n v="7"/>
    <n v="594"/>
    <n v="134"/>
    <n v="786"/>
    <n v="33"/>
    <n v="134"/>
    <n v="57"/>
    <n v="1681"/>
    <n v="1.8615725359911406E-2"/>
    <s v="MeatProducts"/>
    <n v="0"/>
    <n v="5"/>
    <n v="6"/>
    <n v="8"/>
    <n v="1"/>
    <n v="3"/>
    <n v="11"/>
    <n v="0"/>
  </r>
  <r>
    <n v="3308"/>
    <n v="1952"/>
    <n v="73"/>
    <s v="Graduation"/>
    <x v="0"/>
    <s v="Senior"/>
    <n v="35704"/>
    <n v="1"/>
    <n v="1"/>
    <d v="2014-03-01T00:00:00"/>
    <n v="54"/>
    <n v="30"/>
    <n v="9"/>
    <n v="12"/>
    <n v="2"/>
    <n v="11"/>
    <n v="30"/>
    <n v="64"/>
    <n v="1.7925162446784674E-3"/>
    <s v="Wines"/>
    <n v="3"/>
    <n v="2"/>
    <n v="0"/>
    <n v="4"/>
    <n v="4"/>
    <n v="3"/>
    <n v="11"/>
    <n v="0"/>
  </r>
  <r>
    <n v="10286"/>
    <n v="1962"/>
    <n v="63"/>
    <s v="Graduation"/>
    <x v="0"/>
    <s v="Senior"/>
    <n v="83715"/>
    <n v="0"/>
    <n v="0"/>
    <d v="2014-03-02T00:00:00"/>
    <n v="2"/>
    <n v="318"/>
    <n v="8"/>
    <n v="407"/>
    <n v="150"/>
    <n v="35"/>
    <n v="8"/>
    <n v="918"/>
    <n v="1.0965776742519261E-2"/>
    <s v="MeatProducts"/>
    <n v="1"/>
    <n v="2"/>
    <n v="8"/>
    <n v="13"/>
    <n v="0"/>
    <n v="3"/>
    <n v="11"/>
    <n v="0"/>
  </r>
  <r>
    <n v="8375"/>
    <n v="1968"/>
    <n v="57"/>
    <s v="PhD"/>
    <x v="0"/>
    <s v="Senior"/>
    <n v="55954"/>
    <n v="0"/>
    <n v="1"/>
    <d v="2014-03-03T00:00:00"/>
    <n v="63"/>
    <n v="447"/>
    <n v="0"/>
    <n v="28"/>
    <n v="0"/>
    <n v="0"/>
    <n v="43"/>
    <n v="475"/>
    <n v="8.489116059620402E-3"/>
    <s v="Wines"/>
    <n v="3"/>
    <n v="8"/>
    <n v="2"/>
    <n v="6"/>
    <n v="7"/>
    <n v="3"/>
    <n v="11"/>
    <n v="0"/>
  </r>
  <r>
    <n v="2416"/>
    <n v="1969"/>
    <n v="56"/>
    <s v="PhD"/>
    <x v="3"/>
    <s v="Senior"/>
    <n v="66582"/>
    <n v="0"/>
    <n v="0"/>
    <d v="2014-03-03T00:00:00"/>
    <n v="83"/>
    <n v="789"/>
    <n v="25"/>
    <n v="420"/>
    <n v="16"/>
    <n v="38"/>
    <n v="0"/>
    <n v="1288"/>
    <n v="1.9344567600853083E-2"/>
    <s v="Wines"/>
    <n v="1"/>
    <n v="2"/>
    <n v="8"/>
    <n v="9"/>
    <n v="1"/>
    <n v="3"/>
    <n v="11"/>
    <n v="0"/>
  </r>
  <r>
    <n v="7408"/>
    <n v="1952"/>
    <n v="73"/>
    <s v="PhD"/>
    <x v="0"/>
    <s v="Senior"/>
    <n v="54549"/>
    <n v="0"/>
    <n v="1"/>
    <d v="2014-03-03T00:00:00"/>
    <n v="8"/>
    <n v="216"/>
    <n v="2"/>
    <n v="6"/>
    <n v="0"/>
    <n v="0"/>
    <n v="9"/>
    <n v="224"/>
    <n v="4.1063997506828719E-3"/>
    <s v="Wines"/>
    <n v="2"/>
    <n v="5"/>
    <n v="1"/>
    <n v="4"/>
    <n v="7"/>
    <n v="3"/>
    <n v="11"/>
    <n v="0"/>
  </r>
  <r>
    <n v="5756"/>
    <n v="1983"/>
    <n v="42"/>
    <s v="Graduation"/>
    <x v="1"/>
    <s v="Adult"/>
    <n v="39453"/>
    <n v="1"/>
    <n v="0"/>
    <d v="2014-03-04T00:00:00"/>
    <n v="64"/>
    <n v="46"/>
    <n v="0"/>
    <n v="7"/>
    <n v="0"/>
    <n v="0"/>
    <n v="2"/>
    <n v="53"/>
    <n v="1.343370592857324E-3"/>
    <s v="Wines"/>
    <n v="2"/>
    <n v="2"/>
    <n v="0"/>
    <n v="3"/>
    <n v="6"/>
    <n v="3"/>
    <n v="11"/>
    <n v="0"/>
  </r>
  <r>
    <n v="2613"/>
    <n v="1960"/>
    <n v="65"/>
    <s v="Master"/>
    <x v="0"/>
    <s v="Senior"/>
    <n v="54197"/>
    <n v="0"/>
    <n v="1"/>
    <d v="2014-03-04T00:00:00"/>
    <n v="16"/>
    <n v="162"/>
    <n v="6"/>
    <n v="37"/>
    <n v="6"/>
    <n v="13"/>
    <n v="13"/>
    <n v="224"/>
    <n v="4.1330700961307821E-3"/>
    <s v="Wines"/>
    <n v="2"/>
    <n v="1"/>
    <n v="3"/>
    <n v="6"/>
    <n v="1"/>
    <n v="3"/>
    <n v="11"/>
    <n v="0"/>
  </r>
  <r>
    <n v="10164"/>
    <n v="1958"/>
    <n v="67"/>
    <s v="Graduation"/>
    <x v="3"/>
    <s v="Senior"/>
    <n v="94472"/>
    <n v="0"/>
    <n v="1"/>
    <d v="2014-03-04T00:00:00"/>
    <n v="75"/>
    <n v="1017"/>
    <n v="33"/>
    <n v="417"/>
    <n v="108"/>
    <n v="100"/>
    <n v="16"/>
    <n v="1675"/>
    <n v="1.7730121094080786E-2"/>
    <s v="Wines"/>
    <n v="1"/>
    <n v="5"/>
    <n v="5"/>
    <n v="5"/>
    <n v="5"/>
    <n v="3"/>
    <n v="11"/>
    <n v="0"/>
  </r>
  <r>
    <n v="5577"/>
    <n v="1983"/>
    <n v="42"/>
    <s v="Graduation"/>
    <x v="1"/>
    <s v="Adult"/>
    <n v="43776"/>
    <n v="1"/>
    <n v="0"/>
    <d v="2014-03-05T00:00:00"/>
    <n v="77"/>
    <n v="8"/>
    <n v="0"/>
    <n v="9"/>
    <n v="2"/>
    <n v="1"/>
    <n v="3"/>
    <n v="20"/>
    <n v="4.5687134502923974E-4"/>
    <s v="MeatProducts"/>
    <n v="1"/>
    <n v="1"/>
    <n v="0"/>
    <n v="2"/>
    <n v="6"/>
    <n v="3"/>
    <n v="11"/>
    <n v="0"/>
  </r>
  <r>
    <n v="6428"/>
    <n v="1950"/>
    <n v="75"/>
    <s v="PhD"/>
    <x v="4"/>
    <s v="Senior"/>
    <n v="76842"/>
    <n v="0"/>
    <n v="0"/>
    <d v="2014-03-05T00:00:00"/>
    <n v="37"/>
    <n v="605"/>
    <n v="10"/>
    <n v="345"/>
    <n v="84"/>
    <n v="54"/>
    <n v="32"/>
    <n v="1098"/>
    <n v="1.4289060669946124E-2"/>
    <s v="Wines"/>
    <n v="1"/>
    <n v="1"/>
    <n v="8"/>
    <n v="7"/>
    <n v="0"/>
    <n v="3"/>
    <n v="11"/>
    <n v="0"/>
  </r>
  <r>
    <n v="6255"/>
    <n v="1952"/>
    <n v="73"/>
    <s v="Master"/>
    <x v="1"/>
    <s v="Senior"/>
    <n v="70545"/>
    <n v="0"/>
    <n v="1"/>
    <d v="2014-03-06T00:00:00"/>
    <n v="29"/>
    <n v="138"/>
    <n v="39"/>
    <n v="63"/>
    <n v="55"/>
    <n v="18"/>
    <n v="21"/>
    <n v="313"/>
    <n v="4.4368842582748601E-3"/>
    <s v="Wines"/>
    <n v="1"/>
    <n v="4"/>
    <n v="1"/>
    <n v="7"/>
    <n v="2"/>
    <n v="3"/>
    <n v="11"/>
    <n v="0"/>
  </r>
  <r>
    <n v="6892"/>
    <n v="1968"/>
    <n v="57"/>
    <s v="Graduation"/>
    <x v="2"/>
    <s v="Senior"/>
    <n v="61671"/>
    <n v="0"/>
    <n v="1"/>
    <d v="2014-03-06T00:00:00"/>
    <n v="23"/>
    <n v="641"/>
    <n v="7"/>
    <n v="56"/>
    <n v="0"/>
    <n v="0"/>
    <n v="28"/>
    <n v="704"/>
    <n v="1.1415414051985536E-2"/>
    <s v="Wines"/>
    <n v="8"/>
    <n v="10"/>
    <n v="4"/>
    <n v="6"/>
    <n v="8"/>
    <n v="3"/>
    <n v="11"/>
    <n v="0"/>
  </r>
  <r>
    <n v="2564"/>
    <n v="1953"/>
    <n v="72"/>
    <s v="Graduation"/>
    <x v="1"/>
    <s v="Senior"/>
    <n v="61278"/>
    <n v="0"/>
    <n v="1"/>
    <d v="2014-04-01T00:00:00"/>
    <n v="87"/>
    <n v="111"/>
    <n v="3"/>
    <n v="28"/>
    <n v="2"/>
    <n v="6"/>
    <n v="15"/>
    <n v="150"/>
    <n v="2.4478605698619407E-3"/>
    <s v="Wines"/>
    <n v="2"/>
    <n v="3"/>
    <n v="1"/>
    <n v="4"/>
    <n v="6"/>
    <n v="3"/>
    <n v="11"/>
    <n v="0"/>
  </r>
  <r>
    <n v="6534"/>
    <n v="1974"/>
    <n v="51"/>
    <s v="Graduation"/>
    <x v="1"/>
    <s v="Senior"/>
    <n v="47889"/>
    <n v="1"/>
    <n v="0"/>
    <d v="2014-04-01T00:00:00"/>
    <n v="94"/>
    <n v="29"/>
    <n v="0"/>
    <n v="29"/>
    <n v="0"/>
    <n v="5"/>
    <n v="4"/>
    <n v="63"/>
    <n v="1.3155421913174216E-3"/>
    <s v="Wines"/>
    <n v="1"/>
    <n v="2"/>
    <n v="0"/>
    <n v="3"/>
    <n v="5"/>
    <n v="3"/>
    <n v="11"/>
    <n v="0"/>
  </r>
  <r>
    <n v="3066"/>
    <n v="1975"/>
    <n v="50"/>
    <s v="PhD"/>
    <x v="1"/>
    <s v="Adult"/>
    <n v="61905"/>
    <n v="0"/>
    <n v="1"/>
    <d v="2014-04-02T00:00:00"/>
    <n v="2"/>
    <n v="167"/>
    <n v="0"/>
    <n v="43"/>
    <n v="6"/>
    <n v="2"/>
    <n v="13"/>
    <n v="218"/>
    <n v="3.5215249172118571E-3"/>
    <s v="Wines"/>
    <n v="2"/>
    <n v="4"/>
    <n v="2"/>
    <n v="4"/>
    <n v="5"/>
    <n v="3"/>
    <n v="11"/>
    <n v="0"/>
  </r>
  <r>
    <n v="4877"/>
    <n v="1973"/>
    <n v="52"/>
    <s v="Master"/>
    <x v="0"/>
    <s v="Senior"/>
    <n v="38576"/>
    <n v="0"/>
    <n v="1"/>
    <d v="2014-04-03T00:00:00"/>
    <n v="2"/>
    <n v="34"/>
    <n v="0"/>
    <n v="7"/>
    <n v="0"/>
    <n v="0"/>
    <n v="0"/>
    <n v="41"/>
    <n v="1.0628369970966404E-3"/>
    <s v="Wines"/>
    <n v="1"/>
    <n v="1"/>
    <n v="0"/>
    <n v="3"/>
    <n v="7"/>
    <n v="3"/>
    <n v="11"/>
    <n v="0"/>
  </r>
  <r>
    <n v="2875"/>
    <n v="1978"/>
    <n v="47"/>
    <s v="Graduation"/>
    <x v="0"/>
    <s v="Adult"/>
    <n v="67023"/>
    <n v="0"/>
    <n v="0"/>
    <d v="2014-04-03T00:00:00"/>
    <n v="93"/>
    <n v="444"/>
    <n v="44"/>
    <n v="382"/>
    <n v="11"/>
    <n v="8"/>
    <n v="17"/>
    <n v="889"/>
    <n v="1.3264103367500708E-2"/>
    <s v="Wines"/>
    <n v="1"/>
    <n v="3"/>
    <n v="7"/>
    <n v="13"/>
    <n v="2"/>
    <n v="3"/>
    <n v="11"/>
    <n v="0"/>
  </r>
  <r>
    <n v="902"/>
    <n v="1980"/>
    <n v="45"/>
    <s v="Graduation"/>
    <x v="1"/>
    <s v="Adult"/>
    <n v="62994"/>
    <n v="1"/>
    <n v="0"/>
    <d v="2014-04-03T00:00:00"/>
    <n v="74"/>
    <n v="224"/>
    <n v="12"/>
    <n v="48"/>
    <n v="4"/>
    <n v="12"/>
    <n v="12"/>
    <n v="300"/>
    <n v="4.7623583198399847E-3"/>
    <s v="Wines"/>
    <n v="1"/>
    <n v="6"/>
    <n v="2"/>
    <n v="4"/>
    <n v="6"/>
    <n v="3"/>
    <n v="11"/>
    <n v="0"/>
  </r>
  <r>
    <n v="641"/>
    <n v="1967"/>
    <n v="58"/>
    <s v="Graduation"/>
    <x v="3"/>
    <s v="Senior"/>
    <n v="52074"/>
    <n v="0"/>
    <n v="1"/>
    <d v="2014-04-04T00:00:00"/>
    <n v="77"/>
    <n v="59"/>
    <n v="0"/>
    <n v="12"/>
    <n v="0"/>
    <n v="0"/>
    <n v="48"/>
    <n v="71"/>
    <n v="1.363444329223797E-3"/>
    <s v="Wines"/>
    <n v="1"/>
    <n v="2"/>
    <n v="2"/>
    <n v="2"/>
    <n v="4"/>
    <n v="3"/>
    <n v="11"/>
    <n v="0"/>
  </r>
  <r>
    <n v="738"/>
    <n v="1981"/>
    <n v="44"/>
    <s v="2n Cycle"/>
    <x v="3"/>
    <s v="Adult"/>
    <n v="42395"/>
    <n v="1"/>
    <n v="1"/>
    <d v="2014-04-04T00:00:00"/>
    <n v="35"/>
    <n v="48"/>
    <n v="13"/>
    <n v="57"/>
    <n v="24"/>
    <n v="15"/>
    <n v="25"/>
    <n v="157"/>
    <n v="3.7032668946809766E-3"/>
    <s v="MeatProducts"/>
    <n v="4"/>
    <n v="3"/>
    <n v="1"/>
    <n v="4"/>
    <n v="7"/>
    <n v="3"/>
    <n v="11"/>
    <n v="0"/>
  </r>
  <r>
    <n v="2669"/>
    <n v="1993"/>
    <n v="32"/>
    <s v="Graduation"/>
    <x v="3"/>
    <s v="Adult"/>
    <n v="74293"/>
    <n v="0"/>
    <n v="0"/>
    <d v="2014-04-05T00:00:00"/>
    <n v="66"/>
    <n v="375"/>
    <n v="152"/>
    <n v="335"/>
    <n v="93"/>
    <n v="91"/>
    <n v="81"/>
    <n v="1046"/>
    <n v="1.4079388367679324E-2"/>
    <s v="Wines"/>
    <n v="1"/>
    <n v="5"/>
    <n v="4"/>
    <n v="6"/>
    <n v="2"/>
    <n v="3"/>
    <n v="11"/>
    <n v="0"/>
  </r>
  <r>
    <n v="5987"/>
    <n v="1989"/>
    <n v="36"/>
    <s v="2n Cycle"/>
    <x v="1"/>
    <s v="Adult"/>
    <n v="10404"/>
    <n v="1"/>
    <n v="0"/>
    <d v="2014-04-05T00:00:00"/>
    <n v="52"/>
    <n v="2"/>
    <n v="2"/>
    <n v="11"/>
    <n v="10"/>
    <n v="6"/>
    <n v="12"/>
    <n v="31"/>
    <n v="2.9796232218377546E-3"/>
    <s v="GoldProds"/>
    <n v="2"/>
    <n v="1"/>
    <n v="0"/>
    <n v="4"/>
    <n v="5"/>
    <n v="3"/>
    <n v="11"/>
    <n v="0"/>
  </r>
  <r>
    <n v="4988"/>
    <n v="1948"/>
    <n v="77"/>
    <s v="PhD"/>
    <x v="0"/>
    <s v="Senior"/>
    <n v="34469"/>
    <n v="1"/>
    <n v="1"/>
    <d v="2014-04-05T00:00:00"/>
    <n v="58"/>
    <n v="19"/>
    <n v="6"/>
    <n v="20"/>
    <n v="0"/>
    <n v="5"/>
    <n v="12"/>
    <n v="50"/>
    <n v="1.4505787809335924E-3"/>
    <s v="MeatProducts"/>
    <n v="3"/>
    <n v="1"/>
    <n v="1"/>
    <n v="4"/>
    <n v="4"/>
    <n v="3"/>
    <n v="11"/>
    <n v="0"/>
  </r>
  <r>
    <n v="10037"/>
    <n v="1993"/>
    <n v="32"/>
    <s v="Graduation"/>
    <x v="3"/>
    <s v="Adult"/>
    <n v="74293"/>
    <n v="0"/>
    <n v="0"/>
    <d v="2014-04-05T00:00:00"/>
    <n v="66"/>
    <n v="375"/>
    <n v="152"/>
    <n v="335"/>
    <n v="93"/>
    <n v="91"/>
    <n v="81"/>
    <n v="1046"/>
    <n v="1.4079388367679324E-2"/>
    <s v="Wines"/>
    <n v="1"/>
    <n v="5"/>
    <n v="4"/>
    <n v="6"/>
    <n v="2"/>
    <n v="3"/>
    <n v="11"/>
    <n v="0"/>
  </r>
  <r>
    <n v="7788"/>
    <n v="1983"/>
    <n v="42"/>
    <s v="PhD"/>
    <x v="0"/>
    <s v="Adult"/>
    <n v="23536"/>
    <n v="1"/>
    <n v="0"/>
    <d v="2014-04-06T00:00:00"/>
    <n v="53"/>
    <n v="6"/>
    <n v="0"/>
    <n v="3"/>
    <n v="0"/>
    <n v="0"/>
    <n v="1"/>
    <n v="9"/>
    <n v="3.823929299796057E-4"/>
    <s v="Wines"/>
    <n v="1"/>
    <n v="0"/>
    <n v="0"/>
    <n v="3"/>
    <n v="3"/>
    <n v="3"/>
    <n v="11"/>
    <n v="0"/>
  </r>
  <r>
    <n v="8182"/>
    <n v="1984"/>
    <n v="41"/>
    <s v="Graduation"/>
    <x v="0"/>
    <s v="Adult"/>
    <n v="23228"/>
    <n v="1"/>
    <n v="0"/>
    <d v="2014-05-01T00:00:00"/>
    <n v="91"/>
    <n v="53"/>
    <n v="3"/>
    <n v="49"/>
    <n v="7"/>
    <n v="4"/>
    <n v="5"/>
    <n v="116"/>
    <n v="4.9939727914585846E-3"/>
    <s v="Wines"/>
    <n v="4"/>
    <n v="3"/>
    <n v="0"/>
    <n v="4"/>
    <n v="8"/>
    <n v="3"/>
    <n v="11"/>
    <n v="0"/>
  </r>
  <r>
    <n v="1158"/>
    <n v="1966"/>
    <n v="59"/>
    <s v="Graduation"/>
    <x v="2"/>
    <s v="Senior"/>
    <n v="48877"/>
    <n v="0"/>
    <n v="1"/>
    <d v="2014-05-01T00:00:00"/>
    <n v="27"/>
    <n v="102"/>
    <n v="1"/>
    <n v="15"/>
    <n v="2"/>
    <n v="0"/>
    <n v="24"/>
    <n v="120"/>
    <n v="2.4551425005626369E-3"/>
    <s v="Wines"/>
    <n v="1"/>
    <n v="3"/>
    <n v="0"/>
    <n v="4"/>
    <n v="7"/>
    <n v="3"/>
    <n v="11"/>
    <n v="0"/>
  </r>
  <r>
    <n v="10680"/>
    <n v="1986"/>
    <n v="39"/>
    <s v="Graduation"/>
    <x v="1"/>
    <s v="Adult"/>
    <n v="33235"/>
    <n v="1"/>
    <n v="0"/>
    <d v="2014-05-02T00:00:00"/>
    <n v="71"/>
    <n v="45"/>
    <n v="0"/>
    <n v="16"/>
    <n v="2"/>
    <n v="1"/>
    <n v="6"/>
    <n v="64"/>
    <n v="1.9256807582367986E-3"/>
    <s v="Wines"/>
    <n v="1"/>
    <n v="3"/>
    <n v="0"/>
    <n v="3"/>
    <n v="7"/>
    <n v="3"/>
    <n v="11"/>
    <n v="0"/>
  </r>
  <r>
    <n v="7861"/>
    <n v="1952"/>
    <n v="73"/>
    <s v="Master"/>
    <x v="0"/>
    <s v="Senior"/>
    <n v="77027"/>
    <n v="0"/>
    <n v="1"/>
    <d v="2014-05-02T00:00:00"/>
    <n v="23"/>
    <n v="820"/>
    <n v="57"/>
    <n v="242"/>
    <n v="45"/>
    <n v="0"/>
    <n v="11"/>
    <n v="1164"/>
    <n v="1.5111584249678685E-2"/>
    <s v="Wines"/>
    <n v="2"/>
    <n v="8"/>
    <n v="3"/>
    <n v="6"/>
    <n v="4"/>
    <n v="3"/>
    <n v="11"/>
    <n v="0"/>
  </r>
  <r>
    <n v="10469"/>
    <n v="1981"/>
    <n v="44"/>
    <s v="Graduation"/>
    <x v="1"/>
    <s v="Adult"/>
    <n v="88325"/>
    <n v="0"/>
    <n v="0"/>
    <d v="2014-05-02T00:00:00"/>
    <n v="42"/>
    <n v="519"/>
    <n v="71"/>
    <n v="860"/>
    <n v="93"/>
    <n v="27"/>
    <n v="53"/>
    <n v="1570"/>
    <n v="1.7775261817152561E-2"/>
    <s v="MeatProducts"/>
    <n v="1"/>
    <n v="6"/>
    <n v="2"/>
    <n v="9"/>
    <n v="2"/>
    <n v="3"/>
    <n v="11"/>
    <n v="0"/>
  </r>
  <r>
    <n v="6963"/>
    <n v="1947"/>
    <n v="78"/>
    <s v="Graduation"/>
    <x v="3"/>
    <s v="Senior"/>
    <n v="77457"/>
    <n v="0"/>
    <n v="0"/>
    <d v="2014-05-03T00:00:00"/>
    <n v="85"/>
    <n v="675"/>
    <n v="11"/>
    <n v="400"/>
    <n v="15"/>
    <n v="45"/>
    <n v="11"/>
    <n v="1146"/>
    <n v="1.4795305782563229E-2"/>
    <s v="Wines"/>
    <n v="1"/>
    <n v="2"/>
    <n v="5"/>
    <n v="10"/>
    <n v="1"/>
    <n v="3"/>
    <n v="11"/>
    <n v="0"/>
  </r>
  <r>
    <n v="4676"/>
    <n v="1951"/>
    <n v="74"/>
    <s v="Master"/>
    <x v="4"/>
    <s v="Senior"/>
    <n v="73705"/>
    <n v="0"/>
    <n v="2"/>
    <d v="2014-05-03T00:00:00"/>
    <n v="86"/>
    <n v="612"/>
    <n v="91"/>
    <n v="520"/>
    <n v="258"/>
    <n v="107"/>
    <n v="107"/>
    <n v="1588"/>
    <n v="2.1545349704904689E-2"/>
    <s v="Wines"/>
    <n v="2"/>
    <n v="9"/>
    <n v="6"/>
    <n v="8"/>
    <n v="5"/>
    <n v="3"/>
    <n v="11"/>
    <n v="0"/>
  </r>
  <r>
    <n v="9362"/>
    <n v="1965"/>
    <n v="60"/>
    <s v="Graduation"/>
    <x v="3"/>
    <s v="Senior"/>
    <n v="69263"/>
    <n v="0"/>
    <n v="1"/>
    <d v="2014-05-03T00:00:00"/>
    <n v="14"/>
    <n v="492"/>
    <n v="5"/>
    <n v="32"/>
    <n v="13"/>
    <n v="5"/>
    <n v="21"/>
    <n v="547"/>
    <n v="7.8974344166438063E-3"/>
    <s v="Wines"/>
    <n v="1"/>
    <n v="9"/>
    <n v="1"/>
    <n v="7"/>
    <n v="6"/>
    <n v="3"/>
    <n v="11"/>
    <n v="0"/>
  </r>
  <r>
    <n v="8746"/>
    <n v="1989"/>
    <n v="36"/>
    <s v="Graduation"/>
    <x v="0"/>
    <s v="Adult"/>
    <n v="75433"/>
    <n v="1"/>
    <n v="0"/>
    <d v="2014-05-04T00:00:00"/>
    <n v="28"/>
    <n v="800"/>
    <n v="0"/>
    <n v="297"/>
    <n v="0"/>
    <n v="34"/>
    <n v="57"/>
    <n v="1131"/>
    <n v="1.4993437885275676E-2"/>
    <s v="Wines"/>
    <n v="2"/>
    <n v="2"/>
    <n v="5"/>
    <n v="10"/>
    <n v="6"/>
    <n v="3"/>
    <n v="11"/>
    <n v="0"/>
  </r>
  <r>
    <n v="8737"/>
    <n v="1978"/>
    <n v="47"/>
    <s v="Graduation"/>
    <x v="2"/>
    <s v="Adult"/>
    <n v="55563"/>
    <n v="0"/>
    <n v="1"/>
    <d v="2014-05-04T00:00:00"/>
    <n v="22"/>
    <n v="29"/>
    <n v="1"/>
    <n v="9"/>
    <n v="2"/>
    <n v="0"/>
    <n v="2"/>
    <n v="41"/>
    <n v="7.3790112124975254E-4"/>
    <s v="Wines"/>
    <n v="1"/>
    <n v="2"/>
    <n v="0"/>
    <n v="3"/>
    <n v="3"/>
    <n v="3"/>
    <n v="11"/>
    <n v="0"/>
  </r>
  <r>
    <n v="3194"/>
    <n v="1974"/>
    <n v="51"/>
    <s v="PhD"/>
    <x v="3"/>
    <s v="Senior"/>
    <n v="71466"/>
    <n v="0"/>
    <n v="0"/>
    <d v="2014-05-04T00:00:00"/>
    <n v="86"/>
    <n v="412"/>
    <n v="12"/>
    <n v="546"/>
    <n v="78"/>
    <n v="182"/>
    <n v="0"/>
    <n v="1230"/>
    <n v="1.7210981445722442E-2"/>
    <s v="MeatProducts"/>
    <n v="1"/>
    <n v="4"/>
    <n v="4"/>
    <n v="10"/>
    <n v="1"/>
    <n v="3"/>
    <n v="11"/>
    <n v="0"/>
  </r>
  <r>
    <n v="1446"/>
    <n v="1956"/>
    <n v="69"/>
    <s v="Master"/>
    <x v="3"/>
    <s v="Senior"/>
    <n v="86424"/>
    <n v="0"/>
    <n v="0"/>
    <d v="2014-05-04T00:00:00"/>
    <n v="12"/>
    <n v="387"/>
    <n v="68"/>
    <n v="569"/>
    <n v="89"/>
    <n v="45"/>
    <n v="68"/>
    <n v="1158"/>
    <n v="1.3399055817828381E-2"/>
    <s v="MeatProducts"/>
    <n v="1"/>
    <n v="6"/>
    <n v="9"/>
    <n v="12"/>
    <n v="1"/>
    <n v="3"/>
    <n v="11"/>
    <n v="0"/>
  </r>
  <r>
    <n v="5545"/>
    <n v="1972"/>
    <n v="53"/>
    <s v="PhD"/>
    <x v="0"/>
    <s v="Senior"/>
    <n v="78075"/>
    <n v="0"/>
    <n v="0"/>
    <d v="2014-05-04T00:00:00"/>
    <n v="72"/>
    <n v="572"/>
    <n v="8"/>
    <n v="259"/>
    <n v="34"/>
    <n v="35"/>
    <n v="80"/>
    <n v="908"/>
    <n v="1.1629843099583734E-2"/>
    <s v="Wines"/>
    <n v="1"/>
    <n v="3"/>
    <n v="5"/>
    <n v="5"/>
    <n v="1"/>
    <n v="3"/>
    <n v="11"/>
    <n v="0"/>
  </r>
  <r>
    <n v="202"/>
    <n v="1948"/>
    <n v="77"/>
    <s v="PhD"/>
    <x v="4"/>
    <s v="Senior"/>
    <n v="82032"/>
    <n v="0"/>
    <n v="0"/>
    <d v="2014-05-04T00:00:00"/>
    <n v="54"/>
    <n v="332"/>
    <n v="194"/>
    <n v="377"/>
    <n v="149"/>
    <n v="125"/>
    <n v="57"/>
    <n v="1177"/>
    <n v="1.4348059293934075E-2"/>
    <s v="MeatProducts"/>
    <n v="0"/>
    <n v="4"/>
    <n v="6"/>
    <n v="7"/>
    <n v="1"/>
    <n v="3"/>
    <n v="11"/>
    <n v="0"/>
  </r>
  <r>
    <n v="1131"/>
    <n v="1967"/>
    <n v="58"/>
    <s v="PhD"/>
    <x v="3"/>
    <s v="Senior"/>
    <n v="52569"/>
    <n v="0"/>
    <n v="1"/>
    <d v="2014-05-04T00:00:00"/>
    <n v="54"/>
    <n v="85"/>
    <n v="0"/>
    <n v="3"/>
    <n v="0"/>
    <n v="0"/>
    <n v="7"/>
    <n v="88"/>
    <n v="1.6739903745553464E-3"/>
    <s v="Wines"/>
    <n v="1"/>
    <n v="2"/>
    <n v="0"/>
    <n v="4"/>
    <n v="3"/>
    <n v="3"/>
    <n v="11"/>
    <n v="0"/>
  </r>
  <r>
    <n v="10500"/>
    <n v="1984"/>
    <n v="41"/>
    <s v="Graduation"/>
    <x v="0"/>
    <s v="Adult"/>
    <n v="31761"/>
    <n v="1"/>
    <n v="0"/>
    <d v="2014-05-04T00:00:00"/>
    <n v="96"/>
    <n v="19"/>
    <n v="1"/>
    <n v="20"/>
    <n v="16"/>
    <n v="14"/>
    <n v="28"/>
    <n v="70"/>
    <n v="2.2039608324674917E-3"/>
    <s v="GoldProds"/>
    <n v="2"/>
    <n v="3"/>
    <n v="0"/>
    <n v="4"/>
    <n v="5"/>
    <n v="3"/>
    <n v="11"/>
    <n v="0"/>
  </r>
  <r>
    <n v="9589"/>
    <n v="1948"/>
    <n v="77"/>
    <s v="PhD"/>
    <x v="4"/>
    <s v="Senior"/>
    <n v="82032"/>
    <n v="0"/>
    <n v="0"/>
    <d v="2014-05-04T00:00:00"/>
    <n v="54"/>
    <n v="332"/>
    <n v="194"/>
    <n v="377"/>
    <n v="149"/>
    <n v="125"/>
    <n v="57"/>
    <n v="1177"/>
    <n v="1.4348059293934075E-2"/>
    <s v="MeatProducts"/>
    <n v="0"/>
    <n v="4"/>
    <n v="6"/>
    <n v="7"/>
    <n v="1"/>
    <n v="3"/>
    <n v="11"/>
    <n v="0"/>
  </r>
  <r>
    <n v="10420"/>
    <n v="1955"/>
    <n v="70"/>
    <s v="Master"/>
    <x v="2"/>
    <s v="Senior"/>
    <n v="46390"/>
    <n v="0"/>
    <n v="1"/>
    <d v="2014-05-05T00:00:00"/>
    <n v="56"/>
    <n v="95"/>
    <n v="14"/>
    <n v="64"/>
    <n v="2"/>
    <n v="9"/>
    <n v="38"/>
    <n v="184"/>
    <n v="3.9663720629446002E-3"/>
    <s v="Wines"/>
    <n v="1"/>
    <n v="4"/>
    <n v="2"/>
    <n v="3"/>
    <n v="7"/>
    <n v="3"/>
    <n v="11"/>
    <n v="0"/>
  </r>
  <r>
    <n v="7411"/>
    <n v="1964"/>
    <n v="61"/>
    <s v="PhD"/>
    <x v="0"/>
    <s v="Senior"/>
    <n v="31686"/>
    <n v="1"/>
    <n v="1"/>
    <d v="2014-05-06T00:00:00"/>
    <n v="31"/>
    <n v="11"/>
    <n v="0"/>
    <n v="5"/>
    <n v="0"/>
    <n v="0"/>
    <n v="1"/>
    <n v="16"/>
    <n v="5.0495486965852429E-4"/>
    <s v="Wines"/>
    <n v="2"/>
    <n v="1"/>
    <n v="0"/>
    <n v="3"/>
    <n v="6"/>
    <n v="3"/>
    <n v="11"/>
    <n v="0"/>
  </r>
  <r>
    <n v="6528"/>
    <n v="1982"/>
    <n v="43"/>
    <s v="Master"/>
    <x v="1"/>
    <s v="Adult"/>
    <n v="18492"/>
    <n v="1"/>
    <n v="0"/>
    <d v="2014-05-06T00:00:00"/>
    <n v="75"/>
    <n v="2"/>
    <n v="2"/>
    <n v="2"/>
    <n v="2"/>
    <n v="1"/>
    <n v="1"/>
    <n v="9"/>
    <n v="4.8669695003244649E-4"/>
    <s v="Wines"/>
    <n v="1"/>
    <n v="1"/>
    <n v="0"/>
    <n v="2"/>
    <n v="8"/>
    <n v="3"/>
    <n v="11"/>
    <n v="0"/>
  </r>
  <r>
    <n v="9725"/>
    <n v="1966"/>
    <n v="59"/>
    <s v="PhD"/>
    <x v="1"/>
    <s v="Senior"/>
    <n v="28764"/>
    <n v="1"/>
    <n v="1"/>
    <d v="2014-05-06T00:00:00"/>
    <n v="16"/>
    <n v="8"/>
    <n v="0"/>
    <n v="3"/>
    <n v="0"/>
    <n v="0"/>
    <n v="1"/>
    <n v="11"/>
    <n v="3.8242247253511335E-4"/>
    <s v="Wines"/>
    <n v="1"/>
    <n v="1"/>
    <n v="0"/>
    <n v="2"/>
    <n v="8"/>
    <n v="3"/>
    <n v="11"/>
    <n v="0"/>
  </r>
  <r>
    <n v="9353"/>
    <n v="1959"/>
    <n v="66"/>
    <s v="Graduation"/>
    <x v="3"/>
    <s v="Senior"/>
    <n v="62450"/>
    <n v="0"/>
    <n v="1"/>
    <d v="2014-06-01T00:00:00"/>
    <n v="61"/>
    <n v="515"/>
    <n v="47"/>
    <n v="267"/>
    <n v="62"/>
    <n v="66"/>
    <n v="38"/>
    <n v="957"/>
    <n v="1.5324259407526021E-2"/>
    <s v="Wines"/>
    <n v="2"/>
    <n v="5"/>
    <n v="5"/>
    <n v="4"/>
    <n v="3"/>
    <n v="3"/>
    <n v="11"/>
    <n v="0"/>
  </r>
  <r>
    <n v="1139"/>
    <n v="1984"/>
    <n v="41"/>
    <s v="PhD"/>
    <x v="0"/>
    <s v="Adult"/>
    <n v="73356"/>
    <n v="0"/>
    <n v="0"/>
    <d v="2014-06-02T00:00:00"/>
    <n v="56"/>
    <n v="1050"/>
    <n v="14"/>
    <n v="322"/>
    <n v="0"/>
    <n v="14"/>
    <n v="112"/>
    <n v="1400"/>
    <n v="1.9085010087791045E-2"/>
    <s v="Wines"/>
    <n v="1"/>
    <n v="5"/>
    <n v="11"/>
    <n v="5"/>
    <n v="2"/>
    <n v="3"/>
    <n v="11"/>
    <n v="1"/>
  </r>
  <r>
    <n v="2666"/>
    <n v="1972"/>
    <n v="53"/>
    <s v="Master"/>
    <x v="0"/>
    <s v="Senior"/>
    <n v="76234"/>
    <n v="0"/>
    <n v="1"/>
    <d v="2014-06-02T00:00:00"/>
    <n v="21"/>
    <n v="519"/>
    <n v="50"/>
    <n v="167"/>
    <n v="130"/>
    <n v="0"/>
    <n v="41"/>
    <n v="866"/>
    <n v="1.1359760736679173E-2"/>
    <s v="Wines"/>
    <n v="1"/>
    <n v="8"/>
    <n v="3"/>
    <n v="11"/>
    <n v="3"/>
    <n v="3"/>
    <n v="11"/>
    <n v="0"/>
  </r>
  <r>
    <n v="9697"/>
    <n v="1951"/>
    <n v="74"/>
    <s v="Graduation"/>
    <x v="0"/>
    <s v="Senior"/>
    <n v="53790"/>
    <n v="0"/>
    <n v="2"/>
    <d v="2014-06-03T00:00:00"/>
    <n v="86"/>
    <n v="335"/>
    <n v="42"/>
    <n v="127"/>
    <n v="28"/>
    <n v="5"/>
    <n v="5"/>
    <n v="537"/>
    <n v="9.983268265476854E-3"/>
    <s v="Wines"/>
    <n v="3"/>
    <n v="7"/>
    <n v="2"/>
    <n v="8"/>
    <n v="6"/>
    <n v="3"/>
    <n v="11"/>
    <n v="0"/>
  </r>
  <r>
    <n v="1857"/>
    <n v="1952"/>
    <n v="73"/>
    <s v="Graduation"/>
    <x v="3"/>
    <s v="Senior"/>
    <n v="47139"/>
    <n v="1"/>
    <n v="1"/>
    <d v="2014-06-03T00:00:00"/>
    <n v="2"/>
    <n v="46"/>
    <n v="0"/>
    <n v="12"/>
    <n v="0"/>
    <n v="2"/>
    <n v="23"/>
    <n v="60"/>
    <n v="1.2728314134792848E-3"/>
    <s v="Wines"/>
    <n v="2"/>
    <n v="2"/>
    <n v="1"/>
    <n v="2"/>
    <n v="7"/>
    <n v="3"/>
    <n v="11"/>
    <n v="1"/>
  </r>
  <r>
    <n v="6336"/>
    <n v="1960"/>
    <n v="65"/>
    <s v="Graduation"/>
    <x v="0"/>
    <s v="Senior"/>
    <n v="29315"/>
    <n v="1"/>
    <n v="1"/>
    <d v="2014-06-04T00:00:00"/>
    <n v="55"/>
    <n v="13"/>
    <n v="2"/>
    <n v="14"/>
    <n v="8"/>
    <n v="7"/>
    <n v="4"/>
    <n v="44"/>
    <n v="1.50093808630394E-3"/>
    <s v="MeatProducts"/>
    <n v="4"/>
    <n v="2"/>
    <n v="0"/>
    <n v="4"/>
    <n v="6"/>
    <n v="3"/>
    <n v="11"/>
    <n v="0"/>
  </r>
  <r>
    <n v="6488"/>
    <n v="1959"/>
    <n v="66"/>
    <s v="PhD"/>
    <x v="0"/>
    <s v="Senior"/>
    <n v="38829"/>
    <n v="0"/>
    <n v="1"/>
    <d v="2014-06-04T00:00:00"/>
    <n v="86"/>
    <n v="76"/>
    <n v="0"/>
    <n v="7"/>
    <n v="0"/>
    <n v="0"/>
    <n v="16"/>
    <n v="83"/>
    <n v="2.1375775837647118E-3"/>
    <s v="Wines"/>
    <n v="1"/>
    <n v="3"/>
    <n v="2"/>
    <n v="2"/>
    <n v="5"/>
    <n v="3"/>
    <n v="11"/>
    <n v="0"/>
  </r>
  <r>
    <n v="10127"/>
    <n v="1965"/>
    <n v="60"/>
    <s v="Graduation"/>
    <x v="0"/>
    <s v="Senior"/>
    <n v="58692"/>
    <n v="0"/>
    <n v="1"/>
    <d v="2014-06-04T00:00:00"/>
    <n v="21"/>
    <n v="301"/>
    <n v="11"/>
    <n v="61"/>
    <n v="4"/>
    <n v="7"/>
    <n v="11"/>
    <n v="384"/>
    <n v="6.5426293191576364E-3"/>
    <s v="Wines"/>
    <n v="1"/>
    <n v="8"/>
    <n v="2"/>
    <n v="4"/>
    <n v="7"/>
    <n v="3"/>
    <n v="11"/>
    <n v="0"/>
  </r>
  <r>
    <n v="5929"/>
    <n v="1973"/>
    <n v="52"/>
    <s v="PhD"/>
    <x v="0"/>
    <s v="Senior"/>
    <n v="37401"/>
    <n v="1"/>
    <n v="0"/>
    <d v="2014-06-05T00:00:00"/>
    <n v="14"/>
    <n v="19"/>
    <n v="3"/>
    <n v="19"/>
    <n v="3"/>
    <n v="1"/>
    <n v="3"/>
    <n v="45"/>
    <n v="1.2031763856581374E-3"/>
    <s v="Wines"/>
    <n v="2"/>
    <n v="2"/>
    <n v="0"/>
    <n v="3"/>
    <n v="7"/>
    <n v="3"/>
    <n v="11"/>
    <n v="0"/>
  </r>
  <r>
    <n v="10795"/>
    <n v="1973"/>
    <n v="52"/>
    <s v="PhD"/>
    <x v="0"/>
    <s v="Senior"/>
    <n v="37401"/>
    <n v="1"/>
    <n v="0"/>
    <d v="2014-06-05T00:00:00"/>
    <n v="14"/>
    <n v="19"/>
    <n v="3"/>
    <n v="19"/>
    <n v="3"/>
    <n v="1"/>
    <n v="3"/>
    <n v="45"/>
    <n v="1.2031763856581374E-3"/>
    <s v="Wines"/>
    <n v="2"/>
    <n v="2"/>
    <n v="0"/>
    <n v="3"/>
    <n v="7"/>
    <n v="3"/>
    <n v="11"/>
    <n v="0"/>
  </r>
  <r>
    <n v="8439"/>
    <n v="1964"/>
    <n v="61"/>
    <s v="Graduation"/>
    <x v="1"/>
    <s v="Senior"/>
    <n v="63404"/>
    <n v="0"/>
    <n v="2"/>
    <d v="2014-06-06T00:00:00"/>
    <n v="97"/>
    <n v="734"/>
    <n v="26"/>
    <n v="70"/>
    <n v="11"/>
    <n v="44"/>
    <n v="17"/>
    <n v="885"/>
    <n v="1.3958109898429121E-2"/>
    <s v="Wines"/>
    <n v="2"/>
    <n v="6"/>
    <n v="3"/>
    <n v="4"/>
    <n v="4"/>
    <n v="3"/>
    <n v="11"/>
    <n v="0"/>
  </r>
  <r>
    <n v="10955"/>
    <n v="1964"/>
    <n v="61"/>
    <s v="Graduation"/>
    <x v="4"/>
    <s v="Senior"/>
    <n v="85620"/>
    <n v="0"/>
    <n v="0"/>
    <d v="2014-07-01T00:00:00"/>
    <n v="68"/>
    <n v="416"/>
    <n v="46"/>
    <n v="925"/>
    <n v="60"/>
    <n v="107"/>
    <n v="46"/>
    <n v="1554"/>
    <n v="1.8149964961457602E-2"/>
    <s v="MeatProducts"/>
    <n v="1"/>
    <n v="3"/>
    <n v="6"/>
    <n v="4"/>
    <n v="1"/>
    <n v="3"/>
    <n v="11"/>
    <n v="1"/>
  </r>
  <r>
    <n v="9206"/>
    <n v="1968"/>
    <n v="57"/>
    <s v="Graduation"/>
    <x v="1"/>
    <s v="Senior"/>
    <n v="77382"/>
    <n v="0"/>
    <n v="1"/>
    <d v="2014-07-01T00:00:00"/>
    <n v="36"/>
    <n v="491"/>
    <n v="48"/>
    <n v="231"/>
    <n v="112"/>
    <n v="105"/>
    <n v="134"/>
    <n v="987"/>
    <n v="1.2754904241296425E-2"/>
    <s v="Wines"/>
    <n v="2"/>
    <n v="5"/>
    <n v="7"/>
    <n v="12"/>
    <n v="1"/>
    <n v="3"/>
    <n v="11"/>
    <n v="0"/>
  </r>
  <r>
    <n v="1458"/>
    <n v="1982"/>
    <n v="43"/>
    <s v="Master"/>
    <x v="0"/>
    <s v="Adult"/>
    <n v="21059"/>
    <n v="1"/>
    <n v="0"/>
    <d v="2014-07-01T00:00:00"/>
    <n v="40"/>
    <n v="8"/>
    <n v="3"/>
    <n v="19"/>
    <n v="3"/>
    <n v="3"/>
    <n v="8"/>
    <n v="36"/>
    <n v="1.709482881428368E-3"/>
    <s v="MeatProducts"/>
    <n v="3"/>
    <n v="3"/>
    <n v="0"/>
    <n v="3"/>
    <n v="6"/>
    <n v="3"/>
    <n v="11"/>
    <n v="0"/>
  </r>
  <r>
    <n v="9240"/>
    <n v="1971"/>
    <n v="54"/>
    <s v="PhD"/>
    <x v="3"/>
    <s v="Senior"/>
    <n v="60504"/>
    <n v="0"/>
    <n v="1"/>
    <d v="2014-07-02T00:00:00"/>
    <n v="73"/>
    <n v="458"/>
    <n v="0"/>
    <n v="24"/>
    <n v="6"/>
    <n v="4"/>
    <n v="34"/>
    <n v="492"/>
    <n v="8.1316937723125739E-3"/>
    <s v="Wines"/>
    <n v="2"/>
    <n v="6"/>
    <n v="2"/>
    <n v="8"/>
    <n v="6"/>
    <n v="3"/>
    <n v="11"/>
    <n v="0"/>
  </r>
  <r>
    <n v="5555"/>
    <n v="1975"/>
    <n v="50"/>
    <s v="Graduation"/>
    <x v="2"/>
    <s v="Adult"/>
    <n v="153924"/>
    <n v="0"/>
    <n v="0"/>
    <d v="2014-07-02T00:00:00"/>
    <n v="81"/>
    <n v="1"/>
    <n v="1"/>
    <n v="1"/>
    <n v="1"/>
    <n v="1"/>
    <n v="1"/>
    <n v="5"/>
    <n v="3.248356331696162E-5"/>
    <s v="Wines"/>
    <n v="0"/>
    <n v="0"/>
    <n v="0"/>
    <n v="0"/>
    <n v="0"/>
    <n v="3"/>
    <n v="11"/>
    <n v="0"/>
  </r>
  <r>
    <n v="2589"/>
    <n v="1972"/>
    <n v="53"/>
    <s v="Graduation"/>
    <x v="2"/>
    <s v="Senior"/>
    <n v="26759"/>
    <n v="1"/>
    <n v="0"/>
    <d v="2014-07-02T00:00:00"/>
    <n v="65"/>
    <n v="25"/>
    <n v="3"/>
    <n v="16"/>
    <n v="8"/>
    <n v="5"/>
    <n v="2"/>
    <n v="57"/>
    <n v="2.1301244441122615E-3"/>
    <s v="Wines"/>
    <n v="2"/>
    <n v="2"/>
    <n v="1"/>
    <n v="3"/>
    <n v="6"/>
    <n v="3"/>
    <n v="11"/>
    <n v="0"/>
  </r>
  <r>
    <n v="1998"/>
    <n v="1976"/>
    <n v="49"/>
    <s v="Graduation"/>
    <x v="3"/>
    <s v="Adult"/>
    <n v="37697"/>
    <n v="1"/>
    <n v="0"/>
    <d v="2014-07-02T00:00:00"/>
    <n v="82"/>
    <n v="34"/>
    <n v="6"/>
    <n v="21"/>
    <n v="11"/>
    <n v="4"/>
    <n v="8"/>
    <n v="76"/>
    <n v="2.016075549778497E-3"/>
    <s v="Wines"/>
    <n v="1"/>
    <n v="2"/>
    <n v="1"/>
    <n v="3"/>
    <n v="6"/>
    <n v="3"/>
    <n v="11"/>
    <n v="0"/>
  </r>
  <r>
    <n v="1250"/>
    <n v="1976"/>
    <n v="49"/>
    <s v="Graduation"/>
    <x v="3"/>
    <s v="Adult"/>
    <n v="37697"/>
    <n v="1"/>
    <n v="0"/>
    <d v="2014-07-02T00:00:00"/>
    <n v="82"/>
    <n v="34"/>
    <n v="6"/>
    <n v="21"/>
    <n v="11"/>
    <n v="4"/>
    <n v="8"/>
    <n v="76"/>
    <n v="2.016075549778497E-3"/>
    <s v="Wines"/>
    <n v="1"/>
    <n v="2"/>
    <n v="1"/>
    <n v="3"/>
    <n v="6"/>
    <n v="3"/>
    <n v="11"/>
    <n v="0"/>
  </r>
  <r>
    <n v="9612"/>
    <n v="1987"/>
    <n v="38"/>
    <s v="2n Cycle"/>
    <x v="3"/>
    <s v="Adult"/>
    <n v="23830"/>
    <n v="0"/>
    <n v="0"/>
    <d v="2014-07-02T00:00:00"/>
    <n v="3"/>
    <n v="1"/>
    <n v="8"/>
    <n v="6"/>
    <n v="4"/>
    <n v="8"/>
    <n v="16"/>
    <n v="27"/>
    <n v="1.1330255979857323E-3"/>
    <s v="GoldProds"/>
    <n v="1"/>
    <n v="1"/>
    <n v="0"/>
    <n v="3"/>
    <n v="7"/>
    <n v="3"/>
    <n v="11"/>
    <n v="0"/>
  </r>
  <r>
    <n v="10281"/>
    <n v="1970"/>
    <n v="55"/>
    <s v="Graduation"/>
    <x v="2"/>
    <s v="Senior"/>
    <n v="64713"/>
    <n v="1"/>
    <n v="0"/>
    <d v="2014-07-02T00:00:00"/>
    <n v="11"/>
    <n v="180"/>
    <n v="60"/>
    <n v="241"/>
    <n v="13"/>
    <n v="54"/>
    <n v="54"/>
    <n v="548"/>
    <n v="8.4681594115556379E-3"/>
    <s v="MeatProducts"/>
    <n v="2"/>
    <n v="5"/>
    <n v="5"/>
    <n v="7"/>
    <n v="4"/>
    <n v="3"/>
    <n v="11"/>
    <n v="1"/>
  </r>
  <r>
    <n v="7987"/>
    <n v="1969"/>
    <n v="56"/>
    <s v="Graduation"/>
    <x v="0"/>
    <s v="Senior"/>
    <n v="65747"/>
    <n v="0"/>
    <n v="1"/>
    <d v="2014-07-03T00:00:00"/>
    <n v="96"/>
    <n v="346"/>
    <n v="17"/>
    <n v="48"/>
    <n v="23"/>
    <n v="13"/>
    <n v="13"/>
    <n v="447"/>
    <n v="6.7987892983710279E-3"/>
    <s v="Wines"/>
    <n v="4"/>
    <n v="8"/>
    <n v="1"/>
    <n v="6"/>
    <n v="6"/>
    <n v="3"/>
    <n v="11"/>
    <n v="0"/>
  </r>
  <r>
    <n v="4832"/>
    <n v="1979"/>
    <n v="46"/>
    <s v="Graduation"/>
    <x v="0"/>
    <s v="Adult"/>
    <n v="27244"/>
    <n v="1"/>
    <n v="0"/>
    <d v="2014-07-03T00:00:00"/>
    <n v="84"/>
    <n v="6"/>
    <n v="5"/>
    <n v="17"/>
    <n v="3"/>
    <n v="24"/>
    <n v="46"/>
    <n v="55"/>
    <n v="2.0187931287622965E-3"/>
    <s v="GoldProds"/>
    <n v="2"/>
    <n v="2"/>
    <n v="2"/>
    <n v="2"/>
    <n v="7"/>
    <n v="3"/>
    <n v="11"/>
    <n v="0"/>
  </r>
  <r>
    <n v="7010"/>
    <n v="1965"/>
    <n v="60"/>
    <s v="2n Cycle"/>
    <x v="0"/>
    <s v="Senior"/>
    <n v="70924"/>
    <n v="0"/>
    <n v="0"/>
    <d v="2014-07-04T00:00:00"/>
    <n v="41"/>
    <n v="635"/>
    <n v="114"/>
    <n v="254"/>
    <n v="132"/>
    <n v="152"/>
    <n v="76"/>
    <n v="1287"/>
    <n v="1.8146184648355986E-2"/>
    <s v="Wines"/>
    <n v="1"/>
    <n v="6"/>
    <n v="6"/>
    <n v="7"/>
    <n v="3"/>
    <n v="3"/>
    <n v="11"/>
    <n v="0"/>
  </r>
  <r>
    <n v="4767"/>
    <n v="1965"/>
    <n v="60"/>
    <s v="2n Cycle"/>
    <x v="0"/>
    <s v="Senior"/>
    <n v="70924"/>
    <n v="0"/>
    <n v="0"/>
    <d v="2014-07-04T00:00:00"/>
    <n v="41"/>
    <n v="635"/>
    <n v="114"/>
    <n v="254"/>
    <n v="132"/>
    <n v="152"/>
    <n v="76"/>
    <n v="1287"/>
    <n v="1.8146184648355986E-2"/>
    <s v="Wines"/>
    <n v="1"/>
    <n v="6"/>
    <n v="6"/>
    <n v="7"/>
    <n v="3"/>
    <n v="3"/>
    <n v="11"/>
    <n v="0"/>
  </r>
  <r>
    <n v="1740"/>
    <n v="1944"/>
    <n v="81"/>
    <s v="Graduation"/>
    <x v="0"/>
    <s v="Senior"/>
    <n v="55956"/>
    <n v="0"/>
    <n v="0"/>
    <d v="2014-07-04T00:00:00"/>
    <n v="22"/>
    <n v="760"/>
    <n v="38"/>
    <n v="104"/>
    <n v="50"/>
    <n v="9"/>
    <n v="38"/>
    <n v="961"/>
    <n v="1.7174208306526557E-2"/>
    <s v="Wines"/>
    <n v="2"/>
    <n v="7"/>
    <n v="3"/>
    <n v="4"/>
    <n v="4"/>
    <n v="3"/>
    <n v="11"/>
    <n v="0"/>
  </r>
  <r>
    <n v="2415"/>
    <n v="1962"/>
    <n v="63"/>
    <s v="Graduation"/>
    <x v="1"/>
    <s v="Senior"/>
    <n v="62568"/>
    <n v="0"/>
    <n v="1"/>
    <d v="2014-07-04T00:00:00"/>
    <n v="99"/>
    <n v="362"/>
    <n v="17"/>
    <n v="398"/>
    <n v="80"/>
    <n v="35"/>
    <n v="61"/>
    <n v="892"/>
    <n v="1.4256488940033243E-2"/>
    <s v="MeatProducts"/>
    <n v="3"/>
    <n v="5"/>
    <n v="3"/>
    <n v="5"/>
    <n v="4"/>
    <n v="3"/>
    <n v="11"/>
    <n v="0"/>
  </r>
  <r>
    <n v="988"/>
    <n v="1965"/>
    <n v="60"/>
    <s v="Graduation"/>
    <x v="0"/>
    <s v="Senior"/>
    <n v="81168"/>
    <n v="0"/>
    <n v="0"/>
    <d v="2014-07-05T00:00:00"/>
    <n v="84"/>
    <n v="410"/>
    <n v="0"/>
    <n v="592"/>
    <n v="147"/>
    <n v="22"/>
    <n v="22"/>
    <n v="1171"/>
    <n v="1.4426867731125568E-2"/>
    <s v="MeatProducts"/>
    <n v="1"/>
    <n v="6"/>
    <n v="4"/>
    <n v="7"/>
    <n v="3"/>
    <n v="3"/>
    <n v="11"/>
    <n v="0"/>
  </r>
  <r>
    <n v="1523"/>
    <n v="1973"/>
    <n v="52"/>
    <s v="Graduation"/>
    <x v="0"/>
    <s v="Senior"/>
    <n v="59041"/>
    <n v="1"/>
    <n v="1"/>
    <d v="2014-07-05T00:00:00"/>
    <n v="25"/>
    <n v="69"/>
    <n v="2"/>
    <n v="15"/>
    <n v="2"/>
    <n v="2"/>
    <n v="6"/>
    <n v="90"/>
    <n v="1.5243644247218036E-3"/>
    <s v="Wines"/>
    <n v="2"/>
    <n v="2"/>
    <n v="0"/>
    <n v="4"/>
    <n v="5"/>
    <n v="3"/>
    <n v="11"/>
    <n v="0"/>
  </r>
  <r>
    <n v="3635"/>
    <n v="1962"/>
    <n v="63"/>
    <s v="PhD"/>
    <x v="3"/>
    <s v="Senior"/>
    <n v="52597"/>
    <n v="0"/>
    <n v="1"/>
    <d v="2014-07-05T00:00:00"/>
    <n v="69"/>
    <n v="492"/>
    <n v="0"/>
    <n v="37"/>
    <n v="7"/>
    <n v="0"/>
    <n v="42"/>
    <n v="536"/>
    <n v="1.019069528680343E-2"/>
    <s v="Wines"/>
    <n v="3"/>
    <n v="6"/>
    <n v="3"/>
    <n v="8"/>
    <n v="5"/>
    <n v="3"/>
    <n v="11"/>
    <n v="0"/>
  </r>
  <r>
    <n v="7485"/>
    <n v="1950"/>
    <n v="75"/>
    <s v="PhD"/>
    <x v="4"/>
    <s v="Senior"/>
    <n v="56551"/>
    <n v="1"/>
    <n v="1"/>
    <d v="2014-07-05T00:00:00"/>
    <n v="48"/>
    <n v="67"/>
    <n v="4"/>
    <n v="32"/>
    <n v="17"/>
    <n v="2"/>
    <n v="16"/>
    <n v="122"/>
    <n v="2.1573446977064949E-3"/>
    <s v="Wines"/>
    <n v="3"/>
    <n v="2"/>
    <n v="1"/>
    <n v="4"/>
    <n v="4"/>
    <n v="3"/>
    <n v="11"/>
    <n v="0"/>
  </r>
  <r>
    <n v="7530"/>
    <n v="1950"/>
    <n v="75"/>
    <s v="PhD"/>
    <x v="4"/>
    <s v="Senior"/>
    <n v="56551"/>
    <n v="1"/>
    <n v="1"/>
    <d v="2014-07-05T00:00:00"/>
    <n v="48"/>
    <n v="67"/>
    <n v="4"/>
    <n v="32"/>
    <n v="17"/>
    <n v="2"/>
    <n v="16"/>
    <n v="122"/>
    <n v="2.1573446977064949E-3"/>
    <s v="Wines"/>
    <n v="3"/>
    <n v="2"/>
    <n v="1"/>
    <n v="4"/>
    <n v="4"/>
    <n v="3"/>
    <n v="11"/>
    <n v="0"/>
  </r>
  <r>
    <n v="2225"/>
    <n v="1977"/>
    <n v="48"/>
    <s v="Graduation"/>
    <x v="2"/>
    <s v="Adult"/>
    <n v="82582"/>
    <n v="0"/>
    <n v="0"/>
    <d v="2014-07-06T00:00:00"/>
    <n v="54"/>
    <n v="510"/>
    <n v="120"/>
    <n v="550"/>
    <n v="156"/>
    <n v="40"/>
    <n v="241"/>
    <n v="1376"/>
    <n v="1.6662226635344266E-2"/>
    <s v="MeatProducts"/>
    <n v="1"/>
    <n v="4"/>
    <n v="9"/>
    <n v="7"/>
    <n v="1"/>
    <n v="3"/>
    <n v="11"/>
    <n v="1"/>
  </r>
  <r>
    <n v="4184"/>
    <n v="1950"/>
    <n v="75"/>
    <s v="PhD"/>
    <x v="1"/>
    <s v="Senior"/>
    <n v="52157"/>
    <n v="0"/>
    <n v="1"/>
    <d v="2014-07-06T00:00:00"/>
    <n v="48"/>
    <n v="189"/>
    <n v="2"/>
    <n v="29"/>
    <n v="3"/>
    <n v="2"/>
    <n v="40"/>
    <n v="225"/>
    <n v="4.313898422071822E-3"/>
    <s v="Wines"/>
    <n v="2"/>
    <n v="3"/>
    <n v="2"/>
    <n v="5"/>
    <n v="4"/>
    <n v="3"/>
    <n v="11"/>
    <n v="0"/>
  </r>
  <r>
    <n v="5961"/>
    <n v="1978"/>
    <n v="47"/>
    <s v="Graduation"/>
    <x v="0"/>
    <s v="Adult"/>
    <n v="42693"/>
    <n v="1"/>
    <n v="0"/>
    <d v="2014-07-06T00:00:00"/>
    <n v="29"/>
    <n v="8"/>
    <n v="4"/>
    <n v="20"/>
    <n v="6"/>
    <n v="3"/>
    <n v="16"/>
    <n v="41"/>
    <n v="9.6034478720164894E-4"/>
    <s v="MeatProducts"/>
    <n v="1"/>
    <n v="1"/>
    <n v="0"/>
    <n v="3"/>
    <n v="5"/>
    <n v="3"/>
    <n v="11"/>
    <n v="0"/>
  </r>
  <r>
    <n v="7196"/>
    <n v="1950"/>
    <n v="75"/>
    <s v="PhD"/>
    <x v="0"/>
    <s v="Senior"/>
    <n v="41145"/>
    <n v="1"/>
    <n v="1"/>
    <d v="2014-08-02T00:00:00"/>
    <n v="20"/>
    <n v="9"/>
    <n v="0"/>
    <n v="3"/>
    <n v="0"/>
    <n v="0"/>
    <n v="1"/>
    <n v="12"/>
    <n v="2.916514764855997E-4"/>
    <s v="Wines"/>
    <n v="1"/>
    <n v="0"/>
    <n v="0"/>
    <n v="3"/>
    <n v="3"/>
    <n v="3"/>
    <n v="11"/>
    <n v="0"/>
  </r>
  <r>
    <n v="2174"/>
    <n v="1954"/>
    <n v="71"/>
    <s v="Graduation"/>
    <x v="3"/>
    <s v="Senior"/>
    <n v="46344"/>
    <n v="1"/>
    <n v="1"/>
    <d v="2014-08-03T00:00:00"/>
    <n v="38"/>
    <n v="11"/>
    <n v="1"/>
    <n v="6"/>
    <n v="2"/>
    <n v="1"/>
    <n v="6"/>
    <n v="21"/>
    <n v="4.5313309166235109E-4"/>
    <s v="Wines"/>
    <n v="2"/>
    <n v="1"/>
    <n v="1"/>
    <n v="2"/>
    <n v="5"/>
    <n v="3"/>
    <n v="11"/>
    <n v="0"/>
  </r>
  <r>
    <n v="5823"/>
    <n v="1970"/>
    <n v="55"/>
    <s v="PhD"/>
    <x v="3"/>
    <s v="Senior"/>
    <n v="32303"/>
    <n v="0"/>
    <n v="1"/>
    <d v="2014-08-03T00:00:00"/>
    <n v="63"/>
    <n v="35"/>
    <n v="0"/>
    <n v="2"/>
    <n v="0"/>
    <n v="0"/>
    <n v="2"/>
    <n v="37"/>
    <n v="1.1454044515989228E-3"/>
    <s v="Wines"/>
    <n v="2"/>
    <n v="1"/>
    <n v="0"/>
    <n v="4"/>
    <n v="5"/>
    <n v="3"/>
    <n v="11"/>
    <n v="0"/>
  </r>
  <r>
    <n v="8541"/>
    <n v="1990"/>
    <n v="35"/>
    <s v="2n Cycle"/>
    <x v="0"/>
    <s v="Adult"/>
    <n v="24683"/>
    <n v="1"/>
    <n v="0"/>
    <d v="2014-08-03T00:00:00"/>
    <n v="98"/>
    <n v="8"/>
    <n v="4"/>
    <n v="10"/>
    <n v="6"/>
    <n v="7"/>
    <n v="6"/>
    <n v="35"/>
    <n v="1.4179799862253373E-3"/>
    <s v="MeatProducts"/>
    <n v="2"/>
    <n v="2"/>
    <n v="0"/>
    <n v="4"/>
    <n v="5"/>
    <n v="3"/>
    <n v="11"/>
    <n v="0"/>
  </r>
  <r>
    <n v="7725"/>
    <n v="1965"/>
    <n v="60"/>
    <s v="2n Cycle"/>
    <x v="0"/>
    <s v="Senior"/>
    <n v="76800"/>
    <n v="0"/>
    <n v="0"/>
    <d v="2014-08-03T00:00:00"/>
    <n v="33"/>
    <n v="173"/>
    <n v="26"/>
    <n v="255"/>
    <n v="35"/>
    <n v="71"/>
    <n v="81"/>
    <n v="560"/>
    <n v="7.2916666666666668E-3"/>
    <s v="MeatProducts"/>
    <n v="1"/>
    <n v="4"/>
    <n v="4"/>
    <n v="7"/>
    <n v="1"/>
    <n v="3"/>
    <n v="11"/>
    <n v="0"/>
  </r>
  <r>
    <n v="1834"/>
    <n v="1978"/>
    <n v="47"/>
    <s v="Master"/>
    <x v="3"/>
    <s v="Adult"/>
    <n v="35544"/>
    <n v="1"/>
    <n v="0"/>
    <d v="2014-08-03T00:00:00"/>
    <n v="77"/>
    <n v="30"/>
    <n v="5"/>
    <n v="23"/>
    <n v="4"/>
    <n v="1"/>
    <n v="4"/>
    <n v="63"/>
    <n v="1.7724510465901419E-3"/>
    <s v="Wines"/>
    <n v="1"/>
    <n v="2"/>
    <n v="0"/>
    <n v="3"/>
    <n v="7"/>
    <n v="3"/>
    <n v="11"/>
    <n v="0"/>
  </r>
  <r>
    <n v="5371"/>
    <n v="1989"/>
    <n v="36"/>
    <s v="Graduation"/>
    <x v="3"/>
    <s v="Adult"/>
    <n v="21474"/>
    <n v="1"/>
    <n v="0"/>
    <d v="2014-08-04T00:00:00"/>
    <n v="0"/>
    <n v="6"/>
    <n v="16"/>
    <n v="24"/>
    <n v="11"/>
    <n v="0"/>
    <n v="34"/>
    <n v="57"/>
    <n v="2.6543727298127969E-3"/>
    <s v="GoldProds"/>
    <n v="2"/>
    <n v="3"/>
    <n v="1"/>
    <n v="2"/>
    <n v="7"/>
    <n v="3"/>
    <n v="11"/>
    <n v="1"/>
  </r>
  <r>
    <n v="5303"/>
    <n v="1974"/>
    <n v="51"/>
    <s v="PhD"/>
    <x v="1"/>
    <s v="Senior"/>
    <n v="79632"/>
    <n v="0"/>
    <n v="0"/>
    <d v="2014-08-04T00:00:00"/>
    <n v="42"/>
    <n v="471"/>
    <n v="0"/>
    <n v="510"/>
    <n v="99"/>
    <n v="21"/>
    <n v="12"/>
    <n v="1101"/>
    <n v="1.3826100060277275E-2"/>
    <s v="MeatProducts"/>
    <n v="1"/>
    <n v="6"/>
    <n v="4"/>
    <n v="9"/>
    <n v="2"/>
    <n v="3"/>
    <n v="11"/>
    <n v="0"/>
  </r>
  <r>
    <n v="8908"/>
    <n v="1959"/>
    <n v="66"/>
    <s v="Graduation"/>
    <x v="0"/>
    <s v="Senior"/>
    <n v="87195"/>
    <n v="0"/>
    <n v="0"/>
    <d v="2014-08-05T00:00:00"/>
    <n v="35"/>
    <n v="217"/>
    <n v="76"/>
    <n v="690"/>
    <n v="50"/>
    <n v="26"/>
    <n v="38"/>
    <n v="1059"/>
    <n v="1.2145191811457078E-2"/>
    <s v="MeatProducts"/>
    <n v="1"/>
    <n v="3"/>
    <n v="11"/>
    <n v="5"/>
    <n v="1"/>
    <n v="3"/>
    <n v="11"/>
    <n v="1"/>
  </r>
  <r>
    <n v="6387"/>
    <n v="1976"/>
    <n v="49"/>
    <s v="PhD"/>
    <x v="1"/>
    <s v="Adult"/>
    <n v="52190"/>
    <n v="1"/>
    <n v="1"/>
    <d v="2014-08-05T00:00:00"/>
    <n v="39"/>
    <n v="42"/>
    <n v="0"/>
    <n v="17"/>
    <n v="0"/>
    <n v="0"/>
    <n v="18"/>
    <n v="59"/>
    <n v="1.1304847671967809E-3"/>
    <s v="Wines"/>
    <n v="3"/>
    <n v="2"/>
    <n v="1"/>
    <n v="3"/>
    <n v="5"/>
    <n v="3"/>
    <n v="11"/>
    <n v="0"/>
  </r>
  <r>
    <n v="9392"/>
    <n v="1971"/>
    <n v="54"/>
    <s v="Graduation"/>
    <x v="3"/>
    <s v="Senior"/>
    <n v="26954"/>
    <n v="1"/>
    <n v="0"/>
    <d v="2014-08-05T00:00:00"/>
    <n v="17"/>
    <n v="4"/>
    <n v="1"/>
    <n v="11"/>
    <n v="0"/>
    <n v="0"/>
    <n v="1"/>
    <n v="16"/>
    <n v="5.9360391778585735E-4"/>
    <s v="MeatProducts"/>
    <n v="1"/>
    <n v="1"/>
    <n v="0"/>
    <n v="2"/>
    <n v="7"/>
    <n v="3"/>
    <n v="11"/>
    <n v="0"/>
  </r>
  <r>
    <n v="7629"/>
    <n v="1977"/>
    <n v="48"/>
    <s v="Graduation"/>
    <x v="0"/>
    <s v="Adult"/>
    <n v="22108"/>
    <n v="1"/>
    <n v="1"/>
    <d v="2014-08-05T00:00:00"/>
    <n v="46"/>
    <n v="5"/>
    <n v="3"/>
    <n v="9"/>
    <n v="6"/>
    <n v="2"/>
    <n v="6"/>
    <n v="25"/>
    <n v="1.1308123756106386E-3"/>
    <s v="MeatProducts"/>
    <n v="2"/>
    <n v="2"/>
    <n v="0"/>
    <n v="3"/>
    <n v="7"/>
    <n v="3"/>
    <n v="11"/>
    <n v="0"/>
  </r>
  <r>
    <n v="3381"/>
    <n v="1953"/>
    <n v="72"/>
    <s v="Master"/>
    <x v="0"/>
    <s v="Senior"/>
    <n v="54348"/>
    <n v="1"/>
    <n v="1"/>
    <d v="2014-08-06T00:00:00"/>
    <n v="51"/>
    <n v="70"/>
    <n v="0"/>
    <n v="16"/>
    <n v="0"/>
    <n v="0"/>
    <n v="4"/>
    <n v="86"/>
    <n v="1.5823949363362037E-3"/>
    <s v="Wines"/>
    <n v="2"/>
    <n v="2"/>
    <n v="0"/>
    <n v="4"/>
    <n v="6"/>
    <n v="3"/>
    <n v="11"/>
    <n v="0"/>
  </r>
  <r>
    <n v="868"/>
    <n v="1966"/>
    <n v="59"/>
    <s v="Graduation"/>
    <x v="0"/>
    <s v="Senior"/>
    <n v="44794"/>
    <n v="0"/>
    <n v="1"/>
    <d v="2014-08-06T00:00:00"/>
    <n v="99"/>
    <n v="54"/>
    <n v="0"/>
    <n v="7"/>
    <n v="0"/>
    <n v="0"/>
    <n v="4"/>
    <n v="61"/>
    <n v="1.3617895253828637E-3"/>
    <s v="Wines"/>
    <n v="1"/>
    <n v="2"/>
    <n v="0"/>
    <n v="3"/>
    <n v="6"/>
    <n v="3"/>
    <n v="11"/>
    <n v="0"/>
  </r>
  <r>
    <n v="713"/>
    <n v="1977"/>
    <n v="48"/>
    <s v="Master"/>
    <x v="0"/>
    <s v="Adult"/>
    <n v="50353"/>
    <n v="0"/>
    <n v="0"/>
    <d v="2014-08-06T00:00:00"/>
    <n v="72"/>
    <n v="141"/>
    <n v="15"/>
    <n v="153"/>
    <n v="67"/>
    <n v="31"/>
    <n v="35"/>
    <n v="407"/>
    <n v="8.0829344825531745E-3"/>
    <s v="MeatProducts"/>
    <n v="1"/>
    <n v="4"/>
    <n v="4"/>
    <n v="6"/>
    <n v="3"/>
    <n v="3"/>
    <n v="11"/>
    <n v="0"/>
  </r>
  <r>
    <n v="7212"/>
    <n v="1966"/>
    <n v="59"/>
    <s v="Graduation"/>
    <x v="0"/>
    <s v="Senior"/>
    <n v="44794"/>
    <n v="0"/>
    <n v="1"/>
    <d v="2014-08-06T00:00:00"/>
    <n v="99"/>
    <n v="54"/>
    <n v="0"/>
    <n v="7"/>
    <n v="0"/>
    <n v="0"/>
    <n v="4"/>
    <n v="61"/>
    <n v="1.3617895253828637E-3"/>
    <s v="Wines"/>
    <n v="1"/>
    <n v="2"/>
    <n v="0"/>
    <n v="3"/>
    <n v="6"/>
    <n v="3"/>
    <n v="11"/>
    <n v="0"/>
  </r>
  <r>
    <n v="4286"/>
    <n v="1970"/>
    <n v="55"/>
    <s v="PhD"/>
    <x v="3"/>
    <s v="Senior"/>
    <n v="57642"/>
    <n v="0"/>
    <n v="1"/>
    <d v="2014-09-01T00:00:00"/>
    <n v="24"/>
    <n v="580"/>
    <n v="6"/>
    <n v="58"/>
    <n v="8"/>
    <n v="0"/>
    <n v="27"/>
    <n v="652"/>
    <n v="1.1311196696852989E-2"/>
    <s v="Wines"/>
    <n v="3"/>
    <n v="7"/>
    <n v="6"/>
    <n v="6"/>
    <n v="4"/>
    <n v="3"/>
    <n v="11"/>
    <n v="0"/>
  </r>
  <r>
    <n v="8275"/>
    <n v="1965"/>
    <n v="60"/>
    <s v="PhD"/>
    <x v="2"/>
    <s v="Senior"/>
    <n v="47025"/>
    <n v="1"/>
    <n v="1"/>
    <d v="2014-09-02T00:00:00"/>
    <n v="6"/>
    <n v="16"/>
    <n v="0"/>
    <n v="3"/>
    <n v="0"/>
    <n v="0"/>
    <n v="1"/>
    <n v="19"/>
    <n v="4.0404040404040404E-4"/>
    <s v="Wines"/>
    <n v="1"/>
    <n v="1"/>
    <n v="0"/>
    <n v="2"/>
    <n v="7"/>
    <n v="3"/>
    <n v="11"/>
    <n v="0"/>
  </r>
  <r>
    <n v="10022"/>
    <n v="1973"/>
    <n v="52"/>
    <s v="PhD"/>
    <x v="3"/>
    <s v="Senior"/>
    <n v="54466"/>
    <n v="1"/>
    <n v="1"/>
    <d v="2014-09-02T00:00:00"/>
    <n v="78"/>
    <n v="12"/>
    <n v="0"/>
    <n v="4"/>
    <n v="0"/>
    <n v="0"/>
    <n v="0"/>
    <n v="16"/>
    <n v="2.9376124554768111E-4"/>
    <s v="Wines"/>
    <n v="1"/>
    <n v="1"/>
    <n v="0"/>
    <n v="2"/>
    <n v="5"/>
    <n v="3"/>
    <n v="11"/>
    <n v="0"/>
  </r>
  <r>
    <n v="1307"/>
    <n v="1978"/>
    <n v="47"/>
    <s v="Graduation"/>
    <x v="2"/>
    <s v="Adult"/>
    <n v="41986"/>
    <n v="0"/>
    <n v="1"/>
    <d v="2014-09-02T00:00:00"/>
    <n v="15"/>
    <n v="27"/>
    <n v="5"/>
    <n v="8"/>
    <n v="8"/>
    <n v="3"/>
    <n v="12"/>
    <n v="51"/>
    <n v="1.2146906111560997E-3"/>
    <s v="Wines"/>
    <n v="3"/>
    <n v="3"/>
    <n v="0"/>
    <n v="4"/>
    <n v="4"/>
    <n v="3"/>
    <n v="11"/>
    <n v="0"/>
  </r>
  <r>
    <n v="10548"/>
    <n v="1995"/>
    <n v="30"/>
    <s v="Graduation"/>
    <x v="3"/>
    <s v="Young Adult"/>
    <n v="71163"/>
    <n v="0"/>
    <n v="0"/>
    <d v="2014-09-03T00:00:00"/>
    <n v="30"/>
    <n v="283"/>
    <n v="17"/>
    <n v="372"/>
    <n v="138"/>
    <n v="106"/>
    <n v="44"/>
    <n v="916"/>
    <n v="1.2871857566431994E-2"/>
    <s v="MeatProducts"/>
    <n v="1"/>
    <n v="3"/>
    <n v="8"/>
    <n v="12"/>
    <n v="1"/>
    <n v="3"/>
    <n v="11"/>
    <n v="0"/>
  </r>
  <r>
    <n v="4480"/>
    <n v="1973"/>
    <n v="52"/>
    <s v="Master"/>
    <x v="0"/>
    <s v="Senior"/>
    <n v="60432"/>
    <n v="0"/>
    <n v="1"/>
    <d v="2014-09-03T00:00:00"/>
    <n v="61"/>
    <n v="365"/>
    <n v="3"/>
    <n v="15"/>
    <n v="4"/>
    <n v="3"/>
    <n v="11"/>
    <n v="390"/>
    <n v="6.4535345512311357E-3"/>
    <s v="Wines"/>
    <n v="5"/>
    <n v="7"/>
    <n v="2"/>
    <n v="5"/>
    <n v="6"/>
    <n v="3"/>
    <n v="11"/>
    <n v="0"/>
  </r>
  <r>
    <n v="1277"/>
    <n v="1960"/>
    <n v="65"/>
    <s v="Graduation"/>
    <x v="1"/>
    <s v="Senior"/>
    <n v="78468"/>
    <n v="0"/>
    <n v="0"/>
    <d v="2014-09-04T00:00:00"/>
    <n v="29"/>
    <n v="434"/>
    <n v="22"/>
    <n v="388"/>
    <n v="104"/>
    <n v="22"/>
    <n v="34"/>
    <n v="970"/>
    <n v="1.2361727073456695E-2"/>
    <s v="Wines"/>
    <n v="1"/>
    <n v="10"/>
    <n v="7"/>
    <n v="10"/>
    <n v="4"/>
    <n v="3"/>
    <n v="11"/>
    <n v="0"/>
  </r>
  <r>
    <n v="11074"/>
    <n v="1977"/>
    <n v="48"/>
    <s v="Graduation"/>
    <x v="3"/>
    <s v="Adult"/>
    <n v="85072"/>
    <n v="0"/>
    <n v="0"/>
    <d v="2014-09-04T00:00:00"/>
    <n v="94"/>
    <n v="494"/>
    <n v="92"/>
    <n v="391"/>
    <n v="194"/>
    <n v="11"/>
    <n v="241"/>
    <n v="1182"/>
    <n v="1.3894113221741583E-2"/>
    <s v="Wines"/>
    <n v="1"/>
    <n v="3"/>
    <n v="4"/>
    <n v="10"/>
    <n v="0"/>
    <n v="3"/>
    <n v="11"/>
    <n v="0"/>
  </r>
  <r>
    <n v="916"/>
    <n v="1972"/>
    <n v="53"/>
    <s v="PhD"/>
    <x v="3"/>
    <s v="Senior"/>
    <n v="41644"/>
    <n v="1"/>
    <n v="1"/>
    <d v="2014-09-05T00:00:00"/>
    <n v="67"/>
    <n v="20"/>
    <n v="3"/>
    <n v="4"/>
    <n v="2"/>
    <n v="0"/>
    <n v="2"/>
    <n v="29"/>
    <n v="6.9637883008356546E-4"/>
    <s v="Wines"/>
    <n v="2"/>
    <n v="1"/>
    <n v="0"/>
    <n v="3"/>
    <n v="3"/>
    <n v="3"/>
    <n v="11"/>
    <n v="0"/>
  </r>
  <r>
    <n v="194"/>
    <n v="1965"/>
    <n v="60"/>
    <s v="Graduation"/>
    <x v="0"/>
    <s v="Senior"/>
    <n v="48006"/>
    <n v="1"/>
    <n v="1"/>
    <d v="2014-09-06T00:00:00"/>
    <n v="55"/>
    <n v="23"/>
    <n v="0"/>
    <n v="11"/>
    <n v="3"/>
    <n v="2"/>
    <n v="2"/>
    <n v="39"/>
    <n v="8.1239845019372581E-4"/>
    <s v="Wines"/>
    <n v="1"/>
    <n v="1"/>
    <n v="0"/>
    <n v="3"/>
    <n v="6"/>
    <n v="3"/>
    <n v="11"/>
    <n v="0"/>
  </r>
  <r>
    <n v="6652"/>
    <n v="1965"/>
    <n v="60"/>
    <s v="Graduation"/>
    <x v="0"/>
    <s v="Senior"/>
    <n v="77343"/>
    <n v="0"/>
    <n v="0"/>
    <d v="2014-09-06T00:00:00"/>
    <n v="28"/>
    <n v="227"/>
    <n v="151"/>
    <n v="573"/>
    <n v="98"/>
    <n v="54"/>
    <n v="31"/>
    <n v="1103"/>
    <n v="1.4261148390933892E-2"/>
    <s v="MeatProducts"/>
    <n v="1"/>
    <n v="3"/>
    <n v="4"/>
    <n v="9"/>
    <n v="1"/>
    <n v="3"/>
    <n v="11"/>
    <n v="0"/>
  </r>
  <r>
    <n v="4268"/>
    <n v="1959"/>
    <n v="66"/>
    <s v="Graduation"/>
    <x v="0"/>
    <s v="Senior"/>
    <n v="53154"/>
    <n v="0"/>
    <n v="1"/>
    <d v="2014-09-06T00:00:00"/>
    <n v="50"/>
    <n v="129"/>
    <n v="0"/>
    <n v="21"/>
    <n v="0"/>
    <n v="1"/>
    <n v="7"/>
    <n v="151"/>
    <n v="2.8408021973887194E-3"/>
    <s v="Wines"/>
    <n v="1"/>
    <n v="3"/>
    <n v="1"/>
    <n v="4"/>
    <n v="4"/>
    <n v="3"/>
    <n v="11"/>
    <n v="0"/>
  </r>
  <r>
    <n v="2639"/>
    <n v="1966"/>
    <n v="59"/>
    <s v="Graduation"/>
    <x v="3"/>
    <s v="Senior"/>
    <n v="43602"/>
    <n v="1"/>
    <n v="1"/>
    <d v="2014-10-01T00:00:00"/>
    <n v="45"/>
    <n v="19"/>
    <n v="5"/>
    <n v="12"/>
    <n v="10"/>
    <n v="3"/>
    <n v="19"/>
    <n v="49"/>
    <n v="1.1238016604742901E-3"/>
    <s v="Wines"/>
    <n v="3"/>
    <n v="3"/>
    <n v="1"/>
    <n v="2"/>
    <n v="6"/>
    <n v="3"/>
    <n v="11"/>
    <n v="0"/>
  </r>
  <r>
    <n v="8397"/>
    <n v="1951"/>
    <n v="74"/>
    <s v="Graduation"/>
    <x v="0"/>
    <s v="Senior"/>
    <n v="44689"/>
    <n v="1"/>
    <n v="1"/>
    <d v="2014-10-01T00:00:00"/>
    <n v="82"/>
    <n v="18"/>
    <n v="0"/>
    <n v="5"/>
    <n v="0"/>
    <n v="0"/>
    <n v="11"/>
    <n v="23"/>
    <n v="5.1466803911477102E-4"/>
    <s v="Wines"/>
    <n v="2"/>
    <n v="1"/>
    <n v="1"/>
    <n v="2"/>
    <n v="7"/>
    <n v="3"/>
    <n v="11"/>
    <n v="0"/>
  </r>
  <r>
    <n v="4369"/>
    <n v="1957"/>
    <n v="68"/>
    <s v="Master"/>
    <x v="6"/>
    <s v="Senior"/>
    <n v="65487"/>
    <n v="0"/>
    <n v="0"/>
    <d v="2014-10-01T00:00:00"/>
    <n v="48"/>
    <n v="240"/>
    <n v="67"/>
    <n v="500"/>
    <n v="199"/>
    <n v="0"/>
    <n v="163"/>
    <n v="1006"/>
    <n v="1.5361827538290043E-2"/>
    <s v="MeatProducts"/>
    <n v="3"/>
    <n v="3"/>
    <n v="5"/>
    <n v="6"/>
    <n v="2"/>
    <n v="3"/>
    <n v="11"/>
    <n v="0"/>
  </r>
  <r>
    <n v="10652"/>
    <n v="1957"/>
    <n v="68"/>
    <s v="Master"/>
    <x v="1"/>
    <s v="Senior"/>
    <n v="65487"/>
    <n v="0"/>
    <n v="0"/>
    <d v="2014-10-01T00:00:00"/>
    <n v="48"/>
    <n v="240"/>
    <n v="67"/>
    <n v="500"/>
    <n v="199"/>
    <n v="0"/>
    <n v="163"/>
    <n v="1006"/>
    <n v="1.5361827538290043E-2"/>
    <s v="MeatProducts"/>
    <n v="3"/>
    <n v="3"/>
    <n v="5"/>
    <n v="6"/>
    <n v="2"/>
    <n v="3"/>
    <n v="11"/>
    <n v="0"/>
  </r>
  <r>
    <n v="6182"/>
    <n v="1984"/>
    <n v="41"/>
    <s v="Graduation"/>
    <x v="1"/>
    <s v="Adult"/>
    <n v="26646"/>
    <n v="1"/>
    <n v="0"/>
    <d v="2014-10-02T00:00:00"/>
    <n v="26"/>
    <n v="11"/>
    <n v="4"/>
    <n v="20"/>
    <n v="10"/>
    <n v="3"/>
    <n v="5"/>
    <n v="48"/>
    <n v="1.8013960819635217E-3"/>
    <s v="MeatProducts"/>
    <n v="2"/>
    <n v="2"/>
    <n v="0"/>
    <n v="4"/>
    <n v="6"/>
    <n v="3"/>
    <n v="11"/>
    <n v="0"/>
  </r>
  <r>
    <n v="9597"/>
    <n v="1969"/>
    <n v="56"/>
    <s v="Graduation"/>
    <x v="0"/>
    <s v="Senior"/>
    <n v="73448"/>
    <n v="0"/>
    <n v="0"/>
    <d v="2014-10-02T00:00:00"/>
    <n v="10"/>
    <n v="236"/>
    <n v="106"/>
    <n v="189"/>
    <n v="23"/>
    <n v="41"/>
    <n v="130"/>
    <n v="595"/>
    <n v="8.1009693933122746E-3"/>
    <s v="Wines"/>
    <n v="1"/>
    <n v="7"/>
    <n v="2"/>
    <n v="9"/>
    <n v="4"/>
    <n v="3"/>
    <n v="11"/>
    <n v="0"/>
  </r>
  <r>
    <n v="8443"/>
    <n v="1972"/>
    <n v="53"/>
    <s v="Graduation"/>
    <x v="3"/>
    <s v="Senior"/>
    <n v="24762"/>
    <n v="1"/>
    <n v="0"/>
    <d v="2014-10-02T00:00:00"/>
    <n v="16"/>
    <n v="6"/>
    <n v="10"/>
    <n v="12"/>
    <n v="3"/>
    <n v="15"/>
    <n v="40"/>
    <n v="46"/>
    <n v="1.8576851627493741E-3"/>
    <s v="GoldProds"/>
    <n v="3"/>
    <n v="3"/>
    <n v="1"/>
    <n v="2"/>
    <n v="8"/>
    <n v="3"/>
    <n v="11"/>
    <n v="1"/>
  </r>
  <r>
    <n v="2008"/>
    <n v="1978"/>
    <n v="47"/>
    <s v="Graduation"/>
    <x v="0"/>
    <s v="Adult"/>
    <n v="77583"/>
    <n v="0"/>
    <n v="0"/>
    <d v="2014-10-02T00:00:00"/>
    <n v="93"/>
    <n v="372"/>
    <n v="23"/>
    <n v="384"/>
    <n v="250"/>
    <n v="12"/>
    <n v="108"/>
    <n v="1041"/>
    <n v="1.3417887939368161E-2"/>
    <s v="MeatProducts"/>
    <n v="1"/>
    <n v="4"/>
    <n v="5"/>
    <n v="9"/>
    <n v="2"/>
    <n v="3"/>
    <n v="11"/>
    <n v="0"/>
  </r>
  <r>
    <n v="538"/>
    <n v="1989"/>
    <n v="36"/>
    <s v="Graduation"/>
    <x v="3"/>
    <s v="Adult"/>
    <n v="46107"/>
    <n v="1"/>
    <n v="0"/>
    <d v="2014-10-02T00:00:00"/>
    <n v="78"/>
    <n v="31"/>
    <n v="9"/>
    <n v="27"/>
    <n v="16"/>
    <n v="9"/>
    <n v="33"/>
    <n v="92"/>
    <n v="1.9953586223350034E-3"/>
    <s v="GoldProds"/>
    <n v="1"/>
    <n v="1"/>
    <n v="1"/>
    <n v="4"/>
    <n v="3"/>
    <n v="3"/>
    <n v="11"/>
    <n v="0"/>
  </r>
  <r>
    <n v="10972"/>
    <n v="1949"/>
    <n v="76"/>
    <s v="Graduation"/>
    <x v="4"/>
    <s v="Senior"/>
    <n v="72298"/>
    <n v="0"/>
    <n v="0"/>
    <d v="2014-10-03T00:00:00"/>
    <n v="52"/>
    <n v="625"/>
    <n v="35"/>
    <n v="169"/>
    <n v="58"/>
    <n v="17"/>
    <n v="35"/>
    <n v="904"/>
    <n v="1.2503803701347202E-2"/>
    <s v="Wines"/>
    <n v="1"/>
    <n v="4"/>
    <n v="3"/>
    <n v="6"/>
    <n v="1"/>
    <n v="3"/>
    <n v="11"/>
    <n v="0"/>
  </r>
  <r>
    <n v="8461"/>
    <n v="1962"/>
    <n v="63"/>
    <s v="Graduation"/>
    <x v="2"/>
    <s v="Senior"/>
    <n v="46102"/>
    <n v="2"/>
    <n v="1"/>
    <d v="2014-10-03T00:00:00"/>
    <n v="3"/>
    <n v="14"/>
    <n v="0"/>
    <n v="1"/>
    <n v="0"/>
    <n v="0"/>
    <n v="1"/>
    <n v="15"/>
    <n v="3.2536549390481975E-4"/>
    <s v="Wines"/>
    <n v="1"/>
    <n v="1"/>
    <n v="0"/>
    <n v="2"/>
    <n v="7"/>
    <n v="3"/>
    <n v="11"/>
    <n v="0"/>
  </r>
  <r>
    <n v="9485"/>
    <n v="1986"/>
    <n v="39"/>
    <s v="PhD"/>
    <x v="0"/>
    <s v="Adult"/>
    <n v="45921"/>
    <n v="0"/>
    <n v="0"/>
    <d v="2014-10-03T00:00:00"/>
    <n v="23"/>
    <n v="102"/>
    <n v="9"/>
    <n v="49"/>
    <n v="24"/>
    <n v="3"/>
    <n v="12"/>
    <n v="187"/>
    <n v="4.0722109710154396E-3"/>
    <s v="Wines"/>
    <n v="1"/>
    <n v="2"/>
    <n v="1"/>
    <n v="6"/>
    <n v="4"/>
    <n v="3"/>
    <n v="11"/>
    <n v="0"/>
  </r>
  <r>
    <n v="2186"/>
    <n v="1977"/>
    <n v="48"/>
    <s v="2n Cycle"/>
    <x v="1"/>
    <s v="Adult"/>
    <n v="82326"/>
    <n v="0"/>
    <n v="0"/>
    <d v="2014-10-03T00:00:00"/>
    <n v="30"/>
    <n v="938"/>
    <n v="142"/>
    <n v="754"/>
    <n v="159"/>
    <n v="81"/>
    <n v="183"/>
    <n v="2074"/>
    <n v="2.5192527269635352E-2"/>
    <s v="Wines"/>
    <n v="1"/>
    <n v="5"/>
    <n v="10"/>
    <n v="6"/>
    <n v="2"/>
    <n v="3"/>
    <n v="11"/>
    <n v="1"/>
  </r>
  <r>
    <n v="2829"/>
    <n v="1955"/>
    <n v="70"/>
    <s v="Graduation"/>
    <x v="0"/>
    <s v="Senior"/>
    <n v="65210"/>
    <n v="0"/>
    <n v="1"/>
    <d v="2014-10-03T00:00:00"/>
    <n v="25"/>
    <n v="626"/>
    <n v="0"/>
    <n v="70"/>
    <n v="0"/>
    <n v="7"/>
    <n v="28"/>
    <n v="703"/>
    <n v="1.0780555129581353E-2"/>
    <s v="Wines"/>
    <n v="2"/>
    <n v="9"/>
    <n v="3"/>
    <n v="8"/>
    <n v="6"/>
    <n v="3"/>
    <n v="11"/>
    <n v="0"/>
  </r>
  <r>
    <n v="9289"/>
    <n v="1979"/>
    <n v="46"/>
    <s v="Graduation"/>
    <x v="0"/>
    <s v="Adult"/>
    <n v="36781"/>
    <n v="1"/>
    <n v="0"/>
    <d v="2014-10-04T00:00:00"/>
    <n v="16"/>
    <n v="29"/>
    <n v="1"/>
    <n v="17"/>
    <n v="0"/>
    <n v="3"/>
    <n v="13"/>
    <n v="50"/>
    <n v="1.3593975150213424E-3"/>
    <s v="Wines"/>
    <n v="1"/>
    <n v="2"/>
    <n v="1"/>
    <n v="2"/>
    <n v="8"/>
    <n v="3"/>
    <n v="11"/>
    <n v="1"/>
  </r>
  <r>
    <n v="11051"/>
    <n v="1956"/>
    <n v="69"/>
    <s v="PhD"/>
    <x v="1"/>
    <s v="Senior"/>
    <n v="77376"/>
    <n v="1"/>
    <n v="1"/>
    <d v="2014-10-05T00:00:00"/>
    <n v="72"/>
    <n v="492"/>
    <n v="19"/>
    <n v="110"/>
    <n v="16"/>
    <n v="12"/>
    <n v="12"/>
    <n v="649"/>
    <n v="8.3876137303556652E-3"/>
    <s v="Wines"/>
    <n v="4"/>
    <n v="6"/>
    <n v="3"/>
    <n v="10"/>
    <n v="4"/>
    <n v="3"/>
    <n v="11"/>
    <n v="0"/>
  </r>
  <r>
    <n v="3559"/>
    <n v="1988"/>
    <n v="37"/>
    <s v="2n Cycle"/>
    <x v="0"/>
    <s v="Adult"/>
    <n v="16248"/>
    <n v="1"/>
    <n v="0"/>
    <d v="2014-10-05T00:00:00"/>
    <n v="77"/>
    <n v="12"/>
    <n v="11"/>
    <n v="10"/>
    <n v="3"/>
    <n v="12"/>
    <n v="9"/>
    <n v="48"/>
    <n v="2.9542097488921715E-3"/>
    <s v="Wines"/>
    <n v="3"/>
    <n v="2"/>
    <n v="1"/>
    <n v="3"/>
    <n v="6"/>
    <n v="3"/>
    <n v="11"/>
    <n v="0"/>
  </r>
  <r>
    <n v="7574"/>
    <n v="1979"/>
    <n v="46"/>
    <s v="PhD"/>
    <x v="1"/>
    <s v="Adult"/>
    <n v="27922"/>
    <n v="1"/>
    <n v="0"/>
    <d v="2014-10-05T00:00:00"/>
    <n v="80"/>
    <n v="11"/>
    <n v="0"/>
    <n v="13"/>
    <n v="2"/>
    <n v="4"/>
    <n v="11"/>
    <n v="30"/>
    <n v="1.0744216030370317E-3"/>
    <s v="MeatProducts"/>
    <n v="1"/>
    <n v="2"/>
    <n v="0"/>
    <n v="3"/>
    <n v="4"/>
    <n v="3"/>
    <n v="11"/>
    <n v="0"/>
  </r>
  <r>
    <n v="5247"/>
    <n v="1955"/>
    <n v="70"/>
    <s v="PhD"/>
    <x v="0"/>
    <s v="Senior"/>
    <n v="38725"/>
    <n v="1"/>
    <n v="1"/>
    <d v="2014-10-05T00:00:00"/>
    <n v="52"/>
    <n v="31"/>
    <n v="0"/>
    <n v="6"/>
    <n v="2"/>
    <n v="1"/>
    <n v="5"/>
    <n v="40"/>
    <n v="1.0329244673983216E-3"/>
    <s v="Wines"/>
    <n v="2"/>
    <n v="1"/>
    <n v="0"/>
    <n v="4"/>
    <n v="4"/>
    <n v="3"/>
    <n v="11"/>
    <n v="0"/>
  </r>
  <r>
    <n v="4937"/>
    <n v="1973"/>
    <n v="52"/>
    <s v="2n Cycle"/>
    <x v="0"/>
    <s v="Senior"/>
    <n v="46094"/>
    <n v="1"/>
    <n v="1"/>
    <d v="2014-10-06T00:00:00"/>
    <n v="62"/>
    <n v="12"/>
    <n v="2"/>
    <n v="20"/>
    <n v="3"/>
    <n v="2"/>
    <n v="5"/>
    <n v="39"/>
    <n v="8.4609710591400183E-4"/>
    <s v="MeatProducts"/>
    <n v="1"/>
    <n v="1"/>
    <n v="0"/>
    <n v="3"/>
    <n v="7"/>
    <n v="3"/>
    <n v="11"/>
    <n v="0"/>
  </r>
  <r>
    <n v="5529"/>
    <n v="1946"/>
    <n v="79"/>
    <s v="PhD"/>
    <x v="1"/>
    <s v="Senior"/>
    <n v="64014"/>
    <n v="2"/>
    <n v="1"/>
    <d v="2014-10-06T00:00:00"/>
    <n v="56"/>
    <n v="406"/>
    <n v="0"/>
    <n v="30"/>
    <n v="0"/>
    <n v="0"/>
    <n v="8"/>
    <n v="436"/>
    <n v="6.8110100915424751E-3"/>
    <s v="Wines"/>
    <n v="7"/>
    <n v="8"/>
    <n v="2"/>
    <n v="5"/>
    <n v="7"/>
    <n v="3"/>
    <n v="11"/>
    <n v="0"/>
  </r>
  <r>
    <n v="4001"/>
    <n v="1946"/>
    <n v="79"/>
    <s v="PhD"/>
    <x v="1"/>
    <s v="Senior"/>
    <n v="64014"/>
    <n v="2"/>
    <n v="1"/>
    <d v="2014-10-06T00:00:00"/>
    <n v="56"/>
    <n v="406"/>
    <n v="0"/>
    <n v="30"/>
    <n v="0"/>
    <n v="0"/>
    <n v="8"/>
    <n v="436"/>
    <n v="6.8110100915424751E-3"/>
    <s v="Wines"/>
    <n v="7"/>
    <n v="8"/>
    <n v="2"/>
    <n v="5"/>
    <n v="7"/>
    <n v="3"/>
    <n v="11"/>
    <n v="0"/>
  </r>
  <r>
    <n v="4047"/>
    <n v="1954"/>
    <n v="71"/>
    <s v="PhD"/>
    <x v="0"/>
    <s v="Senior"/>
    <n v="65324"/>
    <n v="0"/>
    <n v="1"/>
    <d v="2014-11-01T00:00:00"/>
    <n v="0"/>
    <n v="384"/>
    <n v="0"/>
    <n v="102"/>
    <n v="21"/>
    <n v="32"/>
    <n v="5"/>
    <n v="539"/>
    <n v="8.251178739819974E-3"/>
    <s v="Wines"/>
    <n v="3"/>
    <n v="6"/>
    <n v="2"/>
    <n v="9"/>
    <n v="4"/>
    <n v="3"/>
    <n v="11"/>
    <n v="0"/>
  </r>
  <r>
    <n v="9477"/>
    <n v="1954"/>
    <n v="71"/>
    <s v="PhD"/>
    <x v="0"/>
    <s v="Senior"/>
    <n v="65324"/>
    <n v="0"/>
    <n v="1"/>
    <d v="2014-11-01T00:00:00"/>
    <n v="0"/>
    <n v="384"/>
    <n v="0"/>
    <n v="102"/>
    <n v="21"/>
    <n v="32"/>
    <n v="5"/>
    <n v="539"/>
    <n v="8.251178739819974E-3"/>
    <s v="Wines"/>
    <n v="3"/>
    <n v="6"/>
    <n v="2"/>
    <n v="9"/>
    <n v="4"/>
    <n v="3"/>
    <n v="11"/>
    <n v="0"/>
  </r>
  <r>
    <n v="5723"/>
    <n v="1976"/>
    <n v="49"/>
    <s v="PhD"/>
    <x v="1"/>
    <s v="Adult"/>
    <n v="49187"/>
    <n v="0"/>
    <n v="1"/>
    <d v="2014-11-01T00:00:00"/>
    <n v="63"/>
    <n v="81"/>
    <n v="1"/>
    <n v="31"/>
    <n v="2"/>
    <n v="1"/>
    <n v="0"/>
    <n v="116"/>
    <n v="2.3583467176286417E-3"/>
    <s v="Wines"/>
    <n v="1"/>
    <n v="1"/>
    <n v="1"/>
    <n v="5"/>
    <n v="2"/>
    <n v="3"/>
    <n v="11"/>
    <n v="0"/>
  </r>
  <r>
    <n v="8789"/>
    <n v="1989"/>
    <n v="36"/>
    <s v="2n Cycle"/>
    <x v="0"/>
    <s v="Adult"/>
    <n v="59060"/>
    <n v="1"/>
    <n v="0"/>
    <d v="2014-11-01T00:00:00"/>
    <n v="77"/>
    <n v="35"/>
    <n v="40"/>
    <n v="111"/>
    <n v="36"/>
    <n v="40"/>
    <n v="12"/>
    <n v="262"/>
    <n v="4.4361666102268882E-3"/>
    <s v="MeatProducts"/>
    <n v="3"/>
    <n v="3"/>
    <n v="1"/>
    <n v="7"/>
    <n v="4"/>
    <n v="3"/>
    <n v="11"/>
    <n v="0"/>
  </r>
  <r>
    <n v="4609"/>
    <n v="1966"/>
    <n v="59"/>
    <s v="PhD"/>
    <x v="0"/>
    <s v="Senior"/>
    <n v="57705"/>
    <n v="0"/>
    <n v="1"/>
    <d v="2014-11-01T00:00:00"/>
    <n v="14"/>
    <n v="383"/>
    <n v="0"/>
    <n v="53"/>
    <n v="6"/>
    <n v="4"/>
    <n v="40"/>
    <n v="446"/>
    <n v="7.7289662940819683E-3"/>
    <s v="Wines"/>
    <n v="3"/>
    <n v="8"/>
    <n v="1"/>
    <n v="6"/>
    <n v="6"/>
    <n v="3"/>
    <n v="11"/>
    <n v="0"/>
  </r>
  <r>
    <n v="8595"/>
    <n v="1973"/>
    <n v="52"/>
    <s v="Graduation"/>
    <x v="4"/>
    <s v="Senior"/>
    <n v="42429"/>
    <n v="0"/>
    <n v="1"/>
    <d v="2014-11-02T00:00:00"/>
    <n v="99"/>
    <n v="55"/>
    <n v="0"/>
    <n v="6"/>
    <n v="2"/>
    <n v="0"/>
    <n v="4"/>
    <n v="63"/>
    <n v="1.4848334865304391E-3"/>
    <s v="Wines"/>
    <n v="2"/>
    <n v="1"/>
    <n v="1"/>
    <n v="3"/>
    <n v="5"/>
    <n v="3"/>
    <n v="11"/>
    <n v="0"/>
  </r>
  <r>
    <n v="7232"/>
    <n v="1973"/>
    <n v="52"/>
    <s v="Graduation"/>
    <x v="4"/>
    <s v="Senior"/>
    <n v="42429"/>
    <n v="0"/>
    <n v="1"/>
    <d v="2014-11-02T00:00:00"/>
    <n v="99"/>
    <n v="55"/>
    <n v="0"/>
    <n v="6"/>
    <n v="2"/>
    <n v="0"/>
    <n v="4"/>
    <n v="63"/>
    <n v="1.4848334865304391E-3"/>
    <s v="Wines"/>
    <n v="2"/>
    <n v="1"/>
    <n v="1"/>
    <n v="3"/>
    <n v="5"/>
    <n v="3"/>
    <n v="11"/>
    <n v="0"/>
  </r>
  <r>
    <n v="6384"/>
    <n v="1978"/>
    <n v="47"/>
    <s v="Graduation"/>
    <x v="2"/>
    <s v="Adult"/>
    <n v="71022"/>
    <n v="0"/>
    <n v="1"/>
    <d v="2014-11-02T00:00:00"/>
    <n v="30"/>
    <n v="909"/>
    <n v="12"/>
    <n v="278"/>
    <n v="0"/>
    <n v="12"/>
    <n v="242"/>
    <n v="1211"/>
    <n v="1.7051054602799133E-2"/>
    <s v="Wines"/>
    <n v="3"/>
    <n v="5"/>
    <n v="2"/>
    <n v="11"/>
    <n v="8"/>
    <n v="3"/>
    <n v="11"/>
    <n v="0"/>
  </r>
  <r>
    <n v="231"/>
    <n v="1956"/>
    <n v="69"/>
    <s v="Master"/>
    <x v="1"/>
    <s v="Senior"/>
    <n v="28839"/>
    <n v="1"/>
    <n v="1"/>
    <d v="2014-11-03T00:00:00"/>
    <n v="86"/>
    <n v="24"/>
    <n v="0"/>
    <n v="7"/>
    <n v="0"/>
    <n v="0"/>
    <n v="1"/>
    <n v="31"/>
    <n v="1.0749332501126946E-3"/>
    <s v="Wines"/>
    <n v="2"/>
    <n v="2"/>
    <n v="0"/>
    <n v="3"/>
    <n v="5"/>
    <n v="3"/>
    <n v="11"/>
    <n v="0"/>
  </r>
  <r>
    <n v="2853"/>
    <n v="1980"/>
    <n v="45"/>
    <s v="Graduation"/>
    <x v="3"/>
    <s v="Adult"/>
    <n v="51766"/>
    <n v="1"/>
    <n v="0"/>
    <d v="2014-11-03T00:00:00"/>
    <n v="74"/>
    <n v="60"/>
    <n v="51"/>
    <n v="87"/>
    <n v="6"/>
    <n v="20"/>
    <n v="51"/>
    <n v="224"/>
    <n v="4.327164548159023E-3"/>
    <s v="MeatProducts"/>
    <n v="2"/>
    <n v="4"/>
    <n v="2"/>
    <n v="4"/>
    <n v="5"/>
    <n v="3"/>
    <n v="11"/>
    <n v="0"/>
  </r>
  <r>
    <n v="1755"/>
    <n v="1988"/>
    <n v="37"/>
    <s v="2n Cycle"/>
    <x v="1"/>
    <s v="Adult"/>
    <n v="45204"/>
    <n v="1"/>
    <n v="0"/>
    <d v="2014-11-04T00:00:00"/>
    <n v="93"/>
    <n v="30"/>
    <n v="11"/>
    <n v="25"/>
    <n v="29"/>
    <n v="1"/>
    <n v="18"/>
    <n v="96"/>
    <n v="2.123705866737457E-3"/>
    <s v="Wines"/>
    <n v="1"/>
    <n v="1"/>
    <n v="1"/>
    <n v="4"/>
    <n v="3"/>
    <n v="3"/>
    <n v="11"/>
    <n v="0"/>
  </r>
  <r>
    <n v="10766"/>
    <n v="1964"/>
    <n v="61"/>
    <s v="PhD"/>
    <x v="0"/>
    <s v="Senior"/>
    <n v="65526"/>
    <n v="0"/>
    <n v="1"/>
    <d v="2014-11-04T00:00:00"/>
    <n v="22"/>
    <n v="397"/>
    <n v="19"/>
    <n v="69"/>
    <n v="12"/>
    <n v="0"/>
    <n v="9"/>
    <n v="497"/>
    <n v="7.5847755089582759E-3"/>
    <s v="Wines"/>
    <n v="1"/>
    <n v="4"/>
    <n v="4"/>
    <n v="8"/>
    <n v="2"/>
    <n v="3"/>
    <n v="11"/>
    <n v="0"/>
  </r>
  <r>
    <n v="5824"/>
    <n v="1972"/>
    <n v="53"/>
    <s v="PhD"/>
    <x v="1"/>
    <s v="Senior"/>
    <n v="34578"/>
    <n v="2"/>
    <n v="1"/>
    <d v="2014-11-04T00:00:00"/>
    <n v="1"/>
    <n v="7"/>
    <n v="0"/>
    <n v="1"/>
    <n v="0"/>
    <n v="0"/>
    <n v="0"/>
    <n v="8"/>
    <n v="2.3136098097055932E-4"/>
    <s v="Wines"/>
    <n v="1"/>
    <n v="1"/>
    <n v="0"/>
    <n v="2"/>
    <n v="6"/>
    <n v="3"/>
    <n v="11"/>
    <n v="0"/>
  </r>
  <r>
    <n v="9971"/>
    <n v="1964"/>
    <n v="61"/>
    <s v="PhD"/>
    <x v="0"/>
    <s v="Senior"/>
    <n v="65526"/>
    <n v="0"/>
    <n v="1"/>
    <d v="2014-11-04T00:00:00"/>
    <n v="22"/>
    <n v="397"/>
    <n v="19"/>
    <n v="69"/>
    <n v="12"/>
    <n v="0"/>
    <n v="9"/>
    <n v="497"/>
    <n v="7.5847755089582759E-3"/>
    <s v="Wines"/>
    <n v="1"/>
    <n v="4"/>
    <n v="4"/>
    <n v="8"/>
    <n v="2"/>
    <n v="3"/>
    <n v="11"/>
    <n v="0"/>
  </r>
  <r>
    <n v="1386"/>
    <n v="1967"/>
    <n v="58"/>
    <s v="Graduation"/>
    <x v="1"/>
    <s v="Senior"/>
    <n v="32474"/>
    <n v="1"/>
    <n v="1"/>
    <d v="2014-11-05T00:00:00"/>
    <n v="0"/>
    <n v="10"/>
    <n v="0"/>
    <n v="1"/>
    <n v="0"/>
    <n v="0"/>
    <n v="0"/>
    <n v="11"/>
    <n v="3.3873252448112336E-4"/>
    <s v="Wines"/>
    <n v="1"/>
    <n v="1"/>
    <n v="0"/>
    <n v="2"/>
    <n v="7"/>
    <n v="3"/>
    <n v="11"/>
    <n v="0"/>
  </r>
  <r>
    <n v="7698"/>
    <n v="1976"/>
    <n v="49"/>
    <s v="PhD"/>
    <x v="0"/>
    <s v="Adult"/>
    <n v="51650"/>
    <n v="0"/>
    <n v="1"/>
    <d v="2014-11-05T00:00:00"/>
    <n v="81"/>
    <n v="152"/>
    <n v="3"/>
    <n v="22"/>
    <n v="2"/>
    <n v="5"/>
    <n v="7"/>
    <n v="184"/>
    <n v="3.5624394966118104E-3"/>
    <s v="Wines"/>
    <n v="1"/>
    <n v="4"/>
    <n v="1"/>
    <n v="4"/>
    <n v="5"/>
    <n v="3"/>
    <n v="11"/>
    <n v="0"/>
  </r>
  <r>
    <n v="49"/>
    <n v="1970"/>
    <n v="55"/>
    <s v="Graduation"/>
    <x v="3"/>
    <s v="Senior"/>
    <n v="20587"/>
    <n v="1"/>
    <n v="0"/>
    <d v="2014-11-05T00:00:00"/>
    <n v="39"/>
    <n v="2"/>
    <n v="3"/>
    <n v="6"/>
    <n v="4"/>
    <n v="1"/>
    <n v="9"/>
    <n v="16"/>
    <n v="7.7718948851216785E-4"/>
    <s v="GoldProds"/>
    <n v="1"/>
    <n v="1"/>
    <n v="1"/>
    <n v="2"/>
    <n v="7"/>
    <n v="3"/>
    <n v="11"/>
    <n v="0"/>
  </r>
  <r>
    <n v="8146"/>
    <n v="1976"/>
    <n v="49"/>
    <s v="Master"/>
    <x v="1"/>
    <s v="Adult"/>
    <n v="46106"/>
    <n v="1"/>
    <n v="1"/>
    <d v="2014-11-05T00:00:00"/>
    <n v="84"/>
    <n v="30"/>
    <n v="0"/>
    <n v="8"/>
    <n v="2"/>
    <n v="0"/>
    <n v="14"/>
    <n v="40"/>
    <n v="8.6756604346505876E-4"/>
    <s v="Wines"/>
    <n v="1"/>
    <n v="1"/>
    <n v="1"/>
    <n v="2"/>
    <n v="6"/>
    <n v="3"/>
    <n v="11"/>
    <n v="0"/>
  </r>
  <r>
    <n v="4066"/>
    <n v="1978"/>
    <n v="47"/>
    <s v="2n Cycle"/>
    <x v="2"/>
    <s v="Adult"/>
    <n v="21282"/>
    <n v="1"/>
    <n v="0"/>
    <d v="2014-11-05T00:00:00"/>
    <n v="76"/>
    <n v="1"/>
    <n v="5"/>
    <n v="8"/>
    <n v="4"/>
    <n v="8"/>
    <n v="20"/>
    <n v="26"/>
    <n v="1.2216896908185321E-3"/>
    <s v="GoldProds"/>
    <n v="2"/>
    <n v="2"/>
    <n v="1"/>
    <n v="2"/>
    <n v="6"/>
    <n v="3"/>
    <n v="11"/>
    <n v="0"/>
  </r>
  <r>
    <n v="9467"/>
    <n v="1984"/>
    <n v="41"/>
    <s v="Graduation"/>
    <x v="3"/>
    <s v="Adult"/>
    <n v="34738"/>
    <n v="1"/>
    <n v="0"/>
    <d v="2014-11-05T00:00:00"/>
    <n v="51"/>
    <n v="3"/>
    <n v="2"/>
    <n v="10"/>
    <n v="3"/>
    <n v="0"/>
    <n v="2"/>
    <n v="18"/>
    <n v="5.1816454603028381E-4"/>
    <s v="MeatProducts"/>
    <n v="1"/>
    <n v="1"/>
    <n v="0"/>
    <n v="3"/>
    <n v="6"/>
    <n v="3"/>
    <n v="11"/>
    <n v="0"/>
  </r>
  <r>
    <n v="4973"/>
    <n v="1970"/>
    <n v="55"/>
    <s v="Graduation"/>
    <x v="3"/>
    <s v="Senior"/>
    <n v="20587"/>
    <n v="1"/>
    <n v="0"/>
    <d v="2014-11-05T00:00:00"/>
    <n v="39"/>
    <n v="2"/>
    <n v="3"/>
    <n v="6"/>
    <n v="4"/>
    <n v="1"/>
    <n v="9"/>
    <n v="16"/>
    <n v="7.7718948851216785E-4"/>
    <s v="GoldProds"/>
    <n v="1"/>
    <n v="1"/>
    <n v="1"/>
    <n v="2"/>
    <n v="7"/>
    <n v="3"/>
    <n v="11"/>
    <n v="0"/>
  </r>
  <r>
    <n v="5721"/>
    <n v="1956"/>
    <n v="69"/>
    <s v="PhD"/>
    <x v="0"/>
    <s v="Senior"/>
    <n v="84117"/>
    <n v="0"/>
    <n v="0"/>
    <d v="2014-11-05T00:00:00"/>
    <n v="60"/>
    <n v="611"/>
    <n v="76"/>
    <n v="749"/>
    <n v="59"/>
    <n v="45"/>
    <n v="26"/>
    <n v="1540"/>
    <n v="1.830783313717798E-2"/>
    <s v="MeatProducts"/>
    <n v="1"/>
    <n v="7"/>
    <n v="10"/>
    <n v="6"/>
    <n v="2"/>
    <n v="3"/>
    <n v="11"/>
    <n v="0"/>
  </r>
  <r>
    <n v="3623"/>
    <n v="1976"/>
    <n v="49"/>
    <s v="Graduation"/>
    <x v="1"/>
    <s v="Adult"/>
    <n v="21675"/>
    <n v="1"/>
    <n v="0"/>
    <d v="2014-11-06T00:00:00"/>
    <n v="55"/>
    <n v="4"/>
    <n v="0"/>
    <n v="16"/>
    <n v="17"/>
    <n v="4"/>
    <n v="4"/>
    <n v="41"/>
    <n v="1.8915801614763552E-3"/>
    <s v="FishProducts"/>
    <n v="3"/>
    <n v="4"/>
    <n v="0"/>
    <n v="3"/>
    <n v="7"/>
    <n v="3"/>
    <n v="11"/>
    <n v="0"/>
  </r>
  <r>
    <n v="10660"/>
    <n v="1957"/>
    <n v="68"/>
    <s v="Master"/>
    <x v="0"/>
    <s v="Senior"/>
    <n v="66726"/>
    <n v="1"/>
    <n v="1"/>
    <d v="2014-12-01T00:00:00"/>
    <n v="61"/>
    <n v="349"/>
    <n v="7"/>
    <n v="35"/>
    <n v="0"/>
    <n v="0"/>
    <n v="47"/>
    <n v="391"/>
    <n v="5.8597847915355331E-3"/>
    <s v="Wines"/>
    <n v="3"/>
    <n v="8"/>
    <n v="2"/>
    <n v="4"/>
    <n v="7"/>
    <n v="3"/>
    <n v="11"/>
    <n v="0"/>
  </r>
  <r>
    <n v="4345"/>
    <n v="1964"/>
    <n v="61"/>
    <s v="2n Cycle"/>
    <x v="3"/>
    <s v="Senior"/>
    <s v="NILL"/>
    <n v="1"/>
    <n v="1"/>
    <d v="2014-12-01T00:00:00"/>
    <n v="49"/>
    <n v="5"/>
    <n v="1"/>
    <n v="9"/>
    <n v="2"/>
    <n v="0"/>
    <n v="4"/>
    <n v="17"/>
    <e v="#VALUE!"/>
    <s v="MeatProducts"/>
    <n v="1"/>
    <n v="1"/>
    <n v="0"/>
    <n v="2"/>
    <n v="7"/>
    <n v="3"/>
    <n v="11"/>
    <n v="0"/>
  </r>
  <r>
    <n v="10133"/>
    <n v="1970"/>
    <n v="55"/>
    <s v="Graduation"/>
    <x v="3"/>
    <s v="Senior"/>
    <n v="93790"/>
    <n v="0"/>
    <n v="0"/>
    <d v="2014-12-02T00:00:00"/>
    <n v="16"/>
    <n v="1302"/>
    <n v="68"/>
    <n v="731"/>
    <n v="89"/>
    <n v="114"/>
    <n v="45"/>
    <n v="2304"/>
    <n v="2.4565518712016208E-2"/>
    <s v="Wines"/>
    <n v="0"/>
    <n v="6"/>
    <n v="7"/>
    <n v="12"/>
    <n v="2"/>
    <n v="3"/>
    <n v="11"/>
    <n v="1"/>
  </r>
  <r>
    <n v="3334"/>
    <n v="1951"/>
    <n v="74"/>
    <s v="Graduation"/>
    <x v="0"/>
    <s v="Senior"/>
    <n v="94642"/>
    <n v="0"/>
    <n v="0"/>
    <d v="2014-12-02T00:00:00"/>
    <n v="35"/>
    <n v="879"/>
    <n v="143"/>
    <n v="797"/>
    <n v="106"/>
    <n v="143"/>
    <n v="143"/>
    <n v="2068"/>
    <n v="2.1850763931446925E-2"/>
    <s v="Wines"/>
    <n v="0"/>
    <n v="5"/>
    <n v="7"/>
    <n v="9"/>
    <n v="1"/>
    <n v="3"/>
    <n v="11"/>
    <n v="0"/>
  </r>
  <r>
    <n v="9829"/>
    <n v="1978"/>
    <n v="47"/>
    <s v="Graduation"/>
    <x v="1"/>
    <s v="Adult"/>
    <n v="28587"/>
    <n v="1"/>
    <n v="0"/>
    <d v="2014-12-02T00:00:00"/>
    <n v="42"/>
    <n v="22"/>
    <n v="4"/>
    <n v="17"/>
    <n v="12"/>
    <n v="10"/>
    <n v="13"/>
    <n v="65"/>
    <n v="2.2737608003638018E-3"/>
    <s v="Wines"/>
    <n v="3"/>
    <n v="2"/>
    <n v="0"/>
    <n v="4"/>
    <n v="6"/>
    <n v="3"/>
    <n v="11"/>
    <n v="0"/>
  </r>
  <r>
    <n v="10196"/>
    <n v="1978"/>
    <n v="47"/>
    <s v="Graduation"/>
    <x v="0"/>
    <s v="Adult"/>
    <n v="71427"/>
    <n v="2"/>
    <n v="0"/>
    <d v="2014-12-03T00:00:00"/>
    <n v="26"/>
    <n v="212"/>
    <n v="123"/>
    <n v="177"/>
    <n v="15"/>
    <n v="64"/>
    <n v="23"/>
    <n v="591"/>
    <n v="8.2741820320047042E-3"/>
    <s v="Wines"/>
    <n v="2"/>
    <n v="8"/>
    <n v="2"/>
    <n v="8"/>
    <n v="4"/>
    <n v="3"/>
    <n v="11"/>
    <n v="0"/>
  </r>
  <r>
    <n v="2986"/>
    <n v="1976"/>
    <n v="49"/>
    <s v="Graduation"/>
    <x v="0"/>
    <s v="Adult"/>
    <n v="30772"/>
    <n v="1"/>
    <n v="1"/>
    <d v="2014-12-03T00:00:00"/>
    <n v="89"/>
    <n v="7"/>
    <n v="2"/>
    <n v="4"/>
    <n v="2"/>
    <n v="1"/>
    <n v="4"/>
    <n v="16"/>
    <n v="5.19953204211621E-4"/>
    <s v="Wines"/>
    <n v="1"/>
    <n v="1"/>
    <n v="0"/>
    <n v="2"/>
    <n v="6"/>
    <n v="3"/>
    <n v="11"/>
    <n v="0"/>
  </r>
  <r>
    <n v="6466"/>
    <n v="1965"/>
    <n v="60"/>
    <s v="PhD"/>
    <x v="0"/>
    <s v="Senior"/>
    <n v="57236"/>
    <n v="1"/>
    <n v="1"/>
    <d v="2014-12-03T00:00:00"/>
    <n v="22"/>
    <n v="105"/>
    <n v="0"/>
    <n v="9"/>
    <n v="2"/>
    <n v="1"/>
    <n v="4"/>
    <n v="117"/>
    <n v="2.0441680061499753E-3"/>
    <s v="Wines"/>
    <n v="3"/>
    <n v="2"/>
    <n v="1"/>
    <n v="4"/>
    <n v="3"/>
    <n v="3"/>
    <n v="11"/>
    <n v="0"/>
  </r>
  <r>
    <n v="10129"/>
    <n v="1966"/>
    <n v="59"/>
    <s v="Graduation"/>
    <x v="1"/>
    <s v="Senior"/>
    <n v="82427"/>
    <n v="0"/>
    <n v="0"/>
    <d v="2014-12-03T00:00:00"/>
    <n v="35"/>
    <n v="482"/>
    <n v="147"/>
    <n v="509"/>
    <n v="104"/>
    <n v="107"/>
    <n v="107"/>
    <n v="1349"/>
    <n v="1.6365996578790929E-2"/>
    <s v="MeatProducts"/>
    <n v="1"/>
    <n v="3"/>
    <n v="5"/>
    <n v="12"/>
    <n v="1"/>
    <n v="3"/>
    <n v="11"/>
    <n v="0"/>
  </r>
  <r>
    <n v="5186"/>
    <n v="1955"/>
    <n v="70"/>
    <s v="PhD"/>
    <x v="0"/>
    <s v="Senior"/>
    <n v="58482"/>
    <n v="0"/>
    <n v="1"/>
    <d v="2014-12-03T00:00:00"/>
    <n v="59"/>
    <n v="576"/>
    <n v="7"/>
    <n v="115"/>
    <n v="19"/>
    <n v="7"/>
    <n v="7"/>
    <n v="724"/>
    <n v="1.2379877569166581E-2"/>
    <s v="Wines"/>
    <n v="2"/>
    <n v="7"/>
    <n v="4"/>
    <n v="9"/>
    <n v="6"/>
    <n v="3"/>
    <n v="11"/>
    <n v="0"/>
  </r>
  <r>
    <n v="2811"/>
    <n v="1963"/>
    <n v="62"/>
    <s v="PhD"/>
    <x v="3"/>
    <s v="Senior"/>
    <n v="48918"/>
    <n v="1"/>
    <n v="1"/>
    <d v="2014-12-04T00:00:00"/>
    <n v="21"/>
    <n v="52"/>
    <n v="0"/>
    <n v="9"/>
    <n v="0"/>
    <n v="0"/>
    <n v="1"/>
    <n v="61"/>
    <n v="1.2469847499897789E-3"/>
    <s v="Wines"/>
    <n v="2"/>
    <n v="1"/>
    <n v="0"/>
    <n v="4"/>
    <n v="4"/>
    <n v="3"/>
    <n v="11"/>
    <n v="0"/>
  </r>
  <r>
    <n v="9150"/>
    <n v="1963"/>
    <n v="62"/>
    <s v="PhD"/>
    <x v="3"/>
    <s v="Senior"/>
    <n v="48918"/>
    <n v="1"/>
    <n v="1"/>
    <d v="2014-12-04T00:00:00"/>
    <n v="21"/>
    <n v="52"/>
    <n v="0"/>
    <n v="9"/>
    <n v="0"/>
    <n v="0"/>
    <n v="1"/>
    <n v="61"/>
    <n v="1.2469847499897789E-3"/>
    <s v="Wines"/>
    <n v="2"/>
    <n v="1"/>
    <n v="0"/>
    <n v="4"/>
    <n v="4"/>
    <n v="3"/>
    <n v="11"/>
    <n v="0"/>
  </r>
  <r>
    <n v="8614"/>
    <n v="1957"/>
    <n v="68"/>
    <s v="Graduation"/>
    <x v="4"/>
    <s v="Senior"/>
    <n v="65486"/>
    <n v="0"/>
    <n v="1"/>
    <d v="2014-12-05T00:00:00"/>
    <n v="29"/>
    <n v="245"/>
    <n v="19"/>
    <n v="125"/>
    <n v="37"/>
    <n v="67"/>
    <n v="14"/>
    <n v="493"/>
    <n v="7.5283266652414254E-3"/>
    <s v="Wines"/>
    <n v="1"/>
    <n v="4"/>
    <n v="2"/>
    <n v="10"/>
    <n v="2"/>
    <n v="3"/>
    <n v="11"/>
    <n v="0"/>
  </r>
  <r>
    <n v="8504"/>
    <n v="1973"/>
    <n v="52"/>
    <s v="Graduation"/>
    <x v="0"/>
    <s v="Senior"/>
    <n v="79593"/>
    <n v="0"/>
    <n v="0"/>
    <d v="2014-12-05T00:00:00"/>
    <n v="70"/>
    <n v="350"/>
    <n v="60"/>
    <n v="568"/>
    <n v="110"/>
    <n v="133"/>
    <n v="145"/>
    <n v="1221"/>
    <n v="1.5340545022803513E-2"/>
    <s v="MeatProducts"/>
    <n v="1"/>
    <n v="5"/>
    <n v="6"/>
    <n v="7"/>
    <n v="2"/>
    <n v="3"/>
    <n v="11"/>
    <n v="0"/>
  </r>
  <r>
    <n v="92"/>
    <n v="1988"/>
    <n v="37"/>
    <s v="Graduation"/>
    <x v="5"/>
    <s v="Adult"/>
    <n v="34176"/>
    <n v="1"/>
    <n v="0"/>
    <d v="2014-12-05T00:00:00"/>
    <n v="12"/>
    <n v="5"/>
    <n v="7"/>
    <n v="24"/>
    <n v="19"/>
    <n v="14"/>
    <n v="20"/>
    <n v="69"/>
    <n v="2.0189606741573035E-3"/>
    <s v="MeatProducts"/>
    <n v="4"/>
    <n v="3"/>
    <n v="0"/>
    <n v="4"/>
    <n v="6"/>
    <n v="3"/>
    <n v="11"/>
    <n v="0"/>
  </r>
  <r>
    <n v="7264"/>
    <n v="1978"/>
    <n v="47"/>
    <s v="2n Cycle"/>
    <x v="3"/>
    <s v="Adult"/>
    <n v="52195"/>
    <n v="2"/>
    <n v="1"/>
    <d v="2014-12-05T00:00:00"/>
    <n v="2"/>
    <n v="12"/>
    <n v="0"/>
    <n v="4"/>
    <n v="0"/>
    <n v="0"/>
    <n v="1"/>
    <n v="16"/>
    <n v="3.0654277229619697E-4"/>
    <s v="Wines"/>
    <n v="1"/>
    <n v="1"/>
    <n v="0"/>
    <n v="2"/>
    <n v="8"/>
    <n v="3"/>
    <n v="11"/>
    <n v="0"/>
  </r>
  <r>
    <n v="10102"/>
    <n v="1966"/>
    <n v="59"/>
    <s v="Graduation"/>
    <x v="4"/>
    <s v="Senior"/>
    <n v="79946"/>
    <n v="0"/>
    <n v="0"/>
    <d v="2014-12-05T00:00:00"/>
    <n v="19"/>
    <n v="395"/>
    <n v="183"/>
    <n v="565"/>
    <n v="166"/>
    <n v="141"/>
    <n v="28"/>
    <n v="1450"/>
    <n v="1.8137242638781179E-2"/>
    <s v="MeatProducts"/>
    <n v="1"/>
    <n v="5"/>
    <n v="11"/>
    <n v="5"/>
    <n v="3"/>
    <n v="3"/>
    <n v="11"/>
    <n v="0"/>
  </r>
  <r>
    <n v="11176"/>
    <n v="1970"/>
    <n v="55"/>
    <s v="PhD"/>
    <x v="1"/>
    <s v="Senior"/>
    <n v="65968"/>
    <n v="0"/>
    <n v="1"/>
    <d v="2014-12-05T00:00:00"/>
    <n v="12"/>
    <n v="376"/>
    <n v="9"/>
    <n v="83"/>
    <n v="19"/>
    <n v="4"/>
    <n v="4"/>
    <n v="491"/>
    <n v="7.4430026679602234E-3"/>
    <s v="Wines"/>
    <n v="2"/>
    <n v="5"/>
    <n v="4"/>
    <n v="7"/>
    <n v="3"/>
    <n v="3"/>
    <n v="11"/>
    <n v="0"/>
  </r>
  <r>
    <n v="3312"/>
    <n v="1988"/>
    <n v="37"/>
    <s v="Graduation"/>
    <x v="3"/>
    <s v="Adult"/>
    <n v="34176"/>
    <n v="1"/>
    <n v="0"/>
    <d v="2014-12-05T00:00:00"/>
    <n v="12"/>
    <n v="5"/>
    <n v="7"/>
    <n v="24"/>
    <n v="19"/>
    <n v="14"/>
    <n v="20"/>
    <n v="69"/>
    <n v="2.0189606741573035E-3"/>
    <s v="MeatProducts"/>
    <n v="4"/>
    <n v="3"/>
    <n v="0"/>
    <n v="4"/>
    <n v="6"/>
    <n v="3"/>
    <n v="11"/>
    <n v="0"/>
  </r>
  <r>
    <n v="1020"/>
    <n v="1973"/>
    <n v="52"/>
    <s v="Graduation"/>
    <x v="0"/>
    <s v="Senior"/>
    <n v="79593"/>
    <n v="0"/>
    <n v="0"/>
    <d v="2014-12-05T00:00:00"/>
    <n v="70"/>
    <n v="350"/>
    <n v="60"/>
    <n v="568"/>
    <n v="110"/>
    <n v="133"/>
    <n v="145"/>
    <n v="1221"/>
    <n v="1.5340545022803513E-2"/>
    <s v="MeatProducts"/>
    <n v="1"/>
    <n v="5"/>
    <n v="6"/>
    <n v="7"/>
    <n v="2"/>
    <n v="3"/>
    <n v="11"/>
    <n v="0"/>
  </r>
  <r>
    <n v="810"/>
    <n v="1975"/>
    <n v="50"/>
    <s v="Graduation"/>
    <x v="0"/>
    <s v="Adult"/>
    <n v="74190"/>
    <n v="0"/>
    <n v="1"/>
    <d v="2014-12-05T00:00:00"/>
    <n v="49"/>
    <n v="151"/>
    <n v="81"/>
    <n v="86"/>
    <n v="168"/>
    <n v="91"/>
    <n v="64"/>
    <n v="577"/>
    <n v="7.7773284809273483E-3"/>
    <s v="FishProducts"/>
    <n v="2"/>
    <n v="4"/>
    <n v="2"/>
    <n v="11"/>
    <n v="2"/>
    <n v="3"/>
    <n v="11"/>
    <n v="0"/>
  </r>
  <r>
    <n v="3434"/>
    <n v="1951"/>
    <n v="74"/>
    <s v="Graduation"/>
    <x v="3"/>
    <s v="Senior"/>
    <n v="80872"/>
    <n v="0"/>
    <n v="0"/>
    <d v="2014-12-05T00:00:00"/>
    <n v="60"/>
    <n v="483"/>
    <n v="72"/>
    <n v="567"/>
    <n v="94"/>
    <n v="12"/>
    <n v="108"/>
    <n v="1228"/>
    <n v="1.5184489069146306E-2"/>
    <s v="MeatProducts"/>
    <n v="1"/>
    <n v="4"/>
    <n v="4"/>
    <n v="10"/>
    <n v="1"/>
    <n v="3"/>
    <n v="11"/>
    <n v="0"/>
  </r>
  <r>
    <n v="8933"/>
    <n v="1983"/>
    <n v="42"/>
    <s v="2n Cycle"/>
    <x v="0"/>
    <s v="Adult"/>
    <n v="32146"/>
    <n v="1"/>
    <n v="0"/>
    <d v="2014-12-05T00:00:00"/>
    <n v="16"/>
    <n v="26"/>
    <n v="3"/>
    <n v="23"/>
    <n v="4"/>
    <n v="7"/>
    <n v="3"/>
    <n v="63"/>
    <n v="1.9598083742922916E-3"/>
    <s v="Wines"/>
    <n v="2"/>
    <n v="2"/>
    <n v="0"/>
    <n v="4"/>
    <n v="6"/>
    <n v="3"/>
    <n v="11"/>
    <n v="0"/>
  </r>
  <r>
    <n v="6679"/>
    <n v="1966"/>
    <n v="59"/>
    <s v="Graduation"/>
    <x v="3"/>
    <s v="Senior"/>
    <n v="33279"/>
    <n v="0"/>
    <n v="0"/>
    <d v="2014-12-06T00:00:00"/>
    <n v="29"/>
    <n v="10"/>
    <n v="3"/>
    <n v="3"/>
    <n v="0"/>
    <n v="0"/>
    <n v="0"/>
    <n v="16"/>
    <n v="4.8078367739415247E-4"/>
    <s v="Wines"/>
    <n v="1"/>
    <n v="0"/>
    <n v="0"/>
    <n v="3"/>
    <n v="3"/>
    <n v="3"/>
    <n v="11"/>
    <n v="0"/>
  </r>
  <r>
    <n v="9738"/>
    <n v="1986"/>
    <n v="39"/>
    <s v="Master"/>
    <x v="1"/>
    <s v="Adult"/>
    <n v="42386"/>
    <n v="1"/>
    <n v="0"/>
    <s v="13/2/2013"/>
    <n v="43"/>
    <n v="65"/>
    <n v="4"/>
    <n v="16"/>
    <n v="0"/>
    <n v="4"/>
    <n v="11"/>
    <n v="89"/>
    <n v="2.0997499174255649E-3"/>
    <s v="Wines"/>
    <n v="1"/>
    <n v="3"/>
    <n v="0"/>
    <n v="3"/>
    <n v="8"/>
    <n v="3"/>
    <n v="11"/>
    <n v="0"/>
  </r>
  <r>
    <n v="359"/>
    <n v="1950"/>
    <n v="75"/>
    <s v="Graduation"/>
    <x v="1"/>
    <s v="Senior"/>
    <n v="48070"/>
    <n v="0"/>
    <n v="1"/>
    <s v="13/01/2013"/>
    <n v="33"/>
    <n v="373"/>
    <n v="14"/>
    <n v="83"/>
    <n v="6"/>
    <n v="9"/>
    <n v="19"/>
    <n v="485"/>
    <n v="1.0089452881214895E-2"/>
    <s v="Wines"/>
    <n v="3"/>
    <n v="8"/>
    <n v="2"/>
    <n v="6"/>
    <n v="7"/>
    <n v="3"/>
    <n v="11"/>
    <n v="0"/>
  </r>
  <r>
    <n v="6318"/>
    <n v="1988"/>
    <n v="37"/>
    <s v="Graduation"/>
    <x v="0"/>
    <s v="Adult"/>
    <n v="68487"/>
    <n v="0"/>
    <n v="0"/>
    <s v="13/01/2013"/>
    <n v="48"/>
    <n v="758"/>
    <n v="12"/>
    <n v="385"/>
    <n v="33"/>
    <n v="89"/>
    <n v="89"/>
    <n v="1277"/>
    <n v="1.8645874399521076E-2"/>
    <s v="Wines"/>
    <n v="1"/>
    <n v="9"/>
    <n v="7"/>
    <n v="13"/>
    <n v="4"/>
    <n v="3"/>
    <n v="11"/>
    <n v="0"/>
  </r>
  <r>
    <n v="10212"/>
    <n v="1986"/>
    <n v="39"/>
    <s v="Master"/>
    <x v="1"/>
    <s v="Adult"/>
    <n v="42386"/>
    <n v="1"/>
    <n v="0"/>
    <s v="13/01/2013"/>
    <n v="43"/>
    <n v="65"/>
    <n v="4"/>
    <n v="16"/>
    <n v="0"/>
    <n v="4"/>
    <n v="11"/>
    <n v="89"/>
    <n v="2.0997499174255649E-3"/>
    <s v="Wines"/>
    <n v="1"/>
    <n v="3"/>
    <n v="0"/>
    <n v="3"/>
    <n v="8"/>
    <n v="3"/>
    <n v="11"/>
    <n v="0"/>
  </r>
  <r>
    <n v="6742"/>
    <n v="1979"/>
    <n v="46"/>
    <s v="Graduation"/>
    <x v="0"/>
    <s v="Adult"/>
    <n v="17688"/>
    <n v="1"/>
    <n v="0"/>
    <s v="13/01/2013"/>
    <n v="82"/>
    <n v="2"/>
    <n v="2"/>
    <n v="1"/>
    <n v="3"/>
    <n v="1"/>
    <n v="2"/>
    <n v="9"/>
    <n v="5.088195386702849E-4"/>
    <s v="FishProducts"/>
    <n v="1"/>
    <n v="1"/>
    <n v="0"/>
    <n v="2"/>
    <n v="8"/>
    <n v="3"/>
    <n v="11"/>
    <n v="0"/>
  </r>
  <r>
    <n v="5396"/>
    <n v="1988"/>
    <n v="37"/>
    <s v="Graduation"/>
    <x v="0"/>
    <s v="Adult"/>
    <n v="68487"/>
    <n v="0"/>
    <n v="0"/>
    <s v="13/01/2013"/>
    <n v="48"/>
    <n v="758"/>
    <n v="12"/>
    <n v="385"/>
    <n v="33"/>
    <n v="89"/>
    <n v="89"/>
    <n v="1277"/>
    <n v="1.8645874399521076E-2"/>
    <s v="Wines"/>
    <n v="1"/>
    <n v="9"/>
    <n v="7"/>
    <n v="13"/>
    <n v="4"/>
    <n v="3"/>
    <n v="11"/>
    <n v="0"/>
  </r>
  <r>
    <n v="5848"/>
    <n v="1970"/>
    <n v="55"/>
    <s v="Graduation"/>
    <x v="1"/>
    <s v="Senior"/>
    <n v="81205"/>
    <n v="0"/>
    <n v="0"/>
    <s v="13/01/2014"/>
    <n v="43"/>
    <n v="724"/>
    <n v="74"/>
    <n v="929"/>
    <n v="97"/>
    <n v="55"/>
    <n v="130"/>
    <n v="1879"/>
    <n v="2.3138969275290931E-2"/>
    <s v="MeatProducts"/>
    <n v="1"/>
    <n v="5"/>
    <n v="6"/>
    <n v="7"/>
    <n v="2"/>
    <n v="3"/>
    <n v="11"/>
    <n v="1"/>
  </r>
  <r>
    <n v="7786"/>
    <n v="1986"/>
    <n v="39"/>
    <s v="PhD"/>
    <x v="3"/>
    <s v="Adult"/>
    <n v="29999"/>
    <n v="1"/>
    <n v="0"/>
    <s v="13/02/2013"/>
    <n v="22"/>
    <n v="68"/>
    <n v="7"/>
    <n v="59"/>
    <n v="10"/>
    <n v="5"/>
    <n v="11"/>
    <n v="149"/>
    <n v="4.9668322277409251E-3"/>
    <s v="Wines"/>
    <n v="4"/>
    <n v="3"/>
    <n v="1"/>
    <n v="4"/>
    <n v="8"/>
    <n v="3"/>
    <n v="11"/>
    <n v="0"/>
  </r>
  <r>
    <n v="10936"/>
    <n v="1965"/>
    <n v="60"/>
    <s v="Graduation"/>
    <x v="0"/>
    <s v="Senior"/>
    <n v="72190"/>
    <n v="0"/>
    <n v="0"/>
    <s v="13/02/2013"/>
    <n v="79"/>
    <n v="597"/>
    <n v="166"/>
    <n v="597"/>
    <n v="172"/>
    <n v="166"/>
    <n v="249"/>
    <n v="1698"/>
    <n v="2.3521263332871589E-2"/>
    <s v="Wines"/>
    <n v="1"/>
    <n v="5"/>
    <n v="6"/>
    <n v="4"/>
    <n v="3"/>
    <n v="3"/>
    <n v="11"/>
    <n v="0"/>
  </r>
  <r>
    <n v="5527"/>
    <n v="1987"/>
    <n v="38"/>
    <s v="Graduation"/>
    <x v="1"/>
    <s v="Adult"/>
    <n v="22434"/>
    <n v="1"/>
    <n v="0"/>
    <s v="13/02/2013"/>
    <n v="25"/>
    <n v="4"/>
    <n v="12"/>
    <n v="11"/>
    <n v="3"/>
    <n v="13"/>
    <n v="15"/>
    <n v="43"/>
    <n v="1.9167335294642061E-3"/>
    <s v="GoldProds"/>
    <n v="2"/>
    <n v="2"/>
    <n v="0"/>
    <n v="3"/>
    <n v="8"/>
    <n v="3"/>
    <n v="11"/>
    <n v="0"/>
  </r>
  <r>
    <n v="2678"/>
    <n v="1990"/>
    <n v="35"/>
    <s v="Graduation"/>
    <x v="3"/>
    <s v="Adult"/>
    <n v="34412"/>
    <n v="1"/>
    <n v="0"/>
    <s v="13/02/2013"/>
    <n v="62"/>
    <n v="52"/>
    <n v="12"/>
    <n v="50"/>
    <n v="4"/>
    <n v="36"/>
    <n v="55"/>
    <n v="154"/>
    <n v="4.4751830756712772E-3"/>
    <s v="GoldProds"/>
    <n v="3"/>
    <n v="5"/>
    <n v="0"/>
    <n v="3"/>
    <n v="9"/>
    <n v="3"/>
    <n v="11"/>
    <n v="0"/>
  </r>
  <r>
    <n v="4690"/>
    <n v="1953"/>
    <n v="72"/>
    <s v="Graduation"/>
    <x v="0"/>
    <s v="Senior"/>
    <n v="50725"/>
    <n v="0"/>
    <n v="1"/>
    <s v="13/02/2013"/>
    <n v="45"/>
    <n v="443"/>
    <n v="10"/>
    <n v="75"/>
    <n v="0"/>
    <n v="10"/>
    <n v="48"/>
    <n v="538"/>
    <n v="1.0606209955643174E-2"/>
    <s v="Wines"/>
    <n v="4"/>
    <n v="8"/>
    <n v="1"/>
    <n v="8"/>
    <n v="8"/>
    <n v="3"/>
    <n v="11"/>
    <n v="0"/>
  </r>
  <r>
    <n v="405"/>
    <n v="1964"/>
    <n v="61"/>
    <s v="Graduation"/>
    <x v="2"/>
    <s v="Senior"/>
    <n v="41638"/>
    <n v="0"/>
    <n v="1"/>
    <s v="13/02/2013"/>
    <n v="68"/>
    <n v="315"/>
    <n v="0"/>
    <n v="31"/>
    <n v="4"/>
    <n v="0"/>
    <n v="91"/>
    <n v="350"/>
    <n v="8.405783178827033E-3"/>
    <s v="Wines"/>
    <n v="4"/>
    <n v="5"/>
    <n v="5"/>
    <n v="3"/>
    <n v="8"/>
    <n v="3"/>
    <n v="11"/>
    <n v="0"/>
  </r>
  <r>
    <n v="607"/>
    <n v="1955"/>
    <n v="70"/>
    <s v="2n Cycle"/>
    <x v="2"/>
    <s v="Senior"/>
    <n v="41769"/>
    <n v="0"/>
    <n v="1"/>
    <s v="13/02/2013"/>
    <n v="31"/>
    <n v="302"/>
    <n v="29"/>
    <n v="131"/>
    <n v="32"/>
    <n v="0"/>
    <n v="27"/>
    <n v="494"/>
    <n v="1.1826953003423592E-2"/>
    <s v="Wines"/>
    <n v="6"/>
    <n v="8"/>
    <n v="1"/>
    <n v="7"/>
    <n v="8"/>
    <n v="3"/>
    <n v="11"/>
    <n v="0"/>
  </r>
  <r>
    <n v="5735"/>
    <n v="1991"/>
    <n v="34"/>
    <s v="Master"/>
    <x v="3"/>
    <s v="Adult"/>
    <n v="90638"/>
    <n v="0"/>
    <n v="0"/>
    <s v="13/02/2014"/>
    <n v="29"/>
    <n v="1156"/>
    <n v="120"/>
    <n v="915"/>
    <n v="94"/>
    <n v="144"/>
    <n v="96"/>
    <n v="2429"/>
    <n v="2.6798914362629361E-2"/>
    <s v="Wines"/>
    <n v="1"/>
    <n v="3"/>
    <n v="4"/>
    <n v="10"/>
    <n v="1"/>
    <n v="3"/>
    <n v="11"/>
    <n v="0"/>
  </r>
  <r>
    <n v="10033"/>
    <n v="1973"/>
    <n v="52"/>
    <s v="2n Cycle"/>
    <x v="2"/>
    <s v="Senior"/>
    <n v="31163"/>
    <n v="1"/>
    <n v="0"/>
    <s v="13/02/2014"/>
    <n v="54"/>
    <n v="2"/>
    <n v="3"/>
    <n v="10"/>
    <n v="11"/>
    <n v="2"/>
    <n v="10"/>
    <n v="28"/>
    <n v="8.9850142797548373E-4"/>
    <s v="FishProducts"/>
    <n v="1"/>
    <n v="1"/>
    <n v="0"/>
    <n v="3"/>
    <n v="6"/>
    <n v="3"/>
    <n v="11"/>
    <n v="0"/>
  </r>
  <r>
    <n v="5751"/>
    <n v="1973"/>
    <n v="52"/>
    <s v="2n Cycle"/>
    <x v="2"/>
    <s v="Senior"/>
    <n v="31163"/>
    <n v="1"/>
    <n v="0"/>
    <s v="13/02/2014"/>
    <n v="54"/>
    <n v="2"/>
    <n v="3"/>
    <n v="10"/>
    <n v="11"/>
    <n v="2"/>
    <n v="10"/>
    <n v="28"/>
    <n v="8.9850142797548373E-4"/>
    <s v="FishProducts"/>
    <n v="1"/>
    <n v="1"/>
    <n v="0"/>
    <n v="3"/>
    <n v="6"/>
    <n v="3"/>
    <n v="11"/>
    <n v="0"/>
  </r>
  <r>
    <n v="5350"/>
    <n v="1991"/>
    <n v="34"/>
    <s v="Master"/>
    <x v="3"/>
    <s v="Adult"/>
    <n v="90638"/>
    <n v="0"/>
    <n v="0"/>
    <s v="13/02/2014"/>
    <n v="29"/>
    <n v="1156"/>
    <n v="120"/>
    <n v="915"/>
    <n v="94"/>
    <n v="144"/>
    <n v="96"/>
    <n v="2429"/>
    <n v="2.6798914362629361E-2"/>
    <s v="Wines"/>
    <n v="1"/>
    <n v="3"/>
    <n v="4"/>
    <n v="10"/>
    <n v="1"/>
    <n v="3"/>
    <n v="11"/>
    <n v="1"/>
  </r>
  <r>
    <n v="5899"/>
    <n v="1950"/>
    <n v="75"/>
    <s v="PhD"/>
    <x v="1"/>
    <s v="Senior"/>
    <n v="5648"/>
    <n v="1"/>
    <n v="1"/>
    <s v="13/03/2014"/>
    <n v="68"/>
    <n v="28"/>
    <n v="0"/>
    <n v="6"/>
    <n v="1"/>
    <n v="1"/>
    <n v="13"/>
    <n v="36"/>
    <n v="6.3739376770538241E-3"/>
    <s v="Wines"/>
    <n v="1"/>
    <n v="1"/>
    <n v="0"/>
    <n v="0"/>
    <n v="20"/>
    <n v="3"/>
    <n v="11"/>
    <n v="0"/>
  </r>
  <r>
    <n v="6932"/>
    <n v="1941"/>
    <n v="84"/>
    <s v="PhD"/>
    <x v="0"/>
    <s v="Senior"/>
    <n v="93027"/>
    <n v="0"/>
    <n v="0"/>
    <s v="13/04/2013"/>
    <n v="77"/>
    <n v="1285"/>
    <n v="42"/>
    <n v="716"/>
    <n v="55"/>
    <n v="0"/>
    <n v="21"/>
    <n v="2098"/>
    <n v="2.255259225816161E-2"/>
    <s v="Wines"/>
    <n v="0"/>
    <n v="7"/>
    <n v="10"/>
    <n v="5"/>
    <n v="2"/>
    <n v="3"/>
    <n v="11"/>
    <n v="0"/>
  </r>
  <r>
    <n v="3136"/>
    <n v="1962"/>
    <n v="63"/>
    <s v="Master"/>
    <x v="2"/>
    <s v="Senior"/>
    <n v="59432"/>
    <n v="0"/>
    <n v="1"/>
    <s v="13/04/2013"/>
    <n v="88"/>
    <n v="317"/>
    <n v="25"/>
    <n v="265"/>
    <n v="25"/>
    <n v="19"/>
    <n v="12"/>
    <n v="651"/>
    <n v="1.0953694979135819E-2"/>
    <s v="Wines"/>
    <n v="3"/>
    <n v="5"/>
    <n v="3"/>
    <n v="11"/>
    <n v="5"/>
    <n v="3"/>
    <n v="11"/>
    <n v="0"/>
  </r>
  <r>
    <n v="2371"/>
    <n v="1972"/>
    <n v="53"/>
    <s v="Graduation"/>
    <x v="0"/>
    <s v="Senior"/>
    <n v="33622"/>
    <n v="1"/>
    <n v="1"/>
    <s v="13/04/2013"/>
    <n v="22"/>
    <n v="39"/>
    <n v="1"/>
    <n v="22"/>
    <n v="3"/>
    <n v="4"/>
    <n v="12"/>
    <n v="69"/>
    <n v="2.0522277080483016E-3"/>
    <s v="Wines"/>
    <n v="3"/>
    <n v="2"/>
    <n v="0"/>
    <n v="4"/>
    <n v="7"/>
    <n v="3"/>
    <n v="11"/>
    <n v="0"/>
  </r>
  <r>
    <n v="2620"/>
    <n v="1974"/>
    <n v="51"/>
    <s v="PhD"/>
    <x v="0"/>
    <s v="Senior"/>
    <n v="34596"/>
    <n v="1"/>
    <n v="0"/>
    <s v="13/04/2013"/>
    <n v="48"/>
    <n v="14"/>
    <n v="0"/>
    <n v="2"/>
    <n v="0"/>
    <n v="0"/>
    <n v="7"/>
    <n v="16"/>
    <n v="4.6248121170077463E-4"/>
    <s v="Wines"/>
    <n v="1"/>
    <n v="1"/>
    <n v="0"/>
    <n v="2"/>
    <n v="8"/>
    <n v="3"/>
    <n v="11"/>
    <n v="1"/>
  </r>
  <r>
    <n v="2918"/>
    <n v="1981"/>
    <n v="44"/>
    <s v="Graduation"/>
    <x v="2"/>
    <s v="Adult"/>
    <n v="28510"/>
    <n v="1"/>
    <n v="1"/>
    <s v="13/04/2013"/>
    <n v="72"/>
    <n v="44"/>
    <n v="5"/>
    <n v="19"/>
    <n v="0"/>
    <n v="4"/>
    <n v="19"/>
    <n v="72"/>
    <n v="2.5254296737986671E-3"/>
    <s v="Wines"/>
    <n v="3"/>
    <n v="2"/>
    <n v="0"/>
    <n v="4"/>
    <n v="5"/>
    <n v="3"/>
    <n v="11"/>
    <n v="0"/>
  </r>
  <r>
    <n v="8254"/>
    <n v="1974"/>
    <n v="51"/>
    <s v="PhD"/>
    <x v="0"/>
    <s v="Senior"/>
    <n v="34596"/>
    <n v="1"/>
    <n v="0"/>
    <s v="13/04/2013"/>
    <n v="48"/>
    <n v="14"/>
    <n v="0"/>
    <n v="2"/>
    <n v="0"/>
    <n v="0"/>
    <n v="7"/>
    <n v="16"/>
    <n v="4.6248121170077463E-4"/>
    <s v="Wines"/>
    <n v="1"/>
    <n v="1"/>
    <n v="0"/>
    <n v="2"/>
    <n v="8"/>
    <n v="3"/>
    <n v="11"/>
    <n v="0"/>
  </r>
  <r>
    <n v="11110"/>
    <n v="1973"/>
    <n v="52"/>
    <s v="Graduation"/>
    <x v="3"/>
    <s v="Senior"/>
    <n v="3502"/>
    <n v="1"/>
    <n v="0"/>
    <s v="13/04/2013"/>
    <n v="56"/>
    <n v="2"/>
    <n v="1"/>
    <n v="1"/>
    <n v="0"/>
    <n v="0"/>
    <n v="1"/>
    <n v="4"/>
    <n v="1.1422044545973729E-3"/>
    <s v="Wines"/>
    <n v="0"/>
    <n v="0"/>
    <n v="0"/>
    <n v="0"/>
    <n v="14"/>
    <n v="3"/>
    <n v="11"/>
    <n v="0"/>
  </r>
  <r>
    <n v="1717"/>
    <n v="1988"/>
    <n v="37"/>
    <s v="Graduation"/>
    <x v="3"/>
    <s v="Adult"/>
    <n v="39747"/>
    <n v="1"/>
    <n v="0"/>
    <s v="13/04/2014"/>
    <n v="43"/>
    <n v="80"/>
    <n v="15"/>
    <n v="93"/>
    <n v="20"/>
    <n v="13"/>
    <n v="52"/>
    <n v="221"/>
    <n v="5.5601680629984657E-3"/>
    <s v="MeatProducts"/>
    <n v="3"/>
    <n v="5"/>
    <n v="1"/>
    <n v="4"/>
    <n v="8"/>
    <n v="3"/>
    <n v="11"/>
    <n v="0"/>
  </r>
  <r>
    <n v="4725"/>
    <n v="1950"/>
    <n v="75"/>
    <s v="PhD"/>
    <x v="1"/>
    <s v="Senior"/>
    <n v="50616"/>
    <n v="0"/>
    <n v="1"/>
    <s v="13/04/2014"/>
    <n v="71"/>
    <n v="30"/>
    <n v="2"/>
    <n v="25"/>
    <n v="0"/>
    <n v="1"/>
    <n v="9"/>
    <n v="58"/>
    <n v="1.1458827248300933E-3"/>
    <s v="Wines"/>
    <n v="1"/>
    <n v="1"/>
    <n v="1"/>
    <n v="4"/>
    <n v="2"/>
    <n v="3"/>
    <n v="11"/>
    <n v="0"/>
  </r>
  <r>
    <n v="9972"/>
    <n v="1955"/>
    <n v="70"/>
    <s v="PhD"/>
    <x v="1"/>
    <s v="Senior"/>
    <n v="46015"/>
    <n v="1"/>
    <n v="1"/>
    <s v="13/04/2014"/>
    <n v="25"/>
    <n v="38"/>
    <n v="0"/>
    <n v="2"/>
    <n v="0"/>
    <n v="0"/>
    <n v="6"/>
    <n v="40"/>
    <n v="8.6928175594914699E-4"/>
    <s v="Wines"/>
    <n v="1"/>
    <n v="1"/>
    <n v="0"/>
    <n v="3"/>
    <n v="7"/>
    <n v="3"/>
    <n v="11"/>
    <n v="0"/>
  </r>
  <r>
    <n v="2945"/>
    <n v="1955"/>
    <n v="70"/>
    <s v="PhD"/>
    <x v="1"/>
    <s v="Senior"/>
    <n v="46015"/>
    <n v="1"/>
    <n v="1"/>
    <s v="13/04/2014"/>
    <n v="25"/>
    <n v="38"/>
    <n v="0"/>
    <n v="2"/>
    <n v="0"/>
    <n v="0"/>
    <n v="6"/>
    <n v="40"/>
    <n v="8.6928175594914699E-4"/>
    <s v="Wines"/>
    <n v="1"/>
    <n v="1"/>
    <n v="0"/>
    <n v="3"/>
    <n v="7"/>
    <n v="3"/>
    <n v="11"/>
    <n v="0"/>
  </r>
  <r>
    <n v="10779"/>
    <n v="1983"/>
    <n v="42"/>
    <s v="Graduation"/>
    <x v="3"/>
    <s v="Adult"/>
    <n v="22148"/>
    <n v="0"/>
    <n v="0"/>
    <s v="13/04/2014"/>
    <n v="16"/>
    <n v="15"/>
    <n v="5"/>
    <n v="14"/>
    <n v="0"/>
    <n v="4"/>
    <n v="11"/>
    <n v="38"/>
    <n v="1.7157305400036121E-3"/>
    <s v="Wines"/>
    <n v="1"/>
    <n v="1"/>
    <n v="0"/>
    <n v="3"/>
    <n v="7"/>
    <n v="3"/>
    <n v="11"/>
    <n v="0"/>
  </r>
  <r>
    <n v="9797"/>
    <n v="1956"/>
    <n v="69"/>
    <s v="Graduation"/>
    <x v="0"/>
    <s v="Senior"/>
    <n v="58116"/>
    <n v="0"/>
    <n v="1"/>
    <s v="13/04/2014"/>
    <n v="38"/>
    <n v="228"/>
    <n v="19"/>
    <n v="130"/>
    <n v="4"/>
    <n v="11"/>
    <n v="51"/>
    <n v="392"/>
    <n v="6.7451304287975775E-3"/>
    <s v="Wines"/>
    <n v="2"/>
    <n v="3"/>
    <n v="3"/>
    <n v="8"/>
    <n v="2"/>
    <n v="3"/>
    <n v="11"/>
    <n v="0"/>
  </r>
  <r>
    <n v="5552"/>
    <n v="1963"/>
    <n v="62"/>
    <s v="Master"/>
    <x v="2"/>
    <s v="Senior"/>
    <n v="48721"/>
    <n v="1"/>
    <n v="1"/>
    <s v="13/05/2013"/>
    <n v="50"/>
    <n v="81"/>
    <n v="18"/>
    <n v="113"/>
    <n v="47"/>
    <n v="13"/>
    <n v="21"/>
    <n v="272"/>
    <n v="5.5828082346421459E-3"/>
    <s v="MeatProducts"/>
    <n v="6"/>
    <n v="4"/>
    <n v="2"/>
    <n v="5"/>
    <n v="6"/>
    <n v="3"/>
    <n v="11"/>
    <n v="0"/>
  </r>
  <r>
    <n v="6999"/>
    <n v="1980"/>
    <n v="45"/>
    <s v="Master"/>
    <x v="0"/>
    <s v="Adult"/>
    <n v="69661"/>
    <n v="0"/>
    <n v="0"/>
    <s v="13/05/2014"/>
    <n v="80"/>
    <n v="656"/>
    <n v="16"/>
    <n v="106"/>
    <n v="32"/>
    <n v="16"/>
    <n v="8"/>
    <n v="826"/>
    <n v="1.1857423809592168E-2"/>
    <s v="Wines"/>
    <n v="1"/>
    <n v="7"/>
    <n v="3"/>
    <n v="12"/>
    <n v="3"/>
    <n v="3"/>
    <n v="11"/>
    <n v="0"/>
  </r>
  <r>
    <n v="4149"/>
    <n v="1948"/>
    <n v="77"/>
    <s v="PhD"/>
    <x v="1"/>
    <s v="Senior"/>
    <n v="76140"/>
    <n v="0"/>
    <n v="0"/>
    <s v="13/05/2014"/>
    <n v="57"/>
    <n v="586"/>
    <n v="66"/>
    <n v="653"/>
    <n v="17"/>
    <n v="0"/>
    <n v="26"/>
    <n v="1322"/>
    <n v="1.736275282374573E-2"/>
    <s v="MeatProducts"/>
    <n v="1"/>
    <n v="5"/>
    <n v="9"/>
    <n v="6"/>
    <n v="2"/>
    <n v="3"/>
    <n v="11"/>
    <n v="0"/>
  </r>
  <r>
    <n v="10476"/>
    <n v="1958"/>
    <n v="67"/>
    <s v="Graduation"/>
    <x v="0"/>
    <s v="Senior"/>
    <n v="67267"/>
    <n v="0"/>
    <n v="1"/>
    <s v="13/05/2014"/>
    <n v="0"/>
    <n v="134"/>
    <n v="11"/>
    <n v="59"/>
    <n v="15"/>
    <n v="2"/>
    <n v="30"/>
    <n v="221"/>
    <n v="3.2854148393714599E-3"/>
    <s v="Wines"/>
    <n v="1"/>
    <n v="3"/>
    <n v="2"/>
    <n v="5"/>
    <n v="2"/>
    <n v="3"/>
    <n v="11"/>
    <n v="0"/>
  </r>
  <r>
    <n v="4697"/>
    <n v="1949"/>
    <n v="76"/>
    <s v="Master"/>
    <x v="2"/>
    <s v="Senior"/>
    <n v="35416"/>
    <n v="0"/>
    <n v="0"/>
    <s v="13/06/2013"/>
    <n v="62"/>
    <n v="248"/>
    <n v="3"/>
    <n v="81"/>
    <n v="4"/>
    <n v="3"/>
    <n v="51"/>
    <n v="339"/>
    <n v="9.5719448836683978E-3"/>
    <s v="Wines"/>
    <n v="3"/>
    <n v="7"/>
    <n v="1"/>
    <n v="5"/>
    <n v="8"/>
    <n v="3"/>
    <n v="11"/>
    <n v="0"/>
  </r>
  <r>
    <n v="6245"/>
    <n v="1950"/>
    <n v="75"/>
    <s v="PhD"/>
    <x v="1"/>
    <s v="Senior"/>
    <n v="59292"/>
    <n v="0"/>
    <n v="1"/>
    <s v="13/06/2013"/>
    <n v="71"/>
    <n v="378"/>
    <n v="14"/>
    <n v="68"/>
    <n v="19"/>
    <n v="14"/>
    <n v="14"/>
    <n v="493"/>
    <n v="8.3147810834513936E-3"/>
    <s v="Wines"/>
    <n v="2"/>
    <n v="3"/>
    <n v="5"/>
    <n v="8"/>
    <n v="3"/>
    <n v="3"/>
    <n v="11"/>
    <n v="0"/>
  </r>
  <r>
    <n v="7848"/>
    <n v="1974"/>
    <n v="51"/>
    <s v="Graduation"/>
    <x v="3"/>
    <s v="Senior"/>
    <n v="49166"/>
    <n v="0"/>
    <n v="1"/>
    <s v="13/06/2013"/>
    <n v="17"/>
    <n v="224"/>
    <n v="2"/>
    <n v="25"/>
    <n v="7"/>
    <n v="0"/>
    <n v="110"/>
    <n v="258"/>
    <n v="5.2475287800512549E-3"/>
    <s v="Wines"/>
    <n v="2"/>
    <n v="5"/>
    <n v="3"/>
    <n v="3"/>
    <n v="6"/>
    <n v="3"/>
    <n v="11"/>
    <n v="0"/>
  </r>
  <r>
    <n v="8780"/>
    <n v="1950"/>
    <n v="75"/>
    <s v="PhD"/>
    <x v="1"/>
    <s v="Senior"/>
    <n v="59292"/>
    <n v="0"/>
    <n v="1"/>
    <s v="13/06/2013"/>
    <n v="71"/>
    <n v="378"/>
    <n v="14"/>
    <n v="68"/>
    <n v="19"/>
    <n v="14"/>
    <n v="14"/>
    <n v="493"/>
    <n v="8.3147810834513936E-3"/>
    <s v="Wines"/>
    <n v="2"/>
    <n v="3"/>
    <n v="5"/>
    <n v="8"/>
    <n v="3"/>
    <n v="3"/>
    <n v="11"/>
    <n v="0"/>
  </r>
  <r>
    <n v="10870"/>
    <n v="1967"/>
    <n v="58"/>
    <s v="Graduation"/>
    <x v="0"/>
    <s v="Senior"/>
    <n v="61223"/>
    <n v="0"/>
    <n v="1"/>
    <s v="13/06/2013"/>
    <n v="46"/>
    <n v="709"/>
    <n v="43"/>
    <n v="182"/>
    <n v="42"/>
    <n v="118"/>
    <n v="247"/>
    <n v="1094"/>
    <n v="1.7869101481469384E-2"/>
    <s v="Wines"/>
    <n v="2"/>
    <n v="9"/>
    <n v="3"/>
    <n v="4"/>
    <n v="5"/>
    <n v="3"/>
    <n v="11"/>
    <n v="0"/>
  </r>
  <r>
    <n v="9624"/>
    <n v="1958"/>
    <n v="67"/>
    <s v="PhD"/>
    <x v="1"/>
    <s v="Senior"/>
    <n v="65488"/>
    <n v="0"/>
    <n v="0"/>
    <s v="13/06/2014"/>
    <n v="46"/>
    <n v="603"/>
    <n v="45"/>
    <n v="207"/>
    <n v="36"/>
    <n v="18"/>
    <n v="54"/>
    <n v="909"/>
    <n v="1.3880405570486197E-2"/>
    <s v="Wines"/>
    <n v="1"/>
    <n v="3"/>
    <n v="4"/>
    <n v="6"/>
    <n v="1"/>
    <n v="3"/>
    <n v="11"/>
    <n v="0"/>
  </r>
  <r>
    <n v="6460"/>
    <n v="1982"/>
    <n v="43"/>
    <s v="Graduation"/>
    <x v="0"/>
    <s v="Adult"/>
    <n v="28718"/>
    <n v="1"/>
    <n v="0"/>
    <s v="13/07/2013"/>
    <n v="78"/>
    <n v="12"/>
    <n v="4"/>
    <n v="6"/>
    <n v="11"/>
    <n v="8"/>
    <n v="16"/>
    <n v="41"/>
    <n v="1.4276760220071035E-3"/>
    <s v="GoldProds"/>
    <n v="2"/>
    <n v="2"/>
    <n v="0"/>
    <n v="3"/>
    <n v="8"/>
    <n v="3"/>
    <n v="11"/>
    <n v="0"/>
  </r>
  <r>
    <n v="10364"/>
    <n v="1959"/>
    <n v="66"/>
    <s v="Graduation"/>
    <x v="2"/>
    <s v="Senior"/>
    <n v="23295"/>
    <n v="0"/>
    <n v="0"/>
    <s v="13/07/2013"/>
    <n v="72"/>
    <n v="0"/>
    <n v="0"/>
    <n v="1"/>
    <n v="2"/>
    <n v="12"/>
    <n v="5"/>
    <n v="15"/>
    <n v="6.43915003219575E-4"/>
    <s v="Sweet"/>
    <n v="1"/>
    <n v="1"/>
    <n v="0"/>
    <n v="2"/>
    <n v="8"/>
    <n v="3"/>
    <n v="11"/>
    <n v="0"/>
  </r>
  <r>
    <n v="9905"/>
    <n v="1952"/>
    <n v="73"/>
    <s v="Graduation"/>
    <x v="1"/>
    <s v="Senior"/>
    <n v="34074"/>
    <n v="1"/>
    <n v="1"/>
    <s v="13/07/2013"/>
    <n v="69"/>
    <n v="135"/>
    <n v="1"/>
    <n v="41"/>
    <n v="10"/>
    <n v="1"/>
    <n v="67"/>
    <n v="188"/>
    <n v="5.5174032987028235E-3"/>
    <s v="Wines"/>
    <n v="5"/>
    <n v="3"/>
    <n v="3"/>
    <n v="3"/>
    <n v="6"/>
    <n v="3"/>
    <n v="11"/>
    <n v="0"/>
  </r>
  <r>
    <n v="4188"/>
    <n v="1957"/>
    <n v="68"/>
    <s v="Graduation"/>
    <x v="3"/>
    <s v="Senior"/>
    <n v="36864"/>
    <n v="0"/>
    <n v="1"/>
    <s v="13/08/2012"/>
    <n v="53"/>
    <n v="204"/>
    <n v="5"/>
    <n v="39"/>
    <n v="17"/>
    <n v="0"/>
    <n v="89"/>
    <n v="265"/>
    <n v="7.1885850694444441E-3"/>
    <s v="Wines"/>
    <n v="3"/>
    <n v="5"/>
    <n v="2"/>
    <n v="4"/>
    <n v="8"/>
    <n v="3"/>
    <n v="11"/>
    <n v="1"/>
  </r>
  <r>
    <n v="7919"/>
    <n v="1976"/>
    <n v="49"/>
    <s v="PhD"/>
    <x v="1"/>
    <s v="Adult"/>
    <n v="72335"/>
    <n v="0"/>
    <n v="0"/>
    <s v="13/08/2012"/>
    <n v="2"/>
    <n v="1285"/>
    <n v="105"/>
    <n v="653"/>
    <n v="28"/>
    <n v="21"/>
    <n v="0"/>
    <n v="2092"/>
    <n v="2.8920992603857054E-2"/>
    <s v="Wines"/>
    <n v="1"/>
    <n v="10"/>
    <n v="4"/>
    <n v="8"/>
    <n v="8"/>
    <n v="3"/>
    <n v="11"/>
    <n v="1"/>
  </r>
  <r>
    <n v="1212"/>
    <n v="1973"/>
    <n v="52"/>
    <s v="Graduation"/>
    <x v="0"/>
    <s v="Senior"/>
    <n v="52845"/>
    <n v="1"/>
    <n v="0"/>
    <s v="13/08/2013"/>
    <n v="7"/>
    <n v="384"/>
    <n v="25"/>
    <n v="292"/>
    <n v="130"/>
    <n v="41"/>
    <n v="64"/>
    <n v="872"/>
    <n v="1.6501088087803956E-2"/>
    <s v="Wines"/>
    <n v="3"/>
    <n v="8"/>
    <n v="8"/>
    <n v="6"/>
    <n v="6"/>
    <n v="3"/>
    <n v="11"/>
    <n v="0"/>
  </r>
  <r>
    <n v="8181"/>
    <n v="1978"/>
    <n v="47"/>
    <s v="2n Cycle"/>
    <x v="3"/>
    <s v="Adult"/>
    <n v="38593"/>
    <n v="1"/>
    <n v="0"/>
    <s v="13/09/2013"/>
    <n v="42"/>
    <n v="51"/>
    <n v="12"/>
    <n v="49"/>
    <n v="17"/>
    <n v="24"/>
    <n v="24"/>
    <n v="153"/>
    <n v="3.9644495115694553E-3"/>
    <s v="Wines"/>
    <n v="3"/>
    <n v="4"/>
    <n v="1"/>
    <n v="3"/>
    <n v="8"/>
    <n v="3"/>
    <n v="11"/>
    <n v="0"/>
  </r>
  <r>
    <n v="5304"/>
    <n v="1974"/>
    <n v="51"/>
    <s v="PhD"/>
    <x v="3"/>
    <s v="Senior"/>
    <n v="30899"/>
    <n v="1"/>
    <n v="0"/>
    <s v="13/10/2012"/>
    <n v="35"/>
    <n v="24"/>
    <n v="0"/>
    <n v="8"/>
    <n v="0"/>
    <n v="0"/>
    <n v="1"/>
    <n v="32"/>
    <n v="1.0356322211074792E-3"/>
    <s v="Wines"/>
    <n v="2"/>
    <n v="1"/>
    <n v="0"/>
    <n v="3"/>
    <n v="6"/>
    <n v="3"/>
    <n v="11"/>
    <n v="0"/>
  </r>
  <r>
    <n v="3933"/>
    <n v="1980"/>
    <n v="45"/>
    <s v="Graduation"/>
    <x v="1"/>
    <s v="Adult"/>
    <n v="44010"/>
    <n v="1"/>
    <n v="0"/>
    <s v="13/10/2012"/>
    <n v="46"/>
    <n v="186"/>
    <n v="36"/>
    <n v="234"/>
    <n v="86"/>
    <n v="72"/>
    <n v="48"/>
    <n v="614"/>
    <n v="1.3951374687571006E-2"/>
    <s v="MeatProducts"/>
    <n v="6"/>
    <n v="10"/>
    <n v="2"/>
    <n v="6"/>
    <n v="9"/>
    <n v="3"/>
    <n v="11"/>
    <n v="0"/>
  </r>
  <r>
    <n v="5985"/>
    <n v="1965"/>
    <n v="60"/>
    <s v="Master"/>
    <x v="3"/>
    <s v="Senior"/>
    <n v="33168"/>
    <n v="0"/>
    <n v="1"/>
    <s v="13/10/2012"/>
    <n v="0"/>
    <n v="80"/>
    <n v="1"/>
    <n v="37"/>
    <n v="0"/>
    <n v="1"/>
    <n v="3"/>
    <n v="119"/>
    <n v="3.5877954655089243E-3"/>
    <s v="Wines"/>
    <n v="3"/>
    <n v="2"/>
    <n v="1"/>
    <n v="4"/>
    <n v="7"/>
    <n v="3"/>
    <n v="11"/>
    <n v="0"/>
  </r>
  <r>
    <n v="10525"/>
    <n v="1986"/>
    <n v="39"/>
    <s v="Graduation"/>
    <x v="3"/>
    <s v="Adult"/>
    <n v="26576"/>
    <n v="1"/>
    <n v="0"/>
    <s v="13/10/2012"/>
    <n v="40"/>
    <n v="10"/>
    <n v="0"/>
    <n v="8"/>
    <n v="0"/>
    <n v="0"/>
    <n v="9"/>
    <n v="18"/>
    <n v="6.7730282962071041E-4"/>
    <s v="Wines"/>
    <n v="1"/>
    <n v="1"/>
    <n v="0"/>
    <n v="2"/>
    <n v="9"/>
    <n v="3"/>
    <n v="11"/>
    <n v="1"/>
  </r>
  <r>
    <n v="4042"/>
    <n v="1971"/>
    <n v="54"/>
    <s v="Graduation"/>
    <x v="2"/>
    <s v="Senior"/>
    <n v="43300"/>
    <n v="0"/>
    <n v="1"/>
    <s v="13/10/2012"/>
    <n v="87"/>
    <n v="91"/>
    <n v="3"/>
    <n v="52"/>
    <n v="2"/>
    <n v="1"/>
    <n v="31"/>
    <n v="149"/>
    <n v="3.441108545034642E-3"/>
    <s v="Wines"/>
    <n v="3"/>
    <n v="4"/>
    <n v="0"/>
    <n v="4"/>
    <n v="8"/>
    <n v="3"/>
    <n v="11"/>
    <n v="1"/>
  </r>
  <r>
    <n v="164"/>
    <n v="1977"/>
    <n v="48"/>
    <s v="PhD"/>
    <x v="0"/>
    <s v="Adult"/>
    <n v="28973"/>
    <n v="0"/>
    <n v="0"/>
    <s v="13/10/2012"/>
    <n v="59"/>
    <n v="206"/>
    <n v="0"/>
    <n v="46"/>
    <n v="3"/>
    <n v="2"/>
    <n v="12"/>
    <n v="257"/>
    <n v="8.8703275463362444E-3"/>
    <s v="Wines"/>
    <n v="2"/>
    <n v="5"/>
    <n v="1"/>
    <n v="5"/>
    <n v="8"/>
    <n v="3"/>
    <n v="11"/>
    <n v="0"/>
  </r>
  <r>
    <n v="4002"/>
    <n v="1960"/>
    <n v="65"/>
    <s v="PhD"/>
    <x v="0"/>
    <s v="Senior"/>
    <n v="77037"/>
    <n v="0"/>
    <n v="1"/>
    <s v="13/10/2013"/>
    <n v="3"/>
    <n v="463"/>
    <n v="96"/>
    <n v="333"/>
    <n v="168"/>
    <n v="53"/>
    <n v="10"/>
    <n v="1113"/>
    <n v="1.4447603099809183E-2"/>
    <s v="Wines"/>
    <n v="1"/>
    <n v="7"/>
    <n v="7"/>
    <n v="12"/>
    <n v="3"/>
    <n v="3"/>
    <n v="11"/>
    <n v="0"/>
  </r>
  <r>
    <n v="5922"/>
    <n v="1974"/>
    <n v="51"/>
    <s v="PhD"/>
    <x v="0"/>
    <s v="Senior"/>
    <n v="40344"/>
    <n v="0"/>
    <n v="1"/>
    <s v="13/10/2013"/>
    <n v="48"/>
    <n v="210"/>
    <n v="0"/>
    <n v="6"/>
    <n v="0"/>
    <n v="0"/>
    <n v="2"/>
    <n v="216"/>
    <n v="5.353955978584176E-3"/>
    <s v="Wines"/>
    <n v="2"/>
    <n v="4"/>
    <n v="1"/>
    <n v="5"/>
    <n v="7"/>
    <n v="3"/>
    <n v="11"/>
    <n v="0"/>
  </r>
  <r>
    <n v="7000"/>
    <n v="1972"/>
    <n v="53"/>
    <s v="2n Cycle"/>
    <x v="3"/>
    <s v="Senior"/>
    <n v="65704"/>
    <n v="0"/>
    <n v="0"/>
    <s v="13/10/2013"/>
    <n v="18"/>
    <n v="279"/>
    <n v="172"/>
    <n v="74"/>
    <n v="38"/>
    <n v="8"/>
    <n v="246"/>
    <n v="571"/>
    <n v="8.6904906854985992E-3"/>
    <s v="Wines"/>
    <n v="1"/>
    <n v="2"/>
    <n v="10"/>
    <n v="10"/>
    <n v="1"/>
    <n v="3"/>
    <n v="11"/>
    <n v="0"/>
  </r>
  <r>
    <n v="965"/>
    <n v="1971"/>
    <n v="54"/>
    <s v="Graduation"/>
    <x v="2"/>
    <s v="Senior"/>
    <n v="55635"/>
    <n v="0"/>
    <n v="1"/>
    <s v="13/11/2012"/>
    <n v="34"/>
    <n v="235"/>
    <n v="65"/>
    <n v="164"/>
    <n v="50"/>
    <n v="49"/>
    <n v="27"/>
    <n v="563"/>
    <n v="1.0119529073425003E-2"/>
    <s v="Wines"/>
    <n v="4"/>
    <n v="7"/>
    <n v="3"/>
    <n v="7"/>
    <n v="6"/>
    <n v="3"/>
    <n v="11"/>
    <n v="0"/>
  </r>
  <r>
    <n v="387"/>
    <n v="1976"/>
    <n v="49"/>
    <s v="Basic"/>
    <x v="0"/>
    <s v="Adult"/>
    <n v="7500"/>
    <n v="0"/>
    <n v="0"/>
    <s v="13/11/2012"/>
    <n v="59"/>
    <n v="6"/>
    <n v="16"/>
    <n v="11"/>
    <n v="11"/>
    <n v="1"/>
    <n v="16"/>
    <n v="45"/>
    <n v="6.0000000000000001E-3"/>
    <s v="Fruits"/>
    <n v="1"/>
    <n v="2"/>
    <n v="0"/>
    <n v="3"/>
    <n v="8"/>
    <n v="3"/>
    <n v="11"/>
    <n v="0"/>
  </r>
  <r>
    <n v="8870"/>
    <n v="1984"/>
    <n v="41"/>
    <s v="Graduation"/>
    <x v="1"/>
    <s v="Adult"/>
    <n v="35196"/>
    <n v="1"/>
    <n v="0"/>
    <s v="13/11/2012"/>
    <n v="68"/>
    <n v="75"/>
    <n v="12"/>
    <n v="141"/>
    <n v="43"/>
    <n v="39"/>
    <n v="187"/>
    <n v="310"/>
    <n v="8.8078190703489035E-3"/>
    <s v="GoldProds"/>
    <n v="6"/>
    <n v="6"/>
    <n v="1"/>
    <n v="5"/>
    <n v="8"/>
    <n v="3"/>
    <n v="11"/>
    <n v="1"/>
  </r>
  <r>
    <n v="9463"/>
    <n v="1959"/>
    <n v="66"/>
    <s v="Graduation"/>
    <x v="1"/>
    <s v="Senior"/>
    <n v="71706"/>
    <n v="0"/>
    <n v="1"/>
    <s v="13/11/2012"/>
    <n v="16"/>
    <n v="931"/>
    <n v="56"/>
    <n v="253"/>
    <n v="91"/>
    <n v="98"/>
    <n v="14"/>
    <n v="1429"/>
    <n v="1.9928597327978134E-2"/>
    <s v="Wines"/>
    <n v="4"/>
    <n v="9"/>
    <n v="5"/>
    <n v="7"/>
    <n v="5"/>
    <n v="3"/>
    <n v="11"/>
    <n v="0"/>
  </r>
  <r>
    <n v="10340"/>
    <n v="1984"/>
    <n v="41"/>
    <s v="Graduation"/>
    <x v="1"/>
    <s v="Adult"/>
    <n v="35196"/>
    <n v="1"/>
    <n v="0"/>
    <s v="13/11/2012"/>
    <n v="68"/>
    <n v="75"/>
    <n v="12"/>
    <n v="141"/>
    <n v="43"/>
    <n v="39"/>
    <n v="187"/>
    <n v="310"/>
    <n v="8.8078190703489035E-3"/>
    <s v="GoldProds"/>
    <n v="6"/>
    <n v="6"/>
    <n v="1"/>
    <n v="5"/>
    <n v="8"/>
    <n v="3"/>
    <n v="11"/>
    <n v="0"/>
  </r>
  <r>
    <n v="1867"/>
    <n v="1957"/>
    <n v="68"/>
    <s v="Graduation"/>
    <x v="3"/>
    <s v="Senior"/>
    <n v="64849"/>
    <n v="0"/>
    <n v="0"/>
    <s v="13/11/2012"/>
    <n v="42"/>
    <n v="652"/>
    <n v="48"/>
    <n v="350"/>
    <n v="94"/>
    <n v="84"/>
    <n v="108"/>
    <n v="1228"/>
    <n v="1.8936298169593978E-2"/>
    <s v="Wines"/>
    <n v="1"/>
    <n v="9"/>
    <n v="3"/>
    <n v="6"/>
    <n v="5"/>
    <n v="3"/>
    <n v="11"/>
    <n v="1"/>
  </r>
  <r>
    <n v="4370"/>
    <n v="1966"/>
    <n v="59"/>
    <s v="Graduation"/>
    <x v="1"/>
    <s v="Senior"/>
    <n v="43482"/>
    <n v="2"/>
    <n v="1"/>
    <s v="13/11/2013"/>
    <n v="83"/>
    <n v="18"/>
    <n v="1"/>
    <n v="32"/>
    <n v="6"/>
    <n v="3"/>
    <n v="28"/>
    <n v="60"/>
    <n v="1.3798813302056023E-3"/>
    <s v="MeatProducts"/>
    <n v="3"/>
    <n v="2"/>
    <n v="0"/>
    <n v="4"/>
    <n v="6"/>
    <n v="3"/>
    <n v="11"/>
    <n v="0"/>
  </r>
  <r>
    <n v="1604"/>
    <n v="1960"/>
    <n v="65"/>
    <s v="Master"/>
    <x v="0"/>
    <s v="Senior"/>
    <n v="47353"/>
    <n v="0"/>
    <n v="1"/>
    <s v="13/11/2013"/>
    <n v="93"/>
    <n v="184"/>
    <n v="2"/>
    <n v="19"/>
    <n v="8"/>
    <n v="8"/>
    <n v="4"/>
    <n v="221"/>
    <n v="4.6670749477329843E-3"/>
    <s v="Wines"/>
    <n v="3"/>
    <n v="2"/>
    <n v="2"/>
    <n v="6"/>
    <n v="5"/>
    <n v="3"/>
    <n v="11"/>
    <n v="0"/>
  </r>
  <r>
    <n v="6246"/>
    <n v="1953"/>
    <n v="72"/>
    <s v="Graduation"/>
    <x v="3"/>
    <s v="Senior"/>
    <n v="73892"/>
    <n v="0"/>
    <n v="0"/>
    <s v="13/11/2013"/>
    <n v="40"/>
    <n v="703"/>
    <n v="102"/>
    <n v="601"/>
    <n v="0"/>
    <n v="58"/>
    <n v="43"/>
    <n v="1464"/>
    <n v="1.981269961565528E-2"/>
    <s v="Wines"/>
    <n v="1"/>
    <n v="3"/>
    <n v="11"/>
    <n v="8"/>
    <n v="1"/>
    <n v="3"/>
    <n v="11"/>
    <n v="1"/>
  </r>
  <r>
    <n v="3376"/>
    <n v="1970"/>
    <n v="55"/>
    <s v="Master"/>
    <x v="2"/>
    <s v="Senior"/>
    <n v="55282"/>
    <n v="1"/>
    <n v="0"/>
    <s v="13/12/2013"/>
    <n v="9"/>
    <n v="125"/>
    <n v="6"/>
    <n v="73"/>
    <n v="8"/>
    <n v="4"/>
    <n v="19"/>
    <n v="216"/>
    <n v="3.9072392460475381E-3"/>
    <s v="Wines"/>
    <n v="1"/>
    <n v="3"/>
    <n v="1"/>
    <n v="6"/>
    <n v="4"/>
    <n v="3"/>
    <n v="11"/>
    <n v="0"/>
  </r>
  <r>
    <n v="310"/>
    <n v="1970"/>
    <n v="55"/>
    <s v="Master"/>
    <x v="0"/>
    <s v="Senior"/>
    <n v="61872"/>
    <n v="0"/>
    <n v="1"/>
    <s v="13/12/2013"/>
    <n v="81"/>
    <n v="330"/>
    <n v="5"/>
    <n v="159"/>
    <n v="36"/>
    <n v="27"/>
    <n v="16"/>
    <n v="557"/>
    <n v="9.0024566847685551E-3"/>
    <s v="Wines"/>
    <n v="4"/>
    <n v="4"/>
    <n v="4"/>
    <n v="9"/>
    <n v="4"/>
    <n v="3"/>
    <n v="11"/>
    <n v="0"/>
  </r>
  <r>
    <n v="5138"/>
    <n v="1950"/>
    <n v="75"/>
    <s v="Graduation"/>
    <x v="1"/>
    <s v="Senior"/>
    <n v="28320"/>
    <n v="0"/>
    <n v="1"/>
    <s v="14/01/2013"/>
    <n v="68"/>
    <n v="19"/>
    <n v="1"/>
    <n v="14"/>
    <n v="3"/>
    <n v="2"/>
    <n v="4"/>
    <n v="39"/>
    <n v="1.3771186440677966E-3"/>
    <s v="Wines"/>
    <n v="1"/>
    <n v="1"/>
    <n v="0"/>
    <n v="3"/>
    <n v="8"/>
    <n v="3"/>
    <n v="11"/>
    <n v="0"/>
  </r>
  <r>
    <n v="10925"/>
    <n v="1983"/>
    <n v="42"/>
    <s v="Graduation"/>
    <x v="0"/>
    <s v="Adult"/>
    <n v="76630"/>
    <n v="0"/>
    <n v="0"/>
    <s v="14/01/2014"/>
    <n v="93"/>
    <n v="255"/>
    <n v="31"/>
    <n v="446"/>
    <n v="40"/>
    <n v="56"/>
    <n v="175"/>
    <n v="828"/>
    <n v="1.0805167688894689E-2"/>
    <s v="MeatProducts"/>
    <n v="1"/>
    <n v="3"/>
    <n v="10"/>
    <n v="11"/>
    <n v="1"/>
    <n v="3"/>
    <n v="11"/>
    <n v="0"/>
  </r>
  <r>
    <n v="5758"/>
    <n v="1982"/>
    <n v="43"/>
    <s v="Graduation"/>
    <x v="0"/>
    <s v="Adult"/>
    <n v="65169"/>
    <n v="0"/>
    <n v="0"/>
    <s v="14/01/2014"/>
    <n v="23"/>
    <n v="1074"/>
    <n v="0"/>
    <n v="69"/>
    <n v="0"/>
    <n v="0"/>
    <n v="46"/>
    <n v="1143"/>
    <n v="1.7539013948349676E-2"/>
    <s v="Wines"/>
    <n v="1"/>
    <n v="10"/>
    <n v="4"/>
    <n v="13"/>
    <n v="6"/>
    <n v="3"/>
    <n v="11"/>
    <n v="1"/>
  </r>
  <r>
    <n v="10402"/>
    <n v="1967"/>
    <n v="58"/>
    <s v="Graduation"/>
    <x v="0"/>
    <s v="Senior"/>
    <n v="35441"/>
    <n v="1"/>
    <n v="1"/>
    <s v="14/02/2013"/>
    <n v="94"/>
    <n v="25"/>
    <n v="1"/>
    <n v="9"/>
    <n v="2"/>
    <n v="1"/>
    <n v="1"/>
    <n v="38"/>
    <n v="1.072204508902119E-3"/>
    <s v="Wines"/>
    <n v="2"/>
    <n v="1"/>
    <n v="0"/>
    <n v="3"/>
    <n v="8"/>
    <n v="3"/>
    <n v="11"/>
    <n v="0"/>
  </r>
  <r>
    <n v="10602"/>
    <n v="1983"/>
    <n v="42"/>
    <s v="Graduation"/>
    <x v="0"/>
    <s v="Adult"/>
    <n v="39922"/>
    <n v="1"/>
    <n v="0"/>
    <s v="14/02/2013"/>
    <n v="30"/>
    <n v="29"/>
    <n v="12"/>
    <n v="59"/>
    <n v="19"/>
    <n v="1"/>
    <n v="36"/>
    <n v="120"/>
    <n v="3.0058614297880869E-3"/>
    <s v="MeatProducts"/>
    <n v="2"/>
    <n v="3"/>
    <n v="0"/>
    <n v="4"/>
    <n v="8"/>
    <n v="3"/>
    <n v="11"/>
    <n v="0"/>
  </r>
  <r>
    <n v="5740"/>
    <n v="1970"/>
    <n v="55"/>
    <s v="2n Cycle"/>
    <x v="2"/>
    <s v="Senior"/>
    <n v="25959"/>
    <n v="1"/>
    <n v="1"/>
    <s v="14/02/2013"/>
    <n v="1"/>
    <n v="4"/>
    <n v="2"/>
    <n v="12"/>
    <n v="7"/>
    <n v="5"/>
    <n v="26"/>
    <n v="30"/>
    <n v="1.1556685542586387E-3"/>
    <s v="GoldProds"/>
    <n v="2"/>
    <n v="1"/>
    <n v="2"/>
    <n v="2"/>
    <n v="6"/>
    <n v="3"/>
    <n v="11"/>
    <n v="1"/>
  </r>
  <r>
    <n v="9212"/>
    <n v="1962"/>
    <n v="63"/>
    <s v="Master"/>
    <x v="0"/>
    <s v="Senior"/>
    <n v="72828"/>
    <n v="0"/>
    <n v="1"/>
    <s v="14/02/2013"/>
    <n v="17"/>
    <n v="1205"/>
    <n v="0"/>
    <n v="235"/>
    <n v="19"/>
    <n v="14"/>
    <n v="205"/>
    <n v="1473"/>
    <n v="2.0225737353765035E-2"/>
    <s v="Wines"/>
    <n v="6"/>
    <n v="6"/>
    <n v="3"/>
    <n v="13"/>
    <n v="7"/>
    <n v="3"/>
    <n v="11"/>
    <n v="0"/>
  </r>
  <r>
    <n v="3220"/>
    <n v="1983"/>
    <n v="42"/>
    <s v="Graduation"/>
    <x v="0"/>
    <s v="Adult"/>
    <n v="39922"/>
    <n v="1"/>
    <n v="0"/>
    <s v="14/02/2013"/>
    <n v="30"/>
    <n v="29"/>
    <n v="12"/>
    <n v="59"/>
    <n v="19"/>
    <n v="1"/>
    <n v="36"/>
    <n v="120"/>
    <n v="3.0058614297880869E-3"/>
    <s v="MeatProducts"/>
    <n v="2"/>
    <n v="3"/>
    <n v="0"/>
    <n v="4"/>
    <n v="8"/>
    <n v="3"/>
    <n v="11"/>
    <n v="0"/>
  </r>
  <r>
    <n v="5424"/>
    <n v="1983"/>
    <n v="42"/>
    <s v="Graduation"/>
    <x v="0"/>
    <s v="Adult"/>
    <n v="39922"/>
    <n v="1"/>
    <n v="0"/>
    <s v="14/02/2013"/>
    <n v="30"/>
    <n v="29"/>
    <n v="12"/>
    <n v="59"/>
    <n v="19"/>
    <n v="1"/>
    <n v="36"/>
    <n v="120"/>
    <n v="3.0058614297880869E-3"/>
    <s v="MeatProducts"/>
    <n v="2"/>
    <n v="3"/>
    <n v="0"/>
    <n v="4"/>
    <n v="8"/>
    <n v="3"/>
    <n v="11"/>
    <n v="0"/>
  </r>
  <r>
    <n v="5185"/>
    <n v="1955"/>
    <n v="70"/>
    <s v="Graduation"/>
    <x v="0"/>
    <s v="Senior"/>
    <n v="74268"/>
    <n v="0"/>
    <n v="0"/>
    <s v="14/02/2013"/>
    <n v="83"/>
    <n v="199"/>
    <n v="66"/>
    <n v="315"/>
    <n v="97"/>
    <n v="174"/>
    <n v="41"/>
    <n v="851"/>
    <n v="1.1458501642699412E-2"/>
    <s v="MeatProducts"/>
    <n v="1"/>
    <n v="4"/>
    <n v="3"/>
    <n v="5"/>
    <n v="2"/>
    <n v="3"/>
    <n v="11"/>
    <n v="0"/>
  </r>
  <r>
    <n v="10177"/>
    <n v="1954"/>
    <n v="71"/>
    <s v="Graduation"/>
    <x v="2"/>
    <s v="Senior"/>
    <n v="72071"/>
    <n v="0"/>
    <n v="1"/>
    <s v="14/02/2013"/>
    <n v="4"/>
    <n v="531"/>
    <n v="69"/>
    <n v="300"/>
    <n v="150"/>
    <n v="138"/>
    <n v="150"/>
    <n v="1188"/>
    <n v="1.6483745195709786E-2"/>
    <s v="Wines"/>
    <n v="3"/>
    <n v="5"/>
    <n v="4"/>
    <n v="8"/>
    <n v="2"/>
    <n v="3"/>
    <n v="11"/>
    <n v="0"/>
  </r>
  <r>
    <n v="6281"/>
    <n v="1966"/>
    <n v="59"/>
    <s v="Graduation"/>
    <x v="2"/>
    <s v="Senior"/>
    <n v="55686"/>
    <n v="0"/>
    <n v="1"/>
    <s v="14/02/2013"/>
    <n v="27"/>
    <n v="673"/>
    <n v="0"/>
    <n v="199"/>
    <n v="37"/>
    <n v="47"/>
    <n v="26"/>
    <n v="956"/>
    <n v="1.716769026326186E-2"/>
    <s v="Wines"/>
    <n v="2"/>
    <n v="6"/>
    <n v="3"/>
    <n v="5"/>
    <n v="4"/>
    <n v="3"/>
    <n v="11"/>
    <n v="0"/>
  </r>
  <r>
    <n v="3657"/>
    <n v="1986"/>
    <n v="39"/>
    <s v="Graduation"/>
    <x v="3"/>
    <s v="Adult"/>
    <n v="39146"/>
    <n v="1"/>
    <n v="0"/>
    <s v="14/02/2013"/>
    <n v="1"/>
    <n v="94"/>
    <n v="1"/>
    <n v="33"/>
    <n v="13"/>
    <n v="12"/>
    <n v="12"/>
    <n v="153"/>
    <n v="3.9084453073110915E-3"/>
    <s v="Wines"/>
    <n v="3"/>
    <n v="4"/>
    <n v="0"/>
    <n v="4"/>
    <n v="8"/>
    <n v="3"/>
    <n v="11"/>
    <n v="0"/>
  </r>
  <r>
    <n v="2429"/>
    <n v="1954"/>
    <n v="71"/>
    <s v="Graduation"/>
    <x v="2"/>
    <s v="Senior"/>
    <n v="72071"/>
    <n v="0"/>
    <n v="1"/>
    <s v="14/02/2013"/>
    <n v="4"/>
    <n v="531"/>
    <n v="69"/>
    <n v="300"/>
    <n v="150"/>
    <n v="138"/>
    <n v="150"/>
    <n v="1188"/>
    <n v="1.6483745195709786E-2"/>
    <s v="Wines"/>
    <n v="3"/>
    <n v="5"/>
    <n v="4"/>
    <n v="8"/>
    <n v="2"/>
    <n v="3"/>
    <n v="11"/>
    <n v="0"/>
  </r>
  <r>
    <n v="5067"/>
    <n v="1994"/>
    <n v="31"/>
    <s v="Graduation"/>
    <x v="1"/>
    <s v="Adult"/>
    <n v="80134"/>
    <n v="0"/>
    <n v="0"/>
    <s v="14/02/2014"/>
    <n v="11"/>
    <n v="966"/>
    <n v="26"/>
    <n v="282"/>
    <n v="52"/>
    <n v="26"/>
    <n v="26"/>
    <n v="1352"/>
    <n v="1.6871739835775078E-2"/>
    <s v="Wines"/>
    <n v="1"/>
    <n v="2"/>
    <n v="7"/>
    <n v="11"/>
    <n v="5"/>
    <n v="3"/>
    <n v="11"/>
    <n v="0"/>
  </r>
  <r>
    <n v="6690"/>
    <n v="1966"/>
    <n v="59"/>
    <s v="Master"/>
    <x v="0"/>
    <s v="Senior"/>
    <n v="38179"/>
    <n v="1"/>
    <n v="1"/>
    <s v="14/03/2013"/>
    <n v="30"/>
    <n v="38"/>
    <n v="4"/>
    <n v="22"/>
    <n v="4"/>
    <n v="2"/>
    <n v="20"/>
    <n v="70"/>
    <n v="1.8334686607821052E-3"/>
    <s v="Wines"/>
    <n v="4"/>
    <n v="3"/>
    <n v="1"/>
    <n v="3"/>
    <n v="7"/>
    <n v="3"/>
    <n v="11"/>
    <n v="0"/>
  </r>
  <r>
    <n v="5267"/>
    <n v="1970"/>
    <n v="55"/>
    <s v="Graduation"/>
    <x v="2"/>
    <s v="Senior"/>
    <n v="33986"/>
    <n v="1"/>
    <n v="0"/>
    <s v="14/03/2013"/>
    <n v="43"/>
    <n v="16"/>
    <n v="2"/>
    <n v="18"/>
    <n v="2"/>
    <n v="1"/>
    <n v="5"/>
    <n v="39"/>
    <n v="1.1475313364326487E-3"/>
    <s v="MeatProducts"/>
    <n v="1"/>
    <n v="1"/>
    <n v="0"/>
    <n v="3"/>
    <n v="7"/>
    <n v="3"/>
    <n v="11"/>
    <n v="0"/>
  </r>
  <r>
    <n v="203"/>
    <n v="1975"/>
    <n v="50"/>
    <s v="Master"/>
    <x v="3"/>
    <s v="Adult"/>
    <n v="81169"/>
    <n v="0"/>
    <n v="0"/>
    <s v="14/04/2013"/>
    <n v="47"/>
    <n v="1288"/>
    <n v="20"/>
    <n v="613"/>
    <n v="80"/>
    <n v="61"/>
    <n v="27"/>
    <n v="2062"/>
    <n v="2.5403787160122707E-2"/>
    <s v="Wines"/>
    <n v="1"/>
    <n v="5"/>
    <n v="7"/>
    <n v="9"/>
    <n v="2"/>
    <n v="3"/>
    <n v="11"/>
    <n v="0"/>
  </r>
  <r>
    <n v="4785"/>
    <n v="1970"/>
    <n v="55"/>
    <s v="PhD"/>
    <x v="1"/>
    <s v="Senior"/>
    <n v="77622"/>
    <n v="0"/>
    <n v="2"/>
    <s v="14/04/2014"/>
    <n v="3"/>
    <n v="520"/>
    <n v="7"/>
    <n v="154"/>
    <n v="19"/>
    <n v="0"/>
    <n v="14"/>
    <n v="700"/>
    <n v="9.0180618896704545E-3"/>
    <s v="Wines"/>
    <n v="2"/>
    <n v="6"/>
    <n v="3"/>
    <n v="11"/>
    <n v="3"/>
    <n v="3"/>
    <n v="11"/>
    <n v="0"/>
  </r>
  <r>
    <n v="10839"/>
    <n v="1976"/>
    <n v="49"/>
    <s v="Graduation"/>
    <x v="1"/>
    <s v="Adult"/>
    <n v="36283"/>
    <n v="1"/>
    <n v="1"/>
    <s v="14/04/2014"/>
    <n v="42"/>
    <n v="6"/>
    <n v="5"/>
    <n v="5"/>
    <n v="8"/>
    <n v="0"/>
    <n v="5"/>
    <n v="24"/>
    <n v="6.614668026348428E-4"/>
    <s v="FishProducts"/>
    <n v="2"/>
    <n v="1"/>
    <n v="0"/>
    <n v="3"/>
    <n v="4"/>
    <n v="3"/>
    <n v="11"/>
    <n v="0"/>
  </r>
  <r>
    <n v="1044"/>
    <n v="1953"/>
    <n v="72"/>
    <s v="Graduation"/>
    <x v="1"/>
    <s v="Senior"/>
    <n v="58398"/>
    <n v="0"/>
    <n v="0"/>
    <s v="14/05/2013"/>
    <n v="44"/>
    <n v="299"/>
    <n v="5"/>
    <n v="201"/>
    <n v="21"/>
    <n v="21"/>
    <n v="49"/>
    <n v="547"/>
    <n v="9.3667591355868357E-3"/>
    <s v="Wines"/>
    <n v="3"/>
    <n v="5"/>
    <n v="4"/>
    <n v="8"/>
    <n v="4"/>
    <n v="3"/>
    <n v="11"/>
    <n v="0"/>
  </r>
  <r>
    <n v="1517"/>
    <n v="1969"/>
    <n v="56"/>
    <s v="Graduation"/>
    <x v="3"/>
    <s v="Senior"/>
    <n v="30822"/>
    <n v="1"/>
    <n v="0"/>
    <s v="14/06/2013"/>
    <n v="92"/>
    <n v="3"/>
    <n v="9"/>
    <n v="13"/>
    <n v="2"/>
    <n v="12"/>
    <n v="12"/>
    <n v="39"/>
    <n v="1.265329959120109E-3"/>
    <s v="MeatProducts"/>
    <n v="1"/>
    <n v="1"/>
    <n v="0"/>
    <n v="3"/>
    <n v="7"/>
    <n v="3"/>
    <n v="11"/>
    <n v="0"/>
  </r>
  <r>
    <n v="4037"/>
    <n v="1976"/>
    <n v="49"/>
    <s v="Graduation"/>
    <x v="2"/>
    <s v="Adult"/>
    <n v="31859"/>
    <n v="1"/>
    <n v="0"/>
    <s v="14/06/2013"/>
    <n v="77"/>
    <n v="3"/>
    <n v="1"/>
    <n v="3"/>
    <n v="8"/>
    <n v="0"/>
    <n v="5"/>
    <n v="15"/>
    <n v="4.7082457076493299E-4"/>
    <s v="FishProducts"/>
    <n v="1"/>
    <n v="1"/>
    <n v="0"/>
    <n v="2"/>
    <n v="7"/>
    <n v="3"/>
    <n v="11"/>
    <n v="0"/>
  </r>
  <r>
    <n v="10691"/>
    <n v="1960"/>
    <n v="65"/>
    <s v="Master"/>
    <x v="0"/>
    <s v="Senior"/>
    <n v="28520"/>
    <n v="1"/>
    <n v="1"/>
    <s v="14/06/2013"/>
    <n v="55"/>
    <n v="11"/>
    <n v="0"/>
    <n v="10"/>
    <n v="0"/>
    <n v="2"/>
    <n v="20"/>
    <n v="23"/>
    <n v="8.0645161290322581E-4"/>
    <s v="GoldProds"/>
    <n v="1"/>
    <n v="1"/>
    <n v="1"/>
    <n v="2"/>
    <n v="6"/>
    <n v="3"/>
    <n v="11"/>
    <n v="0"/>
  </r>
  <r>
    <n v="3463"/>
    <n v="1975"/>
    <n v="50"/>
    <s v="PhD"/>
    <x v="0"/>
    <s v="Adult"/>
    <n v="69283"/>
    <n v="0"/>
    <n v="1"/>
    <s v="14/06/2014"/>
    <n v="41"/>
    <n v="674"/>
    <n v="62"/>
    <n v="134"/>
    <n v="0"/>
    <n v="26"/>
    <n v="8"/>
    <n v="896"/>
    <n v="1.2932465395551578E-2"/>
    <s v="Wines"/>
    <n v="4"/>
    <n v="7"/>
    <n v="3"/>
    <n v="13"/>
    <n v="5"/>
    <n v="3"/>
    <n v="11"/>
    <n v="0"/>
  </r>
  <r>
    <n v="6941"/>
    <n v="1971"/>
    <n v="54"/>
    <s v="Graduation"/>
    <x v="3"/>
    <s v="Senior"/>
    <n v="31632"/>
    <n v="0"/>
    <n v="0"/>
    <s v="14/07/2013"/>
    <n v="92"/>
    <n v="17"/>
    <n v="8"/>
    <n v="12"/>
    <n v="11"/>
    <n v="15"/>
    <n v="32"/>
    <n v="63"/>
    <n v="1.9916540212443095E-3"/>
    <s v="GoldProds"/>
    <n v="1"/>
    <n v="2"/>
    <n v="1"/>
    <n v="2"/>
    <n v="7"/>
    <n v="3"/>
    <n v="11"/>
    <n v="0"/>
  </r>
  <r>
    <n v="6445"/>
    <n v="1967"/>
    <n v="58"/>
    <s v="Graduation"/>
    <x v="1"/>
    <s v="Senior"/>
    <n v="66825"/>
    <n v="0"/>
    <n v="0"/>
    <s v="14/07/2013"/>
    <n v="73"/>
    <n v="243"/>
    <n v="101"/>
    <n v="405"/>
    <n v="29"/>
    <n v="40"/>
    <n v="40"/>
    <n v="818"/>
    <n v="1.2240927796483352E-2"/>
    <s v="MeatProducts"/>
    <n v="1"/>
    <n v="4"/>
    <n v="5"/>
    <n v="6"/>
    <n v="2"/>
    <n v="3"/>
    <n v="11"/>
    <n v="0"/>
  </r>
  <r>
    <n v="1048"/>
    <n v="1972"/>
    <n v="53"/>
    <s v="Master"/>
    <x v="0"/>
    <s v="Senior"/>
    <n v="35641"/>
    <n v="1"/>
    <n v="0"/>
    <s v="14/07/2013"/>
    <n v="11"/>
    <n v="63"/>
    <n v="3"/>
    <n v="67"/>
    <n v="8"/>
    <n v="9"/>
    <n v="28"/>
    <n v="150"/>
    <n v="4.2086361213209507E-3"/>
    <s v="MeatProducts"/>
    <n v="2"/>
    <n v="3"/>
    <n v="1"/>
    <n v="4"/>
    <n v="7"/>
    <n v="3"/>
    <n v="11"/>
    <n v="1"/>
  </r>
  <r>
    <n v="3673"/>
    <n v="1971"/>
    <n v="54"/>
    <s v="Graduation"/>
    <x v="3"/>
    <s v="Senior"/>
    <n v="55239"/>
    <n v="0"/>
    <n v="1"/>
    <s v="14/07/2013"/>
    <n v="59"/>
    <n v="371"/>
    <n v="17"/>
    <n v="238"/>
    <n v="23"/>
    <n v="24"/>
    <n v="106"/>
    <n v="673"/>
    <n v="1.2183421133619364E-2"/>
    <s v="Wines"/>
    <n v="3"/>
    <n v="7"/>
    <n v="5"/>
    <n v="11"/>
    <n v="5"/>
    <n v="3"/>
    <n v="11"/>
    <n v="0"/>
  </r>
  <r>
    <n v="9478"/>
    <n v="1985"/>
    <n v="40"/>
    <s v="Graduation"/>
    <x v="3"/>
    <s v="Adult"/>
    <n v="66503"/>
    <n v="1"/>
    <n v="0"/>
    <s v="14/08/2012"/>
    <n v="30"/>
    <n v="91"/>
    <n v="64"/>
    <n v="128"/>
    <n v="65"/>
    <n v="3"/>
    <n v="50"/>
    <n v="351"/>
    <n v="5.2779573853811105E-3"/>
    <s v="MeatProducts"/>
    <n v="2"/>
    <n v="4"/>
    <n v="3"/>
    <n v="6"/>
    <n v="3"/>
    <n v="3"/>
    <n v="11"/>
    <n v="0"/>
  </r>
  <r>
    <n v="642"/>
    <n v="1980"/>
    <n v="45"/>
    <s v="Basic"/>
    <x v="0"/>
    <s v="Adult"/>
    <n v="16005"/>
    <n v="1"/>
    <n v="0"/>
    <s v="14/08/2012"/>
    <n v="69"/>
    <n v="1"/>
    <n v="3"/>
    <n v="2"/>
    <n v="20"/>
    <n v="30"/>
    <n v="47"/>
    <n v="56"/>
    <n v="3.4989065916900966E-3"/>
    <s v="GoldProds"/>
    <n v="3"/>
    <n v="2"/>
    <n v="1"/>
    <n v="2"/>
    <n v="8"/>
    <n v="3"/>
    <n v="11"/>
    <n v="0"/>
  </r>
  <r>
    <n v="5290"/>
    <n v="1964"/>
    <n v="61"/>
    <s v="PhD"/>
    <x v="0"/>
    <s v="Senior"/>
    <n v="41551"/>
    <n v="1"/>
    <n v="1"/>
    <s v="14/08/2013"/>
    <n v="51"/>
    <n v="220"/>
    <n v="0"/>
    <n v="33"/>
    <n v="3"/>
    <n v="0"/>
    <n v="23"/>
    <n v="256"/>
    <n v="6.1611032225457867E-3"/>
    <s v="Wines"/>
    <n v="5"/>
    <n v="5"/>
    <n v="1"/>
    <n v="5"/>
    <n v="8"/>
    <n v="3"/>
    <n v="11"/>
    <n v="0"/>
  </r>
  <r>
    <n v="10629"/>
    <n v="1973"/>
    <n v="52"/>
    <s v="2n Cycle"/>
    <x v="0"/>
    <s v="Senior"/>
    <s v="NILL"/>
    <n v="1"/>
    <n v="0"/>
    <s v="14/09/2012"/>
    <n v="25"/>
    <n v="25"/>
    <n v="3"/>
    <n v="43"/>
    <n v="17"/>
    <n v="4"/>
    <n v="17"/>
    <n v="92"/>
    <e v="#VALUE!"/>
    <s v="MeatProducts"/>
    <n v="3"/>
    <n v="3"/>
    <n v="0"/>
    <n v="3"/>
    <n v="8"/>
    <n v="3"/>
    <n v="11"/>
    <n v="0"/>
  </r>
  <r>
    <n v="2426"/>
    <n v="1964"/>
    <n v="61"/>
    <s v="PhD"/>
    <x v="2"/>
    <s v="Senior"/>
    <n v="78825"/>
    <n v="0"/>
    <n v="0"/>
    <s v="14/09/2012"/>
    <n v="35"/>
    <n v="483"/>
    <n v="74"/>
    <n v="114"/>
    <n v="169"/>
    <n v="37"/>
    <n v="18"/>
    <n v="877"/>
    <n v="1.1125911830003171E-2"/>
    <s v="Wines"/>
    <n v="1"/>
    <n v="5"/>
    <n v="10"/>
    <n v="13"/>
    <n v="3"/>
    <n v="3"/>
    <n v="11"/>
    <n v="1"/>
  </r>
  <r>
    <n v="5430"/>
    <n v="1956"/>
    <n v="69"/>
    <s v="Graduation"/>
    <x v="1"/>
    <s v="Senior"/>
    <n v="54450"/>
    <n v="1"/>
    <n v="1"/>
    <s v="14/09/2012"/>
    <n v="0"/>
    <n v="454"/>
    <n v="0"/>
    <n v="171"/>
    <n v="8"/>
    <n v="19"/>
    <n v="32"/>
    <n v="652"/>
    <n v="1.1974288337924702E-2"/>
    <s v="Wines"/>
    <n v="12"/>
    <n v="9"/>
    <n v="2"/>
    <n v="8"/>
    <n v="8"/>
    <n v="3"/>
    <n v="11"/>
    <n v="0"/>
  </r>
  <r>
    <n v="8432"/>
    <n v="1956"/>
    <n v="69"/>
    <s v="Graduation"/>
    <x v="1"/>
    <s v="Senior"/>
    <n v="54450"/>
    <n v="1"/>
    <n v="1"/>
    <s v="14/09/2012"/>
    <n v="0"/>
    <n v="454"/>
    <n v="0"/>
    <n v="171"/>
    <n v="8"/>
    <n v="19"/>
    <n v="32"/>
    <n v="652"/>
    <n v="1.1974288337924702E-2"/>
    <s v="Wines"/>
    <n v="12"/>
    <n v="9"/>
    <n v="2"/>
    <n v="8"/>
    <n v="8"/>
    <n v="3"/>
    <n v="11"/>
    <n v="0"/>
  </r>
  <r>
    <n v="2525"/>
    <n v="1974"/>
    <n v="51"/>
    <s v="PhD"/>
    <x v="0"/>
    <s v="Senior"/>
    <n v="38410"/>
    <n v="0"/>
    <n v="0"/>
    <s v="14/09/2012"/>
    <n v="65"/>
    <n v="153"/>
    <n v="64"/>
    <n v="123"/>
    <n v="116"/>
    <n v="64"/>
    <n v="14"/>
    <n v="520"/>
    <n v="1.3538141109086176E-2"/>
    <s v="Wines"/>
    <n v="2"/>
    <n v="5"/>
    <n v="2"/>
    <n v="9"/>
    <n v="6"/>
    <n v="3"/>
    <n v="11"/>
    <n v="1"/>
  </r>
  <r>
    <n v="5015"/>
    <n v="1976"/>
    <n v="49"/>
    <s v="Master"/>
    <x v="0"/>
    <s v="Adult"/>
    <n v="34529"/>
    <n v="1"/>
    <n v="0"/>
    <s v="14/09/2012"/>
    <n v="94"/>
    <n v="68"/>
    <n v="6"/>
    <n v="38"/>
    <n v="3"/>
    <n v="6"/>
    <n v="41"/>
    <n v="121"/>
    <n v="3.5043007327174259E-3"/>
    <s v="Wines"/>
    <n v="2"/>
    <n v="2"/>
    <n v="2"/>
    <n v="3"/>
    <n v="7"/>
    <n v="3"/>
    <n v="11"/>
    <n v="0"/>
  </r>
  <r>
    <n v="5057"/>
    <n v="1961"/>
    <n v="64"/>
    <s v="Master"/>
    <x v="0"/>
    <s v="Senior"/>
    <n v="61794"/>
    <n v="0"/>
    <n v="1"/>
    <s v="14/09/2013"/>
    <n v="74"/>
    <n v="264"/>
    <n v="47"/>
    <n v="188"/>
    <n v="54"/>
    <n v="47"/>
    <n v="11"/>
    <n v="600"/>
    <n v="9.7096805515098552E-3"/>
    <s v="Wines"/>
    <n v="2"/>
    <n v="4"/>
    <n v="4"/>
    <n v="10"/>
    <n v="2"/>
    <n v="3"/>
    <n v="11"/>
    <n v="0"/>
  </r>
  <r>
    <n v="9209"/>
    <n v="1971"/>
    <n v="54"/>
    <s v="Master"/>
    <x v="1"/>
    <s v="Senior"/>
    <n v="80573"/>
    <n v="0"/>
    <n v="0"/>
    <s v="14/10/2012"/>
    <n v="85"/>
    <n v="829"/>
    <n v="138"/>
    <n v="430"/>
    <n v="60"/>
    <n v="92"/>
    <n v="15"/>
    <n v="1549"/>
    <n v="1.9224802353145595E-2"/>
    <s v="Wines"/>
    <n v="1"/>
    <n v="4"/>
    <n v="6"/>
    <n v="13"/>
    <n v="2"/>
    <n v="3"/>
    <n v="11"/>
    <n v="0"/>
  </r>
  <r>
    <n v="9645"/>
    <n v="1968"/>
    <n v="57"/>
    <s v="Graduation"/>
    <x v="0"/>
    <s v="Senior"/>
    <n v="64590"/>
    <n v="0"/>
    <n v="0"/>
    <s v="14/10/2012"/>
    <n v="98"/>
    <n v="920"/>
    <n v="138"/>
    <n v="168"/>
    <n v="36"/>
    <n v="46"/>
    <n v="30"/>
    <n v="1308"/>
    <n v="2.0250812819321878E-2"/>
    <s v="Wines"/>
    <n v="1"/>
    <n v="9"/>
    <n v="4"/>
    <n v="10"/>
    <n v="6"/>
    <n v="3"/>
    <n v="11"/>
    <n v="0"/>
  </r>
  <r>
    <n v="6977"/>
    <n v="1974"/>
    <n v="51"/>
    <s v="Graduation"/>
    <x v="1"/>
    <s v="Senior"/>
    <n v="75702"/>
    <n v="0"/>
    <n v="1"/>
    <s v="14/10/2012"/>
    <n v="87"/>
    <n v="1073"/>
    <n v="0"/>
    <n v="629"/>
    <n v="145"/>
    <n v="37"/>
    <n v="37"/>
    <n v="1884"/>
    <n v="2.4887057145121662E-2"/>
    <s v="Wines"/>
    <n v="1"/>
    <n v="10"/>
    <n v="5"/>
    <n v="13"/>
    <n v="6"/>
    <n v="3"/>
    <n v="11"/>
    <n v="0"/>
  </r>
  <r>
    <n v="6417"/>
    <n v="1971"/>
    <n v="54"/>
    <s v="Master"/>
    <x v="1"/>
    <s v="Senior"/>
    <n v="80573"/>
    <n v="0"/>
    <n v="0"/>
    <s v="14/10/2012"/>
    <n v="85"/>
    <n v="829"/>
    <n v="138"/>
    <n v="430"/>
    <n v="60"/>
    <n v="92"/>
    <n v="15"/>
    <n v="1549"/>
    <n v="1.9224802353145595E-2"/>
    <s v="Wines"/>
    <n v="1"/>
    <n v="4"/>
    <n v="6"/>
    <n v="13"/>
    <n v="2"/>
    <n v="3"/>
    <n v="11"/>
    <n v="0"/>
  </r>
  <r>
    <n v="9246"/>
    <n v="1985"/>
    <n v="40"/>
    <s v="Master"/>
    <x v="1"/>
    <s v="Adult"/>
    <n v="40101"/>
    <n v="1"/>
    <n v="0"/>
    <s v="14/10/2012"/>
    <n v="73"/>
    <n v="171"/>
    <n v="3"/>
    <n v="129"/>
    <n v="26"/>
    <n v="24"/>
    <n v="62"/>
    <n v="353"/>
    <n v="8.8027729981795966E-3"/>
    <s v="Wines"/>
    <n v="4"/>
    <n v="6"/>
    <n v="1"/>
    <n v="6"/>
    <n v="7"/>
    <n v="3"/>
    <n v="11"/>
    <n v="0"/>
  </r>
  <r>
    <n v="8727"/>
    <n v="1978"/>
    <n v="47"/>
    <s v="Graduation"/>
    <x v="2"/>
    <s v="Adult"/>
    <n v="63693"/>
    <n v="0"/>
    <n v="1"/>
    <s v="14/10/2013"/>
    <n v="63"/>
    <n v="587"/>
    <n v="43"/>
    <n v="337"/>
    <n v="42"/>
    <n v="87"/>
    <n v="54"/>
    <n v="1096"/>
    <n v="1.7207542430094359E-2"/>
    <s v="Wines"/>
    <n v="3"/>
    <n v="11"/>
    <n v="6"/>
    <n v="9"/>
    <n v="6"/>
    <n v="3"/>
    <n v="11"/>
    <n v="0"/>
  </r>
  <r>
    <n v="2456"/>
    <n v="1975"/>
    <n v="50"/>
    <s v="PhD"/>
    <x v="0"/>
    <s v="Adult"/>
    <n v="40233"/>
    <n v="0"/>
    <n v="1"/>
    <s v="14/10/2013"/>
    <n v="84"/>
    <n v="80"/>
    <n v="4"/>
    <n v="46"/>
    <n v="0"/>
    <n v="17"/>
    <n v="2"/>
    <n v="147"/>
    <n v="3.6537170979047051E-3"/>
    <s v="Wines"/>
    <n v="5"/>
    <n v="2"/>
    <n v="1"/>
    <n v="5"/>
    <n v="6"/>
    <n v="3"/>
    <n v="11"/>
    <n v="0"/>
  </r>
  <r>
    <n v="3056"/>
    <n v="1978"/>
    <n v="47"/>
    <s v="Graduation"/>
    <x v="2"/>
    <s v="Adult"/>
    <n v="63693"/>
    <n v="0"/>
    <n v="1"/>
    <s v="14/10/2013"/>
    <n v="63"/>
    <n v="587"/>
    <n v="43"/>
    <n v="337"/>
    <n v="42"/>
    <n v="87"/>
    <n v="54"/>
    <n v="1096"/>
    <n v="1.7207542430094359E-2"/>
    <s v="Wines"/>
    <n v="3"/>
    <n v="11"/>
    <n v="6"/>
    <n v="9"/>
    <n v="6"/>
    <n v="3"/>
    <n v="11"/>
    <n v="0"/>
  </r>
  <r>
    <n v="3254"/>
    <n v="1971"/>
    <n v="54"/>
    <s v="Graduation"/>
    <x v="0"/>
    <s v="Senior"/>
    <n v="70886"/>
    <n v="1"/>
    <n v="0"/>
    <s v="14/10/2013"/>
    <n v="65"/>
    <n v="407"/>
    <n v="70"/>
    <n v="239"/>
    <n v="103"/>
    <n v="88"/>
    <n v="53"/>
    <n v="907"/>
    <n v="1.2795192280563158E-2"/>
    <s v="Wines"/>
    <n v="1"/>
    <n v="5"/>
    <n v="4"/>
    <n v="4"/>
    <n v="2"/>
    <n v="3"/>
    <n v="11"/>
    <n v="0"/>
  </r>
  <r>
    <n v="454"/>
    <n v="1980"/>
    <n v="45"/>
    <s v="Graduation"/>
    <x v="1"/>
    <s v="Adult"/>
    <n v="69508"/>
    <n v="1"/>
    <n v="0"/>
    <s v="14/11/2012"/>
    <n v="48"/>
    <n v="824"/>
    <n v="32"/>
    <n v="162"/>
    <n v="42"/>
    <n v="32"/>
    <n v="43"/>
    <n v="1092"/>
    <n v="1.5710421821948553E-2"/>
    <s v="Wines"/>
    <n v="2"/>
    <n v="11"/>
    <n v="4"/>
    <n v="11"/>
    <n v="6"/>
    <n v="3"/>
    <n v="11"/>
    <n v="0"/>
  </r>
  <r>
    <n v="9862"/>
    <n v="1969"/>
    <n v="56"/>
    <s v="Graduation"/>
    <x v="1"/>
    <s v="Senior"/>
    <n v="21918"/>
    <n v="1"/>
    <n v="0"/>
    <s v="14/11/2013"/>
    <n v="37"/>
    <n v="1"/>
    <n v="6"/>
    <n v="7"/>
    <n v="11"/>
    <n v="5"/>
    <n v="3"/>
    <n v="30"/>
    <n v="1.368738023542294E-3"/>
    <s v="FishProducts"/>
    <n v="2"/>
    <n v="2"/>
    <n v="0"/>
    <n v="3"/>
    <n v="6"/>
    <n v="3"/>
    <n v="11"/>
    <n v="0"/>
  </r>
  <r>
    <n v="11084"/>
    <n v="1976"/>
    <n v="49"/>
    <s v="Master"/>
    <x v="1"/>
    <s v="Adult"/>
    <n v="65104"/>
    <n v="0"/>
    <n v="1"/>
    <s v="14/11/2013"/>
    <n v="4"/>
    <n v="738"/>
    <n v="0"/>
    <n v="232"/>
    <n v="13"/>
    <n v="20"/>
    <n v="50"/>
    <n v="1003"/>
    <n v="1.5406119439665765E-2"/>
    <s v="Wines"/>
    <n v="2"/>
    <n v="3"/>
    <n v="5"/>
    <n v="7"/>
    <n v="7"/>
    <n v="3"/>
    <n v="11"/>
    <n v="1"/>
  </r>
  <r>
    <n v="2075"/>
    <n v="1969"/>
    <n v="56"/>
    <s v="Graduation"/>
    <x v="0"/>
    <s v="Senior"/>
    <n v="72460"/>
    <n v="0"/>
    <n v="0"/>
    <s v="14/11/2013"/>
    <n v="56"/>
    <n v="377"/>
    <n v="10"/>
    <n v="540"/>
    <n v="80"/>
    <n v="30"/>
    <n v="10"/>
    <n v="1037"/>
    <n v="1.4311344189897875E-2"/>
    <s v="MeatProducts"/>
    <n v="1"/>
    <n v="3"/>
    <n v="5"/>
    <n v="7"/>
    <n v="1"/>
    <n v="3"/>
    <n v="11"/>
    <n v="0"/>
  </r>
  <r>
    <n v="9543"/>
    <n v="1985"/>
    <n v="40"/>
    <s v="Graduation"/>
    <x v="0"/>
    <s v="Adult"/>
    <n v="19986"/>
    <n v="1"/>
    <n v="0"/>
    <s v="14/11/2013"/>
    <n v="74"/>
    <n v="3"/>
    <n v="6"/>
    <n v="5"/>
    <n v="0"/>
    <n v="2"/>
    <n v="6"/>
    <n v="16"/>
    <n v="8.0056039227459222E-4"/>
    <s v="Fruits"/>
    <n v="1"/>
    <n v="0"/>
    <n v="0"/>
    <n v="3"/>
    <n v="7"/>
    <n v="3"/>
    <n v="11"/>
    <n v="0"/>
  </r>
  <r>
    <n v="5172"/>
    <n v="1976"/>
    <n v="49"/>
    <s v="Master"/>
    <x v="1"/>
    <s v="Adult"/>
    <n v="65104"/>
    <n v="0"/>
    <n v="1"/>
    <s v="14/11/2013"/>
    <n v="4"/>
    <n v="738"/>
    <n v="0"/>
    <n v="232"/>
    <n v="13"/>
    <n v="20"/>
    <n v="50"/>
    <n v="1003"/>
    <n v="1.5406119439665765E-2"/>
    <s v="Wines"/>
    <n v="2"/>
    <n v="3"/>
    <n v="5"/>
    <n v="7"/>
    <n v="7"/>
    <n v="3"/>
    <n v="11"/>
    <n v="0"/>
  </r>
  <r>
    <n v="7093"/>
    <n v="1985"/>
    <n v="40"/>
    <s v="Graduation"/>
    <x v="0"/>
    <s v="Adult"/>
    <n v="19986"/>
    <n v="1"/>
    <n v="0"/>
    <s v="14/11/2013"/>
    <n v="74"/>
    <n v="3"/>
    <n v="6"/>
    <n v="5"/>
    <n v="0"/>
    <n v="2"/>
    <n v="6"/>
    <n v="16"/>
    <n v="8.0056039227459222E-4"/>
    <s v="Fruits"/>
    <n v="1"/>
    <n v="0"/>
    <n v="0"/>
    <n v="3"/>
    <n v="7"/>
    <n v="3"/>
    <n v="11"/>
    <n v="0"/>
  </r>
  <r>
    <n v="7798"/>
    <n v="1972"/>
    <n v="53"/>
    <s v="2n Cycle"/>
    <x v="1"/>
    <s v="Senior"/>
    <n v="46344"/>
    <n v="0"/>
    <n v="1"/>
    <s v="14/12/2012"/>
    <n v="28"/>
    <n v="233"/>
    <n v="20"/>
    <n v="57"/>
    <n v="8"/>
    <n v="20"/>
    <n v="91"/>
    <n v="338"/>
    <n v="7.2932849991368892E-3"/>
    <s v="Wines"/>
    <n v="4"/>
    <n v="7"/>
    <n v="1"/>
    <n v="5"/>
    <n v="7"/>
    <n v="3"/>
    <n v="11"/>
    <n v="0"/>
  </r>
  <r>
    <n v="8523"/>
    <n v="1968"/>
    <n v="57"/>
    <s v="Graduation"/>
    <x v="0"/>
    <s v="Senior"/>
    <n v="19329"/>
    <n v="1"/>
    <n v="0"/>
    <s v="14/12/2013"/>
    <n v="39"/>
    <n v="24"/>
    <n v="1"/>
    <n v="16"/>
    <n v="12"/>
    <n v="2"/>
    <n v="5"/>
    <n v="55"/>
    <n v="2.8454653629261732E-3"/>
    <s v="Wines"/>
    <n v="3"/>
    <n v="4"/>
    <n v="0"/>
    <n v="3"/>
    <n v="8"/>
    <n v="3"/>
    <n v="11"/>
    <n v="0"/>
  </r>
  <r>
    <n v="569"/>
    <n v="1991"/>
    <n v="34"/>
    <s v="Graduation"/>
    <x v="3"/>
    <s v="Adult"/>
    <n v="90273"/>
    <n v="0"/>
    <n v="0"/>
    <s v="14/12/2013"/>
    <n v="32"/>
    <n v="704"/>
    <n v="129"/>
    <n v="853"/>
    <n v="120"/>
    <n v="74"/>
    <n v="111"/>
    <n v="1880"/>
    <n v="2.0825717545667033E-2"/>
    <s v="MeatProducts"/>
    <n v="1"/>
    <n v="5"/>
    <n v="6"/>
    <n v="7"/>
    <n v="2"/>
    <n v="3"/>
    <n v="11"/>
    <n v="1"/>
  </r>
  <r>
    <n v="6543"/>
    <n v="1945"/>
    <n v="80"/>
    <s v="Master"/>
    <x v="1"/>
    <s v="Senior"/>
    <n v="62847"/>
    <n v="0"/>
    <n v="0"/>
    <s v="15/01/2013"/>
    <n v="45"/>
    <n v="521"/>
    <n v="168"/>
    <n v="706"/>
    <n v="80"/>
    <n v="76"/>
    <n v="61"/>
    <n v="1551"/>
    <n v="2.4678982290324121E-2"/>
    <s v="MeatProducts"/>
    <n v="1"/>
    <n v="3"/>
    <n v="6"/>
    <n v="4"/>
    <n v="2"/>
    <n v="3"/>
    <n v="11"/>
    <n v="0"/>
  </r>
  <r>
    <n v="3412"/>
    <n v="1951"/>
    <n v="74"/>
    <s v="Master"/>
    <x v="0"/>
    <s v="Senior"/>
    <n v="67381"/>
    <n v="0"/>
    <n v="1"/>
    <s v="15/01/2013"/>
    <n v="67"/>
    <n v="815"/>
    <n v="8"/>
    <n v="53"/>
    <n v="11"/>
    <n v="0"/>
    <n v="70"/>
    <n v="887"/>
    <n v="1.3163948294029474E-2"/>
    <s v="Wines"/>
    <n v="4"/>
    <n v="2"/>
    <n v="2"/>
    <n v="9"/>
    <n v="7"/>
    <n v="3"/>
    <n v="11"/>
    <n v="0"/>
  </r>
  <r>
    <n v="4927"/>
    <n v="1971"/>
    <n v="54"/>
    <s v="Graduation"/>
    <x v="1"/>
    <s v="Senior"/>
    <n v="16626"/>
    <n v="2"/>
    <n v="0"/>
    <s v="15/01/2014"/>
    <n v="76"/>
    <n v="8"/>
    <n v="3"/>
    <n v="22"/>
    <n v="21"/>
    <n v="1"/>
    <n v="13"/>
    <n v="55"/>
    <n v="3.308071694935643E-3"/>
    <s v="MeatProducts"/>
    <n v="3"/>
    <n v="3"/>
    <n v="0"/>
    <n v="3"/>
    <n v="9"/>
    <n v="3"/>
    <n v="11"/>
    <n v="0"/>
  </r>
  <r>
    <n v="10681"/>
    <n v="1970"/>
    <n v="55"/>
    <s v="2n Cycle"/>
    <x v="0"/>
    <s v="Senior"/>
    <n v="62466"/>
    <n v="0"/>
    <n v="1"/>
    <s v="15/01/2014"/>
    <n v="13"/>
    <n v="129"/>
    <n v="129"/>
    <n v="259"/>
    <n v="168"/>
    <n v="121"/>
    <n v="83"/>
    <n v="806"/>
    <n v="1.2903019242467903E-2"/>
    <s v="MeatProducts"/>
    <n v="5"/>
    <n v="6"/>
    <n v="3"/>
    <n v="12"/>
    <n v="4"/>
    <n v="3"/>
    <n v="11"/>
    <n v="0"/>
  </r>
  <r>
    <n v="5156"/>
    <n v="1970"/>
    <n v="55"/>
    <s v="2n Cycle"/>
    <x v="0"/>
    <s v="Senior"/>
    <n v="62466"/>
    <n v="0"/>
    <n v="1"/>
    <s v="15/01/2014"/>
    <n v="13"/>
    <n v="129"/>
    <n v="129"/>
    <n v="259"/>
    <n v="168"/>
    <n v="121"/>
    <n v="83"/>
    <n v="806"/>
    <n v="1.2903019242467903E-2"/>
    <s v="MeatProducts"/>
    <n v="5"/>
    <n v="6"/>
    <n v="3"/>
    <n v="12"/>
    <n v="4"/>
    <n v="3"/>
    <n v="11"/>
    <n v="0"/>
  </r>
  <r>
    <n v="10909"/>
    <n v="1948"/>
    <n v="77"/>
    <s v="Graduation"/>
    <x v="0"/>
    <s v="Senior"/>
    <n v="92344"/>
    <n v="0"/>
    <n v="0"/>
    <s v="15/01/2014"/>
    <n v="9"/>
    <n v="992"/>
    <n v="24"/>
    <n v="694"/>
    <n v="51"/>
    <n v="19"/>
    <n v="119"/>
    <n v="1780"/>
    <n v="1.9275751537728494E-2"/>
    <s v="Wines"/>
    <n v="0"/>
    <n v="5"/>
    <n v="10"/>
    <n v="5"/>
    <n v="1"/>
    <n v="3"/>
    <n v="11"/>
    <n v="0"/>
  </r>
  <r>
    <n v="702"/>
    <n v="1975"/>
    <n v="50"/>
    <s v="2n Cycle"/>
    <x v="4"/>
    <s v="Adult"/>
    <n v="47682"/>
    <n v="0"/>
    <n v="1"/>
    <s v="15/02/2013"/>
    <n v="80"/>
    <n v="162"/>
    <n v="61"/>
    <n v="83"/>
    <n v="97"/>
    <n v="57"/>
    <n v="61"/>
    <n v="460"/>
    <n v="9.6472463403380736E-3"/>
    <s v="Wines"/>
    <n v="4"/>
    <n v="4"/>
    <n v="3"/>
    <n v="8"/>
    <n v="5"/>
    <n v="3"/>
    <n v="11"/>
    <n v="0"/>
  </r>
  <r>
    <n v="6230"/>
    <n v="1971"/>
    <n v="54"/>
    <s v="Graduation"/>
    <x v="2"/>
    <s v="Senior"/>
    <n v="44421"/>
    <n v="1"/>
    <n v="1"/>
    <s v="15/02/2013"/>
    <n v="53"/>
    <n v="110"/>
    <n v="5"/>
    <n v="59"/>
    <n v="7"/>
    <n v="1"/>
    <n v="7"/>
    <n v="182"/>
    <n v="4.097161252560726E-3"/>
    <s v="Wines"/>
    <n v="5"/>
    <n v="5"/>
    <n v="0"/>
    <n v="4"/>
    <n v="8"/>
    <n v="3"/>
    <n v="11"/>
    <n v="0"/>
  </r>
  <r>
    <n v="5302"/>
    <n v="1986"/>
    <n v="39"/>
    <s v="Graduation"/>
    <x v="1"/>
    <s v="Adult"/>
    <n v="78394"/>
    <n v="0"/>
    <n v="0"/>
    <s v="15/02/2013"/>
    <n v="13"/>
    <n v="298"/>
    <n v="27"/>
    <n v="697"/>
    <n v="216"/>
    <n v="24"/>
    <n v="166"/>
    <n v="1262"/>
    <n v="1.6098170778375897E-2"/>
    <s v="MeatProducts"/>
    <n v="1"/>
    <n v="4"/>
    <n v="6"/>
    <n v="5"/>
    <n v="2"/>
    <n v="3"/>
    <n v="11"/>
    <n v="1"/>
  </r>
  <r>
    <n v="6931"/>
    <n v="1967"/>
    <n v="58"/>
    <s v="Graduation"/>
    <x v="2"/>
    <s v="Senior"/>
    <n v="76982"/>
    <n v="0"/>
    <n v="0"/>
    <s v="15/02/2014"/>
    <n v="19"/>
    <n v="464"/>
    <n v="151"/>
    <n v="292"/>
    <n v="65"/>
    <n v="60"/>
    <n v="30"/>
    <n v="1032"/>
    <n v="1.3405731209893221E-2"/>
    <s v="Wines"/>
    <n v="1"/>
    <n v="8"/>
    <n v="3"/>
    <n v="4"/>
    <n v="4"/>
    <n v="3"/>
    <n v="11"/>
    <n v="1"/>
  </r>
  <r>
    <n v="4376"/>
    <n v="1960"/>
    <n v="65"/>
    <s v="2n Cycle"/>
    <x v="3"/>
    <s v="Senior"/>
    <n v="32218"/>
    <n v="0"/>
    <n v="0"/>
    <s v="15/02/2014"/>
    <n v="27"/>
    <n v="10"/>
    <n v="24"/>
    <n v="15"/>
    <n v="13"/>
    <n v="1"/>
    <n v="30"/>
    <n v="63"/>
    <n v="1.9554286423738281E-3"/>
    <s v="GoldProds"/>
    <n v="1"/>
    <n v="2"/>
    <n v="1"/>
    <n v="3"/>
    <n v="7"/>
    <n v="3"/>
    <n v="11"/>
    <n v="1"/>
  </r>
  <r>
    <n v="1135"/>
    <n v="1960"/>
    <n v="65"/>
    <s v="Master"/>
    <x v="1"/>
    <s v="Senior"/>
    <n v="17144"/>
    <n v="1"/>
    <n v="1"/>
    <s v="15/02/2014"/>
    <n v="96"/>
    <n v="18"/>
    <n v="2"/>
    <n v="19"/>
    <n v="0"/>
    <n v="2"/>
    <n v="6"/>
    <n v="41"/>
    <n v="2.3915072328511431E-3"/>
    <s v="MeatProducts"/>
    <n v="5"/>
    <n v="3"/>
    <n v="0"/>
    <n v="4"/>
    <n v="7"/>
    <n v="3"/>
    <n v="11"/>
    <n v="0"/>
  </r>
  <r>
    <n v="807"/>
    <n v="1969"/>
    <n v="56"/>
    <s v="Master"/>
    <x v="1"/>
    <s v="Senior"/>
    <n v="44602"/>
    <n v="1"/>
    <n v="1"/>
    <s v="15/02/2014"/>
    <n v="35"/>
    <n v="167"/>
    <n v="2"/>
    <n v="89"/>
    <n v="0"/>
    <n v="0"/>
    <n v="34"/>
    <n v="258"/>
    <n v="5.7844939688803197E-3"/>
    <s v="Wines"/>
    <n v="6"/>
    <n v="6"/>
    <n v="1"/>
    <n v="4"/>
    <n v="8"/>
    <n v="3"/>
    <n v="11"/>
    <n v="0"/>
  </r>
  <r>
    <n v="24"/>
    <n v="1960"/>
    <n v="65"/>
    <s v="Master"/>
    <x v="1"/>
    <s v="Senior"/>
    <n v="17144"/>
    <n v="1"/>
    <n v="1"/>
    <s v="15/02/2014"/>
    <n v="96"/>
    <n v="18"/>
    <n v="2"/>
    <n v="19"/>
    <n v="0"/>
    <n v="2"/>
    <n v="6"/>
    <n v="41"/>
    <n v="2.3915072328511431E-3"/>
    <s v="MeatProducts"/>
    <n v="5"/>
    <n v="3"/>
    <n v="0"/>
    <n v="4"/>
    <n v="7"/>
    <n v="3"/>
    <n v="11"/>
    <n v="0"/>
  </r>
  <r>
    <n v="10470"/>
    <n v="1979"/>
    <n v="46"/>
    <s v="Master"/>
    <x v="0"/>
    <s v="Adult"/>
    <n v="40662"/>
    <n v="1"/>
    <n v="0"/>
    <s v="15/03/2013"/>
    <n v="0"/>
    <n v="40"/>
    <n v="2"/>
    <n v="23"/>
    <n v="0"/>
    <n v="4"/>
    <n v="23"/>
    <n v="69"/>
    <n v="1.6969160395455217E-3"/>
    <s v="Wines"/>
    <n v="2"/>
    <n v="2"/>
    <n v="1"/>
    <n v="3"/>
    <n v="4"/>
    <n v="3"/>
    <n v="11"/>
    <n v="0"/>
  </r>
  <r>
    <n v="9860"/>
    <n v="1959"/>
    <n v="66"/>
    <s v="Graduation"/>
    <x v="1"/>
    <s v="Senior"/>
    <n v="44911"/>
    <n v="0"/>
    <n v="1"/>
    <s v="15/03/2013"/>
    <n v="11"/>
    <n v="159"/>
    <n v="0"/>
    <n v="22"/>
    <n v="2"/>
    <n v="1"/>
    <n v="31"/>
    <n v="184"/>
    <n v="4.0969918282826034E-3"/>
    <s v="Wines"/>
    <n v="3"/>
    <n v="4"/>
    <n v="1"/>
    <n v="4"/>
    <n v="7"/>
    <n v="3"/>
    <n v="11"/>
    <n v="0"/>
  </r>
  <r>
    <n v="5123"/>
    <n v="1951"/>
    <n v="74"/>
    <s v="Master"/>
    <x v="0"/>
    <s v="Senior"/>
    <n v="27450"/>
    <n v="0"/>
    <n v="0"/>
    <s v="15/04/2013"/>
    <n v="57"/>
    <n v="37"/>
    <n v="12"/>
    <n v="23"/>
    <n v="8"/>
    <n v="11"/>
    <n v="52"/>
    <n v="91"/>
    <n v="3.3151183970856102E-3"/>
    <s v="GoldProds"/>
    <n v="1"/>
    <n v="2"/>
    <n v="1"/>
    <n v="3"/>
    <n v="7"/>
    <n v="3"/>
    <n v="11"/>
    <n v="0"/>
  </r>
  <r>
    <n v="11101"/>
    <n v="1991"/>
    <n v="34"/>
    <s v="Graduation"/>
    <x v="1"/>
    <s v="Adult"/>
    <n v="89891"/>
    <n v="0"/>
    <n v="0"/>
    <s v="15/04/2013"/>
    <n v="17"/>
    <n v="412"/>
    <n v="22"/>
    <n v="132"/>
    <n v="59"/>
    <n v="28"/>
    <n v="183"/>
    <n v="653"/>
    <n v="7.2643534947881326E-3"/>
    <s v="Wines"/>
    <n v="1"/>
    <n v="11"/>
    <n v="6"/>
    <n v="8"/>
    <n v="4"/>
    <n v="3"/>
    <n v="11"/>
    <n v="0"/>
  </r>
  <r>
    <n v="7192"/>
    <n v="1955"/>
    <n v="70"/>
    <s v="Graduation"/>
    <x v="1"/>
    <s v="Senior"/>
    <n v="65748"/>
    <n v="0"/>
    <n v="1"/>
    <s v="15/04/2013"/>
    <n v="58"/>
    <n v="172"/>
    <n v="73"/>
    <n v="93"/>
    <n v="95"/>
    <n v="78"/>
    <n v="34"/>
    <n v="511"/>
    <n v="7.7720995315446861E-3"/>
    <s v="Wines"/>
    <n v="2"/>
    <n v="2"/>
    <n v="4"/>
    <n v="10"/>
    <n v="1"/>
    <n v="3"/>
    <n v="11"/>
    <n v="0"/>
  </r>
  <r>
    <n v="10598"/>
    <n v="1967"/>
    <n v="58"/>
    <s v="Graduation"/>
    <x v="1"/>
    <s v="Senior"/>
    <n v="27943"/>
    <n v="1"/>
    <n v="1"/>
    <s v="15/04/2013"/>
    <n v="89"/>
    <n v="12"/>
    <n v="1"/>
    <n v="16"/>
    <n v="4"/>
    <n v="1"/>
    <n v="3"/>
    <n v="34"/>
    <n v="1.2167626954872419E-3"/>
    <s v="MeatProducts"/>
    <n v="3"/>
    <n v="2"/>
    <n v="0"/>
    <n v="3"/>
    <n v="8"/>
    <n v="3"/>
    <n v="11"/>
    <n v="0"/>
  </r>
  <r>
    <n v="4390"/>
    <n v="1954"/>
    <n v="71"/>
    <s v="Graduation"/>
    <x v="1"/>
    <s v="Senior"/>
    <n v="75315"/>
    <n v="0"/>
    <n v="1"/>
    <s v="15/04/2014"/>
    <n v="14"/>
    <n v="459"/>
    <n v="15"/>
    <n v="171"/>
    <n v="142"/>
    <n v="23"/>
    <n v="31"/>
    <n v="810"/>
    <n v="1.0754829715196175E-2"/>
    <s v="Wines"/>
    <n v="2"/>
    <n v="5"/>
    <n v="4"/>
    <n v="12"/>
    <n v="2"/>
    <n v="3"/>
    <n v="11"/>
    <n v="0"/>
  </r>
  <r>
    <n v="1606"/>
    <n v="1971"/>
    <n v="54"/>
    <s v="Graduation"/>
    <x v="1"/>
    <s v="Senior"/>
    <n v="38590"/>
    <n v="1"/>
    <n v="0"/>
    <s v="15/05/2013"/>
    <n v="65"/>
    <n v="3"/>
    <n v="1"/>
    <n v="8"/>
    <n v="4"/>
    <n v="3"/>
    <n v="3"/>
    <n v="19"/>
    <n v="4.9235553252137865E-4"/>
    <s v="MeatProducts"/>
    <n v="1"/>
    <n v="1"/>
    <n v="0"/>
    <n v="2"/>
    <n v="8"/>
    <n v="3"/>
    <n v="11"/>
    <n v="0"/>
  </r>
  <r>
    <n v="948"/>
    <n v="1971"/>
    <n v="54"/>
    <s v="Graduation"/>
    <x v="3"/>
    <s v="Senior"/>
    <n v="10245"/>
    <n v="1"/>
    <n v="0"/>
    <s v="15/05/2013"/>
    <n v="32"/>
    <n v="4"/>
    <n v="7"/>
    <n v="7"/>
    <n v="6"/>
    <n v="4"/>
    <n v="13"/>
    <n v="28"/>
    <n v="2.7330405075646656E-3"/>
    <s v="GoldProds"/>
    <n v="3"/>
    <n v="1"/>
    <n v="2"/>
    <n v="2"/>
    <n v="5"/>
    <n v="3"/>
    <n v="11"/>
    <n v="0"/>
  </r>
  <r>
    <n v="125"/>
    <n v="1958"/>
    <n v="67"/>
    <s v="2n Cycle"/>
    <x v="1"/>
    <s v="Senior"/>
    <n v="53083"/>
    <n v="1"/>
    <n v="1"/>
    <s v="15/05/2013"/>
    <n v="65"/>
    <n v="215"/>
    <n v="7"/>
    <n v="33"/>
    <n v="3"/>
    <n v="0"/>
    <n v="13"/>
    <n v="258"/>
    <n v="4.8603130945877211E-3"/>
    <s v="Wines"/>
    <n v="6"/>
    <n v="5"/>
    <n v="1"/>
    <n v="5"/>
    <n v="7"/>
    <n v="3"/>
    <n v="11"/>
    <n v="0"/>
  </r>
  <r>
    <n v="1404"/>
    <n v="1968"/>
    <n v="57"/>
    <s v="Graduation"/>
    <x v="1"/>
    <s v="Senior"/>
    <n v="34916"/>
    <n v="2"/>
    <n v="0"/>
    <s v="15/05/2013"/>
    <n v="89"/>
    <n v="51"/>
    <n v="23"/>
    <n v="82"/>
    <n v="33"/>
    <n v="0"/>
    <n v="42"/>
    <n v="189"/>
    <n v="5.41299117882919E-3"/>
    <s v="MeatProducts"/>
    <n v="4"/>
    <n v="5"/>
    <n v="1"/>
    <n v="3"/>
    <n v="9"/>
    <n v="3"/>
    <n v="11"/>
    <n v="0"/>
  </r>
  <r>
    <n v="2587"/>
    <n v="1972"/>
    <n v="53"/>
    <s v="PhD"/>
    <x v="0"/>
    <s v="Senior"/>
    <n v="29791"/>
    <n v="1"/>
    <n v="0"/>
    <s v="15/05/2014"/>
    <n v="21"/>
    <n v="14"/>
    <n v="0"/>
    <n v="6"/>
    <n v="0"/>
    <n v="0"/>
    <n v="0"/>
    <n v="20"/>
    <n v="6.7134369440435035E-4"/>
    <s v="Wines"/>
    <n v="2"/>
    <n v="2"/>
    <n v="0"/>
    <n v="3"/>
    <n v="5"/>
    <n v="3"/>
    <n v="11"/>
    <n v="0"/>
  </r>
  <r>
    <n v="2563"/>
    <n v="1961"/>
    <n v="64"/>
    <s v="Basic"/>
    <x v="0"/>
    <s v="Senior"/>
    <n v="28249"/>
    <n v="0"/>
    <n v="0"/>
    <s v="15/06/2014"/>
    <n v="80"/>
    <n v="1"/>
    <n v="9"/>
    <n v="7"/>
    <n v="2"/>
    <n v="14"/>
    <n v="10"/>
    <n v="33"/>
    <n v="1.1681829445290099E-3"/>
    <s v="Sweet"/>
    <n v="1"/>
    <n v="2"/>
    <n v="0"/>
    <n v="3"/>
    <n v="6"/>
    <n v="3"/>
    <n v="11"/>
    <n v="0"/>
  </r>
  <r>
    <n v="1"/>
    <n v="1961"/>
    <n v="64"/>
    <s v="Graduation"/>
    <x v="3"/>
    <s v="Senior"/>
    <n v="57091"/>
    <n v="0"/>
    <n v="0"/>
    <s v="15/06/2014"/>
    <n v="0"/>
    <n v="464"/>
    <n v="5"/>
    <n v="64"/>
    <n v="7"/>
    <n v="0"/>
    <n v="37"/>
    <n v="540"/>
    <n v="9.4585836646756925E-3"/>
    <s v="Wines"/>
    <n v="1"/>
    <n v="7"/>
    <n v="3"/>
    <n v="7"/>
    <n v="5"/>
    <n v="3"/>
    <n v="11"/>
    <n v="1"/>
  </r>
  <r>
    <n v="8312"/>
    <n v="1961"/>
    <n v="64"/>
    <s v="Basic"/>
    <x v="0"/>
    <s v="Senior"/>
    <n v="28249"/>
    <n v="0"/>
    <n v="0"/>
    <s v="15/06/2014"/>
    <n v="80"/>
    <n v="1"/>
    <n v="9"/>
    <n v="7"/>
    <n v="2"/>
    <n v="14"/>
    <n v="10"/>
    <n v="33"/>
    <n v="1.1681829445290099E-3"/>
    <s v="Sweet"/>
    <n v="1"/>
    <n v="2"/>
    <n v="0"/>
    <n v="3"/>
    <n v="6"/>
    <n v="3"/>
    <n v="11"/>
    <n v="0"/>
  </r>
  <r>
    <n v="8566"/>
    <n v="1961"/>
    <n v="64"/>
    <s v="PhD"/>
    <x v="1"/>
    <s v="Senior"/>
    <n v="32583"/>
    <n v="1"/>
    <n v="1"/>
    <s v="15/06/2014"/>
    <n v="10"/>
    <n v="5"/>
    <n v="0"/>
    <n v="3"/>
    <n v="0"/>
    <n v="0"/>
    <n v="1"/>
    <n v="8"/>
    <n v="2.4552680845839857E-4"/>
    <s v="Wines"/>
    <n v="1"/>
    <n v="1"/>
    <n v="0"/>
    <n v="2"/>
    <n v="7"/>
    <n v="3"/>
    <n v="11"/>
    <n v="0"/>
  </r>
  <r>
    <n v="3426"/>
    <n v="1975"/>
    <n v="50"/>
    <s v="Graduation"/>
    <x v="2"/>
    <s v="Adult"/>
    <n v="70300"/>
    <n v="1"/>
    <n v="0"/>
    <s v="15/07/2013"/>
    <n v="89"/>
    <n v="1045"/>
    <n v="61"/>
    <n v="338"/>
    <n v="60"/>
    <n v="46"/>
    <n v="46"/>
    <n v="1550"/>
    <n v="2.2048364153627313E-2"/>
    <s v="Wines"/>
    <n v="3"/>
    <n v="5"/>
    <n v="5"/>
    <n v="13"/>
    <n v="8"/>
    <n v="3"/>
    <n v="11"/>
    <n v="0"/>
  </r>
  <r>
    <n v="6168"/>
    <n v="1963"/>
    <n v="62"/>
    <s v="Graduation"/>
    <x v="2"/>
    <s v="Senior"/>
    <n v="45146"/>
    <n v="1"/>
    <n v="1"/>
    <s v="15/07/2013"/>
    <n v="28"/>
    <n v="33"/>
    <n v="0"/>
    <n v="5"/>
    <n v="0"/>
    <n v="0"/>
    <n v="15"/>
    <n v="38"/>
    <n v="8.4171355158818052E-4"/>
    <s v="Wines"/>
    <n v="2"/>
    <n v="1"/>
    <n v="1"/>
    <n v="2"/>
    <n v="4"/>
    <n v="3"/>
    <n v="11"/>
    <n v="0"/>
  </r>
  <r>
    <n v="3916"/>
    <n v="1971"/>
    <n v="54"/>
    <s v="PhD"/>
    <x v="1"/>
    <s v="Senior"/>
    <n v="49269"/>
    <n v="1"/>
    <n v="0"/>
    <s v="15/08/2012"/>
    <n v="92"/>
    <n v="639"/>
    <n v="8"/>
    <n v="166"/>
    <n v="11"/>
    <n v="8"/>
    <n v="58"/>
    <n v="832"/>
    <n v="1.6886886277375227E-2"/>
    <s v="Wines"/>
    <n v="3"/>
    <n v="7"/>
    <n v="3"/>
    <n v="12"/>
    <n v="7"/>
    <n v="3"/>
    <n v="11"/>
    <n v="0"/>
  </r>
  <r>
    <n v="8234"/>
    <n v="1973"/>
    <n v="52"/>
    <s v="Basic"/>
    <x v="1"/>
    <s v="Senior"/>
    <n v="27190"/>
    <n v="1"/>
    <n v="0"/>
    <s v="15/08/2013"/>
    <n v="13"/>
    <n v="1"/>
    <n v="6"/>
    <n v="7"/>
    <n v="0"/>
    <n v="1"/>
    <n v="3"/>
    <n v="15"/>
    <n v="5.5167340934166975E-4"/>
    <s v="MeatProducts"/>
    <n v="1"/>
    <n v="1"/>
    <n v="0"/>
    <n v="2"/>
    <n v="8"/>
    <n v="3"/>
    <n v="11"/>
    <n v="1"/>
  </r>
  <r>
    <n v="7617"/>
    <n v="1974"/>
    <n v="51"/>
    <s v="Graduation"/>
    <x v="3"/>
    <s v="Senior"/>
    <n v="42373"/>
    <n v="1"/>
    <n v="1"/>
    <s v="15/08/2013"/>
    <n v="83"/>
    <n v="67"/>
    <n v="5"/>
    <n v="61"/>
    <n v="3"/>
    <n v="8"/>
    <n v="19"/>
    <n v="144"/>
    <n v="3.3983904845066434E-3"/>
    <s v="Wines"/>
    <n v="5"/>
    <n v="2"/>
    <n v="1"/>
    <n v="5"/>
    <n v="5"/>
    <n v="3"/>
    <n v="11"/>
    <n v="0"/>
  </r>
  <r>
    <n v="5718"/>
    <n v="1950"/>
    <n v="75"/>
    <s v="Graduation"/>
    <x v="0"/>
    <s v="Senior"/>
    <n v="80763"/>
    <n v="0"/>
    <n v="0"/>
    <s v="15/08/2013"/>
    <n v="17"/>
    <n v="674"/>
    <n v="168"/>
    <n v="108"/>
    <n v="192"/>
    <n v="42"/>
    <n v="231"/>
    <n v="1184"/>
    <n v="1.4660178547106967E-2"/>
    <s v="Wines"/>
    <n v="1"/>
    <n v="5"/>
    <n v="11"/>
    <n v="6"/>
    <n v="3"/>
    <n v="3"/>
    <n v="11"/>
    <n v="1"/>
  </r>
  <r>
    <n v="8210"/>
    <n v="1975"/>
    <n v="50"/>
    <s v="Master"/>
    <x v="0"/>
    <s v="Adult"/>
    <n v="54730"/>
    <n v="0"/>
    <n v="1"/>
    <s v="15/08/2013"/>
    <n v="64"/>
    <n v="318"/>
    <n v="3"/>
    <n v="17"/>
    <n v="4"/>
    <n v="7"/>
    <n v="56"/>
    <n v="349"/>
    <n v="6.3767586332907E-3"/>
    <s v="Wines"/>
    <n v="5"/>
    <n v="4"/>
    <n v="1"/>
    <n v="8"/>
    <n v="4"/>
    <n v="3"/>
    <n v="11"/>
    <n v="0"/>
  </r>
  <r>
    <n v="7960"/>
    <n v="1962"/>
    <n v="63"/>
    <s v="2n Cycle"/>
    <x v="1"/>
    <s v="Senior"/>
    <n v="82122"/>
    <n v="0"/>
    <n v="0"/>
    <s v="15/08/2013"/>
    <n v="89"/>
    <n v="734"/>
    <n v="22"/>
    <n v="350"/>
    <n v="151"/>
    <n v="25"/>
    <n v="100"/>
    <n v="1282"/>
    <n v="1.5610920338033657E-2"/>
    <s v="Wines"/>
    <n v="1"/>
    <n v="3"/>
    <n v="9"/>
    <n v="13"/>
    <n v="1"/>
    <n v="3"/>
    <n v="11"/>
    <n v="0"/>
  </r>
  <r>
    <n v="7414"/>
    <n v="1971"/>
    <n v="54"/>
    <s v="Graduation"/>
    <x v="0"/>
    <s v="Senior"/>
    <n v="43824"/>
    <n v="1"/>
    <n v="1"/>
    <s v="15/09/2012"/>
    <n v="18"/>
    <n v="96"/>
    <n v="1"/>
    <n v="42"/>
    <n v="12"/>
    <n v="3"/>
    <n v="32"/>
    <n v="154"/>
    <n v="3.5140562248995983E-3"/>
    <s v="Wines"/>
    <n v="4"/>
    <n v="3"/>
    <n v="1"/>
    <n v="4"/>
    <n v="8"/>
    <n v="3"/>
    <n v="11"/>
    <n v="0"/>
  </r>
  <r>
    <n v="4947"/>
    <n v="1966"/>
    <n v="59"/>
    <s v="2n Cycle"/>
    <x v="3"/>
    <s v="Senior"/>
    <n v="89572"/>
    <n v="0"/>
    <n v="0"/>
    <s v="15/09/2012"/>
    <n v="44"/>
    <n v="606"/>
    <n v="24"/>
    <n v="974"/>
    <n v="197"/>
    <n v="194"/>
    <n v="64"/>
    <n v="1995"/>
    <n v="2.2272585182869648E-2"/>
    <s v="MeatProducts"/>
    <n v="1"/>
    <n v="7"/>
    <n v="7"/>
    <n v="9"/>
    <n v="4"/>
    <n v="3"/>
    <n v="11"/>
    <n v="1"/>
  </r>
  <r>
    <n v="2281"/>
    <n v="1970"/>
    <n v="55"/>
    <s v="Graduation"/>
    <x v="3"/>
    <s v="Senior"/>
    <n v="33697"/>
    <n v="1"/>
    <n v="0"/>
    <s v="15/09/2013"/>
    <n v="34"/>
    <n v="4"/>
    <n v="3"/>
    <n v="7"/>
    <n v="0"/>
    <n v="3"/>
    <n v="11"/>
    <n v="17"/>
    <n v="5.0449594919429032E-4"/>
    <s v="GoldProds"/>
    <n v="1"/>
    <n v="1"/>
    <n v="0"/>
    <n v="2"/>
    <n v="7"/>
    <n v="3"/>
    <n v="11"/>
    <n v="0"/>
  </r>
  <r>
    <n v="7791"/>
    <n v="1967"/>
    <n v="58"/>
    <s v="Master"/>
    <x v="0"/>
    <s v="Senior"/>
    <n v="37054"/>
    <n v="1"/>
    <n v="1"/>
    <s v="15/09/2013"/>
    <n v="89"/>
    <n v="12"/>
    <n v="1"/>
    <n v="6"/>
    <n v="0"/>
    <n v="1"/>
    <n v="5"/>
    <n v="20"/>
    <n v="5.3975279322070495E-4"/>
    <s v="Wines"/>
    <n v="2"/>
    <n v="1"/>
    <n v="0"/>
    <n v="3"/>
    <n v="7"/>
    <n v="3"/>
    <n v="11"/>
    <n v="0"/>
  </r>
  <r>
    <n v="78"/>
    <n v="1969"/>
    <n v="56"/>
    <s v="Graduation"/>
    <x v="0"/>
    <s v="Senior"/>
    <n v="25293"/>
    <n v="1"/>
    <n v="0"/>
    <s v="15/09/2013"/>
    <n v="51"/>
    <n v="15"/>
    <n v="0"/>
    <n v="11"/>
    <n v="0"/>
    <n v="2"/>
    <n v="9"/>
    <n v="28"/>
    <n v="1.1070256592733167E-3"/>
    <s v="Wines"/>
    <n v="1"/>
    <n v="1"/>
    <n v="1"/>
    <n v="2"/>
    <n v="8"/>
    <n v="3"/>
    <n v="11"/>
    <n v="0"/>
  </r>
  <r>
    <n v="5517"/>
    <n v="1969"/>
    <n v="56"/>
    <s v="Graduation"/>
    <x v="0"/>
    <s v="Senior"/>
    <n v="25293"/>
    <n v="1"/>
    <n v="0"/>
    <s v="15/09/2013"/>
    <n v="51"/>
    <n v="15"/>
    <n v="0"/>
    <n v="11"/>
    <n v="0"/>
    <n v="2"/>
    <n v="9"/>
    <n v="28"/>
    <n v="1.1070256592733167E-3"/>
    <s v="Wines"/>
    <n v="1"/>
    <n v="1"/>
    <n v="1"/>
    <n v="2"/>
    <n v="8"/>
    <n v="3"/>
    <n v="11"/>
    <n v="0"/>
  </r>
  <r>
    <n v="9703"/>
    <n v="1970"/>
    <n v="55"/>
    <s v="PhD"/>
    <x v="0"/>
    <s v="Senior"/>
    <n v="38097"/>
    <n v="1"/>
    <n v="1"/>
    <s v="15/10/2012"/>
    <n v="70"/>
    <n v="77"/>
    <n v="2"/>
    <n v="35"/>
    <n v="0"/>
    <n v="1"/>
    <n v="69"/>
    <n v="115"/>
    <n v="3.0186103892694961E-3"/>
    <s v="Wines"/>
    <n v="4"/>
    <n v="3"/>
    <n v="2"/>
    <n v="2"/>
    <n v="7"/>
    <n v="3"/>
    <n v="11"/>
    <n v="1"/>
  </r>
  <r>
    <n v="3074"/>
    <n v="1984"/>
    <n v="41"/>
    <s v="PhD"/>
    <x v="0"/>
    <s v="Adult"/>
    <n v="70643"/>
    <n v="0"/>
    <n v="0"/>
    <s v="15/10/2012"/>
    <n v="66"/>
    <n v="1218"/>
    <n v="107"/>
    <n v="304"/>
    <n v="23"/>
    <n v="143"/>
    <n v="33"/>
    <n v="1795"/>
    <n v="2.5409453165918774E-2"/>
    <s v="Wines"/>
    <n v="1"/>
    <n v="5"/>
    <n v="8"/>
    <n v="4"/>
    <n v="6"/>
    <n v="3"/>
    <n v="11"/>
    <n v="1"/>
  </r>
  <r>
    <n v="5959"/>
    <n v="1968"/>
    <n v="57"/>
    <s v="Graduation"/>
    <x v="3"/>
    <s v="Senior"/>
    <n v="35893"/>
    <n v="1"/>
    <n v="1"/>
    <s v="15/10/2012"/>
    <n v="80"/>
    <n v="158"/>
    <n v="0"/>
    <n v="23"/>
    <n v="0"/>
    <n v="0"/>
    <n v="18"/>
    <n v="181"/>
    <n v="5.042765998941298E-3"/>
    <s v="Wines"/>
    <n v="6"/>
    <n v="3"/>
    <n v="1"/>
    <n v="5"/>
    <n v="8"/>
    <n v="3"/>
    <n v="11"/>
    <n v="0"/>
  </r>
  <r>
    <n v="9405"/>
    <n v="1954"/>
    <n v="71"/>
    <s v="PhD"/>
    <x v="0"/>
    <s v="Senior"/>
    <n v="52869"/>
    <n v="1"/>
    <n v="1"/>
    <s v="15/10/2012"/>
    <n v="40"/>
    <n v="84"/>
    <n v="3"/>
    <n v="61"/>
    <n v="2"/>
    <n v="1"/>
    <n v="21"/>
    <n v="151"/>
    <n v="2.8561160604513042E-3"/>
    <s v="Wines"/>
    <n v="3"/>
    <n v="3"/>
    <n v="1"/>
    <n v="4"/>
    <n v="7"/>
    <n v="3"/>
    <n v="11"/>
    <n v="1"/>
  </r>
  <r>
    <n v="4682"/>
    <n v="1958"/>
    <n v="67"/>
    <s v="Graduation"/>
    <x v="0"/>
    <s v="Senior"/>
    <n v="51876"/>
    <n v="0"/>
    <n v="0"/>
    <s v="15/10/2013"/>
    <n v="88"/>
    <n v="99"/>
    <n v="27"/>
    <n v="102"/>
    <n v="28"/>
    <n v="48"/>
    <n v="6"/>
    <n v="304"/>
    <n v="5.8601279975325779E-3"/>
    <s v="MeatProducts"/>
    <n v="1"/>
    <n v="2"/>
    <n v="2"/>
    <n v="8"/>
    <n v="1"/>
    <n v="3"/>
    <n v="11"/>
    <n v="0"/>
  </r>
  <r>
    <n v="3409"/>
    <n v="1984"/>
    <n v="41"/>
    <s v="Graduation"/>
    <x v="3"/>
    <s v="Adult"/>
    <n v="36108"/>
    <n v="1"/>
    <n v="0"/>
    <s v="15/10/2013"/>
    <n v="68"/>
    <n v="141"/>
    <n v="8"/>
    <n v="129"/>
    <n v="3"/>
    <n v="11"/>
    <n v="47"/>
    <n v="292"/>
    <n v="8.0868505594328122E-3"/>
    <s v="Wines"/>
    <n v="3"/>
    <n v="7"/>
    <n v="1"/>
    <n v="4"/>
    <n v="9"/>
    <n v="3"/>
    <n v="11"/>
    <n v="0"/>
  </r>
  <r>
    <n v="1994"/>
    <n v="1983"/>
    <n v="42"/>
    <s v="Graduation"/>
    <x v="0"/>
    <s v="Adult"/>
    <s v="NILL"/>
    <n v="1"/>
    <n v="0"/>
    <s v="15/11/2013"/>
    <n v="11"/>
    <n v="5"/>
    <n v="5"/>
    <n v="6"/>
    <n v="0"/>
    <n v="2"/>
    <n v="1"/>
    <n v="18"/>
    <e v="#VALUE!"/>
    <s v="MeatProducts"/>
    <n v="1"/>
    <n v="1"/>
    <n v="0"/>
    <n v="2"/>
    <n v="7"/>
    <n v="3"/>
    <n v="11"/>
    <n v="0"/>
  </r>
  <r>
    <n v="2125"/>
    <n v="1959"/>
    <n v="66"/>
    <s v="Graduation"/>
    <x v="2"/>
    <s v="Senior"/>
    <n v="63033"/>
    <n v="0"/>
    <n v="0"/>
    <s v="15/11/2013"/>
    <n v="82"/>
    <n v="194"/>
    <n v="61"/>
    <n v="480"/>
    <n v="225"/>
    <n v="112"/>
    <n v="30"/>
    <n v="1072"/>
    <n v="1.7006964605841383E-2"/>
    <s v="MeatProducts"/>
    <n v="1"/>
    <n v="3"/>
    <n v="4"/>
    <n v="8"/>
    <n v="2"/>
    <n v="3"/>
    <n v="11"/>
    <n v="0"/>
  </r>
  <r>
    <n v="8180"/>
    <n v="1952"/>
    <n v="73"/>
    <s v="Master"/>
    <x v="2"/>
    <s v="Senior"/>
    <n v="59354"/>
    <n v="1"/>
    <n v="1"/>
    <s v="15/11/2013"/>
    <n v="53"/>
    <n v="233"/>
    <n v="2"/>
    <n v="53"/>
    <n v="3"/>
    <n v="5"/>
    <n v="14"/>
    <n v="296"/>
    <n v="4.9870269905987804E-3"/>
    <s v="Wines"/>
    <n v="3"/>
    <n v="6"/>
    <n v="1"/>
    <n v="5"/>
    <n v="6"/>
    <n v="3"/>
    <n v="11"/>
    <n v="0"/>
  </r>
  <r>
    <n v="6274"/>
    <n v="1948"/>
    <n v="77"/>
    <s v="Master"/>
    <x v="0"/>
    <s v="Senior"/>
    <n v="83790"/>
    <n v="0"/>
    <n v="0"/>
    <s v="15/11/2013"/>
    <n v="81"/>
    <n v="1076"/>
    <n v="16"/>
    <n v="417"/>
    <n v="42"/>
    <n v="48"/>
    <n v="16"/>
    <n v="1599"/>
    <n v="1.908342284282134E-2"/>
    <s v="Wines"/>
    <n v="1"/>
    <n v="8"/>
    <n v="10"/>
    <n v="6"/>
    <n v="3"/>
    <n v="3"/>
    <n v="11"/>
    <n v="0"/>
  </r>
  <r>
    <n v="10623"/>
    <n v="1961"/>
    <n v="64"/>
    <s v="Master"/>
    <x v="1"/>
    <s v="Senior"/>
    <n v="48330"/>
    <n v="0"/>
    <n v="1"/>
    <s v="15/11/2013"/>
    <n v="2"/>
    <n v="28"/>
    <n v="0"/>
    <n v="4"/>
    <n v="0"/>
    <n v="0"/>
    <n v="0"/>
    <n v="32"/>
    <n v="6.6211462859507551E-4"/>
    <s v="Wines"/>
    <n v="1"/>
    <n v="1"/>
    <n v="0"/>
    <n v="3"/>
    <n v="5"/>
    <n v="3"/>
    <n v="11"/>
    <n v="0"/>
  </r>
  <r>
    <n v="146"/>
    <n v="1960"/>
    <n v="65"/>
    <s v="PhD"/>
    <x v="3"/>
    <s v="Senior"/>
    <n v="76045"/>
    <n v="0"/>
    <n v="0"/>
    <s v="15/11/2013"/>
    <n v="78"/>
    <n v="760"/>
    <n v="53"/>
    <n v="400"/>
    <n v="17"/>
    <n v="93"/>
    <n v="0"/>
    <n v="1323"/>
    <n v="1.7397593530146624E-2"/>
    <s v="Wines"/>
    <n v="1"/>
    <n v="4"/>
    <n v="5"/>
    <n v="11"/>
    <n v="2"/>
    <n v="3"/>
    <n v="11"/>
    <n v="0"/>
  </r>
  <r>
    <n v="2802"/>
    <n v="1992"/>
    <n v="33"/>
    <s v="2n Cycle"/>
    <x v="0"/>
    <s v="Adult"/>
    <n v="87000"/>
    <n v="0"/>
    <n v="0"/>
    <s v="15/12/2012"/>
    <n v="61"/>
    <n v="196"/>
    <n v="25"/>
    <n v="607"/>
    <n v="67"/>
    <n v="17"/>
    <n v="49"/>
    <n v="912"/>
    <n v="1.0482758620689656E-2"/>
    <s v="MeatProducts"/>
    <n v="1"/>
    <n v="4"/>
    <n v="6"/>
    <n v="7"/>
    <n v="2"/>
    <n v="3"/>
    <n v="11"/>
    <n v="0"/>
  </r>
  <r>
    <n v="340"/>
    <n v="1970"/>
    <n v="55"/>
    <s v="Graduation"/>
    <x v="2"/>
    <s v="Senior"/>
    <n v="72967"/>
    <n v="0"/>
    <n v="1"/>
    <s v="15/12/2012"/>
    <n v="1"/>
    <n v="158"/>
    <n v="35"/>
    <n v="179"/>
    <n v="0"/>
    <n v="0"/>
    <n v="125"/>
    <n v="372"/>
    <n v="5.0981950744857264E-3"/>
    <s v="MeatProducts"/>
    <n v="2"/>
    <n v="7"/>
    <n v="2"/>
    <n v="8"/>
    <n v="5"/>
    <n v="3"/>
    <n v="11"/>
    <n v="1"/>
  </r>
  <r>
    <n v="10241"/>
    <n v="1975"/>
    <n v="50"/>
    <s v="2n Cycle"/>
    <x v="2"/>
    <s v="Adult"/>
    <n v="11448"/>
    <n v="0"/>
    <n v="0"/>
    <s v="15/12/2013"/>
    <n v="16"/>
    <n v="0"/>
    <n v="0"/>
    <n v="0"/>
    <n v="6"/>
    <n v="2"/>
    <n v="6"/>
    <n v="8"/>
    <n v="6.9881201956673651E-4"/>
    <s v="FishProducts"/>
    <n v="1"/>
    <n v="1"/>
    <n v="0"/>
    <n v="2"/>
    <n v="6"/>
    <n v="3"/>
    <n v="11"/>
    <n v="0"/>
  </r>
  <r>
    <n v="6950"/>
    <n v="1958"/>
    <n v="67"/>
    <s v="Master"/>
    <x v="0"/>
    <s v="Senior"/>
    <n v="49572"/>
    <n v="1"/>
    <n v="1"/>
    <s v="15/12/2013"/>
    <n v="25"/>
    <n v="35"/>
    <n v="1"/>
    <n v="16"/>
    <n v="0"/>
    <n v="1"/>
    <n v="1"/>
    <n v="53"/>
    <n v="1.0691519406116356E-3"/>
    <s v="Wines"/>
    <n v="2"/>
    <n v="2"/>
    <n v="0"/>
    <n v="3"/>
    <n v="7"/>
    <n v="3"/>
    <n v="11"/>
    <n v="0"/>
  </r>
  <r>
    <n v="880"/>
    <n v="1966"/>
    <n v="59"/>
    <s v="Basic"/>
    <x v="1"/>
    <s v="Senior"/>
    <n v="22634"/>
    <n v="0"/>
    <n v="0"/>
    <s v="16/01/2013"/>
    <n v="47"/>
    <n v="2"/>
    <n v="23"/>
    <n v="11"/>
    <n v="8"/>
    <n v="6"/>
    <n v="46"/>
    <n v="50"/>
    <n v="2.2090660068922858E-3"/>
    <s v="GoldProds"/>
    <n v="1"/>
    <n v="2"/>
    <n v="1"/>
    <n v="2"/>
    <n v="8"/>
    <n v="3"/>
    <n v="11"/>
    <n v="0"/>
  </r>
  <r>
    <n v="524"/>
    <n v="1966"/>
    <n v="59"/>
    <s v="Basic"/>
    <x v="1"/>
    <s v="Senior"/>
    <n v="22634"/>
    <n v="0"/>
    <n v="0"/>
    <s v="16/01/2013"/>
    <n v="47"/>
    <n v="2"/>
    <n v="23"/>
    <n v="11"/>
    <n v="8"/>
    <n v="6"/>
    <n v="46"/>
    <n v="50"/>
    <n v="2.2090660068922858E-3"/>
    <s v="GoldProds"/>
    <n v="1"/>
    <n v="2"/>
    <n v="1"/>
    <n v="2"/>
    <n v="8"/>
    <n v="3"/>
    <n v="11"/>
    <n v="0"/>
  </r>
  <r>
    <n v="4406"/>
    <n v="1970"/>
    <n v="55"/>
    <s v="Graduation"/>
    <x v="1"/>
    <s v="Senior"/>
    <n v="67419"/>
    <n v="0"/>
    <n v="1"/>
    <s v="16/01/2013"/>
    <n v="29"/>
    <n v="846"/>
    <n v="84"/>
    <n v="352"/>
    <n v="91"/>
    <n v="56"/>
    <n v="42"/>
    <n v="1429"/>
    <n v="2.1195805336774499E-2"/>
    <s v="Wines"/>
    <n v="4"/>
    <n v="9"/>
    <n v="4"/>
    <n v="8"/>
    <n v="5"/>
    <n v="3"/>
    <n v="11"/>
    <n v="0"/>
  </r>
  <r>
    <n v="8969"/>
    <n v="1977"/>
    <n v="48"/>
    <s v="Graduation"/>
    <x v="0"/>
    <s v="Adult"/>
    <n v="71855"/>
    <n v="0"/>
    <n v="1"/>
    <s v="16/01/2013"/>
    <n v="59"/>
    <n v="548"/>
    <n v="31"/>
    <n v="422"/>
    <n v="0"/>
    <n v="112"/>
    <n v="28"/>
    <n v="1113"/>
    <n v="1.5489527520701412E-2"/>
    <s v="Wines"/>
    <n v="4"/>
    <n v="5"/>
    <n v="5"/>
    <n v="11"/>
    <n v="3"/>
    <n v="3"/>
    <n v="11"/>
    <n v="0"/>
  </r>
  <r>
    <n v="6097"/>
    <n v="1959"/>
    <n v="66"/>
    <s v="Graduation"/>
    <x v="3"/>
    <s v="Senior"/>
    <n v="50664"/>
    <n v="1"/>
    <n v="1"/>
    <s v="16/01/2013"/>
    <n v="64"/>
    <n v="313"/>
    <n v="8"/>
    <n v="104"/>
    <n v="6"/>
    <n v="4"/>
    <n v="126"/>
    <n v="435"/>
    <n v="8.5859782093794402E-3"/>
    <s v="Wines"/>
    <n v="9"/>
    <n v="8"/>
    <n v="1"/>
    <n v="6"/>
    <n v="9"/>
    <n v="3"/>
    <n v="11"/>
    <n v="0"/>
  </r>
  <r>
    <n v="10814"/>
    <n v="1947"/>
    <n v="78"/>
    <s v="Graduation"/>
    <x v="1"/>
    <s v="Senior"/>
    <n v="70321"/>
    <n v="0"/>
    <n v="0"/>
    <s v="16/01/2013"/>
    <n v="6"/>
    <n v="303"/>
    <n v="23"/>
    <n v="751"/>
    <n v="82"/>
    <n v="26"/>
    <n v="191"/>
    <n v="1185"/>
    <n v="1.6851296198859517E-2"/>
    <s v="MeatProducts"/>
    <n v="1"/>
    <n v="6"/>
    <n v="5"/>
    <n v="13"/>
    <n v="4"/>
    <n v="3"/>
    <n v="11"/>
    <n v="1"/>
  </r>
  <r>
    <n v="5370"/>
    <n v="1973"/>
    <n v="52"/>
    <s v="PhD"/>
    <x v="0"/>
    <s v="Senior"/>
    <n v="32644"/>
    <n v="1"/>
    <n v="0"/>
    <s v="16/01/2013"/>
    <n v="38"/>
    <n v="239"/>
    <n v="3"/>
    <n v="141"/>
    <n v="0"/>
    <n v="7"/>
    <n v="23"/>
    <n v="390"/>
    <n v="1.1947065310623698E-2"/>
    <s v="Wines"/>
    <n v="4"/>
    <n v="7"/>
    <n v="1"/>
    <n v="6"/>
    <n v="8"/>
    <n v="3"/>
    <n v="11"/>
    <n v="0"/>
  </r>
  <r>
    <n v="2807"/>
    <n v="1969"/>
    <n v="56"/>
    <s v="Graduation"/>
    <x v="0"/>
    <s v="Senior"/>
    <n v="56796"/>
    <n v="0"/>
    <n v="1"/>
    <s v="16/02/2013"/>
    <n v="24"/>
    <n v="656"/>
    <n v="38"/>
    <n v="161"/>
    <n v="62"/>
    <n v="47"/>
    <n v="37"/>
    <n v="964"/>
    <n v="1.6973026269455595E-2"/>
    <s v="Wines"/>
    <n v="3"/>
    <n v="8"/>
    <n v="9"/>
    <n v="7"/>
    <n v="7"/>
    <n v="3"/>
    <n v="11"/>
    <n v="0"/>
  </r>
  <r>
    <n v="4475"/>
    <n v="1949"/>
    <n v="76"/>
    <s v="PhD"/>
    <x v="0"/>
    <s v="Senior"/>
    <n v="69098"/>
    <n v="0"/>
    <n v="0"/>
    <s v="16/02/2013"/>
    <n v="82"/>
    <n v="1315"/>
    <n v="22"/>
    <n v="780"/>
    <n v="145"/>
    <n v="0"/>
    <n v="178"/>
    <n v="2262"/>
    <n v="3.2736113925149787E-2"/>
    <s v="Wines"/>
    <n v="1"/>
    <n v="7"/>
    <n v="8"/>
    <n v="9"/>
    <n v="5"/>
    <n v="3"/>
    <n v="11"/>
    <n v="0"/>
  </r>
  <r>
    <n v="2253"/>
    <n v="1990"/>
    <n v="35"/>
    <s v="Graduation"/>
    <x v="0"/>
    <s v="Adult"/>
    <n v="18929"/>
    <n v="0"/>
    <n v="0"/>
    <s v="16/02/2013"/>
    <n v="15"/>
    <n v="32"/>
    <n v="0"/>
    <n v="8"/>
    <n v="23"/>
    <n v="4"/>
    <n v="18"/>
    <n v="67"/>
    <n v="3.5395425009245073E-3"/>
    <s v="Wines"/>
    <n v="1"/>
    <n v="1"/>
    <n v="0"/>
    <n v="4"/>
    <n v="6"/>
    <n v="3"/>
    <n v="11"/>
    <n v="0"/>
  </r>
  <r>
    <n v="2326"/>
    <n v="1990"/>
    <n v="35"/>
    <s v="Graduation"/>
    <x v="0"/>
    <s v="Adult"/>
    <n v="18929"/>
    <n v="0"/>
    <n v="0"/>
    <s v="16/02/2013"/>
    <n v="15"/>
    <n v="32"/>
    <n v="0"/>
    <n v="8"/>
    <n v="23"/>
    <n v="4"/>
    <n v="18"/>
    <n v="67"/>
    <n v="3.5395425009245073E-3"/>
    <s v="Wines"/>
    <n v="1"/>
    <n v="1"/>
    <n v="0"/>
    <n v="4"/>
    <n v="6"/>
    <n v="3"/>
    <n v="11"/>
    <n v="0"/>
  </r>
  <r>
    <n v="4837"/>
    <n v="1965"/>
    <n v="60"/>
    <s v="PhD"/>
    <x v="0"/>
    <s v="Senior"/>
    <n v="71322"/>
    <n v="0"/>
    <n v="1"/>
    <s v="16/02/2013"/>
    <n v="57"/>
    <n v="753"/>
    <n v="43"/>
    <n v="226"/>
    <n v="69"/>
    <n v="10"/>
    <n v="204"/>
    <n v="1101"/>
    <n v="1.5437032051821318E-2"/>
    <s v="Wines"/>
    <n v="2"/>
    <n v="8"/>
    <n v="5"/>
    <n v="13"/>
    <n v="4"/>
    <n v="3"/>
    <n v="11"/>
    <n v="0"/>
  </r>
  <r>
    <n v="1052"/>
    <n v="1969"/>
    <n v="56"/>
    <s v="Graduation"/>
    <x v="0"/>
    <s v="Senior"/>
    <n v="56796"/>
    <n v="0"/>
    <n v="1"/>
    <s v="16/02/2013"/>
    <n v="24"/>
    <n v="656"/>
    <n v="38"/>
    <n v="161"/>
    <n v="62"/>
    <n v="47"/>
    <n v="37"/>
    <n v="964"/>
    <n v="1.6973026269455595E-2"/>
    <s v="Wines"/>
    <n v="3"/>
    <n v="8"/>
    <n v="9"/>
    <n v="7"/>
    <n v="7"/>
    <n v="3"/>
    <n v="11"/>
    <n v="0"/>
  </r>
  <r>
    <n v="1876"/>
    <n v="1990"/>
    <n v="35"/>
    <s v="Graduation"/>
    <x v="0"/>
    <s v="Adult"/>
    <n v="18929"/>
    <n v="0"/>
    <n v="0"/>
    <s v="16/02/2013"/>
    <n v="15"/>
    <n v="32"/>
    <n v="0"/>
    <n v="8"/>
    <n v="23"/>
    <n v="4"/>
    <n v="18"/>
    <n v="67"/>
    <n v="3.5395425009245073E-3"/>
    <s v="Wines"/>
    <n v="1"/>
    <n v="1"/>
    <n v="0"/>
    <n v="4"/>
    <n v="6"/>
    <n v="3"/>
    <n v="11"/>
    <n v="0"/>
  </r>
  <r>
    <n v="3726"/>
    <n v="1986"/>
    <n v="39"/>
    <s v="PhD"/>
    <x v="1"/>
    <s v="Adult"/>
    <n v="34320"/>
    <n v="1"/>
    <n v="0"/>
    <s v="16/02/2014"/>
    <n v="66"/>
    <n v="4"/>
    <n v="1"/>
    <n v="9"/>
    <n v="3"/>
    <n v="0"/>
    <n v="0"/>
    <n v="17"/>
    <n v="4.9533799533799539E-4"/>
    <s v="MeatProducts"/>
    <n v="1"/>
    <n v="1"/>
    <n v="0"/>
    <n v="2"/>
    <n v="8"/>
    <n v="3"/>
    <n v="11"/>
    <n v="0"/>
  </r>
  <r>
    <n v="1328"/>
    <n v="1982"/>
    <n v="43"/>
    <s v="2n Cycle"/>
    <x v="0"/>
    <s v="Adult"/>
    <n v="57937"/>
    <n v="0"/>
    <n v="1"/>
    <s v="16/02/2014"/>
    <n v="56"/>
    <n v="261"/>
    <n v="42"/>
    <n v="144"/>
    <n v="55"/>
    <n v="48"/>
    <n v="133"/>
    <n v="550"/>
    <n v="9.4930700588570349E-3"/>
    <s v="Wines"/>
    <n v="3"/>
    <n v="4"/>
    <n v="4"/>
    <n v="9"/>
    <n v="3"/>
    <n v="3"/>
    <n v="11"/>
    <n v="0"/>
  </r>
  <r>
    <n v="8955"/>
    <n v="1957"/>
    <n v="68"/>
    <s v="PhD"/>
    <x v="1"/>
    <s v="Senior"/>
    <n v="40451"/>
    <n v="0"/>
    <n v="2"/>
    <s v="16/02/2014"/>
    <n v="54"/>
    <n v="35"/>
    <n v="0"/>
    <n v="4"/>
    <n v="0"/>
    <n v="0"/>
    <n v="10"/>
    <n v="39"/>
    <n v="9.6412944055771182E-4"/>
    <s v="Wines"/>
    <n v="1"/>
    <n v="1"/>
    <n v="1"/>
    <n v="2"/>
    <n v="5"/>
    <n v="3"/>
    <n v="11"/>
    <n v="0"/>
  </r>
  <r>
    <n v="5229"/>
    <n v="1969"/>
    <n v="56"/>
    <s v="PhD"/>
    <x v="1"/>
    <s v="Senior"/>
    <n v="54132"/>
    <n v="0"/>
    <n v="1"/>
    <s v="16/02/2014"/>
    <n v="81"/>
    <n v="30"/>
    <n v="1"/>
    <n v="8"/>
    <n v="0"/>
    <n v="0"/>
    <n v="3"/>
    <n v="39"/>
    <n v="7.2046109510086451E-4"/>
    <s v="Wines"/>
    <n v="1"/>
    <n v="1"/>
    <n v="0"/>
    <n v="3"/>
    <n v="7"/>
    <n v="3"/>
    <n v="11"/>
    <n v="0"/>
  </r>
  <r>
    <n v="4432"/>
    <n v="1976"/>
    <n v="49"/>
    <s v="Graduation"/>
    <x v="2"/>
    <s v="Adult"/>
    <n v="31615"/>
    <n v="1"/>
    <n v="0"/>
    <s v="16/03/2013"/>
    <n v="82"/>
    <n v="2"/>
    <n v="3"/>
    <n v="20"/>
    <n v="6"/>
    <n v="11"/>
    <n v="9"/>
    <n v="42"/>
    <n v="1.3284833148821762E-3"/>
    <s v="MeatProducts"/>
    <n v="2"/>
    <n v="2"/>
    <n v="0"/>
    <n v="3"/>
    <n v="7"/>
    <n v="3"/>
    <n v="11"/>
    <n v="0"/>
  </r>
  <r>
    <n v="7004"/>
    <n v="1984"/>
    <n v="41"/>
    <s v="Graduation"/>
    <x v="3"/>
    <s v="Adult"/>
    <n v="11012"/>
    <n v="1"/>
    <n v="0"/>
    <s v="16/03/2013"/>
    <n v="82"/>
    <n v="24"/>
    <n v="3"/>
    <n v="26"/>
    <n v="7"/>
    <n v="1"/>
    <n v="23"/>
    <n v="61"/>
    <n v="5.5394115510352341E-3"/>
    <s v="MeatProducts"/>
    <n v="3"/>
    <n v="3"/>
    <n v="1"/>
    <n v="2"/>
    <n v="9"/>
    <n v="3"/>
    <n v="11"/>
    <n v="0"/>
  </r>
  <r>
    <n v="5654"/>
    <n v="1972"/>
    <n v="53"/>
    <s v="Graduation"/>
    <x v="0"/>
    <s v="Senior"/>
    <n v="36026"/>
    <n v="2"/>
    <n v="1"/>
    <s v="16/03/2014"/>
    <n v="34"/>
    <n v="20"/>
    <n v="4"/>
    <n v="10"/>
    <n v="6"/>
    <n v="4"/>
    <n v="17"/>
    <n v="44"/>
    <n v="1.2213401432298895E-3"/>
    <s v="Wines"/>
    <n v="2"/>
    <n v="2"/>
    <n v="0"/>
    <n v="3"/>
    <n v="6"/>
    <n v="3"/>
    <n v="11"/>
    <n v="0"/>
  </r>
  <r>
    <n v="1646"/>
    <n v="1972"/>
    <n v="53"/>
    <s v="Basic"/>
    <x v="0"/>
    <s v="Senior"/>
    <n v="25224"/>
    <n v="1"/>
    <n v="0"/>
    <s v="16/03/2014"/>
    <n v="36"/>
    <n v="4"/>
    <n v="9"/>
    <n v="12"/>
    <n v="11"/>
    <n v="2"/>
    <n v="8"/>
    <n v="38"/>
    <n v="1.5065017443704409E-3"/>
    <s v="MeatProducts"/>
    <n v="2"/>
    <n v="1"/>
    <n v="1"/>
    <n v="3"/>
    <n v="3"/>
    <n v="3"/>
    <n v="11"/>
    <n v="0"/>
  </r>
  <r>
    <n v="2861"/>
    <n v="1983"/>
    <n v="42"/>
    <s v="Graduation"/>
    <x v="3"/>
    <s v="Adult"/>
    <n v="24072"/>
    <n v="1"/>
    <n v="0"/>
    <s v="16/04/2013"/>
    <n v="79"/>
    <n v="9"/>
    <n v="1"/>
    <n v="6"/>
    <n v="3"/>
    <n v="0"/>
    <n v="4"/>
    <n v="19"/>
    <n v="7.8929877035559986E-4"/>
    <s v="Wines"/>
    <n v="1"/>
    <n v="1"/>
    <n v="0"/>
    <n v="2"/>
    <n v="8"/>
    <n v="3"/>
    <n v="11"/>
    <n v="0"/>
  </r>
  <r>
    <n v="5989"/>
    <n v="1959"/>
    <n v="66"/>
    <s v="2n Cycle"/>
    <x v="2"/>
    <s v="Senior"/>
    <n v="78353"/>
    <n v="0"/>
    <n v="1"/>
    <s v="16/04/2013"/>
    <n v="51"/>
    <n v="752"/>
    <n v="122"/>
    <n v="476"/>
    <n v="39"/>
    <n v="153"/>
    <n v="34"/>
    <n v="1542"/>
    <n v="1.9680165405281228E-2"/>
    <s v="Wines"/>
    <n v="1"/>
    <n v="10"/>
    <n v="2"/>
    <n v="11"/>
    <n v="8"/>
    <n v="3"/>
    <n v="11"/>
    <n v="0"/>
  </r>
  <r>
    <n v="9617"/>
    <n v="1951"/>
    <n v="74"/>
    <s v="Graduation"/>
    <x v="3"/>
    <s v="Senior"/>
    <n v="15033"/>
    <n v="0"/>
    <n v="0"/>
    <s v="16/04/2014"/>
    <n v="37"/>
    <n v="0"/>
    <n v="4"/>
    <n v="5"/>
    <n v="6"/>
    <n v="0"/>
    <n v="4"/>
    <n v="15"/>
    <n v="9.9780482937537407E-4"/>
    <s v="FishProducts"/>
    <n v="1"/>
    <n v="1"/>
    <n v="0"/>
    <n v="3"/>
    <n v="3"/>
    <n v="3"/>
    <n v="11"/>
    <n v="0"/>
  </r>
  <r>
    <n v="5827"/>
    <n v="1958"/>
    <n v="67"/>
    <s v="Graduation"/>
    <x v="2"/>
    <s v="Senior"/>
    <n v="35246"/>
    <n v="1"/>
    <n v="1"/>
    <s v="16/04/2014"/>
    <n v="53"/>
    <n v="36"/>
    <n v="0"/>
    <n v="12"/>
    <n v="2"/>
    <n v="2"/>
    <n v="10"/>
    <n v="52"/>
    <n v="1.4753447199682232E-3"/>
    <s v="Wines"/>
    <n v="4"/>
    <n v="3"/>
    <n v="1"/>
    <n v="3"/>
    <n v="5"/>
    <n v="3"/>
    <n v="11"/>
    <n v="0"/>
  </r>
  <r>
    <n v="2952"/>
    <n v="1977"/>
    <n v="48"/>
    <s v="Master"/>
    <x v="3"/>
    <s v="Adult"/>
    <n v="36273"/>
    <n v="1"/>
    <n v="0"/>
    <s v="16/04/2014"/>
    <n v="80"/>
    <n v="29"/>
    <n v="3"/>
    <n v="30"/>
    <n v="3"/>
    <n v="2"/>
    <n v="9"/>
    <n v="67"/>
    <n v="1.8471039064869186E-3"/>
    <s v="MeatProducts"/>
    <n v="2"/>
    <n v="3"/>
    <n v="0"/>
    <n v="3"/>
    <n v="6"/>
    <n v="3"/>
    <n v="11"/>
    <n v="0"/>
  </r>
  <r>
    <n v="3722"/>
    <n v="1972"/>
    <n v="53"/>
    <s v="Graduation"/>
    <x v="3"/>
    <s v="Senior"/>
    <n v="44503"/>
    <n v="1"/>
    <n v="1"/>
    <s v="16/04/2014"/>
    <n v="83"/>
    <n v="31"/>
    <n v="1"/>
    <n v="8"/>
    <n v="0"/>
    <n v="0"/>
    <n v="8"/>
    <n v="40"/>
    <n v="8.9881581017010089E-4"/>
    <s v="Wines"/>
    <n v="2"/>
    <n v="2"/>
    <n v="0"/>
    <n v="3"/>
    <n v="6"/>
    <n v="3"/>
    <n v="11"/>
    <n v="0"/>
  </r>
  <r>
    <n v="8754"/>
    <n v="1974"/>
    <n v="51"/>
    <s v="PhD"/>
    <x v="1"/>
    <s v="Senior"/>
    <n v="45068"/>
    <n v="0"/>
    <n v="1"/>
    <s v="16/05/2013"/>
    <n v="25"/>
    <n v="14"/>
    <n v="0"/>
    <n v="3"/>
    <n v="0"/>
    <n v="0"/>
    <n v="3"/>
    <n v="17"/>
    <n v="3.7720777491790183E-4"/>
    <s v="Wines"/>
    <n v="1"/>
    <n v="1"/>
    <n v="0"/>
    <n v="2"/>
    <n v="7"/>
    <n v="3"/>
    <n v="11"/>
    <n v="0"/>
  </r>
  <r>
    <n v="10767"/>
    <n v="1989"/>
    <n v="36"/>
    <s v="PhD"/>
    <x v="1"/>
    <s v="Adult"/>
    <n v="77845"/>
    <n v="0"/>
    <n v="0"/>
    <s v="16/05/2014"/>
    <n v="40"/>
    <n v="760"/>
    <n v="40"/>
    <n v="480"/>
    <n v="0"/>
    <n v="40"/>
    <n v="26"/>
    <n v="1320"/>
    <n v="1.6956773074699723E-2"/>
    <s v="Wines"/>
    <n v="1"/>
    <n v="3"/>
    <n v="5"/>
    <n v="12"/>
    <n v="1"/>
    <n v="3"/>
    <n v="11"/>
    <n v="0"/>
  </r>
  <r>
    <n v="11091"/>
    <n v="1953"/>
    <n v="72"/>
    <s v="Graduation"/>
    <x v="1"/>
    <s v="Senior"/>
    <n v="34587"/>
    <n v="1"/>
    <n v="1"/>
    <s v="16/05/2014"/>
    <n v="68"/>
    <n v="7"/>
    <n v="2"/>
    <n v="9"/>
    <n v="2"/>
    <n v="0"/>
    <n v="2"/>
    <n v="20"/>
    <n v="5.7825194437216294E-4"/>
    <s v="MeatProducts"/>
    <n v="2"/>
    <n v="1"/>
    <n v="0"/>
    <n v="3"/>
    <n v="4"/>
    <n v="3"/>
    <n v="11"/>
    <n v="0"/>
  </r>
  <r>
    <n v="3179"/>
    <n v="1980"/>
    <n v="45"/>
    <s v="Graduation"/>
    <x v="3"/>
    <s v="Adult"/>
    <n v="81741"/>
    <n v="0"/>
    <n v="0"/>
    <s v="16/06/2013"/>
    <n v="75"/>
    <n v="249"/>
    <n v="153"/>
    <n v="940"/>
    <n v="58"/>
    <n v="134"/>
    <n v="38"/>
    <n v="1534"/>
    <n v="1.8766592040713962E-2"/>
    <s v="MeatProducts"/>
    <n v="0"/>
    <n v="6"/>
    <n v="6"/>
    <n v="7"/>
    <n v="2"/>
    <n v="3"/>
    <n v="11"/>
    <n v="0"/>
  </r>
  <r>
    <n v="8779"/>
    <n v="1985"/>
    <n v="40"/>
    <s v="2n Cycle"/>
    <x v="0"/>
    <s v="Adult"/>
    <n v="36145"/>
    <n v="1"/>
    <n v="0"/>
    <s v="16/06/2013"/>
    <n v="13"/>
    <n v="56"/>
    <n v="4"/>
    <n v="76"/>
    <n v="17"/>
    <n v="1"/>
    <n v="18"/>
    <n v="154"/>
    <n v="4.2606169594688065E-3"/>
    <s v="MeatProducts"/>
    <n v="4"/>
    <n v="4"/>
    <n v="1"/>
    <n v="3"/>
    <n v="9"/>
    <n v="3"/>
    <n v="11"/>
    <n v="1"/>
  </r>
  <r>
    <n v="1826"/>
    <n v="1970"/>
    <n v="55"/>
    <s v="Graduation"/>
    <x v="2"/>
    <s v="Senior"/>
    <n v="84835"/>
    <n v="0"/>
    <n v="0"/>
    <s v="16/06/2014"/>
    <n v="0"/>
    <n v="189"/>
    <n v="104"/>
    <n v="379"/>
    <n v="111"/>
    <n v="189"/>
    <n v="218"/>
    <n v="972"/>
    <n v="1.1457535215418166E-2"/>
    <s v="MeatProducts"/>
    <n v="1"/>
    <n v="4"/>
    <n v="4"/>
    <n v="6"/>
    <n v="1"/>
    <n v="3"/>
    <n v="11"/>
    <n v="1"/>
  </r>
  <r>
    <n v="10699"/>
    <n v="1985"/>
    <n v="40"/>
    <s v="Graduation"/>
    <x v="0"/>
    <s v="Adult"/>
    <n v="44322"/>
    <n v="1"/>
    <n v="0"/>
    <s v="16/06/2014"/>
    <n v="30"/>
    <n v="46"/>
    <n v="0"/>
    <n v="40"/>
    <n v="3"/>
    <n v="0"/>
    <n v="3"/>
    <n v="89"/>
    <n v="2.008032128514056E-3"/>
    <s v="Wines"/>
    <n v="2"/>
    <n v="3"/>
    <n v="0"/>
    <n v="3"/>
    <n v="8"/>
    <n v="3"/>
    <n v="11"/>
    <n v="0"/>
  </r>
  <r>
    <n v="7005"/>
    <n v="1981"/>
    <n v="44"/>
    <s v="Graduation"/>
    <x v="3"/>
    <s v="Adult"/>
    <n v="58684"/>
    <n v="0"/>
    <n v="0"/>
    <s v="16/06/2014"/>
    <n v="71"/>
    <n v="479"/>
    <n v="35"/>
    <n v="179"/>
    <n v="28"/>
    <n v="7"/>
    <n v="85"/>
    <n v="728"/>
    <n v="1.24054256696885E-2"/>
    <s v="Wines"/>
    <n v="1"/>
    <n v="5"/>
    <n v="3"/>
    <n v="12"/>
    <n v="2"/>
    <n v="3"/>
    <n v="11"/>
    <n v="0"/>
  </r>
  <r>
    <n v="10560"/>
    <n v="1980"/>
    <n v="45"/>
    <s v="PhD"/>
    <x v="3"/>
    <s v="Adult"/>
    <n v="36802"/>
    <n v="1"/>
    <n v="0"/>
    <s v="16/06/2014"/>
    <n v="23"/>
    <n v="16"/>
    <n v="1"/>
    <n v="2"/>
    <n v="0"/>
    <n v="0"/>
    <n v="1"/>
    <n v="19"/>
    <n v="5.1627628933210155E-4"/>
    <s v="Wines"/>
    <n v="1"/>
    <n v="1"/>
    <n v="0"/>
    <n v="3"/>
    <n v="5"/>
    <n v="3"/>
    <n v="11"/>
    <n v="0"/>
  </r>
  <r>
    <n v="273"/>
    <n v="1970"/>
    <n v="55"/>
    <s v="Master"/>
    <x v="0"/>
    <s v="Senior"/>
    <n v="36138"/>
    <n v="1"/>
    <n v="1"/>
    <s v="16/07/2013"/>
    <n v="48"/>
    <n v="130"/>
    <n v="0"/>
    <n v="16"/>
    <n v="0"/>
    <n v="0"/>
    <n v="5"/>
    <n v="146"/>
    <n v="4.0400686258232335E-3"/>
    <s v="Wines"/>
    <n v="5"/>
    <n v="3"/>
    <n v="1"/>
    <n v="4"/>
    <n v="7"/>
    <n v="3"/>
    <n v="11"/>
    <n v="0"/>
  </r>
  <r>
    <n v="113"/>
    <n v="1951"/>
    <n v="74"/>
    <s v="Graduation"/>
    <x v="0"/>
    <s v="Senior"/>
    <n v="30833"/>
    <n v="1"/>
    <n v="1"/>
    <s v="16/07/2013"/>
    <n v="33"/>
    <n v="11"/>
    <n v="0"/>
    <n v="7"/>
    <n v="3"/>
    <n v="1"/>
    <n v="6"/>
    <n v="22"/>
    <n v="7.1352122725651087E-4"/>
    <s v="Wines"/>
    <n v="2"/>
    <n v="1"/>
    <n v="0"/>
    <n v="3"/>
    <n v="5"/>
    <n v="3"/>
    <n v="11"/>
    <n v="0"/>
  </r>
  <r>
    <n v="8534"/>
    <n v="1952"/>
    <n v="73"/>
    <s v="Graduation"/>
    <x v="0"/>
    <s v="Senior"/>
    <n v="67433"/>
    <n v="0"/>
    <n v="2"/>
    <s v="16/07/2013"/>
    <n v="51"/>
    <n v="615"/>
    <n v="28"/>
    <n v="259"/>
    <n v="12"/>
    <n v="48"/>
    <n v="30"/>
    <n v="962"/>
    <n v="1.426601218987736E-2"/>
    <s v="Wines"/>
    <n v="4"/>
    <n v="6"/>
    <n v="5"/>
    <n v="13"/>
    <n v="4"/>
    <n v="3"/>
    <n v="11"/>
    <n v="0"/>
  </r>
  <r>
    <n v="2072"/>
    <n v="1969"/>
    <n v="56"/>
    <s v="PhD"/>
    <x v="1"/>
    <s v="Senior"/>
    <n v="53374"/>
    <n v="0"/>
    <n v="1"/>
    <s v="16/08/2012"/>
    <n v="34"/>
    <n v="896"/>
    <n v="10"/>
    <n v="101"/>
    <n v="13"/>
    <n v="10"/>
    <n v="34"/>
    <n v="1030"/>
    <n v="1.9297785438603065E-2"/>
    <s v="Wines"/>
    <n v="6"/>
    <n v="4"/>
    <n v="2"/>
    <n v="9"/>
    <n v="9"/>
    <n v="3"/>
    <n v="11"/>
    <n v="1"/>
  </r>
  <r>
    <n v="1045"/>
    <n v="1965"/>
    <n v="60"/>
    <s v="Graduation"/>
    <x v="1"/>
    <s v="Senior"/>
    <n v="52117"/>
    <n v="0"/>
    <n v="1"/>
    <s v="16/08/2012"/>
    <n v="55"/>
    <n v="112"/>
    <n v="10"/>
    <n v="107"/>
    <n v="30"/>
    <n v="0"/>
    <n v="20"/>
    <n v="259"/>
    <n v="4.9695876585375215E-3"/>
    <s v="Wines"/>
    <n v="2"/>
    <n v="5"/>
    <n v="2"/>
    <n v="4"/>
    <n v="7"/>
    <n v="3"/>
    <n v="11"/>
    <n v="0"/>
  </r>
  <r>
    <n v="3766"/>
    <n v="1959"/>
    <n v="66"/>
    <s v="Master"/>
    <x v="4"/>
    <s v="Senior"/>
    <n v="33051"/>
    <n v="0"/>
    <n v="0"/>
    <s v="16/08/2012"/>
    <n v="15"/>
    <n v="100"/>
    <n v="71"/>
    <n v="243"/>
    <n v="108"/>
    <n v="94"/>
    <n v="219"/>
    <n v="616"/>
    <n v="1.8637862697043962E-2"/>
    <s v="MeatProducts"/>
    <n v="3"/>
    <n v="9"/>
    <n v="1"/>
    <n v="8"/>
    <n v="9"/>
    <n v="3"/>
    <n v="11"/>
    <n v="1"/>
  </r>
  <r>
    <n v="9214"/>
    <n v="1991"/>
    <n v="34"/>
    <s v="Graduation"/>
    <x v="0"/>
    <s v="Adult"/>
    <n v="42691"/>
    <n v="0"/>
    <n v="0"/>
    <s v="16/08/2013"/>
    <n v="48"/>
    <n v="179"/>
    <n v="2"/>
    <n v="64"/>
    <n v="38"/>
    <n v="17"/>
    <n v="58"/>
    <n v="300"/>
    <n v="7.0272422758895321E-3"/>
    <s v="Wines"/>
    <n v="1"/>
    <n v="5"/>
    <n v="1"/>
    <n v="6"/>
    <n v="5"/>
    <n v="3"/>
    <n v="11"/>
    <n v="0"/>
  </r>
  <r>
    <n v="8945"/>
    <n v="1970"/>
    <n v="55"/>
    <s v="Graduation"/>
    <x v="2"/>
    <s v="Senior"/>
    <n v="54137"/>
    <n v="0"/>
    <n v="1"/>
    <s v="16/08/2013"/>
    <n v="46"/>
    <n v="171"/>
    <n v="0"/>
    <n v="11"/>
    <n v="0"/>
    <n v="1"/>
    <n v="20"/>
    <n v="183"/>
    <n v="3.3803129098398509E-3"/>
    <s v="Wines"/>
    <n v="2"/>
    <n v="4"/>
    <n v="1"/>
    <n v="4"/>
    <n v="6"/>
    <n v="3"/>
    <n v="11"/>
    <n v="0"/>
  </r>
  <r>
    <n v="2147"/>
    <n v="1969"/>
    <n v="56"/>
    <s v="Graduation"/>
    <x v="1"/>
    <s v="Senior"/>
    <n v="76653"/>
    <n v="0"/>
    <n v="0"/>
    <s v="16/08/2013"/>
    <n v="91"/>
    <n v="736"/>
    <n v="63"/>
    <n v="946"/>
    <n v="219"/>
    <n v="189"/>
    <n v="126"/>
    <n v="2153"/>
    <n v="2.808761561843633E-2"/>
    <s v="MeatProducts"/>
    <n v="1"/>
    <n v="4"/>
    <n v="7"/>
    <n v="11"/>
    <n v="2"/>
    <n v="3"/>
    <n v="11"/>
    <n v="0"/>
  </r>
  <r>
    <n v="10236"/>
    <n v="1975"/>
    <n v="50"/>
    <s v="Master"/>
    <x v="3"/>
    <s v="Adult"/>
    <n v="31160"/>
    <n v="1"/>
    <n v="0"/>
    <s v="16/09/2013"/>
    <n v="59"/>
    <n v="16"/>
    <n v="3"/>
    <n v="25"/>
    <n v="6"/>
    <n v="1"/>
    <n v="13"/>
    <n v="51"/>
    <n v="1.6367137355584082E-3"/>
    <s v="MeatProducts"/>
    <n v="2"/>
    <n v="2"/>
    <n v="0"/>
    <n v="3"/>
    <n v="8"/>
    <n v="3"/>
    <n v="11"/>
    <n v="0"/>
  </r>
  <r>
    <n v="2304"/>
    <n v="1963"/>
    <n v="62"/>
    <s v="PhD"/>
    <x v="1"/>
    <s v="Senior"/>
    <n v="66313"/>
    <n v="0"/>
    <n v="1"/>
    <s v="16/09/2013"/>
    <n v="86"/>
    <n v="625"/>
    <n v="7"/>
    <n v="99"/>
    <n v="10"/>
    <n v="22"/>
    <n v="7"/>
    <n v="763"/>
    <n v="1.1506039539758418E-2"/>
    <s v="Wines"/>
    <n v="2"/>
    <n v="6"/>
    <n v="3"/>
    <n v="12"/>
    <n v="4"/>
    <n v="3"/>
    <n v="11"/>
    <n v="0"/>
  </r>
  <r>
    <n v="10242"/>
    <n v="1966"/>
    <n v="59"/>
    <s v="PhD"/>
    <x v="1"/>
    <s v="Senior"/>
    <n v="47472"/>
    <n v="1"/>
    <n v="1"/>
    <s v="16/09/2013"/>
    <n v="39"/>
    <n v="56"/>
    <n v="0"/>
    <n v="11"/>
    <n v="0"/>
    <n v="0"/>
    <n v="8"/>
    <n v="67"/>
    <n v="1.4113582743511964E-3"/>
    <s v="Wines"/>
    <n v="2"/>
    <n v="2"/>
    <n v="0"/>
    <n v="4"/>
    <n v="5"/>
    <n v="3"/>
    <n v="11"/>
    <n v="0"/>
  </r>
  <r>
    <n v="10928"/>
    <n v="1958"/>
    <n v="67"/>
    <s v="Graduation"/>
    <x v="1"/>
    <s v="Senior"/>
    <n v="66886"/>
    <n v="0"/>
    <n v="1"/>
    <s v="16/09/2013"/>
    <n v="28"/>
    <n v="315"/>
    <n v="4"/>
    <n v="62"/>
    <n v="41"/>
    <n v="31"/>
    <n v="146"/>
    <n v="453"/>
    <n v="6.7727177585742903E-3"/>
    <s v="Wines"/>
    <n v="2"/>
    <n v="7"/>
    <n v="1"/>
    <n v="7"/>
    <n v="5"/>
    <n v="3"/>
    <n v="11"/>
    <n v="0"/>
  </r>
  <r>
    <n v="2836"/>
    <n v="1972"/>
    <n v="53"/>
    <s v="PhD"/>
    <x v="0"/>
    <s v="Senior"/>
    <n v="43269"/>
    <n v="1"/>
    <n v="0"/>
    <s v="16/09/2013"/>
    <n v="61"/>
    <n v="10"/>
    <n v="1"/>
    <n v="7"/>
    <n v="0"/>
    <n v="0"/>
    <n v="1"/>
    <n v="18"/>
    <n v="4.1600221867849963E-4"/>
    <s v="Wines"/>
    <n v="1"/>
    <n v="1"/>
    <n v="0"/>
    <n v="2"/>
    <n v="8"/>
    <n v="3"/>
    <n v="11"/>
    <n v="0"/>
  </r>
  <r>
    <n v="309"/>
    <n v="1961"/>
    <n v="64"/>
    <s v="PhD"/>
    <x v="1"/>
    <s v="Senior"/>
    <n v="63342"/>
    <n v="0"/>
    <n v="1"/>
    <s v="16/10/2012"/>
    <n v="48"/>
    <n v="918"/>
    <n v="21"/>
    <n v="118"/>
    <n v="13"/>
    <n v="10"/>
    <n v="21"/>
    <n v="1080"/>
    <n v="1.7050298380221655E-2"/>
    <s v="Wines"/>
    <n v="3"/>
    <n v="8"/>
    <n v="3"/>
    <n v="5"/>
    <n v="6"/>
    <n v="3"/>
    <n v="11"/>
    <n v="0"/>
  </r>
  <r>
    <n v="9653"/>
    <n v="1975"/>
    <n v="50"/>
    <s v="Graduation"/>
    <x v="0"/>
    <s v="Adult"/>
    <n v="35797"/>
    <n v="0"/>
    <n v="1"/>
    <s v="16/10/2012"/>
    <n v="16"/>
    <n v="27"/>
    <n v="1"/>
    <n v="14"/>
    <n v="4"/>
    <n v="1"/>
    <n v="21"/>
    <n v="47"/>
    <n v="1.3129591865240105E-3"/>
    <s v="Wines"/>
    <n v="2"/>
    <n v="2"/>
    <n v="0"/>
    <n v="3"/>
    <n v="8"/>
    <n v="3"/>
    <n v="11"/>
    <n v="0"/>
  </r>
  <r>
    <n v="1079"/>
    <n v="1971"/>
    <n v="54"/>
    <s v="PhD"/>
    <x v="0"/>
    <s v="Senior"/>
    <n v="71969"/>
    <n v="0"/>
    <n v="1"/>
    <s v="16/10/2012"/>
    <n v="59"/>
    <n v="1000"/>
    <n v="0"/>
    <n v="76"/>
    <n v="0"/>
    <n v="0"/>
    <n v="10"/>
    <n v="1076"/>
    <n v="1.4950881629590518E-2"/>
    <s v="Wines"/>
    <n v="3"/>
    <n v="3"/>
    <n v="4"/>
    <n v="9"/>
    <n v="8"/>
    <n v="3"/>
    <n v="11"/>
    <n v="0"/>
  </r>
  <r>
    <n v="3571"/>
    <n v="1961"/>
    <n v="64"/>
    <s v="PhD"/>
    <x v="1"/>
    <s v="Senior"/>
    <n v="63342"/>
    <n v="0"/>
    <n v="1"/>
    <s v="16/10/2012"/>
    <n v="48"/>
    <n v="918"/>
    <n v="21"/>
    <n v="118"/>
    <n v="13"/>
    <n v="10"/>
    <n v="21"/>
    <n v="1080"/>
    <n v="1.7050298380221655E-2"/>
    <s v="Wines"/>
    <n v="3"/>
    <n v="8"/>
    <n v="3"/>
    <n v="5"/>
    <n v="6"/>
    <n v="3"/>
    <n v="11"/>
    <n v="1"/>
  </r>
  <r>
    <n v="6720"/>
    <n v="1968"/>
    <n v="57"/>
    <s v="Master"/>
    <x v="1"/>
    <s v="Senior"/>
    <n v="43795"/>
    <n v="0"/>
    <n v="1"/>
    <s v="16/10/2013"/>
    <n v="11"/>
    <n v="314"/>
    <n v="11"/>
    <n v="53"/>
    <n v="4"/>
    <n v="3"/>
    <n v="107"/>
    <n v="385"/>
    <n v="8.7909578719031854E-3"/>
    <s v="Wines"/>
    <n v="3"/>
    <n v="7"/>
    <n v="3"/>
    <n v="4"/>
    <n v="7"/>
    <n v="3"/>
    <n v="11"/>
    <n v="1"/>
  </r>
  <r>
    <n v="5956"/>
    <n v="1948"/>
    <n v="77"/>
    <s v="PhD"/>
    <x v="2"/>
    <s v="Senior"/>
    <n v="45072"/>
    <n v="1"/>
    <n v="2"/>
    <s v="16/10/2013"/>
    <n v="74"/>
    <n v="144"/>
    <n v="2"/>
    <n v="99"/>
    <n v="7"/>
    <n v="2"/>
    <n v="30"/>
    <n v="254"/>
    <n v="5.6354277600283989E-3"/>
    <s v="Wines"/>
    <n v="5"/>
    <n v="6"/>
    <n v="1"/>
    <n v="4"/>
    <n v="8"/>
    <n v="3"/>
    <n v="11"/>
    <n v="0"/>
  </r>
  <r>
    <n v="2964"/>
    <n v="1981"/>
    <n v="44"/>
    <s v="Graduation"/>
    <x v="0"/>
    <s v="Adult"/>
    <n v="26872"/>
    <n v="0"/>
    <n v="0"/>
    <s v="16/10/2013"/>
    <n v="0"/>
    <n v="3"/>
    <n v="10"/>
    <n v="8"/>
    <n v="3"/>
    <n v="16"/>
    <n v="32"/>
    <n v="40"/>
    <n v="1.4885382554331646E-3"/>
    <s v="GoldProds"/>
    <n v="1"/>
    <n v="1"/>
    <n v="1"/>
    <n v="2"/>
    <n v="6"/>
    <n v="3"/>
    <n v="11"/>
    <n v="0"/>
  </r>
  <r>
    <n v="3885"/>
    <n v="1983"/>
    <n v="42"/>
    <s v="PhD"/>
    <x v="0"/>
    <s v="Adult"/>
    <n v="33569"/>
    <n v="1"/>
    <n v="0"/>
    <s v="16/10/2013"/>
    <n v="10"/>
    <n v="16"/>
    <n v="2"/>
    <n v="18"/>
    <n v="3"/>
    <n v="0"/>
    <n v="24"/>
    <n v="39"/>
    <n v="1.1617861717656171E-3"/>
    <s v="GoldProds"/>
    <n v="1"/>
    <n v="1"/>
    <n v="1"/>
    <n v="2"/>
    <n v="8"/>
    <n v="3"/>
    <n v="11"/>
    <n v="1"/>
  </r>
  <r>
    <n v="2173"/>
    <n v="1952"/>
    <n v="73"/>
    <s v="Graduation"/>
    <x v="4"/>
    <s v="Senior"/>
    <n v="40049"/>
    <n v="0"/>
    <n v="1"/>
    <s v="16/10/2013"/>
    <n v="23"/>
    <n v="13"/>
    <n v="6"/>
    <n v="7"/>
    <n v="0"/>
    <n v="3"/>
    <n v="3"/>
    <n v="29"/>
    <n v="7.2411296162201298E-4"/>
    <s v="Wines"/>
    <n v="1"/>
    <n v="1"/>
    <n v="0"/>
    <n v="3"/>
    <n v="6"/>
    <n v="3"/>
    <n v="11"/>
    <n v="0"/>
  </r>
  <r>
    <n v="3102"/>
    <n v="1981"/>
    <n v="44"/>
    <s v="2n Cycle"/>
    <x v="1"/>
    <s v="Adult"/>
    <n v="19414"/>
    <n v="1"/>
    <n v="0"/>
    <s v="16/10/2013"/>
    <n v="32"/>
    <n v="2"/>
    <n v="3"/>
    <n v="12"/>
    <n v="3"/>
    <n v="5"/>
    <n v="7"/>
    <n v="25"/>
    <n v="1.2877305037601731E-3"/>
    <s v="MeatProducts"/>
    <n v="1"/>
    <n v="1"/>
    <n v="0"/>
    <n v="3"/>
    <n v="8"/>
    <n v="3"/>
    <n v="11"/>
    <n v="0"/>
  </r>
  <r>
    <n v="25"/>
    <n v="1958"/>
    <n v="67"/>
    <s v="Graduation"/>
    <x v="0"/>
    <s v="Senior"/>
    <n v="65148"/>
    <n v="0"/>
    <n v="1"/>
    <s v="16/11/2012"/>
    <n v="9"/>
    <n v="460"/>
    <n v="35"/>
    <n v="422"/>
    <n v="33"/>
    <n v="12"/>
    <n v="153"/>
    <n v="962"/>
    <n v="1.4766378092957574E-2"/>
    <s v="Wines"/>
    <n v="2"/>
    <n v="6"/>
    <n v="6"/>
    <n v="7"/>
    <n v="4"/>
    <n v="3"/>
    <n v="11"/>
    <n v="0"/>
  </r>
  <r>
    <n v="269"/>
    <n v="1963"/>
    <n v="62"/>
    <s v="PhD"/>
    <x v="3"/>
    <s v="Senior"/>
    <n v="46757"/>
    <n v="0"/>
    <n v="1"/>
    <s v="16/11/2012"/>
    <n v="71"/>
    <n v="777"/>
    <n v="30"/>
    <n v="163"/>
    <n v="0"/>
    <n v="51"/>
    <n v="122"/>
    <n v="1021"/>
    <n v="2.1836302585709091E-2"/>
    <s v="Wines"/>
    <n v="6"/>
    <n v="4"/>
    <n v="4"/>
    <n v="7"/>
    <n v="9"/>
    <n v="3"/>
    <n v="11"/>
    <n v="0"/>
  </r>
  <r>
    <n v="10314"/>
    <n v="1948"/>
    <n v="77"/>
    <s v="PhD"/>
    <x v="0"/>
    <s v="Senior"/>
    <n v="83837"/>
    <n v="0"/>
    <n v="0"/>
    <s v="16/12/2012"/>
    <n v="79"/>
    <n v="847"/>
    <n v="66"/>
    <n v="119"/>
    <n v="86"/>
    <n v="89"/>
    <n v="111"/>
    <n v="1207"/>
    <n v="1.4396984624926942E-2"/>
    <s v="Wines"/>
    <n v="1"/>
    <n v="9"/>
    <n v="10"/>
    <n v="5"/>
    <n v="4"/>
    <n v="3"/>
    <n v="11"/>
    <n v="1"/>
  </r>
  <r>
    <n v="8939"/>
    <n v="1959"/>
    <n v="66"/>
    <s v="Graduation"/>
    <x v="2"/>
    <s v="Senior"/>
    <n v="61250"/>
    <n v="0"/>
    <n v="1"/>
    <s v="16/12/2012"/>
    <n v="49"/>
    <n v="382"/>
    <n v="138"/>
    <n v="65"/>
    <n v="60"/>
    <n v="26"/>
    <n v="59"/>
    <n v="671"/>
    <n v="1.0955102040816327E-2"/>
    <s v="Wines"/>
    <n v="6"/>
    <n v="5"/>
    <n v="2"/>
    <n v="12"/>
    <n v="5"/>
    <n v="3"/>
    <n v="11"/>
    <n v="0"/>
  </r>
  <r>
    <n v="4791"/>
    <n v="1980"/>
    <n v="45"/>
    <s v="Graduation"/>
    <x v="1"/>
    <s v="Adult"/>
    <n v="44964"/>
    <n v="1"/>
    <n v="1"/>
    <s v="16/12/2012"/>
    <n v="35"/>
    <n v="19"/>
    <n v="1"/>
    <n v="17"/>
    <n v="2"/>
    <n v="0"/>
    <n v="2"/>
    <n v="39"/>
    <n v="8.6736055511075529E-4"/>
    <s v="Wines"/>
    <n v="1"/>
    <n v="1"/>
    <n v="0"/>
    <n v="3"/>
    <n v="8"/>
    <n v="3"/>
    <n v="11"/>
    <n v="0"/>
  </r>
  <r>
    <n v="8204"/>
    <n v="1971"/>
    <n v="54"/>
    <s v="2n Cycle"/>
    <x v="0"/>
    <s v="Senior"/>
    <n v="78041"/>
    <n v="0"/>
    <n v="0"/>
    <s v="16/12/2012"/>
    <n v="93"/>
    <n v="482"/>
    <n v="35"/>
    <n v="553"/>
    <n v="72"/>
    <n v="160"/>
    <n v="17"/>
    <n v="1302"/>
    <n v="1.6683538140208353E-2"/>
    <s v="MeatProducts"/>
    <n v="1"/>
    <n v="4"/>
    <n v="4"/>
    <n v="9"/>
    <n v="2"/>
    <n v="3"/>
    <n v="11"/>
    <n v="0"/>
  </r>
  <r>
    <n v="3197"/>
    <n v="1980"/>
    <n v="45"/>
    <s v="Graduation"/>
    <x v="0"/>
    <s v="Adult"/>
    <n v="77353"/>
    <n v="0"/>
    <n v="1"/>
    <s v="16/12/2013"/>
    <n v="38"/>
    <n v="275"/>
    <n v="59"/>
    <n v="107"/>
    <n v="69"/>
    <n v="101"/>
    <n v="59"/>
    <n v="611"/>
    <n v="7.8988533088567986E-3"/>
    <s v="Wines"/>
    <n v="2"/>
    <n v="6"/>
    <n v="4"/>
    <n v="8"/>
    <n v="4"/>
    <n v="3"/>
    <n v="11"/>
    <n v="0"/>
  </r>
  <r>
    <n v="2930"/>
    <n v="1978"/>
    <n v="47"/>
    <s v="Master"/>
    <x v="3"/>
    <s v="Adult"/>
    <n v="68092"/>
    <n v="0"/>
    <n v="0"/>
    <s v="16/12/2013"/>
    <n v="7"/>
    <n v="852"/>
    <n v="60"/>
    <n v="207"/>
    <n v="78"/>
    <n v="36"/>
    <n v="48"/>
    <n v="1233"/>
    <n v="1.8107854079774423E-2"/>
    <s v="Wines"/>
    <n v="2"/>
    <n v="2"/>
    <n v="6"/>
    <n v="10"/>
    <n v="5"/>
    <n v="3"/>
    <n v="11"/>
    <n v="0"/>
  </r>
  <r>
    <n v="2296"/>
    <n v="1975"/>
    <n v="50"/>
    <s v="Master"/>
    <x v="0"/>
    <s v="Adult"/>
    <n v="37368"/>
    <n v="1"/>
    <n v="0"/>
    <s v="16/12/2013"/>
    <n v="4"/>
    <n v="3"/>
    <n v="2"/>
    <n v="11"/>
    <n v="2"/>
    <n v="2"/>
    <n v="10"/>
    <n v="20"/>
    <n v="5.3521729822307855E-4"/>
    <s v="MeatProducts"/>
    <n v="1"/>
    <n v="1"/>
    <n v="0"/>
    <n v="2"/>
    <n v="6"/>
    <n v="3"/>
    <n v="11"/>
    <n v="0"/>
  </r>
  <r>
    <n v="10949"/>
    <n v="1963"/>
    <n v="62"/>
    <s v="PhD"/>
    <x v="2"/>
    <s v="Senior"/>
    <n v="72968"/>
    <n v="0"/>
    <n v="0"/>
    <s v="16/12/2013"/>
    <n v="8"/>
    <n v="1092"/>
    <n v="37"/>
    <n v="592"/>
    <n v="145"/>
    <n v="37"/>
    <n v="55"/>
    <n v="1903"/>
    <n v="2.6079925446771186E-2"/>
    <s v="Wines"/>
    <n v="1"/>
    <n v="5"/>
    <n v="5"/>
    <n v="8"/>
    <n v="3"/>
    <n v="3"/>
    <n v="11"/>
    <n v="1"/>
  </r>
  <r>
    <n v="6422"/>
    <n v="1954"/>
    <n v="71"/>
    <s v="Graduation"/>
    <x v="0"/>
    <s v="Senior"/>
    <n v="86718"/>
    <n v="0"/>
    <n v="0"/>
    <s v="17/01/2013"/>
    <n v="20"/>
    <n v="344"/>
    <n v="189"/>
    <n v="482"/>
    <n v="50"/>
    <n v="33"/>
    <n v="172"/>
    <n v="1098"/>
    <n v="1.2661731128485435E-2"/>
    <s v="MeatProducts"/>
    <n v="1"/>
    <n v="5"/>
    <n v="6"/>
    <n v="5"/>
    <n v="2"/>
    <n v="3"/>
    <n v="11"/>
    <n v="0"/>
  </r>
  <r>
    <n v="3445"/>
    <n v="1956"/>
    <n v="69"/>
    <s v="Graduation"/>
    <x v="3"/>
    <s v="Senior"/>
    <n v="60714"/>
    <n v="0"/>
    <n v="0"/>
    <s v="17/01/2013"/>
    <n v="56"/>
    <n v="216"/>
    <n v="162"/>
    <n v="224"/>
    <n v="101"/>
    <n v="92"/>
    <n v="162"/>
    <n v="795"/>
    <n v="1.3094179266725962E-2"/>
    <s v="MeatProducts"/>
    <n v="2"/>
    <n v="7"/>
    <n v="4"/>
    <n v="10"/>
    <n v="5"/>
    <n v="3"/>
    <n v="11"/>
    <n v="1"/>
  </r>
  <r>
    <n v="1802"/>
    <n v="1971"/>
    <n v="54"/>
    <s v="Graduation"/>
    <x v="0"/>
    <s v="Senior"/>
    <n v="64795"/>
    <n v="0"/>
    <n v="1"/>
    <s v="17/01/2013"/>
    <n v="23"/>
    <n v="412"/>
    <n v="5"/>
    <n v="119"/>
    <n v="38"/>
    <n v="29"/>
    <n v="77"/>
    <n v="603"/>
    <n v="9.3062736322247087E-3"/>
    <s v="Wines"/>
    <n v="3"/>
    <n v="3"/>
    <n v="3"/>
    <n v="12"/>
    <n v="2"/>
    <n v="3"/>
    <n v="11"/>
    <n v="0"/>
  </r>
  <r>
    <n v="3270"/>
    <n v="1978"/>
    <n v="47"/>
    <s v="2n Cycle"/>
    <x v="1"/>
    <s v="Adult"/>
    <n v="17117"/>
    <n v="1"/>
    <n v="0"/>
    <s v="17/01/2013"/>
    <n v="96"/>
    <n v="12"/>
    <n v="23"/>
    <n v="38"/>
    <n v="30"/>
    <n v="18"/>
    <n v="7"/>
    <n v="121"/>
    <n v="7.0689957352339777E-3"/>
    <s v="MeatProducts"/>
    <n v="4"/>
    <n v="3"/>
    <n v="1"/>
    <n v="3"/>
    <n v="9"/>
    <n v="3"/>
    <n v="11"/>
    <n v="0"/>
  </r>
  <r>
    <n v="1734"/>
    <n v="1968"/>
    <n v="57"/>
    <s v="PhD"/>
    <x v="1"/>
    <s v="Senior"/>
    <n v="40706"/>
    <n v="2"/>
    <n v="1"/>
    <s v="17/01/2013"/>
    <n v="37"/>
    <n v="59"/>
    <n v="0"/>
    <n v="11"/>
    <n v="4"/>
    <n v="2"/>
    <n v="5"/>
    <n v="76"/>
    <n v="1.8670466270328699E-3"/>
    <s v="Wines"/>
    <n v="4"/>
    <n v="3"/>
    <n v="0"/>
    <n v="4"/>
    <n v="7"/>
    <n v="3"/>
    <n v="11"/>
    <n v="0"/>
  </r>
  <r>
    <n v="9220"/>
    <n v="1971"/>
    <n v="54"/>
    <s v="Graduation"/>
    <x v="3"/>
    <s v="Senior"/>
    <n v="91700"/>
    <n v="0"/>
    <n v="0"/>
    <s v="17/01/2013"/>
    <n v="58"/>
    <n v="576"/>
    <n v="172"/>
    <n v="961"/>
    <n v="125"/>
    <n v="115"/>
    <n v="19"/>
    <n v="1949"/>
    <n v="2.1254089422028354E-2"/>
    <s v="MeatProducts"/>
    <n v="1"/>
    <n v="8"/>
    <n v="6"/>
    <n v="5"/>
    <n v="3"/>
    <n v="3"/>
    <n v="11"/>
    <n v="1"/>
  </r>
  <r>
    <n v="5939"/>
    <n v="1971"/>
    <n v="54"/>
    <s v="Graduation"/>
    <x v="1"/>
    <s v="Senior"/>
    <n v="38232"/>
    <n v="1"/>
    <n v="1"/>
    <s v="17/01/2014"/>
    <n v="84"/>
    <n v="43"/>
    <n v="5"/>
    <n v="28"/>
    <n v="7"/>
    <n v="6"/>
    <n v="33"/>
    <n v="89"/>
    <n v="2.3278928646160283E-3"/>
    <s v="Wines"/>
    <n v="4"/>
    <n v="3"/>
    <n v="1"/>
    <n v="3"/>
    <n v="5"/>
    <n v="3"/>
    <n v="11"/>
    <n v="0"/>
  </r>
  <r>
    <n v="8514"/>
    <n v="1976"/>
    <n v="49"/>
    <s v="Graduation"/>
    <x v="1"/>
    <s v="Adult"/>
    <n v="29478"/>
    <n v="1"/>
    <n v="0"/>
    <s v="17/01/2014"/>
    <n v="59"/>
    <n v="8"/>
    <n v="0"/>
    <n v="7"/>
    <n v="3"/>
    <n v="1"/>
    <n v="1"/>
    <n v="19"/>
    <n v="6.4454847683017842E-4"/>
    <s v="Wines"/>
    <n v="1"/>
    <n v="1"/>
    <n v="0"/>
    <n v="3"/>
    <n v="6"/>
    <n v="3"/>
    <n v="11"/>
    <n v="0"/>
  </r>
  <r>
    <n v="5136"/>
    <n v="1973"/>
    <n v="52"/>
    <s v="Graduation"/>
    <x v="3"/>
    <s v="Senior"/>
    <n v="65333"/>
    <n v="0"/>
    <n v="1"/>
    <s v="17/01/2014"/>
    <n v="58"/>
    <n v="654"/>
    <n v="7"/>
    <n v="92"/>
    <n v="0"/>
    <n v="15"/>
    <n v="30"/>
    <n v="768"/>
    <n v="1.1755162016132735E-2"/>
    <s v="Wines"/>
    <n v="7"/>
    <n v="9"/>
    <n v="4"/>
    <n v="8"/>
    <n v="6"/>
    <n v="3"/>
    <n v="11"/>
    <n v="0"/>
  </r>
  <r>
    <n v="4084"/>
    <n v="1975"/>
    <n v="50"/>
    <s v="Graduation"/>
    <x v="1"/>
    <s v="Adult"/>
    <n v="60934"/>
    <n v="0"/>
    <n v="1"/>
    <s v="17/01/2014"/>
    <n v="41"/>
    <n v="224"/>
    <n v="155"/>
    <n v="155"/>
    <n v="192"/>
    <n v="93"/>
    <n v="54"/>
    <n v="819"/>
    <n v="1.3440771982801063E-2"/>
    <s v="Wines"/>
    <n v="2"/>
    <n v="6"/>
    <n v="4"/>
    <n v="11"/>
    <n v="4"/>
    <n v="3"/>
    <n v="11"/>
    <n v="0"/>
  </r>
  <r>
    <n v="5788"/>
    <n v="1972"/>
    <n v="53"/>
    <s v="Graduation"/>
    <x v="1"/>
    <s v="Senior"/>
    <n v="46053"/>
    <n v="1"/>
    <n v="0"/>
    <s v="17/02/2013"/>
    <n v="46"/>
    <n v="56"/>
    <n v="10"/>
    <n v="92"/>
    <n v="19"/>
    <n v="7"/>
    <n v="25"/>
    <n v="184"/>
    <n v="3.9953966082557054E-3"/>
    <s v="MeatProducts"/>
    <n v="3"/>
    <n v="3"/>
    <n v="2"/>
    <n v="4"/>
    <n v="5"/>
    <n v="3"/>
    <n v="11"/>
    <n v="0"/>
  </r>
  <r>
    <n v="3828"/>
    <n v="1951"/>
    <n v="74"/>
    <s v="Graduation"/>
    <x v="0"/>
    <s v="Senior"/>
    <n v="71107"/>
    <n v="0"/>
    <n v="1"/>
    <s v="17/02/2013"/>
    <n v="61"/>
    <n v="533"/>
    <n v="10"/>
    <n v="217"/>
    <n v="198"/>
    <n v="174"/>
    <n v="195"/>
    <n v="1132"/>
    <n v="1.5919670355942453E-2"/>
    <s v="Wines"/>
    <n v="2"/>
    <n v="7"/>
    <n v="6"/>
    <n v="13"/>
    <n v="4"/>
    <n v="3"/>
    <n v="11"/>
    <n v="0"/>
  </r>
  <r>
    <n v="7129"/>
    <n v="1962"/>
    <n v="63"/>
    <s v="PhD"/>
    <x v="0"/>
    <s v="Senior"/>
    <n v="54693"/>
    <n v="0"/>
    <n v="1"/>
    <s v="17/02/2013"/>
    <n v="72"/>
    <n v="686"/>
    <n v="17"/>
    <n v="142"/>
    <n v="23"/>
    <n v="26"/>
    <n v="35"/>
    <n v="894"/>
    <n v="1.6345784652514947E-2"/>
    <s v="Wines"/>
    <n v="8"/>
    <n v="6"/>
    <n v="4"/>
    <n v="13"/>
    <n v="6"/>
    <n v="3"/>
    <n v="11"/>
    <n v="0"/>
  </r>
  <r>
    <n v="4248"/>
    <n v="1960"/>
    <n v="65"/>
    <s v="Master"/>
    <x v="3"/>
    <s v="Senior"/>
    <n v="98777"/>
    <n v="0"/>
    <n v="0"/>
    <s v="17/02/2014"/>
    <n v="23"/>
    <n v="1000"/>
    <n v="19"/>
    <n v="711"/>
    <n v="125"/>
    <n v="115"/>
    <n v="38"/>
    <n v="1970"/>
    <n v="1.994391406906466E-2"/>
    <s v="Wines"/>
    <n v="0"/>
    <n v="4"/>
    <n v="6"/>
    <n v="9"/>
    <n v="1"/>
    <n v="3"/>
    <n v="11"/>
    <n v="0"/>
  </r>
  <r>
    <n v="7451"/>
    <n v="1960"/>
    <n v="65"/>
    <s v="Master"/>
    <x v="3"/>
    <s v="Senior"/>
    <n v="98777"/>
    <n v="0"/>
    <n v="0"/>
    <s v="17/02/2014"/>
    <n v="23"/>
    <n v="1000"/>
    <n v="19"/>
    <n v="711"/>
    <n v="125"/>
    <n v="115"/>
    <n v="38"/>
    <n v="1970"/>
    <n v="1.994391406906466E-2"/>
    <s v="Wines"/>
    <n v="0"/>
    <n v="4"/>
    <n v="6"/>
    <n v="9"/>
    <n v="1"/>
    <n v="3"/>
    <n v="11"/>
    <n v="0"/>
  </r>
  <r>
    <n v="193"/>
    <n v="1996"/>
    <n v="29"/>
    <s v="Basic"/>
    <x v="0"/>
    <s v="Young Adult"/>
    <n v="14421"/>
    <n v="0"/>
    <n v="0"/>
    <s v="17/02/2014"/>
    <n v="81"/>
    <n v="0"/>
    <n v="0"/>
    <n v="2"/>
    <n v="3"/>
    <n v="3"/>
    <n v="8"/>
    <n v="8"/>
    <n v="5.5474655016989115E-4"/>
    <s v="GoldProds"/>
    <n v="1"/>
    <n v="1"/>
    <n v="0"/>
    <n v="2"/>
    <n v="5"/>
    <n v="3"/>
    <n v="11"/>
    <n v="0"/>
  </r>
  <r>
    <n v="3515"/>
    <n v="1952"/>
    <n v="73"/>
    <s v="Graduation"/>
    <x v="3"/>
    <s v="Senior"/>
    <n v="62307"/>
    <n v="0"/>
    <n v="1"/>
    <s v="17/02/2014"/>
    <n v="94"/>
    <n v="87"/>
    <n v="13"/>
    <n v="34"/>
    <n v="10"/>
    <n v="6"/>
    <n v="10"/>
    <n v="150"/>
    <n v="2.4074341566758151E-3"/>
    <s v="Wines"/>
    <n v="1"/>
    <n v="4"/>
    <n v="0"/>
    <n v="4"/>
    <n v="5"/>
    <n v="3"/>
    <n v="11"/>
    <n v="0"/>
  </r>
  <r>
    <n v="5283"/>
    <n v="1976"/>
    <n v="49"/>
    <s v="PhD"/>
    <x v="3"/>
    <s v="Adult"/>
    <n v="42473"/>
    <n v="1"/>
    <n v="1"/>
    <s v="17/02/2014"/>
    <n v="72"/>
    <n v="93"/>
    <n v="1"/>
    <n v="21"/>
    <n v="0"/>
    <n v="4"/>
    <n v="25"/>
    <n v="119"/>
    <n v="2.8017799543239236E-3"/>
    <s v="Wines"/>
    <n v="3"/>
    <n v="2"/>
    <n v="1"/>
    <n v="4"/>
    <n v="5"/>
    <n v="3"/>
    <n v="11"/>
    <n v="0"/>
  </r>
  <r>
    <n v="6312"/>
    <n v="1959"/>
    <n v="66"/>
    <s v="Graduation"/>
    <x v="0"/>
    <s v="Senior"/>
    <n v="65031"/>
    <n v="0"/>
    <n v="1"/>
    <s v="17/03/2013"/>
    <n v="29"/>
    <n v="258"/>
    <n v="107"/>
    <n v="291"/>
    <n v="84"/>
    <n v="37"/>
    <n v="86"/>
    <n v="777"/>
    <n v="1.1948147806430779E-2"/>
    <s v="MeatProducts"/>
    <n v="4"/>
    <n v="10"/>
    <n v="3"/>
    <n v="13"/>
    <n v="7"/>
    <n v="3"/>
    <n v="11"/>
    <n v="0"/>
  </r>
  <r>
    <n v="1685"/>
    <n v="1967"/>
    <n v="58"/>
    <s v="PhD"/>
    <x v="1"/>
    <s v="Senior"/>
    <n v="62981"/>
    <n v="0"/>
    <n v="0"/>
    <s v="17/03/2013"/>
    <n v="21"/>
    <n v="796"/>
    <n v="14"/>
    <n v="590"/>
    <n v="38"/>
    <n v="44"/>
    <n v="0"/>
    <n v="1482"/>
    <n v="2.3530906146298089E-2"/>
    <s v="Wines"/>
    <n v="1"/>
    <n v="4"/>
    <n v="5"/>
    <n v="13"/>
    <n v="3"/>
    <n v="3"/>
    <n v="11"/>
    <n v="0"/>
  </r>
  <r>
    <n v="3834"/>
    <n v="1962"/>
    <n v="63"/>
    <s v="Graduation"/>
    <x v="3"/>
    <s v="Senior"/>
    <n v="69627"/>
    <n v="0"/>
    <n v="1"/>
    <s v="17/03/2013"/>
    <n v="35"/>
    <n v="231"/>
    <n v="161"/>
    <n v="215"/>
    <n v="171"/>
    <n v="30"/>
    <n v="53"/>
    <n v="808"/>
    <n v="1.1604693581512919E-2"/>
    <s v="Wines"/>
    <n v="2"/>
    <n v="8"/>
    <n v="2"/>
    <n v="11"/>
    <n v="5"/>
    <n v="3"/>
    <n v="11"/>
    <n v="0"/>
  </r>
  <r>
    <n v="252"/>
    <n v="1963"/>
    <n v="62"/>
    <s v="PhD"/>
    <x v="2"/>
    <s v="Senior"/>
    <n v="41003"/>
    <n v="0"/>
    <n v="0"/>
    <s v="17/03/2013"/>
    <n v="11"/>
    <n v="123"/>
    <n v="133"/>
    <n v="142"/>
    <n v="71"/>
    <n v="44"/>
    <n v="88"/>
    <n v="513"/>
    <n v="1.2511279662463723E-2"/>
    <s v="MeatProducts"/>
    <n v="1"/>
    <n v="6"/>
    <n v="2"/>
    <n v="8"/>
    <n v="6"/>
    <n v="3"/>
    <n v="11"/>
    <n v="0"/>
  </r>
  <r>
    <n v="5394"/>
    <n v="1979"/>
    <n v="46"/>
    <s v="Basic"/>
    <x v="3"/>
    <s v="Adult"/>
    <n v="16014"/>
    <n v="1"/>
    <n v="1"/>
    <s v="17/03/2013"/>
    <n v="42"/>
    <n v="3"/>
    <n v="9"/>
    <n v="4"/>
    <n v="7"/>
    <n v="8"/>
    <n v="7"/>
    <n v="31"/>
    <n v="1.9358061696015986E-3"/>
    <s v="Fruits"/>
    <n v="4"/>
    <n v="1"/>
    <n v="1"/>
    <n v="4"/>
    <n v="3"/>
    <n v="3"/>
    <n v="11"/>
    <n v="0"/>
  </r>
  <r>
    <n v="3924"/>
    <n v="1965"/>
    <n v="60"/>
    <s v="PhD"/>
    <x v="2"/>
    <s v="Senior"/>
    <n v="57912"/>
    <n v="0"/>
    <n v="1"/>
    <s v="17/03/2014"/>
    <n v="34"/>
    <n v="801"/>
    <n v="0"/>
    <n v="80"/>
    <n v="0"/>
    <n v="0"/>
    <n v="35"/>
    <n v="881"/>
    <n v="1.5212736565824008E-2"/>
    <s v="Wines"/>
    <n v="5"/>
    <n v="8"/>
    <n v="3"/>
    <n v="12"/>
    <n v="5"/>
    <n v="3"/>
    <n v="11"/>
    <n v="0"/>
  </r>
  <r>
    <n v="2106"/>
    <n v="1974"/>
    <n v="51"/>
    <s v="2n Cycle"/>
    <x v="0"/>
    <s v="Senior"/>
    <n v="20130"/>
    <n v="0"/>
    <n v="0"/>
    <s v="17/03/2014"/>
    <n v="99"/>
    <n v="0"/>
    <n v="6"/>
    <n v="3"/>
    <n v="7"/>
    <n v="6"/>
    <n v="12"/>
    <n v="22"/>
    <n v="1.092896174863388E-3"/>
    <s v="GoldProds"/>
    <n v="1"/>
    <n v="1"/>
    <n v="0"/>
    <n v="3"/>
    <n v="8"/>
    <n v="3"/>
    <n v="11"/>
    <n v="0"/>
  </r>
  <r>
    <n v="6036"/>
    <n v="1959"/>
    <n v="66"/>
    <s v="Master"/>
    <x v="1"/>
    <s v="Senior"/>
    <n v="89120"/>
    <n v="0"/>
    <n v="0"/>
    <s v="17/03/2014"/>
    <n v="78"/>
    <n v="1168"/>
    <n v="92"/>
    <n v="408"/>
    <n v="72"/>
    <n v="129"/>
    <n v="55"/>
    <n v="1869"/>
    <n v="2.0971723518850988E-2"/>
    <s v="Wines"/>
    <n v="1"/>
    <n v="5"/>
    <n v="6"/>
    <n v="7"/>
    <n v="1"/>
    <n v="3"/>
    <n v="11"/>
    <n v="0"/>
  </r>
  <r>
    <n v="5794"/>
    <n v="1974"/>
    <n v="51"/>
    <s v="PhD"/>
    <x v="0"/>
    <s v="Senior"/>
    <n v="46374"/>
    <n v="0"/>
    <n v="1"/>
    <s v="17/03/2014"/>
    <n v="1"/>
    <n v="408"/>
    <n v="0"/>
    <n v="21"/>
    <n v="0"/>
    <n v="0"/>
    <n v="17"/>
    <n v="429"/>
    <n v="9.250873334195886E-3"/>
    <s v="Wines"/>
    <n v="3"/>
    <n v="7"/>
    <n v="1"/>
    <n v="7"/>
    <n v="8"/>
    <n v="3"/>
    <n v="11"/>
    <n v="1"/>
  </r>
  <r>
    <n v="3535"/>
    <n v="1965"/>
    <n v="60"/>
    <s v="Graduation"/>
    <x v="3"/>
    <s v="Senior"/>
    <n v="66294"/>
    <n v="0"/>
    <n v="0"/>
    <s v="17/03/2014"/>
    <n v="68"/>
    <n v="251"/>
    <n v="108"/>
    <n v="334"/>
    <n v="65"/>
    <n v="92"/>
    <n v="117"/>
    <n v="850"/>
    <n v="1.282167315292485E-2"/>
    <s v="MeatProducts"/>
    <n v="1"/>
    <n v="4"/>
    <n v="3"/>
    <n v="5"/>
    <n v="2"/>
    <n v="3"/>
    <n v="11"/>
    <n v="0"/>
  </r>
  <r>
    <n v="7348"/>
    <n v="1958"/>
    <n v="67"/>
    <s v="PhD"/>
    <x v="3"/>
    <s v="Senior"/>
    <n v="71691"/>
    <n v="0"/>
    <n v="0"/>
    <s v="17/03/2014"/>
    <n v="0"/>
    <n v="336"/>
    <n v="130"/>
    <n v="411"/>
    <n v="240"/>
    <n v="32"/>
    <n v="43"/>
    <n v="1149"/>
    <n v="1.6027116374440306E-2"/>
    <s v="MeatProducts"/>
    <n v="1"/>
    <n v="4"/>
    <n v="7"/>
    <n v="5"/>
    <n v="2"/>
    <n v="3"/>
    <n v="11"/>
    <n v="1"/>
  </r>
  <r>
    <n v="3363"/>
    <n v="1974"/>
    <n v="51"/>
    <s v="2n Cycle"/>
    <x v="0"/>
    <s v="Senior"/>
    <n v="20130"/>
    <n v="0"/>
    <n v="0"/>
    <s v="17/03/2014"/>
    <n v="99"/>
    <n v="0"/>
    <n v="6"/>
    <n v="3"/>
    <n v="7"/>
    <n v="6"/>
    <n v="12"/>
    <n v="22"/>
    <n v="1.092896174863388E-3"/>
    <s v="GoldProds"/>
    <n v="1"/>
    <n v="1"/>
    <n v="0"/>
    <n v="3"/>
    <n v="8"/>
    <n v="3"/>
    <n v="11"/>
    <n v="0"/>
  </r>
  <r>
    <n v="4483"/>
    <n v="1993"/>
    <n v="32"/>
    <s v="Graduation"/>
    <x v="3"/>
    <s v="Adult"/>
    <n v="72354"/>
    <n v="0"/>
    <n v="0"/>
    <s v="17/04/2013"/>
    <n v="67"/>
    <n v="315"/>
    <n v="26"/>
    <n v="473"/>
    <n v="220"/>
    <n v="12"/>
    <n v="182"/>
    <n v="1046"/>
    <n v="1.4456699007656799E-2"/>
    <s v="MeatProducts"/>
    <n v="1"/>
    <n v="2"/>
    <n v="10"/>
    <n v="6"/>
    <n v="1"/>
    <n v="3"/>
    <n v="11"/>
    <n v="0"/>
  </r>
  <r>
    <n v="4547"/>
    <n v="1960"/>
    <n v="65"/>
    <s v="Graduation"/>
    <x v="1"/>
    <s v="Senior"/>
    <n v="13672"/>
    <n v="1"/>
    <n v="1"/>
    <s v="17/04/2013"/>
    <n v="86"/>
    <n v="6"/>
    <n v="2"/>
    <n v="9"/>
    <n v="2"/>
    <n v="1"/>
    <n v="5"/>
    <n v="20"/>
    <n v="1.4628437682855471E-3"/>
    <s v="MeatProducts"/>
    <n v="2"/>
    <n v="1"/>
    <n v="0"/>
    <n v="3"/>
    <n v="8"/>
    <n v="3"/>
    <n v="11"/>
    <n v="0"/>
  </r>
  <r>
    <n v="8962"/>
    <n v="1975"/>
    <n v="50"/>
    <s v="Master"/>
    <x v="0"/>
    <s v="Adult"/>
    <n v="44319"/>
    <n v="1"/>
    <n v="1"/>
    <s v="17/04/2014"/>
    <n v="18"/>
    <n v="26"/>
    <n v="0"/>
    <n v="8"/>
    <n v="0"/>
    <n v="0"/>
    <n v="3"/>
    <n v="34"/>
    <n v="7.6716532412734941E-4"/>
    <s v="Wines"/>
    <n v="2"/>
    <n v="2"/>
    <n v="0"/>
    <n v="3"/>
    <n v="5"/>
    <n v="3"/>
    <n v="11"/>
    <n v="0"/>
  </r>
  <r>
    <n v="4174"/>
    <n v="1956"/>
    <n v="69"/>
    <s v="Master"/>
    <x v="1"/>
    <s v="Senior"/>
    <n v="55249"/>
    <n v="0"/>
    <n v="1"/>
    <s v="17/04/2014"/>
    <n v="81"/>
    <n v="97"/>
    <n v="1"/>
    <n v="19"/>
    <n v="2"/>
    <n v="0"/>
    <n v="11"/>
    <n v="119"/>
    <n v="2.1538851381925463E-3"/>
    <s v="Wines"/>
    <n v="1"/>
    <n v="2"/>
    <n v="1"/>
    <n v="4"/>
    <n v="3"/>
    <n v="3"/>
    <n v="11"/>
    <n v="0"/>
  </r>
  <r>
    <n v="9370"/>
    <n v="1945"/>
    <n v="80"/>
    <s v="PhD"/>
    <x v="0"/>
    <s v="Senior"/>
    <n v="65846"/>
    <n v="0"/>
    <n v="0"/>
    <s v="17/05/2013"/>
    <n v="68"/>
    <n v="562"/>
    <n v="81"/>
    <n v="276"/>
    <n v="80"/>
    <n v="40"/>
    <n v="81"/>
    <n v="1039"/>
    <n v="1.5779242474865597E-2"/>
    <s v="Wines"/>
    <n v="1"/>
    <n v="6"/>
    <n v="3"/>
    <n v="6"/>
    <n v="4"/>
    <n v="3"/>
    <n v="11"/>
    <n v="0"/>
  </r>
  <r>
    <n v="5602"/>
    <n v="1989"/>
    <n v="36"/>
    <s v="PhD"/>
    <x v="1"/>
    <s v="Adult"/>
    <n v="66973"/>
    <n v="0"/>
    <n v="0"/>
    <s v="17/05/2013"/>
    <n v="98"/>
    <n v="466"/>
    <n v="22"/>
    <n v="432"/>
    <n v="147"/>
    <n v="113"/>
    <n v="102"/>
    <n v="1180"/>
    <n v="1.7619040508861782E-2"/>
    <s v="Wines"/>
    <n v="1"/>
    <n v="8"/>
    <n v="7"/>
    <n v="12"/>
    <n v="3"/>
    <n v="3"/>
    <n v="11"/>
    <n v="0"/>
  </r>
  <r>
    <n v="5125"/>
    <n v="1960"/>
    <n v="65"/>
    <s v="Graduation"/>
    <x v="0"/>
    <s v="Senior"/>
    <n v="79530"/>
    <n v="0"/>
    <n v="0"/>
    <s v="17/05/2013"/>
    <n v="64"/>
    <n v="333"/>
    <n v="0"/>
    <n v="815"/>
    <n v="129"/>
    <n v="42"/>
    <n v="29"/>
    <n v="1319"/>
    <n v="1.6584936501948949E-2"/>
    <s v="MeatProducts"/>
    <n v="1"/>
    <n v="4"/>
    <n v="10"/>
    <n v="11"/>
    <n v="2"/>
    <n v="3"/>
    <n v="11"/>
    <n v="0"/>
  </r>
  <r>
    <n v="6374"/>
    <n v="1954"/>
    <n v="71"/>
    <s v="PhD"/>
    <x v="0"/>
    <s v="Senior"/>
    <n v="36930"/>
    <n v="0"/>
    <n v="1"/>
    <s v="17/05/2013"/>
    <n v="50"/>
    <n v="223"/>
    <n v="2"/>
    <n v="31"/>
    <n v="0"/>
    <n v="2"/>
    <n v="39"/>
    <n v="258"/>
    <n v="6.9861900893582454E-3"/>
    <s v="Wines"/>
    <n v="5"/>
    <n v="5"/>
    <n v="2"/>
    <n v="4"/>
    <n v="8"/>
    <n v="3"/>
    <n v="11"/>
    <n v="0"/>
  </r>
  <r>
    <n v="675"/>
    <n v="1973"/>
    <n v="52"/>
    <s v="Master"/>
    <x v="2"/>
    <s v="Senior"/>
    <n v="52034"/>
    <n v="1"/>
    <n v="1"/>
    <s v="17/05/2013"/>
    <n v="67"/>
    <n v="146"/>
    <n v="0"/>
    <n v="93"/>
    <n v="7"/>
    <n v="13"/>
    <n v="73"/>
    <n v="259"/>
    <n v="4.977514701925664E-3"/>
    <s v="Wines"/>
    <n v="5"/>
    <n v="4"/>
    <n v="2"/>
    <n v="5"/>
    <n v="7"/>
    <n v="3"/>
    <n v="11"/>
    <n v="0"/>
  </r>
  <r>
    <n v="10669"/>
    <n v="1981"/>
    <n v="44"/>
    <s v="Graduation"/>
    <x v="0"/>
    <s v="Adult"/>
    <n v="54386"/>
    <n v="0"/>
    <n v="1"/>
    <s v="17/05/2013"/>
    <n v="8"/>
    <n v="277"/>
    <n v="21"/>
    <n v="64"/>
    <n v="62"/>
    <n v="21"/>
    <n v="25"/>
    <n v="445"/>
    <n v="8.1822527856433638E-3"/>
    <s v="Wines"/>
    <n v="2"/>
    <n v="3"/>
    <n v="2"/>
    <n v="10"/>
    <n v="3"/>
    <n v="3"/>
    <n v="11"/>
    <n v="0"/>
  </r>
  <r>
    <n v="11004"/>
    <n v="1893"/>
    <n v="132"/>
    <s v="2n Cycle"/>
    <x v="3"/>
    <s v="Senior"/>
    <n v="60182"/>
    <n v="0"/>
    <n v="1"/>
    <s v="17/05/2014"/>
    <n v="23"/>
    <n v="8"/>
    <n v="0"/>
    <n v="5"/>
    <n v="7"/>
    <n v="0"/>
    <n v="2"/>
    <n v="20"/>
    <n v="3.3232527998404838E-4"/>
    <s v="Wines"/>
    <n v="1"/>
    <n v="1"/>
    <n v="0"/>
    <n v="2"/>
    <n v="4"/>
    <n v="3"/>
    <n v="11"/>
    <n v="0"/>
  </r>
  <r>
    <n v="254"/>
    <n v="1955"/>
    <n v="70"/>
    <s v="Graduation"/>
    <x v="1"/>
    <s v="Senior"/>
    <n v="53863"/>
    <n v="0"/>
    <n v="1"/>
    <s v="17/05/2014"/>
    <n v="4"/>
    <n v="399"/>
    <n v="4"/>
    <n v="30"/>
    <n v="6"/>
    <n v="4"/>
    <n v="30"/>
    <n v="443"/>
    <n v="8.2245697417522232E-3"/>
    <s v="Wines"/>
    <n v="3"/>
    <n v="7"/>
    <n v="1"/>
    <n v="7"/>
    <n v="7"/>
    <n v="3"/>
    <n v="11"/>
    <n v="0"/>
  </r>
  <r>
    <n v="8557"/>
    <n v="1982"/>
    <n v="43"/>
    <s v="Graduation"/>
    <x v="3"/>
    <s v="Adult"/>
    <s v="NILL"/>
    <n v="1"/>
    <n v="0"/>
    <s v="17/06/2013"/>
    <n v="57"/>
    <n v="11"/>
    <n v="3"/>
    <n v="22"/>
    <n v="2"/>
    <n v="2"/>
    <n v="6"/>
    <n v="40"/>
    <e v="#VALUE!"/>
    <s v="MeatProducts"/>
    <n v="2"/>
    <n v="2"/>
    <n v="0"/>
    <n v="3"/>
    <n v="6"/>
    <n v="3"/>
    <n v="11"/>
    <n v="0"/>
  </r>
  <r>
    <n v="8724"/>
    <n v="1982"/>
    <n v="43"/>
    <s v="Graduation"/>
    <x v="3"/>
    <s v="Adult"/>
    <n v="28567"/>
    <n v="1"/>
    <n v="0"/>
    <s v="17/06/2013"/>
    <n v="57"/>
    <n v="11"/>
    <n v="3"/>
    <n v="22"/>
    <n v="2"/>
    <n v="2"/>
    <n v="6"/>
    <n v="40"/>
    <n v="1.4002170336402141E-3"/>
    <s v="MeatProducts"/>
    <n v="2"/>
    <n v="2"/>
    <n v="0"/>
    <n v="3"/>
    <n v="6"/>
    <n v="3"/>
    <n v="11"/>
    <n v="0"/>
  </r>
  <r>
    <n v="5209"/>
    <n v="1954"/>
    <n v="71"/>
    <s v="Graduation"/>
    <x v="2"/>
    <s v="Senior"/>
    <n v="50002"/>
    <n v="0"/>
    <n v="1"/>
    <s v="17/06/2013"/>
    <n v="21"/>
    <n v="443"/>
    <n v="5"/>
    <n v="71"/>
    <n v="21"/>
    <n v="16"/>
    <n v="82"/>
    <n v="556"/>
    <n v="1.1119555217791288E-2"/>
    <s v="Wines"/>
    <n v="2"/>
    <n v="8"/>
    <n v="2"/>
    <n v="7"/>
    <n v="7"/>
    <n v="3"/>
    <n v="11"/>
    <n v="0"/>
  </r>
  <r>
    <n v="1518"/>
    <n v="1965"/>
    <n v="60"/>
    <s v="Master"/>
    <x v="0"/>
    <s v="Senior"/>
    <n v="62694"/>
    <n v="1"/>
    <n v="1"/>
    <s v="17/06/2013"/>
    <n v="29"/>
    <n v="379"/>
    <n v="6"/>
    <n v="157"/>
    <n v="25"/>
    <n v="91"/>
    <n v="91"/>
    <n v="658"/>
    <n v="1.0495422209461831E-2"/>
    <s v="Wines"/>
    <n v="5"/>
    <n v="9"/>
    <n v="3"/>
    <n v="7"/>
    <n v="7"/>
    <n v="3"/>
    <n v="11"/>
    <n v="0"/>
  </r>
  <r>
    <n v="4200"/>
    <n v="1970"/>
    <n v="55"/>
    <s v="Master"/>
    <x v="0"/>
    <s v="Senior"/>
    <n v="44159"/>
    <n v="1"/>
    <n v="0"/>
    <s v="17/06/2014"/>
    <n v="85"/>
    <n v="167"/>
    <n v="2"/>
    <n v="62"/>
    <n v="24"/>
    <n v="13"/>
    <n v="7"/>
    <n v="268"/>
    <n v="6.0689780112774296E-3"/>
    <s v="Wines"/>
    <n v="4"/>
    <n v="4"/>
    <n v="1"/>
    <n v="6"/>
    <n v="5"/>
    <n v="3"/>
    <n v="11"/>
    <n v="0"/>
  </r>
  <r>
    <n v="477"/>
    <n v="1986"/>
    <n v="39"/>
    <s v="Graduation"/>
    <x v="0"/>
    <s v="Adult"/>
    <n v="83512"/>
    <n v="0"/>
    <n v="0"/>
    <s v="17/06/2014"/>
    <n v="31"/>
    <n v="1060"/>
    <n v="61"/>
    <n v="835"/>
    <n v="80"/>
    <n v="20"/>
    <n v="101"/>
    <n v="2056"/>
    <n v="2.4619216400038318E-2"/>
    <s v="Wines"/>
    <n v="1"/>
    <n v="4"/>
    <n v="7"/>
    <n v="10"/>
    <n v="1"/>
    <n v="3"/>
    <n v="11"/>
    <n v="1"/>
  </r>
  <r>
    <n v="6355"/>
    <n v="1978"/>
    <n v="47"/>
    <s v="Graduation"/>
    <x v="0"/>
    <s v="Adult"/>
    <n v="44359"/>
    <n v="1"/>
    <n v="1"/>
    <s v="17/06/2014"/>
    <n v="19"/>
    <n v="20"/>
    <n v="0"/>
    <n v="14"/>
    <n v="7"/>
    <n v="3"/>
    <n v="1"/>
    <n v="44"/>
    <n v="9.9190694109425361E-4"/>
    <s v="Wines"/>
    <n v="3"/>
    <n v="2"/>
    <n v="0"/>
    <n v="4"/>
    <n v="3"/>
    <n v="3"/>
    <n v="11"/>
    <n v="0"/>
  </r>
  <r>
    <n v="1030"/>
    <n v="1965"/>
    <n v="60"/>
    <s v="PhD"/>
    <x v="3"/>
    <s v="Senior"/>
    <n v="40637"/>
    <n v="1"/>
    <n v="1"/>
    <s v="17/07/2013"/>
    <n v="72"/>
    <n v="22"/>
    <n v="0"/>
    <n v="13"/>
    <n v="0"/>
    <n v="0"/>
    <n v="3"/>
    <n v="35"/>
    <n v="8.6128405148017811E-4"/>
    <s v="Wines"/>
    <n v="2"/>
    <n v="1"/>
    <n v="0"/>
    <n v="3"/>
    <n v="7"/>
    <n v="3"/>
    <n v="11"/>
    <n v="0"/>
  </r>
  <r>
    <n v="232"/>
    <n v="1965"/>
    <n v="60"/>
    <s v="Graduation"/>
    <x v="3"/>
    <s v="Senior"/>
    <n v="61559"/>
    <n v="0"/>
    <n v="1"/>
    <s v="17/07/2013"/>
    <n v="8"/>
    <n v="279"/>
    <n v="83"/>
    <n v="88"/>
    <n v="32"/>
    <n v="14"/>
    <n v="34"/>
    <n v="496"/>
    <n v="8.0573108724963042E-3"/>
    <s v="Wines"/>
    <n v="1"/>
    <n v="4"/>
    <n v="2"/>
    <n v="10"/>
    <n v="3"/>
    <n v="3"/>
    <n v="11"/>
    <n v="0"/>
  </r>
  <r>
    <n v="6439"/>
    <n v="1958"/>
    <n v="67"/>
    <s v="Graduation"/>
    <x v="0"/>
    <s v="Senior"/>
    <n v="61074"/>
    <n v="0"/>
    <n v="1"/>
    <s v="17/08/2012"/>
    <n v="37"/>
    <n v="789"/>
    <n v="0"/>
    <n v="133"/>
    <n v="0"/>
    <n v="28"/>
    <n v="152"/>
    <n v="950"/>
    <n v="1.5554900612371877E-2"/>
    <s v="Wines"/>
    <n v="7"/>
    <n v="11"/>
    <n v="5"/>
    <n v="8"/>
    <n v="7"/>
    <n v="3"/>
    <n v="11"/>
    <n v="0"/>
  </r>
  <r>
    <n v="3537"/>
    <n v="1981"/>
    <n v="44"/>
    <s v="Graduation"/>
    <x v="1"/>
    <s v="Adult"/>
    <n v="31089"/>
    <n v="1"/>
    <n v="0"/>
    <s v="17/08/2012"/>
    <n v="57"/>
    <n v="31"/>
    <n v="3"/>
    <n v="31"/>
    <n v="2"/>
    <n v="8"/>
    <n v="4"/>
    <n v="75"/>
    <n v="2.4124288333494163E-3"/>
    <s v="Wines"/>
    <n v="3"/>
    <n v="3"/>
    <n v="0"/>
    <n v="4"/>
    <n v="8"/>
    <n v="3"/>
    <n v="11"/>
    <n v="0"/>
  </r>
  <r>
    <n v="10862"/>
    <n v="1960"/>
    <n v="65"/>
    <s v="Master"/>
    <x v="0"/>
    <s v="Senior"/>
    <n v="30522"/>
    <n v="0"/>
    <n v="1"/>
    <s v="17/08/2012"/>
    <n v="6"/>
    <n v="179"/>
    <n v="8"/>
    <n v="83"/>
    <n v="19"/>
    <n v="11"/>
    <n v="26"/>
    <n v="300"/>
    <n v="9.8289758207194804E-3"/>
    <s v="Wines"/>
    <n v="5"/>
    <n v="1"/>
    <n v="2"/>
    <n v="9"/>
    <n v="2"/>
    <n v="3"/>
    <n v="11"/>
    <n v="0"/>
  </r>
  <r>
    <n v="2134"/>
    <n v="1952"/>
    <n v="73"/>
    <s v="Graduation"/>
    <x v="3"/>
    <s v="Senior"/>
    <n v="53700"/>
    <n v="0"/>
    <n v="1"/>
    <s v="17/08/2012"/>
    <n v="94"/>
    <n v="263"/>
    <n v="5"/>
    <n v="233"/>
    <n v="69"/>
    <n v="41"/>
    <n v="83"/>
    <n v="611"/>
    <n v="1.13780260707635E-2"/>
    <s v="Wines"/>
    <n v="4"/>
    <n v="5"/>
    <n v="5"/>
    <n v="8"/>
    <n v="5"/>
    <n v="3"/>
    <n v="11"/>
    <n v="0"/>
  </r>
  <r>
    <n v="3340"/>
    <n v="1977"/>
    <n v="48"/>
    <s v="Graduation"/>
    <x v="0"/>
    <s v="Adult"/>
    <n v="42014"/>
    <n v="1"/>
    <n v="0"/>
    <s v="17/08/2012"/>
    <n v="56"/>
    <n v="244"/>
    <n v="15"/>
    <n v="108"/>
    <n v="4"/>
    <n v="15"/>
    <n v="50"/>
    <n v="386"/>
    <n v="9.1874137192364449E-3"/>
    <s v="Wines"/>
    <n v="6"/>
    <n v="7"/>
    <n v="1"/>
    <n v="6"/>
    <n v="8"/>
    <n v="3"/>
    <n v="11"/>
    <n v="1"/>
  </r>
  <r>
    <n v="8685"/>
    <n v="1977"/>
    <n v="48"/>
    <s v="Graduation"/>
    <x v="0"/>
    <s v="Adult"/>
    <n v="42014"/>
    <n v="1"/>
    <n v="0"/>
    <s v="17/08/2012"/>
    <n v="56"/>
    <n v="244"/>
    <n v="15"/>
    <n v="108"/>
    <n v="4"/>
    <n v="15"/>
    <n v="50"/>
    <n v="386"/>
    <n v="9.1874137192364449E-3"/>
    <s v="Wines"/>
    <n v="6"/>
    <n v="7"/>
    <n v="1"/>
    <n v="6"/>
    <n v="8"/>
    <n v="3"/>
    <n v="11"/>
    <n v="1"/>
  </r>
  <r>
    <n v="3507"/>
    <n v="1970"/>
    <n v="55"/>
    <s v="Graduation"/>
    <x v="3"/>
    <s v="Senior"/>
    <n v="76467"/>
    <n v="1"/>
    <n v="0"/>
    <s v="17/08/2012"/>
    <n v="44"/>
    <n v="676"/>
    <n v="161"/>
    <n v="426"/>
    <n v="210"/>
    <n v="44"/>
    <n v="58"/>
    <n v="1517"/>
    <n v="1.9838623196934625E-2"/>
    <s v="Wines"/>
    <n v="2"/>
    <n v="2"/>
    <n v="5"/>
    <n v="5"/>
    <n v="6"/>
    <n v="3"/>
    <n v="11"/>
    <n v="1"/>
  </r>
  <r>
    <n v="8080"/>
    <n v="1986"/>
    <n v="39"/>
    <s v="Graduation"/>
    <x v="3"/>
    <s v="Adult"/>
    <n v="26816"/>
    <n v="0"/>
    <n v="0"/>
    <s v="17/08/2012"/>
    <n v="50"/>
    <n v="5"/>
    <n v="1"/>
    <n v="6"/>
    <n v="3"/>
    <n v="4"/>
    <n v="3"/>
    <n v="19"/>
    <n v="7.0853221957040569E-4"/>
    <s v="MeatProducts"/>
    <n v="1"/>
    <n v="0"/>
    <n v="0"/>
    <n v="3"/>
    <n v="4"/>
    <n v="3"/>
    <n v="11"/>
    <n v="0"/>
  </r>
  <r>
    <n v="9523"/>
    <n v="1982"/>
    <n v="43"/>
    <s v="Graduation"/>
    <x v="1"/>
    <s v="Adult"/>
    <n v="40479"/>
    <n v="1"/>
    <n v="0"/>
    <s v="17/08/2013"/>
    <n v="95"/>
    <n v="5"/>
    <n v="0"/>
    <n v="8"/>
    <n v="2"/>
    <n v="0"/>
    <n v="0"/>
    <n v="15"/>
    <n v="3.7056251389609425E-4"/>
    <s v="MeatProducts"/>
    <n v="1"/>
    <n v="0"/>
    <n v="0"/>
    <n v="3"/>
    <n v="4"/>
    <n v="3"/>
    <n v="11"/>
    <n v="0"/>
  </r>
  <r>
    <n v="8414"/>
    <n v="1962"/>
    <n v="63"/>
    <s v="PhD"/>
    <x v="3"/>
    <s v="Senior"/>
    <n v="33419"/>
    <n v="0"/>
    <n v="1"/>
    <s v="17/08/2013"/>
    <n v="76"/>
    <n v="56"/>
    <n v="0"/>
    <n v="12"/>
    <n v="0"/>
    <n v="0"/>
    <n v="18"/>
    <n v="68"/>
    <n v="2.0347706394565966E-3"/>
    <s v="Wines"/>
    <n v="2"/>
    <n v="2"/>
    <n v="0"/>
    <n v="4"/>
    <n v="7"/>
    <n v="3"/>
    <n v="11"/>
    <n v="0"/>
  </r>
  <r>
    <n v="2995"/>
    <n v="1957"/>
    <n v="68"/>
    <s v="Master"/>
    <x v="1"/>
    <s v="Senior"/>
    <n v="66636"/>
    <n v="0"/>
    <n v="0"/>
    <s v="17/08/2013"/>
    <n v="64"/>
    <n v="291"/>
    <n v="10"/>
    <n v="689"/>
    <n v="84"/>
    <n v="10"/>
    <n v="0"/>
    <n v="1084"/>
    <n v="1.6267483042199413E-2"/>
    <s v="MeatProducts"/>
    <n v="1"/>
    <n v="3"/>
    <n v="4"/>
    <n v="9"/>
    <n v="1"/>
    <n v="3"/>
    <n v="11"/>
    <n v="0"/>
  </r>
  <r>
    <n v="9242"/>
    <n v="1990"/>
    <n v="35"/>
    <s v="Graduation"/>
    <x v="3"/>
    <s v="Adult"/>
    <n v="64509"/>
    <n v="0"/>
    <n v="0"/>
    <s v="17/08/2013"/>
    <n v="19"/>
    <n v="836"/>
    <n v="185"/>
    <n v="575"/>
    <n v="24"/>
    <n v="25"/>
    <n v="77"/>
    <n v="1645"/>
    <n v="2.5500317785115256E-2"/>
    <s v="Wines"/>
    <n v="1"/>
    <n v="6"/>
    <n v="3"/>
    <n v="9"/>
    <n v="4"/>
    <n v="3"/>
    <n v="11"/>
    <n v="1"/>
  </r>
  <r>
    <n v="1241"/>
    <n v="1984"/>
    <n v="41"/>
    <s v="2n Cycle"/>
    <x v="0"/>
    <s v="Adult"/>
    <n v="14796"/>
    <n v="1"/>
    <n v="0"/>
    <s v="17/09/2012"/>
    <n v="1"/>
    <n v="13"/>
    <n v="3"/>
    <n v="8"/>
    <n v="7"/>
    <n v="4"/>
    <n v="16"/>
    <n v="35"/>
    <n v="2.3655041903217085E-3"/>
    <s v="GoldProds"/>
    <n v="2"/>
    <n v="1"/>
    <n v="0"/>
    <n v="3"/>
    <n v="9"/>
    <n v="3"/>
    <n v="11"/>
    <n v="1"/>
  </r>
  <r>
    <n v="3104"/>
    <n v="1961"/>
    <n v="64"/>
    <s v="Graduation"/>
    <x v="3"/>
    <s v="Senior"/>
    <n v="82332"/>
    <n v="0"/>
    <n v="0"/>
    <s v="17/09/2012"/>
    <n v="89"/>
    <n v="830"/>
    <n v="59"/>
    <n v="968"/>
    <n v="51"/>
    <n v="79"/>
    <n v="19"/>
    <n v="1987"/>
    <n v="2.4133994072778508E-2"/>
    <s v="MeatProducts"/>
    <n v="1"/>
    <n v="5"/>
    <n v="3"/>
    <n v="12"/>
    <n v="2"/>
    <n v="3"/>
    <n v="11"/>
    <n v="1"/>
  </r>
  <r>
    <n v="7233"/>
    <n v="1972"/>
    <n v="53"/>
    <s v="Graduation"/>
    <x v="0"/>
    <s v="Senior"/>
    <n v="69209"/>
    <n v="0"/>
    <n v="0"/>
    <s v="17/09/2012"/>
    <n v="4"/>
    <n v="496"/>
    <n v="32"/>
    <n v="849"/>
    <n v="229"/>
    <n v="48"/>
    <n v="128"/>
    <n v="1654"/>
    <n v="2.3898625901255618E-2"/>
    <s v="MeatProducts"/>
    <n v="2"/>
    <n v="5"/>
    <n v="3"/>
    <n v="6"/>
    <n v="4"/>
    <n v="3"/>
    <n v="11"/>
    <n v="0"/>
  </r>
  <r>
    <n v="7972"/>
    <n v="1955"/>
    <n v="70"/>
    <s v="Graduation"/>
    <x v="3"/>
    <s v="Senior"/>
    <n v="72906"/>
    <n v="0"/>
    <n v="0"/>
    <s v="17/09/2013"/>
    <n v="79"/>
    <n v="400"/>
    <n v="32"/>
    <n v="519"/>
    <n v="71"/>
    <n v="75"/>
    <n v="54"/>
    <n v="1097"/>
    <n v="1.5046772556442543E-2"/>
    <s v="MeatProducts"/>
    <n v="1"/>
    <n v="3"/>
    <n v="4"/>
    <n v="9"/>
    <n v="1"/>
    <n v="3"/>
    <n v="11"/>
    <n v="0"/>
  </r>
  <r>
    <n v="9977"/>
    <n v="1973"/>
    <n v="52"/>
    <s v="Graduation"/>
    <x v="2"/>
    <s v="Senior"/>
    <n v="78901"/>
    <n v="0"/>
    <n v="1"/>
    <s v="17/09/2013"/>
    <n v="99"/>
    <n v="321"/>
    <n v="11"/>
    <n v="309"/>
    <n v="33"/>
    <n v="26"/>
    <n v="34"/>
    <n v="700"/>
    <n v="8.8718774160023318E-3"/>
    <s v="Wines"/>
    <n v="3"/>
    <n v="9"/>
    <n v="3"/>
    <n v="5"/>
    <n v="4"/>
    <n v="3"/>
    <n v="11"/>
    <n v="0"/>
  </r>
  <r>
    <n v="4789"/>
    <n v="1953"/>
    <n v="72"/>
    <s v="Graduation"/>
    <x v="1"/>
    <s v="Senior"/>
    <n v="80812"/>
    <n v="0"/>
    <n v="0"/>
    <s v="17/09/2013"/>
    <n v="95"/>
    <n v="769"/>
    <n v="22"/>
    <n v="500"/>
    <n v="210"/>
    <n v="143"/>
    <n v="33"/>
    <n v="1644"/>
    <n v="2.034351333960303E-2"/>
    <s v="Wines"/>
    <n v="1"/>
    <n v="4"/>
    <n v="8"/>
    <n v="5"/>
    <n v="2"/>
    <n v="3"/>
    <n v="11"/>
    <n v="0"/>
  </r>
  <r>
    <n v="11039"/>
    <n v="1975"/>
    <n v="50"/>
    <s v="Graduation"/>
    <x v="0"/>
    <s v="Adult"/>
    <n v="51948"/>
    <n v="0"/>
    <n v="1"/>
    <s v="17/09/2013"/>
    <n v="51"/>
    <n v="82"/>
    <n v="33"/>
    <n v="54"/>
    <n v="71"/>
    <n v="30"/>
    <n v="41"/>
    <n v="270"/>
    <n v="5.1975051975051978E-3"/>
    <s v="Wines"/>
    <n v="2"/>
    <n v="5"/>
    <n v="2"/>
    <n v="4"/>
    <n v="5"/>
    <n v="3"/>
    <n v="11"/>
    <n v="0"/>
  </r>
  <r>
    <n v="6870"/>
    <n v="1959"/>
    <n v="66"/>
    <s v="PhD"/>
    <x v="2"/>
    <s v="Senior"/>
    <n v="68805"/>
    <n v="0"/>
    <n v="1"/>
    <s v="17/09/2013"/>
    <n v="73"/>
    <n v="182"/>
    <n v="2"/>
    <n v="49"/>
    <n v="17"/>
    <n v="13"/>
    <n v="20"/>
    <n v="263"/>
    <n v="3.8223966281520239E-3"/>
    <s v="Wines"/>
    <n v="1"/>
    <n v="3"/>
    <n v="1"/>
    <n v="7"/>
    <n v="2"/>
    <n v="3"/>
    <n v="11"/>
    <n v="0"/>
  </r>
  <r>
    <n v="9973"/>
    <n v="1963"/>
    <n v="62"/>
    <s v="Graduation"/>
    <x v="0"/>
    <s v="Senior"/>
    <n v="50437"/>
    <n v="0"/>
    <n v="2"/>
    <s v="17/10/2012"/>
    <n v="28"/>
    <n v="370"/>
    <n v="9"/>
    <n v="92"/>
    <n v="6"/>
    <n v="9"/>
    <n v="4"/>
    <n v="486"/>
    <n v="9.6357832543569211E-3"/>
    <s v="Wines"/>
    <n v="3"/>
    <n v="7"/>
    <n v="1"/>
    <n v="8"/>
    <n v="7"/>
    <n v="3"/>
    <n v="11"/>
    <n v="0"/>
  </r>
  <r>
    <n v="2447"/>
    <n v="1979"/>
    <n v="46"/>
    <s v="Graduation"/>
    <x v="1"/>
    <s v="Adult"/>
    <n v="30545"/>
    <n v="1"/>
    <n v="0"/>
    <s v="17/10/2012"/>
    <n v="71"/>
    <n v="4"/>
    <n v="12"/>
    <n v="15"/>
    <n v="19"/>
    <n v="7"/>
    <n v="12"/>
    <n v="57"/>
    <n v="1.8660991979047308E-3"/>
    <s v="FishProducts"/>
    <n v="2"/>
    <n v="2"/>
    <n v="0"/>
    <n v="3"/>
    <n v="7"/>
    <n v="3"/>
    <n v="11"/>
    <n v="0"/>
  </r>
  <r>
    <n v="9970"/>
    <n v="1977"/>
    <n v="48"/>
    <s v="Graduation"/>
    <x v="1"/>
    <s v="Adult"/>
    <n v="55375"/>
    <n v="0"/>
    <n v="1"/>
    <s v="17/10/2013"/>
    <n v="3"/>
    <n v="42"/>
    <n v="11"/>
    <n v="57"/>
    <n v="10"/>
    <n v="28"/>
    <n v="14"/>
    <n v="148"/>
    <n v="2.672686230248307E-3"/>
    <s v="MeatProducts"/>
    <n v="1"/>
    <n v="1"/>
    <n v="1"/>
    <n v="6"/>
    <n v="2"/>
    <n v="3"/>
    <n v="11"/>
    <n v="0"/>
  </r>
  <r>
    <n v="6471"/>
    <n v="1971"/>
    <n v="54"/>
    <s v="Master"/>
    <x v="3"/>
    <s v="Senior"/>
    <n v="36230"/>
    <n v="1"/>
    <n v="0"/>
    <s v="17/10/2013"/>
    <n v="17"/>
    <n v="14"/>
    <n v="2"/>
    <n v="30"/>
    <n v="8"/>
    <n v="2"/>
    <n v="3"/>
    <n v="56"/>
    <n v="1.5456803753795198E-3"/>
    <s v="MeatProducts"/>
    <n v="1"/>
    <n v="2"/>
    <n v="0"/>
    <n v="4"/>
    <n v="5"/>
    <n v="3"/>
    <n v="11"/>
    <n v="0"/>
  </r>
  <r>
    <n v="6248"/>
    <n v="1947"/>
    <n v="78"/>
    <s v="Master"/>
    <x v="3"/>
    <s v="Senior"/>
    <n v="91712"/>
    <n v="0"/>
    <n v="0"/>
    <s v="17/10/2013"/>
    <n v="47"/>
    <n v="1276"/>
    <n v="24"/>
    <n v="746"/>
    <n v="94"/>
    <n v="29"/>
    <n v="48"/>
    <n v="2169"/>
    <n v="2.3650122121423586E-2"/>
    <s v="Wines"/>
    <n v="0"/>
    <n v="9"/>
    <n v="7"/>
    <n v="11"/>
    <n v="3"/>
    <n v="3"/>
    <n v="11"/>
    <n v="1"/>
  </r>
  <r>
    <n v="153"/>
    <n v="1953"/>
    <n v="72"/>
    <s v="Graduation"/>
    <x v="2"/>
    <s v="Senior"/>
    <n v="23272"/>
    <n v="0"/>
    <n v="0"/>
    <s v="17/10/2013"/>
    <n v="29"/>
    <n v="19"/>
    <n v="3"/>
    <n v="6"/>
    <n v="4"/>
    <n v="2"/>
    <n v="12"/>
    <n v="34"/>
    <n v="1.4609831557236164E-3"/>
    <s v="Wines"/>
    <n v="1"/>
    <n v="1"/>
    <n v="0"/>
    <n v="3"/>
    <n v="4"/>
    <n v="3"/>
    <n v="11"/>
    <n v="0"/>
  </r>
  <r>
    <n v="5955"/>
    <n v="1962"/>
    <n v="63"/>
    <s v="Graduation"/>
    <x v="1"/>
    <s v="Senior"/>
    <n v="72025"/>
    <n v="0"/>
    <n v="0"/>
    <s v="17/11/2012"/>
    <n v="27"/>
    <n v="833"/>
    <n v="33"/>
    <n v="549"/>
    <n v="151"/>
    <n v="133"/>
    <n v="233"/>
    <n v="1699"/>
    <n v="2.3589031586254774E-2"/>
    <s v="Wines"/>
    <n v="1"/>
    <n v="4"/>
    <n v="3"/>
    <n v="8"/>
    <n v="3"/>
    <n v="3"/>
    <n v="11"/>
    <n v="0"/>
  </r>
  <r>
    <n v="7301"/>
    <n v="1982"/>
    <n v="43"/>
    <s v="2n Cycle"/>
    <x v="3"/>
    <s v="Adult"/>
    <n v="23616"/>
    <n v="1"/>
    <n v="0"/>
    <s v="17/11/2012"/>
    <n v="76"/>
    <n v="4"/>
    <n v="22"/>
    <n v="11"/>
    <n v="3"/>
    <n v="7"/>
    <n v="32"/>
    <n v="47"/>
    <n v="1.9901761517615176E-3"/>
    <s v="GoldProds"/>
    <n v="2"/>
    <n v="3"/>
    <n v="0"/>
    <n v="3"/>
    <n v="8"/>
    <n v="3"/>
    <n v="11"/>
    <n v="1"/>
  </r>
  <r>
    <n v="247"/>
    <n v="1971"/>
    <n v="54"/>
    <s v="Graduation"/>
    <x v="0"/>
    <s v="Senior"/>
    <n v="36715"/>
    <n v="1"/>
    <n v="0"/>
    <s v="17/11/2012"/>
    <n v="16"/>
    <n v="172"/>
    <n v="10"/>
    <n v="125"/>
    <n v="21"/>
    <n v="13"/>
    <n v="16"/>
    <n v="341"/>
    <n v="9.287757047528258E-3"/>
    <s v="Wines"/>
    <n v="6"/>
    <n v="7"/>
    <n v="2"/>
    <n v="4"/>
    <n v="9"/>
    <n v="3"/>
    <n v="11"/>
    <n v="1"/>
  </r>
  <r>
    <n v="8732"/>
    <n v="1969"/>
    <n v="56"/>
    <s v="Master"/>
    <x v="4"/>
    <s v="Senior"/>
    <n v="67369"/>
    <n v="0"/>
    <n v="1"/>
    <s v="17/11/2012"/>
    <n v="81"/>
    <n v="1298"/>
    <n v="0"/>
    <n v="70"/>
    <n v="37"/>
    <n v="14"/>
    <n v="42"/>
    <n v="1419"/>
    <n v="2.1063100238982321E-2"/>
    <s v="Wines"/>
    <n v="4"/>
    <n v="7"/>
    <n v="4"/>
    <n v="10"/>
    <n v="4"/>
    <n v="3"/>
    <n v="11"/>
    <n v="1"/>
  </r>
  <r>
    <n v="6710"/>
    <n v="1951"/>
    <n v="74"/>
    <s v="Master"/>
    <x v="3"/>
    <s v="Senior"/>
    <n v="58217"/>
    <n v="2"/>
    <n v="1"/>
    <s v="17/11/2012"/>
    <n v="84"/>
    <n v="68"/>
    <n v="1"/>
    <n v="13"/>
    <n v="3"/>
    <n v="5"/>
    <n v="13"/>
    <n v="90"/>
    <n v="1.5459401892917875E-3"/>
    <s v="Wines"/>
    <n v="1"/>
    <n v="2"/>
    <n v="0"/>
    <n v="4"/>
    <n v="6"/>
    <n v="3"/>
    <n v="11"/>
    <n v="0"/>
  </r>
  <r>
    <n v="2625"/>
    <n v="1954"/>
    <n v="71"/>
    <s v="2n Cycle"/>
    <x v="3"/>
    <s v="Senior"/>
    <n v="42607"/>
    <n v="0"/>
    <n v="1"/>
    <s v="17/11/2013"/>
    <n v="30"/>
    <n v="156"/>
    <n v="29"/>
    <n v="56"/>
    <n v="30"/>
    <n v="32"/>
    <n v="47"/>
    <n v="303"/>
    <n v="7.1115074987678079E-3"/>
    <s v="Wines"/>
    <n v="2"/>
    <n v="3"/>
    <n v="2"/>
    <n v="7"/>
    <n v="3"/>
    <n v="3"/>
    <n v="11"/>
    <n v="0"/>
  </r>
  <r>
    <n v="10673"/>
    <n v="1976"/>
    <n v="49"/>
    <s v="PhD"/>
    <x v="0"/>
    <s v="Adult"/>
    <n v="68397"/>
    <n v="0"/>
    <n v="1"/>
    <s v="17/11/2013"/>
    <n v="6"/>
    <n v="760"/>
    <n v="80"/>
    <n v="466"/>
    <n v="17"/>
    <n v="13"/>
    <n v="80"/>
    <n v="1336"/>
    <n v="1.9533020454113485E-2"/>
    <s v="Wines"/>
    <n v="1"/>
    <n v="6"/>
    <n v="9"/>
    <n v="5"/>
    <n v="3"/>
    <n v="3"/>
    <n v="11"/>
    <n v="0"/>
  </r>
  <r>
    <n v="6357"/>
    <n v="1959"/>
    <n v="66"/>
    <s v="2n Cycle"/>
    <x v="2"/>
    <s v="Senior"/>
    <n v="59052"/>
    <n v="0"/>
    <n v="1"/>
    <s v="17/11/2013"/>
    <n v="29"/>
    <n v="230"/>
    <n v="35"/>
    <n v="75"/>
    <n v="63"/>
    <n v="57"/>
    <n v="31"/>
    <n v="460"/>
    <n v="7.7897446318498948E-3"/>
    <s v="Wines"/>
    <n v="3"/>
    <n v="7"/>
    <n v="1"/>
    <n v="7"/>
    <n v="5"/>
    <n v="3"/>
    <n v="11"/>
    <n v="0"/>
  </r>
  <r>
    <n v="158"/>
    <n v="1945"/>
    <n v="80"/>
    <s v="PhD"/>
    <x v="1"/>
    <s v="Senior"/>
    <n v="71604"/>
    <n v="0"/>
    <n v="0"/>
    <s v="17/11/2013"/>
    <n v="3"/>
    <n v="345"/>
    <n v="53"/>
    <n v="528"/>
    <n v="98"/>
    <n v="75"/>
    <n v="97"/>
    <n v="1099"/>
    <n v="1.5348304563990839E-2"/>
    <s v="MeatProducts"/>
    <n v="1"/>
    <n v="8"/>
    <n v="3"/>
    <n v="5"/>
    <n v="4"/>
    <n v="3"/>
    <n v="11"/>
    <n v="1"/>
  </r>
  <r>
    <n v="5150"/>
    <n v="1979"/>
    <n v="46"/>
    <s v="Basic"/>
    <x v="3"/>
    <s v="Adult"/>
    <n v="20194"/>
    <n v="1"/>
    <n v="0"/>
    <s v="17/12/2012"/>
    <n v="64"/>
    <n v="0"/>
    <n v="4"/>
    <n v="7"/>
    <n v="11"/>
    <n v="10"/>
    <n v="15"/>
    <n v="32"/>
    <n v="1.5846290977518075E-3"/>
    <s v="GoldProds"/>
    <n v="2"/>
    <n v="2"/>
    <n v="0"/>
    <n v="3"/>
    <n v="6"/>
    <n v="3"/>
    <n v="11"/>
    <n v="0"/>
  </r>
  <r>
    <n v="3050"/>
    <n v="1966"/>
    <n v="59"/>
    <s v="Graduation"/>
    <x v="0"/>
    <s v="Senior"/>
    <n v="54198"/>
    <n v="1"/>
    <n v="1"/>
    <s v="17/12/2013"/>
    <n v="13"/>
    <n v="185"/>
    <n v="0"/>
    <n v="28"/>
    <n v="3"/>
    <n v="2"/>
    <n v="17"/>
    <n v="218"/>
    <n v="4.0222886453374664E-3"/>
    <s v="Wines"/>
    <n v="6"/>
    <n v="3"/>
    <n v="1"/>
    <n v="6"/>
    <n v="4"/>
    <n v="3"/>
    <n v="11"/>
    <n v="0"/>
  </r>
  <r>
    <n v="2579"/>
    <n v="1957"/>
    <n v="68"/>
    <s v="Graduation"/>
    <x v="0"/>
    <s v="Senior"/>
    <n v="71113"/>
    <n v="0"/>
    <n v="1"/>
    <s v="17/12/2013"/>
    <n v="95"/>
    <n v="495"/>
    <n v="33"/>
    <n v="255"/>
    <n v="11"/>
    <n v="33"/>
    <n v="8"/>
    <n v="827"/>
    <n v="1.162937859463108E-2"/>
    <s v="Wines"/>
    <n v="4"/>
    <n v="6"/>
    <n v="7"/>
    <n v="9"/>
    <n v="4"/>
    <n v="3"/>
    <n v="11"/>
    <n v="0"/>
  </r>
  <r>
    <n v="4120"/>
    <n v="1975"/>
    <n v="50"/>
    <s v="2n Cycle"/>
    <x v="3"/>
    <s v="Adult"/>
    <n v="49514"/>
    <n v="1"/>
    <n v="0"/>
    <s v="17/12/2013"/>
    <n v="61"/>
    <n v="88"/>
    <n v="39"/>
    <n v="78"/>
    <n v="58"/>
    <n v="13"/>
    <n v="93"/>
    <n v="276"/>
    <n v="5.5741810397059418E-3"/>
    <s v="GoldProds"/>
    <n v="2"/>
    <n v="6"/>
    <n v="1"/>
    <n v="4"/>
    <n v="7"/>
    <n v="3"/>
    <n v="11"/>
    <n v="0"/>
  </r>
  <r>
    <n v="8402"/>
    <n v="1953"/>
    <n v="72"/>
    <s v="Master"/>
    <x v="0"/>
    <s v="Senior"/>
    <n v="67087"/>
    <n v="0"/>
    <n v="1"/>
    <s v="17/12/2013"/>
    <n v="40"/>
    <n v="329"/>
    <n v="35"/>
    <n v="222"/>
    <n v="130"/>
    <n v="35"/>
    <n v="43"/>
    <n v="751"/>
    <n v="1.1194419187025802E-2"/>
    <s v="Wines"/>
    <n v="2"/>
    <n v="7"/>
    <n v="5"/>
    <n v="8"/>
    <n v="4"/>
    <n v="3"/>
    <n v="11"/>
    <n v="0"/>
  </r>
  <r>
    <n v="10032"/>
    <n v="1976"/>
    <n v="49"/>
    <s v="Graduation"/>
    <x v="2"/>
    <s v="Adult"/>
    <n v="12571"/>
    <n v="1"/>
    <n v="0"/>
    <s v="18/01/2014"/>
    <n v="86"/>
    <n v="3"/>
    <n v="5"/>
    <n v="14"/>
    <n v="2"/>
    <n v="12"/>
    <n v="17"/>
    <n v="36"/>
    <n v="2.863733990931509E-3"/>
    <s v="GoldProds"/>
    <n v="4"/>
    <n v="3"/>
    <n v="1"/>
    <n v="3"/>
    <n v="6"/>
    <n v="3"/>
    <n v="11"/>
    <n v="0"/>
  </r>
  <r>
    <n v="1991"/>
    <n v="1967"/>
    <n v="58"/>
    <s v="Graduation"/>
    <x v="1"/>
    <s v="Senior"/>
    <n v="44931"/>
    <n v="0"/>
    <n v="1"/>
    <s v="18/01/2014"/>
    <n v="0"/>
    <n v="78"/>
    <n v="0"/>
    <n v="11"/>
    <n v="0"/>
    <n v="0"/>
    <n v="7"/>
    <n v="89"/>
    <n v="1.9808150274865906E-3"/>
    <s v="Wines"/>
    <n v="1"/>
    <n v="2"/>
    <n v="1"/>
    <n v="3"/>
    <n v="5"/>
    <n v="3"/>
    <n v="11"/>
    <n v="0"/>
  </r>
  <r>
    <n v="11086"/>
    <n v="1984"/>
    <n v="41"/>
    <s v="Basic"/>
    <x v="3"/>
    <s v="Adult"/>
    <n v="25707"/>
    <n v="1"/>
    <n v="0"/>
    <s v="18/01/2014"/>
    <n v="18"/>
    <n v="1"/>
    <n v="6"/>
    <n v="2"/>
    <n v="3"/>
    <n v="6"/>
    <n v="3"/>
    <n v="18"/>
    <n v="7.0019838954370401E-4"/>
    <s v="Fruits"/>
    <n v="1"/>
    <n v="1"/>
    <n v="0"/>
    <n v="3"/>
    <n v="7"/>
    <n v="3"/>
    <n v="11"/>
    <n v="0"/>
  </r>
  <r>
    <n v="1012"/>
    <n v="1952"/>
    <n v="73"/>
    <s v="Graduation"/>
    <x v="3"/>
    <s v="Senior"/>
    <n v="61823"/>
    <n v="0"/>
    <n v="1"/>
    <s v="18/02/2013"/>
    <n v="26"/>
    <n v="523"/>
    <n v="7"/>
    <n v="134"/>
    <n v="37"/>
    <n v="14"/>
    <n v="169"/>
    <n v="715"/>
    <n v="1.1565275059443896E-2"/>
    <s v="Wines"/>
    <n v="4"/>
    <n v="8"/>
    <n v="2"/>
    <n v="10"/>
    <n v="7"/>
    <n v="3"/>
    <n v="11"/>
    <n v="0"/>
  </r>
  <r>
    <n v="1491"/>
    <n v="1965"/>
    <n v="60"/>
    <s v="2n Cycle"/>
    <x v="1"/>
    <s v="Senior"/>
    <n v="71488"/>
    <n v="0"/>
    <n v="0"/>
    <s v="18/02/2013"/>
    <n v="87"/>
    <n v="162"/>
    <n v="33"/>
    <n v="124"/>
    <n v="40"/>
    <n v="28"/>
    <n v="172"/>
    <n v="387"/>
    <n v="5.4134959713518348E-3"/>
    <s v="GoldProds"/>
    <n v="2"/>
    <n v="3"/>
    <n v="4"/>
    <n v="7"/>
    <n v="1"/>
    <n v="3"/>
    <n v="11"/>
    <n v="0"/>
  </r>
  <r>
    <n v="326"/>
    <n v="1973"/>
    <n v="52"/>
    <s v="Graduation"/>
    <x v="0"/>
    <s v="Senior"/>
    <n v="51148"/>
    <n v="1"/>
    <n v="1"/>
    <s v="18/02/2013"/>
    <n v="38"/>
    <n v="235"/>
    <n v="6"/>
    <n v="45"/>
    <n v="8"/>
    <n v="9"/>
    <n v="12"/>
    <n v="303"/>
    <n v="5.9239852975678424E-3"/>
    <s v="Wines"/>
    <n v="4"/>
    <n v="5"/>
    <n v="1"/>
    <n v="6"/>
    <n v="6"/>
    <n v="3"/>
    <n v="11"/>
    <n v="0"/>
  </r>
  <r>
    <n v="178"/>
    <n v="1956"/>
    <n v="69"/>
    <s v="Graduation"/>
    <x v="0"/>
    <s v="Senior"/>
    <n v="62503"/>
    <n v="0"/>
    <n v="1"/>
    <s v="18/02/2013"/>
    <n v="40"/>
    <n v="478"/>
    <n v="0"/>
    <n v="193"/>
    <n v="110"/>
    <n v="75"/>
    <n v="117"/>
    <n v="856"/>
    <n v="1.3695342623554069E-2"/>
    <s v="Wines"/>
    <n v="4"/>
    <n v="8"/>
    <n v="3"/>
    <n v="11"/>
    <n v="5"/>
    <n v="3"/>
    <n v="11"/>
    <n v="0"/>
  </r>
  <r>
    <n v="10092"/>
    <n v="1954"/>
    <n v="71"/>
    <s v="Graduation"/>
    <x v="2"/>
    <s v="Senior"/>
    <n v="70044"/>
    <n v="0"/>
    <n v="1"/>
    <s v="18/02/2013"/>
    <n v="46"/>
    <n v="1073"/>
    <n v="0"/>
    <n v="250"/>
    <n v="153"/>
    <n v="14"/>
    <n v="14"/>
    <n v="1490"/>
    <n v="2.1272343098623723E-2"/>
    <s v="Wines"/>
    <n v="4"/>
    <n v="7"/>
    <n v="10"/>
    <n v="5"/>
    <n v="5"/>
    <n v="3"/>
    <n v="11"/>
    <n v="0"/>
  </r>
  <r>
    <n v="7646"/>
    <n v="1989"/>
    <n v="36"/>
    <s v="Graduation"/>
    <x v="3"/>
    <s v="Adult"/>
    <n v="64449"/>
    <n v="1"/>
    <n v="0"/>
    <s v="18/02/2014"/>
    <n v="70"/>
    <n v="218"/>
    <n v="63"/>
    <n v="282"/>
    <n v="137"/>
    <n v="35"/>
    <n v="70"/>
    <n v="735"/>
    <n v="1.1404366243075921E-2"/>
    <s v="MeatProducts"/>
    <n v="4"/>
    <n v="5"/>
    <n v="3"/>
    <n v="12"/>
    <n v="4"/>
    <n v="3"/>
    <n v="11"/>
    <n v="0"/>
  </r>
  <r>
    <n v="1878"/>
    <n v="1985"/>
    <n v="40"/>
    <s v="2n Cycle"/>
    <x v="0"/>
    <s v="Adult"/>
    <n v="23148"/>
    <n v="0"/>
    <n v="0"/>
    <s v="18/02/2014"/>
    <n v="83"/>
    <n v="4"/>
    <n v="6"/>
    <n v="8"/>
    <n v="6"/>
    <n v="3"/>
    <n v="10"/>
    <n v="27"/>
    <n v="1.1664074650077762E-3"/>
    <s v="GoldProds"/>
    <n v="1"/>
    <n v="2"/>
    <n v="0"/>
    <n v="3"/>
    <n v="7"/>
    <n v="3"/>
    <n v="11"/>
    <n v="0"/>
  </r>
  <r>
    <n v="361"/>
    <n v="1969"/>
    <n v="56"/>
    <s v="Master"/>
    <x v="0"/>
    <s v="Senior"/>
    <n v="43142"/>
    <n v="1"/>
    <n v="1"/>
    <s v="18/02/2014"/>
    <n v="84"/>
    <n v="5"/>
    <n v="1"/>
    <n v="7"/>
    <n v="2"/>
    <n v="1"/>
    <n v="4"/>
    <n v="16"/>
    <n v="3.7086829539659727E-4"/>
    <s v="MeatProducts"/>
    <n v="1"/>
    <n v="1"/>
    <n v="0"/>
    <n v="2"/>
    <n v="7"/>
    <n v="3"/>
    <n v="11"/>
    <n v="0"/>
  </r>
  <r>
    <n v="1409"/>
    <n v="1951"/>
    <n v="74"/>
    <s v="Graduation"/>
    <x v="1"/>
    <s v="Senior"/>
    <n v="40689"/>
    <n v="0"/>
    <n v="1"/>
    <s v="18/03/2013"/>
    <n v="69"/>
    <n v="270"/>
    <n v="3"/>
    <n v="27"/>
    <n v="39"/>
    <n v="6"/>
    <n v="99"/>
    <n v="345"/>
    <n v="8.4789500847895008E-3"/>
    <s v="Wines"/>
    <n v="7"/>
    <n v="7"/>
    <n v="1"/>
    <n v="5"/>
    <n v="8"/>
    <n v="3"/>
    <n v="11"/>
    <n v="0"/>
  </r>
  <r>
    <n v="1726"/>
    <n v="1970"/>
    <n v="55"/>
    <s v="Graduation"/>
    <x v="3"/>
    <s v="Senior"/>
    <n v="22585"/>
    <n v="0"/>
    <n v="0"/>
    <s v="18/03/2013"/>
    <n v="23"/>
    <n v="3"/>
    <n v="9"/>
    <n v="15"/>
    <n v="13"/>
    <n v="2"/>
    <n v="39"/>
    <n v="42"/>
    <n v="1.8596413548815586E-3"/>
    <s v="GoldProds"/>
    <n v="1"/>
    <n v="1"/>
    <n v="1"/>
    <n v="2"/>
    <n v="9"/>
    <n v="3"/>
    <n v="11"/>
    <n v="1"/>
  </r>
  <r>
    <n v="5314"/>
    <n v="1951"/>
    <n v="74"/>
    <s v="Graduation"/>
    <x v="1"/>
    <s v="Senior"/>
    <n v="40689"/>
    <n v="0"/>
    <n v="1"/>
    <s v="18/03/2013"/>
    <n v="69"/>
    <n v="270"/>
    <n v="3"/>
    <n v="27"/>
    <n v="39"/>
    <n v="6"/>
    <n v="99"/>
    <n v="345"/>
    <n v="8.4789500847895008E-3"/>
    <s v="Wines"/>
    <n v="7"/>
    <n v="7"/>
    <n v="1"/>
    <n v="5"/>
    <n v="8"/>
    <n v="3"/>
    <n v="11"/>
    <n v="0"/>
  </r>
  <r>
    <n v="8650"/>
    <n v="1978"/>
    <n v="47"/>
    <s v="Graduation"/>
    <x v="4"/>
    <s v="Adult"/>
    <n v="54162"/>
    <n v="1"/>
    <n v="1"/>
    <s v="18/03/2013"/>
    <n v="31"/>
    <n v="5"/>
    <n v="6"/>
    <n v="10"/>
    <n v="6"/>
    <n v="5"/>
    <n v="10"/>
    <n v="32"/>
    <n v="5.9082013219600462E-4"/>
    <s v="MeatProducts"/>
    <n v="1"/>
    <n v="1"/>
    <n v="0"/>
    <n v="3"/>
    <n v="4"/>
    <n v="3"/>
    <n v="11"/>
    <n v="0"/>
  </r>
  <r>
    <n v="6516"/>
    <n v="1989"/>
    <n v="36"/>
    <s v="Basic"/>
    <x v="0"/>
    <s v="Adult"/>
    <n v="17487"/>
    <n v="1"/>
    <n v="0"/>
    <s v="18/03/2013"/>
    <n v="37"/>
    <n v="0"/>
    <n v="0"/>
    <n v="1"/>
    <n v="7"/>
    <n v="4"/>
    <n v="6"/>
    <n v="12"/>
    <n v="6.8622405215302792E-4"/>
    <s v="FishProducts"/>
    <n v="1"/>
    <n v="1"/>
    <n v="0"/>
    <n v="2"/>
    <n v="7"/>
    <n v="3"/>
    <n v="11"/>
    <n v="0"/>
  </r>
  <r>
    <n v="6521"/>
    <n v="1954"/>
    <n v="71"/>
    <s v="Graduation"/>
    <x v="1"/>
    <s v="Senior"/>
    <n v="77972"/>
    <n v="0"/>
    <n v="0"/>
    <s v="18/03/2014"/>
    <n v="18"/>
    <n v="613"/>
    <n v="22"/>
    <n v="319"/>
    <n v="33"/>
    <n v="102"/>
    <n v="12"/>
    <n v="1089"/>
    <n v="1.396655209562407E-2"/>
    <s v="Wines"/>
    <n v="1"/>
    <n v="4"/>
    <n v="6"/>
    <n v="9"/>
    <n v="1"/>
    <n v="3"/>
    <n v="11"/>
    <n v="0"/>
  </r>
  <r>
    <n v="7628"/>
    <n v="1973"/>
    <n v="52"/>
    <s v="2n Cycle"/>
    <x v="0"/>
    <s v="Senior"/>
    <n v="43050"/>
    <n v="1"/>
    <n v="0"/>
    <s v="18/03/2014"/>
    <n v="10"/>
    <n v="30"/>
    <n v="5"/>
    <n v="24"/>
    <n v="6"/>
    <n v="3"/>
    <n v="8"/>
    <n v="68"/>
    <n v="1.5795586527293844E-3"/>
    <s v="Wines"/>
    <n v="2"/>
    <n v="2"/>
    <n v="0"/>
    <n v="4"/>
    <n v="5"/>
    <n v="3"/>
    <n v="11"/>
    <n v="0"/>
  </r>
  <r>
    <n v="2694"/>
    <n v="1967"/>
    <n v="58"/>
    <s v="Graduation"/>
    <x v="0"/>
    <s v="Senior"/>
    <n v="42664"/>
    <n v="0"/>
    <n v="1"/>
    <s v="18/03/2014"/>
    <n v="44"/>
    <n v="21"/>
    <n v="0"/>
    <n v="3"/>
    <n v="0"/>
    <n v="0"/>
    <n v="0"/>
    <n v="24"/>
    <n v="5.6253515844740295E-4"/>
    <s v="Wines"/>
    <n v="1"/>
    <n v="1"/>
    <n v="0"/>
    <n v="3"/>
    <n v="6"/>
    <n v="3"/>
    <n v="11"/>
    <n v="0"/>
  </r>
  <r>
    <n v="5896"/>
    <n v="1987"/>
    <n v="38"/>
    <s v="Master"/>
    <x v="0"/>
    <s v="Adult"/>
    <n v="73395"/>
    <n v="0"/>
    <n v="0"/>
    <s v="18/03/2014"/>
    <n v="94"/>
    <n v="272"/>
    <n v="7"/>
    <n v="80"/>
    <n v="20"/>
    <n v="7"/>
    <n v="11"/>
    <n v="386"/>
    <n v="5.2592138429048297E-3"/>
    <s v="Wines"/>
    <n v="1"/>
    <n v="4"/>
    <n v="4"/>
    <n v="6"/>
    <n v="2"/>
    <n v="3"/>
    <n v="11"/>
    <n v="0"/>
  </r>
  <r>
    <n v="8207"/>
    <n v="1957"/>
    <n v="68"/>
    <s v="2n Cycle"/>
    <x v="0"/>
    <s v="Senior"/>
    <n v="53233"/>
    <n v="0"/>
    <n v="1"/>
    <s v="18/03/2014"/>
    <n v="18"/>
    <n v="28"/>
    <n v="0"/>
    <n v="9"/>
    <n v="3"/>
    <n v="0"/>
    <n v="0"/>
    <n v="40"/>
    <n v="7.5141359682903458E-4"/>
    <s v="Wines"/>
    <n v="1"/>
    <n v="1"/>
    <n v="0"/>
    <n v="3"/>
    <n v="4"/>
    <n v="3"/>
    <n v="11"/>
    <n v="0"/>
  </r>
  <r>
    <n v="455"/>
    <n v="1946"/>
    <n v="79"/>
    <s v="PhD"/>
    <x v="0"/>
    <s v="Senior"/>
    <n v="51012"/>
    <n v="0"/>
    <n v="0"/>
    <s v="18/04/2013"/>
    <n v="86"/>
    <n v="102"/>
    <n v="9"/>
    <n v="63"/>
    <n v="2"/>
    <n v="9"/>
    <n v="24"/>
    <n v="185"/>
    <n v="3.6265976632949108E-3"/>
    <s v="Wines"/>
    <n v="1"/>
    <n v="4"/>
    <n v="1"/>
    <n v="4"/>
    <n v="6"/>
    <n v="3"/>
    <n v="11"/>
    <n v="0"/>
  </r>
  <r>
    <n v="9460"/>
    <n v="1963"/>
    <n v="62"/>
    <s v="Graduation"/>
    <x v="0"/>
    <s v="Senior"/>
    <n v="22419"/>
    <n v="0"/>
    <n v="0"/>
    <s v="18/04/2013"/>
    <n v="74"/>
    <n v="30"/>
    <n v="3"/>
    <n v="47"/>
    <n v="19"/>
    <n v="21"/>
    <n v="42"/>
    <n v="120"/>
    <n v="5.3526027030643651E-3"/>
    <s v="MeatProducts"/>
    <n v="1"/>
    <n v="3"/>
    <n v="2"/>
    <n v="2"/>
    <n v="8"/>
    <n v="3"/>
    <n v="11"/>
    <n v="0"/>
  </r>
  <r>
    <n v="8923"/>
    <n v="1973"/>
    <n v="52"/>
    <s v="Graduation"/>
    <x v="3"/>
    <s v="Senior"/>
    <n v="83917"/>
    <n v="0"/>
    <n v="0"/>
    <s v="18/04/2013"/>
    <n v="12"/>
    <n v="514"/>
    <n v="22"/>
    <n v="732"/>
    <n v="42"/>
    <n v="198"/>
    <n v="79"/>
    <n v="1508"/>
    <n v="1.797013715933601E-2"/>
    <s v="MeatProducts"/>
    <n v="1"/>
    <n v="6"/>
    <n v="7"/>
    <n v="7"/>
    <n v="3"/>
    <n v="3"/>
    <n v="11"/>
    <n v="1"/>
  </r>
  <r>
    <n v="3855"/>
    <n v="1963"/>
    <n v="62"/>
    <s v="Graduation"/>
    <x v="0"/>
    <s v="Senior"/>
    <n v="22419"/>
    <n v="0"/>
    <n v="0"/>
    <s v="18/04/2013"/>
    <n v="74"/>
    <n v="30"/>
    <n v="3"/>
    <n v="47"/>
    <n v="19"/>
    <n v="21"/>
    <n v="42"/>
    <n v="120"/>
    <n v="5.3526027030643651E-3"/>
    <s v="MeatProducts"/>
    <n v="1"/>
    <n v="3"/>
    <n v="2"/>
    <n v="2"/>
    <n v="8"/>
    <n v="3"/>
    <n v="11"/>
    <n v="0"/>
  </r>
  <r>
    <n v="7610"/>
    <n v="1983"/>
    <n v="42"/>
    <s v="Graduation"/>
    <x v="1"/>
    <s v="Adult"/>
    <n v="37292"/>
    <n v="1"/>
    <n v="0"/>
    <s v="18/04/2013"/>
    <n v="32"/>
    <n v="275"/>
    <n v="0"/>
    <n v="86"/>
    <n v="10"/>
    <n v="23"/>
    <n v="66"/>
    <n v="394"/>
    <n v="1.0565268690335729E-2"/>
    <s v="Wines"/>
    <n v="5"/>
    <n v="6"/>
    <n v="3"/>
    <n v="5"/>
    <n v="8"/>
    <n v="3"/>
    <n v="11"/>
    <n v="0"/>
  </r>
  <r>
    <n v="7592"/>
    <n v="1946"/>
    <n v="79"/>
    <s v="PhD"/>
    <x v="0"/>
    <s v="Senior"/>
    <n v="51012"/>
    <n v="0"/>
    <n v="0"/>
    <s v="18/04/2013"/>
    <n v="86"/>
    <n v="102"/>
    <n v="9"/>
    <n v="63"/>
    <n v="2"/>
    <n v="9"/>
    <n v="24"/>
    <n v="185"/>
    <n v="3.6265976632949108E-3"/>
    <s v="Wines"/>
    <n v="1"/>
    <n v="4"/>
    <n v="1"/>
    <n v="4"/>
    <n v="6"/>
    <n v="3"/>
    <n v="11"/>
    <n v="0"/>
  </r>
  <r>
    <n v="8036"/>
    <n v="1971"/>
    <n v="54"/>
    <s v="2n Cycle"/>
    <x v="1"/>
    <s v="Senior"/>
    <n v="26850"/>
    <n v="1"/>
    <n v="1"/>
    <s v="18/04/2014"/>
    <n v="10"/>
    <n v="31"/>
    <n v="1"/>
    <n v="13"/>
    <n v="7"/>
    <n v="2"/>
    <n v="9"/>
    <n v="54"/>
    <n v="2.011173184357542E-3"/>
    <s v="Wines"/>
    <n v="4"/>
    <n v="2"/>
    <n v="1"/>
    <n v="4"/>
    <n v="4"/>
    <n v="3"/>
    <n v="11"/>
    <n v="0"/>
  </r>
  <r>
    <n v="5313"/>
    <n v="1971"/>
    <n v="54"/>
    <s v="Master"/>
    <x v="0"/>
    <s v="Senior"/>
    <n v="38196"/>
    <n v="1"/>
    <n v="1"/>
    <s v="18/04/2014"/>
    <n v="20"/>
    <n v="30"/>
    <n v="0"/>
    <n v="11"/>
    <n v="0"/>
    <n v="0"/>
    <n v="3"/>
    <n v="41"/>
    <n v="1.0734108283589905E-3"/>
    <s v="Wines"/>
    <n v="3"/>
    <n v="2"/>
    <n v="0"/>
    <n v="4"/>
    <n v="5"/>
    <n v="3"/>
    <n v="11"/>
    <n v="0"/>
  </r>
  <r>
    <n v="7937"/>
    <n v="1982"/>
    <n v="43"/>
    <s v="Graduation"/>
    <x v="0"/>
    <s v="Adult"/>
    <n v="24711"/>
    <n v="0"/>
    <n v="0"/>
    <s v="18/04/2014"/>
    <n v="86"/>
    <n v="10"/>
    <n v="7"/>
    <n v="25"/>
    <n v="6"/>
    <n v="3"/>
    <n v="7"/>
    <n v="51"/>
    <n v="2.0638582008012628E-3"/>
    <s v="MeatProducts"/>
    <n v="1"/>
    <n v="3"/>
    <n v="0"/>
    <n v="3"/>
    <n v="7"/>
    <n v="3"/>
    <n v="11"/>
    <n v="0"/>
  </r>
  <r>
    <n v="2634"/>
    <n v="1979"/>
    <n v="46"/>
    <s v="Master"/>
    <x v="3"/>
    <s v="Adult"/>
    <n v="16653"/>
    <n v="1"/>
    <n v="0"/>
    <s v="18/04/2014"/>
    <n v="10"/>
    <n v="5"/>
    <n v="7"/>
    <n v="31"/>
    <n v="15"/>
    <n v="4"/>
    <n v="7"/>
    <n v="62"/>
    <n v="3.7230529033807722E-3"/>
    <s v="MeatProducts"/>
    <n v="3"/>
    <n v="2"/>
    <n v="1"/>
    <n v="3"/>
    <n v="6"/>
    <n v="3"/>
    <n v="11"/>
    <n v="1"/>
  </r>
  <r>
    <n v="5180"/>
    <n v="1968"/>
    <n v="57"/>
    <s v="PhD"/>
    <x v="2"/>
    <s v="Senior"/>
    <n v="50616"/>
    <n v="0"/>
    <n v="1"/>
    <s v="18/04/2014"/>
    <n v="56"/>
    <n v="128"/>
    <n v="0"/>
    <n v="16"/>
    <n v="0"/>
    <n v="1"/>
    <n v="4"/>
    <n v="145"/>
    <n v="2.8647068120752333E-3"/>
    <s v="Wines"/>
    <n v="2"/>
    <n v="4"/>
    <n v="0"/>
    <n v="4"/>
    <n v="7"/>
    <n v="3"/>
    <n v="11"/>
    <n v="0"/>
  </r>
  <r>
    <n v="4637"/>
    <n v="1954"/>
    <n v="71"/>
    <s v="PhD"/>
    <x v="3"/>
    <s v="Senior"/>
    <n v="74637"/>
    <n v="0"/>
    <n v="0"/>
    <s v="18/05/2013"/>
    <n v="73"/>
    <n v="960"/>
    <n v="64"/>
    <n v="464"/>
    <n v="146"/>
    <n v="0"/>
    <n v="16"/>
    <n v="1634"/>
    <n v="2.1892626981255946E-2"/>
    <s v="Wines"/>
    <n v="1"/>
    <n v="6"/>
    <n v="9"/>
    <n v="9"/>
    <n v="3"/>
    <n v="3"/>
    <n v="11"/>
    <n v="0"/>
  </r>
  <r>
    <n v="6409"/>
    <n v="1967"/>
    <n v="58"/>
    <s v="Graduation"/>
    <x v="2"/>
    <s v="Senior"/>
    <n v="57136"/>
    <n v="0"/>
    <n v="0"/>
    <s v="18/05/2013"/>
    <n v="18"/>
    <n v="267"/>
    <n v="140"/>
    <n v="599"/>
    <n v="34"/>
    <n v="12"/>
    <n v="127"/>
    <n v="1052"/>
    <n v="1.8412209465135818E-2"/>
    <s v="MeatProducts"/>
    <n v="1"/>
    <n v="7"/>
    <n v="5"/>
    <n v="7"/>
    <n v="6"/>
    <n v="3"/>
    <n v="11"/>
    <n v="1"/>
  </r>
  <r>
    <n v="7187"/>
    <n v="1969"/>
    <n v="56"/>
    <s v="Master"/>
    <x v="1"/>
    <s v="Senior"/>
    <s v="NILL"/>
    <n v="1"/>
    <n v="1"/>
    <s v="18/05/2013"/>
    <n v="52"/>
    <n v="375"/>
    <n v="42"/>
    <n v="48"/>
    <n v="94"/>
    <n v="66"/>
    <n v="96"/>
    <n v="625"/>
    <e v="#VALUE!"/>
    <s v="Wines"/>
    <n v="7"/>
    <n v="4"/>
    <n v="10"/>
    <n v="4"/>
    <n v="3"/>
    <n v="3"/>
    <n v="11"/>
    <n v="0"/>
  </r>
  <r>
    <n v="9081"/>
    <n v="1988"/>
    <n v="37"/>
    <s v="Graduation"/>
    <x v="3"/>
    <s v="Adult"/>
    <n v="20518"/>
    <n v="1"/>
    <n v="0"/>
    <s v="18/05/2014"/>
    <n v="58"/>
    <n v="4"/>
    <n v="1"/>
    <n v="6"/>
    <n v="4"/>
    <n v="1"/>
    <n v="9"/>
    <n v="16"/>
    <n v="7.7980309971732134E-4"/>
    <s v="GoldProds"/>
    <n v="1"/>
    <n v="1"/>
    <n v="1"/>
    <n v="2"/>
    <n v="5"/>
    <n v="3"/>
    <n v="11"/>
    <n v="0"/>
  </r>
  <r>
    <n v="8931"/>
    <n v="1986"/>
    <n v="39"/>
    <s v="Graduation"/>
    <x v="1"/>
    <s v="Adult"/>
    <n v="83033"/>
    <n v="1"/>
    <n v="0"/>
    <s v="18/05/2014"/>
    <n v="82"/>
    <n v="812"/>
    <n v="99"/>
    <n v="431"/>
    <n v="237"/>
    <n v="149"/>
    <n v="33"/>
    <n v="1728"/>
    <n v="2.0811002854286848E-2"/>
    <s v="Wines"/>
    <n v="1"/>
    <n v="11"/>
    <n v="4"/>
    <n v="10"/>
    <n v="5"/>
    <n v="3"/>
    <n v="11"/>
    <n v="0"/>
  </r>
  <r>
    <n v="6862"/>
    <n v="1971"/>
    <n v="54"/>
    <s v="Graduation"/>
    <x v="2"/>
    <s v="Senior"/>
    <n v="1730"/>
    <n v="0"/>
    <n v="0"/>
    <s v="18/05/2014"/>
    <n v="65"/>
    <n v="1"/>
    <n v="1"/>
    <n v="3"/>
    <n v="1"/>
    <n v="1"/>
    <n v="1"/>
    <n v="7"/>
    <n v="4.0462427745664737E-3"/>
    <s v="MeatProducts"/>
    <n v="15"/>
    <n v="0"/>
    <n v="0"/>
    <n v="0"/>
    <n v="20"/>
    <n v="3"/>
    <n v="11"/>
    <n v="0"/>
  </r>
  <r>
    <n v="940"/>
    <n v="1987"/>
    <n v="38"/>
    <s v="Graduation"/>
    <x v="3"/>
    <s v="Adult"/>
    <n v="57100"/>
    <n v="1"/>
    <n v="0"/>
    <s v="18/05/2014"/>
    <n v="9"/>
    <n v="158"/>
    <n v="11"/>
    <n v="99"/>
    <n v="15"/>
    <n v="11"/>
    <n v="17"/>
    <n v="294"/>
    <n v="5.1488616462346763E-3"/>
    <s v="Wines"/>
    <n v="2"/>
    <n v="3"/>
    <n v="2"/>
    <n v="7"/>
    <n v="3"/>
    <n v="3"/>
    <n v="11"/>
    <n v="0"/>
  </r>
  <r>
    <n v="10084"/>
    <n v="1972"/>
    <n v="53"/>
    <s v="Graduation"/>
    <x v="0"/>
    <s v="Senior"/>
    <n v="24434"/>
    <n v="2"/>
    <n v="0"/>
    <s v="18/05/2014"/>
    <n v="9"/>
    <n v="3"/>
    <n v="2"/>
    <n v="8"/>
    <n v="20"/>
    <n v="0"/>
    <n v="17"/>
    <n v="33"/>
    <n v="1.350577064745846E-3"/>
    <s v="FishProducts"/>
    <n v="2"/>
    <n v="2"/>
    <n v="1"/>
    <n v="2"/>
    <n v="7"/>
    <n v="3"/>
    <n v="11"/>
    <n v="0"/>
  </r>
  <r>
    <n v="10219"/>
    <n v="1972"/>
    <n v="53"/>
    <s v="Graduation"/>
    <x v="1"/>
    <s v="Senior"/>
    <n v="31590"/>
    <n v="1"/>
    <n v="0"/>
    <s v="18/06/2013"/>
    <n v="40"/>
    <n v="6"/>
    <n v="2"/>
    <n v="15"/>
    <n v="6"/>
    <n v="6"/>
    <n v="3"/>
    <n v="35"/>
    <n v="1.1079455523899967E-3"/>
    <s v="MeatProducts"/>
    <n v="1"/>
    <n v="1"/>
    <n v="0"/>
    <n v="3"/>
    <n v="8"/>
    <n v="3"/>
    <n v="11"/>
    <n v="0"/>
  </r>
  <r>
    <n v="2632"/>
    <n v="1954"/>
    <n v="71"/>
    <s v="Graduation"/>
    <x v="0"/>
    <s v="Senior"/>
    <n v="50501"/>
    <n v="1"/>
    <n v="1"/>
    <s v="18/06/2013"/>
    <n v="10"/>
    <n v="297"/>
    <n v="0"/>
    <n v="38"/>
    <n v="13"/>
    <n v="0"/>
    <n v="152"/>
    <n v="348"/>
    <n v="6.8909526544028831E-3"/>
    <s v="Wines"/>
    <n v="7"/>
    <n v="5"/>
    <n v="4"/>
    <n v="4"/>
    <n v="6"/>
    <n v="3"/>
    <n v="11"/>
    <n v="1"/>
  </r>
  <r>
    <n v="4769"/>
    <n v="1977"/>
    <n v="48"/>
    <s v="Master"/>
    <x v="1"/>
    <s v="Adult"/>
    <n v="57954"/>
    <n v="1"/>
    <n v="1"/>
    <s v="18/06/2014"/>
    <n v="52"/>
    <n v="456"/>
    <n v="4"/>
    <n v="24"/>
    <n v="0"/>
    <n v="0"/>
    <n v="9"/>
    <n v="484"/>
    <n v="8.3514511509127937E-3"/>
    <s v="Wines"/>
    <n v="7"/>
    <n v="8"/>
    <n v="2"/>
    <n v="6"/>
    <n v="7"/>
    <n v="3"/>
    <n v="11"/>
    <n v="0"/>
  </r>
  <r>
    <n v="10403"/>
    <n v="1978"/>
    <n v="47"/>
    <s v="Graduation"/>
    <x v="1"/>
    <s v="Adult"/>
    <n v="16531"/>
    <n v="1"/>
    <n v="0"/>
    <s v="18/06/2014"/>
    <n v="43"/>
    <n v="2"/>
    <n v="13"/>
    <n v="6"/>
    <n v="7"/>
    <n v="5"/>
    <n v="11"/>
    <n v="33"/>
    <n v="1.9962494706914284E-3"/>
    <s v="Fruits"/>
    <n v="3"/>
    <n v="3"/>
    <n v="0"/>
    <n v="3"/>
    <n v="7"/>
    <n v="3"/>
    <n v="11"/>
    <n v="0"/>
  </r>
  <r>
    <n v="4828"/>
    <n v="1954"/>
    <n v="71"/>
    <s v="Graduation"/>
    <x v="2"/>
    <s v="Senior"/>
    <n v="79865"/>
    <n v="0"/>
    <n v="1"/>
    <s v="18/06/2014"/>
    <n v="12"/>
    <n v="71"/>
    <n v="99"/>
    <n v="278"/>
    <n v="185"/>
    <n v="121"/>
    <n v="38"/>
    <n v="754"/>
    <n v="9.4409315720277963E-3"/>
    <s v="MeatProducts"/>
    <n v="1"/>
    <n v="5"/>
    <n v="10"/>
    <n v="5"/>
    <n v="1"/>
    <n v="3"/>
    <n v="11"/>
    <n v="0"/>
  </r>
  <r>
    <n v="4587"/>
    <n v="1944"/>
    <n v="81"/>
    <s v="Master"/>
    <x v="4"/>
    <s v="Senior"/>
    <n v="45006"/>
    <n v="0"/>
    <n v="0"/>
    <s v="18/07/2013"/>
    <n v="90"/>
    <n v="162"/>
    <n v="25"/>
    <n v="53"/>
    <n v="16"/>
    <n v="0"/>
    <n v="10"/>
    <n v="256"/>
    <n v="5.68813047149269E-3"/>
    <s v="Wines"/>
    <n v="1"/>
    <n v="3"/>
    <n v="1"/>
    <n v="7"/>
    <n v="3"/>
    <n v="3"/>
    <n v="11"/>
    <n v="0"/>
  </r>
  <r>
    <n v="10832"/>
    <n v="1958"/>
    <n v="67"/>
    <s v="Graduation"/>
    <x v="1"/>
    <s v="Senior"/>
    <n v="46610"/>
    <n v="0"/>
    <n v="0"/>
    <s v="18/07/2013"/>
    <n v="4"/>
    <n v="288"/>
    <n v="10"/>
    <n v="30"/>
    <n v="4"/>
    <n v="10"/>
    <n v="125"/>
    <n v="342"/>
    <n v="7.3374812272044626E-3"/>
    <s v="Wines"/>
    <n v="1"/>
    <n v="6"/>
    <n v="1"/>
    <n v="6"/>
    <n v="6"/>
    <n v="3"/>
    <n v="11"/>
    <n v="0"/>
  </r>
  <r>
    <n v="5967"/>
    <n v="1952"/>
    <n v="73"/>
    <s v="Graduation"/>
    <x v="1"/>
    <s v="Senior"/>
    <n v="33402"/>
    <n v="1"/>
    <n v="1"/>
    <s v="18/07/2013"/>
    <n v="60"/>
    <n v="26"/>
    <n v="2"/>
    <n v="19"/>
    <n v="10"/>
    <n v="5"/>
    <n v="8"/>
    <n v="62"/>
    <n v="1.8561762768696485E-3"/>
    <s v="Wines"/>
    <n v="3"/>
    <n v="2"/>
    <n v="1"/>
    <n v="3"/>
    <n v="8"/>
    <n v="3"/>
    <n v="11"/>
    <n v="0"/>
  </r>
  <r>
    <n v="10703"/>
    <n v="1975"/>
    <n v="50"/>
    <s v="Master"/>
    <x v="3"/>
    <s v="Adult"/>
    <n v="46098"/>
    <n v="1"/>
    <n v="1"/>
    <s v="18/08/2012"/>
    <n v="86"/>
    <n v="57"/>
    <n v="0"/>
    <n v="27"/>
    <n v="0"/>
    <n v="0"/>
    <n v="36"/>
    <n v="84"/>
    <n v="1.8222048678901471E-3"/>
    <s v="Wines"/>
    <n v="4"/>
    <n v="3"/>
    <n v="2"/>
    <n v="2"/>
    <n v="8"/>
    <n v="3"/>
    <n v="11"/>
    <n v="0"/>
  </r>
  <r>
    <n v="9516"/>
    <n v="1971"/>
    <n v="54"/>
    <s v="2n Cycle"/>
    <x v="2"/>
    <s v="Senior"/>
    <n v="49118"/>
    <n v="0"/>
    <n v="0"/>
    <s v="18/08/2012"/>
    <n v="90"/>
    <n v="620"/>
    <n v="54"/>
    <n v="239"/>
    <n v="99"/>
    <n v="98"/>
    <n v="119"/>
    <n v="1110"/>
    <n v="2.2598640009772384E-2"/>
    <s v="Wines"/>
    <n v="2"/>
    <n v="9"/>
    <n v="7"/>
    <n v="10"/>
    <n v="7"/>
    <n v="3"/>
    <n v="11"/>
    <n v="1"/>
  </r>
  <r>
    <n v="2535"/>
    <n v="1978"/>
    <n v="47"/>
    <s v="Master"/>
    <x v="0"/>
    <s v="Adult"/>
    <n v="88097"/>
    <n v="1"/>
    <n v="0"/>
    <s v="18/08/2012"/>
    <n v="24"/>
    <n v="163"/>
    <n v="0"/>
    <n v="480"/>
    <n v="0"/>
    <n v="126"/>
    <n v="75"/>
    <n v="769"/>
    <n v="8.7290146088970112E-3"/>
    <s v="MeatProducts"/>
    <n v="1"/>
    <n v="6"/>
    <n v="5"/>
    <n v="8"/>
    <n v="9"/>
    <n v="3"/>
    <n v="11"/>
    <n v="1"/>
  </r>
  <r>
    <n v="9"/>
    <n v="1975"/>
    <n v="50"/>
    <s v="Master"/>
    <x v="3"/>
    <s v="Adult"/>
    <n v="46098"/>
    <n v="1"/>
    <n v="1"/>
    <s v="18/08/2012"/>
    <n v="86"/>
    <n v="57"/>
    <n v="0"/>
    <n v="27"/>
    <n v="0"/>
    <n v="0"/>
    <n v="36"/>
    <n v="84"/>
    <n v="1.8222048678901471E-3"/>
    <s v="Wines"/>
    <n v="4"/>
    <n v="3"/>
    <n v="2"/>
    <n v="2"/>
    <n v="8"/>
    <n v="3"/>
    <n v="11"/>
    <n v="0"/>
  </r>
  <r>
    <n v="2804"/>
    <n v="1975"/>
    <n v="50"/>
    <s v="Master"/>
    <x v="3"/>
    <s v="Adult"/>
    <n v="46098"/>
    <n v="1"/>
    <n v="1"/>
    <s v="18/08/2012"/>
    <n v="86"/>
    <n v="57"/>
    <n v="0"/>
    <n v="27"/>
    <n v="0"/>
    <n v="0"/>
    <n v="36"/>
    <n v="84"/>
    <n v="1.8222048678901471E-3"/>
    <s v="Wines"/>
    <n v="4"/>
    <n v="3"/>
    <n v="2"/>
    <n v="2"/>
    <n v="8"/>
    <n v="3"/>
    <n v="11"/>
    <n v="1"/>
  </r>
  <r>
    <n v="4381"/>
    <n v="1971"/>
    <n v="54"/>
    <s v="PhD"/>
    <x v="0"/>
    <s v="Senior"/>
    <n v="46463"/>
    <n v="1"/>
    <n v="1"/>
    <s v="18/08/2013"/>
    <n v="56"/>
    <n v="163"/>
    <n v="2"/>
    <n v="40"/>
    <n v="8"/>
    <n v="11"/>
    <n v="11"/>
    <n v="224"/>
    <n v="4.8210403977358325E-3"/>
    <s v="Wines"/>
    <n v="7"/>
    <n v="3"/>
    <n v="1"/>
    <n v="6"/>
    <n v="6"/>
    <n v="3"/>
    <n v="11"/>
    <n v="0"/>
  </r>
  <r>
    <n v="6609"/>
    <n v="1966"/>
    <n v="59"/>
    <s v="Graduation"/>
    <x v="4"/>
    <s v="Senior"/>
    <n v="27038"/>
    <n v="0"/>
    <n v="0"/>
    <s v="18/09/2012"/>
    <n v="64"/>
    <n v="1"/>
    <n v="26"/>
    <n v="25"/>
    <n v="17"/>
    <n v="23"/>
    <n v="15"/>
    <n v="92"/>
    <n v="3.4026185368740292E-3"/>
    <s v="Fruits"/>
    <n v="1"/>
    <n v="3"/>
    <n v="0"/>
    <n v="3"/>
    <n v="9"/>
    <n v="3"/>
    <n v="11"/>
    <n v="1"/>
  </r>
  <r>
    <n v="10749"/>
    <n v="1991"/>
    <n v="34"/>
    <s v="Graduation"/>
    <x v="3"/>
    <s v="Adult"/>
    <n v="8028"/>
    <n v="0"/>
    <n v="0"/>
    <s v="18/09/2012"/>
    <n v="62"/>
    <n v="73"/>
    <n v="18"/>
    <n v="66"/>
    <n v="7"/>
    <n v="12"/>
    <n v="2"/>
    <n v="176"/>
    <n v="2.1923268560039861E-2"/>
    <s v="Wines"/>
    <n v="15"/>
    <n v="0"/>
    <n v="1"/>
    <n v="0"/>
    <n v="19"/>
    <n v="3"/>
    <n v="11"/>
    <n v="0"/>
  </r>
  <r>
    <n v="5093"/>
    <n v="1974"/>
    <n v="51"/>
    <s v="PhD"/>
    <x v="2"/>
    <s v="Senior"/>
    <n v="25509"/>
    <n v="1"/>
    <n v="0"/>
    <s v="18/09/2012"/>
    <n v="15"/>
    <n v="40"/>
    <n v="3"/>
    <n v="30"/>
    <n v="10"/>
    <n v="7"/>
    <n v="11"/>
    <n v="90"/>
    <n v="3.5281665294601906E-3"/>
    <s v="Wines"/>
    <n v="3"/>
    <n v="3"/>
    <n v="0"/>
    <n v="3"/>
    <n v="9"/>
    <n v="3"/>
    <n v="11"/>
    <n v="1"/>
  </r>
  <r>
    <n v="4427"/>
    <n v="1995"/>
    <n v="30"/>
    <s v="2n Cycle"/>
    <x v="3"/>
    <s v="Young Adult"/>
    <n v="83257"/>
    <n v="0"/>
    <n v="0"/>
    <s v="18/09/2012"/>
    <n v="56"/>
    <n v="536"/>
    <n v="27"/>
    <n v="590"/>
    <n v="38"/>
    <n v="107"/>
    <n v="67"/>
    <n v="1298"/>
    <n v="1.5590280697118561E-2"/>
    <s v="MeatProducts"/>
    <n v="1"/>
    <n v="5"/>
    <n v="10"/>
    <n v="12"/>
    <n v="6"/>
    <n v="3"/>
    <n v="11"/>
    <n v="1"/>
  </r>
  <r>
    <n v="521"/>
    <n v="1985"/>
    <n v="40"/>
    <s v="Graduation"/>
    <x v="1"/>
    <s v="Adult"/>
    <n v="54006"/>
    <n v="1"/>
    <n v="0"/>
    <s v="18/09/2012"/>
    <n v="42"/>
    <n v="174"/>
    <n v="77"/>
    <n v="203"/>
    <n v="6"/>
    <n v="24"/>
    <n v="97"/>
    <n v="484"/>
    <n v="8.9619671888308706E-3"/>
    <s v="MeatProducts"/>
    <n v="2"/>
    <n v="8"/>
    <n v="1"/>
    <n v="7"/>
    <n v="7"/>
    <n v="3"/>
    <n v="11"/>
    <n v="0"/>
  </r>
  <r>
    <n v="8524"/>
    <n v="1974"/>
    <n v="51"/>
    <s v="PhD"/>
    <x v="2"/>
    <s v="Senior"/>
    <n v="25509"/>
    <n v="1"/>
    <n v="0"/>
    <s v="18/09/2012"/>
    <n v="15"/>
    <n v="40"/>
    <n v="3"/>
    <n v="30"/>
    <n v="10"/>
    <n v="7"/>
    <n v="11"/>
    <n v="90"/>
    <n v="3.5281665294601906E-3"/>
    <s v="Wines"/>
    <n v="3"/>
    <n v="3"/>
    <n v="0"/>
    <n v="3"/>
    <n v="9"/>
    <n v="3"/>
    <n v="11"/>
    <n v="1"/>
  </r>
  <r>
    <n v="2004"/>
    <n v="1969"/>
    <n v="56"/>
    <s v="Graduation"/>
    <x v="3"/>
    <s v="Senior"/>
    <n v="72679"/>
    <n v="0"/>
    <n v="1"/>
    <s v="18/09/2013"/>
    <n v="65"/>
    <n v="619"/>
    <n v="54"/>
    <n v="260"/>
    <n v="127"/>
    <n v="54"/>
    <n v="54"/>
    <n v="1114"/>
    <n v="1.5327673743447214E-2"/>
    <s v="Wines"/>
    <n v="1"/>
    <n v="4"/>
    <n v="7"/>
    <n v="5"/>
    <n v="1"/>
    <n v="3"/>
    <n v="11"/>
    <n v="0"/>
  </r>
  <r>
    <n v="67"/>
    <n v="1972"/>
    <n v="53"/>
    <s v="Master"/>
    <x v="3"/>
    <s v="Senior"/>
    <n v="46423"/>
    <n v="1"/>
    <n v="1"/>
    <s v="18/09/2013"/>
    <n v="6"/>
    <n v="68"/>
    <n v="0"/>
    <n v="16"/>
    <n v="0"/>
    <n v="0"/>
    <n v="8"/>
    <n v="84"/>
    <n v="1.8094479029791266E-3"/>
    <s v="Wines"/>
    <n v="3"/>
    <n v="2"/>
    <n v="0"/>
    <n v="4"/>
    <n v="7"/>
    <n v="3"/>
    <n v="11"/>
    <n v="0"/>
  </r>
  <r>
    <n v="1945"/>
    <n v="1962"/>
    <n v="63"/>
    <s v="Graduation"/>
    <x v="0"/>
    <s v="Senior"/>
    <n v="71434"/>
    <n v="0"/>
    <n v="1"/>
    <s v="18/09/2013"/>
    <n v="4"/>
    <n v="711"/>
    <n v="36"/>
    <n v="217"/>
    <n v="172"/>
    <n v="96"/>
    <n v="168"/>
    <n v="1232"/>
    <n v="1.7246689251616876E-2"/>
    <s v="Wines"/>
    <n v="3"/>
    <n v="7"/>
    <n v="4"/>
    <n v="7"/>
    <n v="4"/>
    <n v="3"/>
    <n v="11"/>
    <n v="0"/>
  </r>
  <r>
    <n v="2162"/>
    <n v="1976"/>
    <n v="49"/>
    <s v="Graduation"/>
    <x v="0"/>
    <s v="Adult"/>
    <n v="56939"/>
    <n v="0"/>
    <n v="1"/>
    <s v="18/09/2013"/>
    <n v="19"/>
    <n v="256"/>
    <n v="34"/>
    <n v="103"/>
    <n v="90"/>
    <n v="29"/>
    <n v="49"/>
    <n v="512"/>
    <n v="8.9920792426983268E-3"/>
    <s v="Wines"/>
    <n v="2"/>
    <n v="3"/>
    <n v="3"/>
    <n v="10"/>
    <n v="3"/>
    <n v="3"/>
    <n v="11"/>
    <n v="0"/>
  </r>
  <r>
    <n v="9923"/>
    <n v="1972"/>
    <n v="53"/>
    <s v="Master"/>
    <x v="3"/>
    <s v="Senior"/>
    <n v="46423"/>
    <n v="1"/>
    <n v="1"/>
    <s v="18/09/2013"/>
    <n v="6"/>
    <n v="68"/>
    <n v="0"/>
    <n v="16"/>
    <n v="0"/>
    <n v="0"/>
    <n v="8"/>
    <n v="84"/>
    <n v="1.8094479029791266E-3"/>
    <s v="Wines"/>
    <n v="3"/>
    <n v="2"/>
    <n v="0"/>
    <n v="4"/>
    <n v="7"/>
    <n v="3"/>
    <n v="11"/>
    <n v="0"/>
  </r>
  <r>
    <n v="9949"/>
    <n v="1976"/>
    <n v="49"/>
    <s v="Graduation"/>
    <x v="0"/>
    <s v="Adult"/>
    <n v="59809"/>
    <n v="0"/>
    <n v="2"/>
    <s v="18/10/2012"/>
    <n v="36"/>
    <n v="598"/>
    <n v="16"/>
    <n v="141"/>
    <n v="32"/>
    <n v="41"/>
    <n v="49"/>
    <n v="828"/>
    <n v="1.3844070290424518E-2"/>
    <s v="Wines"/>
    <n v="3"/>
    <n v="3"/>
    <n v="3"/>
    <n v="6"/>
    <n v="8"/>
    <n v="3"/>
    <n v="11"/>
    <n v="0"/>
  </r>
  <r>
    <n v="1041"/>
    <n v="1973"/>
    <n v="52"/>
    <s v="PhD"/>
    <x v="3"/>
    <s v="Senior"/>
    <n v="48432"/>
    <n v="0"/>
    <n v="1"/>
    <s v="18/10/2012"/>
    <n v="3"/>
    <n v="322"/>
    <n v="3"/>
    <n v="50"/>
    <n v="4"/>
    <n v="3"/>
    <n v="42"/>
    <n v="382"/>
    <n v="7.8873472084572179E-3"/>
    <s v="Wines"/>
    <n v="5"/>
    <n v="7"/>
    <n v="1"/>
    <n v="6"/>
    <n v="8"/>
    <n v="3"/>
    <n v="11"/>
    <n v="1"/>
  </r>
  <r>
    <n v="6147"/>
    <n v="1971"/>
    <n v="54"/>
    <s v="Graduation"/>
    <x v="2"/>
    <s v="Senior"/>
    <n v="25818"/>
    <n v="1"/>
    <n v="0"/>
    <s v="18/10/2012"/>
    <n v="51"/>
    <n v="5"/>
    <n v="2"/>
    <n v="8"/>
    <n v="2"/>
    <n v="2"/>
    <n v="9"/>
    <n v="19"/>
    <n v="7.3592067549771477E-4"/>
    <s v="GoldProds"/>
    <n v="1"/>
    <n v="0"/>
    <n v="1"/>
    <n v="2"/>
    <n v="7"/>
    <n v="3"/>
    <n v="11"/>
    <n v="0"/>
  </r>
  <r>
    <n v="492"/>
    <n v="1973"/>
    <n v="52"/>
    <s v="PhD"/>
    <x v="7"/>
    <s v="Senior"/>
    <n v="48432"/>
    <n v="0"/>
    <n v="1"/>
    <s v="18/10/2012"/>
    <n v="3"/>
    <n v="322"/>
    <n v="3"/>
    <n v="50"/>
    <n v="4"/>
    <n v="3"/>
    <n v="42"/>
    <n v="382"/>
    <n v="7.8873472084572179E-3"/>
    <s v="Wines"/>
    <n v="5"/>
    <n v="7"/>
    <n v="1"/>
    <n v="6"/>
    <n v="8"/>
    <n v="3"/>
    <n v="11"/>
    <n v="0"/>
  </r>
  <r>
    <n v="11133"/>
    <n v="1973"/>
    <n v="52"/>
    <s v="PhD"/>
    <x v="7"/>
    <s v="Senior"/>
    <n v="48432"/>
    <n v="0"/>
    <n v="1"/>
    <s v="18/10/2012"/>
    <n v="3"/>
    <n v="322"/>
    <n v="3"/>
    <n v="50"/>
    <n v="4"/>
    <n v="3"/>
    <n v="42"/>
    <n v="382"/>
    <n v="7.8873472084572179E-3"/>
    <s v="Wines"/>
    <n v="5"/>
    <n v="7"/>
    <n v="1"/>
    <n v="6"/>
    <n v="8"/>
    <n v="3"/>
    <n v="11"/>
    <n v="1"/>
  </r>
  <r>
    <n v="2891"/>
    <n v="1963"/>
    <n v="62"/>
    <s v="Graduation"/>
    <x v="2"/>
    <s v="Senior"/>
    <n v="68118"/>
    <n v="0"/>
    <n v="1"/>
    <s v="18/10/2013"/>
    <n v="51"/>
    <n v="595"/>
    <n v="23"/>
    <n v="123"/>
    <n v="10"/>
    <n v="23"/>
    <n v="154"/>
    <n v="774"/>
    <n v="1.1362635426759447E-2"/>
    <s v="Wines"/>
    <n v="2"/>
    <n v="8"/>
    <n v="9"/>
    <n v="4"/>
    <n v="6"/>
    <n v="3"/>
    <n v="11"/>
    <n v="0"/>
  </r>
  <r>
    <n v="5011"/>
    <n v="1963"/>
    <n v="62"/>
    <s v="Graduation"/>
    <x v="2"/>
    <s v="Senior"/>
    <n v="68118"/>
    <n v="0"/>
    <n v="1"/>
    <s v="18/10/2013"/>
    <n v="51"/>
    <n v="595"/>
    <n v="23"/>
    <n v="123"/>
    <n v="10"/>
    <n v="23"/>
    <n v="154"/>
    <n v="774"/>
    <n v="1.1362635426759447E-2"/>
    <s v="Wines"/>
    <n v="2"/>
    <n v="8"/>
    <n v="9"/>
    <n v="4"/>
    <n v="6"/>
    <n v="3"/>
    <n v="11"/>
    <n v="0"/>
  </r>
  <r>
    <n v="3117"/>
    <n v="1955"/>
    <n v="70"/>
    <s v="Graduation"/>
    <x v="3"/>
    <s v="Senior"/>
    <s v="NILL"/>
    <n v="0"/>
    <n v="1"/>
    <s v="18/10/2013"/>
    <n v="95"/>
    <n v="264"/>
    <n v="0"/>
    <n v="21"/>
    <n v="12"/>
    <n v="6"/>
    <n v="147"/>
    <n v="303"/>
    <e v="#VALUE!"/>
    <s v="Wines"/>
    <n v="3"/>
    <n v="6"/>
    <n v="1"/>
    <n v="5"/>
    <n v="7"/>
    <n v="3"/>
    <n v="11"/>
    <n v="0"/>
  </r>
  <r>
    <n v="2308"/>
    <n v="1954"/>
    <n v="71"/>
    <s v="Graduation"/>
    <x v="0"/>
    <s v="Senior"/>
    <n v="46734"/>
    <n v="0"/>
    <n v="1"/>
    <s v="18/11/2012"/>
    <n v="40"/>
    <n v="110"/>
    <n v="5"/>
    <n v="137"/>
    <n v="26"/>
    <n v="23"/>
    <n v="29"/>
    <n v="301"/>
    <n v="6.4407069799289601E-3"/>
    <s v="MeatProducts"/>
    <n v="2"/>
    <n v="6"/>
    <n v="1"/>
    <n v="5"/>
    <n v="7"/>
    <n v="3"/>
    <n v="11"/>
    <n v="0"/>
  </r>
  <r>
    <n v="10573"/>
    <n v="1953"/>
    <n v="72"/>
    <s v="Graduation"/>
    <x v="2"/>
    <s v="Senior"/>
    <n v="62551"/>
    <n v="0"/>
    <n v="0"/>
    <s v="18/11/2013"/>
    <n v="27"/>
    <n v="125"/>
    <n v="16"/>
    <n v="98"/>
    <n v="134"/>
    <n v="21"/>
    <n v="27"/>
    <n v="394"/>
    <n v="6.2988601301338107E-3"/>
    <s v="FishProducts"/>
    <n v="1"/>
    <n v="6"/>
    <n v="7"/>
    <n v="4"/>
    <n v="3"/>
    <n v="3"/>
    <n v="11"/>
    <n v="0"/>
  </r>
  <r>
    <n v="5063"/>
    <n v="1977"/>
    <n v="48"/>
    <s v="Graduation"/>
    <x v="3"/>
    <s v="Adult"/>
    <n v="28769"/>
    <n v="1"/>
    <n v="0"/>
    <s v="18/12/2012"/>
    <n v="76"/>
    <n v="41"/>
    <n v="5"/>
    <n v="129"/>
    <n v="10"/>
    <n v="3"/>
    <n v="3"/>
    <n v="188"/>
    <n v="6.5348117765650525E-3"/>
    <s v="MeatProducts"/>
    <n v="3"/>
    <n v="4"/>
    <n v="1"/>
    <n v="4"/>
    <n v="9"/>
    <n v="3"/>
    <n v="11"/>
    <n v="0"/>
  </r>
  <r>
    <n v="5995"/>
    <n v="1962"/>
    <n v="63"/>
    <s v="Graduation"/>
    <x v="2"/>
    <s v="Senior"/>
    <n v="39552"/>
    <n v="1"/>
    <n v="1"/>
    <s v="18/12/2012"/>
    <n v="54"/>
    <n v="165"/>
    <n v="3"/>
    <n v="147"/>
    <n v="4"/>
    <n v="24"/>
    <n v="41"/>
    <n v="343"/>
    <n v="8.6721278317152106E-3"/>
    <s v="Wines"/>
    <n v="7"/>
    <n v="6"/>
    <n v="2"/>
    <n v="5"/>
    <n v="8"/>
    <n v="3"/>
    <n v="11"/>
    <n v="1"/>
  </r>
  <r>
    <n v="2461"/>
    <n v="1955"/>
    <n v="70"/>
    <s v="Master"/>
    <x v="3"/>
    <s v="Senior"/>
    <n v="51124"/>
    <n v="1"/>
    <n v="1"/>
    <s v="18/12/2013"/>
    <n v="79"/>
    <n v="26"/>
    <n v="1"/>
    <n v="11"/>
    <n v="0"/>
    <n v="1"/>
    <n v="4"/>
    <n v="39"/>
    <n v="7.6285110711211957E-4"/>
    <s v="Wines"/>
    <n v="2"/>
    <n v="1"/>
    <n v="0"/>
    <n v="3"/>
    <n v="3"/>
    <n v="3"/>
    <n v="11"/>
    <n v="0"/>
  </r>
  <r>
    <n v="236"/>
    <n v="1951"/>
    <n v="74"/>
    <s v="Graduation"/>
    <x v="0"/>
    <s v="Senior"/>
    <n v="34838"/>
    <n v="1"/>
    <n v="1"/>
    <s v="19/01/2013"/>
    <n v="62"/>
    <n v="28"/>
    <n v="23"/>
    <n v="29"/>
    <n v="29"/>
    <n v="14"/>
    <n v="47"/>
    <n v="123"/>
    <n v="3.5306274757448764E-3"/>
    <s v="GoldProds"/>
    <n v="3"/>
    <n v="2"/>
    <n v="1"/>
    <n v="4"/>
    <n v="6"/>
    <n v="3"/>
    <n v="11"/>
    <n v="0"/>
  </r>
  <r>
    <n v="1829"/>
    <n v="1961"/>
    <n v="64"/>
    <s v="PhD"/>
    <x v="2"/>
    <s v="Senior"/>
    <n v="54959"/>
    <n v="0"/>
    <n v="1"/>
    <s v="19/01/2013"/>
    <n v="55"/>
    <n v="1148"/>
    <n v="0"/>
    <n v="60"/>
    <n v="0"/>
    <n v="0"/>
    <n v="24"/>
    <n v="1208"/>
    <n v="2.1980021470550774E-2"/>
    <s v="Wines"/>
    <n v="3"/>
    <n v="9"/>
    <n v="5"/>
    <n v="4"/>
    <n v="7"/>
    <n v="3"/>
    <n v="11"/>
    <n v="1"/>
  </r>
  <r>
    <n v="9739"/>
    <n v="1963"/>
    <n v="62"/>
    <s v="Graduation"/>
    <x v="3"/>
    <s v="Senior"/>
    <n v="34377"/>
    <n v="0"/>
    <n v="1"/>
    <s v="19/01/2013"/>
    <n v="55"/>
    <n v="62"/>
    <n v="0"/>
    <n v="22"/>
    <n v="3"/>
    <n v="1"/>
    <n v="26"/>
    <n v="88"/>
    <n v="2.5598510632108677E-3"/>
    <s v="Wines"/>
    <n v="2"/>
    <n v="2"/>
    <n v="2"/>
    <n v="2"/>
    <n v="7"/>
    <n v="3"/>
    <n v="11"/>
    <n v="0"/>
  </r>
  <r>
    <n v="1497"/>
    <n v="1952"/>
    <n v="73"/>
    <s v="Graduation"/>
    <x v="3"/>
    <s v="Senior"/>
    <n v="47958"/>
    <n v="0"/>
    <n v="1"/>
    <s v="19/01/2013"/>
    <n v="8"/>
    <n v="268"/>
    <n v="11"/>
    <n v="88"/>
    <n v="15"/>
    <n v="3"/>
    <n v="22"/>
    <n v="385"/>
    <n v="8.0278577088285577E-3"/>
    <s v="Wines"/>
    <n v="2"/>
    <n v="6"/>
    <n v="3"/>
    <n v="5"/>
    <n v="5"/>
    <n v="3"/>
    <n v="11"/>
    <n v="0"/>
  </r>
  <r>
    <n v="5324"/>
    <n v="1981"/>
    <n v="44"/>
    <s v="PhD"/>
    <x v="0"/>
    <s v="Adult"/>
    <n v="58293"/>
    <n v="1"/>
    <n v="0"/>
    <s v="19/01/2014"/>
    <n v="94"/>
    <n v="173"/>
    <n v="43"/>
    <n v="118"/>
    <n v="46"/>
    <n v="27"/>
    <n v="15"/>
    <n v="407"/>
    <n v="6.9819703909560328E-3"/>
    <s v="Wines"/>
    <n v="5"/>
    <n v="5"/>
    <n v="3"/>
    <n v="6"/>
    <n v="5"/>
    <n v="3"/>
    <n v="11"/>
    <n v="0"/>
  </r>
  <r>
    <n v="7505"/>
    <n v="1957"/>
    <n v="68"/>
    <s v="PhD"/>
    <x v="0"/>
    <s v="Senior"/>
    <n v="44155"/>
    <n v="1"/>
    <n v="1"/>
    <s v="19/01/2014"/>
    <n v="24"/>
    <n v="22"/>
    <n v="1"/>
    <n v="9"/>
    <n v="0"/>
    <n v="0"/>
    <n v="14"/>
    <n v="32"/>
    <n v="7.247197372890952E-4"/>
    <s v="Wines"/>
    <n v="1"/>
    <n v="1"/>
    <n v="1"/>
    <n v="2"/>
    <n v="4"/>
    <n v="3"/>
    <n v="11"/>
    <n v="0"/>
  </r>
  <r>
    <n v="3283"/>
    <n v="1972"/>
    <n v="53"/>
    <s v="2n Cycle"/>
    <x v="0"/>
    <s v="Senior"/>
    <n v="70932"/>
    <n v="0"/>
    <n v="1"/>
    <s v="19/01/2014"/>
    <n v="57"/>
    <n v="200"/>
    <n v="193"/>
    <n v="100"/>
    <n v="46"/>
    <n v="185"/>
    <n v="185"/>
    <n v="724"/>
    <n v="1.0206958777420628E-2"/>
    <s v="Wines"/>
    <n v="2"/>
    <n v="6"/>
    <n v="2"/>
    <n v="12"/>
    <n v="3"/>
    <n v="3"/>
    <n v="11"/>
    <n v="0"/>
  </r>
  <r>
    <n v="367"/>
    <n v="1978"/>
    <n v="47"/>
    <s v="2n Cycle"/>
    <x v="0"/>
    <s v="Adult"/>
    <n v="36550"/>
    <n v="1"/>
    <n v="0"/>
    <s v="19/02/2013"/>
    <n v="74"/>
    <n v="47"/>
    <n v="90"/>
    <n v="94"/>
    <n v="123"/>
    <n v="103"/>
    <n v="120"/>
    <n v="457"/>
    <n v="1.2503419972640218E-2"/>
    <s v="FishProducts"/>
    <n v="5"/>
    <n v="9"/>
    <n v="1"/>
    <n v="5"/>
    <n v="9"/>
    <n v="3"/>
    <n v="11"/>
    <n v="0"/>
  </r>
  <r>
    <n v="10240"/>
    <n v="1949"/>
    <n v="76"/>
    <s v="Graduation"/>
    <x v="1"/>
    <s v="Senior"/>
    <n v="69372"/>
    <n v="0"/>
    <n v="0"/>
    <s v="19/02/2013"/>
    <n v="10"/>
    <n v="997"/>
    <n v="26"/>
    <n v="269"/>
    <n v="34"/>
    <n v="13"/>
    <n v="42"/>
    <n v="1339"/>
    <n v="1.9301735570547193E-2"/>
    <s v="Wines"/>
    <n v="1"/>
    <n v="10"/>
    <n v="4"/>
    <n v="6"/>
    <n v="4"/>
    <n v="3"/>
    <n v="11"/>
    <n v="1"/>
  </r>
  <r>
    <n v="425"/>
    <n v="1985"/>
    <n v="40"/>
    <s v="Graduation"/>
    <x v="0"/>
    <s v="Adult"/>
    <n v="55357"/>
    <n v="2"/>
    <n v="0"/>
    <s v="19/02/2013"/>
    <n v="66"/>
    <n v="374"/>
    <n v="64"/>
    <n v="116"/>
    <n v="84"/>
    <n v="25"/>
    <n v="64"/>
    <n v="663"/>
    <n v="1.197680510143252E-2"/>
    <s v="Wines"/>
    <n v="3"/>
    <n v="6"/>
    <n v="2"/>
    <n v="11"/>
    <n v="5"/>
    <n v="3"/>
    <n v="11"/>
    <n v="0"/>
  </r>
  <r>
    <n v="10790"/>
    <n v="1985"/>
    <n v="40"/>
    <s v="PhD"/>
    <x v="0"/>
    <s v="Adult"/>
    <n v="18169"/>
    <n v="1"/>
    <n v="0"/>
    <s v="19/02/2013"/>
    <n v="40"/>
    <n v="9"/>
    <n v="0"/>
    <n v="5"/>
    <n v="0"/>
    <n v="0"/>
    <n v="7"/>
    <n v="14"/>
    <n v="7.7054323297925042E-4"/>
    <s v="Wines"/>
    <n v="1"/>
    <n v="1"/>
    <n v="0"/>
    <n v="2"/>
    <n v="8"/>
    <n v="3"/>
    <n v="11"/>
    <n v="0"/>
  </r>
  <r>
    <n v="1570"/>
    <n v="1951"/>
    <n v="74"/>
    <s v="PhD"/>
    <x v="1"/>
    <s v="Senior"/>
    <n v="69702"/>
    <n v="0"/>
    <n v="1"/>
    <s v="19/02/2013"/>
    <n v="8"/>
    <n v="664"/>
    <n v="9"/>
    <n v="240"/>
    <n v="50"/>
    <n v="19"/>
    <n v="57"/>
    <n v="982"/>
    <n v="1.4088548391724772E-2"/>
    <s v="Wines"/>
    <n v="2"/>
    <n v="7"/>
    <n v="7"/>
    <n v="10"/>
    <n v="4"/>
    <n v="3"/>
    <n v="11"/>
    <n v="0"/>
  </r>
  <r>
    <n v="1577"/>
    <n v="1946"/>
    <n v="79"/>
    <s v="Graduation"/>
    <x v="0"/>
    <s v="Senior"/>
    <n v="78569"/>
    <n v="0"/>
    <n v="0"/>
    <s v="19/02/2014"/>
    <n v="14"/>
    <n v="558"/>
    <n v="79"/>
    <n v="622"/>
    <n v="207"/>
    <n v="175"/>
    <n v="95"/>
    <n v="1641"/>
    <n v="2.0886100115821763E-2"/>
    <s v="MeatProducts"/>
    <n v="1"/>
    <n v="4"/>
    <n v="6"/>
    <n v="4"/>
    <n v="1"/>
    <n v="3"/>
    <n v="11"/>
    <n v="1"/>
  </r>
  <r>
    <n v="2909"/>
    <n v="1974"/>
    <n v="51"/>
    <s v="PhD"/>
    <x v="0"/>
    <s v="Senior"/>
    <n v="78128"/>
    <n v="0"/>
    <n v="1"/>
    <s v="19/02/2014"/>
    <n v="89"/>
    <n v="934"/>
    <n v="24"/>
    <n v="230"/>
    <n v="16"/>
    <n v="24"/>
    <n v="36"/>
    <n v="1228"/>
    <n v="1.5717796436616836E-2"/>
    <s v="Wines"/>
    <n v="2"/>
    <n v="8"/>
    <n v="4"/>
    <n v="6"/>
    <n v="3"/>
    <n v="3"/>
    <n v="11"/>
    <n v="0"/>
  </r>
  <r>
    <n v="9701"/>
    <n v="1988"/>
    <n v="37"/>
    <s v="Graduation"/>
    <x v="1"/>
    <s v="Adult"/>
    <n v="41883"/>
    <n v="1"/>
    <n v="0"/>
    <s v="19/03/2013"/>
    <n v="13"/>
    <n v="32"/>
    <n v="34"/>
    <n v="41"/>
    <n v="73"/>
    <n v="16"/>
    <n v="116"/>
    <n v="196"/>
    <n v="4.6797029821168496E-3"/>
    <s v="GoldProds"/>
    <n v="3"/>
    <n v="4"/>
    <n v="2"/>
    <n v="3"/>
    <n v="7"/>
    <n v="3"/>
    <n v="11"/>
    <n v="0"/>
  </r>
  <r>
    <n v="6982"/>
    <n v="1976"/>
    <n v="49"/>
    <s v="Graduation"/>
    <x v="0"/>
    <s v="Adult"/>
    <n v="74068"/>
    <n v="0"/>
    <n v="0"/>
    <s v="19/03/2013"/>
    <n v="14"/>
    <n v="783"/>
    <n v="30"/>
    <n v="537"/>
    <n v="140"/>
    <n v="76"/>
    <n v="15"/>
    <n v="1566"/>
    <n v="2.1142733704163742E-2"/>
    <s v="Wines"/>
    <n v="1"/>
    <n v="4"/>
    <n v="10"/>
    <n v="9"/>
    <n v="2"/>
    <n v="3"/>
    <n v="11"/>
    <n v="0"/>
  </r>
  <r>
    <n v="635"/>
    <n v="1966"/>
    <n v="59"/>
    <s v="Master"/>
    <x v="0"/>
    <s v="Senior"/>
    <n v="57183"/>
    <n v="1"/>
    <n v="1"/>
    <s v="19/03/2013"/>
    <n v="51"/>
    <n v="464"/>
    <n v="5"/>
    <n v="64"/>
    <n v="7"/>
    <n v="0"/>
    <n v="70"/>
    <n v="540"/>
    <n v="9.4433660353601592E-3"/>
    <s v="Wines"/>
    <n v="8"/>
    <n v="9"/>
    <n v="1"/>
    <n v="7"/>
    <n v="8"/>
    <n v="3"/>
    <n v="11"/>
    <n v="0"/>
  </r>
  <r>
    <n v="3265"/>
    <n v="1959"/>
    <n v="66"/>
    <s v="Graduation"/>
    <x v="0"/>
    <s v="Senior"/>
    <n v="35701"/>
    <n v="0"/>
    <n v="0"/>
    <s v="19/03/2013"/>
    <n v="36"/>
    <n v="21"/>
    <n v="1"/>
    <n v="9"/>
    <n v="7"/>
    <n v="3"/>
    <n v="5"/>
    <n v="41"/>
    <n v="1.1484272149239517E-3"/>
    <s v="Wines"/>
    <n v="1"/>
    <n v="1"/>
    <n v="0"/>
    <n v="3"/>
    <n v="6"/>
    <n v="3"/>
    <n v="11"/>
    <n v="0"/>
  </r>
  <r>
    <n v="6673"/>
    <n v="1965"/>
    <n v="60"/>
    <s v="Graduation"/>
    <x v="3"/>
    <s v="Senior"/>
    <n v="23478"/>
    <n v="0"/>
    <n v="0"/>
    <s v="19/03/2013"/>
    <n v="51"/>
    <n v="28"/>
    <n v="6"/>
    <n v="27"/>
    <n v="12"/>
    <n v="17"/>
    <n v="39"/>
    <n v="90"/>
    <n v="3.8333759263991822E-3"/>
    <s v="GoldProds"/>
    <n v="1"/>
    <n v="3"/>
    <n v="0"/>
    <n v="3"/>
    <n v="8"/>
    <n v="3"/>
    <n v="11"/>
    <n v="0"/>
  </r>
  <r>
    <n v="9369"/>
    <n v="1979"/>
    <n v="46"/>
    <s v="2n Cycle"/>
    <x v="3"/>
    <s v="Adult"/>
    <n v="88194"/>
    <n v="0"/>
    <n v="1"/>
    <s v="19/03/2014"/>
    <n v="19"/>
    <n v="688"/>
    <n v="14"/>
    <n v="309"/>
    <n v="201"/>
    <n v="24"/>
    <n v="38"/>
    <n v="1236"/>
    <n v="1.401455881352473E-2"/>
    <s v="Wines"/>
    <n v="1"/>
    <n v="11"/>
    <n v="10"/>
    <n v="10"/>
    <n v="5"/>
    <n v="3"/>
    <n v="11"/>
    <n v="1"/>
  </r>
  <r>
    <n v="4290"/>
    <n v="1972"/>
    <n v="53"/>
    <s v="Graduation"/>
    <x v="0"/>
    <s v="Senior"/>
    <n v="30467"/>
    <n v="1"/>
    <n v="0"/>
    <s v="19/03/2014"/>
    <n v="8"/>
    <n v="1"/>
    <n v="3"/>
    <n v="8"/>
    <n v="2"/>
    <n v="5"/>
    <n v="5"/>
    <n v="19"/>
    <n v="6.2362556208356583E-4"/>
    <s v="MeatProducts"/>
    <n v="1"/>
    <n v="1"/>
    <n v="0"/>
    <n v="2"/>
    <n v="7"/>
    <n v="3"/>
    <n v="11"/>
    <n v="0"/>
  </r>
  <r>
    <n v="5493"/>
    <n v="1976"/>
    <n v="49"/>
    <s v="Graduation"/>
    <x v="0"/>
    <s v="Adult"/>
    <n v="39356"/>
    <n v="1"/>
    <n v="1"/>
    <s v="19/03/2014"/>
    <n v="21"/>
    <n v="15"/>
    <n v="0"/>
    <n v="2"/>
    <n v="0"/>
    <n v="0"/>
    <n v="6"/>
    <n v="17"/>
    <n v="4.3195446691736964E-4"/>
    <s v="Wines"/>
    <n v="1"/>
    <n v="1"/>
    <n v="0"/>
    <n v="2"/>
    <n v="6"/>
    <n v="3"/>
    <n v="11"/>
    <n v="0"/>
  </r>
  <r>
    <n v="8690"/>
    <n v="1962"/>
    <n v="63"/>
    <s v="Graduation"/>
    <x v="0"/>
    <s v="Senior"/>
    <n v="86111"/>
    <n v="0"/>
    <n v="0"/>
    <s v="19/04/2013"/>
    <n v="73"/>
    <n v="399"/>
    <n v="28"/>
    <n v="756"/>
    <n v="36"/>
    <n v="40"/>
    <n v="126"/>
    <n v="1259"/>
    <n v="1.462066402666326E-2"/>
    <s v="MeatProducts"/>
    <n v="1"/>
    <n v="5"/>
    <n v="7"/>
    <n v="10"/>
    <n v="2"/>
    <n v="3"/>
    <n v="11"/>
    <n v="0"/>
  </r>
  <r>
    <n v="10634"/>
    <n v="1951"/>
    <n v="74"/>
    <s v="Master"/>
    <x v="0"/>
    <s v="Senior"/>
    <n v="59412"/>
    <n v="0"/>
    <n v="0"/>
    <s v="19/04/2014"/>
    <n v="56"/>
    <n v="90"/>
    <n v="67"/>
    <n v="165"/>
    <n v="30"/>
    <n v="43"/>
    <n v="11"/>
    <n v="395"/>
    <n v="6.6484885208375416E-3"/>
    <s v="MeatProducts"/>
    <n v="1"/>
    <n v="4"/>
    <n v="2"/>
    <n v="8"/>
    <n v="3"/>
    <n v="3"/>
    <n v="11"/>
    <n v="0"/>
  </r>
  <r>
    <n v="4796"/>
    <n v="1952"/>
    <n v="73"/>
    <s v="Graduation"/>
    <x v="2"/>
    <s v="Senior"/>
    <n v="49638"/>
    <n v="0"/>
    <n v="1"/>
    <s v="19/04/2014"/>
    <n v="71"/>
    <n v="18"/>
    <n v="10"/>
    <n v="3"/>
    <n v="3"/>
    <n v="5"/>
    <n v="0"/>
    <n v="39"/>
    <n v="7.8568838389943187E-4"/>
    <s v="Wines"/>
    <n v="1"/>
    <n v="1"/>
    <n v="0"/>
    <n v="3"/>
    <n v="2"/>
    <n v="3"/>
    <n v="11"/>
    <n v="0"/>
  </r>
  <r>
    <n v="11148"/>
    <n v="1975"/>
    <n v="50"/>
    <s v="Graduation"/>
    <x v="1"/>
    <s v="Adult"/>
    <n v="22280"/>
    <n v="1"/>
    <n v="0"/>
    <s v="19/05/2013"/>
    <n v="85"/>
    <n v="2"/>
    <n v="1"/>
    <n v="4"/>
    <n v="3"/>
    <n v="1"/>
    <n v="2"/>
    <n v="11"/>
    <n v="4.9371633752244169E-4"/>
    <s v="MeatProducts"/>
    <n v="1"/>
    <n v="1"/>
    <n v="0"/>
    <n v="2"/>
    <n v="8"/>
    <n v="3"/>
    <n v="11"/>
    <n v="0"/>
  </r>
  <r>
    <n v="6461"/>
    <n v="1969"/>
    <n v="56"/>
    <s v="Master"/>
    <x v="3"/>
    <s v="Senior"/>
    <n v="62772"/>
    <n v="0"/>
    <n v="1"/>
    <s v="19/05/2013"/>
    <n v="74"/>
    <n v="581"/>
    <n v="49"/>
    <n v="157"/>
    <n v="43"/>
    <n v="8"/>
    <n v="108"/>
    <n v="838"/>
    <n v="1.3349901229847702E-2"/>
    <s v="Wines"/>
    <n v="1"/>
    <n v="5"/>
    <n v="6"/>
    <n v="11"/>
    <n v="2"/>
    <n v="3"/>
    <n v="11"/>
    <n v="0"/>
  </r>
  <r>
    <n v="7660"/>
    <n v="1973"/>
    <n v="52"/>
    <s v="PhD"/>
    <x v="5"/>
    <s v="Senior"/>
    <n v="35860"/>
    <n v="1"/>
    <n v="1"/>
    <s v="19/05/2014"/>
    <n v="37"/>
    <n v="15"/>
    <n v="0"/>
    <n v="8"/>
    <n v="4"/>
    <n v="2"/>
    <n v="20"/>
    <n v="29"/>
    <n v="8.0870050195203569E-4"/>
    <s v="GoldProds"/>
    <n v="2"/>
    <n v="1"/>
    <n v="1"/>
    <n v="2"/>
    <n v="5"/>
    <n v="3"/>
    <n v="11"/>
    <n v="1"/>
  </r>
  <r>
    <n v="2055"/>
    <n v="1973"/>
    <n v="52"/>
    <s v="PhD"/>
    <x v="2"/>
    <s v="Senior"/>
    <n v="35860"/>
    <n v="1"/>
    <n v="1"/>
    <s v="19/05/2014"/>
    <n v="37"/>
    <n v="15"/>
    <n v="0"/>
    <n v="8"/>
    <n v="4"/>
    <n v="2"/>
    <n v="20"/>
    <n v="29"/>
    <n v="8.0870050195203569E-4"/>
    <s v="GoldProds"/>
    <n v="2"/>
    <n v="1"/>
    <n v="1"/>
    <n v="2"/>
    <n v="5"/>
    <n v="3"/>
    <n v="11"/>
    <n v="0"/>
  </r>
  <r>
    <n v="5107"/>
    <n v="1973"/>
    <n v="52"/>
    <s v="PhD"/>
    <x v="2"/>
    <s v="Senior"/>
    <n v="35860"/>
    <n v="1"/>
    <n v="1"/>
    <s v="19/05/2014"/>
    <n v="37"/>
    <n v="15"/>
    <n v="0"/>
    <n v="8"/>
    <n v="4"/>
    <n v="2"/>
    <n v="20"/>
    <n v="29"/>
    <n v="8.0870050195203569E-4"/>
    <s v="GoldProds"/>
    <n v="2"/>
    <n v="1"/>
    <n v="1"/>
    <n v="2"/>
    <n v="5"/>
    <n v="3"/>
    <n v="11"/>
    <n v="0"/>
  </r>
  <r>
    <n v="1626"/>
    <n v="1973"/>
    <n v="52"/>
    <s v="PhD"/>
    <x v="2"/>
    <s v="Senior"/>
    <n v="35860"/>
    <n v="1"/>
    <n v="1"/>
    <s v="19/05/2014"/>
    <n v="37"/>
    <n v="15"/>
    <n v="0"/>
    <n v="8"/>
    <n v="4"/>
    <n v="2"/>
    <n v="20"/>
    <n v="29"/>
    <n v="8.0870050195203569E-4"/>
    <s v="GoldProds"/>
    <n v="2"/>
    <n v="1"/>
    <n v="1"/>
    <n v="2"/>
    <n v="5"/>
    <n v="3"/>
    <n v="11"/>
    <n v="1"/>
  </r>
  <r>
    <n v="7679"/>
    <n v="1985"/>
    <n v="40"/>
    <s v="PhD"/>
    <x v="3"/>
    <s v="Adult"/>
    <n v="30298"/>
    <n v="0"/>
    <n v="0"/>
    <s v="19/05/2014"/>
    <n v="48"/>
    <n v="6"/>
    <n v="3"/>
    <n v="12"/>
    <n v="6"/>
    <n v="1"/>
    <n v="0"/>
    <n v="28"/>
    <n v="9.2415340946597137E-4"/>
    <s v="MeatProducts"/>
    <n v="1"/>
    <n v="1"/>
    <n v="1"/>
    <n v="3"/>
    <n v="3"/>
    <n v="3"/>
    <n v="11"/>
    <n v="0"/>
  </r>
  <r>
    <n v="291"/>
    <n v="1970"/>
    <n v="55"/>
    <s v="Graduation"/>
    <x v="0"/>
    <s v="Senior"/>
    <n v="72940"/>
    <n v="0"/>
    <n v="0"/>
    <s v="19/06/2013"/>
    <n v="13"/>
    <n v="182"/>
    <n v="74"/>
    <n v="298"/>
    <n v="162"/>
    <n v="149"/>
    <n v="116"/>
    <n v="865"/>
    <n v="1.1859062242939403E-2"/>
    <s v="MeatProducts"/>
    <n v="1"/>
    <n v="3"/>
    <n v="3"/>
    <n v="6"/>
    <n v="1"/>
    <n v="3"/>
    <n v="11"/>
    <n v="0"/>
  </r>
  <r>
    <n v="10207"/>
    <n v="1978"/>
    <n v="47"/>
    <s v="Graduation"/>
    <x v="1"/>
    <s v="Adult"/>
    <n v="22775"/>
    <n v="1"/>
    <n v="0"/>
    <s v="19/06/2013"/>
    <n v="40"/>
    <n v="5"/>
    <n v="1"/>
    <n v="8"/>
    <n v="0"/>
    <n v="0"/>
    <n v="1"/>
    <n v="14"/>
    <n v="6.1470911086717889E-4"/>
    <s v="MeatProducts"/>
    <n v="1"/>
    <n v="1"/>
    <n v="0"/>
    <n v="2"/>
    <n v="8"/>
    <n v="3"/>
    <n v="11"/>
    <n v="0"/>
  </r>
  <r>
    <n v="6437"/>
    <n v="1985"/>
    <n v="40"/>
    <s v="2n Cycle"/>
    <x v="3"/>
    <s v="Adult"/>
    <n v="41473"/>
    <n v="1"/>
    <n v="0"/>
    <s v="19/06/2013"/>
    <n v="80"/>
    <n v="21"/>
    <n v="8"/>
    <n v="20"/>
    <n v="15"/>
    <n v="3"/>
    <n v="9"/>
    <n v="67"/>
    <n v="1.6155088852988692E-3"/>
    <s v="Wines"/>
    <n v="1"/>
    <n v="2"/>
    <n v="0"/>
    <n v="3"/>
    <n v="7"/>
    <n v="3"/>
    <n v="11"/>
    <n v="0"/>
  </r>
  <r>
    <n v="4838"/>
    <n v="1978"/>
    <n v="47"/>
    <s v="Graduation"/>
    <x v="1"/>
    <s v="Adult"/>
    <n v="22775"/>
    <n v="1"/>
    <n v="0"/>
    <s v="19/06/2013"/>
    <n v="40"/>
    <n v="5"/>
    <n v="1"/>
    <n v="8"/>
    <n v="0"/>
    <n v="0"/>
    <n v="1"/>
    <n v="14"/>
    <n v="6.1470911086717889E-4"/>
    <s v="MeatProducts"/>
    <n v="1"/>
    <n v="1"/>
    <n v="0"/>
    <n v="2"/>
    <n v="8"/>
    <n v="3"/>
    <n v="11"/>
    <n v="0"/>
  </r>
  <r>
    <n v="8017"/>
    <n v="1981"/>
    <n v="44"/>
    <s v="2n Cycle"/>
    <x v="0"/>
    <s v="Adult"/>
    <n v="51111"/>
    <n v="1"/>
    <n v="1"/>
    <s v="19/06/2014"/>
    <n v="83"/>
    <n v="22"/>
    <n v="0"/>
    <n v="19"/>
    <n v="6"/>
    <n v="5"/>
    <n v="3"/>
    <n v="52"/>
    <n v="1.017393516072861E-3"/>
    <s v="Wines"/>
    <n v="2"/>
    <n v="2"/>
    <n v="0"/>
    <n v="3"/>
    <n v="6"/>
    <n v="3"/>
    <n v="11"/>
    <n v="0"/>
  </r>
  <r>
    <n v="5287"/>
    <n v="1973"/>
    <n v="52"/>
    <s v="Graduation"/>
    <x v="0"/>
    <s v="Senior"/>
    <n v="34961"/>
    <n v="1"/>
    <n v="0"/>
    <s v="19/06/2014"/>
    <n v="77"/>
    <n v="45"/>
    <n v="2"/>
    <n v="26"/>
    <n v="4"/>
    <n v="1"/>
    <n v="1"/>
    <n v="78"/>
    <n v="2.2310574640313492E-3"/>
    <s v="Wines"/>
    <n v="3"/>
    <n v="3"/>
    <n v="1"/>
    <n v="3"/>
    <n v="7"/>
    <n v="3"/>
    <n v="11"/>
    <n v="0"/>
  </r>
  <r>
    <n v="6271"/>
    <n v="1952"/>
    <n v="73"/>
    <s v="PhD"/>
    <x v="0"/>
    <s v="Senior"/>
    <n v="50870"/>
    <n v="0"/>
    <n v="1"/>
    <s v="19/06/2014"/>
    <n v="13"/>
    <n v="53"/>
    <n v="0"/>
    <n v="8"/>
    <n v="0"/>
    <n v="0"/>
    <n v="2"/>
    <n v="61"/>
    <n v="1.1991350501277768E-3"/>
    <s v="Wines"/>
    <n v="1"/>
    <n v="2"/>
    <n v="0"/>
    <n v="3"/>
    <n v="5"/>
    <n v="3"/>
    <n v="11"/>
    <n v="0"/>
  </r>
  <r>
    <n v="10785"/>
    <n v="1969"/>
    <n v="56"/>
    <s v="Graduation"/>
    <x v="0"/>
    <s v="Senior"/>
    <n v="44078"/>
    <n v="1"/>
    <n v="1"/>
    <s v="19/06/2014"/>
    <n v="17"/>
    <n v="24"/>
    <n v="1"/>
    <n v="10"/>
    <n v="2"/>
    <n v="0"/>
    <n v="4"/>
    <n v="37"/>
    <n v="8.3942102636235764E-4"/>
    <s v="Wines"/>
    <n v="2"/>
    <n v="2"/>
    <n v="0"/>
    <n v="3"/>
    <n v="5"/>
    <n v="3"/>
    <n v="11"/>
    <n v="0"/>
  </r>
  <r>
    <n v="6071"/>
    <n v="1989"/>
    <n v="36"/>
    <s v="Graduation"/>
    <x v="3"/>
    <s v="Adult"/>
    <n v="81217"/>
    <n v="0"/>
    <n v="0"/>
    <s v="19/07/2013"/>
    <n v="77"/>
    <n v="493"/>
    <n v="70"/>
    <n v="324"/>
    <n v="146"/>
    <n v="40"/>
    <n v="84"/>
    <n v="1073"/>
    <n v="1.3211519755716168E-2"/>
    <s v="Wines"/>
    <n v="1"/>
    <n v="3"/>
    <n v="7"/>
    <n v="11"/>
    <n v="1"/>
    <n v="3"/>
    <n v="11"/>
    <n v="0"/>
  </r>
  <r>
    <n v="3479"/>
    <n v="1950"/>
    <n v="75"/>
    <s v="Graduation"/>
    <x v="3"/>
    <s v="Senior"/>
    <n v="16813"/>
    <n v="0"/>
    <n v="0"/>
    <s v="19/07/2013"/>
    <n v="49"/>
    <n v="4"/>
    <n v="8"/>
    <n v="11"/>
    <n v="12"/>
    <n v="2"/>
    <n v="13"/>
    <n v="37"/>
    <n v="2.2006780467495389E-3"/>
    <s v="GoldProds"/>
    <n v="1"/>
    <n v="2"/>
    <n v="0"/>
    <n v="3"/>
    <n v="7"/>
    <n v="3"/>
    <n v="11"/>
    <n v="0"/>
  </r>
  <r>
    <n v="295"/>
    <n v="1989"/>
    <n v="36"/>
    <s v="Graduation"/>
    <x v="3"/>
    <s v="Adult"/>
    <n v="81217"/>
    <n v="0"/>
    <n v="0"/>
    <s v="19/07/2013"/>
    <n v="77"/>
    <n v="493"/>
    <n v="70"/>
    <n v="324"/>
    <n v="146"/>
    <n v="40"/>
    <n v="84"/>
    <n v="1073"/>
    <n v="1.3211519755716168E-2"/>
    <s v="Wines"/>
    <n v="1"/>
    <n v="3"/>
    <n v="7"/>
    <n v="11"/>
    <n v="1"/>
    <n v="3"/>
    <n v="11"/>
    <n v="0"/>
  </r>
  <r>
    <n v="7397"/>
    <n v="1951"/>
    <n v="74"/>
    <s v="Graduation"/>
    <x v="3"/>
    <s v="Senior"/>
    <n v="49090"/>
    <n v="0"/>
    <n v="1"/>
    <s v="19/07/2013"/>
    <n v="45"/>
    <n v="494"/>
    <n v="5"/>
    <n v="82"/>
    <n v="7"/>
    <n v="0"/>
    <n v="100"/>
    <n v="588"/>
    <n v="1.1977999592585048E-2"/>
    <s v="Wines"/>
    <n v="3"/>
    <n v="7"/>
    <n v="2"/>
    <n v="9"/>
    <n v="7"/>
    <n v="3"/>
    <n v="11"/>
    <n v="0"/>
  </r>
  <r>
    <n v="10057"/>
    <n v="1951"/>
    <n v="74"/>
    <s v="Graduation"/>
    <x v="3"/>
    <s v="Senior"/>
    <n v="72282"/>
    <n v="0"/>
    <n v="0"/>
    <s v="19/07/2013"/>
    <n v="70"/>
    <n v="503"/>
    <n v="27"/>
    <n v="419"/>
    <n v="90"/>
    <n v="139"/>
    <n v="153"/>
    <n v="1178"/>
    <n v="1.6297280097396311E-2"/>
    <s v="Wines"/>
    <n v="1"/>
    <n v="5"/>
    <n v="7"/>
    <n v="9"/>
    <n v="7"/>
    <n v="3"/>
    <n v="11"/>
    <n v="1"/>
  </r>
  <r>
    <n v="8346"/>
    <n v="1974"/>
    <n v="51"/>
    <s v="Graduation"/>
    <x v="3"/>
    <s v="Senior"/>
    <n v="32233"/>
    <n v="1"/>
    <n v="0"/>
    <s v="19/08/2012"/>
    <n v="26"/>
    <n v="138"/>
    <n v="15"/>
    <n v="35"/>
    <n v="25"/>
    <n v="11"/>
    <n v="72"/>
    <n v="224"/>
    <n v="6.9493996835541215E-3"/>
    <s v="Wines"/>
    <n v="2"/>
    <n v="6"/>
    <n v="2"/>
    <n v="2"/>
    <n v="9"/>
    <n v="3"/>
    <n v="11"/>
    <n v="1"/>
  </r>
  <r>
    <n v="4764"/>
    <n v="1952"/>
    <n v="73"/>
    <s v="Master"/>
    <x v="1"/>
    <s v="Senior"/>
    <n v="40442"/>
    <n v="1"/>
    <n v="1"/>
    <s v="19/08/2012"/>
    <n v="52"/>
    <n v="45"/>
    <n v="12"/>
    <n v="52"/>
    <n v="25"/>
    <n v="22"/>
    <n v="13"/>
    <n v="156"/>
    <n v="3.8573759952524604E-3"/>
    <s v="MeatProducts"/>
    <n v="4"/>
    <n v="3"/>
    <n v="1"/>
    <n v="4"/>
    <n v="7"/>
    <n v="3"/>
    <n v="11"/>
    <n v="1"/>
  </r>
  <r>
    <n v="7930"/>
    <n v="1969"/>
    <n v="56"/>
    <s v="Master"/>
    <x v="3"/>
    <s v="Senior"/>
    <n v="26877"/>
    <n v="0"/>
    <n v="0"/>
    <s v="19/08/2013"/>
    <n v="74"/>
    <n v="101"/>
    <n v="13"/>
    <n v="76"/>
    <n v="20"/>
    <n v="18"/>
    <n v="40"/>
    <n v="228"/>
    <n v="8.4830896305391219E-3"/>
    <s v="Wines"/>
    <n v="2"/>
    <n v="3"/>
    <n v="1"/>
    <n v="6"/>
    <n v="6"/>
    <n v="3"/>
    <n v="11"/>
    <n v="0"/>
  </r>
  <r>
    <n v="10489"/>
    <n v="1973"/>
    <n v="52"/>
    <s v="Graduation"/>
    <x v="0"/>
    <s v="Senior"/>
    <n v="92955"/>
    <n v="0"/>
    <n v="0"/>
    <s v="19/08/2013"/>
    <n v="35"/>
    <n v="693"/>
    <n v="21"/>
    <n v="925"/>
    <n v="31"/>
    <n v="24"/>
    <n v="84"/>
    <n v="1694"/>
    <n v="1.8223871765908235E-2"/>
    <s v="MeatProducts"/>
    <n v="1"/>
    <n v="6"/>
    <n v="7"/>
    <n v="9"/>
    <n v="2"/>
    <n v="3"/>
    <n v="11"/>
    <n v="1"/>
  </r>
  <r>
    <n v="9483"/>
    <n v="1959"/>
    <n v="66"/>
    <s v="Graduation"/>
    <x v="1"/>
    <s v="Senior"/>
    <n v="57957"/>
    <n v="0"/>
    <n v="1"/>
    <s v="19/08/2013"/>
    <n v="24"/>
    <n v="290"/>
    <n v="59"/>
    <n v="177"/>
    <n v="77"/>
    <n v="5"/>
    <n v="29"/>
    <n v="608"/>
    <n v="1.0490536087099055E-2"/>
    <s v="Wines"/>
    <n v="7"/>
    <n v="4"/>
    <n v="6"/>
    <n v="8"/>
    <n v="3"/>
    <n v="3"/>
    <n v="11"/>
    <n v="0"/>
  </r>
  <r>
    <n v="1890"/>
    <n v="1971"/>
    <n v="54"/>
    <s v="2n Cycle"/>
    <x v="1"/>
    <s v="Senior"/>
    <n v="42033"/>
    <n v="1"/>
    <n v="1"/>
    <s v="19/09/2012"/>
    <n v="95"/>
    <n v="11"/>
    <n v="1"/>
    <n v="4"/>
    <n v="2"/>
    <n v="0"/>
    <n v="7"/>
    <n v="18"/>
    <n v="4.2823495824709159E-4"/>
    <s v="Wines"/>
    <n v="1"/>
    <n v="1"/>
    <n v="0"/>
    <n v="2"/>
    <n v="7"/>
    <n v="3"/>
    <n v="11"/>
    <n v="0"/>
  </r>
  <r>
    <n v="9938"/>
    <n v="1954"/>
    <n v="71"/>
    <s v="Graduation"/>
    <x v="0"/>
    <s v="Senior"/>
    <n v="80067"/>
    <n v="0"/>
    <n v="0"/>
    <s v="19/09/2013"/>
    <n v="82"/>
    <n v="519"/>
    <n v="17"/>
    <n v="813"/>
    <n v="27"/>
    <n v="173"/>
    <n v="51"/>
    <n v="1549"/>
    <n v="1.9346297475863965E-2"/>
    <s v="MeatProducts"/>
    <n v="1"/>
    <n v="4"/>
    <n v="6"/>
    <n v="6"/>
    <n v="2"/>
    <n v="3"/>
    <n v="11"/>
    <n v="0"/>
  </r>
  <r>
    <n v="4992"/>
    <n v="1975"/>
    <n v="50"/>
    <s v="Master"/>
    <x v="1"/>
    <s v="Adult"/>
    <n v="17459"/>
    <n v="1"/>
    <n v="0"/>
    <s v="19/09/2013"/>
    <n v="12"/>
    <n v="6"/>
    <n v="4"/>
    <n v="16"/>
    <n v="3"/>
    <n v="10"/>
    <n v="30"/>
    <n v="39"/>
    <n v="2.2338049143708115E-3"/>
    <s v="GoldProds"/>
    <n v="3"/>
    <n v="3"/>
    <n v="1"/>
    <n v="2"/>
    <n v="7"/>
    <n v="3"/>
    <n v="11"/>
    <n v="1"/>
  </r>
  <r>
    <n v="5909"/>
    <n v="1964"/>
    <n v="61"/>
    <s v="Graduation"/>
    <x v="0"/>
    <s v="Senior"/>
    <n v="58512"/>
    <n v="0"/>
    <n v="1"/>
    <s v="19/09/2013"/>
    <n v="25"/>
    <n v="895"/>
    <n v="10"/>
    <n v="101"/>
    <n v="13"/>
    <n v="0"/>
    <n v="152"/>
    <n v="1019"/>
    <n v="1.7415231063713427E-2"/>
    <s v="Wines"/>
    <n v="5"/>
    <n v="3"/>
    <n v="4"/>
    <n v="8"/>
    <n v="8"/>
    <n v="3"/>
    <n v="11"/>
    <n v="0"/>
  </r>
  <r>
    <n v="821"/>
    <n v="1992"/>
    <n v="33"/>
    <s v="Master"/>
    <x v="3"/>
    <s v="Adult"/>
    <n v="92859"/>
    <n v="0"/>
    <n v="0"/>
    <s v="19/10/2012"/>
    <n v="46"/>
    <n v="962"/>
    <n v="61"/>
    <n v="921"/>
    <n v="52"/>
    <n v="61"/>
    <n v="20"/>
    <n v="2057"/>
    <n v="2.2151864655014591E-2"/>
    <s v="Wines"/>
    <n v="1"/>
    <n v="5"/>
    <n v="4"/>
    <n v="12"/>
    <n v="2"/>
    <n v="3"/>
    <n v="11"/>
    <n v="0"/>
  </r>
  <r>
    <n v="7444"/>
    <n v="1969"/>
    <n v="56"/>
    <s v="Master"/>
    <x v="0"/>
    <s v="Senior"/>
    <n v="42169"/>
    <n v="1"/>
    <n v="1"/>
    <s v="19/10/2013"/>
    <n v="20"/>
    <n v="19"/>
    <n v="0"/>
    <n v="9"/>
    <n v="0"/>
    <n v="0"/>
    <n v="2"/>
    <n v="28"/>
    <n v="6.639948777538002E-4"/>
    <s v="Wines"/>
    <n v="2"/>
    <n v="1"/>
    <n v="0"/>
    <n v="3"/>
    <n v="8"/>
    <n v="3"/>
    <n v="11"/>
    <n v="0"/>
  </r>
  <r>
    <n v="1655"/>
    <n v="1979"/>
    <n v="46"/>
    <s v="Graduation"/>
    <x v="1"/>
    <s v="Adult"/>
    <n v="34350"/>
    <n v="1"/>
    <n v="0"/>
    <s v="19/10/2013"/>
    <n v="81"/>
    <n v="16"/>
    <n v="3"/>
    <n v="15"/>
    <n v="2"/>
    <n v="1"/>
    <n v="11"/>
    <n v="37"/>
    <n v="1.0771470160116448E-3"/>
    <s v="Wines"/>
    <n v="1"/>
    <n v="1"/>
    <n v="0"/>
    <n v="3"/>
    <n v="7"/>
    <n v="3"/>
    <n v="11"/>
    <n v="0"/>
  </r>
  <r>
    <n v="6260"/>
    <n v="1955"/>
    <n v="70"/>
    <s v="Master"/>
    <x v="1"/>
    <s v="Senior"/>
    <n v="82384"/>
    <n v="0"/>
    <n v="0"/>
    <s v="19/11/2012"/>
    <n v="55"/>
    <n v="984"/>
    <n v="51"/>
    <n v="432"/>
    <n v="180"/>
    <n v="120"/>
    <n v="190"/>
    <n v="1767"/>
    <n v="2.1448339483394835E-2"/>
    <s v="Wines"/>
    <n v="1"/>
    <n v="3"/>
    <n v="10"/>
    <n v="13"/>
    <n v="1"/>
    <n v="3"/>
    <n v="11"/>
    <n v="1"/>
  </r>
  <r>
    <n v="8996"/>
    <n v="1957"/>
    <n v="68"/>
    <s v="PhD"/>
    <x v="0"/>
    <s v="Senior"/>
    <s v="NILL"/>
    <n v="2"/>
    <n v="1"/>
    <s v="19/11/2012"/>
    <n v="4"/>
    <n v="230"/>
    <n v="42"/>
    <n v="192"/>
    <n v="49"/>
    <n v="37"/>
    <n v="53"/>
    <n v="550"/>
    <e v="#VALUE!"/>
    <s v="Wines"/>
    <n v="12"/>
    <n v="7"/>
    <n v="2"/>
    <n v="8"/>
    <n v="9"/>
    <n v="3"/>
    <n v="11"/>
    <n v="0"/>
  </r>
  <r>
    <n v="6250"/>
    <n v="1949"/>
    <n v="76"/>
    <s v="PhD"/>
    <x v="4"/>
    <s v="Senior"/>
    <n v="54356"/>
    <n v="0"/>
    <n v="1"/>
    <s v="19/11/2012"/>
    <n v="62"/>
    <n v="710"/>
    <n v="15"/>
    <n v="30"/>
    <n v="20"/>
    <n v="0"/>
    <n v="0"/>
    <n v="775"/>
    <n v="1.4257855618514975E-2"/>
    <s v="Wines"/>
    <n v="3"/>
    <n v="11"/>
    <n v="2"/>
    <n v="8"/>
    <n v="8"/>
    <n v="3"/>
    <n v="11"/>
    <n v="1"/>
  </r>
  <r>
    <n v="10727"/>
    <n v="1970"/>
    <n v="55"/>
    <s v="PhD"/>
    <x v="0"/>
    <s v="Senior"/>
    <n v="69084"/>
    <n v="1"/>
    <n v="0"/>
    <s v="19/11/2013"/>
    <n v="43"/>
    <n v="1181"/>
    <n v="107"/>
    <n v="199"/>
    <n v="39"/>
    <n v="30"/>
    <n v="30"/>
    <n v="1556"/>
    <n v="2.2523304962075157E-2"/>
    <s v="Wines"/>
    <n v="2"/>
    <n v="7"/>
    <n v="3"/>
    <n v="13"/>
    <n v="8"/>
    <n v="3"/>
    <n v="11"/>
    <n v="0"/>
  </r>
  <r>
    <n v="749"/>
    <n v="1981"/>
    <n v="44"/>
    <s v="Graduation"/>
    <x v="1"/>
    <s v="Adult"/>
    <n v="42162"/>
    <n v="1"/>
    <n v="0"/>
    <s v="19/11/2013"/>
    <n v="31"/>
    <n v="46"/>
    <n v="7"/>
    <n v="59"/>
    <n v="2"/>
    <n v="4"/>
    <n v="27"/>
    <n v="118"/>
    <n v="2.7987287130591528E-3"/>
    <s v="MeatProducts"/>
    <n v="2"/>
    <n v="3"/>
    <n v="1"/>
    <n v="3"/>
    <n v="6"/>
    <n v="3"/>
    <n v="11"/>
    <n v="1"/>
  </r>
  <r>
    <n v="5299"/>
    <n v="1970"/>
    <n v="55"/>
    <s v="PhD"/>
    <x v="0"/>
    <s v="Senior"/>
    <n v="69084"/>
    <n v="1"/>
    <n v="0"/>
    <s v="19/11/2013"/>
    <n v="43"/>
    <n v="1181"/>
    <n v="107"/>
    <n v="199"/>
    <n v="39"/>
    <n v="30"/>
    <n v="30"/>
    <n v="1556"/>
    <n v="2.2523304962075157E-2"/>
    <s v="Wines"/>
    <n v="2"/>
    <n v="7"/>
    <n v="3"/>
    <n v="13"/>
    <n v="8"/>
    <n v="3"/>
    <n v="11"/>
    <n v="0"/>
  </r>
  <r>
    <n v="5846"/>
    <n v="1977"/>
    <n v="48"/>
    <s v="Graduation"/>
    <x v="2"/>
    <s v="Adult"/>
    <n v="40246"/>
    <n v="1"/>
    <n v="0"/>
    <s v="19/12/2012"/>
    <n v="68"/>
    <n v="2"/>
    <n v="1"/>
    <n v="6"/>
    <n v="2"/>
    <n v="1"/>
    <n v="1"/>
    <n v="12"/>
    <n v="2.9816627739402674E-4"/>
    <s v="MeatProducts"/>
    <n v="1"/>
    <n v="1"/>
    <n v="0"/>
    <n v="2"/>
    <n v="6"/>
    <n v="3"/>
    <n v="11"/>
    <n v="0"/>
  </r>
  <r>
    <n v="3629"/>
    <n v="1978"/>
    <n v="47"/>
    <s v="Graduation"/>
    <x v="3"/>
    <s v="Adult"/>
    <n v="38557"/>
    <n v="1"/>
    <n v="0"/>
    <s v="19/12/2012"/>
    <n v="17"/>
    <n v="76"/>
    <n v="3"/>
    <n v="31"/>
    <n v="4"/>
    <n v="4"/>
    <n v="27"/>
    <n v="118"/>
    <n v="3.0604040770806857E-3"/>
    <s v="Wines"/>
    <n v="2"/>
    <n v="3"/>
    <n v="1"/>
    <n v="3"/>
    <n v="7"/>
    <n v="3"/>
    <n v="11"/>
    <n v="0"/>
  </r>
  <r>
    <n v="5114"/>
    <n v="1965"/>
    <n v="60"/>
    <s v="Master"/>
    <x v="0"/>
    <s v="Senior"/>
    <n v="74806"/>
    <n v="0"/>
    <n v="1"/>
    <s v="19/12/2012"/>
    <n v="1"/>
    <n v="670"/>
    <n v="9"/>
    <n v="249"/>
    <n v="0"/>
    <n v="28"/>
    <n v="9"/>
    <n v="956"/>
    <n v="1.2779723551586771E-2"/>
    <s v="Wines"/>
    <n v="2"/>
    <n v="5"/>
    <n v="4"/>
    <n v="5"/>
    <n v="4"/>
    <n v="3"/>
    <n v="11"/>
    <n v="0"/>
  </r>
  <r>
    <n v="7734"/>
    <n v="1993"/>
    <n v="32"/>
    <s v="Graduation"/>
    <x v="6"/>
    <s v="Adult"/>
    <n v="79244"/>
    <n v="0"/>
    <n v="0"/>
    <s v="19/12/2012"/>
    <n v="58"/>
    <n v="471"/>
    <n v="102"/>
    <n v="125"/>
    <n v="212"/>
    <n v="61"/>
    <n v="245"/>
    <n v="971"/>
    <n v="1.2253293624753924E-2"/>
    <s v="Wines"/>
    <n v="1"/>
    <n v="4"/>
    <n v="10"/>
    <n v="7"/>
    <n v="1"/>
    <n v="3"/>
    <n v="11"/>
    <n v="1"/>
  </r>
  <r>
    <n v="6327"/>
    <n v="1967"/>
    <n v="58"/>
    <s v="Graduation"/>
    <x v="1"/>
    <s v="Senior"/>
    <n v="65777"/>
    <n v="0"/>
    <n v="0"/>
    <s v="19/12/2013"/>
    <n v="87"/>
    <n v="565"/>
    <n v="32"/>
    <n v="435"/>
    <n v="28"/>
    <n v="32"/>
    <n v="54"/>
    <n v="1092"/>
    <n v="1.6601547653435092E-2"/>
    <s v="Wines"/>
    <n v="1"/>
    <n v="2"/>
    <n v="8"/>
    <n v="6"/>
    <n v="1"/>
    <n v="3"/>
    <n v="11"/>
    <n v="0"/>
  </r>
  <r>
    <n v="9349"/>
    <n v="1985"/>
    <n v="40"/>
    <s v="Graduation"/>
    <x v="0"/>
    <s v="Adult"/>
    <n v="92533"/>
    <n v="0"/>
    <n v="0"/>
    <s v="19/12/2013"/>
    <n v="84"/>
    <n v="693"/>
    <n v="21"/>
    <n v="118"/>
    <n v="110"/>
    <n v="147"/>
    <n v="42"/>
    <n v="1089"/>
    <n v="1.1768774383193023E-2"/>
    <s v="Wines"/>
    <n v="1"/>
    <n v="6"/>
    <n v="5"/>
    <n v="11"/>
    <n v="2"/>
    <n v="3"/>
    <n v="11"/>
    <n v="0"/>
  </r>
  <r>
    <n v="3641"/>
    <n v="1976"/>
    <n v="49"/>
    <s v="Graduation"/>
    <x v="0"/>
    <s v="Adult"/>
    <n v="13624"/>
    <n v="1"/>
    <n v="0"/>
    <s v="20/01/2013"/>
    <n v="93"/>
    <n v="10"/>
    <n v="2"/>
    <n v="15"/>
    <n v="2"/>
    <n v="1"/>
    <n v="6"/>
    <n v="30"/>
    <n v="2.201996476805637E-3"/>
    <s v="MeatProducts"/>
    <n v="2"/>
    <n v="2"/>
    <n v="0"/>
    <n v="3"/>
    <n v="6"/>
    <n v="3"/>
    <n v="11"/>
    <n v="0"/>
  </r>
  <r>
    <n v="199"/>
    <n v="1962"/>
    <n v="63"/>
    <s v="Master"/>
    <x v="3"/>
    <s v="Senior"/>
    <n v="45183"/>
    <n v="0"/>
    <n v="0"/>
    <s v="20/01/2013"/>
    <n v="33"/>
    <n v="219"/>
    <n v="3"/>
    <n v="60"/>
    <n v="12"/>
    <n v="9"/>
    <n v="12"/>
    <n v="303"/>
    <n v="6.7060620144744707E-3"/>
    <s v="Wines"/>
    <n v="1"/>
    <n v="4"/>
    <n v="1"/>
    <n v="7"/>
    <n v="7"/>
    <n v="3"/>
    <n v="11"/>
    <n v="0"/>
  </r>
  <r>
    <n v="591"/>
    <n v="1957"/>
    <n v="68"/>
    <s v="Graduation"/>
    <x v="4"/>
    <s v="Senior"/>
    <n v="66033"/>
    <n v="0"/>
    <n v="1"/>
    <s v="20/01/2013"/>
    <n v="76"/>
    <n v="293"/>
    <n v="35"/>
    <n v="179"/>
    <n v="46"/>
    <n v="59"/>
    <n v="65"/>
    <n v="612"/>
    <n v="9.2680932261142157E-3"/>
    <s v="Wines"/>
    <n v="2"/>
    <n v="8"/>
    <n v="3"/>
    <n v="7"/>
    <n v="7"/>
    <n v="3"/>
    <n v="11"/>
    <n v="0"/>
  </r>
  <r>
    <n v="9710"/>
    <n v="1969"/>
    <n v="56"/>
    <s v="PhD"/>
    <x v="2"/>
    <s v="Senior"/>
    <n v="58086"/>
    <n v="0"/>
    <n v="1"/>
    <s v="20/01/2013"/>
    <n v="80"/>
    <n v="708"/>
    <n v="7"/>
    <n v="62"/>
    <n v="0"/>
    <n v="0"/>
    <n v="15"/>
    <n v="777"/>
    <n v="1.3376717281272595E-2"/>
    <s v="Wines"/>
    <n v="2"/>
    <n v="11"/>
    <n v="3"/>
    <n v="7"/>
    <n v="8"/>
    <n v="3"/>
    <n v="11"/>
    <n v="0"/>
  </r>
  <r>
    <n v="10513"/>
    <n v="1992"/>
    <n v="33"/>
    <s v="Graduation"/>
    <x v="1"/>
    <s v="Adult"/>
    <n v="63207"/>
    <n v="0"/>
    <n v="0"/>
    <s v="20/01/2013"/>
    <n v="68"/>
    <n v="438"/>
    <n v="169"/>
    <n v="565"/>
    <n v="91"/>
    <n v="169"/>
    <n v="70"/>
    <n v="1432"/>
    <n v="2.2655718512190105E-2"/>
    <s v="MeatProducts"/>
    <n v="1"/>
    <n v="2"/>
    <n v="3"/>
    <n v="6"/>
    <n v="7"/>
    <n v="3"/>
    <n v="11"/>
    <n v="0"/>
  </r>
  <r>
    <n v="5255"/>
    <n v="1986"/>
    <n v="39"/>
    <s v="Graduation"/>
    <x v="3"/>
    <s v="Adult"/>
    <s v="NILL"/>
    <n v="1"/>
    <n v="0"/>
    <s v="20/02/2013"/>
    <n v="19"/>
    <n v="5"/>
    <n v="1"/>
    <n v="3"/>
    <n v="3"/>
    <n v="263"/>
    <n v="362"/>
    <n v="275"/>
    <e v="#VALUE!"/>
    <s v="GoldProds"/>
    <n v="0"/>
    <n v="27"/>
    <n v="0"/>
    <n v="0"/>
    <n v="1"/>
    <n v="3"/>
    <n v="11"/>
    <n v="0"/>
  </r>
  <r>
    <n v="8755"/>
    <n v="1946"/>
    <n v="79"/>
    <s v="Master"/>
    <x v="0"/>
    <s v="Senior"/>
    <n v="68657"/>
    <n v="0"/>
    <n v="0"/>
    <s v="20/02/2013"/>
    <n v="4"/>
    <n v="482"/>
    <n v="34"/>
    <n v="471"/>
    <n v="119"/>
    <n v="68"/>
    <n v="22"/>
    <n v="1174"/>
    <n v="1.7099494589044088E-2"/>
    <s v="Wines"/>
    <n v="1"/>
    <n v="3"/>
    <n v="5"/>
    <n v="9"/>
    <n v="7"/>
    <n v="3"/>
    <n v="11"/>
    <n v="0"/>
  </r>
  <r>
    <n v="1388"/>
    <n v="1975"/>
    <n v="50"/>
    <s v="Graduation"/>
    <x v="3"/>
    <s v="Adult"/>
    <n v="33249"/>
    <n v="1"/>
    <n v="0"/>
    <s v="20/02/2013"/>
    <n v="11"/>
    <n v="6"/>
    <n v="10"/>
    <n v="21"/>
    <n v="19"/>
    <n v="14"/>
    <n v="42"/>
    <n v="70"/>
    <n v="2.1053264759842401E-3"/>
    <s v="GoldProds"/>
    <n v="2"/>
    <n v="2"/>
    <n v="1"/>
    <n v="3"/>
    <n v="6"/>
    <n v="3"/>
    <n v="11"/>
    <n v="0"/>
  </r>
  <r>
    <n v="4436"/>
    <n v="1976"/>
    <n v="49"/>
    <s v="Graduation"/>
    <x v="3"/>
    <s v="Adult"/>
    <n v="20180"/>
    <n v="0"/>
    <n v="0"/>
    <s v="20/02/2013"/>
    <n v="27"/>
    <n v="18"/>
    <n v="42"/>
    <n v="24"/>
    <n v="15"/>
    <n v="20"/>
    <n v="18"/>
    <n v="119"/>
    <n v="5.8969276511397425E-3"/>
    <s v="Fruits"/>
    <n v="1"/>
    <n v="2"/>
    <n v="1"/>
    <n v="4"/>
    <n v="7"/>
    <n v="3"/>
    <n v="11"/>
    <n v="0"/>
  </r>
  <r>
    <n v="1118"/>
    <n v="1956"/>
    <n v="69"/>
    <s v="Master"/>
    <x v="0"/>
    <s v="Senior"/>
    <n v="50965"/>
    <n v="0"/>
    <n v="1"/>
    <s v="20/02/2013"/>
    <n v="87"/>
    <n v="544"/>
    <n v="13"/>
    <n v="85"/>
    <n v="8"/>
    <n v="6"/>
    <n v="29"/>
    <n v="656"/>
    <n v="1.2871578534288237E-2"/>
    <s v="Wines"/>
    <n v="3"/>
    <n v="10"/>
    <n v="4"/>
    <n v="5"/>
    <n v="8"/>
    <n v="3"/>
    <n v="11"/>
    <n v="0"/>
  </r>
  <r>
    <n v="979"/>
    <n v="1975"/>
    <n v="50"/>
    <s v="Graduation"/>
    <x v="3"/>
    <s v="Adult"/>
    <n v="33249"/>
    <n v="1"/>
    <n v="0"/>
    <s v="20/02/2013"/>
    <n v="11"/>
    <n v="6"/>
    <n v="10"/>
    <n v="21"/>
    <n v="19"/>
    <n v="14"/>
    <n v="42"/>
    <n v="70"/>
    <n v="2.1053264759842401E-3"/>
    <s v="GoldProds"/>
    <n v="2"/>
    <n v="2"/>
    <n v="1"/>
    <n v="3"/>
    <n v="6"/>
    <n v="3"/>
    <n v="11"/>
    <n v="0"/>
  </r>
  <r>
    <n v="2929"/>
    <n v="1976"/>
    <n v="49"/>
    <s v="Graduation"/>
    <x v="3"/>
    <s v="Adult"/>
    <n v="20180"/>
    <n v="0"/>
    <n v="0"/>
    <s v="20/02/2013"/>
    <n v="27"/>
    <n v="18"/>
    <n v="42"/>
    <n v="24"/>
    <n v="15"/>
    <n v="20"/>
    <n v="18"/>
    <n v="119"/>
    <n v="5.8969276511397425E-3"/>
    <s v="Fruits"/>
    <n v="1"/>
    <n v="2"/>
    <n v="1"/>
    <n v="4"/>
    <n v="7"/>
    <n v="3"/>
    <n v="11"/>
    <n v="0"/>
  </r>
  <r>
    <n v="6798"/>
    <n v="1966"/>
    <n v="59"/>
    <s v="Graduation"/>
    <x v="3"/>
    <s v="Senior"/>
    <n v="37070"/>
    <n v="1"/>
    <n v="1"/>
    <s v="20/03/2013"/>
    <n v="30"/>
    <n v="231"/>
    <n v="7"/>
    <n v="137"/>
    <n v="4"/>
    <n v="15"/>
    <n v="39"/>
    <n v="394"/>
    <n v="1.0628540598867009E-2"/>
    <s v="Wines"/>
    <n v="9"/>
    <n v="5"/>
    <n v="1"/>
    <n v="8"/>
    <n v="7"/>
    <n v="3"/>
    <n v="11"/>
    <n v="1"/>
  </r>
  <r>
    <n v="5181"/>
    <n v="1982"/>
    <n v="43"/>
    <s v="Basic"/>
    <x v="3"/>
    <s v="Adult"/>
    <n v="24367"/>
    <n v="1"/>
    <n v="0"/>
    <s v="20/03/2013"/>
    <n v="58"/>
    <n v="2"/>
    <n v="4"/>
    <n v="2"/>
    <n v="0"/>
    <n v="11"/>
    <n v="5"/>
    <n v="19"/>
    <n v="7.7974309516969673E-4"/>
    <s v="Sweet"/>
    <n v="1"/>
    <n v="1"/>
    <n v="0"/>
    <n v="2"/>
    <n v="9"/>
    <n v="3"/>
    <n v="11"/>
    <n v="0"/>
  </r>
  <r>
    <n v="4168"/>
    <n v="1966"/>
    <n v="59"/>
    <s v="Graduation"/>
    <x v="3"/>
    <s v="Senior"/>
    <n v="37070"/>
    <n v="1"/>
    <n v="1"/>
    <s v="20/03/2013"/>
    <n v="30"/>
    <n v="231"/>
    <n v="7"/>
    <n v="137"/>
    <n v="4"/>
    <n v="15"/>
    <n v="39"/>
    <n v="394"/>
    <n v="1.0628540598867009E-2"/>
    <s v="Wines"/>
    <n v="9"/>
    <n v="5"/>
    <n v="1"/>
    <n v="8"/>
    <n v="7"/>
    <n v="3"/>
    <n v="11"/>
    <n v="1"/>
  </r>
  <r>
    <n v="5726"/>
    <n v="1983"/>
    <n v="42"/>
    <s v="Master"/>
    <x v="3"/>
    <s v="Adult"/>
    <n v="31788"/>
    <n v="1"/>
    <n v="0"/>
    <s v="20/03/2014"/>
    <n v="15"/>
    <n v="16"/>
    <n v="7"/>
    <n v="23"/>
    <n v="0"/>
    <n v="8"/>
    <n v="6"/>
    <n v="54"/>
    <n v="1.6987542468856172E-3"/>
    <s v="MeatProducts"/>
    <n v="3"/>
    <n v="3"/>
    <n v="0"/>
    <n v="4"/>
    <n v="5"/>
    <n v="3"/>
    <n v="11"/>
    <n v="0"/>
  </r>
  <r>
    <n v="3643"/>
    <n v="1974"/>
    <n v="51"/>
    <s v="Master"/>
    <x v="0"/>
    <s v="Senior"/>
    <n v="63206"/>
    <n v="0"/>
    <n v="0"/>
    <s v="20/03/2014"/>
    <n v="65"/>
    <n v="750"/>
    <n v="8"/>
    <n v="125"/>
    <n v="11"/>
    <n v="8"/>
    <n v="26"/>
    <n v="902"/>
    <n v="1.427079707622694E-2"/>
    <s v="Wines"/>
    <n v="1"/>
    <n v="4"/>
    <n v="3"/>
    <n v="6"/>
    <n v="2"/>
    <n v="3"/>
    <n v="11"/>
    <n v="0"/>
  </r>
  <r>
    <n v="5866"/>
    <n v="1974"/>
    <n v="51"/>
    <s v="Graduation"/>
    <x v="1"/>
    <s v="Senior"/>
    <n v="48186"/>
    <n v="1"/>
    <n v="0"/>
    <s v="20/03/2014"/>
    <n v="39"/>
    <n v="97"/>
    <n v="3"/>
    <n v="66"/>
    <n v="12"/>
    <n v="7"/>
    <n v="34"/>
    <n v="185"/>
    <n v="3.8392894201635329E-3"/>
    <s v="Wines"/>
    <n v="3"/>
    <n v="4"/>
    <n v="1"/>
    <n v="4"/>
    <n v="7"/>
    <n v="3"/>
    <n v="11"/>
    <n v="0"/>
  </r>
  <r>
    <n v="1055"/>
    <n v="1976"/>
    <n v="49"/>
    <s v="Master"/>
    <x v="0"/>
    <s v="Adult"/>
    <n v="53204"/>
    <n v="1"/>
    <n v="1"/>
    <s v="20/03/2014"/>
    <n v="40"/>
    <n v="29"/>
    <n v="0"/>
    <n v="8"/>
    <n v="2"/>
    <n v="0"/>
    <n v="6"/>
    <n v="39"/>
    <n v="7.3302759191038271E-4"/>
    <s v="Wines"/>
    <n v="1"/>
    <n v="1"/>
    <n v="0"/>
    <n v="3"/>
    <n v="4"/>
    <n v="3"/>
    <n v="11"/>
    <n v="0"/>
  </r>
  <r>
    <n v="4518"/>
    <n v="1979"/>
    <n v="46"/>
    <s v="Graduation"/>
    <x v="1"/>
    <s v="Adult"/>
    <n v="85693"/>
    <n v="0"/>
    <n v="1"/>
    <s v="20/04/2013"/>
    <n v="59"/>
    <n v="386"/>
    <n v="172"/>
    <n v="183"/>
    <n v="185"/>
    <n v="132"/>
    <n v="111"/>
    <n v="1058"/>
    <n v="1.2346399355840034E-2"/>
    <s v="Wines"/>
    <n v="2"/>
    <n v="9"/>
    <n v="5"/>
    <n v="11"/>
    <n v="5"/>
    <n v="3"/>
    <n v="11"/>
    <n v="0"/>
  </r>
  <r>
    <n v="5585"/>
    <n v="1972"/>
    <n v="53"/>
    <s v="Graduation"/>
    <x v="3"/>
    <s v="Senior"/>
    <n v="21359"/>
    <n v="1"/>
    <n v="0"/>
    <s v="20/04/2013"/>
    <n v="1"/>
    <n v="12"/>
    <n v="2"/>
    <n v="17"/>
    <n v="6"/>
    <n v="1"/>
    <n v="10"/>
    <n v="38"/>
    <n v="1.7791095088721383E-3"/>
    <s v="MeatProducts"/>
    <n v="2"/>
    <n v="2"/>
    <n v="0"/>
    <n v="3"/>
    <n v="8"/>
    <n v="3"/>
    <n v="11"/>
    <n v="1"/>
  </r>
  <r>
    <n v="6197"/>
    <n v="1962"/>
    <n v="63"/>
    <s v="PhD"/>
    <x v="3"/>
    <s v="Senior"/>
    <n v="27238"/>
    <n v="1"/>
    <n v="1"/>
    <s v="20/04/2013"/>
    <n v="39"/>
    <n v="37"/>
    <n v="0"/>
    <n v="17"/>
    <n v="0"/>
    <n v="0"/>
    <n v="3"/>
    <n v="54"/>
    <n v="1.9825244144210294E-3"/>
    <s v="Wines"/>
    <n v="3"/>
    <n v="3"/>
    <n v="0"/>
    <n v="3"/>
    <n v="9"/>
    <n v="3"/>
    <n v="11"/>
    <n v="0"/>
  </r>
  <r>
    <n v="2315"/>
    <n v="1960"/>
    <n v="65"/>
    <s v="Graduation"/>
    <x v="2"/>
    <s v="Senior"/>
    <n v="58401"/>
    <n v="0"/>
    <n v="1"/>
    <s v="20/04/2014"/>
    <n v="55"/>
    <n v="10"/>
    <n v="0"/>
    <n v="11"/>
    <n v="17"/>
    <n v="29"/>
    <n v="29"/>
    <n v="67"/>
    <n v="1.1472406294412768E-3"/>
    <s v="Sweet"/>
    <n v="1"/>
    <n v="1"/>
    <n v="2"/>
    <n v="2"/>
    <n v="4"/>
    <n v="3"/>
    <n v="11"/>
    <n v="0"/>
  </r>
  <r>
    <n v="7718"/>
    <n v="1947"/>
    <n v="78"/>
    <s v="Master"/>
    <x v="1"/>
    <s v="Senior"/>
    <n v="66000"/>
    <n v="0"/>
    <n v="0"/>
    <s v="20/04/2014"/>
    <n v="36"/>
    <n v="244"/>
    <n v="51"/>
    <n v="270"/>
    <n v="101"/>
    <n v="0"/>
    <n v="45"/>
    <n v="666"/>
    <n v="1.0090909090909091E-2"/>
    <s v="MeatProducts"/>
    <n v="1"/>
    <n v="1"/>
    <n v="3"/>
    <n v="5"/>
    <n v="1"/>
    <n v="3"/>
    <n v="11"/>
    <n v="0"/>
  </r>
  <r>
    <n v="9635"/>
    <n v="1983"/>
    <n v="42"/>
    <s v="Master"/>
    <x v="0"/>
    <s v="Adult"/>
    <n v="35876"/>
    <n v="0"/>
    <n v="0"/>
    <s v="20/04/2014"/>
    <n v="13"/>
    <n v="66"/>
    <n v="2"/>
    <n v="40"/>
    <n v="4"/>
    <n v="3"/>
    <n v="14"/>
    <n v="115"/>
    <n v="3.20548556137808E-3"/>
    <s v="Wines"/>
    <n v="1"/>
    <n v="3"/>
    <n v="1"/>
    <n v="3"/>
    <n v="6"/>
    <n v="3"/>
    <n v="11"/>
    <n v="0"/>
  </r>
  <r>
    <n v="5832"/>
    <n v="1960"/>
    <n v="65"/>
    <s v="2n Cycle"/>
    <x v="1"/>
    <s v="Senior"/>
    <n v="92556"/>
    <n v="0"/>
    <n v="0"/>
    <s v="20/04/2014"/>
    <n v="32"/>
    <n v="493"/>
    <n v="183"/>
    <n v="352"/>
    <n v="184"/>
    <n v="23"/>
    <n v="28"/>
    <n v="1235"/>
    <n v="1.3343273261592981E-2"/>
    <s v="Wines"/>
    <n v="0"/>
    <n v="3"/>
    <n v="5"/>
    <n v="13"/>
    <n v="0"/>
    <n v="3"/>
    <n v="11"/>
    <n v="0"/>
  </r>
  <r>
    <n v="2176"/>
    <n v="1972"/>
    <n v="53"/>
    <s v="Graduation"/>
    <x v="0"/>
    <s v="Senior"/>
    <n v="80134"/>
    <n v="1"/>
    <n v="0"/>
    <s v="20/05/2013"/>
    <n v="40"/>
    <n v="1218"/>
    <n v="16"/>
    <n v="272"/>
    <n v="104"/>
    <n v="0"/>
    <n v="80"/>
    <n v="1610"/>
    <n v="2.0091346993785411E-2"/>
    <s v="Wines"/>
    <n v="2"/>
    <n v="5"/>
    <n v="3"/>
    <n v="6"/>
    <n v="6"/>
    <n v="3"/>
    <n v="11"/>
    <n v="1"/>
  </r>
  <r>
    <n v="10552"/>
    <n v="1979"/>
    <n v="46"/>
    <s v="2n Cycle"/>
    <x v="0"/>
    <s v="Adult"/>
    <n v="54210"/>
    <n v="0"/>
    <n v="1"/>
    <s v="20/05/2013"/>
    <n v="18"/>
    <n v="70"/>
    <n v="54"/>
    <n v="109"/>
    <n v="80"/>
    <n v="9"/>
    <n v="45"/>
    <n v="322"/>
    <n v="5.9398634938203285E-3"/>
    <s v="MeatProducts"/>
    <n v="2"/>
    <n v="4"/>
    <n v="1"/>
    <n v="7"/>
    <n v="5"/>
    <n v="3"/>
    <n v="11"/>
    <n v="0"/>
  </r>
  <r>
    <n v="9121"/>
    <n v="1972"/>
    <n v="53"/>
    <s v="Graduation"/>
    <x v="0"/>
    <s v="Senior"/>
    <n v="80134"/>
    <n v="1"/>
    <n v="0"/>
    <s v="20/05/2013"/>
    <n v="40"/>
    <n v="1218"/>
    <n v="16"/>
    <n v="272"/>
    <n v="104"/>
    <n v="0"/>
    <n v="80"/>
    <n v="1610"/>
    <n v="2.0091346993785411E-2"/>
    <s v="Wines"/>
    <n v="2"/>
    <n v="5"/>
    <n v="3"/>
    <n v="6"/>
    <n v="6"/>
    <n v="3"/>
    <n v="11"/>
    <n v="1"/>
  </r>
  <r>
    <n v="10091"/>
    <n v="1956"/>
    <n v="69"/>
    <s v="Graduation"/>
    <x v="3"/>
    <s v="Senior"/>
    <n v="60230"/>
    <n v="0"/>
    <n v="1"/>
    <s v="20/05/2013"/>
    <n v="78"/>
    <n v="520"/>
    <n v="20"/>
    <n v="367"/>
    <n v="39"/>
    <n v="81"/>
    <n v="40"/>
    <n v="1027"/>
    <n v="1.7051303337207373E-2"/>
    <s v="Wines"/>
    <n v="2"/>
    <n v="6"/>
    <n v="3"/>
    <n v="6"/>
    <n v="5"/>
    <n v="3"/>
    <n v="11"/>
    <n v="0"/>
  </r>
  <r>
    <n v="2002"/>
    <n v="1958"/>
    <n v="67"/>
    <s v="Graduation"/>
    <x v="2"/>
    <s v="Senior"/>
    <n v="71964"/>
    <n v="0"/>
    <n v="0"/>
    <s v="20/05/2013"/>
    <n v="81"/>
    <n v="587"/>
    <n v="51"/>
    <n v="932"/>
    <n v="180"/>
    <n v="34"/>
    <n v="86"/>
    <n v="1784"/>
    <n v="2.4790172864209883E-2"/>
    <s v="MeatProducts"/>
    <n v="1"/>
    <n v="5"/>
    <n v="6"/>
    <n v="5"/>
    <n v="3"/>
    <n v="3"/>
    <n v="11"/>
    <n v="0"/>
  </r>
  <r>
    <n v="11187"/>
    <n v="1978"/>
    <n v="47"/>
    <s v="Basic"/>
    <x v="3"/>
    <s v="Adult"/>
    <n v="26487"/>
    <n v="1"/>
    <n v="0"/>
    <s v="20/05/2013"/>
    <n v="23"/>
    <n v="2"/>
    <n v="8"/>
    <n v="10"/>
    <n v="12"/>
    <n v="14"/>
    <n v="23"/>
    <n v="46"/>
    <n v="1.7367010231434288E-3"/>
    <s v="GoldProds"/>
    <n v="3"/>
    <n v="2"/>
    <n v="1"/>
    <n v="3"/>
    <n v="5"/>
    <n v="3"/>
    <n v="11"/>
    <n v="0"/>
  </r>
  <r>
    <n v="3037"/>
    <n v="1983"/>
    <n v="42"/>
    <s v="PhD"/>
    <x v="0"/>
    <s v="Adult"/>
    <n v="50150"/>
    <n v="0"/>
    <n v="0"/>
    <s v="20/06/2013"/>
    <n v="32"/>
    <n v="135"/>
    <n v="46"/>
    <n v="92"/>
    <n v="65"/>
    <n v="61"/>
    <n v="11"/>
    <n v="399"/>
    <n v="7.9561316051844459E-3"/>
    <s v="Wines"/>
    <n v="2"/>
    <n v="5"/>
    <n v="2"/>
    <n v="7"/>
    <n v="5"/>
    <n v="3"/>
    <n v="11"/>
    <n v="0"/>
  </r>
  <r>
    <n v="9805"/>
    <n v="1953"/>
    <n v="72"/>
    <s v="Master"/>
    <x v="1"/>
    <s v="Senior"/>
    <n v="56129"/>
    <n v="0"/>
    <n v="1"/>
    <s v="20/06/2013"/>
    <n v="65"/>
    <n v="320"/>
    <n v="48"/>
    <n v="133"/>
    <n v="39"/>
    <n v="72"/>
    <n v="48"/>
    <n v="612"/>
    <n v="1.0903454542215254E-2"/>
    <s v="Wines"/>
    <n v="4"/>
    <n v="6"/>
    <n v="2"/>
    <n v="10"/>
    <n v="4"/>
    <n v="3"/>
    <n v="11"/>
    <n v="0"/>
  </r>
  <r>
    <n v="849"/>
    <n v="1953"/>
    <n v="72"/>
    <s v="Master"/>
    <x v="1"/>
    <s v="Senior"/>
    <n v="56129"/>
    <n v="0"/>
    <n v="1"/>
    <s v="20/06/2013"/>
    <n v="65"/>
    <n v="320"/>
    <n v="48"/>
    <n v="133"/>
    <n v="39"/>
    <n v="72"/>
    <n v="48"/>
    <n v="612"/>
    <n v="1.0903454542215254E-2"/>
    <s v="Wines"/>
    <n v="4"/>
    <n v="6"/>
    <n v="2"/>
    <n v="10"/>
    <n v="4"/>
    <n v="3"/>
    <n v="11"/>
    <n v="0"/>
  </r>
  <r>
    <n v="4698"/>
    <n v="1983"/>
    <n v="42"/>
    <s v="PhD"/>
    <x v="0"/>
    <s v="Adult"/>
    <n v="50150"/>
    <n v="0"/>
    <n v="0"/>
    <s v="20/06/2013"/>
    <n v="32"/>
    <n v="135"/>
    <n v="46"/>
    <n v="92"/>
    <n v="65"/>
    <n v="61"/>
    <n v="11"/>
    <n v="399"/>
    <n v="7.9561316051844459E-3"/>
    <s v="Wines"/>
    <n v="2"/>
    <n v="5"/>
    <n v="2"/>
    <n v="7"/>
    <n v="5"/>
    <n v="3"/>
    <n v="11"/>
    <n v="0"/>
  </r>
  <r>
    <n v="10524"/>
    <n v="1963"/>
    <n v="62"/>
    <s v="Master"/>
    <x v="2"/>
    <s v="Senior"/>
    <n v="49476"/>
    <n v="0"/>
    <n v="1"/>
    <s v="20/06/2013"/>
    <n v="29"/>
    <n v="386"/>
    <n v="23"/>
    <n v="95"/>
    <n v="54"/>
    <n v="41"/>
    <n v="196"/>
    <n v="599"/>
    <n v="1.2106880103484518E-2"/>
    <s v="Wines"/>
    <n v="4"/>
    <n v="2"/>
    <n v="11"/>
    <n v="5"/>
    <n v="2"/>
    <n v="3"/>
    <n v="11"/>
    <n v="0"/>
  </r>
  <r>
    <n v="2495"/>
    <n v="1974"/>
    <n v="51"/>
    <s v="Master"/>
    <x v="0"/>
    <s v="Senior"/>
    <n v="83891"/>
    <n v="0"/>
    <n v="1"/>
    <s v="20/06/2014"/>
    <n v="24"/>
    <n v="217"/>
    <n v="38"/>
    <n v="350"/>
    <n v="111"/>
    <n v="85"/>
    <n v="15"/>
    <n v="801"/>
    <n v="9.5481040874468067E-3"/>
    <s v="MeatProducts"/>
    <n v="1"/>
    <n v="4"/>
    <n v="7"/>
    <n v="10"/>
    <n v="1"/>
    <n v="3"/>
    <n v="11"/>
    <n v="0"/>
  </r>
  <r>
    <n v="2115"/>
    <n v="1957"/>
    <n v="68"/>
    <s v="Graduation"/>
    <x v="1"/>
    <s v="Senior"/>
    <n v="50116"/>
    <n v="1"/>
    <n v="1"/>
    <s v="20/06/2014"/>
    <n v="68"/>
    <n v="54"/>
    <n v="0"/>
    <n v="10"/>
    <n v="0"/>
    <n v="0"/>
    <n v="2"/>
    <n v="64"/>
    <n v="1.277037273525421E-3"/>
    <s v="Wines"/>
    <n v="2"/>
    <n v="1"/>
    <n v="0"/>
    <n v="4"/>
    <n v="5"/>
    <n v="3"/>
    <n v="11"/>
    <n v="0"/>
  </r>
  <r>
    <n v="4128"/>
    <n v="1962"/>
    <n v="63"/>
    <s v="PhD"/>
    <x v="1"/>
    <s v="Senior"/>
    <n v="56067"/>
    <n v="0"/>
    <n v="1"/>
    <s v="20/07/2013"/>
    <n v="51"/>
    <n v="517"/>
    <n v="12"/>
    <n v="54"/>
    <n v="16"/>
    <n v="6"/>
    <n v="120"/>
    <n v="605"/>
    <n v="1.0790661173239161E-2"/>
    <s v="Wines"/>
    <n v="2"/>
    <n v="7"/>
    <n v="4"/>
    <n v="7"/>
    <n v="5"/>
    <n v="3"/>
    <n v="11"/>
    <n v="0"/>
  </r>
  <r>
    <n v="4148"/>
    <n v="1972"/>
    <n v="53"/>
    <s v="Graduation"/>
    <x v="0"/>
    <s v="Senior"/>
    <n v="38988"/>
    <n v="1"/>
    <n v="2"/>
    <s v="20/08/2012"/>
    <n v="90"/>
    <n v="164"/>
    <n v="24"/>
    <n v="103"/>
    <n v="12"/>
    <n v="3"/>
    <n v="42"/>
    <n v="306"/>
    <n v="7.8485687903970449E-3"/>
    <s v="Wines"/>
    <n v="7"/>
    <n v="5"/>
    <n v="1"/>
    <n v="6"/>
    <n v="8"/>
    <n v="3"/>
    <n v="11"/>
    <n v="0"/>
  </r>
  <r>
    <n v="3584"/>
    <n v="1955"/>
    <n v="70"/>
    <s v="PhD"/>
    <x v="3"/>
    <s v="Senior"/>
    <n v="49667"/>
    <n v="0"/>
    <n v="0"/>
    <s v="20/08/2012"/>
    <n v="35"/>
    <n v="1181"/>
    <n v="26"/>
    <n v="120"/>
    <n v="17"/>
    <n v="13"/>
    <n v="39"/>
    <n v="1357"/>
    <n v="2.7321964282118912E-2"/>
    <s v="Wines"/>
    <n v="2"/>
    <n v="5"/>
    <n v="10"/>
    <n v="5"/>
    <n v="8"/>
    <n v="3"/>
    <n v="11"/>
    <n v="1"/>
  </r>
  <r>
    <n v="8395"/>
    <n v="1961"/>
    <n v="64"/>
    <s v="Graduation"/>
    <x v="3"/>
    <s v="Senior"/>
    <n v="82014"/>
    <n v="0"/>
    <n v="0"/>
    <s v="20/08/2012"/>
    <n v="48"/>
    <n v="980"/>
    <n v="37"/>
    <n v="265"/>
    <n v="35"/>
    <n v="163"/>
    <n v="31"/>
    <n v="1480"/>
    <n v="1.8045699514717E-2"/>
    <s v="Wines"/>
    <n v="1"/>
    <n v="3"/>
    <n v="6"/>
    <n v="12"/>
    <n v="6"/>
    <n v="3"/>
    <n v="11"/>
    <n v="1"/>
  </r>
  <r>
    <n v="2730"/>
    <n v="1955"/>
    <n v="70"/>
    <s v="Graduation"/>
    <x v="3"/>
    <s v="Senior"/>
    <n v="80317"/>
    <n v="0"/>
    <n v="0"/>
    <s v="20/08/2013"/>
    <n v="64"/>
    <n v="536"/>
    <n v="11"/>
    <n v="387"/>
    <n v="149"/>
    <n v="91"/>
    <n v="57"/>
    <n v="1174"/>
    <n v="1.4617079821208462E-2"/>
    <s v="Wines"/>
    <n v="1"/>
    <n v="3"/>
    <n v="4"/>
    <n v="10"/>
    <n v="1"/>
    <n v="3"/>
    <n v="11"/>
    <n v="0"/>
  </r>
  <r>
    <n v="6142"/>
    <n v="1943"/>
    <n v="82"/>
    <s v="Master"/>
    <x v="0"/>
    <s v="Senior"/>
    <n v="65073"/>
    <n v="0"/>
    <n v="0"/>
    <s v="20/08/2013"/>
    <n v="65"/>
    <n v="629"/>
    <n v="17"/>
    <n v="177"/>
    <n v="69"/>
    <n v="0"/>
    <n v="8"/>
    <n v="892"/>
    <n v="1.3707682141594825E-2"/>
    <s v="Wines"/>
    <n v="1"/>
    <n v="5"/>
    <n v="3"/>
    <n v="5"/>
    <n v="2"/>
    <n v="3"/>
    <n v="11"/>
    <n v="0"/>
  </r>
  <r>
    <n v="4179"/>
    <n v="1959"/>
    <n v="66"/>
    <s v="Graduation"/>
    <x v="1"/>
    <s v="Senior"/>
    <n v="24221"/>
    <n v="0"/>
    <n v="0"/>
    <s v="20/08/2013"/>
    <n v="94"/>
    <n v="8"/>
    <n v="9"/>
    <n v="9"/>
    <n v="2"/>
    <n v="5"/>
    <n v="22"/>
    <n v="33"/>
    <n v="1.3624540687832871E-3"/>
    <s v="GoldProds"/>
    <n v="1"/>
    <n v="1"/>
    <n v="1"/>
    <n v="3"/>
    <n v="4"/>
    <n v="3"/>
    <n v="11"/>
    <n v="0"/>
  </r>
  <r>
    <n v="577"/>
    <n v="1976"/>
    <n v="49"/>
    <s v="2n Cycle"/>
    <x v="1"/>
    <s v="Adult"/>
    <n v="26907"/>
    <n v="1"/>
    <n v="1"/>
    <s v="20/08/2013"/>
    <n v="10"/>
    <n v="9"/>
    <n v="1"/>
    <n v="7"/>
    <n v="0"/>
    <n v="3"/>
    <n v="2"/>
    <n v="20"/>
    <n v="7.4330099973984464E-4"/>
    <s v="Wines"/>
    <n v="2"/>
    <n v="1"/>
    <n v="0"/>
    <n v="3"/>
    <n v="7"/>
    <n v="3"/>
    <n v="11"/>
    <n v="0"/>
  </r>
  <r>
    <n v="5429"/>
    <n v="1948"/>
    <n v="77"/>
    <s v="PhD"/>
    <x v="0"/>
    <s v="Senior"/>
    <n v="45579"/>
    <n v="0"/>
    <n v="1"/>
    <s v="20/08/2013"/>
    <n v="10"/>
    <n v="145"/>
    <n v="1"/>
    <n v="33"/>
    <n v="2"/>
    <n v="1"/>
    <n v="1"/>
    <n v="182"/>
    <n v="3.9930669826016363E-3"/>
    <s v="Wines"/>
    <n v="1"/>
    <n v="4"/>
    <n v="1"/>
    <n v="4"/>
    <n v="6"/>
    <n v="3"/>
    <n v="11"/>
    <n v="0"/>
  </r>
  <r>
    <n v="6770"/>
    <n v="1985"/>
    <n v="40"/>
    <s v="Graduation"/>
    <x v="0"/>
    <s v="Adult"/>
    <n v="21355"/>
    <n v="1"/>
    <n v="0"/>
    <s v="20/08/2013"/>
    <n v="5"/>
    <n v="5"/>
    <n v="13"/>
    <n v="14"/>
    <n v="0"/>
    <n v="5"/>
    <n v="31"/>
    <n v="37"/>
    <n v="1.7326153125731679E-3"/>
    <s v="GoldProds"/>
    <n v="2"/>
    <n v="2"/>
    <n v="1"/>
    <n v="2"/>
    <n v="6"/>
    <n v="3"/>
    <n v="11"/>
    <n v="1"/>
  </r>
  <r>
    <n v="8702"/>
    <n v="1976"/>
    <n v="49"/>
    <s v="2n Cycle"/>
    <x v="1"/>
    <s v="Adult"/>
    <n v="26907"/>
    <n v="1"/>
    <n v="1"/>
    <s v="20/08/2013"/>
    <n v="10"/>
    <n v="9"/>
    <n v="1"/>
    <n v="7"/>
    <n v="0"/>
    <n v="3"/>
    <n v="2"/>
    <n v="20"/>
    <n v="7.4330099973984464E-4"/>
    <s v="Wines"/>
    <n v="2"/>
    <n v="1"/>
    <n v="0"/>
    <n v="3"/>
    <n v="7"/>
    <n v="3"/>
    <n v="11"/>
    <n v="0"/>
  </r>
  <r>
    <n v="8286"/>
    <n v="1965"/>
    <n v="60"/>
    <s v="PhD"/>
    <x v="1"/>
    <s v="Senior"/>
    <n v="51717"/>
    <n v="0"/>
    <n v="1"/>
    <s v="20/08/2013"/>
    <n v="55"/>
    <n v="98"/>
    <n v="1"/>
    <n v="17"/>
    <n v="0"/>
    <n v="1"/>
    <n v="5"/>
    <n v="117"/>
    <n v="2.2623121990834735E-3"/>
    <s v="Wines"/>
    <n v="1"/>
    <n v="3"/>
    <n v="0"/>
    <n v="4"/>
    <n v="7"/>
    <n v="3"/>
    <n v="11"/>
    <n v="0"/>
  </r>
  <r>
    <n v="6912"/>
    <n v="1967"/>
    <n v="58"/>
    <s v="PhD"/>
    <x v="0"/>
    <s v="Senior"/>
    <n v="63246"/>
    <n v="0"/>
    <n v="2"/>
    <s v="20/08/2013"/>
    <n v="60"/>
    <n v="593"/>
    <n v="30"/>
    <n v="91"/>
    <n v="29"/>
    <n v="22"/>
    <n v="7"/>
    <n v="765"/>
    <n v="1.2095626600891756E-2"/>
    <s v="Wines"/>
    <n v="1"/>
    <n v="6"/>
    <n v="3"/>
    <n v="12"/>
    <n v="4"/>
    <n v="3"/>
    <n v="11"/>
    <n v="0"/>
  </r>
  <r>
    <n v="2797"/>
    <n v="1977"/>
    <n v="48"/>
    <s v="Graduation"/>
    <x v="0"/>
    <s v="Adult"/>
    <n v="72117"/>
    <n v="0"/>
    <n v="1"/>
    <s v="20/08/2013"/>
    <n v="34"/>
    <n v="707"/>
    <n v="20"/>
    <n v="171"/>
    <n v="65"/>
    <n v="60"/>
    <n v="50"/>
    <n v="1023"/>
    <n v="1.4185282249677607E-2"/>
    <s v="Wines"/>
    <n v="1"/>
    <n v="9"/>
    <n v="7"/>
    <n v="9"/>
    <n v="5"/>
    <n v="3"/>
    <n v="11"/>
    <n v="0"/>
  </r>
  <r>
    <n v="679"/>
    <n v="1957"/>
    <n v="68"/>
    <s v="PhD"/>
    <x v="0"/>
    <s v="Senior"/>
    <n v="37633"/>
    <n v="1"/>
    <n v="1"/>
    <s v="20/09/2012"/>
    <n v="49"/>
    <n v="13"/>
    <n v="4"/>
    <n v="20"/>
    <n v="0"/>
    <n v="0"/>
    <n v="1"/>
    <n v="37"/>
    <n v="9.8317965615284456E-4"/>
    <s v="MeatProducts"/>
    <n v="2"/>
    <n v="1"/>
    <n v="0"/>
    <n v="3"/>
    <n v="9"/>
    <n v="3"/>
    <n v="11"/>
    <n v="0"/>
  </r>
  <r>
    <n v="1351"/>
    <n v="1956"/>
    <n v="69"/>
    <s v="Master"/>
    <x v="1"/>
    <s v="Senior"/>
    <n v="58656"/>
    <n v="0"/>
    <n v="1"/>
    <s v="20/09/2012"/>
    <n v="25"/>
    <n v="962"/>
    <n v="12"/>
    <n v="194"/>
    <n v="16"/>
    <n v="24"/>
    <n v="12"/>
    <n v="1208"/>
    <n v="2.0594653573376979E-2"/>
    <s v="Wines"/>
    <n v="4"/>
    <n v="7"/>
    <n v="8"/>
    <n v="13"/>
    <n v="6"/>
    <n v="3"/>
    <n v="11"/>
    <n v="0"/>
  </r>
  <r>
    <n v="1175"/>
    <n v="1983"/>
    <n v="42"/>
    <s v="Master"/>
    <x v="0"/>
    <s v="Adult"/>
    <n v="36262"/>
    <n v="0"/>
    <n v="0"/>
    <s v="20/09/2013"/>
    <n v="24"/>
    <n v="88"/>
    <n v="39"/>
    <n v="54"/>
    <n v="64"/>
    <n v="28"/>
    <n v="153"/>
    <n v="273"/>
    <n v="7.5285422756604711E-3"/>
    <s v="GoldProds"/>
    <n v="1"/>
    <n v="3"/>
    <n v="5"/>
    <n v="3"/>
    <n v="6"/>
    <n v="3"/>
    <n v="11"/>
    <n v="1"/>
  </r>
  <r>
    <n v="10380"/>
    <n v="1972"/>
    <n v="53"/>
    <s v="Master"/>
    <x v="0"/>
    <s v="Senior"/>
    <n v="37787"/>
    <n v="1"/>
    <n v="0"/>
    <s v="20/09/2013"/>
    <n v="50"/>
    <n v="40"/>
    <n v="1"/>
    <n v="40"/>
    <n v="4"/>
    <n v="3"/>
    <n v="18"/>
    <n v="88"/>
    <n v="2.3288432529705982E-3"/>
    <s v="Wines"/>
    <n v="1"/>
    <n v="3"/>
    <n v="0"/>
    <n v="3"/>
    <n v="8"/>
    <n v="3"/>
    <n v="11"/>
    <n v="0"/>
  </r>
  <r>
    <n v="4867"/>
    <n v="1968"/>
    <n v="57"/>
    <s v="PhD"/>
    <x v="3"/>
    <s v="Senior"/>
    <n v="38236"/>
    <n v="1"/>
    <n v="1"/>
    <s v="20/09/2013"/>
    <n v="2"/>
    <n v="58"/>
    <n v="0"/>
    <n v="18"/>
    <n v="2"/>
    <n v="0"/>
    <n v="10"/>
    <n v="78"/>
    <n v="2.0399623391568157E-3"/>
    <s v="Wines"/>
    <n v="4"/>
    <n v="3"/>
    <n v="0"/>
    <n v="4"/>
    <n v="7"/>
    <n v="3"/>
    <n v="11"/>
    <n v="0"/>
  </r>
  <r>
    <n v="6218"/>
    <n v="1965"/>
    <n v="60"/>
    <s v="Graduation"/>
    <x v="0"/>
    <s v="Senior"/>
    <n v="59594"/>
    <n v="0"/>
    <n v="1"/>
    <s v="20/10/2012"/>
    <n v="74"/>
    <n v="457"/>
    <n v="4"/>
    <n v="29"/>
    <n v="0"/>
    <n v="0"/>
    <n v="9"/>
    <n v="490"/>
    <n v="8.2223042588180015E-3"/>
    <s v="Wines"/>
    <n v="1"/>
    <n v="8"/>
    <n v="1"/>
    <n v="7"/>
    <n v="7"/>
    <n v="3"/>
    <n v="11"/>
    <n v="0"/>
  </r>
  <r>
    <n v="3138"/>
    <n v="1956"/>
    <n v="69"/>
    <s v="Graduation"/>
    <x v="3"/>
    <s v="Senior"/>
    <n v="91249"/>
    <n v="0"/>
    <n v="0"/>
    <s v="20/10/2012"/>
    <n v="84"/>
    <n v="1324"/>
    <n v="27"/>
    <n v="119"/>
    <n v="71"/>
    <n v="108"/>
    <n v="27"/>
    <n v="1649"/>
    <n v="1.8071430919790903E-2"/>
    <s v="Wines"/>
    <n v="0"/>
    <n v="7"/>
    <n v="9"/>
    <n v="6"/>
    <n v="4"/>
    <n v="3"/>
    <n v="11"/>
    <n v="1"/>
  </r>
  <r>
    <n v="5389"/>
    <n v="1964"/>
    <n v="61"/>
    <s v="Graduation"/>
    <x v="0"/>
    <s v="Senior"/>
    <n v="48920"/>
    <n v="0"/>
    <n v="2"/>
    <s v="20/10/2013"/>
    <n v="93"/>
    <n v="238"/>
    <n v="17"/>
    <n v="68"/>
    <n v="8"/>
    <n v="10"/>
    <n v="6"/>
    <n v="341"/>
    <n v="6.9705641864268196E-3"/>
    <s v="Wines"/>
    <n v="3"/>
    <n v="6"/>
    <n v="2"/>
    <n v="5"/>
    <n v="7"/>
    <n v="3"/>
    <n v="11"/>
    <n v="0"/>
  </r>
  <r>
    <n v="5081"/>
    <n v="1967"/>
    <n v="58"/>
    <s v="2n Cycle"/>
    <x v="1"/>
    <s v="Senior"/>
    <n v="47821"/>
    <n v="1"/>
    <n v="1"/>
    <s v="20/10/2013"/>
    <n v="54"/>
    <n v="9"/>
    <n v="0"/>
    <n v="16"/>
    <n v="6"/>
    <n v="6"/>
    <n v="10"/>
    <n v="37"/>
    <n v="7.7371865916647494E-4"/>
    <s v="MeatProducts"/>
    <n v="1"/>
    <n v="1"/>
    <n v="0"/>
    <n v="3"/>
    <n v="8"/>
    <n v="3"/>
    <n v="11"/>
    <n v="0"/>
  </r>
  <r>
    <n v="5534"/>
    <n v="1975"/>
    <n v="50"/>
    <s v="Master"/>
    <x v="0"/>
    <s v="Adult"/>
    <n v="47808"/>
    <n v="0"/>
    <n v="1"/>
    <s v="20/10/2013"/>
    <n v="30"/>
    <n v="123"/>
    <n v="1"/>
    <n v="26"/>
    <n v="2"/>
    <n v="0"/>
    <n v="72"/>
    <n v="152"/>
    <n v="3.1793842034805891E-3"/>
    <s v="Wines"/>
    <n v="2"/>
    <n v="3"/>
    <n v="2"/>
    <n v="3"/>
    <n v="7"/>
    <n v="3"/>
    <n v="11"/>
    <n v="0"/>
  </r>
  <r>
    <n v="3578"/>
    <n v="1949"/>
    <n v="76"/>
    <s v="Graduation"/>
    <x v="2"/>
    <s v="Senior"/>
    <n v="49160"/>
    <n v="0"/>
    <n v="1"/>
    <s v="20/10/2013"/>
    <n v="29"/>
    <n v="122"/>
    <n v="21"/>
    <n v="43"/>
    <n v="25"/>
    <n v="10"/>
    <n v="15"/>
    <n v="221"/>
    <n v="4.4955248169243284E-3"/>
    <s v="Wines"/>
    <n v="2"/>
    <n v="3"/>
    <n v="1"/>
    <n v="6"/>
    <n v="6"/>
    <n v="3"/>
    <n v="11"/>
    <n v="0"/>
  </r>
  <r>
    <n v="2408"/>
    <n v="1976"/>
    <n v="49"/>
    <s v="Graduation"/>
    <x v="0"/>
    <s v="Adult"/>
    <n v="58597"/>
    <n v="1"/>
    <n v="1"/>
    <s v="20/11/2012"/>
    <n v="20"/>
    <n v="490"/>
    <n v="0"/>
    <n v="184"/>
    <n v="10"/>
    <n v="28"/>
    <n v="21"/>
    <n v="712"/>
    <n v="1.2150792702698089E-2"/>
    <s v="Wines"/>
    <n v="12"/>
    <n v="7"/>
    <n v="4"/>
    <n v="9"/>
    <n v="7"/>
    <n v="3"/>
    <n v="11"/>
    <n v="0"/>
  </r>
  <r>
    <n v="10250"/>
    <n v="1947"/>
    <n v="78"/>
    <s v="Basic"/>
    <x v="1"/>
    <s v="Senior"/>
    <n v="28389"/>
    <n v="0"/>
    <n v="0"/>
    <s v="20/11/2012"/>
    <n v="49"/>
    <n v="1"/>
    <n v="5"/>
    <n v="3"/>
    <n v="7"/>
    <n v="4"/>
    <n v="8"/>
    <n v="20"/>
    <n v="7.0449822114199156E-4"/>
    <s v="GoldProds"/>
    <n v="1"/>
    <n v="1"/>
    <n v="0"/>
    <n v="2"/>
    <n v="7"/>
    <n v="3"/>
    <n v="11"/>
    <n v="0"/>
  </r>
  <r>
    <n v="6504"/>
    <n v="1975"/>
    <n v="50"/>
    <s v="2n Cycle"/>
    <x v="1"/>
    <s v="Adult"/>
    <n v="19789"/>
    <n v="1"/>
    <n v="0"/>
    <s v="20/11/2013"/>
    <n v="24"/>
    <n v="2"/>
    <n v="5"/>
    <n v="9"/>
    <n v="28"/>
    <n v="6"/>
    <n v="28"/>
    <n v="50"/>
    <n v="2.5266562231542776E-3"/>
    <s v="FishProducts"/>
    <n v="3"/>
    <n v="2"/>
    <n v="1"/>
    <n v="3"/>
    <n v="5"/>
    <n v="3"/>
    <n v="11"/>
    <n v="0"/>
  </r>
  <r>
    <n v="5294"/>
    <n v="1989"/>
    <n v="36"/>
    <s v="Graduation"/>
    <x v="3"/>
    <s v="Adult"/>
    <n v="18358"/>
    <n v="1"/>
    <n v="0"/>
    <s v="20/11/2013"/>
    <n v="49"/>
    <n v="6"/>
    <n v="8"/>
    <n v="19"/>
    <n v="16"/>
    <n v="4"/>
    <n v="4"/>
    <n v="53"/>
    <n v="2.8870247303627848E-3"/>
    <s v="MeatProducts"/>
    <n v="3"/>
    <n v="3"/>
    <n v="0"/>
    <n v="4"/>
    <n v="7"/>
    <n v="3"/>
    <n v="11"/>
    <n v="0"/>
  </r>
  <r>
    <n v="5734"/>
    <n v="1974"/>
    <n v="51"/>
    <s v="PhD"/>
    <x v="0"/>
    <s v="Senior"/>
    <n v="61917"/>
    <n v="1"/>
    <n v="1"/>
    <s v="20/11/2013"/>
    <n v="83"/>
    <n v="46"/>
    <n v="4"/>
    <n v="36"/>
    <n v="2"/>
    <n v="2"/>
    <n v="1"/>
    <n v="90"/>
    <n v="1.4535587964533165E-3"/>
    <s v="Wines"/>
    <n v="1"/>
    <n v="2"/>
    <n v="0"/>
    <n v="4"/>
    <n v="5"/>
    <n v="3"/>
    <n v="11"/>
    <n v="0"/>
  </r>
  <r>
    <n v="692"/>
    <n v="1954"/>
    <n v="71"/>
    <s v="Graduation"/>
    <x v="1"/>
    <s v="Senior"/>
    <n v="36807"/>
    <n v="1"/>
    <n v="1"/>
    <s v="20/12/2012"/>
    <n v="88"/>
    <n v="4"/>
    <n v="2"/>
    <n v="5"/>
    <n v="0"/>
    <n v="0"/>
    <n v="5"/>
    <n v="11"/>
    <n v="2.9885619583231452E-4"/>
    <s v="MeatProducts"/>
    <n v="1"/>
    <n v="1"/>
    <n v="0"/>
    <n v="2"/>
    <n v="6"/>
    <n v="3"/>
    <n v="11"/>
    <n v="0"/>
  </r>
  <r>
    <n v="7495"/>
    <n v="1948"/>
    <n v="77"/>
    <s v="PhD"/>
    <x v="0"/>
    <s v="Senior"/>
    <n v="56223"/>
    <n v="0"/>
    <n v="1"/>
    <s v="20/12/2013"/>
    <n v="72"/>
    <n v="77"/>
    <n v="28"/>
    <n v="31"/>
    <n v="16"/>
    <n v="0"/>
    <n v="4"/>
    <n v="152"/>
    <n v="2.7035199117798766E-3"/>
    <s v="Wines"/>
    <n v="2"/>
    <n v="2"/>
    <n v="1"/>
    <n v="5"/>
    <n v="4"/>
    <n v="3"/>
    <n v="11"/>
    <n v="0"/>
  </r>
  <r>
    <n v="4756"/>
    <n v="1952"/>
    <n v="73"/>
    <s v="2n Cycle"/>
    <x v="2"/>
    <s v="Senior"/>
    <n v="63998"/>
    <n v="0"/>
    <n v="0"/>
    <s v="20/12/2013"/>
    <n v="42"/>
    <n v="176"/>
    <n v="29"/>
    <n v="818"/>
    <n v="0"/>
    <n v="33"/>
    <n v="112"/>
    <n v="1056"/>
    <n v="1.6500515641113784E-2"/>
    <s v="MeatProducts"/>
    <n v="1"/>
    <n v="7"/>
    <n v="6"/>
    <n v="11"/>
    <n v="4"/>
    <n v="3"/>
    <n v="11"/>
    <n v="1"/>
  </r>
  <r>
    <n v="451"/>
    <n v="1989"/>
    <n v="36"/>
    <s v="Graduation"/>
    <x v="3"/>
    <s v="Adult"/>
    <n v="9255"/>
    <n v="1"/>
    <n v="0"/>
    <s v="20/12/2013"/>
    <n v="91"/>
    <n v="9"/>
    <n v="0"/>
    <n v="7"/>
    <n v="2"/>
    <n v="0"/>
    <n v="4"/>
    <n v="18"/>
    <n v="1.9448946515397082E-3"/>
    <s v="Wines"/>
    <n v="1"/>
    <n v="1"/>
    <n v="1"/>
    <n v="2"/>
    <n v="8"/>
    <n v="3"/>
    <n v="11"/>
    <n v="0"/>
  </r>
  <r>
    <n v="2877"/>
    <n v="1974"/>
    <n v="51"/>
    <s v="Master"/>
    <x v="1"/>
    <s v="Senior"/>
    <n v="46014"/>
    <n v="1"/>
    <n v="1"/>
    <s v="21/01/2013"/>
    <n v="21"/>
    <n v="410"/>
    <n v="0"/>
    <n v="59"/>
    <n v="19"/>
    <n v="9"/>
    <n v="44"/>
    <n v="497"/>
    <n v="1.0801060546790107E-2"/>
    <s v="Wines"/>
    <n v="10"/>
    <n v="7"/>
    <n v="1"/>
    <n v="8"/>
    <n v="7"/>
    <n v="3"/>
    <n v="11"/>
    <n v="0"/>
  </r>
  <r>
    <n v="4611"/>
    <n v="1970"/>
    <n v="55"/>
    <s v="Graduation"/>
    <x v="1"/>
    <s v="Senior"/>
    <n v="105471"/>
    <n v="0"/>
    <n v="0"/>
    <s v="21/01/2013"/>
    <n v="36"/>
    <n v="1009"/>
    <n v="181"/>
    <n v="104"/>
    <n v="202"/>
    <n v="21"/>
    <n v="207"/>
    <n v="1517"/>
    <n v="1.4383100567928625E-2"/>
    <s v="Wines"/>
    <n v="0"/>
    <n v="9"/>
    <n v="8"/>
    <n v="13"/>
    <n v="3"/>
    <n v="3"/>
    <n v="11"/>
    <n v="1"/>
  </r>
  <r>
    <n v="7494"/>
    <n v="1950"/>
    <n v="75"/>
    <s v="PhD"/>
    <x v="2"/>
    <s v="Senior"/>
    <n v="42873"/>
    <n v="1"/>
    <n v="1"/>
    <s v="21/01/2013"/>
    <n v="11"/>
    <n v="209"/>
    <n v="0"/>
    <n v="40"/>
    <n v="3"/>
    <n v="2"/>
    <n v="15"/>
    <n v="254"/>
    <n v="5.9244746110605744E-3"/>
    <s v="Wines"/>
    <n v="4"/>
    <n v="6"/>
    <n v="1"/>
    <n v="4"/>
    <n v="8"/>
    <n v="3"/>
    <n v="11"/>
    <n v="0"/>
  </r>
  <r>
    <n v="771"/>
    <n v="1967"/>
    <n v="58"/>
    <s v="Graduation"/>
    <x v="1"/>
    <s v="Senior"/>
    <n v="54178"/>
    <n v="0"/>
    <n v="1"/>
    <s v="21/01/2014"/>
    <n v="79"/>
    <n v="135"/>
    <n v="9"/>
    <n v="39"/>
    <n v="4"/>
    <n v="0"/>
    <n v="7"/>
    <n v="187"/>
    <n v="3.4515855144154452E-3"/>
    <s v="Wines"/>
    <n v="1"/>
    <n v="2"/>
    <n v="2"/>
    <n v="5"/>
    <n v="2"/>
    <n v="3"/>
    <n v="11"/>
    <n v="0"/>
  </r>
  <r>
    <n v="4961"/>
    <n v="1974"/>
    <n v="51"/>
    <s v="Master"/>
    <x v="1"/>
    <s v="Senior"/>
    <n v="21255"/>
    <n v="1"/>
    <n v="0"/>
    <s v="21/01/2014"/>
    <n v="56"/>
    <n v="29"/>
    <n v="0"/>
    <n v="25"/>
    <n v="2"/>
    <n v="2"/>
    <n v="3"/>
    <n v="58"/>
    <n v="2.7287697012467653E-3"/>
    <s v="Wines"/>
    <n v="4"/>
    <n v="2"/>
    <n v="1"/>
    <n v="4"/>
    <n v="4"/>
    <n v="3"/>
    <n v="11"/>
    <n v="0"/>
  </r>
  <r>
    <n v="1399"/>
    <n v="1958"/>
    <n v="67"/>
    <s v="Graduation"/>
    <x v="0"/>
    <s v="Senior"/>
    <n v="72905"/>
    <n v="0"/>
    <n v="0"/>
    <s v="21/01/2014"/>
    <n v="52"/>
    <n v="407"/>
    <n v="114"/>
    <n v="445"/>
    <n v="181"/>
    <n v="165"/>
    <n v="203"/>
    <n v="1312"/>
    <n v="1.7996022220698168E-2"/>
    <s v="MeatProducts"/>
    <n v="1"/>
    <n v="3"/>
    <n v="7"/>
    <n v="9"/>
    <n v="1"/>
    <n v="3"/>
    <n v="11"/>
    <n v="0"/>
  </r>
  <r>
    <n v="4954"/>
    <n v="1956"/>
    <n v="69"/>
    <s v="Graduation"/>
    <x v="0"/>
    <s v="Senior"/>
    <n v="48195"/>
    <n v="1"/>
    <n v="1"/>
    <s v="21/01/2014"/>
    <n v="53"/>
    <n v="106"/>
    <n v="27"/>
    <n v="68"/>
    <n v="52"/>
    <n v="7"/>
    <n v="5"/>
    <n v="260"/>
    <n v="5.3947504927897086E-3"/>
    <s v="Wines"/>
    <n v="6"/>
    <n v="4"/>
    <n v="2"/>
    <n v="5"/>
    <n v="6"/>
    <n v="3"/>
    <n v="11"/>
    <n v="0"/>
  </r>
  <r>
    <n v="8659"/>
    <n v="1952"/>
    <n v="73"/>
    <s v="PhD"/>
    <x v="1"/>
    <s v="Senior"/>
    <n v="69805"/>
    <n v="0"/>
    <n v="1"/>
    <s v="21/01/2014"/>
    <n v="50"/>
    <n v="750"/>
    <n v="71"/>
    <n v="174"/>
    <n v="13"/>
    <n v="10"/>
    <n v="20"/>
    <n v="1018"/>
    <n v="1.4583482558555978E-2"/>
    <s v="Wines"/>
    <n v="2"/>
    <n v="6"/>
    <n v="8"/>
    <n v="11"/>
    <n v="2"/>
    <n v="3"/>
    <n v="11"/>
    <n v="0"/>
  </r>
  <r>
    <n v="10277"/>
    <n v="1961"/>
    <n v="64"/>
    <s v="Graduation"/>
    <x v="3"/>
    <s v="Senior"/>
    <n v="30081"/>
    <n v="0"/>
    <n v="1"/>
    <s v="21/02/2013"/>
    <n v="27"/>
    <n v="36"/>
    <n v="0"/>
    <n v="2"/>
    <n v="0"/>
    <n v="0"/>
    <n v="4"/>
    <n v="38"/>
    <n v="1.2632558758020013E-3"/>
    <s v="Wines"/>
    <n v="1"/>
    <n v="1"/>
    <n v="0"/>
    <n v="3"/>
    <n v="7"/>
    <n v="3"/>
    <n v="11"/>
    <n v="0"/>
  </r>
  <r>
    <n v="2656"/>
    <n v="1971"/>
    <n v="54"/>
    <s v="Graduation"/>
    <x v="2"/>
    <s v="Senior"/>
    <n v="40851"/>
    <n v="1"/>
    <n v="1"/>
    <s v="21/02/2013"/>
    <n v="63"/>
    <n v="23"/>
    <n v="1"/>
    <n v="7"/>
    <n v="0"/>
    <n v="4"/>
    <n v="24"/>
    <n v="35"/>
    <n v="8.5677217203985209E-4"/>
    <s v="GoldProds"/>
    <n v="1"/>
    <n v="1"/>
    <n v="1"/>
    <n v="2"/>
    <n v="7"/>
    <n v="3"/>
    <n v="11"/>
    <n v="0"/>
  </r>
  <r>
    <n v="1502"/>
    <n v="1983"/>
    <n v="42"/>
    <s v="Graduation"/>
    <x v="1"/>
    <s v="Adult"/>
    <n v="28427"/>
    <n v="1"/>
    <n v="0"/>
    <s v="21/03/2013"/>
    <n v="67"/>
    <n v="18"/>
    <n v="3"/>
    <n v="19"/>
    <n v="3"/>
    <n v="3"/>
    <n v="6"/>
    <n v="46"/>
    <n v="1.6181798993914237E-3"/>
    <s v="MeatProducts"/>
    <n v="2"/>
    <n v="2"/>
    <n v="0"/>
    <n v="3"/>
    <n v="8"/>
    <n v="3"/>
    <n v="11"/>
    <n v="0"/>
  </r>
  <r>
    <n v="736"/>
    <n v="1983"/>
    <n v="42"/>
    <s v="Graduation"/>
    <x v="1"/>
    <s v="Adult"/>
    <n v="28427"/>
    <n v="1"/>
    <n v="0"/>
    <s v="21/03/2013"/>
    <n v="67"/>
    <n v="18"/>
    <n v="3"/>
    <n v="19"/>
    <n v="3"/>
    <n v="3"/>
    <n v="6"/>
    <n v="46"/>
    <n v="1.6181798993914237E-3"/>
    <s v="MeatProducts"/>
    <n v="2"/>
    <n v="2"/>
    <n v="0"/>
    <n v="3"/>
    <n v="8"/>
    <n v="3"/>
    <n v="11"/>
    <n v="0"/>
  </r>
  <r>
    <n v="5121"/>
    <n v="1977"/>
    <n v="48"/>
    <s v="Graduation"/>
    <x v="3"/>
    <s v="Adult"/>
    <n v="56628"/>
    <n v="0"/>
    <n v="1"/>
    <s v="21/03/2014"/>
    <n v="30"/>
    <n v="479"/>
    <n v="5"/>
    <n v="82"/>
    <n v="7"/>
    <n v="17"/>
    <n v="171"/>
    <n v="590"/>
    <n v="1.0418874055237691E-2"/>
    <s v="Wines"/>
    <n v="2"/>
    <n v="7"/>
    <n v="6"/>
    <n v="5"/>
    <n v="5"/>
    <n v="3"/>
    <n v="11"/>
    <n v="0"/>
  </r>
  <r>
    <n v="8545"/>
    <n v="1954"/>
    <n v="71"/>
    <s v="Graduation"/>
    <x v="2"/>
    <s v="Senior"/>
    <n v="85683"/>
    <n v="0"/>
    <n v="0"/>
    <s v="21/03/2014"/>
    <n v="6"/>
    <n v="1296"/>
    <n v="17"/>
    <n v="311"/>
    <n v="45"/>
    <n v="69"/>
    <n v="51"/>
    <n v="1738"/>
    <n v="2.0284070352345272E-2"/>
    <s v="Wines"/>
    <n v="1"/>
    <n v="2"/>
    <n v="4"/>
    <n v="10"/>
    <n v="1"/>
    <n v="3"/>
    <n v="11"/>
    <n v="1"/>
  </r>
  <r>
    <n v="1958"/>
    <n v="1973"/>
    <n v="52"/>
    <s v="PhD"/>
    <x v="1"/>
    <s v="Senior"/>
    <n v="55012"/>
    <n v="0"/>
    <n v="1"/>
    <s v="21/03/2014"/>
    <n v="85"/>
    <n v="582"/>
    <n v="0"/>
    <n v="65"/>
    <n v="0"/>
    <n v="0"/>
    <n v="13"/>
    <n v="647"/>
    <n v="1.1761070311931942E-2"/>
    <s v="Wines"/>
    <n v="6"/>
    <n v="8"/>
    <n v="2"/>
    <n v="9"/>
    <n v="5"/>
    <n v="3"/>
    <n v="11"/>
    <n v="0"/>
  </r>
  <r>
    <n v="11071"/>
    <n v="1984"/>
    <n v="41"/>
    <s v="Graduation"/>
    <x v="3"/>
    <s v="Adult"/>
    <n v="79607"/>
    <n v="0"/>
    <n v="0"/>
    <s v="21/04/2013"/>
    <n v="37"/>
    <n v="450"/>
    <n v="133"/>
    <n v="951"/>
    <n v="173"/>
    <n v="0"/>
    <n v="216"/>
    <n v="1707"/>
    <n v="2.1442837941387065E-2"/>
    <s v="MeatProducts"/>
    <n v="1"/>
    <n v="3"/>
    <n v="6"/>
    <n v="6"/>
    <n v="1"/>
    <n v="3"/>
    <n v="11"/>
    <n v="1"/>
  </r>
  <r>
    <n v="4391"/>
    <n v="1968"/>
    <n v="57"/>
    <s v="Master"/>
    <x v="2"/>
    <s v="Senior"/>
    <n v="63841"/>
    <n v="0"/>
    <n v="1"/>
    <s v="21/04/2013"/>
    <n v="64"/>
    <n v="635"/>
    <n v="15"/>
    <n v="100"/>
    <n v="20"/>
    <n v="7"/>
    <n v="131"/>
    <n v="777"/>
    <n v="1.2170861985244592E-2"/>
    <s v="Wines"/>
    <n v="1"/>
    <n v="9"/>
    <n v="3"/>
    <n v="9"/>
    <n v="6"/>
    <n v="3"/>
    <n v="11"/>
    <n v="0"/>
  </r>
  <r>
    <n v="11088"/>
    <n v="1971"/>
    <n v="54"/>
    <s v="PhD"/>
    <x v="1"/>
    <s v="Senior"/>
    <n v="78642"/>
    <n v="0"/>
    <n v="1"/>
    <s v="21/04/2013"/>
    <n v="83"/>
    <n v="1396"/>
    <n v="0"/>
    <n v="322"/>
    <n v="46"/>
    <n v="35"/>
    <n v="17"/>
    <n v="1799"/>
    <n v="2.2875816993464051E-2"/>
    <s v="Wines"/>
    <n v="1"/>
    <n v="4"/>
    <n v="9"/>
    <n v="4"/>
    <n v="6"/>
    <n v="3"/>
    <n v="11"/>
    <n v="0"/>
  </r>
  <r>
    <n v="6283"/>
    <n v="1968"/>
    <n v="57"/>
    <s v="Master"/>
    <x v="2"/>
    <s v="Senior"/>
    <n v="63841"/>
    <n v="0"/>
    <n v="1"/>
    <s v="21/04/2013"/>
    <n v="64"/>
    <n v="635"/>
    <n v="15"/>
    <n v="100"/>
    <n v="20"/>
    <n v="7"/>
    <n v="131"/>
    <n v="777"/>
    <n v="1.2170861985244592E-2"/>
    <s v="Wines"/>
    <n v="1"/>
    <n v="9"/>
    <n v="3"/>
    <n v="9"/>
    <n v="6"/>
    <n v="3"/>
    <n v="11"/>
    <n v="0"/>
  </r>
  <r>
    <n v="3421"/>
    <n v="1968"/>
    <n v="57"/>
    <s v="Master"/>
    <x v="2"/>
    <s v="Senior"/>
    <n v="63841"/>
    <n v="0"/>
    <n v="1"/>
    <s v="21/04/2013"/>
    <n v="64"/>
    <n v="635"/>
    <n v="15"/>
    <n v="100"/>
    <n v="20"/>
    <n v="7"/>
    <n v="131"/>
    <n v="777"/>
    <n v="1.2170861985244592E-2"/>
    <s v="Wines"/>
    <n v="1"/>
    <n v="9"/>
    <n v="3"/>
    <n v="9"/>
    <n v="6"/>
    <n v="3"/>
    <n v="11"/>
    <n v="0"/>
  </r>
  <r>
    <n v="5610"/>
    <n v="1965"/>
    <n v="60"/>
    <s v="Graduation"/>
    <x v="1"/>
    <s v="Senior"/>
    <n v="33456"/>
    <n v="1"/>
    <n v="1"/>
    <s v="21/04/2014"/>
    <n v="58"/>
    <n v="7"/>
    <n v="3"/>
    <n v="10"/>
    <n v="8"/>
    <n v="1"/>
    <n v="7"/>
    <n v="29"/>
    <n v="8.6681013868962215E-4"/>
    <s v="MeatProducts"/>
    <n v="2"/>
    <n v="1"/>
    <n v="0"/>
    <n v="3"/>
    <n v="7"/>
    <n v="3"/>
    <n v="11"/>
    <n v="0"/>
  </r>
  <r>
    <n v="1349"/>
    <n v="1970"/>
    <n v="55"/>
    <s v="Graduation"/>
    <x v="0"/>
    <s v="Senior"/>
    <n v="50447"/>
    <n v="2"/>
    <n v="0"/>
    <s v="21/04/2014"/>
    <n v="4"/>
    <n v="85"/>
    <n v="7"/>
    <n v="24"/>
    <n v="2"/>
    <n v="3"/>
    <n v="27"/>
    <n v="121"/>
    <n v="2.398556901302357E-3"/>
    <s v="Wines"/>
    <n v="1"/>
    <n v="3"/>
    <n v="1"/>
    <n v="3"/>
    <n v="6"/>
    <n v="3"/>
    <n v="11"/>
    <n v="0"/>
  </r>
  <r>
    <n v="2534"/>
    <n v="1953"/>
    <n v="72"/>
    <s v="Graduation"/>
    <x v="0"/>
    <s v="Senior"/>
    <n v="37716"/>
    <n v="0"/>
    <n v="1"/>
    <s v="21/04/2014"/>
    <n v="4"/>
    <n v="97"/>
    <n v="1"/>
    <n v="41"/>
    <n v="6"/>
    <n v="2"/>
    <n v="41"/>
    <n v="147"/>
    <n v="3.8975501113585748E-3"/>
    <s v="Wines"/>
    <n v="2"/>
    <n v="4"/>
    <n v="1"/>
    <n v="3"/>
    <n v="7"/>
    <n v="3"/>
    <n v="11"/>
    <n v="0"/>
  </r>
  <r>
    <n v="1839"/>
    <n v="1974"/>
    <n v="51"/>
    <s v="Graduation"/>
    <x v="3"/>
    <s v="Senior"/>
    <n v="43322"/>
    <n v="0"/>
    <n v="0"/>
    <s v="21/04/2014"/>
    <n v="25"/>
    <n v="56"/>
    <n v="7"/>
    <n v="48"/>
    <n v="10"/>
    <n v="2"/>
    <n v="18"/>
    <n v="123"/>
    <n v="2.8392040995337243E-3"/>
    <s v="Wines"/>
    <n v="1"/>
    <n v="3"/>
    <n v="0"/>
    <n v="4"/>
    <n v="7"/>
    <n v="3"/>
    <n v="11"/>
    <n v="0"/>
  </r>
  <r>
    <n v="8082"/>
    <n v="1971"/>
    <n v="54"/>
    <s v="Graduation"/>
    <x v="0"/>
    <s v="Senior"/>
    <n v="25721"/>
    <n v="1"/>
    <n v="0"/>
    <s v="21/05/2013"/>
    <n v="75"/>
    <n v="1"/>
    <n v="3"/>
    <n v="6"/>
    <n v="3"/>
    <n v="6"/>
    <n v="15"/>
    <n v="19"/>
    <n v="7.3869600715368764E-4"/>
    <s v="GoldProds"/>
    <n v="1"/>
    <n v="1"/>
    <n v="1"/>
    <n v="2"/>
    <n v="7"/>
    <n v="3"/>
    <n v="11"/>
    <n v="1"/>
  </r>
  <r>
    <n v="11031"/>
    <n v="1950"/>
    <n v="75"/>
    <s v="PhD"/>
    <x v="0"/>
    <s v="Senior"/>
    <n v="48699"/>
    <n v="1"/>
    <n v="1"/>
    <s v="21/05/2013"/>
    <n v="90"/>
    <n v="26"/>
    <n v="1"/>
    <n v="10"/>
    <n v="2"/>
    <n v="0"/>
    <n v="1"/>
    <n v="39"/>
    <n v="8.0083779954413846E-4"/>
    <s v="Wines"/>
    <n v="1"/>
    <n v="1"/>
    <n v="0"/>
    <n v="3"/>
    <n v="5"/>
    <n v="3"/>
    <n v="11"/>
    <n v="0"/>
  </r>
  <r>
    <n v="9347"/>
    <n v="1956"/>
    <n v="69"/>
    <s v="Master"/>
    <x v="1"/>
    <s v="Senior"/>
    <n v="50943"/>
    <n v="0"/>
    <n v="1"/>
    <s v="21/06/2013"/>
    <n v="49"/>
    <n v="31"/>
    <n v="0"/>
    <n v="7"/>
    <n v="2"/>
    <n v="0"/>
    <n v="6"/>
    <n v="40"/>
    <n v="7.8519129222856922E-4"/>
    <s v="Wines"/>
    <n v="1"/>
    <n v="1"/>
    <n v="0"/>
    <n v="3"/>
    <n v="5"/>
    <n v="3"/>
    <n v="11"/>
    <n v="0"/>
  </r>
  <r>
    <n v="10160"/>
    <n v="1956"/>
    <n v="69"/>
    <s v="Master"/>
    <x v="1"/>
    <s v="Senior"/>
    <n v="50943"/>
    <n v="0"/>
    <n v="1"/>
    <s v="21/06/2013"/>
    <n v="49"/>
    <n v="31"/>
    <n v="0"/>
    <n v="7"/>
    <n v="2"/>
    <n v="0"/>
    <n v="6"/>
    <n v="40"/>
    <n v="7.8519129222856922E-4"/>
    <s v="Wines"/>
    <n v="1"/>
    <n v="1"/>
    <n v="0"/>
    <n v="3"/>
    <n v="5"/>
    <n v="3"/>
    <n v="11"/>
    <n v="0"/>
  </r>
  <r>
    <n v="3386"/>
    <n v="1992"/>
    <n v="33"/>
    <s v="Graduation"/>
    <x v="0"/>
    <s v="Adult"/>
    <n v="34935"/>
    <n v="0"/>
    <n v="0"/>
    <s v="21/06/2013"/>
    <n v="71"/>
    <n v="34"/>
    <n v="4"/>
    <n v="66"/>
    <n v="3"/>
    <n v="10"/>
    <n v="20"/>
    <n v="117"/>
    <n v="3.3490768570201804E-3"/>
    <s v="MeatProducts"/>
    <n v="1"/>
    <n v="2"/>
    <n v="1"/>
    <n v="4"/>
    <n v="7"/>
    <n v="3"/>
    <n v="11"/>
    <n v="0"/>
  </r>
  <r>
    <n v="8175"/>
    <n v="1992"/>
    <n v="33"/>
    <s v="Graduation"/>
    <x v="0"/>
    <s v="Adult"/>
    <n v="34935"/>
    <n v="0"/>
    <n v="0"/>
    <s v="21/06/2013"/>
    <n v="71"/>
    <n v="34"/>
    <n v="4"/>
    <n v="66"/>
    <n v="3"/>
    <n v="10"/>
    <n v="20"/>
    <n v="117"/>
    <n v="3.3490768570201804E-3"/>
    <s v="MeatProducts"/>
    <n v="1"/>
    <n v="2"/>
    <n v="1"/>
    <n v="4"/>
    <n v="7"/>
    <n v="3"/>
    <n v="11"/>
    <n v="0"/>
  </r>
  <r>
    <n v="4050"/>
    <n v="1966"/>
    <n v="59"/>
    <s v="Master"/>
    <x v="0"/>
    <s v="Senior"/>
    <n v="49605"/>
    <n v="0"/>
    <n v="0"/>
    <s v="21/06/2014"/>
    <n v="65"/>
    <n v="42"/>
    <n v="16"/>
    <n v="29"/>
    <n v="12"/>
    <n v="20"/>
    <n v="8"/>
    <n v="119"/>
    <n v="2.3989517185767566E-3"/>
    <s v="Wines"/>
    <n v="1"/>
    <n v="2"/>
    <n v="1"/>
    <n v="4"/>
    <n v="3"/>
    <n v="3"/>
    <n v="11"/>
    <n v="0"/>
  </r>
  <r>
    <n v="9400"/>
    <n v="1958"/>
    <n v="67"/>
    <s v="2n Cycle"/>
    <x v="3"/>
    <s v="Senior"/>
    <n v="85485"/>
    <n v="0"/>
    <n v="0"/>
    <s v="21/06/2014"/>
    <n v="73"/>
    <n v="630"/>
    <n v="26"/>
    <n v="611"/>
    <n v="44"/>
    <n v="18"/>
    <n v="54"/>
    <n v="1329"/>
    <n v="1.5546587120547465E-2"/>
    <s v="Wines"/>
    <n v="1"/>
    <n v="6"/>
    <n v="6"/>
    <n v="6"/>
    <n v="2"/>
    <n v="3"/>
    <n v="11"/>
    <n v="0"/>
  </r>
  <r>
    <n v="967"/>
    <n v="1976"/>
    <n v="49"/>
    <s v="Graduation"/>
    <x v="0"/>
    <s v="Adult"/>
    <n v="46049"/>
    <n v="1"/>
    <n v="1"/>
    <s v="21/07/2013"/>
    <n v="11"/>
    <n v="342"/>
    <n v="9"/>
    <n v="112"/>
    <n v="19"/>
    <n v="14"/>
    <n v="19"/>
    <n v="496"/>
    <n v="1.0771135095224652E-2"/>
    <s v="Wines"/>
    <n v="10"/>
    <n v="5"/>
    <n v="2"/>
    <n v="9"/>
    <n v="7"/>
    <n v="3"/>
    <n v="11"/>
    <n v="1"/>
  </r>
  <r>
    <n v="7384"/>
    <n v="1951"/>
    <n v="74"/>
    <s v="Master"/>
    <x v="1"/>
    <s v="Senior"/>
    <n v="39767"/>
    <n v="0"/>
    <n v="0"/>
    <s v="21/07/2013"/>
    <n v="18"/>
    <n v="113"/>
    <n v="61"/>
    <n v="204"/>
    <n v="34"/>
    <n v="26"/>
    <n v="47"/>
    <n v="438"/>
    <n v="1.1014157467246712E-2"/>
    <s v="MeatProducts"/>
    <n v="2"/>
    <n v="7"/>
    <n v="1"/>
    <n v="7"/>
    <n v="8"/>
    <n v="3"/>
    <n v="11"/>
    <n v="0"/>
  </r>
  <r>
    <n v="2793"/>
    <n v="1976"/>
    <n v="49"/>
    <s v="PhD"/>
    <x v="2"/>
    <s v="Adult"/>
    <n v="70179"/>
    <n v="0"/>
    <n v="1"/>
    <s v="21/07/2013"/>
    <n v="10"/>
    <n v="532"/>
    <n v="88"/>
    <n v="168"/>
    <n v="69"/>
    <n v="44"/>
    <n v="133"/>
    <n v="901"/>
    <n v="1.2838598441129112E-2"/>
    <s v="Wines"/>
    <n v="3"/>
    <n v="7"/>
    <n v="3"/>
    <n v="13"/>
    <n v="5"/>
    <n v="3"/>
    <n v="11"/>
    <n v="0"/>
  </r>
  <r>
    <n v="2549"/>
    <n v="1983"/>
    <n v="42"/>
    <s v="PhD"/>
    <x v="1"/>
    <s v="Adult"/>
    <n v="21840"/>
    <n v="1"/>
    <n v="0"/>
    <s v="21/07/2013"/>
    <n v="80"/>
    <n v="17"/>
    <n v="0"/>
    <n v="9"/>
    <n v="0"/>
    <n v="0"/>
    <n v="1"/>
    <n v="26"/>
    <n v="1.1904761904761906E-3"/>
    <s v="Wines"/>
    <n v="1"/>
    <n v="1"/>
    <n v="0"/>
    <n v="3"/>
    <n v="9"/>
    <n v="3"/>
    <n v="11"/>
    <n v="0"/>
  </r>
  <r>
    <n v="1071"/>
    <n v="1976"/>
    <n v="49"/>
    <s v="PhD"/>
    <x v="2"/>
    <s v="Adult"/>
    <n v="70179"/>
    <n v="0"/>
    <n v="1"/>
    <s v="21/07/2013"/>
    <n v="10"/>
    <n v="532"/>
    <n v="88"/>
    <n v="168"/>
    <n v="69"/>
    <n v="44"/>
    <n v="133"/>
    <n v="901"/>
    <n v="1.2838598441129112E-2"/>
    <s v="Wines"/>
    <n v="3"/>
    <n v="7"/>
    <n v="3"/>
    <n v="13"/>
    <n v="5"/>
    <n v="3"/>
    <n v="11"/>
    <n v="0"/>
  </r>
  <r>
    <n v="10704"/>
    <n v="1969"/>
    <n v="56"/>
    <s v="Graduation"/>
    <x v="3"/>
    <s v="Senior"/>
    <n v="54803"/>
    <n v="0"/>
    <n v="1"/>
    <s v="21/08/2012"/>
    <n v="65"/>
    <n v="404"/>
    <n v="0"/>
    <n v="92"/>
    <n v="28"/>
    <n v="27"/>
    <n v="142"/>
    <n v="551"/>
    <n v="1.0054194113460943E-2"/>
    <s v="Wines"/>
    <n v="2"/>
    <n v="6"/>
    <n v="2"/>
    <n v="9"/>
    <n v="4"/>
    <n v="3"/>
    <n v="11"/>
    <n v="0"/>
  </r>
  <r>
    <n v="9817"/>
    <n v="1970"/>
    <n v="55"/>
    <s v="Master"/>
    <x v="3"/>
    <s v="Senior"/>
    <n v="44802"/>
    <n v="0"/>
    <n v="0"/>
    <s v="21/08/2012"/>
    <n v="71"/>
    <n v="853"/>
    <n v="10"/>
    <n v="143"/>
    <n v="13"/>
    <n v="10"/>
    <n v="20"/>
    <n v="1029"/>
    <n v="2.2967724655149322E-2"/>
    <s v="Wines"/>
    <n v="2"/>
    <n v="9"/>
    <n v="4"/>
    <n v="12"/>
    <n v="8"/>
    <n v="3"/>
    <n v="11"/>
    <n v="0"/>
  </r>
  <r>
    <n v="4141"/>
    <n v="1965"/>
    <n v="60"/>
    <s v="Graduation"/>
    <x v="1"/>
    <s v="Senior"/>
    <n v="71613"/>
    <n v="0"/>
    <n v="0"/>
    <s v="21/08/2013"/>
    <n v="26"/>
    <n v="426"/>
    <n v="49"/>
    <n v="127"/>
    <n v="111"/>
    <n v="21"/>
    <n v="42"/>
    <n v="734"/>
    <n v="1.0249535698825632E-2"/>
    <s v="Wines"/>
    <n v="1"/>
    <n v="8"/>
    <n v="2"/>
    <n v="10"/>
    <n v="4"/>
    <n v="3"/>
    <n v="11"/>
    <n v="0"/>
  </r>
  <r>
    <n v="6872"/>
    <n v="1974"/>
    <n v="51"/>
    <s v="PhD"/>
    <x v="0"/>
    <s v="Senior"/>
    <n v="65352"/>
    <n v="0"/>
    <n v="1"/>
    <s v="21/08/2013"/>
    <n v="43"/>
    <n v="284"/>
    <n v="3"/>
    <n v="84"/>
    <n v="4"/>
    <n v="7"/>
    <n v="23"/>
    <n v="382"/>
    <n v="5.8452686987391358E-3"/>
    <s v="Wines"/>
    <n v="2"/>
    <n v="4"/>
    <n v="2"/>
    <n v="8"/>
    <n v="4"/>
    <n v="3"/>
    <n v="11"/>
    <n v="0"/>
  </r>
  <r>
    <n v="3706"/>
    <n v="1978"/>
    <n v="47"/>
    <s v="Graduation"/>
    <x v="3"/>
    <s v="Adult"/>
    <n v="28647"/>
    <n v="1"/>
    <n v="0"/>
    <s v="21/08/2013"/>
    <n v="54"/>
    <n v="19"/>
    <n v="8"/>
    <n v="29"/>
    <n v="0"/>
    <n v="12"/>
    <n v="26"/>
    <n v="68"/>
    <n v="2.3737215066150035E-3"/>
    <s v="MeatProducts"/>
    <n v="1"/>
    <n v="2"/>
    <n v="2"/>
    <n v="2"/>
    <n v="7"/>
    <n v="3"/>
    <n v="11"/>
    <n v="1"/>
  </r>
  <r>
    <n v="10722"/>
    <n v="1973"/>
    <n v="52"/>
    <s v="Graduation"/>
    <x v="1"/>
    <s v="Senior"/>
    <n v="55593"/>
    <n v="0"/>
    <n v="1"/>
    <s v="21/08/2013"/>
    <n v="63"/>
    <n v="293"/>
    <n v="8"/>
    <n v="124"/>
    <n v="11"/>
    <n v="4"/>
    <n v="106"/>
    <n v="440"/>
    <n v="7.9146655154425909E-3"/>
    <s v="Wines"/>
    <n v="2"/>
    <n v="6"/>
    <n v="6"/>
    <n v="3"/>
    <n v="6"/>
    <n v="3"/>
    <n v="11"/>
    <n v="0"/>
  </r>
  <r>
    <n v="4299"/>
    <n v="1960"/>
    <n v="65"/>
    <s v="Graduation"/>
    <x v="1"/>
    <s v="Senior"/>
    <n v="70971"/>
    <n v="0"/>
    <n v="1"/>
    <s v="21/09/2012"/>
    <n v="28"/>
    <n v="1001"/>
    <n v="17"/>
    <n v="572"/>
    <n v="93"/>
    <n v="125"/>
    <n v="17"/>
    <n v="1808"/>
    <n v="2.5475194093362078E-2"/>
    <s v="Wines"/>
    <n v="7"/>
    <n v="11"/>
    <n v="11"/>
    <n v="5"/>
    <n v="7"/>
    <n v="3"/>
    <n v="11"/>
    <n v="1"/>
  </r>
  <r>
    <n v="4640"/>
    <n v="1967"/>
    <n v="58"/>
    <s v="Graduation"/>
    <x v="2"/>
    <s v="Senior"/>
    <n v="70647"/>
    <n v="0"/>
    <n v="1"/>
    <s v="21/09/2012"/>
    <n v="65"/>
    <n v="561"/>
    <n v="85"/>
    <n v="171"/>
    <n v="25"/>
    <n v="123"/>
    <n v="114"/>
    <n v="965"/>
    <n v="1.3659461831358728E-2"/>
    <s v="Wines"/>
    <n v="2"/>
    <n v="4"/>
    <n v="7"/>
    <n v="13"/>
    <n v="2"/>
    <n v="3"/>
    <n v="11"/>
    <n v="0"/>
  </r>
  <r>
    <n v="2931"/>
    <n v="1978"/>
    <n v="47"/>
    <s v="Graduation"/>
    <x v="2"/>
    <s v="Adult"/>
    <n v="71847"/>
    <n v="0"/>
    <n v="0"/>
    <s v="21/09/2012"/>
    <n v="95"/>
    <n v="737"/>
    <n v="21"/>
    <n v="106"/>
    <n v="55"/>
    <n v="63"/>
    <n v="210"/>
    <n v="982"/>
    <n v="1.3667933247038846E-2"/>
    <s v="Wines"/>
    <n v="0"/>
    <n v="6"/>
    <n v="7"/>
    <n v="9"/>
    <n v="3"/>
    <n v="3"/>
    <n v="11"/>
    <n v="0"/>
  </r>
  <r>
    <n v="2870"/>
    <n v="1973"/>
    <n v="52"/>
    <s v="Graduation"/>
    <x v="0"/>
    <s v="Senior"/>
    <n v="49094"/>
    <n v="0"/>
    <n v="1"/>
    <s v="21/09/2012"/>
    <n v="6"/>
    <n v="376"/>
    <n v="0"/>
    <n v="38"/>
    <n v="11"/>
    <n v="8"/>
    <n v="69"/>
    <n v="433"/>
    <n v="8.8198150486821208E-3"/>
    <s v="Wines"/>
    <n v="5"/>
    <n v="6"/>
    <n v="3"/>
    <n v="6"/>
    <n v="6"/>
    <n v="3"/>
    <n v="11"/>
    <n v="0"/>
  </r>
  <r>
    <n v="1183"/>
    <n v="1949"/>
    <n v="76"/>
    <s v="Master"/>
    <x v="0"/>
    <s v="Senior"/>
    <n v="36408"/>
    <n v="1"/>
    <n v="1"/>
    <s v="21/09/2013"/>
    <n v="11"/>
    <n v="9"/>
    <n v="1"/>
    <n v="4"/>
    <n v="3"/>
    <n v="2"/>
    <n v="3"/>
    <n v="19"/>
    <n v="5.2186332674137551E-4"/>
    <s v="Wines"/>
    <n v="1"/>
    <n v="1"/>
    <n v="0"/>
    <n v="2"/>
    <n v="6"/>
    <n v="3"/>
    <n v="11"/>
    <n v="0"/>
  </r>
  <r>
    <n v="1272"/>
    <n v="1965"/>
    <n v="60"/>
    <s v="Master"/>
    <x v="3"/>
    <s v="Senior"/>
    <n v="55250"/>
    <n v="0"/>
    <n v="1"/>
    <s v="21/10/2012"/>
    <n v="49"/>
    <n v="664"/>
    <n v="58"/>
    <n v="83"/>
    <n v="32"/>
    <n v="0"/>
    <n v="66"/>
    <n v="837"/>
    <n v="1.5149321266968326E-2"/>
    <s v="Wines"/>
    <n v="4"/>
    <n v="7"/>
    <n v="5"/>
    <n v="10"/>
    <n v="5"/>
    <n v="3"/>
    <n v="11"/>
    <n v="0"/>
  </r>
  <r>
    <n v="6940"/>
    <n v="1966"/>
    <n v="59"/>
    <s v="PhD"/>
    <x v="3"/>
    <s v="Senior"/>
    <n v="46734"/>
    <n v="1"/>
    <n v="2"/>
    <s v="21/10/2013"/>
    <n v="86"/>
    <n v="100"/>
    <n v="1"/>
    <n v="39"/>
    <n v="6"/>
    <n v="1"/>
    <n v="76"/>
    <n v="147"/>
    <n v="3.1454615483373989E-3"/>
    <s v="Wines"/>
    <n v="4"/>
    <n v="3"/>
    <n v="2"/>
    <n v="3"/>
    <n v="6"/>
    <n v="3"/>
    <n v="11"/>
    <n v="0"/>
  </r>
  <r>
    <n v="7352"/>
    <n v="1957"/>
    <n v="68"/>
    <s v="Graduation"/>
    <x v="0"/>
    <s v="Senior"/>
    <n v="55267"/>
    <n v="0"/>
    <n v="1"/>
    <s v="21/10/2013"/>
    <n v="28"/>
    <n v="161"/>
    <n v="28"/>
    <n v="136"/>
    <n v="32"/>
    <n v="3"/>
    <n v="45"/>
    <n v="360"/>
    <n v="6.5138328478115334E-3"/>
    <s v="Wines"/>
    <n v="4"/>
    <n v="3"/>
    <n v="4"/>
    <n v="6"/>
    <n v="3"/>
    <n v="3"/>
    <n v="11"/>
    <n v="0"/>
  </r>
  <r>
    <n v="5080"/>
    <n v="1993"/>
    <n v="32"/>
    <s v="Graduation"/>
    <x v="3"/>
    <s v="Adult"/>
    <n v="70515"/>
    <n v="0"/>
    <n v="0"/>
    <s v="21/10/2013"/>
    <n v="12"/>
    <n v="420"/>
    <n v="0"/>
    <n v="452"/>
    <n v="182"/>
    <n v="64"/>
    <n v="140"/>
    <n v="1118"/>
    <n v="1.5854782670353826E-2"/>
    <s v="MeatProducts"/>
    <n v="1"/>
    <n v="6"/>
    <n v="6"/>
    <n v="4"/>
    <n v="2"/>
    <n v="3"/>
    <n v="11"/>
    <n v="1"/>
  </r>
  <r>
    <n v="3570"/>
    <n v="1969"/>
    <n v="56"/>
    <s v="PhD"/>
    <x v="1"/>
    <s v="Senior"/>
    <n v="42731"/>
    <n v="1"/>
    <n v="0"/>
    <s v="21/10/2013"/>
    <n v="64"/>
    <n v="159"/>
    <n v="2"/>
    <n v="51"/>
    <n v="6"/>
    <n v="2"/>
    <n v="24"/>
    <n v="220"/>
    <n v="5.1484870468746346E-3"/>
    <s v="Wines"/>
    <n v="3"/>
    <n v="4"/>
    <n v="1"/>
    <n v="5"/>
    <n v="5"/>
    <n v="3"/>
    <n v="11"/>
    <n v="0"/>
  </r>
  <r>
    <n v="898"/>
    <n v="1986"/>
    <n v="39"/>
    <s v="Graduation"/>
    <x v="0"/>
    <s v="Adult"/>
    <n v="23477"/>
    <n v="1"/>
    <n v="0"/>
    <s v="21/10/2013"/>
    <n v="39"/>
    <n v="38"/>
    <n v="15"/>
    <n v="54"/>
    <n v="3"/>
    <n v="8"/>
    <n v="29"/>
    <n v="118"/>
    <n v="5.0261958512586788E-3"/>
    <s v="MeatProducts"/>
    <n v="3"/>
    <n v="3"/>
    <n v="0"/>
    <n v="4"/>
    <n v="8"/>
    <n v="3"/>
    <n v="11"/>
    <n v="0"/>
  </r>
  <r>
    <n v="2686"/>
    <n v="1969"/>
    <n v="56"/>
    <s v="Basic"/>
    <x v="1"/>
    <s v="Senior"/>
    <n v="22390"/>
    <n v="0"/>
    <n v="0"/>
    <s v="21/10/2013"/>
    <n v="49"/>
    <n v="0"/>
    <n v="1"/>
    <n v="4"/>
    <n v="15"/>
    <n v="1"/>
    <n v="5"/>
    <n v="21"/>
    <n v="9.3791871371147831E-4"/>
    <s v="FishProducts"/>
    <n v="1"/>
    <n v="1"/>
    <n v="0"/>
    <n v="2"/>
    <n v="7"/>
    <n v="3"/>
    <n v="11"/>
    <n v="0"/>
  </r>
  <r>
    <n v="7527"/>
    <n v="1968"/>
    <n v="57"/>
    <s v="Master"/>
    <x v="2"/>
    <s v="Senior"/>
    <n v="23748"/>
    <n v="1"/>
    <n v="0"/>
    <s v="21/11/2012"/>
    <n v="97"/>
    <n v="6"/>
    <n v="6"/>
    <n v="29"/>
    <n v="12"/>
    <n v="15"/>
    <n v="8"/>
    <n v="68"/>
    <n v="2.8633990230756273E-3"/>
    <s v="MeatProducts"/>
    <n v="3"/>
    <n v="2"/>
    <n v="1"/>
    <n v="3"/>
    <n v="8"/>
    <n v="3"/>
    <n v="11"/>
    <n v="0"/>
  </r>
  <r>
    <n v="5510"/>
    <n v="1977"/>
    <n v="48"/>
    <s v="Master"/>
    <x v="0"/>
    <s v="Adult"/>
    <n v="43263"/>
    <n v="0"/>
    <n v="1"/>
    <s v="21/11/2012"/>
    <n v="2"/>
    <n v="262"/>
    <n v="6"/>
    <n v="61"/>
    <n v="0"/>
    <n v="10"/>
    <n v="102"/>
    <n v="339"/>
    <n v="7.8357950211497118E-3"/>
    <s v="Wines"/>
    <n v="3"/>
    <n v="5"/>
    <n v="2"/>
    <n v="6"/>
    <n v="5"/>
    <n v="3"/>
    <n v="11"/>
    <n v="0"/>
  </r>
  <r>
    <n v="3336"/>
    <n v="1948"/>
    <n v="77"/>
    <s v="PhD"/>
    <x v="1"/>
    <s v="Senior"/>
    <n v="66375"/>
    <n v="0"/>
    <n v="1"/>
    <s v="21/11/2013"/>
    <n v="96"/>
    <n v="712"/>
    <n v="0"/>
    <n v="45"/>
    <n v="0"/>
    <n v="0"/>
    <n v="191"/>
    <n v="757"/>
    <n v="1.1404896421845574E-2"/>
    <s v="Wines"/>
    <n v="3"/>
    <n v="2"/>
    <n v="4"/>
    <n v="5"/>
    <n v="7"/>
    <n v="3"/>
    <n v="11"/>
    <n v="0"/>
  </r>
  <r>
    <n v="10150"/>
    <n v="1961"/>
    <n v="64"/>
    <s v="Graduation"/>
    <x v="3"/>
    <s v="Senior"/>
    <n v="86429"/>
    <n v="0"/>
    <n v="0"/>
    <s v="21/11/2013"/>
    <n v="10"/>
    <n v="464"/>
    <n v="28"/>
    <n v="873"/>
    <n v="29"/>
    <n v="18"/>
    <n v="37"/>
    <n v="1412"/>
    <n v="1.6337109072186419E-2"/>
    <s v="MeatProducts"/>
    <n v="0"/>
    <n v="7"/>
    <n v="4"/>
    <n v="7"/>
    <n v="2"/>
    <n v="3"/>
    <n v="11"/>
    <n v="1"/>
  </r>
  <r>
    <n v="1008"/>
    <n v="1981"/>
    <n v="44"/>
    <s v="PhD"/>
    <x v="1"/>
    <s v="Adult"/>
    <n v="44953"/>
    <n v="0"/>
    <n v="0"/>
    <s v="21/12/2012"/>
    <n v="31"/>
    <n v="728"/>
    <n v="17"/>
    <n v="133"/>
    <n v="11"/>
    <n v="8"/>
    <n v="124"/>
    <n v="897"/>
    <n v="1.9954174359886993E-2"/>
    <s v="Wines"/>
    <n v="1"/>
    <n v="7"/>
    <n v="3"/>
    <n v="13"/>
    <n v="6"/>
    <n v="3"/>
    <n v="11"/>
    <n v="0"/>
  </r>
  <r>
    <n v="9699"/>
    <n v="1966"/>
    <n v="59"/>
    <s v="Graduation"/>
    <x v="2"/>
    <s v="Senior"/>
    <n v="67272"/>
    <n v="0"/>
    <n v="1"/>
    <s v="21/12/2013"/>
    <n v="12"/>
    <n v="357"/>
    <n v="35"/>
    <n v="271"/>
    <n v="28"/>
    <n v="28"/>
    <n v="14"/>
    <n v="719"/>
    <n v="1.0687953383279819E-2"/>
    <s v="Wines"/>
    <n v="3"/>
    <n v="6"/>
    <n v="2"/>
    <n v="12"/>
    <n v="5"/>
    <n v="3"/>
    <n v="11"/>
    <n v="0"/>
  </r>
  <r>
    <n v="9672"/>
    <n v="1970"/>
    <n v="55"/>
    <s v="2n Cycle"/>
    <x v="0"/>
    <s v="Senior"/>
    <n v="23162"/>
    <n v="1"/>
    <n v="1"/>
    <s v="21/12/2013"/>
    <n v="82"/>
    <n v="8"/>
    <n v="3"/>
    <n v="9"/>
    <n v="19"/>
    <n v="4"/>
    <n v="22"/>
    <n v="43"/>
    <n v="1.8564890769363614E-3"/>
    <s v="GoldProds"/>
    <n v="3"/>
    <n v="1"/>
    <n v="1"/>
    <n v="3"/>
    <n v="6"/>
    <n v="3"/>
    <n v="11"/>
    <n v="0"/>
  </r>
  <r>
    <n v="5263"/>
    <n v="1977"/>
    <n v="48"/>
    <s v="2n Cycle"/>
    <x v="0"/>
    <s v="Adult"/>
    <n v="31056"/>
    <n v="1"/>
    <n v="0"/>
    <s v="22/01/2013"/>
    <n v="99"/>
    <n v="5"/>
    <n v="10"/>
    <n v="13"/>
    <n v="3"/>
    <n v="8"/>
    <n v="16"/>
    <n v="39"/>
    <n v="1.2557959814528594E-3"/>
    <s v="GoldProds"/>
    <n v="1"/>
    <n v="1"/>
    <n v="0"/>
    <n v="3"/>
    <n v="8"/>
    <n v="3"/>
    <n v="11"/>
    <n v="0"/>
  </r>
  <r>
    <n v="7488"/>
    <n v="1963"/>
    <n v="62"/>
    <s v="Master"/>
    <x v="3"/>
    <s v="Senior"/>
    <n v="64191"/>
    <n v="0"/>
    <n v="1"/>
    <s v="22/01/2013"/>
    <n v="30"/>
    <n v="420"/>
    <n v="15"/>
    <n v="186"/>
    <n v="151"/>
    <n v="38"/>
    <n v="15"/>
    <n v="810"/>
    <n v="1.261859139131654E-2"/>
    <s v="Wines"/>
    <n v="3"/>
    <n v="5"/>
    <n v="3"/>
    <n v="13"/>
    <n v="3"/>
    <n v="3"/>
    <n v="11"/>
    <n v="0"/>
  </r>
  <r>
    <n v="10796"/>
    <n v="1984"/>
    <n v="41"/>
    <s v="Master"/>
    <x v="0"/>
    <s v="Adult"/>
    <n v="30477"/>
    <n v="1"/>
    <n v="0"/>
    <s v="22/01/2014"/>
    <n v="16"/>
    <n v="47"/>
    <n v="1"/>
    <n v="6"/>
    <n v="0"/>
    <n v="0"/>
    <n v="12"/>
    <n v="54"/>
    <n v="1.7718279358204547E-3"/>
    <s v="Wines"/>
    <n v="1"/>
    <n v="1"/>
    <n v="1"/>
    <n v="3"/>
    <n v="6"/>
    <n v="3"/>
    <n v="11"/>
    <n v="0"/>
  </r>
  <r>
    <n v="10855"/>
    <n v="1968"/>
    <n v="57"/>
    <s v="Master"/>
    <x v="3"/>
    <s v="Senior"/>
    <n v="50014"/>
    <n v="1"/>
    <n v="0"/>
    <s v="22/01/2014"/>
    <n v="9"/>
    <n v="234"/>
    <n v="14"/>
    <n v="77"/>
    <n v="19"/>
    <n v="10"/>
    <n v="42"/>
    <n v="354"/>
    <n v="7.0780181549166231E-3"/>
    <s v="Wines"/>
    <n v="2"/>
    <n v="4"/>
    <n v="1"/>
    <n v="8"/>
    <n v="5"/>
    <n v="3"/>
    <n v="11"/>
    <n v="0"/>
  </r>
  <r>
    <n v="2410"/>
    <n v="1969"/>
    <n v="56"/>
    <s v="Graduation"/>
    <x v="3"/>
    <s v="Senior"/>
    <n v="81657"/>
    <n v="0"/>
    <n v="0"/>
    <s v="22/01/2014"/>
    <n v="69"/>
    <n v="364"/>
    <n v="40"/>
    <n v="425"/>
    <n v="158"/>
    <n v="60"/>
    <n v="50"/>
    <n v="1047"/>
    <n v="1.2821925860612073E-2"/>
    <s v="MeatProducts"/>
    <n v="1"/>
    <n v="3"/>
    <n v="4"/>
    <n v="8"/>
    <n v="1"/>
    <n v="3"/>
    <n v="11"/>
    <n v="0"/>
  </r>
  <r>
    <n v="4310"/>
    <n v="1944"/>
    <n v="81"/>
    <s v="Graduation"/>
    <x v="0"/>
    <s v="Senior"/>
    <n v="80589"/>
    <n v="0"/>
    <n v="0"/>
    <s v="22/01/2014"/>
    <n v="25"/>
    <n v="507"/>
    <n v="93"/>
    <n v="520"/>
    <n v="242"/>
    <n v="40"/>
    <n v="26"/>
    <n v="1402"/>
    <n v="1.7396915211753464E-2"/>
    <s v="MeatProducts"/>
    <n v="1"/>
    <n v="5"/>
    <n v="10"/>
    <n v="5"/>
    <n v="1"/>
    <n v="3"/>
    <n v="11"/>
    <n v="1"/>
  </r>
  <r>
    <n v="1515"/>
    <n v="1975"/>
    <n v="50"/>
    <s v="Master"/>
    <x v="1"/>
    <s v="Adult"/>
    <n v="34176"/>
    <n v="0"/>
    <n v="1"/>
    <s v="22/01/2014"/>
    <n v="9"/>
    <n v="11"/>
    <n v="2"/>
    <n v="7"/>
    <n v="4"/>
    <n v="2"/>
    <n v="2"/>
    <n v="26"/>
    <n v="7.607677902621723E-4"/>
    <s v="Wines"/>
    <n v="1"/>
    <n v="1"/>
    <n v="0"/>
    <n v="3"/>
    <n v="3"/>
    <n v="3"/>
    <n v="11"/>
    <n v="0"/>
  </r>
  <r>
    <n v="4216"/>
    <n v="1981"/>
    <n v="44"/>
    <s v="Graduation"/>
    <x v="3"/>
    <s v="Adult"/>
    <n v="91065"/>
    <n v="0"/>
    <n v="0"/>
    <s v="22/02/2013"/>
    <n v="33"/>
    <n v="822"/>
    <n v="114"/>
    <n v="108"/>
    <n v="179"/>
    <n v="137"/>
    <n v="114"/>
    <n v="1360"/>
    <n v="1.4934387525393949E-2"/>
    <s v="Wines"/>
    <n v="1"/>
    <n v="7"/>
    <n v="9"/>
    <n v="9"/>
    <n v="3"/>
    <n v="3"/>
    <n v="11"/>
    <n v="1"/>
  </r>
  <r>
    <n v="10965"/>
    <n v="1955"/>
    <n v="70"/>
    <s v="Graduation"/>
    <x v="1"/>
    <s v="Senior"/>
    <n v="76005"/>
    <n v="0"/>
    <n v="0"/>
    <s v="22/02/2013"/>
    <n v="72"/>
    <n v="983"/>
    <n v="20"/>
    <n v="389"/>
    <n v="240"/>
    <n v="50"/>
    <n v="40"/>
    <n v="1682"/>
    <n v="2.2130123018222484E-2"/>
    <s v="Wines"/>
    <n v="1"/>
    <n v="3"/>
    <n v="5"/>
    <n v="13"/>
    <n v="6"/>
    <n v="3"/>
    <n v="11"/>
    <n v="0"/>
  </r>
  <r>
    <n v="5153"/>
    <n v="1967"/>
    <n v="58"/>
    <s v="PhD"/>
    <x v="0"/>
    <s v="Senior"/>
    <n v="77766"/>
    <n v="0"/>
    <n v="1"/>
    <s v="22/02/2013"/>
    <n v="97"/>
    <n v="1004"/>
    <n v="59"/>
    <n v="265"/>
    <n v="115"/>
    <n v="59"/>
    <n v="27"/>
    <n v="1502"/>
    <n v="1.9314353316359334E-2"/>
    <s v="Wines"/>
    <n v="2"/>
    <n v="11"/>
    <n v="10"/>
    <n v="11"/>
    <n v="6"/>
    <n v="3"/>
    <n v="11"/>
    <n v="1"/>
  </r>
  <r>
    <n v="4127"/>
    <n v="1967"/>
    <n v="58"/>
    <s v="PhD"/>
    <x v="0"/>
    <s v="Senior"/>
    <n v="77766"/>
    <n v="0"/>
    <n v="1"/>
    <s v="22/02/2013"/>
    <n v="97"/>
    <n v="1004"/>
    <n v="59"/>
    <n v="265"/>
    <n v="115"/>
    <n v="59"/>
    <n v="27"/>
    <n v="1502"/>
    <n v="1.9314353316359334E-2"/>
    <s v="Wines"/>
    <n v="2"/>
    <n v="11"/>
    <n v="10"/>
    <n v="11"/>
    <n v="6"/>
    <n v="3"/>
    <n v="11"/>
    <n v="1"/>
  </r>
  <r>
    <n v="9986"/>
    <n v="1982"/>
    <n v="43"/>
    <s v="Graduation"/>
    <x v="1"/>
    <s v="Adult"/>
    <n v="19444"/>
    <n v="1"/>
    <n v="0"/>
    <s v="22/02/2014"/>
    <n v="8"/>
    <n v="16"/>
    <n v="0"/>
    <n v="23"/>
    <n v="3"/>
    <n v="2"/>
    <n v="10"/>
    <n v="44"/>
    <n v="2.2629088664883768E-3"/>
    <s v="MeatProducts"/>
    <n v="3"/>
    <n v="4"/>
    <n v="1"/>
    <n v="2"/>
    <n v="7"/>
    <n v="3"/>
    <n v="11"/>
    <n v="1"/>
  </r>
  <r>
    <n v="2350"/>
    <n v="1972"/>
    <n v="53"/>
    <s v="Graduation"/>
    <x v="0"/>
    <s v="Senior"/>
    <n v="59666"/>
    <n v="1"/>
    <n v="1"/>
    <s v="22/03/2013"/>
    <n v="87"/>
    <n v="623"/>
    <n v="53"/>
    <n v="178"/>
    <n v="23"/>
    <n v="17"/>
    <n v="133"/>
    <n v="894"/>
    <n v="1.4983407635839507E-2"/>
    <s v="Wines"/>
    <n v="7"/>
    <n v="3"/>
    <n v="2"/>
    <n v="8"/>
    <n v="8"/>
    <n v="3"/>
    <n v="11"/>
    <n v="0"/>
  </r>
  <r>
    <n v="332"/>
    <n v="1957"/>
    <n v="68"/>
    <s v="Graduation"/>
    <x v="0"/>
    <s v="Senior"/>
    <n v="47743"/>
    <n v="0"/>
    <n v="1"/>
    <s v="22/03/2013"/>
    <n v="56"/>
    <n v="198"/>
    <n v="2"/>
    <n v="43"/>
    <n v="0"/>
    <n v="12"/>
    <n v="20"/>
    <n v="255"/>
    <n v="5.3410971241857445E-3"/>
    <s v="Wines"/>
    <n v="3"/>
    <n v="4"/>
    <n v="1"/>
    <n v="6"/>
    <n v="6"/>
    <n v="3"/>
    <n v="11"/>
    <n v="0"/>
  </r>
  <r>
    <n v="2980"/>
    <n v="1952"/>
    <n v="73"/>
    <s v="Master"/>
    <x v="3"/>
    <s v="Senior"/>
    <n v="8820"/>
    <n v="1"/>
    <n v="1"/>
    <s v="22/03/2013"/>
    <n v="52"/>
    <n v="12"/>
    <n v="0"/>
    <n v="13"/>
    <n v="4"/>
    <n v="2"/>
    <n v="4"/>
    <n v="31"/>
    <n v="3.5147392290249433E-3"/>
    <s v="MeatProducts"/>
    <n v="4"/>
    <n v="3"/>
    <n v="0"/>
    <n v="3"/>
    <n v="8"/>
    <n v="3"/>
    <n v="11"/>
    <n v="0"/>
  </r>
  <r>
    <n v="9336"/>
    <n v="1969"/>
    <n v="56"/>
    <s v="PhD"/>
    <x v="4"/>
    <s v="Senior"/>
    <n v="62187"/>
    <n v="0"/>
    <n v="1"/>
    <s v="22/03/2014"/>
    <n v="38"/>
    <n v="512"/>
    <n v="0"/>
    <n v="83"/>
    <n v="0"/>
    <n v="0"/>
    <n v="41"/>
    <n v="595"/>
    <n v="9.5679161239487359E-3"/>
    <s v="Wines"/>
    <n v="3"/>
    <n v="6"/>
    <n v="2"/>
    <n v="10"/>
    <n v="4"/>
    <n v="3"/>
    <n v="11"/>
    <n v="0"/>
  </r>
  <r>
    <n v="7386"/>
    <n v="1976"/>
    <n v="49"/>
    <s v="Graduation"/>
    <x v="2"/>
    <s v="Adult"/>
    <n v="30992"/>
    <n v="1"/>
    <n v="0"/>
    <s v="22/04/2013"/>
    <n v="83"/>
    <n v="17"/>
    <n v="0"/>
    <n v="14"/>
    <n v="7"/>
    <n v="3"/>
    <n v="2"/>
    <n v="41"/>
    <n v="1.3229220443985545E-3"/>
    <s v="Wines"/>
    <n v="1"/>
    <n v="1"/>
    <n v="0"/>
    <n v="3"/>
    <n v="7"/>
    <n v="3"/>
    <n v="11"/>
    <n v="0"/>
  </r>
  <r>
    <n v="3081"/>
    <n v="1978"/>
    <n v="47"/>
    <s v="PhD"/>
    <x v="0"/>
    <s v="Adult"/>
    <n v="41014"/>
    <n v="1"/>
    <n v="0"/>
    <s v="22/04/2013"/>
    <n v="65"/>
    <n v="7"/>
    <n v="2"/>
    <n v="6"/>
    <n v="2"/>
    <n v="0"/>
    <n v="3"/>
    <n v="17"/>
    <n v="4.1449261227873409E-4"/>
    <s v="Wines"/>
    <n v="1"/>
    <n v="1"/>
    <n v="0"/>
    <n v="2"/>
    <n v="7"/>
    <n v="3"/>
    <n v="11"/>
    <n v="0"/>
  </r>
  <r>
    <n v="2245"/>
    <n v="1969"/>
    <n v="56"/>
    <s v="Master"/>
    <x v="0"/>
    <s v="Senior"/>
    <n v="43641"/>
    <n v="1"/>
    <n v="1"/>
    <s v="22/04/2013"/>
    <n v="50"/>
    <n v="57"/>
    <n v="2"/>
    <n v="51"/>
    <n v="4"/>
    <n v="2"/>
    <n v="23"/>
    <n v="116"/>
    <n v="2.6580509154235698E-3"/>
    <s v="Wines"/>
    <n v="3"/>
    <n v="2"/>
    <n v="1"/>
    <n v="4"/>
    <n v="6"/>
    <n v="3"/>
    <n v="11"/>
    <n v="0"/>
  </r>
  <r>
    <n v="1650"/>
    <n v="1960"/>
    <n v="65"/>
    <s v="Master"/>
    <x v="0"/>
    <s v="Senior"/>
    <n v="81843"/>
    <n v="0"/>
    <n v="0"/>
    <s v="22/04/2013"/>
    <n v="13"/>
    <n v="779"/>
    <n v="86"/>
    <n v="537"/>
    <n v="34"/>
    <n v="69"/>
    <n v="138"/>
    <n v="1505"/>
    <n v="1.8388866488276333E-2"/>
    <s v="Wines"/>
    <n v="1"/>
    <n v="5"/>
    <n v="9"/>
    <n v="12"/>
    <n v="3"/>
    <n v="3"/>
    <n v="11"/>
    <n v="0"/>
  </r>
  <r>
    <n v="7912"/>
    <n v="1978"/>
    <n v="47"/>
    <s v="Graduation"/>
    <x v="0"/>
    <s v="Adult"/>
    <n v="38136"/>
    <n v="1"/>
    <n v="0"/>
    <s v="22/04/2013"/>
    <n v="69"/>
    <n v="8"/>
    <n v="15"/>
    <n v="27"/>
    <n v="0"/>
    <n v="20"/>
    <n v="33"/>
    <n v="70"/>
    <n v="1.8355359765051395E-3"/>
    <s v="GoldProds"/>
    <n v="2"/>
    <n v="3"/>
    <n v="1"/>
    <n v="2"/>
    <n v="8"/>
    <n v="3"/>
    <n v="11"/>
    <n v="0"/>
  </r>
  <r>
    <n v="3006"/>
    <n v="1976"/>
    <n v="49"/>
    <s v="Graduation"/>
    <x v="2"/>
    <s v="Adult"/>
    <n v="30992"/>
    <n v="1"/>
    <n v="0"/>
    <s v="22/04/2013"/>
    <n v="83"/>
    <n v="17"/>
    <n v="0"/>
    <n v="14"/>
    <n v="7"/>
    <n v="3"/>
    <n v="2"/>
    <n v="41"/>
    <n v="1.3229220443985545E-3"/>
    <s v="Wines"/>
    <n v="1"/>
    <n v="1"/>
    <n v="0"/>
    <n v="3"/>
    <n v="7"/>
    <n v="3"/>
    <n v="11"/>
    <n v="0"/>
  </r>
  <r>
    <n v="5680"/>
    <n v="1984"/>
    <n v="41"/>
    <s v="2n Cycle"/>
    <x v="0"/>
    <s v="Adult"/>
    <n v="35684"/>
    <n v="1"/>
    <n v="0"/>
    <s v="22/04/2014"/>
    <n v="66"/>
    <n v="10"/>
    <n v="4"/>
    <n v="7"/>
    <n v="0"/>
    <n v="6"/>
    <n v="3"/>
    <n v="27"/>
    <n v="7.5664163210402424E-4"/>
    <s v="Wines"/>
    <n v="1"/>
    <n v="1"/>
    <n v="0"/>
    <n v="3"/>
    <n v="6"/>
    <n v="3"/>
    <n v="11"/>
    <n v="0"/>
  </r>
  <r>
    <n v="1184"/>
    <n v="1968"/>
    <n v="57"/>
    <s v="PhD"/>
    <x v="2"/>
    <s v="Senior"/>
    <n v="69674"/>
    <n v="0"/>
    <n v="2"/>
    <s v="22/05/2013"/>
    <n v="46"/>
    <n v="554"/>
    <n v="41"/>
    <n v="215"/>
    <n v="11"/>
    <n v="0"/>
    <n v="24"/>
    <n v="821"/>
    <n v="1.1783448632201396E-2"/>
    <s v="Wines"/>
    <n v="3"/>
    <n v="10"/>
    <n v="2"/>
    <n v="10"/>
    <n v="5"/>
    <n v="3"/>
    <n v="11"/>
    <n v="0"/>
  </r>
  <r>
    <n v="3174"/>
    <n v="1959"/>
    <n v="66"/>
    <s v="Graduation"/>
    <x v="1"/>
    <s v="Senior"/>
    <n v="87771"/>
    <n v="0"/>
    <n v="1"/>
    <s v="22/05/2013"/>
    <n v="61"/>
    <n v="1492"/>
    <n v="38"/>
    <n v="287"/>
    <n v="50"/>
    <n v="57"/>
    <n v="33"/>
    <n v="1924"/>
    <n v="2.1920679951236741E-2"/>
    <s v="Wines"/>
    <n v="1"/>
    <n v="5"/>
    <n v="10"/>
    <n v="4"/>
    <n v="6"/>
    <n v="3"/>
    <n v="11"/>
    <n v="1"/>
  </r>
  <r>
    <n v="5536"/>
    <n v="1959"/>
    <n v="66"/>
    <s v="Graduation"/>
    <x v="1"/>
    <s v="Senior"/>
    <n v="87771"/>
    <n v="0"/>
    <n v="1"/>
    <s v="22/05/2013"/>
    <n v="61"/>
    <n v="1492"/>
    <n v="38"/>
    <n v="287"/>
    <n v="50"/>
    <n v="57"/>
    <n v="33"/>
    <n v="1924"/>
    <n v="2.1920679951236741E-2"/>
    <s v="Wines"/>
    <n v="1"/>
    <n v="5"/>
    <n v="10"/>
    <n v="4"/>
    <n v="6"/>
    <n v="3"/>
    <n v="11"/>
    <n v="1"/>
  </r>
  <r>
    <n v="1204"/>
    <n v="1970"/>
    <n v="55"/>
    <s v="PhD"/>
    <x v="0"/>
    <s v="Senior"/>
    <n v="67536"/>
    <n v="0"/>
    <n v="1"/>
    <s v="22/05/2013"/>
    <n v="45"/>
    <n v="1253"/>
    <n v="0"/>
    <n v="447"/>
    <n v="23"/>
    <n v="71"/>
    <n v="35"/>
    <n v="1794"/>
    <n v="2.65636105188344E-2"/>
    <s v="Wines"/>
    <n v="3"/>
    <n v="11"/>
    <n v="5"/>
    <n v="11"/>
    <n v="8"/>
    <n v="3"/>
    <n v="11"/>
    <n v="0"/>
  </r>
  <r>
    <n v="945"/>
    <n v="1965"/>
    <n v="60"/>
    <s v="Graduation"/>
    <x v="1"/>
    <s v="Senior"/>
    <n v="36317"/>
    <n v="0"/>
    <n v="1"/>
    <s v="22/05/2013"/>
    <n v="53"/>
    <n v="87"/>
    <n v="3"/>
    <n v="25"/>
    <n v="3"/>
    <n v="2"/>
    <n v="13"/>
    <n v="120"/>
    <n v="3.3042376848307956E-3"/>
    <s v="Wines"/>
    <n v="2"/>
    <n v="3"/>
    <n v="0"/>
    <n v="4"/>
    <n v="7"/>
    <n v="3"/>
    <n v="11"/>
    <n v="0"/>
  </r>
  <r>
    <n v="3979"/>
    <n v="1983"/>
    <n v="42"/>
    <s v="PhD"/>
    <x v="2"/>
    <s v="Adult"/>
    <n v="90687"/>
    <n v="0"/>
    <n v="0"/>
    <s v="22/05/2013"/>
    <n v="98"/>
    <n v="982"/>
    <n v="17"/>
    <n v="672"/>
    <n v="23"/>
    <n v="34"/>
    <n v="51"/>
    <n v="1728"/>
    <n v="1.9054550266300572E-2"/>
    <s v="Wines"/>
    <n v="1"/>
    <n v="6"/>
    <n v="2"/>
    <n v="8"/>
    <n v="2"/>
    <n v="3"/>
    <n v="11"/>
    <n v="1"/>
  </r>
  <r>
    <n v="1087"/>
    <n v="1975"/>
    <n v="50"/>
    <s v="Master"/>
    <x v="1"/>
    <s v="Adult"/>
    <n v="22669"/>
    <n v="1"/>
    <n v="0"/>
    <s v="22/05/2013"/>
    <n v="30"/>
    <n v="16"/>
    <n v="14"/>
    <n v="36"/>
    <n v="37"/>
    <n v="22"/>
    <n v="48"/>
    <n v="125"/>
    <n v="5.514138250474216E-3"/>
    <s v="GoldProds"/>
    <n v="3"/>
    <n v="4"/>
    <n v="1"/>
    <n v="2"/>
    <n v="9"/>
    <n v="3"/>
    <n v="11"/>
    <n v="1"/>
  </r>
  <r>
    <n v="6864"/>
    <n v="1989"/>
    <n v="36"/>
    <s v="Master"/>
    <x v="2"/>
    <s v="Adult"/>
    <n v="10979"/>
    <n v="0"/>
    <n v="0"/>
    <s v="22/05/2014"/>
    <n v="34"/>
    <n v="8"/>
    <n v="4"/>
    <n v="10"/>
    <n v="2"/>
    <n v="2"/>
    <n v="4"/>
    <n v="26"/>
    <n v="2.3681573913835502E-3"/>
    <s v="MeatProducts"/>
    <n v="2"/>
    <n v="3"/>
    <n v="0"/>
    <n v="3"/>
    <n v="5"/>
    <n v="3"/>
    <n v="11"/>
    <n v="0"/>
  </r>
  <r>
    <n v="7516"/>
    <n v="1983"/>
    <n v="42"/>
    <s v="Graduation"/>
    <x v="0"/>
    <s v="Adult"/>
    <n v="30096"/>
    <n v="1"/>
    <n v="0"/>
    <s v="22/05/2014"/>
    <n v="30"/>
    <n v="5"/>
    <n v="3"/>
    <n v="11"/>
    <n v="12"/>
    <n v="5"/>
    <n v="9"/>
    <n v="36"/>
    <n v="1.1961722488038277E-3"/>
    <s v="FishProducts"/>
    <n v="1"/>
    <n v="2"/>
    <n v="0"/>
    <n v="3"/>
    <n v="6"/>
    <n v="3"/>
    <n v="11"/>
    <n v="0"/>
  </r>
  <r>
    <n v="3129"/>
    <n v="1983"/>
    <n v="42"/>
    <s v="Graduation"/>
    <x v="0"/>
    <s v="Adult"/>
    <n v="30096"/>
    <n v="1"/>
    <n v="0"/>
    <s v="22/05/2014"/>
    <n v="30"/>
    <n v="5"/>
    <n v="3"/>
    <n v="11"/>
    <n v="12"/>
    <n v="5"/>
    <n v="9"/>
    <n v="36"/>
    <n v="1.1961722488038277E-3"/>
    <s v="FishProducts"/>
    <n v="1"/>
    <n v="2"/>
    <n v="0"/>
    <n v="3"/>
    <n v="6"/>
    <n v="3"/>
    <n v="11"/>
    <n v="0"/>
  </r>
  <r>
    <n v="716"/>
    <n v="1949"/>
    <n v="76"/>
    <s v="PhD"/>
    <x v="1"/>
    <s v="Senior"/>
    <n v="67911"/>
    <n v="0"/>
    <n v="1"/>
    <s v="22/05/2014"/>
    <n v="63"/>
    <n v="529"/>
    <n v="0"/>
    <n v="356"/>
    <n v="63"/>
    <n v="28"/>
    <n v="0"/>
    <n v="976"/>
    <n v="1.437175126268204E-2"/>
    <s v="Wines"/>
    <n v="3"/>
    <n v="6"/>
    <n v="7"/>
    <n v="11"/>
    <n v="3"/>
    <n v="3"/>
    <n v="11"/>
    <n v="0"/>
  </r>
  <r>
    <n v="6961"/>
    <n v="1974"/>
    <n v="51"/>
    <s v="Graduation"/>
    <x v="0"/>
    <s v="Senior"/>
    <n v="26751"/>
    <n v="2"/>
    <n v="0"/>
    <s v="22/05/2014"/>
    <n v="26"/>
    <n v="1"/>
    <n v="1"/>
    <n v="5"/>
    <n v="0"/>
    <n v="3"/>
    <n v="1"/>
    <n v="10"/>
    <n v="3.7381780120369332E-4"/>
    <s v="MeatProducts"/>
    <n v="1"/>
    <n v="1"/>
    <n v="0"/>
    <n v="2"/>
    <n v="8"/>
    <n v="3"/>
    <n v="11"/>
    <n v="0"/>
  </r>
  <r>
    <n v="4508"/>
    <n v="1952"/>
    <n v="73"/>
    <s v="Graduation"/>
    <x v="3"/>
    <s v="Senior"/>
    <n v="75127"/>
    <n v="0"/>
    <n v="0"/>
    <s v="22/05/2014"/>
    <n v="92"/>
    <n v="203"/>
    <n v="35"/>
    <n v="305"/>
    <n v="46"/>
    <n v="17"/>
    <n v="227"/>
    <n v="606"/>
    <n v="8.0663409959135859E-3"/>
    <s v="MeatProducts"/>
    <n v="1"/>
    <n v="2"/>
    <n v="11"/>
    <n v="5"/>
    <n v="1"/>
    <n v="3"/>
    <n v="11"/>
    <n v="0"/>
  </r>
  <r>
    <n v="4843"/>
    <n v="1952"/>
    <n v="73"/>
    <s v="Graduation"/>
    <x v="3"/>
    <s v="Senior"/>
    <n v="75127"/>
    <n v="0"/>
    <n v="0"/>
    <s v="22/05/2014"/>
    <n v="92"/>
    <n v="203"/>
    <n v="35"/>
    <n v="305"/>
    <n v="46"/>
    <n v="17"/>
    <n v="227"/>
    <n v="606"/>
    <n v="8.0663409959135859E-3"/>
    <s v="MeatProducts"/>
    <n v="1"/>
    <n v="2"/>
    <n v="11"/>
    <n v="5"/>
    <n v="1"/>
    <n v="3"/>
    <n v="11"/>
    <n v="0"/>
  </r>
  <r>
    <n v="10617"/>
    <n v="1989"/>
    <n v="36"/>
    <s v="Master"/>
    <x v="2"/>
    <s v="Adult"/>
    <n v="10979"/>
    <n v="0"/>
    <n v="0"/>
    <s v="22/05/2014"/>
    <n v="34"/>
    <n v="8"/>
    <n v="4"/>
    <n v="10"/>
    <n v="2"/>
    <n v="2"/>
    <n v="4"/>
    <n v="26"/>
    <n v="2.3681573913835502E-3"/>
    <s v="MeatProducts"/>
    <n v="2"/>
    <n v="3"/>
    <n v="0"/>
    <n v="3"/>
    <n v="5"/>
    <n v="3"/>
    <n v="11"/>
    <n v="0"/>
  </r>
  <r>
    <n v="8663"/>
    <n v="1974"/>
    <n v="51"/>
    <s v="Graduation"/>
    <x v="2"/>
    <s v="Senior"/>
    <n v="39996"/>
    <n v="1"/>
    <n v="1"/>
    <s v="22/05/2014"/>
    <n v="85"/>
    <n v="11"/>
    <n v="0"/>
    <n v="3"/>
    <n v="0"/>
    <n v="0"/>
    <n v="1"/>
    <n v="14"/>
    <n v="3.5003500350035003E-4"/>
    <s v="Wines"/>
    <n v="1"/>
    <n v="1"/>
    <n v="0"/>
    <n v="2"/>
    <n v="6"/>
    <n v="3"/>
    <n v="11"/>
    <n v="0"/>
  </r>
  <r>
    <n v="6544"/>
    <n v="1949"/>
    <n v="76"/>
    <s v="PhD"/>
    <x v="1"/>
    <s v="Senior"/>
    <n v="67911"/>
    <n v="0"/>
    <n v="1"/>
    <s v="22/05/2014"/>
    <n v="63"/>
    <n v="529"/>
    <n v="0"/>
    <n v="356"/>
    <n v="63"/>
    <n v="28"/>
    <n v="0"/>
    <n v="976"/>
    <n v="1.437175126268204E-2"/>
    <s v="Wines"/>
    <n v="3"/>
    <n v="6"/>
    <n v="7"/>
    <n v="11"/>
    <n v="3"/>
    <n v="3"/>
    <n v="11"/>
    <n v="0"/>
  </r>
  <r>
    <n v="1519"/>
    <n v="1972"/>
    <n v="53"/>
    <s v="PhD"/>
    <x v="3"/>
    <s v="Senior"/>
    <n v="38578"/>
    <n v="1"/>
    <n v="1"/>
    <s v="22/06/2013"/>
    <n v="2"/>
    <n v="38"/>
    <n v="4"/>
    <n v="22"/>
    <n v="3"/>
    <n v="3"/>
    <n v="3"/>
    <n v="70"/>
    <n v="1.8145056768106174E-3"/>
    <s v="Wines"/>
    <n v="3"/>
    <n v="3"/>
    <n v="0"/>
    <n v="3"/>
    <n v="8"/>
    <n v="3"/>
    <n v="11"/>
    <n v="1"/>
  </r>
  <r>
    <n v="9080"/>
    <n v="1972"/>
    <n v="53"/>
    <s v="PhD"/>
    <x v="3"/>
    <s v="Senior"/>
    <n v="38578"/>
    <n v="1"/>
    <n v="1"/>
    <s v="22/06/2013"/>
    <n v="2"/>
    <n v="38"/>
    <n v="4"/>
    <n v="22"/>
    <n v="3"/>
    <n v="3"/>
    <n v="3"/>
    <n v="70"/>
    <n v="1.8145056768106174E-3"/>
    <s v="Wines"/>
    <n v="3"/>
    <n v="3"/>
    <n v="0"/>
    <n v="3"/>
    <n v="8"/>
    <n v="3"/>
    <n v="11"/>
    <n v="0"/>
  </r>
  <r>
    <n v="4552"/>
    <n v="1991"/>
    <n v="34"/>
    <s v="Graduation"/>
    <x v="0"/>
    <s v="Adult"/>
    <n v="51373"/>
    <n v="0"/>
    <n v="0"/>
    <s v="22/06/2013"/>
    <n v="37"/>
    <n v="83"/>
    <n v="2"/>
    <n v="101"/>
    <n v="64"/>
    <n v="26"/>
    <n v="117"/>
    <n v="276"/>
    <n v="5.372471921048021E-3"/>
    <s v="GoldProds"/>
    <n v="1"/>
    <n v="3"/>
    <n v="5"/>
    <n v="3"/>
    <n v="4"/>
    <n v="3"/>
    <n v="11"/>
    <n v="0"/>
  </r>
  <r>
    <n v="3955"/>
    <n v="1965"/>
    <n v="60"/>
    <s v="Graduation"/>
    <x v="2"/>
    <s v="Senior"/>
    <n v="4861"/>
    <n v="0"/>
    <n v="0"/>
    <s v="22/06/2014"/>
    <n v="20"/>
    <n v="2"/>
    <n v="1"/>
    <n v="1"/>
    <n v="1"/>
    <n v="0"/>
    <n v="1"/>
    <n v="5"/>
    <n v="1.0285949393128986E-3"/>
    <s v="Wines"/>
    <n v="0"/>
    <n v="0"/>
    <n v="0"/>
    <n v="0"/>
    <n v="14"/>
    <n v="3"/>
    <n v="11"/>
    <n v="0"/>
  </r>
  <r>
    <n v="1640"/>
    <n v="1954"/>
    <n v="71"/>
    <s v="Graduation"/>
    <x v="2"/>
    <s v="Senior"/>
    <n v="64587"/>
    <n v="1"/>
    <n v="1"/>
    <s v="22/06/2014"/>
    <n v="49"/>
    <n v="66"/>
    <n v="0"/>
    <n v="16"/>
    <n v="0"/>
    <n v="6"/>
    <n v="20"/>
    <n v="88"/>
    <n v="1.3625032901357858E-3"/>
    <s v="Wines"/>
    <n v="2"/>
    <n v="1"/>
    <n v="1"/>
    <n v="4"/>
    <n v="3"/>
    <n v="3"/>
    <n v="11"/>
    <n v="0"/>
  </r>
  <r>
    <n v="2939"/>
    <n v="1970"/>
    <n v="55"/>
    <s v="Master"/>
    <x v="1"/>
    <s v="Senior"/>
    <n v="79419"/>
    <n v="0"/>
    <n v="0"/>
    <s v="22/06/2014"/>
    <n v="96"/>
    <n v="751"/>
    <n v="127"/>
    <n v="687"/>
    <n v="20"/>
    <n v="15"/>
    <n v="31"/>
    <n v="1600"/>
    <n v="2.0146312595222805E-2"/>
    <s v="Wines"/>
    <n v="1"/>
    <n v="4"/>
    <n v="6"/>
    <n v="4"/>
    <n v="2"/>
    <n v="3"/>
    <n v="11"/>
    <n v="0"/>
  </r>
  <r>
    <n v="2546"/>
    <n v="1977"/>
    <n v="48"/>
    <s v="2n Cycle"/>
    <x v="3"/>
    <s v="Adult"/>
    <n v="31878"/>
    <n v="0"/>
    <n v="1"/>
    <s v="22/06/2014"/>
    <n v="7"/>
    <n v="23"/>
    <n v="4"/>
    <n v="5"/>
    <n v="10"/>
    <n v="5"/>
    <n v="23"/>
    <n v="47"/>
    <n v="1.474371039588431E-3"/>
    <s v="Wines"/>
    <n v="1"/>
    <n v="1"/>
    <n v="0"/>
    <n v="4"/>
    <n v="3"/>
    <n v="3"/>
    <n v="11"/>
    <n v="0"/>
  </r>
  <r>
    <n v="2591"/>
    <n v="1959"/>
    <n v="66"/>
    <s v="Graduation"/>
    <x v="4"/>
    <s v="Senior"/>
    <n v="76320"/>
    <n v="0"/>
    <n v="1"/>
    <s v="22/06/2014"/>
    <n v="49"/>
    <n v="526"/>
    <n v="35"/>
    <n v="214"/>
    <n v="69"/>
    <n v="53"/>
    <n v="35"/>
    <n v="897"/>
    <n v="1.1753144654088051E-2"/>
    <s v="Wines"/>
    <n v="2"/>
    <n v="6"/>
    <n v="3"/>
    <n v="4"/>
    <n v="2"/>
    <n v="3"/>
    <n v="11"/>
    <n v="0"/>
  </r>
  <r>
    <n v="6658"/>
    <n v="1972"/>
    <n v="53"/>
    <s v="Graduation"/>
    <x v="1"/>
    <s v="Senior"/>
    <n v="59868"/>
    <n v="0"/>
    <n v="1"/>
    <s v="22/07/2013"/>
    <n v="37"/>
    <n v="771"/>
    <n v="51"/>
    <n v="154"/>
    <n v="54"/>
    <n v="10"/>
    <n v="154"/>
    <n v="1040"/>
    <n v="1.7371550744972271E-2"/>
    <s v="Wines"/>
    <n v="7"/>
    <n v="11"/>
    <n v="2"/>
    <n v="12"/>
    <n v="6"/>
    <n v="3"/>
    <n v="11"/>
    <n v="0"/>
  </r>
  <r>
    <n v="13"/>
    <n v="1947"/>
    <n v="78"/>
    <s v="PhD"/>
    <x v="4"/>
    <s v="Senior"/>
    <n v="25358"/>
    <n v="0"/>
    <n v="1"/>
    <s v="22/07/2013"/>
    <n v="57"/>
    <n v="19"/>
    <n v="0"/>
    <n v="5"/>
    <n v="0"/>
    <n v="0"/>
    <n v="8"/>
    <n v="24"/>
    <n v="9.4644688066882247E-4"/>
    <s v="Wines"/>
    <n v="2"/>
    <n v="1"/>
    <n v="0"/>
    <n v="3"/>
    <n v="6"/>
    <n v="3"/>
    <n v="11"/>
    <n v="0"/>
  </r>
  <r>
    <n v="5885"/>
    <n v="1973"/>
    <n v="52"/>
    <s v="2n Cycle"/>
    <x v="0"/>
    <s v="Senior"/>
    <n v="35688"/>
    <n v="2"/>
    <n v="1"/>
    <s v="22/08/2012"/>
    <n v="94"/>
    <n v="73"/>
    <n v="3"/>
    <n v="90"/>
    <n v="12"/>
    <n v="1"/>
    <n v="32"/>
    <n v="179"/>
    <n v="5.015691548980049E-3"/>
    <s v="MeatProducts"/>
    <n v="7"/>
    <n v="4"/>
    <n v="1"/>
    <n v="4"/>
    <n v="8"/>
    <n v="3"/>
    <n v="11"/>
    <n v="0"/>
  </r>
  <r>
    <n v="3310"/>
    <n v="1973"/>
    <n v="52"/>
    <s v="2n Cycle"/>
    <x v="0"/>
    <s v="Senior"/>
    <n v="35688"/>
    <n v="2"/>
    <n v="1"/>
    <s v="22/08/2012"/>
    <n v="94"/>
    <n v="73"/>
    <n v="3"/>
    <n v="90"/>
    <n v="12"/>
    <n v="1"/>
    <n v="32"/>
    <n v="179"/>
    <n v="5.015691548980049E-3"/>
    <s v="MeatProducts"/>
    <n v="7"/>
    <n v="4"/>
    <n v="1"/>
    <n v="4"/>
    <n v="8"/>
    <n v="3"/>
    <n v="11"/>
    <n v="0"/>
  </r>
  <r>
    <n v="7422"/>
    <n v="1987"/>
    <n v="38"/>
    <s v="Graduation"/>
    <x v="3"/>
    <s v="Adult"/>
    <n v="46923"/>
    <n v="1"/>
    <n v="0"/>
    <s v="22/08/2012"/>
    <n v="90"/>
    <n v="85"/>
    <n v="44"/>
    <n v="54"/>
    <n v="102"/>
    <n v="78"/>
    <n v="6"/>
    <n v="363"/>
    <n v="7.7360782558659929E-3"/>
    <s v="FishProducts"/>
    <n v="3"/>
    <n v="5"/>
    <n v="1"/>
    <n v="7"/>
    <n v="7"/>
    <n v="3"/>
    <n v="11"/>
    <n v="0"/>
  </r>
  <r>
    <n v="8707"/>
    <n v="1956"/>
    <n v="69"/>
    <s v="Graduation"/>
    <x v="0"/>
    <s v="Senior"/>
    <n v="79456"/>
    <n v="0"/>
    <n v="0"/>
    <s v="22/08/2012"/>
    <n v="12"/>
    <n v="565"/>
    <n v="42"/>
    <n v="548"/>
    <n v="64"/>
    <n v="83"/>
    <n v="99"/>
    <n v="1302"/>
    <n v="1.6386427708417237E-2"/>
    <s v="Wines"/>
    <n v="1"/>
    <n v="5"/>
    <n v="6"/>
    <n v="4"/>
    <n v="3"/>
    <n v="3"/>
    <n v="11"/>
    <n v="1"/>
  </r>
  <r>
    <n v="6905"/>
    <n v="1994"/>
    <n v="31"/>
    <s v="Graduation"/>
    <x v="1"/>
    <s v="Adult"/>
    <n v="80685"/>
    <n v="0"/>
    <n v="0"/>
    <s v="22/08/2012"/>
    <n v="55"/>
    <n v="241"/>
    <n v="45"/>
    <n v="604"/>
    <n v="34"/>
    <n v="26"/>
    <n v="54"/>
    <n v="950"/>
    <n v="1.1774183553324657E-2"/>
    <s v="MeatProducts"/>
    <n v="1"/>
    <n v="6"/>
    <n v="4"/>
    <n v="10"/>
    <n v="2"/>
    <n v="3"/>
    <n v="11"/>
    <n v="0"/>
  </r>
  <r>
    <n v="6263"/>
    <n v="1968"/>
    <n v="57"/>
    <s v="Graduation"/>
    <x v="1"/>
    <s v="Senior"/>
    <n v="35322"/>
    <n v="1"/>
    <n v="2"/>
    <s v="22/08/2012"/>
    <n v="34"/>
    <n v="28"/>
    <n v="9"/>
    <n v="37"/>
    <n v="12"/>
    <n v="7"/>
    <n v="13"/>
    <n v="93"/>
    <n v="2.6329199932053678E-3"/>
    <s v="MeatProducts"/>
    <n v="3"/>
    <n v="2"/>
    <n v="0"/>
    <n v="4"/>
    <n v="8"/>
    <n v="3"/>
    <n v="11"/>
    <n v="0"/>
  </r>
  <r>
    <n v="10395"/>
    <n v="1986"/>
    <n v="39"/>
    <s v="Basic"/>
    <x v="3"/>
    <s v="Adult"/>
    <n v="8940"/>
    <n v="1"/>
    <n v="0"/>
    <s v="22/08/2012"/>
    <n v="25"/>
    <n v="1"/>
    <n v="45"/>
    <n v="3"/>
    <n v="4"/>
    <n v="6"/>
    <n v="42"/>
    <n v="59"/>
    <n v="6.5995525727069355E-3"/>
    <s v="Fruits"/>
    <n v="3"/>
    <n v="3"/>
    <n v="1"/>
    <n v="3"/>
    <n v="8"/>
    <n v="3"/>
    <n v="11"/>
    <n v="0"/>
  </r>
  <r>
    <n v="5831"/>
    <n v="1967"/>
    <n v="58"/>
    <s v="Graduation"/>
    <x v="0"/>
    <s v="Senior"/>
    <n v="77870"/>
    <n v="0"/>
    <n v="1"/>
    <s v="22/08/2012"/>
    <n v="93"/>
    <n v="1017"/>
    <n v="50"/>
    <n v="500"/>
    <n v="65"/>
    <n v="50"/>
    <n v="133"/>
    <n v="1682"/>
    <n v="2.160010273532811E-2"/>
    <s v="Wines"/>
    <n v="3"/>
    <n v="5"/>
    <n v="5"/>
    <n v="5"/>
    <n v="8"/>
    <n v="3"/>
    <n v="11"/>
    <n v="1"/>
  </r>
  <r>
    <n v="5455"/>
    <n v="1971"/>
    <n v="54"/>
    <s v="PhD"/>
    <x v="0"/>
    <s v="Senior"/>
    <n v="32011"/>
    <n v="1"/>
    <n v="0"/>
    <s v="22/08/2013"/>
    <n v="89"/>
    <n v="99"/>
    <n v="0"/>
    <n v="15"/>
    <n v="2"/>
    <n v="1"/>
    <n v="5"/>
    <n v="117"/>
    <n v="3.6549935959513916E-3"/>
    <s v="Wines"/>
    <n v="3"/>
    <n v="2"/>
    <n v="1"/>
    <n v="4"/>
    <n v="7"/>
    <n v="3"/>
    <n v="11"/>
    <n v="0"/>
  </r>
  <r>
    <n v="10466"/>
    <n v="1965"/>
    <n v="60"/>
    <s v="Graduation"/>
    <x v="0"/>
    <s v="Senior"/>
    <n v="44393"/>
    <n v="1"/>
    <n v="1"/>
    <s v="22/08/2013"/>
    <n v="86"/>
    <n v="24"/>
    <n v="2"/>
    <n v="20"/>
    <n v="2"/>
    <n v="2"/>
    <n v="10"/>
    <n v="50"/>
    <n v="1.126303696528732E-3"/>
    <s v="Wines"/>
    <n v="2"/>
    <n v="1"/>
    <n v="0"/>
    <n v="4"/>
    <n v="4"/>
    <n v="3"/>
    <n v="11"/>
    <n v="0"/>
  </r>
  <r>
    <n v="5868"/>
    <n v="1980"/>
    <n v="45"/>
    <s v="Graduation"/>
    <x v="0"/>
    <s v="Adult"/>
    <n v="19107"/>
    <n v="1"/>
    <n v="0"/>
    <s v="22/08/2013"/>
    <n v="49"/>
    <n v="2"/>
    <n v="4"/>
    <n v="9"/>
    <n v="10"/>
    <n v="5"/>
    <n v="16"/>
    <n v="30"/>
    <n v="1.5701051970482022E-3"/>
    <s v="GoldProds"/>
    <n v="2"/>
    <n v="1"/>
    <n v="0"/>
    <n v="3"/>
    <n v="7"/>
    <n v="3"/>
    <n v="11"/>
    <n v="0"/>
  </r>
  <r>
    <n v="2227"/>
    <n v="1958"/>
    <n v="67"/>
    <s v="2n Cycle"/>
    <x v="1"/>
    <s v="Senior"/>
    <n v="26490"/>
    <n v="0"/>
    <n v="0"/>
    <s v="22/09/2012"/>
    <n v="92"/>
    <n v="45"/>
    <n v="47"/>
    <n v="52"/>
    <n v="21"/>
    <n v="20"/>
    <n v="25"/>
    <n v="185"/>
    <n v="6.9837674594186482E-3"/>
    <s v="MeatProducts"/>
    <n v="2"/>
    <n v="3"/>
    <n v="1"/>
    <n v="5"/>
    <n v="6"/>
    <n v="3"/>
    <n v="11"/>
    <n v="0"/>
  </r>
  <r>
    <n v="2379"/>
    <n v="1953"/>
    <n v="72"/>
    <s v="Graduation"/>
    <x v="3"/>
    <s v="Senior"/>
    <n v="69267"/>
    <n v="0"/>
    <n v="0"/>
    <s v="22/09/2012"/>
    <n v="31"/>
    <n v="778"/>
    <n v="44"/>
    <n v="499"/>
    <n v="95"/>
    <n v="73"/>
    <n v="146"/>
    <n v="1489"/>
    <n v="2.1496527928162038E-2"/>
    <s v="Wines"/>
    <n v="2"/>
    <n v="3"/>
    <n v="4"/>
    <n v="5"/>
    <n v="7"/>
    <n v="3"/>
    <n v="11"/>
    <n v="1"/>
  </r>
  <r>
    <n v="946"/>
    <n v="1958"/>
    <n v="67"/>
    <s v="2n Cycle"/>
    <x v="1"/>
    <s v="Senior"/>
    <n v="26490"/>
    <n v="0"/>
    <n v="0"/>
    <s v="22/09/2012"/>
    <n v="92"/>
    <n v="45"/>
    <n v="47"/>
    <n v="52"/>
    <n v="21"/>
    <n v="20"/>
    <n v="25"/>
    <n v="185"/>
    <n v="6.9837674594186482E-3"/>
    <s v="MeatProducts"/>
    <n v="2"/>
    <n v="3"/>
    <n v="1"/>
    <n v="5"/>
    <n v="6"/>
    <n v="3"/>
    <n v="11"/>
    <n v="0"/>
  </r>
  <r>
    <n v="5031"/>
    <n v="1974"/>
    <n v="51"/>
    <s v="Graduation"/>
    <x v="1"/>
    <s v="Senior"/>
    <n v="83145"/>
    <n v="0"/>
    <n v="0"/>
    <s v="22/09/2012"/>
    <n v="14"/>
    <n v="777"/>
    <n v="35"/>
    <n v="731"/>
    <n v="39"/>
    <n v="137"/>
    <n v="114"/>
    <n v="1719"/>
    <n v="2.0674724878224787E-2"/>
    <s v="Wines"/>
    <n v="1"/>
    <n v="5"/>
    <n v="9"/>
    <n v="11"/>
    <n v="2"/>
    <n v="3"/>
    <n v="11"/>
    <n v="1"/>
  </r>
  <r>
    <n v="10356"/>
    <n v="1957"/>
    <n v="68"/>
    <s v="PhD"/>
    <x v="2"/>
    <s v="Senior"/>
    <n v="41437"/>
    <n v="1"/>
    <n v="1"/>
    <s v="22/09/2012"/>
    <n v="5"/>
    <n v="29"/>
    <n v="0"/>
    <n v="2"/>
    <n v="0"/>
    <n v="0"/>
    <n v="1"/>
    <n v="31"/>
    <n v="7.4812365760069499E-4"/>
    <s v="Wines"/>
    <n v="1"/>
    <n v="1"/>
    <n v="0"/>
    <n v="3"/>
    <n v="7"/>
    <n v="3"/>
    <n v="11"/>
    <n v="0"/>
  </r>
  <r>
    <n v="531"/>
    <n v="1954"/>
    <n v="71"/>
    <s v="PhD"/>
    <x v="2"/>
    <s v="Senior"/>
    <n v="57333"/>
    <n v="0"/>
    <n v="1"/>
    <s v="22/09/2012"/>
    <n v="55"/>
    <n v="941"/>
    <n v="14"/>
    <n v="397"/>
    <n v="76"/>
    <n v="58"/>
    <n v="176"/>
    <n v="1486"/>
    <n v="2.5918755341600822E-2"/>
    <s v="Wines"/>
    <n v="11"/>
    <n v="8"/>
    <n v="5"/>
    <n v="9"/>
    <n v="6"/>
    <n v="3"/>
    <n v="11"/>
    <n v="1"/>
  </r>
  <r>
    <n v="7851"/>
    <n v="1949"/>
    <n v="76"/>
    <s v="Graduation"/>
    <x v="4"/>
    <s v="Senior"/>
    <n v="70165"/>
    <n v="0"/>
    <n v="0"/>
    <s v="22/09/2013"/>
    <n v="60"/>
    <n v="161"/>
    <n v="0"/>
    <n v="253"/>
    <n v="199"/>
    <n v="191"/>
    <n v="122"/>
    <n v="804"/>
    <n v="1.1458704482291741E-2"/>
    <s v="MeatProducts"/>
    <n v="1"/>
    <n v="3"/>
    <n v="7"/>
    <n v="11"/>
    <n v="1"/>
    <n v="3"/>
    <n v="11"/>
    <n v="0"/>
  </r>
  <r>
    <n v="1176"/>
    <n v="1973"/>
    <n v="52"/>
    <s v="Graduation"/>
    <x v="0"/>
    <s v="Senior"/>
    <n v="26228"/>
    <n v="1"/>
    <n v="0"/>
    <s v="22/09/2013"/>
    <n v="50"/>
    <n v="2"/>
    <n v="6"/>
    <n v="4"/>
    <n v="3"/>
    <n v="1"/>
    <n v="9"/>
    <n v="16"/>
    <n v="6.1003507701692852E-4"/>
    <s v="GoldProds"/>
    <n v="1"/>
    <n v="1"/>
    <n v="0"/>
    <n v="2"/>
    <n v="8"/>
    <n v="3"/>
    <n v="11"/>
    <n v="0"/>
  </r>
  <r>
    <n v="2740"/>
    <n v="1958"/>
    <n v="67"/>
    <s v="PhD"/>
    <x v="4"/>
    <s v="Senior"/>
    <n v="33438"/>
    <n v="1"/>
    <n v="1"/>
    <s v="22/09/2013"/>
    <n v="81"/>
    <n v="62"/>
    <n v="1"/>
    <n v="16"/>
    <n v="3"/>
    <n v="2"/>
    <n v="6"/>
    <n v="84"/>
    <n v="2.5121119684191639E-3"/>
    <s v="Wines"/>
    <n v="4"/>
    <n v="2"/>
    <n v="1"/>
    <n v="4"/>
    <n v="5"/>
    <n v="3"/>
    <n v="11"/>
    <n v="0"/>
  </r>
  <r>
    <n v="4426"/>
    <n v="1975"/>
    <n v="50"/>
    <s v="Graduation"/>
    <x v="3"/>
    <s v="Adult"/>
    <n v="55801"/>
    <n v="1"/>
    <n v="1"/>
    <s v="22/09/2013"/>
    <n v="35"/>
    <n v="367"/>
    <n v="4"/>
    <n v="51"/>
    <n v="6"/>
    <n v="4"/>
    <n v="95"/>
    <n v="432"/>
    <n v="7.7417967419938713E-3"/>
    <s v="Wines"/>
    <n v="6"/>
    <n v="7"/>
    <n v="2"/>
    <n v="6"/>
    <n v="7"/>
    <n v="3"/>
    <n v="11"/>
    <n v="0"/>
  </r>
  <r>
    <n v="3406"/>
    <n v="1964"/>
    <n v="61"/>
    <s v="Graduation"/>
    <x v="3"/>
    <s v="Senior"/>
    <n v="45989"/>
    <n v="0"/>
    <n v="1"/>
    <s v="22/10/2012"/>
    <n v="97"/>
    <n v="138"/>
    <n v="33"/>
    <n v="87"/>
    <n v="28"/>
    <n v="24"/>
    <n v="12"/>
    <n v="310"/>
    <n v="6.7407423514318637E-3"/>
    <s v="Wines"/>
    <n v="4"/>
    <n v="3"/>
    <n v="2"/>
    <n v="7"/>
    <n v="3"/>
    <n v="3"/>
    <n v="11"/>
    <n v="0"/>
  </r>
  <r>
    <n v="7736"/>
    <n v="1986"/>
    <n v="39"/>
    <s v="Graduation"/>
    <x v="0"/>
    <s v="Adult"/>
    <n v="22518"/>
    <n v="1"/>
    <n v="0"/>
    <s v="22/10/2012"/>
    <n v="36"/>
    <n v="11"/>
    <n v="7"/>
    <n v="12"/>
    <n v="2"/>
    <n v="2"/>
    <n v="27"/>
    <n v="34"/>
    <n v="1.5099031885602628E-3"/>
    <s v="GoldProds"/>
    <n v="2"/>
    <n v="2"/>
    <n v="1"/>
    <n v="2"/>
    <n v="5"/>
    <n v="3"/>
    <n v="11"/>
    <n v="1"/>
  </r>
  <r>
    <n v="10448"/>
    <n v="1956"/>
    <n v="69"/>
    <s v="Graduation"/>
    <x v="3"/>
    <s v="Senior"/>
    <n v="46998"/>
    <n v="0"/>
    <n v="1"/>
    <s v="22/10/2012"/>
    <n v="55"/>
    <n v="172"/>
    <n v="41"/>
    <n v="86"/>
    <n v="45"/>
    <n v="6"/>
    <n v="27"/>
    <n v="350"/>
    <n v="7.4471254095918975E-3"/>
    <s v="Wines"/>
    <n v="5"/>
    <n v="5"/>
    <n v="3"/>
    <n v="5"/>
    <n v="7"/>
    <n v="3"/>
    <n v="11"/>
    <n v="0"/>
  </r>
  <r>
    <n v="2552"/>
    <n v="1955"/>
    <n v="70"/>
    <s v="PhD"/>
    <x v="3"/>
    <s v="Senior"/>
    <n v="55521"/>
    <n v="1"/>
    <n v="2"/>
    <s v="22/10/2013"/>
    <n v="11"/>
    <n v="416"/>
    <n v="0"/>
    <n v="26"/>
    <n v="0"/>
    <n v="0"/>
    <n v="4"/>
    <n v="442"/>
    <n v="7.9609517119648421E-3"/>
    <s v="Wines"/>
    <n v="9"/>
    <n v="6"/>
    <n v="3"/>
    <n v="6"/>
    <n v="7"/>
    <n v="3"/>
    <n v="11"/>
    <n v="1"/>
  </r>
  <r>
    <n v="905"/>
    <n v="1986"/>
    <n v="39"/>
    <s v="Graduation"/>
    <x v="2"/>
    <s v="Adult"/>
    <n v="21846"/>
    <n v="1"/>
    <n v="0"/>
    <s v="22/10/2013"/>
    <n v="38"/>
    <n v="7"/>
    <n v="17"/>
    <n v="18"/>
    <n v="6"/>
    <n v="10"/>
    <n v="26"/>
    <n v="58"/>
    <n v="2.6549482742836217E-3"/>
    <s v="GoldProds"/>
    <n v="4"/>
    <n v="4"/>
    <n v="0"/>
    <n v="3"/>
    <n v="8"/>
    <n v="3"/>
    <n v="11"/>
    <n v="0"/>
  </r>
  <r>
    <n v="7165"/>
    <n v="1972"/>
    <n v="53"/>
    <s v="Graduation"/>
    <x v="1"/>
    <s v="Senior"/>
    <n v="64474"/>
    <n v="0"/>
    <n v="1"/>
    <s v="22/10/2013"/>
    <n v="59"/>
    <n v="381"/>
    <n v="35"/>
    <n v="172"/>
    <n v="56"/>
    <n v="86"/>
    <n v="93"/>
    <n v="730"/>
    <n v="1.13223935229705E-2"/>
    <s v="Wines"/>
    <n v="2"/>
    <n v="8"/>
    <n v="2"/>
    <n v="10"/>
    <n v="5"/>
    <n v="3"/>
    <n v="11"/>
    <n v="0"/>
  </r>
  <r>
    <n v="7247"/>
    <n v="1960"/>
    <n v="65"/>
    <s v="Graduation"/>
    <x v="4"/>
    <s v="Senior"/>
    <n v="47916"/>
    <n v="0"/>
    <n v="1"/>
    <s v="22/11/2012"/>
    <n v="72"/>
    <n v="505"/>
    <n v="0"/>
    <n v="26"/>
    <n v="0"/>
    <n v="0"/>
    <n v="75"/>
    <n v="531"/>
    <n v="1.1081893313298272E-2"/>
    <s v="Wines"/>
    <n v="5"/>
    <n v="7"/>
    <n v="4"/>
    <n v="6"/>
    <n v="6"/>
    <n v="3"/>
    <n v="11"/>
    <n v="0"/>
  </r>
  <r>
    <n v="4713"/>
    <n v="1979"/>
    <n v="46"/>
    <s v="PhD"/>
    <x v="0"/>
    <s v="Adult"/>
    <n v="31605"/>
    <n v="1"/>
    <n v="0"/>
    <s v="22/11/2012"/>
    <n v="15"/>
    <n v="74"/>
    <n v="0"/>
    <n v="42"/>
    <n v="2"/>
    <n v="1"/>
    <n v="6"/>
    <n v="119"/>
    <n v="3.7652270210409744E-3"/>
    <s v="Wines"/>
    <n v="2"/>
    <n v="2"/>
    <n v="1"/>
    <n v="4"/>
    <n v="7"/>
    <n v="3"/>
    <n v="11"/>
    <n v="0"/>
  </r>
  <r>
    <n v="3389"/>
    <n v="1970"/>
    <n v="55"/>
    <s v="Graduation"/>
    <x v="0"/>
    <s v="Senior"/>
    <n v="69016"/>
    <n v="0"/>
    <n v="1"/>
    <s v="22/11/2012"/>
    <n v="61"/>
    <n v="726"/>
    <n v="53"/>
    <n v="363"/>
    <n v="123"/>
    <n v="107"/>
    <n v="161"/>
    <n v="1372"/>
    <n v="1.9879448243885475E-2"/>
    <s v="Wines"/>
    <n v="4"/>
    <n v="8"/>
    <n v="9"/>
    <n v="13"/>
    <n v="5"/>
    <n v="3"/>
    <n v="11"/>
    <n v="0"/>
  </r>
  <r>
    <n v="1966"/>
    <n v="1965"/>
    <n v="60"/>
    <s v="PhD"/>
    <x v="0"/>
    <s v="Senior"/>
    <n v="84618"/>
    <n v="0"/>
    <n v="0"/>
    <s v="22/11/2013"/>
    <n v="96"/>
    <n v="684"/>
    <n v="100"/>
    <n v="801"/>
    <n v="21"/>
    <n v="66"/>
    <n v="0"/>
    <n v="1672"/>
    <n v="1.9759389255241202E-2"/>
    <s v="MeatProducts"/>
    <n v="1"/>
    <n v="6"/>
    <n v="9"/>
    <n v="10"/>
    <n v="2"/>
    <n v="3"/>
    <n v="11"/>
    <n v="0"/>
  </r>
  <r>
    <n v="4887"/>
    <n v="1976"/>
    <n v="49"/>
    <s v="PhD"/>
    <x v="2"/>
    <s v="Adult"/>
    <n v="55412"/>
    <n v="1"/>
    <n v="1"/>
    <s v="22/11/2013"/>
    <n v="65"/>
    <n v="10"/>
    <n v="5"/>
    <n v="28"/>
    <n v="11"/>
    <n v="1"/>
    <n v="8"/>
    <n v="55"/>
    <n v="9.9256478741066925E-4"/>
    <s v="MeatProducts"/>
    <n v="1"/>
    <n v="2"/>
    <n v="0"/>
    <n v="3"/>
    <n v="5"/>
    <n v="3"/>
    <n v="11"/>
    <n v="0"/>
  </r>
  <r>
    <n v="7789"/>
    <n v="1965"/>
    <n v="60"/>
    <s v="PhD"/>
    <x v="0"/>
    <s v="Senior"/>
    <n v="84618"/>
    <n v="0"/>
    <n v="0"/>
    <s v="22/11/2013"/>
    <n v="96"/>
    <n v="684"/>
    <n v="100"/>
    <n v="801"/>
    <n v="21"/>
    <n v="66"/>
    <n v="0"/>
    <n v="1672"/>
    <n v="1.9759389255241202E-2"/>
    <s v="MeatProducts"/>
    <n v="1"/>
    <n v="6"/>
    <n v="9"/>
    <n v="10"/>
    <n v="2"/>
    <n v="3"/>
    <n v="11"/>
    <n v="0"/>
  </r>
  <r>
    <n v="9365"/>
    <n v="1976"/>
    <n v="49"/>
    <s v="PhD"/>
    <x v="3"/>
    <s v="Adult"/>
    <n v="60000"/>
    <n v="0"/>
    <n v="1"/>
    <s v="22/12/2012"/>
    <n v="57"/>
    <n v="1048"/>
    <n v="0"/>
    <n v="217"/>
    <n v="0"/>
    <n v="0"/>
    <n v="12"/>
    <n v="1265"/>
    <n v="2.1083333333333332E-2"/>
    <s v="Wines"/>
    <n v="5"/>
    <n v="11"/>
    <n v="3"/>
    <n v="5"/>
    <n v="6"/>
    <n v="3"/>
    <n v="11"/>
    <n v="0"/>
  </r>
  <r>
    <n v="5692"/>
    <n v="1989"/>
    <n v="36"/>
    <s v="Basic"/>
    <x v="0"/>
    <s v="Adult"/>
    <n v="25443"/>
    <n v="1"/>
    <n v="0"/>
    <s v="22/12/2012"/>
    <n v="82"/>
    <n v="1"/>
    <n v="4"/>
    <n v="3"/>
    <n v="8"/>
    <n v="9"/>
    <n v="7"/>
    <n v="25"/>
    <n v="9.8258853122666352E-4"/>
    <s v="Sweet"/>
    <n v="1"/>
    <n v="1"/>
    <n v="0"/>
    <n v="3"/>
    <n v="8"/>
    <n v="3"/>
    <n v="11"/>
    <n v="0"/>
  </r>
  <r>
    <n v="8700"/>
    <n v="1986"/>
    <n v="39"/>
    <s v="Basic"/>
    <x v="3"/>
    <s v="Adult"/>
    <n v="14906"/>
    <n v="0"/>
    <n v="0"/>
    <s v="22/12/2012"/>
    <n v="86"/>
    <n v="7"/>
    <n v="7"/>
    <n v="14"/>
    <n v="7"/>
    <n v="16"/>
    <n v="15"/>
    <n v="51"/>
    <n v="3.421441030457534E-3"/>
    <s v="Sweet"/>
    <n v="3"/>
    <n v="2"/>
    <n v="1"/>
    <n v="3"/>
    <n v="7"/>
    <n v="3"/>
    <n v="11"/>
    <n v="0"/>
  </r>
  <r>
    <n v="590"/>
    <n v="1970"/>
    <n v="55"/>
    <s v="Master"/>
    <x v="2"/>
    <s v="Senior"/>
    <n v="78579"/>
    <n v="0"/>
    <n v="0"/>
    <s v="22/12/2012"/>
    <n v="35"/>
    <n v="816"/>
    <n v="66"/>
    <n v="549"/>
    <n v="216"/>
    <n v="66"/>
    <n v="99"/>
    <n v="1713"/>
    <n v="2.179971748176994E-2"/>
    <s v="Wines"/>
    <n v="1"/>
    <n v="5"/>
    <n v="6"/>
    <n v="4"/>
    <n v="3"/>
    <n v="3"/>
    <n v="11"/>
    <n v="1"/>
  </r>
  <r>
    <n v="1544"/>
    <n v="1967"/>
    <n v="58"/>
    <s v="Master"/>
    <x v="2"/>
    <s v="Senior"/>
    <n v="81380"/>
    <n v="0"/>
    <n v="0"/>
    <s v="22/12/2012"/>
    <n v="51"/>
    <n v="741"/>
    <n v="68"/>
    <n v="689"/>
    <n v="224"/>
    <n v="68"/>
    <n v="103"/>
    <n v="1790"/>
    <n v="2.1995576308675348E-2"/>
    <s v="Wines"/>
    <n v="1"/>
    <n v="4"/>
    <n v="2"/>
    <n v="10"/>
    <n v="2"/>
    <n v="3"/>
    <n v="11"/>
    <n v="0"/>
  </r>
  <r>
    <n v="1142"/>
    <n v="1953"/>
    <n v="72"/>
    <s v="PhD"/>
    <x v="0"/>
    <s v="Senior"/>
    <n v="55707"/>
    <n v="0"/>
    <n v="1"/>
    <s v="22/12/2013"/>
    <n v="91"/>
    <n v="208"/>
    <n v="7"/>
    <n v="82"/>
    <n v="30"/>
    <n v="66"/>
    <n v="35"/>
    <n v="393"/>
    <n v="7.0547687005223757E-3"/>
    <s v="Wines"/>
    <n v="2"/>
    <n v="3"/>
    <n v="2"/>
    <n v="9"/>
    <n v="3"/>
    <n v="3"/>
    <n v="11"/>
    <n v="0"/>
  </r>
  <r>
    <n v="3523"/>
    <n v="1962"/>
    <n v="63"/>
    <s v="Graduation"/>
    <x v="1"/>
    <s v="Senior"/>
    <n v="75072"/>
    <n v="0"/>
    <n v="1"/>
    <s v="23/01/2013"/>
    <n v="83"/>
    <n v="583"/>
    <n v="34"/>
    <n v="309"/>
    <n v="0"/>
    <n v="22"/>
    <n v="125"/>
    <n v="948"/>
    <n v="1.2627877237851663E-2"/>
    <s v="Wines"/>
    <n v="2"/>
    <n v="5"/>
    <n v="4"/>
    <n v="8"/>
    <n v="3"/>
    <n v="3"/>
    <n v="11"/>
    <n v="0"/>
  </r>
  <r>
    <n v="238"/>
    <n v="1967"/>
    <n v="58"/>
    <s v="2n Cycle"/>
    <x v="1"/>
    <s v="Senior"/>
    <n v="67309"/>
    <n v="1"/>
    <n v="1"/>
    <s v="23/01/2013"/>
    <n v="76"/>
    <n v="515"/>
    <n v="47"/>
    <n v="181"/>
    <n v="149"/>
    <n v="95"/>
    <n v="95"/>
    <n v="987"/>
    <n v="1.4663715104963676E-2"/>
    <s v="Wines"/>
    <n v="15"/>
    <n v="9"/>
    <n v="6"/>
    <n v="9"/>
    <n v="7"/>
    <n v="3"/>
    <n v="11"/>
    <n v="0"/>
  </r>
  <r>
    <n v="6642"/>
    <n v="1961"/>
    <n v="64"/>
    <s v="Graduation"/>
    <x v="2"/>
    <s v="Senior"/>
    <n v="27215"/>
    <n v="2"/>
    <n v="1"/>
    <s v="23/01/2013"/>
    <n v="50"/>
    <n v="30"/>
    <n v="5"/>
    <n v="22"/>
    <n v="8"/>
    <n v="9"/>
    <n v="28"/>
    <n v="74"/>
    <n v="2.7190887378284036E-3"/>
    <s v="Wines"/>
    <n v="4"/>
    <n v="2"/>
    <n v="1"/>
    <n v="4"/>
    <n v="6"/>
    <n v="3"/>
    <n v="11"/>
    <n v="0"/>
  </r>
  <r>
    <n v="6257"/>
    <n v="1976"/>
    <n v="49"/>
    <s v="Master"/>
    <x v="3"/>
    <s v="Adult"/>
    <n v="60482"/>
    <n v="0"/>
    <n v="1"/>
    <s v="23/01/2013"/>
    <n v="81"/>
    <n v="255"/>
    <n v="43"/>
    <n v="134"/>
    <n v="37"/>
    <n v="14"/>
    <n v="24"/>
    <n v="483"/>
    <n v="7.9858470288680927E-3"/>
    <s v="Wines"/>
    <n v="1"/>
    <n v="7"/>
    <n v="2"/>
    <n v="7"/>
    <n v="7"/>
    <n v="3"/>
    <n v="11"/>
    <n v="0"/>
  </r>
  <r>
    <n v="7019"/>
    <n v="1963"/>
    <n v="62"/>
    <s v="Graduation"/>
    <x v="1"/>
    <s v="Senior"/>
    <n v="54414"/>
    <n v="1"/>
    <n v="1"/>
    <s v="23/01/2013"/>
    <n v="49"/>
    <n v="109"/>
    <n v="18"/>
    <n v="16"/>
    <n v="24"/>
    <n v="26"/>
    <n v="18"/>
    <n v="193"/>
    <n v="3.5468813173080457E-3"/>
    <s v="Wines"/>
    <n v="4"/>
    <n v="3"/>
    <n v="1"/>
    <n v="5"/>
    <n v="4"/>
    <n v="3"/>
    <n v="11"/>
    <n v="0"/>
  </r>
  <r>
    <n v="5046"/>
    <n v="1958"/>
    <n v="67"/>
    <s v="Graduation"/>
    <x v="2"/>
    <s v="Senior"/>
    <n v="78331"/>
    <n v="0"/>
    <n v="1"/>
    <s v="23/01/2014"/>
    <n v="97"/>
    <n v="756"/>
    <n v="138"/>
    <n v="354"/>
    <n v="160"/>
    <n v="169"/>
    <n v="61"/>
    <n v="1577"/>
    <n v="2.0132514585540846E-2"/>
    <s v="Wines"/>
    <n v="2"/>
    <n v="10"/>
    <n v="6"/>
    <n v="7"/>
    <n v="4"/>
    <n v="3"/>
    <n v="11"/>
    <n v="0"/>
  </r>
  <r>
    <n v="3790"/>
    <n v="1956"/>
    <n v="69"/>
    <s v="Graduation"/>
    <x v="1"/>
    <s v="Senior"/>
    <n v="34633"/>
    <n v="2"/>
    <n v="1"/>
    <s v="23/01/2014"/>
    <n v="31"/>
    <n v="8"/>
    <n v="1"/>
    <n v="5"/>
    <n v="0"/>
    <n v="0"/>
    <n v="1"/>
    <n v="14"/>
    <n v="4.042387318453498E-4"/>
    <s v="Wines"/>
    <n v="1"/>
    <n v="1"/>
    <n v="0"/>
    <n v="2"/>
    <n v="6"/>
    <n v="3"/>
    <n v="11"/>
    <n v="0"/>
  </r>
  <r>
    <n v="8230"/>
    <n v="1980"/>
    <n v="45"/>
    <s v="Graduation"/>
    <x v="0"/>
    <s v="Adult"/>
    <n v="33228"/>
    <n v="1"/>
    <n v="0"/>
    <s v="23/01/2014"/>
    <n v="28"/>
    <n v="22"/>
    <n v="2"/>
    <n v="31"/>
    <n v="7"/>
    <n v="4"/>
    <n v="5"/>
    <n v="66"/>
    <n v="1.9862766341639583E-3"/>
    <s v="MeatProducts"/>
    <n v="1"/>
    <n v="2"/>
    <n v="0"/>
    <n v="3"/>
    <n v="7"/>
    <n v="3"/>
    <n v="11"/>
    <n v="0"/>
  </r>
  <r>
    <n v="4331"/>
    <n v="1978"/>
    <n v="47"/>
    <s v="Master"/>
    <x v="1"/>
    <s v="Adult"/>
    <n v="85738"/>
    <n v="0"/>
    <n v="0"/>
    <s v="23/01/2014"/>
    <n v="41"/>
    <n v="913"/>
    <n v="26"/>
    <n v="376"/>
    <n v="17"/>
    <n v="26"/>
    <n v="13"/>
    <n v="1358"/>
    <n v="1.5838951223494834E-2"/>
    <s v="Wines"/>
    <n v="1"/>
    <n v="3"/>
    <n v="6"/>
    <n v="11"/>
    <n v="1"/>
    <n v="3"/>
    <n v="11"/>
    <n v="0"/>
  </r>
  <r>
    <n v="9216"/>
    <n v="1971"/>
    <n v="54"/>
    <s v="Graduation"/>
    <x v="0"/>
    <s v="Senior"/>
    <n v="35788"/>
    <n v="1"/>
    <n v="1"/>
    <s v="23/01/2014"/>
    <n v="34"/>
    <n v="23"/>
    <n v="2"/>
    <n v="11"/>
    <n v="3"/>
    <n v="1"/>
    <n v="4"/>
    <n v="40"/>
    <n v="1.1176930814798256E-3"/>
    <s v="Wines"/>
    <n v="2"/>
    <n v="2"/>
    <n v="0"/>
    <n v="3"/>
    <n v="6"/>
    <n v="3"/>
    <n v="11"/>
    <n v="0"/>
  </r>
  <r>
    <n v="6431"/>
    <n v="1964"/>
    <n v="61"/>
    <s v="PhD"/>
    <x v="0"/>
    <s v="Senior"/>
    <n v="45759"/>
    <n v="1"/>
    <n v="1"/>
    <s v="23/02/2013"/>
    <n v="13"/>
    <n v="42"/>
    <n v="1"/>
    <n v="18"/>
    <n v="3"/>
    <n v="0"/>
    <n v="4"/>
    <n v="64"/>
    <n v="1.398631963111082E-3"/>
    <s v="Wines"/>
    <n v="2"/>
    <n v="2"/>
    <n v="0"/>
    <n v="3"/>
    <n v="7"/>
    <n v="3"/>
    <n v="11"/>
    <n v="0"/>
  </r>
  <r>
    <n v="10789"/>
    <n v="1964"/>
    <n v="61"/>
    <s v="PhD"/>
    <x v="0"/>
    <s v="Senior"/>
    <n v="45759"/>
    <n v="1"/>
    <n v="1"/>
    <s v="23/02/2013"/>
    <n v="13"/>
    <n v="42"/>
    <n v="1"/>
    <n v="18"/>
    <n v="3"/>
    <n v="0"/>
    <n v="4"/>
    <n v="64"/>
    <n v="1.398631963111082E-3"/>
    <s v="Wines"/>
    <n v="2"/>
    <n v="2"/>
    <n v="0"/>
    <n v="3"/>
    <n v="7"/>
    <n v="3"/>
    <n v="11"/>
    <n v="0"/>
  </r>
  <r>
    <n v="10341"/>
    <n v="1948"/>
    <n v="77"/>
    <s v="Graduation"/>
    <x v="1"/>
    <s v="Senior"/>
    <n v="51315"/>
    <n v="0"/>
    <n v="0"/>
    <s v="23/02/2014"/>
    <n v="45"/>
    <n v="68"/>
    <n v="28"/>
    <n v="39"/>
    <n v="16"/>
    <n v="30"/>
    <n v="41"/>
    <n v="181"/>
    <n v="3.5272337523141383E-3"/>
    <s v="Wines"/>
    <n v="1"/>
    <n v="2"/>
    <n v="2"/>
    <n v="5"/>
    <n v="2"/>
    <n v="3"/>
    <n v="11"/>
    <n v="0"/>
  </r>
  <r>
    <n v="9423"/>
    <n v="1979"/>
    <n v="46"/>
    <s v="Master"/>
    <x v="0"/>
    <s v="Adult"/>
    <n v="32765"/>
    <n v="1"/>
    <n v="0"/>
    <s v="23/02/2014"/>
    <n v="49"/>
    <n v="13"/>
    <n v="3"/>
    <n v="17"/>
    <n v="7"/>
    <n v="3"/>
    <n v="3"/>
    <n v="43"/>
    <n v="1.312376010987334E-3"/>
    <s v="MeatProducts"/>
    <n v="2"/>
    <n v="2"/>
    <n v="0"/>
    <n v="4"/>
    <n v="5"/>
    <n v="3"/>
    <n v="11"/>
    <n v="0"/>
  </r>
  <r>
    <n v="3233"/>
    <n v="1965"/>
    <n v="60"/>
    <s v="PhD"/>
    <x v="0"/>
    <s v="Senior"/>
    <n v="62745"/>
    <n v="0"/>
    <n v="1"/>
    <s v="23/03/2013"/>
    <n v="89"/>
    <n v="562"/>
    <n v="21"/>
    <n v="464"/>
    <n v="28"/>
    <n v="10"/>
    <n v="32"/>
    <n v="1085"/>
    <n v="1.7292214519085185E-2"/>
    <s v="Wines"/>
    <n v="3"/>
    <n v="7"/>
    <n v="8"/>
    <n v="11"/>
    <n v="5"/>
    <n v="3"/>
    <n v="11"/>
    <n v="0"/>
  </r>
  <r>
    <n v="2488"/>
    <n v="1956"/>
    <n v="69"/>
    <s v="2n Cycle"/>
    <x v="2"/>
    <s v="Senior"/>
    <n v="31395"/>
    <n v="1"/>
    <n v="1"/>
    <s v="23/03/2013"/>
    <n v="80"/>
    <n v="23"/>
    <n v="1"/>
    <n v="25"/>
    <n v="0"/>
    <n v="8"/>
    <n v="7"/>
    <n v="57"/>
    <n v="1.8155757286192069E-3"/>
    <s v="MeatProducts"/>
    <n v="4"/>
    <n v="2"/>
    <n v="1"/>
    <n v="3"/>
    <n v="6"/>
    <n v="3"/>
    <n v="11"/>
    <n v="0"/>
  </r>
  <r>
    <n v="5682"/>
    <n v="1953"/>
    <n v="72"/>
    <s v="PhD"/>
    <x v="3"/>
    <s v="Senior"/>
    <n v="64108"/>
    <n v="0"/>
    <n v="1"/>
    <s v="23/03/2013"/>
    <n v="8"/>
    <n v="948"/>
    <n v="10"/>
    <n v="86"/>
    <n v="13"/>
    <n v="21"/>
    <n v="21"/>
    <n v="1078"/>
    <n v="1.6815374056280027E-2"/>
    <s v="Wines"/>
    <n v="4"/>
    <n v="6"/>
    <n v="9"/>
    <n v="11"/>
    <n v="5"/>
    <n v="3"/>
    <n v="11"/>
    <n v="0"/>
  </r>
  <r>
    <n v="11178"/>
    <n v="1972"/>
    <n v="53"/>
    <s v="Master"/>
    <x v="3"/>
    <s v="Senior"/>
    <n v="42394"/>
    <n v="1"/>
    <n v="0"/>
    <s v="23/03/2014"/>
    <n v="69"/>
    <n v="15"/>
    <n v="2"/>
    <n v="10"/>
    <n v="0"/>
    <n v="1"/>
    <n v="4"/>
    <n v="28"/>
    <n v="6.6047082134264279E-4"/>
    <s v="Wines"/>
    <n v="1"/>
    <n v="1"/>
    <n v="0"/>
    <n v="3"/>
    <n v="7"/>
    <n v="3"/>
    <n v="11"/>
    <n v="0"/>
  </r>
  <r>
    <n v="7326"/>
    <n v="1971"/>
    <n v="54"/>
    <s v="Master"/>
    <x v="0"/>
    <s v="Senior"/>
    <n v="56850"/>
    <n v="0"/>
    <n v="1"/>
    <s v="23/03/2014"/>
    <n v="83"/>
    <n v="34"/>
    <n v="1"/>
    <n v="19"/>
    <n v="2"/>
    <n v="7"/>
    <n v="0"/>
    <n v="63"/>
    <n v="1.1081794195250659E-3"/>
    <s v="Wines"/>
    <n v="1"/>
    <n v="1"/>
    <n v="1"/>
    <n v="3"/>
    <n v="2"/>
    <n v="3"/>
    <n v="11"/>
    <n v="0"/>
  </r>
  <r>
    <n v="4252"/>
    <n v="1965"/>
    <n v="60"/>
    <s v="Graduation"/>
    <x v="0"/>
    <s v="Senior"/>
    <n v="44375"/>
    <n v="0"/>
    <n v="1"/>
    <s v="23/03/2014"/>
    <n v="73"/>
    <n v="213"/>
    <n v="5"/>
    <n v="28"/>
    <n v="7"/>
    <n v="7"/>
    <n v="41"/>
    <n v="260"/>
    <n v="5.8591549295774646E-3"/>
    <s v="Wines"/>
    <n v="1"/>
    <n v="4"/>
    <n v="1"/>
    <n v="6"/>
    <n v="5"/>
    <n v="3"/>
    <n v="11"/>
    <n v="0"/>
  </r>
  <r>
    <n v="1927"/>
    <n v="1973"/>
    <n v="52"/>
    <s v="2n Cycle"/>
    <x v="1"/>
    <s v="Senior"/>
    <n v="69401"/>
    <n v="0"/>
    <n v="1"/>
    <s v="23/03/2014"/>
    <n v="41"/>
    <n v="399"/>
    <n v="27"/>
    <n v="159"/>
    <n v="58"/>
    <n v="8"/>
    <n v="39"/>
    <n v="651"/>
    <n v="9.3802682958458814E-3"/>
    <s v="Wines"/>
    <n v="4"/>
    <n v="4"/>
    <n v="4"/>
    <n v="5"/>
    <n v="2"/>
    <n v="3"/>
    <n v="11"/>
    <n v="0"/>
  </r>
  <r>
    <n v="2130"/>
    <n v="1982"/>
    <n v="43"/>
    <s v="Graduation"/>
    <x v="1"/>
    <s v="Adult"/>
    <n v="45203"/>
    <n v="2"/>
    <n v="0"/>
    <s v="23/03/2014"/>
    <n v="4"/>
    <n v="35"/>
    <n v="3"/>
    <n v="67"/>
    <n v="10"/>
    <n v="8"/>
    <n v="24"/>
    <n v="123"/>
    <n v="2.7210583368360505E-3"/>
    <s v="MeatProducts"/>
    <n v="1"/>
    <n v="3"/>
    <n v="1"/>
    <n v="3"/>
    <n v="6"/>
    <n v="3"/>
    <n v="11"/>
    <n v="1"/>
  </r>
  <r>
    <n v="6866"/>
    <n v="1969"/>
    <n v="56"/>
    <s v="Master"/>
    <x v="1"/>
    <s v="Senior"/>
    <n v="35924"/>
    <n v="1"/>
    <n v="1"/>
    <s v="23/03/2014"/>
    <n v="56"/>
    <n v="8"/>
    <n v="0"/>
    <n v="14"/>
    <n v="2"/>
    <n v="3"/>
    <n v="7"/>
    <n v="27"/>
    <n v="7.5158668299743904E-4"/>
    <s v="MeatProducts"/>
    <n v="1"/>
    <n v="1"/>
    <n v="0"/>
    <n v="3"/>
    <n v="5"/>
    <n v="3"/>
    <n v="11"/>
    <n v="0"/>
  </r>
  <r>
    <n v="8605"/>
    <n v="1964"/>
    <n v="61"/>
    <s v="PhD"/>
    <x v="1"/>
    <s v="Senior"/>
    <n v="46910"/>
    <n v="1"/>
    <n v="1"/>
    <s v="23/03/2014"/>
    <n v="36"/>
    <n v="48"/>
    <n v="0"/>
    <n v="14"/>
    <n v="0"/>
    <n v="0"/>
    <n v="6"/>
    <n v="62"/>
    <n v="1.3216798124067364E-3"/>
    <s v="Wines"/>
    <n v="2"/>
    <n v="2"/>
    <n v="0"/>
    <n v="3"/>
    <n v="6"/>
    <n v="3"/>
    <n v="11"/>
    <n v="0"/>
  </r>
  <r>
    <n v="9291"/>
    <n v="1959"/>
    <n v="66"/>
    <s v="Master"/>
    <x v="0"/>
    <s v="Senior"/>
    <n v="34242"/>
    <n v="0"/>
    <n v="1"/>
    <s v="23/03/2014"/>
    <n v="25"/>
    <n v="8"/>
    <n v="2"/>
    <n v="4"/>
    <n v="0"/>
    <n v="0"/>
    <n v="1"/>
    <n v="14"/>
    <n v="4.0885462297762982E-4"/>
    <s v="Wines"/>
    <n v="1"/>
    <n v="0"/>
    <n v="0"/>
    <n v="3"/>
    <n v="5"/>
    <n v="3"/>
    <n v="11"/>
    <n v="0"/>
  </r>
  <r>
    <n v="4333"/>
    <n v="1954"/>
    <n v="71"/>
    <s v="Graduation"/>
    <x v="1"/>
    <s v="Senior"/>
    <n v="32144"/>
    <n v="1"/>
    <n v="1"/>
    <s v="23/03/2014"/>
    <n v="76"/>
    <n v="41"/>
    <n v="0"/>
    <n v="10"/>
    <n v="0"/>
    <n v="0"/>
    <n v="3"/>
    <n v="51"/>
    <n v="1.5866102538576407E-3"/>
    <s v="Wines"/>
    <n v="4"/>
    <n v="2"/>
    <n v="1"/>
    <n v="3"/>
    <n v="7"/>
    <n v="3"/>
    <n v="11"/>
    <n v="0"/>
  </r>
  <r>
    <n v="7999"/>
    <n v="1955"/>
    <n v="70"/>
    <s v="PhD"/>
    <x v="1"/>
    <s v="Senior"/>
    <n v="75261"/>
    <n v="0"/>
    <n v="0"/>
    <s v="23/04/2013"/>
    <n v="17"/>
    <n v="1239"/>
    <n v="17"/>
    <n v="413"/>
    <n v="23"/>
    <n v="34"/>
    <n v="17"/>
    <n v="1726"/>
    <n v="2.2933524667490466E-2"/>
    <s v="Wines"/>
    <n v="1"/>
    <n v="5"/>
    <n v="6"/>
    <n v="5"/>
    <n v="2"/>
    <n v="3"/>
    <n v="11"/>
    <n v="1"/>
  </r>
  <r>
    <n v="1109"/>
    <n v="1982"/>
    <n v="43"/>
    <s v="Master"/>
    <x v="1"/>
    <s v="Adult"/>
    <n v="27590"/>
    <n v="1"/>
    <n v="0"/>
    <s v="23/04/2013"/>
    <n v="38"/>
    <n v="6"/>
    <n v="0"/>
    <n v="5"/>
    <n v="0"/>
    <n v="0"/>
    <n v="1"/>
    <n v="11"/>
    <n v="3.9869517941283075E-4"/>
    <s v="Wines"/>
    <n v="1"/>
    <n v="1"/>
    <n v="0"/>
    <n v="2"/>
    <n v="7"/>
    <n v="3"/>
    <n v="11"/>
    <n v="0"/>
  </r>
  <r>
    <n v="2109"/>
    <n v="1990"/>
    <n v="35"/>
    <s v="Graduation"/>
    <x v="3"/>
    <s v="Adult"/>
    <n v="96843"/>
    <n v="0"/>
    <n v="0"/>
    <s v="23/04/2013"/>
    <n v="60"/>
    <n v="448"/>
    <n v="71"/>
    <n v="951"/>
    <n v="40"/>
    <n v="17"/>
    <n v="17"/>
    <n v="1527"/>
    <n v="1.5767789101948513E-2"/>
    <s v="MeatProducts"/>
    <n v="1"/>
    <n v="6"/>
    <n v="11"/>
    <n v="10"/>
    <n v="2"/>
    <n v="3"/>
    <n v="11"/>
    <n v="1"/>
  </r>
  <r>
    <n v="3717"/>
    <n v="1959"/>
    <n v="66"/>
    <s v="Graduation"/>
    <x v="0"/>
    <s v="Senior"/>
    <n v="61180"/>
    <n v="0"/>
    <n v="1"/>
    <s v="23/04/2014"/>
    <n v="70"/>
    <n v="403"/>
    <n v="24"/>
    <n v="29"/>
    <n v="6"/>
    <n v="24"/>
    <n v="218"/>
    <n v="486"/>
    <n v="7.9437724746649237E-3"/>
    <s v="Wines"/>
    <n v="2"/>
    <n v="5"/>
    <n v="5"/>
    <n v="6"/>
    <n v="3"/>
    <n v="3"/>
    <n v="11"/>
    <n v="0"/>
  </r>
  <r>
    <n v="574"/>
    <n v="1964"/>
    <n v="61"/>
    <s v="Graduation"/>
    <x v="0"/>
    <s v="Senior"/>
    <n v="42523"/>
    <n v="0"/>
    <n v="0"/>
    <s v="23/04/2014"/>
    <n v="96"/>
    <n v="14"/>
    <n v="36"/>
    <n v="11"/>
    <n v="3"/>
    <n v="26"/>
    <n v="35"/>
    <n v="90"/>
    <n v="2.1165016579262987E-3"/>
    <s v="Fruits"/>
    <n v="1"/>
    <n v="1"/>
    <n v="1"/>
    <n v="4"/>
    <n v="2"/>
    <n v="3"/>
    <n v="11"/>
    <n v="0"/>
  </r>
  <r>
    <n v="5223"/>
    <n v="1966"/>
    <n v="59"/>
    <s v="Master"/>
    <x v="1"/>
    <s v="Senior"/>
    <n v="45903"/>
    <n v="0"/>
    <n v="1"/>
    <s v="23/04/2014"/>
    <n v="80"/>
    <n v="33"/>
    <n v="8"/>
    <n v="10"/>
    <n v="2"/>
    <n v="10"/>
    <n v="3"/>
    <n v="63"/>
    <n v="1.37245931638455E-3"/>
    <s v="Wines"/>
    <n v="2"/>
    <n v="2"/>
    <n v="1"/>
    <n v="3"/>
    <n v="4"/>
    <n v="3"/>
    <n v="11"/>
    <n v="0"/>
  </r>
  <r>
    <n v="7419"/>
    <n v="1968"/>
    <n v="57"/>
    <s v="Master"/>
    <x v="2"/>
    <s v="Senior"/>
    <n v="27071"/>
    <n v="1"/>
    <n v="0"/>
    <s v="23/04/2014"/>
    <n v="90"/>
    <n v="8"/>
    <n v="3"/>
    <n v="19"/>
    <n v="0"/>
    <n v="2"/>
    <n v="3"/>
    <n v="32"/>
    <n v="1.1820767611096746E-3"/>
    <s v="MeatProducts"/>
    <n v="2"/>
    <n v="2"/>
    <n v="0"/>
    <n v="3"/>
    <n v="6"/>
    <n v="3"/>
    <n v="11"/>
    <n v="0"/>
  </r>
  <r>
    <n v="3266"/>
    <n v="1964"/>
    <n v="61"/>
    <s v="Graduation"/>
    <x v="0"/>
    <s v="Senior"/>
    <n v="42523"/>
    <n v="0"/>
    <n v="0"/>
    <s v="23/04/2014"/>
    <n v="96"/>
    <n v="14"/>
    <n v="36"/>
    <n v="11"/>
    <n v="3"/>
    <n v="26"/>
    <n v="35"/>
    <n v="90"/>
    <n v="2.1165016579262987E-3"/>
    <s v="Fruits"/>
    <n v="1"/>
    <n v="1"/>
    <n v="1"/>
    <n v="4"/>
    <n v="2"/>
    <n v="3"/>
    <n v="11"/>
    <n v="0"/>
  </r>
  <r>
    <n v="3598"/>
    <n v="1972"/>
    <n v="53"/>
    <s v="Graduation"/>
    <x v="0"/>
    <s v="Senior"/>
    <n v="62710"/>
    <n v="0"/>
    <n v="1"/>
    <s v="23/05/2013"/>
    <n v="53"/>
    <n v="441"/>
    <n v="35"/>
    <n v="83"/>
    <n v="7"/>
    <n v="29"/>
    <n v="11"/>
    <n v="595"/>
    <n v="9.4881199170786159E-3"/>
    <s v="Wines"/>
    <n v="4"/>
    <n v="4"/>
    <n v="2"/>
    <n v="12"/>
    <n v="4"/>
    <n v="3"/>
    <n v="11"/>
    <n v="0"/>
  </r>
  <r>
    <n v="550"/>
    <n v="1952"/>
    <n v="73"/>
    <s v="Graduation"/>
    <x v="2"/>
    <s v="Senior"/>
    <n v="62335"/>
    <n v="0"/>
    <n v="1"/>
    <s v="23/05/2013"/>
    <n v="87"/>
    <n v="243"/>
    <n v="131"/>
    <n v="217"/>
    <n v="85"/>
    <n v="6"/>
    <n v="26"/>
    <n v="682"/>
    <n v="1.0940883933584663E-2"/>
    <s v="Wines"/>
    <n v="2"/>
    <n v="3"/>
    <n v="3"/>
    <n v="13"/>
    <n v="2"/>
    <n v="3"/>
    <n v="11"/>
    <n v="0"/>
  </r>
  <r>
    <n v="4687"/>
    <n v="1958"/>
    <n v="67"/>
    <s v="Master"/>
    <x v="0"/>
    <s v="Senior"/>
    <n v="80739"/>
    <n v="0"/>
    <n v="0"/>
    <s v="23/05/2013"/>
    <n v="92"/>
    <n v="674"/>
    <n v="92"/>
    <n v="736"/>
    <n v="39"/>
    <n v="0"/>
    <n v="92"/>
    <n v="1541"/>
    <n v="1.9086191307794251E-2"/>
    <s v="MeatProducts"/>
    <n v="1"/>
    <n v="3"/>
    <n v="11"/>
    <n v="9"/>
    <n v="1"/>
    <n v="3"/>
    <n v="11"/>
    <n v="0"/>
  </r>
  <r>
    <n v="10854"/>
    <n v="1970"/>
    <n v="55"/>
    <s v="PhD"/>
    <x v="0"/>
    <s v="Senior"/>
    <n v="38853"/>
    <n v="1"/>
    <n v="1"/>
    <s v="23/05/2014"/>
    <n v="90"/>
    <n v="29"/>
    <n v="0"/>
    <n v="14"/>
    <n v="0"/>
    <n v="0"/>
    <n v="2"/>
    <n v="43"/>
    <n v="1.1067356446091679E-3"/>
    <s v="Wines"/>
    <n v="2"/>
    <n v="2"/>
    <n v="0"/>
    <n v="3"/>
    <n v="7"/>
    <n v="3"/>
    <n v="11"/>
    <n v="0"/>
  </r>
  <r>
    <n v="5512"/>
    <n v="1977"/>
    <n v="48"/>
    <s v="Master"/>
    <x v="0"/>
    <s v="Adult"/>
    <n v="55842"/>
    <n v="0"/>
    <n v="1"/>
    <s v="23/05/2014"/>
    <n v="19"/>
    <n v="451"/>
    <n v="0"/>
    <n v="39"/>
    <n v="0"/>
    <n v="4"/>
    <n v="24"/>
    <n v="494"/>
    <n v="8.8463880233515986E-3"/>
    <s v="Wines"/>
    <n v="1"/>
    <n v="7"/>
    <n v="1"/>
    <n v="8"/>
    <n v="5"/>
    <n v="3"/>
    <n v="11"/>
    <n v="0"/>
  </r>
  <r>
    <n v="4679"/>
    <n v="1977"/>
    <n v="48"/>
    <s v="Master"/>
    <x v="0"/>
    <s v="Adult"/>
    <n v="78710"/>
    <n v="0"/>
    <n v="1"/>
    <s v="23/05/2014"/>
    <n v="42"/>
    <n v="721"/>
    <n v="0"/>
    <n v="152"/>
    <n v="119"/>
    <n v="50"/>
    <n v="50"/>
    <n v="1042"/>
    <n v="1.3238470334137975E-2"/>
    <s v="Wines"/>
    <n v="3"/>
    <n v="7"/>
    <n v="6"/>
    <n v="12"/>
    <n v="4"/>
    <n v="3"/>
    <n v="11"/>
    <n v="0"/>
  </r>
  <r>
    <n v="4329"/>
    <n v="1984"/>
    <n v="41"/>
    <s v="PhD"/>
    <x v="0"/>
    <s v="Adult"/>
    <n v="18988"/>
    <n v="1"/>
    <n v="0"/>
    <s v="23/05/2014"/>
    <n v="43"/>
    <n v="6"/>
    <n v="0"/>
    <n v="6"/>
    <n v="2"/>
    <n v="1"/>
    <n v="1"/>
    <n v="15"/>
    <n v="7.8997261428270489E-4"/>
    <s v="Wines"/>
    <n v="2"/>
    <n v="1"/>
    <n v="0"/>
    <n v="3"/>
    <n v="7"/>
    <n v="3"/>
    <n v="11"/>
    <n v="0"/>
  </r>
  <r>
    <n v="4998"/>
    <n v="1962"/>
    <n v="63"/>
    <s v="Graduation"/>
    <x v="1"/>
    <s v="Senior"/>
    <n v="76081"/>
    <n v="0"/>
    <n v="0"/>
    <s v="23/05/2014"/>
    <n v="85"/>
    <n v="292"/>
    <n v="30"/>
    <n v="415"/>
    <n v="63"/>
    <n v="33"/>
    <n v="200"/>
    <n v="833"/>
    <n v="1.0948857139101747E-2"/>
    <s v="MeatProducts"/>
    <n v="1"/>
    <n v="4"/>
    <n v="5"/>
    <n v="4"/>
    <n v="2"/>
    <n v="3"/>
    <n v="11"/>
    <n v="0"/>
  </r>
  <r>
    <n v="4394"/>
    <n v="1965"/>
    <n v="60"/>
    <s v="PhD"/>
    <x v="0"/>
    <s v="Senior"/>
    <n v="81051"/>
    <n v="0"/>
    <n v="0"/>
    <s v="23/05/2014"/>
    <n v="43"/>
    <n v="1142"/>
    <n v="29"/>
    <n v="249"/>
    <n v="38"/>
    <n v="29"/>
    <n v="14"/>
    <n v="1487"/>
    <n v="1.834647320822692E-2"/>
    <s v="Wines"/>
    <n v="1"/>
    <n v="5"/>
    <n v="5"/>
    <n v="12"/>
    <n v="2"/>
    <n v="3"/>
    <n v="11"/>
    <n v="0"/>
  </r>
  <r>
    <n v="7321"/>
    <n v="1962"/>
    <n v="63"/>
    <s v="Graduation"/>
    <x v="1"/>
    <s v="Senior"/>
    <n v="76081"/>
    <n v="0"/>
    <n v="0"/>
    <s v="23/05/2014"/>
    <n v="85"/>
    <n v="292"/>
    <n v="30"/>
    <n v="415"/>
    <n v="63"/>
    <n v="33"/>
    <n v="200"/>
    <n v="833"/>
    <n v="1.0948857139101747E-2"/>
    <s v="MeatProducts"/>
    <n v="1"/>
    <n v="4"/>
    <n v="5"/>
    <n v="4"/>
    <n v="2"/>
    <n v="3"/>
    <n v="11"/>
    <n v="0"/>
  </r>
  <r>
    <n v="6815"/>
    <n v="1980"/>
    <n v="45"/>
    <s v="2n Cycle"/>
    <x v="0"/>
    <s v="Adult"/>
    <n v="96547"/>
    <n v="0"/>
    <n v="0"/>
    <s v="23/05/2014"/>
    <n v="4"/>
    <n v="448"/>
    <n v="21"/>
    <n v="125"/>
    <n v="52"/>
    <n v="101"/>
    <n v="62"/>
    <n v="747"/>
    <n v="7.7371642826809736E-3"/>
    <s v="Wines"/>
    <n v="0"/>
    <n v="7"/>
    <n v="6"/>
    <n v="8"/>
    <n v="2"/>
    <n v="3"/>
    <n v="11"/>
    <n v="1"/>
  </r>
  <r>
    <n v="2261"/>
    <n v="1969"/>
    <n v="56"/>
    <s v="Graduation"/>
    <x v="0"/>
    <s v="Senior"/>
    <n v="26304"/>
    <n v="1"/>
    <n v="0"/>
    <s v="23/06/2013"/>
    <n v="5"/>
    <n v="4"/>
    <n v="1"/>
    <n v="5"/>
    <n v="2"/>
    <n v="0"/>
    <n v="4"/>
    <n v="12"/>
    <n v="4.5620437956204378E-4"/>
    <s v="MeatProducts"/>
    <n v="1"/>
    <n v="1"/>
    <n v="0"/>
    <n v="2"/>
    <n v="7"/>
    <n v="3"/>
    <n v="11"/>
    <n v="0"/>
  </r>
  <r>
    <n v="8553"/>
    <n v="1965"/>
    <n v="60"/>
    <s v="Graduation"/>
    <x v="0"/>
    <s v="Senior"/>
    <n v="44300"/>
    <n v="1"/>
    <n v="1"/>
    <s v="23/06/2013"/>
    <n v="65"/>
    <n v="30"/>
    <n v="0"/>
    <n v="9"/>
    <n v="0"/>
    <n v="0"/>
    <n v="3"/>
    <n v="39"/>
    <n v="8.8036117381489842E-4"/>
    <s v="Wines"/>
    <n v="2"/>
    <n v="1"/>
    <n v="0"/>
    <n v="3"/>
    <n v="6"/>
    <n v="3"/>
    <n v="11"/>
    <n v="0"/>
  </r>
  <r>
    <n v="2181"/>
    <n v="1970"/>
    <n v="55"/>
    <s v="Graduation"/>
    <x v="0"/>
    <s v="Senior"/>
    <n v="70617"/>
    <n v="0"/>
    <n v="0"/>
    <s v="23/06/2013"/>
    <n v="45"/>
    <n v="353"/>
    <n v="61"/>
    <n v="753"/>
    <n v="40"/>
    <n v="46"/>
    <n v="27"/>
    <n v="1253"/>
    <n v="1.7743602815186145E-2"/>
    <s v="MeatProducts"/>
    <n v="1"/>
    <n v="3"/>
    <n v="3"/>
    <n v="7"/>
    <n v="2"/>
    <n v="3"/>
    <n v="11"/>
    <n v="0"/>
  </r>
  <r>
    <n v="10339"/>
    <n v="1954"/>
    <n v="71"/>
    <s v="Master"/>
    <x v="1"/>
    <s v="Senior"/>
    <s v="NILL"/>
    <n v="0"/>
    <n v="1"/>
    <s v="23/06/2013"/>
    <n v="83"/>
    <n v="161"/>
    <n v="0"/>
    <n v="22"/>
    <n v="0"/>
    <n v="0"/>
    <n v="24"/>
    <n v="183"/>
    <e v="#VALUE!"/>
    <s v="Wines"/>
    <n v="2"/>
    <n v="4"/>
    <n v="1"/>
    <n v="4"/>
    <n v="6"/>
    <n v="3"/>
    <n v="11"/>
    <n v="0"/>
  </r>
  <r>
    <n v="2781"/>
    <n v="1981"/>
    <n v="44"/>
    <s v="Graduation"/>
    <x v="3"/>
    <s v="Adult"/>
    <n v="72066"/>
    <n v="0"/>
    <n v="0"/>
    <s v="23/06/2014"/>
    <n v="55"/>
    <n v="1003"/>
    <n v="34"/>
    <n v="536"/>
    <n v="134"/>
    <n v="51"/>
    <n v="34"/>
    <n v="1758"/>
    <n v="2.4394305220214803E-2"/>
    <s v="Wines"/>
    <n v="1"/>
    <n v="4"/>
    <n v="6"/>
    <n v="6"/>
    <n v="2"/>
    <n v="3"/>
    <n v="11"/>
    <n v="1"/>
  </r>
  <r>
    <n v="9931"/>
    <n v="1963"/>
    <n v="62"/>
    <s v="PhD"/>
    <x v="0"/>
    <s v="Senior"/>
    <n v="4023"/>
    <n v="1"/>
    <n v="1"/>
    <s v="23/06/2014"/>
    <n v="29"/>
    <n v="5"/>
    <n v="0"/>
    <n v="1"/>
    <n v="1"/>
    <n v="1"/>
    <n v="1"/>
    <n v="8"/>
    <n v="1.9885657469550086E-3"/>
    <s v="Wines"/>
    <n v="15"/>
    <n v="0"/>
    <n v="0"/>
    <n v="0"/>
    <n v="19"/>
    <n v="3"/>
    <n v="11"/>
    <n v="0"/>
  </r>
  <r>
    <n v="1473"/>
    <n v="1960"/>
    <n v="65"/>
    <s v="2n Cycle"/>
    <x v="3"/>
    <s v="Senior"/>
    <n v="47823"/>
    <n v="0"/>
    <n v="1"/>
    <s v="23/07/2013"/>
    <n v="0"/>
    <n v="53"/>
    <n v="1"/>
    <n v="5"/>
    <n v="2"/>
    <n v="1"/>
    <n v="10"/>
    <n v="62"/>
    <n v="1.2964473161449512E-3"/>
    <s v="Wines"/>
    <n v="2"/>
    <n v="2"/>
    <n v="0"/>
    <n v="3"/>
    <n v="8"/>
    <n v="3"/>
    <n v="11"/>
    <n v="0"/>
  </r>
  <r>
    <n v="8916"/>
    <n v="1975"/>
    <n v="50"/>
    <s v="Graduation"/>
    <x v="2"/>
    <s v="Adult"/>
    <n v="36627"/>
    <n v="2"/>
    <n v="0"/>
    <s v="23/07/2013"/>
    <n v="78"/>
    <n v="9"/>
    <n v="1"/>
    <n v="5"/>
    <n v="0"/>
    <n v="0"/>
    <n v="1"/>
    <n v="15"/>
    <n v="4.095339503644852E-4"/>
    <s v="Wines"/>
    <n v="1"/>
    <n v="0"/>
    <n v="0"/>
    <n v="3"/>
    <n v="5"/>
    <n v="3"/>
    <n v="11"/>
    <n v="0"/>
  </r>
  <r>
    <n v="2570"/>
    <n v="1968"/>
    <n v="57"/>
    <s v="Graduation"/>
    <x v="1"/>
    <s v="Senior"/>
    <n v="56534"/>
    <n v="0"/>
    <n v="1"/>
    <s v="23/07/2013"/>
    <n v="35"/>
    <n v="691"/>
    <n v="7"/>
    <n v="61"/>
    <n v="10"/>
    <n v="0"/>
    <n v="46"/>
    <n v="769"/>
    <n v="1.3602433933562105E-2"/>
    <s v="Wines"/>
    <n v="4"/>
    <n v="10"/>
    <n v="4"/>
    <n v="7"/>
    <n v="8"/>
    <n v="3"/>
    <n v="11"/>
    <n v="1"/>
  </r>
  <r>
    <n v="2926"/>
    <n v="1952"/>
    <n v="73"/>
    <s v="Master"/>
    <x v="1"/>
    <s v="Senior"/>
    <n v="55951"/>
    <n v="0"/>
    <n v="1"/>
    <s v="23/08/2012"/>
    <n v="62"/>
    <n v="1241"/>
    <n v="0"/>
    <n v="80"/>
    <n v="0"/>
    <n v="13"/>
    <n v="40"/>
    <n v="1334"/>
    <n v="2.3842290575682292E-2"/>
    <s v="Wines"/>
    <n v="3"/>
    <n v="3"/>
    <n v="6"/>
    <n v="11"/>
    <n v="8"/>
    <n v="3"/>
    <n v="11"/>
    <n v="0"/>
  </r>
  <r>
    <n v="2863"/>
    <n v="1970"/>
    <n v="55"/>
    <s v="Graduation"/>
    <x v="3"/>
    <s v="Senior"/>
    <s v="NILL"/>
    <n v="1"/>
    <n v="2"/>
    <s v="23/08/2013"/>
    <n v="67"/>
    <n v="738"/>
    <n v="20"/>
    <n v="172"/>
    <n v="52"/>
    <n v="50"/>
    <n v="20"/>
    <n v="1032"/>
    <e v="#VALUE!"/>
    <s v="Wines"/>
    <n v="6"/>
    <n v="2"/>
    <n v="3"/>
    <n v="10"/>
    <n v="7"/>
    <n v="3"/>
    <n v="11"/>
    <n v="0"/>
  </r>
  <r>
    <n v="4607"/>
    <n v="1959"/>
    <n v="66"/>
    <s v="Graduation"/>
    <x v="1"/>
    <s v="Senior"/>
    <n v="71367"/>
    <n v="0"/>
    <n v="0"/>
    <s v="23/08/2013"/>
    <n v="24"/>
    <n v="227"/>
    <n v="23"/>
    <n v="389"/>
    <n v="42"/>
    <n v="21"/>
    <n v="75"/>
    <n v="702"/>
    <n v="9.8364790449367353E-3"/>
    <s v="MeatProducts"/>
    <n v="1"/>
    <n v="4"/>
    <n v="5"/>
    <n v="7"/>
    <n v="2"/>
    <n v="3"/>
    <n v="11"/>
    <n v="0"/>
  </r>
  <r>
    <n v="1160"/>
    <n v="1970"/>
    <n v="55"/>
    <s v="Graduation"/>
    <x v="0"/>
    <s v="Senior"/>
    <n v="13260"/>
    <n v="1"/>
    <n v="1"/>
    <s v="23/08/2013"/>
    <n v="48"/>
    <n v="9"/>
    <n v="4"/>
    <n v="17"/>
    <n v="10"/>
    <n v="2"/>
    <n v="7"/>
    <n v="42"/>
    <n v="3.167420814479638E-3"/>
    <s v="MeatProducts"/>
    <n v="4"/>
    <n v="3"/>
    <n v="0"/>
    <n v="3"/>
    <n v="8"/>
    <n v="3"/>
    <n v="11"/>
    <n v="0"/>
  </r>
  <r>
    <n v="4944"/>
    <n v="1959"/>
    <n v="66"/>
    <s v="Graduation"/>
    <x v="1"/>
    <s v="Senior"/>
    <n v="71367"/>
    <n v="0"/>
    <n v="0"/>
    <s v="23/08/2013"/>
    <n v="24"/>
    <n v="227"/>
    <n v="23"/>
    <n v="389"/>
    <n v="42"/>
    <n v="21"/>
    <n v="75"/>
    <n v="702"/>
    <n v="9.8364790449367353E-3"/>
    <s v="MeatProducts"/>
    <n v="1"/>
    <n v="4"/>
    <n v="5"/>
    <n v="7"/>
    <n v="2"/>
    <n v="3"/>
    <n v="11"/>
    <n v="0"/>
  </r>
  <r>
    <n v="9058"/>
    <n v="1955"/>
    <n v="70"/>
    <s v="Graduation"/>
    <x v="4"/>
    <s v="Senior"/>
    <n v="79800"/>
    <n v="0"/>
    <n v="0"/>
    <s v="23/09/2012"/>
    <n v="65"/>
    <n v="1060"/>
    <n v="21"/>
    <n v="530"/>
    <n v="32"/>
    <n v="0"/>
    <n v="224"/>
    <n v="1643"/>
    <n v="2.0588972431077695E-2"/>
    <s v="Wines"/>
    <n v="1"/>
    <n v="5"/>
    <n v="11"/>
    <n v="5"/>
    <n v="3"/>
    <n v="3"/>
    <n v="11"/>
    <n v="1"/>
  </r>
  <r>
    <n v="3619"/>
    <n v="1960"/>
    <n v="65"/>
    <s v="2n Cycle"/>
    <x v="2"/>
    <s v="Senior"/>
    <n v="87305"/>
    <n v="0"/>
    <n v="0"/>
    <s v="23/09/2012"/>
    <n v="19"/>
    <n v="345"/>
    <n v="25"/>
    <n v="501"/>
    <n v="63"/>
    <n v="138"/>
    <n v="80"/>
    <n v="1072"/>
    <n v="1.2278792738102055E-2"/>
    <s v="MeatProducts"/>
    <n v="1"/>
    <n v="5"/>
    <n v="3"/>
    <n v="8"/>
    <n v="2"/>
    <n v="3"/>
    <n v="11"/>
    <n v="1"/>
  </r>
  <r>
    <n v="5687"/>
    <n v="1980"/>
    <n v="45"/>
    <s v="Graduation"/>
    <x v="2"/>
    <s v="Adult"/>
    <n v="81702"/>
    <n v="0"/>
    <n v="0"/>
    <s v="23/09/2012"/>
    <n v="98"/>
    <n v="563"/>
    <n v="50"/>
    <n v="774"/>
    <n v="28"/>
    <n v="31"/>
    <n v="187"/>
    <n v="1446"/>
    <n v="1.7698465153851803E-2"/>
    <s v="MeatProducts"/>
    <n v="1"/>
    <n v="7"/>
    <n v="7"/>
    <n v="12"/>
    <n v="3"/>
    <n v="3"/>
    <n v="11"/>
    <n v="0"/>
  </r>
  <r>
    <n v="1665"/>
    <n v="1964"/>
    <n v="61"/>
    <s v="PhD"/>
    <x v="2"/>
    <s v="Senior"/>
    <n v="64140"/>
    <n v="0"/>
    <n v="2"/>
    <s v="23/09/2013"/>
    <n v="71"/>
    <n v="1459"/>
    <n v="0"/>
    <n v="61"/>
    <n v="0"/>
    <n v="15"/>
    <n v="215"/>
    <n v="1535"/>
    <n v="2.3932023698160273E-2"/>
    <s v="Wines"/>
    <n v="5"/>
    <n v="2"/>
    <n v="5"/>
    <n v="6"/>
    <n v="5"/>
    <n v="3"/>
    <n v="11"/>
    <n v="1"/>
  </r>
  <r>
    <n v="8799"/>
    <n v="1984"/>
    <n v="41"/>
    <s v="PhD"/>
    <x v="0"/>
    <s v="Adult"/>
    <n v="38175"/>
    <n v="1"/>
    <n v="0"/>
    <s v="23/09/2013"/>
    <n v="6"/>
    <n v="70"/>
    <n v="6"/>
    <n v="69"/>
    <n v="2"/>
    <n v="3"/>
    <n v="3"/>
    <n v="150"/>
    <n v="3.929273084479371E-3"/>
    <s v="Wines"/>
    <n v="3"/>
    <n v="3"/>
    <n v="1"/>
    <n v="4"/>
    <n v="7"/>
    <n v="3"/>
    <n v="11"/>
    <n v="0"/>
  </r>
  <r>
    <n v="8970"/>
    <n v="1972"/>
    <n v="53"/>
    <s v="PhD"/>
    <x v="0"/>
    <s v="Senior"/>
    <n v="62010"/>
    <n v="0"/>
    <n v="1"/>
    <s v="23/10/2012"/>
    <n v="93"/>
    <n v="371"/>
    <n v="22"/>
    <n v="39"/>
    <n v="6"/>
    <n v="0"/>
    <n v="92"/>
    <n v="438"/>
    <n v="7.0633768746976291E-3"/>
    <s v="Wines"/>
    <n v="4"/>
    <n v="6"/>
    <n v="2"/>
    <n v="7"/>
    <n v="5"/>
    <n v="3"/>
    <n v="11"/>
    <n v="0"/>
  </r>
  <r>
    <n v="796"/>
    <n v="1965"/>
    <n v="60"/>
    <s v="2n Cycle"/>
    <x v="2"/>
    <s v="Senior"/>
    <n v="60161"/>
    <n v="0"/>
    <n v="1"/>
    <s v="23/10/2012"/>
    <n v="17"/>
    <n v="584"/>
    <n v="44"/>
    <n v="212"/>
    <n v="46"/>
    <n v="8"/>
    <n v="177"/>
    <n v="894"/>
    <n v="1.4860125330363525E-2"/>
    <s v="Wines"/>
    <n v="3"/>
    <n v="11"/>
    <n v="4"/>
    <n v="8"/>
    <n v="8"/>
    <n v="3"/>
    <n v="11"/>
    <n v="0"/>
  </r>
  <r>
    <n v="2895"/>
    <n v="1963"/>
    <n v="62"/>
    <s v="Graduation"/>
    <x v="3"/>
    <s v="Senior"/>
    <n v="49980"/>
    <n v="0"/>
    <n v="1"/>
    <s v="23/10/2013"/>
    <n v="79"/>
    <n v="104"/>
    <n v="1"/>
    <n v="54"/>
    <n v="13"/>
    <n v="9"/>
    <n v="14"/>
    <n v="181"/>
    <n v="3.6214485794317727E-3"/>
    <s v="Wines"/>
    <n v="2"/>
    <n v="3"/>
    <n v="1"/>
    <n v="5"/>
    <n v="5"/>
    <n v="3"/>
    <n v="11"/>
    <n v="0"/>
  </r>
  <r>
    <n v="6616"/>
    <n v="1975"/>
    <n v="50"/>
    <s v="Graduation"/>
    <x v="1"/>
    <s v="Adult"/>
    <n v="59481"/>
    <n v="0"/>
    <n v="1"/>
    <s v="23/10/2013"/>
    <n v="47"/>
    <n v="178"/>
    <n v="3"/>
    <n v="85"/>
    <n v="71"/>
    <n v="66"/>
    <n v="58"/>
    <n v="403"/>
    <n v="6.775272776180629E-3"/>
    <s v="Wines"/>
    <n v="2"/>
    <n v="3"/>
    <n v="3"/>
    <n v="8"/>
    <n v="2"/>
    <n v="3"/>
    <n v="11"/>
    <n v="0"/>
  </r>
  <r>
    <n v="9396"/>
    <n v="1978"/>
    <n v="47"/>
    <s v="PhD"/>
    <x v="0"/>
    <s v="Adult"/>
    <n v="37717"/>
    <n v="1"/>
    <n v="0"/>
    <s v="23/11/2012"/>
    <n v="31"/>
    <n v="9"/>
    <n v="0"/>
    <n v="6"/>
    <n v="4"/>
    <n v="1"/>
    <n v="5"/>
    <n v="20"/>
    <n v="5.3026486730121697E-4"/>
    <s v="Wines"/>
    <n v="1"/>
    <n v="1"/>
    <n v="0"/>
    <n v="2"/>
    <n v="9"/>
    <n v="3"/>
    <n v="11"/>
    <n v="0"/>
  </r>
  <r>
    <n v="9707"/>
    <n v="1969"/>
    <n v="56"/>
    <s v="PhD"/>
    <x v="0"/>
    <s v="Senior"/>
    <n v="55212"/>
    <n v="0"/>
    <n v="1"/>
    <s v="23/11/2012"/>
    <n v="65"/>
    <n v="1103"/>
    <n v="0"/>
    <n v="45"/>
    <n v="0"/>
    <n v="0"/>
    <n v="34"/>
    <n v="1148"/>
    <n v="2.0792581322900818E-2"/>
    <s v="Wines"/>
    <n v="3"/>
    <n v="4"/>
    <n v="2"/>
    <n v="11"/>
    <n v="8"/>
    <n v="3"/>
    <n v="11"/>
    <n v="0"/>
  </r>
  <r>
    <n v="933"/>
    <n v="1978"/>
    <n v="47"/>
    <s v="PhD"/>
    <x v="0"/>
    <s v="Adult"/>
    <n v="37717"/>
    <n v="1"/>
    <n v="0"/>
    <s v="23/11/2012"/>
    <n v="31"/>
    <n v="9"/>
    <n v="0"/>
    <n v="6"/>
    <n v="4"/>
    <n v="1"/>
    <n v="5"/>
    <n v="20"/>
    <n v="5.3026486730121697E-4"/>
    <s v="Wines"/>
    <n v="1"/>
    <n v="1"/>
    <n v="0"/>
    <n v="2"/>
    <n v="9"/>
    <n v="3"/>
    <n v="11"/>
    <n v="0"/>
  </r>
  <r>
    <n v="339"/>
    <n v="1972"/>
    <n v="53"/>
    <s v="PhD"/>
    <x v="0"/>
    <s v="Senior"/>
    <n v="57091"/>
    <n v="0"/>
    <n v="1"/>
    <s v="23/11/2012"/>
    <n v="82"/>
    <n v="462"/>
    <n v="0"/>
    <n v="24"/>
    <n v="6"/>
    <n v="0"/>
    <n v="4"/>
    <n v="492"/>
    <n v="8.6178206722600757E-3"/>
    <s v="Wines"/>
    <n v="2"/>
    <n v="9"/>
    <n v="2"/>
    <n v="5"/>
    <n v="7"/>
    <n v="3"/>
    <n v="11"/>
    <n v="1"/>
  </r>
  <r>
    <n v="8427"/>
    <n v="1956"/>
    <n v="69"/>
    <s v="Master"/>
    <x v="3"/>
    <s v="Senior"/>
    <n v="64857"/>
    <n v="0"/>
    <n v="0"/>
    <s v="23/11/2012"/>
    <n v="78"/>
    <n v="556"/>
    <n v="14"/>
    <n v="717"/>
    <n v="210"/>
    <n v="0"/>
    <n v="43"/>
    <n v="1497"/>
    <n v="2.3081548637772328E-2"/>
    <s v="MeatProducts"/>
    <n v="1"/>
    <n v="7"/>
    <n v="5"/>
    <n v="10"/>
    <n v="4"/>
    <n v="3"/>
    <n v="11"/>
    <n v="0"/>
  </r>
  <r>
    <n v="217"/>
    <n v="1956"/>
    <n v="69"/>
    <s v="Master"/>
    <x v="3"/>
    <s v="Senior"/>
    <n v="64857"/>
    <n v="0"/>
    <n v="0"/>
    <s v="23/11/2012"/>
    <n v="78"/>
    <n v="556"/>
    <n v="14"/>
    <n v="717"/>
    <n v="210"/>
    <n v="0"/>
    <n v="43"/>
    <n v="1497"/>
    <n v="2.3081548637772328E-2"/>
    <s v="MeatProducts"/>
    <n v="1"/>
    <n v="7"/>
    <n v="5"/>
    <n v="10"/>
    <n v="4"/>
    <n v="3"/>
    <n v="11"/>
    <n v="0"/>
  </r>
  <r>
    <n v="10872"/>
    <n v="1969"/>
    <n v="56"/>
    <s v="PhD"/>
    <x v="0"/>
    <s v="Senior"/>
    <n v="55212"/>
    <n v="0"/>
    <n v="1"/>
    <s v="23/11/2012"/>
    <n v="65"/>
    <n v="1103"/>
    <n v="0"/>
    <n v="45"/>
    <n v="0"/>
    <n v="0"/>
    <n v="34"/>
    <n v="1148"/>
    <n v="2.0792581322900818E-2"/>
    <s v="Wines"/>
    <n v="3"/>
    <n v="4"/>
    <n v="2"/>
    <n v="11"/>
    <n v="8"/>
    <n v="3"/>
    <n v="11"/>
    <n v="0"/>
  </r>
  <r>
    <n v="10968"/>
    <n v="1969"/>
    <n v="56"/>
    <s v="Graduation"/>
    <x v="3"/>
    <s v="Senior"/>
    <n v="57731"/>
    <n v="0"/>
    <n v="1"/>
    <s v="23/11/2012"/>
    <n v="0"/>
    <n v="266"/>
    <n v="21"/>
    <n v="300"/>
    <n v="65"/>
    <n v="8"/>
    <n v="44"/>
    <n v="660"/>
    <n v="1.1432332715525455E-2"/>
    <s v="MeatProducts"/>
    <n v="4"/>
    <n v="8"/>
    <n v="8"/>
    <n v="6"/>
    <n v="6"/>
    <n v="3"/>
    <n v="11"/>
    <n v="0"/>
  </r>
  <r>
    <n v="5798"/>
    <n v="1973"/>
    <n v="52"/>
    <s v="Master"/>
    <x v="1"/>
    <s v="Senior"/>
    <s v="NILL"/>
    <n v="0"/>
    <n v="0"/>
    <s v="23/11/2013"/>
    <n v="87"/>
    <n v="445"/>
    <n v="37"/>
    <n v="359"/>
    <n v="98"/>
    <n v="28"/>
    <n v="18"/>
    <n v="967"/>
    <e v="#VALUE!"/>
    <s v="Wines"/>
    <n v="1"/>
    <n v="2"/>
    <n v="4"/>
    <n v="8"/>
    <n v="1"/>
    <n v="3"/>
    <n v="11"/>
    <n v="0"/>
  </r>
  <r>
    <n v="6086"/>
    <n v="1955"/>
    <n v="70"/>
    <s v="Graduation"/>
    <x v="0"/>
    <s v="Senior"/>
    <n v="80395"/>
    <n v="0"/>
    <n v="0"/>
    <s v="23/11/2013"/>
    <n v="62"/>
    <n v="445"/>
    <n v="25"/>
    <n v="706"/>
    <n v="80"/>
    <n v="76"/>
    <n v="48"/>
    <n v="1332"/>
    <n v="1.6568194539461411E-2"/>
    <s v="MeatProducts"/>
    <n v="1"/>
    <n v="6"/>
    <n v="5"/>
    <n v="12"/>
    <n v="2"/>
    <n v="3"/>
    <n v="11"/>
    <n v="0"/>
  </r>
  <r>
    <n v="6303"/>
    <n v="1986"/>
    <n v="39"/>
    <s v="PhD"/>
    <x v="1"/>
    <s v="Adult"/>
    <n v="91820"/>
    <n v="0"/>
    <n v="0"/>
    <s v="23/11/2013"/>
    <n v="72"/>
    <n v="410"/>
    <n v="73"/>
    <n v="747"/>
    <n v="76"/>
    <n v="161"/>
    <n v="30"/>
    <n v="1467"/>
    <n v="1.5976911348290133E-2"/>
    <s v="MeatProducts"/>
    <n v="0"/>
    <n v="5"/>
    <n v="5"/>
    <n v="12"/>
    <n v="1"/>
    <n v="3"/>
    <n v="11"/>
    <n v="0"/>
  </r>
  <r>
    <n v="1384"/>
    <n v="1992"/>
    <n v="33"/>
    <s v="Basic"/>
    <x v="0"/>
    <s v="Adult"/>
    <n v="17256"/>
    <n v="1"/>
    <n v="0"/>
    <s v="23/11/2013"/>
    <n v="10"/>
    <n v="6"/>
    <n v="4"/>
    <n v="14"/>
    <n v="8"/>
    <n v="8"/>
    <n v="22"/>
    <n v="40"/>
    <n v="2.3180343069077423E-3"/>
    <s v="GoldProds"/>
    <n v="2"/>
    <n v="2"/>
    <n v="1"/>
    <n v="2"/>
    <n v="8"/>
    <n v="3"/>
    <n v="11"/>
    <n v="0"/>
  </r>
  <r>
    <n v="5626"/>
    <n v="1964"/>
    <n v="61"/>
    <s v="PhD"/>
    <x v="3"/>
    <s v="Senior"/>
    <n v="61798"/>
    <n v="0"/>
    <n v="0"/>
    <s v="23/11/2013"/>
    <n v="13"/>
    <n v="338"/>
    <n v="4"/>
    <n v="89"/>
    <n v="11"/>
    <n v="8"/>
    <n v="13"/>
    <n v="450"/>
    <n v="7.2817890546619628E-3"/>
    <s v="Wines"/>
    <n v="1"/>
    <n v="4"/>
    <n v="2"/>
    <n v="9"/>
    <n v="4"/>
    <n v="3"/>
    <n v="11"/>
    <n v="0"/>
  </r>
  <r>
    <n v="9790"/>
    <n v="1957"/>
    <n v="68"/>
    <s v="Graduation"/>
    <x v="3"/>
    <s v="Senior"/>
    <n v="78499"/>
    <n v="0"/>
    <n v="0"/>
    <s v="23/11/2013"/>
    <n v="12"/>
    <n v="912"/>
    <n v="72"/>
    <n v="170"/>
    <n v="47"/>
    <n v="36"/>
    <n v="97"/>
    <n v="1237"/>
    <n v="1.5758162524363368E-2"/>
    <s v="Wines"/>
    <n v="1"/>
    <n v="11"/>
    <n v="3"/>
    <n v="4"/>
    <n v="4"/>
    <n v="3"/>
    <n v="11"/>
    <n v="1"/>
  </r>
  <r>
    <n v="4548"/>
    <n v="1981"/>
    <n v="44"/>
    <s v="Graduation"/>
    <x v="3"/>
    <s v="Adult"/>
    <n v="41967"/>
    <n v="1"/>
    <n v="1"/>
    <s v="23/11/2013"/>
    <n v="66"/>
    <n v="23"/>
    <n v="4"/>
    <n v="10"/>
    <n v="0"/>
    <n v="2"/>
    <n v="15"/>
    <n v="39"/>
    <n v="9.2930159410965763E-4"/>
    <s v="Wines"/>
    <n v="1"/>
    <n v="1"/>
    <n v="0"/>
    <n v="3"/>
    <n v="4"/>
    <n v="3"/>
    <n v="11"/>
    <n v="0"/>
  </r>
  <r>
    <n v="1993"/>
    <n v="1949"/>
    <n v="76"/>
    <s v="PhD"/>
    <x v="0"/>
    <s v="Senior"/>
    <n v="58607"/>
    <n v="0"/>
    <n v="1"/>
    <s v="23/12/2012"/>
    <n v="63"/>
    <n v="867"/>
    <n v="0"/>
    <n v="86"/>
    <n v="0"/>
    <n v="0"/>
    <n v="19"/>
    <n v="953"/>
    <n v="1.6260856211715323E-2"/>
    <s v="Wines"/>
    <n v="3"/>
    <n v="2"/>
    <n v="3"/>
    <n v="9"/>
    <n v="8"/>
    <n v="3"/>
    <n v="11"/>
    <n v="0"/>
  </r>
  <r>
    <n v="9940"/>
    <n v="1958"/>
    <n v="67"/>
    <s v="Graduation"/>
    <x v="1"/>
    <s v="Senior"/>
    <n v="64961"/>
    <n v="0"/>
    <n v="1"/>
    <s v="23/12/2012"/>
    <n v="97"/>
    <n v="382"/>
    <n v="114"/>
    <n v="276"/>
    <n v="75"/>
    <n v="124"/>
    <n v="38"/>
    <n v="971"/>
    <n v="1.4947429996459415E-2"/>
    <s v="Wines"/>
    <n v="2"/>
    <n v="6"/>
    <n v="4"/>
    <n v="4"/>
    <n v="3"/>
    <n v="3"/>
    <n v="11"/>
    <n v="0"/>
  </r>
  <r>
    <n v="304"/>
    <n v="1981"/>
    <n v="44"/>
    <s v="Master"/>
    <x v="3"/>
    <s v="Adult"/>
    <n v="22944"/>
    <n v="1"/>
    <n v="0"/>
    <s v="23/12/2013"/>
    <n v="67"/>
    <n v="19"/>
    <n v="3"/>
    <n v="19"/>
    <n v="4"/>
    <n v="5"/>
    <n v="26"/>
    <n v="50"/>
    <n v="2.1792189679218968E-3"/>
    <s v="GoldProds"/>
    <n v="3"/>
    <n v="3"/>
    <n v="0"/>
    <n v="3"/>
    <n v="7"/>
    <n v="3"/>
    <n v="11"/>
    <n v="0"/>
  </r>
  <r>
    <n v="9596"/>
    <n v="1980"/>
    <n v="45"/>
    <s v="PhD"/>
    <x v="3"/>
    <s v="Adult"/>
    <n v="65295"/>
    <n v="0"/>
    <n v="0"/>
    <s v="23/12/2013"/>
    <n v="19"/>
    <n v="365"/>
    <n v="32"/>
    <n v="117"/>
    <n v="34"/>
    <n v="110"/>
    <n v="6"/>
    <n v="658"/>
    <n v="1.0077341297189677E-2"/>
    <s v="Wines"/>
    <n v="1"/>
    <n v="3"/>
    <n v="3"/>
    <n v="13"/>
    <n v="2"/>
    <n v="3"/>
    <n v="11"/>
    <n v="0"/>
  </r>
  <r>
    <n v="274"/>
    <n v="1973"/>
    <n v="52"/>
    <s v="Graduation"/>
    <x v="3"/>
    <s v="Senior"/>
    <n v="34853"/>
    <n v="1"/>
    <n v="1"/>
    <s v="23/12/2013"/>
    <n v="75"/>
    <n v="9"/>
    <n v="3"/>
    <n v="15"/>
    <n v="2"/>
    <n v="3"/>
    <n v="2"/>
    <n v="32"/>
    <n v="9.1814191030901212E-4"/>
    <s v="MeatProducts"/>
    <n v="2"/>
    <n v="2"/>
    <n v="0"/>
    <n v="3"/>
    <n v="6"/>
    <n v="3"/>
    <n v="11"/>
    <n v="0"/>
  </r>
  <r>
    <n v="10394"/>
    <n v="1984"/>
    <n v="41"/>
    <s v="Graduation"/>
    <x v="0"/>
    <s v="Adult"/>
    <n v="90000"/>
    <n v="0"/>
    <n v="0"/>
    <s v="23/12/2013"/>
    <n v="91"/>
    <n v="675"/>
    <n v="144"/>
    <n v="133"/>
    <n v="94"/>
    <n v="192"/>
    <n v="241"/>
    <n v="1238"/>
    <n v="1.3755555555555556E-2"/>
    <s v="Wines"/>
    <n v="1"/>
    <n v="4"/>
    <n v="8"/>
    <n v="5"/>
    <n v="1"/>
    <n v="3"/>
    <n v="11"/>
    <n v="0"/>
  </r>
  <r>
    <n v="4487"/>
    <n v="1969"/>
    <n v="56"/>
    <s v="Master"/>
    <x v="3"/>
    <s v="Senior"/>
    <n v="39858"/>
    <n v="1"/>
    <n v="0"/>
    <s v="24/01/2013"/>
    <n v="67"/>
    <n v="15"/>
    <n v="20"/>
    <n v="25"/>
    <n v="2"/>
    <n v="7"/>
    <n v="26"/>
    <n v="69"/>
    <n v="1.7311455667620051E-3"/>
    <s v="GoldProds"/>
    <n v="1"/>
    <n v="2"/>
    <n v="0"/>
    <n v="4"/>
    <n v="6"/>
    <n v="3"/>
    <n v="11"/>
    <n v="1"/>
  </r>
  <r>
    <n v="1592"/>
    <n v="1970"/>
    <n v="55"/>
    <s v="Graduation"/>
    <x v="0"/>
    <s v="Senior"/>
    <n v="90765"/>
    <n v="0"/>
    <n v="0"/>
    <s v="24/01/2014"/>
    <n v="25"/>
    <n v="547"/>
    <n v="99"/>
    <n v="812"/>
    <n v="151"/>
    <n v="82"/>
    <n v="33"/>
    <n v="1691"/>
    <n v="1.8630529389081694E-2"/>
    <s v="MeatProducts"/>
    <n v="0"/>
    <n v="4"/>
    <n v="6"/>
    <n v="5"/>
    <n v="1"/>
    <n v="3"/>
    <n v="11"/>
    <n v="0"/>
  </r>
  <r>
    <n v="9559"/>
    <n v="1961"/>
    <n v="64"/>
    <s v="PhD"/>
    <x v="0"/>
    <s v="Senior"/>
    <n v="57072"/>
    <n v="0"/>
    <n v="1"/>
    <s v="24/01/2014"/>
    <n v="79"/>
    <n v="944"/>
    <n v="0"/>
    <n v="60"/>
    <n v="0"/>
    <n v="0"/>
    <n v="30"/>
    <n v="1004"/>
    <n v="1.7591813849172973E-2"/>
    <s v="Wines"/>
    <n v="2"/>
    <n v="7"/>
    <n v="5"/>
    <n v="13"/>
    <n v="5"/>
    <n v="3"/>
    <n v="11"/>
    <n v="0"/>
  </r>
  <r>
    <n v="8235"/>
    <n v="1956"/>
    <n v="69"/>
    <s v="Master"/>
    <x v="1"/>
    <s v="Senior"/>
    <n v="69245"/>
    <n v="0"/>
    <n v="1"/>
    <s v="24/01/2014"/>
    <n v="8"/>
    <n v="428"/>
    <n v="30"/>
    <n v="214"/>
    <n v="80"/>
    <n v="30"/>
    <n v="61"/>
    <n v="782"/>
    <n v="1.1293234168532024E-2"/>
    <s v="Wines"/>
    <n v="2"/>
    <n v="6"/>
    <n v="5"/>
    <n v="10"/>
    <n v="3"/>
    <n v="3"/>
    <n v="11"/>
    <n v="0"/>
  </r>
  <r>
    <n v="6205"/>
    <n v="1967"/>
    <n v="58"/>
    <s v="Master"/>
    <x v="3"/>
    <s v="Senior"/>
    <n v="32557"/>
    <n v="1"/>
    <n v="0"/>
    <s v="24/02/2014"/>
    <n v="13"/>
    <n v="34"/>
    <n v="3"/>
    <n v="29"/>
    <n v="0"/>
    <n v="4"/>
    <n v="10"/>
    <n v="70"/>
    <n v="2.1500752526338422E-3"/>
    <s v="Wines"/>
    <n v="3"/>
    <n v="2"/>
    <n v="1"/>
    <n v="3"/>
    <n v="5"/>
    <n v="3"/>
    <n v="11"/>
    <n v="1"/>
  </r>
  <r>
    <n v="2958"/>
    <n v="1978"/>
    <n v="47"/>
    <s v="Graduation"/>
    <x v="0"/>
    <s v="Adult"/>
    <n v="28442"/>
    <n v="2"/>
    <n v="0"/>
    <s v="24/02/2014"/>
    <n v="53"/>
    <n v="19"/>
    <n v="3"/>
    <n v="10"/>
    <n v="11"/>
    <n v="8"/>
    <n v="6"/>
    <n v="51"/>
    <n v="1.7931228464946206E-3"/>
    <s v="Wines"/>
    <n v="3"/>
    <n v="2"/>
    <n v="1"/>
    <n v="4"/>
    <n v="4"/>
    <n v="3"/>
    <n v="11"/>
    <n v="0"/>
  </r>
  <r>
    <n v="2815"/>
    <n v="1975"/>
    <n v="50"/>
    <s v="Graduation"/>
    <x v="0"/>
    <s v="Adult"/>
    <n v="33183"/>
    <n v="1"/>
    <n v="0"/>
    <s v="24/02/2014"/>
    <n v="46"/>
    <n v="7"/>
    <n v="5"/>
    <n v="39"/>
    <n v="17"/>
    <n v="15"/>
    <n v="37"/>
    <n v="83"/>
    <n v="2.5012807763011178E-3"/>
    <s v="MeatProducts"/>
    <n v="2"/>
    <n v="4"/>
    <n v="0"/>
    <n v="3"/>
    <n v="7"/>
    <n v="3"/>
    <n v="11"/>
    <n v="0"/>
  </r>
  <r>
    <n v="9197"/>
    <n v="1953"/>
    <n v="72"/>
    <s v="Graduation"/>
    <x v="0"/>
    <s v="Senior"/>
    <n v="39722"/>
    <n v="0"/>
    <n v="1"/>
    <s v="24/02/2014"/>
    <n v="92"/>
    <n v="32"/>
    <n v="0"/>
    <n v="5"/>
    <n v="2"/>
    <n v="0"/>
    <n v="8"/>
    <n v="39"/>
    <n v="9.818236745380393E-4"/>
    <s v="Wines"/>
    <n v="2"/>
    <n v="2"/>
    <n v="0"/>
    <n v="3"/>
    <n v="5"/>
    <n v="3"/>
    <n v="11"/>
    <n v="0"/>
  </r>
  <r>
    <n v="830"/>
    <n v="1987"/>
    <n v="38"/>
    <s v="PhD"/>
    <x v="3"/>
    <s v="Adult"/>
    <n v="74004"/>
    <n v="0"/>
    <n v="0"/>
    <s v="24/02/2014"/>
    <n v="5"/>
    <n v="784"/>
    <n v="48"/>
    <n v="560"/>
    <n v="42"/>
    <n v="176"/>
    <n v="48"/>
    <n v="1610"/>
    <n v="2.1755580779417329E-2"/>
    <s v="Wines"/>
    <n v="1"/>
    <n v="4"/>
    <n v="6"/>
    <n v="4"/>
    <n v="3"/>
    <n v="3"/>
    <n v="11"/>
    <n v="1"/>
  </r>
  <r>
    <n v="6404"/>
    <n v="1969"/>
    <n v="56"/>
    <s v="Graduation"/>
    <x v="1"/>
    <s v="Senior"/>
    <n v="58917"/>
    <n v="1"/>
    <n v="2"/>
    <s v="24/03/2013"/>
    <n v="10"/>
    <n v="151"/>
    <n v="7"/>
    <n v="89"/>
    <n v="0"/>
    <n v="7"/>
    <n v="28"/>
    <n v="254"/>
    <n v="4.3111495833121167E-3"/>
    <s v="Wines"/>
    <n v="5"/>
    <n v="4"/>
    <n v="1"/>
    <n v="6"/>
    <n v="5"/>
    <n v="3"/>
    <n v="11"/>
    <n v="0"/>
  </r>
  <r>
    <n v="3536"/>
    <n v="1960"/>
    <n v="65"/>
    <s v="Graduation"/>
    <x v="1"/>
    <s v="Senior"/>
    <n v="19740"/>
    <n v="0"/>
    <n v="1"/>
    <s v="24/03/2013"/>
    <n v="65"/>
    <n v="7"/>
    <n v="11"/>
    <n v="3"/>
    <n v="10"/>
    <n v="4"/>
    <n v="20"/>
    <n v="35"/>
    <n v="1.7730496453900709E-3"/>
    <s v="GoldProds"/>
    <n v="2"/>
    <n v="1"/>
    <n v="1"/>
    <n v="3"/>
    <n v="5"/>
    <n v="3"/>
    <n v="11"/>
    <n v="0"/>
  </r>
  <r>
    <n v="4478"/>
    <n v="1979"/>
    <n v="46"/>
    <s v="Graduation"/>
    <x v="0"/>
    <s v="Adult"/>
    <n v="63777"/>
    <n v="1"/>
    <n v="1"/>
    <s v="24/03/2013"/>
    <n v="87"/>
    <n v="457"/>
    <n v="5"/>
    <n v="106"/>
    <n v="15"/>
    <n v="17"/>
    <n v="53"/>
    <n v="600"/>
    <n v="9.4077802342537285E-3"/>
    <s v="Wines"/>
    <n v="8"/>
    <n v="11"/>
    <n v="1"/>
    <n v="6"/>
    <n v="8"/>
    <n v="3"/>
    <n v="11"/>
    <n v="0"/>
  </r>
  <r>
    <n v="4444"/>
    <n v="1972"/>
    <n v="53"/>
    <s v="Graduation"/>
    <x v="0"/>
    <s v="Senior"/>
    <n v="30023"/>
    <n v="1"/>
    <n v="0"/>
    <s v="24/03/2014"/>
    <n v="28"/>
    <n v="11"/>
    <n v="0"/>
    <n v="16"/>
    <n v="7"/>
    <n v="6"/>
    <n v="21"/>
    <n v="40"/>
    <n v="1.3323118942144357E-3"/>
    <s v="GoldProds"/>
    <n v="1"/>
    <n v="2"/>
    <n v="0"/>
    <n v="3"/>
    <n v="8"/>
    <n v="3"/>
    <n v="11"/>
    <n v="0"/>
  </r>
  <r>
    <n v="4298"/>
    <n v="1973"/>
    <n v="52"/>
    <s v="PhD"/>
    <x v="1"/>
    <s v="Senior"/>
    <n v="20427"/>
    <n v="1"/>
    <n v="0"/>
    <s v="24/03/2014"/>
    <n v="63"/>
    <n v="5"/>
    <n v="0"/>
    <n v="4"/>
    <n v="0"/>
    <n v="0"/>
    <n v="1"/>
    <n v="9"/>
    <n v="4.4059333235423704E-4"/>
    <s v="Wines"/>
    <n v="1"/>
    <n v="1"/>
    <n v="0"/>
    <n v="2"/>
    <n v="8"/>
    <n v="3"/>
    <n v="11"/>
    <n v="0"/>
  </r>
  <r>
    <n v="3783"/>
    <n v="1959"/>
    <n v="66"/>
    <s v="PhD"/>
    <x v="0"/>
    <s v="Senior"/>
    <n v="52854"/>
    <n v="1"/>
    <n v="1"/>
    <s v="24/03/2014"/>
    <n v="43"/>
    <n v="105"/>
    <n v="0"/>
    <n v="10"/>
    <n v="0"/>
    <n v="1"/>
    <n v="0"/>
    <n v="116"/>
    <n v="2.1947250917622131E-3"/>
    <s v="Wines"/>
    <n v="2"/>
    <n v="2"/>
    <n v="1"/>
    <n v="4"/>
    <n v="5"/>
    <n v="3"/>
    <n v="11"/>
    <n v="0"/>
  </r>
  <r>
    <n v="1100"/>
    <n v="1960"/>
    <n v="65"/>
    <s v="Master"/>
    <x v="1"/>
    <s v="Senior"/>
    <n v="41275"/>
    <n v="1"/>
    <n v="2"/>
    <s v="24/03/2014"/>
    <n v="33"/>
    <n v="24"/>
    <n v="4"/>
    <n v="22"/>
    <n v="0"/>
    <n v="2"/>
    <n v="9"/>
    <n v="52"/>
    <n v="1.2598425196850393E-3"/>
    <s v="Wines"/>
    <n v="4"/>
    <n v="3"/>
    <n v="1"/>
    <n v="3"/>
    <n v="5"/>
    <n v="3"/>
    <n v="11"/>
    <n v="0"/>
  </r>
  <r>
    <n v="4437"/>
    <n v="1962"/>
    <n v="63"/>
    <s v="Graduation"/>
    <x v="0"/>
    <s v="Senior"/>
    <n v="65316"/>
    <n v="1"/>
    <n v="1"/>
    <s v="24/04/2013"/>
    <n v="65"/>
    <n v="112"/>
    <n v="6"/>
    <n v="92"/>
    <n v="3"/>
    <n v="9"/>
    <n v="38"/>
    <n v="222"/>
    <n v="3.3988609222855041E-3"/>
    <s v="Wines"/>
    <n v="2"/>
    <n v="3"/>
    <n v="2"/>
    <n v="5"/>
    <n v="4"/>
    <n v="3"/>
    <n v="11"/>
    <n v="0"/>
  </r>
  <r>
    <n v="8897"/>
    <n v="1965"/>
    <n v="60"/>
    <s v="Graduation"/>
    <x v="3"/>
    <s v="Senior"/>
    <n v="42720"/>
    <n v="1"/>
    <n v="1"/>
    <s v="24/04/2013"/>
    <n v="9"/>
    <n v="392"/>
    <n v="5"/>
    <n v="91"/>
    <n v="28"/>
    <n v="26"/>
    <n v="112"/>
    <n v="542"/>
    <n v="1.2687265917602997E-2"/>
    <s v="Wines"/>
    <n v="8"/>
    <n v="7"/>
    <n v="3"/>
    <n v="7"/>
    <n v="8"/>
    <n v="3"/>
    <n v="11"/>
    <n v="1"/>
  </r>
  <r>
    <n v="3830"/>
    <n v="1953"/>
    <n v="72"/>
    <s v="Master"/>
    <x v="0"/>
    <s v="Senior"/>
    <n v="59354"/>
    <n v="0"/>
    <n v="2"/>
    <s v="24/04/2014"/>
    <n v="59"/>
    <n v="295"/>
    <n v="21"/>
    <n v="78"/>
    <n v="39"/>
    <n v="13"/>
    <n v="13"/>
    <n v="446"/>
    <n v="7.5142366142130273E-3"/>
    <s v="Wines"/>
    <n v="1"/>
    <n v="4"/>
    <n v="4"/>
    <n v="7"/>
    <n v="3"/>
    <n v="3"/>
    <n v="11"/>
    <n v="0"/>
  </r>
  <r>
    <n v="1340"/>
    <n v="1986"/>
    <n v="39"/>
    <s v="Graduation"/>
    <x v="0"/>
    <s v="Adult"/>
    <n v="92910"/>
    <n v="0"/>
    <n v="0"/>
    <s v="24/04/2014"/>
    <n v="42"/>
    <n v="551"/>
    <n v="137"/>
    <n v="792"/>
    <n v="179"/>
    <n v="103"/>
    <n v="33"/>
    <n v="1762"/>
    <n v="1.8964589387579379E-2"/>
    <s v="MeatProducts"/>
    <n v="1"/>
    <n v="6"/>
    <n v="7"/>
    <n v="13"/>
    <n v="1"/>
    <n v="3"/>
    <n v="11"/>
    <n v="0"/>
  </r>
  <r>
    <n v="6887"/>
    <n v="1967"/>
    <n v="58"/>
    <s v="Graduation"/>
    <x v="3"/>
    <s v="Senior"/>
    <n v="79146"/>
    <n v="1"/>
    <n v="1"/>
    <s v="24/04/2014"/>
    <n v="33"/>
    <n v="245"/>
    <n v="16"/>
    <n v="223"/>
    <n v="21"/>
    <n v="43"/>
    <n v="16"/>
    <n v="548"/>
    <n v="6.9239127688070145E-3"/>
    <s v="Wines"/>
    <n v="2"/>
    <n v="8"/>
    <n v="1"/>
    <n v="8"/>
    <n v="6"/>
    <n v="3"/>
    <n v="11"/>
    <n v="0"/>
  </r>
  <r>
    <n v="1010"/>
    <n v="1977"/>
    <n v="48"/>
    <s v="Graduation"/>
    <x v="1"/>
    <s v="Adult"/>
    <n v="46931"/>
    <n v="2"/>
    <n v="1"/>
    <s v="24/04/2014"/>
    <n v="94"/>
    <n v="41"/>
    <n v="0"/>
    <n v="17"/>
    <n v="3"/>
    <n v="1"/>
    <n v="16"/>
    <n v="62"/>
    <n v="1.3210884063838402E-3"/>
    <s v="Wines"/>
    <n v="2"/>
    <n v="1"/>
    <n v="1"/>
    <n v="3"/>
    <n v="3"/>
    <n v="3"/>
    <n v="11"/>
    <n v="0"/>
  </r>
  <r>
    <n v="7500"/>
    <n v="1967"/>
    <n v="58"/>
    <s v="Graduation"/>
    <x v="3"/>
    <s v="Senior"/>
    <n v="79146"/>
    <n v="1"/>
    <n v="1"/>
    <s v="24/04/2014"/>
    <n v="33"/>
    <n v="245"/>
    <n v="16"/>
    <n v="223"/>
    <n v="21"/>
    <n v="43"/>
    <n v="16"/>
    <n v="548"/>
    <n v="6.9239127688070145E-3"/>
    <s v="Wines"/>
    <n v="2"/>
    <n v="8"/>
    <n v="1"/>
    <n v="8"/>
    <n v="6"/>
    <n v="3"/>
    <n v="11"/>
    <n v="0"/>
  </r>
  <r>
    <n v="48"/>
    <n v="1964"/>
    <n v="61"/>
    <s v="Graduation"/>
    <x v="1"/>
    <s v="Senior"/>
    <n v="55761"/>
    <n v="0"/>
    <n v="1"/>
    <s v="24/04/2014"/>
    <n v="97"/>
    <n v="136"/>
    <n v="1"/>
    <n v="12"/>
    <n v="0"/>
    <n v="3"/>
    <n v="32"/>
    <n v="152"/>
    <n v="2.7259195495059271E-3"/>
    <s v="Wines"/>
    <n v="2"/>
    <n v="4"/>
    <n v="1"/>
    <n v="3"/>
    <n v="6"/>
    <n v="3"/>
    <n v="11"/>
    <n v="0"/>
  </r>
  <r>
    <n v="7286"/>
    <n v="1968"/>
    <n v="57"/>
    <s v="Graduation"/>
    <x v="1"/>
    <s v="Senior"/>
    <n v="41728"/>
    <n v="1"/>
    <n v="0"/>
    <s v="24/05/2013"/>
    <n v="92"/>
    <n v="13"/>
    <n v="6"/>
    <n v="15"/>
    <n v="3"/>
    <n v="5"/>
    <n v="13"/>
    <n v="42"/>
    <n v="1.0065184049079755E-3"/>
    <s v="MeatProducts"/>
    <n v="1"/>
    <n v="2"/>
    <n v="0"/>
    <n v="2"/>
    <n v="10"/>
    <n v="3"/>
    <n v="11"/>
    <n v="0"/>
  </r>
  <r>
    <n v="2230"/>
    <n v="1970"/>
    <n v="55"/>
    <s v="PhD"/>
    <x v="0"/>
    <s v="Senior"/>
    <n v="23626"/>
    <n v="1"/>
    <n v="0"/>
    <s v="24/05/2014"/>
    <n v="84"/>
    <n v="27"/>
    <n v="2"/>
    <n v="14"/>
    <n v="0"/>
    <n v="0"/>
    <n v="0"/>
    <n v="43"/>
    <n v="1.8200287818505036E-3"/>
    <s v="Wines"/>
    <n v="3"/>
    <n v="3"/>
    <n v="1"/>
    <n v="3"/>
    <n v="5"/>
    <n v="3"/>
    <n v="11"/>
    <n v="0"/>
  </r>
  <r>
    <n v="7613"/>
    <n v="1974"/>
    <n v="51"/>
    <s v="2n Cycle"/>
    <x v="1"/>
    <s v="Senior"/>
    <n v="49669"/>
    <n v="1"/>
    <n v="0"/>
    <s v="24/05/2014"/>
    <n v="97"/>
    <n v="166"/>
    <n v="5"/>
    <n v="107"/>
    <n v="11"/>
    <n v="8"/>
    <n v="29"/>
    <n v="297"/>
    <n v="5.979584851718376E-3"/>
    <s v="Wines"/>
    <n v="2"/>
    <n v="5"/>
    <n v="1"/>
    <n v="6"/>
    <n v="6"/>
    <n v="3"/>
    <n v="11"/>
    <n v="0"/>
  </r>
  <r>
    <n v="4138"/>
    <n v="1962"/>
    <n v="63"/>
    <s v="Graduation"/>
    <x v="3"/>
    <s v="Senior"/>
    <n v="76624"/>
    <n v="0"/>
    <n v="1"/>
    <s v="24/05/2014"/>
    <n v="68"/>
    <n v="411"/>
    <n v="106"/>
    <n v="147"/>
    <n v="54"/>
    <n v="115"/>
    <n v="66"/>
    <n v="833"/>
    <n v="1.0871267487993318E-2"/>
    <s v="Wines"/>
    <n v="1"/>
    <n v="5"/>
    <n v="10"/>
    <n v="7"/>
    <n v="1"/>
    <n v="3"/>
    <n v="11"/>
    <n v="0"/>
  </r>
  <r>
    <n v="10833"/>
    <n v="1975"/>
    <n v="50"/>
    <s v="Graduation"/>
    <x v="0"/>
    <s v="Adult"/>
    <n v="65106"/>
    <n v="0"/>
    <n v="1"/>
    <s v="24/05/2014"/>
    <n v="55"/>
    <n v="790"/>
    <n v="19"/>
    <n v="133"/>
    <n v="12"/>
    <n v="0"/>
    <n v="19"/>
    <n v="954"/>
    <n v="1.4653027370749239E-2"/>
    <s v="Wines"/>
    <n v="3"/>
    <n v="8"/>
    <n v="3"/>
    <n v="13"/>
    <n v="6"/>
    <n v="3"/>
    <n v="11"/>
    <n v="0"/>
  </r>
  <r>
    <n v="10556"/>
    <n v="1959"/>
    <n v="66"/>
    <s v="Graduation"/>
    <x v="0"/>
    <s v="Senior"/>
    <n v="54984"/>
    <n v="0"/>
    <n v="1"/>
    <s v="24/05/2014"/>
    <n v="51"/>
    <n v="173"/>
    <n v="13"/>
    <n v="131"/>
    <n v="32"/>
    <n v="3"/>
    <n v="6"/>
    <n v="352"/>
    <n v="6.4018623599592607E-3"/>
    <s v="Wines"/>
    <n v="4"/>
    <n v="6"/>
    <n v="1"/>
    <n v="6"/>
    <n v="7"/>
    <n v="3"/>
    <n v="11"/>
    <n v="0"/>
  </r>
  <r>
    <n v="5543"/>
    <n v="1966"/>
    <n v="59"/>
    <s v="Graduation"/>
    <x v="1"/>
    <s v="Senior"/>
    <n v="57811"/>
    <n v="0"/>
    <n v="1"/>
    <s v="24/06/2013"/>
    <n v="49"/>
    <n v="545"/>
    <n v="7"/>
    <n v="114"/>
    <n v="37"/>
    <n v="21"/>
    <n v="78"/>
    <n v="724"/>
    <n v="1.2523568179066268E-2"/>
    <s v="Wines"/>
    <n v="5"/>
    <n v="7"/>
    <n v="2"/>
    <n v="11"/>
    <n v="5"/>
    <n v="3"/>
    <n v="11"/>
    <n v="0"/>
  </r>
  <r>
    <n v="3478"/>
    <n v="1971"/>
    <n v="54"/>
    <s v="PhD"/>
    <x v="0"/>
    <s v="Senior"/>
    <n v="60585"/>
    <n v="1"/>
    <n v="1"/>
    <s v="24/06/2013"/>
    <n v="17"/>
    <n v="267"/>
    <n v="42"/>
    <n v="309"/>
    <n v="55"/>
    <n v="42"/>
    <n v="21"/>
    <n v="715"/>
    <n v="1.1801601056367088E-2"/>
    <s v="MeatProducts"/>
    <n v="10"/>
    <n v="7"/>
    <n v="4"/>
    <n v="9"/>
    <n v="5"/>
    <n v="3"/>
    <n v="11"/>
    <n v="1"/>
  </r>
  <r>
    <n v="9706"/>
    <n v="1974"/>
    <n v="51"/>
    <s v="PhD"/>
    <x v="3"/>
    <s v="Senior"/>
    <n v="31560"/>
    <n v="1"/>
    <n v="0"/>
    <s v="24/06/2013"/>
    <n v="98"/>
    <n v="62"/>
    <n v="1"/>
    <n v="20"/>
    <n v="4"/>
    <n v="0"/>
    <n v="7"/>
    <n v="87"/>
    <n v="2.7566539923954371E-3"/>
    <s v="Wines"/>
    <n v="2"/>
    <n v="2"/>
    <n v="1"/>
    <n v="3"/>
    <n v="8"/>
    <n v="3"/>
    <n v="11"/>
    <n v="0"/>
  </r>
  <r>
    <n v="10492"/>
    <n v="1959"/>
    <n v="66"/>
    <s v="Graduation"/>
    <x v="1"/>
    <s v="Senior"/>
    <n v="38285"/>
    <n v="2"/>
    <n v="1"/>
    <s v="24/06/2014"/>
    <n v="96"/>
    <n v="2"/>
    <n v="0"/>
    <n v="5"/>
    <n v="2"/>
    <n v="0"/>
    <n v="1"/>
    <n v="9"/>
    <n v="2.350790126681468E-4"/>
    <s v="MeatProducts"/>
    <n v="1"/>
    <n v="0"/>
    <n v="0"/>
    <n v="3"/>
    <n v="2"/>
    <n v="3"/>
    <n v="11"/>
    <n v="0"/>
  </r>
  <r>
    <n v="4550"/>
    <n v="1966"/>
    <n v="59"/>
    <s v="Master"/>
    <x v="1"/>
    <s v="Senior"/>
    <n v="33564"/>
    <n v="0"/>
    <n v="1"/>
    <s v="24/06/2014"/>
    <n v="51"/>
    <n v="61"/>
    <n v="0"/>
    <n v="3"/>
    <n v="0"/>
    <n v="0"/>
    <n v="7"/>
    <n v="64"/>
    <n v="1.9068049100226434E-3"/>
    <s v="Wines"/>
    <n v="1"/>
    <n v="1"/>
    <n v="1"/>
    <n v="3"/>
    <n v="5"/>
    <n v="3"/>
    <n v="11"/>
    <n v="0"/>
  </r>
  <r>
    <n v="1378"/>
    <n v="1972"/>
    <n v="53"/>
    <s v="2n Cycle"/>
    <x v="1"/>
    <s v="Senior"/>
    <n v="50334"/>
    <n v="0"/>
    <n v="1"/>
    <s v="24/07/2013"/>
    <n v="24"/>
    <n v="284"/>
    <n v="16"/>
    <n v="160"/>
    <n v="84"/>
    <n v="16"/>
    <n v="134"/>
    <n v="560"/>
    <n v="1.1125680454563516E-2"/>
    <s v="Wines"/>
    <n v="6"/>
    <n v="7"/>
    <n v="4"/>
    <n v="6"/>
    <n v="6"/>
    <n v="3"/>
    <n v="11"/>
    <n v="0"/>
  </r>
  <r>
    <n v="1916"/>
    <n v="1954"/>
    <n v="71"/>
    <s v="Master"/>
    <x v="0"/>
    <s v="Senior"/>
    <n v="45736"/>
    <n v="0"/>
    <n v="1"/>
    <s v="24/07/2013"/>
    <n v="92"/>
    <n v="188"/>
    <n v="3"/>
    <n v="180"/>
    <n v="20"/>
    <n v="3"/>
    <n v="43"/>
    <n v="394"/>
    <n v="8.6146580374322195E-3"/>
    <s v="Wines"/>
    <n v="5"/>
    <n v="7"/>
    <n v="1"/>
    <n v="6"/>
    <n v="7"/>
    <n v="3"/>
    <n v="11"/>
    <n v="0"/>
  </r>
  <r>
    <n v="5140"/>
    <n v="1985"/>
    <n v="40"/>
    <s v="PhD"/>
    <x v="0"/>
    <s v="Adult"/>
    <n v="64355"/>
    <n v="1"/>
    <n v="0"/>
    <s v="24/08/2012"/>
    <n v="66"/>
    <n v="1047"/>
    <n v="0"/>
    <n v="140"/>
    <n v="67"/>
    <n v="38"/>
    <n v="153"/>
    <n v="1292"/>
    <n v="2.0076140160049723E-2"/>
    <s v="Wines"/>
    <n v="2"/>
    <n v="4"/>
    <n v="3"/>
    <n v="12"/>
    <n v="8"/>
    <n v="3"/>
    <n v="11"/>
    <n v="0"/>
  </r>
  <r>
    <n v="10176"/>
    <n v="1968"/>
    <n v="57"/>
    <s v="Graduation"/>
    <x v="3"/>
    <s v="Senior"/>
    <n v="57107"/>
    <n v="0"/>
    <n v="1"/>
    <s v="24/08/2012"/>
    <n v="44"/>
    <n v="159"/>
    <n v="0"/>
    <n v="120"/>
    <n v="0"/>
    <n v="0"/>
    <n v="137"/>
    <n v="279"/>
    <n v="4.8855656924720265E-3"/>
    <s v="Wines"/>
    <n v="7"/>
    <n v="4"/>
    <n v="4"/>
    <n v="8"/>
    <n v="8"/>
    <n v="3"/>
    <n v="11"/>
    <n v="1"/>
  </r>
  <r>
    <n v="6203"/>
    <n v="1947"/>
    <n v="78"/>
    <s v="Graduation"/>
    <x v="1"/>
    <s v="Senior"/>
    <n v="74485"/>
    <n v="0"/>
    <n v="0"/>
    <s v="24/08/2013"/>
    <n v="58"/>
    <n v="499"/>
    <n v="149"/>
    <n v="815"/>
    <n v="173"/>
    <n v="49"/>
    <n v="49"/>
    <n v="1685"/>
    <n v="2.2622004430422234E-2"/>
    <s v="MeatProducts"/>
    <n v="1"/>
    <n v="6"/>
    <n v="7"/>
    <n v="12"/>
    <n v="3"/>
    <n v="3"/>
    <n v="11"/>
    <n v="0"/>
  </r>
  <r>
    <n v="3403"/>
    <n v="1958"/>
    <n v="67"/>
    <s v="PhD"/>
    <x v="1"/>
    <s v="Senior"/>
    <n v="78952"/>
    <n v="0"/>
    <n v="1"/>
    <s v="24/09/2012"/>
    <n v="11"/>
    <n v="1170"/>
    <n v="19"/>
    <n v="594"/>
    <n v="99"/>
    <n v="76"/>
    <n v="134"/>
    <n v="1958"/>
    <n v="2.4799878407133449E-2"/>
    <s v="Wines"/>
    <n v="2"/>
    <n v="2"/>
    <n v="5"/>
    <n v="12"/>
    <n v="6"/>
    <n v="3"/>
    <n v="11"/>
    <n v="0"/>
  </r>
  <r>
    <n v="5207"/>
    <n v="1963"/>
    <n v="62"/>
    <s v="PhD"/>
    <x v="0"/>
    <s v="Senior"/>
    <n v="53378"/>
    <n v="1"/>
    <n v="1"/>
    <s v="24/09/2012"/>
    <n v="41"/>
    <n v="489"/>
    <n v="6"/>
    <n v="152"/>
    <n v="8"/>
    <n v="6"/>
    <n v="132"/>
    <n v="661"/>
    <n v="1.2383378920154372E-2"/>
    <s v="Wines"/>
    <n v="10"/>
    <n v="9"/>
    <n v="4"/>
    <n v="6"/>
    <n v="8"/>
    <n v="3"/>
    <n v="11"/>
    <n v="1"/>
  </r>
  <r>
    <n v="7533"/>
    <n v="1964"/>
    <n v="61"/>
    <s v="Graduation"/>
    <x v="0"/>
    <s v="Senior"/>
    <n v="49096"/>
    <n v="1"/>
    <n v="1"/>
    <s v="24/09/2013"/>
    <n v="15"/>
    <n v="144"/>
    <n v="1"/>
    <n v="32"/>
    <n v="2"/>
    <n v="1"/>
    <n v="7"/>
    <n v="180"/>
    <n v="3.6662864591820109E-3"/>
    <s v="Wines"/>
    <n v="4"/>
    <n v="4"/>
    <n v="1"/>
    <n v="4"/>
    <n v="7"/>
    <n v="3"/>
    <n v="11"/>
    <n v="0"/>
  </r>
  <r>
    <n v="4259"/>
    <n v="1986"/>
    <n v="39"/>
    <s v="Master"/>
    <x v="3"/>
    <s v="Adult"/>
    <n v="19485"/>
    <n v="2"/>
    <n v="0"/>
    <s v="24/09/2013"/>
    <n v="80"/>
    <n v="6"/>
    <n v="0"/>
    <n v="4"/>
    <n v="0"/>
    <n v="0"/>
    <n v="0"/>
    <n v="10"/>
    <n v="5.1321529381575571E-4"/>
    <s v="Wines"/>
    <n v="1"/>
    <n v="1"/>
    <n v="0"/>
    <n v="2"/>
    <n v="7"/>
    <n v="3"/>
    <n v="11"/>
    <n v="0"/>
  </r>
  <r>
    <n v="4530"/>
    <n v="1948"/>
    <n v="77"/>
    <s v="Master"/>
    <x v="4"/>
    <s v="Senior"/>
    <n v="78427"/>
    <n v="0"/>
    <n v="0"/>
    <s v="24/10/2012"/>
    <n v="36"/>
    <n v="972"/>
    <n v="19"/>
    <n v="595"/>
    <n v="180"/>
    <n v="26"/>
    <n v="138"/>
    <n v="1792"/>
    <n v="2.284927384701697E-2"/>
    <s v="Wines"/>
    <n v="3"/>
    <n v="3"/>
    <n v="7"/>
    <n v="10"/>
    <n v="3"/>
    <n v="3"/>
    <n v="11"/>
    <n v="1"/>
  </r>
  <r>
    <n v="10120"/>
    <n v="1955"/>
    <n v="70"/>
    <s v="Graduation"/>
    <x v="1"/>
    <s v="Senior"/>
    <n v="38946"/>
    <n v="0"/>
    <n v="1"/>
    <s v="24/10/2013"/>
    <n v="84"/>
    <n v="116"/>
    <n v="6"/>
    <n v="82"/>
    <n v="6"/>
    <n v="6"/>
    <n v="41"/>
    <n v="216"/>
    <n v="5.5461408103527959E-3"/>
    <s v="Wines"/>
    <n v="2"/>
    <n v="3"/>
    <n v="1"/>
    <n v="6"/>
    <n v="5"/>
    <n v="3"/>
    <n v="11"/>
    <n v="0"/>
  </r>
  <r>
    <n v="1628"/>
    <n v="1971"/>
    <n v="54"/>
    <s v="Graduation"/>
    <x v="1"/>
    <s v="Senior"/>
    <n v="71796"/>
    <n v="0"/>
    <n v="0"/>
    <s v="24/10/2013"/>
    <n v="54"/>
    <n v="354"/>
    <n v="21"/>
    <n v="311"/>
    <n v="167"/>
    <n v="75"/>
    <n v="32"/>
    <n v="928"/>
    <n v="1.2925511170538749E-2"/>
    <s v="Wines"/>
    <n v="1"/>
    <n v="9"/>
    <n v="3"/>
    <n v="4"/>
    <n v="4"/>
    <n v="3"/>
    <n v="11"/>
    <n v="0"/>
  </r>
  <r>
    <n v="2337"/>
    <n v="1971"/>
    <n v="54"/>
    <s v="Graduation"/>
    <x v="2"/>
    <s v="Senior"/>
    <n v="29819"/>
    <n v="1"/>
    <n v="0"/>
    <s v="24/10/2013"/>
    <n v="77"/>
    <n v="9"/>
    <n v="1"/>
    <n v="24"/>
    <n v="2"/>
    <n v="1"/>
    <n v="2"/>
    <n v="37"/>
    <n v="1.2408196116569972E-3"/>
    <s v="MeatProducts"/>
    <n v="3"/>
    <n v="3"/>
    <n v="0"/>
    <n v="3"/>
    <n v="6"/>
    <n v="3"/>
    <n v="11"/>
    <n v="0"/>
  </r>
  <r>
    <n v="4541"/>
    <n v="1955"/>
    <n v="70"/>
    <s v="Graduation"/>
    <x v="1"/>
    <s v="Senior"/>
    <n v="38946"/>
    <n v="0"/>
    <n v="1"/>
    <s v="24/10/2013"/>
    <n v="84"/>
    <n v="116"/>
    <n v="6"/>
    <n v="82"/>
    <n v="6"/>
    <n v="6"/>
    <n v="41"/>
    <n v="216"/>
    <n v="5.5461408103527959E-3"/>
    <s v="Wines"/>
    <n v="2"/>
    <n v="3"/>
    <n v="1"/>
    <n v="6"/>
    <n v="5"/>
    <n v="3"/>
    <n v="11"/>
    <n v="0"/>
  </r>
  <r>
    <n v="2114"/>
    <n v="1946"/>
    <n v="79"/>
    <s v="PhD"/>
    <x v="3"/>
    <s v="Senior"/>
    <n v="82800"/>
    <n v="0"/>
    <n v="0"/>
    <s v="24/11/2012"/>
    <n v="23"/>
    <n v="1006"/>
    <n v="22"/>
    <n v="115"/>
    <n v="59"/>
    <n v="68"/>
    <n v="45"/>
    <n v="1270"/>
    <n v="1.533816425120773E-2"/>
    <s v="Wines"/>
    <n v="1"/>
    <n v="7"/>
    <n v="6"/>
    <n v="12"/>
    <n v="3"/>
    <n v="3"/>
    <n v="11"/>
    <n v="1"/>
  </r>
  <r>
    <n v="7462"/>
    <n v="1954"/>
    <n v="71"/>
    <s v="Graduation"/>
    <x v="3"/>
    <s v="Senior"/>
    <n v="22507"/>
    <n v="0"/>
    <n v="0"/>
    <s v="24/11/2012"/>
    <n v="67"/>
    <n v="68"/>
    <n v="0"/>
    <n v="226"/>
    <n v="51"/>
    <n v="157"/>
    <n v="68"/>
    <n v="502"/>
    <n v="2.2304172035366776E-2"/>
    <s v="MeatProducts"/>
    <n v="3"/>
    <n v="10"/>
    <n v="2"/>
    <n v="4"/>
    <n v="9"/>
    <n v="3"/>
    <n v="11"/>
    <n v="0"/>
  </r>
  <r>
    <n v="4261"/>
    <n v="1946"/>
    <n v="79"/>
    <s v="PhD"/>
    <x v="3"/>
    <s v="Senior"/>
    <n v="82800"/>
    <n v="0"/>
    <n v="0"/>
    <s v="24/11/2012"/>
    <n v="23"/>
    <n v="1006"/>
    <n v="22"/>
    <n v="115"/>
    <n v="59"/>
    <n v="68"/>
    <n v="45"/>
    <n v="1270"/>
    <n v="1.533816425120773E-2"/>
    <s v="Wines"/>
    <n v="1"/>
    <n v="7"/>
    <n v="6"/>
    <n v="12"/>
    <n v="3"/>
    <n v="3"/>
    <n v="11"/>
    <n v="1"/>
  </r>
  <r>
    <n v="9736"/>
    <n v="1980"/>
    <n v="45"/>
    <s v="Graduation"/>
    <x v="0"/>
    <s v="Adult"/>
    <n v="41850"/>
    <n v="1"/>
    <n v="1"/>
    <s v="24/12/2012"/>
    <n v="51"/>
    <n v="53"/>
    <n v="5"/>
    <n v="19"/>
    <n v="2"/>
    <n v="13"/>
    <n v="4"/>
    <n v="92"/>
    <n v="2.1983273596176823E-3"/>
    <s v="Wines"/>
    <n v="3"/>
    <n v="3"/>
    <n v="0"/>
    <n v="3"/>
    <n v="8"/>
    <n v="3"/>
    <n v="11"/>
    <n v="0"/>
  </r>
  <r>
    <n v="8430"/>
    <n v="1957"/>
    <n v="68"/>
    <s v="Graduation"/>
    <x v="1"/>
    <s v="Senior"/>
    <n v="21994"/>
    <n v="0"/>
    <n v="1"/>
    <s v="24/12/2012"/>
    <n v="4"/>
    <n v="9"/>
    <n v="0"/>
    <n v="6"/>
    <n v="3"/>
    <n v="1"/>
    <n v="3"/>
    <n v="19"/>
    <n v="8.6387196508138579E-4"/>
    <s v="Wines"/>
    <n v="1"/>
    <n v="0"/>
    <n v="0"/>
    <n v="3"/>
    <n v="5"/>
    <n v="3"/>
    <n v="11"/>
    <n v="0"/>
  </r>
  <r>
    <n v="798"/>
    <n v="1987"/>
    <n v="38"/>
    <s v="Graduation"/>
    <x v="3"/>
    <s v="Adult"/>
    <n v="23442"/>
    <n v="1"/>
    <n v="0"/>
    <s v="24/12/2012"/>
    <n v="71"/>
    <n v="2"/>
    <n v="0"/>
    <n v="6"/>
    <n v="8"/>
    <n v="6"/>
    <n v="5"/>
    <n v="22"/>
    <n v="9.3848647726303214E-4"/>
    <s v="FishProducts"/>
    <n v="1"/>
    <n v="1"/>
    <n v="0"/>
    <n v="3"/>
    <n v="7"/>
    <n v="3"/>
    <n v="11"/>
    <n v="0"/>
  </r>
  <r>
    <n v="5935"/>
    <n v="1956"/>
    <n v="69"/>
    <s v="Master"/>
    <x v="3"/>
    <s v="Senior"/>
    <n v="55284"/>
    <n v="0"/>
    <n v="1"/>
    <s v="24/12/2012"/>
    <n v="60"/>
    <n v="547"/>
    <n v="7"/>
    <n v="140"/>
    <n v="0"/>
    <n v="7"/>
    <n v="63"/>
    <n v="701"/>
    <n v="1.267997974097388E-2"/>
    <s v="Wines"/>
    <n v="3"/>
    <n v="7"/>
    <n v="5"/>
    <n v="8"/>
    <n v="5"/>
    <n v="3"/>
    <n v="11"/>
    <n v="0"/>
  </r>
  <r>
    <n v="8619"/>
    <n v="1957"/>
    <n v="68"/>
    <s v="Graduation"/>
    <x v="1"/>
    <s v="Senior"/>
    <n v="21994"/>
    <n v="0"/>
    <n v="1"/>
    <s v="24/12/2012"/>
    <n v="4"/>
    <n v="9"/>
    <n v="0"/>
    <n v="6"/>
    <n v="3"/>
    <n v="1"/>
    <n v="3"/>
    <n v="19"/>
    <n v="8.6387196508138579E-4"/>
    <s v="Wines"/>
    <n v="1"/>
    <n v="0"/>
    <n v="0"/>
    <n v="3"/>
    <n v="5"/>
    <n v="3"/>
    <n v="11"/>
    <n v="0"/>
  </r>
  <r>
    <n v="5025"/>
    <n v="1979"/>
    <n v="46"/>
    <s v="Graduation"/>
    <x v="3"/>
    <s v="Adult"/>
    <n v="48526"/>
    <n v="1"/>
    <n v="0"/>
    <s v="24/12/2013"/>
    <n v="32"/>
    <n v="23"/>
    <n v="17"/>
    <n v="23"/>
    <n v="43"/>
    <n v="20"/>
    <n v="9"/>
    <n v="126"/>
    <n v="2.5965461814285128E-3"/>
    <s v="FishProducts"/>
    <n v="1"/>
    <n v="2"/>
    <n v="1"/>
    <n v="4"/>
    <n v="3"/>
    <n v="3"/>
    <n v="11"/>
    <n v="0"/>
  </r>
  <r>
    <n v="2612"/>
    <n v="1987"/>
    <n v="38"/>
    <s v="Graduation"/>
    <x v="0"/>
    <s v="Adult"/>
    <n v="75794"/>
    <n v="0"/>
    <n v="0"/>
    <s v="24/12/2013"/>
    <n v="33"/>
    <n v="754"/>
    <n v="160"/>
    <n v="625"/>
    <n v="63"/>
    <n v="32"/>
    <n v="48"/>
    <n v="1634"/>
    <n v="2.155843470459403E-2"/>
    <s v="Wines"/>
    <n v="1"/>
    <n v="7"/>
    <n v="5"/>
    <n v="12"/>
    <n v="3"/>
    <n v="3"/>
    <n v="11"/>
    <n v="0"/>
  </r>
  <r>
    <n v="10757"/>
    <n v="1967"/>
    <n v="58"/>
    <s v="PhD"/>
    <x v="2"/>
    <s v="Senior"/>
    <n v="28420"/>
    <n v="1"/>
    <n v="0"/>
    <s v="24/12/2013"/>
    <n v="36"/>
    <n v="4"/>
    <n v="2"/>
    <n v="5"/>
    <n v="2"/>
    <n v="0"/>
    <n v="0"/>
    <n v="13"/>
    <n v="4.5742434904996482E-4"/>
    <s v="MeatProducts"/>
    <n v="1"/>
    <n v="1"/>
    <n v="0"/>
    <n v="2"/>
    <n v="6"/>
    <n v="3"/>
    <n v="11"/>
    <n v="0"/>
  </r>
  <r>
    <n v="9760"/>
    <n v="1963"/>
    <n v="62"/>
    <s v="PhD"/>
    <x v="4"/>
    <s v="Senior"/>
    <n v="52278"/>
    <n v="0"/>
    <n v="1"/>
    <s v="25/01/2013"/>
    <n v="24"/>
    <n v="953"/>
    <n v="0"/>
    <n v="71"/>
    <n v="0"/>
    <n v="0"/>
    <n v="174"/>
    <n v="1024"/>
    <n v="1.9587589425762272E-2"/>
    <s v="Wines"/>
    <n v="6"/>
    <n v="10"/>
    <n v="5"/>
    <n v="10"/>
    <n v="8"/>
    <n v="3"/>
    <n v="11"/>
    <n v="1"/>
  </r>
  <r>
    <n v="9500"/>
    <n v="1959"/>
    <n v="66"/>
    <s v="Graduation"/>
    <x v="0"/>
    <s v="Senior"/>
    <n v="58113"/>
    <n v="0"/>
    <n v="1"/>
    <s v="25/01/2013"/>
    <n v="66"/>
    <n v="221"/>
    <n v="104"/>
    <n v="169"/>
    <n v="102"/>
    <n v="78"/>
    <n v="84"/>
    <n v="674"/>
    <n v="1.1598093369813984E-2"/>
    <s v="Wines"/>
    <n v="3"/>
    <n v="9"/>
    <n v="2"/>
    <n v="8"/>
    <n v="7"/>
    <n v="3"/>
    <n v="11"/>
    <n v="0"/>
  </r>
  <r>
    <n v="2518"/>
    <n v="1986"/>
    <n v="39"/>
    <s v="2n Cycle"/>
    <x v="1"/>
    <s v="Adult"/>
    <n v="20491"/>
    <n v="0"/>
    <n v="0"/>
    <s v="25/01/2013"/>
    <n v="16"/>
    <n v="5"/>
    <n v="4"/>
    <n v="5"/>
    <n v="4"/>
    <n v="2"/>
    <n v="10"/>
    <n v="20"/>
    <n v="9.7603826069981941E-4"/>
    <s v="GoldProds"/>
    <n v="1"/>
    <n v="0"/>
    <n v="1"/>
    <n v="2"/>
    <n v="7"/>
    <n v="3"/>
    <n v="11"/>
    <n v="0"/>
  </r>
  <r>
    <n v="7101"/>
    <n v="1963"/>
    <n v="62"/>
    <s v="PhD"/>
    <x v="4"/>
    <s v="Senior"/>
    <n v="52278"/>
    <n v="0"/>
    <n v="1"/>
    <s v="25/01/2013"/>
    <n v="24"/>
    <n v="953"/>
    <n v="0"/>
    <n v="71"/>
    <n v="0"/>
    <n v="0"/>
    <n v="174"/>
    <n v="1024"/>
    <n v="1.9587589425762272E-2"/>
    <s v="Wines"/>
    <n v="6"/>
    <n v="10"/>
    <n v="5"/>
    <n v="10"/>
    <n v="8"/>
    <n v="3"/>
    <n v="11"/>
    <n v="0"/>
  </r>
  <r>
    <n v="437"/>
    <n v="1976"/>
    <n v="49"/>
    <s v="Master"/>
    <x v="2"/>
    <s v="Adult"/>
    <n v="75012"/>
    <n v="0"/>
    <n v="0"/>
    <s v="25/01/2014"/>
    <n v="41"/>
    <n v="294"/>
    <n v="142"/>
    <n v="218"/>
    <n v="164"/>
    <n v="58"/>
    <n v="151"/>
    <n v="876"/>
    <n v="1.1678131498960166E-2"/>
    <s v="Wines"/>
    <n v="1"/>
    <n v="3"/>
    <n v="8"/>
    <n v="11"/>
    <n v="1"/>
    <n v="3"/>
    <n v="11"/>
    <n v="0"/>
  </r>
  <r>
    <n v="5278"/>
    <n v="1964"/>
    <n v="61"/>
    <s v="Graduation"/>
    <x v="0"/>
    <s v="Senior"/>
    <n v="82224"/>
    <n v="0"/>
    <n v="0"/>
    <s v="25/01/2014"/>
    <n v="83"/>
    <n v="307"/>
    <n v="26"/>
    <n v="360"/>
    <n v="138"/>
    <n v="31"/>
    <n v="40"/>
    <n v="862"/>
    <n v="1.0483557112278653E-2"/>
    <s v="MeatProducts"/>
    <n v="1"/>
    <n v="6"/>
    <n v="9"/>
    <n v="5"/>
    <n v="3"/>
    <n v="3"/>
    <n v="11"/>
    <n v="0"/>
  </r>
  <r>
    <n v="10951"/>
    <n v="1968"/>
    <n v="57"/>
    <s v="Graduation"/>
    <x v="0"/>
    <s v="Senior"/>
    <n v="45688"/>
    <n v="0"/>
    <n v="1"/>
    <s v="25/01/2014"/>
    <n v="20"/>
    <n v="279"/>
    <n v="0"/>
    <n v="18"/>
    <n v="0"/>
    <n v="0"/>
    <n v="9"/>
    <n v="297"/>
    <n v="6.500612852390124E-3"/>
    <s v="Wines"/>
    <n v="2"/>
    <n v="3"/>
    <n v="1"/>
    <n v="8"/>
    <n v="4"/>
    <n v="3"/>
    <n v="11"/>
    <n v="0"/>
  </r>
  <r>
    <n v="10157"/>
    <n v="1965"/>
    <n v="60"/>
    <s v="Graduation"/>
    <x v="3"/>
    <s v="Senior"/>
    <n v="59686"/>
    <n v="0"/>
    <n v="1"/>
    <s v="25/01/2014"/>
    <n v="78"/>
    <n v="89"/>
    <n v="15"/>
    <n v="89"/>
    <n v="34"/>
    <n v="42"/>
    <n v="5"/>
    <n v="269"/>
    <n v="4.506919545622089E-3"/>
    <s v="Wines"/>
    <n v="1"/>
    <n v="4"/>
    <n v="1"/>
    <n v="6"/>
    <n v="4"/>
    <n v="3"/>
    <n v="11"/>
    <n v="0"/>
  </r>
  <r>
    <n v="7270"/>
    <n v="1981"/>
    <n v="44"/>
    <s v="Graduation"/>
    <x v="2"/>
    <s v="Adult"/>
    <n v="56981"/>
    <n v="0"/>
    <n v="0"/>
    <s v="25/01/2014"/>
    <n v="91"/>
    <n v="908"/>
    <n v="48"/>
    <n v="217"/>
    <n v="32"/>
    <n v="12"/>
    <n v="24"/>
    <n v="1217"/>
    <n v="2.1357996525157508E-2"/>
    <s v="Wines"/>
    <n v="1"/>
    <n v="2"/>
    <n v="3"/>
    <n v="13"/>
    <n v="6"/>
    <n v="3"/>
    <n v="11"/>
    <n v="0"/>
  </r>
  <r>
    <n v="375"/>
    <n v="1954"/>
    <n v="71"/>
    <s v="Graduation"/>
    <x v="2"/>
    <s v="Senior"/>
    <n v="76773"/>
    <n v="0"/>
    <n v="0"/>
    <s v="25/02/2013"/>
    <n v="79"/>
    <n v="516"/>
    <n v="56"/>
    <n v="449"/>
    <n v="86"/>
    <n v="33"/>
    <n v="16"/>
    <n v="1140"/>
    <n v="1.4848970341135555E-2"/>
    <s v="Wines"/>
    <n v="1"/>
    <n v="2"/>
    <n v="2"/>
    <n v="11"/>
    <n v="1"/>
    <n v="3"/>
    <n v="11"/>
    <n v="0"/>
  </r>
  <r>
    <n v="3099"/>
    <n v="1970"/>
    <n v="55"/>
    <s v="Graduation"/>
    <x v="2"/>
    <s v="Senior"/>
    <n v="44267"/>
    <n v="1"/>
    <n v="1"/>
    <s v="25/02/2013"/>
    <n v="48"/>
    <n v="183"/>
    <n v="5"/>
    <n v="65"/>
    <n v="3"/>
    <n v="5"/>
    <n v="49"/>
    <n v="261"/>
    <n v="5.8960399394582868E-3"/>
    <s v="Wines"/>
    <n v="5"/>
    <n v="5"/>
    <n v="2"/>
    <n v="4"/>
    <n v="9"/>
    <n v="3"/>
    <n v="11"/>
    <n v="0"/>
  </r>
  <r>
    <n v="4418"/>
    <n v="1983"/>
    <n v="42"/>
    <s v="Master"/>
    <x v="3"/>
    <s v="Adult"/>
    <n v="89616"/>
    <n v="0"/>
    <n v="0"/>
    <s v="25/02/2013"/>
    <n v="36"/>
    <n v="671"/>
    <n v="47"/>
    <n v="655"/>
    <n v="145"/>
    <n v="111"/>
    <n v="15"/>
    <n v="1629"/>
    <n v="1.8177557579003748E-2"/>
    <s v="Wines"/>
    <n v="1"/>
    <n v="7"/>
    <n v="5"/>
    <n v="12"/>
    <n v="2"/>
    <n v="3"/>
    <n v="11"/>
    <n v="1"/>
  </r>
  <r>
    <n v="535"/>
    <n v="1987"/>
    <n v="38"/>
    <s v="Graduation"/>
    <x v="2"/>
    <s v="Adult"/>
    <n v="81361"/>
    <n v="0"/>
    <n v="0"/>
    <s v="25/02/2014"/>
    <n v="18"/>
    <n v="163"/>
    <n v="23"/>
    <n v="424"/>
    <n v="27"/>
    <n v="65"/>
    <n v="76"/>
    <n v="702"/>
    <n v="8.628212534260887E-3"/>
    <s v="MeatProducts"/>
    <n v="1"/>
    <n v="3"/>
    <n v="10"/>
    <n v="13"/>
    <n v="1"/>
    <n v="3"/>
    <n v="11"/>
    <n v="0"/>
  </r>
  <r>
    <n v="3152"/>
    <n v="1957"/>
    <n v="68"/>
    <s v="Graduation"/>
    <x v="1"/>
    <s v="Senior"/>
    <n v="26091"/>
    <n v="1"/>
    <n v="1"/>
    <s v="25/02/2014"/>
    <n v="84"/>
    <n v="15"/>
    <n v="10"/>
    <n v="19"/>
    <n v="8"/>
    <n v="17"/>
    <n v="20"/>
    <n v="69"/>
    <n v="2.6445900885362769E-3"/>
    <s v="GoldProds"/>
    <n v="3"/>
    <n v="2"/>
    <n v="1"/>
    <n v="3"/>
    <n v="5"/>
    <n v="3"/>
    <n v="11"/>
    <n v="0"/>
  </r>
  <r>
    <n v="7683"/>
    <n v="1968"/>
    <n v="57"/>
    <s v="Master"/>
    <x v="0"/>
    <s v="Senior"/>
    <n v="70777"/>
    <n v="0"/>
    <n v="1"/>
    <s v="25/02/2014"/>
    <n v="80"/>
    <n v="554"/>
    <n v="35"/>
    <n v="113"/>
    <n v="0"/>
    <n v="7"/>
    <n v="78"/>
    <n v="709"/>
    <n v="1.0017378526922588E-2"/>
    <s v="Wines"/>
    <n v="3"/>
    <n v="5"/>
    <n v="3"/>
    <n v="12"/>
    <n v="3"/>
    <n v="3"/>
    <n v="11"/>
    <n v="0"/>
  </r>
  <r>
    <n v="11188"/>
    <n v="1957"/>
    <n v="68"/>
    <s v="Graduation"/>
    <x v="1"/>
    <s v="Senior"/>
    <n v="26091"/>
    <n v="1"/>
    <n v="1"/>
    <s v="25/02/2014"/>
    <n v="84"/>
    <n v="15"/>
    <n v="10"/>
    <n v="19"/>
    <n v="8"/>
    <n v="17"/>
    <n v="20"/>
    <n v="69"/>
    <n v="2.6445900885362769E-3"/>
    <s v="GoldProds"/>
    <n v="3"/>
    <n v="2"/>
    <n v="1"/>
    <n v="3"/>
    <n v="5"/>
    <n v="3"/>
    <n v="11"/>
    <n v="0"/>
  </r>
  <r>
    <n v="4608"/>
    <n v="1987"/>
    <n v="38"/>
    <s v="Graduation"/>
    <x v="2"/>
    <s v="Adult"/>
    <n v="81361"/>
    <n v="0"/>
    <n v="0"/>
    <s v="25/02/2014"/>
    <n v="18"/>
    <n v="163"/>
    <n v="23"/>
    <n v="424"/>
    <n v="27"/>
    <n v="65"/>
    <n v="76"/>
    <n v="702"/>
    <n v="8.628212534260887E-3"/>
    <s v="MeatProducts"/>
    <n v="1"/>
    <n v="3"/>
    <n v="10"/>
    <n v="13"/>
    <n v="1"/>
    <n v="3"/>
    <n v="11"/>
    <n v="1"/>
  </r>
  <r>
    <n v="1170"/>
    <n v="1975"/>
    <n v="50"/>
    <s v="Graduation"/>
    <x v="0"/>
    <s v="Adult"/>
    <n v="27573"/>
    <n v="1"/>
    <n v="0"/>
    <s v="25/03/2013"/>
    <n v="45"/>
    <n v="50"/>
    <n v="15"/>
    <n v="110"/>
    <n v="39"/>
    <n v="15"/>
    <n v="15"/>
    <n v="229"/>
    <n v="8.3052261270083055E-3"/>
    <s v="MeatProducts"/>
    <n v="4"/>
    <n v="5"/>
    <n v="1"/>
    <n v="4"/>
    <n v="8"/>
    <n v="3"/>
    <n v="11"/>
    <n v="0"/>
  </r>
  <r>
    <n v="7947"/>
    <n v="1969"/>
    <n v="56"/>
    <s v="Graduation"/>
    <x v="0"/>
    <s v="Senior"/>
    <n v="42231"/>
    <n v="1"/>
    <n v="1"/>
    <s v="25/03/2014"/>
    <n v="99"/>
    <n v="24"/>
    <n v="0"/>
    <n v="8"/>
    <n v="0"/>
    <n v="1"/>
    <n v="4"/>
    <n v="33"/>
    <n v="7.8141649499183067E-4"/>
    <s v="Wines"/>
    <n v="1"/>
    <n v="1"/>
    <n v="0"/>
    <n v="3"/>
    <n v="5"/>
    <n v="3"/>
    <n v="11"/>
    <n v="0"/>
  </r>
  <r>
    <n v="4338"/>
    <n v="1983"/>
    <n v="42"/>
    <s v="Graduation"/>
    <x v="3"/>
    <s v="Adult"/>
    <n v="39062"/>
    <n v="1"/>
    <n v="0"/>
    <s v="25/03/2014"/>
    <n v="28"/>
    <n v="23"/>
    <n v="0"/>
    <n v="9"/>
    <n v="0"/>
    <n v="0"/>
    <n v="12"/>
    <n v="32"/>
    <n v="8.192104858942194E-4"/>
    <s v="Wines"/>
    <n v="1"/>
    <n v="1"/>
    <n v="0"/>
    <n v="3"/>
    <n v="4"/>
    <n v="3"/>
    <n v="11"/>
    <n v="0"/>
  </r>
  <r>
    <n v="1818"/>
    <n v="1971"/>
    <n v="54"/>
    <s v="PhD"/>
    <x v="1"/>
    <s v="Senior"/>
    <n v="29732"/>
    <n v="1"/>
    <n v="0"/>
    <s v="25/03/2014"/>
    <n v="23"/>
    <n v="25"/>
    <n v="0"/>
    <n v="8"/>
    <n v="0"/>
    <n v="1"/>
    <n v="4"/>
    <n v="34"/>
    <n v="1.1435490380734563E-3"/>
    <s v="Wines"/>
    <n v="1"/>
    <n v="2"/>
    <n v="0"/>
    <n v="2"/>
    <n v="9"/>
    <n v="3"/>
    <n v="11"/>
    <n v="0"/>
  </r>
  <r>
    <n v="3767"/>
    <n v="1968"/>
    <n v="57"/>
    <s v="Graduation"/>
    <x v="0"/>
    <s v="Senior"/>
    <n v="61314"/>
    <n v="0"/>
    <n v="1"/>
    <s v="25/04/2013"/>
    <n v="1"/>
    <n v="378"/>
    <n v="0"/>
    <n v="189"/>
    <n v="97"/>
    <n v="172"/>
    <n v="172"/>
    <n v="836"/>
    <n v="1.3634732687477575E-2"/>
    <s v="Wines"/>
    <n v="2"/>
    <n v="5"/>
    <n v="5"/>
    <n v="12"/>
    <n v="3"/>
    <n v="3"/>
    <n v="11"/>
    <n v="0"/>
  </r>
  <r>
    <n v="6141"/>
    <n v="1972"/>
    <n v="53"/>
    <s v="Master"/>
    <x v="3"/>
    <s v="Senior"/>
    <n v="49494"/>
    <n v="1"/>
    <n v="0"/>
    <s v="25/04/2013"/>
    <n v="46"/>
    <n v="191"/>
    <n v="9"/>
    <n v="97"/>
    <n v="0"/>
    <n v="6"/>
    <n v="82"/>
    <n v="303"/>
    <n v="6.1219541762637898E-3"/>
    <s v="Wines"/>
    <n v="2"/>
    <n v="6"/>
    <n v="1"/>
    <n v="5"/>
    <n v="7"/>
    <n v="3"/>
    <n v="11"/>
    <n v="0"/>
  </r>
  <r>
    <n v="7943"/>
    <n v="1975"/>
    <n v="50"/>
    <s v="PhD"/>
    <x v="0"/>
    <s v="Adult"/>
    <n v="36663"/>
    <n v="1"/>
    <n v="0"/>
    <s v="25/04/2014"/>
    <n v="40"/>
    <n v="18"/>
    <n v="0"/>
    <n v="6"/>
    <n v="3"/>
    <n v="3"/>
    <n v="5"/>
    <n v="30"/>
    <n v="8.1826364454627286E-4"/>
    <s v="Wines"/>
    <n v="1"/>
    <n v="1"/>
    <n v="1"/>
    <n v="3"/>
    <n v="2"/>
    <n v="3"/>
    <n v="11"/>
    <n v="0"/>
  </r>
  <r>
    <n v="10413"/>
    <n v="1984"/>
    <n v="41"/>
    <s v="Graduation"/>
    <x v="0"/>
    <s v="Adult"/>
    <n v="72570"/>
    <n v="0"/>
    <n v="0"/>
    <s v="25/04/2014"/>
    <n v="67"/>
    <n v="274"/>
    <n v="83"/>
    <n v="216"/>
    <n v="151"/>
    <n v="141"/>
    <n v="224"/>
    <n v="865"/>
    <n v="1.1919525974920766E-2"/>
    <s v="Wines"/>
    <n v="1"/>
    <n v="4"/>
    <n v="6"/>
    <n v="12"/>
    <n v="1"/>
    <n v="3"/>
    <n v="11"/>
    <n v="0"/>
  </r>
  <r>
    <n v="9925"/>
    <n v="1981"/>
    <n v="44"/>
    <s v="PhD"/>
    <x v="1"/>
    <s v="Adult"/>
    <n v="39665"/>
    <n v="1"/>
    <n v="0"/>
    <s v="25/05/2013"/>
    <n v="97"/>
    <n v="127"/>
    <n v="1"/>
    <n v="56"/>
    <n v="0"/>
    <n v="1"/>
    <n v="31"/>
    <n v="185"/>
    <n v="4.6640615151897135E-3"/>
    <s v="Wines"/>
    <n v="3"/>
    <n v="4"/>
    <n v="2"/>
    <n v="3"/>
    <n v="7"/>
    <n v="3"/>
    <n v="11"/>
    <n v="0"/>
  </r>
  <r>
    <n v="7540"/>
    <n v="1952"/>
    <n v="73"/>
    <s v="Graduation"/>
    <x v="0"/>
    <s v="Senior"/>
    <n v="50300"/>
    <n v="0"/>
    <n v="1"/>
    <s v="25/05/2014"/>
    <n v="52"/>
    <n v="143"/>
    <n v="15"/>
    <n v="60"/>
    <n v="24"/>
    <n v="23"/>
    <n v="5"/>
    <n v="265"/>
    <n v="5.2683896620278328E-3"/>
    <s v="Wines"/>
    <n v="2"/>
    <n v="2"/>
    <n v="1"/>
    <n v="8"/>
    <n v="2"/>
    <n v="3"/>
    <n v="11"/>
    <n v="0"/>
  </r>
  <r>
    <n v="6383"/>
    <n v="1971"/>
    <n v="54"/>
    <s v="PhD"/>
    <x v="1"/>
    <s v="Senior"/>
    <n v="32892"/>
    <n v="1"/>
    <n v="0"/>
    <s v="25/05/2014"/>
    <n v="78"/>
    <n v="26"/>
    <n v="0"/>
    <n v="15"/>
    <n v="2"/>
    <n v="1"/>
    <n v="2"/>
    <n v="44"/>
    <n v="1.3377112975799586E-3"/>
    <s v="Wines"/>
    <n v="2"/>
    <n v="3"/>
    <n v="0"/>
    <n v="3"/>
    <n v="8"/>
    <n v="3"/>
    <n v="11"/>
    <n v="0"/>
  </r>
  <r>
    <n v="10536"/>
    <n v="1971"/>
    <n v="54"/>
    <s v="PhD"/>
    <x v="1"/>
    <s v="Senior"/>
    <n v="32892"/>
    <n v="1"/>
    <n v="0"/>
    <s v="25/05/2014"/>
    <n v="78"/>
    <n v="26"/>
    <n v="0"/>
    <n v="15"/>
    <n v="2"/>
    <n v="1"/>
    <n v="2"/>
    <n v="44"/>
    <n v="1.3377112975799586E-3"/>
    <s v="Wines"/>
    <n v="2"/>
    <n v="3"/>
    <n v="0"/>
    <n v="3"/>
    <n v="8"/>
    <n v="3"/>
    <n v="11"/>
    <n v="0"/>
  </r>
  <r>
    <n v="9780"/>
    <n v="1971"/>
    <n v="54"/>
    <s v="Master"/>
    <x v="1"/>
    <s v="Senior"/>
    <n v="71499"/>
    <n v="0"/>
    <n v="1"/>
    <s v="25/06/2013"/>
    <n v="12"/>
    <n v="465"/>
    <n v="25"/>
    <n v="132"/>
    <n v="136"/>
    <n v="0"/>
    <n v="37"/>
    <n v="758"/>
    <n v="1.0601546874781466E-2"/>
    <s v="Wines"/>
    <n v="2"/>
    <n v="8"/>
    <n v="3"/>
    <n v="13"/>
    <n v="4"/>
    <n v="3"/>
    <n v="11"/>
    <n v="0"/>
  </r>
  <r>
    <n v="8773"/>
    <n v="1971"/>
    <n v="54"/>
    <s v="Master"/>
    <x v="1"/>
    <s v="Senior"/>
    <n v="57420"/>
    <n v="0"/>
    <n v="1"/>
    <s v="25/06/2013"/>
    <n v="22"/>
    <n v="280"/>
    <n v="0"/>
    <n v="18"/>
    <n v="0"/>
    <n v="0"/>
    <n v="24"/>
    <n v="298"/>
    <n v="5.1898293277603622E-3"/>
    <s v="Wines"/>
    <n v="3"/>
    <n v="5"/>
    <n v="1"/>
    <n v="6"/>
    <n v="7"/>
    <n v="3"/>
    <n v="11"/>
    <n v="0"/>
  </r>
  <r>
    <n v="3267"/>
    <n v="1963"/>
    <n v="62"/>
    <s v="Master"/>
    <x v="1"/>
    <s v="Senior"/>
    <n v="57288"/>
    <n v="0"/>
    <n v="1"/>
    <s v="25/06/2014"/>
    <n v="27"/>
    <n v="527"/>
    <n v="0"/>
    <n v="21"/>
    <n v="0"/>
    <n v="0"/>
    <n v="60"/>
    <n v="548"/>
    <n v="9.5657031140902113E-3"/>
    <s v="Wines"/>
    <n v="3"/>
    <n v="8"/>
    <n v="1"/>
    <n v="8"/>
    <n v="6"/>
    <n v="3"/>
    <n v="11"/>
    <n v="0"/>
  </r>
  <r>
    <n v="5633"/>
    <n v="1980"/>
    <n v="45"/>
    <s v="Graduation"/>
    <x v="0"/>
    <s v="Adult"/>
    <n v="50183"/>
    <n v="1"/>
    <n v="1"/>
    <s v="25/06/2014"/>
    <n v="47"/>
    <n v="97"/>
    <n v="12"/>
    <n v="84"/>
    <n v="13"/>
    <n v="10"/>
    <n v="15"/>
    <n v="216"/>
    <n v="4.304246457963852E-3"/>
    <s v="Wines"/>
    <n v="7"/>
    <n v="3"/>
    <n v="1"/>
    <n v="6"/>
    <n v="5"/>
    <n v="3"/>
    <n v="11"/>
    <n v="0"/>
  </r>
  <r>
    <n v="9888"/>
    <n v="1969"/>
    <n v="56"/>
    <s v="Graduation"/>
    <x v="1"/>
    <s v="Senior"/>
    <n v="68695"/>
    <n v="0"/>
    <n v="0"/>
    <s v="25/06/2014"/>
    <n v="3"/>
    <n v="458"/>
    <n v="81"/>
    <n v="356"/>
    <n v="106"/>
    <n v="50"/>
    <n v="40"/>
    <n v="1051"/>
    <n v="1.5299512337142442E-2"/>
    <s v="Wines"/>
    <n v="1"/>
    <n v="4"/>
    <n v="4"/>
    <n v="7"/>
    <n v="2"/>
    <n v="3"/>
    <n v="11"/>
    <n v="0"/>
  </r>
  <r>
    <n v="4399"/>
    <n v="1969"/>
    <n v="56"/>
    <s v="Graduation"/>
    <x v="1"/>
    <s v="Senior"/>
    <n v="68695"/>
    <n v="0"/>
    <n v="0"/>
    <s v="25/06/2014"/>
    <n v="3"/>
    <n v="458"/>
    <n v="81"/>
    <n v="356"/>
    <n v="106"/>
    <n v="50"/>
    <n v="40"/>
    <n v="1051"/>
    <n v="1.5299512337142442E-2"/>
    <s v="Wines"/>
    <n v="1"/>
    <n v="4"/>
    <n v="4"/>
    <n v="7"/>
    <n v="2"/>
    <n v="3"/>
    <n v="11"/>
    <n v="0"/>
  </r>
  <r>
    <n v="1448"/>
    <n v="1963"/>
    <n v="62"/>
    <s v="Master"/>
    <x v="0"/>
    <s v="Senior"/>
    <n v="33562"/>
    <n v="1"/>
    <n v="2"/>
    <s v="25/06/2014"/>
    <n v="33"/>
    <n v="21"/>
    <n v="12"/>
    <n v="12"/>
    <n v="0"/>
    <n v="3"/>
    <n v="3"/>
    <n v="48"/>
    <n v="1.4301889041177522E-3"/>
    <s v="Wines"/>
    <n v="3"/>
    <n v="2"/>
    <n v="0"/>
    <n v="4"/>
    <n v="4"/>
    <n v="3"/>
    <n v="11"/>
    <n v="0"/>
  </r>
  <r>
    <n v="75"/>
    <n v="1982"/>
    <n v="43"/>
    <s v="2n Cycle"/>
    <x v="1"/>
    <s v="Adult"/>
    <n v="41039"/>
    <n v="0"/>
    <n v="0"/>
    <s v="25/07/2013"/>
    <n v="32"/>
    <n v="34"/>
    <n v="11"/>
    <n v="137"/>
    <n v="179"/>
    <n v="61"/>
    <n v="45"/>
    <n v="422"/>
    <n v="1.0282901630156681E-2"/>
    <s v="FishProducts"/>
    <n v="1"/>
    <n v="8"/>
    <n v="1"/>
    <n v="5"/>
    <n v="8"/>
    <n v="3"/>
    <n v="11"/>
    <n v="0"/>
  </r>
  <r>
    <n v="3759"/>
    <n v="1958"/>
    <n v="67"/>
    <s v="Graduation"/>
    <x v="1"/>
    <s v="Senior"/>
    <n v="65196"/>
    <n v="0"/>
    <n v="2"/>
    <s v="25/07/2013"/>
    <n v="34"/>
    <n v="743"/>
    <n v="19"/>
    <n v="181"/>
    <n v="12"/>
    <n v="0"/>
    <n v="200"/>
    <n v="955"/>
    <n v="1.4648137922571938E-2"/>
    <s v="Wines"/>
    <n v="2"/>
    <n v="7"/>
    <n v="6"/>
    <n v="11"/>
    <n v="5"/>
    <n v="3"/>
    <n v="11"/>
    <n v="0"/>
  </r>
  <r>
    <n v="10507"/>
    <n v="1977"/>
    <n v="48"/>
    <s v="2n Cycle"/>
    <x v="2"/>
    <s v="Adult"/>
    <n v="59601"/>
    <n v="0"/>
    <n v="1"/>
    <s v="25/07/2013"/>
    <n v="14"/>
    <n v="691"/>
    <n v="7"/>
    <n v="69"/>
    <n v="0"/>
    <n v="7"/>
    <n v="23"/>
    <n v="774"/>
    <n v="1.298635928927367E-2"/>
    <s v="Wines"/>
    <n v="4"/>
    <n v="2"/>
    <n v="2"/>
    <n v="7"/>
    <n v="8"/>
    <n v="3"/>
    <n v="11"/>
    <n v="0"/>
  </r>
  <r>
    <n v="5236"/>
    <n v="1979"/>
    <n v="46"/>
    <s v="Graduation"/>
    <x v="1"/>
    <s v="Adult"/>
    <n v="77568"/>
    <n v="0"/>
    <n v="1"/>
    <s v="25/08/2012"/>
    <n v="30"/>
    <n v="1230"/>
    <n v="0"/>
    <n v="396"/>
    <n v="232"/>
    <n v="178"/>
    <n v="158"/>
    <n v="2036"/>
    <n v="2.6247937293729373E-2"/>
    <s v="Wines"/>
    <n v="1"/>
    <n v="10"/>
    <n v="2"/>
    <n v="8"/>
    <n v="5"/>
    <n v="3"/>
    <n v="11"/>
    <n v="0"/>
  </r>
  <r>
    <n v="4094"/>
    <n v="1961"/>
    <n v="64"/>
    <s v="Graduation"/>
    <x v="0"/>
    <s v="Senior"/>
    <n v="60544"/>
    <n v="1"/>
    <n v="1"/>
    <s v="25/08/2012"/>
    <n v="92"/>
    <n v="201"/>
    <n v="2"/>
    <n v="43"/>
    <n v="3"/>
    <n v="5"/>
    <n v="35"/>
    <n v="254"/>
    <n v="4.1952959830866806E-3"/>
    <s v="Wines"/>
    <n v="4"/>
    <n v="5"/>
    <n v="1"/>
    <n v="5"/>
    <n v="6"/>
    <n v="3"/>
    <n v="11"/>
    <n v="0"/>
  </r>
  <r>
    <n v="8588"/>
    <n v="1961"/>
    <n v="64"/>
    <s v="Graduation"/>
    <x v="0"/>
    <s v="Senior"/>
    <n v="60544"/>
    <n v="1"/>
    <n v="1"/>
    <s v="25/08/2012"/>
    <n v="92"/>
    <n v="201"/>
    <n v="2"/>
    <n v="43"/>
    <n v="3"/>
    <n v="5"/>
    <n v="35"/>
    <n v="254"/>
    <n v="4.1952959830866806E-3"/>
    <s v="Wines"/>
    <n v="4"/>
    <n v="5"/>
    <n v="1"/>
    <n v="5"/>
    <n v="6"/>
    <n v="3"/>
    <n v="11"/>
    <n v="0"/>
  </r>
  <r>
    <n v="143"/>
    <n v="1970"/>
    <n v="55"/>
    <s v="Graduation"/>
    <x v="3"/>
    <s v="Senior"/>
    <n v="61209"/>
    <n v="0"/>
    <n v="0"/>
    <s v="25/08/2013"/>
    <n v="73"/>
    <n v="466"/>
    <n v="0"/>
    <n v="224"/>
    <n v="119"/>
    <n v="49"/>
    <n v="99"/>
    <n v="858"/>
    <n v="1.4017546439249131E-2"/>
    <s v="Wines"/>
    <n v="1"/>
    <n v="5"/>
    <n v="3"/>
    <n v="4"/>
    <n v="2"/>
    <n v="3"/>
    <n v="11"/>
    <n v="0"/>
  </r>
  <r>
    <n v="9855"/>
    <n v="1952"/>
    <n v="73"/>
    <s v="PhD"/>
    <x v="3"/>
    <s v="Senior"/>
    <n v="62000"/>
    <n v="0"/>
    <n v="1"/>
    <s v="25/08/2013"/>
    <n v="25"/>
    <n v="899"/>
    <n v="0"/>
    <n v="101"/>
    <n v="0"/>
    <n v="0"/>
    <n v="20"/>
    <n v="1000"/>
    <n v="1.6129032258064516E-2"/>
    <s v="Wines"/>
    <n v="1"/>
    <n v="6"/>
    <n v="6"/>
    <n v="13"/>
    <n v="4"/>
    <n v="3"/>
    <n v="11"/>
    <n v="0"/>
  </r>
  <r>
    <n v="5441"/>
    <n v="1965"/>
    <n v="60"/>
    <s v="PhD"/>
    <x v="4"/>
    <s v="Senior"/>
    <n v="54111"/>
    <n v="0"/>
    <n v="1"/>
    <s v="25/08/2013"/>
    <n v="97"/>
    <n v="267"/>
    <n v="6"/>
    <n v="54"/>
    <n v="8"/>
    <n v="3"/>
    <n v="50"/>
    <n v="338"/>
    <n v="6.2464193971650869E-3"/>
    <s v="Wines"/>
    <n v="2"/>
    <n v="5"/>
    <n v="2"/>
    <n v="6"/>
    <n v="5"/>
    <n v="3"/>
    <n v="11"/>
    <n v="0"/>
  </r>
  <r>
    <n v="10648"/>
    <n v="1982"/>
    <n v="43"/>
    <s v="2n Cycle"/>
    <x v="1"/>
    <s v="Adult"/>
    <n v="66664"/>
    <n v="0"/>
    <n v="0"/>
    <s v="25/09/2012"/>
    <n v="78"/>
    <n v="398"/>
    <n v="96"/>
    <n v="447"/>
    <n v="220"/>
    <n v="96"/>
    <n v="32"/>
    <n v="1257"/>
    <n v="1.8855754230169205E-2"/>
    <s v="MeatProducts"/>
    <n v="1"/>
    <n v="5"/>
    <n v="7"/>
    <n v="6"/>
    <n v="3"/>
    <n v="3"/>
    <n v="11"/>
    <n v="0"/>
  </r>
  <r>
    <n v="5120"/>
    <n v="1982"/>
    <n v="43"/>
    <s v="2n Cycle"/>
    <x v="1"/>
    <s v="Adult"/>
    <n v="66664"/>
    <n v="0"/>
    <n v="0"/>
    <s v="25/09/2012"/>
    <n v="78"/>
    <n v="398"/>
    <n v="96"/>
    <n v="447"/>
    <n v="220"/>
    <n v="96"/>
    <n v="32"/>
    <n v="1257"/>
    <n v="1.8855754230169205E-2"/>
    <s v="MeatProducts"/>
    <n v="1"/>
    <n v="5"/>
    <n v="7"/>
    <n v="6"/>
    <n v="3"/>
    <n v="3"/>
    <n v="11"/>
    <n v="0"/>
  </r>
  <r>
    <n v="2375"/>
    <n v="1972"/>
    <n v="53"/>
    <s v="Graduation"/>
    <x v="1"/>
    <s v="Senior"/>
    <n v="30261"/>
    <n v="1"/>
    <n v="2"/>
    <s v="25/09/2012"/>
    <n v="75"/>
    <n v="8"/>
    <n v="0"/>
    <n v="5"/>
    <n v="0"/>
    <n v="3"/>
    <n v="6"/>
    <n v="16"/>
    <n v="5.2873335316083411E-4"/>
    <s v="Wines"/>
    <n v="1"/>
    <n v="0"/>
    <n v="0"/>
    <n v="3"/>
    <n v="8"/>
    <n v="3"/>
    <n v="11"/>
    <n v="0"/>
  </r>
  <r>
    <n v="4974"/>
    <n v="1970"/>
    <n v="55"/>
    <s v="Graduation"/>
    <x v="3"/>
    <s v="Senior"/>
    <n v="83273"/>
    <n v="1"/>
    <n v="2"/>
    <s v="25/09/2012"/>
    <n v="98"/>
    <n v="433"/>
    <n v="89"/>
    <n v="650"/>
    <n v="16"/>
    <n v="102"/>
    <n v="102"/>
    <n v="1290"/>
    <n v="1.549121564012345E-2"/>
    <s v="MeatProducts"/>
    <n v="10"/>
    <n v="4"/>
    <n v="6"/>
    <n v="9"/>
    <n v="7"/>
    <n v="3"/>
    <n v="11"/>
    <n v="0"/>
  </r>
  <r>
    <n v="1987"/>
    <n v="1987"/>
    <n v="38"/>
    <s v="Basic"/>
    <x v="3"/>
    <s v="Adult"/>
    <n v="21063"/>
    <n v="1"/>
    <n v="0"/>
    <s v="25/09/2013"/>
    <n v="34"/>
    <n v="1"/>
    <n v="10"/>
    <n v="11"/>
    <n v="19"/>
    <n v="3"/>
    <n v="15"/>
    <n v="44"/>
    <n v="2.0889711816930163E-3"/>
    <s v="FishProducts"/>
    <n v="2"/>
    <n v="2"/>
    <n v="0"/>
    <n v="3"/>
    <n v="6"/>
    <n v="3"/>
    <n v="11"/>
    <n v="0"/>
  </r>
  <r>
    <n v="4754"/>
    <n v="1966"/>
    <n v="59"/>
    <s v="Master"/>
    <x v="0"/>
    <s v="Senior"/>
    <n v="33585"/>
    <n v="0"/>
    <n v="1"/>
    <s v="25/09/2013"/>
    <n v="91"/>
    <n v="30"/>
    <n v="11"/>
    <n v="33"/>
    <n v="13"/>
    <n v="6"/>
    <n v="29"/>
    <n v="93"/>
    <n v="2.7690933452434122E-3"/>
    <s v="MeatProducts"/>
    <n v="1"/>
    <n v="2"/>
    <n v="0"/>
    <n v="4"/>
    <n v="4"/>
    <n v="3"/>
    <n v="11"/>
    <n v="0"/>
  </r>
  <r>
    <n v="839"/>
    <n v="1975"/>
    <n v="50"/>
    <s v="PhD"/>
    <x v="0"/>
    <s v="Adult"/>
    <n v="45503"/>
    <n v="1"/>
    <n v="0"/>
    <s v="25/09/2013"/>
    <n v="54"/>
    <n v="97"/>
    <n v="4"/>
    <n v="44"/>
    <n v="6"/>
    <n v="1"/>
    <n v="18"/>
    <n v="152"/>
    <n v="3.3404390919280049E-3"/>
    <s v="Wines"/>
    <n v="1"/>
    <n v="3"/>
    <n v="1"/>
    <n v="4"/>
    <n v="5"/>
    <n v="3"/>
    <n v="11"/>
    <n v="0"/>
  </r>
  <r>
    <n v="7375"/>
    <n v="1976"/>
    <n v="49"/>
    <s v="Graduation"/>
    <x v="1"/>
    <s v="Adult"/>
    <n v="51369"/>
    <n v="0"/>
    <n v="1"/>
    <s v="25/10/2012"/>
    <n v="84"/>
    <n v="297"/>
    <n v="7"/>
    <n v="79"/>
    <n v="0"/>
    <n v="11"/>
    <n v="182"/>
    <n v="394"/>
    <n v="7.6699955225914464E-3"/>
    <s v="Wines"/>
    <n v="2"/>
    <n v="8"/>
    <n v="2"/>
    <n v="4"/>
    <n v="8"/>
    <n v="3"/>
    <n v="11"/>
    <n v="0"/>
  </r>
  <r>
    <n v="10144"/>
    <n v="1976"/>
    <n v="49"/>
    <s v="Graduation"/>
    <x v="1"/>
    <s v="Adult"/>
    <n v="51369"/>
    <n v="0"/>
    <n v="1"/>
    <s v="25/10/2012"/>
    <n v="84"/>
    <n v="297"/>
    <n v="7"/>
    <n v="79"/>
    <n v="0"/>
    <n v="11"/>
    <n v="182"/>
    <n v="394"/>
    <n v="7.6699955225914464E-3"/>
    <s v="Wines"/>
    <n v="2"/>
    <n v="8"/>
    <n v="2"/>
    <n v="4"/>
    <n v="8"/>
    <n v="3"/>
    <n v="11"/>
    <n v="0"/>
  </r>
  <r>
    <n v="4580"/>
    <n v="1969"/>
    <n v="56"/>
    <s v="Graduation"/>
    <x v="0"/>
    <s v="Senior"/>
    <n v="75759"/>
    <n v="0"/>
    <n v="0"/>
    <s v="25/10/2013"/>
    <n v="46"/>
    <n v="1394"/>
    <n v="22"/>
    <n v="708"/>
    <n v="89"/>
    <n v="91"/>
    <n v="182"/>
    <n v="2304"/>
    <n v="3.0412228250108898E-2"/>
    <s v="Wines"/>
    <n v="1"/>
    <n v="9"/>
    <n v="7"/>
    <n v="9"/>
    <n v="5"/>
    <n v="3"/>
    <n v="11"/>
    <n v="1"/>
  </r>
  <r>
    <n v="1663"/>
    <n v="1978"/>
    <n v="47"/>
    <s v="PhD"/>
    <x v="1"/>
    <s v="Adult"/>
    <n v="34043"/>
    <n v="1"/>
    <n v="0"/>
    <s v="25/10/2013"/>
    <n v="97"/>
    <n v="20"/>
    <n v="2"/>
    <n v="14"/>
    <n v="3"/>
    <n v="0"/>
    <n v="10"/>
    <n v="39"/>
    <n v="1.1456099638692241E-3"/>
    <s v="Wines"/>
    <n v="1"/>
    <n v="2"/>
    <n v="0"/>
    <n v="2"/>
    <n v="9"/>
    <n v="3"/>
    <n v="11"/>
    <n v="0"/>
  </r>
  <r>
    <n v="1232"/>
    <n v="1982"/>
    <n v="43"/>
    <s v="PhD"/>
    <x v="1"/>
    <s v="Adult"/>
    <n v="70038"/>
    <n v="0"/>
    <n v="0"/>
    <s v="25/10/2013"/>
    <n v="54"/>
    <n v="587"/>
    <n v="54"/>
    <n v="348"/>
    <n v="71"/>
    <n v="54"/>
    <n v="130"/>
    <n v="1114"/>
    <n v="1.5905651217910276E-2"/>
    <s v="Wines"/>
    <n v="1"/>
    <n v="4"/>
    <n v="4"/>
    <n v="8"/>
    <n v="2"/>
    <n v="3"/>
    <n v="11"/>
    <n v="0"/>
  </r>
  <r>
    <n v="3967"/>
    <n v="1971"/>
    <n v="54"/>
    <s v="PhD"/>
    <x v="0"/>
    <s v="Senior"/>
    <n v="78931"/>
    <n v="0"/>
    <n v="0"/>
    <s v="25/10/2013"/>
    <n v="19"/>
    <n v="331"/>
    <n v="197"/>
    <n v="170"/>
    <n v="58"/>
    <n v="152"/>
    <n v="35"/>
    <n v="908"/>
    <n v="1.1503718437622735E-2"/>
    <s v="Wines"/>
    <n v="1"/>
    <n v="2"/>
    <n v="8"/>
    <n v="13"/>
    <n v="1"/>
    <n v="3"/>
    <n v="11"/>
    <n v="0"/>
  </r>
  <r>
    <n v="3276"/>
    <n v="1976"/>
    <n v="49"/>
    <s v="2n Cycle"/>
    <x v="1"/>
    <s v="Adult"/>
    <n v="36301"/>
    <n v="1"/>
    <n v="0"/>
    <s v="25/10/2013"/>
    <n v="53"/>
    <n v="11"/>
    <n v="12"/>
    <n v="35"/>
    <n v="3"/>
    <n v="5"/>
    <n v="12"/>
    <n v="66"/>
    <n v="1.8181317319082119E-3"/>
    <s v="MeatProducts"/>
    <n v="1"/>
    <n v="3"/>
    <n v="0"/>
    <n v="3"/>
    <n v="7"/>
    <n v="3"/>
    <n v="11"/>
    <n v="0"/>
  </r>
  <r>
    <n v="10323"/>
    <n v="1952"/>
    <n v="73"/>
    <s v="Graduation"/>
    <x v="0"/>
    <s v="Senior"/>
    <n v="49413"/>
    <n v="0"/>
    <n v="1"/>
    <s v="25/10/2013"/>
    <n v="88"/>
    <n v="205"/>
    <n v="7"/>
    <n v="41"/>
    <n v="3"/>
    <n v="2"/>
    <n v="46"/>
    <n v="258"/>
    <n v="5.2212980389775973E-3"/>
    <s v="Wines"/>
    <n v="2"/>
    <n v="4"/>
    <n v="2"/>
    <n v="5"/>
    <n v="5"/>
    <n v="3"/>
    <n v="11"/>
    <n v="0"/>
  </r>
  <r>
    <n v="2345"/>
    <n v="1982"/>
    <n v="43"/>
    <s v="PhD"/>
    <x v="1"/>
    <s v="Adult"/>
    <n v="70038"/>
    <n v="0"/>
    <n v="0"/>
    <s v="25/10/2013"/>
    <n v="54"/>
    <n v="587"/>
    <n v="54"/>
    <n v="348"/>
    <n v="71"/>
    <n v="54"/>
    <n v="130"/>
    <n v="1114"/>
    <n v="1.5905651217910276E-2"/>
    <s v="Wines"/>
    <n v="1"/>
    <n v="4"/>
    <n v="4"/>
    <n v="8"/>
    <n v="2"/>
    <n v="3"/>
    <n v="11"/>
    <n v="0"/>
  </r>
  <r>
    <n v="9451"/>
    <n v="1965"/>
    <n v="60"/>
    <s v="Graduation"/>
    <x v="0"/>
    <s v="Senior"/>
    <n v="73538"/>
    <n v="0"/>
    <n v="1"/>
    <s v="25/11/2012"/>
    <n v="92"/>
    <n v="811"/>
    <n v="76"/>
    <n v="428"/>
    <n v="99"/>
    <n v="137"/>
    <n v="107"/>
    <n v="1551"/>
    <n v="2.1091136555250346E-2"/>
    <s v="Wines"/>
    <n v="3"/>
    <n v="10"/>
    <n v="4"/>
    <n v="9"/>
    <n v="7"/>
    <n v="3"/>
    <n v="11"/>
    <n v="0"/>
  </r>
  <r>
    <n v="3498"/>
    <n v="1976"/>
    <n v="49"/>
    <s v="PhD"/>
    <x v="0"/>
    <s v="Adult"/>
    <n v="55424"/>
    <n v="0"/>
    <n v="1"/>
    <s v="25/11/2012"/>
    <n v="6"/>
    <n v="462"/>
    <n v="61"/>
    <n v="184"/>
    <n v="10"/>
    <n v="53"/>
    <n v="107"/>
    <n v="770"/>
    <n v="1.3892898383371825E-2"/>
    <s v="Wines"/>
    <n v="4"/>
    <n v="7"/>
    <n v="5"/>
    <n v="9"/>
    <n v="6"/>
    <n v="3"/>
    <n v="11"/>
    <n v="1"/>
  </r>
  <r>
    <n v="6694"/>
    <n v="1964"/>
    <n v="61"/>
    <s v="Graduation"/>
    <x v="0"/>
    <s v="Senior"/>
    <n v="75236"/>
    <n v="0"/>
    <n v="1"/>
    <s v="25/11/2013"/>
    <n v="27"/>
    <n v="438"/>
    <n v="66"/>
    <n v="400"/>
    <n v="12"/>
    <n v="38"/>
    <n v="114"/>
    <n v="954"/>
    <n v="1.2680099952150567E-2"/>
    <s v="Wines"/>
    <n v="1"/>
    <n v="8"/>
    <n v="3"/>
    <n v="13"/>
    <n v="4"/>
    <n v="3"/>
    <n v="11"/>
    <n v="0"/>
  </r>
  <r>
    <n v="8164"/>
    <n v="1978"/>
    <n v="47"/>
    <s v="PhD"/>
    <x v="0"/>
    <s v="Adult"/>
    <n v="82170"/>
    <n v="0"/>
    <n v="0"/>
    <s v="25/11/2013"/>
    <n v="13"/>
    <n v="1023"/>
    <n v="93"/>
    <n v="651"/>
    <n v="49"/>
    <n v="55"/>
    <n v="37"/>
    <n v="1871"/>
    <n v="2.2769867348180602E-2"/>
    <s v="Wines"/>
    <n v="1"/>
    <n v="5"/>
    <n v="6"/>
    <n v="7"/>
    <n v="2"/>
    <n v="3"/>
    <n v="11"/>
    <n v="0"/>
  </r>
  <r>
    <n v="3231"/>
    <n v="1973"/>
    <n v="52"/>
    <s v="Graduation"/>
    <x v="0"/>
    <s v="Senior"/>
    <n v="37971"/>
    <n v="1"/>
    <n v="0"/>
    <s v="25/11/2013"/>
    <n v="97"/>
    <n v="5"/>
    <n v="4"/>
    <n v="10"/>
    <n v="2"/>
    <n v="2"/>
    <n v="7"/>
    <n v="23"/>
    <n v="6.0572542203260384E-4"/>
    <s v="MeatProducts"/>
    <n v="1"/>
    <n v="1"/>
    <n v="0"/>
    <n v="3"/>
    <n v="8"/>
    <n v="3"/>
    <n v="11"/>
    <n v="0"/>
  </r>
  <r>
    <n v="8842"/>
    <n v="1971"/>
    <n v="54"/>
    <s v="Graduation"/>
    <x v="4"/>
    <s v="Senior"/>
    <n v="30372"/>
    <n v="1"/>
    <n v="1"/>
    <s v="25/12/2012"/>
    <n v="33"/>
    <n v="15"/>
    <n v="0"/>
    <n v="12"/>
    <n v="7"/>
    <n v="3"/>
    <n v="7"/>
    <n v="37"/>
    <n v="1.2182273146318979E-3"/>
    <s v="Wines"/>
    <n v="3"/>
    <n v="2"/>
    <n v="0"/>
    <n v="3"/>
    <n v="7"/>
    <n v="3"/>
    <n v="11"/>
    <n v="0"/>
  </r>
  <r>
    <n v="2154"/>
    <n v="1971"/>
    <n v="54"/>
    <s v="Graduation"/>
    <x v="4"/>
    <s v="Senior"/>
    <n v="30372"/>
    <n v="1"/>
    <n v="1"/>
    <s v="25/12/2012"/>
    <n v="33"/>
    <n v="15"/>
    <n v="0"/>
    <n v="12"/>
    <n v="7"/>
    <n v="3"/>
    <n v="7"/>
    <n v="37"/>
    <n v="1.2182273146318979E-3"/>
    <s v="Wines"/>
    <n v="3"/>
    <n v="2"/>
    <n v="0"/>
    <n v="3"/>
    <n v="7"/>
    <n v="3"/>
    <n v="11"/>
    <n v="0"/>
  </r>
  <r>
    <n v="10841"/>
    <n v="1975"/>
    <n v="50"/>
    <s v="PhD"/>
    <x v="1"/>
    <s v="Adult"/>
    <n v="56559"/>
    <n v="0"/>
    <n v="1"/>
    <s v="25/12/2012"/>
    <n v="46"/>
    <n v="226"/>
    <n v="22"/>
    <n v="133"/>
    <n v="41"/>
    <n v="31"/>
    <n v="31"/>
    <n v="453"/>
    <n v="8.0093353842889733E-3"/>
    <s v="Wines"/>
    <n v="3"/>
    <n v="4"/>
    <n v="3"/>
    <n v="8"/>
    <n v="4"/>
    <n v="3"/>
    <n v="11"/>
    <n v="0"/>
  </r>
  <r>
    <n v="5084"/>
    <n v="1975"/>
    <n v="50"/>
    <s v="Graduation"/>
    <x v="4"/>
    <s v="Adult"/>
    <n v="58330"/>
    <n v="0"/>
    <n v="1"/>
    <s v="25/12/2013"/>
    <n v="87"/>
    <n v="445"/>
    <n v="53"/>
    <n v="213"/>
    <n v="104"/>
    <n v="98"/>
    <n v="151"/>
    <n v="913"/>
    <n v="1.5652322989885135E-2"/>
    <s v="Wines"/>
    <n v="1"/>
    <n v="6"/>
    <n v="4"/>
    <n v="13"/>
    <n v="4"/>
    <n v="3"/>
    <n v="11"/>
    <n v="0"/>
  </r>
  <r>
    <n v="7094"/>
    <n v="1975"/>
    <n v="50"/>
    <s v="Graduation"/>
    <x v="4"/>
    <s v="Adult"/>
    <n v="58330"/>
    <n v="0"/>
    <n v="1"/>
    <s v="25/12/2013"/>
    <n v="87"/>
    <n v="445"/>
    <n v="53"/>
    <n v="213"/>
    <n v="104"/>
    <n v="98"/>
    <n v="151"/>
    <n v="913"/>
    <n v="1.5652322989885135E-2"/>
    <s v="Wines"/>
    <n v="1"/>
    <n v="6"/>
    <n v="4"/>
    <n v="13"/>
    <n v="4"/>
    <n v="3"/>
    <n v="11"/>
    <n v="0"/>
  </r>
  <r>
    <n v="9140"/>
    <n v="1960"/>
    <n v="65"/>
    <s v="2n Cycle"/>
    <x v="1"/>
    <s v="Senior"/>
    <n v="50523"/>
    <n v="1"/>
    <n v="1"/>
    <s v="25/12/2013"/>
    <n v="89"/>
    <n v="51"/>
    <n v="4"/>
    <n v="24"/>
    <n v="4"/>
    <n v="7"/>
    <n v="1"/>
    <n v="90"/>
    <n v="1.781366902202957E-3"/>
    <s v="Wines"/>
    <n v="2"/>
    <n v="2"/>
    <n v="0"/>
    <n v="4"/>
    <n v="6"/>
    <n v="3"/>
    <n v="11"/>
    <n v="0"/>
  </r>
  <r>
    <n v="2712"/>
    <n v="1956"/>
    <n v="69"/>
    <s v="Graduation"/>
    <x v="0"/>
    <s v="Senior"/>
    <n v="71866"/>
    <n v="0"/>
    <n v="1"/>
    <s v="25/12/2013"/>
    <n v="85"/>
    <n v="184"/>
    <n v="178"/>
    <n v="178"/>
    <n v="103"/>
    <n v="39"/>
    <n v="33"/>
    <n v="682"/>
    <n v="9.4898839506859997E-3"/>
    <s v="Wines"/>
    <n v="1"/>
    <n v="6"/>
    <n v="3"/>
    <n v="10"/>
    <n v="3"/>
    <n v="3"/>
    <n v="11"/>
    <n v="0"/>
  </r>
  <r>
    <n v="1177"/>
    <n v="1966"/>
    <n v="59"/>
    <s v="Master"/>
    <x v="1"/>
    <s v="Senior"/>
    <n v="49618"/>
    <n v="1"/>
    <n v="1"/>
    <s v="26/01/2013"/>
    <n v="77"/>
    <n v="80"/>
    <n v="3"/>
    <n v="26"/>
    <n v="4"/>
    <n v="2"/>
    <n v="14"/>
    <n v="115"/>
    <n v="2.3177072836470637E-3"/>
    <s v="Wines"/>
    <n v="4"/>
    <n v="3"/>
    <n v="1"/>
    <n v="3"/>
    <n v="7"/>
    <n v="3"/>
    <n v="11"/>
    <n v="0"/>
  </r>
  <r>
    <n v="1627"/>
    <n v="1957"/>
    <n v="68"/>
    <s v="2n Cycle"/>
    <x v="2"/>
    <s v="Senior"/>
    <n v="77297"/>
    <n v="0"/>
    <n v="0"/>
    <s v="26/01/2013"/>
    <n v="84"/>
    <n v="408"/>
    <n v="61"/>
    <n v="109"/>
    <n v="48"/>
    <n v="122"/>
    <n v="41"/>
    <n v="748"/>
    <n v="9.6769602960011386E-3"/>
    <s v="Wines"/>
    <n v="1"/>
    <n v="5"/>
    <n v="7"/>
    <n v="9"/>
    <n v="4"/>
    <n v="3"/>
    <n v="11"/>
    <n v="0"/>
  </r>
  <r>
    <n v="9029"/>
    <n v="1972"/>
    <n v="53"/>
    <s v="PhD"/>
    <x v="0"/>
    <s v="Senior"/>
    <n v="70116"/>
    <n v="0"/>
    <n v="0"/>
    <s v="26/01/2013"/>
    <n v="73"/>
    <n v="707"/>
    <n v="44"/>
    <n v="603"/>
    <n v="95"/>
    <n v="58"/>
    <n v="29"/>
    <n v="1507"/>
    <n v="2.149295453248902E-2"/>
    <s v="Wines"/>
    <n v="1"/>
    <n v="2"/>
    <n v="8"/>
    <n v="12"/>
    <n v="1"/>
    <n v="3"/>
    <n v="11"/>
    <n v="0"/>
  </r>
  <r>
    <n v="3436"/>
    <n v="1969"/>
    <n v="56"/>
    <s v="Graduation"/>
    <x v="0"/>
    <s v="Senior"/>
    <n v="14045"/>
    <n v="1"/>
    <n v="0"/>
    <s v="26/01/2014"/>
    <n v="24"/>
    <n v="11"/>
    <n v="0"/>
    <n v="5"/>
    <n v="2"/>
    <n v="1"/>
    <n v="1"/>
    <n v="19"/>
    <n v="1.3527945888216447E-3"/>
    <s v="Wines"/>
    <n v="1"/>
    <n v="1"/>
    <n v="0"/>
    <n v="3"/>
    <n v="7"/>
    <n v="3"/>
    <n v="11"/>
    <n v="0"/>
  </r>
  <r>
    <n v="9671"/>
    <n v="1968"/>
    <n v="57"/>
    <s v="Graduation"/>
    <x v="0"/>
    <s v="Senior"/>
    <n v="19514"/>
    <n v="1"/>
    <n v="1"/>
    <s v="26/01/2014"/>
    <n v="47"/>
    <n v="14"/>
    <n v="3"/>
    <n v="21"/>
    <n v="2"/>
    <n v="1"/>
    <n v="28"/>
    <n v="41"/>
    <n v="2.1010556523521572E-3"/>
    <s v="GoldProds"/>
    <n v="4"/>
    <n v="3"/>
    <n v="1"/>
    <n v="2"/>
    <n v="8"/>
    <n v="3"/>
    <n v="11"/>
    <n v="1"/>
  </r>
  <r>
    <n v="4964"/>
    <n v="1958"/>
    <n v="67"/>
    <s v="PhD"/>
    <x v="1"/>
    <s v="Senior"/>
    <n v="74250"/>
    <n v="0"/>
    <n v="0"/>
    <s v="26/01/2014"/>
    <n v="90"/>
    <n v="680"/>
    <n v="11"/>
    <n v="392"/>
    <n v="75"/>
    <n v="0"/>
    <n v="0"/>
    <n v="1158"/>
    <n v="1.5595959595959595E-2"/>
    <s v="Wines"/>
    <n v="1"/>
    <n v="2"/>
    <n v="11"/>
    <n v="4"/>
    <n v="1"/>
    <n v="3"/>
    <n v="11"/>
    <n v="0"/>
  </r>
  <r>
    <n v="4297"/>
    <n v="1969"/>
    <n v="56"/>
    <s v="Graduation"/>
    <x v="1"/>
    <s v="Senior"/>
    <n v="23228"/>
    <n v="1"/>
    <n v="0"/>
    <s v="26/01/2014"/>
    <n v="71"/>
    <n v="13"/>
    <n v="2"/>
    <n v="18"/>
    <n v="6"/>
    <n v="1"/>
    <n v="0"/>
    <n v="40"/>
    <n v="1.7220595832615809E-3"/>
    <s v="MeatProducts"/>
    <n v="2"/>
    <n v="2"/>
    <n v="0"/>
    <n v="3"/>
    <n v="8"/>
    <n v="3"/>
    <n v="11"/>
    <n v="0"/>
  </r>
  <r>
    <n v="8975"/>
    <n v="1968"/>
    <n v="57"/>
    <s v="Graduation"/>
    <x v="0"/>
    <s v="Senior"/>
    <n v="19514"/>
    <n v="1"/>
    <n v="1"/>
    <s v="26/01/2014"/>
    <n v="47"/>
    <n v="14"/>
    <n v="3"/>
    <n v="21"/>
    <n v="2"/>
    <n v="1"/>
    <n v="28"/>
    <n v="41"/>
    <n v="2.1010556523521572E-3"/>
    <s v="GoldProds"/>
    <n v="4"/>
    <n v="3"/>
    <n v="1"/>
    <n v="2"/>
    <n v="8"/>
    <n v="3"/>
    <n v="11"/>
    <n v="0"/>
  </r>
  <r>
    <n v="8233"/>
    <n v="1950"/>
    <n v="75"/>
    <s v="Master"/>
    <x v="4"/>
    <s v="Senior"/>
    <n v="64866"/>
    <n v="0"/>
    <n v="1"/>
    <s v="26/01/2014"/>
    <n v="9"/>
    <n v="508"/>
    <n v="5"/>
    <n v="21"/>
    <n v="7"/>
    <n v="5"/>
    <n v="10"/>
    <n v="546"/>
    <n v="8.4173526963278143E-3"/>
    <s v="Wines"/>
    <n v="4"/>
    <n v="7"/>
    <n v="3"/>
    <n v="7"/>
    <n v="5"/>
    <n v="3"/>
    <n v="11"/>
    <n v="0"/>
  </r>
  <r>
    <n v="10770"/>
    <n v="1959"/>
    <n v="66"/>
    <s v="Graduation"/>
    <x v="0"/>
    <s v="Senior"/>
    <n v="65492"/>
    <n v="0"/>
    <n v="0"/>
    <s v="26/01/2014"/>
    <n v="73"/>
    <n v="247"/>
    <n v="161"/>
    <n v="295"/>
    <n v="210"/>
    <n v="85"/>
    <n v="47"/>
    <n v="998"/>
    <n v="1.5238502412508398E-2"/>
    <s v="MeatProducts"/>
    <n v="2"/>
    <n v="4"/>
    <n v="7"/>
    <n v="13"/>
    <n v="2"/>
    <n v="3"/>
    <n v="11"/>
    <n v="0"/>
  </r>
  <r>
    <n v="10319"/>
    <n v="1971"/>
    <n v="54"/>
    <s v="Graduation"/>
    <x v="0"/>
    <s v="Senior"/>
    <n v="66303"/>
    <n v="0"/>
    <n v="1"/>
    <s v="26/02/2013"/>
    <n v="56"/>
    <n v="1090"/>
    <n v="12"/>
    <n v="96"/>
    <n v="16"/>
    <n v="12"/>
    <n v="60"/>
    <n v="1226"/>
    <n v="1.8490867683211922E-2"/>
    <s v="Wines"/>
    <n v="4"/>
    <n v="3"/>
    <n v="4"/>
    <n v="11"/>
    <n v="8"/>
    <n v="3"/>
    <n v="11"/>
    <n v="0"/>
  </r>
  <r>
    <n v="2961"/>
    <n v="1982"/>
    <n v="43"/>
    <s v="Graduation"/>
    <x v="0"/>
    <s v="Adult"/>
    <n v="42081"/>
    <n v="1"/>
    <n v="0"/>
    <s v="26/02/2013"/>
    <n v="86"/>
    <n v="175"/>
    <n v="10"/>
    <n v="110"/>
    <n v="54"/>
    <n v="6"/>
    <n v="27"/>
    <n v="355"/>
    <n v="8.4361113091418923E-3"/>
    <s v="Wines"/>
    <n v="2"/>
    <n v="6"/>
    <n v="3"/>
    <n v="4"/>
    <n v="6"/>
    <n v="3"/>
    <n v="11"/>
    <n v="0"/>
  </r>
  <r>
    <n v="10613"/>
    <n v="1958"/>
    <n v="67"/>
    <s v="PhD"/>
    <x v="1"/>
    <s v="Senior"/>
    <n v="37334"/>
    <n v="1"/>
    <n v="1"/>
    <s v="26/02/2014"/>
    <n v="44"/>
    <n v="26"/>
    <n v="1"/>
    <n v="16"/>
    <n v="2"/>
    <n v="2"/>
    <n v="15"/>
    <n v="47"/>
    <n v="1.2589060909626614E-3"/>
    <s v="Wines"/>
    <n v="4"/>
    <n v="3"/>
    <n v="0"/>
    <n v="4"/>
    <n v="4"/>
    <n v="3"/>
    <n v="11"/>
    <n v="0"/>
  </r>
  <r>
    <n v="8079"/>
    <n v="1982"/>
    <n v="43"/>
    <s v="Graduation"/>
    <x v="0"/>
    <s v="Adult"/>
    <n v="22448"/>
    <n v="1"/>
    <n v="0"/>
    <s v="26/02/2014"/>
    <n v="86"/>
    <n v="3"/>
    <n v="1"/>
    <n v="8"/>
    <n v="23"/>
    <n v="2"/>
    <n v="18"/>
    <n v="37"/>
    <n v="1.6482537419814684E-3"/>
    <s v="FishProducts"/>
    <n v="3"/>
    <n v="2"/>
    <n v="1"/>
    <n v="3"/>
    <n v="3"/>
    <n v="3"/>
    <n v="11"/>
    <n v="0"/>
  </r>
  <r>
    <n v="4653"/>
    <n v="1978"/>
    <n v="47"/>
    <s v="Graduation"/>
    <x v="1"/>
    <s v="Adult"/>
    <n v="42011"/>
    <n v="1"/>
    <n v="0"/>
    <s v="26/03/2013"/>
    <n v="46"/>
    <n v="131"/>
    <n v="0"/>
    <n v="16"/>
    <n v="2"/>
    <n v="1"/>
    <n v="39"/>
    <n v="150"/>
    <n v="3.570493442193711E-3"/>
    <s v="Wines"/>
    <n v="4"/>
    <n v="3"/>
    <n v="1"/>
    <n v="4"/>
    <n v="8"/>
    <n v="3"/>
    <n v="11"/>
    <n v="0"/>
  </r>
  <r>
    <n v="8629"/>
    <n v="1956"/>
    <n v="69"/>
    <s v="Graduation"/>
    <x v="4"/>
    <s v="Senior"/>
    <n v="46984"/>
    <n v="1"/>
    <n v="1"/>
    <s v="26/03/2013"/>
    <n v="71"/>
    <n v="19"/>
    <n v="1"/>
    <n v="10"/>
    <n v="2"/>
    <n v="1"/>
    <n v="8"/>
    <n v="33"/>
    <n v="7.0236676315341389E-4"/>
    <s v="Wines"/>
    <n v="1"/>
    <n v="1"/>
    <n v="0"/>
    <n v="3"/>
    <n v="5"/>
    <n v="3"/>
    <n v="11"/>
    <n v="0"/>
  </r>
  <r>
    <n v="115"/>
    <n v="1966"/>
    <n v="59"/>
    <s v="Master"/>
    <x v="3"/>
    <s v="Senior"/>
    <n v="43456"/>
    <n v="0"/>
    <n v="1"/>
    <s v="26/03/2013"/>
    <n v="0"/>
    <n v="275"/>
    <n v="11"/>
    <n v="68"/>
    <n v="25"/>
    <n v="7"/>
    <n v="7"/>
    <n v="386"/>
    <n v="8.8825478645066271E-3"/>
    <s v="Wines"/>
    <n v="3"/>
    <n v="5"/>
    <n v="1"/>
    <n v="8"/>
    <n v="5"/>
    <n v="3"/>
    <n v="11"/>
    <n v="0"/>
  </r>
  <r>
    <n v="9167"/>
    <n v="1956"/>
    <n v="69"/>
    <s v="Graduation"/>
    <x v="0"/>
    <s v="Senior"/>
    <n v="67131"/>
    <n v="0"/>
    <n v="1"/>
    <s v="26/03/2013"/>
    <n v="72"/>
    <n v="465"/>
    <n v="71"/>
    <n v="250"/>
    <n v="93"/>
    <n v="35"/>
    <n v="62"/>
    <n v="914"/>
    <n v="1.361517033859171E-2"/>
    <s v="Wines"/>
    <n v="3"/>
    <n v="9"/>
    <n v="2"/>
    <n v="12"/>
    <n v="6"/>
    <n v="3"/>
    <n v="11"/>
    <n v="0"/>
  </r>
  <r>
    <n v="8315"/>
    <n v="1995"/>
    <n v="30"/>
    <s v="Graduation"/>
    <x v="3"/>
    <s v="Young Adult"/>
    <n v="34824"/>
    <n v="0"/>
    <n v="0"/>
    <s v="26/03/2014"/>
    <n v="65"/>
    <n v="4"/>
    <n v="2"/>
    <n v="11"/>
    <n v="2"/>
    <n v="0"/>
    <n v="4"/>
    <n v="19"/>
    <n v="5.4560073512520098E-4"/>
    <s v="MeatProducts"/>
    <n v="1"/>
    <n v="1"/>
    <n v="0"/>
    <n v="2"/>
    <n v="6"/>
    <n v="3"/>
    <n v="11"/>
    <n v="0"/>
  </r>
  <r>
    <n v="5184"/>
    <n v="1995"/>
    <n v="30"/>
    <s v="Graduation"/>
    <x v="3"/>
    <s v="Young Adult"/>
    <n v="34824"/>
    <n v="0"/>
    <n v="0"/>
    <s v="26/03/2014"/>
    <n v="65"/>
    <n v="4"/>
    <n v="2"/>
    <n v="11"/>
    <n v="2"/>
    <n v="0"/>
    <n v="4"/>
    <n v="19"/>
    <n v="5.4560073512520098E-4"/>
    <s v="MeatProducts"/>
    <n v="1"/>
    <n v="1"/>
    <n v="0"/>
    <n v="2"/>
    <n v="6"/>
    <n v="3"/>
    <n v="11"/>
    <n v="0"/>
  </r>
  <r>
    <n v="1833"/>
    <n v="1974"/>
    <n v="51"/>
    <s v="PhD"/>
    <x v="3"/>
    <s v="Senior"/>
    <n v="39190"/>
    <n v="1"/>
    <n v="0"/>
    <s v="26/04/2014"/>
    <n v="91"/>
    <n v="68"/>
    <n v="8"/>
    <n v="18"/>
    <n v="19"/>
    <n v="8"/>
    <n v="12"/>
    <n v="121"/>
    <n v="3.0875223271242666E-3"/>
    <s v="Wines"/>
    <n v="2"/>
    <n v="2"/>
    <n v="1"/>
    <n v="4"/>
    <n v="5"/>
    <n v="3"/>
    <n v="11"/>
    <n v="0"/>
  </r>
  <r>
    <n v="8786"/>
    <n v="1956"/>
    <n v="69"/>
    <s v="Master"/>
    <x v="0"/>
    <s v="Senior"/>
    <n v="62058"/>
    <n v="0"/>
    <n v="1"/>
    <s v="26/05/2013"/>
    <n v="52"/>
    <n v="301"/>
    <n v="7"/>
    <n v="74"/>
    <n v="10"/>
    <n v="0"/>
    <n v="58"/>
    <n v="392"/>
    <n v="6.3166715008540399E-3"/>
    <s v="Wines"/>
    <n v="4"/>
    <n v="6"/>
    <n v="1"/>
    <n v="7"/>
    <n v="6"/>
    <n v="3"/>
    <n v="11"/>
    <n v="0"/>
  </r>
  <r>
    <n v="8643"/>
    <n v="1971"/>
    <n v="54"/>
    <s v="Graduation"/>
    <x v="1"/>
    <s v="Senior"/>
    <n v="69930"/>
    <n v="0"/>
    <n v="0"/>
    <s v="26/05/2013"/>
    <n v="21"/>
    <n v="252"/>
    <n v="98"/>
    <n v="827"/>
    <n v="219"/>
    <n v="70"/>
    <n v="196"/>
    <n v="1466"/>
    <n v="2.0963820963820965E-2"/>
    <s v="MeatProducts"/>
    <n v="1"/>
    <n v="4"/>
    <n v="5"/>
    <n v="12"/>
    <n v="3"/>
    <n v="3"/>
    <n v="11"/>
    <n v="0"/>
  </r>
  <r>
    <n v="73"/>
    <n v="1953"/>
    <n v="72"/>
    <s v="PhD"/>
    <x v="3"/>
    <s v="Senior"/>
    <n v="51411"/>
    <n v="1"/>
    <n v="2"/>
    <s v="26/05/2013"/>
    <n v="81"/>
    <n v="14"/>
    <n v="0"/>
    <n v="3"/>
    <n v="0"/>
    <n v="0"/>
    <n v="1"/>
    <n v="17"/>
    <n v="3.3066853397132907E-4"/>
    <s v="Wines"/>
    <n v="1"/>
    <n v="0"/>
    <n v="0"/>
    <n v="3"/>
    <n v="5"/>
    <n v="3"/>
    <n v="11"/>
    <n v="0"/>
  </r>
  <r>
    <n v="5883"/>
    <n v="1972"/>
    <n v="53"/>
    <s v="Graduation"/>
    <x v="0"/>
    <s v="Senior"/>
    <n v="77981"/>
    <n v="1"/>
    <n v="0"/>
    <s v="26/05/2013"/>
    <n v="78"/>
    <n v="138"/>
    <n v="120"/>
    <n v="204"/>
    <n v="16"/>
    <n v="126"/>
    <n v="60"/>
    <n v="604"/>
    <n v="7.7454764622151553E-3"/>
    <s v="MeatProducts"/>
    <n v="3"/>
    <n v="7"/>
    <n v="4"/>
    <n v="7"/>
    <n v="5"/>
    <n v="3"/>
    <n v="11"/>
    <n v="0"/>
  </r>
  <r>
    <n v="7186"/>
    <n v="1966"/>
    <n v="59"/>
    <s v="PhD"/>
    <x v="1"/>
    <s v="Senior"/>
    <n v="30843"/>
    <n v="1"/>
    <n v="1"/>
    <s v="26/05/2014"/>
    <n v="43"/>
    <n v="24"/>
    <n v="0"/>
    <n v="2"/>
    <n v="0"/>
    <n v="0"/>
    <n v="9"/>
    <n v="26"/>
    <n v="8.4297895794831895E-4"/>
    <s v="Wines"/>
    <n v="2"/>
    <n v="1"/>
    <n v="1"/>
    <n v="2"/>
    <n v="5"/>
    <n v="3"/>
    <n v="11"/>
    <n v="0"/>
  </r>
  <r>
    <n v="843"/>
    <n v="1971"/>
    <n v="54"/>
    <s v="Graduation"/>
    <x v="0"/>
    <s v="Senior"/>
    <n v="64722"/>
    <n v="1"/>
    <n v="0"/>
    <s v="26/05/2014"/>
    <n v="47"/>
    <n v="303"/>
    <n v="0"/>
    <n v="280"/>
    <n v="60"/>
    <n v="147"/>
    <n v="15"/>
    <n v="790"/>
    <n v="1.2206050492877228E-2"/>
    <s v="Wines"/>
    <n v="4"/>
    <n v="8"/>
    <n v="2"/>
    <n v="11"/>
    <n v="6"/>
    <n v="3"/>
    <n v="11"/>
    <n v="0"/>
  </r>
  <r>
    <n v="1743"/>
    <n v="1974"/>
    <n v="51"/>
    <s v="Graduation"/>
    <x v="3"/>
    <s v="Senior"/>
    <n v="69719"/>
    <n v="0"/>
    <n v="0"/>
    <s v="26/05/2014"/>
    <n v="99"/>
    <n v="273"/>
    <n v="86"/>
    <n v="208"/>
    <n v="177"/>
    <n v="14"/>
    <n v="43"/>
    <n v="758"/>
    <n v="1.0872215608370745E-2"/>
    <s v="Wines"/>
    <n v="1"/>
    <n v="2"/>
    <n v="3"/>
    <n v="5"/>
    <n v="1"/>
    <n v="3"/>
    <n v="11"/>
    <n v="0"/>
  </r>
  <r>
    <n v="5562"/>
    <n v="1974"/>
    <n v="51"/>
    <s v="Graduation"/>
    <x v="0"/>
    <s v="Senior"/>
    <n v="60093"/>
    <n v="0"/>
    <n v="1"/>
    <s v="26/06/2013"/>
    <n v="92"/>
    <n v="502"/>
    <n v="12"/>
    <n v="109"/>
    <n v="16"/>
    <n v="6"/>
    <n v="90"/>
    <n v="645"/>
    <n v="1.0733363286905297E-2"/>
    <s v="Wines"/>
    <n v="2"/>
    <n v="7"/>
    <n v="2"/>
    <n v="10"/>
    <n v="6"/>
    <n v="3"/>
    <n v="11"/>
    <n v="0"/>
  </r>
  <r>
    <n v="1225"/>
    <n v="1963"/>
    <n v="62"/>
    <s v="Graduation"/>
    <x v="0"/>
    <s v="Senior"/>
    <n v="80124"/>
    <n v="0"/>
    <n v="0"/>
    <s v="26/06/2014"/>
    <n v="47"/>
    <n v="483"/>
    <n v="84"/>
    <n v="398"/>
    <n v="205"/>
    <n v="84"/>
    <n v="241"/>
    <n v="1254"/>
    <n v="1.5650741350906095E-2"/>
    <s v="Wines"/>
    <n v="1"/>
    <n v="3"/>
    <n v="7"/>
    <n v="8"/>
    <n v="1"/>
    <n v="3"/>
    <n v="11"/>
    <n v="0"/>
  </r>
  <r>
    <n v="7059"/>
    <n v="1963"/>
    <n v="62"/>
    <s v="Graduation"/>
    <x v="0"/>
    <s v="Senior"/>
    <n v="80124"/>
    <n v="0"/>
    <n v="0"/>
    <s v="26/06/2014"/>
    <n v="47"/>
    <n v="483"/>
    <n v="84"/>
    <n v="398"/>
    <n v="205"/>
    <n v="84"/>
    <n v="241"/>
    <n v="1254"/>
    <n v="1.5650741350906095E-2"/>
    <s v="Wines"/>
    <n v="1"/>
    <n v="3"/>
    <n v="7"/>
    <n v="8"/>
    <n v="1"/>
    <n v="3"/>
    <n v="11"/>
    <n v="0"/>
  </r>
  <r>
    <n v="6382"/>
    <n v="1953"/>
    <n v="72"/>
    <s v="Graduation"/>
    <x v="1"/>
    <s v="Senior"/>
    <n v="48794"/>
    <n v="1"/>
    <n v="1"/>
    <s v="26/06/2014"/>
    <n v="97"/>
    <n v="25"/>
    <n v="0"/>
    <n v="11"/>
    <n v="3"/>
    <n v="0"/>
    <n v="15"/>
    <n v="39"/>
    <n v="7.9927859982784771E-4"/>
    <s v="Wines"/>
    <n v="1"/>
    <n v="1"/>
    <n v="0"/>
    <n v="3"/>
    <n v="4"/>
    <n v="3"/>
    <n v="11"/>
    <n v="0"/>
  </r>
  <r>
    <n v="9014"/>
    <n v="1975"/>
    <n v="50"/>
    <s v="Graduation"/>
    <x v="0"/>
    <s v="Adult"/>
    <n v="37085"/>
    <n v="1"/>
    <n v="1"/>
    <s v="26/06/2014"/>
    <n v="65"/>
    <n v="39"/>
    <n v="1"/>
    <n v="16"/>
    <n v="2"/>
    <n v="0"/>
    <n v="3"/>
    <n v="58"/>
    <n v="1.5639746528245922E-3"/>
    <s v="Wines"/>
    <n v="4"/>
    <n v="3"/>
    <n v="0"/>
    <n v="3"/>
    <n v="8"/>
    <n v="3"/>
    <n v="11"/>
    <n v="0"/>
  </r>
  <r>
    <n v="3083"/>
    <n v="1974"/>
    <n v="51"/>
    <s v="Graduation"/>
    <x v="0"/>
    <s v="Senior"/>
    <n v="45837"/>
    <n v="1"/>
    <n v="1"/>
    <s v="26/07/2013"/>
    <n v="88"/>
    <n v="215"/>
    <n v="13"/>
    <n v="87"/>
    <n v="17"/>
    <n v="17"/>
    <n v="24"/>
    <n v="349"/>
    <n v="7.6139363396382836E-3"/>
    <s v="Wines"/>
    <n v="5"/>
    <n v="6"/>
    <n v="2"/>
    <n v="5"/>
    <n v="7"/>
    <n v="3"/>
    <n v="11"/>
    <n v="0"/>
  </r>
  <r>
    <n v="9239"/>
    <n v="1961"/>
    <n v="64"/>
    <s v="Master"/>
    <x v="0"/>
    <s v="Senior"/>
    <n v="61923"/>
    <n v="0"/>
    <n v="2"/>
    <s v="26/07/2013"/>
    <n v="94"/>
    <n v="92"/>
    <n v="4"/>
    <n v="18"/>
    <n v="3"/>
    <n v="3"/>
    <n v="6"/>
    <n v="120"/>
    <n v="1.937890606075287E-3"/>
    <s v="Wines"/>
    <n v="1"/>
    <n v="2"/>
    <n v="1"/>
    <n v="4"/>
    <n v="3"/>
    <n v="3"/>
    <n v="11"/>
    <n v="0"/>
  </r>
  <r>
    <n v="8278"/>
    <n v="1990"/>
    <n v="35"/>
    <s v="PhD"/>
    <x v="0"/>
    <s v="Adult"/>
    <n v="74214"/>
    <n v="0"/>
    <n v="0"/>
    <s v="26/08/2012"/>
    <n v="3"/>
    <n v="863"/>
    <n v="83"/>
    <n v="547"/>
    <n v="86"/>
    <n v="99"/>
    <n v="33"/>
    <n v="1678"/>
    <n v="2.2610289163769639E-2"/>
    <s v="Wines"/>
    <n v="1"/>
    <n v="8"/>
    <n v="2"/>
    <n v="5"/>
    <n v="5"/>
    <n v="3"/>
    <n v="11"/>
    <n v="0"/>
  </r>
  <r>
    <n v="195"/>
    <n v="1972"/>
    <n v="53"/>
    <s v="Graduation"/>
    <x v="3"/>
    <s v="Senior"/>
    <n v="38808"/>
    <n v="1"/>
    <n v="0"/>
    <s v="26/08/2012"/>
    <n v="21"/>
    <n v="125"/>
    <n v="17"/>
    <n v="52"/>
    <n v="3"/>
    <n v="19"/>
    <n v="30"/>
    <n v="216"/>
    <n v="5.5658627087198514E-3"/>
    <s v="Wines"/>
    <n v="4"/>
    <n v="5"/>
    <n v="1"/>
    <n v="4"/>
    <n v="8"/>
    <n v="3"/>
    <n v="11"/>
    <n v="1"/>
  </r>
  <r>
    <n v="4643"/>
    <n v="1973"/>
    <n v="52"/>
    <s v="Graduation"/>
    <x v="0"/>
    <s v="Senior"/>
    <n v="27803"/>
    <n v="1"/>
    <n v="0"/>
    <s v="26/08/2012"/>
    <n v="40"/>
    <n v="8"/>
    <n v="26"/>
    <n v="46"/>
    <n v="38"/>
    <n v="9"/>
    <n v="49"/>
    <n v="127"/>
    <n v="4.5678523900298529E-3"/>
    <s v="GoldProds"/>
    <n v="2"/>
    <n v="3"/>
    <n v="0"/>
    <n v="4"/>
    <n v="8"/>
    <n v="3"/>
    <n v="11"/>
    <n v="0"/>
  </r>
  <r>
    <n v="10260"/>
    <n v="1965"/>
    <n v="60"/>
    <s v="Master"/>
    <x v="1"/>
    <s v="Senior"/>
    <n v="45143"/>
    <n v="0"/>
    <n v="1"/>
    <s v="26/08/2013"/>
    <n v="74"/>
    <n v="202"/>
    <n v="5"/>
    <n v="74"/>
    <n v="11"/>
    <n v="5"/>
    <n v="14"/>
    <n v="297"/>
    <n v="6.5790931041357463E-3"/>
    <s v="Wines"/>
    <n v="3"/>
    <n v="6"/>
    <n v="1"/>
    <n v="5"/>
    <n v="7"/>
    <n v="3"/>
    <n v="11"/>
    <n v="0"/>
  </r>
  <r>
    <n v="2262"/>
    <n v="1965"/>
    <n v="60"/>
    <s v="Master"/>
    <x v="1"/>
    <s v="Senior"/>
    <n v="45143"/>
    <n v="0"/>
    <n v="1"/>
    <s v="26/08/2013"/>
    <n v="74"/>
    <n v="202"/>
    <n v="5"/>
    <n v="74"/>
    <n v="11"/>
    <n v="5"/>
    <n v="14"/>
    <n v="297"/>
    <n v="6.5790931041357463E-3"/>
    <s v="Wines"/>
    <n v="3"/>
    <n v="6"/>
    <n v="1"/>
    <n v="5"/>
    <n v="7"/>
    <n v="3"/>
    <n v="11"/>
    <n v="0"/>
  </r>
  <r>
    <n v="87"/>
    <n v="1981"/>
    <n v="44"/>
    <s v="2n Cycle"/>
    <x v="0"/>
    <s v="Adult"/>
    <n v="27733"/>
    <n v="1"/>
    <n v="0"/>
    <s v="26/08/2013"/>
    <n v="16"/>
    <n v="0"/>
    <n v="7"/>
    <n v="5"/>
    <n v="26"/>
    <n v="2"/>
    <n v="17"/>
    <n v="40"/>
    <n v="1.4423250279450475E-3"/>
    <s v="FishProducts"/>
    <n v="2"/>
    <n v="2"/>
    <n v="0"/>
    <n v="3"/>
    <n v="7"/>
    <n v="3"/>
    <n v="11"/>
    <n v="0"/>
  </r>
  <r>
    <n v="1343"/>
    <n v="1968"/>
    <n v="57"/>
    <s v="Graduation"/>
    <x v="1"/>
    <s v="Senior"/>
    <n v="58554"/>
    <n v="1"/>
    <n v="1"/>
    <s v="26/09/2012"/>
    <n v="55"/>
    <n v="368"/>
    <n v="24"/>
    <n v="68"/>
    <n v="38"/>
    <n v="0"/>
    <n v="88"/>
    <n v="498"/>
    <n v="8.50496977149298E-3"/>
    <s v="Wines"/>
    <n v="6"/>
    <n v="8"/>
    <n v="2"/>
    <n v="6"/>
    <n v="7"/>
    <n v="3"/>
    <n v="11"/>
    <n v="0"/>
  </r>
  <r>
    <n v="5453"/>
    <n v="1956"/>
    <n v="69"/>
    <s v="Master"/>
    <x v="0"/>
    <s v="Senior"/>
    <n v="90226"/>
    <n v="0"/>
    <n v="0"/>
    <s v="26/09/2012"/>
    <n v="26"/>
    <n v="1083"/>
    <n v="108"/>
    <n v="649"/>
    <n v="253"/>
    <n v="151"/>
    <n v="108"/>
    <n v="2244"/>
    <n v="2.4870879790747678E-2"/>
    <s v="Wines"/>
    <n v="1"/>
    <n v="4"/>
    <n v="7"/>
    <n v="12"/>
    <n v="2"/>
    <n v="3"/>
    <n v="11"/>
    <n v="0"/>
  </r>
  <r>
    <n v="4749"/>
    <n v="1968"/>
    <n v="57"/>
    <s v="Graduation"/>
    <x v="1"/>
    <s v="Senior"/>
    <n v="58554"/>
    <n v="1"/>
    <n v="1"/>
    <s v="26/09/2012"/>
    <n v="55"/>
    <n v="368"/>
    <n v="24"/>
    <n v="68"/>
    <n v="38"/>
    <n v="0"/>
    <n v="88"/>
    <n v="498"/>
    <n v="8.50496977149298E-3"/>
    <s v="Wines"/>
    <n v="6"/>
    <n v="8"/>
    <n v="2"/>
    <n v="6"/>
    <n v="7"/>
    <n v="3"/>
    <n v="11"/>
    <n v="0"/>
  </r>
  <r>
    <n v="7829"/>
    <n v="1900"/>
    <n v="125"/>
    <s v="2n Cycle"/>
    <x v="2"/>
    <s v="Senior"/>
    <n v="36640"/>
    <n v="1"/>
    <n v="0"/>
    <s v="26/09/2013"/>
    <n v="99"/>
    <n v="15"/>
    <n v="6"/>
    <n v="8"/>
    <n v="7"/>
    <n v="4"/>
    <n v="25"/>
    <n v="40"/>
    <n v="1.0917030567685589E-3"/>
    <s v="GoldProds"/>
    <n v="1"/>
    <n v="2"/>
    <n v="1"/>
    <n v="2"/>
    <n v="5"/>
    <n v="3"/>
    <n v="11"/>
    <n v="0"/>
  </r>
  <r>
    <n v="1150"/>
    <n v="1899"/>
    <n v="126"/>
    <s v="PhD"/>
    <x v="1"/>
    <s v="Senior"/>
    <n v="83532"/>
    <n v="0"/>
    <n v="0"/>
    <s v="26/09/2013"/>
    <n v="36"/>
    <n v="755"/>
    <n v="144"/>
    <n v="562"/>
    <n v="104"/>
    <n v="64"/>
    <n v="224"/>
    <n v="1629"/>
    <n v="1.9501508403964949E-2"/>
    <s v="Wines"/>
    <n v="1"/>
    <n v="4"/>
    <n v="6"/>
    <n v="4"/>
    <n v="1"/>
    <n v="3"/>
    <n v="11"/>
    <n v="0"/>
  </r>
  <r>
    <n v="5623"/>
    <n v="1980"/>
    <n v="45"/>
    <s v="Master"/>
    <x v="0"/>
    <s v="Adult"/>
    <n v="31535"/>
    <n v="1"/>
    <n v="0"/>
    <s v="26/09/2013"/>
    <n v="95"/>
    <n v="15"/>
    <n v="4"/>
    <n v="13"/>
    <n v="0"/>
    <n v="0"/>
    <n v="19"/>
    <n v="32"/>
    <n v="1.0147455208498494E-3"/>
    <s v="GoldProds"/>
    <n v="1"/>
    <n v="1"/>
    <n v="1"/>
    <n v="2"/>
    <n v="7"/>
    <n v="3"/>
    <n v="11"/>
    <n v="0"/>
  </r>
  <r>
    <n v="5252"/>
    <n v="1969"/>
    <n v="56"/>
    <s v="Graduation"/>
    <x v="2"/>
    <s v="Senior"/>
    <n v="23910"/>
    <n v="1"/>
    <n v="0"/>
    <s v="26/10/2012"/>
    <n v="80"/>
    <n v="16"/>
    <n v="12"/>
    <n v="18"/>
    <n v="7"/>
    <n v="1"/>
    <n v="13"/>
    <n v="54"/>
    <n v="2.2584692597239649E-3"/>
    <s v="MeatProducts"/>
    <n v="1"/>
    <n v="2"/>
    <n v="0"/>
    <n v="3"/>
    <n v="7"/>
    <n v="3"/>
    <n v="11"/>
    <n v="0"/>
  </r>
  <r>
    <n v="2457"/>
    <n v="1975"/>
    <n v="50"/>
    <s v="Basic"/>
    <x v="0"/>
    <s v="Adult"/>
    <n v="30801"/>
    <n v="0"/>
    <n v="1"/>
    <s v="26/10/2012"/>
    <n v="23"/>
    <n v="8"/>
    <n v="4"/>
    <n v="5"/>
    <n v="15"/>
    <n v="2"/>
    <n v="11"/>
    <n v="34"/>
    <n v="1.1038602642771339E-3"/>
    <s v="FishProducts"/>
    <n v="2"/>
    <n v="1"/>
    <n v="0"/>
    <n v="3"/>
    <n v="7"/>
    <n v="3"/>
    <n v="11"/>
    <n v="0"/>
  </r>
  <r>
    <n v="9292"/>
    <n v="1952"/>
    <n v="73"/>
    <s v="Graduation"/>
    <x v="0"/>
    <s v="Senior"/>
    <n v="81795"/>
    <n v="0"/>
    <n v="0"/>
    <s v="26/10/2012"/>
    <n v="74"/>
    <n v="324"/>
    <n v="132"/>
    <n v="693"/>
    <n v="27"/>
    <n v="118"/>
    <n v="88"/>
    <n v="1294"/>
    <n v="1.5820037899627118E-2"/>
    <s v="MeatProducts"/>
    <n v="1"/>
    <n v="4"/>
    <n v="11"/>
    <n v="7"/>
    <n v="2"/>
    <n v="3"/>
    <n v="11"/>
    <n v="0"/>
  </r>
  <r>
    <n v="7409"/>
    <n v="1970"/>
    <n v="55"/>
    <s v="Graduation"/>
    <x v="1"/>
    <s v="Senior"/>
    <n v="53187"/>
    <n v="1"/>
    <n v="0"/>
    <s v="26/10/2013"/>
    <n v="66"/>
    <n v="211"/>
    <n v="2"/>
    <n v="30"/>
    <n v="7"/>
    <n v="7"/>
    <n v="10"/>
    <n v="257"/>
    <n v="4.832007821460131E-3"/>
    <s v="Wines"/>
    <n v="2"/>
    <n v="4"/>
    <n v="1"/>
    <n v="6"/>
    <n v="5"/>
    <n v="3"/>
    <n v="11"/>
    <n v="0"/>
  </r>
  <r>
    <n v="7023"/>
    <n v="1953"/>
    <n v="72"/>
    <s v="PhD"/>
    <x v="3"/>
    <s v="Senior"/>
    <n v="46231"/>
    <n v="2"/>
    <n v="1"/>
    <s v="26/11/2012"/>
    <n v="87"/>
    <n v="189"/>
    <n v="2"/>
    <n v="55"/>
    <n v="0"/>
    <n v="5"/>
    <n v="12"/>
    <n v="251"/>
    <n v="5.4292574246717568E-3"/>
    <s v="Wines"/>
    <n v="4"/>
    <n v="6"/>
    <n v="1"/>
    <n v="4"/>
    <n v="9"/>
    <n v="3"/>
    <n v="11"/>
    <n v="0"/>
  </r>
  <r>
    <n v="3599"/>
    <n v="1970"/>
    <n v="55"/>
    <s v="Graduation"/>
    <x v="0"/>
    <s v="Senior"/>
    <n v="63684"/>
    <n v="0"/>
    <n v="1"/>
    <s v="26/11/2012"/>
    <n v="61"/>
    <n v="575"/>
    <n v="80"/>
    <n v="428"/>
    <n v="208"/>
    <n v="93"/>
    <n v="80"/>
    <n v="1384"/>
    <n v="2.1732303247283462E-2"/>
    <s v="Wines"/>
    <n v="3"/>
    <n v="8"/>
    <n v="4"/>
    <n v="8"/>
    <n v="5"/>
    <n v="3"/>
    <n v="11"/>
    <n v="0"/>
  </r>
  <r>
    <n v="5796"/>
    <n v="1963"/>
    <n v="62"/>
    <s v="Graduation"/>
    <x v="0"/>
    <s v="Senior"/>
    <n v="77437"/>
    <n v="0"/>
    <n v="0"/>
    <s v="26/11/2013"/>
    <n v="70"/>
    <n v="560"/>
    <n v="21"/>
    <n v="442"/>
    <n v="29"/>
    <n v="44"/>
    <n v="29"/>
    <n v="1096"/>
    <n v="1.4153440861603627E-2"/>
    <s v="Wines"/>
    <n v="1"/>
    <n v="4"/>
    <n v="5"/>
    <n v="13"/>
    <n v="1"/>
    <n v="3"/>
    <n v="11"/>
    <n v="0"/>
  </r>
  <r>
    <n v="3799"/>
    <n v="1955"/>
    <n v="70"/>
    <s v="Graduation"/>
    <x v="0"/>
    <s v="Senior"/>
    <n v="67225"/>
    <n v="0"/>
    <n v="1"/>
    <s v="26/11/2013"/>
    <n v="4"/>
    <n v="315"/>
    <n v="35"/>
    <n v="322"/>
    <n v="46"/>
    <n v="7"/>
    <n v="143"/>
    <n v="725"/>
    <n v="1.0784678319077723E-2"/>
    <s v="MeatProducts"/>
    <n v="3"/>
    <n v="7"/>
    <n v="2"/>
    <n v="11"/>
    <n v="5"/>
    <n v="3"/>
    <n v="11"/>
    <n v="0"/>
  </r>
  <r>
    <n v="6261"/>
    <n v="1979"/>
    <n v="46"/>
    <s v="Graduation"/>
    <x v="0"/>
    <s v="Adult"/>
    <n v="58025"/>
    <n v="0"/>
    <n v="1"/>
    <s v="26/11/2013"/>
    <n v="81"/>
    <n v="270"/>
    <n v="31"/>
    <n v="88"/>
    <n v="11"/>
    <n v="48"/>
    <n v="22"/>
    <n v="448"/>
    <n v="7.7208099956915122E-3"/>
    <s v="Wines"/>
    <n v="3"/>
    <n v="3"/>
    <n v="2"/>
    <n v="10"/>
    <n v="4"/>
    <n v="3"/>
    <n v="11"/>
    <n v="0"/>
  </r>
  <r>
    <n v="10686"/>
    <n v="1965"/>
    <n v="60"/>
    <s v="PhD"/>
    <x v="1"/>
    <s v="Senior"/>
    <n v="34230"/>
    <n v="1"/>
    <n v="1"/>
    <s v="26/12/2012"/>
    <n v="72"/>
    <n v="15"/>
    <n v="0"/>
    <n v="4"/>
    <n v="0"/>
    <n v="0"/>
    <n v="2"/>
    <n v="19"/>
    <n v="5.5506865322816246E-4"/>
    <s v="Wines"/>
    <n v="1"/>
    <n v="1"/>
    <n v="0"/>
    <n v="2"/>
    <n v="7"/>
    <n v="3"/>
    <n v="11"/>
    <n v="0"/>
  </r>
  <r>
    <n v="7297"/>
    <n v="1973"/>
    <n v="52"/>
    <s v="Graduation"/>
    <x v="3"/>
    <s v="Senior"/>
    <n v="7500"/>
    <n v="1"/>
    <n v="0"/>
    <s v="26/12/2013"/>
    <n v="54"/>
    <n v="5"/>
    <n v="3"/>
    <n v="10"/>
    <n v="12"/>
    <n v="7"/>
    <n v="20"/>
    <n v="37"/>
    <n v="4.933333333333333E-3"/>
    <s v="GoldProds"/>
    <n v="4"/>
    <n v="3"/>
    <n v="1"/>
    <n v="3"/>
    <n v="7"/>
    <n v="3"/>
    <n v="11"/>
    <n v="0"/>
  </r>
  <r>
    <n v="968"/>
    <n v="1968"/>
    <n v="57"/>
    <s v="Master"/>
    <x v="2"/>
    <s v="Senior"/>
    <n v="41335"/>
    <n v="1"/>
    <n v="0"/>
    <s v="26/12/2013"/>
    <n v="24"/>
    <n v="112"/>
    <n v="19"/>
    <n v="21"/>
    <n v="16"/>
    <n v="14"/>
    <n v="5"/>
    <n v="182"/>
    <n v="4.4030482641828957E-3"/>
    <s v="Wines"/>
    <n v="3"/>
    <n v="4"/>
    <n v="1"/>
    <n v="4"/>
    <n v="7"/>
    <n v="3"/>
    <n v="11"/>
    <n v="0"/>
  </r>
  <r>
    <n v="10505"/>
    <n v="1960"/>
    <n v="65"/>
    <s v="Master"/>
    <x v="1"/>
    <s v="Senior"/>
    <n v="73113"/>
    <n v="0"/>
    <n v="0"/>
    <s v="26/12/2013"/>
    <n v="86"/>
    <n v="741"/>
    <n v="19"/>
    <n v="154"/>
    <n v="50"/>
    <n v="9"/>
    <n v="28"/>
    <n v="973"/>
    <n v="1.3308166810279978E-2"/>
    <s v="Wines"/>
    <n v="1"/>
    <n v="3"/>
    <n v="4"/>
    <n v="7"/>
    <n v="2"/>
    <n v="3"/>
    <n v="11"/>
    <n v="0"/>
  </r>
  <r>
    <n v="4096"/>
    <n v="1968"/>
    <n v="57"/>
    <s v="Master"/>
    <x v="2"/>
    <s v="Senior"/>
    <n v="41335"/>
    <n v="1"/>
    <n v="0"/>
    <s v="26/12/2013"/>
    <n v="24"/>
    <n v="112"/>
    <n v="19"/>
    <n v="21"/>
    <n v="16"/>
    <n v="14"/>
    <n v="5"/>
    <n v="182"/>
    <n v="4.4030482641828957E-3"/>
    <s v="Wines"/>
    <n v="3"/>
    <n v="4"/>
    <n v="1"/>
    <n v="4"/>
    <n v="7"/>
    <n v="3"/>
    <n v="11"/>
    <n v="0"/>
  </r>
  <r>
    <n v="5790"/>
    <n v="1985"/>
    <n v="40"/>
    <s v="Graduation"/>
    <x v="0"/>
    <s v="Adult"/>
    <n v="31158"/>
    <n v="1"/>
    <n v="0"/>
    <s v="27/01/2013"/>
    <n v="62"/>
    <n v="25"/>
    <n v="6"/>
    <n v="16"/>
    <n v="20"/>
    <n v="0"/>
    <n v="5"/>
    <n v="67"/>
    <n v="2.1503305732075229E-3"/>
    <s v="Wines"/>
    <n v="2"/>
    <n v="2"/>
    <n v="0"/>
    <n v="3"/>
    <n v="8"/>
    <n v="3"/>
    <n v="11"/>
    <n v="0"/>
  </r>
  <r>
    <n v="1951"/>
    <n v="1981"/>
    <n v="44"/>
    <s v="Basic"/>
    <x v="0"/>
    <s v="Adult"/>
    <n v="34445"/>
    <n v="0"/>
    <n v="0"/>
    <s v="27/01/2013"/>
    <n v="92"/>
    <n v="228"/>
    <n v="122"/>
    <n v="122"/>
    <n v="208"/>
    <n v="129"/>
    <n v="30"/>
    <n v="809"/>
    <n v="2.3486717956161998E-2"/>
    <s v="Wines"/>
    <n v="6"/>
    <n v="11"/>
    <n v="2"/>
    <n v="8"/>
    <n v="9"/>
    <n v="3"/>
    <n v="11"/>
    <n v="0"/>
  </r>
  <r>
    <n v="3696"/>
    <n v="1965"/>
    <n v="60"/>
    <s v="Graduation"/>
    <x v="2"/>
    <s v="Senior"/>
    <n v="30630"/>
    <n v="1"/>
    <n v="1"/>
    <s v="27/01/2014"/>
    <n v="67"/>
    <n v="27"/>
    <n v="1"/>
    <n v="12"/>
    <n v="2"/>
    <n v="0"/>
    <n v="10"/>
    <n v="42"/>
    <n v="1.3712047012732615E-3"/>
    <s v="Wines"/>
    <n v="2"/>
    <n v="2"/>
    <n v="0"/>
    <n v="3"/>
    <n v="7"/>
    <n v="3"/>
    <n v="11"/>
    <n v="0"/>
  </r>
  <r>
    <n v="3526"/>
    <n v="1968"/>
    <n v="57"/>
    <s v="PhD"/>
    <x v="0"/>
    <s v="Senior"/>
    <n v="38443"/>
    <n v="1"/>
    <n v="1"/>
    <s v="27/01/2014"/>
    <n v="58"/>
    <n v="32"/>
    <n v="0"/>
    <n v="5"/>
    <n v="0"/>
    <n v="0"/>
    <n v="1"/>
    <n v="37"/>
    <n v="9.6246390760346492E-4"/>
    <s v="Wines"/>
    <n v="2"/>
    <n v="1"/>
    <n v="0"/>
    <n v="3"/>
    <n v="7"/>
    <n v="3"/>
    <n v="11"/>
    <n v="0"/>
  </r>
  <r>
    <n v="5232"/>
    <n v="1965"/>
    <n v="60"/>
    <s v="Graduation"/>
    <x v="0"/>
    <s v="Senior"/>
    <n v="69139"/>
    <n v="0"/>
    <n v="1"/>
    <s v="27/01/2014"/>
    <n v="23"/>
    <n v="86"/>
    <n v="12"/>
    <n v="75"/>
    <n v="33"/>
    <n v="15"/>
    <n v="6"/>
    <n v="221"/>
    <n v="3.1964593066142119E-3"/>
    <s v="Wines"/>
    <n v="1"/>
    <n v="4"/>
    <n v="1"/>
    <n v="5"/>
    <n v="4"/>
    <n v="3"/>
    <n v="11"/>
    <n v="0"/>
  </r>
  <r>
    <n v="3011"/>
    <n v="1965"/>
    <n v="60"/>
    <s v="Graduation"/>
    <x v="0"/>
    <s v="Senior"/>
    <n v="69139"/>
    <n v="0"/>
    <n v="1"/>
    <s v="27/01/2014"/>
    <n v="23"/>
    <n v="86"/>
    <n v="12"/>
    <n v="75"/>
    <n v="33"/>
    <n v="15"/>
    <n v="6"/>
    <n v="221"/>
    <n v="3.1964593066142119E-3"/>
    <s v="Wines"/>
    <n v="1"/>
    <n v="4"/>
    <n v="1"/>
    <n v="5"/>
    <n v="4"/>
    <n v="3"/>
    <n v="11"/>
    <n v="0"/>
  </r>
  <r>
    <n v="10742"/>
    <n v="1983"/>
    <n v="42"/>
    <s v="PhD"/>
    <x v="0"/>
    <s v="Adult"/>
    <n v="86580"/>
    <n v="0"/>
    <n v="0"/>
    <s v="27/02/2013"/>
    <n v="72"/>
    <n v="532"/>
    <n v="21"/>
    <n v="127"/>
    <n v="26"/>
    <n v="20"/>
    <n v="20"/>
    <n v="726"/>
    <n v="8.3853083853083852E-3"/>
    <s v="Wines"/>
    <n v="0"/>
    <n v="4"/>
    <n v="2"/>
    <n v="5"/>
    <n v="1"/>
    <n v="3"/>
    <n v="11"/>
    <n v="0"/>
  </r>
  <r>
    <n v="8537"/>
    <n v="1949"/>
    <n v="76"/>
    <s v="Graduation"/>
    <x v="4"/>
    <s v="Senior"/>
    <n v="72643"/>
    <n v="0"/>
    <n v="0"/>
    <s v="27/02/2013"/>
    <n v="60"/>
    <n v="526"/>
    <n v="80"/>
    <n v="553"/>
    <n v="123"/>
    <n v="94"/>
    <n v="53"/>
    <n v="1376"/>
    <n v="1.8941948983384495E-2"/>
    <s v="MeatProducts"/>
    <n v="1"/>
    <n v="3"/>
    <n v="10"/>
    <n v="7"/>
    <n v="2"/>
    <n v="3"/>
    <n v="11"/>
    <n v="1"/>
  </r>
  <r>
    <n v="3032"/>
    <n v="1984"/>
    <n v="41"/>
    <s v="Graduation"/>
    <x v="0"/>
    <s v="Adult"/>
    <n v="24570"/>
    <n v="1"/>
    <n v="0"/>
    <s v="27/02/2013"/>
    <n v="97"/>
    <n v="28"/>
    <n v="34"/>
    <n v="62"/>
    <n v="11"/>
    <n v="14"/>
    <n v="44"/>
    <n v="149"/>
    <n v="6.0643060643060642E-3"/>
    <s v="MeatProducts"/>
    <n v="3"/>
    <n v="4"/>
    <n v="0"/>
    <n v="4"/>
    <n v="9"/>
    <n v="3"/>
    <n v="11"/>
    <n v="0"/>
  </r>
  <r>
    <n v="5231"/>
    <n v="1974"/>
    <n v="51"/>
    <s v="2n Cycle"/>
    <x v="0"/>
    <s v="Senior"/>
    <n v="45894"/>
    <n v="0"/>
    <n v="2"/>
    <s v="27/02/2014"/>
    <n v="15"/>
    <n v="27"/>
    <n v="2"/>
    <n v="7"/>
    <n v="0"/>
    <n v="2"/>
    <n v="13"/>
    <n v="38"/>
    <n v="8.2799494487296814E-4"/>
    <s v="Wines"/>
    <n v="1"/>
    <n v="1"/>
    <n v="0"/>
    <n v="3"/>
    <n v="5"/>
    <n v="3"/>
    <n v="11"/>
    <n v="0"/>
  </r>
  <r>
    <n v="3878"/>
    <n v="1980"/>
    <n v="45"/>
    <s v="2n Cycle"/>
    <x v="3"/>
    <s v="Adult"/>
    <n v="31859"/>
    <n v="1"/>
    <n v="0"/>
    <s v="27/02/2014"/>
    <n v="3"/>
    <n v="3"/>
    <n v="4"/>
    <n v="7"/>
    <n v="15"/>
    <n v="8"/>
    <n v="11"/>
    <n v="37"/>
    <n v="1.1613672745535014E-3"/>
    <s v="FishProducts"/>
    <n v="1"/>
    <n v="1"/>
    <n v="0"/>
    <n v="3"/>
    <n v="7"/>
    <n v="3"/>
    <n v="11"/>
    <n v="0"/>
  </r>
  <r>
    <n v="2021"/>
    <n v="1975"/>
    <n v="50"/>
    <s v="Graduation"/>
    <x v="0"/>
    <s v="Adult"/>
    <n v="61456"/>
    <n v="0"/>
    <n v="1"/>
    <s v="27/03/2013"/>
    <n v="47"/>
    <n v="563"/>
    <n v="76"/>
    <n v="384"/>
    <n v="84"/>
    <n v="192"/>
    <n v="89"/>
    <n v="1299"/>
    <n v="2.1137073678729499E-2"/>
    <s v="Wines"/>
    <n v="4"/>
    <n v="6"/>
    <n v="10"/>
    <n v="13"/>
    <n v="4"/>
    <n v="3"/>
    <n v="11"/>
    <n v="0"/>
  </r>
  <r>
    <n v="9984"/>
    <n v="1981"/>
    <n v="44"/>
    <s v="2n Cycle"/>
    <x v="0"/>
    <s v="Adult"/>
    <n v="56337"/>
    <n v="1"/>
    <n v="1"/>
    <s v="27/03/2013"/>
    <n v="25"/>
    <n v="349"/>
    <n v="16"/>
    <n v="144"/>
    <n v="28"/>
    <n v="5"/>
    <n v="182"/>
    <n v="542"/>
    <n v="9.6206755773292855E-3"/>
    <s v="Wines"/>
    <n v="5"/>
    <n v="8"/>
    <n v="5"/>
    <n v="4"/>
    <n v="8"/>
    <n v="3"/>
    <n v="11"/>
    <n v="1"/>
  </r>
  <r>
    <n v="1081"/>
    <n v="1957"/>
    <n v="68"/>
    <s v="PhD"/>
    <x v="0"/>
    <s v="Senior"/>
    <n v="75283"/>
    <n v="1"/>
    <n v="2"/>
    <s v="27/03/2013"/>
    <n v="26"/>
    <n v="733"/>
    <n v="9"/>
    <n v="180"/>
    <n v="12"/>
    <n v="19"/>
    <n v="66"/>
    <n v="953"/>
    <n v="1.2658900415764516E-2"/>
    <s v="Wines"/>
    <n v="11"/>
    <n v="6"/>
    <n v="3"/>
    <n v="5"/>
    <n v="4"/>
    <n v="3"/>
    <n v="11"/>
    <n v="0"/>
  </r>
  <r>
    <n v="3520"/>
    <n v="1990"/>
    <n v="35"/>
    <s v="Master"/>
    <x v="3"/>
    <s v="Adult"/>
    <n v="91172"/>
    <n v="0"/>
    <n v="0"/>
    <s v="27/03/2013"/>
    <n v="94"/>
    <n v="162"/>
    <n v="28"/>
    <n v="818"/>
    <n v="0"/>
    <n v="28"/>
    <n v="56"/>
    <n v="1036"/>
    <n v="1.136313780546659E-2"/>
    <s v="MeatProducts"/>
    <n v="0"/>
    <n v="4"/>
    <n v="3"/>
    <n v="7"/>
    <n v="3"/>
    <n v="3"/>
    <n v="11"/>
    <n v="1"/>
  </r>
  <r>
    <n v="954"/>
    <n v="1960"/>
    <n v="65"/>
    <s v="Basic"/>
    <x v="4"/>
    <s v="Senior"/>
    <n v="22123"/>
    <n v="0"/>
    <n v="0"/>
    <s v="27/03/2014"/>
    <n v="77"/>
    <n v="3"/>
    <n v="3"/>
    <n v="24"/>
    <n v="34"/>
    <n v="7"/>
    <n v="31"/>
    <n v="71"/>
    <n v="3.2093296569181396E-3"/>
    <s v="FishProducts"/>
    <n v="1"/>
    <n v="2"/>
    <n v="1"/>
    <n v="3"/>
    <n v="5"/>
    <n v="3"/>
    <n v="11"/>
    <n v="0"/>
  </r>
  <r>
    <n v="1379"/>
    <n v="1992"/>
    <n v="33"/>
    <s v="Master"/>
    <x v="1"/>
    <s v="Adult"/>
    <n v="42670"/>
    <n v="0"/>
    <n v="0"/>
    <s v="27/04/2013"/>
    <n v="12"/>
    <n v="154"/>
    <n v="2"/>
    <n v="46"/>
    <n v="20"/>
    <n v="4"/>
    <n v="15"/>
    <n v="226"/>
    <n v="5.2964612139676584E-3"/>
    <s v="Wines"/>
    <n v="1"/>
    <n v="4"/>
    <n v="2"/>
    <n v="4"/>
    <n v="4"/>
    <n v="3"/>
    <n v="11"/>
    <n v="0"/>
  </r>
  <r>
    <n v="221"/>
    <n v="1955"/>
    <n v="70"/>
    <s v="Graduation"/>
    <x v="0"/>
    <s v="Senior"/>
    <n v="48726"/>
    <n v="0"/>
    <n v="1"/>
    <s v="27/04/2013"/>
    <n v="90"/>
    <n v="138"/>
    <n v="3"/>
    <n v="38"/>
    <n v="4"/>
    <n v="0"/>
    <n v="59"/>
    <n v="183"/>
    <n v="3.7556951114394777E-3"/>
    <s v="Wines"/>
    <n v="3"/>
    <n v="3"/>
    <n v="2"/>
    <n v="4"/>
    <n v="6"/>
    <n v="3"/>
    <n v="11"/>
    <n v="0"/>
  </r>
  <r>
    <n v="9665"/>
    <n v="1957"/>
    <n v="68"/>
    <s v="PhD"/>
    <x v="2"/>
    <s v="Senior"/>
    <n v="54237"/>
    <n v="0"/>
    <n v="1"/>
    <s v="27/04/2013"/>
    <n v="48"/>
    <n v="267"/>
    <n v="3"/>
    <n v="30"/>
    <n v="4"/>
    <n v="0"/>
    <n v="57"/>
    <n v="304"/>
    <n v="5.6050297767206887E-3"/>
    <s v="Wines"/>
    <n v="4"/>
    <n v="5"/>
    <n v="2"/>
    <n v="5"/>
    <n v="6"/>
    <n v="3"/>
    <n v="11"/>
    <n v="0"/>
  </r>
  <r>
    <n v="4706"/>
    <n v="1966"/>
    <n v="59"/>
    <s v="Graduation"/>
    <x v="3"/>
    <s v="Senior"/>
    <n v="34704"/>
    <n v="0"/>
    <n v="1"/>
    <s v="27/04/2013"/>
    <n v="65"/>
    <n v="29"/>
    <n v="0"/>
    <n v="5"/>
    <n v="0"/>
    <n v="1"/>
    <n v="5"/>
    <n v="35"/>
    <n v="1.008529276164131E-3"/>
    <s v="Wines"/>
    <n v="1"/>
    <n v="1"/>
    <n v="0"/>
    <n v="3"/>
    <n v="5"/>
    <n v="3"/>
    <n v="11"/>
    <n v="0"/>
  </r>
  <r>
    <n v="4351"/>
    <n v="1955"/>
    <n v="70"/>
    <s v="Graduation"/>
    <x v="2"/>
    <s v="Senior"/>
    <n v="37244"/>
    <n v="1"/>
    <n v="1"/>
    <s v="27/04/2013"/>
    <n v="90"/>
    <n v="18"/>
    <n v="2"/>
    <n v="10"/>
    <n v="0"/>
    <n v="0"/>
    <n v="25"/>
    <n v="30"/>
    <n v="8.0549887230157882E-4"/>
    <s v="GoldProds"/>
    <n v="1"/>
    <n v="1"/>
    <n v="1"/>
    <n v="2"/>
    <n v="7"/>
    <n v="3"/>
    <n v="11"/>
    <n v="0"/>
  </r>
  <r>
    <n v="9264"/>
    <n v="1986"/>
    <n v="39"/>
    <s v="Graduation"/>
    <x v="0"/>
    <s v="Adult"/>
    <n v="79529"/>
    <n v="0"/>
    <n v="0"/>
    <s v="27/04/2014"/>
    <n v="1"/>
    <n v="423"/>
    <n v="42"/>
    <n v="706"/>
    <n v="73"/>
    <n v="197"/>
    <n v="197"/>
    <n v="1441"/>
    <n v="1.8119176652541841E-2"/>
    <s v="MeatProducts"/>
    <n v="1"/>
    <n v="4"/>
    <n v="8"/>
    <n v="9"/>
    <n v="2"/>
    <n v="3"/>
    <n v="11"/>
    <n v="0"/>
  </r>
  <r>
    <n v="2404"/>
    <n v="1976"/>
    <n v="49"/>
    <s v="Graduation"/>
    <x v="0"/>
    <s v="Adult"/>
    <n v="53359"/>
    <n v="1"/>
    <n v="1"/>
    <s v="27/05/2013"/>
    <n v="4"/>
    <n v="173"/>
    <n v="4"/>
    <n v="30"/>
    <n v="3"/>
    <n v="6"/>
    <n v="41"/>
    <n v="216"/>
    <n v="4.0480518750351394E-3"/>
    <s v="Wines"/>
    <n v="4"/>
    <n v="5"/>
    <n v="1"/>
    <n v="4"/>
    <n v="7"/>
    <n v="3"/>
    <n v="11"/>
    <n v="0"/>
  </r>
  <r>
    <n v="9235"/>
    <n v="1957"/>
    <n v="68"/>
    <s v="Graduation"/>
    <x v="3"/>
    <s v="Senior"/>
    <s v="NILL"/>
    <n v="1"/>
    <n v="1"/>
    <s v="27/05/2014"/>
    <n v="45"/>
    <n v="7"/>
    <n v="0"/>
    <n v="8"/>
    <n v="2"/>
    <n v="0"/>
    <n v="1"/>
    <n v="17"/>
    <e v="#VALUE!"/>
    <s v="MeatProducts"/>
    <n v="1"/>
    <n v="1"/>
    <n v="0"/>
    <n v="2"/>
    <n v="7"/>
    <n v="3"/>
    <n v="11"/>
    <n v="0"/>
  </r>
  <r>
    <n v="5272"/>
    <n v="1965"/>
    <n v="60"/>
    <s v="Master"/>
    <x v="0"/>
    <s v="Senior"/>
    <n v="53843"/>
    <n v="0"/>
    <n v="1"/>
    <s v="27/06/2013"/>
    <n v="64"/>
    <n v="378"/>
    <n v="0"/>
    <n v="88"/>
    <n v="19"/>
    <n v="4"/>
    <n v="73"/>
    <n v="489"/>
    <n v="9.0819605148301542E-3"/>
    <s v="Wines"/>
    <n v="4"/>
    <n v="8"/>
    <n v="5"/>
    <n v="3"/>
    <n v="7"/>
    <n v="3"/>
    <n v="11"/>
    <n v="0"/>
  </r>
  <r>
    <n v="2814"/>
    <n v="1976"/>
    <n v="49"/>
    <s v="Master"/>
    <x v="1"/>
    <s v="Adult"/>
    <n v="30560"/>
    <n v="1"/>
    <n v="0"/>
    <s v="27/06/2013"/>
    <n v="6"/>
    <n v="9"/>
    <n v="1"/>
    <n v="5"/>
    <n v="4"/>
    <n v="5"/>
    <n v="7"/>
    <n v="24"/>
    <n v="7.8534031413612568E-4"/>
    <s v="Wines"/>
    <n v="1"/>
    <n v="1"/>
    <n v="0"/>
    <n v="3"/>
    <n v="7"/>
    <n v="3"/>
    <n v="11"/>
    <n v="0"/>
  </r>
  <r>
    <n v="6347"/>
    <n v="1979"/>
    <n v="46"/>
    <s v="Basic"/>
    <x v="3"/>
    <s v="Adult"/>
    <n v="15862"/>
    <n v="1"/>
    <n v="0"/>
    <s v="27/06/2013"/>
    <n v="26"/>
    <n v="1"/>
    <n v="1"/>
    <n v="4"/>
    <n v="11"/>
    <n v="9"/>
    <n v="10"/>
    <n v="26"/>
    <n v="1.6391375614676585E-3"/>
    <s v="FishProducts"/>
    <n v="1"/>
    <n v="1"/>
    <n v="0"/>
    <n v="3"/>
    <n v="8"/>
    <n v="3"/>
    <n v="11"/>
    <n v="0"/>
  </r>
  <r>
    <n v="2711"/>
    <n v="1976"/>
    <n v="49"/>
    <s v="Master"/>
    <x v="1"/>
    <s v="Adult"/>
    <n v="30560"/>
    <n v="1"/>
    <n v="0"/>
    <s v="27/06/2013"/>
    <n v="6"/>
    <n v="9"/>
    <n v="1"/>
    <n v="5"/>
    <n v="4"/>
    <n v="5"/>
    <n v="7"/>
    <n v="24"/>
    <n v="7.8534031413612568E-4"/>
    <s v="Wines"/>
    <n v="1"/>
    <n v="1"/>
    <n v="0"/>
    <n v="3"/>
    <n v="7"/>
    <n v="3"/>
    <n v="11"/>
    <n v="0"/>
  </r>
  <r>
    <n v="4472"/>
    <n v="1970"/>
    <n v="55"/>
    <s v="PhD"/>
    <x v="2"/>
    <s v="Senior"/>
    <n v="35682"/>
    <n v="1"/>
    <n v="0"/>
    <s v="27/06/2014"/>
    <n v="34"/>
    <n v="23"/>
    <n v="0"/>
    <n v="8"/>
    <n v="6"/>
    <n v="2"/>
    <n v="18"/>
    <n v="39"/>
    <n v="1.0929880612073313E-3"/>
    <s v="Wines"/>
    <n v="1"/>
    <n v="1"/>
    <n v="1"/>
    <n v="3"/>
    <n v="2"/>
    <n v="3"/>
    <n v="11"/>
    <n v="0"/>
  </r>
  <r>
    <n v="2471"/>
    <n v="1965"/>
    <n v="60"/>
    <s v="Graduation"/>
    <x v="0"/>
    <s v="Senior"/>
    <n v="61482"/>
    <n v="0"/>
    <n v="0"/>
    <s v="27/06/2014"/>
    <n v="39"/>
    <n v="48"/>
    <n v="58"/>
    <n v="68"/>
    <n v="16"/>
    <n v="66"/>
    <n v="43"/>
    <n v="256"/>
    <n v="4.1638203051299564E-3"/>
    <s v="MeatProducts"/>
    <n v="1"/>
    <n v="3"/>
    <n v="2"/>
    <n v="6"/>
    <n v="2"/>
    <n v="3"/>
    <n v="11"/>
    <n v="0"/>
  </r>
  <r>
    <n v="2831"/>
    <n v="1976"/>
    <n v="49"/>
    <s v="Graduation"/>
    <x v="1"/>
    <s v="Adult"/>
    <n v="78416"/>
    <n v="0"/>
    <n v="1"/>
    <s v="27/06/2014"/>
    <n v="99"/>
    <n v="453"/>
    <n v="38"/>
    <n v="279"/>
    <n v="188"/>
    <n v="38"/>
    <n v="183"/>
    <n v="996"/>
    <n v="1.2701489491940421E-2"/>
    <s v="Wines"/>
    <n v="2"/>
    <n v="7"/>
    <n v="7"/>
    <n v="10"/>
    <n v="3"/>
    <n v="3"/>
    <n v="11"/>
    <n v="0"/>
  </r>
  <r>
    <n v="5332"/>
    <n v="1960"/>
    <n v="65"/>
    <s v="2n Cycle"/>
    <x v="0"/>
    <s v="Senior"/>
    <n v="82504"/>
    <n v="0"/>
    <n v="0"/>
    <s v="27/07/2013"/>
    <n v="2"/>
    <n v="362"/>
    <n v="50"/>
    <n v="431"/>
    <n v="134"/>
    <n v="35"/>
    <n v="54"/>
    <n v="1012"/>
    <n v="1.2266071948026763E-2"/>
    <s v="MeatProducts"/>
    <n v="1"/>
    <n v="3"/>
    <n v="6"/>
    <n v="7"/>
    <n v="1"/>
    <n v="3"/>
    <n v="11"/>
    <n v="0"/>
  </r>
  <r>
    <n v="1763"/>
    <n v="1988"/>
    <n v="37"/>
    <s v="Graduation"/>
    <x v="1"/>
    <s v="Adult"/>
    <n v="87679"/>
    <n v="0"/>
    <n v="0"/>
    <s v="27/07/2013"/>
    <n v="62"/>
    <n v="1259"/>
    <n v="172"/>
    <n v="815"/>
    <n v="97"/>
    <n v="148"/>
    <n v="33"/>
    <n v="2491"/>
    <n v="2.8410451761539252E-2"/>
    <s v="Wines"/>
    <n v="1"/>
    <n v="7"/>
    <n v="11"/>
    <n v="10"/>
    <n v="4"/>
    <n v="3"/>
    <n v="11"/>
    <n v="1"/>
  </r>
  <r>
    <n v="5062"/>
    <n v="1963"/>
    <n v="62"/>
    <s v="PhD"/>
    <x v="0"/>
    <s v="Senior"/>
    <n v="54072"/>
    <n v="1"/>
    <n v="1"/>
    <s v="27/07/2013"/>
    <n v="71"/>
    <n v="35"/>
    <n v="0"/>
    <n v="4"/>
    <n v="0"/>
    <n v="0"/>
    <n v="0"/>
    <n v="39"/>
    <n v="7.2126054150022188E-4"/>
    <s v="Wines"/>
    <n v="1"/>
    <n v="2"/>
    <n v="0"/>
    <n v="2"/>
    <n v="8"/>
    <n v="3"/>
    <n v="11"/>
    <n v="0"/>
  </r>
  <r>
    <n v="1859"/>
    <n v="1972"/>
    <n v="53"/>
    <s v="Master"/>
    <x v="0"/>
    <s v="Senior"/>
    <n v="75251"/>
    <n v="0"/>
    <n v="0"/>
    <s v="27/08/2012"/>
    <n v="34"/>
    <n v="721"/>
    <n v="111"/>
    <n v="925"/>
    <n v="97"/>
    <n v="18"/>
    <n v="18"/>
    <n v="1872"/>
    <n v="2.4876745823975761E-2"/>
    <s v="MeatProducts"/>
    <n v="1"/>
    <n v="7"/>
    <n v="6"/>
    <n v="5"/>
    <n v="5"/>
    <n v="3"/>
    <n v="11"/>
    <n v="1"/>
  </r>
  <r>
    <n v="6728"/>
    <n v="1985"/>
    <n v="40"/>
    <s v="Graduation"/>
    <x v="1"/>
    <s v="Adult"/>
    <n v="29103"/>
    <n v="1"/>
    <n v="0"/>
    <s v="27/08/2012"/>
    <n v="38"/>
    <n v="16"/>
    <n v="0"/>
    <n v="17"/>
    <n v="6"/>
    <n v="3"/>
    <n v="6"/>
    <n v="42"/>
    <n v="1.4431501907019894E-3"/>
    <s v="MeatProducts"/>
    <n v="2"/>
    <n v="1"/>
    <n v="0"/>
    <n v="3"/>
    <n v="9"/>
    <n v="3"/>
    <n v="11"/>
    <n v="0"/>
  </r>
  <r>
    <n v="10398"/>
    <n v="1981"/>
    <n v="44"/>
    <s v="2n Cycle"/>
    <x v="3"/>
    <s v="Adult"/>
    <n v="24336"/>
    <n v="1"/>
    <n v="0"/>
    <s v="27/08/2012"/>
    <n v="82"/>
    <n v="1"/>
    <n v="6"/>
    <n v="2"/>
    <n v="8"/>
    <n v="2"/>
    <n v="12"/>
    <n v="19"/>
    <n v="7.8073635765943459E-4"/>
    <s v="GoldProds"/>
    <n v="1"/>
    <n v="1"/>
    <n v="0"/>
    <n v="2"/>
    <n v="7"/>
    <n v="3"/>
    <n v="11"/>
    <n v="0"/>
  </r>
  <r>
    <n v="9606"/>
    <n v="1965"/>
    <n v="60"/>
    <s v="PhD"/>
    <x v="0"/>
    <s v="Senior"/>
    <n v="69969"/>
    <n v="0"/>
    <n v="0"/>
    <s v="27/08/2013"/>
    <n v="64"/>
    <n v="882"/>
    <n v="29"/>
    <n v="514"/>
    <n v="38"/>
    <n v="29"/>
    <n v="44"/>
    <n v="1492"/>
    <n v="2.1323729080021152E-2"/>
    <s v="Wines"/>
    <n v="1"/>
    <n v="4"/>
    <n v="2"/>
    <n v="6"/>
    <n v="3"/>
    <n v="3"/>
    <n v="11"/>
    <n v="1"/>
  </r>
  <r>
    <n v="9999"/>
    <n v="1965"/>
    <n v="60"/>
    <s v="Graduation"/>
    <x v="1"/>
    <s v="Senior"/>
    <n v="75276"/>
    <n v="0"/>
    <n v="0"/>
    <s v="27/09/2012"/>
    <n v="2"/>
    <n v="610"/>
    <n v="105"/>
    <n v="125"/>
    <n v="137"/>
    <n v="42"/>
    <n v="21"/>
    <n v="1019"/>
    <n v="1.3536851054785057E-2"/>
    <s v="Wines"/>
    <n v="1"/>
    <n v="9"/>
    <n v="4"/>
    <n v="9"/>
    <n v="5"/>
    <n v="3"/>
    <n v="11"/>
    <n v="0"/>
  </r>
  <r>
    <n v="10478"/>
    <n v="1950"/>
    <n v="75"/>
    <s v="PhD"/>
    <x v="0"/>
    <s v="Senior"/>
    <n v="55517"/>
    <n v="1"/>
    <n v="1"/>
    <s v="27/09/2012"/>
    <n v="53"/>
    <n v="483"/>
    <n v="0"/>
    <n v="108"/>
    <n v="0"/>
    <n v="6"/>
    <n v="36"/>
    <n v="597"/>
    <n v="1.0753462903254858E-2"/>
    <s v="Wines"/>
    <n v="5"/>
    <n v="11"/>
    <n v="1"/>
    <n v="6"/>
    <n v="9"/>
    <n v="3"/>
    <n v="11"/>
    <n v="1"/>
  </r>
  <r>
    <n v="4477"/>
    <n v="1958"/>
    <n v="67"/>
    <s v="Graduation"/>
    <x v="1"/>
    <s v="Senior"/>
    <n v="69096"/>
    <n v="0"/>
    <n v="1"/>
    <s v="27/09/2013"/>
    <n v="4"/>
    <n v="247"/>
    <n v="49"/>
    <n v="159"/>
    <n v="7"/>
    <n v="82"/>
    <n v="109"/>
    <n v="544"/>
    <n v="7.8731040870672689E-3"/>
    <s v="Wines"/>
    <n v="1"/>
    <n v="5"/>
    <n v="2"/>
    <n v="10"/>
    <n v="4"/>
    <n v="3"/>
    <n v="11"/>
    <n v="0"/>
  </r>
  <r>
    <n v="5329"/>
    <n v="1949"/>
    <n v="76"/>
    <s v="PhD"/>
    <x v="2"/>
    <s v="Senior"/>
    <n v="35946"/>
    <n v="1"/>
    <n v="1"/>
    <s v="27/09/2013"/>
    <n v="24"/>
    <n v="8"/>
    <n v="0"/>
    <n v="3"/>
    <n v="0"/>
    <n v="0"/>
    <n v="0"/>
    <n v="11"/>
    <n v="3.0601457742168806E-4"/>
    <s v="Wines"/>
    <n v="1"/>
    <n v="0"/>
    <n v="0"/>
    <n v="3"/>
    <n v="5"/>
    <n v="3"/>
    <n v="11"/>
    <n v="0"/>
  </r>
  <r>
    <n v="1553"/>
    <n v="1946"/>
    <n v="79"/>
    <s v="Graduation"/>
    <x v="1"/>
    <s v="Senior"/>
    <n v="82657"/>
    <n v="0"/>
    <n v="0"/>
    <s v="27/09/2013"/>
    <n v="71"/>
    <n v="966"/>
    <n v="168"/>
    <n v="672"/>
    <n v="246"/>
    <n v="105"/>
    <n v="126"/>
    <n v="2157"/>
    <n v="2.6095793459719081E-2"/>
    <s v="Wines"/>
    <n v="1"/>
    <n v="7"/>
    <n v="5"/>
    <n v="10"/>
    <n v="4"/>
    <n v="3"/>
    <n v="11"/>
    <n v="0"/>
  </r>
  <r>
    <n v="11056"/>
    <n v="1974"/>
    <n v="51"/>
    <s v="Graduation"/>
    <x v="0"/>
    <s v="Senior"/>
    <n v="72099"/>
    <n v="0"/>
    <n v="0"/>
    <s v="27/10/2012"/>
    <n v="18"/>
    <n v="546"/>
    <n v="91"/>
    <n v="410"/>
    <n v="119"/>
    <n v="0"/>
    <n v="22"/>
    <n v="1166"/>
    <n v="1.6172207658913439E-2"/>
    <s v="Wines"/>
    <n v="1"/>
    <n v="3"/>
    <n v="4"/>
    <n v="10"/>
    <n v="1"/>
    <n v="3"/>
    <n v="11"/>
    <n v="0"/>
  </r>
  <r>
    <n v="6575"/>
    <n v="1981"/>
    <n v="44"/>
    <s v="Graduation"/>
    <x v="1"/>
    <s v="Adult"/>
    <n v="56386"/>
    <n v="1"/>
    <n v="1"/>
    <s v="27/10/2012"/>
    <n v="51"/>
    <n v="230"/>
    <n v="48"/>
    <n v="214"/>
    <n v="13"/>
    <n v="32"/>
    <n v="75"/>
    <n v="537"/>
    <n v="9.5236406200120589E-3"/>
    <s v="Wines"/>
    <n v="8"/>
    <n v="9"/>
    <n v="1"/>
    <n v="7"/>
    <n v="9"/>
    <n v="3"/>
    <n v="11"/>
    <n v="0"/>
  </r>
  <r>
    <n v="6340"/>
    <n v="1985"/>
    <n v="40"/>
    <s v="Graduation"/>
    <x v="3"/>
    <s v="Adult"/>
    <n v="29938"/>
    <n v="1"/>
    <n v="0"/>
    <s v="27/10/2013"/>
    <n v="52"/>
    <n v="3"/>
    <n v="3"/>
    <n v="7"/>
    <n v="0"/>
    <n v="2"/>
    <n v="11"/>
    <n v="15"/>
    <n v="5.0103547331151047E-4"/>
    <s v="GoldProds"/>
    <n v="2"/>
    <n v="1"/>
    <n v="0"/>
    <n v="3"/>
    <n v="6"/>
    <n v="3"/>
    <n v="11"/>
    <n v="0"/>
  </r>
  <r>
    <n v="2324"/>
    <n v="1972"/>
    <n v="53"/>
    <s v="Graduation"/>
    <x v="1"/>
    <s v="Senior"/>
    <n v="77044"/>
    <n v="0"/>
    <n v="1"/>
    <s v="27/10/2013"/>
    <n v="12"/>
    <n v="625"/>
    <n v="38"/>
    <n v="242"/>
    <n v="50"/>
    <n v="34"/>
    <n v="76"/>
    <n v="989"/>
    <n v="1.2836820518145475E-2"/>
    <s v="Wines"/>
    <n v="2"/>
    <n v="7"/>
    <n v="11"/>
    <n v="11"/>
    <n v="4"/>
    <n v="3"/>
    <n v="11"/>
    <n v="0"/>
  </r>
  <r>
    <n v="5423"/>
    <n v="1983"/>
    <n v="42"/>
    <s v="Graduation"/>
    <x v="1"/>
    <s v="Adult"/>
    <n v="28359"/>
    <n v="1"/>
    <n v="0"/>
    <s v="27/10/2013"/>
    <n v="35"/>
    <n v="6"/>
    <n v="0"/>
    <n v="5"/>
    <n v="2"/>
    <n v="1"/>
    <n v="2"/>
    <n v="14"/>
    <n v="4.9367043971931313E-4"/>
    <s v="Wines"/>
    <n v="1"/>
    <n v="1"/>
    <n v="0"/>
    <n v="2"/>
    <n v="7"/>
    <n v="3"/>
    <n v="11"/>
    <n v="0"/>
  </r>
  <r>
    <n v="4507"/>
    <n v="1952"/>
    <n v="73"/>
    <s v="Graduation"/>
    <x v="3"/>
    <s v="Senior"/>
    <n v="72228"/>
    <n v="0"/>
    <n v="0"/>
    <s v="27/11/2012"/>
    <n v="87"/>
    <n v="631"/>
    <n v="28"/>
    <n v="491"/>
    <n v="30"/>
    <n v="14"/>
    <n v="56"/>
    <n v="1194"/>
    <n v="1.6530985213490612E-2"/>
    <s v="Wines"/>
    <n v="1"/>
    <n v="6"/>
    <n v="7"/>
    <n v="8"/>
    <n v="3"/>
    <n v="3"/>
    <n v="11"/>
    <n v="0"/>
  </r>
  <r>
    <n v="6605"/>
    <n v="1944"/>
    <n v="81"/>
    <s v="PhD"/>
    <x v="2"/>
    <s v="Senior"/>
    <n v="55614"/>
    <n v="0"/>
    <n v="0"/>
    <s v="27/11/2013"/>
    <n v="85"/>
    <n v="504"/>
    <n v="13"/>
    <n v="131"/>
    <n v="8"/>
    <n v="0"/>
    <n v="26"/>
    <n v="656"/>
    <n v="1.1795591038227785E-2"/>
    <s v="Wines"/>
    <n v="1"/>
    <n v="9"/>
    <n v="4"/>
    <n v="6"/>
    <n v="7"/>
    <n v="3"/>
    <n v="11"/>
    <n v="0"/>
  </r>
  <r>
    <n v="4322"/>
    <n v="1958"/>
    <n v="67"/>
    <s v="PhD"/>
    <x v="1"/>
    <s v="Senior"/>
    <n v="77863"/>
    <n v="0"/>
    <n v="0"/>
    <s v="27/11/2013"/>
    <n v="20"/>
    <n v="881"/>
    <n v="38"/>
    <n v="319"/>
    <n v="16"/>
    <n v="25"/>
    <n v="12"/>
    <n v="1279"/>
    <n v="1.6426287196742998E-2"/>
    <s v="Wines"/>
    <n v="1"/>
    <n v="4"/>
    <n v="5"/>
    <n v="10"/>
    <n v="2"/>
    <n v="3"/>
    <n v="11"/>
    <n v="0"/>
  </r>
  <r>
    <n v="10641"/>
    <n v="1978"/>
    <n v="47"/>
    <s v="Graduation"/>
    <x v="3"/>
    <s v="Adult"/>
    <n v="7500"/>
    <n v="1"/>
    <n v="1"/>
    <s v="27/12/2012"/>
    <n v="5"/>
    <n v="6"/>
    <n v="5"/>
    <n v="4"/>
    <n v="13"/>
    <n v="4"/>
    <n v="25"/>
    <n v="32"/>
    <n v="4.2666666666666669E-3"/>
    <s v="GoldProds"/>
    <n v="4"/>
    <n v="2"/>
    <n v="1"/>
    <n v="3"/>
    <n v="6"/>
    <n v="3"/>
    <n v="11"/>
    <n v="0"/>
  </r>
  <r>
    <n v="7254"/>
    <n v="1969"/>
    <n v="56"/>
    <s v="Graduation"/>
    <x v="1"/>
    <s v="Senior"/>
    <n v="38361"/>
    <n v="1"/>
    <n v="0"/>
    <s v="27/12/2013"/>
    <n v="74"/>
    <n v="39"/>
    <n v="0"/>
    <n v="56"/>
    <n v="20"/>
    <n v="8"/>
    <n v="14"/>
    <n v="123"/>
    <n v="3.2063814811918354E-3"/>
    <s v="MeatProducts"/>
    <n v="3"/>
    <n v="3"/>
    <n v="1"/>
    <n v="3"/>
    <n v="7"/>
    <n v="3"/>
    <n v="11"/>
    <n v="0"/>
  </r>
  <r>
    <n v="9491"/>
    <n v="1984"/>
    <n v="41"/>
    <s v="Graduation"/>
    <x v="1"/>
    <s v="Adult"/>
    <n v="23976"/>
    <n v="1"/>
    <n v="0"/>
    <s v="27/12/2013"/>
    <n v="68"/>
    <n v="14"/>
    <n v="1"/>
    <n v="21"/>
    <n v="2"/>
    <n v="3"/>
    <n v="25"/>
    <n v="41"/>
    <n v="1.7100433767100434E-3"/>
    <s v="GoldProds"/>
    <n v="3"/>
    <n v="3"/>
    <n v="1"/>
    <n v="3"/>
    <n v="7"/>
    <n v="3"/>
    <n v="11"/>
    <n v="0"/>
  </r>
  <r>
    <n v="2079"/>
    <n v="1947"/>
    <n v="78"/>
    <s v="2n Cycle"/>
    <x v="0"/>
    <s v="Senior"/>
    <n v="81044"/>
    <n v="0"/>
    <n v="0"/>
    <s v="27/12/2013"/>
    <n v="0"/>
    <n v="450"/>
    <n v="26"/>
    <n v="535"/>
    <n v="73"/>
    <n v="98"/>
    <n v="26"/>
    <n v="1182"/>
    <n v="1.4584670055772173E-2"/>
    <s v="MeatProducts"/>
    <n v="1"/>
    <n v="5"/>
    <n v="6"/>
    <n v="10"/>
    <n v="1"/>
    <n v="3"/>
    <n v="11"/>
    <n v="0"/>
  </r>
  <r>
    <n v="8775"/>
    <n v="1969"/>
    <n v="56"/>
    <s v="Graduation"/>
    <x v="1"/>
    <s v="Senior"/>
    <n v="38361"/>
    <n v="1"/>
    <n v="0"/>
    <s v="27/12/2013"/>
    <n v="74"/>
    <n v="39"/>
    <n v="0"/>
    <n v="56"/>
    <n v="20"/>
    <n v="8"/>
    <n v="14"/>
    <n v="123"/>
    <n v="3.2063814811918354E-3"/>
    <s v="MeatProducts"/>
    <n v="3"/>
    <n v="3"/>
    <n v="1"/>
    <n v="3"/>
    <n v="7"/>
    <n v="3"/>
    <n v="11"/>
    <n v="0"/>
  </r>
  <r>
    <n v="8594"/>
    <n v="1958"/>
    <n v="67"/>
    <s v="PhD"/>
    <x v="4"/>
    <s v="Senior"/>
    <n v="50520"/>
    <n v="0"/>
    <n v="1"/>
    <s v="28/01/2014"/>
    <n v="25"/>
    <n v="112"/>
    <n v="0"/>
    <n v="6"/>
    <n v="2"/>
    <n v="1"/>
    <n v="14"/>
    <n v="121"/>
    <n v="2.3950910530482978E-3"/>
    <s v="Wines"/>
    <n v="2"/>
    <n v="3"/>
    <n v="1"/>
    <n v="3"/>
    <n v="6"/>
    <n v="3"/>
    <n v="11"/>
    <n v="0"/>
  </r>
  <r>
    <n v="4098"/>
    <n v="1973"/>
    <n v="52"/>
    <s v="Graduation"/>
    <x v="0"/>
    <s v="Senior"/>
    <n v="24639"/>
    <n v="1"/>
    <n v="1"/>
    <s v="28/01/2014"/>
    <n v="3"/>
    <n v="20"/>
    <n v="3"/>
    <n v="16"/>
    <n v="0"/>
    <n v="4"/>
    <n v="1"/>
    <n v="43"/>
    <n v="1.7452006980802793E-3"/>
    <s v="Wines"/>
    <n v="3"/>
    <n v="2"/>
    <n v="0"/>
    <n v="4"/>
    <n v="6"/>
    <n v="3"/>
    <n v="11"/>
    <n v="0"/>
  </r>
  <r>
    <n v="1381"/>
    <n v="1982"/>
    <n v="43"/>
    <s v="PhD"/>
    <x v="3"/>
    <s v="Adult"/>
    <n v="38513"/>
    <n v="1"/>
    <n v="0"/>
    <s v="28/01/2014"/>
    <n v="20"/>
    <n v="172"/>
    <n v="3"/>
    <n v="115"/>
    <n v="16"/>
    <n v="0"/>
    <n v="18"/>
    <n v="306"/>
    <n v="7.9453690961493514E-3"/>
    <s v="Wines"/>
    <n v="5"/>
    <n v="6"/>
    <n v="1"/>
    <n v="5"/>
    <n v="8"/>
    <n v="3"/>
    <n v="11"/>
    <n v="1"/>
  </r>
  <r>
    <n v="9481"/>
    <n v="1976"/>
    <n v="49"/>
    <s v="Graduation"/>
    <x v="0"/>
    <s v="Adult"/>
    <n v="17148"/>
    <n v="1"/>
    <n v="0"/>
    <s v="28/01/2014"/>
    <n v="80"/>
    <n v="9"/>
    <n v="9"/>
    <n v="11"/>
    <n v="13"/>
    <n v="10"/>
    <n v="16"/>
    <n v="52"/>
    <n v="3.0324236062514577E-3"/>
    <s v="GoldProds"/>
    <n v="4"/>
    <n v="3"/>
    <n v="1"/>
    <n v="3"/>
    <n v="8"/>
    <n v="3"/>
    <n v="11"/>
    <n v="0"/>
  </r>
  <r>
    <n v="3667"/>
    <n v="1969"/>
    <n v="56"/>
    <s v="Graduation"/>
    <x v="0"/>
    <s v="Senior"/>
    <n v="80952"/>
    <n v="0"/>
    <n v="0"/>
    <s v="28/02/2013"/>
    <n v="20"/>
    <n v="778"/>
    <n v="178"/>
    <n v="689"/>
    <n v="41"/>
    <n v="27"/>
    <n v="44"/>
    <n v="1713"/>
    <n v="2.1160687815001484E-2"/>
    <s v="Wines"/>
    <n v="1"/>
    <n v="8"/>
    <n v="5"/>
    <n v="11"/>
    <n v="8"/>
    <n v="3"/>
    <n v="11"/>
    <n v="1"/>
  </r>
  <r>
    <n v="5802"/>
    <n v="1972"/>
    <n v="53"/>
    <s v="Basic"/>
    <x v="0"/>
    <s v="Senior"/>
    <n v="14188"/>
    <n v="0"/>
    <n v="0"/>
    <s v="28/02/2013"/>
    <n v="40"/>
    <n v="2"/>
    <n v="7"/>
    <n v="11"/>
    <n v="16"/>
    <n v="12"/>
    <n v="27"/>
    <n v="48"/>
    <n v="3.3831406822667043E-3"/>
    <s v="GoldProds"/>
    <n v="1"/>
    <n v="2"/>
    <n v="0"/>
    <n v="4"/>
    <n v="6"/>
    <n v="3"/>
    <n v="11"/>
    <n v="0"/>
  </r>
  <r>
    <n v="3595"/>
    <n v="1963"/>
    <n v="62"/>
    <s v="Graduation"/>
    <x v="1"/>
    <s v="Senior"/>
    <n v="77226"/>
    <n v="0"/>
    <n v="1"/>
    <s v="28/02/2014"/>
    <n v="29"/>
    <n v="631"/>
    <n v="43"/>
    <n v="239"/>
    <n v="128"/>
    <n v="76"/>
    <n v="21"/>
    <n v="1117"/>
    <n v="1.4464040608085359E-2"/>
    <s v="Wines"/>
    <n v="2"/>
    <n v="6"/>
    <n v="8"/>
    <n v="12"/>
    <n v="3"/>
    <n v="3"/>
    <n v="11"/>
    <n v="0"/>
  </r>
  <r>
    <n v="9727"/>
    <n v="1957"/>
    <n v="68"/>
    <s v="Graduation"/>
    <x v="0"/>
    <s v="Senior"/>
    <n v="23539"/>
    <n v="0"/>
    <n v="0"/>
    <s v="28/02/2014"/>
    <n v="13"/>
    <n v="4"/>
    <n v="24"/>
    <n v="11"/>
    <n v="16"/>
    <n v="1"/>
    <n v="25"/>
    <n v="56"/>
    <n v="2.3790305450528911E-3"/>
    <s v="GoldProds"/>
    <n v="1"/>
    <n v="2"/>
    <n v="0"/>
    <n v="4"/>
    <n v="6"/>
    <n v="3"/>
    <n v="11"/>
    <n v="0"/>
  </r>
  <r>
    <n v="6565"/>
    <n v="1949"/>
    <n v="76"/>
    <s v="Master"/>
    <x v="0"/>
    <s v="Senior"/>
    <n v="76995"/>
    <n v="0"/>
    <n v="1"/>
    <s v="28/03/2013"/>
    <n v="91"/>
    <n v="1012"/>
    <n v="80"/>
    <n v="498"/>
    <n v="0"/>
    <n v="16"/>
    <n v="176"/>
    <n v="1606"/>
    <n v="2.0858497305019808E-2"/>
    <s v="Wines"/>
    <n v="2"/>
    <n v="11"/>
    <n v="4"/>
    <n v="9"/>
    <n v="5"/>
    <n v="3"/>
    <n v="11"/>
    <n v="0"/>
  </r>
  <r>
    <n v="9274"/>
    <n v="1961"/>
    <n v="64"/>
    <s v="Master"/>
    <x v="0"/>
    <s v="Senior"/>
    <n v="80950"/>
    <n v="0"/>
    <n v="0"/>
    <s v="28/03/2013"/>
    <n v="44"/>
    <n v="525"/>
    <n v="147"/>
    <n v="112"/>
    <n v="219"/>
    <n v="147"/>
    <n v="63"/>
    <n v="1150"/>
    <n v="1.4206300185299567E-2"/>
    <s v="Wines"/>
    <n v="1"/>
    <n v="6"/>
    <n v="7"/>
    <n v="9"/>
    <n v="2"/>
    <n v="3"/>
    <n v="11"/>
    <n v="0"/>
  </r>
  <r>
    <n v="4320"/>
    <n v="1979"/>
    <n v="46"/>
    <s v="Graduation"/>
    <x v="3"/>
    <s v="Adult"/>
    <n v="60152"/>
    <n v="0"/>
    <n v="1"/>
    <s v="28/03/2013"/>
    <n v="6"/>
    <n v="325"/>
    <n v="83"/>
    <n v="300"/>
    <n v="86"/>
    <n v="58"/>
    <n v="91"/>
    <n v="852"/>
    <n v="1.4164117568825641E-2"/>
    <s v="Wines"/>
    <n v="1"/>
    <n v="6"/>
    <n v="4"/>
    <n v="12"/>
    <n v="3"/>
    <n v="3"/>
    <n v="11"/>
    <n v="0"/>
  </r>
  <r>
    <n v="8212"/>
    <n v="1971"/>
    <n v="54"/>
    <s v="Master"/>
    <x v="0"/>
    <s v="Senior"/>
    <n v="39791"/>
    <n v="0"/>
    <n v="1"/>
    <s v="28/03/2013"/>
    <n v="89"/>
    <n v="85"/>
    <n v="15"/>
    <n v="27"/>
    <n v="13"/>
    <n v="13"/>
    <n v="21"/>
    <n v="153"/>
    <n v="3.8450905983765174E-3"/>
    <s v="Wines"/>
    <n v="2"/>
    <n v="3"/>
    <n v="1"/>
    <n v="4"/>
    <n v="7"/>
    <n v="3"/>
    <n v="11"/>
    <n v="0"/>
  </r>
  <r>
    <n v="6568"/>
    <n v="1984"/>
    <n v="41"/>
    <s v="Graduation"/>
    <x v="0"/>
    <s v="Adult"/>
    <n v="38680"/>
    <n v="1"/>
    <n v="0"/>
    <s v="28/03/2013"/>
    <n v="97"/>
    <n v="11"/>
    <n v="0"/>
    <n v="36"/>
    <n v="15"/>
    <n v="5"/>
    <n v="12"/>
    <n v="67"/>
    <n v="1.7321613236814892E-3"/>
    <s v="MeatProducts"/>
    <n v="1"/>
    <n v="2"/>
    <n v="0"/>
    <n v="3"/>
    <n v="7"/>
    <n v="3"/>
    <n v="11"/>
    <n v="0"/>
  </r>
  <r>
    <n v="6678"/>
    <n v="1989"/>
    <n v="36"/>
    <s v="Graduation"/>
    <x v="1"/>
    <s v="Adult"/>
    <n v="31928"/>
    <n v="1"/>
    <n v="0"/>
    <s v="28/03/2014"/>
    <n v="5"/>
    <n v="33"/>
    <n v="4"/>
    <n v="24"/>
    <n v="4"/>
    <n v="2"/>
    <n v="5"/>
    <n v="67"/>
    <n v="2.0984715610122776E-3"/>
    <s v="Wines"/>
    <n v="2"/>
    <n v="3"/>
    <n v="0"/>
    <n v="4"/>
    <n v="7"/>
    <n v="3"/>
    <n v="11"/>
    <n v="0"/>
  </r>
  <r>
    <n v="257"/>
    <n v="1959"/>
    <n v="66"/>
    <s v="PhD"/>
    <x v="0"/>
    <s v="Senior"/>
    <n v="75032"/>
    <n v="0"/>
    <n v="1"/>
    <s v="28/04/2013"/>
    <n v="74"/>
    <n v="952"/>
    <n v="12"/>
    <n v="180"/>
    <n v="47"/>
    <n v="12"/>
    <n v="12"/>
    <n v="1203"/>
    <n v="1.6033159185414224E-2"/>
    <s v="Wines"/>
    <n v="2"/>
    <n v="5"/>
    <n v="4"/>
    <n v="9"/>
    <n v="3"/>
    <n v="3"/>
    <n v="11"/>
    <n v="0"/>
  </r>
  <r>
    <n v="6289"/>
    <n v="1951"/>
    <n v="74"/>
    <s v="Master"/>
    <x v="1"/>
    <s v="Senior"/>
    <n v="59385"/>
    <n v="1"/>
    <n v="1"/>
    <s v="28/04/2013"/>
    <n v="85"/>
    <n v="135"/>
    <n v="0"/>
    <n v="10"/>
    <n v="0"/>
    <n v="4"/>
    <n v="36"/>
    <n v="149"/>
    <n v="2.5090511071819482E-3"/>
    <s v="Wines"/>
    <n v="2"/>
    <n v="3"/>
    <n v="1"/>
    <n v="4"/>
    <n v="5"/>
    <n v="3"/>
    <n v="11"/>
    <n v="0"/>
  </r>
  <r>
    <n v="7437"/>
    <n v="1988"/>
    <n v="37"/>
    <s v="Graduation"/>
    <x v="3"/>
    <s v="Adult"/>
    <n v="27938"/>
    <n v="1"/>
    <n v="0"/>
    <s v="28/04/2014"/>
    <n v="31"/>
    <n v="13"/>
    <n v="0"/>
    <n v="8"/>
    <n v="2"/>
    <n v="1"/>
    <n v="5"/>
    <n v="24"/>
    <n v="8.5904502827689885E-4"/>
    <s v="Wines"/>
    <n v="1"/>
    <n v="1"/>
    <n v="0"/>
    <n v="4"/>
    <n v="3"/>
    <n v="3"/>
    <n v="11"/>
    <n v="0"/>
  </r>
  <r>
    <n v="7712"/>
    <n v="1946"/>
    <n v="79"/>
    <s v="PhD"/>
    <x v="3"/>
    <s v="Senior"/>
    <n v="62159"/>
    <n v="0"/>
    <n v="0"/>
    <s v="28/04/2014"/>
    <n v="68"/>
    <n v="182"/>
    <n v="17"/>
    <n v="259"/>
    <n v="77"/>
    <n v="70"/>
    <n v="29"/>
    <n v="605"/>
    <n v="9.7331038144114288E-3"/>
    <s v="MeatProducts"/>
    <n v="1"/>
    <n v="6"/>
    <n v="2"/>
    <n v="10"/>
    <n v="4"/>
    <n v="3"/>
    <n v="11"/>
    <n v="0"/>
  </r>
  <r>
    <n v="9298"/>
    <n v="1947"/>
    <n v="78"/>
    <s v="PhD"/>
    <x v="1"/>
    <s v="Senior"/>
    <n v="81574"/>
    <n v="0"/>
    <n v="0"/>
    <s v="28/04/2014"/>
    <n v="89"/>
    <n v="1252"/>
    <n v="0"/>
    <n v="465"/>
    <n v="46"/>
    <n v="35"/>
    <n v="0"/>
    <n v="1798"/>
    <n v="2.2041336700419252E-2"/>
    <s v="Wines"/>
    <n v="1"/>
    <n v="4"/>
    <n v="5"/>
    <n v="8"/>
    <n v="1"/>
    <n v="3"/>
    <n v="11"/>
    <n v="0"/>
  </r>
  <r>
    <n v="1619"/>
    <n v="1956"/>
    <n v="69"/>
    <s v="Graduation"/>
    <x v="0"/>
    <s v="Senior"/>
    <n v="90369"/>
    <n v="0"/>
    <n v="0"/>
    <s v="28/04/2014"/>
    <n v="2"/>
    <n v="292"/>
    <n v="51"/>
    <n v="981"/>
    <n v="224"/>
    <n v="23"/>
    <n v="17"/>
    <n v="1571"/>
    <n v="1.7384280007524705E-2"/>
    <s v="MeatProducts"/>
    <n v="1"/>
    <n v="4"/>
    <n v="6"/>
    <n v="6"/>
    <n v="1"/>
    <n v="3"/>
    <n v="11"/>
    <n v="1"/>
  </r>
  <r>
    <n v="6810"/>
    <n v="1983"/>
    <n v="42"/>
    <s v="Graduation"/>
    <x v="2"/>
    <s v="Adult"/>
    <n v="82025"/>
    <n v="0"/>
    <n v="0"/>
    <s v="28/05/2013"/>
    <n v="76"/>
    <n v="267"/>
    <n v="98"/>
    <n v="606"/>
    <n v="48"/>
    <n v="70"/>
    <n v="98"/>
    <n v="1089"/>
    <n v="1.3276440109722646E-2"/>
    <s v="MeatProducts"/>
    <n v="1"/>
    <n v="3"/>
    <n v="2"/>
    <n v="6"/>
    <n v="1"/>
    <n v="3"/>
    <n v="11"/>
    <n v="1"/>
  </r>
  <r>
    <n v="8562"/>
    <n v="1969"/>
    <n v="56"/>
    <s v="Graduation"/>
    <x v="1"/>
    <s v="Senior"/>
    <n v="54165"/>
    <n v="0"/>
    <n v="0"/>
    <s v="28/05/2013"/>
    <n v="72"/>
    <n v="127"/>
    <n v="4"/>
    <n v="73"/>
    <n v="15"/>
    <n v="6"/>
    <n v="11"/>
    <n v="225"/>
    <n v="4.1539739684297982E-3"/>
    <s v="Wines"/>
    <n v="1"/>
    <n v="2"/>
    <n v="1"/>
    <n v="7"/>
    <n v="2"/>
    <n v="3"/>
    <n v="11"/>
    <n v="0"/>
  </r>
  <r>
    <n v="2285"/>
    <n v="1954"/>
    <n v="71"/>
    <s v="Master"/>
    <x v="1"/>
    <s v="Senior"/>
    <n v="36634"/>
    <n v="0"/>
    <n v="1"/>
    <s v="28/05/2013"/>
    <n v="0"/>
    <n v="213"/>
    <n v="9"/>
    <n v="76"/>
    <n v="4"/>
    <n v="3"/>
    <n v="30"/>
    <n v="305"/>
    <n v="8.3255991701697875E-3"/>
    <s v="Wines"/>
    <n v="3"/>
    <n v="5"/>
    <n v="2"/>
    <n v="5"/>
    <n v="7"/>
    <n v="3"/>
    <n v="11"/>
    <n v="0"/>
  </r>
  <r>
    <n v="975"/>
    <n v="1956"/>
    <n v="69"/>
    <s v="Graduation"/>
    <x v="3"/>
    <s v="Senior"/>
    <n v="54252"/>
    <n v="1"/>
    <n v="1"/>
    <s v="28/05/2013"/>
    <n v="25"/>
    <n v="178"/>
    <n v="4"/>
    <n v="26"/>
    <n v="8"/>
    <n v="4"/>
    <n v="44"/>
    <n v="220"/>
    <n v="4.0551500405515001E-3"/>
    <s v="Wines"/>
    <n v="5"/>
    <n v="4"/>
    <n v="1"/>
    <n v="5"/>
    <n v="6"/>
    <n v="3"/>
    <n v="11"/>
    <n v="0"/>
  </r>
  <r>
    <n v="4452"/>
    <n v="1957"/>
    <n v="68"/>
    <s v="Graduation"/>
    <x v="3"/>
    <s v="Senior"/>
    <n v="50388"/>
    <n v="0"/>
    <n v="1"/>
    <s v="28/05/2014"/>
    <n v="3"/>
    <n v="292"/>
    <n v="6"/>
    <n v="37"/>
    <n v="0"/>
    <n v="3"/>
    <n v="34"/>
    <n v="338"/>
    <n v="6.7079463364293082E-3"/>
    <s v="Wines"/>
    <n v="4"/>
    <n v="6"/>
    <n v="1"/>
    <n v="6"/>
    <n v="7"/>
    <n v="3"/>
    <n v="11"/>
    <n v="1"/>
  </r>
  <r>
    <n v="213"/>
    <n v="1963"/>
    <n v="62"/>
    <s v="PhD"/>
    <x v="3"/>
    <s v="Senior"/>
    <n v="23091"/>
    <n v="1"/>
    <n v="1"/>
    <s v="28/05/2014"/>
    <n v="98"/>
    <n v="35"/>
    <n v="0"/>
    <n v="11"/>
    <n v="0"/>
    <n v="0"/>
    <n v="2"/>
    <n v="46"/>
    <n v="1.9921181412671605E-3"/>
    <s v="Wines"/>
    <n v="4"/>
    <n v="2"/>
    <n v="1"/>
    <n v="3"/>
    <n v="7"/>
    <n v="3"/>
    <n v="11"/>
    <n v="0"/>
  </r>
  <r>
    <n v="263"/>
    <n v="1945"/>
    <n v="80"/>
    <s v="PhD"/>
    <x v="3"/>
    <s v="Senior"/>
    <n v="45576"/>
    <n v="0"/>
    <n v="0"/>
    <s v="28/05/2014"/>
    <n v="9"/>
    <n v="56"/>
    <n v="19"/>
    <n v="29"/>
    <n v="2"/>
    <n v="14"/>
    <n v="25"/>
    <n v="120"/>
    <n v="2.6329647182727752E-3"/>
    <s v="Wines"/>
    <n v="1"/>
    <n v="3"/>
    <n v="1"/>
    <n v="3"/>
    <n v="8"/>
    <n v="3"/>
    <n v="11"/>
    <n v="1"/>
  </r>
  <r>
    <n v="4619"/>
    <n v="1945"/>
    <n v="80"/>
    <s v="PhD"/>
    <x v="3"/>
    <s v="Senior"/>
    <n v="113734"/>
    <n v="0"/>
    <n v="0"/>
    <s v="28/05/2014"/>
    <n v="9"/>
    <n v="6"/>
    <n v="2"/>
    <n v="3"/>
    <n v="1"/>
    <n v="262"/>
    <n v="3"/>
    <n v="274"/>
    <n v="2.4091300754391825E-3"/>
    <s v="Sweet"/>
    <n v="0"/>
    <n v="27"/>
    <n v="0"/>
    <n v="0"/>
    <n v="1"/>
    <n v="3"/>
    <n v="11"/>
    <n v="0"/>
  </r>
  <r>
    <n v="1506"/>
    <n v="1975"/>
    <n v="50"/>
    <s v="Graduation"/>
    <x v="3"/>
    <s v="Adult"/>
    <n v="42160"/>
    <n v="1"/>
    <n v="1"/>
    <s v="28/06/2013"/>
    <n v="26"/>
    <n v="48"/>
    <n v="9"/>
    <n v="45"/>
    <n v="3"/>
    <n v="15"/>
    <n v="20"/>
    <n v="120"/>
    <n v="2.8462998102466793E-3"/>
    <s v="Wines"/>
    <n v="4"/>
    <n v="2"/>
    <n v="1"/>
    <n v="4"/>
    <n v="6"/>
    <n v="3"/>
    <n v="11"/>
    <n v="1"/>
  </r>
  <r>
    <n v="5841"/>
    <n v="1966"/>
    <n v="59"/>
    <s v="Graduation"/>
    <x v="1"/>
    <s v="Senior"/>
    <n v="60894"/>
    <n v="0"/>
    <n v="1"/>
    <s v="28/06/2013"/>
    <n v="61"/>
    <n v="606"/>
    <n v="7"/>
    <n v="155"/>
    <n v="10"/>
    <n v="0"/>
    <n v="54"/>
    <n v="778"/>
    <n v="1.2776299799651855E-2"/>
    <s v="Wines"/>
    <n v="5"/>
    <n v="10"/>
    <n v="3"/>
    <n v="8"/>
    <n v="7"/>
    <n v="3"/>
    <n v="11"/>
    <n v="0"/>
  </r>
  <r>
    <n v="3968"/>
    <n v="1970"/>
    <n v="55"/>
    <s v="2n Cycle"/>
    <x v="2"/>
    <s v="Senior"/>
    <n v="65706"/>
    <n v="0"/>
    <n v="0"/>
    <s v="28/06/2013"/>
    <n v="77"/>
    <n v="918"/>
    <n v="10"/>
    <n v="129"/>
    <n v="13"/>
    <n v="0"/>
    <n v="129"/>
    <n v="1070"/>
    <n v="1.6284661979119108E-2"/>
    <s v="Wines"/>
    <n v="1"/>
    <n v="11"/>
    <n v="3"/>
    <n v="12"/>
    <n v="7"/>
    <n v="3"/>
    <n v="11"/>
    <n v="1"/>
  </r>
  <r>
    <n v="1371"/>
    <n v="1976"/>
    <n v="49"/>
    <s v="Graduation"/>
    <x v="3"/>
    <s v="Adult"/>
    <n v="79941"/>
    <n v="0"/>
    <n v="0"/>
    <s v="28/06/2014"/>
    <n v="72"/>
    <n v="123"/>
    <n v="164"/>
    <n v="266"/>
    <n v="227"/>
    <n v="30"/>
    <n v="174"/>
    <n v="810"/>
    <n v="1.0132472698615228E-2"/>
    <s v="MeatProducts"/>
    <n v="1"/>
    <n v="2"/>
    <n v="4"/>
    <n v="9"/>
    <n v="1"/>
    <n v="3"/>
    <n v="11"/>
    <n v="0"/>
  </r>
  <r>
    <n v="6722"/>
    <n v="1954"/>
    <n v="71"/>
    <s v="PhD"/>
    <x v="0"/>
    <s v="Senior"/>
    <n v="70421"/>
    <n v="0"/>
    <n v="1"/>
    <s v="28/06/2014"/>
    <n v="98"/>
    <n v="479"/>
    <n v="28"/>
    <n v="136"/>
    <n v="75"/>
    <n v="14"/>
    <n v="35"/>
    <n v="732"/>
    <n v="1.0394626602859943E-2"/>
    <s v="Wines"/>
    <n v="3"/>
    <n v="10"/>
    <n v="3"/>
    <n v="7"/>
    <n v="6"/>
    <n v="3"/>
    <n v="11"/>
    <n v="0"/>
  </r>
  <r>
    <n v="8093"/>
    <n v="1969"/>
    <n v="56"/>
    <s v="Master"/>
    <x v="0"/>
    <s v="Senior"/>
    <n v="79734"/>
    <n v="0"/>
    <n v="0"/>
    <s v="28/06/2014"/>
    <n v="72"/>
    <n v="572"/>
    <n v="8"/>
    <n v="232"/>
    <n v="23"/>
    <n v="62"/>
    <n v="17"/>
    <n v="897"/>
    <n v="1.1249905937241327E-2"/>
    <s v="Wines"/>
    <n v="1"/>
    <n v="4"/>
    <n v="3"/>
    <n v="6"/>
    <n v="1"/>
    <n v="3"/>
    <n v="11"/>
    <n v="0"/>
  </r>
  <r>
    <n v="1461"/>
    <n v="1965"/>
    <n v="60"/>
    <s v="PhD"/>
    <x v="2"/>
    <s v="Senior"/>
    <n v="36921"/>
    <n v="1"/>
    <n v="1"/>
    <s v="28/07/2013"/>
    <n v="74"/>
    <n v="17"/>
    <n v="1"/>
    <n v="12"/>
    <n v="3"/>
    <n v="1"/>
    <n v="4"/>
    <n v="34"/>
    <n v="9.208851331220715E-4"/>
    <s v="Wines"/>
    <n v="2"/>
    <n v="2"/>
    <n v="0"/>
    <n v="3"/>
    <n v="7"/>
    <n v="3"/>
    <n v="11"/>
    <n v="0"/>
  </r>
  <r>
    <n v="6875"/>
    <n v="1965"/>
    <n v="60"/>
    <s v="PhD"/>
    <x v="1"/>
    <s v="Senior"/>
    <n v="32727"/>
    <n v="0"/>
    <n v="0"/>
    <s v="28/08/2012"/>
    <n v="38"/>
    <n v="167"/>
    <n v="13"/>
    <n v="180"/>
    <n v="86"/>
    <n v="13"/>
    <n v="70"/>
    <n v="459"/>
    <n v="1.4025116875973966E-2"/>
    <s v="MeatProducts"/>
    <n v="2"/>
    <n v="7"/>
    <n v="3"/>
    <n v="5"/>
    <n v="8"/>
    <n v="3"/>
    <n v="11"/>
    <n v="0"/>
  </r>
  <r>
    <n v="1513"/>
    <n v="1979"/>
    <n v="46"/>
    <s v="2n Cycle"/>
    <x v="1"/>
    <s v="Adult"/>
    <n v="60839"/>
    <n v="1"/>
    <n v="1"/>
    <s v="28/08/2012"/>
    <n v="72"/>
    <n v="600"/>
    <n v="21"/>
    <n v="128"/>
    <n v="223"/>
    <n v="150"/>
    <n v="128"/>
    <n v="1122"/>
    <n v="1.84421177205411E-2"/>
    <s v="Wines"/>
    <n v="13"/>
    <n v="2"/>
    <n v="2"/>
    <n v="12"/>
    <n v="8"/>
    <n v="3"/>
    <n v="11"/>
    <n v="0"/>
  </r>
  <r>
    <n v="2937"/>
    <n v="1974"/>
    <n v="51"/>
    <s v="PhD"/>
    <x v="3"/>
    <s v="Senior"/>
    <n v="68352"/>
    <n v="0"/>
    <n v="1"/>
    <s v="28/08/2013"/>
    <n v="47"/>
    <n v="614"/>
    <n v="16"/>
    <n v="132"/>
    <n v="43"/>
    <n v="33"/>
    <n v="33"/>
    <n v="838"/>
    <n v="1.2260065543071162E-2"/>
    <s v="Wines"/>
    <n v="3"/>
    <n v="8"/>
    <n v="5"/>
    <n v="9"/>
    <n v="6"/>
    <n v="3"/>
    <n v="11"/>
    <n v="0"/>
  </r>
  <r>
    <n v="3120"/>
    <n v="1981"/>
    <n v="44"/>
    <s v="Graduation"/>
    <x v="1"/>
    <s v="Adult"/>
    <n v="38547"/>
    <n v="1"/>
    <n v="0"/>
    <s v="28/08/2013"/>
    <n v="49"/>
    <n v="6"/>
    <n v="1"/>
    <n v="10"/>
    <n v="0"/>
    <n v="1"/>
    <n v="4"/>
    <n v="18"/>
    <n v="4.6696240952603317E-4"/>
    <s v="MeatProducts"/>
    <n v="1"/>
    <n v="1"/>
    <n v="0"/>
    <n v="2"/>
    <n v="8"/>
    <n v="3"/>
    <n v="11"/>
    <n v="0"/>
  </r>
  <r>
    <n v="3712"/>
    <n v="1959"/>
    <n v="66"/>
    <s v="Graduation"/>
    <x v="2"/>
    <s v="Senior"/>
    <n v="52332"/>
    <n v="0"/>
    <n v="0"/>
    <s v="28/08/2013"/>
    <n v="63"/>
    <n v="212"/>
    <n v="5"/>
    <n v="33"/>
    <n v="7"/>
    <n v="0"/>
    <n v="2"/>
    <n v="257"/>
    <n v="4.9109531453030647E-3"/>
    <s v="Wines"/>
    <n v="1"/>
    <n v="3"/>
    <n v="2"/>
    <n v="6"/>
    <n v="4"/>
    <n v="3"/>
    <n v="11"/>
    <n v="0"/>
  </r>
  <r>
    <n v="4356"/>
    <n v="1971"/>
    <n v="54"/>
    <s v="Graduation"/>
    <x v="1"/>
    <s v="Senior"/>
    <n v="71819"/>
    <n v="0"/>
    <n v="1"/>
    <s v="28/08/2013"/>
    <n v="70"/>
    <n v="1224"/>
    <n v="28"/>
    <n v="140"/>
    <n v="0"/>
    <n v="14"/>
    <n v="168"/>
    <n v="1406"/>
    <n v="1.9576992160848801E-2"/>
    <s v="Wines"/>
    <n v="3"/>
    <n v="3"/>
    <n v="3"/>
    <n v="5"/>
    <n v="6"/>
    <n v="3"/>
    <n v="11"/>
    <n v="0"/>
  </r>
  <r>
    <n v="7832"/>
    <n v="1959"/>
    <n v="66"/>
    <s v="Master"/>
    <x v="0"/>
    <s v="Senior"/>
    <n v="77520"/>
    <n v="0"/>
    <n v="1"/>
    <s v="28/08/2013"/>
    <n v="30"/>
    <n v="940"/>
    <n v="44"/>
    <n v="396"/>
    <n v="0"/>
    <n v="88"/>
    <n v="58"/>
    <n v="1468"/>
    <n v="1.893704850361197E-2"/>
    <s v="Wines"/>
    <n v="1"/>
    <n v="8"/>
    <n v="7"/>
    <n v="7"/>
    <n v="4"/>
    <n v="3"/>
    <n v="11"/>
    <n v="1"/>
  </r>
  <r>
    <n v="7274"/>
    <n v="1957"/>
    <n v="68"/>
    <s v="Graduation"/>
    <x v="0"/>
    <s v="Senior"/>
    <n v="78618"/>
    <n v="0"/>
    <n v="0"/>
    <s v="28/09/2012"/>
    <n v="87"/>
    <n v="736"/>
    <n v="163"/>
    <n v="818"/>
    <n v="212"/>
    <n v="163"/>
    <n v="61"/>
    <n v="2092"/>
    <n v="2.6609682261059808E-2"/>
    <s v="MeatProducts"/>
    <n v="1"/>
    <n v="4"/>
    <n v="7"/>
    <n v="10"/>
    <n v="2"/>
    <n v="3"/>
    <n v="11"/>
    <n v="0"/>
  </r>
  <r>
    <n v="1907"/>
    <n v="1950"/>
    <n v="75"/>
    <s v="Master"/>
    <x v="2"/>
    <s v="Senior"/>
    <n v="63120"/>
    <n v="0"/>
    <n v="1"/>
    <s v="28/09/2012"/>
    <n v="53"/>
    <n v="965"/>
    <n v="69"/>
    <n v="279"/>
    <n v="54"/>
    <n v="41"/>
    <n v="69"/>
    <n v="1408"/>
    <n v="2.2306717363751585E-2"/>
    <s v="Wines"/>
    <n v="5"/>
    <n v="8"/>
    <n v="4"/>
    <n v="9"/>
    <n v="7"/>
    <n v="3"/>
    <n v="11"/>
    <n v="1"/>
  </r>
  <r>
    <n v="618"/>
    <n v="1977"/>
    <n v="48"/>
    <s v="PhD"/>
    <x v="0"/>
    <s v="Adult"/>
    <n v="69389"/>
    <n v="0"/>
    <n v="1"/>
    <s v="28/09/2012"/>
    <n v="17"/>
    <n v="422"/>
    <n v="7"/>
    <n v="238"/>
    <n v="69"/>
    <n v="46"/>
    <n v="15"/>
    <n v="782"/>
    <n v="1.1269797806568765E-2"/>
    <s v="Wines"/>
    <n v="1"/>
    <n v="7"/>
    <n v="2"/>
    <n v="12"/>
    <n v="4"/>
    <n v="3"/>
    <n v="11"/>
    <n v="0"/>
  </r>
  <r>
    <n v="7022"/>
    <n v="1971"/>
    <n v="54"/>
    <s v="Graduation"/>
    <x v="0"/>
    <s v="Senior"/>
    <n v="76445"/>
    <n v="1"/>
    <n v="0"/>
    <s v="28/09/2012"/>
    <n v="2"/>
    <n v="739"/>
    <n v="107"/>
    <n v="309"/>
    <n v="140"/>
    <n v="80"/>
    <n v="35"/>
    <n v="1375"/>
    <n v="1.7986787886715941E-2"/>
    <s v="Wines"/>
    <n v="1"/>
    <n v="2"/>
    <n v="5"/>
    <n v="13"/>
    <n v="6"/>
    <n v="3"/>
    <n v="11"/>
    <n v="0"/>
  </r>
  <r>
    <n v="10562"/>
    <n v="1946"/>
    <n v="79"/>
    <s v="Master"/>
    <x v="0"/>
    <s v="Senior"/>
    <n v="66835"/>
    <n v="0"/>
    <n v="0"/>
    <s v="28/09/2013"/>
    <n v="21"/>
    <n v="620"/>
    <n v="26"/>
    <n v="195"/>
    <n v="34"/>
    <n v="17"/>
    <n v="141"/>
    <n v="892"/>
    <n v="1.3346300591007705E-2"/>
    <s v="Wines"/>
    <n v="1"/>
    <n v="6"/>
    <n v="4"/>
    <n v="13"/>
    <n v="2"/>
    <n v="3"/>
    <n v="11"/>
    <n v="0"/>
  </r>
  <r>
    <n v="10140"/>
    <n v="1983"/>
    <n v="42"/>
    <s v="PhD"/>
    <x v="1"/>
    <s v="Adult"/>
    <n v="70123"/>
    <n v="0"/>
    <n v="0"/>
    <s v="28/09/2013"/>
    <n v="27"/>
    <n v="1308"/>
    <n v="0"/>
    <n v="396"/>
    <n v="23"/>
    <n v="0"/>
    <n v="0"/>
    <n v="1727"/>
    <n v="2.4628153387618899E-2"/>
    <s v="Wines"/>
    <n v="1"/>
    <n v="5"/>
    <n v="7"/>
    <n v="4"/>
    <n v="3"/>
    <n v="3"/>
    <n v="11"/>
    <n v="0"/>
  </r>
  <r>
    <n v="7881"/>
    <n v="1946"/>
    <n v="79"/>
    <s v="Master"/>
    <x v="0"/>
    <s v="Senior"/>
    <n v="66835"/>
    <n v="0"/>
    <n v="0"/>
    <s v="28/09/2013"/>
    <n v="21"/>
    <n v="620"/>
    <n v="26"/>
    <n v="195"/>
    <n v="34"/>
    <n v="17"/>
    <n v="141"/>
    <n v="892"/>
    <n v="1.3346300591007705E-2"/>
    <s v="Wines"/>
    <n v="1"/>
    <n v="6"/>
    <n v="4"/>
    <n v="13"/>
    <n v="2"/>
    <n v="3"/>
    <n v="11"/>
    <n v="0"/>
  </r>
  <r>
    <n v="5782"/>
    <n v="1982"/>
    <n v="43"/>
    <s v="2n Cycle"/>
    <x v="1"/>
    <s v="Adult"/>
    <n v="58582"/>
    <n v="0"/>
    <n v="1"/>
    <s v="28/09/2013"/>
    <n v="15"/>
    <n v="402"/>
    <n v="35"/>
    <n v="106"/>
    <n v="101"/>
    <n v="77"/>
    <n v="42"/>
    <n v="721"/>
    <n v="1.2307534737632721E-2"/>
    <s v="Wines"/>
    <n v="2"/>
    <n v="9"/>
    <n v="2"/>
    <n v="9"/>
    <n v="5"/>
    <n v="3"/>
    <n v="11"/>
    <n v="0"/>
  </r>
  <r>
    <n v="2878"/>
    <n v="1947"/>
    <n v="78"/>
    <s v="PhD"/>
    <x v="0"/>
    <s v="Senior"/>
    <n v="67472"/>
    <n v="0"/>
    <n v="1"/>
    <s v="28/09/2013"/>
    <n v="93"/>
    <n v="162"/>
    <n v="31"/>
    <n v="127"/>
    <n v="8"/>
    <n v="17"/>
    <n v="69"/>
    <n v="345"/>
    <n v="5.1132321555608252E-3"/>
    <s v="Wines"/>
    <n v="2"/>
    <n v="4"/>
    <n v="2"/>
    <n v="7"/>
    <n v="3"/>
    <n v="3"/>
    <n v="11"/>
    <n v="0"/>
  </r>
  <r>
    <n v="983"/>
    <n v="1984"/>
    <n v="41"/>
    <s v="Graduation"/>
    <x v="0"/>
    <s v="Adult"/>
    <n v="40059"/>
    <n v="1"/>
    <n v="0"/>
    <s v="28/09/2013"/>
    <n v="82"/>
    <n v="110"/>
    <n v="29"/>
    <n v="92"/>
    <n v="28"/>
    <n v="10"/>
    <n v="145"/>
    <n v="269"/>
    <n v="6.7150952345290697E-3"/>
    <s v="GoldProds"/>
    <n v="1"/>
    <n v="6"/>
    <n v="2"/>
    <n v="3"/>
    <n v="8"/>
    <n v="3"/>
    <n v="11"/>
    <n v="0"/>
  </r>
  <r>
    <n v="10837"/>
    <n v="1975"/>
    <n v="50"/>
    <s v="Graduation"/>
    <x v="0"/>
    <s v="Adult"/>
    <n v="23957"/>
    <n v="1"/>
    <n v="0"/>
    <s v="28/10/2012"/>
    <n v="47"/>
    <n v="2"/>
    <n v="1"/>
    <n v="18"/>
    <n v="20"/>
    <n v="11"/>
    <n v="16"/>
    <n v="52"/>
    <n v="2.170555578745252E-3"/>
    <s v="FishProducts"/>
    <n v="1"/>
    <n v="2"/>
    <n v="0"/>
    <n v="3"/>
    <n v="6"/>
    <n v="3"/>
    <n v="11"/>
    <n v="1"/>
  </r>
  <r>
    <n v="10313"/>
    <n v="1975"/>
    <n v="50"/>
    <s v="Graduation"/>
    <x v="0"/>
    <s v="Adult"/>
    <n v="48178"/>
    <n v="1"/>
    <n v="1"/>
    <s v="28/10/2012"/>
    <n v="69"/>
    <n v="159"/>
    <n v="4"/>
    <n v="45"/>
    <n v="6"/>
    <n v="2"/>
    <n v="38"/>
    <n v="216"/>
    <n v="4.4833741541782553E-3"/>
    <s v="Wines"/>
    <n v="6"/>
    <n v="5"/>
    <n v="1"/>
    <n v="4"/>
    <n v="8"/>
    <n v="3"/>
    <n v="11"/>
    <n v="0"/>
  </r>
  <r>
    <n v="3921"/>
    <n v="1952"/>
    <n v="73"/>
    <s v="2n Cycle"/>
    <x v="4"/>
    <s v="Senior"/>
    <n v="28457"/>
    <n v="0"/>
    <n v="0"/>
    <s v="28/10/2012"/>
    <n v="96"/>
    <n v="24"/>
    <n v="1"/>
    <n v="108"/>
    <n v="29"/>
    <n v="29"/>
    <n v="14"/>
    <n v="191"/>
    <n v="6.7118810837403804E-3"/>
    <s v="MeatProducts"/>
    <n v="1"/>
    <n v="4"/>
    <n v="1"/>
    <n v="4"/>
    <n v="8"/>
    <n v="3"/>
    <n v="11"/>
    <n v="0"/>
  </r>
  <r>
    <n v="955"/>
    <n v="1962"/>
    <n v="63"/>
    <s v="Master"/>
    <x v="1"/>
    <s v="Senior"/>
    <n v="47175"/>
    <n v="1"/>
    <n v="1"/>
    <s v="28/10/2012"/>
    <n v="81"/>
    <n v="167"/>
    <n v="2"/>
    <n v="44"/>
    <n v="6"/>
    <n v="2"/>
    <n v="19"/>
    <n v="221"/>
    <n v="4.6846846846846845E-3"/>
    <s v="Wines"/>
    <n v="7"/>
    <n v="4"/>
    <n v="2"/>
    <n v="4"/>
    <n v="8"/>
    <n v="3"/>
    <n v="11"/>
    <n v="1"/>
  </r>
  <r>
    <n v="313"/>
    <n v="1968"/>
    <n v="57"/>
    <s v="Graduation"/>
    <x v="4"/>
    <s v="Senior"/>
    <n v="73455"/>
    <n v="0"/>
    <n v="0"/>
    <s v="28/10/2013"/>
    <n v="98"/>
    <n v="901"/>
    <n v="61"/>
    <n v="757"/>
    <n v="186"/>
    <n v="163"/>
    <n v="20"/>
    <n v="2068"/>
    <n v="2.8153291130624192E-2"/>
    <s v="Wines"/>
    <n v="1"/>
    <n v="6"/>
    <n v="5"/>
    <n v="10"/>
    <n v="3"/>
    <n v="3"/>
    <n v="11"/>
    <n v="0"/>
  </r>
  <r>
    <n v="2826"/>
    <n v="1967"/>
    <n v="58"/>
    <s v="Graduation"/>
    <x v="0"/>
    <s v="Senior"/>
    <n v="22574"/>
    <n v="2"/>
    <n v="1"/>
    <s v="28/10/2013"/>
    <n v="28"/>
    <n v="25"/>
    <n v="0"/>
    <n v="8"/>
    <n v="2"/>
    <n v="0"/>
    <n v="2"/>
    <n v="35"/>
    <n v="1.5504562771329849E-3"/>
    <s v="Wines"/>
    <n v="2"/>
    <n v="2"/>
    <n v="0"/>
    <n v="3"/>
    <n v="7"/>
    <n v="3"/>
    <n v="11"/>
    <n v="0"/>
  </r>
  <r>
    <n v="9185"/>
    <n v="1966"/>
    <n v="59"/>
    <s v="PhD"/>
    <x v="3"/>
    <s v="Senior"/>
    <n v="69759"/>
    <n v="0"/>
    <n v="0"/>
    <s v="28/10/2013"/>
    <n v="38"/>
    <n v="452"/>
    <n v="20"/>
    <n v="514"/>
    <n v="13"/>
    <n v="30"/>
    <n v="0"/>
    <n v="1029"/>
    <n v="1.475078484496624E-2"/>
    <s v="MeatProducts"/>
    <n v="3"/>
    <n v="4"/>
    <n v="6"/>
    <n v="5"/>
    <n v="3"/>
    <n v="3"/>
    <n v="11"/>
    <n v="1"/>
  </r>
  <r>
    <n v="6222"/>
    <n v="1967"/>
    <n v="58"/>
    <s v="Graduation"/>
    <x v="0"/>
    <s v="Senior"/>
    <n v="22574"/>
    <n v="2"/>
    <n v="1"/>
    <s v="28/10/2013"/>
    <n v="28"/>
    <n v="25"/>
    <n v="0"/>
    <n v="8"/>
    <n v="2"/>
    <n v="0"/>
    <n v="2"/>
    <n v="35"/>
    <n v="1.5504562771329849E-3"/>
    <s v="Wines"/>
    <n v="2"/>
    <n v="2"/>
    <n v="0"/>
    <n v="3"/>
    <n v="7"/>
    <n v="3"/>
    <n v="11"/>
    <n v="0"/>
  </r>
  <r>
    <n v="6406"/>
    <n v="1988"/>
    <n v="37"/>
    <s v="Master"/>
    <x v="0"/>
    <s v="Adult"/>
    <n v="78285"/>
    <n v="0"/>
    <n v="0"/>
    <s v="28/10/2013"/>
    <n v="13"/>
    <n v="647"/>
    <n v="107"/>
    <n v="391"/>
    <n v="175"/>
    <n v="67"/>
    <n v="40"/>
    <n v="1387"/>
    <n v="1.7717314939004917E-2"/>
    <s v="Wines"/>
    <n v="1"/>
    <n v="6"/>
    <n v="4"/>
    <n v="10"/>
    <n v="3"/>
    <n v="3"/>
    <n v="11"/>
    <n v="0"/>
  </r>
  <r>
    <n v="5286"/>
    <n v="1987"/>
    <n v="38"/>
    <s v="Master"/>
    <x v="3"/>
    <s v="Adult"/>
    <n v="41020"/>
    <n v="0"/>
    <n v="0"/>
    <s v="28/10/2013"/>
    <n v="68"/>
    <n v="112"/>
    <n v="1"/>
    <n v="54"/>
    <n v="7"/>
    <n v="7"/>
    <n v="36"/>
    <n v="181"/>
    <n v="4.4124817162359822E-3"/>
    <s v="Wines"/>
    <n v="1"/>
    <n v="3"/>
    <n v="2"/>
    <n v="4"/>
    <n v="3"/>
    <n v="3"/>
    <n v="11"/>
    <n v="0"/>
  </r>
  <r>
    <n v="8135"/>
    <n v="1986"/>
    <n v="39"/>
    <s v="Master"/>
    <x v="0"/>
    <s v="Adult"/>
    <n v="27161"/>
    <n v="1"/>
    <n v="0"/>
    <s v="28/10/2013"/>
    <n v="41"/>
    <n v="7"/>
    <n v="4"/>
    <n v="23"/>
    <n v="7"/>
    <n v="0"/>
    <n v="11"/>
    <n v="41"/>
    <n v="1.5095173226317147E-3"/>
    <s v="MeatProducts"/>
    <n v="1"/>
    <n v="1"/>
    <n v="0"/>
    <n v="3"/>
    <n v="7"/>
    <n v="3"/>
    <n v="11"/>
    <n v="0"/>
  </r>
  <r>
    <n v="7600"/>
    <n v="1992"/>
    <n v="33"/>
    <s v="Basic"/>
    <x v="3"/>
    <s v="Adult"/>
    <n v="15253"/>
    <n v="1"/>
    <n v="0"/>
    <s v="28/10/2013"/>
    <n v="13"/>
    <n v="1"/>
    <n v="3"/>
    <n v="3"/>
    <n v="8"/>
    <n v="1"/>
    <n v="13"/>
    <n v="16"/>
    <n v="1.0489739723333114E-3"/>
    <s v="GoldProds"/>
    <n v="2"/>
    <n v="1"/>
    <n v="0"/>
    <n v="3"/>
    <n v="7"/>
    <n v="3"/>
    <n v="11"/>
    <n v="0"/>
  </r>
  <r>
    <n v="5036"/>
    <n v="1984"/>
    <n v="41"/>
    <s v="PhD"/>
    <x v="3"/>
    <s v="Adult"/>
    <n v="42710"/>
    <n v="1"/>
    <n v="0"/>
    <s v="28/11/2012"/>
    <n v="38"/>
    <n v="252"/>
    <n v="3"/>
    <n v="42"/>
    <n v="4"/>
    <n v="3"/>
    <n v="102"/>
    <n v="304"/>
    <n v="7.117771013814095E-3"/>
    <s v="Wines"/>
    <n v="2"/>
    <n v="4"/>
    <n v="5"/>
    <n v="3"/>
    <n v="6"/>
    <n v="3"/>
    <n v="11"/>
    <n v="0"/>
  </r>
  <r>
    <n v="1490"/>
    <n v="1962"/>
    <n v="63"/>
    <s v="Graduation"/>
    <x v="0"/>
    <s v="Senior"/>
    <n v="55759"/>
    <n v="0"/>
    <n v="1"/>
    <s v="28/11/2012"/>
    <n v="84"/>
    <n v="675"/>
    <n v="0"/>
    <n v="85"/>
    <n v="10"/>
    <n v="7"/>
    <n v="77"/>
    <n v="777"/>
    <n v="1.3934970139349702E-2"/>
    <s v="Wines"/>
    <n v="5"/>
    <n v="10"/>
    <n v="3"/>
    <n v="8"/>
    <n v="8"/>
    <n v="3"/>
    <n v="11"/>
    <n v="0"/>
  </r>
  <r>
    <n v="4712"/>
    <n v="1991"/>
    <n v="34"/>
    <s v="2n Cycle"/>
    <x v="1"/>
    <s v="Adult"/>
    <n v="20193"/>
    <n v="0"/>
    <n v="0"/>
    <s v="28/11/2012"/>
    <n v="18"/>
    <n v="8"/>
    <n v="8"/>
    <n v="22"/>
    <n v="24"/>
    <n v="11"/>
    <n v="9"/>
    <n v="73"/>
    <n v="3.6151141484672905E-3"/>
    <s v="FishProducts"/>
    <n v="1"/>
    <n v="1"/>
    <n v="1"/>
    <n v="4"/>
    <n v="4"/>
    <n v="3"/>
    <n v="11"/>
    <n v="0"/>
  </r>
  <r>
    <n v="9529"/>
    <n v="1990"/>
    <n v="35"/>
    <s v="Graduation"/>
    <x v="0"/>
    <s v="Adult"/>
    <n v="73687"/>
    <n v="0"/>
    <n v="0"/>
    <s v="28/11/2013"/>
    <n v="8"/>
    <n v="559"/>
    <n v="153"/>
    <n v="503"/>
    <n v="218"/>
    <n v="13"/>
    <n v="181"/>
    <n v="1446"/>
    <n v="1.96235428230217E-2"/>
    <s v="Wines"/>
    <n v="1"/>
    <n v="3"/>
    <n v="9"/>
    <n v="9"/>
    <n v="2"/>
    <n v="3"/>
    <n v="11"/>
    <n v="1"/>
  </r>
  <r>
    <n v="10678"/>
    <n v="1959"/>
    <n v="66"/>
    <s v="Graduation"/>
    <x v="1"/>
    <s v="Senior"/>
    <n v="71232"/>
    <n v="0"/>
    <n v="1"/>
    <s v="28/11/2013"/>
    <n v="91"/>
    <n v="653"/>
    <n v="17"/>
    <n v="170"/>
    <n v="34"/>
    <n v="26"/>
    <n v="17"/>
    <n v="900"/>
    <n v="1.2634770889487871E-2"/>
    <s v="Wines"/>
    <n v="2"/>
    <n v="11"/>
    <n v="2"/>
    <n v="10"/>
    <n v="7"/>
    <n v="3"/>
    <n v="11"/>
    <n v="0"/>
  </r>
  <r>
    <n v="5837"/>
    <n v="1967"/>
    <n v="58"/>
    <s v="Graduation"/>
    <x v="0"/>
    <s v="Senior"/>
    <n v="51479"/>
    <n v="1"/>
    <n v="1"/>
    <s v="28/12/2012"/>
    <n v="67"/>
    <n v="247"/>
    <n v="8"/>
    <n v="160"/>
    <n v="6"/>
    <n v="8"/>
    <n v="65"/>
    <n v="429"/>
    <n v="8.3334952116396969E-3"/>
    <s v="Wines"/>
    <n v="7"/>
    <n v="6"/>
    <n v="3"/>
    <n v="6"/>
    <n v="7"/>
    <n v="3"/>
    <n v="11"/>
    <n v="0"/>
  </r>
  <r>
    <n v="10826"/>
    <n v="1959"/>
    <n v="66"/>
    <s v="Graduation"/>
    <x v="0"/>
    <s v="Senior"/>
    <n v="18690"/>
    <n v="0"/>
    <n v="0"/>
    <s v="28/12/2012"/>
    <n v="77"/>
    <n v="6"/>
    <n v="1"/>
    <n v="7"/>
    <n v="23"/>
    <n v="4"/>
    <n v="19"/>
    <n v="41"/>
    <n v="2.1936864633493847E-3"/>
    <s v="FishProducts"/>
    <n v="1"/>
    <n v="1"/>
    <n v="1"/>
    <n v="2"/>
    <n v="8"/>
    <n v="3"/>
    <n v="11"/>
    <n v="0"/>
  </r>
  <r>
    <n v="4086"/>
    <n v="1959"/>
    <n v="66"/>
    <s v="Graduation"/>
    <x v="0"/>
    <s v="Senior"/>
    <n v="18690"/>
    <n v="0"/>
    <n v="0"/>
    <s v="28/12/2012"/>
    <n v="77"/>
    <n v="6"/>
    <n v="1"/>
    <n v="7"/>
    <n v="23"/>
    <n v="4"/>
    <n v="19"/>
    <n v="41"/>
    <n v="2.1936864633493847E-3"/>
    <s v="FishProducts"/>
    <n v="1"/>
    <n v="1"/>
    <n v="1"/>
    <n v="2"/>
    <n v="8"/>
    <n v="3"/>
    <n v="11"/>
    <n v="0"/>
  </r>
  <r>
    <n v="10304"/>
    <n v="1959"/>
    <n v="66"/>
    <s v="Graduation"/>
    <x v="0"/>
    <s v="Senior"/>
    <n v="18690"/>
    <n v="0"/>
    <n v="0"/>
    <s v="28/12/2012"/>
    <n v="77"/>
    <n v="6"/>
    <n v="1"/>
    <n v="7"/>
    <n v="23"/>
    <n v="4"/>
    <n v="19"/>
    <n v="41"/>
    <n v="2.1936864633493847E-3"/>
    <s v="FishProducts"/>
    <n v="1"/>
    <n v="1"/>
    <n v="1"/>
    <n v="2"/>
    <n v="8"/>
    <n v="3"/>
    <n v="11"/>
    <n v="0"/>
  </r>
  <r>
    <n v="10708"/>
    <n v="1978"/>
    <n v="47"/>
    <s v="2n Cycle"/>
    <x v="3"/>
    <s v="Adult"/>
    <n v="36975"/>
    <n v="1"/>
    <n v="0"/>
    <s v="28/12/2013"/>
    <n v="50"/>
    <n v="10"/>
    <n v="6"/>
    <n v="11"/>
    <n v="0"/>
    <n v="4"/>
    <n v="2"/>
    <n v="31"/>
    <n v="8.3840432724814065E-4"/>
    <s v="MeatProducts"/>
    <n v="1"/>
    <n v="1"/>
    <n v="0"/>
    <n v="3"/>
    <n v="7"/>
    <n v="3"/>
    <n v="11"/>
    <n v="0"/>
  </r>
  <r>
    <n v="10983"/>
    <n v="1952"/>
    <n v="73"/>
    <s v="Graduation"/>
    <x v="1"/>
    <s v="Senior"/>
    <n v="75278"/>
    <n v="0"/>
    <n v="0"/>
    <s v="29/01/2013"/>
    <n v="17"/>
    <n v="304"/>
    <n v="98"/>
    <n v="230"/>
    <n v="150"/>
    <n v="74"/>
    <n v="74"/>
    <n v="856"/>
    <n v="1.1371184144105848E-2"/>
    <s v="Wines"/>
    <n v="1"/>
    <n v="6"/>
    <n v="3"/>
    <n v="13"/>
    <n v="3"/>
    <n v="3"/>
    <n v="11"/>
    <n v="0"/>
  </r>
  <r>
    <n v="5320"/>
    <n v="1973"/>
    <n v="52"/>
    <s v="Master"/>
    <x v="2"/>
    <s v="Senior"/>
    <n v="44051"/>
    <n v="1"/>
    <n v="1"/>
    <s v="29/01/2013"/>
    <n v="20"/>
    <n v="79"/>
    <n v="7"/>
    <n v="58"/>
    <n v="6"/>
    <n v="3"/>
    <n v="18"/>
    <n v="153"/>
    <n v="3.4732469183446461E-3"/>
    <s v="Wines"/>
    <n v="4"/>
    <n v="3"/>
    <n v="1"/>
    <n v="4"/>
    <n v="6"/>
    <n v="3"/>
    <n v="11"/>
    <n v="1"/>
  </r>
  <r>
    <n v="3628"/>
    <n v="1987"/>
    <n v="38"/>
    <s v="Basic"/>
    <x v="3"/>
    <s v="Adult"/>
    <n v="15038"/>
    <n v="1"/>
    <n v="0"/>
    <s v="29/01/2013"/>
    <n v="93"/>
    <n v="4"/>
    <n v="8"/>
    <n v="11"/>
    <n v="19"/>
    <n v="12"/>
    <n v="26"/>
    <n v="54"/>
    <n v="3.5909030456177681E-3"/>
    <s v="GoldProds"/>
    <n v="2"/>
    <n v="2"/>
    <n v="1"/>
    <n v="2"/>
    <n v="9"/>
    <n v="3"/>
    <n v="11"/>
    <n v="0"/>
  </r>
  <r>
    <n v="4073"/>
    <n v="1954"/>
    <n v="71"/>
    <s v="2n Cycle"/>
    <x v="0"/>
    <s v="Senior"/>
    <n v="63564"/>
    <n v="0"/>
    <n v="0"/>
    <s v="29/01/2014"/>
    <n v="0"/>
    <n v="769"/>
    <n v="80"/>
    <n v="252"/>
    <n v="15"/>
    <n v="34"/>
    <n v="65"/>
    <n v="1150"/>
    <n v="1.8092001762003651E-2"/>
    <s v="Wines"/>
    <n v="1"/>
    <n v="10"/>
    <n v="10"/>
    <n v="7"/>
    <n v="6"/>
    <n v="3"/>
    <n v="11"/>
    <n v="1"/>
  </r>
  <r>
    <n v="7072"/>
    <n v="1973"/>
    <n v="52"/>
    <s v="Graduation"/>
    <x v="0"/>
    <s v="Senior"/>
    <n v="67432"/>
    <n v="0"/>
    <n v="1"/>
    <s v="29/03/2013"/>
    <n v="69"/>
    <n v="432"/>
    <n v="79"/>
    <n v="341"/>
    <n v="177"/>
    <n v="136"/>
    <n v="170"/>
    <n v="1165"/>
    <n v="1.7276663898445843E-2"/>
    <s v="Wines"/>
    <n v="2"/>
    <n v="8"/>
    <n v="5"/>
    <n v="4"/>
    <n v="4"/>
    <n v="3"/>
    <n v="11"/>
    <n v="0"/>
  </r>
  <r>
    <n v="9904"/>
    <n v="1956"/>
    <n v="69"/>
    <s v="Graduation"/>
    <x v="0"/>
    <s v="Senior"/>
    <n v="71391"/>
    <n v="0"/>
    <n v="1"/>
    <s v="29/03/2013"/>
    <n v="50"/>
    <n v="336"/>
    <n v="123"/>
    <n v="274"/>
    <n v="46"/>
    <n v="123"/>
    <n v="141"/>
    <n v="902"/>
    <n v="1.2634645823703269E-2"/>
    <s v="Wines"/>
    <n v="5"/>
    <n v="6"/>
    <n v="5"/>
    <n v="12"/>
    <n v="3"/>
    <n v="3"/>
    <n v="11"/>
    <n v="0"/>
  </r>
  <r>
    <n v="2217"/>
    <n v="1975"/>
    <n v="50"/>
    <s v="2n Cycle"/>
    <x v="0"/>
    <s v="Adult"/>
    <n v="37284"/>
    <n v="1"/>
    <n v="1"/>
    <s v="29/03/2013"/>
    <n v="46"/>
    <n v="11"/>
    <n v="1"/>
    <n v="2"/>
    <n v="2"/>
    <n v="1"/>
    <n v="6"/>
    <n v="17"/>
    <n v="4.559596609805815E-4"/>
    <s v="Wines"/>
    <n v="1"/>
    <n v="0"/>
    <n v="0"/>
    <n v="3"/>
    <n v="6"/>
    <n v="3"/>
    <n v="11"/>
    <n v="0"/>
  </r>
  <r>
    <n v="4967"/>
    <n v="1960"/>
    <n v="65"/>
    <s v="PhD"/>
    <x v="1"/>
    <s v="Senior"/>
    <n v="38201"/>
    <n v="0"/>
    <n v="1"/>
    <s v="29/03/2013"/>
    <n v="19"/>
    <n v="233"/>
    <n v="0"/>
    <n v="23"/>
    <n v="0"/>
    <n v="0"/>
    <n v="12"/>
    <n v="256"/>
    <n v="6.7013952514332082E-3"/>
    <s v="Wines"/>
    <n v="4"/>
    <n v="5"/>
    <n v="1"/>
    <n v="5"/>
    <n v="8"/>
    <n v="3"/>
    <n v="11"/>
    <n v="0"/>
  </r>
  <r>
    <n v="4102"/>
    <n v="1975"/>
    <n v="50"/>
    <s v="2n Cycle"/>
    <x v="0"/>
    <s v="Adult"/>
    <n v="37284"/>
    <n v="1"/>
    <n v="1"/>
    <s v="29/03/2013"/>
    <n v="46"/>
    <n v="11"/>
    <n v="1"/>
    <n v="2"/>
    <n v="2"/>
    <n v="1"/>
    <n v="6"/>
    <n v="17"/>
    <n v="4.559596609805815E-4"/>
    <s v="Wines"/>
    <n v="1"/>
    <n v="0"/>
    <n v="0"/>
    <n v="3"/>
    <n v="6"/>
    <n v="3"/>
    <n v="11"/>
    <n v="0"/>
  </r>
  <r>
    <n v="2256"/>
    <n v="1973"/>
    <n v="52"/>
    <s v="Master"/>
    <x v="0"/>
    <s v="Senior"/>
    <n v="27159"/>
    <n v="1"/>
    <n v="1"/>
    <s v="29/03/2014"/>
    <n v="33"/>
    <n v="17"/>
    <n v="0"/>
    <n v="3"/>
    <n v="0"/>
    <n v="0"/>
    <n v="1"/>
    <n v="20"/>
    <n v="7.3640413859125888E-4"/>
    <s v="Wines"/>
    <n v="2"/>
    <n v="1"/>
    <n v="0"/>
    <n v="3"/>
    <n v="6"/>
    <n v="3"/>
    <n v="11"/>
    <n v="0"/>
  </r>
  <r>
    <n v="1463"/>
    <n v="1958"/>
    <n v="67"/>
    <s v="Graduation"/>
    <x v="3"/>
    <s v="Senior"/>
    <n v="45160"/>
    <n v="1"/>
    <n v="1"/>
    <s v="29/03/2014"/>
    <n v="9"/>
    <n v="8"/>
    <n v="2"/>
    <n v="5"/>
    <n v="3"/>
    <n v="0"/>
    <n v="3"/>
    <n v="18"/>
    <n v="3.9858281665190433E-4"/>
    <s v="Wines"/>
    <n v="1"/>
    <n v="1"/>
    <n v="0"/>
    <n v="2"/>
    <n v="7"/>
    <n v="3"/>
    <n v="11"/>
    <n v="0"/>
  </r>
  <r>
    <n v="3900"/>
    <n v="1972"/>
    <n v="53"/>
    <s v="Graduation"/>
    <x v="0"/>
    <s v="Senior"/>
    <n v="65685"/>
    <n v="0"/>
    <n v="1"/>
    <s v="29/03/2014"/>
    <n v="54"/>
    <n v="642"/>
    <n v="14"/>
    <n v="49"/>
    <n v="0"/>
    <n v="7"/>
    <n v="57"/>
    <n v="712"/>
    <n v="1.0839613305929816E-2"/>
    <s v="Wines"/>
    <n v="1"/>
    <n v="9"/>
    <n v="2"/>
    <n v="9"/>
    <n v="5"/>
    <n v="3"/>
    <n v="11"/>
    <n v="0"/>
  </r>
  <r>
    <n v="3551"/>
    <n v="1954"/>
    <n v="71"/>
    <s v="Master"/>
    <x v="1"/>
    <s v="Senior"/>
    <n v="60033"/>
    <n v="0"/>
    <n v="1"/>
    <s v="29/03/2014"/>
    <n v="28"/>
    <n v="62"/>
    <n v="1"/>
    <n v="57"/>
    <n v="19"/>
    <n v="11"/>
    <n v="48"/>
    <n v="150"/>
    <n v="2.498625755834291E-3"/>
    <s v="Wines"/>
    <n v="2"/>
    <n v="2"/>
    <n v="1"/>
    <n v="5"/>
    <n v="2"/>
    <n v="3"/>
    <n v="11"/>
    <n v="0"/>
  </r>
  <r>
    <n v="6398"/>
    <n v="1974"/>
    <n v="51"/>
    <s v="Basic"/>
    <x v="0"/>
    <s v="Senior"/>
    <n v="18393"/>
    <n v="1"/>
    <n v="0"/>
    <s v="29/03/2014"/>
    <n v="2"/>
    <n v="7"/>
    <n v="10"/>
    <n v="13"/>
    <n v="16"/>
    <n v="0"/>
    <n v="4"/>
    <n v="46"/>
    <n v="2.500951448920785E-3"/>
    <s v="FishProducts"/>
    <n v="2"/>
    <n v="3"/>
    <n v="0"/>
    <n v="3"/>
    <n v="8"/>
    <n v="3"/>
    <n v="11"/>
    <n v="0"/>
  </r>
  <r>
    <n v="9958"/>
    <n v="1972"/>
    <n v="53"/>
    <s v="Graduation"/>
    <x v="0"/>
    <s v="Senior"/>
    <n v="65685"/>
    <n v="0"/>
    <n v="1"/>
    <s v="29/03/2014"/>
    <n v="54"/>
    <n v="642"/>
    <n v="14"/>
    <n v="49"/>
    <n v="0"/>
    <n v="7"/>
    <n v="57"/>
    <n v="712"/>
    <n v="1.0839613305929816E-2"/>
    <s v="Wines"/>
    <n v="1"/>
    <n v="9"/>
    <n v="2"/>
    <n v="9"/>
    <n v="5"/>
    <n v="3"/>
    <n v="11"/>
    <n v="0"/>
  </r>
  <r>
    <n v="8601"/>
    <n v="1980"/>
    <n v="45"/>
    <s v="Graduation"/>
    <x v="0"/>
    <s v="Adult"/>
    <n v="80011"/>
    <n v="0"/>
    <n v="1"/>
    <s v="29/04/2013"/>
    <n v="3"/>
    <n v="421"/>
    <n v="76"/>
    <n v="536"/>
    <n v="82"/>
    <n v="178"/>
    <n v="102"/>
    <n v="1293"/>
    <n v="1.6160277961780257E-2"/>
    <s v="MeatProducts"/>
    <n v="2"/>
    <n v="8"/>
    <n v="6"/>
    <n v="5"/>
    <n v="4"/>
    <n v="3"/>
    <n v="11"/>
    <n v="0"/>
  </r>
  <r>
    <n v="4931"/>
    <n v="1977"/>
    <n v="48"/>
    <s v="Graduation"/>
    <x v="1"/>
    <s v="Adult"/>
    <n v="157146"/>
    <n v="0"/>
    <n v="0"/>
    <s v="29/04/2013"/>
    <n v="13"/>
    <n v="1"/>
    <n v="0"/>
    <n v="1725"/>
    <n v="2"/>
    <n v="1"/>
    <n v="1"/>
    <n v="1729"/>
    <n v="1.1002507222582822E-2"/>
    <s v="MeatProducts"/>
    <n v="0"/>
    <n v="0"/>
    <n v="28"/>
    <n v="0"/>
    <n v="1"/>
    <n v="3"/>
    <n v="11"/>
    <n v="0"/>
  </r>
  <r>
    <n v="3491"/>
    <n v="1975"/>
    <n v="50"/>
    <s v="Graduation"/>
    <x v="1"/>
    <s v="Adult"/>
    <n v="55914"/>
    <n v="0"/>
    <n v="1"/>
    <s v="29/04/2013"/>
    <n v="32"/>
    <n v="384"/>
    <n v="60"/>
    <n v="364"/>
    <n v="119"/>
    <n v="101"/>
    <n v="232"/>
    <n v="1028"/>
    <n v="1.8385377544085559E-2"/>
    <s v="Wines"/>
    <n v="4"/>
    <n v="11"/>
    <n v="6"/>
    <n v="8"/>
    <n v="7"/>
    <n v="3"/>
    <n v="11"/>
    <n v="0"/>
  </r>
  <r>
    <n v="8029"/>
    <n v="1988"/>
    <n v="37"/>
    <s v="Master"/>
    <x v="3"/>
    <s v="Adult"/>
    <n v="90247"/>
    <n v="0"/>
    <n v="0"/>
    <s v="29/04/2014"/>
    <n v="27"/>
    <n v="1184"/>
    <n v="32"/>
    <n v="352"/>
    <n v="21"/>
    <n v="16"/>
    <n v="16"/>
    <n v="1605"/>
    <n v="1.7784524693341606E-2"/>
    <s v="Wines"/>
    <n v="1"/>
    <n v="3"/>
    <n v="4"/>
    <n v="7"/>
    <n v="1"/>
    <n v="3"/>
    <n v="11"/>
    <n v="1"/>
  </r>
  <r>
    <n v="7875"/>
    <n v="1949"/>
    <n v="76"/>
    <s v="Graduation"/>
    <x v="0"/>
    <s v="Senior"/>
    <n v="72025"/>
    <n v="0"/>
    <n v="0"/>
    <s v="29/04/2014"/>
    <n v="46"/>
    <n v="967"/>
    <n v="0"/>
    <n v="617"/>
    <n v="43"/>
    <n v="50"/>
    <n v="0"/>
    <n v="1677"/>
    <n v="2.3283582089552238E-2"/>
    <s v="Wines"/>
    <n v="1"/>
    <n v="4"/>
    <n v="8"/>
    <n v="13"/>
    <n v="2"/>
    <n v="3"/>
    <n v="11"/>
    <n v="1"/>
  </r>
  <r>
    <n v="5948"/>
    <n v="1975"/>
    <n v="50"/>
    <s v="Graduation"/>
    <x v="3"/>
    <s v="Adult"/>
    <n v="57338"/>
    <n v="0"/>
    <n v="1"/>
    <s v="29/04/2014"/>
    <n v="96"/>
    <n v="143"/>
    <n v="6"/>
    <n v="52"/>
    <n v="11"/>
    <n v="8"/>
    <n v="17"/>
    <n v="220"/>
    <n v="3.8368969967560781E-3"/>
    <s v="Wines"/>
    <n v="2"/>
    <n v="4"/>
    <n v="1"/>
    <n v="5"/>
    <n v="5"/>
    <n v="3"/>
    <n v="11"/>
    <n v="0"/>
  </r>
  <r>
    <n v="8726"/>
    <n v="1964"/>
    <n v="61"/>
    <s v="2n Cycle"/>
    <x v="2"/>
    <s v="Senior"/>
    <n v="41713"/>
    <n v="1"/>
    <n v="1"/>
    <s v="29/04/2014"/>
    <n v="57"/>
    <n v="77"/>
    <n v="8"/>
    <n v="44"/>
    <n v="10"/>
    <n v="10"/>
    <n v="25"/>
    <n v="149"/>
    <n v="3.5720279049696736E-3"/>
    <s v="Wines"/>
    <n v="5"/>
    <n v="3"/>
    <n v="1"/>
    <n v="4"/>
    <n v="6"/>
    <n v="3"/>
    <n v="11"/>
    <n v="0"/>
  </r>
  <r>
    <n v="6379"/>
    <n v="1949"/>
    <n v="76"/>
    <s v="Master"/>
    <x v="4"/>
    <s v="Senior"/>
    <n v="47570"/>
    <n v="1"/>
    <n v="1"/>
    <s v="29/05/2013"/>
    <n v="3"/>
    <n v="67"/>
    <n v="1"/>
    <n v="20"/>
    <n v="0"/>
    <n v="2"/>
    <n v="31"/>
    <n v="90"/>
    <n v="1.8919487071683834E-3"/>
    <s v="Wines"/>
    <n v="3"/>
    <n v="2"/>
    <n v="2"/>
    <n v="2"/>
    <n v="7"/>
    <n v="3"/>
    <n v="11"/>
    <n v="1"/>
  </r>
  <r>
    <n v="5863"/>
    <n v="1953"/>
    <n v="72"/>
    <s v="Graduation"/>
    <x v="0"/>
    <s v="Senior"/>
    <n v="47703"/>
    <n v="0"/>
    <n v="1"/>
    <s v="29/05/2013"/>
    <n v="95"/>
    <n v="359"/>
    <n v="0"/>
    <n v="134"/>
    <n v="13"/>
    <n v="26"/>
    <n v="123"/>
    <n v="532"/>
    <n v="1.1152338427352578E-2"/>
    <s v="Wines"/>
    <n v="4"/>
    <n v="6"/>
    <n v="3"/>
    <n v="8"/>
    <n v="5"/>
    <n v="3"/>
    <n v="11"/>
    <n v="0"/>
  </r>
  <r>
    <n v="10486"/>
    <n v="1948"/>
    <n v="77"/>
    <s v="Graduation"/>
    <x v="0"/>
    <s v="Senior"/>
    <n v="77142"/>
    <n v="0"/>
    <n v="0"/>
    <s v="29/05/2013"/>
    <n v="54"/>
    <n v="476"/>
    <n v="75"/>
    <n v="162"/>
    <n v="29"/>
    <n v="151"/>
    <n v="97"/>
    <n v="893"/>
    <n v="1.1576054548754246E-2"/>
    <s v="Wines"/>
    <n v="1"/>
    <n v="4"/>
    <n v="4"/>
    <n v="8"/>
    <n v="2"/>
    <n v="3"/>
    <n v="11"/>
    <n v="0"/>
  </r>
  <r>
    <n v="5847"/>
    <n v="1969"/>
    <n v="56"/>
    <s v="Graduation"/>
    <x v="2"/>
    <s v="Senior"/>
    <n v="69901"/>
    <n v="0"/>
    <n v="1"/>
    <s v="29/05/2013"/>
    <n v="95"/>
    <n v="312"/>
    <n v="21"/>
    <n v="206"/>
    <n v="102"/>
    <n v="92"/>
    <n v="149"/>
    <n v="733"/>
    <n v="1.0486259137923636E-2"/>
    <s v="Wines"/>
    <n v="3"/>
    <n v="7"/>
    <n v="3"/>
    <n v="10"/>
    <n v="5"/>
    <n v="3"/>
    <n v="11"/>
    <n v="0"/>
  </r>
  <r>
    <n v="10846"/>
    <n v="1978"/>
    <n v="47"/>
    <s v="Master"/>
    <x v="0"/>
    <s v="Adult"/>
    <n v="43783"/>
    <n v="1"/>
    <n v="0"/>
    <s v="29/05/2014"/>
    <n v="22"/>
    <n v="327"/>
    <n v="9"/>
    <n v="125"/>
    <n v="25"/>
    <n v="4"/>
    <n v="139"/>
    <n v="490"/>
    <n v="1.1191558367402873E-2"/>
    <s v="Wines"/>
    <n v="6"/>
    <n v="7"/>
    <n v="1"/>
    <n v="8"/>
    <n v="7"/>
    <n v="3"/>
    <n v="11"/>
    <n v="0"/>
  </r>
  <r>
    <n v="1127"/>
    <n v="1973"/>
    <n v="52"/>
    <s v="PhD"/>
    <x v="0"/>
    <s v="Senior"/>
    <n v="85844"/>
    <n v="0"/>
    <n v="0"/>
    <s v="29/05/2014"/>
    <n v="62"/>
    <n v="938"/>
    <n v="19"/>
    <n v="843"/>
    <n v="25"/>
    <n v="95"/>
    <n v="38"/>
    <n v="1920"/>
    <n v="2.236615255579889E-2"/>
    <s v="Wines"/>
    <n v="1"/>
    <n v="6"/>
    <n v="6"/>
    <n v="7"/>
    <n v="2"/>
    <n v="3"/>
    <n v="11"/>
    <n v="0"/>
  </r>
  <r>
    <n v="7959"/>
    <n v="1961"/>
    <n v="64"/>
    <s v="Graduation"/>
    <x v="0"/>
    <s v="Senior"/>
    <n v="79410"/>
    <n v="0"/>
    <n v="0"/>
    <s v="29/05/2014"/>
    <n v="19"/>
    <n v="658"/>
    <n v="80"/>
    <n v="483"/>
    <n v="123"/>
    <n v="13"/>
    <n v="13"/>
    <n v="1357"/>
    <n v="1.7088527893212441E-2"/>
    <s v="Wines"/>
    <n v="1"/>
    <n v="3"/>
    <n v="2"/>
    <n v="5"/>
    <n v="1"/>
    <n v="3"/>
    <n v="11"/>
    <n v="0"/>
  </r>
  <r>
    <n v="9386"/>
    <n v="1962"/>
    <n v="63"/>
    <s v="Graduation"/>
    <x v="1"/>
    <s v="Senior"/>
    <n v="50127"/>
    <n v="0"/>
    <n v="1"/>
    <s v="29/05/2014"/>
    <n v="88"/>
    <n v="274"/>
    <n v="0"/>
    <n v="21"/>
    <n v="4"/>
    <n v="6"/>
    <n v="15"/>
    <n v="305"/>
    <n v="6.0845452550521671E-3"/>
    <s v="Wines"/>
    <n v="1"/>
    <n v="5"/>
    <n v="1"/>
    <n v="6"/>
    <n v="6"/>
    <n v="3"/>
    <n v="11"/>
    <n v="0"/>
  </r>
  <r>
    <n v="6457"/>
    <n v="1976"/>
    <n v="49"/>
    <s v="Graduation"/>
    <x v="2"/>
    <s v="Adult"/>
    <n v="64892"/>
    <n v="0"/>
    <n v="1"/>
    <s v="29/05/2014"/>
    <n v="77"/>
    <n v="527"/>
    <n v="24"/>
    <n v="230"/>
    <n v="32"/>
    <n v="24"/>
    <n v="65"/>
    <n v="837"/>
    <n v="1.2898354188497812E-2"/>
    <s v="Wines"/>
    <n v="2"/>
    <n v="6"/>
    <n v="4"/>
    <n v="12"/>
    <n v="4"/>
    <n v="3"/>
    <n v="11"/>
    <n v="0"/>
  </r>
  <r>
    <n v="4055"/>
    <n v="1992"/>
    <n v="33"/>
    <s v="Basic"/>
    <x v="3"/>
    <s v="Adult"/>
    <n v="18746"/>
    <n v="1"/>
    <n v="0"/>
    <s v="29/05/2014"/>
    <n v="41"/>
    <n v="2"/>
    <n v="10"/>
    <n v="11"/>
    <n v="12"/>
    <n v="9"/>
    <n v="20"/>
    <n v="44"/>
    <n v="2.3471673957110848E-3"/>
    <s v="GoldProds"/>
    <n v="2"/>
    <n v="3"/>
    <n v="0"/>
    <n v="3"/>
    <n v="6"/>
    <n v="3"/>
    <n v="11"/>
    <n v="0"/>
  </r>
  <r>
    <n v="7053"/>
    <n v="1966"/>
    <n v="59"/>
    <s v="PhD"/>
    <x v="3"/>
    <s v="Senior"/>
    <n v="78420"/>
    <n v="0"/>
    <n v="0"/>
    <s v="29/06/2013"/>
    <n v="75"/>
    <n v="604"/>
    <n v="28"/>
    <n v="674"/>
    <n v="91"/>
    <n v="28"/>
    <n v="28"/>
    <n v="1425"/>
    <n v="1.8171384850803367E-2"/>
    <s v="MeatProducts"/>
    <n v="1"/>
    <n v="3"/>
    <n v="10"/>
    <n v="8"/>
    <n v="1"/>
    <n v="3"/>
    <n v="11"/>
    <n v="0"/>
  </r>
  <r>
    <n v="5204"/>
    <n v="1971"/>
    <n v="54"/>
    <s v="Graduation"/>
    <x v="1"/>
    <s v="Senior"/>
    <n v="74538"/>
    <n v="0"/>
    <n v="0"/>
    <s v="29/06/2013"/>
    <n v="21"/>
    <n v="380"/>
    <n v="98"/>
    <n v="733"/>
    <n v="110"/>
    <n v="112"/>
    <n v="28"/>
    <n v="1433"/>
    <n v="1.9225093241031419E-2"/>
    <s v="MeatProducts"/>
    <n v="1"/>
    <n v="8"/>
    <n v="8"/>
    <n v="5"/>
    <n v="3"/>
    <n v="3"/>
    <n v="11"/>
    <n v="1"/>
  </r>
  <r>
    <n v="7325"/>
    <n v="1986"/>
    <n v="39"/>
    <s v="PhD"/>
    <x v="1"/>
    <s v="Adult"/>
    <n v="38197"/>
    <n v="1"/>
    <n v="0"/>
    <s v="29/06/2013"/>
    <n v="86"/>
    <n v="23"/>
    <n v="0"/>
    <n v="11"/>
    <n v="2"/>
    <n v="1"/>
    <n v="3"/>
    <n v="37"/>
    <n v="9.686624604026494E-4"/>
    <s v="Wines"/>
    <n v="1"/>
    <n v="1"/>
    <n v="0"/>
    <n v="3"/>
    <n v="5"/>
    <n v="3"/>
    <n v="11"/>
    <n v="0"/>
  </r>
  <r>
    <n v="7300"/>
    <n v="1952"/>
    <n v="73"/>
    <s v="Graduation"/>
    <x v="2"/>
    <s v="Senior"/>
    <n v="69142"/>
    <n v="0"/>
    <n v="1"/>
    <s v="29/06/2014"/>
    <n v="50"/>
    <n v="448"/>
    <n v="4"/>
    <n v="34"/>
    <n v="6"/>
    <n v="4"/>
    <n v="39"/>
    <n v="496"/>
    <n v="7.173642648462584E-3"/>
    <s v="Wines"/>
    <n v="3"/>
    <n v="8"/>
    <n v="1"/>
    <n v="7"/>
    <n v="5"/>
    <n v="3"/>
    <n v="11"/>
    <n v="0"/>
  </r>
  <r>
    <n v="453"/>
    <n v="1956"/>
    <n v="69"/>
    <s v="PhD"/>
    <x v="4"/>
    <s v="Senior"/>
    <n v="35340"/>
    <n v="1"/>
    <n v="1"/>
    <s v="29/06/2014"/>
    <n v="1"/>
    <n v="27"/>
    <n v="0"/>
    <n v="12"/>
    <n v="0"/>
    <n v="1"/>
    <n v="5"/>
    <n v="40"/>
    <n v="1.1318619128466328E-3"/>
    <s v="Wines"/>
    <n v="2"/>
    <n v="2"/>
    <n v="0"/>
    <n v="3"/>
    <n v="5"/>
    <n v="3"/>
    <n v="11"/>
    <n v="0"/>
  </r>
  <r>
    <n v="2392"/>
    <n v="1972"/>
    <n v="53"/>
    <s v="Graduation"/>
    <x v="0"/>
    <s v="Senior"/>
    <n v="40321"/>
    <n v="1"/>
    <n v="1"/>
    <s v="29/07/2013"/>
    <n v="59"/>
    <n v="44"/>
    <n v="4"/>
    <n v="21"/>
    <n v="6"/>
    <n v="0"/>
    <n v="27"/>
    <n v="75"/>
    <n v="1.8600729148582624E-3"/>
    <s v="Wines"/>
    <n v="2"/>
    <n v="3"/>
    <n v="0"/>
    <n v="3"/>
    <n v="7"/>
    <n v="3"/>
    <n v="11"/>
    <n v="0"/>
  </r>
  <r>
    <n v="9153"/>
    <n v="1964"/>
    <n v="61"/>
    <s v="PhD"/>
    <x v="0"/>
    <s v="Senior"/>
    <n v="59304"/>
    <n v="0"/>
    <n v="1"/>
    <s v="29/07/2013"/>
    <n v="81"/>
    <n v="418"/>
    <n v="61"/>
    <n v="428"/>
    <n v="80"/>
    <n v="51"/>
    <n v="10"/>
    <n v="1038"/>
    <n v="1.7503035208417644E-2"/>
    <s v="MeatProducts"/>
    <n v="3"/>
    <n v="7"/>
    <n v="8"/>
    <n v="10"/>
    <n v="5"/>
    <n v="3"/>
    <n v="11"/>
    <n v="0"/>
  </r>
  <r>
    <n v="1920"/>
    <n v="1972"/>
    <n v="53"/>
    <s v="Graduation"/>
    <x v="0"/>
    <s v="Senior"/>
    <n v="40321"/>
    <n v="1"/>
    <n v="1"/>
    <s v="29/07/2013"/>
    <n v="59"/>
    <n v="44"/>
    <n v="4"/>
    <n v="21"/>
    <n v="6"/>
    <n v="0"/>
    <n v="27"/>
    <n v="75"/>
    <n v="1.8600729148582624E-3"/>
    <s v="Wines"/>
    <n v="2"/>
    <n v="3"/>
    <n v="0"/>
    <n v="3"/>
    <n v="7"/>
    <n v="3"/>
    <n v="11"/>
    <n v="0"/>
  </r>
  <r>
    <n v="5147"/>
    <n v="1948"/>
    <n v="77"/>
    <s v="Graduation"/>
    <x v="3"/>
    <s v="Senior"/>
    <n v="90842"/>
    <n v="0"/>
    <n v="0"/>
    <s v="29/07/2013"/>
    <n v="57"/>
    <n v="774"/>
    <n v="70"/>
    <n v="118"/>
    <n v="182"/>
    <n v="187"/>
    <n v="93"/>
    <n v="1331"/>
    <n v="1.4651813038022061E-2"/>
    <s v="Wines"/>
    <n v="1"/>
    <n v="4"/>
    <n v="9"/>
    <n v="13"/>
    <n v="1"/>
    <n v="3"/>
    <n v="11"/>
    <n v="0"/>
  </r>
  <r>
    <n v="6721"/>
    <n v="1951"/>
    <n v="74"/>
    <s v="Graduation"/>
    <x v="0"/>
    <s v="Senior"/>
    <n v="71965"/>
    <n v="0"/>
    <n v="1"/>
    <s v="29/07/2013"/>
    <n v="21"/>
    <n v="572"/>
    <n v="19"/>
    <n v="286"/>
    <n v="50"/>
    <n v="38"/>
    <n v="248"/>
    <n v="965"/>
    <n v="1.34092961856458E-2"/>
    <s v="Wines"/>
    <n v="3"/>
    <n v="6"/>
    <n v="3"/>
    <n v="5"/>
    <n v="3"/>
    <n v="3"/>
    <n v="11"/>
    <n v="0"/>
  </r>
  <r>
    <n v="3332"/>
    <n v="1985"/>
    <n v="40"/>
    <s v="Graduation"/>
    <x v="3"/>
    <s v="Adult"/>
    <n v="29760"/>
    <n v="1"/>
    <n v="0"/>
    <s v="29/08/2012"/>
    <n v="87"/>
    <n v="64"/>
    <n v="4"/>
    <n v="68"/>
    <n v="7"/>
    <n v="5"/>
    <n v="17"/>
    <n v="148"/>
    <n v="4.9731182795698927E-3"/>
    <s v="MeatProducts"/>
    <n v="4"/>
    <n v="3"/>
    <n v="1"/>
    <n v="4"/>
    <n v="8"/>
    <n v="3"/>
    <n v="11"/>
    <n v="0"/>
  </r>
  <r>
    <n v="10992"/>
    <n v="1967"/>
    <n v="58"/>
    <s v="Graduation"/>
    <x v="1"/>
    <s v="Senior"/>
    <n v="75702"/>
    <n v="1"/>
    <n v="1"/>
    <s v="29/08/2012"/>
    <n v="77"/>
    <n v="650"/>
    <n v="28"/>
    <n v="353"/>
    <n v="45"/>
    <n v="42"/>
    <n v="30"/>
    <n v="1118"/>
    <n v="1.4768434123272833E-2"/>
    <s v="Wines"/>
    <n v="5"/>
    <n v="4"/>
    <n v="6"/>
    <n v="11"/>
    <n v="8"/>
    <n v="3"/>
    <n v="11"/>
    <n v="0"/>
  </r>
  <r>
    <n v="9503"/>
    <n v="1980"/>
    <n v="45"/>
    <s v="Graduation"/>
    <x v="3"/>
    <s v="Adult"/>
    <n v="28071"/>
    <n v="0"/>
    <n v="0"/>
    <s v="29/08/2012"/>
    <n v="65"/>
    <n v="39"/>
    <n v="33"/>
    <n v="130"/>
    <n v="41"/>
    <n v="26"/>
    <n v="44"/>
    <n v="269"/>
    <n v="9.5828435039720713E-3"/>
    <s v="MeatProducts"/>
    <n v="2"/>
    <n v="5"/>
    <n v="1"/>
    <n v="5"/>
    <n v="8"/>
    <n v="3"/>
    <n v="11"/>
    <n v="0"/>
  </r>
  <r>
    <n v="3846"/>
    <n v="1974"/>
    <n v="51"/>
    <s v="Graduation"/>
    <x v="0"/>
    <s v="Senior"/>
    <n v="42557"/>
    <n v="0"/>
    <n v="1"/>
    <s v="29/08/2012"/>
    <n v="98"/>
    <n v="192"/>
    <n v="5"/>
    <n v="53"/>
    <n v="0"/>
    <n v="5"/>
    <n v="15"/>
    <n v="255"/>
    <n v="5.9919637192471275E-3"/>
    <s v="Wines"/>
    <n v="4"/>
    <n v="6"/>
    <n v="1"/>
    <n v="4"/>
    <n v="8"/>
    <n v="3"/>
    <n v="11"/>
    <n v="0"/>
  </r>
  <r>
    <n v="8310"/>
    <n v="1964"/>
    <n v="61"/>
    <s v="Graduation"/>
    <x v="1"/>
    <s v="Senior"/>
    <n v="68142"/>
    <n v="0"/>
    <n v="1"/>
    <s v="29/08/2012"/>
    <n v="96"/>
    <n v="897"/>
    <n v="126"/>
    <n v="196"/>
    <n v="91"/>
    <n v="112"/>
    <n v="37"/>
    <n v="1422"/>
    <n v="2.0868187021220393E-2"/>
    <s v="Wines"/>
    <n v="3"/>
    <n v="10"/>
    <n v="4"/>
    <n v="7"/>
    <n v="6"/>
    <n v="3"/>
    <n v="11"/>
    <n v="0"/>
  </r>
  <r>
    <n v="10710"/>
    <n v="1979"/>
    <n v="46"/>
    <s v="Graduation"/>
    <x v="0"/>
    <s v="Adult"/>
    <n v="7500"/>
    <n v="0"/>
    <n v="1"/>
    <s v="29/08/2012"/>
    <n v="61"/>
    <n v="5"/>
    <n v="2"/>
    <n v="3"/>
    <n v="3"/>
    <n v="0"/>
    <n v="5"/>
    <n v="13"/>
    <n v="1.7333333333333333E-3"/>
    <s v="Wines"/>
    <n v="1"/>
    <n v="1"/>
    <n v="0"/>
    <n v="2"/>
    <n v="8"/>
    <n v="3"/>
    <n v="11"/>
    <n v="0"/>
  </r>
  <r>
    <n v="7433"/>
    <n v="1985"/>
    <n v="40"/>
    <s v="Graduation"/>
    <x v="3"/>
    <s v="Adult"/>
    <n v="29760"/>
    <n v="1"/>
    <n v="0"/>
    <s v="29/08/2012"/>
    <n v="87"/>
    <n v="64"/>
    <n v="4"/>
    <n v="68"/>
    <n v="7"/>
    <n v="5"/>
    <n v="17"/>
    <n v="148"/>
    <n v="4.9731182795698927E-3"/>
    <s v="MeatProducts"/>
    <n v="4"/>
    <n v="3"/>
    <n v="1"/>
    <n v="4"/>
    <n v="8"/>
    <n v="3"/>
    <n v="11"/>
    <n v="0"/>
  </r>
  <r>
    <n v="4122"/>
    <n v="1975"/>
    <n v="50"/>
    <s v="Graduation"/>
    <x v="0"/>
    <s v="Adult"/>
    <n v="79205"/>
    <n v="0"/>
    <n v="0"/>
    <s v="29/08/2012"/>
    <n v="73"/>
    <n v="504"/>
    <n v="23"/>
    <n v="117"/>
    <n v="179"/>
    <n v="28"/>
    <n v="44"/>
    <n v="851"/>
    <n v="1.0744271195000316E-2"/>
    <s v="Wines"/>
    <n v="1"/>
    <n v="6"/>
    <n v="5"/>
    <n v="4"/>
    <n v="4"/>
    <n v="3"/>
    <n v="11"/>
    <n v="1"/>
  </r>
  <r>
    <n v="10738"/>
    <n v="1951"/>
    <n v="74"/>
    <s v="Master"/>
    <x v="3"/>
    <s v="Senior"/>
    <n v="49389"/>
    <n v="1"/>
    <n v="1"/>
    <s v="29/08/2013"/>
    <n v="55"/>
    <n v="40"/>
    <n v="0"/>
    <n v="19"/>
    <n v="2"/>
    <n v="1"/>
    <n v="3"/>
    <n v="62"/>
    <n v="1.2553402579521757E-3"/>
    <s v="Wines"/>
    <n v="1"/>
    <n v="2"/>
    <n v="0"/>
    <n v="3"/>
    <n v="7"/>
    <n v="3"/>
    <n v="11"/>
    <n v="0"/>
  </r>
  <r>
    <n v="2557"/>
    <n v="1970"/>
    <n v="55"/>
    <s v="Master"/>
    <x v="3"/>
    <s v="Senior"/>
    <n v="29548"/>
    <n v="1"/>
    <n v="0"/>
    <s v="29/08/2013"/>
    <n v="52"/>
    <n v="7"/>
    <n v="1"/>
    <n v="6"/>
    <n v="3"/>
    <n v="1"/>
    <n v="11"/>
    <n v="18"/>
    <n v="6.0917828617842161E-4"/>
    <s v="GoldProds"/>
    <n v="1"/>
    <n v="1"/>
    <n v="1"/>
    <n v="2"/>
    <n v="4"/>
    <n v="3"/>
    <n v="11"/>
    <n v="0"/>
  </r>
  <r>
    <n v="11181"/>
    <n v="1949"/>
    <n v="76"/>
    <s v="PhD"/>
    <x v="0"/>
    <s v="Senior"/>
    <n v="156924"/>
    <n v="0"/>
    <n v="0"/>
    <s v="29/08/2013"/>
    <n v="85"/>
    <n v="2"/>
    <n v="1"/>
    <n v="2"/>
    <n v="1"/>
    <n v="1"/>
    <n v="1"/>
    <n v="7"/>
    <n v="4.4607580739721139E-5"/>
    <s v="Wines"/>
    <n v="0"/>
    <n v="0"/>
    <n v="0"/>
    <n v="0"/>
    <n v="0"/>
    <n v="3"/>
    <n v="11"/>
    <n v="0"/>
  </r>
  <r>
    <n v="10343"/>
    <n v="1991"/>
    <n v="34"/>
    <s v="2n Cycle"/>
    <x v="3"/>
    <s v="Adult"/>
    <n v="61618"/>
    <n v="0"/>
    <n v="0"/>
    <s v="29/09/2012"/>
    <n v="27"/>
    <n v="605"/>
    <n v="91"/>
    <n v="399"/>
    <n v="0"/>
    <n v="45"/>
    <n v="205"/>
    <n v="1140"/>
    <n v="1.8501087344607096E-2"/>
    <s v="Wines"/>
    <n v="2"/>
    <n v="3"/>
    <n v="6"/>
    <n v="8"/>
    <n v="3"/>
    <n v="3"/>
    <n v="11"/>
    <n v="0"/>
  </r>
  <r>
    <n v="1103"/>
    <n v="1976"/>
    <n v="49"/>
    <s v="Master"/>
    <x v="0"/>
    <s v="Adult"/>
    <n v="81929"/>
    <n v="1"/>
    <n v="0"/>
    <s v="29/09/2012"/>
    <n v="60"/>
    <n v="1486"/>
    <n v="55"/>
    <n v="278"/>
    <n v="49"/>
    <n v="0"/>
    <n v="185"/>
    <n v="1868"/>
    <n v="2.2800229466977504E-2"/>
    <s v="Wines"/>
    <n v="2"/>
    <n v="4"/>
    <n v="4"/>
    <n v="10"/>
    <n v="6"/>
    <n v="3"/>
    <n v="11"/>
    <n v="1"/>
  </r>
  <r>
    <n v="7373"/>
    <n v="1952"/>
    <n v="73"/>
    <s v="PhD"/>
    <x v="2"/>
    <s v="Senior"/>
    <n v="46610"/>
    <n v="0"/>
    <n v="2"/>
    <s v="29/10/2012"/>
    <n v="8"/>
    <n v="96"/>
    <n v="12"/>
    <n v="96"/>
    <n v="33"/>
    <n v="22"/>
    <n v="43"/>
    <n v="259"/>
    <n v="5.5567474790817421E-3"/>
    <s v="Wines"/>
    <n v="6"/>
    <n v="4"/>
    <n v="1"/>
    <n v="6"/>
    <n v="6"/>
    <n v="3"/>
    <n v="11"/>
    <n v="1"/>
  </r>
  <r>
    <n v="8932"/>
    <n v="1969"/>
    <n v="56"/>
    <s v="Master"/>
    <x v="1"/>
    <s v="Senior"/>
    <n v="65176"/>
    <n v="0"/>
    <n v="1"/>
    <s v="29/10/2012"/>
    <n v="57"/>
    <n v="960"/>
    <n v="28"/>
    <n v="183"/>
    <n v="220"/>
    <n v="70"/>
    <n v="70"/>
    <n v="1461"/>
    <n v="2.2416226831962687E-2"/>
    <s v="Wines"/>
    <n v="4"/>
    <n v="9"/>
    <n v="6"/>
    <n v="6"/>
    <n v="6"/>
    <n v="3"/>
    <n v="11"/>
    <n v="0"/>
  </r>
  <r>
    <n v="4324"/>
    <n v="1989"/>
    <n v="36"/>
    <s v="Graduation"/>
    <x v="0"/>
    <s v="Adult"/>
    <n v="42387"/>
    <n v="1"/>
    <n v="0"/>
    <s v="29/10/2012"/>
    <n v="42"/>
    <n v="235"/>
    <n v="0"/>
    <n v="235"/>
    <n v="19"/>
    <n v="4"/>
    <n v="191"/>
    <n v="493"/>
    <n v="1.16309245759313E-2"/>
    <s v="Wines"/>
    <n v="5"/>
    <n v="8"/>
    <n v="1"/>
    <n v="7"/>
    <n v="8"/>
    <n v="3"/>
    <n v="11"/>
    <n v="0"/>
  </r>
  <r>
    <n v="4211"/>
    <n v="1986"/>
    <n v="39"/>
    <s v="Basic"/>
    <x v="0"/>
    <s v="Adult"/>
    <n v="20425"/>
    <n v="1"/>
    <n v="0"/>
    <s v="29/10/2012"/>
    <n v="5"/>
    <n v="4"/>
    <n v="12"/>
    <n v="5"/>
    <n v="3"/>
    <n v="16"/>
    <n v="17"/>
    <n v="40"/>
    <n v="1.9583843329253367E-3"/>
    <s v="GoldProds"/>
    <n v="2"/>
    <n v="2"/>
    <n v="0"/>
    <n v="3"/>
    <n v="7"/>
    <n v="3"/>
    <n v="11"/>
    <n v="0"/>
  </r>
  <r>
    <n v="10905"/>
    <n v="1955"/>
    <n v="70"/>
    <s v="Graduation"/>
    <x v="1"/>
    <s v="Senior"/>
    <n v="42586"/>
    <n v="1"/>
    <n v="1"/>
    <s v="29/10/2012"/>
    <n v="7"/>
    <n v="194"/>
    <n v="2"/>
    <n v="56"/>
    <n v="0"/>
    <n v="0"/>
    <n v="0"/>
    <n v="252"/>
    <n v="5.9174376555675571E-3"/>
    <s v="Wines"/>
    <n v="5"/>
    <n v="4"/>
    <n v="1"/>
    <n v="6"/>
    <n v="8"/>
    <n v="3"/>
    <n v="11"/>
    <n v="1"/>
  </r>
  <r>
    <n v="8910"/>
    <n v="1955"/>
    <n v="70"/>
    <s v="Graduation"/>
    <x v="1"/>
    <s v="Senior"/>
    <n v="42586"/>
    <n v="1"/>
    <n v="1"/>
    <s v="29/10/2012"/>
    <n v="7"/>
    <n v="194"/>
    <n v="2"/>
    <n v="56"/>
    <n v="0"/>
    <n v="0"/>
    <n v="0"/>
    <n v="252"/>
    <n v="5.9174376555675571E-3"/>
    <s v="Wines"/>
    <n v="5"/>
    <n v="4"/>
    <n v="1"/>
    <n v="6"/>
    <n v="8"/>
    <n v="3"/>
    <n v="11"/>
    <n v="1"/>
  </r>
  <r>
    <n v="1168"/>
    <n v="1978"/>
    <n v="47"/>
    <s v="PhD"/>
    <x v="0"/>
    <s v="Adult"/>
    <n v="72159"/>
    <n v="0"/>
    <n v="0"/>
    <s v="29/10/2012"/>
    <n v="62"/>
    <n v="322"/>
    <n v="53"/>
    <n v="899"/>
    <n v="34"/>
    <n v="40"/>
    <n v="53"/>
    <n v="1348"/>
    <n v="1.8680968416968084E-2"/>
    <s v="MeatProducts"/>
    <n v="1"/>
    <n v="4"/>
    <n v="6"/>
    <n v="10"/>
    <n v="2"/>
    <n v="3"/>
    <n v="11"/>
    <n v="0"/>
  </r>
  <r>
    <n v="7899"/>
    <n v="1952"/>
    <n v="73"/>
    <s v="PhD"/>
    <x v="0"/>
    <s v="Senior"/>
    <n v="77610"/>
    <n v="0"/>
    <n v="1"/>
    <s v="29/10/2012"/>
    <n v="70"/>
    <n v="1245"/>
    <n v="33"/>
    <n v="332"/>
    <n v="21"/>
    <n v="33"/>
    <n v="16"/>
    <n v="1664"/>
    <n v="2.1440536013400336E-2"/>
    <s v="Wines"/>
    <n v="2"/>
    <n v="4"/>
    <n v="7"/>
    <n v="4"/>
    <n v="7"/>
    <n v="3"/>
    <n v="11"/>
    <n v="0"/>
  </r>
  <r>
    <n v="1407"/>
    <n v="1986"/>
    <n v="39"/>
    <s v="Basic"/>
    <x v="0"/>
    <s v="Adult"/>
    <n v="20425"/>
    <n v="1"/>
    <n v="0"/>
    <s v="29/10/2012"/>
    <n v="5"/>
    <n v="4"/>
    <n v="12"/>
    <n v="5"/>
    <n v="3"/>
    <n v="16"/>
    <n v="17"/>
    <n v="40"/>
    <n v="1.9583843329253367E-3"/>
    <s v="GoldProds"/>
    <n v="2"/>
    <n v="2"/>
    <n v="0"/>
    <n v="3"/>
    <n v="7"/>
    <n v="3"/>
    <n v="11"/>
    <n v="0"/>
  </r>
  <r>
    <n v="11075"/>
    <n v="1978"/>
    <n v="47"/>
    <s v="Graduation"/>
    <x v="0"/>
    <s v="Adult"/>
    <n v="51267"/>
    <n v="1"/>
    <n v="1"/>
    <s v="29/10/2013"/>
    <n v="37"/>
    <n v="183"/>
    <n v="2"/>
    <n v="64"/>
    <n v="7"/>
    <n v="2"/>
    <n v="12"/>
    <n v="258"/>
    <n v="5.0324770320088943E-3"/>
    <s v="Wines"/>
    <n v="4"/>
    <n v="3"/>
    <n v="3"/>
    <n v="5"/>
    <n v="4"/>
    <n v="3"/>
    <n v="11"/>
    <n v="0"/>
  </r>
  <r>
    <n v="2894"/>
    <n v="1985"/>
    <n v="40"/>
    <s v="Graduation"/>
    <x v="3"/>
    <s v="Adult"/>
    <n v="72903"/>
    <n v="0"/>
    <n v="0"/>
    <s v="29/10/2013"/>
    <n v="74"/>
    <n v="1067"/>
    <n v="138"/>
    <n v="750"/>
    <n v="0"/>
    <n v="19"/>
    <n v="39"/>
    <n v="1974"/>
    <n v="2.7077075017488992E-2"/>
    <s v="Wines"/>
    <n v="1"/>
    <n v="7"/>
    <n v="5"/>
    <n v="8"/>
    <n v="4"/>
    <n v="3"/>
    <n v="11"/>
    <n v="1"/>
  </r>
  <r>
    <n v="3068"/>
    <n v="1990"/>
    <n v="35"/>
    <s v="Graduation"/>
    <x v="0"/>
    <s v="Adult"/>
    <n v="18351"/>
    <n v="0"/>
    <n v="0"/>
    <s v="29/10/2013"/>
    <n v="1"/>
    <n v="1"/>
    <n v="12"/>
    <n v="9"/>
    <n v="0"/>
    <n v="14"/>
    <n v="7"/>
    <n v="36"/>
    <n v="1.9617459538989702E-3"/>
    <s v="Sweet"/>
    <n v="1"/>
    <n v="2"/>
    <n v="0"/>
    <n v="3"/>
    <n v="7"/>
    <n v="3"/>
    <n v="11"/>
    <n v="0"/>
  </r>
  <r>
    <n v="368"/>
    <n v="1974"/>
    <n v="51"/>
    <s v="Graduation"/>
    <x v="0"/>
    <s v="Senior"/>
    <n v="40049"/>
    <n v="0"/>
    <n v="1"/>
    <s v="29/11/2012"/>
    <n v="61"/>
    <n v="91"/>
    <n v="65"/>
    <n v="52"/>
    <n v="10"/>
    <n v="44"/>
    <n v="28"/>
    <n v="262"/>
    <n v="6.5419860670678422E-3"/>
    <s v="Wines"/>
    <n v="3"/>
    <n v="3"/>
    <n v="2"/>
    <n v="6"/>
    <n v="5"/>
    <n v="3"/>
    <n v="11"/>
    <n v="0"/>
  </r>
  <r>
    <n v="9850"/>
    <n v="1972"/>
    <n v="53"/>
    <s v="2n Cycle"/>
    <x v="0"/>
    <s v="Senior"/>
    <n v="24884"/>
    <n v="1"/>
    <n v="0"/>
    <s v="29/11/2012"/>
    <n v="32"/>
    <n v="3"/>
    <n v="6"/>
    <n v="7"/>
    <n v="0"/>
    <n v="0"/>
    <n v="3"/>
    <n v="16"/>
    <n v="6.4298344317633826E-4"/>
    <s v="MeatProducts"/>
    <n v="1"/>
    <n v="0"/>
    <n v="0"/>
    <n v="3"/>
    <n v="7"/>
    <n v="3"/>
    <n v="11"/>
    <n v="0"/>
  </r>
  <r>
    <n v="528"/>
    <n v="1978"/>
    <n v="47"/>
    <s v="Graduation"/>
    <x v="0"/>
    <s v="Adult"/>
    <n v="65819"/>
    <n v="0"/>
    <n v="0"/>
    <s v="29/11/2012"/>
    <n v="99"/>
    <n v="267"/>
    <n v="38"/>
    <n v="701"/>
    <n v="149"/>
    <n v="165"/>
    <n v="63"/>
    <n v="1320"/>
    <n v="2.0054999316306842E-2"/>
    <s v="MeatProducts"/>
    <n v="1"/>
    <n v="5"/>
    <n v="4"/>
    <n v="10"/>
    <n v="3"/>
    <n v="3"/>
    <n v="11"/>
    <n v="0"/>
  </r>
  <r>
    <n v="3422"/>
    <n v="1975"/>
    <n v="50"/>
    <s v="Graduation"/>
    <x v="0"/>
    <s v="Adult"/>
    <n v="76068"/>
    <n v="0"/>
    <n v="1"/>
    <s v="29/11/2012"/>
    <n v="67"/>
    <n v="1115"/>
    <n v="12"/>
    <n v="128"/>
    <n v="33"/>
    <n v="12"/>
    <n v="76"/>
    <n v="1300"/>
    <n v="1.7089972130199294E-2"/>
    <s v="Wines"/>
    <n v="1"/>
    <n v="2"/>
    <n v="3"/>
    <n v="4"/>
    <n v="6"/>
    <n v="3"/>
    <n v="11"/>
    <n v="0"/>
  </r>
  <r>
    <n v="6201"/>
    <n v="1978"/>
    <n v="47"/>
    <s v="Graduation"/>
    <x v="3"/>
    <s v="Adult"/>
    <n v="38643"/>
    <n v="1"/>
    <n v="1"/>
    <s v="29/11/2013"/>
    <n v="45"/>
    <n v="22"/>
    <n v="2"/>
    <n v="14"/>
    <n v="0"/>
    <n v="1"/>
    <n v="10"/>
    <n v="39"/>
    <n v="1.0092384131666797E-3"/>
    <s v="Wines"/>
    <n v="2"/>
    <n v="2"/>
    <n v="0"/>
    <n v="3"/>
    <n v="7"/>
    <n v="3"/>
    <n v="11"/>
    <n v="0"/>
  </r>
  <r>
    <n v="286"/>
    <n v="1952"/>
    <n v="73"/>
    <s v="Graduation"/>
    <x v="3"/>
    <s v="Senior"/>
    <n v="44213"/>
    <n v="1"/>
    <n v="1"/>
    <s v="29/11/2013"/>
    <n v="48"/>
    <n v="95"/>
    <n v="11"/>
    <n v="35"/>
    <n v="0"/>
    <n v="4"/>
    <n v="7"/>
    <n v="145"/>
    <n v="3.2795784045416506E-3"/>
    <s v="Wines"/>
    <n v="4"/>
    <n v="2"/>
    <n v="1"/>
    <n v="5"/>
    <n v="6"/>
    <n v="3"/>
    <n v="11"/>
    <n v="0"/>
  </r>
  <r>
    <n v="907"/>
    <n v="1975"/>
    <n v="50"/>
    <s v="Graduation"/>
    <x v="0"/>
    <s v="Adult"/>
    <n v="46149"/>
    <n v="0"/>
    <n v="1"/>
    <s v="29/11/2013"/>
    <n v="36"/>
    <n v="254"/>
    <n v="6"/>
    <n v="71"/>
    <n v="4"/>
    <n v="0"/>
    <n v="27"/>
    <n v="335"/>
    <n v="7.2590955383648615E-3"/>
    <s v="Wines"/>
    <n v="5"/>
    <n v="5"/>
    <n v="1"/>
    <n v="7"/>
    <n v="5"/>
    <n v="3"/>
    <n v="11"/>
    <n v="0"/>
  </r>
  <r>
    <n v="8416"/>
    <n v="1981"/>
    <n v="44"/>
    <s v="Graduation"/>
    <x v="0"/>
    <s v="Adult"/>
    <n v="29009"/>
    <n v="1"/>
    <n v="0"/>
    <s v="29/11/2013"/>
    <n v="19"/>
    <n v="6"/>
    <n v="6"/>
    <n v="15"/>
    <n v="10"/>
    <n v="5"/>
    <n v="2"/>
    <n v="42"/>
    <n v="1.4478265365920921E-3"/>
    <s v="MeatProducts"/>
    <n v="2"/>
    <n v="2"/>
    <n v="0"/>
    <n v="3"/>
    <n v="6"/>
    <n v="3"/>
    <n v="11"/>
    <n v="0"/>
  </r>
  <r>
    <n v="8151"/>
    <n v="1990"/>
    <n v="35"/>
    <s v="Basic"/>
    <x v="0"/>
    <s v="Adult"/>
    <n v="24279"/>
    <n v="0"/>
    <n v="0"/>
    <s v="29/12/2012"/>
    <n v="6"/>
    <n v="16"/>
    <n v="36"/>
    <n v="21"/>
    <n v="20"/>
    <n v="62"/>
    <n v="108"/>
    <n v="155"/>
    <n v="6.3841179620247948E-3"/>
    <s v="GoldProds"/>
    <n v="1"/>
    <n v="4"/>
    <n v="1"/>
    <n v="3"/>
    <n v="8"/>
    <n v="3"/>
    <n v="11"/>
    <n v="0"/>
  </r>
  <r>
    <n v="7141"/>
    <n v="1986"/>
    <n v="39"/>
    <s v="Master"/>
    <x v="3"/>
    <s v="Adult"/>
    <n v="21888"/>
    <n v="1"/>
    <n v="0"/>
    <s v="29/12/2012"/>
    <n v="15"/>
    <n v="88"/>
    <n v="10"/>
    <n v="46"/>
    <n v="2"/>
    <n v="3"/>
    <n v="64"/>
    <n v="149"/>
    <n v="6.8073830409356726E-3"/>
    <s v="Wines"/>
    <n v="4"/>
    <n v="5"/>
    <n v="1"/>
    <n v="2"/>
    <n v="10"/>
    <n v="3"/>
    <n v="11"/>
    <n v="1"/>
  </r>
  <r>
    <n v="7224"/>
    <n v="1977"/>
    <n v="48"/>
    <s v="Graduation"/>
    <x v="0"/>
    <s v="Adult"/>
    <n v="31353"/>
    <n v="1"/>
    <n v="1"/>
    <s v="29/12/2013"/>
    <n v="24"/>
    <n v="10"/>
    <n v="0"/>
    <n v="10"/>
    <n v="3"/>
    <n v="1"/>
    <n v="7"/>
    <n v="24"/>
    <n v="7.6547698784805278E-4"/>
    <s v="Wines"/>
    <n v="2"/>
    <n v="1"/>
    <n v="1"/>
    <n v="2"/>
    <n v="8"/>
    <n v="3"/>
    <n v="11"/>
    <n v="0"/>
  </r>
  <r>
    <n v="1137"/>
    <n v="1964"/>
    <n v="61"/>
    <s v="Graduation"/>
    <x v="3"/>
    <s v="Senior"/>
    <n v="81246"/>
    <n v="0"/>
    <n v="0"/>
    <s v="29/12/2013"/>
    <n v="87"/>
    <n v="398"/>
    <n v="190"/>
    <n v="537"/>
    <n v="61"/>
    <n v="156"/>
    <n v="37"/>
    <n v="1342"/>
    <n v="1.6517736257785E-2"/>
    <s v="MeatProducts"/>
    <n v="1"/>
    <n v="4"/>
    <n v="5"/>
    <n v="7"/>
    <n v="1"/>
    <n v="3"/>
    <n v="11"/>
    <n v="0"/>
  </r>
  <r>
    <n v="1065"/>
    <n v="1963"/>
    <n v="62"/>
    <s v="Graduation"/>
    <x v="3"/>
    <s v="Senior"/>
    <n v="80695"/>
    <n v="0"/>
    <n v="0"/>
    <s v="29/12/2013"/>
    <n v="85"/>
    <n v="557"/>
    <n v="129"/>
    <n v="984"/>
    <n v="193"/>
    <n v="37"/>
    <n v="18"/>
    <n v="1900"/>
    <n v="2.3545448912572032E-2"/>
    <s v="MeatProducts"/>
    <n v="1"/>
    <n v="5"/>
    <n v="8"/>
    <n v="5"/>
    <n v="2"/>
    <n v="3"/>
    <n v="11"/>
    <n v="0"/>
  </r>
  <r>
    <n v="6215"/>
    <n v="1977"/>
    <n v="48"/>
    <s v="Graduation"/>
    <x v="0"/>
    <s v="Adult"/>
    <n v="31353"/>
    <n v="1"/>
    <n v="1"/>
    <s v="29/12/2013"/>
    <n v="24"/>
    <n v="10"/>
    <n v="0"/>
    <n v="10"/>
    <n v="3"/>
    <n v="1"/>
    <n v="7"/>
    <n v="24"/>
    <n v="7.6547698784805278E-4"/>
    <s v="Wines"/>
    <n v="2"/>
    <n v="1"/>
    <n v="1"/>
    <n v="2"/>
    <n v="8"/>
    <n v="3"/>
    <n v="11"/>
    <n v="1"/>
  </r>
  <r>
    <n v="7327"/>
    <n v="1959"/>
    <n v="66"/>
    <s v="PhD"/>
    <x v="0"/>
    <s v="Senior"/>
    <n v="36732"/>
    <n v="1"/>
    <n v="1"/>
    <s v="29/12/2013"/>
    <n v="71"/>
    <n v="21"/>
    <n v="5"/>
    <n v="3"/>
    <n v="10"/>
    <n v="1"/>
    <n v="7"/>
    <n v="40"/>
    <n v="1.0889687465969727E-3"/>
    <s v="Wines"/>
    <n v="3"/>
    <n v="1"/>
    <n v="1"/>
    <n v="4"/>
    <n v="2"/>
    <n v="3"/>
    <n v="11"/>
    <n v="0"/>
  </r>
  <r>
    <n v="1880"/>
    <n v="1959"/>
    <n v="66"/>
    <s v="PhD"/>
    <x v="1"/>
    <s v="Senior"/>
    <n v="53537"/>
    <n v="1"/>
    <n v="1"/>
    <s v="30/01/2014"/>
    <n v="17"/>
    <n v="81"/>
    <n v="0"/>
    <n v="6"/>
    <n v="0"/>
    <n v="0"/>
    <n v="6"/>
    <n v="87"/>
    <n v="1.6250443618432112E-3"/>
    <s v="Wines"/>
    <n v="2"/>
    <n v="2"/>
    <n v="1"/>
    <n v="3"/>
    <n v="5"/>
    <n v="3"/>
    <n v="11"/>
    <n v="0"/>
  </r>
  <r>
    <n v="6424"/>
    <n v="1977"/>
    <n v="48"/>
    <s v="Graduation"/>
    <x v="1"/>
    <s v="Adult"/>
    <n v="33178"/>
    <n v="1"/>
    <n v="0"/>
    <s v="30/01/2014"/>
    <n v="9"/>
    <n v="12"/>
    <n v="6"/>
    <n v="2"/>
    <n v="11"/>
    <n v="2"/>
    <n v="16"/>
    <n v="33"/>
    <n v="9.9463499909578645E-4"/>
    <s v="GoldProds"/>
    <n v="1"/>
    <n v="1"/>
    <n v="0"/>
    <n v="3"/>
    <n v="4"/>
    <n v="3"/>
    <n v="11"/>
    <n v="0"/>
  </r>
  <r>
    <n v="4741"/>
    <n v="1974"/>
    <n v="51"/>
    <s v="2n Cycle"/>
    <x v="0"/>
    <s v="Senior"/>
    <n v="65463"/>
    <n v="1"/>
    <n v="0"/>
    <s v="30/01/2014"/>
    <n v="17"/>
    <n v="391"/>
    <n v="32"/>
    <n v="70"/>
    <n v="21"/>
    <n v="32"/>
    <n v="16"/>
    <n v="546"/>
    <n v="8.3405893405435125E-3"/>
    <s v="Wines"/>
    <n v="2"/>
    <n v="6"/>
    <n v="2"/>
    <n v="9"/>
    <n v="5"/>
    <n v="3"/>
    <n v="11"/>
    <n v="0"/>
  </r>
  <r>
    <n v="10432"/>
    <n v="1974"/>
    <n v="51"/>
    <s v="Graduation"/>
    <x v="2"/>
    <s v="Senior"/>
    <n v="19346"/>
    <n v="1"/>
    <n v="0"/>
    <s v="30/01/2014"/>
    <n v="26"/>
    <n v="2"/>
    <n v="0"/>
    <n v="9"/>
    <n v="3"/>
    <n v="6"/>
    <n v="2"/>
    <n v="20"/>
    <n v="1.0338054378166029E-3"/>
    <s v="MeatProducts"/>
    <n v="1"/>
    <n v="1"/>
    <n v="0"/>
    <n v="3"/>
    <n v="8"/>
    <n v="3"/>
    <n v="11"/>
    <n v="0"/>
  </r>
  <r>
    <n v="7030"/>
    <n v="1955"/>
    <n v="70"/>
    <s v="PhD"/>
    <x v="0"/>
    <s v="Senior"/>
    <n v="66465"/>
    <n v="0"/>
    <n v="1"/>
    <s v="30/03/2013"/>
    <n v="1"/>
    <n v="1200"/>
    <n v="0"/>
    <n v="204"/>
    <n v="38"/>
    <n v="29"/>
    <n v="14"/>
    <n v="1471"/>
    <n v="2.2131949146167156E-2"/>
    <s v="Wines"/>
    <n v="3"/>
    <n v="11"/>
    <n v="9"/>
    <n v="12"/>
    <n v="6"/>
    <n v="3"/>
    <n v="11"/>
    <n v="0"/>
  </r>
  <r>
    <n v="10590"/>
    <n v="1956"/>
    <n v="69"/>
    <s v="PhD"/>
    <x v="1"/>
    <s v="Senior"/>
    <n v="76542"/>
    <n v="0"/>
    <n v="0"/>
    <s v="30/03/2013"/>
    <n v="91"/>
    <n v="794"/>
    <n v="73"/>
    <n v="573"/>
    <n v="0"/>
    <n v="29"/>
    <n v="14"/>
    <n v="1469"/>
    <n v="1.9192077552193567E-2"/>
    <s v="Wines"/>
    <n v="1"/>
    <n v="4"/>
    <n v="8"/>
    <n v="10"/>
    <n v="2"/>
    <n v="3"/>
    <n v="11"/>
    <n v="0"/>
  </r>
  <r>
    <n v="4656"/>
    <n v="1990"/>
    <n v="35"/>
    <s v="2n Cycle"/>
    <x v="3"/>
    <s v="Adult"/>
    <n v="51250"/>
    <n v="1"/>
    <n v="0"/>
    <s v="30/03/2013"/>
    <n v="28"/>
    <n v="342"/>
    <n v="32"/>
    <n v="230"/>
    <n v="34"/>
    <n v="32"/>
    <n v="40"/>
    <n v="670"/>
    <n v="1.3073170731707317E-2"/>
    <s v="Wines"/>
    <n v="5"/>
    <n v="10"/>
    <n v="5"/>
    <n v="4"/>
    <n v="9"/>
    <n v="3"/>
    <n v="11"/>
    <n v="0"/>
  </r>
  <r>
    <n v="6292"/>
    <n v="1986"/>
    <n v="39"/>
    <s v="PhD"/>
    <x v="0"/>
    <s v="Adult"/>
    <n v="82333"/>
    <n v="0"/>
    <n v="0"/>
    <s v="30/03/2013"/>
    <n v="60"/>
    <n v="1311"/>
    <n v="0"/>
    <n v="359"/>
    <n v="46"/>
    <n v="89"/>
    <n v="17"/>
    <n v="1805"/>
    <n v="2.1923165680832715E-2"/>
    <s v="Wines"/>
    <n v="1"/>
    <n v="4"/>
    <n v="3"/>
    <n v="10"/>
    <n v="2"/>
    <n v="3"/>
    <n v="11"/>
    <n v="1"/>
  </r>
  <r>
    <n v="1016"/>
    <n v="1959"/>
    <n v="66"/>
    <s v="PhD"/>
    <x v="3"/>
    <s v="Senior"/>
    <n v="34554"/>
    <n v="0"/>
    <n v="1"/>
    <s v="30/03/2014"/>
    <n v="43"/>
    <n v="41"/>
    <n v="1"/>
    <n v="6"/>
    <n v="2"/>
    <n v="0"/>
    <n v="5"/>
    <n v="50"/>
    <n v="1.4470104763558487E-3"/>
    <s v="Wines"/>
    <n v="2"/>
    <n v="2"/>
    <n v="0"/>
    <n v="3"/>
    <n v="6"/>
    <n v="3"/>
    <n v="11"/>
    <n v="0"/>
  </r>
  <r>
    <n v="2724"/>
    <n v="1981"/>
    <n v="44"/>
    <s v="Master"/>
    <x v="3"/>
    <s v="Adult"/>
    <n v="36143"/>
    <n v="1"/>
    <n v="0"/>
    <s v="30/03/2014"/>
    <n v="33"/>
    <n v="12"/>
    <n v="0"/>
    <n v="1"/>
    <n v="0"/>
    <n v="0"/>
    <n v="6"/>
    <n v="13"/>
    <n v="3.5968237279694544E-4"/>
    <s v="Wines"/>
    <n v="1"/>
    <n v="0"/>
    <n v="1"/>
    <n v="2"/>
    <n v="3"/>
    <n v="3"/>
    <n v="11"/>
    <n v="0"/>
  </r>
  <r>
    <n v="6019"/>
    <n v="1971"/>
    <n v="54"/>
    <s v="PhD"/>
    <x v="0"/>
    <s v="Senior"/>
    <n v="37126"/>
    <n v="1"/>
    <n v="0"/>
    <s v="30/03/2014"/>
    <n v="9"/>
    <n v="45"/>
    <n v="3"/>
    <n v="9"/>
    <n v="4"/>
    <n v="4"/>
    <n v="7"/>
    <n v="65"/>
    <n v="1.7507945913914776E-3"/>
    <s v="Wines"/>
    <n v="1"/>
    <n v="1"/>
    <n v="2"/>
    <n v="2"/>
    <n v="6"/>
    <n v="3"/>
    <n v="11"/>
    <n v="1"/>
  </r>
  <r>
    <n v="833"/>
    <n v="1955"/>
    <n v="70"/>
    <s v="Master"/>
    <x v="0"/>
    <s v="Senior"/>
    <n v="38452"/>
    <n v="1"/>
    <n v="1"/>
    <s v="30/03/2014"/>
    <n v="62"/>
    <n v="56"/>
    <n v="0"/>
    <n v="14"/>
    <n v="0"/>
    <n v="0"/>
    <n v="2"/>
    <n v="70"/>
    <n v="1.8204514719650474E-3"/>
    <s v="Wines"/>
    <n v="3"/>
    <n v="3"/>
    <n v="0"/>
    <n v="3"/>
    <n v="7"/>
    <n v="3"/>
    <n v="11"/>
    <n v="0"/>
  </r>
  <r>
    <n v="8418"/>
    <n v="1958"/>
    <n v="67"/>
    <s v="2n Cycle"/>
    <x v="3"/>
    <s v="Senior"/>
    <n v="38741"/>
    <n v="1"/>
    <n v="1"/>
    <s v="30/03/2014"/>
    <n v="60"/>
    <n v="7"/>
    <n v="10"/>
    <n v="17"/>
    <n v="8"/>
    <n v="6"/>
    <n v="13"/>
    <n v="48"/>
    <n v="1.2389974445677705E-3"/>
    <s v="MeatProducts"/>
    <n v="2"/>
    <n v="2"/>
    <n v="0"/>
    <n v="3"/>
    <n v="7"/>
    <n v="3"/>
    <n v="11"/>
    <n v="0"/>
  </r>
  <r>
    <n v="3565"/>
    <n v="1955"/>
    <n v="70"/>
    <s v="Master"/>
    <x v="0"/>
    <s v="Senior"/>
    <n v="38452"/>
    <n v="1"/>
    <n v="1"/>
    <s v="30/03/2014"/>
    <n v="62"/>
    <n v="56"/>
    <n v="0"/>
    <n v="14"/>
    <n v="0"/>
    <n v="0"/>
    <n v="2"/>
    <n v="70"/>
    <n v="1.8204514719650474E-3"/>
    <s v="Wines"/>
    <n v="3"/>
    <n v="3"/>
    <n v="0"/>
    <n v="3"/>
    <n v="7"/>
    <n v="3"/>
    <n v="11"/>
    <n v="0"/>
  </r>
  <r>
    <n v="255"/>
    <n v="1951"/>
    <n v="74"/>
    <s v="Graduation"/>
    <x v="2"/>
    <s v="Senior"/>
    <n v="22263"/>
    <n v="1"/>
    <n v="1"/>
    <s v="30/03/2014"/>
    <n v="31"/>
    <n v="17"/>
    <n v="0"/>
    <n v="2"/>
    <n v="0"/>
    <n v="0"/>
    <n v="2"/>
    <n v="19"/>
    <n v="8.5343394870412796E-4"/>
    <s v="Wines"/>
    <n v="2"/>
    <n v="1"/>
    <n v="0"/>
    <n v="3"/>
    <n v="6"/>
    <n v="3"/>
    <n v="11"/>
    <n v="0"/>
  </r>
  <r>
    <n v="3865"/>
    <n v="1977"/>
    <n v="48"/>
    <s v="2n Cycle"/>
    <x v="1"/>
    <s v="Adult"/>
    <n v="20981"/>
    <n v="0"/>
    <n v="0"/>
    <s v="30/04/2013"/>
    <n v="14"/>
    <n v="2"/>
    <n v="12"/>
    <n v="10"/>
    <n v="6"/>
    <n v="13"/>
    <n v="30"/>
    <n v="43"/>
    <n v="2.0494733330155856E-3"/>
    <s v="GoldProds"/>
    <n v="1"/>
    <n v="3"/>
    <n v="1"/>
    <n v="2"/>
    <n v="8"/>
    <n v="3"/>
    <n v="11"/>
    <n v="1"/>
  </r>
  <r>
    <n v="1050"/>
    <n v="1952"/>
    <n v="73"/>
    <s v="Graduation"/>
    <x v="0"/>
    <s v="Senior"/>
    <n v="28332"/>
    <n v="0"/>
    <n v="0"/>
    <s v="30/04/2014"/>
    <n v="58"/>
    <n v="14"/>
    <n v="10"/>
    <n v="13"/>
    <n v="4"/>
    <n v="15"/>
    <n v="9"/>
    <n v="56"/>
    <n v="1.9765636029930819E-3"/>
    <s v="Sweet"/>
    <n v="1"/>
    <n v="2"/>
    <n v="1"/>
    <n v="4"/>
    <n v="2"/>
    <n v="3"/>
    <n v="11"/>
    <n v="0"/>
  </r>
  <r>
    <n v="7828"/>
    <n v="1981"/>
    <n v="44"/>
    <s v="Master"/>
    <x v="1"/>
    <s v="Adult"/>
    <n v="77882"/>
    <n v="0"/>
    <n v="0"/>
    <s v="30/04/2014"/>
    <n v="29"/>
    <n v="68"/>
    <n v="129"/>
    <n v="396"/>
    <n v="188"/>
    <n v="22"/>
    <n v="15"/>
    <n v="803"/>
    <n v="1.0310469684907937E-2"/>
    <s v="MeatProducts"/>
    <n v="1"/>
    <n v="3"/>
    <n v="3"/>
    <n v="5"/>
    <n v="1"/>
    <n v="3"/>
    <n v="11"/>
    <n v="0"/>
  </r>
  <r>
    <n v="9960"/>
    <n v="1991"/>
    <n v="34"/>
    <s v="Basic"/>
    <x v="3"/>
    <s v="Adult"/>
    <n v="26868"/>
    <n v="1"/>
    <n v="0"/>
    <s v="30/04/2014"/>
    <n v="52"/>
    <n v="0"/>
    <n v="0"/>
    <n v="1"/>
    <n v="8"/>
    <n v="3"/>
    <n v="2"/>
    <n v="12"/>
    <n v="4.4662795891022776E-4"/>
    <s v="FishProducts"/>
    <n v="1"/>
    <n v="1"/>
    <n v="0"/>
    <n v="2"/>
    <n v="7"/>
    <n v="3"/>
    <n v="11"/>
    <n v="0"/>
  </r>
  <r>
    <n v="8341"/>
    <n v="1969"/>
    <n v="56"/>
    <s v="PhD"/>
    <x v="0"/>
    <s v="Senior"/>
    <n v="30396"/>
    <n v="1"/>
    <n v="0"/>
    <s v="30/04/2014"/>
    <n v="22"/>
    <n v="15"/>
    <n v="0"/>
    <n v="6"/>
    <n v="0"/>
    <n v="1"/>
    <n v="12"/>
    <n v="22"/>
    <n v="7.2377944466377154E-4"/>
    <s v="Wines"/>
    <n v="2"/>
    <n v="1"/>
    <n v="1"/>
    <n v="2"/>
    <n v="7"/>
    <n v="3"/>
    <n v="11"/>
    <n v="1"/>
  </r>
  <r>
    <n v="1324"/>
    <n v="1988"/>
    <n v="37"/>
    <s v="Graduation"/>
    <x v="0"/>
    <s v="Adult"/>
    <n v="38872"/>
    <n v="1"/>
    <n v="0"/>
    <s v="30/05/2013"/>
    <n v="93"/>
    <n v="23"/>
    <n v="3"/>
    <n v="21"/>
    <n v="3"/>
    <n v="19"/>
    <n v="22"/>
    <n v="69"/>
    <n v="1.7750565960074089E-3"/>
    <s v="Wines"/>
    <n v="2"/>
    <n v="3"/>
    <n v="0"/>
    <n v="3"/>
    <n v="8"/>
    <n v="3"/>
    <n v="11"/>
    <n v="0"/>
  </r>
  <r>
    <n v="9967"/>
    <n v="1974"/>
    <n v="51"/>
    <s v="Graduation"/>
    <x v="2"/>
    <s v="Senior"/>
    <n v="53034"/>
    <n v="1"/>
    <n v="1"/>
    <s v="30/05/2013"/>
    <n v="30"/>
    <n v="160"/>
    <n v="15"/>
    <n v="196"/>
    <n v="15"/>
    <n v="11"/>
    <n v="50"/>
    <n v="397"/>
    <n v="7.4857638496059128E-3"/>
    <s v="MeatProducts"/>
    <n v="8"/>
    <n v="6"/>
    <n v="1"/>
    <n v="7"/>
    <n v="8"/>
    <n v="3"/>
    <n v="11"/>
    <n v="0"/>
  </r>
  <r>
    <n v="8890"/>
    <n v="1971"/>
    <n v="54"/>
    <s v="PhD"/>
    <x v="2"/>
    <s v="Senior"/>
    <n v="65808"/>
    <n v="1"/>
    <n v="1"/>
    <s v="30/05/2014"/>
    <n v="1"/>
    <n v="155"/>
    <n v="7"/>
    <n v="80"/>
    <n v="13"/>
    <n v="7"/>
    <n v="10"/>
    <n v="262"/>
    <n v="3.9812788718696819E-3"/>
    <s v="Wines"/>
    <n v="3"/>
    <n v="5"/>
    <n v="1"/>
    <n v="5"/>
    <n v="6"/>
    <n v="3"/>
    <n v="11"/>
    <n v="0"/>
  </r>
  <r>
    <n v="9592"/>
    <n v="1983"/>
    <n v="42"/>
    <s v="Graduation"/>
    <x v="1"/>
    <s v="Adult"/>
    <n v="22010"/>
    <n v="1"/>
    <n v="0"/>
    <s v="30/06/2013"/>
    <n v="51"/>
    <n v="11"/>
    <n v="2"/>
    <n v="9"/>
    <n v="3"/>
    <n v="0"/>
    <n v="8"/>
    <n v="25"/>
    <n v="1.1358473421172195E-3"/>
    <s v="Wines"/>
    <n v="2"/>
    <n v="2"/>
    <n v="0"/>
    <n v="3"/>
    <n v="8"/>
    <n v="3"/>
    <n v="11"/>
    <n v="0"/>
  </r>
  <r>
    <n v="10203"/>
    <n v="1990"/>
    <n v="35"/>
    <s v="Graduation"/>
    <x v="3"/>
    <s v="Adult"/>
    <n v="26095"/>
    <n v="1"/>
    <n v="0"/>
    <s v="30/06/2013"/>
    <n v="77"/>
    <n v="11"/>
    <n v="7"/>
    <n v="9"/>
    <n v="3"/>
    <n v="1"/>
    <n v="11"/>
    <n v="31"/>
    <n v="1.1879670434949223E-3"/>
    <s v="Wines"/>
    <n v="1"/>
    <n v="1"/>
    <n v="0"/>
    <n v="3"/>
    <n v="7"/>
    <n v="3"/>
    <n v="11"/>
    <n v="0"/>
  </r>
  <r>
    <n v="773"/>
    <n v="1971"/>
    <n v="54"/>
    <s v="Master"/>
    <x v="2"/>
    <s v="Senior"/>
    <n v="42835"/>
    <n v="1"/>
    <n v="1"/>
    <s v="30/06/2013"/>
    <n v="64"/>
    <n v="379"/>
    <n v="4"/>
    <n v="93"/>
    <n v="12"/>
    <n v="9"/>
    <n v="98"/>
    <n v="497"/>
    <n v="1.1602661375043772E-2"/>
    <s v="Wines"/>
    <n v="7"/>
    <n v="6"/>
    <n v="6"/>
    <n v="4"/>
    <n v="6"/>
    <n v="3"/>
    <n v="11"/>
    <n v="0"/>
  </r>
  <r>
    <n v="6653"/>
    <n v="1970"/>
    <n v="55"/>
    <s v="PhD"/>
    <x v="0"/>
    <s v="Senior"/>
    <n v="55158"/>
    <n v="1"/>
    <n v="1"/>
    <s v="30/07/2012"/>
    <n v="72"/>
    <n v="293"/>
    <n v="0"/>
    <n v="87"/>
    <n v="4"/>
    <n v="11"/>
    <n v="23"/>
    <n v="395"/>
    <n v="7.1612458754849702E-3"/>
    <s v="Wines"/>
    <n v="4"/>
    <n v="7"/>
    <n v="2"/>
    <n v="5"/>
    <n v="7"/>
    <n v="3"/>
    <n v="11"/>
    <n v="1"/>
  </r>
  <r>
    <n v="6287"/>
    <n v="1986"/>
    <n v="39"/>
    <s v="Graduation"/>
    <x v="1"/>
    <s v="Adult"/>
    <n v="34728"/>
    <n v="1"/>
    <n v="0"/>
    <s v="30/07/2013"/>
    <n v="2"/>
    <n v="14"/>
    <n v="0"/>
    <n v="16"/>
    <n v="0"/>
    <n v="0"/>
    <n v="6"/>
    <n v="30"/>
    <n v="8.6385625431928132E-4"/>
    <s v="MeatProducts"/>
    <n v="1"/>
    <n v="1"/>
    <n v="1"/>
    <n v="2"/>
    <n v="6"/>
    <n v="3"/>
    <n v="11"/>
    <n v="1"/>
  </r>
  <r>
    <n v="938"/>
    <n v="1981"/>
    <n v="44"/>
    <s v="Graduation"/>
    <x v="0"/>
    <s v="Adult"/>
    <n v="40211"/>
    <n v="1"/>
    <n v="1"/>
    <s v="30/07/2013"/>
    <n v="30"/>
    <n v="51"/>
    <n v="1"/>
    <n v="7"/>
    <n v="2"/>
    <n v="1"/>
    <n v="25"/>
    <n v="62"/>
    <n v="1.5418666534032976E-3"/>
    <s v="Wines"/>
    <n v="2"/>
    <n v="2"/>
    <n v="1"/>
    <n v="2"/>
    <n v="8"/>
    <n v="3"/>
    <n v="11"/>
    <n v="0"/>
  </r>
  <r>
    <n v="4405"/>
    <n v="1956"/>
    <n v="69"/>
    <s v="Master"/>
    <x v="0"/>
    <s v="Senior"/>
    <n v="63915"/>
    <n v="0"/>
    <n v="2"/>
    <s v="30/07/2013"/>
    <n v="2"/>
    <n v="622"/>
    <n v="7"/>
    <n v="115"/>
    <n v="30"/>
    <n v="0"/>
    <n v="15"/>
    <n v="774"/>
    <n v="1.2109833372447781E-2"/>
    <s v="Wines"/>
    <n v="2"/>
    <n v="6"/>
    <n v="3"/>
    <n v="12"/>
    <n v="5"/>
    <n v="3"/>
    <n v="11"/>
    <n v="0"/>
  </r>
  <r>
    <n v="8143"/>
    <n v="1985"/>
    <n v="40"/>
    <s v="PhD"/>
    <x v="3"/>
    <s v="Adult"/>
    <n v="37929"/>
    <n v="0"/>
    <n v="0"/>
    <s v="30/07/2013"/>
    <n v="49"/>
    <n v="202"/>
    <n v="2"/>
    <n v="46"/>
    <n v="3"/>
    <n v="2"/>
    <n v="10"/>
    <n v="255"/>
    <n v="6.7230878747132801E-3"/>
    <s v="Wines"/>
    <n v="2"/>
    <n v="4"/>
    <n v="2"/>
    <n v="5"/>
    <n v="7"/>
    <n v="3"/>
    <n v="11"/>
    <n v="1"/>
  </r>
  <r>
    <n v="9303"/>
    <n v="1976"/>
    <n v="49"/>
    <s v="Graduation"/>
    <x v="0"/>
    <s v="Adult"/>
    <n v="5305"/>
    <n v="0"/>
    <n v="1"/>
    <s v="30/07/2013"/>
    <n v="12"/>
    <n v="12"/>
    <n v="4"/>
    <n v="7"/>
    <n v="1"/>
    <n v="3"/>
    <n v="5"/>
    <n v="27"/>
    <n v="5.0895381715362863E-3"/>
    <s v="Wines"/>
    <n v="0"/>
    <n v="1"/>
    <n v="0"/>
    <n v="0"/>
    <n v="13"/>
    <n v="3"/>
    <n v="11"/>
    <n v="0"/>
  </r>
  <r>
    <n v="2066"/>
    <n v="1949"/>
    <n v="76"/>
    <s v="Graduation"/>
    <x v="1"/>
    <s v="Senior"/>
    <n v="38823"/>
    <n v="0"/>
    <n v="1"/>
    <s v="30/08/2012"/>
    <n v="56"/>
    <n v="70"/>
    <n v="0"/>
    <n v="11"/>
    <n v="2"/>
    <n v="8"/>
    <n v="23"/>
    <n v="91"/>
    <n v="2.3439713571851736E-3"/>
    <s v="Wines"/>
    <n v="1"/>
    <n v="2"/>
    <n v="1"/>
    <n v="3"/>
    <n v="6"/>
    <n v="3"/>
    <n v="11"/>
    <n v="0"/>
  </r>
  <r>
    <n v="3645"/>
    <n v="1972"/>
    <n v="53"/>
    <s v="PhD"/>
    <x v="3"/>
    <s v="Senior"/>
    <n v="27213"/>
    <n v="1"/>
    <n v="0"/>
    <s v="30/08/2012"/>
    <n v="19"/>
    <n v="19"/>
    <n v="3"/>
    <n v="26"/>
    <n v="10"/>
    <n v="9"/>
    <n v="3"/>
    <n v="67"/>
    <n v="2.462058574945798E-3"/>
    <s v="MeatProducts"/>
    <n v="3"/>
    <n v="2"/>
    <n v="0"/>
    <n v="4"/>
    <n v="8"/>
    <n v="3"/>
    <n v="11"/>
    <n v="1"/>
  </r>
  <r>
    <n v="4910"/>
    <n v="1967"/>
    <n v="58"/>
    <s v="Graduation"/>
    <x v="2"/>
    <s v="Senior"/>
    <n v="68743"/>
    <n v="0"/>
    <n v="0"/>
    <s v="30/08/2012"/>
    <n v="81"/>
    <n v="1132"/>
    <n v="134"/>
    <n v="384"/>
    <n v="175"/>
    <n v="134"/>
    <n v="115"/>
    <n v="1959"/>
    <n v="2.8497447012786756E-2"/>
    <s v="Wines"/>
    <n v="1"/>
    <n v="11"/>
    <n v="5"/>
    <n v="13"/>
    <n v="7"/>
    <n v="3"/>
    <n v="11"/>
    <n v="0"/>
  </r>
  <r>
    <n v="7532"/>
    <n v="1980"/>
    <n v="45"/>
    <s v="Graduation"/>
    <x v="0"/>
    <s v="Adult"/>
    <n v="43586"/>
    <n v="0"/>
    <n v="1"/>
    <s v="30/08/2012"/>
    <n v="26"/>
    <n v="99"/>
    <n v="2"/>
    <n v="11"/>
    <n v="4"/>
    <n v="0"/>
    <n v="16"/>
    <n v="116"/>
    <n v="2.6614050383150555E-3"/>
    <s v="Wines"/>
    <n v="3"/>
    <n v="3"/>
    <n v="0"/>
    <n v="4"/>
    <n v="8"/>
    <n v="3"/>
    <n v="11"/>
    <n v="0"/>
  </r>
  <r>
    <n v="1072"/>
    <n v="1965"/>
    <n v="60"/>
    <s v="PhD"/>
    <x v="3"/>
    <s v="Senior"/>
    <n v="40760"/>
    <n v="0"/>
    <n v="1"/>
    <s v="30/08/2013"/>
    <n v="64"/>
    <n v="70"/>
    <n v="0"/>
    <n v="17"/>
    <n v="0"/>
    <n v="0"/>
    <n v="6"/>
    <n v="87"/>
    <n v="2.1344455348380766E-3"/>
    <s v="Wines"/>
    <n v="2"/>
    <n v="2"/>
    <n v="1"/>
    <n v="3"/>
    <n v="6"/>
    <n v="3"/>
    <n v="11"/>
    <n v="0"/>
  </r>
  <r>
    <n v="11010"/>
    <n v="1984"/>
    <n v="41"/>
    <s v="PhD"/>
    <x v="3"/>
    <s v="Adult"/>
    <n v="16269"/>
    <n v="1"/>
    <n v="0"/>
    <s v="30/08/2013"/>
    <n v="75"/>
    <n v="19"/>
    <n v="3"/>
    <n v="18"/>
    <n v="3"/>
    <n v="1"/>
    <n v="0"/>
    <n v="44"/>
    <n v="2.7045300878972278E-3"/>
    <s v="Wines"/>
    <n v="3"/>
    <n v="3"/>
    <n v="0"/>
    <n v="3"/>
    <n v="8"/>
    <n v="3"/>
    <n v="11"/>
    <n v="0"/>
  </r>
  <r>
    <n v="800"/>
    <n v="1960"/>
    <n v="65"/>
    <s v="Graduation"/>
    <x v="1"/>
    <s v="Senior"/>
    <n v="44512"/>
    <n v="1"/>
    <n v="1"/>
    <s v="30/08/2013"/>
    <n v="57"/>
    <n v="23"/>
    <n v="1"/>
    <n v="6"/>
    <n v="0"/>
    <n v="0"/>
    <n v="2"/>
    <n v="30"/>
    <n v="6.7397555715312729E-4"/>
    <s v="Wines"/>
    <n v="2"/>
    <n v="1"/>
    <n v="0"/>
    <n v="3"/>
    <n v="4"/>
    <n v="3"/>
    <n v="11"/>
    <n v="0"/>
  </r>
  <r>
    <n v="4943"/>
    <n v="1953"/>
    <n v="72"/>
    <s v="Graduation"/>
    <x v="0"/>
    <s v="Senior"/>
    <n v="70503"/>
    <n v="0"/>
    <n v="0"/>
    <s v="30/09/2012"/>
    <n v="73"/>
    <n v="1379"/>
    <n v="33"/>
    <n v="216"/>
    <n v="0"/>
    <n v="33"/>
    <n v="66"/>
    <n v="1661"/>
    <n v="2.3559281165340482E-2"/>
    <s v="Wines"/>
    <n v="1"/>
    <n v="2"/>
    <n v="4"/>
    <n v="9"/>
    <n v="6"/>
    <n v="3"/>
    <n v="11"/>
    <n v="0"/>
  </r>
  <r>
    <n v="8026"/>
    <n v="1952"/>
    <n v="73"/>
    <s v="Graduation"/>
    <x v="0"/>
    <s v="Senior"/>
    <n v="62998"/>
    <n v="0"/>
    <n v="1"/>
    <s v="30/09/2013"/>
    <n v="10"/>
    <n v="120"/>
    <n v="58"/>
    <n v="73"/>
    <n v="65"/>
    <n v="89"/>
    <n v="58"/>
    <n v="405"/>
    <n v="6.428775516683069E-3"/>
    <s v="Wines"/>
    <n v="5"/>
    <n v="5"/>
    <n v="4"/>
    <n v="5"/>
    <n v="5"/>
    <n v="3"/>
    <n v="11"/>
    <n v="0"/>
  </r>
  <r>
    <n v="7279"/>
    <n v="1969"/>
    <n v="56"/>
    <s v="PhD"/>
    <x v="1"/>
    <s v="Senior"/>
    <n v="69476"/>
    <n v="0"/>
    <n v="0"/>
    <s v="30/09/2013"/>
    <n v="3"/>
    <n v="260"/>
    <n v="86"/>
    <n v="559"/>
    <n v="63"/>
    <n v="9"/>
    <n v="67"/>
    <n v="977"/>
    <n v="1.4062410040877426E-2"/>
    <s v="MeatProducts"/>
    <n v="1"/>
    <n v="4"/>
    <n v="6"/>
    <n v="4"/>
    <n v="2"/>
    <n v="3"/>
    <n v="11"/>
    <n v="0"/>
  </r>
  <r>
    <n v="8405"/>
    <n v="1979"/>
    <n v="46"/>
    <s v="Graduation"/>
    <x v="2"/>
    <s v="Adult"/>
    <n v="68274"/>
    <n v="1"/>
    <n v="1"/>
    <s v="30/09/2013"/>
    <n v="83"/>
    <n v="135"/>
    <n v="25"/>
    <n v="51"/>
    <n v="23"/>
    <n v="25"/>
    <n v="46"/>
    <n v="259"/>
    <n v="3.7935378035562585E-3"/>
    <s v="Wines"/>
    <n v="2"/>
    <n v="4"/>
    <n v="2"/>
    <n v="5"/>
    <n v="3"/>
    <n v="3"/>
    <n v="11"/>
    <n v="0"/>
  </r>
  <r>
    <n v="5975"/>
    <n v="1967"/>
    <n v="58"/>
    <s v="PhD"/>
    <x v="3"/>
    <s v="Senior"/>
    <n v="40304"/>
    <n v="1"/>
    <n v="0"/>
    <s v="30/09/2013"/>
    <n v="82"/>
    <n v="37"/>
    <n v="0"/>
    <n v="17"/>
    <n v="0"/>
    <n v="0"/>
    <n v="3"/>
    <n v="54"/>
    <n v="1.3398173878523224E-3"/>
    <s v="Wines"/>
    <n v="1"/>
    <n v="2"/>
    <n v="0"/>
    <n v="3"/>
    <n v="7"/>
    <n v="3"/>
    <n v="11"/>
    <n v="0"/>
  </r>
  <r>
    <n v="7428"/>
    <n v="1975"/>
    <n v="50"/>
    <s v="Graduation"/>
    <x v="1"/>
    <s v="Adult"/>
    <n v="80144"/>
    <n v="0"/>
    <n v="0"/>
    <s v="30/09/2013"/>
    <n v="47"/>
    <n v="240"/>
    <n v="132"/>
    <n v="445"/>
    <n v="250"/>
    <n v="192"/>
    <n v="108"/>
    <n v="1259"/>
    <n v="1.5709223397883811E-2"/>
    <s v="MeatProducts"/>
    <n v="1"/>
    <n v="3"/>
    <n v="7"/>
    <n v="8"/>
    <n v="1"/>
    <n v="3"/>
    <n v="11"/>
    <n v="0"/>
  </r>
  <r>
    <n v="4673"/>
    <n v="1963"/>
    <n v="62"/>
    <s v="PhD"/>
    <x v="0"/>
    <s v="Senior"/>
    <n v="81300"/>
    <n v="0"/>
    <n v="1"/>
    <s v="30/10/2012"/>
    <n v="17"/>
    <n v="1004"/>
    <n v="12"/>
    <n v="145"/>
    <n v="32"/>
    <n v="12"/>
    <n v="36"/>
    <n v="1205"/>
    <n v="1.4821648216482165E-2"/>
    <s v="Wines"/>
    <n v="3"/>
    <n v="10"/>
    <n v="3"/>
    <n v="5"/>
    <n v="5"/>
    <n v="3"/>
    <n v="11"/>
    <n v="1"/>
  </r>
  <r>
    <n v="1676"/>
    <n v="1975"/>
    <n v="50"/>
    <s v="Graduation"/>
    <x v="0"/>
    <s v="Adult"/>
    <n v="43057"/>
    <n v="0"/>
    <n v="1"/>
    <s v="30/10/2013"/>
    <n v="30"/>
    <n v="213"/>
    <n v="2"/>
    <n v="44"/>
    <n v="0"/>
    <n v="2"/>
    <n v="5"/>
    <n v="261"/>
    <n v="6.0617321225352443E-3"/>
    <s v="Wines"/>
    <n v="4"/>
    <n v="4"/>
    <n v="2"/>
    <n v="5"/>
    <n v="5"/>
    <n v="3"/>
    <n v="11"/>
    <n v="0"/>
  </r>
  <r>
    <n v="3388"/>
    <n v="1967"/>
    <n v="58"/>
    <s v="Graduation"/>
    <x v="2"/>
    <s v="Senior"/>
    <n v="70844"/>
    <n v="1"/>
    <n v="1"/>
    <s v="30/10/2013"/>
    <n v="16"/>
    <n v="129"/>
    <n v="26"/>
    <n v="67"/>
    <n v="3"/>
    <n v="67"/>
    <n v="2"/>
    <n v="292"/>
    <n v="4.1217322567895657E-3"/>
    <s v="Wines"/>
    <n v="5"/>
    <n v="6"/>
    <n v="1"/>
    <n v="5"/>
    <n v="7"/>
    <n v="3"/>
    <n v="11"/>
    <n v="0"/>
  </r>
  <r>
    <n v="5250"/>
    <n v="1943"/>
    <n v="82"/>
    <s v="Master"/>
    <x v="4"/>
    <s v="Senior"/>
    <s v="NILL"/>
    <n v="0"/>
    <n v="0"/>
    <s v="30/10/2013"/>
    <n v="75"/>
    <n v="532"/>
    <n v="126"/>
    <n v="490"/>
    <n v="164"/>
    <n v="126"/>
    <n v="126"/>
    <n v="1438"/>
    <e v="#VALUE!"/>
    <s v="Wines"/>
    <n v="1"/>
    <n v="5"/>
    <n v="5"/>
    <n v="11"/>
    <n v="1"/>
    <n v="3"/>
    <n v="11"/>
    <n v="1"/>
  </r>
  <r>
    <n v="3807"/>
    <n v="1955"/>
    <n v="70"/>
    <s v="Graduation"/>
    <x v="1"/>
    <s v="Senior"/>
    <n v="59925"/>
    <n v="0"/>
    <n v="1"/>
    <s v="30/11/2012"/>
    <n v="83"/>
    <n v="473"/>
    <n v="21"/>
    <n v="176"/>
    <n v="19"/>
    <n v="21"/>
    <n v="56"/>
    <n v="710"/>
    <n v="1.1848143512724238E-2"/>
    <s v="Wines"/>
    <n v="3"/>
    <n v="9"/>
    <n v="2"/>
    <n v="9"/>
    <n v="6"/>
    <n v="3"/>
    <n v="11"/>
    <n v="0"/>
  </r>
  <r>
    <n v="5474"/>
    <n v="1970"/>
    <n v="55"/>
    <s v="Graduation"/>
    <x v="3"/>
    <s v="Senior"/>
    <n v="43020"/>
    <n v="1"/>
    <n v="0"/>
    <s v="30/11/2013"/>
    <n v="79"/>
    <n v="45"/>
    <n v="7"/>
    <n v="99"/>
    <n v="4"/>
    <n v="25"/>
    <n v="43"/>
    <n v="180"/>
    <n v="4.1841004184100415E-3"/>
    <s v="MeatProducts"/>
    <n v="3"/>
    <n v="4"/>
    <n v="1"/>
    <n v="4"/>
    <n v="6"/>
    <n v="3"/>
    <n v="11"/>
    <n v="0"/>
  </r>
  <r>
    <n v="4459"/>
    <n v="1989"/>
    <n v="36"/>
    <s v="Graduation"/>
    <x v="3"/>
    <s v="Adult"/>
    <n v="30279"/>
    <n v="1"/>
    <n v="0"/>
    <s v="30/12/2012"/>
    <n v="13"/>
    <n v="10"/>
    <n v="4"/>
    <n v="14"/>
    <n v="4"/>
    <n v="4"/>
    <n v="1"/>
    <n v="36"/>
    <n v="1.1889428316655107E-3"/>
    <s v="MeatProducts"/>
    <n v="1"/>
    <n v="1"/>
    <n v="0"/>
    <n v="3"/>
    <n v="8"/>
    <n v="3"/>
    <n v="11"/>
    <n v="0"/>
  </r>
  <r>
    <n v="10642"/>
    <n v="1989"/>
    <n v="36"/>
    <s v="Graduation"/>
    <x v="3"/>
    <s v="Adult"/>
    <n v="30279"/>
    <n v="1"/>
    <n v="0"/>
    <s v="30/12/2012"/>
    <n v="13"/>
    <n v="10"/>
    <n v="4"/>
    <n v="14"/>
    <n v="4"/>
    <n v="4"/>
    <n v="1"/>
    <n v="36"/>
    <n v="1.1889428316655107E-3"/>
    <s v="MeatProducts"/>
    <n v="1"/>
    <n v="1"/>
    <n v="0"/>
    <n v="3"/>
    <n v="8"/>
    <n v="3"/>
    <n v="11"/>
    <n v="0"/>
  </r>
  <r>
    <n v="2131"/>
    <n v="1959"/>
    <n v="66"/>
    <s v="PhD"/>
    <x v="2"/>
    <s v="Senior"/>
    <n v="62859"/>
    <n v="0"/>
    <n v="1"/>
    <s v="30/12/2012"/>
    <n v="37"/>
    <n v="1063"/>
    <n v="89"/>
    <n v="102"/>
    <n v="16"/>
    <n v="12"/>
    <n v="25"/>
    <n v="1282"/>
    <n v="2.0394851970282697E-2"/>
    <s v="Wines"/>
    <n v="4"/>
    <n v="9"/>
    <n v="4"/>
    <n v="6"/>
    <n v="6"/>
    <n v="3"/>
    <n v="11"/>
    <n v="0"/>
  </r>
  <r>
    <n v="3547"/>
    <n v="1969"/>
    <n v="56"/>
    <s v="Master"/>
    <x v="1"/>
    <s v="Senior"/>
    <n v="41021"/>
    <n v="1"/>
    <n v="0"/>
    <s v="30/12/2012"/>
    <n v="12"/>
    <n v="14"/>
    <n v="7"/>
    <n v="9"/>
    <n v="6"/>
    <n v="16"/>
    <n v="12"/>
    <n v="52"/>
    <n v="1.2676434021598694E-3"/>
    <s v="Sweet"/>
    <n v="2"/>
    <n v="2"/>
    <n v="0"/>
    <n v="3"/>
    <n v="6"/>
    <n v="3"/>
    <n v="11"/>
    <n v="1"/>
  </r>
  <r>
    <n v="378"/>
    <n v="1971"/>
    <n v="54"/>
    <s v="Graduation"/>
    <x v="0"/>
    <s v="Senior"/>
    <n v="52531"/>
    <n v="0"/>
    <n v="0"/>
    <s v="30/12/2012"/>
    <n v="68"/>
    <n v="283"/>
    <n v="112"/>
    <n v="151"/>
    <n v="51"/>
    <n v="72"/>
    <n v="125"/>
    <n v="669"/>
    <n v="1.2735337229445471E-2"/>
    <s v="Wines"/>
    <n v="2"/>
    <n v="7"/>
    <n v="2"/>
    <n v="10"/>
    <n v="6"/>
    <n v="3"/>
    <n v="11"/>
    <n v="0"/>
  </r>
  <r>
    <n v="5300"/>
    <n v="1973"/>
    <n v="52"/>
    <s v="Master"/>
    <x v="0"/>
    <s v="Senior"/>
    <n v="38961"/>
    <n v="1"/>
    <n v="0"/>
    <s v="30/12/2013"/>
    <n v="60"/>
    <n v="19"/>
    <n v="7"/>
    <n v="19"/>
    <n v="0"/>
    <n v="1"/>
    <n v="24"/>
    <n v="46"/>
    <n v="1.180667847334514E-3"/>
    <s v="GoldProds"/>
    <n v="1"/>
    <n v="2"/>
    <n v="1"/>
    <n v="2"/>
    <n v="7"/>
    <n v="3"/>
    <n v="11"/>
    <n v="0"/>
  </r>
  <r>
    <n v="3139"/>
    <n v="1982"/>
    <n v="43"/>
    <s v="2n Cycle"/>
    <x v="3"/>
    <s v="Adult"/>
    <n v="74116"/>
    <n v="0"/>
    <n v="0"/>
    <s v="30/12/2013"/>
    <n v="53"/>
    <n v="871"/>
    <n v="111"/>
    <n v="704"/>
    <n v="145"/>
    <n v="55"/>
    <n v="166"/>
    <n v="1886"/>
    <n v="2.5446597225970102E-2"/>
    <s v="Wines"/>
    <n v="1"/>
    <n v="4"/>
    <n v="4"/>
    <n v="10"/>
    <n v="2"/>
    <n v="3"/>
    <n v="11"/>
    <n v="0"/>
  </r>
  <r>
    <n v="1542"/>
    <n v="1975"/>
    <n v="50"/>
    <s v="Graduation"/>
    <x v="3"/>
    <s v="Adult"/>
    <n v="56243"/>
    <n v="1"/>
    <n v="2"/>
    <s v="30/12/2013"/>
    <n v="26"/>
    <n v="347"/>
    <n v="0"/>
    <n v="35"/>
    <n v="4"/>
    <n v="3"/>
    <n v="7"/>
    <n v="389"/>
    <n v="6.9164162651352166E-3"/>
    <s v="Wines"/>
    <n v="6"/>
    <n v="4"/>
    <n v="2"/>
    <n v="8"/>
    <n v="5"/>
    <n v="3"/>
    <n v="11"/>
    <n v="0"/>
  </r>
  <r>
    <n v="2574"/>
    <n v="1977"/>
    <n v="48"/>
    <s v="PhD"/>
    <x v="0"/>
    <s v="Adult"/>
    <n v="61996"/>
    <n v="0"/>
    <n v="1"/>
    <s v="31/01/2013"/>
    <n v="27"/>
    <n v="1050"/>
    <n v="12"/>
    <n v="144"/>
    <n v="0"/>
    <n v="0"/>
    <n v="24"/>
    <n v="1206"/>
    <n v="1.9452867926963029E-2"/>
    <s v="Wines"/>
    <n v="3"/>
    <n v="6"/>
    <n v="4"/>
    <n v="8"/>
    <n v="5"/>
    <n v="3"/>
    <n v="11"/>
    <n v="1"/>
  </r>
  <r>
    <n v="523"/>
    <n v="1989"/>
    <n v="36"/>
    <s v="Graduation"/>
    <x v="0"/>
    <s v="Adult"/>
    <n v="37155"/>
    <n v="1"/>
    <n v="0"/>
    <s v="31/01/2013"/>
    <n v="51"/>
    <n v="23"/>
    <n v="0"/>
    <n v="26"/>
    <n v="7"/>
    <n v="15"/>
    <n v="3"/>
    <n v="71"/>
    <n v="1.9109137397389315E-3"/>
    <s v="MeatProducts"/>
    <n v="1"/>
    <n v="2"/>
    <n v="0"/>
    <n v="4"/>
    <n v="5"/>
    <n v="3"/>
    <n v="11"/>
    <n v="0"/>
  </r>
  <r>
    <n v="4603"/>
    <n v="1960"/>
    <n v="65"/>
    <s v="PhD"/>
    <x v="0"/>
    <s v="Senior"/>
    <n v="65695"/>
    <n v="0"/>
    <n v="1"/>
    <s v="31/01/2014"/>
    <n v="50"/>
    <n v="371"/>
    <n v="32"/>
    <n v="189"/>
    <n v="0"/>
    <n v="58"/>
    <n v="6"/>
    <n v="650"/>
    <n v="9.8942080828069105E-3"/>
    <s v="Wines"/>
    <n v="2"/>
    <n v="5"/>
    <n v="4"/>
    <n v="10"/>
    <n v="4"/>
    <n v="3"/>
    <n v="11"/>
    <n v="0"/>
  </r>
  <r>
    <n v="2677"/>
    <n v="1956"/>
    <n v="69"/>
    <s v="Graduation"/>
    <x v="1"/>
    <s v="Senior"/>
    <n v="46097"/>
    <n v="0"/>
    <n v="1"/>
    <s v="31/03/2013"/>
    <n v="11"/>
    <n v="72"/>
    <n v="24"/>
    <n v="68"/>
    <n v="65"/>
    <n v="4"/>
    <n v="8"/>
    <n v="233"/>
    <n v="5.0545588650020611E-3"/>
    <s v="Wines"/>
    <n v="5"/>
    <n v="3"/>
    <n v="1"/>
    <n v="6"/>
    <n v="4"/>
    <n v="3"/>
    <n v="11"/>
    <n v="0"/>
  </r>
  <r>
    <n v="10159"/>
    <n v="1970"/>
    <n v="55"/>
    <s v="Graduation"/>
    <x v="2"/>
    <s v="Senior"/>
    <n v="58710"/>
    <n v="0"/>
    <n v="1"/>
    <s v="31/03/2013"/>
    <n v="77"/>
    <n v="440"/>
    <n v="81"/>
    <n v="368"/>
    <n v="0"/>
    <n v="122"/>
    <n v="174"/>
    <n v="1011"/>
    <n v="1.7220235053653551E-2"/>
    <s v="Wines"/>
    <n v="6"/>
    <n v="11"/>
    <n v="5"/>
    <n v="9"/>
    <n v="6"/>
    <n v="3"/>
    <n v="11"/>
    <n v="0"/>
  </r>
  <r>
    <n v="11013"/>
    <n v="1987"/>
    <n v="38"/>
    <s v="Graduation"/>
    <x v="1"/>
    <s v="Adult"/>
    <n v="67605"/>
    <n v="0"/>
    <n v="0"/>
    <s v="31/03/2013"/>
    <n v="84"/>
    <n v="336"/>
    <n v="28"/>
    <n v="282"/>
    <n v="184"/>
    <n v="54"/>
    <n v="54"/>
    <n v="884"/>
    <n v="1.3075955920420088E-2"/>
    <s v="Wines"/>
    <n v="1"/>
    <n v="2"/>
    <n v="8"/>
    <n v="6"/>
    <n v="1"/>
    <n v="3"/>
    <n v="11"/>
    <n v="0"/>
  </r>
  <r>
    <n v="6606"/>
    <n v="1969"/>
    <n v="56"/>
    <s v="Master"/>
    <x v="0"/>
    <s v="Senior"/>
    <n v="70091"/>
    <n v="1"/>
    <n v="0"/>
    <s v="31/03/2013"/>
    <n v="11"/>
    <n v="964"/>
    <n v="34"/>
    <n v="137"/>
    <n v="15"/>
    <n v="0"/>
    <n v="11"/>
    <n v="1150"/>
    <n v="1.6407242013953289E-2"/>
    <s v="Wines"/>
    <n v="2"/>
    <n v="5"/>
    <n v="2"/>
    <n v="10"/>
    <n v="8"/>
    <n v="3"/>
    <n v="11"/>
    <n v="0"/>
  </r>
  <r>
    <n v="7842"/>
    <n v="1968"/>
    <n v="57"/>
    <s v="Graduation"/>
    <x v="3"/>
    <s v="Senior"/>
    <n v="36065"/>
    <n v="1"/>
    <n v="1"/>
    <s v="31/03/2013"/>
    <n v="54"/>
    <n v="18"/>
    <n v="7"/>
    <n v="34"/>
    <n v="10"/>
    <n v="2"/>
    <n v="3"/>
    <n v="71"/>
    <n v="1.968667683349508E-3"/>
    <s v="MeatProducts"/>
    <n v="3"/>
    <n v="3"/>
    <n v="0"/>
    <n v="3"/>
    <n v="8"/>
    <n v="3"/>
    <n v="11"/>
    <n v="0"/>
  </r>
  <r>
    <n v="3182"/>
    <n v="1973"/>
    <n v="52"/>
    <s v="PhD"/>
    <x v="3"/>
    <s v="Senior"/>
    <n v="46854"/>
    <n v="1"/>
    <n v="1"/>
    <s v="31/03/2014"/>
    <n v="81"/>
    <n v="96"/>
    <n v="1"/>
    <n v="79"/>
    <n v="7"/>
    <n v="1"/>
    <n v="79"/>
    <n v="184"/>
    <n v="3.927092670849874E-3"/>
    <s v="Wines"/>
    <n v="6"/>
    <n v="5"/>
    <n v="1"/>
    <n v="3"/>
    <n v="8"/>
    <n v="3"/>
    <n v="11"/>
    <n v="1"/>
  </r>
  <r>
    <n v="7106"/>
    <n v="1943"/>
    <n v="82"/>
    <s v="PhD"/>
    <x v="0"/>
    <s v="Senior"/>
    <n v="75865"/>
    <n v="0"/>
    <n v="0"/>
    <s v="31/03/2014"/>
    <n v="73"/>
    <n v="483"/>
    <n v="0"/>
    <n v="591"/>
    <n v="156"/>
    <n v="0"/>
    <n v="12"/>
    <n v="1230"/>
    <n v="1.6213009951888221E-2"/>
    <s v="MeatProducts"/>
    <n v="1"/>
    <n v="3"/>
    <n v="5"/>
    <n v="10"/>
    <n v="1"/>
    <n v="3"/>
    <n v="11"/>
    <n v="0"/>
  </r>
  <r>
    <n v="4279"/>
    <n v="1963"/>
    <n v="62"/>
    <s v="2n Cycle"/>
    <x v="3"/>
    <s v="Senior"/>
    <n v="39548"/>
    <n v="1"/>
    <n v="1"/>
    <s v="31/03/2014"/>
    <n v="87"/>
    <n v="15"/>
    <n v="4"/>
    <n v="10"/>
    <n v="3"/>
    <n v="4"/>
    <n v="18"/>
    <n v="36"/>
    <n v="9.1028623444927678E-4"/>
    <s v="GoldProds"/>
    <n v="2"/>
    <n v="1"/>
    <n v="1"/>
    <n v="3"/>
    <n v="3"/>
    <n v="3"/>
    <n v="11"/>
    <n v="0"/>
  </r>
  <r>
    <n v="5558"/>
    <n v="1954"/>
    <n v="71"/>
    <s v="PhD"/>
    <x v="3"/>
    <s v="Senior"/>
    <n v="90933"/>
    <n v="0"/>
    <n v="0"/>
    <s v="31/03/2014"/>
    <n v="90"/>
    <n v="1020"/>
    <n v="31"/>
    <n v="430"/>
    <n v="62"/>
    <n v="63"/>
    <n v="79"/>
    <n v="1606"/>
    <n v="1.7661355063618267E-2"/>
    <s v="Wines"/>
    <n v="1"/>
    <n v="4"/>
    <n v="6"/>
    <n v="4"/>
    <n v="1"/>
    <n v="3"/>
    <n v="11"/>
    <n v="0"/>
  </r>
  <r>
    <n v="6343"/>
    <n v="1959"/>
    <n v="66"/>
    <s v="Graduation"/>
    <x v="0"/>
    <s v="Senior"/>
    <n v="79823"/>
    <n v="0"/>
    <n v="1"/>
    <s v="31/03/2014"/>
    <n v="6"/>
    <n v="835"/>
    <n v="73"/>
    <n v="380"/>
    <n v="114"/>
    <n v="73"/>
    <n v="43"/>
    <n v="1475"/>
    <n v="1.8478383423324106E-2"/>
    <s v="Wines"/>
    <n v="1"/>
    <n v="6"/>
    <n v="9"/>
    <n v="7"/>
    <n v="2"/>
    <n v="3"/>
    <n v="11"/>
    <n v="0"/>
  </r>
  <r>
    <n v="9422"/>
    <n v="1989"/>
    <n v="36"/>
    <s v="Graduation"/>
    <x v="0"/>
    <s v="Adult"/>
    <n v="38360"/>
    <n v="1"/>
    <n v="0"/>
    <s v="31/05/2013"/>
    <n v="26"/>
    <n v="36"/>
    <n v="2"/>
    <n v="42"/>
    <n v="20"/>
    <n v="21"/>
    <n v="10"/>
    <n v="121"/>
    <n v="3.1543274244004169E-3"/>
    <s v="MeatProducts"/>
    <n v="2"/>
    <n v="2"/>
    <n v="1"/>
    <n v="4"/>
    <n v="3"/>
    <n v="3"/>
    <n v="11"/>
    <n v="0"/>
  </r>
  <r>
    <n v="4385"/>
    <n v="1981"/>
    <n v="44"/>
    <s v="PhD"/>
    <x v="3"/>
    <s v="Adult"/>
    <n v="36038"/>
    <n v="1"/>
    <n v="0"/>
    <s v="31/05/2013"/>
    <n v="82"/>
    <n v="23"/>
    <n v="0"/>
    <n v="15"/>
    <n v="0"/>
    <n v="2"/>
    <n v="7"/>
    <n v="40"/>
    <n v="1.1099395082967978E-3"/>
    <s v="Wines"/>
    <n v="2"/>
    <n v="3"/>
    <n v="0"/>
    <n v="3"/>
    <n v="6"/>
    <n v="3"/>
    <n v="11"/>
    <n v="0"/>
  </r>
  <r>
    <n v="1612"/>
    <n v="1981"/>
    <n v="44"/>
    <s v="PhD"/>
    <x v="3"/>
    <s v="Adult"/>
    <s v="NILL"/>
    <n v="1"/>
    <n v="0"/>
    <s v="31/05/2013"/>
    <n v="82"/>
    <n v="23"/>
    <n v="0"/>
    <n v="15"/>
    <n v="0"/>
    <n v="2"/>
    <n v="7"/>
    <n v="40"/>
    <e v="#VALUE!"/>
    <s v="Wines"/>
    <n v="2"/>
    <n v="3"/>
    <n v="0"/>
    <n v="3"/>
    <n v="6"/>
    <n v="3"/>
    <n v="11"/>
    <n v="0"/>
  </r>
  <r>
    <n v="9687"/>
    <n v="1975"/>
    <n v="50"/>
    <s v="Graduation"/>
    <x v="3"/>
    <s v="Adult"/>
    <n v="73170"/>
    <n v="0"/>
    <n v="0"/>
    <s v="31/05/2014"/>
    <n v="1"/>
    <n v="184"/>
    <n v="174"/>
    <n v="256"/>
    <n v="50"/>
    <n v="30"/>
    <n v="32"/>
    <n v="694"/>
    <n v="9.4847615142818094E-3"/>
    <s v="MeatProducts"/>
    <n v="1"/>
    <n v="5"/>
    <n v="4"/>
    <n v="6"/>
    <n v="2"/>
    <n v="3"/>
    <n v="11"/>
    <n v="0"/>
  </r>
  <r>
    <n v="246"/>
    <n v="1965"/>
    <n v="60"/>
    <s v="Graduation"/>
    <x v="0"/>
    <s v="Senior"/>
    <n v="66480"/>
    <n v="1"/>
    <n v="1"/>
    <s v="31/05/2014"/>
    <n v="71"/>
    <n v="199"/>
    <n v="9"/>
    <n v="57"/>
    <n v="20"/>
    <n v="21"/>
    <n v="6"/>
    <n v="306"/>
    <n v="4.6028880866425996E-3"/>
    <s v="Wines"/>
    <n v="7"/>
    <n v="4"/>
    <n v="1"/>
    <n v="7"/>
    <n v="4"/>
    <n v="3"/>
    <n v="11"/>
    <n v="0"/>
  </r>
  <r>
    <n v="6181"/>
    <n v="1950"/>
    <n v="75"/>
    <s v="2n Cycle"/>
    <x v="1"/>
    <s v="Senior"/>
    <n v="52203"/>
    <n v="0"/>
    <n v="0"/>
    <s v="31/07/2012"/>
    <n v="36"/>
    <n v="488"/>
    <n v="21"/>
    <n v="238"/>
    <n v="56"/>
    <n v="108"/>
    <n v="28"/>
    <n v="911"/>
    <n v="1.74511043426623E-2"/>
    <s v="Wines"/>
    <n v="1"/>
    <n v="8"/>
    <n v="7"/>
    <n v="11"/>
    <n v="6"/>
    <n v="3"/>
    <n v="11"/>
    <n v="0"/>
  </r>
  <r>
    <n v="10735"/>
    <n v="1971"/>
    <n v="54"/>
    <s v="Graduation"/>
    <x v="3"/>
    <s v="Senior"/>
    <n v="22804"/>
    <n v="1"/>
    <n v="0"/>
    <s v="31/07/2013"/>
    <n v="75"/>
    <n v="14"/>
    <n v="1"/>
    <n v="7"/>
    <n v="2"/>
    <n v="1"/>
    <n v="1"/>
    <n v="25"/>
    <n v="1.0962988949307138E-3"/>
    <s v="Wines"/>
    <n v="1"/>
    <n v="2"/>
    <n v="0"/>
    <n v="2"/>
    <n v="9"/>
    <n v="3"/>
    <n v="11"/>
    <n v="0"/>
  </r>
  <r>
    <n v="5068"/>
    <n v="1971"/>
    <n v="54"/>
    <s v="Graduation"/>
    <x v="3"/>
    <s v="Senior"/>
    <n v="22804"/>
    <n v="1"/>
    <n v="0"/>
    <s v="31/07/2013"/>
    <n v="75"/>
    <n v="14"/>
    <n v="1"/>
    <n v="7"/>
    <n v="2"/>
    <n v="1"/>
    <n v="1"/>
    <n v="25"/>
    <n v="1.0962988949307138E-3"/>
    <s v="Wines"/>
    <n v="1"/>
    <n v="2"/>
    <n v="0"/>
    <n v="2"/>
    <n v="9"/>
    <n v="3"/>
    <n v="11"/>
    <n v="0"/>
  </r>
  <r>
    <n v="4939"/>
    <n v="1946"/>
    <n v="79"/>
    <s v="Graduation"/>
    <x v="1"/>
    <s v="Senior"/>
    <n v="37760"/>
    <n v="0"/>
    <n v="0"/>
    <s v="31/08/2012"/>
    <n v="20"/>
    <n v="84"/>
    <n v="5"/>
    <n v="38"/>
    <n v="150"/>
    <n v="12"/>
    <n v="28"/>
    <n v="289"/>
    <n v="7.6536016949152541E-3"/>
    <s v="FishProducts"/>
    <n v="2"/>
    <n v="4"/>
    <n v="1"/>
    <n v="6"/>
    <n v="7"/>
    <n v="3"/>
    <n v="11"/>
    <n v="0"/>
  </r>
  <r>
    <n v="8867"/>
    <n v="1988"/>
    <n v="37"/>
    <s v="PhD"/>
    <x v="0"/>
    <s v="Adult"/>
    <n v="67546"/>
    <n v="0"/>
    <n v="0"/>
    <s v="31/08/2012"/>
    <n v="90"/>
    <n v="864"/>
    <n v="134"/>
    <n v="768"/>
    <n v="150"/>
    <n v="38"/>
    <n v="172"/>
    <n v="1954"/>
    <n v="2.8928433956118792E-2"/>
    <s v="Wines"/>
    <n v="1"/>
    <n v="4"/>
    <n v="10"/>
    <n v="5"/>
    <n v="3"/>
    <n v="3"/>
    <n v="11"/>
    <n v="0"/>
  </r>
  <r>
    <n v="8652"/>
    <n v="1946"/>
    <n v="79"/>
    <s v="Graduation"/>
    <x v="1"/>
    <s v="Senior"/>
    <n v="37760"/>
    <n v="0"/>
    <n v="0"/>
    <s v="31/08/2012"/>
    <n v="20"/>
    <n v="84"/>
    <n v="5"/>
    <n v="38"/>
    <n v="150"/>
    <n v="12"/>
    <n v="28"/>
    <n v="289"/>
    <n v="7.6536016949152541E-3"/>
    <s v="FishProducts"/>
    <n v="2"/>
    <n v="4"/>
    <n v="1"/>
    <n v="6"/>
    <n v="7"/>
    <n v="3"/>
    <n v="11"/>
    <n v="0"/>
  </r>
  <r>
    <n v="6354"/>
    <n v="1984"/>
    <n v="41"/>
    <s v="Graduation"/>
    <x v="1"/>
    <s v="Adult"/>
    <n v="15345"/>
    <n v="1"/>
    <n v="0"/>
    <s v="31/08/2012"/>
    <n v="51"/>
    <n v="5"/>
    <n v="2"/>
    <n v="16"/>
    <n v="3"/>
    <n v="2"/>
    <n v="19"/>
    <n v="28"/>
    <n v="1.8246985988921473E-3"/>
    <s v="GoldProds"/>
    <n v="2"/>
    <n v="1"/>
    <n v="1"/>
    <n v="2"/>
    <n v="8"/>
    <n v="3"/>
    <n v="11"/>
    <n v="1"/>
  </r>
  <r>
    <n v="2453"/>
    <n v="1960"/>
    <n v="65"/>
    <s v="Graduation"/>
    <x v="1"/>
    <s v="Senior"/>
    <n v="62807"/>
    <n v="0"/>
    <n v="1"/>
    <s v="31/08/2012"/>
    <n v="83"/>
    <n v="526"/>
    <n v="28"/>
    <n v="135"/>
    <n v="10"/>
    <n v="21"/>
    <n v="99"/>
    <n v="720"/>
    <n v="1.1463690352986132E-2"/>
    <s v="Wines"/>
    <n v="3"/>
    <n v="5"/>
    <n v="3"/>
    <n v="12"/>
    <n v="5"/>
    <n v="3"/>
    <n v="11"/>
    <n v="0"/>
  </r>
  <r>
    <n v="5871"/>
    <n v="1979"/>
    <n v="46"/>
    <s v="Master"/>
    <x v="1"/>
    <s v="Adult"/>
    <n v="24401"/>
    <n v="0"/>
    <n v="0"/>
    <s v="31/08/2012"/>
    <n v="98"/>
    <n v="73"/>
    <n v="28"/>
    <n v="217"/>
    <n v="10"/>
    <n v="24"/>
    <n v="115"/>
    <n v="352"/>
    <n v="1.4425638293512561E-2"/>
    <s v="MeatProducts"/>
    <n v="3"/>
    <n v="6"/>
    <n v="1"/>
    <n v="6"/>
    <n v="8"/>
    <n v="3"/>
    <n v="11"/>
    <n v="0"/>
  </r>
  <r>
    <n v="7378"/>
    <n v="1981"/>
    <n v="44"/>
    <s v="Master"/>
    <x v="1"/>
    <s v="Adult"/>
    <n v="42021"/>
    <n v="1"/>
    <n v="0"/>
    <s v="31/08/2012"/>
    <n v="34"/>
    <n v="393"/>
    <n v="5"/>
    <n v="136"/>
    <n v="7"/>
    <n v="5"/>
    <n v="27"/>
    <n v="546"/>
    <n v="1.2993503248375811E-2"/>
    <s v="Wines"/>
    <n v="5"/>
    <n v="10"/>
    <n v="1"/>
    <n v="6"/>
    <n v="9"/>
    <n v="3"/>
    <n v="11"/>
    <n v="0"/>
  </r>
  <r>
    <n v="7787"/>
    <n v="1960"/>
    <n v="65"/>
    <s v="Graduation"/>
    <x v="1"/>
    <s v="Senior"/>
    <n v="62807"/>
    <n v="0"/>
    <n v="1"/>
    <s v="31/08/2012"/>
    <n v="83"/>
    <n v="526"/>
    <n v="28"/>
    <n v="135"/>
    <n v="10"/>
    <n v="21"/>
    <n v="99"/>
    <n v="720"/>
    <n v="1.1463690352986132E-2"/>
    <s v="Wines"/>
    <n v="3"/>
    <n v="5"/>
    <n v="3"/>
    <n v="12"/>
    <n v="5"/>
    <n v="3"/>
    <n v="11"/>
    <n v="0"/>
  </r>
  <r>
    <n v="5589"/>
    <n v="1964"/>
    <n v="61"/>
    <s v="Graduation"/>
    <x v="2"/>
    <s v="Senior"/>
    <n v="51983"/>
    <n v="0"/>
    <n v="1"/>
    <s v="31/08/2012"/>
    <n v="95"/>
    <n v="631"/>
    <n v="0"/>
    <n v="115"/>
    <n v="10"/>
    <n v="7"/>
    <n v="30"/>
    <n v="763"/>
    <n v="1.4677875459284766E-2"/>
    <s v="Wines"/>
    <n v="3"/>
    <n v="9"/>
    <n v="2"/>
    <n v="10"/>
    <n v="7"/>
    <n v="3"/>
    <n v="11"/>
    <n v="0"/>
  </r>
  <r>
    <n v="10069"/>
    <n v="1988"/>
    <n v="37"/>
    <s v="Basic"/>
    <x v="1"/>
    <s v="Adult"/>
    <n v="13724"/>
    <n v="1"/>
    <n v="0"/>
    <s v="31/08/2012"/>
    <n v="43"/>
    <n v="2"/>
    <n v="7"/>
    <n v="5"/>
    <n v="2"/>
    <n v="15"/>
    <n v="27"/>
    <n v="31"/>
    <n v="2.2588166715243369E-3"/>
    <s v="GoldProds"/>
    <n v="1"/>
    <n v="2"/>
    <n v="0"/>
    <n v="2"/>
    <n v="9"/>
    <n v="3"/>
    <n v="11"/>
    <n v="0"/>
  </r>
  <r>
    <n v="8852"/>
    <n v="1976"/>
    <n v="49"/>
    <s v="Graduation"/>
    <x v="0"/>
    <s v="Adult"/>
    <n v="61064"/>
    <n v="0"/>
    <n v="1"/>
    <s v="31/08/2012"/>
    <n v="80"/>
    <n v="387"/>
    <n v="126"/>
    <n v="342"/>
    <n v="0"/>
    <n v="45"/>
    <n v="180"/>
    <n v="900"/>
    <n v="1.4738634874885366E-2"/>
    <s v="Wines"/>
    <n v="5"/>
    <n v="8"/>
    <n v="4"/>
    <n v="11"/>
    <n v="6"/>
    <n v="3"/>
    <n v="11"/>
    <n v="0"/>
  </r>
  <r>
    <n v="2747"/>
    <n v="1988"/>
    <n v="37"/>
    <s v="PhD"/>
    <x v="0"/>
    <s v="Adult"/>
    <n v="67546"/>
    <n v="0"/>
    <n v="0"/>
    <s v="31/08/2012"/>
    <n v="90"/>
    <n v="864"/>
    <n v="134"/>
    <n v="768"/>
    <n v="150"/>
    <n v="38"/>
    <n v="172"/>
    <n v="1954"/>
    <n v="2.8928433956118792E-2"/>
    <s v="Wines"/>
    <n v="1"/>
    <n v="4"/>
    <n v="10"/>
    <n v="5"/>
    <n v="3"/>
    <n v="3"/>
    <n v="11"/>
    <n v="0"/>
  </r>
  <r>
    <n v="1377"/>
    <n v="1954"/>
    <n v="71"/>
    <s v="Master"/>
    <x v="4"/>
    <s v="Senior"/>
    <n v="44551"/>
    <n v="0"/>
    <n v="1"/>
    <s v="31/08/2013"/>
    <n v="24"/>
    <n v="182"/>
    <n v="4"/>
    <n v="33"/>
    <n v="0"/>
    <n v="0"/>
    <n v="66"/>
    <n v="219"/>
    <n v="4.9157145743080966E-3"/>
    <s v="Wines"/>
    <n v="2"/>
    <n v="4"/>
    <n v="1"/>
    <n v="5"/>
    <n v="7"/>
    <n v="3"/>
    <n v="11"/>
    <n v="0"/>
  </r>
  <r>
    <n v="3867"/>
    <n v="1947"/>
    <n v="78"/>
    <s v="PhD"/>
    <x v="1"/>
    <s v="Senior"/>
    <n v="73059"/>
    <n v="0"/>
    <n v="1"/>
    <s v="31/08/2013"/>
    <n v="36"/>
    <n v="410"/>
    <n v="112"/>
    <n v="420"/>
    <n v="0"/>
    <n v="82"/>
    <n v="71"/>
    <n v="1024"/>
    <n v="1.4016069204341697E-2"/>
    <s v="MeatProducts"/>
    <n v="1"/>
    <n v="9"/>
    <n v="3"/>
    <n v="13"/>
    <n v="4"/>
    <n v="3"/>
    <n v="11"/>
    <n v="0"/>
  </r>
  <r>
    <n v="7793"/>
    <n v="1976"/>
    <n v="49"/>
    <s v="Graduation"/>
    <x v="1"/>
    <s v="Adult"/>
    <n v="62061"/>
    <n v="0"/>
    <n v="1"/>
    <s v="31/08/2013"/>
    <n v="12"/>
    <n v="641"/>
    <n v="7"/>
    <n v="84"/>
    <n v="0"/>
    <n v="30"/>
    <n v="38"/>
    <n v="762"/>
    <n v="1.2278242374438053E-2"/>
    <s v="Wines"/>
    <n v="3"/>
    <n v="10"/>
    <n v="4"/>
    <n v="7"/>
    <n v="6"/>
    <n v="3"/>
    <n v="11"/>
    <n v="0"/>
  </r>
  <r>
    <n v="3859"/>
    <n v="1947"/>
    <n v="78"/>
    <s v="PhD"/>
    <x v="1"/>
    <s v="Senior"/>
    <n v="73059"/>
    <n v="0"/>
    <n v="1"/>
    <s v="31/08/2013"/>
    <n v="36"/>
    <n v="410"/>
    <n v="112"/>
    <n v="420"/>
    <n v="0"/>
    <n v="82"/>
    <n v="71"/>
    <n v="1024"/>
    <n v="1.4016069204341697E-2"/>
    <s v="MeatProducts"/>
    <n v="1"/>
    <n v="9"/>
    <n v="3"/>
    <n v="13"/>
    <n v="4"/>
    <n v="3"/>
    <n v="11"/>
    <n v="0"/>
  </r>
  <r>
    <n v="10307"/>
    <n v="1956"/>
    <n v="69"/>
    <s v="Graduation"/>
    <x v="0"/>
    <s v="Senior"/>
    <n v="50387"/>
    <n v="0"/>
    <n v="2"/>
    <s v="31/08/2013"/>
    <n v="91"/>
    <n v="369"/>
    <n v="9"/>
    <n v="87"/>
    <n v="12"/>
    <n v="14"/>
    <n v="34"/>
    <n v="491"/>
    <n v="9.7445769742195414E-3"/>
    <s v="Wines"/>
    <n v="3"/>
    <n v="6"/>
    <n v="2"/>
    <n v="8"/>
    <n v="5"/>
    <n v="3"/>
    <n v="11"/>
    <n v="0"/>
  </r>
  <r>
    <n v="3170"/>
    <n v="1957"/>
    <n v="68"/>
    <s v="Master"/>
    <x v="1"/>
    <s v="Senior"/>
    <n v="68148"/>
    <n v="0"/>
    <n v="0"/>
    <s v="31/08/2013"/>
    <n v="86"/>
    <n v="389"/>
    <n v="66"/>
    <n v="408"/>
    <n v="37"/>
    <n v="57"/>
    <n v="85"/>
    <n v="957"/>
    <n v="1.4042965310794154E-2"/>
    <s v="MeatProducts"/>
    <n v="1"/>
    <n v="4"/>
    <n v="4"/>
    <n v="6"/>
    <n v="2"/>
    <n v="3"/>
    <n v="11"/>
    <n v="0"/>
  </r>
  <r>
    <n v="2478"/>
    <n v="1973"/>
    <n v="52"/>
    <s v="Graduation"/>
    <x v="0"/>
    <s v="Senior"/>
    <n v="25410"/>
    <n v="1"/>
    <n v="0"/>
    <s v="31/08/2013"/>
    <n v="48"/>
    <n v="2"/>
    <n v="2"/>
    <n v="4"/>
    <n v="13"/>
    <n v="13"/>
    <n v="4"/>
    <n v="34"/>
    <n v="1.338055883510429E-3"/>
    <s v="FishProducts"/>
    <n v="1"/>
    <n v="1"/>
    <n v="0"/>
    <n v="4"/>
    <n v="4"/>
    <n v="3"/>
    <n v="11"/>
    <n v="0"/>
  </r>
  <r>
    <n v="4865"/>
    <n v="1974"/>
    <n v="51"/>
    <s v="Master"/>
    <x v="2"/>
    <s v="Senior"/>
    <n v="53367"/>
    <n v="1"/>
    <n v="1"/>
    <s v="31/08/2013"/>
    <n v="2"/>
    <n v="229"/>
    <n v="7"/>
    <n v="140"/>
    <n v="10"/>
    <n v="3"/>
    <n v="11"/>
    <n v="389"/>
    <n v="7.2891487248674279E-3"/>
    <s v="Wines"/>
    <n v="7"/>
    <n v="5"/>
    <n v="1"/>
    <n v="8"/>
    <n v="7"/>
    <n v="3"/>
    <n v="11"/>
    <n v="1"/>
  </r>
  <r>
    <n v="4543"/>
    <n v="1980"/>
    <n v="45"/>
    <s v="Graduation"/>
    <x v="0"/>
    <s v="Adult"/>
    <n v="82497"/>
    <n v="0"/>
    <n v="0"/>
    <s v="31/10/2012"/>
    <n v="32"/>
    <n v="777"/>
    <n v="129"/>
    <n v="573"/>
    <n v="216"/>
    <n v="21"/>
    <n v="203"/>
    <n v="1716"/>
    <n v="2.0800756391141498E-2"/>
    <s v="Wines"/>
    <n v="1"/>
    <n v="2"/>
    <n v="7"/>
    <n v="9"/>
    <n v="4"/>
    <n v="3"/>
    <n v="11"/>
    <n v="0"/>
  </r>
  <r>
    <n v="9213"/>
    <n v="1970"/>
    <n v="55"/>
    <s v="Graduation"/>
    <x v="4"/>
    <s v="Senior"/>
    <n v="31880"/>
    <n v="1"/>
    <n v="0"/>
    <s v="31/10/2012"/>
    <n v="13"/>
    <n v="4"/>
    <n v="1"/>
    <n v="5"/>
    <n v="2"/>
    <n v="0"/>
    <n v="3"/>
    <n v="12"/>
    <n v="3.764115432873275E-4"/>
    <s v="MeatProducts"/>
    <n v="1"/>
    <n v="1"/>
    <n v="0"/>
    <n v="2"/>
    <n v="8"/>
    <n v="3"/>
    <n v="11"/>
    <n v="0"/>
  </r>
  <r>
    <n v="10581"/>
    <n v="1977"/>
    <n v="48"/>
    <s v="Graduation"/>
    <x v="0"/>
    <s v="Adult"/>
    <n v="41124"/>
    <n v="1"/>
    <n v="0"/>
    <s v="31/10/2012"/>
    <n v="41"/>
    <n v="281"/>
    <n v="7"/>
    <n v="84"/>
    <n v="15"/>
    <n v="0"/>
    <n v="119"/>
    <n v="387"/>
    <n v="9.4105631747884444E-3"/>
    <s v="Wines"/>
    <n v="7"/>
    <n v="7"/>
    <n v="3"/>
    <n v="4"/>
    <n v="8"/>
    <n v="3"/>
    <n v="11"/>
    <n v="0"/>
  </r>
  <r>
    <n v="10245"/>
    <n v="1986"/>
    <n v="39"/>
    <s v="2n Cycle"/>
    <x v="3"/>
    <s v="Adult"/>
    <n v="80910"/>
    <n v="0"/>
    <n v="0"/>
    <s v="31/10/2012"/>
    <n v="71"/>
    <n v="160"/>
    <n v="80"/>
    <n v="369"/>
    <n v="67"/>
    <n v="39"/>
    <n v="41"/>
    <n v="715"/>
    <n v="8.8369793597824747E-3"/>
    <s v="MeatProducts"/>
    <n v="1"/>
    <n v="3"/>
    <n v="3"/>
    <n v="8"/>
    <n v="1"/>
    <n v="3"/>
    <n v="11"/>
    <n v="0"/>
  </r>
  <r>
    <n v="3439"/>
    <n v="1972"/>
    <n v="53"/>
    <s v="Graduation"/>
    <x v="0"/>
    <s v="Senior"/>
    <n v="56721"/>
    <n v="1"/>
    <n v="1"/>
    <s v="31/10/2012"/>
    <n v="64"/>
    <n v="157"/>
    <n v="6"/>
    <n v="39"/>
    <n v="6"/>
    <n v="13"/>
    <n v="75"/>
    <n v="221"/>
    <n v="3.896264170236773E-3"/>
    <s v="Wines"/>
    <n v="5"/>
    <n v="4"/>
    <n v="1"/>
    <n v="5"/>
    <n v="6"/>
    <n v="3"/>
    <n v="11"/>
    <n v="0"/>
  </r>
  <r>
    <n v="2431"/>
    <n v="1990"/>
    <n v="35"/>
    <s v="Graduation"/>
    <x v="0"/>
    <s v="Adult"/>
    <n v="18222"/>
    <n v="0"/>
    <n v="0"/>
    <s v="31/12/2012"/>
    <n v="70"/>
    <n v="12"/>
    <n v="4"/>
    <n v="19"/>
    <n v="12"/>
    <n v="6"/>
    <n v="14"/>
    <n v="53"/>
    <n v="2.9085720557567776E-3"/>
    <s v="MeatProducts"/>
    <n v="1"/>
    <n v="2"/>
    <n v="0"/>
    <n v="3"/>
    <n v="8"/>
    <n v="3"/>
    <n v="11"/>
    <n v="0"/>
  </r>
  <r>
    <n v="4339"/>
    <n v="1970"/>
    <n v="55"/>
    <s v="PhD"/>
    <x v="0"/>
    <s v="Senior"/>
    <n v="67353"/>
    <n v="0"/>
    <n v="1"/>
    <s v="31/12/2013"/>
    <n v="37"/>
    <n v="702"/>
    <n v="17"/>
    <n v="151"/>
    <n v="0"/>
    <n v="8"/>
    <n v="35"/>
    <n v="878"/>
    <n v="1.3035796475286921E-2"/>
    <s v="Wines"/>
    <n v="5"/>
    <n v="5"/>
    <n v="6"/>
    <n v="12"/>
    <n v="2"/>
    <n v="3"/>
    <n v="11"/>
    <n v="0"/>
  </r>
  <r>
    <n v="6974"/>
    <n v="1972"/>
    <n v="53"/>
    <s v="PhD"/>
    <x v="1"/>
    <s v="Senior"/>
    <n v="83443"/>
    <n v="0"/>
    <n v="0"/>
    <s v="31/12/2013"/>
    <n v="89"/>
    <n v="518"/>
    <n v="42"/>
    <n v="742"/>
    <n v="55"/>
    <n v="56"/>
    <n v="84"/>
    <n v="1413"/>
    <n v="1.6933715230756326E-2"/>
    <s v="MeatProducts"/>
    <n v="1"/>
    <n v="6"/>
    <n v="10"/>
    <n v="5"/>
    <n v="2"/>
    <n v="3"/>
    <n v="11"/>
    <n v="0"/>
  </r>
  <r>
    <n v="3602"/>
    <n v="1958"/>
    <n v="67"/>
    <s v="Master"/>
    <x v="0"/>
    <s v="Senior"/>
    <n v="51412"/>
    <n v="0"/>
    <n v="1"/>
    <s v="31/12/2013"/>
    <n v="42"/>
    <n v="140"/>
    <n v="3"/>
    <n v="29"/>
    <n v="4"/>
    <n v="5"/>
    <n v="14"/>
    <n v="181"/>
    <n v="3.5205788531860265E-3"/>
    <s v="Wines"/>
    <n v="2"/>
    <n v="3"/>
    <n v="2"/>
    <n v="4"/>
    <n v="4"/>
    <n v="3"/>
    <n v="11"/>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n v="4692"/>
    <n v="1976"/>
    <n v="49"/>
    <s v="Graduation"/>
    <s v="Married"/>
    <x v="0"/>
    <x v="0"/>
    <n v="1"/>
    <n v="0"/>
    <d v="2012-01-08T00:00:00"/>
    <n v="19"/>
    <x v="0"/>
    <n v="0"/>
    <n v="12"/>
    <n v="13"/>
    <n v="7"/>
    <n v="32"/>
    <n v="39"/>
    <n v="5.1999999999999998E-3"/>
    <s v="GoldProds"/>
    <n v="5"/>
    <n v="4"/>
    <n v="1"/>
    <n v="2"/>
    <n v="9"/>
    <n v="3"/>
    <n v="11"/>
    <n v="1"/>
  </r>
  <r>
    <n v="2611"/>
    <n v="1959"/>
    <n v="66"/>
    <s v="Master"/>
    <s v="Together"/>
    <x v="1"/>
    <x v="1"/>
    <n v="0"/>
    <n v="0"/>
    <d v="2012-01-08T00:00:00"/>
    <n v="66"/>
    <x v="1"/>
    <n v="55"/>
    <n v="445"/>
    <n v="168"/>
    <n v="18"/>
    <n v="18"/>
    <n v="1892"/>
    <n v="2.2912226312730093E-2"/>
    <s v="Wines"/>
    <n v="1"/>
    <n v="2"/>
    <n v="4"/>
    <n v="12"/>
    <n v="1"/>
    <n v="3"/>
    <n v="11"/>
    <n v="0"/>
  </r>
  <r>
    <n v="10001"/>
    <n v="1985"/>
    <n v="40"/>
    <s v="2n Cycle"/>
    <s v="Together"/>
    <x v="0"/>
    <x v="0"/>
    <n v="1"/>
    <n v="0"/>
    <d v="2012-01-08T00:00:00"/>
    <n v="98"/>
    <x v="2"/>
    <n v="17"/>
    <n v="17"/>
    <n v="13"/>
    <n v="14"/>
    <n v="34"/>
    <n v="66"/>
    <n v="8.8000000000000005E-3"/>
    <s v="GoldProds"/>
    <n v="4"/>
    <n v="2"/>
    <n v="1"/>
    <n v="3"/>
    <n v="9"/>
    <n v="3"/>
    <n v="11"/>
    <n v="0"/>
  </r>
  <r>
    <n v="7118"/>
    <n v="1957"/>
    <n v="68"/>
    <s v="Graduation"/>
    <s v="Married"/>
    <x v="1"/>
    <x v="2"/>
    <n v="0"/>
    <n v="1"/>
    <d v="2012-01-08T00:00:00"/>
    <n v="61"/>
    <x v="3"/>
    <n v="80"/>
    <n v="363"/>
    <n v="52"/>
    <n v="26"/>
    <n v="174"/>
    <n v="1354"/>
    <n v="1.8346137690879775E-2"/>
    <s v="Wines"/>
    <n v="2"/>
    <n v="9"/>
    <n v="5"/>
    <n v="6"/>
    <n v="6"/>
    <n v="3"/>
    <n v="11"/>
    <n v="1"/>
  </r>
  <r>
    <n v="4070"/>
    <n v="1969"/>
    <n v="56"/>
    <s v="PhD"/>
    <s v="Married"/>
    <x v="1"/>
    <x v="3"/>
    <n v="0"/>
    <n v="2"/>
    <d v="2012-01-09T00:00:00"/>
    <n v="99"/>
    <x v="4"/>
    <n v="24"/>
    <n v="553"/>
    <n v="188"/>
    <n v="0"/>
    <n v="144"/>
    <n v="934"/>
    <n v="9.8449473495588746E-3"/>
    <s v="MeatProducts"/>
    <n v="1"/>
    <n v="8"/>
    <n v="5"/>
    <n v="4"/>
    <n v="7"/>
    <n v="3"/>
    <n v="11"/>
    <n v="1"/>
  </r>
  <r>
    <n v="3202"/>
    <n v="1987"/>
    <n v="38"/>
    <s v="PhD"/>
    <s v="Married"/>
    <x v="0"/>
    <x v="4"/>
    <n v="0"/>
    <n v="0"/>
    <d v="2012-01-10T00:00:00"/>
    <n v="60"/>
    <x v="5"/>
    <n v="0"/>
    <n v="48"/>
    <n v="0"/>
    <n v="0"/>
    <n v="36"/>
    <n v="1214"/>
    <n v="2.354401411865097E-2"/>
    <s v="Wines"/>
    <n v="1"/>
    <n v="4"/>
    <n v="4"/>
    <n v="10"/>
    <n v="8"/>
    <n v="3"/>
    <n v="11"/>
    <n v="0"/>
  </r>
  <r>
    <n v="2882"/>
    <n v="1975"/>
    <n v="50"/>
    <s v="2n Cycle"/>
    <s v="Divorced"/>
    <x v="0"/>
    <x v="5"/>
    <n v="0"/>
    <n v="1"/>
    <d v="2012-01-10T00:00:00"/>
    <n v="31"/>
    <x v="6"/>
    <n v="28"/>
    <n v="142"/>
    <n v="49"/>
    <n v="18"/>
    <n v="47"/>
    <n v="948"/>
    <n v="1.3963147894481021E-2"/>
    <s v="Wines"/>
    <n v="2"/>
    <n v="3"/>
    <n v="2"/>
    <n v="9"/>
    <n v="8"/>
    <n v="3"/>
    <n v="11"/>
    <n v="0"/>
  </r>
  <r>
    <n v="4491"/>
    <n v="1949"/>
    <n v="76"/>
    <s v="Master"/>
    <s v="Married"/>
    <x v="1"/>
    <x v="6"/>
    <n v="1"/>
    <n v="1"/>
    <d v="2012-01-10T00:00:00"/>
    <n v="3"/>
    <x v="7"/>
    <n v="0"/>
    <n v="45"/>
    <n v="0"/>
    <n v="0"/>
    <n v="34"/>
    <n v="1144"/>
    <n v="1.8203516588431855E-2"/>
    <s v="Wines"/>
    <n v="11"/>
    <n v="3"/>
    <n v="4"/>
    <n v="10"/>
    <n v="8"/>
    <n v="3"/>
    <n v="11"/>
    <n v="0"/>
  </r>
  <r>
    <n v="873"/>
    <n v="1949"/>
    <n v="76"/>
    <s v="Master"/>
    <s v="Married"/>
    <x v="1"/>
    <x v="6"/>
    <n v="1"/>
    <n v="1"/>
    <d v="2012-01-10T00:00:00"/>
    <n v="3"/>
    <x v="7"/>
    <n v="0"/>
    <n v="45"/>
    <n v="0"/>
    <n v="0"/>
    <n v="34"/>
    <n v="1144"/>
    <n v="1.8203516588431855E-2"/>
    <s v="Wines"/>
    <n v="11"/>
    <n v="3"/>
    <n v="4"/>
    <n v="10"/>
    <n v="8"/>
    <n v="3"/>
    <n v="11"/>
    <n v="1"/>
  </r>
  <r>
    <n v="8486"/>
    <n v="1971"/>
    <n v="54"/>
    <s v="Master"/>
    <s v="Together"/>
    <x v="1"/>
    <x v="7"/>
    <n v="1"/>
    <n v="0"/>
    <d v="2012-01-10T00:00:00"/>
    <n v="27"/>
    <x v="8"/>
    <n v="0"/>
    <n v="52"/>
    <n v="8"/>
    <n v="3"/>
    <n v="20"/>
    <n v="347"/>
    <n v="1.136289213438994E-2"/>
    <s v="Wines"/>
    <n v="4"/>
    <n v="9"/>
    <n v="0"/>
    <n v="4"/>
    <n v="10"/>
    <n v="3"/>
    <n v="11"/>
    <n v="0"/>
  </r>
  <r>
    <n v="6055"/>
    <n v="1979"/>
    <n v="46"/>
    <s v="Graduation"/>
    <s v="Married"/>
    <x v="0"/>
    <x v="8"/>
    <n v="0"/>
    <n v="0"/>
    <d v="2012-01-11T00:00:00"/>
    <n v="94"/>
    <x v="9"/>
    <n v="72"/>
    <n v="376"/>
    <n v="94"/>
    <n v="145"/>
    <n v="72"/>
    <n v="1233"/>
    <n v="1.7214419344930613E-2"/>
    <s v="Wines"/>
    <n v="1"/>
    <n v="5"/>
    <n v="5"/>
    <n v="8"/>
    <n v="3"/>
    <n v="3"/>
    <n v="11"/>
    <n v="0"/>
  </r>
  <r>
    <n v="9530"/>
    <n v="1988"/>
    <n v="37"/>
    <s v="Graduation"/>
    <s v="Married"/>
    <x v="0"/>
    <x v="9"/>
    <n v="1"/>
    <n v="0"/>
    <d v="2012-01-11T00:00:00"/>
    <n v="16"/>
    <x v="2"/>
    <n v="3"/>
    <n v="4"/>
    <n v="4"/>
    <n v="1"/>
    <n v="0"/>
    <n v="17"/>
    <n v="6.8979509028200441E-4"/>
    <s v="Wines"/>
    <n v="1"/>
    <n v="1"/>
    <n v="0"/>
    <n v="2"/>
    <n v="8"/>
    <n v="3"/>
    <n v="11"/>
    <n v="0"/>
  </r>
  <r>
    <n v="2928"/>
    <n v="1975"/>
    <n v="50"/>
    <s v="PhD"/>
    <s v="Single"/>
    <x v="0"/>
    <x v="10"/>
    <n v="0"/>
    <n v="1"/>
    <d v="2012-01-12T00:00:00"/>
    <n v="63"/>
    <x v="10"/>
    <n v="0"/>
    <n v="142"/>
    <n v="12"/>
    <n v="9"/>
    <n v="38"/>
    <n v="952"/>
    <n v="1.8094043410499108E-2"/>
    <s v="Wines"/>
    <n v="2"/>
    <n v="2"/>
    <n v="4"/>
    <n v="8"/>
    <n v="8"/>
    <n v="3"/>
    <n v="11"/>
    <n v="0"/>
  </r>
  <r>
    <n v="2920"/>
    <n v="1975"/>
    <n v="50"/>
    <s v="PhD"/>
    <s v="Single"/>
    <x v="0"/>
    <x v="10"/>
    <n v="0"/>
    <n v="1"/>
    <d v="2012-01-12T00:00:00"/>
    <n v="63"/>
    <x v="10"/>
    <n v="0"/>
    <n v="142"/>
    <n v="12"/>
    <n v="9"/>
    <n v="38"/>
    <n v="952"/>
    <n v="1.8094043410499108E-2"/>
    <s v="Wines"/>
    <n v="2"/>
    <n v="2"/>
    <n v="4"/>
    <n v="8"/>
    <n v="8"/>
    <n v="3"/>
    <n v="11"/>
    <n v="0"/>
  </r>
  <r>
    <n v="5748"/>
    <n v="1965"/>
    <n v="60"/>
    <s v="Graduation"/>
    <s v="Married"/>
    <x v="1"/>
    <x v="11"/>
    <n v="0"/>
    <n v="1"/>
    <d v="2012-01-12T00:00:00"/>
    <n v="96"/>
    <x v="11"/>
    <n v="27"/>
    <n v="44"/>
    <n v="4"/>
    <n v="146"/>
    <n v="139"/>
    <n v="336"/>
    <n v="5.6230545235465409E-3"/>
    <s v="Sweet"/>
    <n v="3"/>
    <n v="5"/>
    <n v="2"/>
    <n v="6"/>
    <n v="5"/>
    <n v="3"/>
    <n v="11"/>
    <n v="1"/>
  </r>
  <r>
    <n v="5221"/>
    <n v="1957"/>
    <n v="68"/>
    <s v="Graduation"/>
    <s v="Married"/>
    <x v="1"/>
    <x v="12"/>
    <n v="0"/>
    <n v="1"/>
    <d v="2012-01-12T00:00:00"/>
    <n v="93"/>
    <x v="12"/>
    <n v="8"/>
    <n v="99"/>
    <n v="11"/>
    <n v="0"/>
    <n v="47"/>
    <n v="832"/>
    <n v="1.5742072201619616E-2"/>
    <s v="Wines"/>
    <n v="4"/>
    <n v="10"/>
    <n v="7"/>
    <n v="5"/>
    <n v="8"/>
    <n v="3"/>
    <n v="11"/>
    <n v="0"/>
  </r>
  <r>
    <n v="8370"/>
    <n v="1976"/>
    <n v="49"/>
    <s v="2n Cycle"/>
    <s v="Together"/>
    <x v="0"/>
    <x v="13"/>
    <n v="0"/>
    <n v="1"/>
    <d v="2012-02-08T00:00:00"/>
    <n v="50"/>
    <x v="13"/>
    <n v="97"/>
    <n v="259"/>
    <n v="197"/>
    <n v="194"/>
    <n v="34"/>
    <n v="1125"/>
    <n v="1.4903820677229611E-2"/>
    <s v="Wines"/>
    <n v="2"/>
    <n v="7"/>
    <n v="3"/>
    <n v="6"/>
    <n v="4"/>
    <n v="3"/>
    <n v="11"/>
    <n v="0"/>
  </r>
  <r>
    <n v="5117"/>
    <n v="1963"/>
    <n v="62"/>
    <s v="2n Cycle"/>
    <s v="Married"/>
    <x v="1"/>
    <x v="14"/>
    <n v="0"/>
    <n v="0"/>
    <d v="2012-02-08T00:00:00"/>
    <n v="32"/>
    <x v="14"/>
    <n v="151"/>
    <n v="137"/>
    <n v="153"/>
    <n v="19"/>
    <n v="53"/>
    <n v="523"/>
    <n v="1.60272125520961E-2"/>
    <s v="FishProducts"/>
    <n v="2"/>
    <n v="4"/>
    <n v="4"/>
    <n v="8"/>
    <n v="5"/>
    <n v="3"/>
    <n v="11"/>
    <n v="0"/>
  </r>
  <r>
    <n v="7990"/>
    <n v="1947"/>
    <n v="78"/>
    <s v="Graduation"/>
    <s v="Married"/>
    <x v="1"/>
    <x v="15"/>
    <n v="0"/>
    <n v="0"/>
    <d v="2012-02-08T00:00:00"/>
    <n v="2"/>
    <x v="15"/>
    <n v="1"/>
    <n v="2"/>
    <n v="3"/>
    <n v="2"/>
    <n v="0"/>
    <n v="17"/>
    <n v="6.1887946412319346E-4"/>
    <s v="Wines"/>
    <n v="1"/>
    <n v="0"/>
    <n v="0"/>
    <n v="3"/>
    <n v="6"/>
    <n v="3"/>
    <n v="11"/>
    <n v="0"/>
  </r>
  <r>
    <n v="8091"/>
    <n v="1956"/>
    <n v="69"/>
    <s v="Graduation"/>
    <s v="Married"/>
    <x v="1"/>
    <x v="16"/>
    <n v="0"/>
    <n v="1"/>
    <d v="2012-02-09T00:00:00"/>
    <n v="50"/>
    <x v="16"/>
    <n v="184"/>
    <n v="368"/>
    <n v="13"/>
    <n v="97"/>
    <n v="21"/>
    <n v="1085"/>
    <n v="1.6968237336377711E-2"/>
    <s v="Wines"/>
    <n v="1"/>
    <n v="6"/>
    <n v="4"/>
    <n v="6"/>
    <n v="5"/>
    <n v="3"/>
    <n v="11"/>
    <n v="0"/>
  </r>
  <r>
    <n v="7349"/>
    <n v="1973"/>
    <n v="52"/>
    <s v="Basic"/>
    <s v="Together"/>
    <x v="1"/>
    <x v="17"/>
    <n v="1"/>
    <n v="0"/>
    <d v="2012-02-10T00:00:00"/>
    <n v="7"/>
    <x v="17"/>
    <n v="17"/>
    <n v="16"/>
    <n v="6"/>
    <n v="16"/>
    <n v="42"/>
    <n v="61"/>
    <n v="6.2744291298086809E-3"/>
    <s v="GoldProds"/>
    <n v="4"/>
    <n v="3"/>
    <n v="1"/>
    <n v="3"/>
    <n v="8"/>
    <n v="3"/>
    <n v="11"/>
    <n v="1"/>
  </r>
  <r>
    <n v="2798"/>
    <n v="1977"/>
    <n v="48"/>
    <s v="PhD"/>
    <s v="Together"/>
    <x v="0"/>
    <x v="18"/>
    <n v="0"/>
    <n v="0"/>
    <d v="2012-02-11T00:00:00"/>
    <n v="54"/>
    <x v="18"/>
    <n v="29"/>
    <n v="138"/>
    <n v="76"/>
    <n v="176"/>
    <n v="58"/>
    <n v="1182"/>
    <n v="1.1570086139389193E-2"/>
    <s v="Wines"/>
    <n v="0"/>
    <n v="7"/>
    <n v="9"/>
    <n v="10"/>
    <n v="4"/>
    <n v="3"/>
    <n v="11"/>
    <n v="1"/>
  </r>
  <r>
    <n v="10676"/>
    <n v="1982"/>
    <n v="43"/>
    <s v="Graduation"/>
    <s v="Married"/>
    <x v="0"/>
    <x v="19"/>
    <n v="0"/>
    <n v="0"/>
    <d v="2012-02-11T00:00:00"/>
    <n v="3"/>
    <x v="19"/>
    <n v="193"/>
    <n v="459"/>
    <n v="205"/>
    <n v="26"/>
    <n v="145"/>
    <n v="1028"/>
    <n v="1.6262992200724559E-2"/>
    <s v="MeatProducts"/>
    <n v="2"/>
    <n v="3"/>
    <n v="8"/>
    <n v="7"/>
    <n v="2"/>
    <n v="3"/>
    <n v="11"/>
    <n v="1"/>
  </r>
  <r>
    <n v="8805"/>
    <n v="1960"/>
    <n v="65"/>
    <s v="Graduation"/>
    <s v="Single"/>
    <x v="1"/>
    <x v="20"/>
    <n v="0"/>
    <n v="1"/>
    <d v="2012-02-12T00:00:00"/>
    <n v="1"/>
    <x v="20"/>
    <n v="10"/>
    <n v="38"/>
    <n v="0"/>
    <n v="13"/>
    <n v="27"/>
    <n v="344"/>
    <n v="7.0341894323572712E-3"/>
    <s v="Wines"/>
    <n v="4"/>
    <n v="7"/>
    <n v="2"/>
    <n v="4"/>
    <n v="8"/>
    <n v="3"/>
    <n v="11"/>
    <n v="0"/>
  </r>
  <r>
    <n v="7476"/>
    <n v="1964"/>
    <n v="61"/>
    <s v="Master"/>
    <s v="Single"/>
    <x v="1"/>
    <x v="21"/>
    <n v="0"/>
    <n v="1"/>
    <d v="2012-02-12T00:00:00"/>
    <n v="93"/>
    <x v="21"/>
    <n v="63"/>
    <n v="254"/>
    <n v="0"/>
    <n v="12"/>
    <n v="12"/>
    <n v="1257"/>
    <n v="1.9649221534421311E-2"/>
    <s v="Wines"/>
    <n v="4"/>
    <n v="5"/>
    <n v="4"/>
    <n v="10"/>
    <n v="4"/>
    <n v="3"/>
    <n v="11"/>
    <n v="0"/>
  </r>
  <r>
    <n v="3277"/>
    <n v="1955"/>
    <n v="70"/>
    <s v="Graduation"/>
    <s v="Divorced"/>
    <x v="1"/>
    <x v="22"/>
    <n v="0"/>
    <n v="1"/>
    <d v="2012-03-08T00:00:00"/>
    <n v="9"/>
    <x v="22"/>
    <n v="3"/>
    <n v="100"/>
    <n v="26"/>
    <n v="0"/>
    <n v="17"/>
    <n v="348"/>
    <n v="7.0401165260666381E-3"/>
    <s v="Wines"/>
    <n v="2"/>
    <n v="7"/>
    <n v="1"/>
    <n v="5"/>
    <n v="8"/>
    <n v="3"/>
    <n v="11"/>
    <n v="0"/>
  </r>
  <r>
    <n v="2223"/>
    <n v="1965"/>
    <n v="60"/>
    <s v="2n Cycle"/>
    <s v="Divorced"/>
    <x v="1"/>
    <x v="23"/>
    <n v="0"/>
    <n v="1"/>
    <d v="2012-03-08T00:00:00"/>
    <n v="52"/>
    <x v="23"/>
    <n v="33"/>
    <n v="249"/>
    <n v="64"/>
    <n v="116"/>
    <n v="149"/>
    <n v="1677"/>
    <n v="2.6131264023934182E-2"/>
    <s v="Wines"/>
    <n v="8"/>
    <n v="8"/>
    <n v="9"/>
    <n v="8"/>
    <n v="6"/>
    <n v="3"/>
    <n v="11"/>
    <n v="0"/>
  </r>
  <r>
    <n v="9094"/>
    <n v="1955"/>
    <n v="70"/>
    <s v="2n Cycle"/>
    <s v="Married"/>
    <x v="1"/>
    <x v="24"/>
    <n v="0"/>
    <n v="1"/>
    <d v="2012-03-08T00:00:00"/>
    <n v="39"/>
    <x v="24"/>
    <n v="15"/>
    <n v="47"/>
    <n v="20"/>
    <n v="0"/>
    <n v="192"/>
    <n v="395"/>
    <n v="6.2726291049990468E-3"/>
    <s v="Wines"/>
    <n v="2"/>
    <n v="7"/>
    <n v="4"/>
    <n v="3"/>
    <n v="6"/>
    <n v="3"/>
    <n v="11"/>
    <n v="1"/>
  </r>
  <r>
    <n v="9847"/>
    <n v="1955"/>
    <n v="70"/>
    <s v="2n Cycle"/>
    <s v="Married"/>
    <x v="1"/>
    <x v="24"/>
    <n v="0"/>
    <n v="1"/>
    <d v="2012-03-08T00:00:00"/>
    <n v="39"/>
    <x v="24"/>
    <n v="15"/>
    <n v="47"/>
    <n v="20"/>
    <n v="0"/>
    <n v="192"/>
    <n v="395"/>
    <n v="6.2726291049990468E-3"/>
    <s v="Wines"/>
    <n v="2"/>
    <n v="7"/>
    <n v="4"/>
    <n v="3"/>
    <n v="6"/>
    <n v="3"/>
    <n v="11"/>
    <n v="0"/>
  </r>
  <r>
    <n v="4915"/>
    <n v="1956"/>
    <n v="69"/>
    <s v="2n Cycle"/>
    <s v="Married"/>
    <x v="1"/>
    <x v="25"/>
    <n v="0"/>
    <n v="1"/>
    <d v="2012-03-08T00:00:00"/>
    <n v="86"/>
    <x v="25"/>
    <n v="72"/>
    <n v="98"/>
    <n v="136"/>
    <n v="21"/>
    <n v="229"/>
    <n v="503"/>
    <n v="9.4495585196317858E-3"/>
    <s v="GoldProds"/>
    <n v="4"/>
    <n v="5"/>
    <n v="2"/>
    <n v="12"/>
    <n v="5"/>
    <n v="3"/>
    <n v="11"/>
    <n v="0"/>
  </r>
  <r>
    <n v="10971"/>
    <n v="1977"/>
    <n v="48"/>
    <s v="Graduation"/>
    <s v="Single"/>
    <x v="0"/>
    <x v="26"/>
    <n v="2"/>
    <n v="0"/>
    <d v="2012-03-09T00:00:00"/>
    <n v="28"/>
    <x v="26"/>
    <n v="8"/>
    <n v="107"/>
    <n v="7"/>
    <n v="2"/>
    <n v="176"/>
    <n v="297"/>
    <n v="7.8625509609784507E-3"/>
    <s v="GoldProds"/>
    <n v="4"/>
    <n v="7"/>
    <n v="2"/>
    <n v="3"/>
    <n v="9"/>
    <n v="3"/>
    <n v="11"/>
    <n v="1"/>
  </r>
  <r>
    <n v="2902"/>
    <n v="1958"/>
    <n v="67"/>
    <s v="Graduation"/>
    <s v="Together"/>
    <x v="1"/>
    <x v="27"/>
    <n v="1"/>
    <n v="1"/>
    <d v="2012-03-09T00:00:00"/>
    <n v="87"/>
    <x v="27"/>
    <n v="4"/>
    <n v="12"/>
    <n v="2"/>
    <n v="2"/>
    <n v="6"/>
    <n v="39"/>
    <e v="#VALUE!"/>
    <s v="Wines"/>
    <n v="1"/>
    <n v="1"/>
    <n v="0"/>
    <n v="3"/>
    <n v="5"/>
    <n v="3"/>
    <n v="11"/>
    <n v="0"/>
  </r>
  <r>
    <n v="6856"/>
    <n v="1979"/>
    <n v="46"/>
    <s v="Graduation"/>
    <s v="Together"/>
    <x v="0"/>
    <x v="28"/>
    <n v="1"/>
    <n v="0"/>
    <d v="2012-03-09T00:00:00"/>
    <n v="75"/>
    <x v="28"/>
    <n v="0"/>
    <n v="23"/>
    <n v="4"/>
    <n v="5"/>
    <n v="19"/>
    <n v="46"/>
    <n v="2.1252021252021252E-3"/>
    <s v="MeatProducts"/>
    <n v="3"/>
    <n v="3"/>
    <n v="0"/>
    <n v="3"/>
    <n v="9"/>
    <n v="3"/>
    <n v="11"/>
    <n v="1"/>
  </r>
  <r>
    <n v="1631"/>
    <n v="1965"/>
    <n v="60"/>
    <s v="PhD"/>
    <s v="Together"/>
    <x v="1"/>
    <x v="29"/>
    <n v="0"/>
    <n v="0"/>
    <d v="2012-03-09T00:00:00"/>
    <n v="3"/>
    <x v="29"/>
    <n v="63"/>
    <n v="292"/>
    <n v="0"/>
    <n v="25"/>
    <n v="12"/>
    <n v="1270"/>
    <n v="1.9472554431156086E-2"/>
    <s v="Wines"/>
    <n v="4"/>
    <n v="8"/>
    <n v="4"/>
    <n v="7"/>
    <n v="6"/>
    <n v="3"/>
    <n v="11"/>
    <n v="1"/>
  </r>
  <r>
    <n v="2278"/>
    <n v="1985"/>
    <n v="40"/>
    <s v="2n Cycle"/>
    <s v="Single"/>
    <x v="0"/>
    <x v="30"/>
    <n v="1"/>
    <n v="0"/>
    <d v="2012-03-11T00:00:00"/>
    <n v="86"/>
    <x v="30"/>
    <n v="17"/>
    <n v="19"/>
    <n v="30"/>
    <n v="24"/>
    <n v="39"/>
    <n v="94"/>
    <n v="2.7800780787885959E-3"/>
    <s v="GoldProds"/>
    <n v="2"/>
    <n v="2"/>
    <n v="1"/>
    <n v="3"/>
    <n v="6"/>
    <n v="3"/>
    <n v="11"/>
    <n v="0"/>
  </r>
  <r>
    <n v="4240"/>
    <n v="1978"/>
    <n v="47"/>
    <s v="Graduation"/>
    <s v="Married"/>
    <x v="0"/>
    <x v="31"/>
    <n v="1"/>
    <n v="0"/>
    <d v="2012-03-11T00:00:00"/>
    <n v="79"/>
    <x v="30"/>
    <n v="9"/>
    <n v="16"/>
    <n v="17"/>
    <n v="0"/>
    <n v="12"/>
    <n v="46"/>
    <n v="2.6520611127125973E-3"/>
    <s v="FishProducts"/>
    <n v="2"/>
    <n v="2"/>
    <n v="1"/>
    <n v="2"/>
    <n v="8"/>
    <n v="3"/>
    <n v="11"/>
    <n v="0"/>
  </r>
  <r>
    <n v="6730"/>
    <n v="1954"/>
    <n v="71"/>
    <s v="Graduation"/>
    <s v="Married"/>
    <x v="1"/>
    <x v="32"/>
    <n v="1"/>
    <n v="1"/>
    <d v="2012-03-11T00:00:00"/>
    <n v="92"/>
    <x v="31"/>
    <n v="1"/>
    <n v="14"/>
    <n v="0"/>
    <n v="0"/>
    <n v="5"/>
    <n v="49"/>
    <n v="1.2564746910097954E-3"/>
    <s v="Wines"/>
    <n v="3"/>
    <n v="2"/>
    <n v="0"/>
    <n v="3"/>
    <n v="8"/>
    <n v="3"/>
    <n v="11"/>
    <n v="0"/>
  </r>
  <r>
    <n v="5907"/>
    <n v="1952"/>
    <n v="73"/>
    <s v="Master"/>
    <s v="Married"/>
    <x v="1"/>
    <x v="33"/>
    <n v="1"/>
    <n v="1"/>
    <d v="2012-03-11T00:00:00"/>
    <n v="24"/>
    <x v="32"/>
    <n v="0"/>
    <n v="8"/>
    <n v="0"/>
    <n v="0"/>
    <n v="2"/>
    <n v="16"/>
    <n v="4.7841167324482717E-4"/>
    <s v="Wines"/>
    <n v="1"/>
    <n v="1"/>
    <n v="0"/>
    <n v="2"/>
    <n v="8"/>
    <n v="3"/>
    <n v="11"/>
    <n v="0"/>
  </r>
  <r>
    <n v="9916"/>
    <n v="1954"/>
    <n v="71"/>
    <s v="Graduation"/>
    <s v="Married"/>
    <x v="1"/>
    <x v="32"/>
    <n v="1"/>
    <n v="1"/>
    <d v="2012-03-11T00:00:00"/>
    <n v="92"/>
    <x v="31"/>
    <n v="1"/>
    <n v="14"/>
    <n v="0"/>
    <n v="0"/>
    <n v="5"/>
    <n v="49"/>
    <n v="1.2564746910097954E-3"/>
    <s v="Wines"/>
    <n v="3"/>
    <n v="2"/>
    <n v="0"/>
    <n v="3"/>
    <n v="8"/>
    <n v="3"/>
    <n v="11"/>
    <n v="0"/>
  </r>
  <r>
    <n v="2156"/>
    <n v="1955"/>
    <n v="70"/>
    <s v="PhD"/>
    <s v="Married"/>
    <x v="1"/>
    <x v="34"/>
    <n v="1"/>
    <n v="1"/>
    <d v="2012-03-11T00:00:00"/>
    <n v="38"/>
    <x v="33"/>
    <n v="0"/>
    <n v="10"/>
    <n v="0"/>
    <n v="0"/>
    <n v="4"/>
    <n v="37"/>
    <n v="1.6405072270994059E-3"/>
    <s v="Wines"/>
    <n v="4"/>
    <n v="2"/>
    <n v="0"/>
    <n v="4"/>
    <n v="5"/>
    <n v="3"/>
    <n v="11"/>
    <n v="0"/>
  </r>
  <r>
    <n v="9648"/>
    <n v="1967"/>
    <n v="58"/>
    <s v="Graduation"/>
    <s v="Single"/>
    <x v="1"/>
    <x v="35"/>
    <n v="1"/>
    <n v="1"/>
    <d v="2012-03-11T00:00:00"/>
    <n v="20"/>
    <x v="34"/>
    <n v="4"/>
    <n v="56"/>
    <n v="0"/>
    <n v="9"/>
    <n v="31"/>
    <n v="222"/>
    <n v="4.7330718062425382E-3"/>
    <s v="Wines"/>
    <n v="4"/>
    <n v="5"/>
    <n v="1"/>
    <n v="4"/>
    <n v="8"/>
    <n v="3"/>
    <n v="11"/>
    <n v="0"/>
  </r>
  <r>
    <n v="10702"/>
    <n v="1984"/>
    <n v="41"/>
    <s v="Graduation"/>
    <s v="Single"/>
    <x v="0"/>
    <x v="36"/>
    <n v="1"/>
    <n v="0"/>
    <d v="2012-03-11T00:00:00"/>
    <n v="67"/>
    <x v="35"/>
    <n v="8"/>
    <n v="133"/>
    <n v="56"/>
    <n v="56"/>
    <n v="12"/>
    <n v="438"/>
    <n v="8.3567053975158838E-3"/>
    <s v="Wines"/>
    <n v="2"/>
    <n v="7"/>
    <n v="1"/>
    <n v="7"/>
    <n v="7"/>
    <n v="3"/>
    <n v="11"/>
    <n v="0"/>
  </r>
  <r>
    <n v="22"/>
    <n v="1976"/>
    <n v="49"/>
    <s v="Graduation"/>
    <s v="Divorced"/>
    <x v="0"/>
    <x v="37"/>
    <n v="1"/>
    <n v="0"/>
    <d v="2012-03-12T00:00:00"/>
    <n v="99"/>
    <x v="35"/>
    <n v="2"/>
    <n v="88"/>
    <n v="15"/>
    <n v="5"/>
    <n v="14"/>
    <n v="295"/>
    <n v="6.3701144461239473E-3"/>
    <s v="Wines"/>
    <n v="2"/>
    <n v="6"/>
    <n v="1"/>
    <n v="5"/>
    <n v="8"/>
    <n v="3"/>
    <n v="11"/>
    <n v="0"/>
  </r>
  <r>
    <n v="10619"/>
    <n v="1994"/>
    <n v="31"/>
    <s v="Graduation"/>
    <s v="Single"/>
    <x v="0"/>
    <x v="38"/>
    <n v="0"/>
    <n v="0"/>
    <d v="2012-03-12T00:00:00"/>
    <n v="29"/>
    <x v="36"/>
    <n v="29"/>
    <n v="890"/>
    <n v="250"/>
    <n v="27"/>
    <n v="24"/>
    <n v="1966"/>
    <n v="2.0580137968574989E-2"/>
    <s v="MeatProducts"/>
    <n v="1"/>
    <n v="7"/>
    <n v="3"/>
    <n v="7"/>
    <n v="3"/>
    <n v="3"/>
    <n v="11"/>
    <n v="1"/>
  </r>
  <r>
    <n v="11112"/>
    <n v="1966"/>
    <n v="59"/>
    <s v="Graduation"/>
    <s v="Together"/>
    <x v="1"/>
    <x v="39"/>
    <n v="0"/>
    <n v="1"/>
    <d v="2012-03-12T00:00:00"/>
    <n v="23"/>
    <x v="37"/>
    <n v="114"/>
    <n v="279"/>
    <n v="82"/>
    <n v="76"/>
    <n v="190"/>
    <n v="1287"/>
    <n v="1.8200330915107546E-2"/>
    <s v="Wines"/>
    <n v="6"/>
    <n v="5"/>
    <n v="6"/>
    <n v="8"/>
    <n v="3"/>
    <n v="3"/>
    <n v="11"/>
    <n v="0"/>
  </r>
  <r>
    <n v="4136"/>
    <n v="1992"/>
    <n v="33"/>
    <s v="Basic"/>
    <s v="Single"/>
    <x v="0"/>
    <x v="0"/>
    <n v="1"/>
    <n v="0"/>
    <d v="2012-03-12T00:00:00"/>
    <n v="63"/>
    <x v="38"/>
    <n v="17"/>
    <n v="18"/>
    <n v="8"/>
    <n v="26"/>
    <n v="40"/>
    <n v="79"/>
    <n v="1.0533333333333334E-2"/>
    <s v="GoldProds"/>
    <n v="4"/>
    <n v="3"/>
    <n v="2"/>
    <n v="2"/>
    <n v="9"/>
    <n v="3"/>
    <n v="11"/>
    <n v="0"/>
  </r>
  <r>
    <n v="564"/>
    <n v="1981"/>
    <n v="44"/>
    <s v="PhD"/>
    <s v="Together"/>
    <x v="0"/>
    <x v="40"/>
    <n v="1"/>
    <n v="0"/>
    <d v="2012-04-08T00:00:00"/>
    <n v="81"/>
    <x v="39"/>
    <n v="8"/>
    <n v="125"/>
    <n v="11"/>
    <n v="8"/>
    <n v="8"/>
    <n v="898"/>
    <n v="1.5771817974252245E-2"/>
    <s v="Wines"/>
    <n v="7"/>
    <n v="8"/>
    <n v="6"/>
    <n v="9"/>
    <n v="6"/>
    <n v="3"/>
    <n v="11"/>
    <n v="1"/>
  </r>
  <r>
    <n v="1501"/>
    <n v="1982"/>
    <n v="43"/>
    <s v="PhD"/>
    <s v="Married"/>
    <x v="0"/>
    <x v="41"/>
    <n v="0"/>
    <n v="0"/>
    <d v="2012-04-08T00:00:00"/>
    <n v="21"/>
    <x v="40"/>
    <n v="16"/>
    <n v="1622"/>
    <n v="17"/>
    <n v="3"/>
    <n v="4"/>
    <n v="1713"/>
    <n v="1.0652786328613273E-2"/>
    <s v="MeatProducts"/>
    <n v="15"/>
    <n v="0"/>
    <n v="28"/>
    <n v="1"/>
    <n v="0"/>
    <n v="3"/>
    <n v="11"/>
    <n v="0"/>
  </r>
  <r>
    <n v="4817"/>
    <n v="1956"/>
    <n v="69"/>
    <s v="Graduation"/>
    <s v="Divorced"/>
    <x v="1"/>
    <x v="42"/>
    <n v="0"/>
    <n v="0"/>
    <d v="2012-04-08T00:00:00"/>
    <n v="91"/>
    <x v="41"/>
    <n v="2"/>
    <n v="7"/>
    <n v="0"/>
    <n v="4"/>
    <n v="2"/>
    <n v="16"/>
    <n v="7.173601147776184E-4"/>
    <s v="MeatProducts"/>
    <n v="1"/>
    <n v="1"/>
    <n v="0"/>
    <n v="2"/>
    <n v="8"/>
    <n v="3"/>
    <n v="11"/>
    <n v="0"/>
  </r>
  <r>
    <n v="1291"/>
    <n v="1978"/>
    <n v="47"/>
    <s v="PhD"/>
    <s v="Together"/>
    <x v="0"/>
    <x v="43"/>
    <n v="1"/>
    <n v="0"/>
    <d v="2012-04-08T00:00:00"/>
    <n v="90"/>
    <x v="42"/>
    <n v="9"/>
    <n v="121"/>
    <n v="12"/>
    <n v="12"/>
    <n v="45"/>
    <n v="306"/>
    <n v="1.1053715276523499E-2"/>
    <s v="Wines"/>
    <n v="4"/>
    <n v="6"/>
    <n v="2"/>
    <n v="4"/>
    <n v="8"/>
    <n v="3"/>
    <n v="11"/>
    <n v="0"/>
  </r>
  <r>
    <n v="5524"/>
    <n v="1957"/>
    <n v="68"/>
    <s v="Graduation"/>
    <s v="Single"/>
    <x v="1"/>
    <x v="44"/>
    <n v="0"/>
    <n v="0"/>
    <d v="2012-04-09T00:00:00"/>
    <n v="58"/>
    <x v="43"/>
    <n v="88"/>
    <n v="546"/>
    <n v="172"/>
    <n v="88"/>
    <n v="88"/>
    <n v="1529"/>
    <n v="2.6299494306649695E-2"/>
    <s v="Wines"/>
    <n v="3"/>
    <n v="8"/>
    <n v="10"/>
    <n v="4"/>
    <n v="7"/>
    <n v="3"/>
    <n v="11"/>
    <n v="1"/>
  </r>
  <r>
    <n v="2674"/>
    <n v="1958"/>
    <n v="67"/>
    <s v="Master"/>
    <s v="Single"/>
    <x v="1"/>
    <x v="45"/>
    <n v="0"/>
    <n v="1"/>
    <d v="2012-04-09T00:00:00"/>
    <n v="79"/>
    <x v="44"/>
    <n v="10"/>
    <n v="205"/>
    <n v="160"/>
    <n v="143"/>
    <n v="82"/>
    <n v="1061"/>
    <n v="1.411767836708625E-2"/>
    <s v="Wines"/>
    <n v="1"/>
    <n v="6"/>
    <n v="3"/>
    <n v="6"/>
    <n v="3"/>
    <n v="3"/>
    <n v="11"/>
    <n v="1"/>
  </r>
  <r>
    <n v="3745"/>
    <n v="1988"/>
    <n v="37"/>
    <s v="2n Cycle"/>
    <s v="Married"/>
    <x v="0"/>
    <x v="46"/>
    <n v="1"/>
    <n v="0"/>
    <d v="2012-04-09T00:00:00"/>
    <n v="92"/>
    <x v="2"/>
    <n v="36"/>
    <n v="7"/>
    <n v="0"/>
    <n v="10"/>
    <n v="45"/>
    <n v="58"/>
    <n v="2.4859628820024858E-3"/>
    <s v="GoldProds"/>
    <n v="2"/>
    <n v="3"/>
    <n v="0"/>
    <n v="3"/>
    <n v="8"/>
    <n v="3"/>
    <n v="11"/>
    <n v="0"/>
  </r>
  <r>
    <n v="1440"/>
    <n v="1978"/>
    <n v="47"/>
    <s v="2n Cycle"/>
    <s v="Together"/>
    <x v="0"/>
    <x v="47"/>
    <n v="0"/>
    <n v="0"/>
    <d v="2012-04-09T00:00:00"/>
    <n v="84"/>
    <x v="45"/>
    <n v="17"/>
    <n v="241"/>
    <n v="104"/>
    <n v="188"/>
    <n v="232"/>
    <n v="917"/>
    <n v="1.7462342658008494E-2"/>
    <s v="Wines"/>
    <n v="2"/>
    <n v="9"/>
    <n v="5"/>
    <n v="9"/>
    <n v="7"/>
    <n v="3"/>
    <n v="11"/>
    <n v="0"/>
  </r>
  <r>
    <n v="7230"/>
    <n v="1960"/>
    <n v="65"/>
    <s v="PhD"/>
    <s v="Divorced"/>
    <x v="1"/>
    <x v="48"/>
    <n v="0"/>
    <n v="1"/>
    <d v="2012-04-10T00:00:00"/>
    <n v="98"/>
    <x v="46"/>
    <n v="0"/>
    <n v="24"/>
    <n v="6"/>
    <n v="0"/>
    <n v="4"/>
    <n v="489"/>
    <n v="9.6619312007271141E-3"/>
    <s v="Wines"/>
    <n v="6"/>
    <n v="4"/>
    <n v="5"/>
    <n v="7"/>
    <n v="6"/>
    <n v="3"/>
    <n v="11"/>
    <n v="1"/>
  </r>
  <r>
    <n v="3007"/>
    <n v="1966"/>
    <n v="59"/>
    <s v="Graduation"/>
    <s v="Together"/>
    <x v="1"/>
    <x v="49"/>
    <n v="1"/>
    <n v="1"/>
    <d v="2012-04-10T00:00:00"/>
    <n v="49"/>
    <x v="33"/>
    <n v="2"/>
    <n v="10"/>
    <n v="0"/>
    <n v="0"/>
    <n v="1"/>
    <n v="39"/>
    <n v="1.0328936914031463E-3"/>
    <s v="Wines"/>
    <n v="2"/>
    <n v="1"/>
    <n v="0"/>
    <n v="3"/>
    <n v="8"/>
    <n v="3"/>
    <n v="11"/>
    <n v="0"/>
  </r>
  <r>
    <n v="4271"/>
    <n v="1989"/>
    <n v="36"/>
    <s v="2n Cycle"/>
    <s v="Together"/>
    <x v="0"/>
    <x v="50"/>
    <n v="1"/>
    <n v="0"/>
    <d v="2012-04-10T00:00:00"/>
    <n v="80"/>
    <x v="47"/>
    <n v="35"/>
    <n v="69"/>
    <n v="84"/>
    <n v="41"/>
    <n v="66"/>
    <n v="275"/>
    <n v="7.1090659979836102E-3"/>
    <s v="FishProducts"/>
    <n v="6"/>
    <n v="4"/>
    <n v="1"/>
    <n v="6"/>
    <n v="7"/>
    <n v="3"/>
    <n v="11"/>
    <n v="0"/>
  </r>
  <r>
    <n v="5675"/>
    <n v="1960"/>
    <n v="65"/>
    <s v="PhD"/>
    <s v="Divorced"/>
    <x v="1"/>
    <x v="48"/>
    <n v="0"/>
    <n v="1"/>
    <d v="2012-04-10T00:00:00"/>
    <n v="98"/>
    <x v="46"/>
    <n v="0"/>
    <n v="24"/>
    <n v="6"/>
    <n v="0"/>
    <n v="4"/>
    <n v="489"/>
    <n v="9.6619312007271141E-3"/>
    <s v="Wines"/>
    <n v="6"/>
    <n v="4"/>
    <n v="5"/>
    <n v="7"/>
    <n v="6"/>
    <n v="3"/>
    <n v="11"/>
    <n v="0"/>
  </r>
  <r>
    <n v="5513"/>
    <n v="1966"/>
    <n v="59"/>
    <s v="Graduation"/>
    <s v="Together"/>
    <x v="1"/>
    <x v="49"/>
    <n v="1"/>
    <n v="1"/>
    <d v="2012-04-10T00:00:00"/>
    <n v="49"/>
    <x v="33"/>
    <n v="2"/>
    <n v="10"/>
    <n v="0"/>
    <n v="0"/>
    <n v="1"/>
    <n v="39"/>
    <n v="1.0328936914031463E-3"/>
    <s v="Wines"/>
    <n v="2"/>
    <n v="1"/>
    <n v="0"/>
    <n v="3"/>
    <n v="8"/>
    <n v="3"/>
    <n v="11"/>
    <n v="0"/>
  </r>
  <r>
    <n v="4786"/>
    <n v="1977"/>
    <n v="48"/>
    <s v="Graduation"/>
    <s v="Married"/>
    <x v="0"/>
    <x v="51"/>
    <n v="1"/>
    <n v="1"/>
    <d v="2012-04-10T00:00:00"/>
    <n v="94"/>
    <x v="48"/>
    <n v="82"/>
    <n v="257"/>
    <n v="93"/>
    <n v="61"/>
    <n v="61"/>
    <n v="1048"/>
    <n v="1.391212000530997E-2"/>
    <s v="Wines"/>
    <n v="4"/>
    <n v="10"/>
    <n v="3"/>
    <n v="12"/>
    <n v="6"/>
    <n v="3"/>
    <n v="11"/>
    <n v="0"/>
  </r>
  <r>
    <n v="8985"/>
    <n v="1964"/>
    <n v="61"/>
    <s v="2n Cycle"/>
    <s v="Together"/>
    <x v="1"/>
    <x v="52"/>
    <n v="0"/>
    <n v="1"/>
    <d v="2012-04-11T00:00:00"/>
    <n v="54"/>
    <x v="49"/>
    <n v="80"/>
    <n v="161"/>
    <n v="120"/>
    <n v="11"/>
    <n v="33"/>
    <n v="1178"/>
    <n v="1.7243398325428889E-2"/>
    <s v="Wines"/>
    <n v="5"/>
    <n v="10"/>
    <n v="7"/>
    <n v="10"/>
    <n v="6"/>
    <n v="3"/>
    <n v="11"/>
    <n v="0"/>
  </r>
  <r>
    <n v="2258"/>
    <n v="1986"/>
    <n v="39"/>
    <s v="Graduation"/>
    <s v="Married"/>
    <x v="0"/>
    <x v="53"/>
    <n v="1"/>
    <n v="0"/>
    <d v="2012-04-12T00:00:00"/>
    <n v="76"/>
    <x v="32"/>
    <n v="4"/>
    <n v="15"/>
    <n v="7"/>
    <n v="6"/>
    <n v="2"/>
    <n v="40"/>
    <n v="1.2165450121654502E-3"/>
    <s v="MeatProducts"/>
    <n v="1"/>
    <n v="1"/>
    <n v="0"/>
    <n v="3"/>
    <n v="8"/>
    <n v="3"/>
    <n v="11"/>
    <n v="0"/>
  </r>
  <r>
    <n v="1773"/>
    <n v="1978"/>
    <n v="47"/>
    <s v="2n Cycle"/>
    <s v="Married"/>
    <x v="0"/>
    <x v="54"/>
    <n v="0"/>
    <n v="0"/>
    <d v="2012-04-12T00:00:00"/>
    <n v="38"/>
    <x v="2"/>
    <n v="6"/>
    <n v="15"/>
    <n v="11"/>
    <n v="7"/>
    <n v="13"/>
    <n v="44"/>
    <n v="3.55039134995562E-3"/>
    <s v="MeatProducts"/>
    <n v="1"/>
    <n v="2"/>
    <n v="0"/>
    <n v="3"/>
    <n v="9"/>
    <n v="3"/>
    <n v="11"/>
    <n v="0"/>
  </r>
  <r>
    <n v="10542"/>
    <n v="1968"/>
    <n v="57"/>
    <s v="PhD"/>
    <s v="Married"/>
    <x v="1"/>
    <x v="55"/>
    <n v="1"/>
    <n v="1"/>
    <d v="2012-05-08T00:00:00"/>
    <n v="63"/>
    <x v="50"/>
    <n v="4"/>
    <n v="34"/>
    <n v="2"/>
    <n v="4"/>
    <n v="4"/>
    <n v="73"/>
    <n v="1.9848822665724073E-3"/>
    <s v="MeatProducts"/>
    <n v="3"/>
    <n v="3"/>
    <n v="0"/>
    <n v="3"/>
    <n v="9"/>
    <n v="3"/>
    <n v="11"/>
    <n v="0"/>
  </r>
  <r>
    <n v="1911"/>
    <n v="1987"/>
    <n v="38"/>
    <s v="Graduation"/>
    <s v="Together"/>
    <x v="0"/>
    <x v="56"/>
    <n v="0"/>
    <n v="0"/>
    <d v="2012-05-09T00:00:00"/>
    <n v="6"/>
    <x v="51"/>
    <n v="97"/>
    <n v="291"/>
    <n v="127"/>
    <n v="133"/>
    <n v="121"/>
    <n v="1243"/>
    <n v="1.8433931484502446E-2"/>
    <s v="Wines"/>
    <n v="1"/>
    <n v="11"/>
    <n v="5"/>
    <n v="12"/>
    <n v="6"/>
    <n v="3"/>
    <n v="11"/>
    <n v="0"/>
  </r>
  <r>
    <n v="6927"/>
    <n v="1968"/>
    <n v="57"/>
    <s v="PhD"/>
    <s v="Married"/>
    <x v="1"/>
    <x v="57"/>
    <n v="1"/>
    <n v="1"/>
    <d v="2012-05-10T00:00:00"/>
    <n v="70"/>
    <x v="52"/>
    <n v="0"/>
    <n v="30"/>
    <n v="0"/>
    <n v="0"/>
    <n v="10"/>
    <n v="254"/>
    <n v="5.7236856930391869E-3"/>
    <s v="Wines"/>
    <n v="8"/>
    <n v="5"/>
    <n v="1"/>
    <n v="5"/>
    <n v="8"/>
    <n v="3"/>
    <n v="11"/>
    <n v="0"/>
  </r>
  <r>
    <n v="6202"/>
    <n v="1960"/>
    <n v="65"/>
    <s v="Graduation"/>
    <s v="Together"/>
    <x v="1"/>
    <x v="58"/>
    <n v="0"/>
    <n v="1"/>
    <d v="2012-05-10T00:00:00"/>
    <n v="78"/>
    <x v="53"/>
    <n v="50"/>
    <n v="142"/>
    <n v="33"/>
    <n v="50"/>
    <n v="159"/>
    <n v="846"/>
    <n v="1.3347848724381123E-2"/>
    <s v="Wines"/>
    <n v="4"/>
    <n v="4"/>
    <n v="5"/>
    <n v="13"/>
    <n v="2"/>
    <n v="3"/>
    <n v="11"/>
    <n v="0"/>
  </r>
  <r>
    <n v="3856"/>
    <n v="1960"/>
    <n v="65"/>
    <s v="Graduation"/>
    <s v="Together"/>
    <x v="1"/>
    <x v="58"/>
    <n v="0"/>
    <n v="1"/>
    <d v="2012-05-10T00:00:00"/>
    <n v="78"/>
    <x v="53"/>
    <n v="50"/>
    <n v="142"/>
    <n v="33"/>
    <n v="50"/>
    <n v="159"/>
    <n v="846"/>
    <n v="1.3347848724381123E-2"/>
    <s v="Wines"/>
    <n v="4"/>
    <n v="4"/>
    <n v="5"/>
    <n v="13"/>
    <n v="2"/>
    <n v="3"/>
    <n v="11"/>
    <n v="0"/>
  </r>
  <r>
    <n v="7290"/>
    <n v="1985"/>
    <n v="40"/>
    <s v="Graduation"/>
    <s v="Single"/>
    <x v="0"/>
    <x v="59"/>
    <n v="0"/>
    <n v="0"/>
    <d v="2012-05-10T00:00:00"/>
    <n v="68"/>
    <x v="54"/>
    <n v="44"/>
    <n v="534"/>
    <n v="17"/>
    <n v="0"/>
    <n v="26"/>
    <n v="942"/>
    <n v="1.3343532211456739E-2"/>
    <s v="MeatProducts"/>
    <n v="1"/>
    <n v="3"/>
    <n v="5"/>
    <n v="12"/>
    <n v="2"/>
    <n v="3"/>
    <n v="11"/>
    <n v="0"/>
  </r>
  <r>
    <n v="9771"/>
    <n v="1988"/>
    <n v="37"/>
    <s v="2n Cycle"/>
    <s v="Single"/>
    <x v="0"/>
    <x v="46"/>
    <n v="1"/>
    <n v="0"/>
    <d v="2012-05-10T00:00:00"/>
    <n v="97"/>
    <x v="55"/>
    <n v="20"/>
    <n v="101"/>
    <n v="24"/>
    <n v="15"/>
    <n v="5"/>
    <n v="264"/>
    <n v="1.1315417256011316E-2"/>
    <s v="Wines"/>
    <n v="6"/>
    <n v="5"/>
    <n v="1"/>
    <n v="5"/>
    <n v="9"/>
    <n v="3"/>
    <n v="11"/>
    <n v="0"/>
  </r>
  <r>
    <n v="8895"/>
    <n v="1985"/>
    <n v="40"/>
    <s v="Graduation"/>
    <s v="Single"/>
    <x v="0"/>
    <x v="59"/>
    <n v="0"/>
    <n v="0"/>
    <d v="2012-05-10T00:00:00"/>
    <n v="68"/>
    <x v="54"/>
    <n v="44"/>
    <n v="534"/>
    <n v="17"/>
    <n v="0"/>
    <n v="26"/>
    <n v="942"/>
    <n v="1.3343532211456739E-2"/>
    <s v="MeatProducts"/>
    <n v="1"/>
    <n v="3"/>
    <n v="5"/>
    <n v="12"/>
    <n v="2"/>
    <n v="3"/>
    <n v="11"/>
    <n v="0"/>
  </r>
  <r>
    <n v="9260"/>
    <n v="1945"/>
    <n v="80"/>
    <s v="PhD"/>
    <s v="Married"/>
    <x v="1"/>
    <x v="60"/>
    <n v="0"/>
    <n v="0"/>
    <d v="2012-05-11T00:00:00"/>
    <n v="20"/>
    <x v="56"/>
    <n v="16"/>
    <n v="249"/>
    <n v="43"/>
    <n v="16"/>
    <n v="33"/>
    <n v="1673"/>
    <n v="2.3779066461993292E-2"/>
    <s v="Wines"/>
    <n v="2"/>
    <n v="10"/>
    <n v="6"/>
    <n v="9"/>
    <n v="6"/>
    <n v="3"/>
    <n v="11"/>
    <n v="0"/>
  </r>
  <r>
    <n v="8952"/>
    <n v="1953"/>
    <n v="72"/>
    <s v="Master"/>
    <s v="Married"/>
    <x v="1"/>
    <x v="61"/>
    <n v="0"/>
    <n v="1"/>
    <d v="2012-05-11T00:00:00"/>
    <n v="96"/>
    <x v="57"/>
    <n v="46"/>
    <n v="288"/>
    <n v="20"/>
    <n v="38"/>
    <n v="70"/>
    <n v="789"/>
    <n v="1.2033125409873568E-2"/>
    <s v="Wines"/>
    <n v="2"/>
    <n v="6"/>
    <n v="5"/>
    <n v="10"/>
    <n v="3"/>
    <n v="3"/>
    <n v="11"/>
    <n v="0"/>
  </r>
  <r>
    <n v="5043"/>
    <n v="1951"/>
    <n v="74"/>
    <s v="Basic"/>
    <s v="Married"/>
    <x v="1"/>
    <x v="62"/>
    <n v="0"/>
    <n v="0"/>
    <d v="2012-05-11T00:00:00"/>
    <n v="89"/>
    <x v="0"/>
    <n v="23"/>
    <n v="78"/>
    <n v="133"/>
    <n v="49"/>
    <n v="144"/>
    <n v="290"/>
    <n v="1.0741934288995074E-2"/>
    <s v="GoldProds"/>
    <n v="2"/>
    <n v="4"/>
    <n v="2"/>
    <n v="5"/>
    <n v="7"/>
    <n v="3"/>
    <n v="11"/>
    <n v="0"/>
  </r>
  <r>
    <n v="3594"/>
    <n v="1973"/>
    <n v="52"/>
    <s v="Master"/>
    <s v="Married"/>
    <x v="1"/>
    <x v="63"/>
    <n v="1"/>
    <n v="1"/>
    <d v="2012-05-11T00:00:00"/>
    <n v="74"/>
    <x v="58"/>
    <n v="6"/>
    <n v="91"/>
    <n v="8"/>
    <n v="6"/>
    <n v="97"/>
    <n v="650"/>
    <n v="1.2013011015007022E-2"/>
    <s v="Wines"/>
    <n v="13"/>
    <n v="8"/>
    <n v="2"/>
    <n v="9"/>
    <n v="8"/>
    <n v="3"/>
    <n v="11"/>
    <n v="0"/>
  </r>
  <r>
    <n v="1990"/>
    <n v="1974"/>
    <n v="51"/>
    <s v="PhD"/>
    <s v="Single"/>
    <x v="1"/>
    <x v="64"/>
    <n v="0"/>
    <n v="0"/>
    <d v="2012-05-11T00:00:00"/>
    <n v="74"/>
    <x v="59"/>
    <n v="34"/>
    <n v="586"/>
    <n v="89"/>
    <n v="86"/>
    <n v="37"/>
    <n v="1760"/>
    <n v="2.7866179008534019E-2"/>
    <s v="Wines"/>
    <n v="1"/>
    <n v="3"/>
    <n v="5"/>
    <n v="8"/>
    <n v="3"/>
    <n v="3"/>
    <n v="11"/>
    <n v="0"/>
  </r>
  <r>
    <n v="3518"/>
    <n v="1983"/>
    <n v="42"/>
    <s v="Graduation"/>
    <s v="Married"/>
    <x v="0"/>
    <x v="65"/>
    <n v="1"/>
    <n v="0"/>
    <d v="2012-05-12T00:00:00"/>
    <n v="45"/>
    <x v="38"/>
    <n v="1"/>
    <n v="18"/>
    <n v="10"/>
    <n v="4"/>
    <n v="7"/>
    <n v="43"/>
    <n v="1.7015551422579242E-3"/>
    <s v="MeatProducts"/>
    <n v="1"/>
    <n v="1"/>
    <n v="1"/>
    <n v="2"/>
    <n v="9"/>
    <n v="3"/>
    <n v="11"/>
    <n v="0"/>
  </r>
  <r>
    <n v="9120"/>
    <n v="1962"/>
    <n v="63"/>
    <s v="Graduation"/>
    <s v="Single"/>
    <x v="1"/>
    <x v="66"/>
    <n v="0"/>
    <n v="1"/>
    <d v="2012-05-12T00:00:00"/>
    <n v="80"/>
    <x v="60"/>
    <n v="10"/>
    <n v="161"/>
    <n v="65"/>
    <n v="40"/>
    <n v="42"/>
    <n v="1023"/>
    <n v="1.5368436866220987E-2"/>
    <s v="Wines"/>
    <n v="4"/>
    <n v="4"/>
    <n v="2"/>
    <n v="9"/>
    <n v="8"/>
    <n v="3"/>
    <n v="11"/>
    <n v="0"/>
  </r>
  <r>
    <n v="1077"/>
    <n v="1974"/>
    <n v="51"/>
    <s v="Graduation"/>
    <s v="Together"/>
    <x v="1"/>
    <x v="67"/>
    <n v="0"/>
    <n v="0"/>
    <d v="2012-05-12T00:00:00"/>
    <n v="52"/>
    <x v="61"/>
    <n v="105"/>
    <n v="239"/>
    <n v="237"/>
    <n v="172"/>
    <n v="9"/>
    <n v="1011"/>
    <n v="1.7825971965088602E-2"/>
    <s v="Wines"/>
    <n v="1"/>
    <n v="7"/>
    <n v="3"/>
    <n v="4"/>
    <n v="4"/>
    <n v="3"/>
    <n v="11"/>
    <n v="0"/>
  </r>
  <r>
    <n v="10913"/>
    <n v="1984"/>
    <n v="41"/>
    <s v="Master"/>
    <s v="Single"/>
    <x v="0"/>
    <x v="68"/>
    <n v="1"/>
    <n v="0"/>
    <d v="2012-05-12T00:00:00"/>
    <n v="56"/>
    <x v="41"/>
    <n v="2"/>
    <n v="12"/>
    <n v="0"/>
    <n v="1"/>
    <n v="9"/>
    <n v="18"/>
    <n v="5.7352238330412621E-4"/>
    <s v="MeatProducts"/>
    <n v="1"/>
    <n v="1"/>
    <n v="0"/>
    <n v="2"/>
    <n v="8"/>
    <n v="3"/>
    <n v="11"/>
    <n v="1"/>
  </r>
  <r>
    <n v="9135"/>
    <n v="1950"/>
    <n v="75"/>
    <s v="Graduation"/>
    <s v="Together"/>
    <x v="1"/>
    <x v="69"/>
    <n v="1"/>
    <n v="1"/>
    <d v="2012-06-08T00:00:00"/>
    <n v="92"/>
    <x v="62"/>
    <n v="2"/>
    <n v="21"/>
    <n v="4"/>
    <n v="0"/>
    <n v="24"/>
    <n v="40"/>
    <n v="1.4704260559497114E-3"/>
    <s v="GoldProds"/>
    <n v="2"/>
    <n v="1"/>
    <n v="1"/>
    <n v="2"/>
    <n v="8"/>
    <n v="3"/>
    <n v="11"/>
    <n v="0"/>
  </r>
  <r>
    <n v="10591"/>
    <n v="1969"/>
    <n v="56"/>
    <s v="Graduation"/>
    <s v="Widow"/>
    <x v="1"/>
    <x v="70"/>
    <n v="0"/>
    <n v="1"/>
    <d v="2012-06-08T00:00:00"/>
    <n v="37"/>
    <x v="14"/>
    <n v="10"/>
    <n v="83"/>
    <n v="7"/>
    <n v="19"/>
    <n v="19"/>
    <n v="182"/>
    <n v="4.1706769329483478E-3"/>
    <s v="MeatProducts"/>
    <n v="2"/>
    <n v="4"/>
    <n v="1"/>
    <n v="4"/>
    <n v="7"/>
    <n v="3"/>
    <n v="11"/>
    <n v="0"/>
  </r>
  <r>
    <n v="2715"/>
    <n v="1966"/>
    <n v="59"/>
    <s v="Master"/>
    <s v="Divorced"/>
    <x v="1"/>
    <x v="71"/>
    <n v="1"/>
    <n v="1"/>
    <d v="2012-06-08T00:00:00"/>
    <n v="11"/>
    <x v="63"/>
    <n v="3"/>
    <n v="37"/>
    <n v="4"/>
    <n v="2"/>
    <n v="64"/>
    <n v="116"/>
    <n v="3.9408866995073889E-3"/>
    <s v="Wines"/>
    <n v="4"/>
    <n v="3"/>
    <n v="2"/>
    <n v="2"/>
    <n v="9"/>
    <n v="3"/>
    <n v="11"/>
    <n v="1"/>
  </r>
  <r>
    <n v="3469"/>
    <n v="1977"/>
    <n v="48"/>
    <s v="PhD"/>
    <s v="Divorced"/>
    <x v="0"/>
    <x v="72"/>
    <n v="1"/>
    <n v="1"/>
    <d v="2012-06-09T00:00:00"/>
    <n v="94"/>
    <x v="27"/>
    <n v="18"/>
    <n v="33"/>
    <n v="24"/>
    <n v="1"/>
    <n v="8"/>
    <n v="95"/>
    <n v="2.7546611766752689E-3"/>
    <s v="MeatProducts"/>
    <n v="3"/>
    <n v="3"/>
    <n v="0"/>
    <n v="3"/>
    <n v="9"/>
    <n v="3"/>
    <n v="11"/>
    <n v="0"/>
  </r>
  <r>
    <n v="10010"/>
    <n v="1953"/>
    <n v="72"/>
    <s v="PhD"/>
    <s v="Divorced"/>
    <x v="1"/>
    <x v="73"/>
    <n v="1"/>
    <n v="1"/>
    <d v="2012-06-09T00:00:00"/>
    <n v="43"/>
    <x v="64"/>
    <n v="2"/>
    <n v="16"/>
    <n v="2"/>
    <n v="1"/>
    <n v="31"/>
    <n v="121"/>
    <n v="3.2740752766728903E-3"/>
    <s v="Wines"/>
    <n v="4"/>
    <n v="3"/>
    <n v="2"/>
    <n v="2"/>
    <n v="9"/>
    <n v="3"/>
    <n v="11"/>
    <n v="1"/>
  </r>
  <r>
    <n v="1403"/>
    <n v="1975"/>
    <n v="50"/>
    <s v="2n Cycle"/>
    <s v="Together"/>
    <x v="0"/>
    <x v="74"/>
    <n v="1"/>
    <n v="1"/>
    <d v="2012-06-09T00:00:00"/>
    <n v="40"/>
    <x v="32"/>
    <n v="4"/>
    <n v="15"/>
    <n v="3"/>
    <n v="5"/>
    <n v="3"/>
    <n v="35"/>
    <n v="1.000457351932312E-3"/>
    <s v="MeatProducts"/>
    <n v="2"/>
    <n v="1"/>
    <n v="0"/>
    <n v="3"/>
    <n v="7"/>
    <n v="3"/>
    <n v="11"/>
    <n v="0"/>
  </r>
  <r>
    <n v="4023"/>
    <n v="1970"/>
    <n v="55"/>
    <s v="Graduation"/>
    <s v="Married"/>
    <x v="1"/>
    <x v="75"/>
    <n v="1"/>
    <n v="0"/>
    <d v="2012-06-09T00:00:00"/>
    <n v="29"/>
    <x v="65"/>
    <n v="17"/>
    <n v="19"/>
    <n v="20"/>
    <n v="21"/>
    <n v="22"/>
    <n v="93"/>
    <n v="4.0471735062448319E-3"/>
    <s v="GoldProds"/>
    <n v="3"/>
    <n v="3"/>
    <n v="2"/>
    <n v="2"/>
    <n v="8"/>
    <n v="3"/>
    <n v="11"/>
    <n v="1"/>
  </r>
  <r>
    <n v="793"/>
    <n v="1973"/>
    <n v="52"/>
    <s v="Graduation"/>
    <s v="Married"/>
    <x v="1"/>
    <x v="76"/>
    <n v="1"/>
    <n v="0"/>
    <d v="2012-06-10T00:00:00"/>
    <n v="24"/>
    <x v="66"/>
    <n v="3"/>
    <n v="17"/>
    <n v="3"/>
    <n v="0"/>
    <n v="4"/>
    <n v="41"/>
    <n v="1.9621919119406557E-3"/>
    <s v="Wines"/>
    <n v="1"/>
    <n v="2"/>
    <n v="0"/>
    <n v="3"/>
    <n v="9"/>
    <n v="3"/>
    <n v="11"/>
    <n v="0"/>
  </r>
  <r>
    <n v="7441"/>
    <n v="1973"/>
    <n v="52"/>
    <s v="Graduation"/>
    <s v="Divorced"/>
    <x v="1"/>
    <x v="77"/>
    <n v="1"/>
    <n v="0"/>
    <d v="2012-06-10T00:00:00"/>
    <n v="80"/>
    <x v="67"/>
    <n v="159"/>
    <n v="447"/>
    <n v="20"/>
    <n v="0"/>
    <n v="31"/>
    <n v="1584"/>
    <n v="2.2269710943650881E-2"/>
    <s v="Wines"/>
    <n v="3"/>
    <n v="2"/>
    <n v="10"/>
    <n v="12"/>
    <n v="7"/>
    <n v="3"/>
    <n v="11"/>
    <n v="0"/>
  </r>
  <r>
    <n v="4856"/>
    <n v="1957"/>
    <n v="68"/>
    <s v="2n Cycle"/>
    <s v="Married"/>
    <x v="1"/>
    <x v="78"/>
    <n v="0"/>
    <n v="0"/>
    <d v="2012-06-11T00:00:00"/>
    <n v="38"/>
    <x v="68"/>
    <n v="54"/>
    <n v="845"/>
    <n v="202"/>
    <n v="133"/>
    <n v="63"/>
    <n v="1790"/>
    <n v="2.173728247537858E-2"/>
    <s v="MeatProducts"/>
    <n v="1"/>
    <n v="7"/>
    <n v="7"/>
    <n v="10"/>
    <n v="3"/>
    <n v="3"/>
    <n v="11"/>
    <n v="0"/>
  </r>
  <r>
    <n v="8722"/>
    <n v="1957"/>
    <n v="68"/>
    <s v="2n Cycle"/>
    <s v="Married"/>
    <x v="1"/>
    <x v="78"/>
    <n v="0"/>
    <n v="0"/>
    <d v="2012-06-11T00:00:00"/>
    <n v="38"/>
    <x v="68"/>
    <n v="54"/>
    <n v="845"/>
    <n v="202"/>
    <n v="133"/>
    <n v="63"/>
    <n v="1790"/>
    <n v="2.173728247537858E-2"/>
    <s v="MeatProducts"/>
    <n v="1"/>
    <n v="7"/>
    <n v="7"/>
    <n v="10"/>
    <n v="3"/>
    <n v="3"/>
    <n v="11"/>
    <n v="1"/>
  </r>
  <r>
    <n v="7381"/>
    <n v="1968"/>
    <n v="57"/>
    <s v="Graduation"/>
    <s v="Divorced"/>
    <x v="1"/>
    <x v="79"/>
    <n v="0"/>
    <n v="0"/>
    <d v="2012-06-12T00:00:00"/>
    <n v="10"/>
    <x v="69"/>
    <n v="153"/>
    <n v="293"/>
    <n v="72"/>
    <n v="97"/>
    <n v="30"/>
    <n v="1412"/>
    <n v="1.8654300926109417E-2"/>
    <s v="Wines"/>
    <n v="1"/>
    <n v="11"/>
    <n v="4"/>
    <n v="6"/>
    <n v="4"/>
    <n v="3"/>
    <n v="11"/>
    <n v="1"/>
  </r>
  <r>
    <n v="4088"/>
    <n v="1962"/>
    <n v="63"/>
    <s v="PhD"/>
    <s v="Together"/>
    <x v="1"/>
    <x v="80"/>
    <n v="0"/>
    <n v="1"/>
    <d v="2012-06-12T00:00:00"/>
    <n v="22"/>
    <x v="70"/>
    <n v="1"/>
    <n v="28"/>
    <n v="13"/>
    <n v="1"/>
    <n v="4"/>
    <n v="151"/>
    <n v="4.7941073753055849E-3"/>
    <s v="Wines"/>
    <n v="2"/>
    <n v="3"/>
    <n v="1"/>
    <n v="4"/>
    <n v="8"/>
    <n v="3"/>
    <n v="11"/>
    <n v="0"/>
  </r>
  <r>
    <n v="4971"/>
    <n v="1962"/>
    <n v="63"/>
    <s v="PhD"/>
    <s v="Together"/>
    <x v="1"/>
    <x v="80"/>
    <n v="0"/>
    <n v="1"/>
    <d v="2012-06-12T00:00:00"/>
    <n v="22"/>
    <x v="70"/>
    <n v="1"/>
    <n v="28"/>
    <n v="13"/>
    <n v="1"/>
    <n v="4"/>
    <n v="151"/>
    <n v="4.7941073753055849E-3"/>
    <s v="Wines"/>
    <n v="2"/>
    <n v="3"/>
    <n v="1"/>
    <n v="4"/>
    <n v="8"/>
    <n v="3"/>
    <n v="11"/>
    <n v="0"/>
  </r>
  <r>
    <n v="610"/>
    <n v="1953"/>
    <n v="72"/>
    <s v="PhD"/>
    <s v="Together"/>
    <x v="1"/>
    <x v="81"/>
    <n v="1"/>
    <n v="1"/>
    <d v="2012-07-08T00:00:00"/>
    <n v="60"/>
    <x v="71"/>
    <n v="4"/>
    <n v="78"/>
    <n v="6"/>
    <n v="0"/>
    <n v="43"/>
    <n v="437"/>
    <n v="8.1540499692123979E-3"/>
    <s v="Wines"/>
    <n v="8"/>
    <n v="7"/>
    <n v="2"/>
    <n v="6"/>
    <n v="8"/>
    <n v="3"/>
    <n v="11"/>
    <n v="0"/>
  </r>
  <r>
    <n v="10827"/>
    <n v="1967"/>
    <n v="58"/>
    <s v="PhD"/>
    <s v="Married"/>
    <x v="1"/>
    <x v="82"/>
    <n v="1"/>
    <n v="1"/>
    <d v="2012-07-08T00:00:00"/>
    <n v="49"/>
    <x v="72"/>
    <n v="3"/>
    <n v="21"/>
    <n v="4"/>
    <n v="1"/>
    <n v="29"/>
    <n v="117"/>
    <n v="3.166698243429778E-3"/>
    <s v="Wines"/>
    <n v="4"/>
    <n v="3"/>
    <n v="0"/>
    <n v="4"/>
    <n v="9"/>
    <n v="3"/>
    <n v="11"/>
    <n v="0"/>
  </r>
  <r>
    <n v="5393"/>
    <n v="1977"/>
    <n v="48"/>
    <s v="Graduation"/>
    <s v="Single"/>
    <x v="0"/>
    <x v="83"/>
    <n v="1"/>
    <n v="0"/>
    <d v="2012-07-08T00:00:00"/>
    <n v="64"/>
    <x v="73"/>
    <n v="0"/>
    <n v="6"/>
    <n v="6"/>
    <n v="2"/>
    <n v="6"/>
    <n v="36"/>
    <n v="1.5149602322939023E-3"/>
    <s v="Wines"/>
    <n v="1"/>
    <n v="1"/>
    <n v="0"/>
    <n v="3"/>
    <n v="7"/>
    <n v="3"/>
    <n v="11"/>
    <n v="0"/>
  </r>
  <r>
    <n v="3262"/>
    <n v="1958"/>
    <n v="67"/>
    <s v="Graduation"/>
    <s v="Single"/>
    <x v="1"/>
    <x v="84"/>
    <n v="0"/>
    <n v="0"/>
    <d v="2012-07-08T00:00:00"/>
    <n v="31"/>
    <x v="74"/>
    <n v="112"/>
    <n v="417"/>
    <n v="42"/>
    <n v="48"/>
    <n v="41"/>
    <n v="1614"/>
    <n v="2.3637615149163016E-2"/>
    <s v="Wines"/>
    <n v="1"/>
    <n v="2"/>
    <n v="9"/>
    <n v="13"/>
    <n v="5"/>
    <n v="3"/>
    <n v="11"/>
    <n v="1"/>
  </r>
  <r>
    <n v="3076"/>
    <n v="1975"/>
    <n v="50"/>
    <s v="Graduation"/>
    <s v="Together"/>
    <x v="0"/>
    <x v="85"/>
    <n v="1"/>
    <n v="1"/>
    <d v="2012-07-09T00:00:00"/>
    <n v="18"/>
    <x v="75"/>
    <n v="18"/>
    <n v="102"/>
    <n v="16"/>
    <n v="18"/>
    <n v="6"/>
    <n v="606"/>
    <n v="9.0918638320855779E-3"/>
    <s v="Wines"/>
    <n v="4"/>
    <n v="4"/>
    <n v="2"/>
    <n v="12"/>
    <n v="3"/>
    <n v="3"/>
    <n v="11"/>
    <n v="0"/>
  </r>
  <r>
    <n v="6233"/>
    <n v="1976"/>
    <n v="49"/>
    <s v="Graduation"/>
    <s v="Married"/>
    <x v="0"/>
    <x v="86"/>
    <n v="0"/>
    <n v="1"/>
    <d v="2012-07-09T00:00:00"/>
    <n v="21"/>
    <x v="76"/>
    <n v="19"/>
    <n v="364"/>
    <n v="25"/>
    <n v="47"/>
    <n v="9"/>
    <n v="962"/>
    <n v="1.4577745450137141E-2"/>
    <s v="Wines"/>
    <n v="3"/>
    <n v="9"/>
    <n v="5"/>
    <n v="10"/>
    <n v="7"/>
    <n v="3"/>
    <n v="11"/>
    <n v="0"/>
  </r>
  <r>
    <n v="1777"/>
    <n v="1980"/>
    <n v="45"/>
    <s v="Basic"/>
    <s v="Married"/>
    <x v="0"/>
    <x v="87"/>
    <n v="0"/>
    <n v="0"/>
    <d v="2012-07-09T00:00:00"/>
    <n v="29"/>
    <x v="77"/>
    <n v="2"/>
    <n v="11"/>
    <n v="41"/>
    <n v="7"/>
    <n v="11"/>
    <n v="63"/>
    <n v="2.4263431542461003E-3"/>
    <s v="FishProducts"/>
    <n v="1"/>
    <n v="2"/>
    <n v="0"/>
    <n v="3"/>
    <n v="8"/>
    <n v="3"/>
    <n v="11"/>
    <n v="0"/>
  </r>
  <r>
    <n v="10352"/>
    <n v="1963"/>
    <n v="62"/>
    <s v="Graduation"/>
    <s v="Widow"/>
    <x v="1"/>
    <x v="88"/>
    <n v="1"/>
    <n v="1"/>
    <d v="2012-07-09T00:00:00"/>
    <n v="2"/>
    <x v="78"/>
    <n v="4"/>
    <n v="28"/>
    <n v="6"/>
    <n v="3"/>
    <n v="26"/>
    <n v="91"/>
    <n v="2.6598076754450065E-3"/>
    <s v="Wines"/>
    <n v="3"/>
    <n v="3"/>
    <n v="1"/>
    <n v="2"/>
    <n v="9"/>
    <n v="3"/>
    <n v="11"/>
    <n v="1"/>
  </r>
  <r>
    <n v="9323"/>
    <n v="1949"/>
    <n v="76"/>
    <s v="Master"/>
    <s v="Together"/>
    <x v="1"/>
    <x v="89"/>
    <n v="0"/>
    <n v="1"/>
    <d v="2012-07-09T00:00:00"/>
    <n v="5"/>
    <x v="79"/>
    <n v="8"/>
    <n v="223"/>
    <n v="32"/>
    <n v="49"/>
    <n v="42"/>
    <n v="832"/>
    <n v="1.6669338034941496E-2"/>
    <s v="Wines"/>
    <n v="4"/>
    <n v="10"/>
    <n v="5"/>
    <n v="7"/>
    <n v="8"/>
    <n v="3"/>
    <n v="11"/>
    <n v="1"/>
  </r>
  <r>
    <n v="1146"/>
    <n v="1949"/>
    <n v="76"/>
    <s v="Master"/>
    <s v="Together"/>
    <x v="1"/>
    <x v="89"/>
    <n v="0"/>
    <n v="1"/>
    <d v="2012-07-09T00:00:00"/>
    <n v="5"/>
    <x v="79"/>
    <n v="8"/>
    <n v="223"/>
    <n v="32"/>
    <n v="49"/>
    <n v="42"/>
    <n v="832"/>
    <n v="1.6669338034941496E-2"/>
    <s v="Wines"/>
    <n v="4"/>
    <n v="10"/>
    <n v="5"/>
    <n v="7"/>
    <n v="8"/>
    <n v="3"/>
    <n v="11"/>
    <n v="1"/>
  </r>
  <r>
    <n v="3678"/>
    <n v="1973"/>
    <n v="52"/>
    <s v="Graduation"/>
    <s v="Widow"/>
    <x v="1"/>
    <x v="90"/>
    <n v="1"/>
    <n v="1"/>
    <d v="2012-07-10T00:00:00"/>
    <n v="13"/>
    <x v="80"/>
    <n v="23"/>
    <n v="71"/>
    <n v="15"/>
    <n v="0"/>
    <n v="59"/>
    <n v="597"/>
    <n v="9.9156258304544248E-3"/>
    <s v="Wines"/>
    <n v="11"/>
    <n v="8"/>
    <n v="3"/>
    <n v="7"/>
    <n v="7"/>
    <n v="3"/>
    <n v="11"/>
    <n v="1"/>
  </r>
  <r>
    <n v="4945"/>
    <n v="1953"/>
    <n v="72"/>
    <s v="Graduation"/>
    <s v="Widow"/>
    <x v="1"/>
    <x v="91"/>
    <n v="0"/>
    <n v="0"/>
    <d v="2012-07-11T00:00:00"/>
    <n v="29"/>
    <x v="81"/>
    <n v="10"/>
    <n v="239"/>
    <n v="28"/>
    <n v="10"/>
    <n v="108"/>
    <n v="1102"/>
    <n v="2.0539392019085605E-2"/>
    <s v="Wines"/>
    <n v="2"/>
    <n v="10"/>
    <n v="4"/>
    <n v="12"/>
    <n v="6"/>
    <n v="3"/>
    <n v="11"/>
    <n v="0"/>
  </r>
  <r>
    <n v="10446"/>
    <n v="1957"/>
    <n v="68"/>
    <s v="PhD"/>
    <s v="Married"/>
    <x v="1"/>
    <x v="92"/>
    <n v="0"/>
    <n v="0"/>
    <d v="2012-07-11T00:00:00"/>
    <n v="58"/>
    <x v="82"/>
    <n v="23"/>
    <n v="446"/>
    <n v="30"/>
    <n v="23"/>
    <n v="23"/>
    <n v="706"/>
    <n v="8.6079715180999057E-3"/>
    <s v="MeatProducts"/>
    <n v="1"/>
    <n v="5"/>
    <n v="4"/>
    <n v="7"/>
    <n v="2"/>
    <n v="3"/>
    <n v="11"/>
    <n v="1"/>
  </r>
  <r>
    <n v="7706"/>
    <n v="1975"/>
    <n v="50"/>
    <s v="2n Cycle"/>
    <s v="Together"/>
    <x v="0"/>
    <x v="93"/>
    <n v="0"/>
    <n v="1"/>
    <d v="2012-07-11T00:00:00"/>
    <n v="88"/>
    <x v="83"/>
    <n v="104"/>
    <n v="189"/>
    <n v="197"/>
    <n v="151"/>
    <n v="57"/>
    <n v="991"/>
    <n v="2.1187890190712391E-2"/>
    <s v="Wines"/>
    <n v="6"/>
    <n v="11"/>
    <n v="8"/>
    <n v="5"/>
    <n v="8"/>
    <n v="3"/>
    <n v="11"/>
    <n v="0"/>
  </r>
  <r>
    <n v="1459"/>
    <n v="1966"/>
    <n v="59"/>
    <s v="PhD"/>
    <s v="Married"/>
    <x v="1"/>
    <x v="94"/>
    <n v="0"/>
    <n v="1"/>
    <d v="2012-07-11T00:00:00"/>
    <n v="16"/>
    <x v="84"/>
    <n v="35"/>
    <n v="124"/>
    <n v="69"/>
    <n v="8"/>
    <n v="26"/>
    <n v="902"/>
    <n v="1.3060538928224954E-2"/>
    <s v="Wines"/>
    <n v="1"/>
    <n v="5"/>
    <n v="3"/>
    <n v="5"/>
    <n v="3"/>
    <n v="3"/>
    <n v="11"/>
    <n v="0"/>
  </r>
  <r>
    <n v="6497"/>
    <n v="1960"/>
    <n v="65"/>
    <s v="Graduation"/>
    <s v="Married"/>
    <x v="1"/>
    <x v="95"/>
    <n v="0"/>
    <n v="1"/>
    <d v="2012-07-11T00:00:00"/>
    <n v="32"/>
    <x v="85"/>
    <n v="6"/>
    <n v="23"/>
    <n v="13"/>
    <n v="6"/>
    <n v="92"/>
    <n v="341"/>
    <n v="6.602001897349519E-3"/>
    <s v="Wines"/>
    <n v="4"/>
    <n v="6"/>
    <n v="2"/>
    <n v="5"/>
    <n v="8"/>
    <n v="3"/>
    <n v="11"/>
    <n v="0"/>
  </r>
  <r>
    <n v="10991"/>
    <n v="1960"/>
    <n v="65"/>
    <s v="Master"/>
    <s v="Married"/>
    <x v="1"/>
    <x v="96"/>
    <n v="0"/>
    <n v="0"/>
    <d v="2012-07-12T00:00:00"/>
    <n v="18"/>
    <x v="86"/>
    <n v="194"/>
    <n v="106"/>
    <n v="31"/>
    <n v="22"/>
    <n v="43"/>
    <n v="807"/>
    <n v="9.0615104763188039E-3"/>
    <s v="Wines"/>
    <n v="1"/>
    <n v="5"/>
    <n v="4"/>
    <n v="4"/>
    <n v="2"/>
    <n v="3"/>
    <n v="11"/>
    <n v="0"/>
  </r>
  <r>
    <n v="3525"/>
    <n v="1970"/>
    <n v="55"/>
    <s v="Graduation"/>
    <s v="Together"/>
    <x v="1"/>
    <x v="97"/>
    <n v="1"/>
    <n v="1"/>
    <d v="2012-07-12T00:00:00"/>
    <n v="19"/>
    <x v="87"/>
    <n v="0"/>
    <n v="4"/>
    <n v="0"/>
    <n v="0"/>
    <n v="1"/>
    <n v="16"/>
    <n v="4.18848167539267E-4"/>
    <s v="Wines"/>
    <n v="1"/>
    <n v="1"/>
    <n v="0"/>
    <n v="2"/>
    <n v="7"/>
    <n v="3"/>
    <n v="11"/>
    <n v="0"/>
  </r>
  <r>
    <n v="55"/>
    <n v="1963"/>
    <n v="62"/>
    <s v="Graduation"/>
    <s v="Together"/>
    <x v="1"/>
    <x v="98"/>
    <n v="0"/>
    <n v="1"/>
    <d v="2012-07-12T00:00:00"/>
    <n v="83"/>
    <x v="88"/>
    <n v="0"/>
    <n v="65"/>
    <n v="7"/>
    <n v="11"/>
    <n v="5"/>
    <n v="592"/>
    <n v="1.0523883170675341E-2"/>
    <s v="Wines"/>
    <n v="4"/>
    <n v="7"/>
    <n v="2"/>
    <n v="9"/>
    <n v="6"/>
    <n v="3"/>
    <n v="11"/>
    <n v="0"/>
  </r>
  <r>
    <n v="10479"/>
    <n v="1975"/>
    <n v="50"/>
    <s v="PhD"/>
    <s v="Married"/>
    <x v="0"/>
    <x v="99"/>
    <n v="0"/>
    <n v="0"/>
    <d v="2012-07-12T00:00:00"/>
    <n v="64"/>
    <x v="89"/>
    <n v="40"/>
    <n v="294"/>
    <n v="121"/>
    <n v="160"/>
    <n v="147"/>
    <n v="1364"/>
    <n v="1.7802605131953326E-2"/>
    <s v="Wines"/>
    <n v="1"/>
    <n v="3"/>
    <n v="2"/>
    <n v="5"/>
    <n v="1"/>
    <n v="3"/>
    <n v="11"/>
    <n v="0"/>
  </r>
  <r>
    <n v="3850"/>
    <n v="1963"/>
    <n v="62"/>
    <s v="Basic"/>
    <s v="Together"/>
    <x v="1"/>
    <x v="100"/>
    <n v="0"/>
    <n v="1"/>
    <d v="2012-07-12T00:00:00"/>
    <n v="52"/>
    <x v="41"/>
    <n v="3"/>
    <n v="3"/>
    <n v="15"/>
    <n v="4"/>
    <n v="15"/>
    <n v="28"/>
    <n v="1.8769272020378066E-3"/>
    <s v="FishProducts"/>
    <n v="1"/>
    <n v="1"/>
    <n v="0"/>
    <n v="3"/>
    <n v="6"/>
    <n v="3"/>
    <n v="11"/>
    <n v="0"/>
  </r>
  <r>
    <n v="9360"/>
    <n v="1982"/>
    <n v="43"/>
    <s v="Graduation"/>
    <s v="Married"/>
    <x v="0"/>
    <x v="101"/>
    <n v="0"/>
    <n v="0"/>
    <d v="2012-08-08T00:00:00"/>
    <n v="41"/>
    <x v="90"/>
    <n v="2"/>
    <n v="73"/>
    <n v="69"/>
    <n v="38"/>
    <n v="48"/>
    <n v="268"/>
    <n v="7.2354211663066955E-3"/>
    <s v="Wines"/>
    <n v="1"/>
    <n v="4"/>
    <n v="2"/>
    <n v="5"/>
    <n v="8"/>
    <n v="3"/>
    <n v="11"/>
    <n v="0"/>
  </r>
  <r>
    <n v="5342"/>
    <n v="1976"/>
    <n v="49"/>
    <s v="Basic"/>
    <s v="Divorced"/>
    <x v="0"/>
    <x v="102"/>
    <n v="1"/>
    <n v="0"/>
    <d v="2012-08-08T00:00:00"/>
    <n v="31"/>
    <x v="91"/>
    <n v="1"/>
    <n v="3"/>
    <n v="10"/>
    <n v="6"/>
    <n v="9"/>
    <n v="20"/>
    <n v="2.0946795140343527E-3"/>
    <s v="FishProducts"/>
    <n v="2"/>
    <n v="1"/>
    <n v="0"/>
    <n v="3"/>
    <n v="8"/>
    <n v="3"/>
    <n v="11"/>
    <n v="0"/>
  </r>
  <r>
    <n v="460"/>
    <n v="1972"/>
    <n v="53"/>
    <s v="PhD"/>
    <s v="Married"/>
    <x v="1"/>
    <x v="103"/>
    <n v="0"/>
    <n v="0"/>
    <d v="2012-08-08T00:00:00"/>
    <n v="72"/>
    <x v="92"/>
    <n v="86"/>
    <n v="740"/>
    <n v="67"/>
    <n v="51"/>
    <n v="17"/>
    <n v="1736"/>
    <n v="2.1719004128612537E-2"/>
    <s v="Wines"/>
    <n v="1"/>
    <n v="3"/>
    <n v="5"/>
    <n v="8"/>
    <n v="2"/>
    <n v="3"/>
    <n v="11"/>
    <n v="0"/>
  </r>
  <r>
    <n v="6749"/>
    <n v="1966"/>
    <n v="59"/>
    <s v="Graduation"/>
    <s v="Single"/>
    <x v="1"/>
    <x v="104"/>
    <n v="1"/>
    <n v="1"/>
    <d v="2012-08-08T00:00:00"/>
    <n v="78"/>
    <x v="93"/>
    <n v="47"/>
    <n v="494"/>
    <n v="82"/>
    <n v="47"/>
    <n v="95"/>
    <n v="1627"/>
    <n v="1.8840176937863311E-2"/>
    <s v="Wines"/>
    <n v="4"/>
    <n v="5"/>
    <n v="3"/>
    <n v="6"/>
    <n v="8"/>
    <n v="3"/>
    <n v="11"/>
    <n v="0"/>
  </r>
  <r>
    <n v="8876"/>
    <n v="1963"/>
    <n v="62"/>
    <s v="PhD"/>
    <s v="Together"/>
    <x v="1"/>
    <x v="105"/>
    <n v="1"/>
    <n v="1"/>
    <d v="2012-08-08T00:00:00"/>
    <n v="49"/>
    <x v="94"/>
    <n v="0"/>
    <n v="16"/>
    <n v="0"/>
    <n v="0"/>
    <n v="4"/>
    <n v="148"/>
    <n v="4.4009634541615867E-3"/>
    <s v="Wines"/>
    <n v="5"/>
    <n v="3"/>
    <n v="1"/>
    <n v="4"/>
    <n v="9"/>
    <n v="3"/>
    <n v="11"/>
    <n v="0"/>
  </r>
  <r>
    <n v="942"/>
    <n v="1982"/>
    <n v="43"/>
    <s v="Graduation"/>
    <s v="Single"/>
    <x v="0"/>
    <x v="106"/>
    <n v="1"/>
    <n v="0"/>
    <d v="2012-08-08T00:00:00"/>
    <n v="36"/>
    <x v="95"/>
    <n v="13"/>
    <n v="78"/>
    <n v="20"/>
    <n v="13"/>
    <n v="36"/>
    <n v="263"/>
    <n v="6.6313666162380229E-3"/>
    <s v="Wines"/>
    <n v="3"/>
    <n v="7"/>
    <n v="1"/>
    <n v="3"/>
    <n v="9"/>
    <n v="3"/>
    <n v="11"/>
    <n v="1"/>
  </r>
  <r>
    <n v="1891"/>
    <n v="1980"/>
    <n v="45"/>
    <s v="Master"/>
    <s v="Divorced"/>
    <x v="0"/>
    <x v="107"/>
    <n v="0"/>
    <n v="0"/>
    <d v="2012-08-08T00:00:00"/>
    <n v="12"/>
    <x v="96"/>
    <n v="50"/>
    <n v="850"/>
    <n v="21"/>
    <n v="83"/>
    <n v="83"/>
    <n v="1671"/>
    <n v="2.1208544339945932E-2"/>
    <s v="MeatProducts"/>
    <n v="1"/>
    <n v="4"/>
    <n v="6"/>
    <n v="5"/>
    <n v="2"/>
    <n v="3"/>
    <n v="11"/>
    <n v="1"/>
  </r>
  <r>
    <n v="7079"/>
    <n v="1962"/>
    <n v="63"/>
    <s v="Graduation"/>
    <s v="Divorced"/>
    <x v="1"/>
    <x v="108"/>
    <n v="0"/>
    <n v="1"/>
    <d v="2012-08-09T00:00:00"/>
    <n v="38"/>
    <x v="97"/>
    <n v="23"/>
    <n v="207"/>
    <n v="15"/>
    <n v="11"/>
    <n v="92"/>
    <n v="1153"/>
    <n v="1.8047490099707297E-2"/>
    <s v="Wines"/>
    <n v="5"/>
    <n v="9"/>
    <n v="6"/>
    <n v="12"/>
    <n v="6"/>
    <n v="3"/>
    <n v="11"/>
    <n v="0"/>
  </r>
  <r>
    <n v="35"/>
    <n v="1987"/>
    <n v="38"/>
    <s v="Graduation"/>
    <s v="Married"/>
    <x v="0"/>
    <x v="109"/>
    <n v="1"/>
    <n v="0"/>
    <d v="2012-08-09T00:00:00"/>
    <n v="35"/>
    <x v="98"/>
    <n v="1"/>
    <n v="64"/>
    <n v="16"/>
    <n v="12"/>
    <n v="85"/>
    <n v="125"/>
    <n v="4.8933255040125266E-3"/>
    <s v="GoldProds"/>
    <n v="3"/>
    <n v="2"/>
    <n v="2"/>
    <n v="3"/>
    <n v="6"/>
    <n v="3"/>
    <n v="11"/>
    <n v="1"/>
  </r>
  <r>
    <n v="347"/>
    <n v="1976"/>
    <n v="49"/>
    <s v="Graduation"/>
    <s v="Divorced"/>
    <x v="0"/>
    <x v="110"/>
    <n v="0"/>
    <n v="1"/>
    <d v="2012-08-09T00:00:00"/>
    <n v="30"/>
    <x v="99"/>
    <n v="27"/>
    <n v="71"/>
    <n v="13"/>
    <n v="3"/>
    <n v="34"/>
    <n v="343"/>
    <n v="8.4109857773418343E-3"/>
    <s v="Wines"/>
    <n v="4"/>
    <n v="7"/>
    <n v="1"/>
    <n v="5"/>
    <n v="9"/>
    <n v="3"/>
    <n v="11"/>
    <n v="0"/>
  </r>
  <r>
    <n v="7108"/>
    <n v="1965"/>
    <n v="60"/>
    <s v="Master"/>
    <s v="Widow"/>
    <x v="1"/>
    <x v="111"/>
    <n v="1"/>
    <n v="1"/>
    <d v="2012-08-09T00:00:00"/>
    <n v="54"/>
    <x v="100"/>
    <n v="20"/>
    <n v="47"/>
    <n v="23"/>
    <n v="2"/>
    <n v="56"/>
    <n v="297"/>
    <n v="5.7793345008756566E-3"/>
    <s v="Wines"/>
    <n v="6"/>
    <n v="5"/>
    <n v="2"/>
    <n v="5"/>
    <n v="5"/>
    <n v="3"/>
    <n v="11"/>
    <n v="0"/>
  </r>
  <r>
    <n v="8783"/>
    <n v="1950"/>
    <n v="75"/>
    <s v="Graduation"/>
    <s v="Married"/>
    <x v="1"/>
    <x v="112"/>
    <n v="0"/>
    <n v="1"/>
    <d v="2012-08-09T00:00:00"/>
    <n v="40"/>
    <x v="101"/>
    <n v="13"/>
    <n v="104"/>
    <n v="11"/>
    <n v="13"/>
    <n v="17"/>
    <n v="437"/>
    <n v="7.6606188097116312E-3"/>
    <s v="Wines"/>
    <n v="3"/>
    <n v="4"/>
    <n v="2"/>
    <n v="9"/>
    <n v="3"/>
    <n v="3"/>
    <n v="11"/>
    <n v="0"/>
  </r>
  <r>
    <n v="8041"/>
    <n v="1971"/>
    <n v="54"/>
    <s v="PhD"/>
    <s v="Widow"/>
    <x v="1"/>
    <x v="113"/>
    <n v="0"/>
    <n v="1"/>
    <d v="2012-08-09T00:00:00"/>
    <n v="35"/>
    <x v="51"/>
    <n v="71"/>
    <n v="153"/>
    <n v="120"/>
    <n v="112"/>
    <n v="41"/>
    <n v="1051"/>
    <n v="2.2309014879752075E-2"/>
    <s v="Wines"/>
    <n v="6"/>
    <n v="3"/>
    <n v="2"/>
    <n v="10"/>
    <n v="9"/>
    <n v="3"/>
    <n v="11"/>
    <n v="0"/>
  </r>
  <r>
    <n v="6566"/>
    <n v="1954"/>
    <n v="71"/>
    <s v="PhD"/>
    <s v="Married"/>
    <x v="1"/>
    <x v="114"/>
    <n v="1"/>
    <n v="1"/>
    <d v="2012-08-11T00:00:00"/>
    <n v="39"/>
    <x v="102"/>
    <n v="50"/>
    <n v="317"/>
    <n v="50"/>
    <n v="38"/>
    <n v="38"/>
    <n v="1281"/>
    <n v="1.7656788421778084E-2"/>
    <s v="Wines"/>
    <n v="9"/>
    <n v="5"/>
    <n v="2"/>
    <n v="12"/>
    <n v="8"/>
    <n v="3"/>
    <n v="11"/>
    <n v="0"/>
  </r>
  <r>
    <n v="8369"/>
    <n v="1987"/>
    <n v="38"/>
    <s v="Graduation"/>
    <s v="Together"/>
    <x v="0"/>
    <x v="115"/>
    <n v="1"/>
    <n v="0"/>
    <d v="2012-08-11T00:00:00"/>
    <n v="21"/>
    <x v="103"/>
    <n v="2"/>
    <n v="7"/>
    <n v="4"/>
    <n v="3"/>
    <n v="11"/>
    <n v="17"/>
    <n v="9.3268228452296042E-4"/>
    <s v="GoldProds"/>
    <n v="1"/>
    <n v="0"/>
    <n v="1"/>
    <n v="2"/>
    <n v="8"/>
    <n v="3"/>
    <n v="11"/>
    <n v="0"/>
  </r>
  <r>
    <n v="3298"/>
    <n v="1956"/>
    <n v="69"/>
    <s v="Master"/>
    <s v="Married"/>
    <x v="1"/>
    <x v="116"/>
    <n v="0"/>
    <n v="1"/>
    <d v="2012-08-11T00:00:00"/>
    <n v="92"/>
    <x v="104"/>
    <n v="0"/>
    <n v="76"/>
    <n v="12"/>
    <n v="9"/>
    <n v="199"/>
    <n v="953"/>
    <n v="1.7990296943726048E-2"/>
    <s v="Wines"/>
    <n v="7"/>
    <n v="9"/>
    <n v="6"/>
    <n v="9"/>
    <n v="8"/>
    <n v="3"/>
    <n v="11"/>
    <n v="0"/>
  </r>
  <r>
    <n v="4303"/>
    <n v="1957"/>
    <n v="68"/>
    <s v="PhD"/>
    <s v="Together"/>
    <x v="1"/>
    <x v="117"/>
    <n v="0"/>
    <n v="1"/>
    <d v="2012-08-12T00:00:00"/>
    <n v="76"/>
    <x v="105"/>
    <n v="2"/>
    <n v="12"/>
    <n v="2"/>
    <n v="2"/>
    <n v="12"/>
    <n v="125"/>
    <n v="1.8288222384784197E-2"/>
    <s v="Wines"/>
    <n v="0"/>
    <n v="0"/>
    <n v="0"/>
    <n v="1"/>
    <n v="20"/>
    <n v="3"/>
    <n v="11"/>
    <n v="0"/>
  </r>
  <r>
    <n v="5564"/>
    <n v="1969"/>
    <n v="56"/>
    <s v="Graduation"/>
    <s v="Together"/>
    <x v="1"/>
    <x v="118"/>
    <n v="0"/>
    <n v="1"/>
    <d v="2012-09-08T00:00:00"/>
    <n v="26"/>
    <x v="88"/>
    <n v="133"/>
    <n v="497"/>
    <n v="78"/>
    <n v="24"/>
    <n v="97"/>
    <n v="1241"/>
    <n v="1.973537737349321E-2"/>
    <s v="Wines"/>
    <n v="2"/>
    <n v="7"/>
    <n v="5"/>
    <n v="6"/>
    <n v="4"/>
    <n v="3"/>
    <n v="11"/>
    <n v="0"/>
  </r>
  <r>
    <n v="3698"/>
    <n v="1983"/>
    <n v="42"/>
    <s v="Graduation"/>
    <s v="Together"/>
    <x v="0"/>
    <x v="119"/>
    <n v="0"/>
    <n v="0"/>
    <d v="2012-09-08T00:00:00"/>
    <n v="13"/>
    <x v="106"/>
    <n v="185"/>
    <n v="687"/>
    <n v="145"/>
    <n v="55"/>
    <n v="241"/>
    <n v="1889"/>
    <n v="2.4006506792735777E-2"/>
    <s v="Wines"/>
    <n v="1"/>
    <n v="4"/>
    <n v="6"/>
    <n v="8"/>
    <n v="2"/>
    <n v="3"/>
    <n v="11"/>
    <n v="1"/>
  </r>
  <r>
    <n v="9733"/>
    <n v="1978"/>
    <n v="47"/>
    <s v="Basic"/>
    <s v="Together"/>
    <x v="0"/>
    <x v="120"/>
    <n v="1"/>
    <n v="0"/>
    <d v="2012-09-09T00:00:00"/>
    <n v="52"/>
    <x v="103"/>
    <n v="4"/>
    <n v="10"/>
    <n v="29"/>
    <n v="0"/>
    <n v="36"/>
    <n v="44"/>
    <n v="1.7683465959328027E-3"/>
    <s v="GoldProds"/>
    <n v="1"/>
    <n v="1"/>
    <n v="1"/>
    <n v="2"/>
    <n v="6"/>
    <n v="3"/>
    <n v="11"/>
    <n v="0"/>
  </r>
  <r>
    <n v="7342"/>
    <n v="1961"/>
    <n v="64"/>
    <s v="2n Cycle"/>
    <s v="Widow"/>
    <x v="1"/>
    <x v="121"/>
    <n v="0"/>
    <n v="1"/>
    <d v="2012-09-09T00:00:00"/>
    <n v="6"/>
    <x v="107"/>
    <n v="142"/>
    <n v="113"/>
    <n v="259"/>
    <n v="151"/>
    <n v="66"/>
    <n v="1006"/>
    <n v="1.6997837253311707E-2"/>
    <s v="Wines"/>
    <n v="3"/>
    <n v="6"/>
    <n v="6"/>
    <n v="12"/>
    <n v="5"/>
    <n v="3"/>
    <n v="11"/>
    <n v="0"/>
  </r>
  <r>
    <n v="8462"/>
    <n v="1978"/>
    <n v="47"/>
    <s v="Basic"/>
    <s v="Together"/>
    <x v="0"/>
    <x v="120"/>
    <n v="1"/>
    <n v="0"/>
    <d v="2012-09-09T00:00:00"/>
    <n v="52"/>
    <x v="103"/>
    <n v="4"/>
    <n v="10"/>
    <n v="29"/>
    <n v="0"/>
    <n v="36"/>
    <n v="44"/>
    <n v="1.7683465959328027E-3"/>
    <s v="GoldProds"/>
    <n v="1"/>
    <n v="1"/>
    <n v="1"/>
    <n v="2"/>
    <n v="6"/>
    <n v="3"/>
    <n v="11"/>
    <n v="0"/>
  </r>
  <r>
    <n v="7055"/>
    <n v="1952"/>
    <n v="73"/>
    <s v="PhD"/>
    <s v="Together"/>
    <x v="1"/>
    <x v="122"/>
    <n v="0"/>
    <n v="1"/>
    <d v="2012-09-10T00:00:00"/>
    <n v="57"/>
    <x v="108"/>
    <n v="0"/>
    <n v="57"/>
    <n v="0"/>
    <n v="0"/>
    <n v="76"/>
    <n v="945"/>
    <n v="1.5489264055072938E-2"/>
    <s v="Wines"/>
    <n v="2"/>
    <n v="8"/>
    <n v="5"/>
    <n v="11"/>
    <n v="5"/>
    <n v="3"/>
    <n v="11"/>
    <n v="0"/>
  </r>
  <r>
    <n v="9909"/>
    <n v="1996"/>
    <n v="29"/>
    <s v="2n Cycle"/>
    <s v="Married"/>
    <x v="2"/>
    <x v="0"/>
    <n v="0"/>
    <n v="0"/>
    <d v="2012-09-11T00:00:00"/>
    <n v="24"/>
    <x v="41"/>
    <n v="18"/>
    <n v="14"/>
    <n v="15"/>
    <n v="22"/>
    <n v="50"/>
    <n v="72"/>
    <n v="9.5999999999999992E-3"/>
    <s v="GoldProds"/>
    <n v="3"/>
    <n v="3"/>
    <n v="1"/>
    <n v="3"/>
    <n v="9"/>
    <n v="3"/>
    <n v="11"/>
    <n v="1"/>
  </r>
  <r>
    <n v="8213"/>
    <n v="1980"/>
    <n v="45"/>
    <s v="2n Cycle"/>
    <s v="Together"/>
    <x v="0"/>
    <x v="123"/>
    <n v="1"/>
    <n v="0"/>
    <d v="2012-09-11T00:00:00"/>
    <n v="71"/>
    <x v="17"/>
    <n v="4"/>
    <n v="9"/>
    <n v="6"/>
    <n v="36"/>
    <n v="35"/>
    <n v="61"/>
    <n v="4.2025490871512227E-3"/>
    <s v="Sweet"/>
    <n v="4"/>
    <n v="2"/>
    <n v="2"/>
    <n v="3"/>
    <n v="7"/>
    <n v="3"/>
    <n v="11"/>
    <n v="1"/>
  </r>
  <r>
    <n v="10882"/>
    <n v="1976"/>
    <n v="49"/>
    <s v="Graduation"/>
    <s v="Married"/>
    <x v="0"/>
    <x v="124"/>
    <n v="0"/>
    <n v="1"/>
    <d v="2012-09-11T00:00:00"/>
    <n v="50"/>
    <x v="109"/>
    <n v="53"/>
    <n v="221"/>
    <n v="58"/>
    <n v="150"/>
    <n v="26"/>
    <n v="889"/>
    <n v="1.6506368598908239E-2"/>
    <s v="Wines"/>
    <n v="4"/>
    <n v="4"/>
    <n v="3"/>
    <n v="6"/>
    <n v="4"/>
    <n v="3"/>
    <n v="11"/>
    <n v="0"/>
  </r>
  <r>
    <n v="10299"/>
    <n v="1969"/>
    <n v="56"/>
    <s v="PhD"/>
    <s v="Single"/>
    <x v="1"/>
    <x v="125"/>
    <n v="0"/>
    <n v="0"/>
    <d v="2012-09-11T00:00:00"/>
    <n v="73"/>
    <x v="110"/>
    <n v="91"/>
    <n v="248"/>
    <n v="64"/>
    <n v="49"/>
    <n v="41"/>
    <n v="841"/>
    <n v="1.7433665008291875E-2"/>
    <s v="Wines"/>
    <n v="3"/>
    <n v="6"/>
    <n v="3"/>
    <n v="13"/>
    <n v="5"/>
    <n v="3"/>
    <n v="11"/>
    <n v="1"/>
  </r>
  <r>
    <n v="2407"/>
    <n v="1982"/>
    <n v="43"/>
    <s v="Graduation"/>
    <s v="Married"/>
    <x v="0"/>
    <x v="126"/>
    <n v="0"/>
    <n v="0"/>
    <d v="2012-09-11T00:00:00"/>
    <n v="10"/>
    <x v="111"/>
    <n v="25"/>
    <n v="459"/>
    <n v="124"/>
    <n v="29"/>
    <n v="95"/>
    <n v="1460"/>
    <n v="2.112604725867832E-2"/>
    <s v="Wines"/>
    <n v="1"/>
    <n v="6"/>
    <n v="6"/>
    <n v="7"/>
    <n v="4"/>
    <n v="3"/>
    <n v="11"/>
    <n v="1"/>
  </r>
  <r>
    <n v="5289"/>
    <n v="1975"/>
    <n v="50"/>
    <s v="2n Cycle"/>
    <s v="Single"/>
    <x v="0"/>
    <x v="127"/>
    <n v="1"/>
    <n v="1"/>
    <d v="2012-09-11T00:00:00"/>
    <n v="30"/>
    <x v="32"/>
    <n v="4"/>
    <n v="12"/>
    <n v="15"/>
    <n v="4"/>
    <n v="29"/>
    <n v="43"/>
    <n v="1.0322147006577367E-3"/>
    <s v="GoldProds"/>
    <n v="2"/>
    <n v="1"/>
    <n v="1"/>
    <n v="2"/>
    <n v="4"/>
    <n v="3"/>
    <n v="11"/>
    <n v="0"/>
  </r>
  <r>
    <n v="5636"/>
    <n v="1963"/>
    <n v="62"/>
    <s v="Graduation"/>
    <s v="Single"/>
    <x v="1"/>
    <x v="128"/>
    <n v="0"/>
    <n v="0"/>
    <d v="2012-09-11T00:00:00"/>
    <n v="50"/>
    <x v="112"/>
    <n v="4"/>
    <n v="50"/>
    <n v="12"/>
    <n v="1"/>
    <n v="49"/>
    <n v="118"/>
    <n v="3.808540167188458E-3"/>
    <s v="Wines"/>
    <n v="1"/>
    <n v="4"/>
    <n v="0"/>
    <n v="3"/>
    <n v="8"/>
    <n v="3"/>
    <n v="11"/>
    <n v="1"/>
  </r>
  <r>
    <n v="9064"/>
    <n v="1982"/>
    <n v="43"/>
    <s v="Graduation"/>
    <s v="Married"/>
    <x v="0"/>
    <x v="126"/>
    <n v="0"/>
    <n v="0"/>
    <d v="2012-09-11T00:00:00"/>
    <n v="10"/>
    <x v="111"/>
    <n v="25"/>
    <n v="459"/>
    <n v="124"/>
    <n v="29"/>
    <n v="95"/>
    <n v="1460"/>
    <n v="2.112604725867832E-2"/>
    <s v="Wines"/>
    <n v="1"/>
    <n v="6"/>
    <n v="6"/>
    <n v="7"/>
    <n v="4"/>
    <n v="3"/>
    <n v="11"/>
    <n v="1"/>
  </r>
  <r>
    <n v="709"/>
    <n v="1952"/>
    <n v="73"/>
    <s v="Graduation"/>
    <s v="Divorced"/>
    <x v="1"/>
    <x v="129"/>
    <n v="0"/>
    <n v="1"/>
    <d v="2012-09-12T00:00:00"/>
    <n v="27"/>
    <x v="113"/>
    <n v="20"/>
    <n v="204"/>
    <n v="0"/>
    <n v="0"/>
    <n v="92"/>
    <n v="1011"/>
    <n v="1.9616974212701553E-2"/>
    <s v="Wines"/>
    <n v="3"/>
    <n v="2"/>
    <n v="2"/>
    <n v="11"/>
    <n v="8"/>
    <n v="3"/>
    <n v="11"/>
    <n v="0"/>
  </r>
  <r>
    <n v="895"/>
    <n v="1948"/>
    <n v="77"/>
    <s v="PhD"/>
    <s v="Married"/>
    <x v="1"/>
    <x v="130"/>
    <n v="0"/>
    <n v="2"/>
    <d v="2012-09-12T00:00:00"/>
    <n v="69"/>
    <x v="114"/>
    <n v="16"/>
    <n v="114"/>
    <n v="0"/>
    <n v="5"/>
    <n v="49"/>
    <n v="545"/>
    <n v="8.8665462768640086E-3"/>
    <s v="Wines"/>
    <n v="3"/>
    <n v="5"/>
    <n v="2"/>
    <n v="10"/>
    <n v="5"/>
    <n v="3"/>
    <n v="11"/>
    <n v="0"/>
  </r>
  <r>
    <n v="10172"/>
    <n v="1988"/>
    <n v="37"/>
    <s v="Graduation"/>
    <s v="Single"/>
    <x v="0"/>
    <x v="131"/>
    <n v="0"/>
    <n v="0"/>
    <d v="2012-10-08T00:00:00"/>
    <n v="95"/>
    <x v="115"/>
    <n v="19"/>
    <n v="832"/>
    <n v="75"/>
    <n v="118"/>
    <n v="38"/>
    <n v="1500"/>
    <n v="2.1848372296263928E-2"/>
    <s v="MeatProducts"/>
    <n v="1"/>
    <n v="4"/>
    <n v="5"/>
    <n v="11"/>
    <n v="3"/>
    <n v="3"/>
    <n v="11"/>
    <n v="0"/>
  </r>
  <r>
    <n v="6729"/>
    <n v="1988"/>
    <n v="37"/>
    <s v="Graduation"/>
    <s v="Single"/>
    <x v="0"/>
    <x v="131"/>
    <n v="0"/>
    <n v="0"/>
    <d v="2012-10-08T00:00:00"/>
    <n v="95"/>
    <x v="115"/>
    <n v="19"/>
    <n v="832"/>
    <n v="75"/>
    <n v="118"/>
    <n v="38"/>
    <n v="1500"/>
    <n v="2.1848372296263928E-2"/>
    <s v="MeatProducts"/>
    <n v="1"/>
    <n v="4"/>
    <n v="5"/>
    <n v="11"/>
    <n v="3"/>
    <n v="3"/>
    <n v="11"/>
    <n v="0"/>
  </r>
  <r>
    <n v="380"/>
    <n v="1954"/>
    <n v="71"/>
    <s v="Graduation"/>
    <s v="Divorced"/>
    <x v="1"/>
    <x v="132"/>
    <n v="0"/>
    <n v="1"/>
    <d v="2012-10-09T00:00:00"/>
    <n v="17"/>
    <x v="116"/>
    <n v="48"/>
    <n v="320"/>
    <n v="42"/>
    <n v="32"/>
    <n v="192"/>
    <n v="1612"/>
    <n v="2.4993410546226957E-2"/>
    <s v="Wines"/>
    <n v="5"/>
    <n v="11"/>
    <n v="4"/>
    <n v="9"/>
    <n v="8"/>
    <n v="3"/>
    <n v="11"/>
    <n v="1"/>
  </r>
  <r>
    <n v="8560"/>
    <n v="1992"/>
    <n v="33"/>
    <s v="Graduation"/>
    <s v="Single"/>
    <x v="0"/>
    <x v="133"/>
    <n v="0"/>
    <n v="0"/>
    <d v="2012-10-09T00:00:00"/>
    <n v="94"/>
    <x v="117"/>
    <n v="16"/>
    <n v="156"/>
    <n v="7"/>
    <n v="5"/>
    <n v="145"/>
    <n v="535"/>
    <n v="1.096558650515485E-2"/>
    <s v="Wines"/>
    <n v="1"/>
    <n v="6"/>
    <n v="4"/>
    <n v="7"/>
    <n v="6"/>
    <n v="3"/>
    <n v="11"/>
    <n v="0"/>
  </r>
  <r>
    <n v="10473"/>
    <n v="1956"/>
    <n v="69"/>
    <s v="PhD"/>
    <s v="Widow"/>
    <x v="1"/>
    <x v="134"/>
    <n v="0"/>
    <n v="1"/>
    <d v="2012-10-09T00:00:00"/>
    <n v="38"/>
    <x v="118"/>
    <n v="19"/>
    <n v="288"/>
    <n v="25"/>
    <n v="0"/>
    <n v="38"/>
    <n v="490"/>
    <n v="6.279796995950172E-3"/>
    <s v="MeatProducts"/>
    <n v="1"/>
    <n v="6"/>
    <n v="4"/>
    <n v="9"/>
    <n v="7"/>
    <n v="3"/>
    <n v="11"/>
    <n v="1"/>
  </r>
  <r>
    <n v="1970"/>
    <n v="1968"/>
    <n v="57"/>
    <s v="Master"/>
    <s v="Together"/>
    <x v="1"/>
    <x v="135"/>
    <n v="0"/>
    <n v="1"/>
    <d v="2012-10-09T00:00:00"/>
    <n v="14"/>
    <x v="14"/>
    <n v="0"/>
    <n v="21"/>
    <n v="7"/>
    <n v="0"/>
    <n v="12"/>
    <n v="91"/>
    <n v="2.6723049364226351E-3"/>
    <s v="Wines"/>
    <n v="1"/>
    <n v="3"/>
    <n v="0"/>
    <n v="3"/>
    <n v="8"/>
    <n v="3"/>
    <n v="11"/>
    <n v="0"/>
  </r>
  <r>
    <n v="2569"/>
    <n v="1987"/>
    <n v="38"/>
    <s v="Graduation"/>
    <s v="Married"/>
    <x v="0"/>
    <x v="136"/>
    <n v="0"/>
    <n v="0"/>
    <d v="2012-10-10T00:00:00"/>
    <n v="38"/>
    <x v="41"/>
    <n v="14"/>
    <n v="17"/>
    <n v="6"/>
    <n v="1"/>
    <n v="5"/>
    <n v="41"/>
    <n v="2.366795589678462E-3"/>
    <s v="MeatProducts"/>
    <n v="1"/>
    <n v="1"/>
    <n v="0"/>
    <n v="3"/>
    <n v="8"/>
    <n v="3"/>
    <n v="11"/>
    <n v="0"/>
  </r>
  <r>
    <n v="5710"/>
    <n v="1970"/>
    <n v="55"/>
    <s v="Graduation"/>
    <s v="Together"/>
    <x v="1"/>
    <x v="137"/>
    <n v="0"/>
    <n v="1"/>
    <d v="2012-10-10T00:00:00"/>
    <n v="31"/>
    <x v="119"/>
    <n v="0"/>
    <n v="5"/>
    <n v="2"/>
    <n v="0"/>
    <n v="3"/>
    <n v="117"/>
    <n v="2.8854690736904408E-3"/>
    <s v="Wines"/>
    <n v="2"/>
    <n v="2"/>
    <n v="1"/>
    <n v="4"/>
    <n v="5"/>
    <n v="3"/>
    <n v="11"/>
    <n v="0"/>
  </r>
  <r>
    <n v="10264"/>
    <n v="1979"/>
    <n v="46"/>
    <s v="Graduation"/>
    <s v="Divorced"/>
    <x v="0"/>
    <x v="138"/>
    <n v="1"/>
    <n v="0"/>
    <d v="2012-10-10T00:00:00"/>
    <n v="60"/>
    <x v="103"/>
    <n v="2"/>
    <n v="8"/>
    <n v="4"/>
    <n v="3"/>
    <n v="13"/>
    <n v="18"/>
    <n v="1.1774710538365932E-3"/>
    <s v="GoldProds"/>
    <n v="2"/>
    <n v="1"/>
    <n v="1"/>
    <n v="2"/>
    <n v="7"/>
    <n v="3"/>
    <n v="11"/>
    <n v="1"/>
  </r>
  <r>
    <n v="9286"/>
    <n v="1960"/>
    <n v="65"/>
    <s v="Master"/>
    <s v="Together"/>
    <x v="1"/>
    <x v="139"/>
    <n v="0"/>
    <n v="0"/>
    <d v="2012-10-10T00:00:00"/>
    <n v="93"/>
    <x v="109"/>
    <n v="28"/>
    <n v="100"/>
    <n v="120"/>
    <n v="74"/>
    <n v="18"/>
    <n v="729"/>
    <n v="8.7671825955189953E-3"/>
    <s v="Wines"/>
    <n v="1"/>
    <n v="5"/>
    <n v="9"/>
    <n v="4"/>
    <n v="3"/>
    <n v="3"/>
    <n v="11"/>
    <n v="0"/>
  </r>
  <r>
    <n v="234"/>
    <n v="1979"/>
    <n v="46"/>
    <s v="Graduation"/>
    <s v="Divorced"/>
    <x v="0"/>
    <x v="138"/>
    <n v="1"/>
    <n v="0"/>
    <d v="2012-10-10T00:00:00"/>
    <n v="60"/>
    <x v="103"/>
    <n v="2"/>
    <n v="8"/>
    <n v="4"/>
    <n v="3"/>
    <n v="13"/>
    <n v="18"/>
    <n v="1.1774710538365932E-3"/>
    <s v="GoldProds"/>
    <n v="2"/>
    <n v="1"/>
    <n v="1"/>
    <n v="2"/>
    <n v="7"/>
    <n v="3"/>
    <n v="11"/>
    <n v="1"/>
  </r>
  <r>
    <n v="7431"/>
    <n v="1991"/>
    <n v="34"/>
    <s v="PhD"/>
    <s v="Single"/>
    <x v="0"/>
    <x v="140"/>
    <n v="0"/>
    <n v="0"/>
    <d v="2012-10-11T00:00:00"/>
    <n v="40"/>
    <x v="120"/>
    <n v="17"/>
    <n v="311"/>
    <n v="23"/>
    <n v="51"/>
    <n v="86"/>
    <n v="1734"/>
    <n v="2.5452837389542907E-2"/>
    <s v="Wines"/>
    <n v="1"/>
    <n v="7"/>
    <n v="4"/>
    <n v="5"/>
    <n v="9"/>
    <n v="3"/>
    <n v="11"/>
    <n v="1"/>
  </r>
  <r>
    <n v="624"/>
    <n v="1984"/>
    <n v="41"/>
    <s v="Master"/>
    <s v="Single"/>
    <x v="0"/>
    <x v="141"/>
    <n v="0"/>
    <n v="0"/>
    <d v="2012-10-11T00:00:00"/>
    <n v="5"/>
    <x v="17"/>
    <n v="4"/>
    <n v="1"/>
    <n v="7"/>
    <n v="2"/>
    <n v="15"/>
    <n v="20"/>
    <n v="1.0587612493382743E-3"/>
    <s v="GoldProds"/>
    <n v="1"/>
    <n v="0"/>
    <n v="1"/>
    <n v="2"/>
    <n v="6"/>
    <n v="3"/>
    <n v="11"/>
    <n v="1"/>
  </r>
  <r>
    <n v="5966"/>
    <n v="1974"/>
    <n v="51"/>
    <s v="PhD"/>
    <s v="Married"/>
    <x v="1"/>
    <x v="142"/>
    <n v="1"/>
    <n v="1"/>
    <d v="2012-10-11T00:00:00"/>
    <n v="64"/>
    <x v="121"/>
    <n v="0"/>
    <n v="10"/>
    <n v="0"/>
    <n v="0"/>
    <n v="2"/>
    <n v="213"/>
    <n v="4.7116596987192248E-3"/>
    <s v="Wines"/>
    <n v="5"/>
    <n v="3"/>
    <n v="1"/>
    <n v="6"/>
    <n v="6"/>
    <n v="3"/>
    <n v="11"/>
    <n v="0"/>
  </r>
  <r>
    <n v="11121"/>
    <n v="1981"/>
    <n v="44"/>
    <s v="Graduation"/>
    <s v="Married"/>
    <x v="0"/>
    <x v="143"/>
    <n v="1"/>
    <n v="0"/>
    <d v="2012-10-11T00:00:00"/>
    <n v="76"/>
    <x v="77"/>
    <n v="14"/>
    <n v="28"/>
    <n v="16"/>
    <n v="3"/>
    <n v="7"/>
    <n v="63"/>
    <n v="3.2442453267418508E-3"/>
    <s v="MeatProducts"/>
    <n v="4"/>
    <n v="4"/>
    <n v="0"/>
    <n v="3"/>
    <n v="9"/>
    <n v="3"/>
    <n v="11"/>
    <n v="0"/>
  </r>
  <r>
    <n v="7396"/>
    <n v="1966"/>
    <n v="59"/>
    <s v="Graduation"/>
    <s v="Married"/>
    <x v="1"/>
    <x v="144"/>
    <n v="0"/>
    <n v="0"/>
    <d v="2012-10-11T00:00:00"/>
    <n v="92"/>
    <x v="122"/>
    <n v="51"/>
    <n v="936"/>
    <n v="207"/>
    <n v="35"/>
    <n v="26"/>
    <n v="1571"/>
    <n v="1.9540287071817708E-2"/>
    <s v="MeatProducts"/>
    <n v="1"/>
    <n v="5"/>
    <n v="8"/>
    <n v="12"/>
    <n v="3"/>
    <n v="3"/>
    <n v="11"/>
    <n v="0"/>
  </r>
  <r>
    <n v="5544"/>
    <n v="1970"/>
    <n v="55"/>
    <s v="Graduation"/>
    <s v="Single"/>
    <x v="1"/>
    <x v="145"/>
    <n v="0"/>
    <n v="1"/>
    <d v="2012-10-11T00:00:00"/>
    <n v="32"/>
    <x v="93"/>
    <n v="40"/>
    <n v="175"/>
    <n v="158"/>
    <n v="53"/>
    <n v="107"/>
    <n v="1383"/>
    <n v="2.0524160037991214E-2"/>
    <s v="Wines"/>
    <n v="2"/>
    <n v="7"/>
    <n v="8"/>
    <n v="5"/>
    <n v="5"/>
    <n v="3"/>
    <n v="11"/>
    <n v="0"/>
  </r>
  <r>
    <n v="10490"/>
    <n v="1969"/>
    <n v="56"/>
    <s v="PhD"/>
    <s v="Married"/>
    <x v="1"/>
    <x v="146"/>
    <n v="1"/>
    <n v="1"/>
    <d v="2012-10-12T00:00:00"/>
    <n v="11"/>
    <x v="64"/>
    <n v="64"/>
    <n v="79"/>
    <n v="65"/>
    <n v="0"/>
    <n v="109"/>
    <n v="308"/>
    <n v="6.0346009913987341E-3"/>
    <s v="GoldProds"/>
    <n v="2"/>
    <n v="6"/>
    <n v="2"/>
    <n v="4"/>
    <n v="7"/>
    <n v="3"/>
    <n v="11"/>
    <n v="0"/>
  </r>
  <r>
    <n v="7393"/>
    <n v="1978"/>
    <n v="47"/>
    <s v="Graduation"/>
    <s v="Together"/>
    <x v="0"/>
    <x v="147"/>
    <n v="1"/>
    <n v="1"/>
    <d v="2012-10-12T00:00:00"/>
    <n v="15"/>
    <x v="123"/>
    <n v="5"/>
    <n v="24"/>
    <n v="4"/>
    <n v="0"/>
    <n v="3"/>
    <n v="89"/>
    <n v="2.1404521404521405E-3"/>
    <s v="Wines"/>
    <n v="3"/>
    <n v="2"/>
    <n v="1"/>
    <n v="3"/>
    <n v="5"/>
    <n v="3"/>
    <n v="11"/>
    <n v="0"/>
  </r>
  <r>
    <n v="4114"/>
    <n v="1964"/>
    <n v="61"/>
    <s v="Master"/>
    <s v="Married"/>
    <x v="1"/>
    <x v="148"/>
    <n v="0"/>
    <n v="0"/>
    <d v="2012-11-08T00:00:00"/>
    <n v="2"/>
    <x v="124"/>
    <n v="37"/>
    <n v="780"/>
    <n v="27"/>
    <n v="167"/>
    <n v="32"/>
    <n v="1661"/>
    <n v="2.0987326737677368E-2"/>
    <s v="MeatProducts"/>
    <n v="1"/>
    <n v="6"/>
    <n v="9"/>
    <n v="13"/>
    <n v="3"/>
    <n v="3"/>
    <n v="11"/>
    <n v="0"/>
  </r>
  <r>
    <n v="4012"/>
    <n v="1972"/>
    <n v="53"/>
    <s v="PhD"/>
    <s v="Together"/>
    <x v="1"/>
    <x v="149"/>
    <n v="0"/>
    <n v="1"/>
    <d v="2012-11-08T00:00:00"/>
    <n v="55"/>
    <x v="125"/>
    <n v="12"/>
    <n v="375"/>
    <n v="16"/>
    <n v="12"/>
    <n v="12"/>
    <n v="1214"/>
    <n v="1.9511411121825778E-2"/>
    <s v="Wines"/>
    <n v="5"/>
    <n v="7"/>
    <n v="6"/>
    <n v="5"/>
    <n v="6"/>
    <n v="3"/>
    <n v="11"/>
    <n v="1"/>
  </r>
  <r>
    <n v="1092"/>
    <n v="1980"/>
    <n v="45"/>
    <s v="Graduation"/>
    <s v="Married"/>
    <x v="0"/>
    <x v="150"/>
    <n v="0"/>
    <n v="1"/>
    <d v="2012-11-08T00:00:00"/>
    <n v="17"/>
    <x v="126"/>
    <n v="129"/>
    <n v="495"/>
    <n v="182"/>
    <n v="43"/>
    <n v="29"/>
    <n v="1118"/>
    <n v="1.8323663421509817E-2"/>
    <s v="MeatProducts"/>
    <n v="4"/>
    <n v="9"/>
    <n v="3"/>
    <n v="4"/>
    <n v="7"/>
    <n v="3"/>
    <n v="11"/>
    <n v="0"/>
  </r>
  <r>
    <n v="1402"/>
    <n v="1954"/>
    <n v="71"/>
    <s v="Master"/>
    <s v="Married"/>
    <x v="1"/>
    <x v="151"/>
    <n v="0"/>
    <n v="0"/>
    <d v="2012-11-09T00:00:00"/>
    <n v="1"/>
    <x v="127"/>
    <n v="36"/>
    <n v="460"/>
    <n v="189"/>
    <n v="60"/>
    <n v="12"/>
    <n v="1241"/>
    <n v="1.8524876475944529E-2"/>
    <s v="Wines"/>
    <n v="3"/>
    <n v="4"/>
    <n v="8"/>
    <n v="6"/>
    <n v="3"/>
    <n v="3"/>
    <n v="11"/>
    <n v="0"/>
  </r>
  <r>
    <n v="5331"/>
    <n v="1977"/>
    <n v="48"/>
    <s v="Graduation"/>
    <s v="Married"/>
    <x v="0"/>
    <x v="152"/>
    <n v="0"/>
    <n v="0"/>
    <d v="2012-11-09T00:00:00"/>
    <n v="8"/>
    <x v="128"/>
    <n v="51"/>
    <n v="898"/>
    <n v="247"/>
    <n v="0"/>
    <n v="86"/>
    <n v="1783"/>
    <n v="2.3778088951123558E-2"/>
    <s v="MeatProducts"/>
    <n v="1"/>
    <n v="3"/>
    <n v="6"/>
    <n v="7"/>
    <n v="2"/>
    <n v="3"/>
    <n v="11"/>
    <n v="0"/>
  </r>
  <r>
    <n v="4095"/>
    <n v="1971"/>
    <n v="54"/>
    <s v="Graduation"/>
    <s v="Married"/>
    <x v="1"/>
    <x v="153"/>
    <n v="1"/>
    <n v="0"/>
    <d v="2012-11-09T00:00:00"/>
    <n v="80"/>
    <x v="129"/>
    <n v="37"/>
    <n v="64"/>
    <n v="49"/>
    <n v="34"/>
    <n v="116"/>
    <n v="351"/>
    <n v="9.4481830417227457E-3"/>
    <s v="Wines"/>
    <n v="8"/>
    <n v="4"/>
    <n v="3"/>
    <n v="6"/>
    <n v="7"/>
    <n v="3"/>
    <n v="11"/>
    <n v="0"/>
  </r>
  <r>
    <n v="5667"/>
    <n v="1964"/>
    <n v="61"/>
    <s v="PhD"/>
    <s v="Married"/>
    <x v="1"/>
    <x v="154"/>
    <n v="0"/>
    <n v="1"/>
    <d v="2012-11-10T00:00:00"/>
    <n v="90"/>
    <x v="130"/>
    <n v="30"/>
    <n v="399"/>
    <n v="60"/>
    <n v="46"/>
    <n v="153"/>
    <n v="1548"/>
    <n v="2.5420388859695216E-2"/>
    <s v="Wines"/>
    <n v="3"/>
    <n v="9"/>
    <n v="10"/>
    <n v="4"/>
    <n v="6"/>
    <n v="3"/>
    <n v="11"/>
    <n v="1"/>
  </r>
  <r>
    <n v="1245"/>
    <n v="1966"/>
    <n v="59"/>
    <s v="Graduation"/>
    <s v="Single"/>
    <x v="1"/>
    <x v="155"/>
    <n v="0"/>
    <n v="1"/>
    <d v="2012-11-11T00:00:00"/>
    <n v="45"/>
    <x v="131"/>
    <n v="12"/>
    <n v="253"/>
    <n v="16"/>
    <n v="12"/>
    <n v="101"/>
    <n v="1270"/>
    <n v="1.9902836545995926E-2"/>
    <s v="Wines"/>
    <n v="4"/>
    <n v="4"/>
    <n v="3"/>
    <n v="12"/>
    <n v="8"/>
    <n v="3"/>
    <n v="11"/>
    <n v="0"/>
  </r>
  <r>
    <n v="2561"/>
    <n v="1966"/>
    <n v="59"/>
    <s v="Graduation"/>
    <s v="Single"/>
    <x v="1"/>
    <x v="155"/>
    <n v="0"/>
    <n v="1"/>
    <d v="2012-11-11T00:00:00"/>
    <n v="45"/>
    <x v="131"/>
    <n v="12"/>
    <n v="253"/>
    <n v="16"/>
    <n v="12"/>
    <n v="101"/>
    <n v="1270"/>
    <n v="1.9902836545995926E-2"/>
    <s v="Wines"/>
    <n v="4"/>
    <n v="4"/>
    <n v="3"/>
    <n v="12"/>
    <n v="8"/>
    <n v="3"/>
    <n v="11"/>
    <n v="0"/>
  </r>
  <r>
    <n v="3887"/>
    <n v="1970"/>
    <n v="55"/>
    <s v="Graduation"/>
    <s v="Single"/>
    <x v="1"/>
    <x v="156"/>
    <n v="1"/>
    <n v="0"/>
    <d v="2012-11-11T00:00:00"/>
    <n v="2"/>
    <x v="41"/>
    <n v="17"/>
    <n v="26"/>
    <n v="20"/>
    <n v="1"/>
    <n v="39"/>
    <n v="67"/>
    <n v="2.4594376330665884E-3"/>
    <s v="GoldProds"/>
    <n v="2"/>
    <n v="2"/>
    <n v="0"/>
    <n v="3"/>
    <n v="9"/>
    <n v="3"/>
    <n v="11"/>
    <n v="1"/>
  </r>
  <r>
    <n v="6682"/>
    <n v="1973"/>
    <n v="52"/>
    <s v="Basic"/>
    <s v="Married"/>
    <x v="1"/>
    <x v="157"/>
    <n v="1"/>
    <n v="0"/>
    <d v="2012-11-12T00:00:00"/>
    <n v="41"/>
    <x v="77"/>
    <n v="8"/>
    <n v="1"/>
    <n v="4"/>
    <n v="7"/>
    <n v="15"/>
    <n v="22"/>
    <n v="1.1592370112762146E-3"/>
    <s v="GoldProds"/>
    <n v="1"/>
    <n v="1"/>
    <n v="0"/>
    <n v="3"/>
    <n v="8"/>
    <n v="3"/>
    <n v="11"/>
    <n v="0"/>
  </r>
  <r>
    <n v="7998"/>
    <n v="1958"/>
    <n v="67"/>
    <s v="Graduation"/>
    <s v="Together"/>
    <x v="1"/>
    <x v="158"/>
    <n v="1"/>
    <n v="1"/>
    <d v="2012-11-12T00:00:00"/>
    <n v="77"/>
    <x v="132"/>
    <n v="8"/>
    <n v="17"/>
    <n v="13"/>
    <n v="0"/>
    <n v="21"/>
    <n v="91"/>
    <n v="3.2399330651190941E-3"/>
    <s v="Wines"/>
    <n v="3"/>
    <n v="2"/>
    <n v="2"/>
    <n v="2"/>
    <n v="7"/>
    <n v="3"/>
    <n v="11"/>
    <n v="0"/>
  </r>
  <r>
    <n v="6050"/>
    <n v="1975"/>
    <n v="50"/>
    <s v="2n Cycle"/>
    <s v="Married"/>
    <x v="0"/>
    <x v="159"/>
    <n v="0"/>
    <n v="1"/>
    <d v="2012-11-12T00:00:00"/>
    <n v="33"/>
    <x v="133"/>
    <n v="43"/>
    <n v="219"/>
    <n v="19"/>
    <n v="14"/>
    <n v="47"/>
    <n v="1466"/>
    <n v="2.5703064731047057E-2"/>
    <s v="Wines"/>
    <n v="4"/>
    <n v="6"/>
    <n v="3"/>
    <n v="13"/>
    <n v="9"/>
    <n v="3"/>
    <n v="11"/>
    <n v="0"/>
  </r>
  <r>
    <n v="4702"/>
    <n v="1964"/>
    <n v="61"/>
    <s v="Graduation"/>
    <s v="Single"/>
    <x v="1"/>
    <x v="160"/>
    <n v="0"/>
    <n v="0"/>
    <d v="2012-12-08T00:00:00"/>
    <n v="20"/>
    <x v="134"/>
    <n v="155"/>
    <n v="379"/>
    <n v="224"/>
    <n v="17"/>
    <n v="120"/>
    <n v="1775"/>
    <n v="2.8703568945164053E-2"/>
    <s v="Wines"/>
    <n v="1"/>
    <n v="4"/>
    <n v="8"/>
    <n v="4"/>
    <n v="8"/>
    <n v="3"/>
    <n v="11"/>
    <n v="0"/>
  </r>
  <r>
    <n v="6661"/>
    <n v="1974"/>
    <n v="51"/>
    <s v="Graduation"/>
    <s v="Married"/>
    <x v="1"/>
    <x v="161"/>
    <n v="0"/>
    <n v="1"/>
    <d v="2012-12-08T00:00:00"/>
    <n v="63"/>
    <x v="135"/>
    <n v="80"/>
    <n v="217"/>
    <n v="29"/>
    <n v="80"/>
    <n v="11"/>
    <n v="1163"/>
    <n v="1.724368003558455E-2"/>
    <s v="Wines"/>
    <n v="5"/>
    <n v="9"/>
    <n v="6"/>
    <n v="12"/>
    <n v="6"/>
    <n v="3"/>
    <n v="11"/>
    <n v="0"/>
  </r>
  <r>
    <n v="7922"/>
    <n v="1951"/>
    <n v="74"/>
    <s v="PhD"/>
    <s v="Single"/>
    <x v="1"/>
    <x v="162"/>
    <n v="0"/>
    <n v="1"/>
    <d v="2012-12-08T00:00:00"/>
    <n v="29"/>
    <x v="136"/>
    <n v="0"/>
    <n v="72"/>
    <n v="12"/>
    <n v="0"/>
    <n v="63"/>
    <n v="903"/>
    <n v="1.3903002309468821E-2"/>
    <s v="Wines"/>
    <n v="2"/>
    <n v="11"/>
    <n v="2"/>
    <n v="10"/>
    <n v="7"/>
    <n v="3"/>
    <n v="11"/>
    <n v="0"/>
  </r>
  <r>
    <n v="5462"/>
    <n v="1974"/>
    <n v="51"/>
    <s v="Graduation"/>
    <s v="Married"/>
    <x v="1"/>
    <x v="161"/>
    <n v="0"/>
    <n v="1"/>
    <d v="2012-12-08T00:00:00"/>
    <n v="63"/>
    <x v="135"/>
    <n v="80"/>
    <n v="217"/>
    <n v="29"/>
    <n v="80"/>
    <n v="11"/>
    <n v="1163"/>
    <n v="1.724368003558455E-2"/>
    <s v="Wines"/>
    <n v="5"/>
    <n v="9"/>
    <n v="6"/>
    <n v="12"/>
    <n v="6"/>
    <n v="3"/>
    <n v="11"/>
    <n v="0"/>
  </r>
  <r>
    <n v="10897"/>
    <n v="1974"/>
    <n v="51"/>
    <s v="Graduation"/>
    <s v="Married"/>
    <x v="1"/>
    <x v="161"/>
    <n v="0"/>
    <n v="1"/>
    <d v="2012-12-08T00:00:00"/>
    <n v="63"/>
    <x v="135"/>
    <n v="80"/>
    <n v="217"/>
    <n v="29"/>
    <n v="80"/>
    <n v="11"/>
    <n v="1163"/>
    <n v="1.724368003558455E-2"/>
    <s v="Wines"/>
    <n v="5"/>
    <n v="9"/>
    <n v="6"/>
    <n v="12"/>
    <n v="6"/>
    <n v="3"/>
    <n v="11"/>
    <n v="0"/>
  </r>
  <r>
    <n v="8720"/>
    <n v="1978"/>
    <n v="47"/>
    <s v="2n Cycle"/>
    <s v="Together"/>
    <x v="0"/>
    <x v="163"/>
    <n v="0"/>
    <n v="0"/>
    <d v="2012-12-08T00:00:00"/>
    <n v="53"/>
    <x v="98"/>
    <n v="2"/>
    <n v="1607"/>
    <n v="12"/>
    <n v="4"/>
    <n v="22"/>
    <n v="1657"/>
    <e v="#VALUE!"/>
    <s v="MeatProducts"/>
    <n v="0"/>
    <n v="0"/>
    <n v="0"/>
    <n v="1"/>
    <n v="0"/>
    <n v="3"/>
    <n v="11"/>
    <n v="0"/>
  </r>
  <r>
    <n v="8717"/>
    <n v="1975"/>
    <n v="50"/>
    <s v="PhD"/>
    <s v="Married"/>
    <x v="0"/>
    <x v="164"/>
    <n v="0"/>
    <n v="1"/>
    <d v="2012-12-09T00:00:00"/>
    <n v="56"/>
    <x v="137"/>
    <n v="71"/>
    <n v="449"/>
    <n v="69"/>
    <n v="71"/>
    <n v="26"/>
    <n v="1809"/>
    <n v="2.2492446566451565E-2"/>
    <s v="Wines"/>
    <n v="1"/>
    <n v="11"/>
    <n v="8"/>
    <n v="8"/>
    <n v="5"/>
    <n v="3"/>
    <n v="11"/>
    <n v="0"/>
  </r>
  <r>
    <n v="10151"/>
    <n v="1960"/>
    <n v="65"/>
    <s v="Graduation"/>
    <s v="Divorced"/>
    <x v="1"/>
    <x v="165"/>
    <n v="0"/>
    <n v="2"/>
    <d v="2012-12-09T00:00:00"/>
    <n v="38"/>
    <x v="138"/>
    <n v="46"/>
    <n v="247"/>
    <n v="151"/>
    <n v="46"/>
    <n v="139"/>
    <n v="807"/>
    <n v="1.2973442222365121E-2"/>
    <s v="Wines"/>
    <n v="1"/>
    <n v="4"/>
    <n v="5"/>
    <n v="12"/>
    <n v="3"/>
    <n v="3"/>
    <n v="11"/>
    <n v="0"/>
  </r>
  <r>
    <n v="8692"/>
    <n v="1952"/>
    <n v="73"/>
    <s v="Graduation"/>
    <s v="Together"/>
    <x v="1"/>
    <x v="166"/>
    <n v="1"/>
    <n v="1"/>
    <d v="2012-12-09T00:00:00"/>
    <n v="50"/>
    <x v="139"/>
    <n v="17"/>
    <n v="97"/>
    <n v="15"/>
    <n v="6"/>
    <n v="15"/>
    <n v="225"/>
    <n v="5.1769361741291244E-3"/>
    <s v="MeatProducts"/>
    <n v="6"/>
    <n v="4"/>
    <n v="1"/>
    <n v="5"/>
    <n v="8"/>
    <n v="3"/>
    <n v="11"/>
    <n v="0"/>
  </r>
  <r>
    <n v="6818"/>
    <n v="1974"/>
    <n v="51"/>
    <s v="Graduation"/>
    <s v="Married"/>
    <x v="1"/>
    <x v="167"/>
    <n v="0"/>
    <n v="1"/>
    <d v="2012-12-09T00:00:00"/>
    <n v="26"/>
    <x v="140"/>
    <n v="0"/>
    <n v="106"/>
    <n v="49"/>
    <n v="10"/>
    <n v="106"/>
    <n v="263"/>
    <n v="5.845873435728734E-3"/>
    <s v="MeatProducts"/>
    <n v="5"/>
    <n v="5"/>
    <n v="1"/>
    <n v="5"/>
    <n v="6"/>
    <n v="3"/>
    <n v="11"/>
    <n v="0"/>
  </r>
  <r>
    <n v="9204"/>
    <n v="1970"/>
    <n v="55"/>
    <s v="Graduation"/>
    <s v="Widow"/>
    <x v="1"/>
    <x v="168"/>
    <n v="0"/>
    <n v="1"/>
    <d v="2012-12-09T00:00:00"/>
    <n v="33"/>
    <x v="141"/>
    <n v="159"/>
    <n v="194"/>
    <n v="58"/>
    <n v="106"/>
    <n v="141"/>
    <n v="888"/>
    <n v="1.3307158591958759E-2"/>
    <s v="Wines"/>
    <n v="4"/>
    <n v="4"/>
    <n v="3"/>
    <n v="6"/>
    <n v="3"/>
    <n v="3"/>
    <n v="11"/>
    <n v="0"/>
  </r>
  <r>
    <n v="9826"/>
    <n v="1972"/>
    <n v="53"/>
    <s v="PhD"/>
    <s v="Single"/>
    <x v="1"/>
    <x v="169"/>
    <n v="0"/>
    <n v="0"/>
    <d v="2012-12-09T00:00:00"/>
    <n v="96"/>
    <x v="142"/>
    <n v="102"/>
    <n v="838"/>
    <n v="133"/>
    <n v="102"/>
    <n v="40"/>
    <n v="2074"/>
    <n v="2.387832874725123E-2"/>
    <s v="Wines"/>
    <n v="1"/>
    <n v="5"/>
    <n v="6"/>
    <n v="10"/>
    <n v="2"/>
    <n v="3"/>
    <n v="11"/>
    <n v="1"/>
  </r>
  <r>
    <n v="5830"/>
    <n v="1972"/>
    <n v="53"/>
    <s v="PhD"/>
    <s v="Single"/>
    <x v="1"/>
    <x v="169"/>
    <n v="0"/>
    <n v="0"/>
    <d v="2012-12-09T00:00:00"/>
    <n v="96"/>
    <x v="142"/>
    <n v="102"/>
    <n v="838"/>
    <n v="133"/>
    <n v="102"/>
    <n v="40"/>
    <n v="2074"/>
    <n v="2.387832874725123E-2"/>
    <s v="Wines"/>
    <n v="1"/>
    <n v="5"/>
    <n v="6"/>
    <n v="10"/>
    <n v="2"/>
    <n v="3"/>
    <n v="11"/>
    <n v="1"/>
  </r>
  <r>
    <n v="4415"/>
    <n v="1961"/>
    <n v="64"/>
    <s v="Graduation"/>
    <s v="Married"/>
    <x v="1"/>
    <x v="170"/>
    <n v="1"/>
    <n v="1"/>
    <d v="2012-12-09T00:00:00"/>
    <n v="19"/>
    <x v="38"/>
    <n v="4"/>
    <n v="4"/>
    <n v="3"/>
    <n v="3"/>
    <n v="14"/>
    <n v="24"/>
    <n v="1.4234875444839859E-3"/>
    <s v="GoldProds"/>
    <n v="3"/>
    <n v="1"/>
    <n v="1"/>
    <n v="3"/>
    <n v="7"/>
    <n v="3"/>
    <n v="11"/>
    <n v="0"/>
  </r>
  <r>
    <n v="7807"/>
    <n v="1974"/>
    <n v="51"/>
    <s v="Graduation"/>
    <s v="Married"/>
    <x v="1"/>
    <x v="167"/>
    <n v="0"/>
    <n v="1"/>
    <d v="2012-12-09T00:00:00"/>
    <n v="26"/>
    <x v="140"/>
    <n v="0"/>
    <n v="106"/>
    <n v="49"/>
    <n v="10"/>
    <n v="106"/>
    <n v="263"/>
    <n v="5.845873435728734E-3"/>
    <s v="MeatProducts"/>
    <n v="5"/>
    <n v="5"/>
    <n v="1"/>
    <n v="5"/>
    <n v="6"/>
    <n v="3"/>
    <n v="11"/>
    <n v="0"/>
  </r>
  <r>
    <n v="7872"/>
    <n v="1975"/>
    <n v="50"/>
    <s v="PhD"/>
    <s v="Married"/>
    <x v="0"/>
    <x v="171"/>
    <n v="0"/>
    <n v="0"/>
    <d v="2012-12-09T00:00:00"/>
    <n v="7"/>
    <x v="143"/>
    <n v="21"/>
    <n v="273"/>
    <n v="0"/>
    <n v="21"/>
    <n v="63"/>
    <n v="494"/>
    <n v="5.6888847943249348E-3"/>
    <s v="MeatProducts"/>
    <n v="1"/>
    <n v="6"/>
    <n v="10"/>
    <n v="6"/>
    <n v="5"/>
    <n v="3"/>
    <n v="11"/>
    <n v="1"/>
  </r>
  <r>
    <n v="8832"/>
    <n v="1976"/>
    <n v="49"/>
    <s v="Master"/>
    <s v="Together"/>
    <x v="0"/>
    <x v="172"/>
    <n v="1"/>
    <n v="0"/>
    <d v="2012-12-09T00:00:00"/>
    <n v="24"/>
    <x v="144"/>
    <n v="5"/>
    <n v="56"/>
    <n v="12"/>
    <n v="8"/>
    <n v="5"/>
    <n v="118"/>
    <n v="3.1459116478711776E-3"/>
    <s v="MeatProducts"/>
    <n v="2"/>
    <n v="3"/>
    <n v="0"/>
    <n v="4"/>
    <n v="7"/>
    <n v="3"/>
    <n v="11"/>
    <n v="0"/>
  </r>
  <r>
    <n v="7503"/>
    <n v="1976"/>
    <n v="49"/>
    <s v="Graduation"/>
    <s v="Single"/>
    <x v="0"/>
    <x v="173"/>
    <n v="0"/>
    <n v="0"/>
    <d v="2012-12-10T00:00:00"/>
    <n v="40"/>
    <x v="145"/>
    <n v="105"/>
    <n v="779"/>
    <n v="137"/>
    <n v="105"/>
    <n v="51"/>
    <n v="2158"/>
    <n v="2.846027035938015E-2"/>
    <s v="Wines"/>
    <n v="0"/>
    <n v="5"/>
    <n v="8"/>
    <n v="9"/>
    <n v="4"/>
    <n v="3"/>
    <n v="11"/>
    <n v="1"/>
  </r>
  <r>
    <n v="3710"/>
    <n v="1984"/>
    <n v="41"/>
    <s v="PhD"/>
    <s v="Single"/>
    <x v="0"/>
    <x v="174"/>
    <n v="1"/>
    <n v="0"/>
    <d v="2012-12-10T00:00:00"/>
    <n v="41"/>
    <x v="27"/>
    <n v="0"/>
    <n v="35"/>
    <n v="6"/>
    <n v="4"/>
    <n v="17"/>
    <n v="64"/>
    <n v="1.6127406511440379E-3"/>
    <s v="MeatProducts"/>
    <n v="2"/>
    <n v="2"/>
    <n v="1"/>
    <n v="2"/>
    <n v="7"/>
    <n v="3"/>
    <n v="11"/>
    <n v="1"/>
  </r>
  <r>
    <n v="7011"/>
    <n v="1973"/>
    <n v="52"/>
    <s v="Graduation"/>
    <s v="Married"/>
    <x v="1"/>
    <x v="175"/>
    <n v="1"/>
    <n v="0"/>
    <d v="2012-12-10T00:00:00"/>
    <n v="47"/>
    <x v="146"/>
    <n v="2"/>
    <n v="27"/>
    <n v="0"/>
    <n v="9"/>
    <n v="12"/>
    <n v="81"/>
    <n v="2.4200053777897286E-3"/>
    <s v="Wines"/>
    <n v="3"/>
    <n v="3"/>
    <n v="0"/>
    <n v="4"/>
    <n v="7"/>
    <n v="3"/>
    <n v="11"/>
    <n v="0"/>
  </r>
  <r>
    <n v="6613"/>
    <n v="1970"/>
    <n v="55"/>
    <s v="Master"/>
    <s v="Married"/>
    <x v="1"/>
    <x v="176"/>
    <n v="1"/>
    <n v="0"/>
    <d v="2012-12-10T00:00:00"/>
    <n v="39"/>
    <x v="147"/>
    <n v="7"/>
    <n v="133"/>
    <n v="46"/>
    <n v="14"/>
    <n v="14"/>
    <n v="713"/>
    <n v="1.6018512277863897E-2"/>
    <s v="Wines"/>
    <n v="6"/>
    <n v="8"/>
    <n v="4"/>
    <n v="8"/>
    <n v="8"/>
    <n v="3"/>
    <n v="11"/>
    <n v="0"/>
  </r>
  <r>
    <n v="3661"/>
    <n v="1995"/>
    <n v="30"/>
    <s v="2n Cycle"/>
    <s v="Single"/>
    <x v="2"/>
    <x v="177"/>
    <n v="0"/>
    <n v="0"/>
    <d v="2012-12-10T00:00:00"/>
    <n v="42"/>
    <x v="148"/>
    <n v="51"/>
    <n v="631"/>
    <n v="72"/>
    <n v="55"/>
    <n v="32"/>
    <n v="1403"/>
    <n v="1.7403277224406762E-2"/>
    <s v="MeatProducts"/>
    <n v="1"/>
    <n v="4"/>
    <n v="6"/>
    <n v="8"/>
    <n v="2"/>
    <n v="3"/>
    <n v="11"/>
    <n v="0"/>
  </r>
  <r>
    <n v="4099"/>
    <n v="1972"/>
    <n v="53"/>
    <s v="Graduation"/>
    <s v="Married"/>
    <x v="1"/>
    <x v="178"/>
    <n v="1"/>
    <n v="0"/>
    <d v="2012-12-11T00:00:00"/>
    <n v="14"/>
    <x v="38"/>
    <n v="2"/>
    <n v="16"/>
    <n v="11"/>
    <n v="2"/>
    <n v="21"/>
    <n v="41"/>
    <n v="1.3365933170334148E-3"/>
    <s v="GoldProds"/>
    <n v="1"/>
    <n v="1"/>
    <n v="0"/>
    <n v="3"/>
    <n v="8"/>
    <n v="3"/>
    <n v="11"/>
    <n v="0"/>
  </r>
  <r>
    <n v="10995"/>
    <n v="1988"/>
    <n v="37"/>
    <s v="2n Cycle"/>
    <s v="Married"/>
    <x v="0"/>
    <x v="179"/>
    <n v="1"/>
    <n v="0"/>
    <d v="2012-12-11T00:00:00"/>
    <n v="8"/>
    <x v="65"/>
    <n v="5"/>
    <n v="30"/>
    <n v="8"/>
    <n v="7"/>
    <n v="26"/>
    <n v="66"/>
    <n v="4.1995418681598368E-3"/>
    <s v="MeatProducts"/>
    <n v="3"/>
    <n v="3"/>
    <n v="0"/>
    <n v="4"/>
    <n v="8"/>
    <n v="3"/>
    <n v="11"/>
    <n v="0"/>
  </r>
  <r>
    <n v="2975"/>
    <n v="1976"/>
    <n v="49"/>
    <s v="Graduation"/>
    <s v="Together"/>
    <x v="0"/>
    <x v="180"/>
    <n v="0"/>
    <n v="1"/>
    <d v="2012-12-11T00:00:00"/>
    <n v="89"/>
    <x v="149"/>
    <n v="42"/>
    <n v="864"/>
    <n v="219"/>
    <n v="30"/>
    <n v="84"/>
    <n v="1872"/>
    <n v="2.186762610097423E-2"/>
    <s v="MeatProducts"/>
    <n v="2"/>
    <n v="6"/>
    <n v="7"/>
    <n v="9"/>
    <n v="3"/>
    <n v="3"/>
    <n v="11"/>
    <n v="0"/>
  </r>
  <r>
    <n v="9215"/>
    <n v="1980"/>
    <n v="45"/>
    <s v="PhD"/>
    <s v="Married"/>
    <x v="0"/>
    <x v="181"/>
    <n v="1"/>
    <n v="0"/>
    <d v="2012-12-12T00:00:00"/>
    <n v="19"/>
    <x v="13"/>
    <n v="0"/>
    <n v="101"/>
    <n v="0"/>
    <n v="0"/>
    <n v="72"/>
    <n v="479"/>
    <n v="1.0892800291081093E-2"/>
    <s v="Wines"/>
    <n v="5"/>
    <n v="6"/>
    <n v="4"/>
    <n v="6"/>
    <n v="7"/>
    <n v="3"/>
    <n v="11"/>
    <n v="0"/>
  </r>
  <r>
    <n v="6184"/>
    <n v="1969"/>
    <n v="56"/>
    <s v="PhD"/>
    <s v="Married"/>
    <x v="1"/>
    <x v="182"/>
    <n v="0"/>
    <n v="0"/>
    <d v="2012-12-12T00:00:00"/>
    <n v="6"/>
    <x v="150"/>
    <n v="64"/>
    <n v="785"/>
    <n v="84"/>
    <n v="128"/>
    <n v="48"/>
    <n v="1622"/>
    <n v="2.3691975110280157E-2"/>
    <s v="MeatProducts"/>
    <n v="1"/>
    <n v="3"/>
    <n v="3"/>
    <n v="8"/>
    <n v="1"/>
    <n v="3"/>
    <n v="11"/>
    <n v="0"/>
  </r>
  <r>
    <n v="6878"/>
    <n v="1954"/>
    <n v="71"/>
    <s v="Graduation"/>
    <s v="Widow"/>
    <x v="1"/>
    <x v="183"/>
    <n v="0"/>
    <n v="0"/>
    <d v="2012-12-12T00:00:00"/>
    <n v="14"/>
    <x v="146"/>
    <n v="12"/>
    <n v="96"/>
    <n v="78"/>
    <n v="40"/>
    <n v="55"/>
    <n v="269"/>
    <n v="9.8099996353159993E-3"/>
    <s v="MeatProducts"/>
    <n v="3"/>
    <n v="4"/>
    <n v="1"/>
    <n v="6"/>
    <n v="7"/>
    <n v="3"/>
    <n v="11"/>
    <n v="0"/>
  </r>
  <r>
    <n v="7627"/>
    <n v="1975"/>
    <n v="50"/>
    <s v="Master"/>
    <s v="Married"/>
    <x v="0"/>
    <x v="184"/>
    <n v="0"/>
    <n v="0"/>
    <d v="2012-12-12T00:00:00"/>
    <n v="25"/>
    <x v="106"/>
    <n v="183"/>
    <n v="797"/>
    <n v="106"/>
    <n v="163"/>
    <n v="20"/>
    <n v="2066"/>
    <n v="2.2416805008517518E-2"/>
    <s v="Wines"/>
    <n v="0"/>
    <n v="5"/>
    <n v="11"/>
    <n v="5"/>
    <n v="2"/>
    <n v="3"/>
    <n v="11"/>
    <n v="1"/>
  </r>
  <r>
    <n v="9224"/>
    <n v="1972"/>
    <n v="53"/>
    <s v="PhD"/>
    <s v="Single"/>
    <x v="1"/>
    <x v="185"/>
    <n v="0"/>
    <n v="1"/>
    <d v="2012-12-12T00:00:00"/>
    <n v="81"/>
    <x v="151"/>
    <n v="8"/>
    <n v="53"/>
    <n v="11"/>
    <n v="0"/>
    <n v="242"/>
    <n v="897"/>
    <n v="1.6232356134636264E-2"/>
    <s v="Wines"/>
    <n v="2"/>
    <n v="8"/>
    <n v="10"/>
    <n v="5"/>
    <n v="6"/>
    <n v="3"/>
    <n v="11"/>
    <n v="0"/>
  </r>
  <r>
    <n v="5621"/>
    <n v="1969"/>
    <n v="56"/>
    <s v="Graduation"/>
    <s v="Married"/>
    <x v="1"/>
    <x v="186"/>
    <n v="1"/>
    <n v="1"/>
    <d v="2012-12-12T00:00:00"/>
    <n v="8"/>
    <x v="152"/>
    <n v="57"/>
    <n v="100"/>
    <n v="71"/>
    <n v="15"/>
    <n v="0"/>
    <n v="316"/>
    <n v="6.4817853626517883E-3"/>
    <s v="MeatProducts"/>
    <n v="5"/>
    <n v="6"/>
    <n v="1"/>
    <n v="5"/>
    <n v="9"/>
    <n v="3"/>
    <n v="11"/>
    <n v="1"/>
  </r>
  <r>
    <n v="8162"/>
    <n v="1956"/>
    <n v="69"/>
    <s v="Master"/>
    <s v="Together"/>
    <x v="1"/>
    <x v="187"/>
    <n v="0"/>
    <n v="0"/>
    <d v="2013-01-01T00:00:00"/>
    <n v="88"/>
    <x v="30"/>
    <n v="1"/>
    <n v="11"/>
    <n v="6"/>
    <n v="2"/>
    <n v="2"/>
    <n v="24"/>
    <n v="1.6369961121342337E-3"/>
    <s v="MeatProducts"/>
    <n v="1"/>
    <n v="1"/>
    <n v="0"/>
    <n v="3"/>
    <n v="6"/>
    <n v="3"/>
    <n v="11"/>
    <n v="0"/>
  </r>
  <r>
    <n v="10637"/>
    <n v="1964"/>
    <n v="61"/>
    <s v="Graduation"/>
    <s v="Married"/>
    <x v="1"/>
    <x v="188"/>
    <n v="1"/>
    <n v="2"/>
    <d v="2013-01-01T00:00:00"/>
    <n v="77"/>
    <x v="153"/>
    <n v="0"/>
    <n v="27"/>
    <n v="8"/>
    <n v="30"/>
    <n v="10"/>
    <n v="89"/>
    <n v="2.181372549019608E-3"/>
    <s v="Sweet"/>
    <n v="2"/>
    <n v="3"/>
    <n v="0"/>
    <n v="3"/>
    <n v="7"/>
    <n v="3"/>
    <n v="11"/>
    <n v="0"/>
  </r>
  <r>
    <n v="7261"/>
    <n v="1971"/>
    <n v="54"/>
    <s v="Graduation"/>
    <s v="Together"/>
    <x v="1"/>
    <x v="189"/>
    <n v="1"/>
    <n v="1"/>
    <d v="2013-01-01T00:00:00"/>
    <n v="8"/>
    <x v="154"/>
    <n v="33"/>
    <n v="60"/>
    <n v="8"/>
    <n v="3"/>
    <n v="15"/>
    <n v="303"/>
    <n v="8.7572254335260124E-3"/>
    <s v="Wines"/>
    <n v="5"/>
    <n v="5"/>
    <n v="2"/>
    <n v="5"/>
    <n v="8"/>
    <n v="3"/>
    <n v="11"/>
    <n v="1"/>
  </r>
  <r>
    <n v="2452"/>
    <n v="1971"/>
    <n v="54"/>
    <s v="Graduation"/>
    <s v="Together"/>
    <x v="1"/>
    <x v="189"/>
    <n v="1"/>
    <n v="1"/>
    <d v="2013-01-01T00:00:00"/>
    <n v="8"/>
    <x v="154"/>
    <n v="33"/>
    <n v="60"/>
    <n v="8"/>
    <n v="3"/>
    <n v="15"/>
    <n v="303"/>
    <n v="8.7572254335260124E-3"/>
    <s v="Wines"/>
    <n v="5"/>
    <n v="5"/>
    <n v="2"/>
    <n v="5"/>
    <n v="8"/>
    <n v="3"/>
    <n v="11"/>
    <n v="1"/>
  </r>
  <r>
    <n v="2968"/>
    <n v="1943"/>
    <n v="82"/>
    <s v="PhD"/>
    <s v="Divorced"/>
    <x v="1"/>
    <x v="190"/>
    <n v="0"/>
    <n v="0"/>
    <d v="2013-01-02T00:00:00"/>
    <n v="53"/>
    <x v="155"/>
    <n v="8"/>
    <n v="206"/>
    <n v="160"/>
    <n v="49"/>
    <n v="42"/>
    <n v="860"/>
    <n v="1.7569665767753536E-2"/>
    <s v="Wines"/>
    <n v="2"/>
    <n v="7"/>
    <n v="10"/>
    <n v="5"/>
    <n v="6"/>
    <n v="3"/>
    <n v="11"/>
    <n v="1"/>
  </r>
  <r>
    <n v="8800"/>
    <n v="1943"/>
    <n v="82"/>
    <s v="PhD"/>
    <s v="Divorced"/>
    <x v="1"/>
    <x v="190"/>
    <n v="0"/>
    <n v="0"/>
    <d v="2013-01-02T00:00:00"/>
    <n v="53"/>
    <x v="155"/>
    <n v="8"/>
    <n v="206"/>
    <n v="160"/>
    <n v="49"/>
    <n v="42"/>
    <n v="860"/>
    <n v="1.7569665767753536E-2"/>
    <s v="Wines"/>
    <n v="2"/>
    <n v="7"/>
    <n v="10"/>
    <n v="5"/>
    <n v="6"/>
    <n v="3"/>
    <n v="11"/>
    <n v="1"/>
  </r>
  <r>
    <n v="7124"/>
    <n v="1968"/>
    <n v="57"/>
    <s v="Graduation"/>
    <s v="Divorced"/>
    <x v="1"/>
    <x v="191"/>
    <n v="1"/>
    <n v="1"/>
    <d v="2013-01-02T00:00:00"/>
    <n v="72"/>
    <x v="146"/>
    <n v="4"/>
    <n v="12"/>
    <n v="8"/>
    <n v="0"/>
    <n v="27"/>
    <n v="67"/>
    <n v="1.8109576452144769E-3"/>
    <s v="Wines"/>
    <n v="5"/>
    <n v="2"/>
    <n v="1"/>
    <n v="4"/>
    <n v="5"/>
    <n v="3"/>
    <n v="11"/>
    <n v="0"/>
  </r>
  <r>
    <n v="448"/>
    <n v="1978"/>
    <n v="47"/>
    <s v="PhD"/>
    <s v="Single"/>
    <x v="0"/>
    <x v="192"/>
    <n v="1"/>
    <n v="0"/>
    <d v="2013-01-03T00:00:00"/>
    <n v="57"/>
    <x v="156"/>
    <n v="85"/>
    <n v="137"/>
    <n v="102"/>
    <n v="45"/>
    <n v="118"/>
    <n v="677"/>
    <n v="1.2336005830903791E-2"/>
    <s v="Wines"/>
    <n v="2"/>
    <n v="6"/>
    <n v="2"/>
    <n v="11"/>
    <n v="5"/>
    <n v="3"/>
    <n v="11"/>
    <n v="0"/>
  </r>
  <r>
    <n v="1524"/>
    <n v="1983"/>
    <n v="42"/>
    <s v="2n Cycle"/>
    <s v="Single"/>
    <x v="0"/>
    <x v="193"/>
    <n v="0"/>
    <n v="0"/>
    <d v="2013-01-03T00:00:00"/>
    <n v="1"/>
    <x v="157"/>
    <n v="45"/>
    <n v="115"/>
    <n v="30"/>
    <n v="160"/>
    <n v="45"/>
    <n v="1059"/>
    <n v="1.2962373619917256E-2"/>
    <s v="Wines"/>
    <n v="1"/>
    <n v="8"/>
    <n v="2"/>
    <n v="5"/>
    <n v="5"/>
    <n v="3"/>
    <n v="11"/>
    <n v="1"/>
  </r>
  <r>
    <n v="7042"/>
    <n v="1983"/>
    <n v="42"/>
    <s v="Graduation"/>
    <s v="Married"/>
    <x v="0"/>
    <x v="194"/>
    <n v="0"/>
    <n v="0"/>
    <d v="2013-01-03T00:00:00"/>
    <n v="14"/>
    <x v="41"/>
    <n v="3"/>
    <n v="14"/>
    <n v="15"/>
    <n v="21"/>
    <n v="10"/>
    <n v="56"/>
    <n v="1.5221527589018755E-3"/>
    <s v="Sweet"/>
    <n v="1"/>
    <n v="2"/>
    <n v="1"/>
    <n v="2"/>
    <n v="9"/>
    <n v="3"/>
    <n v="11"/>
    <n v="1"/>
  </r>
  <r>
    <n v="3225"/>
    <n v="1984"/>
    <n v="41"/>
    <s v="Master"/>
    <s v="Married"/>
    <x v="0"/>
    <x v="195"/>
    <n v="1"/>
    <n v="0"/>
    <d v="2013-01-04T00:00:00"/>
    <n v="71"/>
    <x v="158"/>
    <n v="11"/>
    <n v="72"/>
    <n v="3"/>
    <n v="17"/>
    <n v="46"/>
    <n v="219"/>
    <n v="5.1887127727628119E-3"/>
    <s v="Wines"/>
    <n v="4"/>
    <n v="4"/>
    <n v="1"/>
    <n v="5"/>
    <n v="6"/>
    <n v="3"/>
    <n v="11"/>
    <n v="1"/>
  </r>
  <r>
    <n v="1456"/>
    <n v="1979"/>
    <n v="46"/>
    <s v="Graduation"/>
    <s v="Single"/>
    <x v="0"/>
    <x v="196"/>
    <n v="0"/>
    <n v="1"/>
    <d v="2013-01-04T00:00:00"/>
    <n v="25"/>
    <x v="159"/>
    <n v="199"/>
    <n v="303"/>
    <n v="234"/>
    <n v="9"/>
    <n v="170"/>
    <n v="1010"/>
    <n v="1.6701392333895559E-2"/>
    <s v="MeatProducts"/>
    <n v="7"/>
    <n v="10"/>
    <n v="2"/>
    <n v="12"/>
    <n v="7"/>
    <n v="3"/>
    <n v="11"/>
    <n v="0"/>
  </r>
  <r>
    <n v="8825"/>
    <n v="1962"/>
    <n v="63"/>
    <s v="Graduation"/>
    <s v="Together"/>
    <x v="1"/>
    <x v="197"/>
    <n v="1"/>
    <n v="1"/>
    <d v="2013-01-04T00:00:00"/>
    <n v="46"/>
    <x v="160"/>
    <n v="14"/>
    <n v="156"/>
    <n v="82"/>
    <n v="24"/>
    <n v="58"/>
    <n v="506"/>
    <n v="9.8837777126672532E-3"/>
    <s v="Wines"/>
    <n v="8"/>
    <n v="9"/>
    <n v="2"/>
    <n v="5"/>
    <n v="8"/>
    <n v="3"/>
    <n v="11"/>
    <n v="0"/>
  </r>
  <r>
    <n v="10475"/>
    <n v="1970"/>
    <n v="55"/>
    <s v="Master"/>
    <s v="Together"/>
    <x v="1"/>
    <x v="163"/>
    <n v="0"/>
    <n v="1"/>
    <d v="2013-01-04T00:00:00"/>
    <n v="39"/>
    <x v="161"/>
    <n v="5"/>
    <n v="65"/>
    <n v="26"/>
    <n v="20"/>
    <n v="14"/>
    <n v="303"/>
    <e v="#VALUE!"/>
    <s v="Wines"/>
    <n v="2"/>
    <n v="4"/>
    <n v="2"/>
    <n v="6"/>
    <n v="5"/>
    <n v="3"/>
    <n v="11"/>
    <n v="0"/>
  </r>
  <r>
    <n v="2849"/>
    <n v="1979"/>
    <n v="46"/>
    <s v="Graduation"/>
    <s v="Single"/>
    <x v="0"/>
    <x v="196"/>
    <n v="0"/>
    <n v="1"/>
    <d v="2013-01-04T00:00:00"/>
    <n v="25"/>
    <x v="159"/>
    <n v="199"/>
    <n v="303"/>
    <n v="234"/>
    <n v="9"/>
    <n v="170"/>
    <n v="1010"/>
    <n v="1.6701392333895559E-2"/>
    <s v="MeatProducts"/>
    <n v="7"/>
    <n v="10"/>
    <n v="2"/>
    <n v="12"/>
    <n v="7"/>
    <n v="3"/>
    <n v="11"/>
    <n v="0"/>
  </r>
  <r>
    <n v="10095"/>
    <n v="1975"/>
    <n v="50"/>
    <s v="PhD"/>
    <s v="Divorced"/>
    <x v="0"/>
    <x v="198"/>
    <n v="0"/>
    <n v="0"/>
    <d v="2013-01-05T00:00:00"/>
    <n v="9"/>
    <x v="162"/>
    <n v="12"/>
    <n v="240"/>
    <n v="16"/>
    <n v="12"/>
    <n v="12"/>
    <n v="1281"/>
    <n v="1.7272298253893346E-2"/>
    <s v="Wines"/>
    <n v="1"/>
    <n v="5"/>
    <n v="4"/>
    <n v="10"/>
    <n v="2"/>
    <n v="3"/>
    <n v="11"/>
    <n v="0"/>
  </r>
  <r>
    <n v="4207"/>
    <n v="1981"/>
    <n v="44"/>
    <s v="PhD"/>
    <s v="Married"/>
    <x v="0"/>
    <x v="199"/>
    <n v="0"/>
    <n v="0"/>
    <d v="2013-01-05T00:00:00"/>
    <n v="27"/>
    <x v="162"/>
    <n v="44"/>
    <n v="107"/>
    <n v="58"/>
    <n v="44"/>
    <n v="44"/>
    <n v="1254"/>
    <n v="1.438551811955811E-2"/>
    <s v="Wines"/>
    <n v="1"/>
    <n v="6"/>
    <n v="7"/>
    <n v="11"/>
    <n v="2"/>
    <n v="3"/>
    <n v="11"/>
    <n v="0"/>
  </r>
  <r>
    <n v="1172"/>
    <n v="1983"/>
    <n v="42"/>
    <s v="PhD"/>
    <s v="Married"/>
    <x v="0"/>
    <x v="200"/>
    <n v="0"/>
    <n v="0"/>
    <d v="2013-01-05T00:00:00"/>
    <n v="71"/>
    <x v="163"/>
    <n v="44"/>
    <n v="935"/>
    <n v="29"/>
    <n v="25"/>
    <n v="22"/>
    <n v="2012"/>
    <n v="2.1753467904985349E-2"/>
    <s v="Wines"/>
    <n v="1"/>
    <n v="7"/>
    <n v="5"/>
    <n v="12"/>
    <n v="3"/>
    <n v="3"/>
    <n v="11"/>
    <n v="1"/>
  </r>
  <r>
    <n v="2565"/>
    <n v="1955"/>
    <n v="70"/>
    <s v="Master"/>
    <s v="Divorced"/>
    <x v="1"/>
    <x v="201"/>
    <n v="0"/>
    <n v="0"/>
    <d v="2013-01-06T00:00:00"/>
    <n v="69"/>
    <x v="164"/>
    <n v="12"/>
    <n v="215"/>
    <n v="16"/>
    <n v="12"/>
    <n v="63"/>
    <n v="1271"/>
    <n v="1.7993148163877801E-2"/>
    <s v="Wines"/>
    <n v="1"/>
    <n v="4"/>
    <n v="5"/>
    <n v="10"/>
    <n v="3"/>
    <n v="3"/>
    <n v="11"/>
    <n v="0"/>
  </r>
  <r>
    <n v="5872"/>
    <n v="1951"/>
    <n v="74"/>
    <s v="Graduation"/>
    <s v="Single"/>
    <x v="1"/>
    <x v="202"/>
    <n v="0"/>
    <n v="1"/>
    <d v="2013-01-06T00:00:00"/>
    <n v="23"/>
    <x v="165"/>
    <n v="90"/>
    <n v="216"/>
    <n v="63"/>
    <n v="6"/>
    <n v="24"/>
    <n v="615"/>
    <n v="1.0133632124437707E-2"/>
    <s v="Wines"/>
    <n v="4"/>
    <n v="4"/>
    <n v="4"/>
    <n v="10"/>
    <n v="3"/>
    <n v="3"/>
    <n v="11"/>
    <n v="0"/>
  </r>
  <r>
    <n v="2795"/>
    <n v="1958"/>
    <n v="67"/>
    <s v="Master"/>
    <s v="Single"/>
    <x v="1"/>
    <x v="203"/>
    <n v="2"/>
    <n v="1"/>
    <d v="2013-01-07T00:00:00"/>
    <n v="0"/>
    <x v="2"/>
    <n v="0"/>
    <n v="3"/>
    <n v="0"/>
    <n v="0"/>
    <n v="5"/>
    <n v="8"/>
    <n v="2.6209743472135769E-4"/>
    <s v="Wines"/>
    <n v="1"/>
    <n v="1"/>
    <n v="0"/>
    <n v="2"/>
    <n v="7"/>
    <n v="3"/>
    <n v="11"/>
    <n v="0"/>
  </r>
  <r>
    <n v="520"/>
    <n v="1974"/>
    <n v="51"/>
    <s v="Graduation"/>
    <s v="Married"/>
    <x v="1"/>
    <x v="204"/>
    <n v="1"/>
    <n v="0"/>
    <d v="2013-01-07T00:00:00"/>
    <n v="81"/>
    <x v="41"/>
    <n v="3"/>
    <n v="7"/>
    <n v="6"/>
    <n v="2"/>
    <n v="9"/>
    <n v="21"/>
    <n v="6.1009267598268499E-4"/>
    <s v="GoldProds"/>
    <n v="1"/>
    <n v="1"/>
    <n v="0"/>
    <n v="2"/>
    <n v="7"/>
    <n v="3"/>
    <n v="11"/>
    <n v="0"/>
  </r>
  <r>
    <n v="8372"/>
    <n v="1974"/>
    <n v="51"/>
    <s v="Graduation"/>
    <s v="Married"/>
    <x v="1"/>
    <x v="204"/>
    <n v="1"/>
    <n v="0"/>
    <d v="2013-01-07T00:00:00"/>
    <n v="81"/>
    <x v="41"/>
    <n v="3"/>
    <n v="7"/>
    <n v="6"/>
    <n v="2"/>
    <n v="9"/>
    <n v="21"/>
    <n v="6.1009267598268499E-4"/>
    <s v="GoldProds"/>
    <n v="1"/>
    <n v="1"/>
    <n v="0"/>
    <n v="2"/>
    <n v="7"/>
    <n v="3"/>
    <n v="11"/>
    <n v="0"/>
  </r>
  <r>
    <n v="1029"/>
    <n v="1970"/>
    <n v="55"/>
    <s v="PhD"/>
    <s v="Together"/>
    <x v="1"/>
    <x v="205"/>
    <n v="0"/>
    <n v="1"/>
    <d v="2013-01-08T00:00:00"/>
    <n v="27"/>
    <x v="166"/>
    <n v="5"/>
    <n v="44"/>
    <n v="0"/>
    <n v="10"/>
    <n v="20"/>
    <n v="259"/>
    <n v="4.0209274525328737E-3"/>
    <s v="Wines"/>
    <n v="1"/>
    <n v="5"/>
    <n v="1"/>
    <n v="5"/>
    <n v="5"/>
    <n v="3"/>
    <n v="11"/>
    <n v="0"/>
  </r>
  <r>
    <n v="7761"/>
    <n v="1978"/>
    <n v="47"/>
    <s v="2n Cycle"/>
    <s v="Together"/>
    <x v="0"/>
    <x v="206"/>
    <n v="1"/>
    <n v="0"/>
    <d v="2013-01-08T00:00:00"/>
    <n v="71"/>
    <x v="62"/>
    <n v="11"/>
    <n v="24"/>
    <n v="13"/>
    <n v="8"/>
    <n v="40"/>
    <n v="69"/>
    <n v="1.7828535992971939E-3"/>
    <s v="GoldProds"/>
    <n v="2"/>
    <n v="3"/>
    <n v="0"/>
    <n v="4"/>
    <n v="6"/>
    <n v="3"/>
    <n v="11"/>
    <n v="0"/>
  </r>
  <r>
    <n v="10175"/>
    <n v="1958"/>
    <n v="67"/>
    <s v="PhD"/>
    <s v="Divorced"/>
    <x v="1"/>
    <x v="207"/>
    <n v="0"/>
    <n v="1"/>
    <d v="2013-01-08T00:00:00"/>
    <n v="0"/>
    <x v="66"/>
    <n v="0"/>
    <n v="2"/>
    <n v="0"/>
    <n v="0"/>
    <n v="2"/>
    <n v="20"/>
    <n v="6.2163926273583439E-4"/>
    <s v="Wines"/>
    <n v="1"/>
    <n v="1"/>
    <n v="0"/>
    <n v="3"/>
    <n v="4"/>
    <n v="3"/>
    <n v="11"/>
    <n v="0"/>
  </r>
  <r>
    <n v="2681"/>
    <n v="1984"/>
    <n v="41"/>
    <s v="2n Cycle"/>
    <s v="Married"/>
    <x v="0"/>
    <x v="208"/>
    <n v="0"/>
    <n v="0"/>
    <d v="2013-01-08T00:00:00"/>
    <n v="1"/>
    <x v="167"/>
    <n v="22"/>
    <n v="112"/>
    <n v="138"/>
    <n v="89"/>
    <n v="29"/>
    <n v="432"/>
    <n v="6.6085360256998623E-3"/>
    <s v="FishProducts"/>
    <n v="1"/>
    <n v="2"/>
    <n v="3"/>
    <n v="13"/>
    <n v="1"/>
    <n v="3"/>
    <n v="11"/>
    <n v="0"/>
  </r>
  <r>
    <n v="977"/>
    <n v="1957"/>
    <n v="68"/>
    <s v="Graduation"/>
    <s v="Together"/>
    <x v="1"/>
    <x v="209"/>
    <n v="0"/>
    <n v="1"/>
    <d v="2013-01-08T00:00:00"/>
    <n v="10"/>
    <x v="166"/>
    <n v="19"/>
    <n v="111"/>
    <n v="50"/>
    <n v="15"/>
    <n v="19"/>
    <n v="395"/>
    <n v="8.347421808960271E-3"/>
    <s v="Wines"/>
    <n v="6"/>
    <n v="5"/>
    <n v="1"/>
    <n v="8"/>
    <n v="6"/>
    <n v="3"/>
    <n v="11"/>
    <n v="0"/>
  </r>
  <r>
    <n v="20"/>
    <n v="1965"/>
    <n v="60"/>
    <s v="2n Cycle"/>
    <s v="Married"/>
    <x v="1"/>
    <x v="210"/>
    <n v="0"/>
    <n v="1"/>
    <d v="2013-01-09T00:00:00"/>
    <n v="91"/>
    <x v="146"/>
    <n v="12"/>
    <n v="23"/>
    <n v="29"/>
    <n v="15"/>
    <n v="61"/>
    <n v="122"/>
    <n v="2.6017785929069543E-3"/>
    <s v="GoldProds"/>
    <n v="1"/>
    <n v="2"/>
    <n v="1"/>
    <n v="4"/>
    <n v="4"/>
    <n v="3"/>
    <n v="11"/>
    <n v="0"/>
  </r>
  <r>
    <n v="7034"/>
    <n v="1978"/>
    <n v="47"/>
    <s v="2n Cycle"/>
    <s v="Married"/>
    <x v="0"/>
    <x v="211"/>
    <n v="1"/>
    <n v="0"/>
    <d v="2013-01-09T00:00:00"/>
    <n v="34"/>
    <x v="32"/>
    <n v="7"/>
    <n v="9"/>
    <n v="13"/>
    <n v="6"/>
    <n v="12"/>
    <n v="43"/>
    <n v="1.6664083087893349E-3"/>
    <s v="FishProducts"/>
    <n v="2"/>
    <n v="2"/>
    <n v="0"/>
    <n v="3"/>
    <n v="8"/>
    <n v="3"/>
    <n v="11"/>
    <n v="0"/>
  </r>
  <r>
    <n v="2246"/>
    <n v="1965"/>
    <n v="60"/>
    <s v="2n Cycle"/>
    <s v="Married"/>
    <x v="1"/>
    <x v="210"/>
    <n v="0"/>
    <n v="1"/>
    <d v="2013-01-09T00:00:00"/>
    <n v="91"/>
    <x v="146"/>
    <n v="12"/>
    <n v="23"/>
    <n v="29"/>
    <n v="15"/>
    <n v="61"/>
    <n v="122"/>
    <n v="2.6017785929069543E-3"/>
    <s v="GoldProds"/>
    <n v="1"/>
    <n v="2"/>
    <n v="1"/>
    <n v="4"/>
    <n v="4"/>
    <n v="3"/>
    <n v="11"/>
    <n v="0"/>
  </r>
  <r>
    <n v="4554"/>
    <n v="1965"/>
    <n v="60"/>
    <s v="Graduation"/>
    <s v="Together"/>
    <x v="1"/>
    <x v="212"/>
    <n v="0"/>
    <n v="1"/>
    <d v="2013-01-10T00:00:00"/>
    <n v="89"/>
    <x v="168"/>
    <n v="45"/>
    <n v="73"/>
    <n v="59"/>
    <n v="10"/>
    <n v="90"/>
    <n v="358"/>
    <n v="7.6155629773022185E-3"/>
    <s v="Wines"/>
    <n v="4"/>
    <n v="3"/>
    <n v="2"/>
    <n v="8"/>
    <n v="4"/>
    <n v="3"/>
    <n v="11"/>
    <n v="0"/>
  </r>
  <r>
    <n v="7250"/>
    <n v="1978"/>
    <n v="47"/>
    <s v="Graduation"/>
    <s v="Together"/>
    <x v="0"/>
    <x v="213"/>
    <n v="1"/>
    <n v="0"/>
    <d v="2013-01-10T00:00:00"/>
    <n v="48"/>
    <x v="169"/>
    <n v="35"/>
    <n v="178"/>
    <n v="15"/>
    <n v="23"/>
    <n v="17"/>
    <n v="595"/>
    <n v="1.0282198835260166E-2"/>
    <s v="Wines"/>
    <n v="7"/>
    <n v="7"/>
    <n v="2"/>
    <n v="9"/>
    <n v="6"/>
    <n v="3"/>
    <n v="11"/>
    <n v="0"/>
  </r>
  <r>
    <n v="4994"/>
    <n v="1943"/>
    <n v="82"/>
    <s v="Master"/>
    <s v="Single"/>
    <x v="1"/>
    <x v="214"/>
    <n v="0"/>
    <n v="0"/>
    <d v="2013-01-10T00:00:00"/>
    <n v="53"/>
    <x v="170"/>
    <n v="33"/>
    <n v="281"/>
    <n v="129"/>
    <n v="66"/>
    <n v="33"/>
    <n v="1702"/>
    <n v="2.1933554988530633E-2"/>
    <s v="Wines"/>
    <n v="1"/>
    <n v="7"/>
    <n v="5"/>
    <n v="13"/>
    <n v="3"/>
    <n v="3"/>
    <n v="11"/>
    <n v="0"/>
  </r>
  <r>
    <n v="3969"/>
    <n v="1974"/>
    <n v="51"/>
    <s v="Master"/>
    <s v="Together"/>
    <x v="1"/>
    <x v="215"/>
    <n v="0"/>
    <n v="1"/>
    <d v="2013-01-11T00:00:00"/>
    <n v="46"/>
    <x v="171"/>
    <n v="4"/>
    <n v="17"/>
    <n v="7"/>
    <n v="6"/>
    <n v="64"/>
    <n v="69"/>
    <n v="1.6039797294155934E-3"/>
    <s v="GoldProds"/>
    <n v="1"/>
    <n v="2"/>
    <n v="2"/>
    <n v="2"/>
    <n v="5"/>
    <n v="3"/>
    <n v="11"/>
    <n v="0"/>
  </r>
  <r>
    <n v="4646"/>
    <n v="1951"/>
    <n v="74"/>
    <s v="2n Cycle"/>
    <s v="Married"/>
    <x v="1"/>
    <x v="216"/>
    <n v="0"/>
    <n v="0"/>
    <d v="2013-01-12T00:00:00"/>
    <n v="44"/>
    <x v="172"/>
    <n v="26"/>
    <n v="447"/>
    <n v="75"/>
    <n v="0"/>
    <n v="223"/>
    <n v="755"/>
    <n v="9.6182019695020184E-3"/>
    <s v="MeatProducts"/>
    <n v="1"/>
    <n v="5"/>
    <n v="7"/>
    <n v="12"/>
    <n v="2"/>
    <n v="3"/>
    <n v="11"/>
    <n v="0"/>
  </r>
  <r>
    <n v="6935"/>
    <n v="1951"/>
    <n v="74"/>
    <s v="2n Cycle"/>
    <s v="Married"/>
    <x v="1"/>
    <x v="216"/>
    <n v="0"/>
    <n v="0"/>
    <d v="2013-01-12T00:00:00"/>
    <n v="44"/>
    <x v="172"/>
    <n v="26"/>
    <n v="447"/>
    <n v="75"/>
    <n v="0"/>
    <n v="223"/>
    <n v="755"/>
    <n v="9.6182019695020184E-3"/>
    <s v="MeatProducts"/>
    <n v="1"/>
    <n v="5"/>
    <n v="7"/>
    <n v="12"/>
    <n v="2"/>
    <n v="3"/>
    <n v="11"/>
    <n v="0"/>
  </r>
  <r>
    <n v="6131"/>
    <n v="1980"/>
    <n v="45"/>
    <s v="2n Cycle"/>
    <s v="Married"/>
    <x v="0"/>
    <x v="217"/>
    <n v="1"/>
    <n v="1"/>
    <d v="2013-01-12T00:00:00"/>
    <n v="87"/>
    <x v="173"/>
    <n v="70"/>
    <n v="106"/>
    <n v="72"/>
    <n v="19"/>
    <n v="23"/>
    <n v="408"/>
    <n v="5.7603523980290557E-3"/>
    <s v="Wines"/>
    <n v="2"/>
    <n v="4"/>
    <n v="2"/>
    <n v="8"/>
    <n v="3"/>
    <n v="3"/>
    <n v="11"/>
    <n v="0"/>
  </r>
  <r>
    <n v="6885"/>
    <n v="1977"/>
    <n v="48"/>
    <s v="Graduation"/>
    <s v="Divorced"/>
    <x v="0"/>
    <x v="218"/>
    <n v="1"/>
    <n v="0"/>
    <d v="2013-01-12T00:00:00"/>
    <n v="36"/>
    <x v="174"/>
    <n v="0"/>
    <n v="12"/>
    <n v="3"/>
    <n v="1"/>
    <n v="1"/>
    <n v="54"/>
    <n v="1.6387472687545521E-3"/>
    <s v="Wines"/>
    <n v="1"/>
    <n v="2"/>
    <n v="0"/>
    <n v="3"/>
    <n v="7"/>
    <n v="3"/>
    <n v="11"/>
    <n v="0"/>
  </r>
  <r>
    <n v="5454"/>
    <n v="1979"/>
    <n v="46"/>
    <s v="Master"/>
    <s v="Married"/>
    <x v="0"/>
    <x v="219"/>
    <n v="1"/>
    <n v="0"/>
    <d v="2013-01-12T00:00:00"/>
    <n v="80"/>
    <x v="144"/>
    <n v="0"/>
    <n v="7"/>
    <n v="3"/>
    <n v="0"/>
    <n v="3"/>
    <n v="47"/>
    <n v="1.0431231551146325E-3"/>
    <s v="Wines"/>
    <n v="1"/>
    <n v="2"/>
    <n v="0"/>
    <n v="3"/>
    <n v="5"/>
    <n v="3"/>
    <n v="11"/>
    <n v="0"/>
  </r>
  <r>
    <n v="7892"/>
    <n v="1969"/>
    <n v="56"/>
    <s v="Graduation"/>
    <s v="Single"/>
    <x v="1"/>
    <x v="220"/>
    <n v="0"/>
    <n v="0"/>
    <d v="2013-02-01T00:00:00"/>
    <n v="89"/>
    <x v="17"/>
    <n v="4"/>
    <n v="25"/>
    <n v="15"/>
    <n v="12"/>
    <n v="13"/>
    <n v="62"/>
    <n v="3.3353058260261444E-3"/>
    <s v="MeatProducts"/>
    <n v="2"/>
    <n v="2"/>
    <n v="1"/>
    <n v="3"/>
    <n v="7"/>
    <n v="3"/>
    <n v="11"/>
    <n v="0"/>
  </r>
  <r>
    <n v="1331"/>
    <n v="1977"/>
    <n v="48"/>
    <s v="Graduation"/>
    <s v="Single"/>
    <x v="0"/>
    <x v="221"/>
    <n v="1"/>
    <n v="0"/>
    <d v="2013-02-01T00:00:00"/>
    <n v="54"/>
    <x v="87"/>
    <n v="6"/>
    <n v="20"/>
    <n v="30"/>
    <n v="1"/>
    <n v="3"/>
    <n v="69"/>
    <n v="1.9279128248113999E-3"/>
    <s v="FishProducts"/>
    <n v="2"/>
    <n v="2"/>
    <n v="0"/>
    <n v="3"/>
    <n v="7"/>
    <n v="3"/>
    <n v="11"/>
    <n v="0"/>
  </r>
  <r>
    <n v="1618"/>
    <n v="1965"/>
    <n v="60"/>
    <s v="Graduation"/>
    <s v="Together"/>
    <x v="1"/>
    <x v="222"/>
    <n v="0"/>
    <n v="0"/>
    <d v="2013-02-01T00:00:00"/>
    <n v="9"/>
    <x v="175"/>
    <n v="0"/>
    <n v="64"/>
    <n v="0"/>
    <n v="0"/>
    <n v="51"/>
    <n v="641"/>
    <n v="1.1437033865039432E-2"/>
    <s v="Wines"/>
    <n v="2"/>
    <n v="10"/>
    <n v="1"/>
    <n v="8"/>
    <n v="8"/>
    <n v="3"/>
    <n v="11"/>
    <n v="1"/>
  </r>
  <r>
    <n v="999"/>
    <n v="1991"/>
    <n v="34"/>
    <s v="Graduation"/>
    <s v="Single"/>
    <x v="0"/>
    <x v="223"/>
    <n v="0"/>
    <n v="0"/>
    <d v="2013-02-01T00:00:00"/>
    <n v="95"/>
    <x v="176"/>
    <n v="44"/>
    <n v="125"/>
    <n v="29"/>
    <n v="20"/>
    <n v="22"/>
    <n v="708"/>
    <n v="8.2290177481781097E-3"/>
    <s v="Wines"/>
    <n v="1"/>
    <n v="6"/>
    <n v="7"/>
    <n v="11"/>
    <n v="3"/>
    <n v="3"/>
    <n v="11"/>
    <n v="1"/>
  </r>
  <r>
    <n v="6619"/>
    <n v="1978"/>
    <n v="47"/>
    <s v="Graduation"/>
    <s v="Married"/>
    <x v="0"/>
    <x v="224"/>
    <n v="1"/>
    <n v="1"/>
    <d v="2013-02-01T00:00:00"/>
    <n v="91"/>
    <x v="73"/>
    <n v="1"/>
    <n v="13"/>
    <n v="4"/>
    <n v="0"/>
    <n v="4"/>
    <n v="40"/>
    <n v="1.0412599245086555E-3"/>
    <s v="Wines"/>
    <n v="2"/>
    <n v="1"/>
    <n v="0"/>
    <n v="3"/>
    <n v="7"/>
    <n v="3"/>
    <n v="11"/>
    <n v="0"/>
  </r>
  <r>
    <n v="6299"/>
    <n v="1968"/>
    <n v="57"/>
    <s v="PhD"/>
    <s v="Divorced"/>
    <x v="1"/>
    <x v="225"/>
    <n v="0"/>
    <n v="1"/>
    <d v="2013-02-01T00:00:00"/>
    <n v="28"/>
    <x v="177"/>
    <n v="48"/>
    <n v="186"/>
    <n v="39"/>
    <n v="18"/>
    <n v="198"/>
    <n v="615"/>
    <n v="1.4448829997180716E-2"/>
    <s v="Wines"/>
    <n v="6"/>
    <n v="6"/>
    <n v="8"/>
    <n v="4"/>
    <n v="7"/>
    <n v="3"/>
    <n v="11"/>
    <n v="1"/>
  </r>
  <r>
    <n v="6001"/>
    <n v="1979"/>
    <n v="46"/>
    <s v="Graduation"/>
    <s v="Married"/>
    <x v="0"/>
    <x v="226"/>
    <n v="0"/>
    <n v="1"/>
    <d v="2013-02-01T00:00:00"/>
    <n v="62"/>
    <x v="178"/>
    <n v="35"/>
    <n v="160"/>
    <n v="58"/>
    <n v="35"/>
    <n v="35"/>
    <n v="902"/>
    <n v="1.5887274328489652E-2"/>
    <s v="Wines"/>
    <n v="2"/>
    <n v="5"/>
    <n v="8"/>
    <n v="10"/>
    <n v="5"/>
    <n v="3"/>
    <n v="11"/>
    <n v="0"/>
  </r>
  <r>
    <n v="6715"/>
    <n v="1948"/>
    <n v="77"/>
    <s v="PhD"/>
    <s v="Single"/>
    <x v="1"/>
    <x v="227"/>
    <n v="0"/>
    <n v="1"/>
    <d v="2013-02-01T00:00:00"/>
    <n v="3"/>
    <x v="179"/>
    <n v="19"/>
    <n v="132"/>
    <n v="0"/>
    <n v="6"/>
    <n v="26"/>
    <n v="659"/>
    <n v="1.0946843853820599E-2"/>
    <s v="Wines"/>
    <n v="6"/>
    <n v="6"/>
    <n v="2"/>
    <n v="11"/>
    <n v="6"/>
    <n v="3"/>
    <n v="11"/>
    <n v="0"/>
  </r>
  <r>
    <n v="2736"/>
    <n v="1978"/>
    <n v="47"/>
    <s v="Graduation"/>
    <s v="Married"/>
    <x v="0"/>
    <x v="228"/>
    <n v="0"/>
    <n v="1"/>
    <d v="2013-02-01T00:00:00"/>
    <n v="88"/>
    <x v="180"/>
    <n v="124"/>
    <n v="156"/>
    <n v="71"/>
    <n v="78"/>
    <n v="54"/>
    <n v="795"/>
    <n v="1.0771336052135976E-2"/>
    <s v="Wines"/>
    <n v="2"/>
    <n v="5"/>
    <n v="5"/>
    <n v="11"/>
    <n v="2"/>
    <n v="3"/>
    <n v="11"/>
    <n v="0"/>
  </r>
  <r>
    <n v="2683"/>
    <n v="1969"/>
    <n v="56"/>
    <s v="Graduation"/>
    <s v="Married"/>
    <x v="1"/>
    <x v="36"/>
    <n v="0"/>
    <n v="2"/>
    <d v="2013-02-02T00:00:00"/>
    <n v="56"/>
    <x v="181"/>
    <n v="106"/>
    <n v="271"/>
    <n v="75"/>
    <n v="98"/>
    <n v="65"/>
    <n v="845"/>
    <n v="1.6121954476942743E-2"/>
    <s v="Wines"/>
    <n v="4"/>
    <n v="6"/>
    <n v="4"/>
    <n v="12"/>
    <n v="6"/>
    <n v="3"/>
    <n v="11"/>
    <n v="0"/>
  </r>
  <r>
    <n v="7453"/>
    <n v="1954"/>
    <n v="71"/>
    <s v="Graduation"/>
    <s v="Single"/>
    <x v="1"/>
    <x v="229"/>
    <n v="0"/>
    <n v="1"/>
    <d v="2013-02-02T00:00:00"/>
    <n v="46"/>
    <x v="182"/>
    <n v="43"/>
    <n v="127"/>
    <n v="68"/>
    <n v="56"/>
    <n v="37"/>
    <n v="451"/>
    <n v="1.2482701356213674E-2"/>
    <s v="Wines"/>
    <n v="6"/>
    <n v="3"/>
    <n v="8"/>
    <n v="4"/>
    <n v="4"/>
    <n v="3"/>
    <n v="11"/>
    <n v="1"/>
  </r>
  <r>
    <n v="6072"/>
    <n v="1970"/>
    <n v="55"/>
    <s v="Master"/>
    <s v="Single"/>
    <x v="1"/>
    <x v="230"/>
    <n v="0"/>
    <n v="0"/>
    <d v="2013-02-02T00:00:00"/>
    <n v="16"/>
    <x v="183"/>
    <n v="57"/>
    <n v="842"/>
    <n v="99"/>
    <n v="38"/>
    <n v="133"/>
    <n v="1954"/>
    <n v="2.5934036764217933E-2"/>
    <s v="Wines"/>
    <n v="1"/>
    <n v="5"/>
    <n v="8"/>
    <n v="6"/>
    <n v="3"/>
    <n v="3"/>
    <n v="11"/>
    <n v="1"/>
  </r>
  <r>
    <n v="11166"/>
    <n v="1961"/>
    <n v="64"/>
    <s v="Graduation"/>
    <s v="Married"/>
    <x v="1"/>
    <x v="231"/>
    <n v="0"/>
    <n v="1"/>
    <d v="2013-02-02T00:00:00"/>
    <n v="81"/>
    <x v="99"/>
    <n v="5"/>
    <n v="56"/>
    <n v="3"/>
    <n v="2"/>
    <n v="20"/>
    <n v="295"/>
    <n v="5.9382422802850355E-3"/>
    <s v="Wines"/>
    <n v="2"/>
    <n v="6"/>
    <n v="2"/>
    <n v="4"/>
    <n v="7"/>
    <n v="3"/>
    <n v="11"/>
    <n v="0"/>
  </r>
  <r>
    <n v="3749"/>
    <n v="1973"/>
    <n v="52"/>
    <s v="Graduation"/>
    <s v="Together"/>
    <x v="1"/>
    <x v="232"/>
    <n v="0"/>
    <n v="0"/>
    <d v="2013-02-03T00:00:00"/>
    <n v="54"/>
    <x v="184"/>
    <n v="91"/>
    <n v="597"/>
    <n v="159"/>
    <n v="91"/>
    <n v="15"/>
    <n v="1565"/>
    <n v="2.1169818467115763E-2"/>
    <s v="Wines"/>
    <n v="1"/>
    <n v="6"/>
    <n v="5"/>
    <n v="12"/>
    <n v="3"/>
    <n v="3"/>
    <n v="11"/>
    <n v="0"/>
  </r>
  <r>
    <n v="10383"/>
    <n v="1966"/>
    <n v="59"/>
    <s v="Graduation"/>
    <s v="Divorced"/>
    <x v="1"/>
    <x v="233"/>
    <n v="0"/>
    <n v="0"/>
    <d v="2013-02-04T00:00:00"/>
    <n v="30"/>
    <x v="181"/>
    <n v="35"/>
    <n v="482"/>
    <n v="121"/>
    <n v="120"/>
    <n v="40"/>
    <n v="1053"/>
    <n v="1.4981433266464637E-2"/>
    <s v="MeatProducts"/>
    <n v="1"/>
    <n v="5"/>
    <n v="5"/>
    <n v="10"/>
    <n v="3"/>
    <n v="3"/>
    <n v="11"/>
    <n v="1"/>
  </r>
  <r>
    <n v="3762"/>
    <n v="1986"/>
    <n v="39"/>
    <s v="PhD"/>
    <s v="Single"/>
    <x v="0"/>
    <x v="234"/>
    <n v="0"/>
    <n v="0"/>
    <d v="2013-02-04T00:00:00"/>
    <n v="30"/>
    <x v="185"/>
    <n v="0"/>
    <n v="512"/>
    <n v="33"/>
    <n v="130"/>
    <n v="54"/>
    <n v="871"/>
    <n v="1.2466543575650879E-2"/>
    <s v="MeatProducts"/>
    <n v="1"/>
    <n v="3"/>
    <n v="5"/>
    <n v="8"/>
    <n v="1"/>
    <n v="3"/>
    <n v="11"/>
    <n v="1"/>
  </r>
  <r>
    <n v="2276"/>
    <n v="1955"/>
    <n v="70"/>
    <s v="Graduation"/>
    <s v="Single"/>
    <x v="1"/>
    <x v="235"/>
    <n v="0"/>
    <n v="1"/>
    <d v="2013-02-05T00:00:00"/>
    <n v="71"/>
    <x v="186"/>
    <n v="16"/>
    <n v="322"/>
    <n v="43"/>
    <n v="24"/>
    <n v="33"/>
    <n v="835"/>
    <n v="1.4406735795993719E-2"/>
    <s v="Wines"/>
    <n v="5"/>
    <n v="4"/>
    <n v="7"/>
    <n v="11"/>
    <n v="3"/>
    <n v="3"/>
    <n v="11"/>
    <n v="0"/>
  </r>
  <r>
    <n v="4990"/>
    <n v="1954"/>
    <n v="71"/>
    <s v="Graduation"/>
    <s v="Married"/>
    <x v="1"/>
    <x v="236"/>
    <n v="0"/>
    <n v="0"/>
    <d v="2013-02-05T00:00:00"/>
    <n v="90"/>
    <x v="187"/>
    <n v="0"/>
    <n v="134"/>
    <n v="28"/>
    <n v="28"/>
    <n v="155"/>
    <n v="714"/>
    <n v="1.2078970073252017E-2"/>
    <s v="Wines"/>
    <n v="1"/>
    <n v="11"/>
    <n v="1"/>
    <n v="8"/>
    <n v="7"/>
    <n v="3"/>
    <n v="11"/>
    <n v="0"/>
  </r>
  <r>
    <n v="4864"/>
    <n v="1977"/>
    <n v="48"/>
    <s v="Graduation"/>
    <s v="Married"/>
    <x v="0"/>
    <x v="237"/>
    <n v="1"/>
    <n v="0"/>
    <d v="2013-02-05T00:00:00"/>
    <n v="68"/>
    <x v="188"/>
    <n v="7"/>
    <n v="58"/>
    <n v="13"/>
    <n v="1"/>
    <n v="24"/>
    <n v="151"/>
    <n v="4.3920884235020361E-3"/>
    <s v="Wines"/>
    <n v="4"/>
    <n v="4"/>
    <n v="1"/>
    <n v="3"/>
    <n v="8"/>
    <n v="3"/>
    <n v="11"/>
    <n v="0"/>
  </r>
  <r>
    <n v="1165"/>
    <n v="1958"/>
    <n v="67"/>
    <s v="PhD"/>
    <s v="Single"/>
    <x v="1"/>
    <x v="238"/>
    <n v="1"/>
    <n v="1"/>
    <d v="2013-02-05T00:00:00"/>
    <n v="62"/>
    <x v="189"/>
    <n v="13"/>
    <n v="143"/>
    <n v="45"/>
    <n v="4"/>
    <n v="52"/>
    <n v="444"/>
    <n v="8.7523901515898211E-3"/>
    <s v="Wines"/>
    <n v="9"/>
    <n v="6"/>
    <n v="2"/>
    <n v="7"/>
    <n v="6"/>
    <n v="3"/>
    <n v="11"/>
    <n v="0"/>
  </r>
  <r>
    <n v="5631"/>
    <n v="1991"/>
    <n v="34"/>
    <s v="Graduation"/>
    <s v="Single"/>
    <x v="0"/>
    <x v="239"/>
    <n v="0"/>
    <n v="0"/>
    <d v="2013-02-05T00:00:00"/>
    <n v="92"/>
    <x v="190"/>
    <n v="47"/>
    <n v="197"/>
    <n v="55"/>
    <n v="42"/>
    <n v="149"/>
    <n v="543"/>
    <n v="1.0910844535535596E-2"/>
    <s v="Wines"/>
    <n v="1"/>
    <n v="5"/>
    <n v="4"/>
    <n v="8"/>
    <n v="4"/>
    <n v="3"/>
    <n v="11"/>
    <n v="0"/>
  </r>
  <r>
    <n v="9729"/>
    <n v="1955"/>
    <n v="70"/>
    <s v="Graduation"/>
    <s v="Widow"/>
    <x v="1"/>
    <x v="240"/>
    <n v="1"/>
    <n v="1"/>
    <d v="2013-02-06T00:00:00"/>
    <n v="48"/>
    <x v="191"/>
    <n v="10"/>
    <n v="253"/>
    <n v="56"/>
    <n v="43"/>
    <n v="64"/>
    <n v="551"/>
    <n v="9.4551694551694553E-3"/>
    <s v="MeatProducts"/>
    <n v="6"/>
    <n v="8"/>
    <n v="2"/>
    <n v="7"/>
    <n v="7"/>
    <n v="3"/>
    <n v="11"/>
    <n v="0"/>
  </r>
  <r>
    <n v="9432"/>
    <n v="1977"/>
    <n v="48"/>
    <s v="Graduation"/>
    <s v="Together"/>
    <x v="0"/>
    <x v="241"/>
    <n v="1"/>
    <n v="0"/>
    <d v="2013-02-06T00:00:00"/>
    <n v="23"/>
    <x v="15"/>
    <n v="14"/>
    <n v="18"/>
    <n v="8"/>
    <n v="1"/>
    <n v="12"/>
    <n v="50"/>
    <n v="7.5000075000075005E-5"/>
    <s v="MeatProducts"/>
    <n v="4"/>
    <n v="3"/>
    <n v="1"/>
    <n v="3"/>
    <n v="6"/>
    <n v="3"/>
    <n v="11"/>
    <n v="0"/>
  </r>
  <r>
    <n v="5835"/>
    <n v="1976"/>
    <n v="49"/>
    <s v="PhD"/>
    <s v="Divorced"/>
    <x v="0"/>
    <x v="242"/>
    <n v="1"/>
    <n v="0"/>
    <d v="2013-02-07T00:00:00"/>
    <n v="39"/>
    <x v="192"/>
    <n v="2"/>
    <n v="28"/>
    <n v="3"/>
    <n v="2"/>
    <n v="9"/>
    <n v="56"/>
    <n v="3.7712977304869013E-3"/>
    <s v="MeatProducts"/>
    <n v="3"/>
    <n v="2"/>
    <n v="0"/>
    <n v="4"/>
    <n v="8"/>
    <n v="3"/>
    <n v="11"/>
    <n v="0"/>
  </r>
  <r>
    <n v="10856"/>
    <n v="1980"/>
    <n v="45"/>
    <s v="2n Cycle"/>
    <s v="Single"/>
    <x v="0"/>
    <x v="243"/>
    <n v="0"/>
    <n v="1"/>
    <d v="2013-02-07T00:00:00"/>
    <n v="42"/>
    <x v="193"/>
    <n v="0"/>
    <n v="6"/>
    <n v="0"/>
    <n v="1"/>
    <n v="8"/>
    <n v="38"/>
    <n v="8.2808516202139944E-4"/>
    <s v="Wines"/>
    <n v="1"/>
    <n v="1"/>
    <n v="0"/>
    <n v="3"/>
    <n v="6"/>
    <n v="3"/>
    <n v="11"/>
    <n v="0"/>
  </r>
  <r>
    <n v="4597"/>
    <n v="1970"/>
    <n v="55"/>
    <s v="PhD"/>
    <s v="Together"/>
    <x v="1"/>
    <x v="244"/>
    <n v="0"/>
    <n v="0"/>
    <d v="2013-02-07T00:00:00"/>
    <n v="67"/>
    <x v="194"/>
    <n v="55"/>
    <n v="685"/>
    <n v="168"/>
    <n v="92"/>
    <n v="129"/>
    <n v="1889"/>
    <n v="2.3016375865094064E-2"/>
    <s v="Wines"/>
    <n v="1"/>
    <n v="3"/>
    <n v="2"/>
    <n v="13"/>
    <n v="1"/>
    <n v="3"/>
    <n v="11"/>
    <n v="0"/>
  </r>
  <r>
    <n v="3934"/>
    <n v="1966"/>
    <n v="59"/>
    <s v="Graduation"/>
    <s v="Married"/>
    <x v="1"/>
    <x v="245"/>
    <n v="0"/>
    <n v="1"/>
    <d v="2013-02-08T00:00:00"/>
    <n v="34"/>
    <x v="195"/>
    <n v="0"/>
    <n v="107"/>
    <n v="19"/>
    <n v="9"/>
    <n v="117"/>
    <n v="491"/>
    <n v="8.0116176614561229E-3"/>
    <s v="Wines"/>
    <n v="2"/>
    <n v="7"/>
    <n v="1"/>
    <n v="8"/>
    <n v="5"/>
    <n v="3"/>
    <n v="11"/>
    <n v="0"/>
  </r>
  <r>
    <n v="1545"/>
    <n v="1986"/>
    <n v="39"/>
    <s v="Graduation"/>
    <s v="Married"/>
    <x v="0"/>
    <x v="246"/>
    <n v="1"/>
    <n v="0"/>
    <d v="2013-02-08T00:00:00"/>
    <n v="95"/>
    <x v="196"/>
    <n v="19"/>
    <n v="206"/>
    <n v="25"/>
    <n v="19"/>
    <n v="54"/>
    <n v="389"/>
    <n v="1.0101797029188741E-2"/>
    <s v="MeatProducts"/>
    <n v="6"/>
    <n v="7"/>
    <n v="2"/>
    <n v="5"/>
    <n v="8"/>
    <n v="3"/>
    <n v="11"/>
    <n v="0"/>
  </r>
  <r>
    <n v="2292"/>
    <n v="1985"/>
    <n v="40"/>
    <s v="Graduation"/>
    <s v="Single"/>
    <x v="0"/>
    <x v="247"/>
    <n v="1"/>
    <n v="0"/>
    <d v="2013-02-08T00:00:00"/>
    <n v="94"/>
    <x v="2"/>
    <n v="4"/>
    <n v="8"/>
    <n v="2"/>
    <n v="0"/>
    <n v="5"/>
    <n v="19"/>
    <n v="8.5098759349666326E-4"/>
    <s v="MeatProducts"/>
    <n v="1"/>
    <n v="1"/>
    <n v="0"/>
    <n v="3"/>
    <n v="5"/>
    <n v="3"/>
    <n v="11"/>
    <n v="0"/>
  </r>
  <r>
    <n v="2493"/>
    <n v="1966"/>
    <n v="59"/>
    <s v="Graduation"/>
    <s v="Married"/>
    <x v="1"/>
    <x v="245"/>
    <n v="0"/>
    <n v="1"/>
    <d v="2013-02-08T00:00:00"/>
    <n v="34"/>
    <x v="195"/>
    <n v="0"/>
    <n v="107"/>
    <n v="19"/>
    <n v="9"/>
    <n v="117"/>
    <n v="491"/>
    <n v="8.0116176614561229E-3"/>
    <s v="Wines"/>
    <n v="2"/>
    <n v="7"/>
    <n v="1"/>
    <n v="8"/>
    <n v="5"/>
    <n v="3"/>
    <n v="11"/>
    <n v="0"/>
  </r>
  <r>
    <n v="10755"/>
    <n v="1976"/>
    <n v="49"/>
    <s v="2n Cycle"/>
    <s v="Married"/>
    <x v="0"/>
    <x v="248"/>
    <n v="1"/>
    <n v="0"/>
    <d v="2013-02-09T00:00:00"/>
    <n v="76"/>
    <x v="17"/>
    <n v="3"/>
    <n v="14"/>
    <n v="15"/>
    <n v="7"/>
    <n v="36"/>
    <n v="45"/>
    <n v="1.8972931950417406E-3"/>
    <s v="GoldProds"/>
    <n v="3"/>
    <n v="3"/>
    <n v="1"/>
    <n v="2"/>
    <n v="7"/>
    <n v="3"/>
    <n v="11"/>
    <n v="0"/>
  </r>
  <r>
    <n v="6365"/>
    <n v="1987"/>
    <n v="38"/>
    <s v="2n Cycle"/>
    <s v="Married"/>
    <x v="0"/>
    <x v="249"/>
    <n v="0"/>
    <n v="0"/>
    <d v="2013-02-09T00:00:00"/>
    <n v="5"/>
    <x v="38"/>
    <n v="12"/>
    <n v="12"/>
    <n v="25"/>
    <n v="1"/>
    <n v="20"/>
    <n v="60"/>
    <n v="1.9743336623889436E-3"/>
    <s v="FishProducts"/>
    <n v="1"/>
    <n v="2"/>
    <n v="0"/>
    <n v="3"/>
    <n v="6"/>
    <n v="3"/>
    <n v="11"/>
    <n v="0"/>
  </r>
  <r>
    <n v="2139"/>
    <n v="1975"/>
    <n v="50"/>
    <s v="Master"/>
    <s v="Married"/>
    <x v="0"/>
    <x v="0"/>
    <n v="1"/>
    <n v="0"/>
    <d v="2013-02-10T00:00:00"/>
    <n v="19"/>
    <x v="41"/>
    <n v="1"/>
    <n v="10"/>
    <n v="3"/>
    <n v="2"/>
    <n v="12"/>
    <n v="19"/>
    <n v="2.5333333333333332E-3"/>
    <s v="GoldProds"/>
    <n v="3"/>
    <n v="2"/>
    <n v="0"/>
    <n v="3"/>
    <n v="5"/>
    <n v="3"/>
    <n v="11"/>
    <n v="0"/>
  </r>
  <r>
    <n v="1729"/>
    <n v="1961"/>
    <n v="64"/>
    <s v="PhD"/>
    <s v="Together"/>
    <x v="1"/>
    <x v="250"/>
    <n v="0"/>
    <n v="1"/>
    <d v="2013-02-10T00:00:00"/>
    <n v="14"/>
    <x v="197"/>
    <n v="24"/>
    <n v="97"/>
    <n v="32"/>
    <n v="24"/>
    <n v="157"/>
    <n v="1220"/>
    <n v="1.8366302351488874E-2"/>
    <s v="Wines"/>
    <n v="2"/>
    <n v="3"/>
    <n v="5"/>
    <n v="10"/>
    <n v="6"/>
    <n v="3"/>
    <n v="11"/>
    <n v="0"/>
  </r>
  <r>
    <n v="7369"/>
    <n v="1981"/>
    <n v="44"/>
    <s v="Master"/>
    <s v="Married"/>
    <x v="0"/>
    <x v="251"/>
    <n v="1"/>
    <n v="0"/>
    <d v="2013-02-10T00:00:00"/>
    <n v="56"/>
    <x v="198"/>
    <n v="6"/>
    <n v="25"/>
    <n v="6"/>
    <n v="0"/>
    <n v="0"/>
    <n v="62"/>
    <n v="1.6775345653291486E-3"/>
    <s v="Wines"/>
    <n v="2"/>
    <n v="2"/>
    <n v="0"/>
    <n v="3"/>
    <n v="8"/>
    <n v="3"/>
    <n v="11"/>
    <n v="0"/>
  </r>
  <r>
    <n v="11003"/>
    <n v="1980"/>
    <n v="45"/>
    <s v="2n Cycle"/>
    <s v="Together"/>
    <x v="0"/>
    <x v="252"/>
    <n v="1"/>
    <n v="0"/>
    <d v="2013-02-10T00:00:00"/>
    <n v="10"/>
    <x v="77"/>
    <n v="5"/>
    <n v="7"/>
    <n v="0"/>
    <n v="18"/>
    <n v="18"/>
    <n v="32"/>
    <n v="1.2733784321528054E-3"/>
    <s v="Sweet"/>
    <n v="2"/>
    <n v="2"/>
    <n v="0"/>
    <n v="3"/>
    <n v="7"/>
    <n v="3"/>
    <n v="11"/>
    <n v="0"/>
  </r>
  <r>
    <n v="10711"/>
    <n v="1945"/>
    <n v="80"/>
    <s v="Graduation"/>
    <s v="Married"/>
    <x v="1"/>
    <x v="253"/>
    <n v="0"/>
    <n v="0"/>
    <d v="2013-02-10T00:00:00"/>
    <n v="23"/>
    <x v="199"/>
    <n v="77"/>
    <n v="373"/>
    <n v="111"/>
    <n v="23"/>
    <n v="93"/>
    <n v="801"/>
    <n v="1.1483047810192817E-2"/>
    <s v="MeatProducts"/>
    <n v="1"/>
    <n v="3"/>
    <n v="6"/>
    <n v="12"/>
    <n v="1"/>
    <n v="3"/>
    <n v="11"/>
    <n v="0"/>
  </r>
  <r>
    <n v="271"/>
    <n v="1969"/>
    <n v="56"/>
    <s v="Graduation"/>
    <s v="Widow"/>
    <x v="1"/>
    <x v="254"/>
    <n v="1"/>
    <n v="1"/>
    <d v="2013-02-10T00:00:00"/>
    <n v="30"/>
    <x v="200"/>
    <n v="0"/>
    <n v="50"/>
    <n v="6"/>
    <n v="11"/>
    <n v="37"/>
    <n v="221"/>
    <n v="5.4446908105444695E-3"/>
    <s v="Wines"/>
    <n v="5"/>
    <n v="3"/>
    <n v="4"/>
    <n v="3"/>
    <n v="6"/>
    <n v="3"/>
    <n v="11"/>
    <n v="0"/>
  </r>
  <r>
    <n v="7699"/>
    <n v="1969"/>
    <n v="56"/>
    <s v="Graduation"/>
    <s v="Widow"/>
    <x v="1"/>
    <x v="254"/>
    <n v="1"/>
    <n v="1"/>
    <d v="2013-02-10T00:00:00"/>
    <n v="30"/>
    <x v="200"/>
    <n v="0"/>
    <n v="50"/>
    <n v="6"/>
    <n v="11"/>
    <n v="37"/>
    <n v="221"/>
    <n v="5.4446908105444695E-3"/>
    <s v="Wines"/>
    <n v="5"/>
    <n v="3"/>
    <n v="4"/>
    <n v="3"/>
    <n v="6"/>
    <n v="3"/>
    <n v="11"/>
    <n v="0"/>
  </r>
  <r>
    <n v="5077"/>
    <n v="1979"/>
    <n v="46"/>
    <s v="Graduation"/>
    <s v="Together"/>
    <x v="0"/>
    <x v="255"/>
    <n v="0"/>
    <n v="1"/>
    <d v="2013-02-11T00:00:00"/>
    <n v="46"/>
    <x v="201"/>
    <n v="115"/>
    <n v="292"/>
    <n v="23"/>
    <n v="35"/>
    <n v="79"/>
    <n v="890"/>
    <n v="1.1513881342337447E-2"/>
    <s v="Wines"/>
    <n v="1"/>
    <n v="6"/>
    <n v="6"/>
    <n v="11"/>
    <n v="3"/>
    <n v="3"/>
    <n v="11"/>
    <n v="0"/>
  </r>
  <r>
    <n v="6637"/>
    <n v="1988"/>
    <n v="37"/>
    <s v="Graduation"/>
    <s v="Single"/>
    <x v="0"/>
    <x v="256"/>
    <n v="0"/>
    <n v="0"/>
    <d v="2013-02-11T00:00:00"/>
    <n v="46"/>
    <x v="202"/>
    <n v="162"/>
    <n v="305"/>
    <n v="173"/>
    <n v="76"/>
    <n v="124"/>
    <n v="993"/>
    <n v="1.4831742617735358E-2"/>
    <s v="MeatProducts"/>
    <n v="1"/>
    <n v="3"/>
    <n v="4"/>
    <n v="7"/>
    <n v="1"/>
    <n v="3"/>
    <n v="11"/>
    <n v="0"/>
  </r>
  <r>
    <n v="9316"/>
    <n v="1952"/>
    <n v="73"/>
    <s v="Basic"/>
    <s v="Together"/>
    <x v="1"/>
    <x v="257"/>
    <n v="0"/>
    <n v="0"/>
    <d v="2013-02-11T00:00:00"/>
    <n v="29"/>
    <x v="77"/>
    <n v="0"/>
    <n v="7"/>
    <n v="3"/>
    <n v="7"/>
    <n v="10"/>
    <n v="19"/>
    <n v="1.4521553041883216E-3"/>
    <s v="GoldProds"/>
    <n v="1"/>
    <n v="1"/>
    <n v="0"/>
    <n v="3"/>
    <n v="6"/>
    <n v="3"/>
    <n v="11"/>
    <n v="0"/>
  </r>
  <r>
    <n v="4220"/>
    <n v="1970"/>
    <n v="55"/>
    <s v="PhD"/>
    <s v="Married"/>
    <x v="1"/>
    <x v="258"/>
    <n v="0"/>
    <n v="1"/>
    <d v="2013-02-11T00:00:00"/>
    <n v="26"/>
    <x v="152"/>
    <n v="0"/>
    <n v="13"/>
    <n v="0"/>
    <n v="1"/>
    <n v="0"/>
    <n v="87"/>
    <n v="1.4526147064716491E-3"/>
    <s v="Wines"/>
    <n v="1"/>
    <n v="2"/>
    <n v="1"/>
    <n v="3"/>
    <n v="3"/>
    <n v="3"/>
    <n v="11"/>
    <n v="0"/>
  </r>
  <r>
    <n v="6173"/>
    <n v="1979"/>
    <n v="46"/>
    <s v="Graduation"/>
    <s v="Together"/>
    <x v="0"/>
    <x v="255"/>
    <n v="0"/>
    <n v="1"/>
    <d v="2013-02-11T00:00:00"/>
    <n v="46"/>
    <x v="201"/>
    <n v="115"/>
    <n v="292"/>
    <n v="23"/>
    <n v="35"/>
    <n v="79"/>
    <n v="890"/>
    <n v="1.1513881342337447E-2"/>
    <s v="Wines"/>
    <n v="1"/>
    <n v="6"/>
    <n v="6"/>
    <n v="11"/>
    <n v="3"/>
    <n v="3"/>
    <n v="11"/>
    <n v="0"/>
  </r>
  <r>
    <n v="10584"/>
    <n v="1976"/>
    <n v="49"/>
    <s v="Graduation"/>
    <s v="Married"/>
    <x v="0"/>
    <x v="259"/>
    <n v="0"/>
    <n v="1"/>
    <d v="2013-02-12T00:00:00"/>
    <n v="77"/>
    <x v="203"/>
    <n v="162"/>
    <n v="387"/>
    <n v="106"/>
    <n v="36"/>
    <n v="29"/>
    <n v="916"/>
    <n v="1.394959262925455E-2"/>
    <s v="MeatProducts"/>
    <n v="1"/>
    <n v="5"/>
    <n v="10"/>
    <n v="8"/>
    <n v="3"/>
    <n v="3"/>
    <n v="11"/>
    <n v="0"/>
  </r>
  <r>
    <n v="1968"/>
    <n v="1971"/>
    <n v="54"/>
    <s v="Graduation"/>
    <s v="Widow"/>
    <x v="1"/>
    <x v="260"/>
    <n v="1"/>
    <n v="0"/>
    <d v="2013-02-12T00:00:00"/>
    <n v="37"/>
    <x v="2"/>
    <n v="1"/>
    <n v="5"/>
    <n v="10"/>
    <n v="0"/>
    <n v="7"/>
    <n v="21"/>
    <n v="4.5967953769372207E-4"/>
    <s v="FishProducts"/>
    <n v="1"/>
    <n v="1"/>
    <n v="0"/>
    <n v="2"/>
    <n v="7"/>
    <n v="3"/>
    <n v="11"/>
    <n v="0"/>
  </r>
  <r>
    <n v="3503"/>
    <n v="1950"/>
    <n v="75"/>
    <s v="Graduation"/>
    <s v="Divorced"/>
    <x v="1"/>
    <x v="261"/>
    <n v="0"/>
    <n v="0"/>
    <d v="2013-02-12T00:00:00"/>
    <n v="78"/>
    <x v="204"/>
    <n v="47"/>
    <n v="573"/>
    <n v="52"/>
    <n v="32"/>
    <n v="15"/>
    <n v="959"/>
    <n v="1.1629881154499151E-2"/>
    <s v="MeatProducts"/>
    <n v="1"/>
    <n v="5"/>
    <n v="3"/>
    <n v="6"/>
    <n v="1"/>
    <n v="3"/>
    <n v="11"/>
    <n v="0"/>
  </r>
  <r>
    <n v="3158"/>
    <n v="1973"/>
    <n v="52"/>
    <s v="Graduation"/>
    <s v="Married"/>
    <x v="1"/>
    <x v="262"/>
    <n v="1"/>
    <n v="0"/>
    <d v="2013-03-01T00:00:00"/>
    <n v="1"/>
    <x v="62"/>
    <n v="3"/>
    <n v="6"/>
    <n v="6"/>
    <n v="5"/>
    <n v="6"/>
    <n v="33"/>
    <n v="1.0216718266253871E-3"/>
    <s v="Wines"/>
    <n v="1"/>
    <n v="1"/>
    <n v="0"/>
    <n v="3"/>
    <n v="8"/>
    <n v="3"/>
    <n v="11"/>
    <n v="0"/>
  </r>
  <r>
    <n v="2387"/>
    <n v="1952"/>
    <n v="73"/>
    <s v="Master"/>
    <s v="Together"/>
    <x v="1"/>
    <x v="263"/>
    <n v="1"/>
    <n v="1"/>
    <d v="2013-03-02T00:00:00"/>
    <n v="9"/>
    <x v="205"/>
    <n v="2"/>
    <n v="71"/>
    <n v="3"/>
    <n v="2"/>
    <n v="20"/>
    <n v="255"/>
    <n v="5.8251096491228069E-3"/>
    <s v="Wines"/>
    <n v="6"/>
    <n v="5"/>
    <n v="2"/>
    <n v="4"/>
    <n v="8"/>
    <n v="3"/>
    <n v="11"/>
    <n v="1"/>
  </r>
  <r>
    <n v="11025"/>
    <n v="1961"/>
    <n v="64"/>
    <s v="Graduation"/>
    <s v="Married"/>
    <x v="1"/>
    <x v="264"/>
    <n v="1"/>
    <n v="1"/>
    <d v="2013-03-02T00:00:00"/>
    <n v="9"/>
    <x v="206"/>
    <n v="0"/>
    <n v="46"/>
    <n v="4"/>
    <n v="3"/>
    <n v="20"/>
    <n v="118"/>
    <n v="3.2379332107674999E-3"/>
    <s v="Wines"/>
    <n v="4"/>
    <n v="3"/>
    <n v="1"/>
    <n v="3"/>
    <n v="8"/>
    <n v="3"/>
    <n v="11"/>
    <n v="0"/>
  </r>
  <r>
    <n v="9560"/>
    <n v="1965"/>
    <n v="60"/>
    <s v="Graduation"/>
    <s v="Together"/>
    <x v="1"/>
    <x v="265"/>
    <n v="0"/>
    <n v="0"/>
    <d v="2013-03-03T00:00:00"/>
    <n v="18"/>
    <x v="104"/>
    <n v="61"/>
    <n v="570"/>
    <n v="40"/>
    <n v="25"/>
    <n v="122"/>
    <n v="1552"/>
    <n v="1.8698119345083912E-2"/>
    <s v="Wines"/>
    <n v="1"/>
    <n v="7"/>
    <n v="6"/>
    <n v="8"/>
    <n v="3"/>
    <n v="3"/>
    <n v="11"/>
    <n v="1"/>
  </r>
  <r>
    <n v="4743"/>
    <n v="1969"/>
    <n v="56"/>
    <s v="PhD"/>
    <s v="Married"/>
    <x v="1"/>
    <x v="266"/>
    <n v="0"/>
    <n v="1"/>
    <d v="2013-03-03T00:00:00"/>
    <n v="72"/>
    <x v="207"/>
    <n v="8"/>
    <n v="167"/>
    <n v="11"/>
    <n v="8"/>
    <n v="88"/>
    <n v="883"/>
    <n v="1.5700010668183918E-2"/>
    <s v="Wines"/>
    <n v="5"/>
    <n v="8"/>
    <n v="4"/>
    <n v="11"/>
    <n v="6"/>
    <n v="3"/>
    <n v="11"/>
    <n v="0"/>
  </r>
  <r>
    <n v="9988"/>
    <n v="1976"/>
    <n v="49"/>
    <s v="Master"/>
    <s v="Single"/>
    <x v="0"/>
    <x v="267"/>
    <n v="0"/>
    <n v="1"/>
    <d v="2013-03-03T00:00:00"/>
    <n v="84"/>
    <x v="208"/>
    <n v="25"/>
    <n v="142"/>
    <n v="65"/>
    <n v="67"/>
    <n v="8"/>
    <n v="852"/>
    <n v="1.2105883857400645E-2"/>
    <s v="Wines"/>
    <n v="3"/>
    <n v="6"/>
    <n v="3"/>
    <n v="13"/>
    <n v="4"/>
    <n v="3"/>
    <n v="11"/>
    <n v="0"/>
  </r>
  <r>
    <n v="737"/>
    <n v="1949"/>
    <n v="76"/>
    <s v="PhD"/>
    <s v="Married"/>
    <x v="1"/>
    <x v="268"/>
    <n v="0"/>
    <n v="0"/>
    <d v="2013-03-03T00:00:00"/>
    <n v="56"/>
    <x v="209"/>
    <n v="86"/>
    <n v="454"/>
    <n v="112"/>
    <n v="43"/>
    <n v="43"/>
    <n v="2188"/>
    <n v="2.7227476356396219E-2"/>
    <s v="Wines"/>
    <n v="2"/>
    <n v="4"/>
    <n v="4"/>
    <n v="5"/>
    <n v="2"/>
    <n v="3"/>
    <n v="11"/>
    <n v="0"/>
  </r>
  <r>
    <n v="5079"/>
    <n v="1971"/>
    <n v="54"/>
    <s v="Graduation"/>
    <s v="Married"/>
    <x v="1"/>
    <x v="163"/>
    <n v="1"/>
    <n v="1"/>
    <d v="2013-03-03T00:00:00"/>
    <n v="82"/>
    <x v="167"/>
    <n v="1"/>
    <n v="16"/>
    <n v="0"/>
    <n v="0"/>
    <n v="9"/>
    <n v="88"/>
    <e v="#VALUE!"/>
    <s v="Wines"/>
    <n v="4"/>
    <n v="2"/>
    <n v="1"/>
    <n v="3"/>
    <n v="8"/>
    <n v="3"/>
    <n v="11"/>
    <n v="0"/>
  </r>
  <r>
    <n v="4201"/>
    <n v="1962"/>
    <n v="63"/>
    <s v="Graduation"/>
    <s v="Single"/>
    <x v="1"/>
    <x v="269"/>
    <n v="0"/>
    <n v="1"/>
    <d v="2013-03-03T00:00:00"/>
    <n v="39"/>
    <x v="99"/>
    <n v="7"/>
    <n v="137"/>
    <n v="4"/>
    <n v="0"/>
    <n v="91"/>
    <n v="377"/>
    <n v="6.5037003812514014E-3"/>
    <s v="Wines"/>
    <n v="5"/>
    <n v="4"/>
    <n v="2"/>
    <n v="8"/>
    <n v="5"/>
    <n v="3"/>
    <n v="11"/>
    <n v="0"/>
  </r>
  <r>
    <n v="10675"/>
    <n v="1956"/>
    <n v="69"/>
    <s v="PhD"/>
    <s v="Married"/>
    <x v="1"/>
    <x v="270"/>
    <n v="0"/>
    <n v="1"/>
    <d v="2013-03-04T00:00:00"/>
    <n v="82"/>
    <x v="210"/>
    <n v="11"/>
    <n v="218"/>
    <n v="0"/>
    <n v="0"/>
    <n v="23"/>
    <n v="1138"/>
    <n v="1.715560647631682E-2"/>
    <s v="Wines"/>
    <n v="2"/>
    <n v="9"/>
    <n v="3"/>
    <n v="5"/>
    <n v="5"/>
    <n v="3"/>
    <n v="11"/>
    <n v="1"/>
  </r>
  <r>
    <n v="466"/>
    <n v="1944"/>
    <n v="81"/>
    <s v="Graduation"/>
    <s v="Married"/>
    <x v="1"/>
    <x v="271"/>
    <n v="0"/>
    <n v="0"/>
    <d v="2013-03-04T00:00:00"/>
    <n v="9"/>
    <x v="211"/>
    <n v="14"/>
    <n v="218"/>
    <n v="91"/>
    <n v="14"/>
    <n v="21"/>
    <n v="725"/>
    <n v="1.1106855610877058E-2"/>
    <s v="Wines"/>
    <n v="1"/>
    <n v="4"/>
    <n v="3"/>
    <n v="13"/>
    <n v="2"/>
    <n v="3"/>
    <n v="11"/>
    <n v="0"/>
  </r>
  <r>
    <n v="3972"/>
    <n v="1976"/>
    <n v="49"/>
    <s v="Graduation"/>
    <s v="Together"/>
    <x v="0"/>
    <x v="272"/>
    <n v="1"/>
    <n v="1"/>
    <d v="2013-03-04T00:00:00"/>
    <n v="70"/>
    <x v="212"/>
    <n v="6"/>
    <n v="51"/>
    <n v="8"/>
    <n v="6"/>
    <n v="64"/>
    <n v="337"/>
    <n v="6.7131474103585657E-3"/>
    <s v="Wines"/>
    <n v="6"/>
    <n v="7"/>
    <n v="1"/>
    <n v="5"/>
    <n v="8"/>
    <n v="3"/>
    <n v="11"/>
    <n v="0"/>
  </r>
  <r>
    <n v="8015"/>
    <n v="1962"/>
    <n v="63"/>
    <s v="PhD"/>
    <s v="Divorced"/>
    <x v="1"/>
    <x v="273"/>
    <n v="0"/>
    <n v="0"/>
    <d v="2013-03-05T00:00:00"/>
    <n v="88"/>
    <x v="12"/>
    <n v="76"/>
    <n v="395"/>
    <n v="116"/>
    <n v="0"/>
    <n v="12"/>
    <n v="1301"/>
    <n v="1.5181572068707992E-2"/>
    <s v="Wines"/>
    <n v="1"/>
    <n v="4"/>
    <n v="6"/>
    <n v="9"/>
    <n v="1"/>
    <n v="3"/>
    <n v="11"/>
    <n v="1"/>
  </r>
  <r>
    <n v="3839"/>
    <n v="1958"/>
    <n v="67"/>
    <s v="Basic"/>
    <s v="Single"/>
    <x v="1"/>
    <x v="274"/>
    <n v="1"/>
    <n v="1"/>
    <d v="2013-03-05T00:00:00"/>
    <n v="76"/>
    <x v="17"/>
    <n v="12"/>
    <n v="3"/>
    <n v="21"/>
    <n v="6"/>
    <n v="40"/>
    <n v="48"/>
    <n v="3.188097768331562E-3"/>
    <s v="GoldProds"/>
    <n v="5"/>
    <n v="2"/>
    <n v="2"/>
    <n v="3"/>
    <n v="5"/>
    <n v="3"/>
    <n v="11"/>
    <n v="0"/>
  </r>
  <r>
    <n v="1745"/>
    <n v="1962"/>
    <n v="63"/>
    <s v="PhD"/>
    <s v="Divorced"/>
    <x v="1"/>
    <x v="273"/>
    <n v="0"/>
    <n v="0"/>
    <d v="2013-03-05T00:00:00"/>
    <n v="88"/>
    <x v="12"/>
    <n v="76"/>
    <n v="395"/>
    <n v="116"/>
    <n v="0"/>
    <n v="12"/>
    <n v="1301"/>
    <n v="1.5181572068707992E-2"/>
    <s v="Wines"/>
    <n v="1"/>
    <n v="4"/>
    <n v="6"/>
    <n v="9"/>
    <n v="1"/>
    <n v="3"/>
    <n v="11"/>
    <n v="1"/>
  </r>
  <r>
    <n v="2437"/>
    <n v="1989"/>
    <n v="36"/>
    <s v="Graduation"/>
    <s v="Married"/>
    <x v="0"/>
    <x v="163"/>
    <n v="0"/>
    <n v="0"/>
    <d v="2013-03-06T00:00:00"/>
    <n v="69"/>
    <x v="213"/>
    <n v="138"/>
    <n v="461"/>
    <n v="60"/>
    <n v="30"/>
    <n v="61"/>
    <n v="1550"/>
    <e v="#VALUE!"/>
    <s v="Wines"/>
    <n v="1"/>
    <n v="6"/>
    <n v="5"/>
    <n v="12"/>
    <n v="3"/>
    <n v="3"/>
    <n v="11"/>
    <n v="0"/>
  </r>
  <r>
    <n v="1503"/>
    <n v="1976"/>
    <n v="49"/>
    <s v="PhD"/>
    <s v="Together"/>
    <x v="0"/>
    <x v="275"/>
    <n v="1"/>
    <n v="1"/>
    <d v="2013-03-06T00:00:00"/>
    <n v="31"/>
    <x v="214"/>
    <n v="1"/>
    <n v="16"/>
    <n v="2"/>
    <n v="1"/>
    <n v="2"/>
    <n v="105"/>
    <n v="6.4656366804805509E-4"/>
    <s v="Wines"/>
    <n v="0"/>
    <n v="0"/>
    <n v="0"/>
    <n v="1"/>
    <n v="1"/>
    <n v="3"/>
    <n v="11"/>
    <n v="0"/>
  </r>
  <r>
    <n v="6583"/>
    <n v="1955"/>
    <n v="70"/>
    <s v="2n Cycle"/>
    <s v="Married"/>
    <x v="1"/>
    <x v="276"/>
    <n v="0"/>
    <n v="0"/>
    <d v="2013-03-06T00:00:00"/>
    <n v="54"/>
    <x v="215"/>
    <n v="22"/>
    <n v="323"/>
    <n v="104"/>
    <n v="35"/>
    <n v="107"/>
    <n v="874"/>
    <n v="1.2032766572588973E-2"/>
    <s v="Wines"/>
    <n v="1"/>
    <n v="6"/>
    <n v="8"/>
    <n v="6"/>
    <n v="3"/>
    <n v="3"/>
    <n v="11"/>
    <n v="0"/>
  </r>
  <r>
    <n v="10156"/>
    <n v="1975"/>
    <n v="50"/>
    <s v="Graduation"/>
    <s v="Single"/>
    <x v="0"/>
    <x v="277"/>
    <n v="0"/>
    <n v="1"/>
    <d v="2013-03-06T00:00:00"/>
    <n v="56"/>
    <x v="216"/>
    <n v="63"/>
    <n v="507"/>
    <n v="231"/>
    <n v="31"/>
    <n v="190"/>
    <n v="1047"/>
    <n v="1.2435270084089506E-2"/>
    <s v="MeatProducts"/>
    <n v="1"/>
    <n v="8"/>
    <n v="4"/>
    <n v="7"/>
    <n v="3"/>
    <n v="3"/>
    <n v="11"/>
    <n v="0"/>
  </r>
  <r>
    <n v="4278"/>
    <n v="1983"/>
    <n v="42"/>
    <s v="PhD"/>
    <s v="Single"/>
    <x v="0"/>
    <x v="278"/>
    <n v="0"/>
    <n v="0"/>
    <d v="2013-03-06T00:00:00"/>
    <n v="73"/>
    <x v="217"/>
    <n v="111"/>
    <n v="724"/>
    <n v="49"/>
    <n v="74"/>
    <n v="55"/>
    <n v="1868"/>
    <n v="2.1424966738542002E-2"/>
    <s v="Wines"/>
    <n v="1"/>
    <n v="10"/>
    <n v="2"/>
    <n v="6"/>
    <n v="3"/>
    <n v="3"/>
    <n v="11"/>
    <n v="1"/>
  </r>
  <r>
    <n v="3433"/>
    <n v="1955"/>
    <n v="70"/>
    <s v="2n Cycle"/>
    <s v="Married"/>
    <x v="1"/>
    <x v="276"/>
    <n v="0"/>
    <n v="0"/>
    <d v="2013-03-06T00:00:00"/>
    <n v="54"/>
    <x v="215"/>
    <n v="22"/>
    <n v="323"/>
    <n v="104"/>
    <n v="35"/>
    <n v="107"/>
    <n v="874"/>
    <n v="1.2032766572588973E-2"/>
    <s v="Wines"/>
    <n v="1"/>
    <n v="6"/>
    <n v="8"/>
    <n v="6"/>
    <n v="3"/>
    <n v="3"/>
    <n v="11"/>
    <n v="0"/>
  </r>
  <r>
    <n v="6906"/>
    <n v="1953"/>
    <n v="72"/>
    <s v="Master"/>
    <s v="Widow"/>
    <x v="1"/>
    <x v="279"/>
    <n v="0"/>
    <n v="0"/>
    <d v="2013-03-06T00:00:00"/>
    <n v="73"/>
    <x v="129"/>
    <n v="48"/>
    <n v="602"/>
    <n v="63"/>
    <n v="72"/>
    <n v="72"/>
    <n v="952"/>
    <n v="1.1206196367403153E-2"/>
    <s v="MeatProducts"/>
    <n v="1"/>
    <n v="3"/>
    <n v="10"/>
    <n v="4"/>
    <n v="2"/>
    <n v="3"/>
    <n v="11"/>
    <n v="1"/>
  </r>
  <r>
    <n v="7313"/>
    <n v="1949"/>
    <n v="76"/>
    <s v="2n Cycle"/>
    <s v="Widow"/>
    <x v="1"/>
    <x v="280"/>
    <n v="0"/>
    <n v="0"/>
    <d v="2013-03-06T00:00:00"/>
    <n v="63"/>
    <x v="218"/>
    <n v="73"/>
    <n v="614"/>
    <n v="133"/>
    <n v="102"/>
    <n v="73"/>
    <n v="1492"/>
    <n v="1.9930803243430984E-2"/>
    <s v="MeatProducts"/>
    <n v="1"/>
    <n v="6"/>
    <n v="5"/>
    <n v="11"/>
    <n v="3"/>
    <n v="3"/>
    <n v="11"/>
    <n v="0"/>
  </r>
  <r>
    <n v="5346"/>
    <n v="1973"/>
    <n v="52"/>
    <s v="2n Cycle"/>
    <s v="Married"/>
    <x v="1"/>
    <x v="281"/>
    <n v="1"/>
    <n v="0"/>
    <d v="2013-03-07T00:00:00"/>
    <n v="87"/>
    <x v="198"/>
    <n v="5"/>
    <n v="19"/>
    <n v="7"/>
    <n v="0"/>
    <n v="23"/>
    <n v="56"/>
    <n v="2.3770109087822063E-3"/>
    <s v="Wines"/>
    <n v="3"/>
    <n v="3"/>
    <n v="0"/>
    <n v="3"/>
    <n v="7"/>
    <n v="3"/>
    <n v="11"/>
    <n v="0"/>
  </r>
  <r>
    <n v="10582"/>
    <n v="1979"/>
    <n v="46"/>
    <s v="Graduation"/>
    <s v="Married"/>
    <x v="0"/>
    <x v="282"/>
    <n v="0"/>
    <n v="1"/>
    <d v="2013-03-07T00:00:00"/>
    <n v="3"/>
    <x v="219"/>
    <n v="32"/>
    <n v="348"/>
    <n v="76"/>
    <n v="32"/>
    <n v="90"/>
    <n v="668"/>
    <n v="9.2696668193108806E-3"/>
    <s v="MeatProducts"/>
    <n v="2"/>
    <n v="5"/>
    <n v="2"/>
    <n v="12"/>
    <n v="2"/>
    <n v="3"/>
    <n v="11"/>
    <n v="0"/>
  </r>
  <r>
    <n v="6421"/>
    <n v="1961"/>
    <n v="64"/>
    <s v="Graduation"/>
    <s v="Together"/>
    <x v="1"/>
    <x v="283"/>
    <n v="0"/>
    <n v="0"/>
    <d v="2013-03-07T00:00:00"/>
    <n v="32"/>
    <x v="220"/>
    <n v="178"/>
    <n v="555"/>
    <n v="77"/>
    <n v="138"/>
    <n v="118"/>
    <n v="1998"/>
    <n v="2.2615368942918265E-2"/>
    <s v="Wines"/>
    <n v="1"/>
    <n v="4"/>
    <n v="7"/>
    <n v="9"/>
    <n v="1"/>
    <n v="3"/>
    <n v="11"/>
    <n v="0"/>
  </r>
  <r>
    <n v="7514"/>
    <n v="1956"/>
    <n v="69"/>
    <s v="2n Cycle"/>
    <s v="Together"/>
    <x v="1"/>
    <x v="284"/>
    <n v="1"/>
    <n v="1"/>
    <d v="2013-03-07T00:00:00"/>
    <n v="74"/>
    <x v="221"/>
    <n v="10"/>
    <n v="34"/>
    <n v="11"/>
    <n v="10"/>
    <n v="28"/>
    <n v="149"/>
    <n v="2.7418939310294064E-3"/>
    <s v="Wines"/>
    <n v="4"/>
    <n v="3"/>
    <n v="1"/>
    <n v="4"/>
    <n v="6"/>
    <n v="3"/>
    <n v="11"/>
    <n v="0"/>
  </r>
  <r>
    <n v="8925"/>
    <n v="1965"/>
    <n v="60"/>
    <s v="Master"/>
    <s v="Married"/>
    <x v="1"/>
    <x v="285"/>
    <n v="0"/>
    <n v="1"/>
    <d v="2013-03-07T00:00:00"/>
    <n v="38"/>
    <x v="222"/>
    <n v="53"/>
    <n v="98"/>
    <n v="81"/>
    <n v="179"/>
    <n v="89"/>
    <n v="923"/>
    <n v="1.3175738369520221E-2"/>
    <s v="Wines"/>
    <n v="3"/>
    <n v="8"/>
    <n v="5"/>
    <n v="10"/>
    <n v="5"/>
    <n v="3"/>
    <n v="11"/>
    <n v="0"/>
  </r>
  <r>
    <n v="8420"/>
    <n v="1970"/>
    <n v="55"/>
    <s v="2n Cycle"/>
    <s v="Married"/>
    <x v="1"/>
    <x v="286"/>
    <n v="0"/>
    <n v="0"/>
    <d v="2013-03-08T00:00:00"/>
    <n v="27"/>
    <x v="0"/>
    <n v="4"/>
    <n v="13"/>
    <n v="15"/>
    <n v="8"/>
    <n v="17"/>
    <n v="47"/>
    <n v="3.0688867123734899E-3"/>
    <s v="GoldProds"/>
    <n v="2"/>
    <n v="2"/>
    <n v="0"/>
    <n v="4"/>
    <n v="5"/>
    <n v="3"/>
    <n v="11"/>
    <n v="0"/>
  </r>
  <r>
    <n v="10065"/>
    <n v="1970"/>
    <n v="55"/>
    <s v="2n Cycle"/>
    <s v="Married"/>
    <x v="1"/>
    <x v="286"/>
    <n v="0"/>
    <n v="0"/>
    <d v="2013-03-08T00:00:00"/>
    <n v="27"/>
    <x v="0"/>
    <n v="4"/>
    <n v="13"/>
    <n v="15"/>
    <n v="8"/>
    <n v="17"/>
    <n v="47"/>
    <n v="3.0688867123734899E-3"/>
    <s v="GoldProds"/>
    <n v="2"/>
    <n v="2"/>
    <n v="0"/>
    <n v="4"/>
    <n v="5"/>
    <n v="3"/>
    <n v="11"/>
    <n v="0"/>
  </r>
  <r>
    <n v="7938"/>
    <n v="1958"/>
    <n v="67"/>
    <s v="PhD"/>
    <s v="Together"/>
    <x v="1"/>
    <x v="287"/>
    <n v="0"/>
    <n v="1"/>
    <d v="2013-03-10T00:00:00"/>
    <n v="92"/>
    <x v="83"/>
    <n v="8"/>
    <n v="66"/>
    <n v="17"/>
    <n v="4"/>
    <n v="4"/>
    <n v="445"/>
    <n v="8.6377576769284519E-3"/>
    <s v="Wines"/>
    <n v="2"/>
    <n v="3"/>
    <n v="2"/>
    <n v="10"/>
    <n v="3"/>
    <n v="3"/>
    <n v="11"/>
    <n v="0"/>
  </r>
  <r>
    <n v="10270"/>
    <n v="1981"/>
    <n v="44"/>
    <s v="2n Cycle"/>
    <s v="Married"/>
    <x v="0"/>
    <x v="288"/>
    <n v="1"/>
    <n v="0"/>
    <d v="2013-03-10T00:00:00"/>
    <n v="8"/>
    <x v="223"/>
    <n v="5"/>
    <n v="22"/>
    <n v="12"/>
    <n v="5"/>
    <n v="11"/>
    <n v="55"/>
    <n v="1.548292655462658E-3"/>
    <s v="MeatProducts"/>
    <n v="2"/>
    <n v="3"/>
    <n v="0"/>
    <n v="3"/>
    <n v="7"/>
    <n v="3"/>
    <n v="11"/>
    <n v="0"/>
  </r>
  <r>
    <n v="1921"/>
    <n v="1967"/>
    <n v="58"/>
    <s v="PhD"/>
    <s v="Married"/>
    <x v="1"/>
    <x v="289"/>
    <n v="2"/>
    <n v="1"/>
    <d v="2013-03-10T00:00:00"/>
    <n v="74"/>
    <x v="47"/>
    <n v="1"/>
    <n v="12"/>
    <n v="3"/>
    <n v="0"/>
    <n v="9"/>
    <n v="62"/>
    <n v="1.0497443364599912E-3"/>
    <s v="Wines"/>
    <n v="2"/>
    <n v="2"/>
    <n v="0"/>
    <n v="3"/>
    <n v="4"/>
    <n v="3"/>
    <n v="11"/>
    <n v="0"/>
  </r>
  <r>
    <n v="8140"/>
    <n v="1973"/>
    <n v="52"/>
    <s v="Graduation"/>
    <s v="Together"/>
    <x v="1"/>
    <x v="290"/>
    <n v="1"/>
    <n v="0"/>
    <d v="2013-03-10T00:00:00"/>
    <n v="51"/>
    <x v="38"/>
    <n v="14"/>
    <n v="29"/>
    <n v="4"/>
    <n v="2"/>
    <n v="36"/>
    <n v="59"/>
    <n v="2.6011815536548803E-3"/>
    <s v="GoldProds"/>
    <n v="3"/>
    <n v="2"/>
    <n v="1"/>
    <n v="4"/>
    <n v="4"/>
    <n v="3"/>
    <n v="11"/>
    <n v="0"/>
  </r>
  <r>
    <n v="7002"/>
    <n v="1955"/>
    <n v="70"/>
    <s v="Graduation"/>
    <s v="Single"/>
    <x v="1"/>
    <x v="291"/>
    <n v="0"/>
    <n v="1"/>
    <d v="2013-03-10T00:00:00"/>
    <n v="13"/>
    <x v="224"/>
    <n v="48"/>
    <n v="90"/>
    <n v="0"/>
    <n v="45"/>
    <n v="52"/>
    <n v="346"/>
    <n v="5.532901575117934E-3"/>
    <s v="Wines"/>
    <n v="1"/>
    <n v="3"/>
    <n v="2"/>
    <n v="8"/>
    <n v="3"/>
    <n v="3"/>
    <n v="11"/>
    <n v="0"/>
  </r>
  <r>
    <n v="3281"/>
    <n v="1960"/>
    <n v="65"/>
    <s v="PhD"/>
    <s v="Married"/>
    <x v="1"/>
    <x v="292"/>
    <n v="1"/>
    <n v="1"/>
    <d v="2013-03-11T00:00:00"/>
    <n v="69"/>
    <x v="225"/>
    <n v="10"/>
    <n v="67"/>
    <n v="30"/>
    <n v="27"/>
    <n v="71"/>
    <n v="340"/>
    <n v="6.9170362534076574E-3"/>
    <s v="Wines"/>
    <n v="6"/>
    <n v="4"/>
    <n v="1"/>
    <n v="8"/>
    <n v="6"/>
    <n v="3"/>
    <n v="11"/>
    <n v="0"/>
  </r>
  <r>
    <n v="10888"/>
    <n v="1961"/>
    <n v="64"/>
    <s v="Graduation"/>
    <s v="Single"/>
    <x v="1"/>
    <x v="293"/>
    <n v="0"/>
    <n v="0"/>
    <d v="2013-03-11T00:00:00"/>
    <n v="46"/>
    <x v="226"/>
    <n v="11"/>
    <n v="178"/>
    <n v="62"/>
    <n v="83"/>
    <n v="29"/>
    <n v="607"/>
    <n v="1.3213461622186425E-2"/>
    <s v="Wines"/>
    <n v="2"/>
    <n v="8"/>
    <n v="4"/>
    <n v="6"/>
    <n v="6"/>
    <n v="3"/>
    <n v="11"/>
    <n v="0"/>
  </r>
  <r>
    <n v="9097"/>
    <n v="1956"/>
    <n v="69"/>
    <s v="Graduation"/>
    <s v="Divorced"/>
    <x v="1"/>
    <x v="294"/>
    <n v="0"/>
    <n v="1"/>
    <d v="2013-03-11T00:00:00"/>
    <n v="34"/>
    <x v="227"/>
    <n v="8"/>
    <n v="32"/>
    <n v="7"/>
    <n v="2"/>
    <n v="50"/>
    <n v="293"/>
    <n v="6.3576791216421475E-3"/>
    <s v="Wines"/>
    <n v="4"/>
    <n v="3"/>
    <n v="1"/>
    <n v="8"/>
    <n v="4"/>
    <n v="3"/>
    <n v="11"/>
    <n v="0"/>
  </r>
  <r>
    <n v="10104"/>
    <n v="1974"/>
    <n v="51"/>
    <s v="Graduation"/>
    <s v="Together"/>
    <x v="1"/>
    <x v="295"/>
    <n v="2"/>
    <n v="1"/>
    <d v="2013-03-11T00:00:00"/>
    <n v="65"/>
    <x v="30"/>
    <n v="0"/>
    <n v="2"/>
    <n v="0"/>
    <n v="0"/>
    <n v="2"/>
    <n v="6"/>
    <n v="1.7862459065197975E-4"/>
    <s v="Wines"/>
    <n v="1"/>
    <n v="1"/>
    <n v="0"/>
    <n v="2"/>
    <n v="7"/>
    <n v="3"/>
    <n v="11"/>
    <n v="0"/>
  </r>
  <r>
    <n v="4368"/>
    <n v="1980"/>
    <n v="45"/>
    <s v="Graduation"/>
    <s v="Married"/>
    <x v="0"/>
    <x v="296"/>
    <n v="1"/>
    <n v="0"/>
    <d v="2013-03-12T00:00:00"/>
    <n v="72"/>
    <x v="228"/>
    <n v="7"/>
    <n v="43"/>
    <n v="20"/>
    <n v="12"/>
    <n v="10"/>
    <n v="124"/>
    <n v="2.5914315569487982E-3"/>
    <s v="MeatProducts"/>
    <n v="1"/>
    <n v="3"/>
    <n v="0"/>
    <n v="4"/>
    <n v="6"/>
    <n v="3"/>
    <n v="11"/>
    <n v="0"/>
  </r>
  <r>
    <n v="1509"/>
    <n v="1958"/>
    <n v="67"/>
    <s v="PhD"/>
    <s v="Together"/>
    <x v="1"/>
    <x v="297"/>
    <n v="0"/>
    <n v="0"/>
    <d v="2013-04-01T00:00:00"/>
    <n v="80"/>
    <x v="42"/>
    <n v="27"/>
    <n v="103"/>
    <n v="106"/>
    <n v="54"/>
    <n v="81"/>
    <n v="442"/>
    <n v="5.233246507222354E-3"/>
    <s v="Wines"/>
    <n v="0"/>
    <n v="9"/>
    <n v="9"/>
    <n v="4"/>
    <n v="5"/>
    <n v="3"/>
    <n v="11"/>
    <n v="1"/>
  </r>
  <r>
    <n v="9256"/>
    <n v="1971"/>
    <n v="54"/>
    <s v="Graduation"/>
    <s v="Single"/>
    <x v="1"/>
    <x v="298"/>
    <n v="0"/>
    <n v="1"/>
    <d v="2013-04-01T00:00:00"/>
    <n v="5"/>
    <x v="229"/>
    <n v="26"/>
    <n v="206"/>
    <n v="116"/>
    <n v="80"/>
    <n v="80"/>
    <n v="921"/>
    <n v="1.5784061696658098E-2"/>
    <s v="Wines"/>
    <n v="4"/>
    <n v="8"/>
    <n v="3"/>
    <n v="12"/>
    <n v="6"/>
    <n v="3"/>
    <n v="11"/>
    <n v="0"/>
  </r>
  <r>
    <n v="3732"/>
    <n v="1955"/>
    <n v="70"/>
    <s v="Master"/>
    <s v="Married"/>
    <x v="1"/>
    <x v="299"/>
    <n v="0"/>
    <n v="1"/>
    <d v="2013-04-02T00:00:00"/>
    <n v="72"/>
    <x v="230"/>
    <n v="0"/>
    <n v="239"/>
    <n v="90"/>
    <n v="69"/>
    <n v="69"/>
    <n v="791"/>
    <n v="1.4995260663507108E-2"/>
    <s v="Wines"/>
    <n v="6"/>
    <n v="5"/>
    <n v="7"/>
    <n v="9"/>
    <n v="4"/>
    <n v="3"/>
    <n v="11"/>
    <n v="0"/>
  </r>
  <r>
    <n v="6295"/>
    <n v="1977"/>
    <n v="48"/>
    <s v="Graduation"/>
    <s v="Married"/>
    <x v="0"/>
    <x v="300"/>
    <n v="0"/>
    <n v="1"/>
    <d v="2013-04-02T00:00:00"/>
    <n v="46"/>
    <x v="231"/>
    <n v="8"/>
    <n v="158"/>
    <n v="21"/>
    <n v="0"/>
    <n v="142"/>
    <n v="839"/>
    <n v="1.5470285619456788E-2"/>
    <s v="Wines"/>
    <n v="4"/>
    <n v="11"/>
    <n v="6"/>
    <n v="5"/>
    <n v="8"/>
    <n v="3"/>
    <n v="11"/>
    <n v="0"/>
  </r>
  <r>
    <n v="5386"/>
    <n v="1953"/>
    <n v="72"/>
    <s v="Graduation"/>
    <s v="Together"/>
    <x v="1"/>
    <x v="301"/>
    <n v="0"/>
    <n v="0"/>
    <d v="2013-04-03T00:00:00"/>
    <n v="62"/>
    <x v="232"/>
    <n v="24"/>
    <n v="790"/>
    <n v="160"/>
    <n v="45"/>
    <n v="172"/>
    <n v="2130"/>
    <n v="2.2567384302424141E-2"/>
    <s v="Wines"/>
    <n v="0"/>
    <n v="5"/>
    <n v="8"/>
    <n v="5"/>
    <n v="2"/>
    <n v="3"/>
    <n v="11"/>
    <n v="1"/>
  </r>
  <r>
    <n v="6059"/>
    <n v="1953"/>
    <n v="72"/>
    <s v="PhD"/>
    <s v="Together"/>
    <x v="1"/>
    <x v="302"/>
    <n v="1"/>
    <n v="2"/>
    <d v="2013-04-03T00:00:00"/>
    <n v="81"/>
    <x v="233"/>
    <n v="36"/>
    <n v="168"/>
    <n v="16"/>
    <n v="0"/>
    <n v="108"/>
    <n v="1206"/>
    <n v="1.8696514944809624E-2"/>
    <s v="Wines"/>
    <n v="7"/>
    <n v="11"/>
    <n v="3"/>
    <n v="4"/>
    <n v="7"/>
    <n v="3"/>
    <n v="11"/>
    <n v="1"/>
  </r>
  <r>
    <n v="6024"/>
    <n v="1953"/>
    <n v="72"/>
    <s v="Graduation"/>
    <s v="Together"/>
    <x v="1"/>
    <x v="301"/>
    <n v="0"/>
    <n v="0"/>
    <d v="2013-04-03T00:00:00"/>
    <n v="62"/>
    <x v="232"/>
    <n v="24"/>
    <n v="790"/>
    <n v="160"/>
    <n v="45"/>
    <n v="172"/>
    <n v="2130"/>
    <n v="2.2567384302424141E-2"/>
    <s v="Wines"/>
    <n v="0"/>
    <n v="5"/>
    <n v="8"/>
    <n v="5"/>
    <n v="2"/>
    <n v="3"/>
    <n v="11"/>
    <n v="1"/>
  </r>
  <r>
    <n v="1362"/>
    <n v="1972"/>
    <n v="53"/>
    <s v="Graduation"/>
    <s v="Single"/>
    <x v="1"/>
    <x v="303"/>
    <n v="0"/>
    <n v="0"/>
    <d v="2013-04-03T00:00:00"/>
    <n v="75"/>
    <x v="234"/>
    <n v="87"/>
    <n v="64"/>
    <n v="175"/>
    <n v="16"/>
    <n v="74"/>
    <n v="375"/>
    <n v="1.1752906885636381E-2"/>
    <s v="FishProducts"/>
    <n v="1"/>
    <n v="6"/>
    <n v="1"/>
    <n v="6"/>
    <n v="7"/>
    <n v="3"/>
    <n v="11"/>
    <n v="0"/>
  </r>
  <r>
    <n v="0"/>
    <n v="1985"/>
    <n v="40"/>
    <s v="Graduation"/>
    <s v="Married"/>
    <x v="0"/>
    <x v="304"/>
    <n v="0"/>
    <n v="0"/>
    <d v="2013-04-05T00:00:00"/>
    <n v="66"/>
    <x v="189"/>
    <n v="10"/>
    <n v="554"/>
    <n v="254"/>
    <n v="87"/>
    <n v="54"/>
    <n v="1144"/>
    <n v="1.6123803751885105E-2"/>
    <s v="MeatProducts"/>
    <n v="1"/>
    <n v="3"/>
    <n v="4"/>
    <n v="9"/>
    <n v="1"/>
    <n v="3"/>
    <n v="11"/>
    <n v="0"/>
  </r>
  <r>
    <n v="2428"/>
    <n v="1970"/>
    <n v="55"/>
    <s v="Graduation"/>
    <s v="Married"/>
    <x v="1"/>
    <x v="305"/>
    <n v="1"/>
    <n v="0"/>
    <d v="2013-04-05T00:00:00"/>
    <n v="23"/>
    <x v="41"/>
    <n v="18"/>
    <n v="26"/>
    <n v="11"/>
    <n v="8"/>
    <n v="12"/>
    <n v="66"/>
    <n v="2.3434171282488282E-3"/>
    <s v="MeatProducts"/>
    <n v="3"/>
    <n v="2"/>
    <n v="0"/>
    <n v="4"/>
    <n v="7"/>
    <n v="3"/>
    <n v="11"/>
    <n v="0"/>
  </r>
  <r>
    <n v="922"/>
    <n v="1979"/>
    <n v="46"/>
    <s v="2n Cycle"/>
    <s v="Married"/>
    <x v="0"/>
    <x v="306"/>
    <n v="1"/>
    <n v="1"/>
    <d v="2013-04-05T00:00:00"/>
    <n v="79"/>
    <x v="65"/>
    <n v="2"/>
    <n v="11"/>
    <n v="3"/>
    <n v="0"/>
    <n v="16"/>
    <n v="32"/>
    <n v="1.0294023032876537E-3"/>
    <s v="Wines"/>
    <n v="2"/>
    <n v="1"/>
    <n v="1"/>
    <n v="2"/>
    <n v="8"/>
    <n v="3"/>
    <n v="11"/>
    <n v="0"/>
  </r>
  <r>
    <n v="2661"/>
    <n v="1964"/>
    <n v="61"/>
    <s v="Graduation"/>
    <s v="Single"/>
    <x v="1"/>
    <x v="307"/>
    <n v="1"/>
    <n v="1"/>
    <d v="2013-04-06T00:00:00"/>
    <n v="95"/>
    <x v="87"/>
    <n v="4"/>
    <n v="2"/>
    <n v="10"/>
    <n v="6"/>
    <n v="10"/>
    <n v="34"/>
    <n v="1.8180845944067163E-3"/>
    <s v="Wines"/>
    <n v="4"/>
    <n v="2"/>
    <n v="0"/>
    <n v="4"/>
    <n v="5"/>
    <n v="3"/>
    <n v="11"/>
    <n v="0"/>
  </r>
  <r>
    <n v="1361"/>
    <n v="1974"/>
    <n v="51"/>
    <s v="Master"/>
    <s v="Married"/>
    <x v="1"/>
    <x v="308"/>
    <n v="0"/>
    <n v="0"/>
    <d v="2013-04-06T00:00:00"/>
    <n v="26"/>
    <x v="235"/>
    <n v="68"/>
    <n v="103"/>
    <n v="29"/>
    <n v="91"/>
    <n v="68"/>
    <n v="1367"/>
    <n v="1.655284316574639E-2"/>
    <s v="Wines"/>
    <n v="1"/>
    <n v="3"/>
    <n v="4"/>
    <n v="8"/>
    <n v="1"/>
    <n v="3"/>
    <n v="11"/>
    <n v="1"/>
  </r>
  <r>
    <n v="7822"/>
    <n v="1976"/>
    <n v="49"/>
    <s v="Graduation"/>
    <s v="Together"/>
    <x v="0"/>
    <x v="309"/>
    <n v="0"/>
    <n v="1"/>
    <d v="2013-04-06T00:00:00"/>
    <n v="56"/>
    <x v="236"/>
    <n v="18"/>
    <n v="252"/>
    <n v="32"/>
    <n v="108"/>
    <n v="54"/>
    <n v="608"/>
    <n v="1.1247178955936217E-2"/>
    <s v="MeatProducts"/>
    <n v="2"/>
    <n v="4"/>
    <n v="6"/>
    <n v="8"/>
    <n v="3"/>
    <n v="3"/>
    <n v="11"/>
    <n v="0"/>
  </r>
  <r>
    <n v="6919"/>
    <n v="1978"/>
    <n v="47"/>
    <s v="2n Cycle"/>
    <s v="Married"/>
    <x v="0"/>
    <x v="310"/>
    <n v="1"/>
    <n v="0"/>
    <d v="2013-04-06T00:00:00"/>
    <n v="39"/>
    <x v="30"/>
    <n v="7"/>
    <n v="15"/>
    <n v="13"/>
    <n v="9"/>
    <n v="15"/>
    <n v="48"/>
    <n v="1.8303843807199512E-3"/>
    <s v="MeatProducts"/>
    <n v="3"/>
    <n v="2"/>
    <n v="1"/>
    <n v="3"/>
    <n v="6"/>
    <n v="3"/>
    <n v="11"/>
    <n v="0"/>
  </r>
  <r>
    <n v="6945"/>
    <n v="1952"/>
    <n v="73"/>
    <s v="Graduation"/>
    <s v="Single"/>
    <x v="1"/>
    <x v="311"/>
    <n v="0"/>
    <n v="0"/>
    <d v="2013-04-06T00:00:00"/>
    <n v="72"/>
    <x v="237"/>
    <n v="20"/>
    <n v="713"/>
    <n v="38"/>
    <n v="54"/>
    <n v="163"/>
    <n v="1212"/>
    <n v="1.4330645351999433E-2"/>
    <s v="MeatProducts"/>
    <n v="1"/>
    <n v="9"/>
    <n v="11"/>
    <n v="11"/>
    <n v="5"/>
    <n v="3"/>
    <n v="11"/>
    <n v="0"/>
  </r>
  <r>
    <n v="5336"/>
    <n v="1971"/>
    <n v="54"/>
    <s v="Master"/>
    <s v="Together"/>
    <x v="1"/>
    <x v="312"/>
    <n v="1"/>
    <n v="0"/>
    <d v="2013-04-06T00:00:00"/>
    <n v="37"/>
    <x v="238"/>
    <n v="1"/>
    <n v="9"/>
    <n v="2"/>
    <n v="0"/>
    <n v="8"/>
    <n v="51"/>
    <n v="3.2333119892476528E-4"/>
    <s v="Wines"/>
    <n v="0"/>
    <n v="1"/>
    <n v="0"/>
    <n v="1"/>
    <n v="1"/>
    <n v="3"/>
    <n v="11"/>
    <n v="0"/>
  </r>
  <r>
    <n v="3130"/>
    <n v="1964"/>
    <n v="61"/>
    <s v="Graduation"/>
    <s v="Single"/>
    <x v="1"/>
    <x v="307"/>
    <n v="1"/>
    <n v="1"/>
    <d v="2013-04-06T00:00:00"/>
    <n v="95"/>
    <x v="87"/>
    <n v="4"/>
    <n v="2"/>
    <n v="10"/>
    <n v="6"/>
    <n v="10"/>
    <n v="34"/>
    <n v="1.8180845944067163E-3"/>
    <s v="Wines"/>
    <n v="4"/>
    <n v="2"/>
    <n v="0"/>
    <n v="4"/>
    <n v="5"/>
    <n v="3"/>
    <n v="11"/>
    <n v="0"/>
  </r>
  <r>
    <n v="6853"/>
    <n v="1982"/>
    <n v="43"/>
    <s v="Master"/>
    <s v="Single"/>
    <x v="0"/>
    <x v="313"/>
    <n v="0"/>
    <n v="0"/>
    <d v="2013-04-07T00:00:00"/>
    <n v="12"/>
    <x v="239"/>
    <n v="26"/>
    <n v="538"/>
    <n v="69"/>
    <n v="13"/>
    <n v="80"/>
    <n v="1358"/>
    <n v="1.7921005054304075E-2"/>
    <s v="Wines"/>
    <n v="1"/>
    <n v="3"/>
    <n v="6"/>
    <n v="11"/>
    <n v="1"/>
    <n v="3"/>
    <n v="11"/>
    <n v="1"/>
  </r>
  <r>
    <n v="9262"/>
    <n v="1984"/>
    <n v="41"/>
    <s v="2n Cycle"/>
    <s v="Together"/>
    <x v="0"/>
    <x v="314"/>
    <n v="0"/>
    <n v="0"/>
    <d v="2013-04-07T00:00:00"/>
    <n v="11"/>
    <x v="240"/>
    <n v="6"/>
    <n v="5"/>
    <n v="0"/>
    <n v="9"/>
    <n v="12"/>
    <n v="40"/>
    <n v="1.2340346763744061E-3"/>
    <s v="Wines"/>
    <n v="1"/>
    <n v="1"/>
    <n v="0"/>
    <n v="3"/>
    <n v="7"/>
    <n v="3"/>
    <n v="11"/>
    <n v="0"/>
  </r>
  <r>
    <n v="5012"/>
    <n v="1989"/>
    <n v="36"/>
    <s v="Graduation"/>
    <s v="Married"/>
    <x v="0"/>
    <x v="315"/>
    <n v="1"/>
    <n v="0"/>
    <d v="2013-04-07T00:00:00"/>
    <n v="56"/>
    <x v="2"/>
    <n v="4"/>
    <n v="13"/>
    <n v="8"/>
    <n v="0"/>
    <n v="4"/>
    <n v="30"/>
    <n v="1.04562406329511E-3"/>
    <s v="MeatProducts"/>
    <n v="1"/>
    <n v="1"/>
    <n v="0"/>
    <n v="3"/>
    <n v="8"/>
    <n v="3"/>
    <n v="11"/>
    <n v="0"/>
  </r>
  <r>
    <n v="6918"/>
    <n v="1989"/>
    <n v="36"/>
    <s v="Graduation"/>
    <s v="Married"/>
    <x v="0"/>
    <x v="315"/>
    <n v="1"/>
    <n v="0"/>
    <d v="2013-04-07T00:00:00"/>
    <n v="56"/>
    <x v="2"/>
    <n v="4"/>
    <n v="13"/>
    <n v="8"/>
    <n v="0"/>
    <n v="4"/>
    <n v="30"/>
    <n v="1.04562406329511E-3"/>
    <s v="MeatProducts"/>
    <n v="1"/>
    <n v="1"/>
    <n v="0"/>
    <n v="3"/>
    <n v="8"/>
    <n v="3"/>
    <n v="11"/>
    <n v="0"/>
  </r>
  <r>
    <n v="5316"/>
    <n v="1976"/>
    <n v="49"/>
    <s v="Master"/>
    <s v="Together"/>
    <x v="0"/>
    <x v="316"/>
    <n v="0"/>
    <n v="0"/>
    <d v="2013-04-07T00:00:00"/>
    <n v="89"/>
    <x v="241"/>
    <n v="4"/>
    <n v="18"/>
    <n v="6"/>
    <n v="2"/>
    <n v="18"/>
    <n v="66"/>
    <n v="3.1392694063926939E-3"/>
    <s v="Wines"/>
    <n v="1"/>
    <n v="2"/>
    <n v="0"/>
    <n v="4"/>
    <n v="7"/>
    <n v="3"/>
    <n v="11"/>
    <n v="0"/>
  </r>
  <r>
    <n v="7366"/>
    <n v="1982"/>
    <n v="43"/>
    <s v="Master"/>
    <s v="Single"/>
    <x v="0"/>
    <x v="313"/>
    <n v="0"/>
    <n v="0"/>
    <d v="2013-04-07T00:00:00"/>
    <n v="12"/>
    <x v="239"/>
    <n v="26"/>
    <n v="538"/>
    <n v="69"/>
    <n v="13"/>
    <n v="80"/>
    <n v="1358"/>
    <n v="1.7921005054304075E-2"/>
    <s v="Wines"/>
    <n v="1"/>
    <n v="3"/>
    <n v="6"/>
    <n v="11"/>
    <n v="1"/>
    <n v="3"/>
    <n v="11"/>
    <n v="1"/>
  </r>
  <r>
    <n v="3524"/>
    <n v="1971"/>
    <n v="54"/>
    <s v="Master"/>
    <s v="Single"/>
    <x v="1"/>
    <x v="317"/>
    <n v="1"/>
    <n v="0"/>
    <d v="2013-04-08T00:00:00"/>
    <n v="9"/>
    <x v="242"/>
    <n v="1"/>
    <n v="60"/>
    <n v="4"/>
    <n v="6"/>
    <n v="16"/>
    <n v="151"/>
    <n v="3.7975001886175592E-3"/>
    <s v="Wines"/>
    <n v="2"/>
    <n v="5"/>
    <n v="1"/>
    <n v="2"/>
    <n v="9"/>
    <n v="3"/>
    <n v="11"/>
    <n v="1"/>
  </r>
  <r>
    <n v="10401"/>
    <n v="1976"/>
    <n v="49"/>
    <s v="2n Cycle"/>
    <s v="Together"/>
    <x v="0"/>
    <x v="318"/>
    <n v="0"/>
    <n v="0"/>
    <d v="2013-04-09T00:00:00"/>
    <n v="12"/>
    <x v="103"/>
    <n v="0"/>
    <n v="5"/>
    <n v="0"/>
    <n v="3"/>
    <n v="9"/>
    <n v="9"/>
    <n v="3.4186735546607914E-4"/>
    <s v="GoldProds"/>
    <n v="1"/>
    <n v="0"/>
    <n v="0"/>
    <n v="3"/>
    <n v="3"/>
    <n v="3"/>
    <n v="11"/>
    <n v="0"/>
  </r>
  <r>
    <n v="8442"/>
    <n v="1985"/>
    <n v="40"/>
    <s v="Master"/>
    <s v="Married"/>
    <x v="0"/>
    <x v="319"/>
    <n v="2"/>
    <n v="0"/>
    <d v="2013-04-09T00:00:00"/>
    <n v="63"/>
    <x v="15"/>
    <n v="0"/>
    <n v="7"/>
    <n v="3"/>
    <n v="4"/>
    <n v="7"/>
    <n v="23"/>
    <n v="1.1788826242952332E-3"/>
    <s v="Wines"/>
    <n v="2"/>
    <n v="1"/>
    <n v="0"/>
    <n v="3"/>
    <n v="7"/>
    <n v="3"/>
    <n v="11"/>
    <n v="0"/>
  </r>
  <r>
    <n v="9449"/>
    <n v="1958"/>
    <n v="67"/>
    <s v="PhD"/>
    <s v="Single"/>
    <x v="1"/>
    <x v="320"/>
    <n v="0"/>
    <n v="1"/>
    <d v="2013-04-10T00:00:00"/>
    <n v="32"/>
    <x v="243"/>
    <n v="5"/>
    <n v="124"/>
    <n v="15"/>
    <n v="35"/>
    <n v="11"/>
    <n v="594"/>
    <n v="7.4472486553578817E-3"/>
    <s v="Wines"/>
    <n v="1"/>
    <n v="5"/>
    <n v="2"/>
    <n v="11"/>
    <n v="3"/>
    <n v="3"/>
    <n v="11"/>
    <n v="0"/>
  </r>
  <r>
    <n v="4557"/>
    <n v="1970"/>
    <n v="55"/>
    <s v="Graduation"/>
    <s v="Together"/>
    <x v="1"/>
    <x v="321"/>
    <n v="1"/>
    <n v="0"/>
    <d v="2013-04-10T00:00:00"/>
    <n v="11"/>
    <x v="38"/>
    <n v="7"/>
    <n v="19"/>
    <n v="8"/>
    <n v="2"/>
    <n v="21"/>
    <n v="46"/>
    <n v="2.0842772995015857E-3"/>
    <s v="GoldProds"/>
    <n v="2"/>
    <n v="2"/>
    <n v="2"/>
    <n v="2"/>
    <n v="6"/>
    <n v="3"/>
    <n v="11"/>
    <n v="0"/>
  </r>
  <r>
    <n v="9757"/>
    <n v="1972"/>
    <n v="53"/>
    <s v="Graduation"/>
    <s v="Together"/>
    <x v="1"/>
    <x v="322"/>
    <n v="0"/>
    <n v="0"/>
    <d v="2013-04-10T00:00:00"/>
    <n v="98"/>
    <x v="244"/>
    <n v="15"/>
    <n v="414"/>
    <n v="99"/>
    <n v="30"/>
    <n v="76"/>
    <n v="1555"/>
    <n v="1.8314371186959697E-2"/>
    <s v="Wines"/>
    <n v="1"/>
    <n v="5"/>
    <n v="6"/>
    <n v="12"/>
    <n v="2"/>
    <n v="3"/>
    <n v="11"/>
    <n v="0"/>
  </r>
  <r>
    <n v="7275"/>
    <n v="1971"/>
    <n v="54"/>
    <s v="Master"/>
    <s v="Single"/>
    <x v="1"/>
    <x v="323"/>
    <n v="1"/>
    <n v="1"/>
    <d v="2013-04-10T00:00:00"/>
    <n v="34"/>
    <x v="245"/>
    <n v="1"/>
    <n v="31"/>
    <n v="4"/>
    <n v="4"/>
    <n v="12"/>
    <n v="119"/>
    <n v="3.5718573658302319E-3"/>
    <s v="Wines"/>
    <n v="3"/>
    <n v="2"/>
    <n v="1"/>
    <n v="4"/>
    <n v="6"/>
    <n v="3"/>
    <n v="11"/>
    <n v="0"/>
  </r>
  <r>
    <n v="8334"/>
    <n v="1971"/>
    <n v="54"/>
    <s v="Master"/>
    <s v="Single"/>
    <x v="1"/>
    <x v="323"/>
    <n v="1"/>
    <n v="1"/>
    <d v="2013-04-10T00:00:00"/>
    <n v="34"/>
    <x v="245"/>
    <n v="1"/>
    <n v="31"/>
    <n v="4"/>
    <n v="4"/>
    <n v="12"/>
    <n v="119"/>
    <n v="3.5718573658302319E-3"/>
    <s v="Wines"/>
    <n v="3"/>
    <n v="2"/>
    <n v="1"/>
    <n v="4"/>
    <n v="6"/>
    <n v="3"/>
    <n v="11"/>
    <n v="0"/>
  </r>
  <r>
    <n v="6507"/>
    <n v="1980"/>
    <n v="45"/>
    <s v="Graduation"/>
    <s v="Single"/>
    <x v="0"/>
    <x v="324"/>
    <n v="1"/>
    <n v="0"/>
    <d v="2013-04-10T00:00:00"/>
    <n v="16"/>
    <x v="65"/>
    <n v="11"/>
    <n v="15"/>
    <n v="2"/>
    <n v="0"/>
    <n v="12"/>
    <n v="44"/>
    <n v="1.4272739068379395E-3"/>
    <s v="Wines"/>
    <n v="2"/>
    <n v="1"/>
    <n v="1"/>
    <n v="4"/>
    <n v="3"/>
    <n v="3"/>
    <n v="11"/>
    <n v="0"/>
  </r>
  <r>
    <n v="2088"/>
    <n v="1972"/>
    <n v="53"/>
    <s v="Graduation"/>
    <s v="Together"/>
    <x v="1"/>
    <x v="322"/>
    <n v="0"/>
    <n v="0"/>
    <d v="2013-04-10T00:00:00"/>
    <n v="98"/>
    <x v="244"/>
    <n v="15"/>
    <n v="414"/>
    <n v="99"/>
    <n v="30"/>
    <n v="76"/>
    <n v="1555"/>
    <n v="1.8314371186959697E-2"/>
    <s v="Wines"/>
    <n v="1"/>
    <n v="5"/>
    <n v="6"/>
    <n v="12"/>
    <n v="2"/>
    <n v="3"/>
    <n v="11"/>
    <n v="0"/>
  </r>
  <r>
    <n v="4599"/>
    <n v="1976"/>
    <n v="49"/>
    <s v="Master"/>
    <s v="Married"/>
    <x v="0"/>
    <x v="325"/>
    <n v="0"/>
    <n v="2"/>
    <d v="2013-04-11T00:00:00"/>
    <n v="66"/>
    <x v="246"/>
    <n v="0"/>
    <n v="26"/>
    <n v="0"/>
    <n v="0"/>
    <n v="21"/>
    <n v="437"/>
    <n v="8.7961192407560226E-3"/>
    <s v="Wines"/>
    <n v="6"/>
    <n v="7"/>
    <n v="1"/>
    <n v="7"/>
    <n v="7"/>
    <n v="3"/>
    <n v="11"/>
    <n v="0"/>
  </r>
  <r>
    <n v="879"/>
    <n v="1976"/>
    <n v="49"/>
    <s v="Master"/>
    <s v="Married"/>
    <x v="0"/>
    <x v="325"/>
    <n v="0"/>
    <n v="2"/>
    <d v="2013-04-11T00:00:00"/>
    <n v="66"/>
    <x v="246"/>
    <n v="0"/>
    <n v="26"/>
    <n v="0"/>
    <n v="0"/>
    <n v="21"/>
    <n v="437"/>
    <n v="8.7961192407560226E-3"/>
    <s v="Wines"/>
    <n v="6"/>
    <n v="7"/>
    <n v="1"/>
    <n v="7"/>
    <n v="7"/>
    <n v="3"/>
    <n v="11"/>
    <n v="0"/>
  </r>
  <r>
    <n v="1321"/>
    <n v="1974"/>
    <n v="51"/>
    <s v="Graduation"/>
    <s v="Married"/>
    <x v="1"/>
    <x v="326"/>
    <n v="1"/>
    <n v="0"/>
    <d v="2013-04-11T00:00:00"/>
    <n v="49"/>
    <x v="73"/>
    <n v="2"/>
    <n v="18"/>
    <n v="0"/>
    <n v="2"/>
    <n v="12"/>
    <n v="44"/>
    <n v="1.6879579545018605E-3"/>
    <s v="Wines"/>
    <n v="3"/>
    <n v="3"/>
    <n v="0"/>
    <n v="3"/>
    <n v="8"/>
    <n v="3"/>
    <n v="11"/>
    <n v="0"/>
  </r>
  <r>
    <n v="2936"/>
    <n v="1982"/>
    <n v="43"/>
    <s v="Master"/>
    <s v="Together"/>
    <x v="0"/>
    <x v="327"/>
    <n v="1"/>
    <n v="0"/>
    <d v="2013-04-12T00:00:00"/>
    <n v="46"/>
    <x v="66"/>
    <n v="0"/>
    <n v="4"/>
    <n v="0"/>
    <n v="0"/>
    <n v="1"/>
    <n v="22"/>
    <n v="9.2980009298000927E-4"/>
    <s v="Wines"/>
    <n v="1"/>
    <n v="1"/>
    <n v="0"/>
    <n v="3"/>
    <n v="7"/>
    <n v="3"/>
    <n v="11"/>
    <n v="0"/>
  </r>
  <r>
    <n v="7284"/>
    <n v="1953"/>
    <n v="72"/>
    <s v="Graduation"/>
    <s v="Married"/>
    <x v="1"/>
    <x v="328"/>
    <n v="1"/>
    <n v="2"/>
    <d v="2013-04-12T00:00:00"/>
    <n v="8"/>
    <x v="38"/>
    <n v="0"/>
    <n v="7"/>
    <n v="2"/>
    <n v="0"/>
    <n v="1"/>
    <n v="19"/>
    <n v="3.9025592572813542E-4"/>
    <s v="Wines"/>
    <n v="1"/>
    <n v="1"/>
    <n v="0"/>
    <n v="2"/>
    <n v="8"/>
    <n v="3"/>
    <n v="11"/>
    <n v="0"/>
  </r>
  <r>
    <n v="2727"/>
    <n v="1973"/>
    <n v="52"/>
    <s v="Graduation"/>
    <s v="Together"/>
    <x v="1"/>
    <x v="329"/>
    <n v="0"/>
    <n v="0"/>
    <d v="2013-04-12T00:00:00"/>
    <n v="19"/>
    <x v="247"/>
    <n v="21"/>
    <n v="69"/>
    <n v="39"/>
    <n v="3"/>
    <n v="96"/>
    <n v="313"/>
    <n v="5.4816112084063043E-3"/>
    <s v="Wines"/>
    <n v="1"/>
    <n v="3"/>
    <n v="3"/>
    <n v="6"/>
    <n v="3"/>
    <n v="3"/>
    <n v="11"/>
    <n v="0"/>
  </r>
  <r>
    <n v="9907"/>
    <n v="1969"/>
    <n v="56"/>
    <s v="Master"/>
    <s v="Together"/>
    <x v="1"/>
    <x v="330"/>
    <n v="0"/>
    <n v="1"/>
    <d v="2013-04-12T00:00:00"/>
    <n v="80"/>
    <x v="248"/>
    <n v="28"/>
    <n v="152"/>
    <n v="25"/>
    <n v="9"/>
    <n v="57"/>
    <n v="956"/>
    <n v="1.4381130031891209E-2"/>
    <s v="Wines"/>
    <n v="2"/>
    <n v="6"/>
    <n v="8"/>
    <n v="10"/>
    <n v="4"/>
    <n v="3"/>
    <n v="11"/>
    <n v="0"/>
  </r>
  <r>
    <n v="9076"/>
    <n v="1980"/>
    <n v="45"/>
    <s v="PhD"/>
    <s v="Married"/>
    <x v="0"/>
    <x v="331"/>
    <n v="1"/>
    <n v="0"/>
    <d v="2013-05-01T00:00:00"/>
    <n v="44"/>
    <x v="249"/>
    <n v="1"/>
    <n v="25"/>
    <n v="0"/>
    <n v="1"/>
    <n v="3"/>
    <n v="182"/>
    <n v="5.9221658206429781E-3"/>
    <s v="Wines"/>
    <n v="4"/>
    <n v="4"/>
    <n v="1"/>
    <n v="4"/>
    <n v="8"/>
    <n v="3"/>
    <n v="11"/>
    <n v="0"/>
  </r>
  <r>
    <n v="5341"/>
    <n v="1962"/>
    <n v="63"/>
    <s v="2n Cycle"/>
    <s v="Divorced"/>
    <x v="1"/>
    <x v="332"/>
    <n v="0"/>
    <n v="1"/>
    <d v="2013-05-01T00:00:00"/>
    <n v="2"/>
    <x v="250"/>
    <n v="76"/>
    <n v="184"/>
    <n v="180"/>
    <n v="138"/>
    <n v="27"/>
    <n v="1561"/>
    <n v="1.9042390972857579E-2"/>
    <s v="Wines"/>
    <n v="1"/>
    <n v="6"/>
    <n v="3"/>
    <n v="4"/>
    <n v="7"/>
    <n v="3"/>
    <n v="11"/>
    <n v="0"/>
  </r>
  <r>
    <n v="8387"/>
    <n v="1957"/>
    <n v="68"/>
    <s v="Graduation"/>
    <s v="Married"/>
    <x v="1"/>
    <x v="333"/>
    <n v="0"/>
    <n v="1"/>
    <d v="2013-05-01T00:00:00"/>
    <n v="68"/>
    <x v="251"/>
    <n v="8"/>
    <n v="76"/>
    <n v="6"/>
    <n v="0"/>
    <n v="11"/>
    <n v="224"/>
    <n v="5.1923968474733425E-3"/>
    <s v="Wines"/>
    <n v="1"/>
    <n v="4"/>
    <n v="1"/>
    <n v="5"/>
    <n v="6"/>
    <n v="3"/>
    <n v="11"/>
    <n v="0"/>
  </r>
  <r>
    <n v="10061"/>
    <n v="1950"/>
    <n v="75"/>
    <s v="Graduation"/>
    <s v="Married"/>
    <x v="1"/>
    <x v="334"/>
    <n v="0"/>
    <n v="1"/>
    <d v="2013-05-01T00:00:00"/>
    <n v="29"/>
    <x v="252"/>
    <n v="17"/>
    <n v="143"/>
    <n v="0"/>
    <n v="8"/>
    <n v="196"/>
    <n v="892"/>
    <n v="1.5001177222427768E-2"/>
    <s v="Wines"/>
    <n v="2"/>
    <n v="9"/>
    <n v="2"/>
    <n v="12"/>
    <n v="7"/>
    <n v="3"/>
    <n v="11"/>
    <n v="0"/>
  </r>
  <r>
    <n v="8581"/>
    <n v="1971"/>
    <n v="54"/>
    <s v="Master"/>
    <s v="Married"/>
    <x v="1"/>
    <x v="335"/>
    <n v="1"/>
    <n v="1"/>
    <d v="2013-05-03T00:00:00"/>
    <n v="4"/>
    <x v="253"/>
    <n v="0"/>
    <n v="100"/>
    <n v="19"/>
    <n v="0"/>
    <n v="28"/>
    <n v="723"/>
    <n v="1.4604585395414605E-2"/>
    <s v="Wines"/>
    <n v="9"/>
    <n v="10"/>
    <n v="2"/>
    <n v="8"/>
    <n v="8"/>
    <n v="3"/>
    <n v="11"/>
    <n v="0"/>
  </r>
  <r>
    <n v="8132"/>
    <n v="1975"/>
    <n v="50"/>
    <s v="PhD"/>
    <s v="Married"/>
    <x v="0"/>
    <x v="336"/>
    <n v="1"/>
    <n v="1"/>
    <d v="2013-05-04T00:00:00"/>
    <n v="88"/>
    <x v="254"/>
    <n v="6"/>
    <n v="65"/>
    <n v="0"/>
    <n v="6"/>
    <n v="19"/>
    <n v="642"/>
    <n v="1.0588642773498705E-2"/>
    <s v="Wines"/>
    <n v="5"/>
    <n v="9"/>
    <n v="2"/>
    <n v="8"/>
    <n v="7"/>
    <n v="3"/>
    <n v="11"/>
    <n v="0"/>
  </r>
  <r>
    <n v="10089"/>
    <n v="1974"/>
    <n v="51"/>
    <s v="Graduation"/>
    <s v="Divorced"/>
    <x v="1"/>
    <x v="337"/>
    <n v="0"/>
    <n v="0"/>
    <d v="2013-05-04T00:00:00"/>
    <n v="5"/>
    <x v="255"/>
    <n v="148"/>
    <n v="444"/>
    <n v="32"/>
    <n v="172"/>
    <n v="148"/>
    <n v="964"/>
    <n v="9.3872940443267237E-3"/>
    <s v="MeatProducts"/>
    <n v="1"/>
    <n v="6"/>
    <n v="9"/>
    <n v="13"/>
    <n v="2"/>
    <n v="3"/>
    <n v="11"/>
    <n v="1"/>
  </r>
  <r>
    <n v="8314"/>
    <n v="1982"/>
    <n v="43"/>
    <s v="Graduation"/>
    <s v="Married"/>
    <x v="0"/>
    <x v="338"/>
    <n v="0"/>
    <n v="0"/>
    <d v="2013-05-04T00:00:00"/>
    <n v="30"/>
    <x v="256"/>
    <n v="129"/>
    <n v="761"/>
    <n v="29"/>
    <n v="185"/>
    <n v="111"/>
    <n v="1661"/>
    <n v="2.0786404365019773E-2"/>
    <s v="MeatProducts"/>
    <n v="1"/>
    <n v="5"/>
    <n v="6"/>
    <n v="7"/>
    <n v="2"/>
    <n v="3"/>
    <n v="11"/>
    <n v="0"/>
  </r>
  <r>
    <n v="4442"/>
    <n v="1961"/>
    <n v="64"/>
    <s v="Graduation"/>
    <s v="Single"/>
    <x v="1"/>
    <x v="339"/>
    <n v="0"/>
    <n v="1"/>
    <d v="2013-05-04T00:00:00"/>
    <n v="70"/>
    <x v="193"/>
    <n v="19"/>
    <n v="35"/>
    <n v="26"/>
    <n v="14"/>
    <n v="52"/>
    <n v="125"/>
    <n v="2.6867853151061817E-3"/>
    <s v="GoldProds"/>
    <n v="2"/>
    <n v="1"/>
    <n v="1"/>
    <n v="5"/>
    <n v="3"/>
    <n v="3"/>
    <n v="11"/>
    <n v="0"/>
  </r>
  <r>
    <n v="5731"/>
    <n v="1983"/>
    <n v="42"/>
    <s v="Master"/>
    <s v="Married"/>
    <x v="0"/>
    <x v="340"/>
    <n v="1"/>
    <n v="0"/>
    <d v="2013-05-04T00:00:00"/>
    <n v="64"/>
    <x v="87"/>
    <n v="0"/>
    <n v="13"/>
    <n v="2"/>
    <n v="0"/>
    <n v="10"/>
    <n v="27"/>
    <n v="9.9630996309963099E-4"/>
    <s v="MeatProducts"/>
    <n v="1"/>
    <n v="1"/>
    <n v="0"/>
    <n v="3"/>
    <n v="7"/>
    <n v="3"/>
    <n v="11"/>
    <n v="0"/>
  </r>
  <r>
    <n v="803"/>
    <n v="1968"/>
    <n v="57"/>
    <s v="Graduation"/>
    <s v="Together"/>
    <x v="1"/>
    <x v="341"/>
    <n v="1"/>
    <n v="1"/>
    <d v="2013-05-04T00:00:00"/>
    <n v="82"/>
    <x v="87"/>
    <n v="0"/>
    <n v="5"/>
    <n v="0"/>
    <n v="0"/>
    <n v="4"/>
    <n v="17"/>
    <n v="4.1953554946817697E-4"/>
    <s v="Wines"/>
    <n v="1"/>
    <n v="0"/>
    <n v="1"/>
    <n v="2"/>
    <n v="5"/>
    <n v="3"/>
    <n v="11"/>
    <n v="0"/>
  </r>
  <r>
    <n v="7152"/>
    <n v="1983"/>
    <n v="42"/>
    <s v="Master"/>
    <s v="Married"/>
    <x v="0"/>
    <x v="340"/>
    <n v="1"/>
    <n v="0"/>
    <d v="2013-05-04T00:00:00"/>
    <n v="64"/>
    <x v="87"/>
    <n v="0"/>
    <n v="13"/>
    <n v="2"/>
    <n v="0"/>
    <n v="10"/>
    <n v="27"/>
    <n v="9.9630996309963099E-4"/>
    <s v="MeatProducts"/>
    <n v="1"/>
    <n v="1"/>
    <n v="0"/>
    <n v="3"/>
    <n v="7"/>
    <n v="3"/>
    <n v="11"/>
    <n v="0"/>
  </r>
  <r>
    <n v="6214"/>
    <n v="1982"/>
    <n v="43"/>
    <s v="Master"/>
    <s v="Married"/>
    <x v="0"/>
    <x v="342"/>
    <n v="1"/>
    <n v="0"/>
    <d v="2013-05-04T00:00:00"/>
    <n v="53"/>
    <x v="28"/>
    <n v="10"/>
    <n v="29"/>
    <n v="4"/>
    <n v="7"/>
    <n v="15"/>
    <n v="64"/>
    <n v="1.4606869793449733E-3"/>
    <s v="MeatProducts"/>
    <n v="1"/>
    <n v="2"/>
    <n v="0"/>
    <n v="3"/>
    <n v="6"/>
    <n v="3"/>
    <n v="11"/>
    <n v="0"/>
  </r>
  <r>
    <n v="9493"/>
    <n v="1980"/>
    <n v="45"/>
    <s v="PhD"/>
    <s v="Single"/>
    <x v="0"/>
    <x v="343"/>
    <n v="0"/>
    <n v="0"/>
    <d v="2013-05-05T00:00:00"/>
    <n v="15"/>
    <x v="257"/>
    <n v="53"/>
    <n v="804"/>
    <n v="23"/>
    <n v="71"/>
    <n v="17"/>
    <n v="1791"/>
    <n v="2.3438726901533792E-2"/>
    <s v="Wines"/>
    <n v="1"/>
    <n v="5"/>
    <n v="4"/>
    <n v="8"/>
    <n v="3"/>
    <n v="3"/>
    <n v="11"/>
    <n v="1"/>
  </r>
  <r>
    <n v="3321"/>
    <n v="1967"/>
    <n v="58"/>
    <s v="PhD"/>
    <s v="Together"/>
    <x v="1"/>
    <x v="344"/>
    <n v="0"/>
    <n v="2"/>
    <d v="2013-05-05T00:00:00"/>
    <n v="42"/>
    <x v="258"/>
    <n v="5"/>
    <n v="90"/>
    <n v="0"/>
    <n v="16"/>
    <n v="10"/>
    <n v="532"/>
    <n v="9.4034467520989831E-3"/>
    <s v="Wines"/>
    <n v="3"/>
    <n v="7"/>
    <n v="3"/>
    <n v="7"/>
    <n v="5"/>
    <n v="3"/>
    <n v="11"/>
    <n v="0"/>
  </r>
  <r>
    <n v="1031"/>
    <n v="1989"/>
    <n v="36"/>
    <s v="2n Cycle"/>
    <s v="Married"/>
    <x v="0"/>
    <x v="345"/>
    <n v="0"/>
    <n v="0"/>
    <d v="2013-05-05T00:00:00"/>
    <n v="5"/>
    <x v="259"/>
    <n v="20"/>
    <n v="350"/>
    <n v="29"/>
    <n v="30"/>
    <n v="33"/>
    <n v="1029"/>
    <n v="1.2005600280014002E-2"/>
    <s v="Wines"/>
    <n v="1"/>
    <n v="6"/>
    <n v="9"/>
    <n v="10"/>
    <n v="2"/>
    <n v="3"/>
    <n v="11"/>
    <n v="0"/>
  </r>
  <r>
    <n v="7214"/>
    <n v="1957"/>
    <n v="68"/>
    <s v="Graduation"/>
    <s v="Married"/>
    <x v="1"/>
    <x v="346"/>
    <n v="0"/>
    <n v="0"/>
    <d v="2013-05-07T00:00:00"/>
    <n v="49"/>
    <x v="92"/>
    <n v="0"/>
    <n v="275"/>
    <n v="45"/>
    <n v="45"/>
    <n v="126"/>
    <n v="1157"/>
    <n v="1.8605174714972583E-2"/>
    <s v="Wines"/>
    <n v="1"/>
    <n v="4"/>
    <n v="8"/>
    <n v="5"/>
    <n v="3"/>
    <n v="3"/>
    <n v="11"/>
    <n v="0"/>
  </r>
  <r>
    <n v="10381"/>
    <n v="1979"/>
    <n v="46"/>
    <s v="Graduation"/>
    <s v="Single"/>
    <x v="0"/>
    <x v="347"/>
    <n v="0"/>
    <n v="1"/>
    <d v="2013-05-07T00:00:00"/>
    <n v="43"/>
    <x v="28"/>
    <n v="0"/>
    <n v="3"/>
    <n v="0"/>
    <n v="0"/>
    <n v="4"/>
    <n v="17"/>
    <n v="3.5646138684447797E-4"/>
    <s v="Wines"/>
    <n v="1"/>
    <n v="1"/>
    <n v="0"/>
    <n v="2"/>
    <n v="6"/>
    <n v="3"/>
    <n v="11"/>
    <n v="0"/>
  </r>
  <r>
    <n v="966"/>
    <n v="1966"/>
    <n v="59"/>
    <s v="Graduation"/>
    <s v="Married"/>
    <x v="1"/>
    <x v="348"/>
    <n v="0"/>
    <n v="1"/>
    <d v="2013-05-07T00:00:00"/>
    <n v="98"/>
    <x v="260"/>
    <n v="13"/>
    <n v="91"/>
    <n v="17"/>
    <n v="6"/>
    <n v="26"/>
    <n v="665"/>
    <n v="1.4934087897774484E-2"/>
    <s v="Wines"/>
    <n v="6"/>
    <n v="6"/>
    <n v="2"/>
    <n v="11"/>
    <n v="5"/>
    <n v="3"/>
    <n v="11"/>
    <n v="0"/>
  </r>
  <r>
    <n v="6116"/>
    <n v="1968"/>
    <n v="57"/>
    <s v="2n Cycle"/>
    <s v="Married"/>
    <x v="1"/>
    <x v="349"/>
    <n v="0"/>
    <n v="1"/>
    <d v="2013-05-07T00:00:00"/>
    <n v="13"/>
    <x v="27"/>
    <n v="13"/>
    <n v="18"/>
    <n v="10"/>
    <n v="7"/>
    <n v="8"/>
    <n v="67"/>
    <n v="1.3677656425436359E-3"/>
    <s v="Wines"/>
    <n v="1"/>
    <n v="1"/>
    <n v="1"/>
    <n v="3"/>
    <n v="3"/>
    <n v="3"/>
    <n v="11"/>
    <n v="0"/>
  </r>
  <r>
    <n v="6958"/>
    <n v="1977"/>
    <n v="48"/>
    <s v="Master"/>
    <s v="Married"/>
    <x v="0"/>
    <x v="350"/>
    <n v="1"/>
    <n v="0"/>
    <d v="2013-05-07T00:00:00"/>
    <n v="42"/>
    <x v="28"/>
    <n v="0"/>
    <n v="4"/>
    <n v="0"/>
    <n v="0"/>
    <n v="8"/>
    <n v="18"/>
    <n v="6.4541575531571588E-4"/>
    <s v="Wines"/>
    <n v="1"/>
    <n v="1"/>
    <n v="1"/>
    <n v="2"/>
    <n v="6"/>
    <n v="3"/>
    <n v="11"/>
    <n v="0"/>
  </r>
  <r>
    <n v="4186"/>
    <n v="1950"/>
    <n v="75"/>
    <s v="Graduation"/>
    <s v="Together"/>
    <x v="1"/>
    <x v="351"/>
    <n v="1"/>
    <n v="1"/>
    <d v="2013-05-08T00:00:00"/>
    <n v="11"/>
    <x v="66"/>
    <n v="6"/>
    <n v="15"/>
    <n v="12"/>
    <n v="8"/>
    <n v="17"/>
    <n v="59"/>
    <n v="1.7339681420090519E-3"/>
    <s v="Wines"/>
    <n v="3"/>
    <n v="2"/>
    <n v="1"/>
    <n v="3"/>
    <n v="5"/>
    <n v="3"/>
    <n v="11"/>
    <n v="0"/>
  </r>
  <r>
    <n v="1419"/>
    <n v="1950"/>
    <n v="75"/>
    <s v="Graduation"/>
    <s v="Together"/>
    <x v="1"/>
    <x v="351"/>
    <n v="1"/>
    <n v="1"/>
    <d v="2013-05-08T00:00:00"/>
    <n v="11"/>
    <x v="66"/>
    <n v="6"/>
    <n v="15"/>
    <n v="12"/>
    <n v="8"/>
    <n v="17"/>
    <n v="59"/>
    <n v="1.7339681420090519E-3"/>
    <s v="Wines"/>
    <n v="3"/>
    <n v="2"/>
    <n v="1"/>
    <n v="3"/>
    <n v="5"/>
    <n v="3"/>
    <n v="11"/>
    <n v="0"/>
  </r>
  <r>
    <n v="2406"/>
    <n v="1949"/>
    <n v="76"/>
    <s v="Graduation"/>
    <s v="Together"/>
    <x v="1"/>
    <x v="352"/>
    <n v="0"/>
    <n v="1"/>
    <d v="2013-05-08T00:00:00"/>
    <n v="63"/>
    <x v="261"/>
    <n v="4"/>
    <n v="94"/>
    <n v="12"/>
    <n v="9"/>
    <n v="24"/>
    <n v="495"/>
    <n v="9.0674286970379731E-3"/>
    <s v="Wines"/>
    <n v="3"/>
    <n v="6"/>
    <n v="2"/>
    <n v="8"/>
    <n v="5"/>
    <n v="3"/>
    <n v="11"/>
    <n v="0"/>
  </r>
  <r>
    <n v="7620"/>
    <n v="1990"/>
    <n v="35"/>
    <s v="Basic"/>
    <s v="Single"/>
    <x v="0"/>
    <x v="353"/>
    <n v="1"/>
    <n v="0"/>
    <d v="2013-05-08T00:00:00"/>
    <n v="71"/>
    <x v="2"/>
    <n v="11"/>
    <n v="16"/>
    <n v="21"/>
    <n v="8"/>
    <n v="45"/>
    <n v="61"/>
    <n v="3.7689218412109977E-3"/>
    <s v="GoldProds"/>
    <n v="2"/>
    <n v="2"/>
    <n v="2"/>
    <n v="2"/>
    <n v="8"/>
    <n v="3"/>
    <n v="11"/>
    <n v="0"/>
  </r>
  <r>
    <n v="4808"/>
    <n v="1956"/>
    <n v="69"/>
    <s v="Graduation"/>
    <s v="Married"/>
    <x v="1"/>
    <x v="354"/>
    <n v="0"/>
    <n v="0"/>
    <d v="2013-05-09T00:00:00"/>
    <n v="12"/>
    <x v="103"/>
    <n v="2"/>
    <n v="5"/>
    <n v="6"/>
    <n v="0"/>
    <n v="3"/>
    <n v="14"/>
    <n v="8.883812424646234E-4"/>
    <s v="FishProducts"/>
    <n v="1"/>
    <n v="1"/>
    <n v="0"/>
    <n v="2"/>
    <n v="7"/>
    <n v="3"/>
    <n v="11"/>
    <n v="0"/>
  </r>
  <r>
    <n v="1964"/>
    <n v="1951"/>
    <n v="74"/>
    <s v="Graduation"/>
    <s v="Together"/>
    <x v="1"/>
    <x v="355"/>
    <n v="0"/>
    <n v="0"/>
    <d v="2013-05-09T00:00:00"/>
    <n v="66"/>
    <x v="262"/>
    <n v="107"/>
    <n v="768"/>
    <n v="33"/>
    <n v="196"/>
    <n v="53"/>
    <n v="1550"/>
    <n v="1.7896316822537815E-2"/>
    <s v="MeatProducts"/>
    <n v="1"/>
    <n v="5"/>
    <n v="6"/>
    <n v="6"/>
    <n v="2"/>
    <n v="3"/>
    <n v="11"/>
    <n v="0"/>
  </r>
  <r>
    <n v="10640"/>
    <n v="1974"/>
    <n v="51"/>
    <s v="Graduation"/>
    <s v="Together"/>
    <x v="1"/>
    <x v="356"/>
    <n v="1"/>
    <n v="1"/>
    <d v="2013-05-09T00:00:00"/>
    <n v="71"/>
    <x v="263"/>
    <n v="5"/>
    <n v="71"/>
    <n v="7"/>
    <n v="12"/>
    <n v="29"/>
    <n v="182"/>
    <n v="4.0998378086141646E-3"/>
    <s v="Wines"/>
    <n v="5"/>
    <n v="4"/>
    <n v="1"/>
    <n v="4"/>
    <n v="7"/>
    <n v="3"/>
    <n v="11"/>
    <n v="0"/>
  </r>
  <r>
    <n v="3112"/>
    <n v="1977"/>
    <n v="48"/>
    <s v="Master"/>
    <s v="Married"/>
    <x v="0"/>
    <x v="357"/>
    <n v="1"/>
    <n v="0"/>
    <d v="2013-05-09T00:00:00"/>
    <n v="2"/>
    <x v="77"/>
    <n v="4"/>
    <n v="9"/>
    <n v="0"/>
    <n v="4"/>
    <n v="5"/>
    <n v="19"/>
    <n v="8.3696753446984716E-4"/>
    <s v="MeatProducts"/>
    <n v="1"/>
    <n v="1"/>
    <n v="0"/>
    <n v="3"/>
    <n v="5"/>
    <n v="3"/>
    <n v="11"/>
    <n v="0"/>
  </r>
  <r>
    <n v="10099"/>
    <n v="1984"/>
    <n v="41"/>
    <s v="Graduation"/>
    <s v="Married"/>
    <x v="0"/>
    <x v="358"/>
    <n v="1"/>
    <n v="0"/>
    <d v="2013-05-10T00:00:00"/>
    <n v="21"/>
    <x v="264"/>
    <n v="115"/>
    <n v="215"/>
    <n v="169"/>
    <n v="69"/>
    <n v="76"/>
    <n v="806"/>
    <n v="1.4539813111087058E-2"/>
    <s v="Wines"/>
    <n v="3"/>
    <n v="5"/>
    <n v="3"/>
    <n v="13"/>
    <n v="4"/>
    <n v="3"/>
    <n v="11"/>
    <n v="0"/>
  </r>
  <r>
    <n v="10311"/>
    <n v="1969"/>
    <n v="56"/>
    <s v="Graduation"/>
    <s v="Married"/>
    <x v="1"/>
    <x v="359"/>
    <n v="0"/>
    <n v="1"/>
    <d v="2013-05-10T00:00:00"/>
    <n v="0"/>
    <x v="65"/>
    <n v="4"/>
    <n v="12"/>
    <n v="2"/>
    <n v="4"/>
    <n v="321"/>
    <n v="38"/>
    <n v="8.5817524841915079E-3"/>
    <s v="GoldProds"/>
    <n v="0"/>
    <n v="25"/>
    <n v="0"/>
    <n v="0"/>
    <n v="1"/>
    <n v="3"/>
    <n v="11"/>
    <n v="0"/>
  </r>
  <r>
    <n v="7281"/>
    <n v="1959"/>
    <n v="66"/>
    <s v="PhD"/>
    <s v="Single"/>
    <x v="1"/>
    <x v="163"/>
    <n v="0"/>
    <n v="0"/>
    <d v="2013-05-11T00:00:00"/>
    <n v="80"/>
    <x v="265"/>
    <n v="11"/>
    <n v="50"/>
    <n v="3"/>
    <n v="2"/>
    <n v="39"/>
    <n v="147"/>
    <e v="#VALUE!"/>
    <s v="Wines"/>
    <n v="1"/>
    <n v="1"/>
    <n v="3"/>
    <n v="4"/>
    <n v="2"/>
    <n v="3"/>
    <n v="11"/>
    <n v="0"/>
  </r>
  <r>
    <n v="10232"/>
    <n v="1963"/>
    <n v="62"/>
    <s v="PhD"/>
    <s v="Divorced"/>
    <x v="1"/>
    <x v="360"/>
    <n v="0"/>
    <n v="1"/>
    <d v="2013-05-11T00:00:00"/>
    <n v="9"/>
    <x v="266"/>
    <n v="18"/>
    <n v="81"/>
    <n v="28"/>
    <n v="6"/>
    <n v="24"/>
    <n v="307"/>
    <n v="6.2911125227975984E-3"/>
    <s v="Wines"/>
    <n v="3"/>
    <n v="3"/>
    <n v="2"/>
    <n v="7"/>
    <n v="3"/>
    <n v="3"/>
    <n v="11"/>
    <n v="0"/>
  </r>
  <r>
    <n v="9930"/>
    <n v="1944"/>
    <n v="81"/>
    <s v="PhD"/>
    <s v="Single"/>
    <x v="1"/>
    <x v="361"/>
    <n v="0"/>
    <n v="0"/>
    <d v="2013-05-11T00:00:00"/>
    <n v="8"/>
    <x v="267"/>
    <n v="148"/>
    <n v="228"/>
    <n v="15"/>
    <n v="148"/>
    <n v="22"/>
    <n v="1145"/>
    <n v="1.3842545577639151E-2"/>
    <s v="Wines"/>
    <n v="1"/>
    <n v="6"/>
    <n v="8"/>
    <n v="13"/>
    <n v="2"/>
    <n v="3"/>
    <n v="11"/>
    <n v="0"/>
  </r>
  <r>
    <n v="819"/>
    <n v="1945"/>
    <n v="80"/>
    <s v="Graduation"/>
    <s v="Widow"/>
    <x v="1"/>
    <x v="362"/>
    <n v="0"/>
    <n v="0"/>
    <d v="2013-05-11T00:00:00"/>
    <n v="84"/>
    <x v="268"/>
    <n v="124"/>
    <n v="249"/>
    <n v="50"/>
    <n v="38"/>
    <n v="134"/>
    <n v="969"/>
    <n v="1.5311685233467646E-2"/>
    <s v="Wines"/>
    <n v="1"/>
    <n v="6"/>
    <n v="5"/>
    <n v="13"/>
    <n v="3"/>
    <n v="3"/>
    <n v="11"/>
    <n v="0"/>
  </r>
  <r>
    <n v="6049"/>
    <n v="1982"/>
    <n v="43"/>
    <s v="Master"/>
    <s v="Together"/>
    <x v="0"/>
    <x v="363"/>
    <n v="0"/>
    <n v="0"/>
    <d v="2013-05-12T00:00:00"/>
    <n v="85"/>
    <x v="269"/>
    <n v="51"/>
    <n v="415"/>
    <n v="90"/>
    <n v="69"/>
    <n v="37"/>
    <n v="1767"/>
    <n v="2.40571817562968E-2"/>
    <s v="Wines"/>
    <n v="1"/>
    <n v="7"/>
    <n v="8"/>
    <n v="11"/>
    <n v="3"/>
    <n v="3"/>
    <n v="11"/>
    <n v="0"/>
  </r>
  <r>
    <n v="9119"/>
    <n v="1950"/>
    <n v="75"/>
    <s v="Graduation"/>
    <s v="Together"/>
    <x v="1"/>
    <x v="364"/>
    <n v="0"/>
    <n v="1"/>
    <d v="2013-05-12T00:00:00"/>
    <n v="27"/>
    <x v="270"/>
    <n v="17"/>
    <n v="76"/>
    <n v="36"/>
    <n v="17"/>
    <n v="38"/>
    <n v="354"/>
    <n v="5.8123306789261966E-3"/>
    <s v="Wines"/>
    <n v="2"/>
    <n v="3"/>
    <n v="3"/>
    <n v="7"/>
    <n v="2"/>
    <n v="3"/>
    <n v="11"/>
    <n v="0"/>
  </r>
  <r>
    <n v="5376"/>
    <n v="1979"/>
    <n v="46"/>
    <s v="Graduation"/>
    <s v="Married"/>
    <x v="0"/>
    <x v="365"/>
    <n v="1"/>
    <n v="0"/>
    <d v="2013-06-01T00:00:00"/>
    <n v="42"/>
    <x v="103"/>
    <n v="1"/>
    <n v="1725"/>
    <n v="1"/>
    <n v="1"/>
    <n v="1"/>
    <n v="1729"/>
    <n v="0.7065794850837761"/>
    <s v="MeatProducts"/>
    <n v="15"/>
    <n v="0"/>
    <n v="28"/>
    <n v="0"/>
    <n v="1"/>
    <n v="3"/>
    <n v="11"/>
    <n v="0"/>
  </r>
  <r>
    <n v="123"/>
    <n v="1951"/>
    <n v="74"/>
    <s v="Graduation"/>
    <s v="Widow"/>
    <x v="1"/>
    <x v="366"/>
    <n v="0"/>
    <n v="1"/>
    <d v="2013-06-01T00:00:00"/>
    <n v="92"/>
    <x v="271"/>
    <n v="35"/>
    <n v="133"/>
    <n v="23"/>
    <n v="151"/>
    <n v="107"/>
    <n v="886"/>
    <n v="1.3214807743936999E-2"/>
    <s v="Wines"/>
    <n v="2"/>
    <n v="4"/>
    <n v="5"/>
    <n v="4"/>
    <n v="2"/>
    <n v="3"/>
    <n v="11"/>
    <n v="0"/>
  </r>
  <r>
    <n v="10967"/>
    <n v="1963"/>
    <n v="62"/>
    <s v="Graduation"/>
    <s v="Divorced"/>
    <x v="1"/>
    <x v="367"/>
    <n v="1"/>
    <n v="1"/>
    <d v="2013-06-02T00:00:00"/>
    <n v="38"/>
    <x v="234"/>
    <n v="6"/>
    <n v="40"/>
    <n v="3"/>
    <n v="7"/>
    <n v="10"/>
    <n v="89"/>
    <n v="2.6664269878362993E-3"/>
    <s v="MeatProducts"/>
    <n v="3"/>
    <n v="2"/>
    <n v="0"/>
    <n v="4"/>
    <n v="7"/>
    <n v="3"/>
    <n v="11"/>
    <n v="0"/>
  </r>
  <r>
    <n v="6320"/>
    <n v="1976"/>
    <n v="49"/>
    <s v="Master"/>
    <s v="Single"/>
    <x v="0"/>
    <x v="368"/>
    <n v="0"/>
    <n v="0"/>
    <d v="2013-06-02T00:00:00"/>
    <n v="42"/>
    <x v="272"/>
    <n v="44"/>
    <n v="561"/>
    <n v="77"/>
    <n v="44"/>
    <n v="14"/>
    <n v="1494"/>
    <n v="2.1074012949092294E-2"/>
    <s v="Wines"/>
    <n v="1"/>
    <n v="6"/>
    <n v="6"/>
    <n v="10"/>
    <n v="3"/>
    <n v="3"/>
    <n v="11"/>
    <n v="0"/>
  </r>
  <r>
    <n v="8624"/>
    <n v="1958"/>
    <n v="67"/>
    <s v="Graduation"/>
    <s v="Married"/>
    <x v="1"/>
    <x v="369"/>
    <n v="0"/>
    <n v="0"/>
    <d v="2013-06-02T00:00:00"/>
    <n v="61"/>
    <x v="273"/>
    <n v="33"/>
    <n v="493"/>
    <n v="59"/>
    <n v="103"/>
    <n v="57"/>
    <n v="871"/>
    <n v="1.0710772257747171E-2"/>
    <s v="MeatProducts"/>
    <n v="1"/>
    <n v="4"/>
    <n v="3"/>
    <n v="10"/>
    <n v="2"/>
    <n v="3"/>
    <n v="11"/>
    <n v="0"/>
  </r>
  <r>
    <n v="10868"/>
    <n v="1951"/>
    <n v="74"/>
    <s v="Graduation"/>
    <s v="Widow"/>
    <x v="1"/>
    <x v="370"/>
    <n v="0"/>
    <n v="0"/>
    <d v="2013-06-02T00:00:00"/>
    <n v="82"/>
    <x v="169"/>
    <n v="45"/>
    <n v="654"/>
    <n v="104"/>
    <n v="11"/>
    <n v="114"/>
    <n v="1158"/>
    <n v="1.6357780540174029E-2"/>
    <s v="MeatProducts"/>
    <n v="2"/>
    <n v="3"/>
    <n v="4"/>
    <n v="10"/>
    <n v="3"/>
    <n v="3"/>
    <n v="11"/>
    <n v="0"/>
  </r>
  <r>
    <n v="10821"/>
    <n v="1978"/>
    <n v="47"/>
    <s v="Graduation"/>
    <s v="Married"/>
    <x v="0"/>
    <x v="371"/>
    <n v="1"/>
    <n v="1"/>
    <d v="2013-06-02T00:00:00"/>
    <n v="45"/>
    <x v="274"/>
    <n v="4"/>
    <n v="33"/>
    <n v="0"/>
    <n v="2"/>
    <n v="42"/>
    <n v="221"/>
    <n v="3.8695218251536428E-3"/>
    <s v="Wines"/>
    <n v="6"/>
    <n v="4"/>
    <n v="1"/>
    <n v="5"/>
    <n v="7"/>
    <n v="3"/>
    <n v="11"/>
    <n v="0"/>
  </r>
  <r>
    <n v="7458"/>
    <n v="1956"/>
    <n v="69"/>
    <s v="Master"/>
    <s v="Together"/>
    <x v="1"/>
    <x v="372"/>
    <n v="1"/>
    <n v="1"/>
    <d v="2013-06-03T00:00:00"/>
    <n v="26"/>
    <x v="238"/>
    <n v="2"/>
    <n v="25"/>
    <n v="4"/>
    <n v="3"/>
    <n v="24"/>
    <n v="73"/>
    <n v="2.0892361409232708E-3"/>
    <s v="Wines"/>
    <n v="2"/>
    <n v="3"/>
    <n v="0"/>
    <n v="3"/>
    <n v="8"/>
    <n v="3"/>
    <n v="11"/>
    <n v="0"/>
  </r>
  <r>
    <n v="6825"/>
    <n v="1953"/>
    <n v="72"/>
    <s v="Graduation"/>
    <s v="Together"/>
    <x v="1"/>
    <x v="373"/>
    <n v="1"/>
    <n v="1"/>
    <d v="2013-06-03T00:00:00"/>
    <n v="86"/>
    <x v="62"/>
    <n v="0"/>
    <n v="3"/>
    <n v="0"/>
    <n v="0"/>
    <n v="0"/>
    <n v="16"/>
    <n v="3.8598861333590662E-4"/>
    <s v="Wines"/>
    <n v="1"/>
    <n v="1"/>
    <n v="0"/>
    <n v="2"/>
    <n v="7"/>
    <n v="3"/>
    <n v="11"/>
    <n v="0"/>
  </r>
  <r>
    <n v="3483"/>
    <n v="1958"/>
    <n v="67"/>
    <s v="Graduation"/>
    <s v="Married"/>
    <x v="1"/>
    <x v="374"/>
    <n v="0"/>
    <n v="0"/>
    <d v="2013-06-04T00:00:00"/>
    <n v="76"/>
    <x v="275"/>
    <n v="43"/>
    <n v="204"/>
    <n v="153"/>
    <n v="58"/>
    <n v="29"/>
    <n v="1497"/>
    <n v="3.1063247011952191E-2"/>
    <s v="Wines"/>
    <n v="3"/>
    <n v="2"/>
    <n v="8"/>
    <n v="12"/>
    <n v="8"/>
    <n v="3"/>
    <n v="11"/>
    <n v="1"/>
  </r>
  <r>
    <n v="9145"/>
    <n v="1972"/>
    <n v="53"/>
    <s v="Graduation"/>
    <s v="Single"/>
    <x v="1"/>
    <x v="375"/>
    <n v="0"/>
    <n v="1"/>
    <d v="2013-06-04T00:00:00"/>
    <n v="43"/>
    <x v="253"/>
    <n v="26"/>
    <n v="470"/>
    <n v="123"/>
    <n v="161"/>
    <n v="94"/>
    <n v="1384"/>
    <n v="1.9088602008165065E-2"/>
    <s v="Wines"/>
    <n v="2"/>
    <n v="5"/>
    <n v="9"/>
    <n v="6"/>
    <n v="2"/>
    <n v="3"/>
    <n v="11"/>
    <n v="0"/>
  </r>
  <r>
    <n v="8953"/>
    <n v="1965"/>
    <n v="60"/>
    <s v="Master"/>
    <s v="Single"/>
    <x v="1"/>
    <x v="376"/>
    <n v="2"/>
    <n v="1"/>
    <d v="2013-06-05T00:00:00"/>
    <n v="94"/>
    <x v="33"/>
    <n v="0"/>
    <n v="5"/>
    <n v="0"/>
    <n v="0"/>
    <n v="3"/>
    <n v="32"/>
    <n v="8.9407951719706067E-4"/>
    <s v="Wines"/>
    <n v="2"/>
    <n v="1"/>
    <n v="0"/>
    <n v="3"/>
    <n v="8"/>
    <n v="3"/>
    <n v="11"/>
    <n v="0"/>
  </r>
  <r>
    <n v="8687"/>
    <n v="1978"/>
    <n v="47"/>
    <s v="Graduation"/>
    <s v="Together"/>
    <x v="0"/>
    <x v="377"/>
    <n v="0"/>
    <n v="1"/>
    <d v="2013-06-05T00:00:00"/>
    <n v="54"/>
    <x v="276"/>
    <n v="62"/>
    <n v="90"/>
    <n v="68"/>
    <n v="20"/>
    <n v="125"/>
    <n v="361"/>
    <n v="6.7892875949747983E-3"/>
    <s v="GoldProds"/>
    <n v="3"/>
    <n v="2"/>
    <n v="3"/>
    <n v="8"/>
    <n v="3"/>
    <n v="3"/>
    <n v="11"/>
    <n v="0"/>
  </r>
  <r>
    <n v="10258"/>
    <n v="1965"/>
    <n v="60"/>
    <s v="Master"/>
    <s v="Single"/>
    <x v="1"/>
    <x v="376"/>
    <n v="2"/>
    <n v="1"/>
    <d v="2013-06-05T00:00:00"/>
    <n v="94"/>
    <x v="33"/>
    <n v="0"/>
    <n v="5"/>
    <n v="0"/>
    <n v="0"/>
    <n v="3"/>
    <n v="32"/>
    <n v="8.9407951719706067E-4"/>
    <s v="Wines"/>
    <n v="2"/>
    <n v="1"/>
    <n v="0"/>
    <n v="3"/>
    <n v="8"/>
    <n v="3"/>
    <n v="11"/>
    <n v="0"/>
  </r>
  <r>
    <n v="2499"/>
    <n v="1958"/>
    <n v="67"/>
    <s v="2n Cycle"/>
    <s v="Single"/>
    <x v="1"/>
    <x v="378"/>
    <n v="0"/>
    <n v="1"/>
    <d v="2013-06-05T00:00:00"/>
    <n v="38"/>
    <x v="277"/>
    <n v="97"/>
    <n v="97"/>
    <n v="21"/>
    <n v="118"/>
    <n v="26"/>
    <n v="537"/>
    <n v="7.1274986063550212E-3"/>
    <s v="Wines"/>
    <n v="1"/>
    <n v="5"/>
    <n v="2"/>
    <n v="10"/>
    <n v="4"/>
    <n v="3"/>
    <n v="11"/>
    <n v="0"/>
  </r>
  <r>
    <n v="3517"/>
    <n v="1952"/>
    <n v="73"/>
    <s v="Graduation"/>
    <s v="Single"/>
    <x v="1"/>
    <x v="379"/>
    <n v="1"/>
    <n v="1"/>
    <d v="2013-06-05T00:00:00"/>
    <n v="32"/>
    <x v="78"/>
    <n v="4"/>
    <n v="44"/>
    <n v="10"/>
    <n v="10"/>
    <n v="43"/>
    <n v="118"/>
    <n v="2.886002886002886E-3"/>
    <s v="Wines"/>
    <n v="3"/>
    <n v="3"/>
    <n v="1"/>
    <n v="3"/>
    <n v="9"/>
    <n v="3"/>
    <n v="11"/>
    <n v="1"/>
  </r>
  <r>
    <n v="4855"/>
    <n v="1974"/>
    <n v="51"/>
    <s v="PhD"/>
    <s v="Together"/>
    <x v="1"/>
    <x v="380"/>
    <n v="1"/>
    <n v="0"/>
    <d v="2013-06-06T00:00:00"/>
    <n v="19"/>
    <x v="28"/>
    <n v="0"/>
    <n v="24"/>
    <n v="3"/>
    <n v="3"/>
    <n v="2"/>
    <n v="44"/>
    <n v="1.4497051168001055E-3"/>
    <s v="MeatProducts"/>
    <n v="1"/>
    <n v="3"/>
    <n v="0"/>
    <n v="2"/>
    <n v="9"/>
    <n v="3"/>
    <n v="11"/>
    <n v="1"/>
  </r>
  <r>
    <n v="5049"/>
    <n v="1974"/>
    <n v="51"/>
    <s v="PhD"/>
    <s v="Together"/>
    <x v="1"/>
    <x v="380"/>
    <n v="1"/>
    <n v="0"/>
    <d v="2013-06-06T00:00:00"/>
    <n v="19"/>
    <x v="28"/>
    <n v="0"/>
    <n v="24"/>
    <n v="3"/>
    <n v="3"/>
    <n v="2"/>
    <n v="44"/>
    <n v="1.4497051168001055E-3"/>
    <s v="MeatProducts"/>
    <n v="1"/>
    <n v="3"/>
    <n v="0"/>
    <n v="2"/>
    <n v="9"/>
    <n v="3"/>
    <n v="11"/>
    <n v="0"/>
  </r>
  <r>
    <n v="10377"/>
    <n v="1958"/>
    <n v="67"/>
    <s v="Master"/>
    <s v="Together"/>
    <x v="1"/>
    <x v="381"/>
    <n v="0"/>
    <n v="1"/>
    <d v="2013-06-06T00:00:00"/>
    <n v="37"/>
    <x v="278"/>
    <n v="6"/>
    <n v="97"/>
    <n v="24"/>
    <n v="12"/>
    <n v="88"/>
    <n v="309"/>
    <n v="6.6178360318684144E-3"/>
    <s v="Wines"/>
    <n v="3"/>
    <n v="6"/>
    <n v="1"/>
    <n v="5"/>
    <n v="6"/>
    <n v="3"/>
    <n v="11"/>
    <n v="0"/>
  </r>
  <r>
    <n v="1453"/>
    <n v="1943"/>
    <n v="82"/>
    <s v="PhD"/>
    <s v="Widow"/>
    <x v="1"/>
    <x v="382"/>
    <n v="0"/>
    <n v="0"/>
    <d v="2013-06-07T00:00:00"/>
    <n v="59"/>
    <x v="279"/>
    <n v="40"/>
    <n v="183"/>
    <n v="52"/>
    <n v="20"/>
    <n v="30"/>
    <n v="1030"/>
    <n v="1.7908994488202667E-2"/>
    <s v="Wines"/>
    <n v="2"/>
    <n v="9"/>
    <n v="3"/>
    <n v="13"/>
    <n v="6"/>
    <n v="3"/>
    <n v="11"/>
    <n v="0"/>
  </r>
  <r>
    <n v="8147"/>
    <n v="1960"/>
    <n v="65"/>
    <s v="Graduation"/>
    <s v="Married"/>
    <x v="1"/>
    <x v="383"/>
    <n v="1"/>
    <n v="1"/>
    <d v="2013-06-07T00:00:00"/>
    <n v="40"/>
    <x v="280"/>
    <n v="0"/>
    <n v="11"/>
    <n v="0"/>
    <n v="0"/>
    <n v="9"/>
    <n v="39"/>
    <n v="1.2399058943218669E-3"/>
    <s v="Wines"/>
    <n v="3"/>
    <n v="2"/>
    <n v="0"/>
    <n v="3"/>
    <n v="8"/>
    <n v="3"/>
    <n v="11"/>
    <n v="0"/>
  </r>
  <r>
    <n v="6349"/>
    <n v="1987"/>
    <n v="38"/>
    <s v="Master"/>
    <s v="Divorced"/>
    <x v="0"/>
    <x v="384"/>
    <n v="0"/>
    <n v="0"/>
    <d v="2013-06-07T00:00:00"/>
    <n v="71"/>
    <x v="281"/>
    <n v="73"/>
    <n v="414"/>
    <n v="78"/>
    <n v="48"/>
    <n v="85"/>
    <n v="1234"/>
    <n v="1.9971838736303753E-2"/>
    <s v="Wines"/>
    <n v="1"/>
    <n v="8"/>
    <n v="4"/>
    <n v="6"/>
    <n v="5"/>
    <n v="3"/>
    <n v="11"/>
    <n v="0"/>
  </r>
  <r>
    <n v="7873"/>
    <n v="1973"/>
    <n v="52"/>
    <s v="PhD"/>
    <s v="Together"/>
    <x v="1"/>
    <x v="385"/>
    <n v="1"/>
    <n v="1"/>
    <d v="2013-06-07T00:00:00"/>
    <n v="30"/>
    <x v="173"/>
    <n v="11"/>
    <n v="114"/>
    <n v="15"/>
    <n v="14"/>
    <n v="5"/>
    <n v="295"/>
    <n v="4.644499023868002E-3"/>
    <s v="Wines"/>
    <n v="4"/>
    <n v="4"/>
    <n v="1"/>
    <n v="7"/>
    <n v="5"/>
    <n v="3"/>
    <n v="11"/>
    <n v="0"/>
  </r>
  <r>
    <n v="5029"/>
    <n v="1946"/>
    <n v="79"/>
    <s v="Graduation"/>
    <s v="Married"/>
    <x v="1"/>
    <x v="386"/>
    <n v="0"/>
    <n v="0"/>
    <d v="2013-06-08T00:00:00"/>
    <n v="14"/>
    <x v="41"/>
    <n v="1"/>
    <n v="2"/>
    <n v="4"/>
    <n v="3"/>
    <n v="1"/>
    <n v="13"/>
    <n v="7.1823204419889505E-4"/>
    <s v="FishProducts"/>
    <n v="1"/>
    <n v="0"/>
    <n v="0"/>
    <n v="3"/>
    <n v="5"/>
    <n v="3"/>
    <n v="11"/>
    <n v="0"/>
  </r>
  <r>
    <n v="10477"/>
    <n v="1973"/>
    <n v="52"/>
    <s v="PhD"/>
    <s v="Together"/>
    <x v="1"/>
    <x v="387"/>
    <n v="1"/>
    <n v="0"/>
    <d v="2013-06-08T00:00:00"/>
    <n v="16"/>
    <x v="167"/>
    <n v="0"/>
    <n v="18"/>
    <n v="0"/>
    <n v="0"/>
    <n v="13"/>
    <n v="89"/>
    <n v="2.2568784075060228E-3"/>
    <s v="Wines"/>
    <n v="1"/>
    <n v="3"/>
    <n v="1"/>
    <n v="2"/>
    <n v="7"/>
    <n v="3"/>
    <n v="11"/>
    <n v="0"/>
  </r>
  <r>
    <n v="500"/>
    <n v="1977"/>
    <n v="48"/>
    <s v="Graduation"/>
    <s v="Together"/>
    <x v="0"/>
    <x v="388"/>
    <n v="0"/>
    <n v="0"/>
    <d v="2013-06-08T00:00:00"/>
    <n v="79"/>
    <x v="282"/>
    <n v="43"/>
    <n v="735"/>
    <n v="40"/>
    <n v="194"/>
    <n v="21"/>
    <n v="1920"/>
    <n v="1.9819150253932862E-2"/>
    <s v="Wines"/>
    <n v="1"/>
    <n v="7"/>
    <n v="7"/>
    <n v="9"/>
    <n v="2"/>
    <n v="3"/>
    <n v="11"/>
    <n v="1"/>
  </r>
  <r>
    <n v="4227"/>
    <n v="1968"/>
    <n v="57"/>
    <s v="Master"/>
    <s v="Together"/>
    <x v="1"/>
    <x v="389"/>
    <n v="1"/>
    <n v="1"/>
    <d v="2013-06-09T00:00:00"/>
    <n v="78"/>
    <x v="280"/>
    <n v="0"/>
    <n v="13"/>
    <n v="4"/>
    <n v="2"/>
    <n v="8"/>
    <n v="47"/>
    <n v="1.4290492261850468E-3"/>
    <s v="Wines"/>
    <n v="3"/>
    <n v="2"/>
    <n v="1"/>
    <n v="3"/>
    <n v="5"/>
    <n v="3"/>
    <n v="11"/>
    <n v="0"/>
  </r>
  <r>
    <n v="17"/>
    <n v="1971"/>
    <n v="54"/>
    <s v="PhD"/>
    <s v="Married"/>
    <x v="1"/>
    <x v="390"/>
    <n v="0"/>
    <n v="1"/>
    <d v="2013-06-09T00:00:00"/>
    <n v="81"/>
    <x v="283"/>
    <n v="47"/>
    <n v="237"/>
    <n v="12"/>
    <n v="19"/>
    <n v="76"/>
    <n v="952"/>
    <n v="1.5737878362070391E-2"/>
    <s v="Wines"/>
    <n v="4"/>
    <n v="6"/>
    <n v="11"/>
    <n v="7"/>
    <n v="5"/>
    <n v="3"/>
    <n v="11"/>
    <n v="0"/>
  </r>
  <r>
    <n v="6103"/>
    <n v="1948"/>
    <n v="77"/>
    <s v="Graduation"/>
    <s v="Married"/>
    <x v="1"/>
    <x v="391"/>
    <n v="0"/>
    <n v="0"/>
    <d v="2013-06-09T00:00:00"/>
    <n v="40"/>
    <x v="284"/>
    <n v="15"/>
    <n v="15"/>
    <n v="17"/>
    <n v="6"/>
    <n v="7"/>
    <n v="93"/>
    <n v="2.2042093287827076E-3"/>
    <s v="Wines"/>
    <n v="1"/>
    <n v="2"/>
    <n v="1"/>
    <n v="3"/>
    <n v="4"/>
    <n v="3"/>
    <n v="11"/>
    <n v="0"/>
  </r>
  <r>
    <n v="3428"/>
    <n v="1991"/>
    <n v="34"/>
    <s v="PhD"/>
    <s v="Together"/>
    <x v="0"/>
    <x v="392"/>
    <n v="0"/>
    <n v="0"/>
    <d v="2013-06-10T00:00:00"/>
    <n v="56"/>
    <x v="285"/>
    <n v="0"/>
    <n v="505"/>
    <n v="99"/>
    <n v="30"/>
    <n v="45"/>
    <n v="1553"/>
    <n v="2.2611455694359513E-2"/>
    <s v="Wines"/>
    <n v="1"/>
    <n v="4"/>
    <n v="9"/>
    <n v="10"/>
    <n v="2"/>
    <n v="3"/>
    <n v="11"/>
    <n v="0"/>
  </r>
  <r>
    <n v="7631"/>
    <n v="1978"/>
    <n v="47"/>
    <s v="Master"/>
    <s v="Together"/>
    <x v="0"/>
    <x v="393"/>
    <n v="1"/>
    <n v="0"/>
    <d v="2013-06-10T00:00:00"/>
    <n v="34"/>
    <x v="286"/>
    <n v="58"/>
    <n v="168"/>
    <n v="43"/>
    <n v="16"/>
    <n v="142"/>
    <n v="847"/>
    <n v="1.380693117725687E-2"/>
    <s v="Wines"/>
    <n v="1"/>
    <n v="5"/>
    <n v="7"/>
    <n v="10"/>
    <n v="3"/>
    <n v="3"/>
    <n v="11"/>
    <n v="0"/>
  </r>
  <r>
    <n v="850"/>
    <n v="1968"/>
    <n v="57"/>
    <s v="Graduation"/>
    <s v="Single"/>
    <x v="1"/>
    <x v="394"/>
    <n v="0"/>
    <n v="1"/>
    <d v="2013-06-10T00:00:00"/>
    <n v="4"/>
    <x v="287"/>
    <n v="28"/>
    <n v="215"/>
    <n v="84"/>
    <n v="28"/>
    <n v="21"/>
    <n v="736"/>
    <n v="1.0429952101578663E-2"/>
    <s v="Wines"/>
    <n v="2"/>
    <n v="6"/>
    <n v="5"/>
    <n v="9"/>
    <n v="3"/>
    <n v="3"/>
    <n v="11"/>
    <n v="0"/>
  </r>
  <r>
    <n v="4500"/>
    <n v="1991"/>
    <n v="34"/>
    <s v="PhD"/>
    <s v="Together"/>
    <x v="0"/>
    <x v="392"/>
    <n v="0"/>
    <n v="0"/>
    <d v="2013-06-10T00:00:00"/>
    <n v="56"/>
    <x v="285"/>
    <n v="0"/>
    <n v="505"/>
    <n v="99"/>
    <n v="30"/>
    <n v="45"/>
    <n v="1553"/>
    <n v="2.2611455694359513E-2"/>
    <s v="Wines"/>
    <n v="1"/>
    <n v="4"/>
    <n v="9"/>
    <n v="10"/>
    <n v="2"/>
    <n v="3"/>
    <n v="11"/>
    <n v="0"/>
  </r>
  <r>
    <n v="9504"/>
    <n v="1949"/>
    <n v="76"/>
    <s v="Master"/>
    <s v="Married"/>
    <x v="1"/>
    <x v="193"/>
    <n v="0"/>
    <n v="0"/>
    <d v="2013-06-11T00:00:00"/>
    <n v="4"/>
    <x v="143"/>
    <n v="28"/>
    <n v="520"/>
    <n v="111"/>
    <n v="123"/>
    <n v="47"/>
    <n v="961"/>
    <n v="1.1762833851501873E-2"/>
    <s v="MeatProducts"/>
    <n v="1"/>
    <n v="3"/>
    <n v="8"/>
    <n v="13"/>
    <n v="1"/>
    <n v="3"/>
    <n v="11"/>
    <n v="1"/>
  </r>
  <r>
    <n v="701"/>
    <n v="1971"/>
    <n v="54"/>
    <s v="Graduation"/>
    <s v="Married"/>
    <x v="1"/>
    <x v="395"/>
    <n v="0"/>
    <n v="1"/>
    <d v="2013-06-11T00:00:00"/>
    <n v="58"/>
    <x v="288"/>
    <n v="21"/>
    <n v="250"/>
    <n v="85"/>
    <n v="43"/>
    <n v="73"/>
    <n v="1106"/>
    <n v="1.5008617063142039E-2"/>
    <s v="Wines"/>
    <n v="2"/>
    <n v="6"/>
    <n v="2"/>
    <n v="8"/>
    <n v="2"/>
    <n v="3"/>
    <n v="11"/>
    <n v="0"/>
  </r>
  <r>
    <n v="7143"/>
    <n v="1955"/>
    <n v="70"/>
    <s v="2n Cycle"/>
    <s v="Together"/>
    <x v="1"/>
    <x v="396"/>
    <n v="0"/>
    <n v="1"/>
    <d v="2013-06-11T00:00:00"/>
    <n v="14"/>
    <x v="289"/>
    <n v="162"/>
    <n v="209"/>
    <n v="41"/>
    <n v="162"/>
    <n v="37"/>
    <n v="783"/>
    <n v="1.0467214758371767E-2"/>
    <s v="Wines"/>
    <n v="5"/>
    <n v="4"/>
    <n v="7"/>
    <n v="10"/>
    <n v="2"/>
    <n v="3"/>
    <n v="11"/>
    <n v="0"/>
  </r>
  <r>
    <n v="3798"/>
    <n v="1968"/>
    <n v="57"/>
    <s v="Graduation"/>
    <s v="Married"/>
    <x v="1"/>
    <x v="397"/>
    <n v="1"/>
    <n v="1"/>
    <d v="2013-06-11T00:00:00"/>
    <n v="80"/>
    <x v="153"/>
    <n v="2"/>
    <n v="23"/>
    <n v="0"/>
    <n v="8"/>
    <n v="24"/>
    <n v="57"/>
    <n v="1.3861867704280156E-3"/>
    <s v="Wines"/>
    <n v="3"/>
    <n v="2"/>
    <n v="1"/>
    <n v="3"/>
    <n v="6"/>
    <n v="3"/>
    <n v="11"/>
    <n v="0"/>
  </r>
  <r>
    <n v="7901"/>
    <n v="1971"/>
    <n v="54"/>
    <s v="Master"/>
    <s v="Married"/>
    <x v="1"/>
    <x v="398"/>
    <n v="0"/>
    <n v="1"/>
    <d v="2013-06-11T00:00:00"/>
    <n v="39"/>
    <x v="15"/>
    <n v="1"/>
    <n v="5"/>
    <n v="2"/>
    <n v="1"/>
    <n v="4"/>
    <n v="18"/>
    <n v="5.2771995660969245E-4"/>
    <s v="Wines"/>
    <n v="1"/>
    <n v="0"/>
    <n v="0"/>
    <n v="3"/>
    <n v="4"/>
    <n v="3"/>
    <n v="11"/>
    <n v="0"/>
  </r>
  <r>
    <n v="4137"/>
    <n v="1948"/>
    <n v="77"/>
    <s v="Graduation"/>
    <s v="Together"/>
    <x v="1"/>
    <x v="399"/>
    <n v="0"/>
    <n v="0"/>
    <d v="2013-06-12T00:00:00"/>
    <n v="29"/>
    <x v="290"/>
    <n v="40"/>
    <n v="367"/>
    <n v="119"/>
    <n v="122"/>
    <n v="30"/>
    <n v="1046"/>
    <n v="1.4802026434211643E-2"/>
    <s v="Wines"/>
    <n v="1"/>
    <n v="7"/>
    <n v="4"/>
    <n v="4"/>
    <n v="4"/>
    <n v="3"/>
    <n v="11"/>
    <n v="0"/>
  </r>
  <r>
    <n v="6515"/>
    <n v="1977"/>
    <n v="48"/>
    <s v="Graduation"/>
    <s v="Together"/>
    <x v="0"/>
    <x v="400"/>
    <n v="1"/>
    <n v="0"/>
    <d v="2013-06-12T00:00:00"/>
    <n v="92"/>
    <x v="17"/>
    <n v="2"/>
    <n v="18"/>
    <n v="2"/>
    <n v="8"/>
    <n v="14"/>
    <n v="36"/>
    <n v="9.0518216791129211E-4"/>
    <s v="MeatProducts"/>
    <n v="1"/>
    <n v="2"/>
    <n v="0"/>
    <n v="3"/>
    <n v="4"/>
    <n v="3"/>
    <n v="11"/>
    <n v="0"/>
  </r>
  <r>
    <n v="1744"/>
    <n v="1965"/>
    <n v="60"/>
    <s v="Basic"/>
    <s v="Single"/>
    <x v="1"/>
    <x v="401"/>
    <n v="0"/>
    <n v="1"/>
    <d v="2013-07-01T00:00:00"/>
    <n v="67"/>
    <x v="15"/>
    <n v="7"/>
    <n v="13"/>
    <n v="3"/>
    <n v="2"/>
    <n v="20"/>
    <n v="34"/>
    <n v="1.4450252879425389E-3"/>
    <s v="GoldProds"/>
    <n v="1"/>
    <n v="1"/>
    <n v="1"/>
    <n v="2"/>
    <n v="6"/>
    <n v="3"/>
    <n v="11"/>
    <n v="0"/>
  </r>
  <r>
    <n v="4377"/>
    <n v="1971"/>
    <n v="54"/>
    <s v="Graduation"/>
    <s v="Married"/>
    <x v="1"/>
    <x v="402"/>
    <n v="0"/>
    <n v="1"/>
    <d v="2013-07-01T00:00:00"/>
    <n v="32"/>
    <x v="291"/>
    <n v="10"/>
    <n v="44"/>
    <n v="30"/>
    <n v="10"/>
    <n v="227"/>
    <n v="348"/>
    <n v="6.5767093774804402E-3"/>
    <s v="Wines"/>
    <n v="2"/>
    <n v="7"/>
    <n v="3"/>
    <n v="3"/>
    <n v="7"/>
    <n v="3"/>
    <n v="11"/>
    <n v="0"/>
  </r>
  <r>
    <n v="9750"/>
    <n v="1961"/>
    <n v="64"/>
    <s v="PhD"/>
    <s v="Divorced"/>
    <x v="1"/>
    <x v="403"/>
    <n v="0"/>
    <n v="1"/>
    <d v="2013-07-02T00:00:00"/>
    <n v="41"/>
    <x v="292"/>
    <n v="60"/>
    <n v="353"/>
    <n v="78"/>
    <n v="12"/>
    <n v="73"/>
    <n v="1234"/>
    <n v="1.9183832102603965E-2"/>
    <s v="Wines"/>
    <n v="5"/>
    <n v="10"/>
    <n v="3"/>
    <n v="5"/>
    <n v="7"/>
    <n v="3"/>
    <n v="11"/>
    <n v="0"/>
  </r>
  <r>
    <n v="456"/>
    <n v="1986"/>
    <n v="39"/>
    <s v="2n Cycle"/>
    <s v="Married"/>
    <x v="0"/>
    <x v="0"/>
    <n v="1"/>
    <n v="0"/>
    <d v="2013-07-02T00:00:00"/>
    <n v="96"/>
    <x v="103"/>
    <n v="11"/>
    <n v="5"/>
    <n v="4"/>
    <n v="6"/>
    <n v="9"/>
    <n v="27"/>
    <n v="3.5999999999999999E-3"/>
    <s v="Fruits"/>
    <n v="2"/>
    <n v="2"/>
    <n v="0"/>
    <n v="3"/>
    <n v="8"/>
    <n v="3"/>
    <n v="11"/>
    <n v="0"/>
  </r>
  <r>
    <n v="2874"/>
    <n v="1988"/>
    <n v="37"/>
    <s v="2n Cycle"/>
    <s v="Divorced"/>
    <x v="0"/>
    <x v="404"/>
    <n v="1"/>
    <n v="0"/>
    <d v="2013-07-03T00:00:00"/>
    <n v="20"/>
    <x v="17"/>
    <n v="4"/>
    <n v="7"/>
    <n v="4"/>
    <n v="3"/>
    <n v="8"/>
    <n v="24"/>
    <n v="6.7819599864360806E-4"/>
    <s v="GoldProds"/>
    <n v="1"/>
    <n v="1"/>
    <n v="0"/>
    <n v="3"/>
    <n v="7"/>
    <n v="3"/>
    <n v="11"/>
    <n v="0"/>
  </r>
  <r>
    <n v="10142"/>
    <n v="1976"/>
    <n v="49"/>
    <s v="PhD"/>
    <s v="Divorced"/>
    <x v="0"/>
    <x v="330"/>
    <n v="0"/>
    <n v="1"/>
    <d v="2013-07-03T00:00:00"/>
    <n v="99"/>
    <x v="293"/>
    <n v="18"/>
    <n v="126"/>
    <n v="47"/>
    <n v="48"/>
    <n v="78"/>
    <n v="611"/>
    <n v="9.1912870810518087E-3"/>
    <s v="Wines"/>
    <n v="2"/>
    <n v="5"/>
    <n v="2"/>
    <n v="11"/>
    <n v="4"/>
    <n v="3"/>
    <n v="11"/>
    <n v="0"/>
  </r>
  <r>
    <n v="1710"/>
    <n v="1978"/>
    <n v="47"/>
    <s v="Graduation"/>
    <s v="Single"/>
    <x v="0"/>
    <x v="405"/>
    <n v="1"/>
    <n v="0"/>
    <d v="2013-07-03T00:00:00"/>
    <n v="51"/>
    <x v="200"/>
    <n v="20"/>
    <n v="66"/>
    <n v="0"/>
    <n v="12"/>
    <n v="27"/>
    <n v="252"/>
    <n v="8.3532219570405727E-3"/>
    <s v="Wines"/>
    <n v="7"/>
    <n v="6"/>
    <n v="1"/>
    <n v="4"/>
    <n v="9"/>
    <n v="3"/>
    <n v="11"/>
    <n v="0"/>
  </r>
  <r>
    <n v="8858"/>
    <n v="1972"/>
    <n v="53"/>
    <s v="PhD"/>
    <s v="Married"/>
    <x v="1"/>
    <x v="406"/>
    <n v="0"/>
    <n v="1"/>
    <d v="2013-07-03T00:00:00"/>
    <n v="69"/>
    <x v="294"/>
    <n v="0"/>
    <n v="21"/>
    <n v="0"/>
    <n v="0"/>
    <n v="5"/>
    <n v="537"/>
    <n v="1.2115059221658207E-2"/>
    <s v="Wines"/>
    <n v="4"/>
    <n v="8"/>
    <n v="2"/>
    <n v="7"/>
    <n v="8"/>
    <n v="3"/>
    <n v="11"/>
    <n v="0"/>
  </r>
  <r>
    <n v="9507"/>
    <n v="1975"/>
    <n v="50"/>
    <s v="Graduation"/>
    <s v="Married"/>
    <x v="0"/>
    <x v="407"/>
    <n v="0"/>
    <n v="1"/>
    <d v="2013-07-04T00:00:00"/>
    <n v="18"/>
    <x v="295"/>
    <n v="23"/>
    <n v="73"/>
    <n v="4"/>
    <n v="23"/>
    <n v="50"/>
    <n v="384"/>
    <n v="9.413148992498897E-3"/>
    <s v="Wines"/>
    <n v="2"/>
    <n v="6"/>
    <n v="3"/>
    <n v="5"/>
    <n v="7"/>
    <n v="3"/>
    <n v="11"/>
    <n v="0"/>
  </r>
  <r>
    <n v="2942"/>
    <n v="1964"/>
    <n v="61"/>
    <s v="Graduation"/>
    <s v="Single"/>
    <x v="1"/>
    <x v="408"/>
    <n v="0"/>
    <n v="1"/>
    <d v="2013-07-05T00:00:00"/>
    <n v="20"/>
    <x v="296"/>
    <n v="3"/>
    <n v="27"/>
    <n v="4"/>
    <n v="3"/>
    <n v="144"/>
    <n v="342"/>
    <n v="7.4500065350934517E-3"/>
    <s v="Wines"/>
    <n v="2"/>
    <n v="5"/>
    <n v="4"/>
    <n v="4"/>
    <n v="5"/>
    <n v="3"/>
    <n v="11"/>
    <n v="0"/>
  </r>
  <r>
    <n v="9499"/>
    <n v="1954"/>
    <n v="71"/>
    <s v="Graduation"/>
    <s v="Married"/>
    <x v="1"/>
    <x v="409"/>
    <n v="1"/>
    <n v="2"/>
    <d v="2013-07-05T00:00:00"/>
    <n v="97"/>
    <x v="297"/>
    <n v="15"/>
    <n v="287"/>
    <n v="20"/>
    <n v="0"/>
    <n v="15"/>
    <n v="1601"/>
    <n v="1.7140593550597404E-2"/>
    <s v="Wines"/>
    <n v="3"/>
    <n v="3"/>
    <n v="4"/>
    <n v="7"/>
    <n v="5"/>
    <n v="3"/>
    <n v="11"/>
    <n v="0"/>
  </r>
  <r>
    <n v="10659"/>
    <n v="1979"/>
    <n v="46"/>
    <s v="2n Cycle"/>
    <s v="Together"/>
    <x v="0"/>
    <x v="0"/>
    <n v="1"/>
    <n v="0"/>
    <d v="2013-07-05T00:00:00"/>
    <n v="7"/>
    <x v="77"/>
    <n v="8"/>
    <n v="11"/>
    <n v="3"/>
    <n v="8"/>
    <n v="21"/>
    <n v="32"/>
    <n v="4.2666666666666669E-3"/>
    <s v="GoldProds"/>
    <n v="4"/>
    <n v="3"/>
    <n v="2"/>
    <n v="2"/>
    <n v="7"/>
    <n v="3"/>
    <n v="11"/>
    <n v="0"/>
  </r>
  <r>
    <n v="9579"/>
    <n v="1959"/>
    <n v="66"/>
    <s v="PhD"/>
    <s v="Married"/>
    <x v="1"/>
    <x v="410"/>
    <n v="2"/>
    <n v="1"/>
    <d v="2013-07-07T00:00:00"/>
    <n v="61"/>
    <x v="132"/>
    <n v="1"/>
    <n v="34"/>
    <n v="2"/>
    <n v="0"/>
    <n v="16"/>
    <n v="90"/>
    <n v="2.665718855518038E-3"/>
    <s v="Wines"/>
    <n v="3"/>
    <n v="2"/>
    <n v="2"/>
    <n v="2"/>
    <n v="8"/>
    <n v="3"/>
    <n v="11"/>
    <n v="0"/>
  </r>
  <r>
    <n v="2445"/>
    <n v="1974"/>
    <n v="51"/>
    <s v="PhD"/>
    <s v="Together"/>
    <x v="1"/>
    <x v="411"/>
    <n v="1"/>
    <n v="0"/>
    <d v="2013-07-07T00:00:00"/>
    <n v="87"/>
    <x v="174"/>
    <n v="1"/>
    <n v="24"/>
    <n v="0"/>
    <n v="0"/>
    <n v="0"/>
    <n v="63"/>
    <n v="2.2151898734177216E-3"/>
    <s v="Wines"/>
    <n v="1"/>
    <n v="2"/>
    <n v="0"/>
    <n v="3"/>
    <n v="8"/>
    <n v="3"/>
    <n v="11"/>
    <n v="0"/>
  </r>
  <r>
    <n v="2254"/>
    <n v="1983"/>
    <n v="42"/>
    <s v="Graduation"/>
    <s v="Married"/>
    <x v="0"/>
    <x v="412"/>
    <n v="0"/>
    <n v="0"/>
    <d v="2013-07-07T00:00:00"/>
    <n v="95"/>
    <x v="184"/>
    <n v="120"/>
    <n v="414"/>
    <n v="121"/>
    <n v="80"/>
    <n v="93"/>
    <n v="1362"/>
    <n v="1.9591484464902185E-2"/>
    <s v="Wines"/>
    <n v="1"/>
    <n v="9"/>
    <n v="6"/>
    <n v="5"/>
    <n v="5"/>
    <n v="3"/>
    <n v="11"/>
    <n v="0"/>
  </r>
  <r>
    <n v="5547"/>
    <n v="1982"/>
    <n v="43"/>
    <s v="PhD"/>
    <s v="Married"/>
    <x v="0"/>
    <x v="413"/>
    <n v="0"/>
    <n v="0"/>
    <d v="2013-07-08T00:00:00"/>
    <n v="9"/>
    <x v="298"/>
    <n v="19"/>
    <n v="403"/>
    <n v="0"/>
    <n v="19"/>
    <n v="0"/>
    <n v="1919"/>
    <n v="2.279936793831458E-2"/>
    <s v="Wines"/>
    <n v="1"/>
    <n v="7"/>
    <n v="6"/>
    <n v="6"/>
    <n v="3"/>
    <n v="3"/>
    <n v="11"/>
    <n v="1"/>
  </r>
  <r>
    <n v="6969"/>
    <n v="1982"/>
    <n v="43"/>
    <s v="Graduation"/>
    <s v="Together"/>
    <x v="0"/>
    <x v="414"/>
    <n v="1"/>
    <n v="0"/>
    <d v="2013-07-08T00:00:00"/>
    <n v="75"/>
    <x v="299"/>
    <n v="13"/>
    <n v="66"/>
    <n v="43"/>
    <n v="8"/>
    <n v="4"/>
    <n v="229"/>
    <n v="4.5552196053469125E-3"/>
    <s v="Wines"/>
    <n v="3"/>
    <n v="4"/>
    <n v="1"/>
    <n v="5"/>
    <n v="7"/>
    <n v="3"/>
    <n v="11"/>
    <n v="0"/>
  </r>
  <r>
    <n v="5519"/>
    <n v="1956"/>
    <n v="69"/>
    <s v="Graduation"/>
    <s v="Together"/>
    <x v="1"/>
    <x v="415"/>
    <n v="0"/>
    <n v="1"/>
    <d v="2013-07-08T00:00:00"/>
    <n v="8"/>
    <x v="300"/>
    <n v="58"/>
    <n v="161"/>
    <n v="76"/>
    <n v="51"/>
    <n v="135"/>
    <n v="662"/>
    <n v="1.032922452800749E-2"/>
    <s v="Wines"/>
    <n v="1"/>
    <n v="6"/>
    <n v="9"/>
    <n v="4"/>
    <n v="5"/>
    <n v="3"/>
    <n v="11"/>
    <n v="1"/>
  </r>
  <r>
    <n v="8362"/>
    <n v="1982"/>
    <n v="43"/>
    <s v="PhD"/>
    <s v="Married"/>
    <x v="0"/>
    <x v="413"/>
    <n v="0"/>
    <n v="0"/>
    <d v="2013-07-08T00:00:00"/>
    <n v="9"/>
    <x v="298"/>
    <n v="19"/>
    <n v="403"/>
    <n v="0"/>
    <n v="19"/>
    <n v="0"/>
    <n v="1919"/>
    <n v="2.279936793831458E-2"/>
    <s v="Wines"/>
    <n v="1"/>
    <n v="7"/>
    <n v="6"/>
    <n v="6"/>
    <n v="3"/>
    <n v="3"/>
    <n v="11"/>
    <n v="1"/>
  </r>
  <r>
    <n v="6634"/>
    <n v="1979"/>
    <n v="46"/>
    <s v="Master"/>
    <s v="Divorced"/>
    <x v="0"/>
    <x v="416"/>
    <n v="1"/>
    <n v="0"/>
    <d v="2013-07-08T00:00:00"/>
    <n v="78"/>
    <x v="73"/>
    <n v="3"/>
    <n v="18"/>
    <n v="0"/>
    <n v="0"/>
    <n v="11"/>
    <n v="43"/>
    <n v="1.2850397465782081E-3"/>
    <s v="Wines"/>
    <n v="1"/>
    <n v="2"/>
    <n v="0"/>
    <n v="3"/>
    <n v="7"/>
    <n v="3"/>
    <n v="11"/>
    <n v="0"/>
  </r>
  <r>
    <n v="9964"/>
    <n v="1979"/>
    <n v="46"/>
    <s v="Graduation"/>
    <s v="Single"/>
    <x v="0"/>
    <x v="417"/>
    <n v="0"/>
    <n v="1"/>
    <d v="2013-07-08T00:00:00"/>
    <n v="56"/>
    <x v="301"/>
    <n v="50"/>
    <n v="100"/>
    <n v="55"/>
    <n v="30"/>
    <n v="27"/>
    <n v="397"/>
    <n v="6.4213505863323899E-3"/>
    <s v="Wines"/>
    <n v="1"/>
    <n v="4"/>
    <n v="2"/>
    <n v="8"/>
    <n v="4"/>
    <n v="3"/>
    <n v="11"/>
    <n v="0"/>
  </r>
  <r>
    <n v="1630"/>
    <n v="1979"/>
    <n v="46"/>
    <s v="Graduation"/>
    <s v="Single"/>
    <x v="0"/>
    <x v="417"/>
    <n v="0"/>
    <n v="1"/>
    <d v="2013-07-08T00:00:00"/>
    <n v="56"/>
    <x v="301"/>
    <n v="50"/>
    <n v="100"/>
    <n v="55"/>
    <n v="30"/>
    <n v="27"/>
    <n v="397"/>
    <n v="6.4213505863323899E-3"/>
    <s v="Wines"/>
    <n v="1"/>
    <n v="4"/>
    <n v="2"/>
    <n v="8"/>
    <n v="4"/>
    <n v="3"/>
    <n v="11"/>
    <n v="0"/>
  </r>
  <r>
    <n v="10664"/>
    <n v="1949"/>
    <n v="76"/>
    <s v="Master"/>
    <s v="Widow"/>
    <x v="1"/>
    <x v="418"/>
    <n v="0"/>
    <n v="1"/>
    <d v="2013-07-09T00:00:00"/>
    <n v="14"/>
    <x v="302"/>
    <n v="4"/>
    <n v="35"/>
    <n v="6"/>
    <n v="0"/>
    <n v="22"/>
    <n v="445"/>
    <n v="8.6359137573017129E-3"/>
    <s v="Wines"/>
    <n v="2"/>
    <n v="9"/>
    <n v="1"/>
    <n v="5"/>
    <n v="8"/>
    <n v="3"/>
    <n v="11"/>
    <n v="0"/>
  </r>
  <r>
    <n v="891"/>
    <n v="1951"/>
    <n v="74"/>
    <s v="Master"/>
    <s v="Together"/>
    <x v="1"/>
    <x v="419"/>
    <n v="1"/>
    <n v="1"/>
    <d v="2013-07-09T00:00:00"/>
    <n v="60"/>
    <x v="17"/>
    <n v="0"/>
    <n v="2"/>
    <n v="2"/>
    <n v="0"/>
    <n v="1"/>
    <n v="10"/>
    <n v="3.4132022663663046E-4"/>
    <s v="Wines"/>
    <n v="1"/>
    <n v="1"/>
    <n v="0"/>
    <n v="2"/>
    <n v="5"/>
    <n v="3"/>
    <n v="11"/>
    <n v="0"/>
  </r>
  <r>
    <n v="4328"/>
    <n v="1986"/>
    <n v="39"/>
    <s v="2n Cycle"/>
    <s v="Married"/>
    <x v="0"/>
    <x v="420"/>
    <n v="1"/>
    <n v="0"/>
    <d v="2013-07-09T00:00:00"/>
    <n v="81"/>
    <x v="2"/>
    <n v="1"/>
    <n v="7"/>
    <n v="17"/>
    <n v="14"/>
    <n v="11"/>
    <n v="44"/>
    <n v="2.0040992940104758E-3"/>
    <s v="FishProducts"/>
    <n v="2"/>
    <n v="2"/>
    <n v="1"/>
    <n v="3"/>
    <n v="6"/>
    <n v="3"/>
    <n v="11"/>
    <n v="0"/>
  </r>
  <r>
    <n v="3896"/>
    <n v="1984"/>
    <n v="41"/>
    <s v="Graduation"/>
    <s v="Married"/>
    <x v="0"/>
    <x v="421"/>
    <n v="1"/>
    <n v="0"/>
    <d v="2013-07-11T00:00:00"/>
    <n v="3"/>
    <x v="73"/>
    <n v="1"/>
    <n v="11"/>
    <n v="0"/>
    <n v="1"/>
    <n v="2"/>
    <n v="35"/>
    <n v="1.2841680425609979E-3"/>
    <s v="Wines"/>
    <n v="1"/>
    <n v="1"/>
    <n v="0"/>
    <n v="3"/>
    <n v="7"/>
    <n v="3"/>
    <n v="11"/>
    <n v="0"/>
  </r>
  <r>
    <n v="3665"/>
    <n v="1977"/>
    <n v="48"/>
    <s v="2n Cycle"/>
    <s v="Together"/>
    <x v="0"/>
    <x v="422"/>
    <n v="1"/>
    <n v="0"/>
    <d v="2013-07-11T00:00:00"/>
    <n v="46"/>
    <x v="103"/>
    <n v="9"/>
    <n v="8"/>
    <n v="11"/>
    <n v="3"/>
    <n v="22"/>
    <n v="32"/>
    <n v="1.2640726841793403E-3"/>
    <s v="GoldProds"/>
    <n v="3"/>
    <n v="3"/>
    <n v="0"/>
    <n v="3"/>
    <n v="8"/>
    <n v="3"/>
    <n v="11"/>
    <n v="0"/>
  </r>
  <r>
    <n v="7426"/>
    <n v="1971"/>
    <n v="54"/>
    <s v="2n Cycle"/>
    <s v="Married"/>
    <x v="1"/>
    <x v="423"/>
    <n v="1"/>
    <n v="1"/>
    <d v="2013-07-11T00:00:00"/>
    <n v="76"/>
    <x v="303"/>
    <n v="16"/>
    <n v="37"/>
    <n v="7"/>
    <n v="9"/>
    <n v="18"/>
    <n v="180"/>
    <n v="3.2912781130005485E-3"/>
    <s v="Wines"/>
    <n v="3"/>
    <n v="3"/>
    <n v="1"/>
    <n v="5"/>
    <n v="3"/>
    <n v="3"/>
    <n v="11"/>
    <n v="0"/>
  </r>
  <r>
    <n v="4654"/>
    <n v="1992"/>
    <n v="33"/>
    <s v="Graduation"/>
    <s v="Together"/>
    <x v="0"/>
    <x v="424"/>
    <n v="0"/>
    <n v="0"/>
    <d v="2013-07-11T00:00:00"/>
    <n v="40"/>
    <x v="53"/>
    <n v="12"/>
    <n v="523"/>
    <n v="63"/>
    <n v="60"/>
    <n v="24"/>
    <n v="1229"/>
    <n v="1.6361796735628511E-2"/>
    <s v="Wines"/>
    <n v="1"/>
    <n v="3"/>
    <n v="10"/>
    <n v="5"/>
    <n v="2"/>
    <n v="3"/>
    <n v="11"/>
    <n v="0"/>
  </r>
  <r>
    <n v="2698"/>
    <n v="1976"/>
    <n v="49"/>
    <s v="Graduation"/>
    <s v="Single"/>
    <x v="0"/>
    <x v="425"/>
    <n v="0"/>
    <n v="1"/>
    <d v="2013-07-11T00:00:00"/>
    <n v="52"/>
    <x v="291"/>
    <n v="7"/>
    <n v="108"/>
    <n v="20"/>
    <n v="0"/>
    <n v="26"/>
    <n v="389"/>
    <n v="8.2721956406166929E-3"/>
    <s v="Wines"/>
    <n v="3"/>
    <n v="6"/>
    <n v="3"/>
    <n v="5"/>
    <n v="6"/>
    <n v="3"/>
    <n v="11"/>
    <n v="0"/>
  </r>
  <r>
    <n v="5113"/>
    <n v="1971"/>
    <n v="54"/>
    <s v="PhD"/>
    <s v="Divorced"/>
    <x v="1"/>
    <x v="426"/>
    <n v="0"/>
    <n v="0"/>
    <d v="2013-07-11T00:00:00"/>
    <n v="67"/>
    <x v="304"/>
    <n v="100"/>
    <n v="835"/>
    <n v="65"/>
    <n v="83"/>
    <n v="35"/>
    <n v="1667"/>
    <n v="1.9165545706434885E-2"/>
    <s v="MeatProducts"/>
    <n v="1"/>
    <n v="5"/>
    <n v="5"/>
    <n v="5"/>
    <n v="2"/>
    <n v="3"/>
    <n v="11"/>
    <n v="1"/>
  </r>
  <r>
    <n v="8360"/>
    <n v="1971"/>
    <n v="54"/>
    <s v="2n Cycle"/>
    <s v="Married"/>
    <x v="1"/>
    <x v="423"/>
    <n v="1"/>
    <n v="1"/>
    <d v="2013-07-11T00:00:00"/>
    <n v="76"/>
    <x v="303"/>
    <n v="16"/>
    <n v="37"/>
    <n v="7"/>
    <n v="9"/>
    <n v="18"/>
    <n v="180"/>
    <n v="3.2912781130005485E-3"/>
    <s v="Wines"/>
    <n v="3"/>
    <n v="3"/>
    <n v="1"/>
    <n v="5"/>
    <n v="3"/>
    <n v="3"/>
    <n v="11"/>
    <n v="0"/>
  </r>
  <r>
    <n v="7181"/>
    <n v="1977"/>
    <n v="48"/>
    <s v="Graduation"/>
    <s v="Married"/>
    <x v="0"/>
    <x v="427"/>
    <n v="0"/>
    <n v="1"/>
    <d v="2013-07-11T00:00:00"/>
    <n v="97"/>
    <x v="171"/>
    <n v="0"/>
    <n v="13"/>
    <n v="2"/>
    <n v="0"/>
    <n v="2"/>
    <n v="50"/>
    <n v="1.6464699683877767E-3"/>
    <s v="Wines"/>
    <n v="2"/>
    <n v="2"/>
    <n v="0"/>
    <n v="3"/>
    <n v="8"/>
    <n v="3"/>
    <n v="11"/>
    <n v="0"/>
  </r>
  <r>
    <n v="11191"/>
    <n v="1986"/>
    <n v="39"/>
    <s v="Graduation"/>
    <s v="Divorced"/>
    <x v="0"/>
    <x v="428"/>
    <n v="0"/>
    <n v="0"/>
    <d v="2013-07-12T00:00:00"/>
    <n v="11"/>
    <x v="144"/>
    <n v="32"/>
    <n v="38"/>
    <n v="11"/>
    <n v="3"/>
    <n v="18"/>
    <n v="121"/>
    <n v="2.9219289560744729E-3"/>
    <s v="MeatProducts"/>
    <n v="1"/>
    <n v="2"/>
    <n v="1"/>
    <n v="4"/>
    <n v="6"/>
    <n v="3"/>
    <n v="11"/>
    <n v="0"/>
  </r>
  <r>
    <n v="7128"/>
    <n v="1977"/>
    <n v="48"/>
    <s v="PhD"/>
    <s v="Single"/>
    <x v="0"/>
    <x v="429"/>
    <n v="1"/>
    <n v="1"/>
    <d v="2013-07-12T00:00:00"/>
    <n v="91"/>
    <x v="30"/>
    <n v="0"/>
    <n v="5"/>
    <n v="0"/>
    <n v="1"/>
    <n v="5"/>
    <n v="10"/>
    <n v="2.3257436565341769E-4"/>
    <s v="MeatProducts"/>
    <n v="1"/>
    <n v="1"/>
    <n v="0"/>
    <n v="2"/>
    <n v="7"/>
    <n v="3"/>
    <n v="11"/>
    <n v="0"/>
  </r>
  <r>
    <n v="10530"/>
    <n v="1959"/>
    <n v="66"/>
    <s v="PhD"/>
    <s v="Widow"/>
    <x v="1"/>
    <x v="430"/>
    <n v="0"/>
    <n v="0"/>
    <d v="2013-07-12T00:00:00"/>
    <n v="0"/>
    <x v="305"/>
    <n v="82"/>
    <n v="441"/>
    <n v="80"/>
    <n v="20"/>
    <n v="102"/>
    <n v="1054"/>
    <n v="1.5548933408078364E-2"/>
    <s v="MeatProducts"/>
    <n v="1"/>
    <n v="3"/>
    <n v="6"/>
    <n v="6"/>
    <n v="1"/>
    <n v="3"/>
    <n v="11"/>
    <n v="1"/>
  </r>
  <r>
    <n v="6237"/>
    <n v="1966"/>
    <n v="59"/>
    <s v="PhD"/>
    <s v="Single"/>
    <x v="1"/>
    <x v="431"/>
    <n v="0"/>
    <n v="2"/>
    <d v="2013-07-12T00:00:00"/>
    <n v="92"/>
    <x v="265"/>
    <n v="4"/>
    <n v="33"/>
    <n v="5"/>
    <n v="2"/>
    <n v="291"/>
    <n v="125"/>
    <n v="1.7497200447928331E-2"/>
    <s v="GoldProds"/>
    <n v="0"/>
    <n v="23"/>
    <n v="1"/>
    <n v="1"/>
    <n v="0"/>
    <n v="3"/>
    <n v="11"/>
    <n v="0"/>
  </r>
  <r>
    <n v="8527"/>
    <n v="1965"/>
    <n v="60"/>
    <s v="Master"/>
    <s v="Together"/>
    <x v="1"/>
    <x v="432"/>
    <n v="1"/>
    <n v="1"/>
    <d v="2013-07-12T00:00:00"/>
    <n v="37"/>
    <x v="189"/>
    <n v="7"/>
    <n v="119"/>
    <n v="4"/>
    <n v="15"/>
    <n v="11"/>
    <n v="384"/>
    <n v="5.8416368753327758E-3"/>
    <s v="Wines"/>
    <n v="5"/>
    <n v="6"/>
    <n v="2"/>
    <n v="6"/>
    <n v="7"/>
    <n v="3"/>
    <n v="11"/>
    <n v="0"/>
  </r>
  <r>
    <n v="8148"/>
    <n v="1956"/>
    <n v="69"/>
    <s v="Master"/>
    <s v="Together"/>
    <x v="1"/>
    <x v="433"/>
    <n v="1"/>
    <n v="1"/>
    <d v="2013-08-01T00:00:00"/>
    <n v="88"/>
    <x v="306"/>
    <n v="28"/>
    <n v="242"/>
    <n v="55"/>
    <n v="114"/>
    <n v="135"/>
    <n v="724"/>
    <n v="1.4224527486345239E-2"/>
    <s v="Wines"/>
    <n v="13"/>
    <n v="6"/>
    <n v="2"/>
    <n v="12"/>
    <n v="5"/>
    <n v="3"/>
    <n v="11"/>
    <n v="0"/>
  </r>
  <r>
    <n v="2098"/>
    <n v="1969"/>
    <n v="56"/>
    <s v="PhD"/>
    <s v="Married"/>
    <x v="1"/>
    <x v="434"/>
    <n v="2"/>
    <n v="0"/>
    <d v="2013-08-01T00:00:00"/>
    <n v="38"/>
    <x v="223"/>
    <n v="0"/>
    <n v="5"/>
    <n v="0"/>
    <n v="0"/>
    <n v="1"/>
    <n v="16"/>
    <n v="4.7645990292129479E-4"/>
    <s v="Wines"/>
    <n v="1"/>
    <n v="1"/>
    <n v="0"/>
    <n v="2"/>
    <n v="8"/>
    <n v="3"/>
    <n v="11"/>
    <n v="0"/>
  </r>
  <r>
    <n v="944"/>
    <n v="1962"/>
    <n v="63"/>
    <s v="Graduation"/>
    <s v="Married"/>
    <x v="1"/>
    <x v="435"/>
    <n v="0"/>
    <n v="1"/>
    <d v="2013-08-01T00:00:00"/>
    <n v="6"/>
    <x v="276"/>
    <n v="103"/>
    <n v="69"/>
    <n v="8"/>
    <n v="44"/>
    <n v="48"/>
    <n v="345"/>
    <n v="6.1408661291183853E-3"/>
    <s v="Wines"/>
    <n v="1"/>
    <n v="4"/>
    <n v="2"/>
    <n v="7"/>
    <n v="4"/>
    <n v="3"/>
    <n v="11"/>
    <n v="0"/>
  </r>
  <r>
    <n v="8686"/>
    <n v="1979"/>
    <n v="46"/>
    <s v="Basic"/>
    <s v="Together"/>
    <x v="0"/>
    <x v="436"/>
    <n v="1"/>
    <n v="0"/>
    <d v="2013-08-01T00:00:00"/>
    <n v="65"/>
    <x v="2"/>
    <n v="23"/>
    <n v="15"/>
    <n v="0"/>
    <n v="18"/>
    <n v="14"/>
    <n v="61"/>
    <n v="2.5712358792783678E-3"/>
    <s v="Fruits"/>
    <n v="2"/>
    <n v="2"/>
    <n v="0"/>
    <n v="3"/>
    <n v="8"/>
    <n v="3"/>
    <n v="11"/>
    <n v="0"/>
  </r>
  <r>
    <n v="7966"/>
    <n v="1959"/>
    <n v="66"/>
    <s v="Graduation"/>
    <s v="Single"/>
    <x v="1"/>
    <x v="437"/>
    <n v="1"/>
    <n v="1"/>
    <d v="2013-08-01T00:00:00"/>
    <n v="48"/>
    <x v="307"/>
    <n v="137"/>
    <n v="401"/>
    <n v="104"/>
    <n v="22"/>
    <n v="22"/>
    <n v="1169"/>
    <n v="1.4435306611345731E-2"/>
    <s v="Wines"/>
    <n v="3"/>
    <n v="11"/>
    <n v="5"/>
    <n v="11"/>
    <n v="5"/>
    <n v="3"/>
    <n v="11"/>
    <n v="0"/>
  </r>
  <r>
    <n v="11114"/>
    <n v="1970"/>
    <n v="55"/>
    <s v="Graduation"/>
    <s v="Together"/>
    <x v="1"/>
    <x v="438"/>
    <n v="1"/>
    <n v="0"/>
    <d v="2013-08-02T00:00:00"/>
    <n v="94"/>
    <x v="198"/>
    <n v="4"/>
    <n v="9"/>
    <n v="6"/>
    <n v="8"/>
    <n v="32"/>
    <n v="52"/>
    <n v="2.6455026455026454E-3"/>
    <s v="GoldProds"/>
    <n v="3"/>
    <n v="2"/>
    <n v="1"/>
    <n v="3"/>
    <n v="7"/>
    <n v="3"/>
    <n v="11"/>
    <n v="0"/>
  </r>
  <r>
    <n v="5628"/>
    <n v="1982"/>
    <n v="43"/>
    <s v="Graduation"/>
    <s v="Together"/>
    <x v="0"/>
    <x v="439"/>
    <n v="0"/>
    <n v="0"/>
    <d v="2013-08-02T00:00:00"/>
    <n v="25"/>
    <x v="308"/>
    <n v="154"/>
    <n v="323"/>
    <n v="201"/>
    <n v="61"/>
    <n v="78"/>
    <n v="1587"/>
    <n v="2.5840171942164907E-2"/>
    <s v="Wines"/>
    <n v="1"/>
    <n v="10"/>
    <n v="3"/>
    <n v="10"/>
    <n v="6"/>
    <n v="3"/>
    <n v="11"/>
    <n v="0"/>
  </r>
  <r>
    <n v="3852"/>
    <n v="1961"/>
    <n v="64"/>
    <s v="Master"/>
    <s v="Together"/>
    <x v="1"/>
    <x v="440"/>
    <n v="1"/>
    <n v="1"/>
    <d v="2013-08-03T00:00:00"/>
    <n v="48"/>
    <x v="307"/>
    <n v="72"/>
    <n v="270"/>
    <n v="36"/>
    <n v="27"/>
    <n v="54"/>
    <n v="910"/>
    <n v="1.2152615483233396E-2"/>
    <s v="Wines"/>
    <n v="4"/>
    <n v="9"/>
    <n v="2"/>
    <n v="12"/>
    <n v="5"/>
    <n v="3"/>
    <n v="11"/>
    <n v="0"/>
  </r>
  <r>
    <n v="1000"/>
    <n v="1961"/>
    <n v="64"/>
    <s v="Master"/>
    <s v="Together"/>
    <x v="1"/>
    <x v="440"/>
    <n v="1"/>
    <n v="1"/>
    <d v="2013-08-03T00:00:00"/>
    <n v="48"/>
    <x v="307"/>
    <n v="72"/>
    <n v="270"/>
    <n v="36"/>
    <n v="27"/>
    <n v="54"/>
    <n v="910"/>
    <n v="1.2152615483233396E-2"/>
    <s v="Wines"/>
    <n v="4"/>
    <n v="9"/>
    <n v="2"/>
    <n v="12"/>
    <n v="5"/>
    <n v="3"/>
    <n v="11"/>
    <n v="0"/>
  </r>
  <r>
    <n v="4860"/>
    <n v="1970"/>
    <n v="55"/>
    <s v="Graduation"/>
    <s v="Single"/>
    <x v="1"/>
    <x v="441"/>
    <n v="1"/>
    <n v="0"/>
    <d v="2013-08-03T00:00:00"/>
    <n v="66"/>
    <x v="0"/>
    <n v="2"/>
    <n v="8"/>
    <n v="3"/>
    <n v="2"/>
    <n v="3"/>
    <n v="22"/>
    <n v="9.0886557051970583E-4"/>
    <s v="MeatProducts"/>
    <n v="1"/>
    <n v="1"/>
    <n v="0"/>
    <n v="3"/>
    <n v="6"/>
    <n v="3"/>
    <n v="11"/>
    <n v="0"/>
  </r>
  <r>
    <n v="1357"/>
    <n v="1970"/>
    <n v="55"/>
    <s v="Graduation"/>
    <s v="Together"/>
    <x v="1"/>
    <x v="442"/>
    <n v="1"/>
    <n v="2"/>
    <d v="2013-08-04T00:00:00"/>
    <n v="90"/>
    <x v="104"/>
    <n v="59"/>
    <n v="487"/>
    <n v="58"/>
    <n v="29"/>
    <n v="73"/>
    <n v="1489"/>
    <n v="1.9892056536724826E-2"/>
    <s v="Wines"/>
    <n v="7"/>
    <n v="2"/>
    <n v="5"/>
    <n v="5"/>
    <n v="5"/>
    <n v="3"/>
    <n v="11"/>
    <n v="0"/>
  </r>
  <r>
    <n v="2868"/>
    <n v="1949"/>
    <n v="76"/>
    <s v="PhD"/>
    <s v="Single"/>
    <x v="1"/>
    <x v="443"/>
    <n v="1"/>
    <n v="1"/>
    <d v="2013-08-04T00:00:00"/>
    <n v="33"/>
    <x v="240"/>
    <n v="1"/>
    <n v="28"/>
    <n v="3"/>
    <n v="3"/>
    <n v="2"/>
    <n v="55"/>
    <n v="2.0740629006712422E-3"/>
    <s v="MeatProducts"/>
    <n v="3"/>
    <n v="2"/>
    <n v="0"/>
    <n v="3"/>
    <n v="8"/>
    <n v="3"/>
    <n v="11"/>
    <n v="1"/>
  </r>
  <r>
    <n v="8911"/>
    <n v="1967"/>
    <n v="58"/>
    <s v="PhD"/>
    <s v="Married"/>
    <x v="1"/>
    <x v="444"/>
    <n v="0"/>
    <n v="1"/>
    <d v="2013-08-04T00:00:00"/>
    <n v="11"/>
    <x v="309"/>
    <n v="53"/>
    <n v="172"/>
    <n v="116"/>
    <n v="77"/>
    <n v="83"/>
    <n v="619"/>
    <n v="1.0990767045454545E-2"/>
    <s v="Wines"/>
    <n v="3"/>
    <n v="5"/>
    <n v="4"/>
    <n v="9"/>
    <n v="4"/>
    <n v="3"/>
    <n v="11"/>
    <n v="0"/>
  </r>
  <r>
    <n v="6200"/>
    <n v="1951"/>
    <n v="74"/>
    <s v="Graduation"/>
    <s v="Married"/>
    <x v="1"/>
    <x v="445"/>
    <n v="0"/>
    <n v="1"/>
    <d v="2013-08-04T00:00:00"/>
    <n v="50"/>
    <x v="310"/>
    <n v="108"/>
    <n v="185"/>
    <n v="130"/>
    <n v="38"/>
    <n v="100"/>
    <n v="801"/>
    <n v="1.0552942571439863E-2"/>
    <s v="Wines"/>
    <n v="2"/>
    <n v="6"/>
    <n v="6"/>
    <n v="9"/>
    <n v="3"/>
    <n v="3"/>
    <n v="11"/>
    <n v="0"/>
  </r>
  <r>
    <n v="6177"/>
    <n v="1985"/>
    <n v="40"/>
    <s v="PhD"/>
    <s v="Married"/>
    <x v="0"/>
    <x v="446"/>
    <n v="1"/>
    <n v="0"/>
    <d v="2013-08-05T00:00:00"/>
    <n v="32"/>
    <x v="311"/>
    <n v="10"/>
    <n v="56"/>
    <n v="3"/>
    <n v="1"/>
    <n v="23"/>
    <n v="146"/>
    <n v="4.3642015902433193E-3"/>
    <s v="Wines"/>
    <n v="2"/>
    <n v="4"/>
    <n v="0"/>
    <n v="4"/>
    <n v="8"/>
    <n v="3"/>
    <n v="11"/>
    <n v="0"/>
  </r>
  <r>
    <n v="9799"/>
    <n v="1968"/>
    <n v="57"/>
    <s v="PhD"/>
    <s v="Divorced"/>
    <x v="1"/>
    <x v="447"/>
    <n v="1"/>
    <n v="1"/>
    <d v="2013-08-05T00:00:00"/>
    <n v="57"/>
    <x v="312"/>
    <n v="21"/>
    <n v="151"/>
    <n v="28"/>
    <n v="21"/>
    <n v="86"/>
    <n v="1087"/>
    <n v="1.2992445974373686E-2"/>
    <s v="Wines"/>
    <n v="3"/>
    <n v="2"/>
    <n v="2"/>
    <n v="12"/>
    <n v="5"/>
    <n v="3"/>
    <n v="11"/>
    <n v="0"/>
  </r>
  <r>
    <n v="9495"/>
    <n v="1982"/>
    <n v="43"/>
    <s v="Graduation"/>
    <s v="Together"/>
    <x v="0"/>
    <x v="448"/>
    <n v="0"/>
    <n v="0"/>
    <d v="2013-08-05T00:00:00"/>
    <n v="29"/>
    <x v="313"/>
    <n v="108"/>
    <n v="413"/>
    <n v="141"/>
    <n v="97"/>
    <n v="32"/>
    <n v="1117"/>
    <n v="1.5545627879142137E-2"/>
    <s v="MeatProducts"/>
    <n v="1"/>
    <n v="2"/>
    <n v="8"/>
    <n v="6"/>
    <n v="1"/>
    <n v="3"/>
    <n v="11"/>
    <n v="0"/>
  </r>
  <r>
    <n v="2631"/>
    <n v="1982"/>
    <n v="43"/>
    <s v="Graduation"/>
    <s v="Together"/>
    <x v="0"/>
    <x v="448"/>
    <n v="0"/>
    <n v="0"/>
    <d v="2013-08-05T00:00:00"/>
    <n v="29"/>
    <x v="313"/>
    <n v="108"/>
    <n v="413"/>
    <n v="141"/>
    <n v="97"/>
    <n v="32"/>
    <n v="1117"/>
    <n v="1.5545627879142137E-2"/>
    <s v="MeatProducts"/>
    <n v="1"/>
    <n v="2"/>
    <n v="8"/>
    <n v="6"/>
    <n v="1"/>
    <n v="3"/>
    <n v="11"/>
    <n v="0"/>
  </r>
  <r>
    <n v="2516"/>
    <n v="1969"/>
    <n v="56"/>
    <s v="2n Cycle"/>
    <s v="Married"/>
    <x v="1"/>
    <x v="449"/>
    <n v="1"/>
    <n v="1"/>
    <d v="2013-08-06T00:00:00"/>
    <n v="84"/>
    <x v="73"/>
    <n v="2"/>
    <n v="10"/>
    <n v="6"/>
    <n v="4"/>
    <n v="34"/>
    <n v="44"/>
    <n v="9.3954858960944678E-4"/>
    <s v="GoldProds"/>
    <n v="2"/>
    <n v="1"/>
    <n v="2"/>
    <n v="2"/>
    <n v="4"/>
    <n v="3"/>
    <n v="11"/>
    <n v="0"/>
  </r>
  <r>
    <n v="10128"/>
    <n v="1958"/>
    <n v="67"/>
    <s v="Graduation"/>
    <s v="Together"/>
    <x v="1"/>
    <x v="450"/>
    <n v="0"/>
    <n v="1"/>
    <d v="2013-08-06T00:00:00"/>
    <n v="21"/>
    <x v="314"/>
    <n v="16"/>
    <n v="165"/>
    <n v="0"/>
    <n v="24"/>
    <n v="82"/>
    <n v="825"/>
    <n v="1.5284287752190748E-2"/>
    <s v="Wines"/>
    <n v="5"/>
    <n v="5"/>
    <n v="5"/>
    <n v="12"/>
    <n v="5"/>
    <n v="3"/>
    <n v="11"/>
    <n v="0"/>
  </r>
  <r>
    <n v="8584"/>
    <n v="1952"/>
    <n v="73"/>
    <s v="PhD"/>
    <s v="Together"/>
    <x v="1"/>
    <x v="451"/>
    <n v="0"/>
    <n v="0"/>
    <d v="2013-08-06T00:00:00"/>
    <n v="54"/>
    <x v="261"/>
    <n v="53"/>
    <n v="462"/>
    <n v="168"/>
    <n v="53"/>
    <n v="53"/>
    <n v="1112"/>
    <n v="1.3016352377942433E-2"/>
    <s v="MeatProducts"/>
    <n v="1"/>
    <n v="2"/>
    <n v="7"/>
    <n v="7"/>
    <n v="0"/>
    <n v="3"/>
    <n v="11"/>
    <n v="0"/>
  </r>
  <r>
    <n v="9284"/>
    <n v="1958"/>
    <n v="67"/>
    <s v="Graduation"/>
    <s v="Together"/>
    <x v="1"/>
    <x v="450"/>
    <n v="0"/>
    <n v="1"/>
    <d v="2013-08-06T00:00:00"/>
    <n v="21"/>
    <x v="314"/>
    <n v="16"/>
    <n v="165"/>
    <n v="0"/>
    <n v="24"/>
    <n v="82"/>
    <n v="825"/>
    <n v="1.5284287752190748E-2"/>
    <s v="Wines"/>
    <n v="5"/>
    <n v="5"/>
    <n v="5"/>
    <n v="12"/>
    <n v="5"/>
    <n v="3"/>
    <n v="11"/>
    <n v="0"/>
  </r>
  <r>
    <n v="5991"/>
    <n v="1949"/>
    <n v="76"/>
    <s v="Master"/>
    <s v="Married"/>
    <x v="1"/>
    <x v="452"/>
    <n v="0"/>
    <n v="1"/>
    <d v="2013-08-06T00:00:00"/>
    <n v="24"/>
    <x v="26"/>
    <n v="2"/>
    <n v="39"/>
    <n v="3"/>
    <n v="2"/>
    <n v="47"/>
    <n v="219"/>
    <n v="4.5482866043613703E-3"/>
    <s v="Wines"/>
    <n v="3"/>
    <n v="5"/>
    <n v="1"/>
    <n v="4"/>
    <n v="7"/>
    <n v="3"/>
    <n v="11"/>
    <n v="0"/>
  </r>
  <r>
    <n v="3025"/>
    <n v="1958"/>
    <n v="67"/>
    <s v="Graduation"/>
    <s v="Single"/>
    <x v="1"/>
    <x v="453"/>
    <n v="0"/>
    <n v="1"/>
    <d v="2013-08-07T00:00:00"/>
    <n v="4"/>
    <x v="315"/>
    <n v="6"/>
    <n v="69"/>
    <n v="4"/>
    <n v="12"/>
    <n v="3"/>
    <n v="303"/>
    <n v="6.0640022414793762E-3"/>
    <s v="Wines"/>
    <n v="3"/>
    <n v="6"/>
    <n v="1"/>
    <n v="5"/>
    <n v="7"/>
    <n v="3"/>
    <n v="11"/>
    <n v="0"/>
  </r>
  <r>
    <n v="5074"/>
    <n v="1986"/>
    <n v="39"/>
    <s v="Master"/>
    <s v="Married"/>
    <x v="0"/>
    <x v="454"/>
    <n v="1"/>
    <n v="0"/>
    <d v="2013-08-07T00:00:00"/>
    <n v="10"/>
    <x v="316"/>
    <n v="0"/>
    <n v="10"/>
    <n v="2"/>
    <n v="0"/>
    <n v="5"/>
    <n v="42"/>
    <n v="1.4961527500712453E-3"/>
    <s v="Wines"/>
    <n v="1"/>
    <n v="1"/>
    <n v="0"/>
    <n v="3"/>
    <n v="7"/>
    <n v="3"/>
    <n v="11"/>
    <n v="0"/>
  </r>
  <r>
    <n v="10595"/>
    <n v="1990"/>
    <n v="35"/>
    <s v="Graduation"/>
    <s v="Married"/>
    <x v="0"/>
    <x v="455"/>
    <n v="0"/>
    <n v="0"/>
    <d v="2013-08-07T00:00:00"/>
    <n v="19"/>
    <x v="77"/>
    <n v="6"/>
    <n v="28"/>
    <n v="13"/>
    <n v="4"/>
    <n v="16"/>
    <n v="53"/>
    <n v="1.7612069251985512E-3"/>
    <s v="MeatProducts"/>
    <n v="1"/>
    <n v="2"/>
    <n v="0"/>
    <n v="3"/>
    <n v="7"/>
    <n v="3"/>
    <n v="11"/>
    <n v="0"/>
  </r>
  <r>
    <n v="6663"/>
    <n v="1940"/>
    <n v="85"/>
    <s v="PhD"/>
    <s v="Single"/>
    <x v="1"/>
    <x v="456"/>
    <n v="0"/>
    <n v="0"/>
    <d v="2013-08-07T00:00:00"/>
    <n v="96"/>
    <x v="317"/>
    <n v="0"/>
    <n v="7"/>
    <n v="0"/>
    <n v="0"/>
    <n v="6"/>
    <n v="151"/>
    <n v="2.9526211845681549E-3"/>
    <s v="Wines"/>
    <n v="1"/>
    <n v="3"/>
    <n v="1"/>
    <n v="4"/>
    <n v="5"/>
    <n v="3"/>
    <n v="11"/>
    <n v="0"/>
  </r>
  <r>
    <n v="11096"/>
    <n v="1952"/>
    <n v="73"/>
    <s v="2n Cycle"/>
    <s v="Together"/>
    <x v="1"/>
    <x v="457"/>
    <n v="0"/>
    <n v="1"/>
    <d v="2013-08-08T00:00:00"/>
    <n v="50"/>
    <x v="299"/>
    <n v="4"/>
    <n v="32"/>
    <n v="37"/>
    <n v="54"/>
    <n v="6"/>
    <n v="226"/>
    <n v="3.9478051251593971E-3"/>
    <s v="Wines"/>
    <n v="2"/>
    <n v="2"/>
    <n v="1"/>
    <n v="7"/>
    <n v="2"/>
    <n v="3"/>
    <n v="11"/>
    <n v="0"/>
  </r>
  <r>
    <n v="1143"/>
    <n v="1972"/>
    <n v="53"/>
    <s v="Graduation"/>
    <s v="Married"/>
    <x v="1"/>
    <x v="458"/>
    <n v="1"/>
    <n v="0"/>
    <d v="2013-08-08T00:00:00"/>
    <n v="43"/>
    <x v="0"/>
    <n v="10"/>
    <n v="13"/>
    <n v="3"/>
    <n v="11"/>
    <n v="11"/>
    <n v="44"/>
    <n v="1.99428908126728E-3"/>
    <s v="MeatProducts"/>
    <n v="2"/>
    <n v="2"/>
    <n v="0"/>
    <n v="3"/>
    <n v="7"/>
    <n v="3"/>
    <n v="11"/>
    <n v="0"/>
  </r>
  <r>
    <n v="4107"/>
    <n v="1948"/>
    <n v="77"/>
    <s v="PhD"/>
    <s v="Together"/>
    <x v="1"/>
    <x v="459"/>
    <n v="0"/>
    <n v="2"/>
    <d v="2013-08-10T00:00:00"/>
    <n v="52"/>
    <x v="126"/>
    <n v="15"/>
    <n v="69"/>
    <n v="15"/>
    <n v="19"/>
    <n v="38"/>
    <n v="387"/>
    <n v="8.290310833101262E-3"/>
    <s v="Wines"/>
    <n v="2"/>
    <n v="4"/>
    <n v="6"/>
    <n v="4"/>
    <n v="5"/>
    <n v="3"/>
    <n v="11"/>
    <n v="0"/>
  </r>
  <r>
    <n v="5538"/>
    <n v="1975"/>
    <n v="50"/>
    <s v="Graduation"/>
    <s v="Divorced"/>
    <x v="0"/>
    <x v="460"/>
    <n v="0"/>
    <n v="0"/>
    <d v="2013-08-10T00:00:00"/>
    <n v="78"/>
    <x v="97"/>
    <n v="161"/>
    <n v="430"/>
    <n v="186"/>
    <n v="161"/>
    <n v="27"/>
    <n v="1835"/>
    <n v="2.1889799472736164E-2"/>
    <s v="Wines"/>
    <n v="0"/>
    <n v="4"/>
    <n v="7"/>
    <n v="6"/>
    <n v="1"/>
    <n v="3"/>
    <n v="11"/>
    <n v="1"/>
  </r>
  <r>
    <n v="3910"/>
    <n v="1975"/>
    <n v="50"/>
    <s v="Graduation"/>
    <s v="Divorced"/>
    <x v="0"/>
    <x v="460"/>
    <n v="0"/>
    <n v="0"/>
    <d v="2013-08-10T00:00:00"/>
    <n v="78"/>
    <x v="97"/>
    <n v="161"/>
    <n v="430"/>
    <n v="186"/>
    <n v="161"/>
    <n v="27"/>
    <n v="1835"/>
    <n v="2.1889799472736164E-2"/>
    <s v="Wines"/>
    <n v="0"/>
    <n v="4"/>
    <n v="7"/>
    <n v="6"/>
    <n v="1"/>
    <n v="3"/>
    <n v="11"/>
    <n v="1"/>
  </r>
  <r>
    <n v="10906"/>
    <n v="1948"/>
    <n v="77"/>
    <s v="PhD"/>
    <s v="Together"/>
    <x v="1"/>
    <x v="459"/>
    <n v="0"/>
    <n v="2"/>
    <d v="2013-08-10T00:00:00"/>
    <n v="52"/>
    <x v="126"/>
    <n v="15"/>
    <n v="69"/>
    <n v="15"/>
    <n v="19"/>
    <n v="38"/>
    <n v="387"/>
    <n v="8.290310833101262E-3"/>
    <s v="Wines"/>
    <n v="2"/>
    <n v="4"/>
    <n v="6"/>
    <n v="4"/>
    <n v="5"/>
    <n v="3"/>
    <n v="11"/>
    <n v="0"/>
  </r>
  <r>
    <n v="1215"/>
    <n v="1978"/>
    <n v="47"/>
    <s v="Graduation"/>
    <s v="Together"/>
    <x v="0"/>
    <x v="461"/>
    <n v="0"/>
    <n v="0"/>
    <d v="2013-08-10T00:00:00"/>
    <n v="49"/>
    <x v="318"/>
    <n v="117"/>
    <n v="499"/>
    <n v="76"/>
    <n v="102"/>
    <n v="88"/>
    <n v="1484"/>
    <n v="2.1067575241340147E-2"/>
    <s v="Wines"/>
    <n v="1"/>
    <n v="5"/>
    <n v="10"/>
    <n v="7"/>
    <n v="3"/>
    <n v="3"/>
    <n v="11"/>
    <n v="0"/>
  </r>
  <r>
    <n v="6859"/>
    <n v="1987"/>
    <n v="38"/>
    <s v="Graduation"/>
    <s v="Single"/>
    <x v="0"/>
    <x v="462"/>
    <n v="1"/>
    <n v="0"/>
    <d v="2013-08-10T00:00:00"/>
    <n v="30"/>
    <x v="144"/>
    <n v="4"/>
    <n v="24"/>
    <n v="16"/>
    <n v="9"/>
    <n v="9"/>
    <n v="90"/>
    <n v="3.078396497468874E-3"/>
    <s v="Wines"/>
    <n v="2"/>
    <n v="4"/>
    <n v="0"/>
    <n v="3"/>
    <n v="9"/>
    <n v="3"/>
    <n v="11"/>
    <n v="0"/>
  </r>
  <r>
    <n v="10379"/>
    <n v="1962"/>
    <n v="63"/>
    <s v="Master"/>
    <s v="Single"/>
    <x v="1"/>
    <x v="463"/>
    <n v="0"/>
    <n v="2"/>
    <d v="2013-08-11T00:00:00"/>
    <n v="87"/>
    <x v="319"/>
    <n v="9"/>
    <n v="122"/>
    <n v="19"/>
    <n v="14"/>
    <n v="83"/>
    <n v="491"/>
    <n v="8.2873394433473427E-3"/>
    <s v="Wines"/>
    <n v="5"/>
    <n v="5"/>
    <n v="2"/>
    <n v="9"/>
    <n v="6"/>
    <n v="3"/>
    <n v="11"/>
    <n v="0"/>
  </r>
  <r>
    <n v="5176"/>
    <n v="1988"/>
    <n v="37"/>
    <s v="Graduation"/>
    <s v="Together"/>
    <x v="0"/>
    <x v="464"/>
    <n v="1"/>
    <n v="0"/>
    <d v="2013-08-12T00:00:00"/>
    <n v="88"/>
    <x v="0"/>
    <n v="6"/>
    <n v="13"/>
    <n v="7"/>
    <n v="6"/>
    <n v="14"/>
    <n v="39"/>
    <n v="1.31738954195379E-3"/>
    <s v="GoldProds"/>
    <n v="1"/>
    <n v="1"/>
    <n v="0"/>
    <n v="3"/>
    <n v="9"/>
    <n v="3"/>
    <n v="11"/>
    <n v="0"/>
  </r>
  <r>
    <n v="3153"/>
    <n v="1957"/>
    <n v="68"/>
    <s v="PhD"/>
    <s v="Single"/>
    <x v="1"/>
    <x v="465"/>
    <n v="2"/>
    <n v="1"/>
    <d v="2013-08-12T00:00:00"/>
    <n v="24"/>
    <x v="223"/>
    <n v="0"/>
    <n v="4"/>
    <n v="0"/>
    <n v="0"/>
    <n v="2"/>
    <n v="15"/>
    <n v="3.6821562707121291E-4"/>
    <s v="Wines"/>
    <n v="1"/>
    <n v="1"/>
    <n v="0"/>
    <n v="2"/>
    <n v="8"/>
    <n v="3"/>
    <n v="11"/>
    <n v="0"/>
  </r>
  <r>
    <n v="9265"/>
    <n v="1953"/>
    <n v="72"/>
    <s v="Graduation"/>
    <s v="Married"/>
    <x v="1"/>
    <x v="466"/>
    <n v="0"/>
    <n v="1"/>
    <d v="2013-09-01T00:00:00"/>
    <n v="74"/>
    <x v="320"/>
    <n v="64"/>
    <n v="179"/>
    <n v="133"/>
    <n v="12"/>
    <n v="77"/>
    <n v="1313"/>
    <n v="1.7500366534714169E-2"/>
    <s v="Wines"/>
    <n v="2"/>
    <n v="9"/>
    <n v="4"/>
    <n v="6"/>
    <n v="5"/>
    <n v="3"/>
    <n v="11"/>
    <n v="0"/>
  </r>
  <r>
    <n v="9553"/>
    <n v="1987"/>
    <n v="38"/>
    <s v="Graduation"/>
    <s v="Married"/>
    <x v="0"/>
    <x v="0"/>
    <n v="0"/>
    <n v="0"/>
    <d v="2013-09-01T00:00:00"/>
    <n v="94"/>
    <x v="91"/>
    <n v="2"/>
    <n v="3"/>
    <n v="4"/>
    <n v="1"/>
    <n v="5"/>
    <n v="10"/>
    <n v="1.3333333333333333E-3"/>
    <s v="GoldProds"/>
    <n v="1"/>
    <n v="0"/>
    <n v="0"/>
    <n v="3"/>
    <n v="6"/>
    <n v="3"/>
    <n v="11"/>
    <n v="0"/>
  </r>
  <r>
    <n v="3870"/>
    <n v="1978"/>
    <n v="47"/>
    <s v="2n Cycle"/>
    <s v="Together"/>
    <x v="0"/>
    <x v="467"/>
    <n v="0"/>
    <n v="0"/>
    <d v="2013-09-02T00:00:00"/>
    <n v="28"/>
    <x v="321"/>
    <n v="35"/>
    <n v="314"/>
    <n v="93"/>
    <n v="116"/>
    <n v="89"/>
    <n v="917"/>
    <n v="1.4360660872288778E-2"/>
    <s v="Wines"/>
    <n v="1"/>
    <n v="7"/>
    <n v="3"/>
    <n v="13"/>
    <n v="4"/>
    <n v="3"/>
    <n v="11"/>
    <n v="0"/>
  </r>
  <r>
    <n v="1928"/>
    <n v="1973"/>
    <n v="52"/>
    <s v="Graduation"/>
    <s v="Married"/>
    <x v="1"/>
    <x v="468"/>
    <n v="1"/>
    <n v="0"/>
    <d v="2013-09-02T00:00:00"/>
    <n v="73"/>
    <x v="171"/>
    <n v="3"/>
    <n v="20"/>
    <n v="4"/>
    <n v="1"/>
    <n v="20"/>
    <n v="63"/>
    <n v="1.9802602627773938E-3"/>
    <s v="Wines"/>
    <n v="2"/>
    <n v="2"/>
    <n v="0"/>
    <n v="3"/>
    <n v="9"/>
    <n v="3"/>
    <n v="11"/>
    <n v="0"/>
  </r>
  <r>
    <n v="626"/>
    <n v="1951"/>
    <n v="74"/>
    <s v="Graduation"/>
    <s v="Married"/>
    <x v="1"/>
    <x v="469"/>
    <n v="1"/>
    <n v="1"/>
    <d v="2013-09-03T00:00:00"/>
    <n v="28"/>
    <x v="73"/>
    <n v="2"/>
    <n v="12"/>
    <n v="0"/>
    <n v="2"/>
    <n v="5"/>
    <n v="38"/>
    <n v="1.1560341942745886E-3"/>
    <s v="Wines"/>
    <n v="1"/>
    <n v="1"/>
    <n v="0"/>
    <n v="3"/>
    <n v="4"/>
    <n v="3"/>
    <n v="11"/>
    <n v="0"/>
  </r>
  <r>
    <n v="2202"/>
    <n v="1978"/>
    <n v="47"/>
    <s v="Graduation"/>
    <s v="Together"/>
    <x v="0"/>
    <x v="470"/>
    <n v="0"/>
    <n v="1"/>
    <d v="2013-09-04T00:00:00"/>
    <n v="98"/>
    <x v="322"/>
    <n v="2"/>
    <n v="11"/>
    <n v="2"/>
    <n v="3"/>
    <n v="7"/>
    <n v="62"/>
    <n v="1.5065364241629003E-3"/>
    <s v="Wines"/>
    <n v="1"/>
    <n v="1"/>
    <n v="0"/>
    <n v="4"/>
    <n v="5"/>
    <n v="3"/>
    <n v="11"/>
    <n v="0"/>
  </r>
  <r>
    <n v="10350"/>
    <n v="1950"/>
    <n v="75"/>
    <s v="PhD"/>
    <s v="Married"/>
    <x v="1"/>
    <x v="471"/>
    <n v="2"/>
    <n v="1"/>
    <d v="2013-09-05T00:00:00"/>
    <n v="37"/>
    <x v="234"/>
    <n v="0"/>
    <n v="5"/>
    <n v="0"/>
    <n v="0"/>
    <n v="0"/>
    <n v="38"/>
    <n v="6.9811875367430923E-4"/>
    <s v="Wines"/>
    <n v="1"/>
    <n v="1"/>
    <n v="0"/>
    <n v="3"/>
    <n v="4"/>
    <n v="3"/>
    <n v="11"/>
    <n v="0"/>
  </r>
  <r>
    <n v="3725"/>
    <n v="1961"/>
    <n v="64"/>
    <s v="PhD"/>
    <s v="Single"/>
    <x v="1"/>
    <x v="472"/>
    <n v="0"/>
    <n v="0"/>
    <d v="2013-09-05T00:00:00"/>
    <n v="1"/>
    <x v="323"/>
    <n v="16"/>
    <n v="349"/>
    <n v="43"/>
    <n v="16"/>
    <n v="16"/>
    <n v="1672"/>
    <n v="1.9701879455605961E-2"/>
    <s v="Wines"/>
    <n v="1"/>
    <n v="2"/>
    <n v="4"/>
    <n v="9"/>
    <n v="4"/>
    <n v="3"/>
    <n v="11"/>
    <n v="1"/>
  </r>
  <r>
    <n v="11007"/>
    <n v="1968"/>
    <n v="57"/>
    <s v="PhD"/>
    <s v="Married"/>
    <x v="1"/>
    <x v="473"/>
    <n v="1"/>
    <n v="0"/>
    <d v="2013-09-05T00:00:00"/>
    <n v="43"/>
    <x v="324"/>
    <n v="0"/>
    <n v="6"/>
    <n v="0"/>
    <n v="0"/>
    <n v="2"/>
    <n v="32"/>
    <n v="1.0963785246856476E-3"/>
    <s v="Wines"/>
    <n v="1"/>
    <n v="1"/>
    <n v="0"/>
    <n v="3"/>
    <n v="8"/>
    <n v="3"/>
    <n v="11"/>
    <n v="0"/>
  </r>
  <r>
    <n v="2541"/>
    <n v="1976"/>
    <n v="49"/>
    <s v="Graduation"/>
    <s v="Married"/>
    <x v="0"/>
    <x v="474"/>
    <n v="1"/>
    <n v="0"/>
    <d v="2013-09-06T00:00:00"/>
    <n v="7"/>
    <x v="28"/>
    <n v="7"/>
    <n v="11"/>
    <n v="11"/>
    <n v="0"/>
    <n v="5"/>
    <n v="43"/>
    <n v="1.7896533066966329E-3"/>
    <s v="Wines"/>
    <n v="2"/>
    <n v="2"/>
    <n v="0"/>
    <n v="3"/>
    <n v="8"/>
    <n v="3"/>
    <n v="11"/>
    <n v="0"/>
  </r>
  <r>
    <n v="5253"/>
    <n v="1956"/>
    <n v="69"/>
    <s v="Master"/>
    <s v="Together"/>
    <x v="1"/>
    <x v="475"/>
    <n v="1"/>
    <n v="1"/>
    <d v="2013-09-07T00:00:00"/>
    <n v="85"/>
    <x v="19"/>
    <n v="13"/>
    <n v="46"/>
    <n v="17"/>
    <n v="2"/>
    <n v="4"/>
    <n v="223"/>
    <n v="4.084024687288244E-3"/>
    <s v="Wines"/>
    <n v="6"/>
    <n v="4"/>
    <n v="2"/>
    <n v="4"/>
    <n v="7"/>
    <n v="3"/>
    <n v="11"/>
    <n v="0"/>
  </r>
  <r>
    <n v="851"/>
    <n v="1972"/>
    <n v="53"/>
    <s v="Master"/>
    <s v="Married"/>
    <x v="1"/>
    <x v="476"/>
    <n v="1"/>
    <n v="1"/>
    <d v="2013-09-07T00:00:00"/>
    <n v="48"/>
    <x v="325"/>
    <n v="5"/>
    <n v="109"/>
    <n v="21"/>
    <n v="109"/>
    <n v="92"/>
    <n v="550"/>
    <n v="9.6261551386166346E-3"/>
    <s v="Wines"/>
    <n v="9"/>
    <n v="5"/>
    <n v="2"/>
    <n v="10"/>
    <n v="6"/>
    <n v="3"/>
    <n v="11"/>
    <n v="0"/>
  </r>
  <r>
    <n v="3009"/>
    <n v="1962"/>
    <n v="63"/>
    <s v="PhD"/>
    <s v="Widow"/>
    <x v="1"/>
    <x v="477"/>
    <n v="0"/>
    <n v="0"/>
    <d v="2013-09-07T00:00:00"/>
    <n v="8"/>
    <x v="326"/>
    <n v="16"/>
    <n v="128"/>
    <n v="0"/>
    <n v="0"/>
    <n v="160"/>
    <n v="1606"/>
    <n v="2.240826008092647E-2"/>
    <s v="Wines"/>
    <n v="1"/>
    <n v="5"/>
    <n v="3"/>
    <n v="6"/>
    <n v="6"/>
    <n v="3"/>
    <n v="11"/>
    <n v="1"/>
  </r>
  <r>
    <n v="760"/>
    <n v="1975"/>
    <n v="50"/>
    <s v="PhD"/>
    <s v="Divorced"/>
    <x v="0"/>
    <x v="478"/>
    <n v="1"/>
    <n v="0"/>
    <d v="2013-09-08T00:00:00"/>
    <n v="8"/>
    <x v="327"/>
    <n v="7"/>
    <n v="76"/>
    <n v="110"/>
    <n v="15"/>
    <n v="15"/>
    <n v="796"/>
    <n v="1.3145291805661062E-2"/>
    <s v="Wines"/>
    <n v="2"/>
    <n v="8"/>
    <n v="4"/>
    <n v="9"/>
    <n v="6"/>
    <n v="3"/>
    <n v="11"/>
    <n v="0"/>
  </r>
  <r>
    <n v="8104"/>
    <n v="1951"/>
    <n v="74"/>
    <s v="PhD"/>
    <s v="Married"/>
    <x v="1"/>
    <x v="479"/>
    <n v="0"/>
    <n v="0"/>
    <d v="2013-09-08T00:00:00"/>
    <n v="32"/>
    <x v="328"/>
    <n v="0"/>
    <n v="12"/>
    <n v="0"/>
    <n v="0"/>
    <n v="25"/>
    <n v="253"/>
    <n v="4.7456482593037216E-3"/>
    <s v="Wines"/>
    <n v="1"/>
    <n v="5"/>
    <n v="1"/>
    <n v="5"/>
    <n v="7"/>
    <n v="3"/>
    <n v="11"/>
    <n v="0"/>
  </r>
  <r>
    <n v="1764"/>
    <n v="1975"/>
    <n v="50"/>
    <s v="Graduation"/>
    <s v="Single"/>
    <x v="0"/>
    <x v="480"/>
    <n v="1"/>
    <n v="0"/>
    <d v="2013-09-08T00:00:00"/>
    <n v="92"/>
    <x v="64"/>
    <n v="2"/>
    <n v="128"/>
    <n v="23"/>
    <n v="7"/>
    <n v="10"/>
    <n v="260"/>
    <n v="7.6571933441319396E-3"/>
    <s v="MeatProducts"/>
    <n v="4"/>
    <n v="5"/>
    <n v="1"/>
    <n v="5"/>
    <n v="8"/>
    <n v="3"/>
    <n v="11"/>
    <n v="0"/>
  </r>
  <r>
    <n v="9166"/>
    <n v="1968"/>
    <n v="57"/>
    <s v="Graduation"/>
    <s v="Married"/>
    <x v="1"/>
    <x v="481"/>
    <n v="0"/>
    <n v="1"/>
    <d v="2013-09-08T00:00:00"/>
    <n v="57"/>
    <x v="237"/>
    <n v="84"/>
    <n v="141"/>
    <n v="73"/>
    <n v="35"/>
    <n v="162"/>
    <n v="720"/>
    <n v="1.1255803773820877E-2"/>
    <s v="Wines"/>
    <n v="3"/>
    <n v="4"/>
    <n v="4"/>
    <n v="12"/>
    <n v="2"/>
    <n v="3"/>
    <n v="11"/>
    <n v="0"/>
  </r>
  <r>
    <n v="7446"/>
    <n v="1967"/>
    <n v="58"/>
    <s v="Master"/>
    <s v="Together"/>
    <x v="1"/>
    <x v="482"/>
    <n v="0"/>
    <n v="1"/>
    <d v="2013-09-09T00:00:00"/>
    <n v="16"/>
    <x v="79"/>
    <n v="42"/>
    <n v="98"/>
    <n v="0"/>
    <n v="42"/>
    <n v="14"/>
    <n v="702"/>
    <n v="1.1229664229840194E-2"/>
    <s v="Wines"/>
    <n v="2"/>
    <n v="6"/>
    <n v="4"/>
    <n v="10"/>
    <n v="6"/>
    <n v="3"/>
    <n v="11"/>
    <n v="0"/>
  </r>
  <r>
    <n v="7685"/>
    <n v="1978"/>
    <n v="47"/>
    <s v="Graduation"/>
    <s v="Married"/>
    <x v="0"/>
    <x v="483"/>
    <n v="1"/>
    <n v="0"/>
    <d v="2013-09-09T00:00:00"/>
    <n v="4"/>
    <x v="316"/>
    <n v="8"/>
    <n v="12"/>
    <n v="8"/>
    <n v="8"/>
    <n v="12"/>
    <n v="66"/>
    <n v="1.997639153727413E-3"/>
    <s v="Wines"/>
    <n v="1"/>
    <n v="2"/>
    <n v="0"/>
    <n v="4"/>
    <n v="5"/>
    <n v="3"/>
    <n v="11"/>
    <n v="0"/>
  </r>
  <r>
    <n v="6310"/>
    <n v="1978"/>
    <n v="47"/>
    <s v="Graduation"/>
    <s v="Married"/>
    <x v="0"/>
    <x v="483"/>
    <n v="1"/>
    <n v="0"/>
    <d v="2013-09-09T00:00:00"/>
    <n v="4"/>
    <x v="316"/>
    <n v="8"/>
    <n v="12"/>
    <n v="8"/>
    <n v="8"/>
    <n v="12"/>
    <n v="66"/>
    <n v="1.997639153727413E-3"/>
    <s v="Wines"/>
    <n v="1"/>
    <n v="2"/>
    <n v="0"/>
    <n v="4"/>
    <n v="5"/>
    <n v="3"/>
    <n v="11"/>
    <n v="0"/>
  </r>
  <r>
    <n v="7849"/>
    <n v="1970"/>
    <n v="55"/>
    <s v="PhD"/>
    <s v="Married"/>
    <x v="1"/>
    <x v="484"/>
    <n v="0"/>
    <n v="0"/>
    <d v="2013-09-09T00:00:00"/>
    <n v="12"/>
    <x v="289"/>
    <n v="19"/>
    <n v="456"/>
    <n v="160"/>
    <n v="142"/>
    <n v="66"/>
    <n v="986"/>
    <n v="1.2273451503684526E-2"/>
    <s v="MeatProducts"/>
    <n v="1"/>
    <n v="2"/>
    <n v="9"/>
    <n v="13"/>
    <n v="1"/>
    <n v="3"/>
    <n v="11"/>
    <n v="0"/>
  </r>
  <r>
    <n v="10858"/>
    <n v="1975"/>
    <n v="50"/>
    <s v="Graduation"/>
    <s v="Together"/>
    <x v="0"/>
    <x v="485"/>
    <n v="1"/>
    <n v="1"/>
    <d v="2013-09-09T00:00:00"/>
    <n v="38"/>
    <x v="329"/>
    <n v="30"/>
    <n v="177"/>
    <n v="90"/>
    <n v="138"/>
    <n v="30"/>
    <n v="790"/>
    <n v="1.0322479485705326E-2"/>
    <s v="Wines"/>
    <n v="4"/>
    <n v="9"/>
    <n v="5"/>
    <n v="7"/>
    <n v="5"/>
    <n v="3"/>
    <n v="11"/>
    <n v="0"/>
  </r>
  <r>
    <n v="5954"/>
    <n v="1972"/>
    <n v="53"/>
    <s v="Master"/>
    <s v="Divorced"/>
    <x v="1"/>
    <x v="486"/>
    <n v="1"/>
    <n v="0"/>
    <d v="2013-09-10T00:00:00"/>
    <n v="92"/>
    <x v="311"/>
    <n v="14"/>
    <n v="74"/>
    <n v="13"/>
    <n v="5"/>
    <n v="10"/>
    <n v="182"/>
    <n v="4.2704960345393969E-3"/>
    <s v="Wines"/>
    <n v="2"/>
    <n v="5"/>
    <n v="0"/>
    <n v="4"/>
    <n v="8"/>
    <n v="3"/>
    <n v="11"/>
    <n v="0"/>
  </r>
  <r>
    <n v="10430"/>
    <n v="1973"/>
    <n v="52"/>
    <s v="Graduation"/>
    <s v="Divorced"/>
    <x v="1"/>
    <x v="487"/>
    <n v="1"/>
    <n v="1"/>
    <d v="2013-09-10T00:00:00"/>
    <n v="22"/>
    <x v="330"/>
    <n v="28"/>
    <n v="211"/>
    <n v="37"/>
    <n v="28"/>
    <n v="42"/>
    <n v="1430"/>
    <n v="1.5943095413294087E-2"/>
    <s v="Wines"/>
    <n v="3"/>
    <n v="4"/>
    <n v="3"/>
    <n v="4"/>
    <n v="5"/>
    <n v="3"/>
    <n v="11"/>
    <n v="0"/>
  </r>
  <r>
    <n v="7962"/>
    <n v="1987"/>
    <n v="38"/>
    <s v="PhD"/>
    <s v="Single"/>
    <x v="0"/>
    <x v="488"/>
    <n v="0"/>
    <n v="0"/>
    <d v="2013-09-10T00:00:00"/>
    <n v="1"/>
    <x v="331"/>
    <n v="21"/>
    <n v="449"/>
    <n v="106"/>
    <n v="20"/>
    <n v="20"/>
    <n v="1881"/>
    <n v="1.9764839390978155E-2"/>
    <s v="Wines"/>
    <n v="1"/>
    <n v="4"/>
    <n v="3"/>
    <n v="4"/>
    <n v="1"/>
    <n v="3"/>
    <n v="11"/>
    <n v="1"/>
  </r>
  <r>
    <n v="8492"/>
    <n v="1978"/>
    <n v="47"/>
    <s v="Graduation"/>
    <s v="Together"/>
    <x v="0"/>
    <x v="489"/>
    <n v="0"/>
    <n v="0"/>
    <d v="2013-09-11T00:00:00"/>
    <n v="25"/>
    <x v="332"/>
    <n v="0"/>
    <n v="545"/>
    <n v="95"/>
    <n v="58"/>
    <n v="0"/>
    <n v="1493"/>
    <n v="1.9791349072736192E-2"/>
    <s v="Wines"/>
    <n v="1"/>
    <n v="8"/>
    <n v="4"/>
    <n v="10"/>
    <n v="6"/>
    <n v="3"/>
    <n v="11"/>
    <n v="0"/>
  </r>
  <r>
    <n v="10424"/>
    <n v="1968"/>
    <n v="57"/>
    <s v="Graduation"/>
    <s v="Single"/>
    <x v="1"/>
    <x v="490"/>
    <n v="0"/>
    <n v="0"/>
    <d v="2013-09-12T00:00:00"/>
    <n v="60"/>
    <x v="159"/>
    <n v="138"/>
    <n v="553"/>
    <n v="224"/>
    <n v="23"/>
    <n v="92"/>
    <n v="1203"/>
    <n v="1.5845209557177102E-2"/>
    <s v="MeatProducts"/>
    <n v="1"/>
    <n v="4"/>
    <n v="4"/>
    <n v="9"/>
    <n v="1"/>
    <n v="3"/>
    <n v="11"/>
    <n v="0"/>
  </r>
  <r>
    <n v="89"/>
    <n v="1975"/>
    <n v="50"/>
    <s v="2n Cycle"/>
    <s v="Married"/>
    <x v="0"/>
    <x v="491"/>
    <n v="1"/>
    <n v="0"/>
    <d v="2013-09-12T00:00:00"/>
    <n v="49"/>
    <x v="2"/>
    <n v="9"/>
    <n v="20"/>
    <n v="6"/>
    <n v="8"/>
    <n v="21"/>
    <n v="48"/>
    <n v="2.1609940572663426E-3"/>
    <s v="GoldProds"/>
    <n v="2"/>
    <n v="2"/>
    <n v="0"/>
    <n v="4"/>
    <n v="6"/>
    <n v="3"/>
    <n v="11"/>
    <n v="0"/>
  </r>
  <r>
    <n v="5642"/>
    <n v="1979"/>
    <n v="46"/>
    <s v="Master"/>
    <s v="Together"/>
    <x v="0"/>
    <x v="492"/>
    <n v="1"/>
    <n v="0"/>
    <d v="2013-09-12T00:00:00"/>
    <n v="0"/>
    <x v="333"/>
    <n v="4"/>
    <n v="61"/>
    <n v="0"/>
    <n v="13"/>
    <n v="4"/>
    <n v="218"/>
    <n v="3.4880558088929421E-3"/>
    <s v="Wines"/>
    <n v="2"/>
    <n v="3"/>
    <n v="1"/>
    <n v="6"/>
    <n v="4"/>
    <n v="3"/>
    <n v="11"/>
    <n v="0"/>
  </r>
  <r>
    <n v="7235"/>
    <n v="1975"/>
    <n v="50"/>
    <s v="2n Cycle"/>
    <s v="Married"/>
    <x v="0"/>
    <x v="493"/>
    <n v="1"/>
    <n v="0"/>
    <d v="2013-09-12T00:00:00"/>
    <n v="37"/>
    <x v="77"/>
    <n v="5"/>
    <n v="12"/>
    <n v="4"/>
    <n v="8"/>
    <n v="7"/>
    <n v="31"/>
    <n v="1.8232076692348408E-3"/>
    <s v="MeatProducts"/>
    <n v="3"/>
    <n v="2"/>
    <n v="0"/>
    <n v="4"/>
    <n v="5"/>
    <n v="3"/>
    <n v="11"/>
    <n v="0"/>
  </r>
  <r>
    <n v="8008"/>
    <n v="1983"/>
    <n v="42"/>
    <s v="Graduation"/>
    <s v="Together"/>
    <x v="0"/>
    <x v="494"/>
    <n v="1"/>
    <n v="0"/>
    <d v="2013-09-12T00:00:00"/>
    <n v="54"/>
    <x v="47"/>
    <n v="0"/>
    <n v="30"/>
    <n v="12"/>
    <n v="1"/>
    <n v="30"/>
    <n v="89"/>
    <n v="2.4670824670824671E-3"/>
    <s v="Wines"/>
    <n v="1"/>
    <n v="2"/>
    <n v="0"/>
    <n v="4"/>
    <n v="6"/>
    <n v="3"/>
    <n v="11"/>
    <n v="0"/>
  </r>
  <r>
    <n v="2521"/>
    <n v="1971"/>
    <n v="54"/>
    <s v="Master"/>
    <s v="Married"/>
    <x v="1"/>
    <x v="495"/>
    <n v="1"/>
    <n v="0"/>
    <d v="2013-10-01T00:00:00"/>
    <n v="10"/>
    <x v="334"/>
    <n v="1"/>
    <n v="13"/>
    <n v="2"/>
    <n v="2"/>
    <n v="18"/>
    <n v="41"/>
    <n v="1.1655011655011655E-3"/>
    <s v="Wines"/>
    <n v="1"/>
    <n v="1"/>
    <n v="1"/>
    <n v="2"/>
    <n v="7"/>
    <n v="3"/>
    <n v="11"/>
    <n v="1"/>
  </r>
  <r>
    <n v="175"/>
    <n v="1986"/>
    <n v="39"/>
    <s v="Graduation"/>
    <s v="Married"/>
    <x v="0"/>
    <x v="496"/>
    <n v="1"/>
    <n v="0"/>
    <d v="2013-10-01T00:00:00"/>
    <n v="93"/>
    <x v="335"/>
    <n v="80"/>
    <n v="455"/>
    <n v="52"/>
    <n v="107"/>
    <n v="93"/>
    <n v="1350"/>
    <n v="1.8762508338892595E-2"/>
    <s v="Wines"/>
    <n v="2"/>
    <n v="8"/>
    <n v="4"/>
    <n v="8"/>
    <n v="4"/>
    <n v="3"/>
    <n v="11"/>
    <n v="0"/>
  </r>
  <r>
    <n v="6988"/>
    <n v="1986"/>
    <n v="39"/>
    <s v="Graduation"/>
    <s v="Married"/>
    <x v="0"/>
    <x v="496"/>
    <n v="1"/>
    <n v="0"/>
    <d v="2013-10-01T00:00:00"/>
    <n v="93"/>
    <x v="335"/>
    <n v="80"/>
    <n v="455"/>
    <n v="52"/>
    <n v="107"/>
    <n v="93"/>
    <n v="1350"/>
    <n v="1.8762508338892595E-2"/>
    <s v="Wines"/>
    <n v="2"/>
    <n v="8"/>
    <n v="4"/>
    <n v="8"/>
    <n v="4"/>
    <n v="3"/>
    <n v="11"/>
    <n v="0"/>
  </r>
  <r>
    <n v="4301"/>
    <n v="1971"/>
    <n v="54"/>
    <s v="Master"/>
    <s v="Married"/>
    <x v="1"/>
    <x v="495"/>
    <n v="1"/>
    <n v="0"/>
    <d v="2013-10-01T00:00:00"/>
    <n v="10"/>
    <x v="334"/>
    <n v="1"/>
    <n v="13"/>
    <n v="2"/>
    <n v="2"/>
    <n v="18"/>
    <n v="41"/>
    <n v="1.1655011655011655E-3"/>
    <s v="Wines"/>
    <n v="1"/>
    <n v="1"/>
    <n v="1"/>
    <n v="2"/>
    <n v="7"/>
    <n v="3"/>
    <n v="11"/>
    <n v="1"/>
  </r>
  <r>
    <n v="1162"/>
    <n v="1987"/>
    <n v="38"/>
    <s v="PhD"/>
    <s v="Single"/>
    <x v="0"/>
    <x v="497"/>
    <n v="0"/>
    <n v="0"/>
    <d v="2013-10-01T00:00:00"/>
    <n v="23"/>
    <x v="336"/>
    <n v="83"/>
    <n v="267"/>
    <n v="85"/>
    <n v="59"/>
    <n v="35"/>
    <n v="618"/>
    <n v="1.4714285714285714E-2"/>
    <s v="MeatProducts"/>
    <n v="2"/>
    <n v="5"/>
    <n v="2"/>
    <n v="11"/>
    <n v="5"/>
    <n v="3"/>
    <n v="11"/>
    <n v="1"/>
  </r>
  <r>
    <n v="10643"/>
    <n v="1987"/>
    <n v="38"/>
    <s v="PhD"/>
    <s v="Single"/>
    <x v="0"/>
    <x v="497"/>
    <n v="0"/>
    <n v="0"/>
    <d v="2013-10-01T00:00:00"/>
    <n v="23"/>
    <x v="336"/>
    <n v="83"/>
    <n v="267"/>
    <n v="85"/>
    <n v="59"/>
    <n v="35"/>
    <n v="618"/>
    <n v="1.4714285714285714E-2"/>
    <s v="MeatProducts"/>
    <n v="2"/>
    <n v="5"/>
    <n v="2"/>
    <n v="11"/>
    <n v="5"/>
    <n v="3"/>
    <n v="11"/>
    <n v="1"/>
  </r>
  <r>
    <n v="9723"/>
    <n v="1960"/>
    <n v="65"/>
    <s v="Graduation"/>
    <s v="Married"/>
    <x v="1"/>
    <x v="498"/>
    <n v="0"/>
    <n v="1"/>
    <d v="2013-10-01T00:00:00"/>
    <n v="8"/>
    <x v="337"/>
    <n v="142"/>
    <n v="217"/>
    <n v="62"/>
    <n v="9"/>
    <n v="56"/>
    <n v="960"/>
    <n v="1.417685628211944E-2"/>
    <s v="Wines"/>
    <n v="4"/>
    <n v="7"/>
    <n v="4"/>
    <n v="13"/>
    <n v="5"/>
    <n v="3"/>
    <n v="11"/>
    <n v="0"/>
  </r>
  <r>
    <n v="10031"/>
    <n v="1976"/>
    <n v="49"/>
    <s v="PhD"/>
    <s v="Married"/>
    <x v="0"/>
    <x v="499"/>
    <n v="1"/>
    <n v="1"/>
    <d v="2013-10-02T00:00:00"/>
    <n v="50"/>
    <x v="240"/>
    <n v="2"/>
    <n v="23"/>
    <n v="3"/>
    <n v="1"/>
    <n v="4"/>
    <n v="49"/>
    <n v="2.8947834820109881E-3"/>
    <s v="MeatProducts"/>
    <n v="5"/>
    <n v="3"/>
    <n v="0"/>
    <n v="4"/>
    <n v="8"/>
    <n v="3"/>
    <n v="11"/>
    <n v="0"/>
  </r>
  <r>
    <n v="9010"/>
    <n v="1972"/>
    <n v="53"/>
    <s v="Master"/>
    <s v="Married"/>
    <x v="1"/>
    <x v="139"/>
    <n v="0"/>
    <n v="0"/>
    <d v="2013-10-02T00:00:00"/>
    <n v="80"/>
    <x v="338"/>
    <n v="147"/>
    <n v="842"/>
    <n v="137"/>
    <n v="42"/>
    <n v="210"/>
    <n v="2136"/>
    <n v="2.5688205794277882E-2"/>
    <s v="Wines"/>
    <n v="1"/>
    <n v="5"/>
    <n v="7"/>
    <n v="10"/>
    <n v="2"/>
    <n v="3"/>
    <n v="11"/>
    <n v="1"/>
  </r>
  <r>
    <n v="10390"/>
    <n v="1959"/>
    <n v="66"/>
    <s v="2n Cycle"/>
    <s v="Married"/>
    <x v="1"/>
    <x v="500"/>
    <n v="0"/>
    <n v="1"/>
    <d v="2013-10-02T00:00:00"/>
    <n v="27"/>
    <x v="17"/>
    <n v="7"/>
    <n v="4"/>
    <n v="3"/>
    <n v="4"/>
    <n v="6"/>
    <n v="24"/>
    <n v="8.9262468851117641E-4"/>
    <s v="Fruits"/>
    <n v="1"/>
    <n v="1"/>
    <n v="0"/>
    <n v="3"/>
    <n v="6"/>
    <n v="3"/>
    <n v="11"/>
    <n v="0"/>
  </r>
  <r>
    <n v="433"/>
    <n v="1958"/>
    <n v="67"/>
    <s v="Master"/>
    <s v="Alone"/>
    <x v="1"/>
    <x v="501"/>
    <n v="1"/>
    <n v="1"/>
    <d v="2013-10-03T00:00:00"/>
    <n v="42"/>
    <x v="339"/>
    <n v="5"/>
    <n v="47"/>
    <n v="0"/>
    <n v="5"/>
    <n v="41"/>
    <n v="591"/>
    <n v="9.6362361611583049E-3"/>
    <s v="Wines"/>
    <n v="5"/>
    <n v="11"/>
    <n v="1"/>
    <n v="6"/>
    <n v="8"/>
    <n v="3"/>
    <n v="11"/>
    <n v="0"/>
  </r>
  <r>
    <n v="1173"/>
    <n v="1947"/>
    <n v="78"/>
    <s v="Master"/>
    <s v="Together"/>
    <x v="1"/>
    <x v="502"/>
    <n v="0"/>
    <n v="0"/>
    <d v="2013-10-03T00:00:00"/>
    <n v="73"/>
    <x v="340"/>
    <n v="105"/>
    <n v="758"/>
    <n v="0"/>
    <n v="42"/>
    <n v="147"/>
    <n v="2105"/>
    <n v="2.7115107172300083E-2"/>
    <s v="Wines"/>
    <n v="1"/>
    <n v="4"/>
    <n v="2"/>
    <n v="6"/>
    <n v="2"/>
    <n v="3"/>
    <n v="11"/>
    <n v="1"/>
  </r>
  <r>
    <n v="8812"/>
    <n v="1979"/>
    <n v="46"/>
    <s v="2n Cycle"/>
    <s v="Divorced"/>
    <x v="0"/>
    <x v="503"/>
    <n v="1"/>
    <n v="0"/>
    <d v="2013-10-03T00:00:00"/>
    <n v="45"/>
    <x v="87"/>
    <n v="3"/>
    <n v="8"/>
    <n v="8"/>
    <n v="0"/>
    <n v="17"/>
    <n v="31"/>
    <n v="2.2906968151924926E-3"/>
    <s v="GoldProds"/>
    <n v="2"/>
    <n v="2"/>
    <n v="0"/>
    <n v="3"/>
    <n v="7"/>
    <n v="3"/>
    <n v="11"/>
    <n v="0"/>
  </r>
  <r>
    <n v="4827"/>
    <n v="1956"/>
    <n v="69"/>
    <s v="PhD"/>
    <s v="Single"/>
    <x v="1"/>
    <x v="504"/>
    <n v="0"/>
    <n v="1"/>
    <d v="2013-10-03T00:00:00"/>
    <n v="3"/>
    <x v="200"/>
    <n v="22"/>
    <n v="202"/>
    <n v="39"/>
    <n v="30"/>
    <n v="8"/>
    <n v="447"/>
    <n v="8.1275682752100075E-3"/>
    <s v="MeatProducts"/>
    <n v="5"/>
    <n v="4"/>
    <n v="2"/>
    <n v="9"/>
    <n v="4"/>
    <n v="3"/>
    <n v="11"/>
    <n v="1"/>
  </r>
  <r>
    <n v="3945"/>
    <n v="1947"/>
    <n v="78"/>
    <s v="PhD"/>
    <s v="Widow"/>
    <x v="1"/>
    <x v="505"/>
    <n v="0"/>
    <n v="1"/>
    <d v="2013-10-03T00:00:00"/>
    <n v="80"/>
    <x v="341"/>
    <n v="44"/>
    <n v="215"/>
    <n v="0"/>
    <n v="17"/>
    <n v="36"/>
    <n v="894"/>
    <n v="1.3124477002803999E-2"/>
    <s v="Wines"/>
    <n v="2"/>
    <n v="11"/>
    <n v="8"/>
    <n v="4"/>
    <n v="6"/>
    <n v="3"/>
    <n v="11"/>
    <n v="1"/>
  </r>
  <r>
    <n v="6991"/>
    <n v="1951"/>
    <n v="74"/>
    <s v="Graduation"/>
    <s v="Divorced"/>
    <x v="1"/>
    <x v="506"/>
    <n v="0"/>
    <n v="1"/>
    <d v="2013-10-04T00:00:00"/>
    <n v="88"/>
    <x v="342"/>
    <n v="6"/>
    <n v="42"/>
    <n v="16"/>
    <n v="6"/>
    <n v="30"/>
    <n v="607"/>
    <n v="1.4055806414264212E-2"/>
    <s v="Wines"/>
    <n v="2"/>
    <n v="9"/>
    <n v="3"/>
    <n v="6"/>
    <n v="8"/>
    <n v="3"/>
    <n v="11"/>
    <n v="0"/>
  </r>
  <r>
    <n v="5892"/>
    <n v="1980"/>
    <n v="45"/>
    <s v="Graduation"/>
    <s v="Married"/>
    <x v="0"/>
    <x v="507"/>
    <n v="1"/>
    <n v="0"/>
    <d v="2013-10-04T00:00:00"/>
    <n v="11"/>
    <x v="118"/>
    <n v="6"/>
    <n v="45"/>
    <n v="8"/>
    <n v="2"/>
    <n v="2"/>
    <n v="219"/>
    <n v="6.2628689087165408E-3"/>
    <s v="Wines"/>
    <n v="7"/>
    <n v="3"/>
    <n v="2"/>
    <n v="5"/>
    <n v="7"/>
    <n v="3"/>
    <n v="11"/>
    <n v="0"/>
  </r>
  <r>
    <n v="6262"/>
    <n v="1962"/>
    <n v="63"/>
    <s v="Master"/>
    <s v="Single"/>
    <x v="1"/>
    <x v="508"/>
    <n v="0"/>
    <n v="0"/>
    <d v="2013-10-04T00:00:00"/>
    <n v="93"/>
    <x v="343"/>
    <n v="42"/>
    <n v="450"/>
    <n v="55"/>
    <n v="56"/>
    <n v="154"/>
    <n v="1419"/>
    <n v="1.9649113089715717E-2"/>
    <s v="Wines"/>
    <n v="1"/>
    <n v="3"/>
    <n v="10"/>
    <n v="8"/>
    <n v="2"/>
    <n v="3"/>
    <n v="11"/>
    <n v="0"/>
  </r>
  <r>
    <n v="7573"/>
    <n v="1978"/>
    <n v="47"/>
    <s v="PhD"/>
    <s v="Single"/>
    <x v="0"/>
    <x v="509"/>
    <n v="1"/>
    <n v="0"/>
    <d v="2013-10-05T00:00:00"/>
    <n v="12"/>
    <x v="238"/>
    <n v="1"/>
    <n v="9"/>
    <n v="2"/>
    <n v="1"/>
    <n v="34"/>
    <n v="52"/>
    <n v="1.6442167836590146E-3"/>
    <s v="Wines"/>
    <n v="1"/>
    <n v="2"/>
    <n v="1"/>
    <n v="2"/>
    <n v="7"/>
    <n v="3"/>
    <n v="11"/>
    <n v="1"/>
  </r>
  <r>
    <n v="10262"/>
    <n v="1980"/>
    <n v="45"/>
    <s v="Graduation"/>
    <s v="Married"/>
    <x v="0"/>
    <x v="510"/>
    <n v="2"/>
    <n v="0"/>
    <d v="2013-10-05T00:00:00"/>
    <n v="96"/>
    <x v="32"/>
    <n v="2"/>
    <n v="15"/>
    <n v="0"/>
    <n v="10"/>
    <n v="18"/>
    <n v="35"/>
    <n v="2.3221868365180466E-3"/>
    <s v="GoldProds"/>
    <n v="4"/>
    <n v="3"/>
    <n v="1"/>
    <n v="3"/>
    <n v="5"/>
    <n v="3"/>
    <n v="11"/>
    <n v="0"/>
  </r>
  <r>
    <n v="6119"/>
    <n v="1963"/>
    <n v="62"/>
    <s v="PhD"/>
    <s v="Single"/>
    <x v="1"/>
    <x v="511"/>
    <n v="1"/>
    <n v="1"/>
    <d v="2013-10-05T00:00:00"/>
    <n v="52"/>
    <x v="38"/>
    <n v="0"/>
    <n v="3"/>
    <n v="0"/>
    <n v="0"/>
    <n v="4"/>
    <n v="13"/>
    <n v="3.5387630662020908E-4"/>
    <s v="Wines"/>
    <n v="1"/>
    <n v="1"/>
    <n v="0"/>
    <n v="2"/>
    <n v="6"/>
    <n v="3"/>
    <n v="11"/>
    <n v="0"/>
  </r>
  <r>
    <n v="10141"/>
    <n v="1960"/>
    <n v="65"/>
    <s v="Master"/>
    <s v="Divorced"/>
    <x v="1"/>
    <x v="512"/>
    <n v="0"/>
    <n v="0"/>
    <d v="2013-10-05T00:00:00"/>
    <n v="1"/>
    <x v="0"/>
    <n v="1"/>
    <n v="6"/>
    <n v="0"/>
    <n v="3"/>
    <n v="3"/>
    <n v="17"/>
    <n v="4.3336392372794941E-4"/>
    <s v="Wines"/>
    <n v="1"/>
    <n v="0"/>
    <n v="0"/>
    <n v="3"/>
    <n v="4"/>
    <n v="3"/>
    <n v="11"/>
    <n v="0"/>
  </r>
  <r>
    <n v="8957"/>
    <n v="1952"/>
    <n v="73"/>
    <s v="2n Cycle"/>
    <s v="Single"/>
    <x v="1"/>
    <x v="513"/>
    <n v="1"/>
    <n v="1"/>
    <d v="2013-10-06T00:00:00"/>
    <n v="51"/>
    <x v="344"/>
    <n v="86"/>
    <n v="249"/>
    <n v="75"/>
    <n v="86"/>
    <n v="144"/>
    <n v="976"/>
    <n v="1.5054526383982971E-2"/>
    <s v="Wines"/>
    <n v="8"/>
    <n v="6"/>
    <n v="3"/>
    <n v="5"/>
    <n v="6"/>
    <n v="3"/>
    <n v="11"/>
    <n v="0"/>
  </r>
  <r>
    <n v="6376"/>
    <n v="1979"/>
    <n v="46"/>
    <s v="Graduation"/>
    <s v="Single"/>
    <x v="0"/>
    <x v="514"/>
    <n v="1"/>
    <n v="0"/>
    <d v="2013-10-06T00:00:00"/>
    <n v="83"/>
    <x v="345"/>
    <n v="56"/>
    <n v="139"/>
    <n v="51"/>
    <n v="8"/>
    <n v="100"/>
    <n v="445"/>
    <n v="7.7341536750265049E-3"/>
    <s v="Wines"/>
    <n v="4"/>
    <n v="4"/>
    <n v="3"/>
    <n v="8"/>
    <n v="4"/>
    <n v="3"/>
    <n v="11"/>
    <n v="0"/>
  </r>
  <r>
    <n v="4470"/>
    <n v="1962"/>
    <n v="63"/>
    <s v="Master"/>
    <s v="Married"/>
    <x v="1"/>
    <x v="515"/>
    <n v="0"/>
    <n v="1"/>
    <d v="2013-10-06T00:00:00"/>
    <n v="3"/>
    <x v="346"/>
    <n v="1"/>
    <n v="44"/>
    <n v="6"/>
    <n v="5"/>
    <n v="22"/>
    <n v="118"/>
    <n v="2.012072434607646E-3"/>
    <s v="Wines"/>
    <n v="1"/>
    <n v="2"/>
    <n v="1"/>
    <n v="4"/>
    <n v="4"/>
    <n v="3"/>
    <n v="11"/>
    <n v="0"/>
  </r>
  <r>
    <n v="6183"/>
    <n v="1962"/>
    <n v="63"/>
    <s v="Master"/>
    <s v="Married"/>
    <x v="1"/>
    <x v="515"/>
    <n v="0"/>
    <n v="1"/>
    <d v="2013-10-06T00:00:00"/>
    <n v="3"/>
    <x v="346"/>
    <n v="1"/>
    <n v="44"/>
    <n v="6"/>
    <n v="5"/>
    <n v="22"/>
    <n v="118"/>
    <n v="2.012072434607646E-3"/>
    <s v="Wines"/>
    <n v="1"/>
    <n v="2"/>
    <n v="1"/>
    <n v="4"/>
    <n v="4"/>
    <n v="3"/>
    <n v="11"/>
    <n v="0"/>
  </r>
  <r>
    <n v="10067"/>
    <n v="1976"/>
    <n v="49"/>
    <s v="2n Cycle"/>
    <s v="Together"/>
    <x v="0"/>
    <x v="516"/>
    <n v="1"/>
    <n v="1"/>
    <d v="2013-10-08T00:00:00"/>
    <n v="79"/>
    <x v="30"/>
    <n v="0"/>
    <n v="4"/>
    <n v="0"/>
    <n v="0"/>
    <n v="5"/>
    <n v="8"/>
    <n v="3.1776294884016526E-4"/>
    <s v="GoldProds"/>
    <n v="1"/>
    <n v="1"/>
    <n v="0"/>
    <n v="2"/>
    <n v="7"/>
    <n v="3"/>
    <n v="11"/>
    <n v="0"/>
  </r>
  <r>
    <n v="2286"/>
    <n v="1962"/>
    <n v="63"/>
    <s v="Graduation"/>
    <s v="Single"/>
    <x v="1"/>
    <x v="517"/>
    <n v="1"/>
    <n v="1"/>
    <d v="2013-10-09T00:00:00"/>
    <n v="27"/>
    <x v="347"/>
    <n v="1"/>
    <n v="21"/>
    <n v="0"/>
    <n v="1"/>
    <n v="27"/>
    <n v="87"/>
    <n v="1.713104263069804E-3"/>
    <s v="Wines"/>
    <n v="2"/>
    <n v="2"/>
    <n v="1"/>
    <n v="3"/>
    <n v="6"/>
    <n v="3"/>
    <n v="11"/>
    <n v="0"/>
  </r>
  <r>
    <n v="4440"/>
    <n v="1964"/>
    <n v="61"/>
    <s v="Master"/>
    <s v="Married"/>
    <x v="1"/>
    <x v="518"/>
    <n v="0"/>
    <n v="1"/>
    <d v="2013-10-09T00:00:00"/>
    <n v="93"/>
    <x v="88"/>
    <n v="0"/>
    <n v="27"/>
    <n v="0"/>
    <n v="0"/>
    <n v="10"/>
    <n v="536"/>
    <n v="8.361934477379096E-3"/>
    <s v="Wines"/>
    <n v="1"/>
    <n v="8"/>
    <n v="3"/>
    <n v="6"/>
    <n v="7"/>
    <n v="3"/>
    <n v="11"/>
    <n v="0"/>
  </r>
  <r>
    <n v="2118"/>
    <n v="1964"/>
    <n v="61"/>
    <s v="2n Cycle"/>
    <s v="Married"/>
    <x v="1"/>
    <x v="519"/>
    <n v="0"/>
    <n v="1"/>
    <d v="2013-10-09T00:00:00"/>
    <n v="68"/>
    <x v="348"/>
    <n v="75"/>
    <n v="96"/>
    <n v="119"/>
    <n v="107"/>
    <n v="59"/>
    <n v="563"/>
    <n v="8.9500039742468809E-3"/>
    <s v="Wines"/>
    <n v="3"/>
    <n v="7"/>
    <n v="2"/>
    <n v="8"/>
    <n v="4"/>
    <n v="3"/>
    <n v="11"/>
    <n v="0"/>
  </r>
  <r>
    <n v="10163"/>
    <n v="1984"/>
    <n v="41"/>
    <s v="PhD"/>
    <s v="Single"/>
    <x v="0"/>
    <x v="520"/>
    <n v="0"/>
    <n v="0"/>
    <d v="2013-10-09T00:00:00"/>
    <n v="28"/>
    <x v="239"/>
    <n v="50"/>
    <n v="420"/>
    <n v="65"/>
    <n v="38"/>
    <n v="38"/>
    <n v="1285"/>
    <n v="1.55318917481537E-2"/>
    <s v="Wines"/>
    <n v="1"/>
    <n v="8"/>
    <n v="4"/>
    <n v="7"/>
    <n v="4"/>
    <n v="3"/>
    <n v="11"/>
    <n v="1"/>
  </r>
  <r>
    <n v="1581"/>
    <n v="1980"/>
    <n v="45"/>
    <s v="Graduation"/>
    <s v="Married"/>
    <x v="0"/>
    <x v="521"/>
    <n v="1"/>
    <n v="0"/>
    <d v="2013-10-10T00:00:00"/>
    <n v="18"/>
    <x v="77"/>
    <n v="0"/>
    <n v="8"/>
    <n v="2"/>
    <n v="2"/>
    <n v="3"/>
    <n v="14"/>
    <n v="3.7427150724482706E-4"/>
    <s v="MeatProducts"/>
    <n v="1"/>
    <n v="1"/>
    <n v="0"/>
    <n v="2"/>
    <n v="8"/>
    <n v="3"/>
    <n v="11"/>
    <n v="1"/>
  </r>
  <r>
    <n v="606"/>
    <n v="1967"/>
    <n v="58"/>
    <s v="Graduation"/>
    <s v="Single"/>
    <x v="1"/>
    <x v="522"/>
    <n v="1"/>
    <n v="1"/>
    <d v="2013-10-10T00:00:00"/>
    <n v="87"/>
    <x v="17"/>
    <n v="1"/>
    <n v="2"/>
    <n v="2"/>
    <n v="0"/>
    <n v="4"/>
    <n v="11"/>
    <n v="4.2421905129193986E-4"/>
    <s v="Wines"/>
    <n v="1"/>
    <n v="1"/>
    <n v="0"/>
    <n v="2"/>
    <n v="7"/>
    <n v="3"/>
    <n v="11"/>
    <n v="0"/>
  </r>
  <r>
    <n v="1411"/>
    <n v="1952"/>
    <n v="73"/>
    <s v="Graduation"/>
    <s v="Divorced"/>
    <x v="1"/>
    <x v="523"/>
    <n v="0"/>
    <n v="0"/>
    <d v="2013-10-11T00:00:00"/>
    <n v="58"/>
    <x v="277"/>
    <n v="34"/>
    <n v="204"/>
    <n v="172"/>
    <n v="153"/>
    <n v="173"/>
    <n v="767"/>
    <n v="9.2831293949626609E-3"/>
    <s v="Wines"/>
    <n v="1"/>
    <n v="2"/>
    <n v="9"/>
    <n v="4"/>
    <n v="1"/>
    <n v="3"/>
    <n v="11"/>
    <n v="0"/>
  </r>
  <r>
    <n v="4501"/>
    <n v="1965"/>
    <n v="60"/>
    <s v="Master"/>
    <s v="Single"/>
    <x v="1"/>
    <x v="524"/>
    <n v="0"/>
    <n v="0"/>
    <d v="2013-10-11T00:00:00"/>
    <n v="94"/>
    <x v="349"/>
    <n v="127"/>
    <n v="635"/>
    <n v="132"/>
    <n v="127"/>
    <n v="165"/>
    <n v="1313"/>
    <n v="1.8788815431727768E-2"/>
    <s v="MeatProducts"/>
    <n v="1"/>
    <n v="3"/>
    <n v="7"/>
    <n v="9"/>
    <n v="1"/>
    <n v="3"/>
    <n v="11"/>
    <n v="0"/>
  </r>
  <r>
    <n v="5763"/>
    <n v="1972"/>
    <n v="53"/>
    <s v="Master"/>
    <s v="Together"/>
    <x v="1"/>
    <x v="525"/>
    <n v="1"/>
    <n v="0"/>
    <d v="2013-10-11T00:00:00"/>
    <n v="63"/>
    <x v="350"/>
    <n v="17"/>
    <n v="171"/>
    <n v="39"/>
    <n v="0"/>
    <n v="30"/>
    <n v="350"/>
    <n v="7.0204998595900028E-3"/>
    <s v="MeatProducts"/>
    <n v="5"/>
    <n v="6"/>
    <n v="2"/>
    <n v="5"/>
    <n v="6"/>
    <n v="3"/>
    <n v="11"/>
    <n v="0"/>
  </r>
  <r>
    <n v="8373"/>
    <n v="1979"/>
    <n v="46"/>
    <s v="Basic"/>
    <s v="Together"/>
    <x v="0"/>
    <x v="526"/>
    <n v="1"/>
    <n v="0"/>
    <d v="2013-10-12T00:00:00"/>
    <n v="94"/>
    <x v="103"/>
    <n v="3"/>
    <n v="6"/>
    <n v="10"/>
    <n v="0"/>
    <n v="9"/>
    <n v="20"/>
    <n v="8.1320647312352605E-4"/>
    <s v="FishProducts"/>
    <n v="1"/>
    <n v="1"/>
    <n v="0"/>
    <n v="3"/>
    <n v="5"/>
    <n v="3"/>
    <n v="11"/>
    <n v="0"/>
  </r>
  <r>
    <n v="3829"/>
    <n v="1979"/>
    <n v="46"/>
    <s v="Basic"/>
    <s v="Together"/>
    <x v="0"/>
    <x v="526"/>
    <n v="1"/>
    <n v="0"/>
    <d v="2013-10-12T00:00:00"/>
    <n v="94"/>
    <x v="103"/>
    <n v="3"/>
    <n v="6"/>
    <n v="10"/>
    <n v="0"/>
    <n v="9"/>
    <n v="20"/>
    <n v="8.1320647312352605E-4"/>
    <s v="FishProducts"/>
    <n v="1"/>
    <n v="1"/>
    <n v="0"/>
    <n v="3"/>
    <n v="5"/>
    <n v="3"/>
    <n v="11"/>
    <n v="0"/>
  </r>
  <r>
    <n v="2607"/>
    <n v="1953"/>
    <n v="72"/>
    <s v="Graduation"/>
    <s v="Single"/>
    <x v="1"/>
    <x v="527"/>
    <n v="0"/>
    <n v="1"/>
    <d v="2013-11-01T00:00:00"/>
    <n v="78"/>
    <x v="351"/>
    <n v="17"/>
    <n v="118"/>
    <n v="7"/>
    <n v="23"/>
    <n v="41"/>
    <n v="589"/>
    <n v="1.4556148675365758E-2"/>
    <s v="Wines"/>
    <n v="6"/>
    <n v="8"/>
    <n v="2"/>
    <n v="8"/>
    <n v="8"/>
    <n v="3"/>
    <n v="11"/>
    <n v="0"/>
  </r>
  <r>
    <n v="9743"/>
    <n v="1955"/>
    <n v="70"/>
    <s v="Graduation"/>
    <s v="Married"/>
    <x v="1"/>
    <x v="528"/>
    <n v="0"/>
    <n v="1"/>
    <d v="2013-11-01T00:00:00"/>
    <n v="85"/>
    <x v="352"/>
    <n v="89"/>
    <n v="161"/>
    <n v="69"/>
    <n v="35"/>
    <n v="107"/>
    <n v="1803"/>
    <n v="2.3416192628379958E-2"/>
    <s v="Wines"/>
    <n v="2"/>
    <n v="11"/>
    <n v="8"/>
    <n v="8"/>
    <n v="6"/>
    <n v="3"/>
    <n v="11"/>
    <n v="0"/>
  </r>
  <r>
    <n v="3690"/>
    <n v="1986"/>
    <n v="39"/>
    <s v="Master"/>
    <s v="Married"/>
    <x v="0"/>
    <x v="529"/>
    <n v="0"/>
    <n v="0"/>
    <d v="2013-11-01T00:00:00"/>
    <n v="20"/>
    <x v="353"/>
    <n v="102"/>
    <n v="673"/>
    <n v="52"/>
    <n v="40"/>
    <n v="40"/>
    <n v="2051"/>
    <n v="2.5592393406620832E-2"/>
    <s v="Wines"/>
    <n v="1"/>
    <n v="7"/>
    <n v="4"/>
    <n v="10"/>
    <n v="6"/>
    <n v="3"/>
    <n v="11"/>
    <n v="1"/>
  </r>
  <r>
    <n v="9595"/>
    <n v="1961"/>
    <n v="64"/>
    <s v="Graduation"/>
    <s v="Together"/>
    <x v="1"/>
    <x v="530"/>
    <n v="0"/>
    <n v="0"/>
    <d v="2013-11-01T00:00:00"/>
    <n v="1"/>
    <x v="58"/>
    <n v="169"/>
    <n v="816"/>
    <n v="20"/>
    <n v="0"/>
    <n v="30"/>
    <n v="1544"/>
    <n v="2.4027388733271086E-2"/>
    <s v="MeatProducts"/>
    <n v="1"/>
    <n v="4"/>
    <n v="5"/>
    <n v="4"/>
    <n v="3"/>
    <n v="3"/>
    <n v="11"/>
    <n v="1"/>
  </r>
  <r>
    <n v="1772"/>
    <n v="1975"/>
    <n v="50"/>
    <s v="PhD"/>
    <s v="Married"/>
    <x v="0"/>
    <x v="531"/>
    <n v="0"/>
    <n v="0"/>
    <d v="2013-11-01T00:00:00"/>
    <n v="2"/>
    <x v="354"/>
    <n v="37"/>
    <n v="518"/>
    <n v="193"/>
    <n v="92"/>
    <n v="129"/>
    <n v="1914"/>
    <n v="2.417460277363781E-2"/>
    <s v="Wines"/>
    <n v="1"/>
    <n v="5"/>
    <n v="6"/>
    <n v="7"/>
    <n v="2"/>
    <n v="3"/>
    <n v="11"/>
    <n v="1"/>
  </r>
  <r>
    <n v="4669"/>
    <n v="1981"/>
    <n v="44"/>
    <s v="Basic"/>
    <s v="Married"/>
    <x v="0"/>
    <x v="532"/>
    <n v="1"/>
    <n v="0"/>
    <d v="2013-11-02T00:00:00"/>
    <n v="46"/>
    <x v="30"/>
    <n v="19"/>
    <n v="9"/>
    <n v="28"/>
    <n v="25"/>
    <n v="17"/>
    <n v="85"/>
    <n v="3.472222222222222E-3"/>
    <s v="FishProducts"/>
    <n v="3"/>
    <n v="3"/>
    <n v="0"/>
    <n v="4"/>
    <n v="7"/>
    <n v="3"/>
    <n v="11"/>
    <n v="0"/>
  </r>
  <r>
    <n v="1715"/>
    <n v="1978"/>
    <n v="47"/>
    <s v="Graduation"/>
    <s v="Together"/>
    <x v="0"/>
    <x v="533"/>
    <n v="1"/>
    <n v="0"/>
    <d v="2013-11-02T00:00:00"/>
    <n v="45"/>
    <x v="15"/>
    <n v="4"/>
    <n v="18"/>
    <n v="7"/>
    <n v="5"/>
    <n v="5"/>
    <n v="43"/>
    <n v="1.6633785927043442E-3"/>
    <s v="MeatProducts"/>
    <n v="2"/>
    <n v="2"/>
    <n v="0"/>
    <n v="3"/>
    <n v="7"/>
    <n v="3"/>
    <n v="11"/>
    <n v="0"/>
  </r>
  <r>
    <n v="4093"/>
    <n v="1975"/>
    <n v="50"/>
    <s v="Master"/>
    <s v="Together"/>
    <x v="0"/>
    <x v="534"/>
    <n v="1"/>
    <n v="1"/>
    <d v="2013-11-02T00:00:00"/>
    <n v="61"/>
    <x v="355"/>
    <n v="9"/>
    <n v="57"/>
    <n v="20"/>
    <n v="9"/>
    <n v="125"/>
    <n v="311"/>
    <n v="5.8400465701462833E-3"/>
    <s v="Wines"/>
    <n v="7"/>
    <n v="4"/>
    <n v="3"/>
    <n v="5"/>
    <n v="5"/>
    <n v="3"/>
    <n v="11"/>
    <n v="0"/>
  </r>
  <r>
    <n v="9576"/>
    <n v="1982"/>
    <n v="43"/>
    <s v="PhD"/>
    <s v="Together"/>
    <x v="0"/>
    <x v="535"/>
    <n v="1"/>
    <n v="0"/>
    <d v="2013-11-02T00:00:00"/>
    <n v="60"/>
    <x v="90"/>
    <n v="4"/>
    <n v="56"/>
    <n v="2"/>
    <n v="4"/>
    <n v="7"/>
    <n v="152"/>
    <n v="4.7039891065515423E-3"/>
    <s v="Wines"/>
    <n v="3"/>
    <n v="4"/>
    <n v="0"/>
    <n v="4"/>
    <n v="9"/>
    <n v="3"/>
    <n v="11"/>
    <n v="0"/>
  </r>
  <r>
    <n v="615"/>
    <n v="1960"/>
    <n v="65"/>
    <s v="Graduation"/>
    <s v="Together"/>
    <x v="1"/>
    <x v="536"/>
    <n v="0"/>
    <n v="0"/>
    <d v="2013-11-03T00:00:00"/>
    <n v="29"/>
    <x v="206"/>
    <n v="36"/>
    <n v="74"/>
    <n v="38"/>
    <n v="20"/>
    <n v="110"/>
    <n v="233"/>
    <n v="7.6375913724718919E-3"/>
    <s v="GoldProds"/>
    <n v="1"/>
    <n v="5"/>
    <n v="1"/>
    <n v="4"/>
    <n v="7"/>
    <n v="3"/>
    <n v="11"/>
    <n v="0"/>
  </r>
  <r>
    <n v="8477"/>
    <n v="1956"/>
    <n v="69"/>
    <s v="Graduation"/>
    <s v="Divorced"/>
    <x v="1"/>
    <x v="537"/>
    <n v="2"/>
    <n v="1"/>
    <d v="2013-11-03T00:00:00"/>
    <n v="61"/>
    <x v="2"/>
    <n v="1"/>
    <n v="13"/>
    <n v="3"/>
    <n v="5"/>
    <n v="1"/>
    <n v="27"/>
    <n v="1.0325047801147227E-3"/>
    <s v="MeatProducts"/>
    <n v="1"/>
    <n v="1"/>
    <n v="0"/>
    <n v="3"/>
    <n v="7"/>
    <n v="3"/>
    <n v="11"/>
    <n v="0"/>
  </r>
  <r>
    <n v="640"/>
    <n v="1951"/>
    <n v="74"/>
    <s v="Graduation"/>
    <s v="Married"/>
    <x v="1"/>
    <x v="538"/>
    <n v="0"/>
    <n v="1"/>
    <d v="2013-11-03T00:00:00"/>
    <n v="61"/>
    <x v="195"/>
    <n v="80"/>
    <n v="329"/>
    <n v="138"/>
    <n v="17"/>
    <n v="106"/>
    <n v="920"/>
    <n v="1.6054725673600445E-2"/>
    <s v="Wines"/>
    <n v="2"/>
    <n v="7"/>
    <n v="6"/>
    <n v="10"/>
    <n v="5"/>
    <n v="3"/>
    <n v="11"/>
    <n v="0"/>
  </r>
  <r>
    <n v="3919"/>
    <n v="1976"/>
    <n v="49"/>
    <s v="Master"/>
    <s v="Single"/>
    <x v="0"/>
    <x v="539"/>
    <n v="0"/>
    <n v="0"/>
    <d v="2013-11-03T00:00:00"/>
    <n v="64"/>
    <x v="356"/>
    <n v="0"/>
    <n v="883"/>
    <n v="50"/>
    <n v="38"/>
    <n v="0"/>
    <n v="1931"/>
    <n v="2.670483618913275E-2"/>
    <s v="Wines"/>
    <n v="1"/>
    <n v="5"/>
    <n v="6"/>
    <n v="8"/>
    <n v="3"/>
    <n v="3"/>
    <n v="11"/>
    <n v="1"/>
  </r>
  <r>
    <n v="11100"/>
    <n v="1972"/>
    <n v="53"/>
    <s v="Graduation"/>
    <s v="Divorced"/>
    <x v="1"/>
    <x v="540"/>
    <n v="1"/>
    <n v="1"/>
    <d v="2013-11-04T00:00:00"/>
    <n v="37"/>
    <x v="112"/>
    <n v="2"/>
    <n v="7"/>
    <n v="0"/>
    <n v="1"/>
    <n v="2"/>
    <n v="61"/>
    <n v="1.1773107135274932E-3"/>
    <s v="Wines"/>
    <n v="2"/>
    <n v="2"/>
    <n v="0"/>
    <n v="3"/>
    <n v="7"/>
    <n v="3"/>
    <n v="11"/>
    <n v="0"/>
  </r>
  <r>
    <n v="10741"/>
    <n v="1951"/>
    <n v="74"/>
    <s v="Master"/>
    <s v="Together"/>
    <x v="1"/>
    <x v="541"/>
    <n v="0"/>
    <n v="1"/>
    <d v="2013-11-04T00:00:00"/>
    <n v="70"/>
    <x v="357"/>
    <n v="12"/>
    <n v="112"/>
    <n v="8"/>
    <n v="0"/>
    <n v="15"/>
    <n v="304"/>
    <n v="6.4200033789491469E-3"/>
    <s v="Wines"/>
    <n v="4"/>
    <n v="6"/>
    <n v="1"/>
    <n v="5"/>
    <n v="7"/>
    <n v="3"/>
    <n v="11"/>
    <n v="0"/>
  </r>
  <r>
    <n v="5491"/>
    <n v="1951"/>
    <n v="74"/>
    <s v="Master"/>
    <s v="Together"/>
    <x v="1"/>
    <x v="541"/>
    <n v="0"/>
    <n v="1"/>
    <d v="2013-11-04T00:00:00"/>
    <n v="70"/>
    <x v="357"/>
    <n v="12"/>
    <n v="112"/>
    <n v="8"/>
    <n v="0"/>
    <n v="15"/>
    <n v="304"/>
    <n v="6.4200033789491469E-3"/>
    <s v="Wines"/>
    <n v="4"/>
    <n v="6"/>
    <n v="1"/>
    <n v="5"/>
    <n v="7"/>
    <n v="3"/>
    <n v="11"/>
    <n v="0"/>
  </r>
  <r>
    <n v="3033"/>
    <n v="1963"/>
    <n v="62"/>
    <s v="Master"/>
    <s v="Together"/>
    <x v="1"/>
    <x v="542"/>
    <n v="0"/>
    <n v="0"/>
    <d v="2013-11-05T00:00:00"/>
    <n v="56"/>
    <x v="358"/>
    <n v="17"/>
    <n v="44"/>
    <n v="34"/>
    <n v="22"/>
    <n v="89"/>
    <n v="229"/>
    <n v="5.9295701708959089E-3"/>
    <s v="Wines"/>
    <n v="1"/>
    <n v="2"/>
    <n v="5"/>
    <n v="3"/>
    <n v="3"/>
    <n v="3"/>
    <n v="11"/>
    <n v="0"/>
  </r>
  <r>
    <n v="4119"/>
    <n v="1963"/>
    <n v="62"/>
    <s v="Master"/>
    <s v="Together"/>
    <x v="1"/>
    <x v="542"/>
    <n v="0"/>
    <n v="0"/>
    <d v="2013-11-05T00:00:00"/>
    <n v="56"/>
    <x v="358"/>
    <n v="17"/>
    <n v="44"/>
    <n v="34"/>
    <n v="22"/>
    <n v="89"/>
    <n v="229"/>
    <n v="5.9295701708959089E-3"/>
    <s v="Wines"/>
    <n v="1"/>
    <n v="2"/>
    <n v="5"/>
    <n v="3"/>
    <n v="3"/>
    <n v="3"/>
    <n v="11"/>
    <n v="0"/>
  </r>
  <r>
    <n v="2061"/>
    <n v="1955"/>
    <n v="70"/>
    <s v="Graduation"/>
    <s v="Married"/>
    <x v="1"/>
    <x v="543"/>
    <n v="0"/>
    <n v="1"/>
    <d v="2013-11-05T00:00:00"/>
    <n v="61"/>
    <x v="359"/>
    <n v="0"/>
    <n v="11"/>
    <n v="0"/>
    <n v="0"/>
    <n v="10"/>
    <n v="89"/>
    <n v="1.7541439186392574E-3"/>
    <s v="Wines"/>
    <n v="1"/>
    <n v="2"/>
    <n v="0"/>
    <n v="4"/>
    <n v="6"/>
    <n v="3"/>
    <n v="11"/>
    <n v="0"/>
  </r>
  <r>
    <n v="182"/>
    <n v="1946"/>
    <n v="79"/>
    <s v="PhD"/>
    <s v="Together"/>
    <x v="1"/>
    <x v="544"/>
    <n v="0"/>
    <n v="1"/>
    <d v="2013-11-05T00:00:00"/>
    <n v="62"/>
    <x v="8"/>
    <n v="0"/>
    <n v="55"/>
    <n v="0"/>
    <n v="6"/>
    <n v="52"/>
    <n v="345"/>
    <n v="7.8188740821321726E-3"/>
    <s v="Wines"/>
    <n v="4"/>
    <n v="6"/>
    <n v="2"/>
    <n v="5"/>
    <n v="8"/>
    <n v="3"/>
    <n v="11"/>
    <n v="0"/>
  </r>
  <r>
    <n v="2150"/>
    <n v="1958"/>
    <n v="67"/>
    <s v="PhD"/>
    <s v="Widow"/>
    <x v="1"/>
    <x v="545"/>
    <n v="0"/>
    <n v="1"/>
    <d v="2013-11-05T00:00:00"/>
    <n v="83"/>
    <x v="360"/>
    <n v="28"/>
    <n v="409"/>
    <n v="73"/>
    <n v="56"/>
    <n v="56"/>
    <n v="1426"/>
    <n v="1.7606025063275511E-2"/>
    <s v="Wines"/>
    <n v="1"/>
    <n v="8"/>
    <n v="9"/>
    <n v="4"/>
    <n v="4"/>
    <n v="3"/>
    <n v="11"/>
    <n v="0"/>
  </r>
  <r>
    <n v="9308"/>
    <n v="1954"/>
    <n v="71"/>
    <s v="Graduation"/>
    <s v="Married"/>
    <x v="1"/>
    <x v="546"/>
    <n v="0"/>
    <n v="0"/>
    <d v="2013-11-05T00:00:00"/>
    <n v="51"/>
    <x v="290"/>
    <n v="61"/>
    <n v="265"/>
    <n v="138"/>
    <n v="61"/>
    <n v="53"/>
    <n v="923"/>
    <n v="1.469277300222859E-2"/>
    <s v="Wines"/>
    <n v="1"/>
    <n v="3"/>
    <n v="4"/>
    <n v="6"/>
    <n v="1"/>
    <n v="3"/>
    <n v="11"/>
    <n v="0"/>
  </r>
  <r>
    <n v="5048"/>
    <n v="1971"/>
    <n v="54"/>
    <s v="PhD"/>
    <s v="Single"/>
    <x v="1"/>
    <x v="547"/>
    <n v="2"/>
    <n v="0"/>
    <d v="2013-11-05T00:00:00"/>
    <n v="53"/>
    <x v="240"/>
    <n v="6"/>
    <n v="43"/>
    <n v="19"/>
    <n v="5"/>
    <n v="38"/>
    <n v="93"/>
    <n v="2.174573853672224E-3"/>
    <s v="MeatProducts"/>
    <n v="1"/>
    <n v="3"/>
    <n v="1"/>
    <n v="2"/>
    <n v="8"/>
    <n v="3"/>
    <n v="11"/>
    <n v="0"/>
  </r>
  <r>
    <n v="544"/>
    <n v="1954"/>
    <n v="71"/>
    <s v="Graduation"/>
    <s v="Married"/>
    <x v="1"/>
    <x v="546"/>
    <n v="0"/>
    <n v="0"/>
    <d v="2013-11-05T00:00:00"/>
    <n v="51"/>
    <x v="290"/>
    <n v="61"/>
    <n v="265"/>
    <n v="138"/>
    <n v="61"/>
    <n v="53"/>
    <n v="923"/>
    <n v="1.469277300222859E-2"/>
    <s v="Wines"/>
    <n v="1"/>
    <n v="3"/>
    <n v="4"/>
    <n v="6"/>
    <n v="1"/>
    <n v="3"/>
    <n v="11"/>
    <n v="0"/>
  </r>
  <r>
    <n v="6518"/>
    <n v="1951"/>
    <n v="74"/>
    <s v="PhD"/>
    <s v="Widow"/>
    <x v="1"/>
    <x v="548"/>
    <n v="0"/>
    <n v="1"/>
    <d v="2013-11-06T00:00:00"/>
    <n v="8"/>
    <x v="9"/>
    <n v="0"/>
    <n v="48"/>
    <n v="0"/>
    <n v="6"/>
    <n v="6"/>
    <n v="600"/>
    <n v="8.8652482269503553E-3"/>
    <s v="Wines"/>
    <n v="1"/>
    <n v="7"/>
    <n v="3"/>
    <n v="8"/>
    <n v="5"/>
    <n v="3"/>
    <n v="11"/>
    <n v="0"/>
  </r>
  <r>
    <n v="2036"/>
    <n v="1973"/>
    <n v="52"/>
    <s v="PhD"/>
    <s v="Together"/>
    <x v="1"/>
    <x v="549"/>
    <n v="0"/>
    <n v="1"/>
    <d v="2013-11-06T00:00:00"/>
    <n v="29"/>
    <x v="361"/>
    <n v="11"/>
    <n v="119"/>
    <n v="10"/>
    <n v="3"/>
    <n v="15"/>
    <n v="386"/>
    <n v="6.6659758919628363E-3"/>
    <s v="Wines"/>
    <n v="3"/>
    <n v="4"/>
    <n v="2"/>
    <n v="8"/>
    <n v="4"/>
    <n v="3"/>
    <n v="11"/>
    <n v="0"/>
  </r>
  <r>
    <n v="5234"/>
    <n v="1967"/>
    <n v="58"/>
    <s v="2n Cycle"/>
    <s v="Together"/>
    <x v="1"/>
    <x v="550"/>
    <n v="1"/>
    <n v="1"/>
    <d v="2013-11-07T00:00:00"/>
    <n v="85"/>
    <x v="87"/>
    <n v="5"/>
    <n v="25"/>
    <n v="0"/>
    <n v="9"/>
    <n v="30"/>
    <n v="51"/>
    <n v="1.658374792703151E-3"/>
    <s v="GoldProds"/>
    <n v="2"/>
    <n v="1"/>
    <n v="1"/>
    <n v="3"/>
    <n v="5"/>
    <n v="3"/>
    <n v="11"/>
    <n v="0"/>
  </r>
  <r>
    <n v="8268"/>
    <n v="1961"/>
    <n v="64"/>
    <s v="PhD"/>
    <s v="Married"/>
    <x v="1"/>
    <x v="163"/>
    <n v="0"/>
    <n v="1"/>
    <d v="2013-11-07T00:00:00"/>
    <n v="23"/>
    <x v="362"/>
    <n v="0"/>
    <n v="27"/>
    <n v="10"/>
    <n v="0"/>
    <n v="15"/>
    <n v="389"/>
    <e v="#VALUE!"/>
    <s v="Wines"/>
    <n v="3"/>
    <n v="6"/>
    <n v="1"/>
    <n v="7"/>
    <n v="6"/>
    <n v="3"/>
    <n v="11"/>
    <n v="0"/>
  </r>
  <r>
    <n v="2782"/>
    <n v="1961"/>
    <n v="64"/>
    <s v="PhD"/>
    <s v="Married"/>
    <x v="1"/>
    <x v="551"/>
    <n v="0"/>
    <n v="1"/>
    <d v="2013-11-07T00:00:00"/>
    <n v="23"/>
    <x v="362"/>
    <n v="0"/>
    <n v="27"/>
    <n v="10"/>
    <n v="0"/>
    <n v="15"/>
    <n v="389"/>
    <n v="7.1433818128397242E-3"/>
    <s v="Wines"/>
    <n v="3"/>
    <n v="6"/>
    <n v="1"/>
    <n v="7"/>
    <n v="6"/>
    <n v="3"/>
    <n v="11"/>
    <n v="0"/>
  </r>
  <r>
    <n v="5268"/>
    <n v="1960"/>
    <n v="65"/>
    <s v="Graduation"/>
    <s v="Married"/>
    <x v="1"/>
    <x v="552"/>
    <n v="1"/>
    <n v="1"/>
    <d v="2013-11-08T00:00:00"/>
    <n v="95"/>
    <x v="363"/>
    <n v="8"/>
    <n v="14"/>
    <n v="10"/>
    <n v="4"/>
    <n v="3"/>
    <n v="53"/>
    <n v="1.8002717391304348E-3"/>
    <s v="Wines"/>
    <n v="2"/>
    <n v="1"/>
    <n v="0"/>
    <n v="4"/>
    <n v="7"/>
    <n v="3"/>
    <n v="11"/>
    <n v="0"/>
  </r>
  <r>
    <n v="1295"/>
    <n v="1963"/>
    <n v="62"/>
    <s v="Graduation"/>
    <s v="Married"/>
    <x v="1"/>
    <x v="163"/>
    <n v="0"/>
    <n v="1"/>
    <d v="2013-11-08T00:00:00"/>
    <n v="96"/>
    <x v="364"/>
    <n v="65"/>
    <n v="196"/>
    <n v="38"/>
    <n v="71"/>
    <n v="124"/>
    <n v="601"/>
    <e v="#VALUE!"/>
    <s v="Wines"/>
    <n v="1"/>
    <n v="6"/>
    <n v="5"/>
    <n v="7"/>
    <n v="4"/>
    <n v="3"/>
    <n v="11"/>
    <n v="0"/>
  </r>
  <r>
    <n v="5154"/>
    <n v="1972"/>
    <n v="53"/>
    <s v="Master"/>
    <s v="Divorced"/>
    <x v="1"/>
    <x v="553"/>
    <n v="1"/>
    <n v="0"/>
    <d v="2013-11-08T00:00:00"/>
    <n v="54"/>
    <x v="324"/>
    <n v="3"/>
    <n v="13"/>
    <n v="2"/>
    <n v="10"/>
    <n v="0"/>
    <n v="54"/>
    <n v="1.4300847457627119E-3"/>
    <s v="Wines"/>
    <n v="1"/>
    <n v="2"/>
    <n v="0"/>
    <n v="3"/>
    <n v="6"/>
    <n v="3"/>
    <n v="11"/>
    <n v="0"/>
  </r>
  <r>
    <n v="7037"/>
    <n v="1974"/>
    <n v="51"/>
    <s v="PhD"/>
    <s v="Married"/>
    <x v="1"/>
    <x v="554"/>
    <n v="1"/>
    <n v="0"/>
    <d v="2013-11-08T00:00:00"/>
    <n v="50"/>
    <x v="365"/>
    <n v="55"/>
    <n v="134"/>
    <n v="15"/>
    <n v="0"/>
    <n v="3"/>
    <n v="398"/>
    <n v="1.0731523175236606E-2"/>
    <s v="Wines"/>
    <n v="3"/>
    <n v="4"/>
    <n v="2"/>
    <n v="8"/>
    <n v="6"/>
    <n v="3"/>
    <n v="11"/>
    <n v="0"/>
  </r>
  <r>
    <n v="663"/>
    <n v="1989"/>
    <n v="36"/>
    <s v="PhD"/>
    <s v="Single"/>
    <x v="0"/>
    <x v="555"/>
    <n v="0"/>
    <n v="0"/>
    <d v="2013-11-09T00:00:00"/>
    <n v="46"/>
    <x v="284"/>
    <n v="2"/>
    <n v="15"/>
    <n v="8"/>
    <n v="0"/>
    <n v="6"/>
    <n v="65"/>
    <n v="1.9119896458406871E-3"/>
    <s v="Wines"/>
    <n v="1"/>
    <n v="1"/>
    <n v="1"/>
    <n v="3"/>
    <n v="4"/>
    <n v="3"/>
    <n v="11"/>
    <n v="0"/>
  </r>
  <r>
    <n v="3075"/>
    <n v="1972"/>
    <n v="53"/>
    <s v="PhD"/>
    <s v="Married"/>
    <x v="1"/>
    <x v="556"/>
    <n v="0"/>
    <n v="0"/>
    <d v="2013-11-09T00:00:00"/>
    <n v="47"/>
    <x v="366"/>
    <n v="30"/>
    <n v="168"/>
    <n v="20"/>
    <n v="34"/>
    <n v="0"/>
    <n v="382"/>
    <n v="6.3695329564970905E-3"/>
    <s v="MeatProducts"/>
    <n v="1"/>
    <n v="3"/>
    <n v="4"/>
    <n v="7"/>
    <n v="1"/>
    <n v="3"/>
    <n v="11"/>
    <n v="0"/>
  </r>
  <r>
    <n v="837"/>
    <n v="1977"/>
    <n v="48"/>
    <s v="Graduation"/>
    <s v="Married"/>
    <x v="0"/>
    <x v="557"/>
    <n v="1"/>
    <n v="1"/>
    <d v="2013-11-09T00:00:00"/>
    <n v="0"/>
    <x v="14"/>
    <n v="6"/>
    <n v="57"/>
    <n v="13"/>
    <n v="13"/>
    <n v="22"/>
    <n v="152"/>
    <n v="2.7732671641518729E-3"/>
    <s v="Wines"/>
    <n v="4"/>
    <n v="2"/>
    <n v="1"/>
    <n v="5"/>
    <n v="4"/>
    <n v="3"/>
    <n v="11"/>
    <n v="0"/>
  </r>
  <r>
    <n v="8299"/>
    <n v="1989"/>
    <n v="36"/>
    <s v="PhD"/>
    <s v="Single"/>
    <x v="0"/>
    <x v="555"/>
    <n v="0"/>
    <n v="0"/>
    <d v="2013-11-09T00:00:00"/>
    <n v="46"/>
    <x v="284"/>
    <n v="2"/>
    <n v="15"/>
    <n v="8"/>
    <n v="0"/>
    <n v="6"/>
    <n v="65"/>
    <n v="1.9119896458406871E-3"/>
    <s v="Wines"/>
    <n v="1"/>
    <n v="1"/>
    <n v="1"/>
    <n v="3"/>
    <n v="4"/>
    <n v="3"/>
    <n v="11"/>
    <n v="0"/>
  </r>
  <r>
    <n v="10521"/>
    <n v="1977"/>
    <n v="48"/>
    <s v="Graduation"/>
    <s v="Married"/>
    <x v="0"/>
    <x v="557"/>
    <n v="1"/>
    <n v="1"/>
    <d v="2013-11-09T00:00:00"/>
    <n v="0"/>
    <x v="14"/>
    <n v="6"/>
    <n v="57"/>
    <n v="13"/>
    <n v="13"/>
    <n v="22"/>
    <n v="152"/>
    <n v="2.7732671641518729E-3"/>
    <s v="Wines"/>
    <n v="4"/>
    <n v="2"/>
    <n v="1"/>
    <n v="5"/>
    <n v="4"/>
    <n v="3"/>
    <n v="11"/>
    <n v="1"/>
  </r>
  <r>
    <n v="10701"/>
    <n v="1973"/>
    <n v="52"/>
    <s v="Graduation"/>
    <s v="Married"/>
    <x v="1"/>
    <x v="558"/>
    <n v="0"/>
    <n v="0"/>
    <d v="2013-11-09T00:00:00"/>
    <n v="60"/>
    <x v="367"/>
    <n v="0"/>
    <n v="264"/>
    <n v="120"/>
    <n v="80"/>
    <n v="34"/>
    <n v="1177"/>
    <n v="1.8022294359037176E-2"/>
    <s v="Wines"/>
    <n v="1"/>
    <n v="7"/>
    <n v="8"/>
    <n v="12"/>
    <n v="4"/>
    <n v="3"/>
    <n v="11"/>
    <n v="0"/>
  </r>
  <r>
    <n v="11171"/>
    <n v="1965"/>
    <n v="60"/>
    <s v="Master"/>
    <s v="Married"/>
    <x v="1"/>
    <x v="559"/>
    <n v="2"/>
    <n v="1"/>
    <d v="2013-11-10T00:00:00"/>
    <n v="60"/>
    <x v="349"/>
    <n v="3"/>
    <n v="77"/>
    <n v="10"/>
    <n v="3"/>
    <n v="26"/>
    <n v="385"/>
    <n v="6.7588918928408416E-3"/>
    <s v="Wines"/>
    <n v="7"/>
    <n v="6"/>
    <n v="3"/>
    <n v="5"/>
    <n v="7"/>
    <n v="3"/>
    <n v="11"/>
    <n v="0"/>
  </r>
  <r>
    <n v="1600"/>
    <n v="1965"/>
    <n v="60"/>
    <s v="Master"/>
    <s v="Married"/>
    <x v="1"/>
    <x v="559"/>
    <n v="2"/>
    <n v="1"/>
    <d v="2013-11-10T00:00:00"/>
    <n v="60"/>
    <x v="349"/>
    <n v="3"/>
    <n v="77"/>
    <n v="10"/>
    <n v="3"/>
    <n v="26"/>
    <n v="385"/>
    <n v="6.7588918928408416E-3"/>
    <s v="Wines"/>
    <n v="7"/>
    <n v="6"/>
    <n v="3"/>
    <n v="5"/>
    <n v="7"/>
    <n v="3"/>
    <n v="11"/>
    <n v="0"/>
  </r>
  <r>
    <n v="8216"/>
    <n v="1972"/>
    <n v="53"/>
    <s v="Master"/>
    <s v="Married"/>
    <x v="1"/>
    <x v="560"/>
    <n v="1"/>
    <n v="1"/>
    <d v="2013-11-10T00:00:00"/>
    <n v="7"/>
    <x v="118"/>
    <n v="0"/>
    <n v="76"/>
    <n v="13"/>
    <n v="7"/>
    <n v="71"/>
    <n v="254"/>
    <n v="4.7246144974981861E-3"/>
    <s v="Wines"/>
    <n v="6"/>
    <n v="4"/>
    <n v="4"/>
    <n v="3"/>
    <n v="5"/>
    <n v="3"/>
    <n v="11"/>
    <n v="0"/>
  </r>
  <r>
    <n v="5684"/>
    <n v="1971"/>
    <n v="54"/>
    <s v="Master"/>
    <s v="Divorced"/>
    <x v="1"/>
    <x v="561"/>
    <n v="1"/>
    <n v="1"/>
    <d v="2013-11-10T00:00:00"/>
    <n v="25"/>
    <x v="123"/>
    <n v="0"/>
    <n v="9"/>
    <n v="0"/>
    <n v="0"/>
    <n v="3"/>
    <n v="65"/>
    <n v="1.4562563011089951E-3"/>
    <s v="Wines"/>
    <n v="2"/>
    <n v="2"/>
    <n v="0"/>
    <n v="3"/>
    <n v="7"/>
    <n v="3"/>
    <n v="11"/>
    <n v="0"/>
  </r>
  <r>
    <n v="8086"/>
    <n v="1959"/>
    <n v="66"/>
    <s v="Graduation"/>
    <s v="Married"/>
    <x v="1"/>
    <x v="562"/>
    <n v="1"/>
    <n v="1"/>
    <d v="2013-11-12T00:00:00"/>
    <n v="34"/>
    <x v="368"/>
    <n v="0"/>
    <n v="2"/>
    <n v="0"/>
    <n v="0"/>
    <n v="5"/>
    <n v="50"/>
    <n v="1.1836280567194565E-3"/>
    <s v="Wines"/>
    <n v="2"/>
    <n v="2"/>
    <n v="0"/>
    <n v="3"/>
    <n v="7"/>
    <n v="3"/>
    <n v="11"/>
    <n v="0"/>
  </r>
  <r>
    <n v="2005"/>
    <n v="1990"/>
    <n v="35"/>
    <s v="Graduation"/>
    <s v="Married"/>
    <x v="0"/>
    <x v="563"/>
    <n v="1"/>
    <n v="0"/>
    <d v="2013-11-12T00:00:00"/>
    <n v="86"/>
    <x v="73"/>
    <n v="3"/>
    <n v="30"/>
    <n v="0"/>
    <n v="5"/>
    <n v="15"/>
    <n v="60"/>
    <n v="1.677617782748497E-3"/>
    <s v="MeatProducts"/>
    <n v="2"/>
    <n v="2"/>
    <n v="0"/>
    <n v="4"/>
    <n v="6"/>
    <n v="3"/>
    <n v="11"/>
    <n v="0"/>
  </r>
  <r>
    <n v="9952"/>
    <n v="1947"/>
    <n v="78"/>
    <s v="Master"/>
    <s v="Together"/>
    <x v="1"/>
    <x v="564"/>
    <n v="0"/>
    <n v="0"/>
    <d v="2013-11-12T00:00:00"/>
    <n v="53"/>
    <x v="369"/>
    <n v="32"/>
    <n v="639"/>
    <n v="13"/>
    <n v="43"/>
    <n v="10"/>
    <n v="1095"/>
    <n v="1.4021743306058161E-2"/>
    <s v="MeatProducts"/>
    <n v="1"/>
    <n v="4"/>
    <n v="7"/>
    <n v="5"/>
    <n v="1"/>
    <n v="3"/>
    <n v="11"/>
    <n v="0"/>
  </r>
  <r>
    <n v="1064"/>
    <n v="1971"/>
    <n v="54"/>
    <s v="PhD"/>
    <s v="Married"/>
    <x v="1"/>
    <x v="565"/>
    <n v="1"/>
    <n v="0"/>
    <d v="2013-11-12T00:00:00"/>
    <n v="18"/>
    <x v="73"/>
    <n v="1"/>
    <n v="11"/>
    <n v="0"/>
    <n v="5"/>
    <n v="3"/>
    <n v="39"/>
    <n v="9.197462443695021E-4"/>
    <s v="Wines"/>
    <n v="1"/>
    <n v="1"/>
    <n v="0"/>
    <n v="3"/>
    <n v="8"/>
    <n v="3"/>
    <n v="11"/>
    <n v="0"/>
  </r>
  <r>
    <n v="7119"/>
    <n v="1982"/>
    <n v="43"/>
    <s v="Graduation"/>
    <s v="Single"/>
    <x v="0"/>
    <x v="566"/>
    <n v="0"/>
    <n v="0"/>
    <d v="2013-12-01T00:00:00"/>
    <n v="45"/>
    <x v="370"/>
    <n v="15"/>
    <n v="263"/>
    <n v="60"/>
    <n v="54"/>
    <n v="38"/>
    <n v="787"/>
    <n v="1.1467789645474813E-2"/>
    <s v="Wines"/>
    <n v="1"/>
    <n v="2"/>
    <n v="3"/>
    <n v="6"/>
    <n v="1"/>
    <n v="3"/>
    <n v="11"/>
    <n v="0"/>
  </r>
  <r>
    <n v="9426"/>
    <n v="1964"/>
    <n v="61"/>
    <s v="Master"/>
    <s v="Single"/>
    <x v="1"/>
    <x v="567"/>
    <n v="0"/>
    <n v="1"/>
    <d v="2013-12-01T00:00:00"/>
    <n v="77"/>
    <x v="371"/>
    <n v="0"/>
    <n v="69"/>
    <n v="10"/>
    <n v="0"/>
    <n v="130"/>
    <n v="770"/>
    <n v="1.3205735062084105E-2"/>
    <s v="Wines"/>
    <n v="4"/>
    <n v="2"/>
    <n v="6"/>
    <n v="3"/>
    <n v="8"/>
    <n v="3"/>
    <n v="11"/>
    <n v="0"/>
  </r>
  <r>
    <n v="6768"/>
    <n v="1962"/>
    <n v="63"/>
    <s v="Graduation"/>
    <s v="Divorced"/>
    <x v="1"/>
    <x v="568"/>
    <n v="1"/>
    <n v="2"/>
    <d v="2013-12-01T00:00:00"/>
    <n v="75"/>
    <x v="73"/>
    <n v="1"/>
    <n v="8"/>
    <n v="2"/>
    <n v="1"/>
    <n v="2"/>
    <n v="34"/>
    <n v="8.9806915132465196E-4"/>
    <s v="Wines"/>
    <n v="2"/>
    <n v="1"/>
    <n v="0"/>
    <n v="3"/>
    <n v="8"/>
    <n v="3"/>
    <n v="11"/>
    <n v="0"/>
  </r>
  <r>
    <n v="8977"/>
    <n v="1985"/>
    <n v="40"/>
    <s v="Basic"/>
    <s v="Single"/>
    <x v="0"/>
    <x v="569"/>
    <n v="0"/>
    <n v="0"/>
    <d v="2013-12-01T00:00:00"/>
    <n v="51"/>
    <x v="103"/>
    <n v="3"/>
    <n v="4"/>
    <n v="2"/>
    <n v="3"/>
    <n v="11"/>
    <n v="13"/>
    <n v="7.8402991375670951E-4"/>
    <s v="GoldProds"/>
    <n v="1"/>
    <n v="0"/>
    <n v="0"/>
    <n v="3"/>
    <n v="4"/>
    <n v="3"/>
    <n v="11"/>
    <n v="0"/>
  </r>
  <r>
    <n v="2157"/>
    <n v="1972"/>
    <n v="53"/>
    <s v="Graduation"/>
    <s v="Together"/>
    <x v="1"/>
    <x v="570"/>
    <n v="1"/>
    <n v="1"/>
    <d v="2013-12-01T00:00:00"/>
    <n v="49"/>
    <x v="372"/>
    <n v="8"/>
    <n v="16"/>
    <n v="11"/>
    <n v="5"/>
    <n v="22"/>
    <n v="55"/>
    <n v="2.0920502092050207E-3"/>
    <s v="GoldProds"/>
    <n v="4"/>
    <n v="2"/>
    <n v="0"/>
    <n v="4"/>
    <n v="6"/>
    <n v="3"/>
    <n v="11"/>
    <n v="0"/>
  </r>
  <r>
    <n v="8920"/>
    <n v="1967"/>
    <n v="58"/>
    <s v="Master"/>
    <s v="Single"/>
    <x v="1"/>
    <x v="571"/>
    <n v="1"/>
    <n v="0"/>
    <d v="2013-12-01T00:00:00"/>
    <n v="4"/>
    <x v="373"/>
    <n v="40"/>
    <n v="469"/>
    <n v="80"/>
    <n v="0"/>
    <n v="91"/>
    <n v="1037"/>
    <n v="1.7506541740525027E-2"/>
    <s v="MeatProducts"/>
    <n v="3"/>
    <n v="11"/>
    <n v="2"/>
    <n v="12"/>
    <n v="7"/>
    <n v="3"/>
    <n v="11"/>
    <n v="0"/>
  </r>
  <r>
    <n v="9668"/>
    <n v="1971"/>
    <n v="54"/>
    <s v="Graduation"/>
    <s v="Married"/>
    <x v="1"/>
    <x v="572"/>
    <n v="1"/>
    <n v="0"/>
    <d v="2013-12-01T00:00:00"/>
    <n v="14"/>
    <x v="30"/>
    <n v="16"/>
    <n v="20"/>
    <n v="0"/>
    <n v="17"/>
    <n v="20"/>
    <n v="57"/>
    <n v="3.033044218592029E-3"/>
    <s v="MeatProducts"/>
    <n v="3"/>
    <n v="2"/>
    <n v="0"/>
    <n v="4"/>
    <n v="8"/>
    <n v="3"/>
    <n v="11"/>
    <n v="0"/>
  </r>
  <r>
    <n v="322"/>
    <n v="1978"/>
    <n v="47"/>
    <s v="Graduation"/>
    <s v="Together"/>
    <x v="0"/>
    <x v="573"/>
    <n v="1"/>
    <n v="1"/>
    <d v="2013-12-01T00:00:00"/>
    <n v="93"/>
    <x v="50"/>
    <n v="1"/>
    <n v="11"/>
    <n v="0"/>
    <n v="0"/>
    <n v="0"/>
    <n v="41"/>
    <n v="9.6348169384781685E-4"/>
    <s v="Wines"/>
    <n v="2"/>
    <n v="2"/>
    <n v="0"/>
    <n v="3"/>
    <n v="4"/>
    <n v="3"/>
    <n v="11"/>
    <n v="0"/>
  </r>
  <r>
    <n v="3697"/>
    <n v="1954"/>
    <n v="71"/>
    <s v="Graduation"/>
    <s v="Together"/>
    <x v="1"/>
    <x v="574"/>
    <n v="0"/>
    <n v="1"/>
    <d v="2013-12-02T00:00:00"/>
    <n v="20"/>
    <x v="374"/>
    <n v="8"/>
    <n v="26"/>
    <n v="12"/>
    <n v="7"/>
    <n v="12"/>
    <n v="122"/>
    <n v="3.0577973833274849E-3"/>
    <s v="Wines"/>
    <n v="2"/>
    <n v="3"/>
    <n v="0"/>
    <n v="4"/>
    <n v="7"/>
    <n v="3"/>
    <n v="11"/>
    <n v="0"/>
  </r>
  <r>
    <n v="4065"/>
    <n v="1976"/>
    <n v="49"/>
    <s v="PhD"/>
    <s v="Married"/>
    <x v="0"/>
    <x v="575"/>
    <n v="1"/>
    <n v="0"/>
    <d v="2013-12-02T00:00:00"/>
    <n v="0"/>
    <x v="156"/>
    <n v="0"/>
    <n v="73"/>
    <n v="0"/>
    <n v="0"/>
    <n v="23"/>
    <n v="381"/>
    <n v="7.6901340222832234E-3"/>
    <s v="Wines"/>
    <n v="2"/>
    <n v="5"/>
    <n v="1"/>
    <n v="8"/>
    <n v="7"/>
    <n v="3"/>
    <n v="11"/>
    <n v="0"/>
  </r>
  <r>
    <n v="5092"/>
    <n v="1949"/>
    <n v="76"/>
    <s v="PhD"/>
    <s v="Widow"/>
    <x v="1"/>
    <x v="576"/>
    <n v="0"/>
    <n v="1"/>
    <d v="2013-12-02T00:00:00"/>
    <n v="39"/>
    <x v="375"/>
    <n v="0"/>
    <n v="47"/>
    <n v="6"/>
    <n v="0"/>
    <n v="34"/>
    <n v="433"/>
    <n v="8.3965172875176946E-3"/>
    <s v="Wines"/>
    <n v="4"/>
    <n v="7"/>
    <n v="1"/>
    <n v="7"/>
    <n v="8"/>
    <n v="3"/>
    <n v="11"/>
    <n v="1"/>
  </r>
  <r>
    <n v="9955"/>
    <n v="1954"/>
    <n v="71"/>
    <s v="Graduation"/>
    <s v="Together"/>
    <x v="1"/>
    <x v="574"/>
    <n v="0"/>
    <n v="1"/>
    <d v="2013-12-02T00:00:00"/>
    <n v="20"/>
    <x v="374"/>
    <n v="8"/>
    <n v="26"/>
    <n v="12"/>
    <n v="7"/>
    <n v="12"/>
    <n v="122"/>
    <n v="3.0577973833274849E-3"/>
    <s v="Wines"/>
    <n v="2"/>
    <n v="3"/>
    <n v="0"/>
    <n v="4"/>
    <n v="7"/>
    <n v="3"/>
    <n v="11"/>
    <n v="0"/>
  </r>
  <r>
    <n v="1406"/>
    <n v="1975"/>
    <n v="50"/>
    <s v="Graduation"/>
    <s v="Single"/>
    <x v="0"/>
    <x v="577"/>
    <n v="1"/>
    <n v="1"/>
    <d v="2013-12-02T00:00:00"/>
    <n v="49"/>
    <x v="376"/>
    <n v="7"/>
    <n v="81"/>
    <n v="20"/>
    <n v="0"/>
    <n v="27"/>
    <n v="388"/>
    <n v="7.2930959944361952E-3"/>
    <s v="Wines"/>
    <n v="8"/>
    <n v="6"/>
    <n v="3"/>
    <n v="5"/>
    <n v="7"/>
    <n v="3"/>
    <n v="11"/>
    <n v="0"/>
  </r>
  <r>
    <n v="503"/>
    <n v="1985"/>
    <n v="40"/>
    <s v="Master"/>
    <s v="Married"/>
    <x v="0"/>
    <x v="578"/>
    <n v="1"/>
    <n v="0"/>
    <d v="2013-12-03T00:00:00"/>
    <n v="88"/>
    <x v="62"/>
    <n v="1"/>
    <n v="29"/>
    <n v="3"/>
    <n v="0"/>
    <n v="7"/>
    <n v="46"/>
    <n v="2.237462911620215E-3"/>
    <s v="MeatProducts"/>
    <n v="2"/>
    <n v="2"/>
    <n v="0"/>
    <n v="3"/>
    <n v="8"/>
    <n v="3"/>
    <n v="11"/>
    <n v="0"/>
  </r>
  <r>
    <n v="7215"/>
    <n v="1983"/>
    <n v="42"/>
    <s v="Graduation"/>
    <s v="Single"/>
    <x v="0"/>
    <x v="579"/>
    <n v="0"/>
    <n v="0"/>
    <d v="2013-12-03T00:00:00"/>
    <n v="69"/>
    <x v="377"/>
    <n v="27"/>
    <n v="102"/>
    <n v="44"/>
    <n v="72"/>
    <n v="168"/>
    <n v="967"/>
    <n v="9.4831813278415215E-3"/>
    <s v="Wines"/>
    <n v="0"/>
    <n v="6"/>
    <n v="8"/>
    <n v="13"/>
    <n v="2"/>
    <n v="3"/>
    <n v="11"/>
    <n v="1"/>
  </r>
  <r>
    <n v="10451"/>
    <n v="1965"/>
    <n v="60"/>
    <s v="Graduation"/>
    <s v="Together"/>
    <x v="1"/>
    <x v="580"/>
    <n v="1"/>
    <n v="1"/>
    <d v="2013-12-03T00:00:00"/>
    <n v="6"/>
    <x v="15"/>
    <n v="1"/>
    <n v="3"/>
    <n v="0"/>
    <n v="4"/>
    <n v="8"/>
    <n v="17"/>
    <n v="5.7293070908600696E-4"/>
    <s v="Wines"/>
    <n v="1"/>
    <n v="0"/>
    <n v="0"/>
    <n v="3"/>
    <n v="6"/>
    <n v="3"/>
    <n v="11"/>
    <n v="0"/>
  </r>
  <r>
    <n v="697"/>
    <n v="1969"/>
    <n v="56"/>
    <s v="Graduation"/>
    <s v="Together"/>
    <x v="1"/>
    <x v="581"/>
    <n v="0"/>
    <n v="0"/>
    <d v="2013-12-03T00:00:00"/>
    <n v="78"/>
    <x v="378"/>
    <n v="59"/>
    <n v="913"/>
    <n v="25"/>
    <n v="19"/>
    <n v="59"/>
    <n v="1988"/>
    <n v="2.6535679009049896E-2"/>
    <s v="Wines"/>
    <n v="1"/>
    <n v="5"/>
    <n v="9"/>
    <n v="6"/>
    <n v="3"/>
    <n v="3"/>
    <n v="11"/>
    <n v="0"/>
  </r>
  <r>
    <n v="4198"/>
    <n v="1965"/>
    <n v="60"/>
    <s v="Graduation"/>
    <s v="Together"/>
    <x v="1"/>
    <x v="580"/>
    <n v="1"/>
    <n v="1"/>
    <d v="2013-12-03T00:00:00"/>
    <n v="6"/>
    <x v="15"/>
    <n v="1"/>
    <n v="3"/>
    <n v="0"/>
    <n v="4"/>
    <n v="8"/>
    <n v="17"/>
    <n v="5.7293070908600696E-4"/>
    <s v="Wines"/>
    <n v="1"/>
    <n v="0"/>
    <n v="0"/>
    <n v="3"/>
    <n v="6"/>
    <n v="3"/>
    <n v="11"/>
    <n v="0"/>
  </r>
  <r>
    <n v="3427"/>
    <n v="1955"/>
    <n v="70"/>
    <s v="PhD"/>
    <s v="Married"/>
    <x v="1"/>
    <x v="582"/>
    <n v="0"/>
    <n v="1"/>
    <d v="2013-12-04T00:00:00"/>
    <n v="11"/>
    <x v="379"/>
    <n v="0"/>
    <n v="70"/>
    <n v="0"/>
    <n v="0"/>
    <n v="35"/>
    <n v="699"/>
    <n v="1.168485983183163E-2"/>
    <s v="Wines"/>
    <n v="6"/>
    <n v="11"/>
    <n v="2"/>
    <n v="7"/>
    <n v="8"/>
    <n v="3"/>
    <n v="11"/>
    <n v="0"/>
  </r>
  <r>
    <n v="3560"/>
    <n v="1952"/>
    <n v="73"/>
    <s v="Graduation"/>
    <s v="Together"/>
    <x v="1"/>
    <x v="583"/>
    <n v="0"/>
    <n v="0"/>
    <d v="2013-12-05T00:00:00"/>
    <n v="57"/>
    <x v="380"/>
    <n v="31"/>
    <n v="345"/>
    <n v="75"/>
    <n v="31"/>
    <n v="191"/>
    <n v="1383"/>
    <n v="1.6494919135537425E-2"/>
    <s v="Wines"/>
    <n v="1"/>
    <n v="4"/>
    <n v="4"/>
    <n v="11"/>
    <n v="1"/>
    <n v="3"/>
    <n v="11"/>
    <n v="0"/>
  </r>
  <r>
    <n v="9305"/>
    <n v="1976"/>
    <n v="49"/>
    <s v="2n Cycle"/>
    <s v="Single"/>
    <x v="0"/>
    <x v="584"/>
    <n v="0"/>
    <n v="0"/>
    <d v="2013-12-05T00:00:00"/>
    <n v="65"/>
    <x v="381"/>
    <n v="26"/>
    <n v="640"/>
    <n v="180"/>
    <n v="37"/>
    <n v="121"/>
    <n v="1194"/>
    <n v="1.4983247374167074E-2"/>
    <s v="MeatProducts"/>
    <n v="1"/>
    <n v="4"/>
    <n v="9"/>
    <n v="13"/>
    <n v="2"/>
    <n v="3"/>
    <n v="11"/>
    <n v="0"/>
  </r>
  <r>
    <n v="241"/>
    <n v="1952"/>
    <n v="73"/>
    <s v="Graduation"/>
    <s v="Together"/>
    <x v="1"/>
    <x v="583"/>
    <n v="0"/>
    <n v="0"/>
    <d v="2013-12-05T00:00:00"/>
    <n v="57"/>
    <x v="380"/>
    <n v="31"/>
    <n v="345"/>
    <n v="75"/>
    <n v="31"/>
    <n v="191"/>
    <n v="1383"/>
    <n v="1.6494919135537425E-2"/>
    <s v="Wines"/>
    <n v="1"/>
    <n v="4"/>
    <n v="4"/>
    <n v="11"/>
    <n v="1"/>
    <n v="3"/>
    <n v="11"/>
    <n v="0"/>
  </r>
  <r>
    <n v="7521"/>
    <n v="1952"/>
    <n v="73"/>
    <s v="Graduation"/>
    <s v="Together"/>
    <x v="1"/>
    <x v="583"/>
    <n v="0"/>
    <n v="0"/>
    <d v="2013-12-05T00:00:00"/>
    <n v="57"/>
    <x v="380"/>
    <n v="31"/>
    <n v="345"/>
    <n v="75"/>
    <n v="31"/>
    <n v="191"/>
    <n v="1383"/>
    <n v="1.6494919135537425E-2"/>
    <s v="Wines"/>
    <n v="1"/>
    <n v="4"/>
    <n v="4"/>
    <n v="11"/>
    <n v="1"/>
    <n v="3"/>
    <n v="11"/>
    <n v="0"/>
  </r>
  <r>
    <n v="9381"/>
    <n v="1978"/>
    <n v="47"/>
    <s v="Graduation"/>
    <s v="Married"/>
    <x v="0"/>
    <x v="585"/>
    <n v="1"/>
    <n v="1"/>
    <d v="2013-12-06T00:00:00"/>
    <n v="57"/>
    <x v="382"/>
    <n v="9"/>
    <n v="124"/>
    <n v="12"/>
    <n v="24"/>
    <n v="109"/>
    <n v="497"/>
    <n v="7.4879845720398353E-3"/>
    <s v="Wines"/>
    <n v="7"/>
    <n v="4"/>
    <n v="2"/>
    <n v="10"/>
    <n v="3"/>
    <n v="3"/>
    <n v="11"/>
    <n v="0"/>
  </r>
  <r>
    <n v="9384"/>
    <n v="1978"/>
    <n v="47"/>
    <s v="Graduation"/>
    <s v="Married"/>
    <x v="0"/>
    <x v="585"/>
    <n v="1"/>
    <n v="1"/>
    <d v="2013-12-06T00:00:00"/>
    <n v="57"/>
    <x v="382"/>
    <n v="9"/>
    <n v="124"/>
    <n v="12"/>
    <n v="24"/>
    <n v="109"/>
    <n v="497"/>
    <n v="7.4879845720398353E-3"/>
    <s v="Wines"/>
    <n v="7"/>
    <n v="4"/>
    <n v="2"/>
    <n v="10"/>
    <n v="3"/>
    <n v="3"/>
    <n v="11"/>
    <n v="0"/>
  </r>
  <r>
    <n v="8602"/>
    <n v="1964"/>
    <n v="61"/>
    <s v="Graduation"/>
    <s v="Divorced"/>
    <x v="1"/>
    <x v="586"/>
    <n v="0"/>
    <n v="1"/>
    <d v="2013-12-06T00:00:00"/>
    <n v="97"/>
    <x v="383"/>
    <n v="172"/>
    <n v="153"/>
    <n v="150"/>
    <n v="105"/>
    <n v="57"/>
    <n v="992"/>
    <n v="1.4185208488245725E-2"/>
    <s v="Wines"/>
    <n v="2"/>
    <n v="7"/>
    <n v="6"/>
    <n v="11"/>
    <n v="4"/>
    <n v="3"/>
    <n v="11"/>
    <n v="0"/>
  </r>
  <r>
    <n v="9974"/>
    <n v="1974"/>
    <n v="51"/>
    <s v="Graduation"/>
    <s v="Married"/>
    <x v="1"/>
    <x v="587"/>
    <n v="1"/>
    <n v="0"/>
    <d v="2013-12-07T00:00:00"/>
    <n v="75"/>
    <x v="372"/>
    <n v="6"/>
    <n v="20"/>
    <n v="4"/>
    <n v="5"/>
    <n v="20"/>
    <n v="50"/>
    <n v="1.6323332571577813E-3"/>
    <s v="MeatProducts"/>
    <n v="1"/>
    <n v="3"/>
    <n v="1"/>
    <n v="2"/>
    <n v="7"/>
    <n v="3"/>
    <n v="11"/>
    <n v="0"/>
  </r>
  <r>
    <n v="450"/>
    <n v="1958"/>
    <n v="67"/>
    <s v="Master"/>
    <s v="Together"/>
    <x v="1"/>
    <x v="588"/>
    <n v="0"/>
    <n v="1"/>
    <d v="2013-12-07T00:00:00"/>
    <n v="90"/>
    <x v="384"/>
    <n v="15"/>
    <n v="80"/>
    <n v="17"/>
    <n v="11"/>
    <n v="80"/>
    <n v="190"/>
    <n v="4.4901335223915869E-3"/>
    <s v="MeatProducts"/>
    <n v="3"/>
    <n v="1"/>
    <n v="4"/>
    <n v="4"/>
    <n v="3"/>
    <n v="3"/>
    <n v="11"/>
    <n v="0"/>
  </r>
  <r>
    <n v="1940"/>
    <n v="1986"/>
    <n v="39"/>
    <s v="Graduation"/>
    <s v="Married"/>
    <x v="0"/>
    <x v="589"/>
    <n v="1"/>
    <n v="0"/>
    <d v="2013-12-07T00:00:00"/>
    <n v="26"/>
    <x v="103"/>
    <n v="3"/>
    <n v="4"/>
    <n v="2"/>
    <n v="2"/>
    <n v="6"/>
    <n v="12"/>
    <n v="4.7520988436559479E-4"/>
    <s v="GoldProds"/>
    <n v="1"/>
    <n v="1"/>
    <n v="0"/>
    <n v="2"/>
    <n v="8"/>
    <n v="3"/>
    <n v="11"/>
    <n v="0"/>
  </r>
  <r>
    <n v="2166"/>
    <n v="1960"/>
    <n v="65"/>
    <s v="2n Cycle"/>
    <s v="Widow"/>
    <x v="1"/>
    <x v="590"/>
    <n v="1"/>
    <n v="1"/>
    <d v="2013-12-07T00:00:00"/>
    <n v="55"/>
    <x v="87"/>
    <n v="1"/>
    <n v="3"/>
    <n v="0"/>
    <n v="0"/>
    <n v="7"/>
    <n v="16"/>
    <n v="3.4203381859381344E-4"/>
    <s v="Wines"/>
    <n v="1"/>
    <n v="0"/>
    <n v="1"/>
    <n v="2"/>
    <n v="4"/>
    <n v="3"/>
    <n v="11"/>
    <n v="0"/>
  </r>
  <r>
    <n v="2886"/>
    <n v="1971"/>
    <n v="54"/>
    <s v="Master"/>
    <s v="Divorced"/>
    <x v="1"/>
    <x v="591"/>
    <n v="0"/>
    <n v="1"/>
    <d v="2013-12-08T00:00:00"/>
    <n v="70"/>
    <x v="385"/>
    <n v="0"/>
    <n v="72"/>
    <n v="0"/>
    <n v="12"/>
    <n v="12"/>
    <n v="1205"/>
    <n v="1.6220218064342443E-2"/>
    <s v="Wines"/>
    <n v="4"/>
    <n v="10"/>
    <n v="8"/>
    <n v="10"/>
    <n v="6"/>
    <n v="3"/>
    <n v="11"/>
    <n v="0"/>
  </r>
  <r>
    <n v="9283"/>
    <n v="1978"/>
    <n v="47"/>
    <s v="Graduation"/>
    <s v="Single"/>
    <x v="0"/>
    <x v="592"/>
    <n v="1"/>
    <n v="2"/>
    <d v="2013-12-09T00:00:00"/>
    <n v="49"/>
    <x v="32"/>
    <n v="1"/>
    <n v="7"/>
    <n v="2"/>
    <n v="0"/>
    <n v="0"/>
    <n v="18"/>
    <n v="2.9900828917423877E-4"/>
    <s v="Wines"/>
    <n v="1"/>
    <n v="0"/>
    <n v="0"/>
    <n v="3"/>
    <n v="4"/>
    <n v="3"/>
    <n v="11"/>
    <n v="0"/>
  </r>
  <r>
    <n v="10736"/>
    <n v="1971"/>
    <n v="54"/>
    <s v="Graduation"/>
    <s v="Single"/>
    <x v="1"/>
    <x v="593"/>
    <n v="0"/>
    <n v="1"/>
    <d v="2013-12-09T00:00:00"/>
    <n v="28"/>
    <x v="386"/>
    <n v="0"/>
    <n v="522"/>
    <n v="227"/>
    <n v="120"/>
    <n v="134"/>
    <n v="1391"/>
    <n v="1.9250463616485372E-2"/>
    <s v="Wines"/>
    <n v="2"/>
    <n v="6"/>
    <n v="9"/>
    <n v="5"/>
    <n v="2"/>
    <n v="3"/>
    <n v="11"/>
    <n v="0"/>
  </r>
  <r>
    <n v="7801"/>
    <n v="1959"/>
    <n v="66"/>
    <s v="Graduation"/>
    <s v="Together"/>
    <x v="1"/>
    <x v="594"/>
    <n v="0"/>
    <n v="1"/>
    <d v="2013-12-09T00:00:00"/>
    <n v="87"/>
    <x v="387"/>
    <n v="107"/>
    <n v="227"/>
    <n v="7"/>
    <n v="59"/>
    <n v="131"/>
    <n v="597"/>
    <n v="1.0903512136321297E-2"/>
    <s v="MeatProducts"/>
    <n v="3"/>
    <n v="5"/>
    <n v="2"/>
    <n v="11"/>
    <n v="4"/>
    <n v="3"/>
    <n v="11"/>
    <n v="0"/>
  </r>
  <r>
    <n v="5407"/>
    <n v="1954"/>
    <n v="71"/>
    <s v="Graduation"/>
    <s v="Together"/>
    <x v="1"/>
    <x v="595"/>
    <n v="0"/>
    <n v="1"/>
    <d v="2013-12-09T00:00:00"/>
    <n v="70"/>
    <x v="388"/>
    <n v="17"/>
    <n v="133"/>
    <n v="11"/>
    <n v="0"/>
    <n v="195"/>
    <n v="890"/>
    <n v="1.6759881739261434E-2"/>
    <s v="Wines"/>
    <n v="5"/>
    <n v="10"/>
    <n v="6"/>
    <n v="7"/>
    <n v="7"/>
    <n v="3"/>
    <n v="11"/>
    <n v="0"/>
  </r>
  <r>
    <n v="2320"/>
    <n v="1978"/>
    <n v="47"/>
    <s v="2n Cycle"/>
    <s v="Married"/>
    <x v="0"/>
    <x v="425"/>
    <n v="0"/>
    <n v="1"/>
    <d v="2013-12-09T00:00:00"/>
    <n v="98"/>
    <x v="268"/>
    <n v="11"/>
    <n v="59"/>
    <n v="23"/>
    <n v="5"/>
    <n v="29"/>
    <n v="606"/>
    <n v="1.2886762360446571E-2"/>
    <s v="Wines"/>
    <n v="5"/>
    <n v="11"/>
    <n v="1"/>
    <n v="6"/>
    <n v="9"/>
    <n v="3"/>
    <n v="11"/>
    <n v="0"/>
  </r>
  <r>
    <n v="961"/>
    <n v="1972"/>
    <n v="53"/>
    <s v="Graduation"/>
    <s v="Married"/>
    <x v="1"/>
    <x v="596"/>
    <n v="0"/>
    <n v="1"/>
    <d v="2013-12-09T00:00:00"/>
    <n v="92"/>
    <x v="389"/>
    <n v="27"/>
    <n v="421"/>
    <n v="13"/>
    <n v="195"/>
    <n v="71"/>
    <n v="789"/>
    <n v="1.0559987151346432E-2"/>
    <s v="MeatProducts"/>
    <n v="2"/>
    <n v="7"/>
    <n v="3"/>
    <n v="5"/>
    <n v="4"/>
    <n v="3"/>
    <n v="11"/>
    <n v="0"/>
  </r>
  <r>
    <n v="5596"/>
    <n v="1956"/>
    <n v="69"/>
    <s v="2n Cycle"/>
    <s v="Together"/>
    <x v="1"/>
    <x v="597"/>
    <n v="0"/>
    <n v="1"/>
    <d v="2013-12-10T00:00:00"/>
    <n v="44"/>
    <x v="147"/>
    <n v="14"/>
    <n v="154"/>
    <n v="19"/>
    <n v="0"/>
    <n v="28"/>
    <n v="700"/>
    <n v="1.1900511722004046E-2"/>
    <s v="Wines"/>
    <n v="1"/>
    <n v="9"/>
    <n v="2"/>
    <n v="9"/>
    <n v="6"/>
    <n v="3"/>
    <n v="11"/>
    <n v="0"/>
  </r>
  <r>
    <n v="10914"/>
    <n v="1970"/>
    <n v="55"/>
    <s v="Graduation"/>
    <s v="Single"/>
    <x v="1"/>
    <x v="598"/>
    <n v="1"/>
    <n v="1"/>
    <d v="2013-12-10T00:00:00"/>
    <n v="3"/>
    <x v="30"/>
    <n v="1"/>
    <n v="7"/>
    <n v="2"/>
    <n v="1"/>
    <n v="2"/>
    <n v="15"/>
    <n v="6.2078384306584443E-4"/>
    <s v="MeatProducts"/>
    <n v="2"/>
    <n v="1"/>
    <n v="0"/>
    <n v="3"/>
    <n v="4"/>
    <n v="3"/>
    <n v="11"/>
    <n v="0"/>
  </r>
  <r>
    <n v="5644"/>
    <n v="1957"/>
    <n v="68"/>
    <s v="Graduation"/>
    <s v="Together"/>
    <x v="1"/>
    <x v="599"/>
    <n v="0"/>
    <n v="1"/>
    <d v="2013-12-10T00:00:00"/>
    <n v="96"/>
    <x v="390"/>
    <n v="3"/>
    <n v="24"/>
    <n v="4"/>
    <n v="3"/>
    <n v="20"/>
    <n v="343"/>
    <n v="8.1254589818302424E-3"/>
    <s v="Wines"/>
    <n v="2"/>
    <n v="5"/>
    <n v="1"/>
    <n v="7"/>
    <n v="7"/>
    <n v="3"/>
    <n v="11"/>
    <n v="0"/>
  </r>
  <r>
    <n v="4058"/>
    <n v="1955"/>
    <n v="70"/>
    <s v="PhD"/>
    <s v="Single"/>
    <x v="1"/>
    <x v="600"/>
    <n v="0"/>
    <n v="0"/>
    <d v="2013-12-10T00:00:00"/>
    <n v="76"/>
    <x v="341"/>
    <n v="15"/>
    <n v="106"/>
    <n v="20"/>
    <n v="7"/>
    <n v="45"/>
    <n v="766"/>
    <n v="1.2499184126362509E-2"/>
    <s v="Wines"/>
    <n v="1"/>
    <n v="11"/>
    <n v="2"/>
    <n v="8"/>
    <n v="6"/>
    <n v="3"/>
    <n v="11"/>
    <n v="0"/>
  </r>
  <r>
    <n v="2544"/>
    <n v="1951"/>
    <n v="74"/>
    <s v="Master"/>
    <s v="Divorced"/>
    <x v="1"/>
    <x v="601"/>
    <n v="0"/>
    <n v="1"/>
    <d v="2013-12-10T00:00:00"/>
    <n v="68"/>
    <x v="78"/>
    <n v="1"/>
    <n v="27"/>
    <n v="6"/>
    <n v="7"/>
    <n v="1"/>
    <n v="91"/>
    <n v="1.5817834173474708E-3"/>
    <s v="Wines"/>
    <n v="1"/>
    <n v="1"/>
    <n v="1"/>
    <n v="4"/>
    <n v="1"/>
    <n v="3"/>
    <n v="11"/>
    <n v="0"/>
  </r>
  <r>
    <n v="10609"/>
    <n v="1962"/>
    <n v="63"/>
    <s v="PhD"/>
    <s v="Married"/>
    <x v="1"/>
    <x v="602"/>
    <n v="0"/>
    <n v="1"/>
    <d v="2013-12-10T00:00:00"/>
    <n v="15"/>
    <x v="167"/>
    <n v="0"/>
    <n v="13"/>
    <n v="3"/>
    <n v="1"/>
    <n v="0"/>
    <n v="88"/>
    <n v="2.0575650588042743E-3"/>
    <s v="Wines"/>
    <n v="2"/>
    <n v="1"/>
    <n v="1"/>
    <n v="4"/>
    <n v="4"/>
    <n v="3"/>
    <n v="11"/>
    <n v="0"/>
  </r>
  <r>
    <n v="7755"/>
    <n v="1954"/>
    <n v="71"/>
    <s v="PhD"/>
    <s v="Married"/>
    <x v="1"/>
    <x v="603"/>
    <n v="0"/>
    <n v="1"/>
    <d v="2013-12-11T00:00:00"/>
    <n v="91"/>
    <x v="83"/>
    <n v="3"/>
    <n v="39"/>
    <n v="0"/>
    <n v="0"/>
    <n v="19"/>
    <n v="392"/>
    <n v="6.7885840953172622E-3"/>
    <s v="Wines"/>
    <n v="2"/>
    <n v="9"/>
    <n v="1"/>
    <n v="4"/>
    <n v="8"/>
    <n v="3"/>
    <n v="11"/>
    <n v="0"/>
  </r>
  <r>
    <n v="8625"/>
    <n v="1976"/>
    <n v="49"/>
    <s v="Graduation"/>
    <s v="Married"/>
    <x v="0"/>
    <x v="604"/>
    <n v="1"/>
    <n v="0"/>
    <d v="2013-12-11T00:00:00"/>
    <n v="70"/>
    <x v="372"/>
    <n v="1"/>
    <n v="23"/>
    <n v="0"/>
    <n v="5"/>
    <n v="1"/>
    <n v="44"/>
    <n v="2.4930590968326818E-3"/>
    <s v="MeatProducts"/>
    <n v="3"/>
    <n v="3"/>
    <n v="0"/>
    <n v="3"/>
    <n v="8"/>
    <n v="3"/>
    <n v="11"/>
    <n v="0"/>
  </r>
  <r>
    <n v="1915"/>
    <n v="1951"/>
    <n v="74"/>
    <s v="PhD"/>
    <s v="Married"/>
    <x v="1"/>
    <x v="605"/>
    <n v="0"/>
    <n v="0"/>
    <d v="2013-12-12T00:00:00"/>
    <n v="57"/>
    <x v="391"/>
    <n v="115"/>
    <n v="243"/>
    <n v="150"/>
    <n v="0"/>
    <n v="205"/>
    <n v="1302"/>
    <n v="1.6493748337323755E-2"/>
    <s v="Wines"/>
    <n v="1"/>
    <n v="8"/>
    <n v="5"/>
    <n v="6"/>
    <n v="3"/>
    <n v="3"/>
    <n v="11"/>
    <n v="0"/>
  </r>
  <r>
    <n v="4246"/>
    <n v="1982"/>
    <n v="43"/>
    <s v="Master"/>
    <s v="Single"/>
    <x v="0"/>
    <x v="606"/>
    <n v="0"/>
    <n v="0"/>
    <d v="2013-12-12T00:00:00"/>
    <n v="2"/>
    <x v="384"/>
    <n v="11"/>
    <n v="26"/>
    <n v="4"/>
    <n v="3"/>
    <n v="262"/>
    <n v="111"/>
    <n v="1.6920731707317074E-2"/>
    <s v="GoldProds"/>
    <n v="0"/>
    <n v="1"/>
    <n v="0"/>
    <n v="1"/>
    <n v="17"/>
    <n v="3"/>
    <n v="11"/>
    <n v="0"/>
  </r>
  <r>
    <n v="5177"/>
    <n v="1974"/>
    <n v="51"/>
    <s v="Master"/>
    <s v="Married"/>
    <x v="1"/>
    <x v="607"/>
    <n v="0"/>
    <n v="1"/>
    <d v="2013-12-12T00:00:00"/>
    <n v="56"/>
    <x v="392"/>
    <n v="7"/>
    <n v="68"/>
    <n v="4"/>
    <n v="0"/>
    <n v="19"/>
    <n v="377"/>
    <n v="6.4451054809040245E-3"/>
    <s v="Wines"/>
    <n v="2"/>
    <n v="6"/>
    <n v="2"/>
    <n v="6"/>
    <n v="6"/>
    <n v="3"/>
    <n v="11"/>
    <n v="0"/>
  </r>
  <r>
    <n v="7244"/>
    <n v="1951"/>
    <n v="74"/>
    <s v="Graduation"/>
    <s v="Single"/>
    <x v="1"/>
    <x v="163"/>
    <n v="2"/>
    <n v="1"/>
    <d v="2014-01-01T00:00:00"/>
    <n v="96"/>
    <x v="368"/>
    <n v="5"/>
    <n v="48"/>
    <n v="6"/>
    <n v="10"/>
    <n v="7"/>
    <n v="117"/>
    <e v="#VALUE!"/>
    <s v="Wines"/>
    <n v="3"/>
    <n v="2"/>
    <n v="1"/>
    <n v="4"/>
    <n v="6"/>
    <n v="3"/>
    <n v="11"/>
    <n v="0"/>
  </r>
  <r>
    <n v="1992"/>
    <n v="1964"/>
    <n v="61"/>
    <s v="Graduation"/>
    <s v="Married"/>
    <x v="1"/>
    <x v="608"/>
    <n v="0"/>
    <n v="1"/>
    <d v="2014-01-01T00:00:00"/>
    <n v="2"/>
    <x v="386"/>
    <n v="0"/>
    <n v="257"/>
    <n v="32"/>
    <n v="16"/>
    <n v="66"/>
    <n v="827"/>
    <n v="1.3647540307275937E-2"/>
    <s v="Wines"/>
    <n v="4"/>
    <n v="2"/>
    <n v="2"/>
    <n v="8"/>
    <n v="7"/>
    <n v="3"/>
    <n v="11"/>
    <n v="1"/>
  </r>
  <r>
    <n v="5237"/>
    <n v="1950"/>
    <n v="75"/>
    <s v="PhD"/>
    <s v="Single"/>
    <x v="1"/>
    <x v="609"/>
    <n v="1"/>
    <n v="2"/>
    <d v="2014-01-01T00:00:00"/>
    <n v="79"/>
    <x v="280"/>
    <n v="1"/>
    <n v="21"/>
    <n v="3"/>
    <n v="0"/>
    <n v="10"/>
    <n v="53"/>
    <n v="1.0868005003383436E-3"/>
    <s v="Wines"/>
    <n v="3"/>
    <n v="2"/>
    <n v="1"/>
    <n v="3"/>
    <n v="5"/>
    <n v="3"/>
    <n v="11"/>
    <n v="0"/>
  </r>
  <r>
    <n v="8749"/>
    <n v="1984"/>
    <n v="41"/>
    <s v="Graduation"/>
    <s v="Together"/>
    <x v="0"/>
    <x v="610"/>
    <n v="1"/>
    <n v="0"/>
    <d v="2014-01-02T00:00:00"/>
    <n v="68"/>
    <x v="240"/>
    <n v="2"/>
    <n v="9"/>
    <n v="4"/>
    <n v="6"/>
    <n v="20"/>
    <n v="41"/>
    <n v="1.1011145427689002E-3"/>
    <s v="Wines"/>
    <n v="1"/>
    <n v="1"/>
    <n v="1"/>
    <n v="2"/>
    <n v="4"/>
    <n v="3"/>
    <n v="11"/>
    <n v="0"/>
  </r>
  <r>
    <n v="8475"/>
    <n v="1973"/>
    <n v="52"/>
    <s v="PhD"/>
    <s v="Married"/>
    <x v="1"/>
    <x v="611"/>
    <n v="0"/>
    <n v="1"/>
    <d v="2014-01-03T00:00:00"/>
    <n v="98"/>
    <x v="240"/>
    <n v="2"/>
    <n v="1582"/>
    <n v="1"/>
    <n v="2"/>
    <n v="1"/>
    <n v="1607"/>
    <n v="1.0219850804169343E-2"/>
    <s v="MeatProducts"/>
    <n v="15"/>
    <n v="0"/>
    <n v="22"/>
    <n v="0"/>
    <n v="0"/>
    <n v="3"/>
    <n v="11"/>
    <n v="0"/>
  </r>
  <r>
    <n v="1672"/>
    <n v="1974"/>
    <n v="51"/>
    <s v="PhD"/>
    <s v="Together"/>
    <x v="1"/>
    <x v="612"/>
    <n v="0"/>
    <n v="1"/>
    <d v="2014-01-03T00:00:00"/>
    <n v="74"/>
    <x v="277"/>
    <n v="7"/>
    <n v="149"/>
    <n v="20"/>
    <n v="15"/>
    <n v="66"/>
    <n v="395"/>
    <n v="6.0176721511273614E-3"/>
    <s v="Wines"/>
    <n v="1"/>
    <n v="5"/>
    <n v="1"/>
    <n v="8"/>
    <n v="2"/>
    <n v="3"/>
    <n v="11"/>
    <n v="0"/>
  </r>
  <r>
    <n v="10812"/>
    <n v="1978"/>
    <n v="47"/>
    <s v="PhD"/>
    <s v="Married"/>
    <x v="0"/>
    <x v="613"/>
    <n v="1"/>
    <n v="0"/>
    <d v="2014-01-03T00:00:00"/>
    <n v="89"/>
    <x v="144"/>
    <n v="0"/>
    <n v="46"/>
    <n v="4"/>
    <n v="3"/>
    <n v="0"/>
    <n v="90"/>
    <n v="1.9406171162429653E-3"/>
    <s v="MeatProducts"/>
    <n v="1"/>
    <n v="2"/>
    <n v="1"/>
    <n v="3"/>
    <n v="4"/>
    <n v="3"/>
    <n v="11"/>
    <n v="0"/>
  </r>
  <r>
    <n v="3711"/>
    <n v="1944"/>
    <n v="81"/>
    <s v="Master"/>
    <s v="Married"/>
    <x v="1"/>
    <x v="614"/>
    <n v="0"/>
    <n v="0"/>
    <d v="2014-01-03T00:00:00"/>
    <n v="19"/>
    <x v="393"/>
    <n v="134"/>
    <n v="670"/>
    <n v="25"/>
    <n v="38"/>
    <n v="0"/>
    <n v="1902"/>
    <n v="2.3720442981143369E-2"/>
    <s v="Wines"/>
    <n v="1"/>
    <n v="6"/>
    <n v="3"/>
    <n v="10"/>
    <n v="3"/>
    <n v="3"/>
    <n v="11"/>
    <n v="0"/>
  </r>
  <r>
    <n v="2532"/>
    <n v="1987"/>
    <n v="38"/>
    <s v="Master"/>
    <s v="Single"/>
    <x v="0"/>
    <x v="615"/>
    <n v="0"/>
    <n v="0"/>
    <d v="2014-01-03T00:00:00"/>
    <n v="95"/>
    <x v="394"/>
    <n v="73"/>
    <n v="351"/>
    <n v="56"/>
    <n v="14"/>
    <n v="175"/>
    <n v="1476"/>
    <n v="2.0094208620361043E-2"/>
    <s v="Wines"/>
    <n v="1"/>
    <n v="2"/>
    <n v="4"/>
    <n v="6"/>
    <n v="5"/>
    <n v="3"/>
    <n v="11"/>
    <n v="0"/>
  </r>
  <r>
    <n v="6646"/>
    <n v="1984"/>
    <n v="41"/>
    <s v="Graduation"/>
    <s v="Together"/>
    <x v="0"/>
    <x v="616"/>
    <n v="1"/>
    <n v="0"/>
    <d v="2014-01-03T00:00:00"/>
    <n v="23"/>
    <x v="41"/>
    <n v="0"/>
    <n v="5"/>
    <n v="13"/>
    <n v="0"/>
    <n v="1"/>
    <n v="21"/>
    <n v="1.2704942827757276E-3"/>
    <s v="FishProducts"/>
    <n v="1"/>
    <n v="1"/>
    <n v="0"/>
    <n v="3"/>
    <n v="6"/>
    <n v="3"/>
    <n v="11"/>
    <n v="0"/>
  </r>
  <r>
    <n v="8070"/>
    <n v="1973"/>
    <n v="52"/>
    <s v="PhD"/>
    <s v="Married"/>
    <x v="1"/>
    <x v="617"/>
    <n v="0"/>
    <n v="1"/>
    <d v="2014-01-03T00:00:00"/>
    <n v="98"/>
    <x v="154"/>
    <n v="12"/>
    <n v="31"/>
    <n v="3"/>
    <n v="12"/>
    <n v="7"/>
    <n v="257"/>
    <n v="4.7397735236619819E-3"/>
    <s v="Wines"/>
    <n v="1"/>
    <n v="3"/>
    <n v="3"/>
    <n v="5"/>
    <n v="3"/>
    <n v="3"/>
    <n v="11"/>
    <n v="0"/>
  </r>
  <r>
    <n v="3286"/>
    <n v="1967"/>
    <n v="58"/>
    <s v="PhD"/>
    <s v="Divorced"/>
    <x v="1"/>
    <x v="618"/>
    <n v="1"/>
    <n v="0"/>
    <d v="2014-01-03T00:00:00"/>
    <n v="71"/>
    <x v="62"/>
    <n v="2"/>
    <n v="15"/>
    <n v="2"/>
    <n v="2"/>
    <n v="8"/>
    <n v="34"/>
    <n v="1.276180466931912E-3"/>
    <s v="MeatProducts"/>
    <n v="2"/>
    <n v="2"/>
    <n v="0"/>
    <n v="3"/>
    <n v="6"/>
    <n v="3"/>
    <n v="11"/>
    <n v="0"/>
  </r>
  <r>
    <n v="2948"/>
    <n v="1954"/>
    <n v="71"/>
    <s v="Master"/>
    <s v="Divorced"/>
    <x v="1"/>
    <x v="619"/>
    <n v="0"/>
    <n v="1"/>
    <d v="2014-01-03T00:00:00"/>
    <n v="76"/>
    <x v="55"/>
    <n v="12"/>
    <n v="48"/>
    <n v="4"/>
    <n v="12"/>
    <n v="5"/>
    <n v="180"/>
    <n v="2.8737008477417499E-3"/>
    <s v="Wines"/>
    <n v="1"/>
    <n v="2"/>
    <n v="2"/>
    <n v="5"/>
    <n v="2"/>
    <n v="3"/>
    <n v="11"/>
    <n v="0"/>
  </r>
  <r>
    <n v="1584"/>
    <n v="1977"/>
    <n v="48"/>
    <s v="Graduation"/>
    <s v="Married"/>
    <x v="0"/>
    <x v="620"/>
    <n v="1"/>
    <n v="0"/>
    <d v="2014-01-04T00:00:00"/>
    <n v="79"/>
    <x v="168"/>
    <n v="7"/>
    <n v="171"/>
    <n v="25"/>
    <n v="19"/>
    <n v="89"/>
    <n v="393"/>
    <n v="9.4829042299061361E-3"/>
    <s v="Wines"/>
    <n v="6"/>
    <n v="8"/>
    <n v="1"/>
    <n v="5"/>
    <n v="8"/>
    <n v="3"/>
    <n v="11"/>
    <n v="0"/>
  </r>
  <r>
    <n v="8159"/>
    <n v="1968"/>
    <n v="57"/>
    <s v="Graduation"/>
    <s v="Married"/>
    <x v="1"/>
    <x v="621"/>
    <n v="1"/>
    <n v="1"/>
    <d v="2014-01-04T00:00:00"/>
    <n v="10"/>
    <x v="395"/>
    <n v="0"/>
    <n v="22"/>
    <n v="13"/>
    <n v="0"/>
    <n v="30"/>
    <n v="152"/>
    <n v="2.9637140015988457E-3"/>
    <s v="Wines"/>
    <n v="3"/>
    <n v="4"/>
    <n v="1"/>
    <n v="3"/>
    <n v="7"/>
    <n v="3"/>
    <n v="11"/>
    <n v="0"/>
  </r>
  <r>
    <n v="7007"/>
    <n v="1968"/>
    <n v="57"/>
    <s v="Master"/>
    <s v="Married"/>
    <x v="1"/>
    <x v="622"/>
    <n v="2"/>
    <n v="0"/>
    <d v="2014-01-04T00:00:00"/>
    <n v="47"/>
    <x v="363"/>
    <n v="3"/>
    <n v="18"/>
    <n v="3"/>
    <n v="4"/>
    <n v="18"/>
    <n v="45"/>
    <n v="1.5232034661341097E-3"/>
    <s v="MeatProducts"/>
    <n v="2"/>
    <n v="3"/>
    <n v="1"/>
    <n v="2"/>
    <n v="7"/>
    <n v="3"/>
    <n v="11"/>
    <n v="0"/>
  </r>
  <r>
    <n v="3005"/>
    <n v="1992"/>
    <n v="33"/>
    <s v="Graduation"/>
    <s v="Single"/>
    <x v="0"/>
    <x v="623"/>
    <n v="0"/>
    <n v="0"/>
    <d v="2014-01-05T00:00:00"/>
    <n v="7"/>
    <x v="337"/>
    <n v="117"/>
    <n v="678"/>
    <n v="134"/>
    <n v="44"/>
    <n v="147"/>
    <n v="1503"/>
    <n v="1.7993966095201611E-2"/>
    <s v="MeatProducts"/>
    <n v="1"/>
    <n v="4"/>
    <n v="10"/>
    <n v="8"/>
    <n v="1"/>
    <n v="3"/>
    <n v="11"/>
    <n v="1"/>
  </r>
  <r>
    <n v="6983"/>
    <n v="1950"/>
    <n v="75"/>
    <s v="Master"/>
    <s v="Divorced"/>
    <x v="1"/>
    <x v="624"/>
    <n v="1"/>
    <n v="1"/>
    <d v="2014-01-05T00:00:00"/>
    <n v="24"/>
    <x v="334"/>
    <n v="2"/>
    <n v="17"/>
    <n v="2"/>
    <n v="1"/>
    <n v="0"/>
    <n v="45"/>
    <n v="1.182530088821149E-3"/>
    <s v="Wines"/>
    <n v="2"/>
    <n v="2"/>
    <n v="0"/>
    <n v="3"/>
    <n v="7"/>
    <n v="3"/>
    <n v="11"/>
    <n v="0"/>
  </r>
  <r>
    <n v="9937"/>
    <n v="1979"/>
    <n v="46"/>
    <s v="Graduation"/>
    <s v="Single"/>
    <x v="0"/>
    <x v="625"/>
    <n v="0"/>
    <n v="0"/>
    <d v="2014-02-01T00:00:00"/>
    <n v="75"/>
    <x v="161"/>
    <n v="81"/>
    <n v="149"/>
    <n v="25"/>
    <n v="43"/>
    <n v="91"/>
    <n v="485"/>
    <n v="6.8953751226239392E-3"/>
    <s v="Wines"/>
    <n v="1"/>
    <n v="2"/>
    <n v="2"/>
    <n v="12"/>
    <n v="1"/>
    <n v="3"/>
    <n v="11"/>
    <n v="0"/>
  </r>
  <r>
    <n v="7732"/>
    <n v="1978"/>
    <n v="47"/>
    <s v="Graduation"/>
    <s v="Married"/>
    <x v="0"/>
    <x v="626"/>
    <n v="1"/>
    <n v="0"/>
    <d v="2014-02-01T00:00:00"/>
    <n v="81"/>
    <x v="85"/>
    <n v="0"/>
    <n v="124"/>
    <n v="179"/>
    <n v="97"/>
    <n v="52"/>
    <n v="693"/>
    <n v="1.0692299384382762E-2"/>
    <s v="Wines"/>
    <n v="1"/>
    <n v="7"/>
    <n v="2"/>
    <n v="10"/>
    <n v="5"/>
    <n v="3"/>
    <n v="11"/>
    <n v="0"/>
  </r>
  <r>
    <n v="176"/>
    <n v="1980"/>
    <n v="45"/>
    <s v="2n Cycle"/>
    <s v="Single"/>
    <x v="0"/>
    <x v="627"/>
    <n v="0"/>
    <n v="1"/>
    <d v="2014-02-01T00:00:00"/>
    <n v="73"/>
    <x v="139"/>
    <n v="38"/>
    <n v="67"/>
    <n v="33"/>
    <n v="36"/>
    <n v="67"/>
    <n v="264"/>
    <n v="3.9107634876899833E-3"/>
    <s v="Wines"/>
    <n v="1"/>
    <n v="4"/>
    <n v="1"/>
    <n v="6"/>
    <n v="3"/>
    <n v="3"/>
    <n v="11"/>
    <n v="0"/>
  </r>
  <r>
    <n v="498"/>
    <n v="1970"/>
    <n v="55"/>
    <s v="Graduation"/>
    <s v="Single"/>
    <x v="1"/>
    <x v="628"/>
    <n v="1"/>
    <n v="0"/>
    <d v="2014-02-02T00:00:00"/>
    <n v="28"/>
    <x v="198"/>
    <n v="0"/>
    <n v="22"/>
    <n v="2"/>
    <n v="3"/>
    <n v="5"/>
    <n v="52"/>
    <n v="1.7324670997834416E-3"/>
    <s v="Wines"/>
    <n v="2"/>
    <n v="1"/>
    <n v="0"/>
    <n v="4"/>
    <n v="5"/>
    <n v="3"/>
    <n v="11"/>
    <n v="0"/>
  </r>
  <r>
    <n v="10981"/>
    <n v="1988"/>
    <n v="37"/>
    <s v="Graduation"/>
    <s v="Married"/>
    <x v="0"/>
    <x v="629"/>
    <n v="0"/>
    <n v="0"/>
    <d v="2014-02-02T00:00:00"/>
    <n v="27"/>
    <x v="396"/>
    <n v="137"/>
    <n v="400"/>
    <n v="45"/>
    <n v="137"/>
    <n v="45"/>
    <n v="1153"/>
    <n v="1.369049739369976E-2"/>
    <s v="Wines"/>
    <n v="1"/>
    <n v="3"/>
    <n v="4"/>
    <n v="10"/>
    <n v="1"/>
    <n v="3"/>
    <n v="11"/>
    <n v="0"/>
  </r>
  <r>
    <n v="486"/>
    <n v="1988"/>
    <n v="37"/>
    <s v="Graduation"/>
    <s v="Married"/>
    <x v="0"/>
    <x v="629"/>
    <n v="0"/>
    <n v="0"/>
    <d v="2014-02-02T00:00:00"/>
    <n v="27"/>
    <x v="396"/>
    <n v="137"/>
    <n v="400"/>
    <n v="45"/>
    <n v="137"/>
    <n v="45"/>
    <n v="1153"/>
    <n v="1.369049739369976E-2"/>
    <s v="Wines"/>
    <n v="1"/>
    <n v="3"/>
    <n v="4"/>
    <n v="10"/>
    <n v="1"/>
    <n v="3"/>
    <n v="11"/>
    <n v="0"/>
  </r>
  <r>
    <n v="2295"/>
    <n v="1954"/>
    <n v="71"/>
    <s v="PhD"/>
    <s v="Married"/>
    <x v="1"/>
    <x v="630"/>
    <n v="0"/>
    <n v="1"/>
    <d v="2014-02-02T00:00:00"/>
    <n v="57"/>
    <x v="58"/>
    <n v="30"/>
    <n v="92"/>
    <n v="80"/>
    <n v="46"/>
    <n v="38"/>
    <n v="787"/>
    <n v="1.2557842667943195E-2"/>
    <s v="Wines"/>
    <n v="1"/>
    <n v="5"/>
    <n v="3"/>
    <n v="13"/>
    <n v="3"/>
    <n v="3"/>
    <n v="11"/>
    <n v="0"/>
  </r>
  <r>
    <n v="5010"/>
    <n v="1988"/>
    <n v="37"/>
    <s v="Graduation"/>
    <s v="Single"/>
    <x v="0"/>
    <x v="631"/>
    <n v="1"/>
    <n v="0"/>
    <d v="2014-02-02T00:00:00"/>
    <n v="72"/>
    <x v="77"/>
    <n v="8"/>
    <n v="8"/>
    <n v="6"/>
    <n v="1"/>
    <n v="9"/>
    <n v="25"/>
    <n v="9.9968010236724247E-4"/>
    <s v="GoldProds"/>
    <n v="2"/>
    <n v="1"/>
    <n v="0"/>
    <n v="3"/>
    <n v="8"/>
    <n v="3"/>
    <n v="11"/>
    <n v="0"/>
  </r>
  <r>
    <n v="3769"/>
    <n v="1972"/>
    <n v="53"/>
    <s v="PhD"/>
    <s v="Together"/>
    <x v="1"/>
    <x v="163"/>
    <n v="1"/>
    <n v="0"/>
    <d v="2014-02-03T00:00:00"/>
    <n v="17"/>
    <x v="198"/>
    <n v="1"/>
    <n v="13"/>
    <n v="0"/>
    <n v="0"/>
    <n v="3"/>
    <n v="39"/>
    <e v="#VALUE!"/>
    <s v="Wines"/>
    <n v="1"/>
    <n v="1"/>
    <n v="0"/>
    <n v="3"/>
    <n v="7"/>
    <n v="3"/>
    <n v="11"/>
    <n v="0"/>
  </r>
  <r>
    <n v="10146"/>
    <n v="1972"/>
    <n v="53"/>
    <s v="PhD"/>
    <s v="Together"/>
    <x v="1"/>
    <x v="632"/>
    <n v="1"/>
    <n v="0"/>
    <d v="2014-02-03T00:00:00"/>
    <n v="17"/>
    <x v="198"/>
    <n v="1"/>
    <n v="13"/>
    <n v="0"/>
    <n v="0"/>
    <n v="3"/>
    <n v="39"/>
    <n v="1.0029058554272636E-3"/>
    <s v="Wines"/>
    <n v="1"/>
    <n v="1"/>
    <n v="0"/>
    <n v="3"/>
    <n v="7"/>
    <n v="3"/>
    <n v="11"/>
    <n v="0"/>
  </r>
  <r>
    <n v="11092"/>
    <n v="1961"/>
    <n v="64"/>
    <s v="Graduation"/>
    <s v="Married"/>
    <x v="1"/>
    <x v="633"/>
    <n v="1"/>
    <n v="1"/>
    <d v="2014-02-03T00:00:00"/>
    <n v="78"/>
    <x v="87"/>
    <n v="1"/>
    <n v="21"/>
    <n v="2"/>
    <n v="2"/>
    <n v="3"/>
    <n v="38"/>
    <n v="1.4013866351969316E-3"/>
    <s v="MeatProducts"/>
    <n v="2"/>
    <n v="2"/>
    <n v="0"/>
    <n v="3"/>
    <n v="7"/>
    <n v="3"/>
    <n v="11"/>
    <n v="0"/>
  </r>
  <r>
    <n v="832"/>
    <n v="1966"/>
    <n v="59"/>
    <s v="PhD"/>
    <s v="Together"/>
    <x v="1"/>
    <x v="634"/>
    <n v="0"/>
    <n v="1"/>
    <d v="2014-02-03T00:00:00"/>
    <n v="90"/>
    <x v="150"/>
    <n v="14"/>
    <n v="113"/>
    <n v="10"/>
    <n v="14"/>
    <n v="35"/>
    <n v="712"/>
    <n v="1.0818366912814903E-2"/>
    <s v="Wines"/>
    <n v="3"/>
    <n v="8"/>
    <n v="2"/>
    <n v="10"/>
    <n v="5"/>
    <n v="3"/>
    <n v="11"/>
    <n v="0"/>
  </r>
  <r>
    <n v="4686"/>
    <n v="1962"/>
    <n v="63"/>
    <s v="PhD"/>
    <s v="Widow"/>
    <x v="1"/>
    <x v="635"/>
    <n v="0"/>
    <n v="0"/>
    <d v="2014-02-04T00:00:00"/>
    <n v="28"/>
    <x v="213"/>
    <n v="31"/>
    <n v="558"/>
    <n v="62"/>
    <n v="95"/>
    <n v="79"/>
    <n v="1607"/>
    <n v="1.9462038730304828E-2"/>
    <s v="Wines"/>
    <n v="0"/>
    <n v="6"/>
    <n v="5"/>
    <n v="13"/>
    <n v="2"/>
    <n v="3"/>
    <n v="11"/>
    <n v="0"/>
  </r>
  <r>
    <n v="7723"/>
    <n v="1979"/>
    <n v="46"/>
    <s v="Graduation"/>
    <s v="Together"/>
    <x v="0"/>
    <x v="636"/>
    <n v="0"/>
    <n v="0"/>
    <d v="2014-02-05T00:00:00"/>
    <n v="56"/>
    <x v="157"/>
    <n v="93"/>
    <n v="374"/>
    <n v="104"/>
    <n v="80"/>
    <n v="80"/>
    <n v="1360"/>
    <n v="1.8011575085753639E-2"/>
    <s v="Wines"/>
    <n v="1"/>
    <n v="8"/>
    <n v="6"/>
    <n v="6"/>
    <n v="3"/>
    <n v="3"/>
    <n v="11"/>
    <n v="0"/>
  </r>
  <r>
    <n v="6211"/>
    <n v="1976"/>
    <n v="49"/>
    <s v="PhD"/>
    <s v="Together"/>
    <x v="0"/>
    <x v="637"/>
    <n v="1"/>
    <n v="0"/>
    <d v="2014-02-05T00:00:00"/>
    <n v="47"/>
    <x v="66"/>
    <n v="0"/>
    <n v="9"/>
    <n v="0"/>
    <n v="1"/>
    <n v="11"/>
    <n v="28"/>
    <n v="7.4876320363684984E-4"/>
    <s v="Wines"/>
    <n v="1"/>
    <n v="1"/>
    <n v="0"/>
    <n v="3"/>
    <n v="6"/>
    <n v="3"/>
    <n v="11"/>
    <n v="0"/>
  </r>
  <r>
    <n v="2963"/>
    <n v="1979"/>
    <n v="46"/>
    <s v="Graduation"/>
    <s v="Together"/>
    <x v="0"/>
    <x v="636"/>
    <n v="0"/>
    <n v="0"/>
    <d v="2014-02-05T00:00:00"/>
    <n v="56"/>
    <x v="157"/>
    <n v="93"/>
    <n v="374"/>
    <n v="104"/>
    <n v="80"/>
    <n v="80"/>
    <n v="1360"/>
    <n v="1.8011575085753639E-2"/>
    <s v="Wines"/>
    <n v="1"/>
    <n v="8"/>
    <n v="6"/>
    <n v="6"/>
    <n v="3"/>
    <n v="3"/>
    <n v="11"/>
    <n v="0"/>
  </r>
  <r>
    <n v="3091"/>
    <n v="1981"/>
    <n v="44"/>
    <s v="2n Cycle"/>
    <s v="Together"/>
    <x v="0"/>
    <x v="638"/>
    <n v="1"/>
    <n v="0"/>
    <d v="2014-02-05T00:00:00"/>
    <n v="27"/>
    <x v="310"/>
    <n v="21"/>
    <n v="134"/>
    <n v="258"/>
    <n v="14"/>
    <n v="56"/>
    <n v="767"/>
    <n v="1.0122205505846332E-2"/>
    <s v="Wines"/>
    <n v="1"/>
    <n v="7"/>
    <n v="5"/>
    <n v="8"/>
    <n v="4"/>
    <n v="3"/>
    <n v="11"/>
    <n v="0"/>
  </r>
  <r>
    <n v="762"/>
    <n v="1981"/>
    <n v="44"/>
    <s v="2n Cycle"/>
    <s v="Together"/>
    <x v="0"/>
    <x v="638"/>
    <n v="1"/>
    <n v="0"/>
    <d v="2014-02-05T00:00:00"/>
    <n v="27"/>
    <x v="310"/>
    <n v="21"/>
    <n v="134"/>
    <n v="258"/>
    <n v="14"/>
    <n v="56"/>
    <n v="767"/>
    <n v="1.0122205505846332E-2"/>
    <s v="Wines"/>
    <n v="1"/>
    <n v="7"/>
    <n v="5"/>
    <n v="8"/>
    <n v="4"/>
    <n v="3"/>
    <n v="11"/>
    <n v="0"/>
  </r>
  <r>
    <n v="3010"/>
    <n v="1989"/>
    <n v="36"/>
    <s v="Master"/>
    <s v="Together"/>
    <x v="0"/>
    <x v="639"/>
    <n v="0"/>
    <n v="0"/>
    <d v="2014-02-05T00:00:00"/>
    <n v="87"/>
    <x v="93"/>
    <n v="153"/>
    <n v="612"/>
    <n v="99"/>
    <n v="95"/>
    <n v="153"/>
    <n v="1916"/>
    <n v="2.1669305586971273E-2"/>
    <s v="Wines"/>
    <n v="1"/>
    <n v="4"/>
    <n v="7"/>
    <n v="8"/>
    <n v="1"/>
    <n v="3"/>
    <n v="11"/>
    <n v="0"/>
  </r>
  <r>
    <n v="3107"/>
    <n v="1976"/>
    <n v="49"/>
    <s v="Graduation"/>
    <s v="Together"/>
    <x v="0"/>
    <x v="640"/>
    <n v="0"/>
    <n v="1"/>
    <d v="2014-02-05T00:00:00"/>
    <n v="31"/>
    <x v="276"/>
    <n v="24"/>
    <n v="124"/>
    <n v="24"/>
    <n v="15"/>
    <n v="42"/>
    <n v="308"/>
    <n v="4.318443117130759E-3"/>
    <s v="MeatProducts"/>
    <n v="1"/>
    <n v="4"/>
    <n v="1"/>
    <n v="7"/>
    <n v="2"/>
    <n v="3"/>
    <n v="11"/>
    <n v="0"/>
  </r>
  <r>
    <n v="4790"/>
    <n v="1958"/>
    <n v="67"/>
    <s v="Graduation"/>
    <s v="Divorced"/>
    <x v="1"/>
    <x v="641"/>
    <n v="0"/>
    <n v="1"/>
    <d v="2014-02-06T00:00:00"/>
    <n v="54"/>
    <x v="397"/>
    <n v="8"/>
    <n v="216"/>
    <n v="21"/>
    <n v="16"/>
    <n v="33"/>
    <n v="835"/>
    <n v="1.0463265792012831E-2"/>
    <s v="Wines"/>
    <n v="1"/>
    <n v="4"/>
    <n v="3"/>
    <n v="5"/>
    <n v="1"/>
    <n v="3"/>
    <n v="11"/>
    <n v="0"/>
  </r>
  <r>
    <n v="10509"/>
    <n v="1955"/>
    <n v="70"/>
    <s v="Master"/>
    <s v="Single"/>
    <x v="1"/>
    <x v="642"/>
    <n v="1"/>
    <n v="1"/>
    <d v="2014-02-06T00:00:00"/>
    <n v="46"/>
    <x v="112"/>
    <n v="0"/>
    <n v="16"/>
    <n v="0"/>
    <n v="0"/>
    <n v="4"/>
    <n v="67"/>
    <n v="1.814390554336935E-3"/>
    <s v="Wines"/>
    <n v="2"/>
    <n v="3"/>
    <n v="0"/>
    <n v="3"/>
    <n v="8"/>
    <n v="3"/>
    <n v="11"/>
    <n v="0"/>
  </r>
  <r>
    <n v="11030"/>
    <n v="1976"/>
    <n v="49"/>
    <s v="Master"/>
    <s v="Married"/>
    <x v="0"/>
    <x v="643"/>
    <n v="1"/>
    <n v="0"/>
    <d v="2014-03-01T00:00:00"/>
    <n v="90"/>
    <x v="15"/>
    <n v="0"/>
    <n v="3"/>
    <n v="0"/>
    <n v="0"/>
    <n v="4"/>
    <n v="12"/>
    <n v="3.6165275308158284E-4"/>
    <s v="Wines"/>
    <n v="1"/>
    <n v="1"/>
    <n v="0"/>
    <n v="2"/>
    <n v="6"/>
    <n v="3"/>
    <n v="11"/>
    <n v="0"/>
  </r>
  <r>
    <n v="8318"/>
    <n v="1979"/>
    <n v="46"/>
    <s v="Graduation"/>
    <s v="Together"/>
    <x v="0"/>
    <x v="644"/>
    <n v="0"/>
    <n v="0"/>
    <d v="2014-03-01T00:00:00"/>
    <n v="7"/>
    <x v="148"/>
    <n v="134"/>
    <n v="786"/>
    <n v="33"/>
    <n v="134"/>
    <n v="57"/>
    <n v="1681"/>
    <n v="1.8615725359911406E-2"/>
    <s v="MeatProducts"/>
    <n v="0"/>
    <n v="5"/>
    <n v="6"/>
    <n v="8"/>
    <n v="1"/>
    <n v="3"/>
    <n v="11"/>
    <n v="0"/>
  </r>
  <r>
    <n v="3308"/>
    <n v="1952"/>
    <n v="73"/>
    <s v="Graduation"/>
    <s v="Married"/>
    <x v="1"/>
    <x v="645"/>
    <n v="1"/>
    <n v="1"/>
    <d v="2014-03-01T00:00:00"/>
    <n v="54"/>
    <x v="316"/>
    <n v="9"/>
    <n v="12"/>
    <n v="2"/>
    <n v="11"/>
    <n v="30"/>
    <n v="64"/>
    <n v="1.7925162446784674E-3"/>
    <s v="Wines"/>
    <n v="3"/>
    <n v="2"/>
    <n v="0"/>
    <n v="4"/>
    <n v="4"/>
    <n v="3"/>
    <n v="11"/>
    <n v="0"/>
  </r>
  <r>
    <n v="10286"/>
    <n v="1962"/>
    <n v="63"/>
    <s v="Graduation"/>
    <s v="Married"/>
    <x v="1"/>
    <x v="646"/>
    <n v="0"/>
    <n v="0"/>
    <d v="2014-03-02T00:00:00"/>
    <n v="2"/>
    <x v="398"/>
    <n v="8"/>
    <n v="407"/>
    <n v="150"/>
    <n v="35"/>
    <n v="8"/>
    <n v="918"/>
    <n v="1.0965776742519261E-2"/>
    <s v="MeatProducts"/>
    <n v="1"/>
    <n v="2"/>
    <n v="8"/>
    <n v="13"/>
    <n v="0"/>
    <n v="3"/>
    <n v="11"/>
    <n v="0"/>
  </r>
  <r>
    <n v="8375"/>
    <n v="1968"/>
    <n v="57"/>
    <s v="PhD"/>
    <s v="Married"/>
    <x v="1"/>
    <x v="647"/>
    <n v="0"/>
    <n v="1"/>
    <d v="2014-03-03T00:00:00"/>
    <n v="63"/>
    <x v="399"/>
    <n v="0"/>
    <n v="28"/>
    <n v="0"/>
    <n v="0"/>
    <n v="43"/>
    <n v="475"/>
    <n v="8.489116059620402E-3"/>
    <s v="Wines"/>
    <n v="3"/>
    <n v="8"/>
    <n v="2"/>
    <n v="6"/>
    <n v="7"/>
    <n v="3"/>
    <n v="11"/>
    <n v="0"/>
  </r>
  <r>
    <n v="2416"/>
    <n v="1969"/>
    <n v="56"/>
    <s v="PhD"/>
    <s v="Single"/>
    <x v="1"/>
    <x v="648"/>
    <n v="0"/>
    <n v="0"/>
    <d v="2014-03-03T00:00:00"/>
    <n v="83"/>
    <x v="10"/>
    <n v="25"/>
    <n v="420"/>
    <n v="16"/>
    <n v="38"/>
    <n v="0"/>
    <n v="1288"/>
    <n v="1.9344567600853083E-2"/>
    <s v="Wines"/>
    <n v="1"/>
    <n v="2"/>
    <n v="8"/>
    <n v="9"/>
    <n v="1"/>
    <n v="3"/>
    <n v="11"/>
    <n v="0"/>
  </r>
  <r>
    <n v="7408"/>
    <n v="1952"/>
    <n v="73"/>
    <s v="PhD"/>
    <s v="Married"/>
    <x v="1"/>
    <x v="649"/>
    <n v="0"/>
    <n v="1"/>
    <d v="2014-03-03T00:00:00"/>
    <n v="8"/>
    <x v="355"/>
    <n v="2"/>
    <n v="6"/>
    <n v="0"/>
    <n v="0"/>
    <n v="9"/>
    <n v="224"/>
    <n v="4.1063997506828719E-3"/>
    <s v="Wines"/>
    <n v="2"/>
    <n v="5"/>
    <n v="1"/>
    <n v="4"/>
    <n v="7"/>
    <n v="3"/>
    <n v="11"/>
    <n v="0"/>
  </r>
  <r>
    <n v="5756"/>
    <n v="1983"/>
    <n v="42"/>
    <s v="Graduation"/>
    <s v="Together"/>
    <x v="0"/>
    <x v="650"/>
    <n v="1"/>
    <n v="0"/>
    <d v="2014-03-04T00:00:00"/>
    <n v="64"/>
    <x v="47"/>
    <n v="0"/>
    <n v="7"/>
    <n v="0"/>
    <n v="0"/>
    <n v="2"/>
    <n v="53"/>
    <n v="1.343370592857324E-3"/>
    <s v="Wines"/>
    <n v="2"/>
    <n v="2"/>
    <n v="0"/>
    <n v="3"/>
    <n v="6"/>
    <n v="3"/>
    <n v="11"/>
    <n v="0"/>
  </r>
  <r>
    <n v="2613"/>
    <n v="1960"/>
    <n v="65"/>
    <s v="Master"/>
    <s v="Married"/>
    <x v="1"/>
    <x v="651"/>
    <n v="0"/>
    <n v="1"/>
    <d v="2014-03-04T00:00:00"/>
    <n v="16"/>
    <x v="301"/>
    <n v="6"/>
    <n v="37"/>
    <n v="6"/>
    <n v="13"/>
    <n v="13"/>
    <n v="224"/>
    <n v="4.1330700961307821E-3"/>
    <s v="Wines"/>
    <n v="2"/>
    <n v="1"/>
    <n v="3"/>
    <n v="6"/>
    <n v="1"/>
    <n v="3"/>
    <n v="11"/>
    <n v="0"/>
  </r>
  <r>
    <n v="10164"/>
    <n v="1958"/>
    <n v="67"/>
    <s v="Graduation"/>
    <s v="Single"/>
    <x v="1"/>
    <x v="652"/>
    <n v="0"/>
    <n v="1"/>
    <d v="2014-03-04T00:00:00"/>
    <n v="75"/>
    <x v="400"/>
    <n v="33"/>
    <n v="417"/>
    <n v="108"/>
    <n v="100"/>
    <n v="16"/>
    <n v="1675"/>
    <n v="1.7730121094080786E-2"/>
    <s v="Wines"/>
    <n v="1"/>
    <n v="5"/>
    <n v="5"/>
    <n v="5"/>
    <n v="5"/>
    <n v="3"/>
    <n v="11"/>
    <n v="0"/>
  </r>
  <r>
    <n v="5577"/>
    <n v="1983"/>
    <n v="42"/>
    <s v="Graduation"/>
    <s v="Together"/>
    <x v="0"/>
    <x v="263"/>
    <n v="1"/>
    <n v="0"/>
    <d v="2014-03-05T00:00:00"/>
    <n v="77"/>
    <x v="32"/>
    <n v="0"/>
    <n v="9"/>
    <n v="2"/>
    <n v="1"/>
    <n v="3"/>
    <n v="20"/>
    <n v="4.5687134502923974E-4"/>
    <s v="MeatProducts"/>
    <n v="1"/>
    <n v="1"/>
    <n v="0"/>
    <n v="2"/>
    <n v="6"/>
    <n v="3"/>
    <n v="11"/>
    <n v="0"/>
  </r>
  <r>
    <n v="6428"/>
    <n v="1950"/>
    <n v="75"/>
    <s v="PhD"/>
    <s v="Widow"/>
    <x v="1"/>
    <x v="653"/>
    <n v="0"/>
    <n v="0"/>
    <d v="2014-03-05T00:00:00"/>
    <n v="37"/>
    <x v="401"/>
    <n v="10"/>
    <n v="345"/>
    <n v="84"/>
    <n v="54"/>
    <n v="32"/>
    <n v="1098"/>
    <n v="1.4289060669946124E-2"/>
    <s v="Wines"/>
    <n v="1"/>
    <n v="1"/>
    <n v="8"/>
    <n v="7"/>
    <n v="0"/>
    <n v="3"/>
    <n v="11"/>
    <n v="0"/>
  </r>
  <r>
    <n v="6255"/>
    <n v="1952"/>
    <n v="73"/>
    <s v="Master"/>
    <s v="Together"/>
    <x v="1"/>
    <x v="654"/>
    <n v="0"/>
    <n v="1"/>
    <d v="2014-03-06T00:00:00"/>
    <n v="29"/>
    <x v="402"/>
    <n v="39"/>
    <n v="63"/>
    <n v="55"/>
    <n v="18"/>
    <n v="21"/>
    <n v="313"/>
    <n v="4.4368842582748601E-3"/>
    <s v="Wines"/>
    <n v="1"/>
    <n v="4"/>
    <n v="1"/>
    <n v="7"/>
    <n v="2"/>
    <n v="3"/>
    <n v="11"/>
    <n v="0"/>
  </r>
  <r>
    <n v="6892"/>
    <n v="1968"/>
    <n v="57"/>
    <s v="Graduation"/>
    <s v="Divorced"/>
    <x v="1"/>
    <x v="655"/>
    <n v="0"/>
    <n v="1"/>
    <d v="2014-03-06T00:00:00"/>
    <n v="23"/>
    <x v="403"/>
    <n v="7"/>
    <n v="56"/>
    <n v="0"/>
    <n v="0"/>
    <n v="28"/>
    <n v="704"/>
    <n v="1.1415414051985536E-2"/>
    <s v="Wines"/>
    <n v="8"/>
    <n v="10"/>
    <n v="4"/>
    <n v="6"/>
    <n v="8"/>
    <n v="3"/>
    <n v="11"/>
    <n v="0"/>
  </r>
  <r>
    <n v="2564"/>
    <n v="1953"/>
    <n v="72"/>
    <s v="Graduation"/>
    <s v="Together"/>
    <x v="1"/>
    <x v="656"/>
    <n v="0"/>
    <n v="1"/>
    <d v="2014-04-01T00:00:00"/>
    <n v="87"/>
    <x v="303"/>
    <n v="3"/>
    <n v="28"/>
    <n v="2"/>
    <n v="6"/>
    <n v="15"/>
    <n v="150"/>
    <n v="2.4478605698619407E-3"/>
    <s v="Wines"/>
    <n v="2"/>
    <n v="3"/>
    <n v="1"/>
    <n v="4"/>
    <n v="6"/>
    <n v="3"/>
    <n v="11"/>
    <n v="0"/>
  </r>
  <r>
    <n v="6534"/>
    <n v="1974"/>
    <n v="51"/>
    <s v="Graduation"/>
    <s v="Together"/>
    <x v="1"/>
    <x v="657"/>
    <n v="1"/>
    <n v="0"/>
    <d v="2014-04-01T00:00:00"/>
    <n v="94"/>
    <x v="50"/>
    <n v="0"/>
    <n v="29"/>
    <n v="0"/>
    <n v="5"/>
    <n v="4"/>
    <n v="63"/>
    <n v="1.3155421913174216E-3"/>
    <s v="Wines"/>
    <n v="1"/>
    <n v="2"/>
    <n v="0"/>
    <n v="3"/>
    <n v="5"/>
    <n v="3"/>
    <n v="11"/>
    <n v="0"/>
  </r>
  <r>
    <n v="3066"/>
    <n v="1975"/>
    <n v="50"/>
    <s v="PhD"/>
    <s v="Together"/>
    <x v="0"/>
    <x v="658"/>
    <n v="0"/>
    <n v="1"/>
    <d v="2014-04-02T00:00:00"/>
    <n v="2"/>
    <x v="129"/>
    <n v="0"/>
    <n v="43"/>
    <n v="6"/>
    <n v="2"/>
    <n v="13"/>
    <n v="218"/>
    <n v="3.5215249172118571E-3"/>
    <s v="Wines"/>
    <n v="2"/>
    <n v="4"/>
    <n v="2"/>
    <n v="4"/>
    <n v="5"/>
    <n v="3"/>
    <n v="11"/>
    <n v="0"/>
  </r>
  <r>
    <n v="4877"/>
    <n v="1973"/>
    <n v="52"/>
    <s v="Master"/>
    <s v="Married"/>
    <x v="1"/>
    <x v="659"/>
    <n v="0"/>
    <n v="1"/>
    <d v="2014-04-03T00:00:00"/>
    <n v="2"/>
    <x v="31"/>
    <n v="0"/>
    <n v="7"/>
    <n v="0"/>
    <n v="0"/>
    <n v="0"/>
    <n v="41"/>
    <n v="1.0628369970966404E-3"/>
    <s v="Wines"/>
    <n v="1"/>
    <n v="1"/>
    <n v="0"/>
    <n v="3"/>
    <n v="7"/>
    <n v="3"/>
    <n v="11"/>
    <n v="0"/>
  </r>
  <r>
    <n v="2875"/>
    <n v="1978"/>
    <n v="47"/>
    <s v="Graduation"/>
    <s v="Married"/>
    <x v="0"/>
    <x v="660"/>
    <n v="0"/>
    <n v="0"/>
    <d v="2014-04-03T00:00:00"/>
    <n v="93"/>
    <x v="404"/>
    <n v="44"/>
    <n v="382"/>
    <n v="11"/>
    <n v="8"/>
    <n v="17"/>
    <n v="889"/>
    <n v="1.3264103367500708E-2"/>
    <s v="Wines"/>
    <n v="1"/>
    <n v="3"/>
    <n v="7"/>
    <n v="13"/>
    <n v="2"/>
    <n v="3"/>
    <n v="11"/>
    <n v="0"/>
  </r>
  <r>
    <n v="902"/>
    <n v="1980"/>
    <n v="45"/>
    <s v="Graduation"/>
    <s v="Together"/>
    <x v="0"/>
    <x v="661"/>
    <n v="1"/>
    <n v="0"/>
    <d v="2014-04-03T00:00:00"/>
    <n v="74"/>
    <x v="52"/>
    <n v="12"/>
    <n v="48"/>
    <n v="4"/>
    <n v="12"/>
    <n v="12"/>
    <n v="300"/>
    <n v="4.7623583198399847E-3"/>
    <s v="Wines"/>
    <n v="1"/>
    <n v="6"/>
    <n v="2"/>
    <n v="4"/>
    <n v="6"/>
    <n v="3"/>
    <n v="11"/>
    <n v="0"/>
  </r>
  <r>
    <n v="641"/>
    <n v="1967"/>
    <n v="58"/>
    <s v="Graduation"/>
    <s v="Single"/>
    <x v="1"/>
    <x v="662"/>
    <n v="0"/>
    <n v="1"/>
    <d v="2014-04-04T00:00:00"/>
    <n v="77"/>
    <x v="405"/>
    <n v="0"/>
    <n v="12"/>
    <n v="0"/>
    <n v="0"/>
    <n v="48"/>
    <n v="71"/>
    <n v="1.363444329223797E-3"/>
    <s v="Wines"/>
    <n v="1"/>
    <n v="2"/>
    <n v="2"/>
    <n v="2"/>
    <n v="4"/>
    <n v="3"/>
    <n v="11"/>
    <n v="0"/>
  </r>
  <r>
    <n v="738"/>
    <n v="1981"/>
    <n v="44"/>
    <s v="2n Cycle"/>
    <s v="Single"/>
    <x v="0"/>
    <x v="663"/>
    <n v="1"/>
    <n v="1"/>
    <d v="2014-04-04T00:00:00"/>
    <n v="35"/>
    <x v="368"/>
    <n v="13"/>
    <n v="57"/>
    <n v="24"/>
    <n v="15"/>
    <n v="25"/>
    <n v="157"/>
    <n v="3.7032668946809766E-3"/>
    <s v="MeatProducts"/>
    <n v="4"/>
    <n v="3"/>
    <n v="1"/>
    <n v="4"/>
    <n v="7"/>
    <n v="3"/>
    <n v="11"/>
    <n v="0"/>
  </r>
  <r>
    <n v="2669"/>
    <n v="1993"/>
    <n v="32"/>
    <s v="Graduation"/>
    <s v="Single"/>
    <x v="0"/>
    <x v="664"/>
    <n v="0"/>
    <n v="0"/>
    <d v="2014-04-05T00:00:00"/>
    <n v="66"/>
    <x v="406"/>
    <n v="152"/>
    <n v="335"/>
    <n v="93"/>
    <n v="91"/>
    <n v="81"/>
    <n v="1046"/>
    <n v="1.4079388367679324E-2"/>
    <s v="Wines"/>
    <n v="1"/>
    <n v="5"/>
    <n v="4"/>
    <n v="6"/>
    <n v="2"/>
    <n v="3"/>
    <n v="11"/>
    <n v="0"/>
  </r>
  <r>
    <n v="5987"/>
    <n v="1989"/>
    <n v="36"/>
    <s v="2n Cycle"/>
    <s v="Together"/>
    <x v="0"/>
    <x v="665"/>
    <n v="1"/>
    <n v="0"/>
    <d v="2014-04-05T00:00:00"/>
    <n v="52"/>
    <x v="77"/>
    <n v="2"/>
    <n v="11"/>
    <n v="10"/>
    <n v="6"/>
    <n v="12"/>
    <n v="31"/>
    <n v="2.9796232218377546E-3"/>
    <s v="GoldProds"/>
    <n v="2"/>
    <n v="1"/>
    <n v="0"/>
    <n v="4"/>
    <n v="5"/>
    <n v="3"/>
    <n v="11"/>
    <n v="0"/>
  </r>
  <r>
    <n v="4988"/>
    <n v="1948"/>
    <n v="77"/>
    <s v="PhD"/>
    <s v="Married"/>
    <x v="1"/>
    <x v="666"/>
    <n v="1"/>
    <n v="1"/>
    <d v="2014-04-05T00:00:00"/>
    <n v="58"/>
    <x v="27"/>
    <n v="6"/>
    <n v="20"/>
    <n v="0"/>
    <n v="5"/>
    <n v="12"/>
    <n v="50"/>
    <n v="1.4505787809335924E-3"/>
    <s v="MeatProducts"/>
    <n v="3"/>
    <n v="1"/>
    <n v="1"/>
    <n v="4"/>
    <n v="4"/>
    <n v="3"/>
    <n v="11"/>
    <n v="0"/>
  </r>
  <r>
    <n v="10037"/>
    <n v="1993"/>
    <n v="32"/>
    <s v="Graduation"/>
    <s v="Single"/>
    <x v="0"/>
    <x v="664"/>
    <n v="0"/>
    <n v="0"/>
    <d v="2014-04-05T00:00:00"/>
    <n v="66"/>
    <x v="406"/>
    <n v="152"/>
    <n v="335"/>
    <n v="93"/>
    <n v="91"/>
    <n v="81"/>
    <n v="1046"/>
    <n v="1.4079388367679324E-2"/>
    <s v="Wines"/>
    <n v="1"/>
    <n v="5"/>
    <n v="4"/>
    <n v="6"/>
    <n v="2"/>
    <n v="3"/>
    <n v="11"/>
    <n v="0"/>
  </r>
  <r>
    <n v="7788"/>
    <n v="1983"/>
    <n v="42"/>
    <s v="PhD"/>
    <s v="Married"/>
    <x v="0"/>
    <x v="667"/>
    <n v="1"/>
    <n v="0"/>
    <d v="2014-04-06T00:00:00"/>
    <n v="53"/>
    <x v="17"/>
    <n v="0"/>
    <n v="3"/>
    <n v="0"/>
    <n v="0"/>
    <n v="1"/>
    <n v="9"/>
    <n v="3.823929299796057E-4"/>
    <s v="Wines"/>
    <n v="1"/>
    <n v="0"/>
    <n v="0"/>
    <n v="3"/>
    <n v="3"/>
    <n v="3"/>
    <n v="11"/>
    <n v="0"/>
  </r>
  <r>
    <n v="8182"/>
    <n v="1984"/>
    <n v="41"/>
    <s v="Graduation"/>
    <s v="Married"/>
    <x v="0"/>
    <x v="668"/>
    <n v="1"/>
    <n v="0"/>
    <d v="2014-05-01T00:00:00"/>
    <n v="91"/>
    <x v="132"/>
    <n v="3"/>
    <n v="49"/>
    <n v="7"/>
    <n v="4"/>
    <n v="5"/>
    <n v="116"/>
    <n v="4.9939727914585846E-3"/>
    <s v="Wines"/>
    <n v="4"/>
    <n v="3"/>
    <n v="0"/>
    <n v="4"/>
    <n v="8"/>
    <n v="3"/>
    <n v="11"/>
    <n v="0"/>
  </r>
  <r>
    <n v="1158"/>
    <n v="1966"/>
    <n v="59"/>
    <s v="Graduation"/>
    <s v="Divorced"/>
    <x v="1"/>
    <x v="669"/>
    <n v="0"/>
    <n v="1"/>
    <d v="2014-05-01T00:00:00"/>
    <n v="27"/>
    <x v="407"/>
    <n v="1"/>
    <n v="15"/>
    <n v="2"/>
    <n v="0"/>
    <n v="24"/>
    <n v="120"/>
    <n v="2.4551425005626369E-3"/>
    <s v="Wines"/>
    <n v="1"/>
    <n v="3"/>
    <n v="0"/>
    <n v="4"/>
    <n v="7"/>
    <n v="3"/>
    <n v="11"/>
    <n v="0"/>
  </r>
  <r>
    <n v="10680"/>
    <n v="1986"/>
    <n v="39"/>
    <s v="Graduation"/>
    <s v="Together"/>
    <x v="0"/>
    <x v="670"/>
    <n v="1"/>
    <n v="0"/>
    <d v="2014-05-02T00:00:00"/>
    <n v="71"/>
    <x v="408"/>
    <n v="0"/>
    <n v="16"/>
    <n v="2"/>
    <n v="1"/>
    <n v="6"/>
    <n v="64"/>
    <n v="1.9256807582367986E-3"/>
    <s v="Wines"/>
    <n v="1"/>
    <n v="3"/>
    <n v="0"/>
    <n v="3"/>
    <n v="7"/>
    <n v="3"/>
    <n v="11"/>
    <n v="0"/>
  </r>
  <r>
    <n v="7861"/>
    <n v="1952"/>
    <n v="73"/>
    <s v="Master"/>
    <s v="Married"/>
    <x v="1"/>
    <x v="671"/>
    <n v="0"/>
    <n v="1"/>
    <d v="2014-05-02T00:00:00"/>
    <n v="23"/>
    <x v="409"/>
    <n v="57"/>
    <n v="242"/>
    <n v="45"/>
    <n v="0"/>
    <n v="11"/>
    <n v="1164"/>
    <n v="1.5111584249678685E-2"/>
    <s v="Wines"/>
    <n v="2"/>
    <n v="8"/>
    <n v="3"/>
    <n v="6"/>
    <n v="4"/>
    <n v="3"/>
    <n v="11"/>
    <n v="0"/>
  </r>
  <r>
    <n v="10469"/>
    <n v="1981"/>
    <n v="44"/>
    <s v="Graduation"/>
    <s v="Together"/>
    <x v="0"/>
    <x v="672"/>
    <n v="0"/>
    <n v="0"/>
    <d v="2014-05-02T00:00:00"/>
    <n v="42"/>
    <x v="410"/>
    <n v="71"/>
    <n v="860"/>
    <n v="93"/>
    <n v="27"/>
    <n v="53"/>
    <n v="1570"/>
    <n v="1.7775261817152561E-2"/>
    <s v="MeatProducts"/>
    <n v="1"/>
    <n v="6"/>
    <n v="2"/>
    <n v="9"/>
    <n v="2"/>
    <n v="3"/>
    <n v="11"/>
    <n v="0"/>
  </r>
  <r>
    <n v="6963"/>
    <n v="1947"/>
    <n v="78"/>
    <s v="Graduation"/>
    <s v="Single"/>
    <x v="1"/>
    <x v="673"/>
    <n v="0"/>
    <n v="0"/>
    <d v="2014-05-03T00:00:00"/>
    <n v="85"/>
    <x v="411"/>
    <n v="11"/>
    <n v="400"/>
    <n v="15"/>
    <n v="45"/>
    <n v="11"/>
    <n v="1146"/>
    <n v="1.4795305782563229E-2"/>
    <s v="Wines"/>
    <n v="1"/>
    <n v="2"/>
    <n v="5"/>
    <n v="10"/>
    <n v="1"/>
    <n v="3"/>
    <n v="11"/>
    <n v="0"/>
  </r>
  <r>
    <n v="4676"/>
    <n v="1951"/>
    <n v="74"/>
    <s v="Master"/>
    <s v="Widow"/>
    <x v="1"/>
    <x v="674"/>
    <n v="0"/>
    <n v="2"/>
    <d v="2014-05-03T00:00:00"/>
    <n v="86"/>
    <x v="412"/>
    <n v="91"/>
    <n v="520"/>
    <n v="258"/>
    <n v="107"/>
    <n v="107"/>
    <n v="1588"/>
    <n v="2.1545349704904689E-2"/>
    <s v="Wines"/>
    <n v="2"/>
    <n v="9"/>
    <n v="6"/>
    <n v="8"/>
    <n v="5"/>
    <n v="3"/>
    <n v="11"/>
    <n v="0"/>
  </r>
  <r>
    <n v="9362"/>
    <n v="1965"/>
    <n v="60"/>
    <s v="Graduation"/>
    <s v="Single"/>
    <x v="1"/>
    <x v="675"/>
    <n v="0"/>
    <n v="1"/>
    <d v="2014-05-03T00:00:00"/>
    <n v="14"/>
    <x v="413"/>
    <n v="5"/>
    <n v="32"/>
    <n v="13"/>
    <n v="5"/>
    <n v="21"/>
    <n v="547"/>
    <n v="7.8974344166438063E-3"/>
    <s v="Wines"/>
    <n v="1"/>
    <n v="9"/>
    <n v="1"/>
    <n v="7"/>
    <n v="6"/>
    <n v="3"/>
    <n v="11"/>
    <n v="0"/>
  </r>
  <r>
    <n v="8746"/>
    <n v="1989"/>
    <n v="36"/>
    <s v="Graduation"/>
    <s v="Married"/>
    <x v="0"/>
    <x v="676"/>
    <n v="1"/>
    <n v="0"/>
    <d v="2014-05-04T00:00:00"/>
    <n v="28"/>
    <x v="414"/>
    <n v="0"/>
    <n v="297"/>
    <n v="0"/>
    <n v="34"/>
    <n v="57"/>
    <n v="1131"/>
    <n v="1.4993437885275676E-2"/>
    <s v="Wines"/>
    <n v="2"/>
    <n v="2"/>
    <n v="5"/>
    <n v="10"/>
    <n v="6"/>
    <n v="3"/>
    <n v="11"/>
    <n v="0"/>
  </r>
  <r>
    <n v="8737"/>
    <n v="1978"/>
    <n v="47"/>
    <s v="Graduation"/>
    <s v="Divorced"/>
    <x v="0"/>
    <x v="677"/>
    <n v="0"/>
    <n v="1"/>
    <d v="2014-05-04T00:00:00"/>
    <n v="22"/>
    <x v="50"/>
    <n v="1"/>
    <n v="9"/>
    <n v="2"/>
    <n v="0"/>
    <n v="2"/>
    <n v="41"/>
    <n v="7.3790112124975254E-4"/>
    <s v="Wines"/>
    <n v="1"/>
    <n v="2"/>
    <n v="0"/>
    <n v="3"/>
    <n v="3"/>
    <n v="3"/>
    <n v="11"/>
    <n v="0"/>
  </r>
  <r>
    <n v="3194"/>
    <n v="1974"/>
    <n v="51"/>
    <s v="PhD"/>
    <s v="Single"/>
    <x v="1"/>
    <x v="678"/>
    <n v="0"/>
    <n v="0"/>
    <d v="2014-05-04T00:00:00"/>
    <n v="86"/>
    <x v="383"/>
    <n v="12"/>
    <n v="546"/>
    <n v="78"/>
    <n v="182"/>
    <n v="0"/>
    <n v="1230"/>
    <n v="1.7210981445722442E-2"/>
    <s v="MeatProducts"/>
    <n v="1"/>
    <n v="4"/>
    <n v="4"/>
    <n v="10"/>
    <n v="1"/>
    <n v="3"/>
    <n v="11"/>
    <n v="0"/>
  </r>
  <r>
    <n v="1446"/>
    <n v="1956"/>
    <n v="69"/>
    <s v="Master"/>
    <s v="Single"/>
    <x v="1"/>
    <x v="679"/>
    <n v="0"/>
    <n v="0"/>
    <d v="2014-05-04T00:00:00"/>
    <n v="12"/>
    <x v="237"/>
    <n v="68"/>
    <n v="569"/>
    <n v="89"/>
    <n v="45"/>
    <n v="68"/>
    <n v="1158"/>
    <n v="1.3399055817828381E-2"/>
    <s v="MeatProducts"/>
    <n v="1"/>
    <n v="6"/>
    <n v="9"/>
    <n v="12"/>
    <n v="1"/>
    <n v="3"/>
    <n v="11"/>
    <n v="0"/>
  </r>
  <r>
    <n v="5545"/>
    <n v="1972"/>
    <n v="53"/>
    <s v="PhD"/>
    <s v="Married"/>
    <x v="1"/>
    <x v="680"/>
    <n v="0"/>
    <n v="0"/>
    <d v="2014-05-04T00:00:00"/>
    <n v="72"/>
    <x v="415"/>
    <n v="8"/>
    <n v="259"/>
    <n v="34"/>
    <n v="35"/>
    <n v="80"/>
    <n v="908"/>
    <n v="1.1629843099583734E-2"/>
    <s v="Wines"/>
    <n v="1"/>
    <n v="3"/>
    <n v="5"/>
    <n v="5"/>
    <n v="1"/>
    <n v="3"/>
    <n v="11"/>
    <n v="0"/>
  </r>
  <r>
    <n v="202"/>
    <n v="1948"/>
    <n v="77"/>
    <s v="PhD"/>
    <s v="Widow"/>
    <x v="1"/>
    <x v="681"/>
    <n v="0"/>
    <n v="0"/>
    <d v="2014-05-04T00:00:00"/>
    <n v="54"/>
    <x v="416"/>
    <n v="194"/>
    <n v="377"/>
    <n v="149"/>
    <n v="125"/>
    <n v="57"/>
    <n v="1177"/>
    <n v="1.4348059293934075E-2"/>
    <s v="MeatProducts"/>
    <n v="0"/>
    <n v="4"/>
    <n v="6"/>
    <n v="7"/>
    <n v="1"/>
    <n v="3"/>
    <n v="11"/>
    <n v="0"/>
  </r>
  <r>
    <n v="1131"/>
    <n v="1967"/>
    <n v="58"/>
    <s v="PhD"/>
    <s v="Single"/>
    <x v="1"/>
    <x v="682"/>
    <n v="0"/>
    <n v="1"/>
    <d v="2014-05-04T00:00:00"/>
    <n v="54"/>
    <x v="214"/>
    <n v="0"/>
    <n v="3"/>
    <n v="0"/>
    <n v="0"/>
    <n v="7"/>
    <n v="88"/>
    <n v="1.6739903745553464E-3"/>
    <s v="Wines"/>
    <n v="1"/>
    <n v="2"/>
    <n v="0"/>
    <n v="4"/>
    <n v="3"/>
    <n v="3"/>
    <n v="11"/>
    <n v="0"/>
  </r>
  <r>
    <n v="10500"/>
    <n v="1984"/>
    <n v="41"/>
    <s v="Graduation"/>
    <s v="Married"/>
    <x v="0"/>
    <x v="683"/>
    <n v="1"/>
    <n v="0"/>
    <d v="2014-05-04T00:00:00"/>
    <n v="96"/>
    <x v="27"/>
    <n v="1"/>
    <n v="20"/>
    <n v="16"/>
    <n v="14"/>
    <n v="28"/>
    <n v="70"/>
    <n v="2.2039608324674917E-3"/>
    <s v="GoldProds"/>
    <n v="2"/>
    <n v="3"/>
    <n v="0"/>
    <n v="4"/>
    <n v="5"/>
    <n v="3"/>
    <n v="11"/>
    <n v="0"/>
  </r>
  <r>
    <n v="9589"/>
    <n v="1948"/>
    <n v="77"/>
    <s v="PhD"/>
    <s v="Widow"/>
    <x v="1"/>
    <x v="681"/>
    <n v="0"/>
    <n v="0"/>
    <d v="2014-05-04T00:00:00"/>
    <n v="54"/>
    <x v="416"/>
    <n v="194"/>
    <n v="377"/>
    <n v="149"/>
    <n v="125"/>
    <n v="57"/>
    <n v="1177"/>
    <n v="1.4348059293934075E-2"/>
    <s v="MeatProducts"/>
    <n v="0"/>
    <n v="4"/>
    <n v="6"/>
    <n v="7"/>
    <n v="1"/>
    <n v="3"/>
    <n v="11"/>
    <n v="0"/>
  </r>
  <r>
    <n v="10420"/>
    <n v="1955"/>
    <n v="70"/>
    <s v="Master"/>
    <s v="Divorced"/>
    <x v="1"/>
    <x v="684"/>
    <n v="0"/>
    <n v="1"/>
    <d v="2014-05-05T00:00:00"/>
    <n v="56"/>
    <x v="417"/>
    <n v="14"/>
    <n v="64"/>
    <n v="2"/>
    <n v="9"/>
    <n v="38"/>
    <n v="184"/>
    <n v="3.9663720629446002E-3"/>
    <s v="Wines"/>
    <n v="1"/>
    <n v="4"/>
    <n v="2"/>
    <n v="3"/>
    <n v="7"/>
    <n v="3"/>
    <n v="11"/>
    <n v="0"/>
  </r>
  <r>
    <n v="7411"/>
    <n v="1964"/>
    <n v="61"/>
    <s v="PhD"/>
    <s v="Married"/>
    <x v="1"/>
    <x v="685"/>
    <n v="1"/>
    <n v="1"/>
    <d v="2014-05-06T00:00:00"/>
    <n v="31"/>
    <x v="223"/>
    <n v="0"/>
    <n v="5"/>
    <n v="0"/>
    <n v="0"/>
    <n v="1"/>
    <n v="16"/>
    <n v="5.0495486965852429E-4"/>
    <s v="Wines"/>
    <n v="2"/>
    <n v="1"/>
    <n v="0"/>
    <n v="3"/>
    <n v="6"/>
    <n v="3"/>
    <n v="11"/>
    <n v="0"/>
  </r>
  <r>
    <n v="6528"/>
    <n v="1982"/>
    <n v="43"/>
    <s v="Master"/>
    <s v="Together"/>
    <x v="0"/>
    <x v="686"/>
    <n v="1"/>
    <n v="0"/>
    <d v="2014-05-06T00:00:00"/>
    <n v="75"/>
    <x v="77"/>
    <n v="2"/>
    <n v="2"/>
    <n v="2"/>
    <n v="1"/>
    <n v="1"/>
    <n v="9"/>
    <n v="4.8669695003244649E-4"/>
    <s v="Wines"/>
    <n v="1"/>
    <n v="1"/>
    <n v="0"/>
    <n v="2"/>
    <n v="8"/>
    <n v="3"/>
    <n v="11"/>
    <n v="0"/>
  </r>
  <r>
    <n v="9725"/>
    <n v="1966"/>
    <n v="59"/>
    <s v="PhD"/>
    <s v="Together"/>
    <x v="1"/>
    <x v="687"/>
    <n v="1"/>
    <n v="1"/>
    <d v="2014-05-06T00:00:00"/>
    <n v="16"/>
    <x v="32"/>
    <n v="0"/>
    <n v="3"/>
    <n v="0"/>
    <n v="0"/>
    <n v="1"/>
    <n v="11"/>
    <n v="3.8242247253511335E-4"/>
    <s v="Wines"/>
    <n v="1"/>
    <n v="1"/>
    <n v="0"/>
    <n v="2"/>
    <n v="8"/>
    <n v="3"/>
    <n v="11"/>
    <n v="0"/>
  </r>
  <r>
    <n v="9353"/>
    <n v="1959"/>
    <n v="66"/>
    <s v="Graduation"/>
    <s v="Single"/>
    <x v="1"/>
    <x v="688"/>
    <n v="0"/>
    <n v="1"/>
    <d v="2014-06-01T00:00:00"/>
    <n v="61"/>
    <x v="418"/>
    <n v="47"/>
    <n v="267"/>
    <n v="62"/>
    <n v="66"/>
    <n v="38"/>
    <n v="957"/>
    <n v="1.5324259407526021E-2"/>
    <s v="Wines"/>
    <n v="2"/>
    <n v="5"/>
    <n v="5"/>
    <n v="4"/>
    <n v="3"/>
    <n v="3"/>
    <n v="11"/>
    <n v="0"/>
  </r>
  <r>
    <n v="1139"/>
    <n v="1984"/>
    <n v="41"/>
    <s v="PhD"/>
    <s v="Married"/>
    <x v="0"/>
    <x v="689"/>
    <n v="0"/>
    <n v="0"/>
    <d v="2014-06-02T00:00:00"/>
    <n v="56"/>
    <x v="220"/>
    <n v="14"/>
    <n v="322"/>
    <n v="0"/>
    <n v="14"/>
    <n v="112"/>
    <n v="1400"/>
    <n v="1.9085010087791045E-2"/>
    <s v="Wines"/>
    <n v="1"/>
    <n v="5"/>
    <n v="11"/>
    <n v="5"/>
    <n v="2"/>
    <n v="3"/>
    <n v="11"/>
    <n v="1"/>
  </r>
  <r>
    <n v="2666"/>
    <n v="1972"/>
    <n v="53"/>
    <s v="Master"/>
    <s v="Married"/>
    <x v="1"/>
    <x v="690"/>
    <n v="0"/>
    <n v="1"/>
    <d v="2014-06-02T00:00:00"/>
    <n v="21"/>
    <x v="410"/>
    <n v="50"/>
    <n v="167"/>
    <n v="130"/>
    <n v="0"/>
    <n v="41"/>
    <n v="866"/>
    <n v="1.1359760736679173E-2"/>
    <s v="Wines"/>
    <n v="1"/>
    <n v="8"/>
    <n v="3"/>
    <n v="11"/>
    <n v="3"/>
    <n v="3"/>
    <n v="11"/>
    <n v="0"/>
  </r>
  <r>
    <n v="9697"/>
    <n v="1951"/>
    <n v="74"/>
    <s v="Graduation"/>
    <s v="Married"/>
    <x v="1"/>
    <x v="691"/>
    <n v="0"/>
    <n v="2"/>
    <d v="2014-06-03T00:00:00"/>
    <n v="86"/>
    <x v="419"/>
    <n v="42"/>
    <n v="127"/>
    <n v="28"/>
    <n v="5"/>
    <n v="5"/>
    <n v="537"/>
    <n v="9.983268265476854E-3"/>
    <s v="Wines"/>
    <n v="3"/>
    <n v="7"/>
    <n v="2"/>
    <n v="8"/>
    <n v="6"/>
    <n v="3"/>
    <n v="11"/>
    <n v="0"/>
  </r>
  <r>
    <n v="1857"/>
    <n v="1952"/>
    <n v="73"/>
    <s v="Graduation"/>
    <s v="Single"/>
    <x v="1"/>
    <x v="692"/>
    <n v="1"/>
    <n v="1"/>
    <d v="2014-06-03T00:00:00"/>
    <n v="2"/>
    <x v="47"/>
    <n v="0"/>
    <n v="12"/>
    <n v="0"/>
    <n v="2"/>
    <n v="23"/>
    <n v="60"/>
    <n v="1.2728314134792848E-3"/>
    <s v="Wines"/>
    <n v="2"/>
    <n v="2"/>
    <n v="1"/>
    <n v="2"/>
    <n v="7"/>
    <n v="3"/>
    <n v="11"/>
    <n v="1"/>
  </r>
  <r>
    <n v="6336"/>
    <n v="1960"/>
    <n v="65"/>
    <s v="Graduation"/>
    <s v="Married"/>
    <x v="1"/>
    <x v="693"/>
    <n v="1"/>
    <n v="1"/>
    <d v="2014-06-04T00:00:00"/>
    <n v="55"/>
    <x v="62"/>
    <n v="2"/>
    <n v="14"/>
    <n v="8"/>
    <n v="7"/>
    <n v="4"/>
    <n v="44"/>
    <n v="1.50093808630394E-3"/>
    <s v="MeatProducts"/>
    <n v="4"/>
    <n v="2"/>
    <n v="0"/>
    <n v="4"/>
    <n v="6"/>
    <n v="3"/>
    <n v="11"/>
    <n v="0"/>
  </r>
  <r>
    <n v="6488"/>
    <n v="1959"/>
    <n v="66"/>
    <s v="PhD"/>
    <s v="Married"/>
    <x v="1"/>
    <x v="694"/>
    <n v="0"/>
    <n v="1"/>
    <d v="2014-06-04T00:00:00"/>
    <n v="86"/>
    <x v="311"/>
    <n v="0"/>
    <n v="7"/>
    <n v="0"/>
    <n v="0"/>
    <n v="16"/>
    <n v="83"/>
    <n v="2.1375775837647118E-3"/>
    <s v="Wines"/>
    <n v="1"/>
    <n v="3"/>
    <n v="2"/>
    <n v="2"/>
    <n v="5"/>
    <n v="3"/>
    <n v="11"/>
    <n v="0"/>
  </r>
  <r>
    <n v="10127"/>
    <n v="1965"/>
    <n v="60"/>
    <s v="Graduation"/>
    <s v="Married"/>
    <x v="1"/>
    <x v="695"/>
    <n v="0"/>
    <n v="1"/>
    <d v="2014-06-04T00:00:00"/>
    <n v="21"/>
    <x v="420"/>
    <n v="11"/>
    <n v="61"/>
    <n v="4"/>
    <n v="7"/>
    <n v="11"/>
    <n v="384"/>
    <n v="6.5426293191576364E-3"/>
    <s v="Wines"/>
    <n v="1"/>
    <n v="8"/>
    <n v="2"/>
    <n v="4"/>
    <n v="7"/>
    <n v="3"/>
    <n v="11"/>
    <n v="0"/>
  </r>
  <r>
    <n v="5929"/>
    <n v="1973"/>
    <n v="52"/>
    <s v="PhD"/>
    <s v="Married"/>
    <x v="1"/>
    <x v="696"/>
    <n v="1"/>
    <n v="0"/>
    <d v="2014-06-05T00:00:00"/>
    <n v="14"/>
    <x v="27"/>
    <n v="3"/>
    <n v="19"/>
    <n v="3"/>
    <n v="1"/>
    <n v="3"/>
    <n v="45"/>
    <n v="1.2031763856581374E-3"/>
    <s v="Wines"/>
    <n v="2"/>
    <n v="2"/>
    <n v="0"/>
    <n v="3"/>
    <n v="7"/>
    <n v="3"/>
    <n v="11"/>
    <n v="0"/>
  </r>
  <r>
    <n v="10795"/>
    <n v="1973"/>
    <n v="52"/>
    <s v="PhD"/>
    <s v="Married"/>
    <x v="1"/>
    <x v="696"/>
    <n v="1"/>
    <n v="0"/>
    <d v="2014-06-05T00:00:00"/>
    <n v="14"/>
    <x v="27"/>
    <n v="3"/>
    <n v="19"/>
    <n v="3"/>
    <n v="1"/>
    <n v="3"/>
    <n v="45"/>
    <n v="1.2031763856581374E-3"/>
    <s v="Wines"/>
    <n v="2"/>
    <n v="2"/>
    <n v="0"/>
    <n v="3"/>
    <n v="7"/>
    <n v="3"/>
    <n v="11"/>
    <n v="0"/>
  </r>
  <r>
    <n v="8439"/>
    <n v="1964"/>
    <n v="61"/>
    <s v="Graduation"/>
    <s v="Together"/>
    <x v="1"/>
    <x v="697"/>
    <n v="0"/>
    <n v="2"/>
    <d v="2014-06-06T00:00:00"/>
    <n v="97"/>
    <x v="421"/>
    <n v="26"/>
    <n v="70"/>
    <n v="11"/>
    <n v="44"/>
    <n v="17"/>
    <n v="885"/>
    <n v="1.3958109898429121E-2"/>
    <s v="Wines"/>
    <n v="2"/>
    <n v="6"/>
    <n v="3"/>
    <n v="4"/>
    <n v="4"/>
    <n v="3"/>
    <n v="11"/>
    <n v="0"/>
  </r>
  <r>
    <n v="10955"/>
    <n v="1964"/>
    <n v="61"/>
    <s v="Graduation"/>
    <s v="Widow"/>
    <x v="1"/>
    <x v="698"/>
    <n v="0"/>
    <n v="0"/>
    <d v="2014-07-01T00:00:00"/>
    <n v="68"/>
    <x v="422"/>
    <n v="46"/>
    <n v="925"/>
    <n v="60"/>
    <n v="107"/>
    <n v="46"/>
    <n v="1554"/>
    <n v="1.8149964961457602E-2"/>
    <s v="MeatProducts"/>
    <n v="1"/>
    <n v="3"/>
    <n v="6"/>
    <n v="4"/>
    <n v="1"/>
    <n v="3"/>
    <n v="11"/>
    <n v="1"/>
  </r>
  <r>
    <n v="9206"/>
    <n v="1968"/>
    <n v="57"/>
    <s v="Graduation"/>
    <s v="Together"/>
    <x v="1"/>
    <x v="699"/>
    <n v="0"/>
    <n v="1"/>
    <d v="2014-07-01T00:00:00"/>
    <n v="36"/>
    <x v="423"/>
    <n v="48"/>
    <n v="231"/>
    <n v="112"/>
    <n v="105"/>
    <n v="134"/>
    <n v="987"/>
    <n v="1.2754904241296425E-2"/>
    <s v="Wines"/>
    <n v="2"/>
    <n v="5"/>
    <n v="7"/>
    <n v="12"/>
    <n v="1"/>
    <n v="3"/>
    <n v="11"/>
    <n v="0"/>
  </r>
  <r>
    <n v="1458"/>
    <n v="1982"/>
    <n v="43"/>
    <s v="Master"/>
    <s v="Married"/>
    <x v="0"/>
    <x v="700"/>
    <n v="1"/>
    <n v="0"/>
    <d v="2014-07-01T00:00:00"/>
    <n v="40"/>
    <x v="32"/>
    <n v="3"/>
    <n v="19"/>
    <n v="3"/>
    <n v="3"/>
    <n v="8"/>
    <n v="36"/>
    <n v="1.709482881428368E-3"/>
    <s v="MeatProducts"/>
    <n v="3"/>
    <n v="3"/>
    <n v="0"/>
    <n v="3"/>
    <n v="6"/>
    <n v="3"/>
    <n v="11"/>
    <n v="0"/>
  </r>
  <r>
    <n v="9240"/>
    <n v="1971"/>
    <n v="54"/>
    <s v="PhD"/>
    <s v="Single"/>
    <x v="1"/>
    <x v="701"/>
    <n v="0"/>
    <n v="1"/>
    <d v="2014-07-02T00:00:00"/>
    <n v="73"/>
    <x v="424"/>
    <n v="0"/>
    <n v="24"/>
    <n v="6"/>
    <n v="4"/>
    <n v="34"/>
    <n v="492"/>
    <n v="8.1316937723125739E-3"/>
    <s v="Wines"/>
    <n v="2"/>
    <n v="6"/>
    <n v="2"/>
    <n v="8"/>
    <n v="6"/>
    <n v="3"/>
    <n v="11"/>
    <n v="0"/>
  </r>
  <r>
    <n v="5555"/>
    <n v="1975"/>
    <n v="50"/>
    <s v="Graduation"/>
    <s v="Divorced"/>
    <x v="0"/>
    <x v="702"/>
    <n v="0"/>
    <n v="0"/>
    <d v="2014-07-02T00:00:00"/>
    <n v="81"/>
    <x v="103"/>
    <n v="1"/>
    <n v="1"/>
    <n v="1"/>
    <n v="1"/>
    <n v="1"/>
    <n v="5"/>
    <n v="3.248356331696162E-5"/>
    <s v="Wines"/>
    <n v="0"/>
    <n v="0"/>
    <n v="0"/>
    <n v="0"/>
    <n v="0"/>
    <n v="3"/>
    <n v="11"/>
    <n v="0"/>
  </r>
  <r>
    <n v="2589"/>
    <n v="1972"/>
    <n v="53"/>
    <s v="Graduation"/>
    <s v="Divorced"/>
    <x v="1"/>
    <x v="703"/>
    <n v="1"/>
    <n v="0"/>
    <d v="2014-07-02T00:00:00"/>
    <n v="65"/>
    <x v="198"/>
    <n v="3"/>
    <n v="16"/>
    <n v="8"/>
    <n v="5"/>
    <n v="2"/>
    <n v="57"/>
    <n v="2.1301244441122615E-3"/>
    <s v="Wines"/>
    <n v="2"/>
    <n v="2"/>
    <n v="1"/>
    <n v="3"/>
    <n v="6"/>
    <n v="3"/>
    <n v="11"/>
    <n v="0"/>
  </r>
  <r>
    <n v="1998"/>
    <n v="1976"/>
    <n v="49"/>
    <s v="Graduation"/>
    <s v="Single"/>
    <x v="0"/>
    <x v="704"/>
    <n v="1"/>
    <n v="0"/>
    <d v="2014-07-02T00:00:00"/>
    <n v="82"/>
    <x v="31"/>
    <n v="6"/>
    <n v="21"/>
    <n v="11"/>
    <n v="4"/>
    <n v="8"/>
    <n v="76"/>
    <n v="2.016075549778497E-3"/>
    <s v="Wines"/>
    <n v="1"/>
    <n v="2"/>
    <n v="1"/>
    <n v="3"/>
    <n v="6"/>
    <n v="3"/>
    <n v="11"/>
    <n v="0"/>
  </r>
  <r>
    <n v="1250"/>
    <n v="1976"/>
    <n v="49"/>
    <s v="Graduation"/>
    <s v="Single"/>
    <x v="0"/>
    <x v="704"/>
    <n v="1"/>
    <n v="0"/>
    <d v="2014-07-02T00:00:00"/>
    <n v="82"/>
    <x v="31"/>
    <n v="6"/>
    <n v="21"/>
    <n v="11"/>
    <n v="4"/>
    <n v="8"/>
    <n v="76"/>
    <n v="2.016075549778497E-3"/>
    <s v="Wines"/>
    <n v="1"/>
    <n v="2"/>
    <n v="1"/>
    <n v="3"/>
    <n v="6"/>
    <n v="3"/>
    <n v="11"/>
    <n v="0"/>
  </r>
  <r>
    <n v="9612"/>
    <n v="1987"/>
    <n v="38"/>
    <s v="2n Cycle"/>
    <s v="Single"/>
    <x v="0"/>
    <x v="705"/>
    <n v="0"/>
    <n v="0"/>
    <d v="2014-07-02T00:00:00"/>
    <n v="3"/>
    <x v="103"/>
    <n v="8"/>
    <n v="6"/>
    <n v="4"/>
    <n v="8"/>
    <n v="16"/>
    <n v="27"/>
    <n v="1.1330255979857323E-3"/>
    <s v="GoldProds"/>
    <n v="1"/>
    <n v="1"/>
    <n v="0"/>
    <n v="3"/>
    <n v="7"/>
    <n v="3"/>
    <n v="11"/>
    <n v="0"/>
  </r>
  <r>
    <n v="10281"/>
    <n v="1970"/>
    <n v="55"/>
    <s v="Graduation"/>
    <s v="Divorced"/>
    <x v="1"/>
    <x v="706"/>
    <n v="1"/>
    <n v="0"/>
    <d v="2014-07-02T00:00:00"/>
    <n v="11"/>
    <x v="219"/>
    <n v="60"/>
    <n v="241"/>
    <n v="13"/>
    <n v="54"/>
    <n v="54"/>
    <n v="548"/>
    <n v="8.4681594115556379E-3"/>
    <s v="MeatProducts"/>
    <n v="2"/>
    <n v="5"/>
    <n v="5"/>
    <n v="7"/>
    <n v="4"/>
    <n v="3"/>
    <n v="11"/>
    <n v="1"/>
  </r>
  <r>
    <n v="7987"/>
    <n v="1969"/>
    <n v="56"/>
    <s v="Graduation"/>
    <s v="Married"/>
    <x v="1"/>
    <x v="707"/>
    <n v="0"/>
    <n v="1"/>
    <d v="2014-07-03T00:00:00"/>
    <n v="96"/>
    <x v="425"/>
    <n v="17"/>
    <n v="48"/>
    <n v="23"/>
    <n v="13"/>
    <n v="13"/>
    <n v="447"/>
    <n v="6.7987892983710279E-3"/>
    <s v="Wines"/>
    <n v="4"/>
    <n v="8"/>
    <n v="1"/>
    <n v="6"/>
    <n v="6"/>
    <n v="3"/>
    <n v="11"/>
    <n v="0"/>
  </r>
  <r>
    <n v="4832"/>
    <n v="1979"/>
    <n v="46"/>
    <s v="Graduation"/>
    <s v="Married"/>
    <x v="0"/>
    <x v="708"/>
    <n v="1"/>
    <n v="0"/>
    <d v="2014-07-03T00:00:00"/>
    <n v="84"/>
    <x v="17"/>
    <n v="5"/>
    <n v="17"/>
    <n v="3"/>
    <n v="24"/>
    <n v="46"/>
    <n v="55"/>
    <n v="2.0187931287622965E-3"/>
    <s v="GoldProds"/>
    <n v="2"/>
    <n v="2"/>
    <n v="2"/>
    <n v="2"/>
    <n v="7"/>
    <n v="3"/>
    <n v="11"/>
    <n v="0"/>
  </r>
  <r>
    <n v="7010"/>
    <n v="1965"/>
    <n v="60"/>
    <s v="2n Cycle"/>
    <s v="Married"/>
    <x v="1"/>
    <x v="709"/>
    <n v="0"/>
    <n v="0"/>
    <d v="2014-07-04T00:00:00"/>
    <n v="41"/>
    <x v="43"/>
    <n v="114"/>
    <n v="254"/>
    <n v="132"/>
    <n v="152"/>
    <n v="76"/>
    <n v="1287"/>
    <n v="1.8146184648355986E-2"/>
    <s v="Wines"/>
    <n v="1"/>
    <n v="6"/>
    <n v="6"/>
    <n v="7"/>
    <n v="3"/>
    <n v="3"/>
    <n v="11"/>
    <n v="0"/>
  </r>
  <r>
    <n v="4767"/>
    <n v="1965"/>
    <n v="60"/>
    <s v="2n Cycle"/>
    <s v="Married"/>
    <x v="1"/>
    <x v="709"/>
    <n v="0"/>
    <n v="0"/>
    <d v="2014-07-04T00:00:00"/>
    <n v="41"/>
    <x v="43"/>
    <n v="114"/>
    <n v="254"/>
    <n v="132"/>
    <n v="152"/>
    <n v="76"/>
    <n v="1287"/>
    <n v="1.8146184648355986E-2"/>
    <s v="Wines"/>
    <n v="1"/>
    <n v="6"/>
    <n v="6"/>
    <n v="7"/>
    <n v="3"/>
    <n v="3"/>
    <n v="11"/>
    <n v="0"/>
  </r>
  <r>
    <n v="1740"/>
    <n v="1944"/>
    <n v="81"/>
    <s v="Graduation"/>
    <s v="Married"/>
    <x v="1"/>
    <x v="710"/>
    <n v="0"/>
    <n v="0"/>
    <d v="2014-07-04T00:00:00"/>
    <n v="22"/>
    <x v="426"/>
    <n v="38"/>
    <n v="104"/>
    <n v="50"/>
    <n v="9"/>
    <n v="38"/>
    <n v="961"/>
    <n v="1.7174208306526557E-2"/>
    <s v="Wines"/>
    <n v="2"/>
    <n v="7"/>
    <n v="3"/>
    <n v="4"/>
    <n v="4"/>
    <n v="3"/>
    <n v="11"/>
    <n v="0"/>
  </r>
  <r>
    <n v="2415"/>
    <n v="1962"/>
    <n v="63"/>
    <s v="Graduation"/>
    <s v="Together"/>
    <x v="1"/>
    <x v="711"/>
    <n v="0"/>
    <n v="1"/>
    <d v="2014-07-04T00:00:00"/>
    <n v="99"/>
    <x v="427"/>
    <n v="17"/>
    <n v="398"/>
    <n v="80"/>
    <n v="35"/>
    <n v="61"/>
    <n v="892"/>
    <n v="1.4256488940033243E-2"/>
    <s v="MeatProducts"/>
    <n v="3"/>
    <n v="5"/>
    <n v="3"/>
    <n v="5"/>
    <n v="4"/>
    <n v="3"/>
    <n v="11"/>
    <n v="0"/>
  </r>
  <r>
    <n v="988"/>
    <n v="1965"/>
    <n v="60"/>
    <s v="Graduation"/>
    <s v="Married"/>
    <x v="1"/>
    <x v="712"/>
    <n v="0"/>
    <n v="0"/>
    <d v="2014-07-05T00:00:00"/>
    <n v="84"/>
    <x v="114"/>
    <n v="0"/>
    <n v="592"/>
    <n v="147"/>
    <n v="22"/>
    <n v="22"/>
    <n v="1171"/>
    <n v="1.4426867731125568E-2"/>
    <s v="MeatProducts"/>
    <n v="1"/>
    <n v="6"/>
    <n v="4"/>
    <n v="7"/>
    <n v="3"/>
    <n v="3"/>
    <n v="11"/>
    <n v="0"/>
  </r>
  <r>
    <n v="1523"/>
    <n v="1973"/>
    <n v="52"/>
    <s v="Graduation"/>
    <s v="Married"/>
    <x v="1"/>
    <x v="713"/>
    <n v="1"/>
    <n v="1"/>
    <d v="2014-07-05T00:00:00"/>
    <n v="25"/>
    <x v="374"/>
    <n v="2"/>
    <n v="15"/>
    <n v="2"/>
    <n v="2"/>
    <n v="6"/>
    <n v="90"/>
    <n v="1.5243644247218036E-3"/>
    <s v="Wines"/>
    <n v="2"/>
    <n v="2"/>
    <n v="0"/>
    <n v="4"/>
    <n v="5"/>
    <n v="3"/>
    <n v="11"/>
    <n v="0"/>
  </r>
  <r>
    <n v="3635"/>
    <n v="1962"/>
    <n v="63"/>
    <s v="PhD"/>
    <s v="Single"/>
    <x v="1"/>
    <x v="714"/>
    <n v="0"/>
    <n v="1"/>
    <d v="2014-07-05T00:00:00"/>
    <n v="69"/>
    <x v="413"/>
    <n v="0"/>
    <n v="37"/>
    <n v="7"/>
    <n v="0"/>
    <n v="42"/>
    <n v="536"/>
    <n v="1.019069528680343E-2"/>
    <s v="Wines"/>
    <n v="3"/>
    <n v="6"/>
    <n v="3"/>
    <n v="8"/>
    <n v="5"/>
    <n v="3"/>
    <n v="11"/>
    <n v="0"/>
  </r>
  <r>
    <n v="7485"/>
    <n v="1950"/>
    <n v="75"/>
    <s v="PhD"/>
    <s v="Widow"/>
    <x v="1"/>
    <x v="715"/>
    <n v="1"/>
    <n v="1"/>
    <d v="2014-07-05T00:00:00"/>
    <n v="48"/>
    <x v="384"/>
    <n v="4"/>
    <n v="32"/>
    <n v="17"/>
    <n v="2"/>
    <n v="16"/>
    <n v="122"/>
    <n v="2.1573446977064949E-3"/>
    <s v="Wines"/>
    <n v="3"/>
    <n v="2"/>
    <n v="1"/>
    <n v="4"/>
    <n v="4"/>
    <n v="3"/>
    <n v="11"/>
    <n v="0"/>
  </r>
  <r>
    <n v="7530"/>
    <n v="1950"/>
    <n v="75"/>
    <s v="PhD"/>
    <s v="Widow"/>
    <x v="1"/>
    <x v="715"/>
    <n v="1"/>
    <n v="1"/>
    <d v="2014-07-05T00:00:00"/>
    <n v="48"/>
    <x v="384"/>
    <n v="4"/>
    <n v="32"/>
    <n v="17"/>
    <n v="2"/>
    <n v="16"/>
    <n v="122"/>
    <n v="2.1573446977064949E-3"/>
    <s v="Wines"/>
    <n v="3"/>
    <n v="2"/>
    <n v="1"/>
    <n v="4"/>
    <n v="4"/>
    <n v="3"/>
    <n v="11"/>
    <n v="0"/>
  </r>
  <r>
    <n v="2225"/>
    <n v="1977"/>
    <n v="48"/>
    <s v="Graduation"/>
    <s v="Divorced"/>
    <x v="0"/>
    <x v="716"/>
    <n v="0"/>
    <n v="0"/>
    <d v="2014-07-06T00:00:00"/>
    <n v="54"/>
    <x v="428"/>
    <n v="120"/>
    <n v="550"/>
    <n v="156"/>
    <n v="40"/>
    <n v="241"/>
    <n v="1376"/>
    <n v="1.6662226635344266E-2"/>
    <s v="MeatProducts"/>
    <n v="1"/>
    <n v="4"/>
    <n v="9"/>
    <n v="7"/>
    <n v="1"/>
    <n v="3"/>
    <n v="11"/>
    <n v="1"/>
  </r>
  <r>
    <n v="4184"/>
    <n v="1950"/>
    <n v="75"/>
    <s v="PhD"/>
    <s v="Together"/>
    <x v="1"/>
    <x v="717"/>
    <n v="0"/>
    <n v="1"/>
    <d v="2014-07-06T00:00:00"/>
    <n v="48"/>
    <x v="191"/>
    <n v="2"/>
    <n v="29"/>
    <n v="3"/>
    <n v="2"/>
    <n v="40"/>
    <n v="225"/>
    <n v="4.313898422071822E-3"/>
    <s v="Wines"/>
    <n v="2"/>
    <n v="3"/>
    <n v="2"/>
    <n v="5"/>
    <n v="4"/>
    <n v="3"/>
    <n v="11"/>
    <n v="0"/>
  </r>
  <r>
    <n v="5961"/>
    <n v="1978"/>
    <n v="47"/>
    <s v="Graduation"/>
    <s v="Married"/>
    <x v="0"/>
    <x v="718"/>
    <n v="1"/>
    <n v="0"/>
    <d v="2014-07-06T00:00:00"/>
    <n v="29"/>
    <x v="32"/>
    <n v="4"/>
    <n v="20"/>
    <n v="6"/>
    <n v="3"/>
    <n v="16"/>
    <n v="41"/>
    <n v="9.6034478720164894E-4"/>
    <s v="MeatProducts"/>
    <n v="1"/>
    <n v="1"/>
    <n v="0"/>
    <n v="3"/>
    <n v="5"/>
    <n v="3"/>
    <n v="11"/>
    <n v="0"/>
  </r>
  <r>
    <n v="7196"/>
    <n v="1950"/>
    <n v="75"/>
    <s v="PhD"/>
    <s v="Married"/>
    <x v="1"/>
    <x v="719"/>
    <n v="1"/>
    <n v="1"/>
    <d v="2014-08-02T00:00:00"/>
    <n v="20"/>
    <x v="15"/>
    <n v="0"/>
    <n v="3"/>
    <n v="0"/>
    <n v="0"/>
    <n v="1"/>
    <n v="12"/>
    <n v="2.916514764855997E-4"/>
    <s v="Wines"/>
    <n v="1"/>
    <n v="0"/>
    <n v="0"/>
    <n v="3"/>
    <n v="3"/>
    <n v="3"/>
    <n v="11"/>
    <n v="0"/>
  </r>
  <r>
    <n v="2174"/>
    <n v="1954"/>
    <n v="71"/>
    <s v="Graduation"/>
    <s v="Single"/>
    <x v="1"/>
    <x v="720"/>
    <n v="1"/>
    <n v="1"/>
    <d v="2014-08-03T00:00:00"/>
    <n v="38"/>
    <x v="223"/>
    <n v="1"/>
    <n v="6"/>
    <n v="2"/>
    <n v="1"/>
    <n v="6"/>
    <n v="21"/>
    <n v="4.5313309166235109E-4"/>
    <s v="Wines"/>
    <n v="2"/>
    <n v="1"/>
    <n v="1"/>
    <n v="2"/>
    <n v="5"/>
    <n v="3"/>
    <n v="11"/>
    <n v="0"/>
  </r>
  <r>
    <n v="5823"/>
    <n v="1970"/>
    <n v="55"/>
    <s v="PhD"/>
    <s v="Single"/>
    <x v="1"/>
    <x v="721"/>
    <n v="0"/>
    <n v="1"/>
    <d v="2014-08-03T00:00:00"/>
    <n v="63"/>
    <x v="171"/>
    <n v="0"/>
    <n v="2"/>
    <n v="0"/>
    <n v="0"/>
    <n v="2"/>
    <n v="37"/>
    <n v="1.1454044515989228E-3"/>
    <s v="Wines"/>
    <n v="2"/>
    <n v="1"/>
    <n v="0"/>
    <n v="4"/>
    <n v="5"/>
    <n v="3"/>
    <n v="11"/>
    <n v="0"/>
  </r>
  <r>
    <n v="8541"/>
    <n v="1990"/>
    <n v="35"/>
    <s v="2n Cycle"/>
    <s v="Married"/>
    <x v="0"/>
    <x v="722"/>
    <n v="1"/>
    <n v="0"/>
    <d v="2014-08-03T00:00:00"/>
    <n v="98"/>
    <x v="32"/>
    <n v="4"/>
    <n v="10"/>
    <n v="6"/>
    <n v="7"/>
    <n v="6"/>
    <n v="35"/>
    <n v="1.4179799862253373E-3"/>
    <s v="MeatProducts"/>
    <n v="2"/>
    <n v="2"/>
    <n v="0"/>
    <n v="4"/>
    <n v="5"/>
    <n v="3"/>
    <n v="11"/>
    <n v="0"/>
  </r>
  <r>
    <n v="7725"/>
    <n v="1965"/>
    <n v="60"/>
    <s v="2n Cycle"/>
    <s v="Married"/>
    <x v="1"/>
    <x v="723"/>
    <n v="0"/>
    <n v="0"/>
    <d v="2014-08-03T00:00:00"/>
    <n v="33"/>
    <x v="26"/>
    <n v="26"/>
    <n v="255"/>
    <n v="35"/>
    <n v="71"/>
    <n v="81"/>
    <n v="560"/>
    <n v="7.2916666666666668E-3"/>
    <s v="MeatProducts"/>
    <n v="1"/>
    <n v="4"/>
    <n v="4"/>
    <n v="7"/>
    <n v="1"/>
    <n v="3"/>
    <n v="11"/>
    <n v="0"/>
  </r>
  <r>
    <n v="1834"/>
    <n v="1978"/>
    <n v="47"/>
    <s v="Master"/>
    <s v="Single"/>
    <x v="0"/>
    <x v="724"/>
    <n v="1"/>
    <n v="0"/>
    <d v="2014-08-03T00:00:00"/>
    <n v="77"/>
    <x v="316"/>
    <n v="5"/>
    <n v="23"/>
    <n v="4"/>
    <n v="1"/>
    <n v="4"/>
    <n v="63"/>
    <n v="1.7724510465901419E-3"/>
    <s v="Wines"/>
    <n v="1"/>
    <n v="2"/>
    <n v="0"/>
    <n v="3"/>
    <n v="7"/>
    <n v="3"/>
    <n v="11"/>
    <n v="0"/>
  </r>
  <r>
    <n v="5371"/>
    <n v="1989"/>
    <n v="36"/>
    <s v="Graduation"/>
    <s v="Single"/>
    <x v="0"/>
    <x v="725"/>
    <n v="1"/>
    <n v="0"/>
    <d v="2014-08-04T00:00:00"/>
    <n v="0"/>
    <x v="17"/>
    <n v="16"/>
    <n v="24"/>
    <n v="11"/>
    <n v="0"/>
    <n v="34"/>
    <n v="57"/>
    <n v="2.6543727298127969E-3"/>
    <s v="GoldProds"/>
    <n v="2"/>
    <n v="3"/>
    <n v="1"/>
    <n v="2"/>
    <n v="7"/>
    <n v="3"/>
    <n v="11"/>
    <n v="1"/>
  </r>
  <r>
    <n v="5303"/>
    <n v="1974"/>
    <n v="51"/>
    <s v="PhD"/>
    <s v="Together"/>
    <x v="1"/>
    <x v="726"/>
    <n v="0"/>
    <n v="0"/>
    <d v="2014-08-04T00:00:00"/>
    <n v="42"/>
    <x v="429"/>
    <n v="0"/>
    <n v="510"/>
    <n v="99"/>
    <n v="21"/>
    <n v="12"/>
    <n v="1101"/>
    <n v="1.3826100060277275E-2"/>
    <s v="MeatProducts"/>
    <n v="1"/>
    <n v="6"/>
    <n v="4"/>
    <n v="9"/>
    <n v="2"/>
    <n v="3"/>
    <n v="11"/>
    <n v="0"/>
  </r>
  <r>
    <n v="8908"/>
    <n v="1959"/>
    <n v="66"/>
    <s v="Graduation"/>
    <s v="Married"/>
    <x v="1"/>
    <x v="727"/>
    <n v="0"/>
    <n v="0"/>
    <d v="2014-08-05T00:00:00"/>
    <n v="35"/>
    <x v="199"/>
    <n v="76"/>
    <n v="690"/>
    <n v="50"/>
    <n v="26"/>
    <n v="38"/>
    <n v="1059"/>
    <n v="1.2145191811457078E-2"/>
    <s v="MeatProducts"/>
    <n v="1"/>
    <n v="3"/>
    <n v="11"/>
    <n v="5"/>
    <n v="1"/>
    <n v="3"/>
    <n v="11"/>
    <n v="1"/>
  </r>
  <r>
    <n v="6387"/>
    <n v="1976"/>
    <n v="49"/>
    <s v="PhD"/>
    <s v="Together"/>
    <x v="0"/>
    <x v="728"/>
    <n v="1"/>
    <n v="1"/>
    <d v="2014-08-05T00:00:00"/>
    <n v="39"/>
    <x v="228"/>
    <n v="0"/>
    <n v="17"/>
    <n v="0"/>
    <n v="0"/>
    <n v="18"/>
    <n v="59"/>
    <n v="1.1304847671967809E-3"/>
    <s v="Wines"/>
    <n v="3"/>
    <n v="2"/>
    <n v="1"/>
    <n v="3"/>
    <n v="5"/>
    <n v="3"/>
    <n v="11"/>
    <n v="0"/>
  </r>
  <r>
    <n v="9392"/>
    <n v="1971"/>
    <n v="54"/>
    <s v="Graduation"/>
    <s v="Single"/>
    <x v="1"/>
    <x v="729"/>
    <n v="1"/>
    <n v="0"/>
    <d v="2014-08-05T00:00:00"/>
    <n v="17"/>
    <x v="30"/>
    <n v="1"/>
    <n v="11"/>
    <n v="0"/>
    <n v="0"/>
    <n v="1"/>
    <n v="16"/>
    <n v="5.9360391778585735E-4"/>
    <s v="MeatProducts"/>
    <n v="1"/>
    <n v="1"/>
    <n v="0"/>
    <n v="2"/>
    <n v="7"/>
    <n v="3"/>
    <n v="11"/>
    <n v="0"/>
  </r>
  <r>
    <n v="7629"/>
    <n v="1977"/>
    <n v="48"/>
    <s v="Graduation"/>
    <s v="Married"/>
    <x v="0"/>
    <x v="730"/>
    <n v="1"/>
    <n v="1"/>
    <d v="2014-08-05T00:00:00"/>
    <n v="46"/>
    <x v="2"/>
    <n v="3"/>
    <n v="9"/>
    <n v="6"/>
    <n v="2"/>
    <n v="6"/>
    <n v="25"/>
    <n v="1.1308123756106386E-3"/>
    <s v="MeatProducts"/>
    <n v="2"/>
    <n v="2"/>
    <n v="0"/>
    <n v="3"/>
    <n v="7"/>
    <n v="3"/>
    <n v="11"/>
    <n v="0"/>
  </r>
  <r>
    <n v="3381"/>
    <n v="1953"/>
    <n v="72"/>
    <s v="Master"/>
    <s v="Married"/>
    <x v="1"/>
    <x v="731"/>
    <n v="1"/>
    <n v="1"/>
    <d v="2014-08-06T00:00:00"/>
    <n v="51"/>
    <x v="63"/>
    <n v="0"/>
    <n v="16"/>
    <n v="0"/>
    <n v="0"/>
    <n v="4"/>
    <n v="86"/>
    <n v="1.5823949363362037E-3"/>
    <s v="Wines"/>
    <n v="2"/>
    <n v="2"/>
    <n v="0"/>
    <n v="4"/>
    <n v="6"/>
    <n v="3"/>
    <n v="11"/>
    <n v="0"/>
  </r>
  <r>
    <n v="868"/>
    <n v="1966"/>
    <n v="59"/>
    <s v="Graduation"/>
    <s v="Married"/>
    <x v="1"/>
    <x v="732"/>
    <n v="0"/>
    <n v="1"/>
    <d v="2014-08-06T00:00:00"/>
    <n v="99"/>
    <x v="430"/>
    <n v="0"/>
    <n v="7"/>
    <n v="0"/>
    <n v="0"/>
    <n v="4"/>
    <n v="61"/>
    <n v="1.3617895253828637E-3"/>
    <s v="Wines"/>
    <n v="1"/>
    <n v="2"/>
    <n v="0"/>
    <n v="3"/>
    <n v="6"/>
    <n v="3"/>
    <n v="11"/>
    <n v="0"/>
  </r>
  <r>
    <n v="713"/>
    <n v="1977"/>
    <n v="48"/>
    <s v="Master"/>
    <s v="Married"/>
    <x v="0"/>
    <x v="733"/>
    <n v="0"/>
    <n v="0"/>
    <d v="2014-08-06T00:00:00"/>
    <n v="72"/>
    <x v="173"/>
    <n v="15"/>
    <n v="153"/>
    <n v="67"/>
    <n v="31"/>
    <n v="35"/>
    <n v="407"/>
    <n v="8.0829344825531745E-3"/>
    <s v="MeatProducts"/>
    <n v="1"/>
    <n v="4"/>
    <n v="4"/>
    <n v="6"/>
    <n v="3"/>
    <n v="3"/>
    <n v="11"/>
    <n v="0"/>
  </r>
  <r>
    <n v="7212"/>
    <n v="1966"/>
    <n v="59"/>
    <s v="Graduation"/>
    <s v="Married"/>
    <x v="1"/>
    <x v="732"/>
    <n v="0"/>
    <n v="1"/>
    <d v="2014-08-06T00:00:00"/>
    <n v="99"/>
    <x v="430"/>
    <n v="0"/>
    <n v="7"/>
    <n v="0"/>
    <n v="0"/>
    <n v="4"/>
    <n v="61"/>
    <n v="1.3617895253828637E-3"/>
    <s v="Wines"/>
    <n v="1"/>
    <n v="2"/>
    <n v="0"/>
    <n v="3"/>
    <n v="6"/>
    <n v="3"/>
    <n v="11"/>
    <n v="0"/>
  </r>
  <r>
    <n v="4286"/>
    <n v="1970"/>
    <n v="55"/>
    <s v="PhD"/>
    <s v="Single"/>
    <x v="1"/>
    <x v="734"/>
    <n v="0"/>
    <n v="1"/>
    <d v="2014-09-01T00:00:00"/>
    <n v="24"/>
    <x v="431"/>
    <n v="6"/>
    <n v="58"/>
    <n v="8"/>
    <n v="0"/>
    <n v="27"/>
    <n v="652"/>
    <n v="1.1311196696852989E-2"/>
    <s v="Wines"/>
    <n v="3"/>
    <n v="7"/>
    <n v="6"/>
    <n v="6"/>
    <n v="4"/>
    <n v="3"/>
    <n v="11"/>
    <n v="0"/>
  </r>
  <r>
    <n v="8275"/>
    <n v="1965"/>
    <n v="60"/>
    <s v="PhD"/>
    <s v="Divorced"/>
    <x v="1"/>
    <x v="425"/>
    <n v="1"/>
    <n v="1"/>
    <d v="2014-09-02T00:00:00"/>
    <n v="6"/>
    <x v="65"/>
    <n v="0"/>
    <n v="3"/>
    <n v="0"/>
    <n v="0"/>
    <n v="1"/>
    <n v="19"/>
    <n v="4.0404040404040404E-4"/>
    <s v="Wines"/>
    <n v="1"/>
    <n v="1"/>
    <n v="0"/>
    <n v="2"/>
    <n v="7"/>
    <n v="3"/>
    <n v="11"/>
    <n v="0"/>
  </r>
  <r>
    <n v="10022"/>
    <n v="1973"/>
    <n v="52"/>
    <s v="PhD"/>
    <s v="Single"/>
    <x v="1"/>
    <x v="735"/>
    <n v="1"/>
    <n v="1"/>
    <d v="2014-09-02T00:00:00"/>
    <n v="78"/>
    <x v="87"/>
    <n v="0"/>
    <n v="4"/>
    <n v="0"/>
    <n v="0"/>
    <n v="0"/>
    <n v="16"/>
    <n v="2.9376124554768111E-4"/>
    <s v="Wines"/>
    <n v="1"/>
    <n v="1"/>
    <n v="0"/>
    <n v="2"/>
    <n v="5"/>
    <n v="3"/>
    <n v="11"/>
    <n v="0"/>
  </r>
  <r>
    <n v="1307"/>
    <n v="1978"/>
    <n v="47"/>
    <s v="Graduation"/>
    <s v="Divorced"/>
    <x v="0"/>
    <x v="736"/>
    <n v="0"/>
    <n v="1"/>
    <d v="2014-09-02T00:00:00"/>
    <n v="15"/>
    <x v="33"/>
    <n v="5"/>
    <n v="8"/>
    <n v="8"/>
    <n v="3"/>
    <n v="12"/>
    <n v="51"/>
    <n v="1.2146906111560997E-3"/>
    <s v="Wines"/>
    <n v="3"/>
    <n v="3"/>
    <n v="0"/>
    <n v="4"/>
    <n v="4"/>
    <n v="3"/>
    <n v="11"/>
    <n v="0"/>
  </r>
  <r>
    <n v="10548"/>
    <n v="1995"/>
    <n v="30"/>
    <s v="Graduation"/>
    <s v="Single"/>
    <x v="2"/>
    <x v="737"/>
    <n v="0"/>
    <n v="0"/>
    <d v="2014-09-03T00:00:00"/>
    <n v="30"/>
    <x v="20"/>
    <n v="17"/>
    <n v="372"/>
    <n v="138"/>
    <n v="106"/>
    <n v="44"/>
    <n v="916"/>
    <n v="1.2871857566431994E-2"/>
    <s v="MeatProducts"/>
    <n v="1"/>
    <n v="3"/>
    <n v="8"/>
    <n v="12"/>
    <n v="1"/>
    <n v="3"/>
    <n v="11"/>
    <n v="0"/>
  </r>
  <r>
    <n v="4480"/>
    <n v="1973"/>
    <n v="52"/>
    <s v="Master"/>
    <s v="Married"/>
    <x v="1"/>
    <x v="738"/>
    <n v="0"/>
    <n v="1"/>
    <d v="2014-09-03T00:00:00"/>
    <n v="61"/>
    <x v="432"/>
    <n v="3"/>
    <n v="15"/>
    <n v="4"/>
    <n v="3"/>
    <n v="11"/>
    <n v="390"/>
    <n v="6.4535345512311357E-3"/>
    <s v="Wines"/>
    <n v="5"/>
    <n v="7"/>
    <n v="2"/>
    <n v="5"/>
    <n v="6"/>
    <n v="3"/>
    <n v="11"/>
    <n v="0"/>
  </r>
  <r>
    <n v="1277"/>
    <n v="1960"/>
    <n v="65"/>
    <s v="Graduation"/>
    <s v="Together"/>
    <x v="1"/>
    <x v="739"/>
    <n v="0"/>
    <n v="0"/>
    <d v="2014-09-04T00:00:00"/>
    <n v="29"/>
    <x v="396"/>
    <n v="22"/>
    <n v="388"/>
    <n v="104"/>
    <n v="22"/>
    <n v="34"/>
    <n v="970"/>
    <n v="1.2361727073456695E-2"/>
    <s v="Wines"/>
    <n v="1"/>
    <n v="10"/>
    <n v="7"/>
    <n v="10"/>
    <n v="4"/>
    <n v="3"/>
    <n v="11"/>
    <n v="0"/>
  </r>
  <r>
    <n v="11074"/>
    <n v="1977"/>
    <n v="48"/>
    <s v="Graduation"/>
    <s v="Single"/>
    <x v="0"/>
    <x v="740"/>
    <n v="0"/>
    <n v="0"/>
    <d v="2014-09-04T00:00:00"/>
    <n v="94"/>
    <x v="433"/>
    <n v="92"/>
    <n v="391"/>
    <n v="194"/>
    <n v="11"/>
    <n v="241"/>
    <n v="1182"/>
    <n v="1.3894113221741583E-2"/>
    <s v="Wines"/>
    <n v="1"/>
    <n v="3"/>
    <n v="4"/>
    <n v="10"/>
    <n v="0"/>
    <n v="3"/>
    <n v="11"/>
    <n v="0"/>
  </r>
  <r>
    <n v="916"/>
    <n v="1972"/>
    <n v="53"/>
    <s v="PhD"/>
    <s v="Single"/>
    <x v="1"/>
    <x v="741"/>
    <n v="1"/>
    <n v="1"/>
    <d v="2014-09-05T00:00:00"/>
    <n v="67"/>
    <x v="240"/>
    <n v="3"/>
    <n v="4"/>
    <n v="2"/>
    <n v="0"/>
    <n v="2"/>
    <n v="29"/>
    <n v="6.9637883008356546E-4"/>
    <s v="Wines"/>
    <n v="2"/>
    <n v="1"/>
    <n v="0"/>
    <n v="3"/>
    <n v="3"/>
    <n v="3"/>
    <n v="11"/>
    <n v="0"/>
  </r>
  <r>
    <n v="194"/>
    <n v="1965"/>
    <n v="60"/>
    <s v="Graduation"/>
    <s v="Married"/>
    <x v="1"/>
    <x v="742"/>
    <n v="1"/>
    <n v="1"/>
    <d v="2014-09-06T00:00:00"/>
    <n v="55"/>
    <x v="334"/>
    <n v="0"/>
    <n v="11"/>
    <n v="3"/>
    <n v="2"/>
    <n v="2"/>
    <n v="39"/>
    <n v="8.1239845019372581E-4"/>
    <s v="Wines"/>
    <n v="1"/>
    <n v="1"/>
    <n v="0"/>
    <n v="3"/>
    <n v="6"/>
    <n v="3"/>
    <n v="11"/>
    <n v="0"/>
  </r>
  <r>
    <n v="6652"/>
    <n v="1965"/>
    <n v="60"/>
    <s v="Graduation"/>
    <s v="Married"/>
    <x v="1"/>
    <x v="743"/>
    <n v="0"/>
    <n v="0"/>
    <d v="2014-09-06T00:00:00"/>
    <n v="28"/>
    <x v="434"/>
    <n v="151"/>
    <n v="573"/>
    <n v="98"/>
    <n v="54"/>
    <n v="31"/>
    <n v="1103"/>
    <n v="1.4261148390933892E-2"/>
    <s v="MeatProducts"/>
    <n v="1"/>
    <n v="3"/>
    <n v="4"/>
    <n v="9"/>
    <n v="1"/>
    <n v="3"/>
    <n v="11"/>
    <n v="0"/>
  </r>
  <r>
    <n v="4268"/>
    <n v="1959"/>
    <n v="66"/>
    <s v="Graduation"/>
    <s v="Married"/>
    <x v="1"/>
    <x v="744"/>
    <n v="0"/>
    <n v="1"/>
    <d v="2014-09-06T00:00:00"/>
    <n v="50"/>
    <x v="435"/>
    <n v="0"/>
    <n v="21"/>
    <n v="0"/>
    <n v="1"/>
    <n v="7"/>
    <n v="151"/>
    <n v="2.8408021973887194E-3"/>
    <s v="Wines"/>
    <n v="1"/>
    <n v="3"/>
    <n v="1"/>
    <n v="4"/>
    <n v="4"/>
    <n v="3"/>
    <n v="11"/>
    <n v="0"/>
  </r>
  <r>
    <n v="2639"/>
    <n v="1966"/>
    <n v="59"/>
    <s v="Graduation"/>
    <s v="Single"/>
    <x v="1"/>
    <x v="745"/>
    <n v="1"/>
    <n v="1"/>
    <d v="2014-10-01T00:00:00"/>
    <n v="45"/>
    <x v="27"/>
    <n v="5"/>
    <n v="12"/>
    <n v="10"/>
    <n v="3"/>
    <n v="19"/>
    <n v="49"/>
    <n v="1.1238016604742901E-3"/>
    <s v="Wines"/>
    <n v="3"/>
    <n v="3"/>
    <n v="1"/>
    <n v="2"/>
    <n v="6"/>
    <n v="3"/>
    <n v="11"/>
    <n v="0"/>
  </r>
  <r>
    <n v="8397"/>
    <n v="1951"/>
    <n v="74"/>
    <s v="Graduation"/>
    <s v="Married"/>
    <x v="1"/>
    <x v="746"/>
    <n v="1"/>
    <n v="1"/>
    <d v="2014-10-01T00:00:00"/>
    <n v="82"/>
    <x v="66"/>
    <n v="0"/>
    <n v="5"/>
    <n v="0"/>
    <n v="0"/>
    <n v="11"/>
    <n v="23"/>
    <n v="5.1466803911477102E-4"/>
    <s v="Wines"/>
    <n v="2"/>
    <n v="1"/>
    <n v="1"/>
    <n v="2"/>
    <n v="7"/>
    <n v="3"/>
    <n v="11"/>
    <n v="0"/>
  </r>
  <r>
    <n v="4369"/>
    <n v="1957"/>
    <n v="68"/>
    <s v="Master"/>
    <s v="Absurd"/>
    <x v="1"/>
    <x v="747"/>
    <n v="0"/>
    <n v="0"/>
    <d v="2014-10-01T00:00:00"/>
    <n v="48"/>
    <x v="165"/>
    <n v="67"/>
    <n v="500"/>
    <n v="199"/>
    <n v="0"/>
    <n v="163"/>
    <n v="1006"/>
    <n v="1.5361827538290043E-2"/>
    <s v="MeatProducts"/>
    <n v="3"/>
    <n v="3"/>
    <n v="5"/>
    <n v="6"/>
    <n v="2"/>
    <n v="3"/>
    <n v="11"/>
    <n v="0"/>
  </r>
  <r>
    <n v="10652"/>
    <n v="1957"/>
    <n v="68"/>
    <s v="Master"/>
    <s v="Together"/>
    <x v="1"/>
    <x v="747"/>
    <n v="0"/>
    <n v="0"/>
    <d v="2014-10-01T00:00:00"/>
    <n v="48"/>
    <x v="165"/>
    <n v="67"/>
    <n v="500"/>
    <n v="199"/>
    <n v="0"/>
    <n v="163"/>
    <n v="1006"/>
    <n v="1.5361827538290043E-2"/>
    <s v="MeatProducts"/>
    <n v="3"/>
    <n v="3"/>
    <n v="5"/>
    <n v="6"/>
    <n v="2"/>
    <n v="3"/>
    <n v="11"/>
    <n v="0"/>
  </r>
  <r>
    <n v="6182"/>
    <n v="1984"/>
    <n v="41"/>
    <s v="Graduation"/>
    <s v="Together"/>
    <x v="0"/>
    <x v="748"/>
    <n v="1"/>
    <n v="0"/>
    <d v="2014-10-02T00:00:00"/>
    <n v="26"/>
    <x v="223"/>
    <n v="4"/>
    <n v="20"/>
    <n v="10"/>
    <n v="3"/>
    <n v="5"/>
    <n v="48"/>
    <n v="1.8013960819635217E-3"/>
    <s v="MeatProducts"/>
    <n v="2"/>
    <n v="2"/>
    <n v="0"/>
    <n v="4"/>
    <n v="6"/>
    <n v="3"/>
    <n v="11"/>
    <n v="0"/>
  </r>
  <r>
    <n v="9597"/>
    <n v="1969"/>
    <n v="56"/>
    <s v="Graduation"/>
    <s v="Married"/>
    <x v="1"/>
    <x v="749"/>
    <n v="0"/>
    <n v="0"/>
    <d v="2014-10-02T00:00:00"/>
    <n v="10"/>
    <x v="436"/>
    <n v="106"/>
    <n v="189"/>
    <n v="23"/>
    <n v="41"/>
    <n v="130"/>
    <n v="595"/>
    <n v="8.1009693933122746E-3"/>
    <s v="Wines"/>
    <n v="1"/>
    <n v="7"/>
    <n v="2"/>
    <n v="9"/>
    <n v="4"/>
    <n v="3"/>
    <n v="11"/>
    <n v="0"/>
  </r>
  <r>
    <n v="8443"/>
    <n v="1972"/>
    <n v="53"/>
    <s v="Graduation"/>
    <s v="Single"/>
    <x v="1"/>
    <x v="750"/>
    <n v="1"/>
    <n v="0"/>
    <d v="2014-10-02T00:00:00"/>
    <n v="16"/>
    <x v="17"/>
    <n v="10"/>
    <n v="12"/>
    <n v="3"/>
    <n v="15"/>
    <n v="40"/>
    <n v="46"/>
    <n v="1.8576851627493741E-3"/>
    <s v="GoldProds"/>
    <n v="3"/>
    <n v="3"/>
    <n v="1"/>
    <n v="2"/>
    <n v="8"/>
    <n v="3"/>
    <n v="11"/>
    <n v="1"/>
  </r>
  <r>
    <n v="2008"/>
    <n v="1978"/>
    <n v="47"/>
    <s v="Graduation"/>
    <s v="Married"/>
    <x v="0"/>
    <x v="751"/>
    <n v="0"/>
    <n v="0"/>
    <d v="2014-10-02T00:00:00"/>
    <n v="93"/>
    <x v="293"/>
    <n v="23"/>
    <n v="384"/>
    <n v="250"/>
    <n v="12"/>
    <n v="108"/>
    <n v="1041"/>
    <n v="1.3417887939368161E-2"/>
    <s v="MeatProducts"/>
    <n v="1"/>
    <n v="4"/>
    <n v="5"/>
    <n v="9"/>
    <n v="2"/>
    <n v="3"/>
    <n v="11"/>
    <n v="0"/>
  </r>
  <r>
    <n v="538"/>
    <n v="1989"/>
    <n v="36"/>
    <s v="Graduation"/>
    <s v="Single"/>
    <x v="0"/>
    <x v="752"/>
    <n v="1"/>
    <n v="0"/>
    <d v="2014-10-02T00:00:00"/>
    <n v="78"/>
    <x v="193"/>
    <n v="9"/>
    <n v="27"/>
    <n v="16"/>
    <n v="9"/>
    <n v="33"/>
    <n v="92"/>
    <n v="1.9953586223350034E-3"/>
    <s v="GoldProds"/>
    <n v="1"/>
    <n v="1"/>
    <n v="1"/>
    <n v="4"/>
    <n v="3"/>
    <n v="3"/>
    <n v="11"/>
    <n v="0"/>
  </r>
  <r>
    <n v="10972"/>
    <n v="1949"/>
    <n v="76"/>
    <s v="Graduation"/>
    <s v="Widow"/>
    <x v="1"/>
    <x v="753"/>
    <n v="0"/>
    <n v="0"/>
    <d v="2014-10-03T00:00:00"/>
    <n v="52"/>
    <x v="437"/>
    <n v="35"/>
    <n v="169"/>
    <n v="58"/>
    <n v="17"/>
    <n v="35"/>
    <n v="904"/>
    <n v="1.2503803701347202E-2"/>
    <s v="Wines"/>
    <n v="1"/>
    <n v="4"/>
    <n v="3"/>
    <n v="6"/>
    <n v="1"/>
    <n v="3"/>
    <n v="11"/>
    <n v="0"/>
  </r>
  <r>
    <n v="8461"/>
    <n v="1962"/>
    <n v="63"/>
    <s v="Graduation"/>
    <s v="Divorced"/>
    <x v="1"/>
    <x v="754"/>
    <n v="2"/>
    <n v="1"/>
    <d v="2014-10-03T00:00:00"/>
    <n v="3"/>
    <x v="28"/>
    <n v="0"/>
    <n v="1"/>
    <n v="0"/>
    <n v="0"/>
    <n v="1"/>
    <n v="15"/>
    <n v="3.2536549390481975E-4"/>
    <s v="Wines"/>
    <n v="1"/>
    <n v="1"/>
    <n v="0"/>
    <n v="2"/>
    <n v="7"/>
    <n v="3"/>
    <n v="11"/>
    <n v="0"/>
  </r>
  <r>
    <n v="9485"/>
    <n v="1986"/>
    <n v="39"/>
    <s v="PhD"/>
    <s v="Married"/>
    <x v="0"/>
    <x v="755"/>
    <n v="0"/>
    <n v="0"/>
    <d v="2014-10-03T00:00:00"/>
    <n v="23"/>
    <x v="407"/>
    <n v="9"/>
    <n v="49"/>
    <n v="24"/>
    <n v="3"/>
    <n v="12"/>
    <n v="187"/>
    <n v="4.0722109710154396E-3"/>
    <s v="Wines"/>
    <n v="1"/>
    <n v="2"/>
    <n v="1"/>
    <n v="6"/>
    <n v="4"/>
    <n v="3"/>
    <n v="11"/>
    <n v="0"/>
  </r>
  <r>
    <n v="2186"/>
    <n v="1977"/>
    <n v="48"/>
    <s v="2n Cycle"/>
    <s v="Together"/>
    <x v="0"/>
    <x v="756"/>
    <n v="0"/>
    <n v="0"/>
    <d v="2014-10-03T00:00:00"/>
    <n v="30"/>
    <x v="438"/>
    <n v="142"/>
    <n v="754"/>
    <n v="159"/>
    <n v="81"/>
    <n v="183"/>
    <n v="2074"/>
    <n v="2.5192527269635352E-2"/>
    <s v="Wines"/>
    <n v="1"/>
    <n v="5"/>
    <n v="10"/>
    <n v="6"/>
    <n v="2"/>
    <n v="3"/>
    <n v="11"/>
    <n v="1"/>
  </r>
  <r>
    <n v="2829"/>
    <n v="1955"/>
    <n v="70"/>
    <s v="Graduation"/>
    <s v="Married"/>
    <x v="1"/>
    <x v="757"/>
    <n v="0"/>
    <n v="1"/>
    <d v="2014-10-03T00:00:00"/>
    <n v="25"/>
    <x v="439"/>
    <n v="0"/>
    <n v="70"/>
    <n v="0"/>
    <n v="7"/>
    <n v="28"/>
    <n v="703"/>
    <n v="1.0780555129581353E-2"/>
    <s v="Wines"/>
    <n v="2"/>
    <n v="9"/>
    <n v="3"/>
    <n v="8"/>
    <n v="6"/>
    <n v="3"/>
    <n v="11"/>
    <n v="0"/>
  </r>
  <r>
    <n v="9289"/>
    <n v="1979"/>
    <n v="46"/>
    <s v="Graduation"/>
    <s v="Married"/>
    <x v="0"/>
    <x v="758"/>
    <n v="1"/>
    <n v="0"/>
    <d v="2014-10-04T00:00:00"/>
    <n v="16"/>
    <x v="50"/>
    <n v="1"/>
    <n v="17"/>
    <n v="0"/>
    <n v="3"/>
    <n v="13"/>
    <n v="50"/>
    <n v="1.3593975150213424E-3"/>
    <s v="Wines"/>
    <n v="1"/>
    <n v="2"/>
    <n v="1"/>
    <n v="2"/>
    <n v="8"/>
    <n v="3"/>
    <n v="11"/>
    <n v="1"/>
  </r>
  <r>
    <n v="11051"/>
    <n v="1956"/>
    <n v="69"/>
    <s v="PhD"/>
    <s v="Together"/>
    <x v="1"/>
    <x v="759"/>
    <n v="1"/>
    <n v="1"/>
    <d v="2014-10-05T00:00:00"/>
    <n v="72"/>
    <x v="413"/>
    <n v="19"/>
    <n v="110"/>
    <n v="16"/>
    <n v="12"/>
    <n v="12"/>
    <n v="649"/>
    <n v="8.3876137303556652E-3"/>
    <s v="Wines"/>
    <n v="4"/>
    <n v="6"/>
    <n v="3"/>
    <n v="10"/>
    <n v="4"/>
    <n v="3"/>
    <n v="11"/>
    <n v="0"/>
  </r>
  <r>
    <n v="3559"/>
    <n v="1988"/>
    <n v="37"/>
    <s v="2n Cycle"/>
    <s v="Married"/>
    <x v="0"/>
    <x v="760"/>
    <n v="1"/>
    <n v="0"/>
    <d v="2014-10-05T00:00:00"/>
    <n v="77"/>
    <x v="87"/>
    <n v="11"/>
    <n v="10"/>
    <n v="3"/>
    <n v="12"/>
    <n v="9"/>
    <n v="48"/>
    <n v="2.9542097488921715E-3"/>
    <s v="Wines"/>
    <n v="3"/>
    <n v="2"/>
    <n v="1"/>
    <n v="3"/>
    <n v="6"/>
    <n v="3"/>
    <n v="11"/>
    <n v="0"/>
  </r>
  <r>
    <n v="7574"/>
    <n v="1979"/>
    <n v="46"/>
    <s v="PhD"/>
    <s v="Together"/>
    <x v="0"/>
    <x v="761"/>
    <n v="1"/>
    <n v="0"/>
    <d v="2014-10-05T00:00:00"/>
    <n v="80"/>
    <x v="223"/>
    <n v="0"/>
    <n v="13"/>
    <n v="2"/>
    <n v="4"/>
    <n v="11"/>
    <n v="30"/>
    <n v="1.0744216030370317E-3"/>
    <s v="MeatProducts"/>
    <n v="1"/>
    <n v="2"/>
    <n v="0"/>
    <n v="3"/>
    <n v="4"/>
    <n v="3"/>
    <n v="11"/>
    <n v="0"/>
  </r>
  <r>
    <n v="5247"/>
    <n v="1955"/>
    <n v="70"/>
    <s v="PhD"/>
    <s v="Married"/>
    <x v="1"/>
    <x v="762"/>
    <n v="1"/>
    <n v="1"/>
    <d v="2014-10-05T00:00:00"/>
    <n v="52"/>
    <x v="193"/>
    <n v="0"/>
    <n v="6"/>
    <n v="2"/>
    <n v="1"/>
    <n v="5"/>
    <n v="40"/>
    <n v="1.0329244673983216E-3"/>
    <s v="Wines"/>
    <n v="2"/>
    <n v="1"/>
    <n v="0"/>
    <n v="4"/>
    <n v="4"/>
    <n v="3"/>
    <n v="11"/>
    <n v="0"/>
  </r>
  <r>
    <n v="4937"/>
    <n v="1973"/>
    <n v="52"/>
    <s v="2n Cycle"/>
    <s v="Married"/>
    <x v="1"/>
    <x v="763"/>
    <n v="1"/>
    <n v="1"/>
    <d v="2014-10-06T00:00:00"/>
    <n v="62"/>
    <x v="87"/>
    <n v="2"/>
    <n v="20"/>
    <n v="3"/>
    <n v="2"/>
    <n v="5"/>
    <n v="39"/>
    <n v="8.4609710591400183E-4"/>
    <s v="MeatProducts"/>
    <n v="1"/>
    <n v="1"/>
    <n v="0"/>
    <n v="3"/>
    <n v="7"/>
    <n v="3"/>
    <n v="11"/>
    <n v="0"/>
  </r>
  <r>
    <n v="5529"/>
    <n v="1946"/>
    <n v="79"/>
    <s v="PhD"/>
    <s v="Together"/>
    <x v="1"/>
    <x v="764"/>
    <n v="2"/>
    <n v="1"/>
    <d v="2014-10-06T00:00:00"/>
    <n v="56"/>
    <x v="440"/>
    <n v="0"/>
    <n v="30"/>
    <n v="0"/>
    <n v="0"/>
    <n v="8"/>
    <n v="436"/>
    <n v="6.8110100915424751E-3"/>
    <s v="Wines"/>
    <n v="7"/>
    <n v="8"/>
    <n v="2"/>
    <n v="5"/>
    <n v="7"/>
    <n v="3"/>
    <n v="11"/>
    <n v="0"/>
  </r>
  <r>
    <n v="4001"/>
    <n v="1946"/>
    <n v="79"/>
    <s v="PhD"/>
    <s v="Together"/>
    <x v="1"/>
    <x v="764"/>
    <n v="2"/>
    <n v="1"/>
    <d v="2014-10-06T00:00:00"/>
    <n v="56"/>
    <x v="440"/>
    <n v="0"/>
    <n v="30"/>
    <n v="0"/>
    <n v="0"/>
    <n v="8"/>
    <n v="436"/>
    <n v="6.8110100915424751E-3"/>
    <s v="Wines"/>
    <n v="7"/>
    <n v="8"/>
    <n v="2"/>
    <n v="5"/>
    <n v="7"/>
    <n v="3"/>
    <n v="11"/>
    <n v="0"/>
  </r>
  <r>
    <n v="4047"/>
    <n v="1954"/>
    <n v="71"/>
    <s v="PhD"/>
    <s v="Married"/>
    <x v="1"/>
    <x v="765"/>
    <n v="0"/>
    <n v="1"/>
    <d v="2014-11-01T00:00:00"/>
    <n v="0"/>
    <x v="441"/>
    <n v="0"/>
    <n v="102"/>
    <n v="21"/>
    <n v="32"/>
    <n v="5"/>
    <n v="539"/>
    <n v="8.251178739819974E-3"/>
    <s v="Wines"/>
    <n v="3"/>
    <n v="6"/>
    <n v="2"/>
    <n v="9"/>
    <n v="4"/>
    <n v="3"/>
    <n v="11"/>
    <n v="0"/>
  </r>
  <r>
    <n v="9477"/>
    <n v="1954"/>
    <n v="71"/>
    <s v="PhD"/>
    <s v="Married"/>
    <x v="1"/>
    <x v="765"/>
    <n v="0"/>
    <n v="1"/>
    <d v="2014-11-01T00:00:00"/>
    <n v="0"/>
    <x v="441"/>
    <n v="0"/>
    <n v="102"/>
    <n v="21"/>
    <n v="32"/>
    <n v="5"/>
    <n v="539"/>
    <n v="8.251178739819974E-3"/>
    <s v="Wines"/>
    <n v="3"/>
    <n v="6"/>
    <n v="2"/>
    <n v="9"/>
    <n v="4"/>
    <n v="3"/>
    <n v="11"/>
    <n v="0"/>
  </r>
  <r>
    <n v="5723"/>
    <n v="1976"/>
    <n v="49"/>
    <s v="PhD"/>
    <s v="Together"/>
    <x v="0"/>
    <x v="766"/>
    <n v="0"/>
    <n v="1"/>
    <d v="2014-11-01T00:00:00"/>
    <n v="63"/>
    <x v="265"/>
    <n v="1"/>
    <n v="31"/>
    <n v="2"/>
    <n v="1"/>
    <n v="0"/>
    <n v="116"/>
    <n v="2.3583467176286417E-3"/>
    <s v="Wines"/>
    <n v="1"/>
    <n v="1"/>
    <n v="1"/>
    <n v="5"/>
    <n v="2"/>
    <n v="3"/>
    <n v="11"/>
    <n v="0"/>
  </r>
  <r>
    <n v="8789"/>
    <n v="1989"/>
    <n v="36"/>
    <s v="2n Cycle"/>
    <s v="Married"/>
    <x v="0"/>
    <x v="767"/>
    <n v="1"/>
    <n v="0"/>
    <d v="2014-11-01T00:00:00"/>
    <n v="77"/>
    <x v="171"/>
    <n v="40"/>
    <n v="111"/>
    <n v="36"/>
    <n v="40"/>
    <n v="12"/>
    <n v="262"/>
    <n v="4.4361666102268882E-3"/>
    <s v="MeatProducts"/>
    <n v="3"/>
    <n v="3"/>
    <n v="1"/>
    <n v="7"/>
    <n v="4"/>
    <n v="3"/>
    <n v="11"/>
    <n v="0"/>
  </r>
  <r>
    <n v="4609"/>
    <n v="1966"/>
    <n v="59"/>
    <s v="PhD"/>
    <s v="Married"/>
    <x v="1"/>
    <x v="768"/>
    <n v="0"/>
    <n v="1"/>
    <d v="2014-11-01T00:00:00"/>
    <n v="14"/>
    <x v="442"/>
    <n v="0"/>
    <n v="53"/>
    <n v="6"/>
    <n v="4"/>
    <n v="40"/>
    <n v="446"/>
    <n v="7.7289662940819683E-3"/>
    <s v="Wines"/>
    <n v="3"/>
    <n v="8"/>
    <n v="1"/>
    <n v="6"/>
    <n v="6"/>
    <n v="3"/>
    <n v="11"/>
    <n v="0"/>
  </r>
  <r>
    <n v="8595"/>
    <n v="1973"/>
    <n v="52"/>
    <s v="Graduation"/>
    <s v="Widow"/>
    <x v="1"/>
    <x v="769"/>
    <n v="0"/>
    <n v="1"/>
    <d v="2014-11-02T00:00:00"/>
    <n v="99"/>
    <x v="40"/>
    <n v="0"/>
    <n v="6"/>
    <n v="2"/>
    <n v="0"/>
    <n v="4"/>
    <n v="63"/>
    <n v="1.4848334865304391E-3"/>
    <s v="Wines"/>
    <n v="2"/>
    <n v="1"/>
    <n v="1"/>
    <n v="3"/>
    <n v="5"/>
    <n v="3"/>
    <n v="11"/>
    <n v="0"/>
  </r>
  <r>
    <n v="7232"/>
    <n v="1973"/>
    <n v="52"/>
    <s v="Graduation"/>
    <s v="Widow"/>
    <x v="1"/>
    <x v="769"/>
    <n v="0"/>
    <n v="1"/>
    <d v="2014-11-02T00:00:00"/>
    <n v="99"/>
    <x v="40"/>
    <n v="0"/>
    <n v="6"/>
    <n v="2"/>
    <n v="0"/>
    <n v="4"/>
    <n v="63"/>
    <n v="1.4848334865304391E-3"/>
    <s v="Wines"/>
    <n v="2"/>
    <n v="1"/>
    <n v="1"/>
    <n v="3"/>
    <n v="5"/>
    <n v="3"/>
    <n v="11"/>
    <n v="0"/>
  </r>
  <r>
    <n v="6384"/>
    <n v="1978"/>
    <n v="47"/>
    <s v="Graduation"/>
    <s v="Divorced"/>
    <x v="0"/>
    <x v="770"/>
    <n v="0"/>
    <n v="1"/>
    <d v="2014-11-02T00:00:00"/>
    <n v="30"/>
    <x v="210"/>
    <n v="12"/>
    <n v="278"/>
    <n v="0"/>
    <n v="12"/>
    <n v="242"/>
    <n v="1211"/>
    <n v="1.7051054602799133E-2"/>
    <s v="Wines"/>
    <n v="3"/>
    <n v="5"/>
    <n v="2"/>
    <n v="11"/>
    <n v="8"/>
    <n v="3"/>
    <n v="11"/>
    <n v="0"/>
  </r>
  <r>
    <n v="231"/>
    <n v="1956"/>
    <n v="69"/>
    <s v="Master"/>
    <s v="Together"/>
    <x v="1"/>
    <x v="771"/>
    <n v="1"/>
    <n v="1"/>
    <d v="2014-11-03T00:00:00"/>
    <n v="86"/>
    <x v="153"/>
    <n v="0"/>
    <n v="7"/>
    <n v="0"/>
    <n v="0"/>
    <n v="1"/>
    <n v="31"/>
    <n v="1.0749332501126946E-3"/>
    <s v="Wines"/>
    <n v="2"/>
    <n v="2"/>
    <n v="0"/>
    <n v="3"/>
    <n v="5"/>
    <n v="3"/>
    <n v="11"/>
    <n v="0"/>
  </r>
  <r>
    <n v="2853"/>
    <n v="1980"/>
    <n v="45"/>
    <s v="Graduation"/>
    <s v="Single"/>
    <x v="0"/>
    <x v="772"/>
    <n v="1"/>
    <n v="0"/>
    <d v="2014-11-03T00:00:00"/>
    <n v="74"/>
    <x v="443"/>
    <n v="51"/>
    <n v="87"/>
    <n v="6"/>
    <n v="20"/>
    <n v="51"/>
    <n v="224"/>
    <n v="4.327164548159023E-3"/>
    <s v="MeatProducts"/>
    <n v="2"/>
    <n v="4"/>
    <n v="2"/>
    <n v="4"/>
    <n v="5"/>
    <n v="3"/>
    <n v="11"/>
    <n v="0"/>
  </r>
  <r>
    <n v="1755"/>
    <n v="1988"/>
    <n v="37"/>
    <s v="2n Cycle"/>
    <s v="Together"/>
    <x v="0"/>
    <x v="773"/>
    <n v="1"/>
    <n v="0"/>
    <d v="2014-11-04T00:00:00"/>
    <n v="93"/>
    <x v="316"/>
    <n v="11"/>
    <n v="25"/>
    <n v="29"/>
    <n v="1"/>
    <n v="18"/>
    <n v="96"/>
    <n v="2.123705866737457E-3"/>
    <s v="Wines"/>
    <n v="1"/>
    <n v="1"/>
    <n v="1"/>
    <n v="4"/>
    <n v="3"/>
    <n v="3"/>
    <n v="11"/>
    <n v="0"/>
  </r>
  <r>
    <n v="10766"/>
    <n v="1964"/>
    <n v="61"/>
    <s v="PhD"/>
    <s v="Married"/>
    <x v="1"/>
    <x v="774"/>
    <n v="0"/>
    <n v="1"/>
    <d v="2014-11-04T00:00:00"/>
    <n v="22"/>
    <x v="57"/>
    <n v="19"/>
    <n v="69"/>
    <n v="12"/>
    <n v="0"/>
    <n v="9"/>
    <n v="497"/>
    <n v="7.5847755089582759E-3"/>
    <s v="Wines"/>
    <n v="1"/>
    <n v="4"/>
    <n v="4"/>
    <n v="8"/>
    <n v="2"/>
    <n v="3"/>
    <n v="11"/>
    <n v="0"/>
  </r>
  <r>
    <n v="5824"/>
    <n v="1972"/>
    <n v="53"/>
    <s v="PhD"/>
    <s v="Together"/>
    <x v="1"/>
    <x v="775"/>
    <n v="2"/>
    <n v="1"/>
    <d v="2014-11-04T00:00:00"/>
    <n v="1"/>
    <x v="0"/>
    <n v="0"/>
    <n v="1"/>
    <n v="0"/>
    <n v="0"/>
    <n v="0"/>
    <n v="8"/>
    <n v="2.3136098097055932E-4"/>
    <s v="Wines"/>
    <n v="1"/>
    <n v="1"/>
    <n v="0"/>
    <n v="2"/>
    <n v="6"/>
    <n v="3"/>
    <n v="11"/>
    <n v="0"/>
  </r>
  <r>
    <n v="9971"/>
    <n v="1964"/>
    <n v="61"/>
    <s v="PhD"/>
    <s v="Married"/>
    <x v="1"/>
    <x v="774"/>
    <n v="0"/>
    <n v="1"/>
    <d v="2014-11-04T00:00:00"/>
    <n v="22"/>
    <x v="57"/>
    <n v="19"/>
    <n v="69"/>
    <n v="12"/>
    <n v="0"/>
    <n v="9"/>
    <n v="497"/>
    <n v="7.5847755089582759E-3"/>
    <s v="Wines"/>
    <n v="1"/>
    <n v="4"/>
    <n v="4"/>
    <n v="8"/>
    <n v="2"/>
    <n v="3"/>
    <n v="11"/>
    <n v="0"/>
  </r>
  <r>
    <n v="1386"/>
    <n v="1967"/>
    <n v="58"/>
    <s v="Graduation"/>
    <s v="Together"/>
    <x v="1"/>
    <x v="776"/>
    <n v="1"/>
    <n v="1"/>
    <d v="2014-11-05T00:00:00"/>
    <n v="0"/>
    <x v="38"/>
    <n v="0"/>
    <n v="1"/>
    <n v="0"/>
    <n v="0"/>
    <n v="0"/>
    <n v="11"/>
    <n v="3.3873252448112336E-4"/>
    <s v="Wines"/>
    <n v="1"/>
    <n v="1"/>
    <n v="0"/>
    <n v="2"/>
    <n v="7"/>
    <n v="3"/>
    <n v="11"/>
    <n v="0"/>
  </r>
  <r>
    <n v="7698"/>
    <n v="1976"/>
    <n v="49"/>
    <s v="PhD"/>
    <s v="Married"/>
    <x v="0"/>
    <x v="777"/>
    <n v="0"/>
    <n v="1"/>
    <d v="2014-11-05T00:00:00"/>
    <n v="81"/>
    <x v="42"/>
    <n v="3"/>
    <n v="22"/>
    <n v="2"/>
    <n v="5"/>
    <n v="7"/>
    <n v="184"/>
    <n v="3.5624394966118104E-3"/>
    <s v="Wines"/>
    <n v="1"/>
    <n v="4"/>
    <n v="1"/>
    <n v="4"/>
    <n v="5"/>
    <n v="3"/>
    <n v="11"/>
    <n v="0"/>
  </r>
  <r>
    <n v="49"/>
    <n v="1970"/>
    <n v="55"/>
    <s v="Graduation"/>
    <s v="Single"/>
    <x v="1"/>
    <x v="778"/>
    <n v="1"/>
    <n v="0"/>
    <d v="2014-11-05T00:00:00"/>
    <n v="39"/>
    <x v="77"/>
    <n v="3"/>
    <n v="6"/>
    <n v="4"/>
    <n v="1"/>
    <n v="9"/>
    <n v="16"/>
    <n v="7.7718948851216785E-4"/>
    <s v="GoldProds"/>
    <n v="1"/>
    <n v="1"/>
    <n v="1"/>
    <n v="2"/>
    <n v="7"/>
    <n v="3"/>
    <n v="11"/>
    <n v="0"/>
  </r>
  <r>
    <n v="8146"/>
    <n v="1976"/>
    <n v="49"/>
    <s v="Master"/>
    <s v="Together"/>
    <x v="0"/>
    <x v="779"/>
    <n v="1"/>
    <n v="1"/>
    <d v="2014-11-05T00:00:00"/>
    <n v="84"/>
    <x v="316"/>
    <n v="0"/>
    <n v="8"/>
    <n v="2"/>
    <n v="0"/>
    <n v="14"/>
    <n v="40"/>
    <n v="8.6756604346505876E-4"/>
    <s v="Wines"/>
    <n v="1"/>
    <n v="1"/>
    <n v="1"/>
    <n v="2"/>
    <n v="6"/>
    <n v="3"/>
    <n v="11"/>
    <n v="0"/>
  </r>
  <r>
    <n v="4066"/>
    <n v="1978"/>
    <n v="47"/>
    <s v="2n Cycle"/>
    <s v="Divorced"/>
    <x v="0"/>
    <x v="780"/>
    <n v="1"/>
    <n v="0"/>
    <d v="2014-11-05T00:00:00"/>
    <n v="76"/>
    <x v="103"/>
    <n v="5"/>
    <n v="8"/>
    <n v="4"/>
    <n v="8"/>
    <n v="20"/>
    <n v="26"/>
    <n v="1.2216896908185321E-3"/>
    <s v="GoldProds"/>
    <n v="2"/>
    <n v="2"/>
    <n v="1"/>
    <n v="2"/>
    <n v="6"/>
    <n v="3"/>
    <n v="11"/>
    <n v="0"/>
  </r>
  <r>
    <n v="9467"/>
    <n v="1984"/>
    <n v="41"/>
    <s v="Graduation"/>
    <s v="Single"/>
    <x v="0"/>
    <x v="781"/>
    <n v="1"/>
    <n v="0"/>
    <d v="2014-11-05T00:00:00"/>
    <n v="51"/>
    <x v="41"/>
    <n v="2"/>
    <n v="10"/>
    <n v="3"/>
    <n v="0"/>
    <n v="2"/>
    <n v="18"/>
    <n v="5.1816454603028381E-4"/>
    <s v="MeatProducts"/>
    <n v="1"/>
    <n v="1"/>
    <n v="0"/>
    <n v="3"/>
    <n v="6"/>
    <n v="3"/>
    <n v="11"/>
    <n v="0"/>
  </r>
  <r>
    <n v="4973"/>
    <n v="1970"/>
    <n v="55"/>
    <s v="Graduation"/>
    <s v="Single"/>
    <x v="1"/>
    <x v="778"/>
    <n v="1"/>
    <n v="0"/>
    <d v="2014-11-05T00:00:00"/>
    <n v="39"/>
    <x v="77"/>
    <n v="3"/>
    <n v="6"/>
    <n v="4"/>
    <n v="1"/>
    <n v="9"/>
    <n v="16"/>
    <n v="7.7718948851216785E-4"/>
    <s v="GoldProds"/>
    <n v="1"/>
    <n v="1"/>
    <n v="1"/>
    <n v="2"/>
    <n v="7"/>
    <n v="3"/>
    <n v="11"/>
    <n v="0"/>
  </r>
  <r>
    <n v="5721"/>
    <n v="1956"/>
    <n v="69"/>
    <s v="PhD"/>
    <s v="Married"/>
    <x v="1"/>
    <x v="782"/>
    <n v="0"/>
    <n v="0"/>
    <d v="2014-11-05T00:00:00"/>
    <n v="60"/>
    <x v="444"/>
    <n v="76"/>
    <n v="749"/>
    <n v="59"/>
    <n v="45"/>
    <n v="26"/>
    <n v="1540"/>
    <n v="1.830783313717798E-2"/>
    <s v="MeatProducts"/>
    <n v="1"/>
    <n v="7"/>
    <n v="10"/>
    <n v="6"/>
    <n v="2"/>
    <n v="3"/>
    <n v="11"/>
    <n v="0"/>
  </r>
  <r>
    <n v="3623"/>
    <n v="1976"/>
    <n v="49"/>
    <s v="Graduation"/>
    <s v="Together"/>
    <x v="0"/>
    <x v="783"/>
    <n v="1"/>
    <n v="0"/>
    <d v="2014-11-06T00:00:00"/>
    <n v="55"/>
    <x v="30"/>
    <n v="0"/>
    <n v="16"/>
    <n v="17"/>
    <n v="4"/>
    <n v="4"/>
    <n v="41"/>
    <n v="1.8915801614763552E-3"/>
    <s v="FishProducts"/>
    <n v="3"/>
    <n v="4"/>
    <n v="0"/>
    <n v="3"/>
    <n v="7"/>
    <n v="3"/>
    <n v="11"/>
    <n v="0"/>
  </r>
  <r>
    <n v="10660"/>
    <n v="1957"/>
    <n v="68"/>
    <s v="Master"/>
    <s v="Married"/>
    <x v="1"/>
    <x v="784"/>
    <n v="1"/>
    <n v="1"/>
    <d v="2014-12-01T00:00:00"/>
    <n v="61"/>
    <x v="71"/>
    <n v="7"/>
    <n v="35"/>
    <n v="0"/>
    <n v="0"/>
    <n v="47"/>
    <n v="391"/>
    <n v="5.8597847915355331E-3"/>
    <s v="Wines"/>
    <n v="3"/>
    <n v="8"/>
    <n v="2"/>
    <n v="4"/>
    <n v="7"/>
    <n v="3"/>
    <n v="11"/>
    <n v="0"/>
  </r>
  <r>
    <n v="4345"/>
    <n v="1964"/>
    <n v="61"/>
    <s v="2n Cycle"/>
    <s v="Single"/>
    <x v="1"/>
    <x v="163"/>
    <n v="1"/>
    <n v="1"/>
    <d v="2014-12-01T00:00:00"/>
    <n v="49"/>
    <x v="2"/>
    <n v="1"/>
    <n v="9"/>
    <n v="2"/>
    <n v="0"/>
    <n v="4"/>
    <n v="17"/>
    <e v="#VALUE!"/>
    <s v="MeatProducts"/>
    <n v="1"/>
    <n v="1"/>
    <n v="0"/>
    <n v="2"/>
    <n v="7"/>
    <n v="3"/>
    <n v="11"/>
    <n v="0"/>
  </r>
  <r>
    <n v="10133"/>
    <n v="1970"/>
    <n v="55"/>
    <s v="Graduation"/>
    <s v="Single"/>
    <x v="1"/>
    <x v="785"/>
    <n v="0"/>
    <n v="0"/>
    <d v="2014-12-02T00:00:00"/>
    <n v="16"/>
    <x v="445"/>
    <n v="68"/>
    <n v="731"/>
    <n v="89"/>
    <n v="114"/>
    <n v="45"/>
    <n v="2304"/>
    <n v="2.4565518712016208E-2"/>
    <s v="Wines"/>
    <n v="0"/>
    <n v="6"/>
    <n v="7"/>
    <n v="12"/>
    <n v="2"/>
    <n v="3"/>
    <n v="11"/>
    <n v="1"/>
  </r>
  <r>
    <n v="3334"/>
    <n v="1951"/>
    <n v="74"/>
    <s v="Graduation"/>
    <s v="Married"/>
    <x v="1"/>
    <x v="786"/>
    <n v="0"/>
    <n v="0"/>
    <d v="2014-12-02T00:00:00"/>
    <n v="35"/>
    <x v="446"/>
    <n v="143"/>
    <n v="797"/>
    <n v="106"/>
    <n v="143"/>
    <n v="143"/>
    <n v="2068"/>
    <n v="2.1850763931446925E-2"/>
    <s v="Wines"/>
    <n v="0"/>
    <n v="5"/>
    <n v="7"/>
    <n v="9"/>
    <n v="1"/>
    <n v="3"/>
    <n v="11"/>
    <n v="0"/>
  </r>
  <r>
    <n v="9829"/>
    <n v="1978"/>
    <n v="47"/>
    <s v="Graduation"/>
    <s v="Together"/>
    <x v="0"/>
    <x v="787"/>
    <n v="1"/>
    <n v="0"/>
    <d v="2014-12-02T00:00:00"/>
    <n v="42"/>
    <x v="73"/>
    <n v="4"/>
    <n v="17"/>
    <n v="12"/>
    <n v="10"/>
    <n v="13"/>
    <n v="65"/>
    <n v="2.2737608003638018E-3"/>
    <s v="Wines"/>
    <n v="3"/>
    <n v="2"/>
    <n v="0"/>
    <n v="4"/>
    <n v="6"/>
    <n v="3"/>
    <n v="11"/>
    <n v="0"/>
  </r>
  <r>
    <n v="10196"/>
    <n v="1978"/>
    <n v="47"/>
    <s v="Graduation"/>
    <s v="Married"/>
    <x v="0"/>
    <x v="788"/>
    <n v="2"/>
    <n v="0"/>
    <d v="2014-12-03T00:00:00"/>
    <n v="26"/>
    <x v="315"/>
    <n v="123"/>
    <n v="177"/>
    <n v="15"/>
    <n v="64"/>
    <n v="23"/>
    <n v="591"/>
    <n v="8.2741820320047042E-3"/>
    <s v="Wines"/>
    <n v="2"/>
    <n v="8"/>
    <n v="2"/>
    <n v="8"/>
    <n v="4"/>
    <n v="3"/>
    <n v="11"/>
    <n v="0"/>
  </r>
  <r>
    <n v="2986"/>
    <n v="1976"/>
    <n v="49"/>
    <s v="Graduation"/>
    <s v="Married"/>
    <x v="0"/>
    <x v="789"/>
    <n v="1"/>
    <n v="1"/>
    <d v="2014-12-03T00:00:00"/>
    <n v="89"/>
    <x v="0"/>
    <n v="2"/>
    <n v="4"/>
    <n v="2"/>
    <n v="1"/>
    <n v="4"/>
    <n v="16"/>
    <n v="5.19953204211621E-4"/>
    <s v="Wines"/>
    <n v="1"/>
    <n v="1"/>
    <n v="0"/>
    <n v="2"/>
    <n v="6"/>
    <n v="3"/>
    <n v="11"/>
    <n v="0"/>
  </r>
  <r>
    <n v="6466"/>
    <n v="1965"/>
    <n v="60"/>
    <s v="PhD"/>
    <s v="Married"/>
    <x v="1"/>
    <x v="790"/>
    <n v="1"/>
    <n v="1"/>
    <d v="2014-12-03T00:00:00"/>
    <n v="22"/>
    <x v="447"/>
    <n v="0"/>
    <n v="9"/>
    <n v="2"/>
    <n v="1"/>
    <n v="4"/>
    <n v="117"/>
    <n v="2.0441680061499753E-3"/>
    <s v="Wines"/>
    <n v="3"/>
    <n v="2"/>
    <n v="1"/>
    <n v="4"/>
    <n v="3"/>
    <n v="3"/>
    <n v="11"/>
    <n v="0"/>
  </r>
  <r>
    <n v="10129"/>
    <n v="1966"/>
    <n v="59"/>
    <s v="Graduation"/>
    <s v="Together"/>
    <x v="1"/>
    <x v="791"/>
    <n v="0"/>
    <n v="0"/>
    <d v="2014-12-03T00:00:00"/>
    <n v="35"/>
    <x v="448"/>
    <n v="147"/>
    <n v="509"/>
    <n v="104"/>
    <n v="107"/>
    <n v="107"/>
    <n v="1349"/>
    <n v="1.6365996578790929E-2"/>
    <s v="MeatProducts"/>
    <n v="1"/>
    <n v="3"/>
    <n v="5"/>
    <n v="12"/>
    <n v="1"/>
    <n v="3"/>
    <n v="11"/>
    <n v="0"/>
  </r>
  <r>
    <n v="5186"/>
    <n v="1955"/>
    <n v="70"/>
    <s v="PhD"/>
    <s v="Married"/>
    <x v="1"/>
    <x v="792"/>
    <n v="0"/>
    <n v="1"/>
    <d v="2014-12-03T00:00:00"/>
    <n v="59"/>
    <x v="449"/>
    <n v="7"/>
    <n v="115"/>
    <n v="19"/>
    <n v="7"/>
    <n v="7"/>
    <n v="724"/>
    <n v="1.2379877569166581E-2"/>
    <s v="Wines"/>
    <n v="2"/>
    <n v="7"/>
    <n v="4"/>
    <n v="9"/>
    <n v="6"/>
    <n v="3"/>
    <n v="11"/>
    <n v="0"/>
  </r>
  <r>
    <n v="2811"/>
    <n v="1963"/>
    <n v="62"/>
    <s v="PhD"/>
    <s v="Single"/>
    <x v="1"/>
    <x v="793"/>
    <n v="1"/>
    <n v="1"/>
    <d v="2014-12-04T00:00:00"/>
    <n v="21"/>
    <x v="450"/>
    <n v="0"/>
    <n v="9"/>
    <n v="0"/>
    <n v="0"/>
    <n v="1"/>
    <n v="61"/>
    <n v="1.2469847499897789E-3"/>
    <s v="Wines"/>
    <n v="2"/>
    <n v="1"/>
    <n v="0"/>
    <n v="4"/>
    <n v="4"/>
    <n v="3"/>
    <n v="11"/>
    <n v="0"/>
  </r>
  <r>
    <n v="9150"/>
    <n v="1963"/>
    <n v="62"/>
    <s v="PhD"/>
    <s v="Single"/>
    <x v="1"/>
    <x v="793"/>
    <n v="1"/>
    <n v="1"/>
    <d v="2014-12-04T00:00:00"/>
    <n v="21"/>
    <x v="450"/>
    <n v="0"/>
    <n v="9"/>
    <n v="0"/>
    <n v="0"/>
    <n v="1"/>
    <n v="61"/>
    <n v="1.2469847499897789E-3"/>
    <s v="Wines"/>
    <n v="2"/>
    <n v="1"/>
    <n v="0"/>
    <n v="4"/>
    <n v="4"/>
    <n v="3"/>
    <n v="11"/>
    <n v="0"/>
  </r>
  <r>
    <n v="8614"/>
    <n v="1957"/>
    <n v="68"/>
    <s v="Graduation"/>
    <s v="Widow"/>
    <x v="1"/>
    <x v="794"/>
    <n v="0"/>
    <n v="1"/>
    <d v="2014-12-05T00:00:00"/>
    <n v="29"/>
    <x v="451"/>
    <n v="19"/>
    <n v="125"/>
    <n v="37"/>
    <n v="67"/>
    <n v="14"/>
    <n v="493"/>
    <n v="7.5283266652414254E-3"/>
    <s v="Wines"/>
    <n v="1"/>
    <n v="4"/>
    <n v="2"/>
    <n v="10"/>
    <n v="2"/>
    <n v="3"/>
    <n v="11"/>
    <n v="0"/>
  </r>
  <r>
    <n v="8504"/>
    <n v="1973"/>
    <n v="52"/>
    <s v="Graduation"/>
    <s v="Married"/>
    <x v="1"/>
    <x v="795"/>
    <n v="0"/>
    <n v="0"/>
    <d v="2014-12-05T00:00:00"/>
    <n v="70"/>
    <x v="83"/>
    <n v="60"/>
    <n v="568"/>
    <n v="110"/>
    <n v="133"/>
    <n v="145"/>
    <n v="1221"/>
    <n v="1.5340545022803513E-2"/>
    <s v="MeatProducts"/>
    <n v="1"/>
    <n v="5"/>
    <n v="6"/>
    <n v="7"/>
    <n v="2"/>
    <n v="3"/>
    <n v="11"/>
    <n v="0"/>
  </r>
  <r>
    <n v="92"/>
    <n v="1988"/>
    <n v="37"/>
    <s v="Graduation"/>
    <s v="Alone"/>
    <x v="0"/>
    <x v="796"/>
    <n v="1"/>
    <n v="0"/>
    <d v="2014-12-05T00:00:00"/>
    <n v="12"/>
    <x v="2"/>
    <n v="7"/>
    <n v="24"/>
    <n v="19"/>
    <n v="14"/>
    <n v="20"/>
    <n v="69"/>
    <n v="2.0189606741573035E-3"/>
    <s v="MeatProducts"/>
    <n v="4"/>
    <n v="3"/>
    <n v="0"/>
    <n v="4"/>
    <n v="6"/>
    <n v="3"/>
    <n v="11"/>
    <n v="0"/>
  </r>
  <r>
    <n v="7264"/>
    <n v="1978"/>
    <n v="47"/>
    <s v="2n Cycle"/>
    <s v="Single"/>
    <x v="0"/>
    <x v="797"/>
    <n v="2"/>
    <n v="1"/>
    <d v="2014-12-05T00:00:00"/>
    <n v="2"/>
    <x v="87"/>
    <n v="0"/>
    <n v="4"/>
    <n v="0"/>
    <n v="0"/>
    <n v="1"/>
    <n v="16"/>
    <n v="3.0654277229619697E-4"/>
    <s v="Wines"/>
    <n v="1"/>
    <n v="1"/>
    <n v="0"/>
    <n v="2"/>
    <n v="8"/>
    <n v="3"/>
    <n v="11"/>
    <n v="0"/>
  </r>
  <r>
    <n v="10102"/>
    <n v="1966"/>
    <n v="59"/>
    <s v="Graduation"/>
    <s v="Widow"/>
    <x v="1"/>
    <x v="798"/>
    <n v="0"/>
    <n v="0"/>
    <d v="2014-12-05T00:00:00"/>
    <n v="19"/>
    <x v="370"/>
    <n v="183"/>
    <n v="565"/>
    <n v="166"/>
    <n v="141"/>
    <n v="28"/>
    <n v="1450"/>
    <n v="1.8137242638781179E-2"/>
    <s v="MeatProducts"/>
    <n v="1"/>
    <n v="5"/>
    <n v="11"/>
    <n v="5"/>
    <n v="3"/>
    <n v="3"/>
    <n v="11"/>
    <n v="0"/>
  </r>
  <r>
    <n v="11176"/>
    <n v="1970"/>
    <n v="55"/>
    <s v="PhD"/>
    <s v="Together"/>
    <x v="1"/>
    <x v="799"/>
    <n v="0"/>
    <n v="1"/>
    <d v="2014-12-05T00:00:00"/>
    <n v="12"/>
    <x v="261"/>
    <n v="9"/>
    <n v="83"/>
    <n v="19"/>
    <n v="4"/>
    <n v="4"/>
    <n v="491"/>
    <n v="7.4430026679602234E-3"/>
    <s v="Wines"/>
    <n v="2"/>
    <n v="5"/>
    <n v="4"/>
    <n v="7"/>
    <n v="3"/>
    <n v="3"/>
    <n v="11"/>
    <n v="0"/>
  </r>
  <r>
    <n v="3312"/>
    <n v="1988"/>
    <n v="37"/>
    <s v="Graduation"/>
    <s v="Single"/>
    <x v="0"/>
    <x v="796"/>
    <n v="1"/>
    <n v="0"/>
    <d v="2014-12-05T00:00:00"/>
    <n v="12"/>
    <x v="2"/>
    <n v="7"/>
    <n v="24"/>
    <n v="19"/>
    <n v="14"/>
    <n v="20"/>
    <n v="69"/>
    <n v="2.0189606741573035E-3"/>
    <s v="MeatProducts"/>
    <n v="4"/>
    <n v="3"/>
    <n v="0"/>
    <n v="4"/>
    <n v="6"/>
    <n v="3"/>
    <n v="11"/>
    <n v="0"/>
  </r>
  <r>
    <n v="1020"/>
    <n v="1973"/>
    <n v="52"/>
    <s v="Graduation"/>
    <s v="Married"/>
    <x v="1"/>
    <x v="795"/>
    <n v="0"/>
    <n v="0"/>
    <d v="2014-12-05T00:00:00"/>
    <n v="70"/>
    <x v="83"/>
    <n v="60"/>
    <n v="568"/>
    <n v="110"/>
    <n v="133"/>
    <n v="145"/>
    <n v="1221"/>
    <n v="1.5340545022803513E-2"/>
    <s v="MeatProducts"/>
    <n v="1"/>
    <n v="5"/>
    <n v="6"/>
    <n v="7"/>
    <n v="2"/>
    <n v="3"/>
    <n v="11"/>
    <n v="0"/>
  </r>
  <r>
    <n v="810"/>
    <n v="1975"/>
    <n v="50"/>
    <s v="Graduation"/>
    <s v="Married"/>
    <x v="0"/>
    <x v="800"/>
    <n v="0"/>
    <n v="1"/>
    <d v="2014-12-05T00:00:00"/>
    <n v="49"/>
    <x v="452"/>
    <n v="81"/>
    <n v="86"/>
    <n v="168"/>
    <n v="91"/>
    <n v="64"/>
    <n v="577"/>
    <n v="7.7773284809273483E-3"/>
    <s v="FishProducts"/>
    <n v="2"/>
    <n v="4"/>
    <n v="2"/>
    <n v="11"/>
    <n v="2"/>
    <n v="3"/>
    <n v="11"/>
    <n v="0"/>
  </r>
  <r>
    <n v="3434"/>
    <n v="1951"/>
    <n v="74"/>
    <s v="Graduation"/>
    <s v="Single"/>
    <x v="1"/>
    <x v="801"/>
    <n v="0"/>
    <n v="0"/>
    <d v="2014-12-05T00:00:00"/>
    <n v="60"/>
    <x v="453"/>
    <n v="72"/>
    <n v="567"/>
    <n v="94"/>
    <n v="12"/>
    <n v="108"/>
    <n v="1228"/>
    <n v="1.5184489069146306E-2"/>
    <s v="MeatProducts"/>
    <n v="1"/>
    <n v="4"/>
    <n v="4"/>
    <n v="10"/>
    <n v="1"/>
    <n v="3"/>
    <n v="11"/>
    <n v="0"/>
  </r>
  <r>
    <n v="8933"/>
    <n v="1983"/>
    <n v="42"/>
    <s v="2n Cycle"/>
    <s v="Married"/>
    <x v="0"/>
    <x v="802"/>
    <n v="1"/>
    <n v="0"/>
    <d v="2014-12-05T00:00:00"/>
    <n v="16"/>
    <x v="324"/>
    <n v="3"/>
    <n v="23"/>
    <n v="4"/>
    <n v="7"/>
    <n v="3"/>
    <n v="63"/>
    <n v="1.9598083742922916E-3"/>
    <s v="Wines"/>
    <n v="2"/>
    <n v="2"/>
    <n v="0"/>
    <n v="4"/>
    <n v="6"/>
    <n v="3"/>
    <n v="11"/>
    <n v="0"/>
  </r>
  <r>
    <n v="6679"/>
    <n v="1966"/>
    <n v="59"/>
    <s v="Graduation"/>
    <s v="Single"/>
    <x v="1"/>
    <x v="803"/>
    <n v="0"/>
    <n v="0"/>
    <d v="2014-12-06T00:00:00"/>
    <n v="29"/>
    <x v="38"/>
    <n v="3"/>
    <n v="3"/>
    <n v="0"/>
    <n v="0"/>
    <n v="0"/>
    <n v="16"/>
    <n v="4.8078367739415247E-4"/>
    <s v="Wines"/>
    <n v="1"/>
    <n v="0"/>
    <n v="0"/>
    <n v="3"/>
    <n v="3"/>
    <n v="3"/>
    <n v="11"/>
    <n v="0"/>
  </r>
  <r>
    <n v="9738"/>
    <n v="1986"/>
    <n v="39"/>
    <s v="Master"/>
    <s v="Together"/>
    <x v="0"/>
    <x v="804"/>
    <n v="1"/>
    <n v="0"/>
    <s v="13/2/2013"/>
    <n v="43"/>
    <x v="206"/>
    <n v="4"/>
    <n v="16"/>
    <n v="0"/>
    <n v="4"/>
    <n v="11"/>
    <n v="89"/>
    <n v="2.0997499174255649E-3"/>
    <s v="Wines"/>
    <n v="1"/>
    <n v="3"/>
    <n v="0"/>
    <n v="3"/>
    <n v="8"/>
    <n v="3"/>
    <n v="11"/>
    <n v="0"/>
  </r>
  <r>
    <n v="359"/>
    <n v="1950"/>
    <n v="75"/>
    <s v="Graduation"/>
    <s v="Together"/>
    <x v="1"/>
    <x v="805"/>
    <n v="0"/>
    <n v="1"/>
    <s v="13/01/2013"/>
    <n v="33"/>
    <x v="454"/>
    <n v="14"/>
    <n v="83"/>
    <n v="6"/>
    <n v="9"/>
    <n v="19"/>
    <n v="485"/>
    <n v="1.0089452881214895E-2"/>
    <s v="Wines"/>
    <n v="3"/>
    <n v="8"/>
    <n v="2"/>
    <n v="6"/>
    <n v="7"/>
    <n v="3"/>
    <n v="11"/>
    <n v="0"/>
  </r>
  <r>
    <n v="6318"/>
    <n v="1988"/>
    <n v="37"/>
    <s v="Graduation"/>
    <s v="Married"/>
    <x v="0"/>
    <x v="806"/>
    <n v="0"/>
    <n v="0"/>
    <s v="13/01/2013"/>
    <n v="48"/>
    <x v="455"/>
    <n v="12"/>
    <n v="385"/>
    <n v="33"/>
    <n v="89"/>
    <n v="89"/>
    <n v="1277"/>
    <n v="1.8645874399521076E-2"/>
    <s v="Wines"/>
    <n v="1"/>
    <n v="9"/>
    <n v="7"/>
    <n v="13"/>
    <n v="4"/>
    <n v="3"/>
    <n v="11"/>
    <n v="0"/>
  </r>
  <r>
    <n v="10212"/>
    <n v="1986"/>
    <n v="39"/>
    <s v="Master"/>
    <s v="Together"/>
    <x v="0"/>
    <x v="804"/>
    <n v="1"/>
    <n v="0"/>
    <s v="13/01/2013"/>
    <n v="43"/>
    <x v="206"/>
    <n v="4"/>
    <n v="16"/>
    <n v="0"/>
    <n v="4"/>
    <n v="11"/>
    <n v="89"/>
    <n v="2.0997499174255649E-3"/>
    <s v="Wines"/>
    <n v="1"/>
    <n v="3"/>
    <n v="0"/>
    <n v="3"/>
    <n v="8"/>
    <n v="3"/>
    <n v="11"/>
    <n v="0"/>
  </r>
  <r>
    <n v="6742"/>
    <n v="1979"/>
    <n v="46"/>
    <s v="Graduation"/>
    <s v="Married"/>
    <x v="0"/>
    <x v="807"/>
    <n v="1"/>
    <n v="0"/>
    <s v="13/01/2013"/>
    <n v="82"/>
    <x v="77"/>
    <n v="2"/>
    <n v="1"/>
    <n v="3"/>
    <n v="1"/>
    <n v="2"/>
    <n v="9"/>
    <n v="5.088195386702849E-4"/>
    <s v="FishProducts"/>
    <n v="1"/>
    <n v="1"/>
    <n v="0"/>
    <n v="2"/>
    <n v="8"/>
    <n v="3"/>
    <n v="11"/>
    <n v="0"/>
  </r>
  <r>
    <n v="5396"/>
    <n v="1988"/>
    <n v="37"/>
    <s v="Graduation"/>
    <s v="Married"/>
    <x v="0"/>
    <x v="806"/>
    <n v="0"/>
    <n v="0"/>
    <s v="13/01/2013"/>
    <n v="48"/>
    <x v="455"/>
    <n v="12"/>
    <n v="385"/>
    <n v="33"/>
    <n v="89"/>
    <n v="89"/>
    <n v="1277"/>
    <n v="1.8645874399521076E-2"/>
    <s v="Wines"/>
    <n v="1"/>
    <n v="9"/>
    <n v="7"/>
    <n v="13"/>
    <n v="4"/>
    <n v="3"/>
    <n v="11"/>
    <n v="0"/>
  </r>
  <r>
    <n v="5848"/>
    <n v="1970"/>
    <n v="55"/>
    <s v="Graduation"/>
    <s v="Together"/>
    <x v="1"/>
    <x v="808"/>
    <n v="0"/>
    <n v="0"/>
    <s v="13/01/2014"/>
    <n v="43"/>
    <x v="252"/>
    <n v="74"/>
    <n v="929"/>
    <n v="97"/>
    <n v="55"/>
    <n v="130"/>
    <n v="1879"/>
    <n v="2.3138969275290931E-2"/>
    <s v="MeatProducts"/>
    <n v="1"/>
    <n v="5"/>
    <n v="6"/>
    <n v="7"/>
    <n v="2"/>
    <n v="3"/>
    <n v="11"/>
    <n v="1"/>
  </r>
  <r>
    <n v="7786"/>
    <n v="1986"/>
    <n v="39"/>
    <s v="PhD"/>
    <s v="Single"/>
    <x v="0"/>
    <x v="809"/>
    <n v="1"/>
    <n v="0"/>
    <s v="13/02/2013"/>
    <n v="22"/>
    <x v="456"/>
    <n v="7"/>
    <n v="59"/>
    <n v="10"/>
    <n v="5"/>
    <n v="11"/>
    <n v="149"/>
    <n v="4.9668322277409251E-3"/>
    <s v="Wines"/>
    <n v="4"/>
    <n v="3"/>
    <n v="1"/>
    <n v="4"/>
    <n v="8"/>
    <n v="3"/>
    <n v="11"/>
    <n v="0"/>
  </r>
  <r>
    <n v="10936"/>
    <n v="1965"/>
    <n v="60"/>
    <s v="Graduation"/>
    <s v="Married"/>
    <x v="1"/>
    <x v="810"/>
    <n v="0"/>
    <n v="0"/>
    <s v="13/02/2013"/>
    <n v="79"/>
    <x v="457"/>
    <n v="166"/>
    <n v="597"/>
    <n v="172"/>
    <n v="166"/>
    <n v="249"/>
    <n v="1698"/>
    <n v="2.3521263332871589E-2"/>
    <s v="Wines"/>
    <n v="1"/>
    <n v="5"/>
    <n v="6"/>
    <n v="4"/>
    <n v="3"/>
    <n v="3"/>
    <n v="11"/>
    <n v="0"/>
  </r>
  <r>
    <n v="5527"/>
    <n v="1987"/>
    <n v="38"/>
    <s v="Graduation"/>
    <s v="Together"/>
    <x v="0"/>
    <x v="811"/>
    <n v="1"/>
    <n v="0"/>
    <s v="13/02/2013"/>
    <n v="25"/>
    <x v="30"/>
    <n v="12"/>
    <n v="11"/>
    <n v="3"/>
    <n v="13"/>
    <n v="15"/>
    <n v="43"/>
    <n v="1.9167335294642061E-3"/>
    <s v="GoldProds"/>
    <n v="2"/>
    <n v="2"/>
    <n v="0"/>
    <n v="3"/>
    <n v="8"/>
    <n v="3"/>
    <n v="11"/>
    <n v="0"/>
  </r>
  <r>
    <n v="2678"/>
    <n v="1990"/>
    <n v="35"/>
    <s v="Graduation"/>
    <s v="Single"/>
    <x v="0"/>
    <x v="812"/>
    <n v="1"/>
    <n v="0"/>
    <s v="13/02/2013"/>
    <n v="62"/>
    <x v="450"/>
    <n v="12"/>
    <n v="50"/>
    <n v="4"/>
    <n v="36"/>
    <n v="55"/>
    <n v="154"/>
    <n v="4.4751830756712772E-3"/>
    <s v="GoldProds"/>
    <n v="3"/>
    <n v="5"/>
    <n v="0"/>
    <n v="3"/>
    <n v="9"/>
    <n v="3"/>
    <n v="11"/>
    <n v="0"/>
  </r>
  <r>
    <n v="4690"/>
    <n v="1953"/>
    <n v="72"/>
    <s v="Graduation"/>
    <s v="Married"/>
    <x v="1"/>
    <x v="813"/>
    <n v="0"/>
    <n v="1"/>
    <s v="13/02/2013"/>
    <n v="45"/>
    <x v="458"/>
    <n v="10"/>
    <n v="75"/>
    <n v="0"/>
    <n v="10"/>
    <n v="48"/>
    <n v="538"/>
    <n v="1.0606209955643174E-2"/>
    <s v="Wines"/>
    <n v="4"/>
    <n v="8"/>
    <n v="1"/>
    <n v="8"/>
    <n v="8"/>
    <n v="3"/>
    <n v="11"/>
    <n v="0"/>
  </r>
  <r>
    <n v="405"/>
    <n v="1964"/>
    <n v="61"/>
    <s v="Graduation"/>
    <s v="Divorced"/>
    <x v="1"/>
    <x v="814"/>
    <n v="0"/>
    <n v="1"/>
    <s v="13/02/2013"/>
    <n v="68"/>
    <x v="459"/>
    <n v="0"/>
    <n v="31"/>
    <n v="4"/>
    <n v="0"/>
    <n v="91"/>
    <n v="350"/>
    <n v="8.405783178827033E-3"/>
    <s v="Wines"/>
    <n v="4"/>
    <n v="5"/>
    <n v="5"/>
    <n v="3"/>
    <n v="8"/>
    <n v="3"/>
    <n v="11"/>
    <n v="0"/>
  </r>
  <r>
    <n v="607"/>
    <n v="1955"/>
    <n v="70"/>
    <s v="2n Cycle"/>
    <s v="Divorced"/>
    <x v="1"/>
    <x v="815"/>
    <n v="0"/>
    <n v="1"/>
    <s v="13/02/2013"/>
    <n v="31"/>
    <x v="460"/>
    <n v="29"/>
    <n v="131"/>
    <n v="32"/>
    <n v="0"/>
    <n v="27"/>
    <n v="494"/>
    <n v="1.1826953003423592E-2"/>
    <s v="Wines"/>
    <n v="6"/>
    <n v="8"/>
    <n v="1"/>
    <n v="7"/>
    <n v="8"/>
    <n v="3"/>
    <n v="11"/>
    <n v="0"/>
  </r>
  <r>
    <n v="5735"/>
    <n v="1991"/>
    <n v="34"/>
    <s v="Master"/>
    <s v="Single"/>
    <x v="0"/>
    <x v="816"/>
    <n v="0"/>
    <n v="0"/>
    <s v="13/02/2014"/>
    <n v="29"/>
    <x v="461"/>
    <n v="120"/>
    <n v="915"/>
    <n v="94"/>
    <n v="144"/>
    <n v="96"/>
    <n v="2429"/>
    <n v="2.6798914362629361E-2"/>
    <s v="Wines"/>
    <n v="1"/>
    <n v="3"/>
    <n v="4"/>
    <n v="10"/>
    <n v="1"/>
    <n v="3"/>
    <n v="11"/>
    <n v="0"/>
  </r>
  <r>
    <n v="10033"/>
    <n v="1973"/>
    <n v="52"/>
    <s v="2n Cycle"/>
    <s v="Divorced"/>
    <x v="1"/>
    <x v="817"/>
    <n v="1"/>
    <n v="0"/>
    <s v="13/02/2014"/>
    <n v="54"/>
    <x v="77"/>
    <n v="3"/>
    <n v="10"/>
    <n v="11"/>
    <n v="2"/>
    <n v="10"/>
    <n v="28"/>
    <n v="8.9850142797548373E-4"/>
    <s v="FishProducts"/>
    <n v="1"/>
    <n v="1"/>
    <n v="0"/>
    <n v="3"/>
    <n v="6"/>
    <n v="3"/>
    <n v="11"/>
    <n v="0"/>
  </r>
  <r>
    <n v="5751"/>
    <n v="1973"/>
    <n v="52"/>
    <s v="2n Cycle"/>
    <s v="Divorced"/>
    <x v="1"/>
    <x v="817"/>
    <n v="1"/>
    <n v="0"/>
    <s v="13/02/2014"/>
    <n v="54"/>
    <x v="77"/>
    <n v="3"/>
    <n v="10"/>
    <n v="11"/>
    <n v="2"/>
    <n v="10"/>
    <n v="28"/>
    <n v="8.9850142797548373E-4"/>
    <s v="FishProducts"/>
    <n v="1"/>
    <n v="1"/>
    <n v="0"/>
    <n v="3"/>
    <n v="6"/>
    <n v="3"/>
    <n v="11"/>
    <n v="0"/>
  </r>
  <r>
    <n v="5350"/>
    <n v="1991"/>
    <n v="34"/>
    <s v="Master"/>
    <s v="Single"/>
    <x v="0"/>
    <x v="816"/>
    <n v="0"/>
    <n v="0"/>
    <s v="13/02/2014"/>
    <n v="29"/>
    <x v="461"/>
    <n v="120"/>
    <n v="915"/>
    <n v="94"/>
    <n v="144"/>
    <n v="96"/>
    <n v="2429"/>
    <n v="2.6798914362629361E-2"/>
    <s v="Wines"/>
    <n v="1"/>
    <n v="3"/>
    <n v="4"/>
    <n v="10"/>
    <n v="1"/>
    <n v="3"/>
    <n v="11"/>
    <n v="1"/>
  </r>
  <r>
    <n v="5899"/>
    <n v="1950"/>
    <n v="75"/>
    <s v="PhD"/>
    <s v="Together"/>
    <x v="1"/>
    <x v="818"/>
    <n v="1"/>
    <n v="1"/>
    <s v="13/03/2014"/>
    <n v="68"/>
    <x v="280"/>
    <n v="0"/>
    <n v="6"/>
    <n v="1"/>
    <n v="1"/>
    <n v="13"/>
    <n v="36"/>
    <n v="6.3739376770538241E-3"/>
    <s v="Wines"/>
    <n v="1"/>
    <n v="1"/>
    <n v="0"/>
    <n v="0"/>
    <n v="20"/>
    <n v="3"/>
    <n v="11"/>
    <n v="0"/>
  </r>
  <r>
    <n v="6932"/>
    <n v="1941"/>
    <n v="84"/>
    <s v="PhD"/>
    <s v="Married"/>
    <x v="1"/>
    <x v="819"/>
    <n v="0"/>
    <n v="0"/>
    <s v="13/04/2013"/>
    <n v="77"/>
    <x v="331"/>
    <n v="42"/>
    <n v="716"/>
    <n v="55"/>
    <n v="0"/>
    <n v="21"/>
    <n v="2098"/>
    <n v="2.255259225816161E-2"/>
    <s v="Wines"/>
    <n v="0"/>
    <n v="7"/>
    <n v="10"/>
    <n v="5"/>
    <n v="2"/>
    <n v="3"/>
    <n v="11"/>
    <n v="0"/>
  </r>
  <r>
    <n v="3136"/>
    <n v="1962"/>
    <n v="63"/>
    <s v="Master"/>
    <s v="Divorced"/>
    <x v="1"/>
    <x v="820"/>
    <n v="0"/>
    <n v="1"/>
    <s v="13/04/2013"/>
    <n v="88"/>
    <x v="138"/>
    <n v="25"/>
    <n v="265"/>
    <n v="25"/>
    <n v="19"/>
    <n v="12"/>
    <n v="651"/>
    <n v="1.0953694979135819E-2"/>
    <s v="Wines"/>
    <n v="3"/>
    <n v="5"/>
    <n v="3"/>
    <n v="11"/>
    <n v="5"/>
    <n v="3"/>
    <n v="11"/>
    <n v="0"/>
  </r>
  <r>
    <n v="2371"/>
    <n v="1972"/>
    <n v="53"/>
    <s v="Graduation"/>
    <s v="Married"/>
    <x v="1"/>
    <x v="821"/>
    <n v="1"/>
    <n v="1"/>
    <s v="13/04/2013"/>
    <n v="22"/>
    <x v="238"/>
    <n v="1"/>
    <n v="22"/>
    <n v="3"/>
    <n v="4"/>
    <n v="12"/>
    <n v="69"/>
    <n v="2.0522277080483016E-3"/>
    <s v="Wines"/>
    <n v="3"/>
    <n v="2"/>
    <n v="0"/>
    <n v="4"/>
    <n v="7"/>
    <n v="3"/>
    <n v="11"/>
    <n v="0"/>
  </r>
  <r>
    <n v="2620"/>
    <n v="1974"/>
    <n v="51"/>
    <s v="PhD"/>
    <s v="Married"/>
    <x v="1"/>
    <x v="822"/>
    <n v="1"/>
    <n v="0"/>
    <s v="13/04/2013"/>
    <n v="48"/>
    <x v="28"/>
    <n v="0"/>
    <n v="2"/>
    <n v="0"/>
    <n v="0"/>
    <n v="7"/>
    <n v="16"/>
    <n v="4.6248121170077463E-4"/>
    <s v="Wines"/>
    <n v="1"/>
    <n v="1"/>
    <n v="0"/>
    <n v="2"/>
    <n v="8"/>
    <n v="3"/>
    <n v="11"/>
    <n v="1"/>
  </r>
  <r>
    <n v="2918"/>
    <n v="1981"/>
    <n v="44"/>
    <s v="Graduation"/>
    <s v="Divorced"/>
    <x v="0"/>
    <x v="823"/>
    <n v="1"/>
    <n v="1"/>
    <s v="13/04/2013"/>
    <n v="72"/>
    <x v="322"/>
    <n v="5"/>
    <n v="19"/>
    <n v="0"/>
    <n v="4"/>
    <n v="19"/>
    <n v="72"/>
    <n v="2.5254296737986671E-3"/>
    <s v="Wines"/>
    <n v="3"/>
    <n v="2"/>
    <n v="0"/>
    <n v="4"/>
    <n v="5"/>
    <n v="3"/>
    <n v="11"/>
    <n v="0"/>
  </r>
  <r>
    <n v="8254"/>
    <n v="1974"/>
    <n v="51"/>
    <s v="PhD"/>
    <s v="Married"/>
    <x v="1"/>
    <x v="822"/>
    <n v="1"/>
    <n v="0"/>
    <s v="13/04/2013"/>
    <n v="48"/>
    <x v="28"/>
    <n v="0"/>
    <n v="2"/>
    <n v="0"/>
    <n v="0"/>
    <n v="7"/>
    <n v="16"/>
    <n v="4.6248121170077463E-4"/>
    <s v="Wines"/>
    <n v="1"/>
    <n v="1"/>
    <n v="0"/>
    <n v="2"/>
    <n v="8"/>
    <n v="3"/>
    <n v="11"/>
    <n v="0"/>
  </r>
  <r>
    <n v="11110"/>
    <n v="1973"/>
    <n v="52"/>
    <s v="Graduation"/>
    <s v="Single"/>
    <x v="1"/>
    <x v="824"/>
    <n v="1"/>
    <n v="0"/>
    <s v="13/04/2013"/>
    <n v="56"/>
    <x v="77"/>
    <n v="1"/>
    <n v="1"/>
    <n v="0"/>
    <n v="0"/>
    <n v="1"/>
    <n v="4"/>
    <n v="1.1422044545973729E-3"/>
    <s v="Wines"/>
    <n v="0"/>
    <n v="0"/>
    <n v="0"/>
    <n v="0"/>
    <n v="14"/>
    <n v="3"/>
    <n v="11"/>
    <n v="0"/>
  </r>
  <r>
    <n v="1717"/>
    <n v="1988"/>
    <n v="37"/>
    <s v="Graduation"/>
    <s v="Single"/>
    <x v="0"/>
    <x v="825"/>
    <n v="1"/>
    <n v="0"/>
    <s v="13/04/2014"/>
    <n v="43"/>
    <x v="242"/>
    <n v="15"/>
    <n v="93"/>
    <n v="20"/>
    <n v="13"/>
    <n v="52"/>
    <n v="221"/>
    <n v="5.5601680629984657E-3"/>
    <s v="MeatProducts"/>
    <n v="3"/>
    <n v="5"/>
    <n v="1"/>
    <n v="4"/>
    <n v="8"/>
    <n v="3"/>
    <n v="11"/>
    <n v="0"/>
  </r>
  <r>
    <n v="4725"/>
    <n v="1950"/>
    <n v="75"/>
    <s v="PhD"/>
    <s v="Together"/>
    <x v="1"/>
    <x v="826"/>
    <n v="0"/>
    <n v="1"/>
    <s v="13/04/2014"/>
    <n v="71"/>
    <x v="316"/>
    <n v="2"/>
    <n v="25"/>
    <n v="0"/>
    <n v="1"/>
    <n v="9"/>
    <n v="58"/>
    <n v="1.1458827248300933E-3"/>
    <s v="Wines"/>
    <n v="1"/>
    <n v="1"/>
    <n v="1"/>
    <n v="4"/>
    <n v="2"/>
    <n v="3"/>
    <n v="11"/>
    <n v="0"/>
  </r>
  <r>
    <n v="9972"/>
    <n v="1955"/>
    <n v="70"/>
    <s v="PhD"/>
    <s v="Together"/>
    <x v="1"/>
    <x v="827"/>
    <n v="1"/>
    <n v="1"/>
    <s v="13/04/2014"/>
    <n v="25"/>
    <x v="174"/>
    <n v="0"/>
    <n v="2"/>
    <n v="0"/>
    <n v="0"/>
    <n v="6"/>
    <n v="40"/>
    <n v="8.6928175594914699E-4"/>
    <s v="Wines"/>
    <n v="1"/>
    <n v="1"/>
    <n v="0"/>
    <n v="3"/>
    <n v="7"/>
    <n v="3"/>
    <n v="11"/>
    <n v="0"/>
  </r>
  <r>
    <n v="2945"/>
    <n v="1955"/>
    <n v="70"/>
    <s v="PhD"/>
    <s v="Together"/>
    <x v="1"/>
    <x v="827"/>
    <n v="1"/>
    <n v="1"/>
    <s v="13/04/2014"/>
    <n v="25"/>
    <x v="174"/>
    <n v="0"/>
    <n v="2"/>
    <n v="0"/>
    <n v="0"/>
    <n v="6"/>
    <n v="40"/>
    <n v="8.6928175594914699E-4"/>
    <s v="Wines"/>
    <n v="1"/>
    <n v="1"/>
    <n v="0"/>
    <n v="3"/>
    <n v="7"/>
    <n v="3"/>
    <n v="11"/>
    <n v="0"/>
  </r>
  <r>
    <n v="10779"/>
    <n v="1983"/>
    <n v="42"/>
    <s v="Graduation"/>
    <s v="Single"/>
    <x v="0"/>
    <x v="828"/>
    <n v="0"/>
    <n v="0"/>
    <s v="13/04/2014"/>
    <n v="16"/>
    <x v="372"/>
    <n v="5"/>
    <n v="14"/>
    <n v="0"/>
    <n v="4"/>
    <n v="11"/>
    <n v="38"/>
    <n v="1.7157305400036121E-3"/>
    <s v="Wines"/>
    <n v="1"/>
    <n v="1"/>
    <n v="0"/>
    <n v="3"/>
    <n v="7"/>
    <n v="3"/>
    <n v="11"/>
    <n v="0"/>
  </r>
  <r>
    <n v="9797"/>
    <n v="1956"/>
    <n v="69"/>
    <s v="Graduation"/>
    <s v="Married"/>
    <x v="1"/>
    <x v="829"/>
    <n v="0"/>
    <n v="1"/>
    <s v="13/04/2014"/>
    <n v="38"/>
    <x v="462"/>
    <n v="19"/>
    <n v="130"/>
    <n v="4"/>
    <n v="11"/>
    <n v="51"/>
    <n v="392"/>
    <n v="6.7451304287975775E-3"/>
    <s v="Wines"/>
    <n v="2"/>
    <n v="3"/>
    <n v="3"/>
    <n v="8"/>
    <n v="2"/>
    <n v="3"/>
    <n v="11"/>
    <n v="0"/>
  </r>
  <r>
    <n v="5552"/>
    <n v="1963"/>
    <n v="62"/>
    <s v="Master"/>
    <s v="Divorced"/>
    <x v="1"/>
    <x v="830"/>
    <n v="1"/>
    <n v="1"/>
    <s v="13/05/2013"/>
    <n v="50"/>
    <x v="265"/>
    <n v="18"/>
    <n v="113"/>
    <n v="47"/>
    <n v="13"/>
    <n v="21"/>
    <n v="272"/>
    <n v="5.5828082346421459E-3"/>
    <s v="MeatProducts"/>
    <n v="6"/>
    <n v="4"/>
    <n v="2"/>
    <n v="5"/>
    <n v="6"/>
    <n v="3"/>
    <n v="11"/>
    <n v="0"/>
  </r>
  <r>
    <n v="6999"/>
    <n v="1980"/>
    <n v="45"/>
    <s v="Master"/>
    <s v="Married"/>
    <x v="0"/>
    <x v="831"/>
    <n v="0"/>
    <n v="0"/>
    <s v="13/05/2014"/>
    <n v="80"/>
    <x v="335"/>
    <n v="16"/>
    <n v="106"/>
    <n v="32"/>
    <n v="16"/>
    <n v="8"/>
    <n v="826"/>
    <n v="1.1857423809592168E-2"/>
    <s v="Wines"/>
    <n v="1"/>
    <n v="7"/>
    <n v="3"/>
    <n v="12"/>
    <n v="3"/>
    <n v="3"/>
    <n v="11"/>
    <n v="0"/>
  </r>
  <r>
    <n v="4149"/>
    <n v="1948"/>
    <n v="77"/>
    <s v="PhD"/>
    <s v="Together"/>
    <x v="1"/>
    <x v="832"/>
    <n v="0"/>
    <n v="0"/>
    <s v="13/05/2014"/>
    <n v="57"/>
    <x v="463"/>
    <n v="66"/>
    <n v="653"/>
    <n v="17"/>
    <n v="0"/>
    <n v="26"/>
    <n v="1322"/>
    <n v="1.736275282374573E-2"/>
    <s v="MeatProducts"/>
    <n v="1"/>
    <n v="5"/>
    <n v="9"/>
    <n v="6"/>
    <n v="2"/>
    <n v="3"/>
    <n v="11"/>
    <n v="0"/>
  </r>
  <r>
    <n v="10476"/>
    <n v="1958"/>
    <n v="67"/>
    <s v="Graduation"/>
    <s v="Married"/>
    <x v="1"/>
    <x v="833"/>
    <n v="0"/>
    <n v="1"/>
    <s v="13/05/2014"/>
    <n v="0"/>
    <x v="251"/>
    <n v="11"/>
    <n v="59"/>
    <n v="15"/>
    <n v="2"/>
    <n v="30"/>
    <n v="221"/>
    <n v="3.2854148393714599E-3"/>
    <s v="Wines"/>
    <n v="1"/>
    <n v="3"/>
    <n v="2"/>
    <n v="5"/>
    <n v="2"/>
    <n v="3"/>
    <n v="11"/>
    <n v="0"/>
  </r>
  <r>
    <n v="4697"/>
    <n v="1949"/>
    <n v="76"/>
    <s v="Master"/>
    <s v="Divorced"/>
    <x v="1"/>
    <x v="834"/>
    <n v="0"/>
    <n v="0"/>
    <s v="13/06/2013"/>
    <n v="62"/>
    <x v="464"/>
    <n v="3"/>
    <n v="81"/>
    <n v="4"/>
    <n v="3"/>
    <n v="51"/>
    <n v="339"/>
    <n v="9.5719448836683978E-3"/>
    <s v="Wines"/>
    <n v="3"/>
    <n v="7"/>
    <n v="1"/>
    <n v="5"/>
    <n v="8"/>
    <n v="3"/>
    <n v="11"/>
    <n v="0"/>
  </r>
  <r>
    <n v="6245"/>
    <n v="1950"/>
    <n v="75"/>
    <s v="PhD"/>
    <s v="Together"/>
    <x v="1"/>
    <x v="835"/>
    <n v="0"/>
    <n v="1"/>
    <s v="13/06/2013"/>
    <n v="71"/>
    <x v="13"/>
    <n v="14"/>
    <n v="68"/>
    <n v="19"/>
    <n v="14"/>
    <n v="14"/>
    <n v="493"/>
    <n v="8.3147810834513936E-3"/>
    <s v="Wines"/>
    <n v="2"/>
    <n v="3"/>
    <n v="5"/>
    <n v="8"/>
    <n v="3"/>
    <n v="3"/>
    <n v="11"/>
    <n v="0"/>
  </r>
  <r>
    <n v="7848"/>
    <n v="1974"/>
    <n v="51"/>
    <s v="Graduation"/>
    <s v="Single"/>
    <x v="1"/>
    <x v="836"/>
    <n v="0"/>
    <n v="1"/>
    <s v="13/06/2013"/>
    <n v="17"/>
    <x v="52"/>
    <n v="2"/>
    <n v="25"/>
    <n v="7"/>
    <n v="0"/>
    <n v="110"/>
    <n v="258"/>
    <n v="5.2475287800512549E-3"/>
    <s v="Wines"/>
    <n v="2"/>
    <n v="5"/>
    <n v="3"/>
    <n v="3"/>
    <n v="6"/>
    <n v="3"/>
    <n v="11"/>
    <n v="0"/>
  </r>
  <r>
    <n v="8780"/>
    <n v="1950"/>
    <n v="75"/>
    <s v="PhD"/>
    <s v="Together"/>
    <x v="1"/>
    <x v="835"/>
    <n v="0"/>
    <n v="1"/>
    <s v="13/06/2013"/>
    <n v="71"/>
    <x v="13"/>
    <n v="14"/>
    <n v="68"/>
    <n v="19"/>
    <n v="14"/>
    <n v="14"/>
    <n v="493"/>
    <n v="8.3147810834513936E-3"/>
    <s v="Wines"/>
    <n v="2"/>
    <n v="3"/>
    <n v="5"/>
    <n v="8"/>
    <n v="3"/>
    <n v="3"/>
    <n v="11"/>
    <n v="0"/>
  </r>
  <r>
    <n v="10870"/>
    <n v="1967"/>
    <n v="58"/>
    <s v="Graduation"/>
    <s v="Married"/>
    <x v="1"/>
    <x v="837"/>
    <n v="0"/>
    <n v="1"/>
    <s v="13/06/2013"/>
    <n v="46"/>
    <x v="157"/>
    <n v="43"/>
    <n v="182"/>
    <n v="42"/>
    <n v="118"/>
    <n v="247"/>
    <n v="1094"/>
    <n v="1.7869101481469384E-2"/>
    <s v="Wines"/>
    <n v="2"/>
    <n v="9"/>
    <n v="3"/>
    <n v="4"/>
    <n v="5"/>
    <n v="3"/>
    <n v="11"/>
    <n v="0"/>
  </r>
  <r>
    <n v="9624"/>
    <n v="1958"/>
    <n v="67"/>
    <s v="PhD"/>
    <s v="Together"/>
    <x v="1"/>
    <x v="838"/>
    <n v="0"/>
    <n v="0"/>
    <s v="13/06/2014"/>
    <n v="46"/>
    <x v="465"/>
    <n v="45"/>
    <n v="207"/>
    <n v="36"/>
    <n v="18"/>
    <n v="54"/>
    <n v="909"/>
    <n v="1.3880405570486197E-2"/>
    <s v="Wines"/>
    <n v="1"/>
    <n v="3"/>
    <n v="4"/>
    <n v="6"/>
    <n v="1"/>
    <n v="3"/>
    <n v="11"/>
    <n v="0"/>
  </r>
  <r>
    <n v="6460"/>
    <n v="1982"/>
    <n v="43"/>
    <s v="Graduation"/>
    <s v="Married"/>
    <x v="0"/>
    <x v="839"/>
    <n v="1"/>
    <n v="0"/>
    <s v="13/07/2013"/>
    <n v="78"/>
    <x v="87"/>
    <n v="4"/>
    <n v="6"/>
    <n v="11"/>
    <n v="8"/>
    <n v="16"/>
    <n v="41"/>
    <n v="1.4276760220071035E-3"/>
    <s v="GoldProds"/>
    <n v="2"/>
    <n v="2"/>
    <n v="0"/>
    <n v="3"/>
    <n v="8"/>
    <n v="3"/>
    <n v="11"/>
    <n v="0"/>
  </r>
  <r>
    <n v="10364"/>
    <n v="1959"/>
    <n v="66"/>
    <s v="Graduation"/>
    <s v="Divorced"/>
    <x v="1"/>
    <x v="840"/>
    <n v="0"/>
    <n v="0"/>
    <s v="13/07/2013"/>
    <n v="72"/>
    <x v="91"/>
    <n v="0"/>
    <n v="1"/>
    <n v="2"/>
    <n v="12"/>
    <n v="5"/>
    <n v="15"/>
    <n v="6.43915003219575E-4"/>
    <s v="Sweet"/>
    <n v="1"/>
    <n v="1"/>
    <n v="0"/>
    <n v="2"/>
    <n v="8"/>
    <n v="3"/>
    <n v="11"/>
    <n v="0"/>
  </r>
  <r>
    <n v="9905"/>
    <n v="1952"/>
    <n v="73"/>
    <s v="Graduation"/>
    <s v="Together"/>
    <x v="1"/>
    <x v="841"/>
    <n v="1"/>
    <n v="1"/>
    <s v="13/07/2013"/>
    <n v="69"/>
    <x v="466"/>
    <n v="1"/>
    <n v="41"/>
    <n v="10"/>
    <n v="1"/>
    <n v="67"/>
    <n v="188"/>
    <n v="5.5174032987028235E-3"/>
    <s v="Wines"/>
    <n v="5"/>
    <n v="3"/>
    <n v="3"/>
    <n v="3"/>
    <n v="6"/>
    <n v="3"/>
    <n v="11"/>
    <n v="0"/>
  </r>
  <r>
    <n v="4188"/>
    <n v="1957"/>
    <n v="68"/>
    <s v="Graduation"/>
    <s v="Single"/>
    <x v="1"/>
    <x v="842"/>
    <n v="0"/>
    <n v="1"/>
    <s v="13/08/2012"/>
    <n v="53"/>
    <x v="277"/>
    <n v="5"/>
    <n v="39"/>
    <n v="17"/>
    <n v="0"/>
    <n v="89"/>
    <n v="265"/>
    <n v="7.1885850694444441E-3"/>
    <s v="Wines"/>
    <n v="3"/>
    <n v="5"/>
    <n v="2"/>
    <n v="4"/>
    <n v="8"/>
    <n v="3"/>
    <n v="11"/>
    <n v="1"/>
  </r>
  <r>
    <n v="7919"/>
    <n v="1976"/>
    <n v="49"/>
    <s v="PhD"/>
    <s v="Together"/>
    <x v="0"/>
    <x v="843"/>
    <n v="0"/>
    <n v="0"/>
    <s v="13/08/2012"/>
    <n v="2"/>
    <x v="331"/>
    <n v="105"/>
    <n v="653"/>
    <n v="28"/>
    <n v="21"/>
    <n v="0"/>
    <n v="2092"/>
    <n v="2.8920992603857054E-2"/>
    <s v="Wines"/>
    <n v="1"/>
    <n v="10"/>
    <n v="4"/>
    <n v="8"/>
    <n v="8"/>
    <n v="3"/>
    <n v="11"/>
    <n v="1"/>
  </r>
  <r>
    <n v="1212"/>
    <n v="1973"/>
    <n v="52"/>
    <s v="Graduation"/>
    <s v="Married"/>
    <x v="1"/>
    <x v="844"/>
    <n v="1"/>
    <n v="0"/>
    <s v="13/08/2013"/>
    <n v="7"/>
    <x v="441"/>
    <n v="25"/>
    <n v="292"/>
    <n v="130"/>
    <n v="41"/>
    <n v="64"/>
    <n v="872"/>
    <n v="1.6501088087803956E-2"/>
    <s v="Wines"/>
    <n v="3"/>
    <n v="8"/>
    <n v="8"/>
    <n v="6"/>
    <n v="6"/>
    <n v="3"/>
    <n v="11"/>
    <n v="0"/>
  </r>
  <r>
    <n v="8181"/>
    <n v="1978"/>
    <n v="47"/>
    <s v="2n Cycle"/>
    <s v="Single"/>
    <x v="0"/>
    <x v="845"/>
    <n v="1"/>
    <n v="0"/>
    <s v="13/09/2013"/>
    <n v="42"/>
    <x v="112"/>
    <n v="12"/>
    <n v="49"/>
    <n v="17"/>
    <n v="24"/>
    <n v="24"/>
    <n v="153"/>
    <n v="3.9644495115694553E-3"/>
    <s v="Wines"/>
    <n v="3"/>
    <n v="4"/>
    <n v="1"/>
    <n v="3"/>
    <n v="8"/>
    <n v="3"/>
    <n v="11"/>
    <n v="0"/>
  </r>
  <r>
    <n v="5304"/>
    <n v="1974"/>
    <n v="51"/>
    <s v="PhD"/>
    <s v="Single"/>
    <x v="1"/>
    <x v="846"/>
    <n v="1"/>
    <n v="0"/>
    <s v="13/10/2012"/>
    <n v="35"/>
    <x v="153"/>
    <n v="0"/>
    <n v="8"/>
    <n v="0"/>
    <n v="0"/>
    <n v="1"/>
    <n v="32"/>
    <n v="1.0356322211074792E-3"/>
    <s v="Wines"/>
    <n v="2"/>
    <n v="1"/>
    <n v="0"/>
    <n v="3"/>
    <n v="6"/>
    <n v="3"/>
    <n v="11"/>
    <n v="0"/>
  </r>
  <r>
    <n v="3933"/>
    <n v="1980"/>
    <n v="45"/>
    <s v="Graduation"/>
    <s v="Together"/>
    <x v="0"/>
    <x v="847"/>
    <n v="1"/>
    <n v="0"/>
    <s v="13/10/2012"/>
    <n v="46"/>
    <x v="467"/>
    <n v="36"/>
    <n v="234"/>
    <n v="86"/>
    <n v="72"/>
    <n v="48"/>
    <n v="614"/>
    <n v="1.3951374687571006E-2"/>
    <s v="MeatProducts"/>
    <n v="6"/>
    <n v="10"/>
    <n v="2"/>
    <n v="6"/>
    <n v="9"/>
    <n v="3"/>
    <n v="11"/>
    <n v="0"/>
  </r>
  <r>
    <n v="5985"/>
    <n v="1965"/>
    <n v="60"/>
    <s v="Master"/>
    <s v="Single"/>
    <x v="1"/>
    <x v="848"/>
    <n v="0"/>
    <n v="1"/>
    <s v="13/10/2012"/>
    <n v="0"/>
    <x v="242"/>
    <n v="1"/>
    <n v="37"/>
    <n v="0"/>
    <n v="1"/>
    <n v="3"/>
    <n v="119"/>
    <n v="3.5877954655089243E-3"/>
    <s v="Wines"/>
    <n v="3"/>
    <n v="2"/>
    <n v="1"/>
    <n v="4"/>
    <n v="7"/>
    <n v="3"/>
    <n v="11"/>
    <n v="0"/>
  </r>
  <r>
    <n v="10525"/>
    <n v="1986"/>
    <n v="39"/>
    <s v="Graduation"/>
    <s v="Single"/>
    <x v="0"/>
    <x v="849"/>
    <n v="1"/>
    <n v="0"/>
    <s v="13/10/2012"/>
    <n v="40"/>
    <x v="38"/>
    <n v="0"/>
    <n v="8"/>
    <n v="0"/>
    <n v="0"/>
    <n v="9"/>
    <n v="18"/>
    <n v="6.7730282962071041E-4"/>
    <s v="Wines"/>
    <n v="1"/>
    <n v="1"/>
    <n v="0"/>
    <n v="2"/>
    <n v="9"/>
    <n v="3"/>
    <n v="11"/>
    <n v="1"/>
  </r>
  <r>
    <n v="4042"/>
    <n v="1971"/>
    <n v="54"/>
    <s v="Graduation"/>
    <s v="Divorced"/>
    <x v="1"/>
    <x v="850"/>
    <n v="0"/>
    <n v="1"/>
    <s v="13/10/2012"/>
    <n v="87"/>
    <x v="468"/>
    <n v="3"/>
    <n v="52"/>
    <n v="2"/>
    <n v="1"/>
    <n v="31"/>
    <n v="149"/>
    <n v="3.441108545034642E-3"/>
    <s v="Wines"/>
    <n v="3"/>
    <n v="4"/>
    <n v="0"/>
    <n v="4"/>
    <n v="8"/>
    <n v="3"/>
    <n v="11"/>
    <n v="1"/>
  </r>
  <r>
    <n v="164"/>
    <n v="1977"/>
    <n v="48"/>
    <s v="PhD"/>
    <s v="Married"/>
    <x v="0"/>
    <x v="851"/>
    <n v="0"/>
    <n v="0"/>
    <s v="13/10/2012"/>
    <n v="59"/>
    <x v="225"/>
    <n v="0"/>
    <n v="46"/>
    <n v="3"/>
    <n v="2"/>
    <n v="12"/>
    <n v="257"/>
    <n v="8.8703275463362444E-3"/>
    <s v="Wines"/>
    <n v="2"/>
    <n v="5"/>
    <n v="1"/>
    <n v="5"/>
    <n v="8"/>
    <n v="3"/>
    <n v="11"/>
    <n v="0"/>
  </r>
  <r>
    <n v="4002"/>
    <n v="1960"/>
    <n v="65"/>
    <s v="PhD"/>
    <s v="Married"/>
    <x v="1"/>
    <x v="852"/>
    <n v="0"/>
    <n v="1"/>
    <s v="13/10/2013"/>
    <n v="3"/>
    <x v="469"/>
    <n v="96"/>
    <n v="333"/>
    <n v="168"/>
    <n v="53"/>
    <n v="10"/>
    <n v="1113"/>
    <n v="1.4447603099809183E-2"/>
    <s v="Wines"/>
    <n v="1"/>
    <n v="7"/>
    <n v="7"/>
    <n v="12"/>
    <n v="3"/>
    <n v="3"/>
    <n v="11"/>
    <n v="0"/>
  </r>
  <r>
    <n v="5922"/>
    <n v="1974"/>
    <n v="51"/>
    <s v="PhD"/>
    <s v="Married"/>
    <x v="1"/>
    <x v="853"/>
    <n v="0"/>
    <n v="1"/>
    <s v="13/10/2013"/>
    <n v="48"/>
    <x v="470"/>
    <n v="0"/>
    <n v="6"/>
    <n v="0"/>
    <n v="0"/>
    <n v="2"/>
    <n v="216"/>
    <n v="5.353955978584176E-3"/>
    <s v="Wines"/>
    <n v="2"/>
    <n v="4"/>
    <n v="1"/>
    <n v="5"/>
    <n v="7"/>
    <n v="3"/>
    <n v="11"/>
    <n v="0"/>
  </r>
  <r>
    <n v="7000"/>
    <n v="1972"/>
    <n v="53"/>
    <s v="2n Cycle"/>
    <s v="Single"/>
    <x v="1"/>
    <x v="854"/>
    <n v="0"/>
    <n v="0"/>
    <s v="13/10/2013"/>
    <n v="18"/>
    <x v="471"/>
    <n v="172"/>
    <n v="74"/>
    <n v="38"/>
    <n v="8"/>
    <n v="246"/>
    <n v="571"/>
    <n v="8.6904906854985992E-3"/>
    <s v="Wines"/>
    <n v="1"/>
    <n v="2"/>
    <n v="10"/>
    <n v="10"/>
    <n v="1"/>
    <n v="3"/>
    <n v="11"/>
    <n v="0"/>
  </r>
  <r>
    <n v="965"/>
    <n v="1971"/>
    <n v="54"/>
    <s v="Graduation"/>
    <s v="Divorced"/>
    <x v="1"/>
    <x v="855"/>
    <n v="0"/>
    <n v="1"/>
    <s v="13/11/2012"/>
    <n v="34"/>
    <x v="472"/>
    <n v="65"/>
    <n v="164"/>
    <n v="50"/>
    <n v="49"/>
    <n v="27"/>
    <n v="563"/>
    <n v="1.0119529073425003E-2"/>
    <s v="Wines"/>
    <n v="4"/>
    <n v="7"/>
    <n v="3"/>
    <n v="7"/>
    <n v="6"/>
    <n v="3"/>
    <n v="11"/>
    <n v="0"/>
  </r>
  <r>
    <n v="387"/>
    <n v="1976"/>
    <n v="49"/>
    <s v="Basic"/>
    <s v="Married"/>
    <x v="0"/>
    <x v="0"/>
    <n v="0"/>
    <n v="0"/>
    <s v="13/11/2012"/>
    <n v="59"/>
    <x v="17"/>
    <n v="16"/>
    <n v="11"/>
    <n v="11"/>
    <n v="1"/>
    <n v="16"/>
    <n v="45"/>
    <n v="6.0000000000000001E-3"/>
    <s v="Fruits"/>
    <n v="1"/>
    <n v="2"/>
    <n v="0"/>
    <n v="3"/>
    <n v="8"/>
    <n v="3"/>
    <n v="11"/>
    <n v="0"/>
  </r>
  <r>
    <n v="8870"/>
    <n v="1984"/>
    <n v="41"/>
    <s v="Graduation"/>
    <s v="Together"/>
    <x v="0"/>
    <x v="856"/>
    <n v="1"/>
    <n v="0"/>
    <s v="13/11/2012"/>
    <n v="68"/>
    <x v="473"/>
    <n v="12"/>
    <n v="141"/>
    <n v="43"/>
    <n v="39"/>
    <n v="187"/>
    <n v="310"/>
    <n v="8.8078190703489035E-3"/>
    <s v="GoldProds"/>
    <n v="6"/>
    <n v="6"/>
    <n v="1"/>
    <n v="5"/>
    <n v="8"/>
    <n v="3"/>
    <n v="11"/>
    <n v="1"/>
  </r>
  <r>
    <n v="9463"/>
    <n v="1959"/>
    <n v="66"/>
    <s v="Graduation"/>
    <s v="Together"/>
    <x v="1"/>
    <x v="857"/>
    <n v="0"/>
    <n v="1"/>
    <s v="13/11/2012"/>
    <n v="16"/>
    <x v="474"/>
    <n v="56"/>
    <n v="253"/>
    <n v="91"/>
    <n v="98"/>
    <n v="14"/>
    <n v="1429"/>
    <n v="1.9928597327978134E-2"/>
    <s v="Wines"/>
    <n v="4"/>
    <n v="9"/>
    <n v="5"/>
    <n v="7"/>
    <n v="5"/>
    <n v="3"/>
    <n v="11"/>
    <n v="0"/>
  </r>
  <r>
    <n v="10340"/>
    <n v="1984"/>
    <n v="41"/>
    <s v="Graduation"/>
    <s v="Together"/>
    <x v="0"/>
    <x v="856"/>
    <n v="1"/>
    <n v="0"/>
    <s v="13/11/2012"/>
    <n v="68"/>
    <x v="473"/>
    <n v="12"/>
    <n v="141"/>
    <n v="43"/>
    <n v="39"/>
    <n v="187"/>
    <n v="310"/>
    <n v="8.8078190703489035E-3"/>
    <s v="GoldProds"/>
    <n v="6"/>
    <n v="6"/>
    <n v="1"/>
    <n v="5"/>
    <n v="8"/>
    <n v="3"/>
    <n v="11"/>
    <n v="0"/>
  </r>
  <r>
    <n v="1867"/>
    <n v="1957"/>
    <n v="68"/>
    <s v="Graduation"/>
    <s v="Single"/>
    <x v="1"/>
    <x v="858"/>
    <n v="0"/>
    <n v="0"/>
    <s v="13/11/2012"/>
    <n v="42"/>
    <x v="231"/>
    <n v="48"/>
    <n v="350"/>
    <n v="94"/>
    <n v="84"/>
    <n v="108"/>
    <n v="1228"/>
    <n v="1.8936298169593978E-2"/>
    <s v="Wines"/>
    <n v="1"/>
    <n v="9"/>
    <n v="3"/>
    <n v="6"/>
    <n v="5"/>
    <n v="3"/>
    <n v="11"/>
    <n v="1"/>
  </r>
  <r>
    <n v="4370"/>
    <n v="1966"/>
    <n v="59"/>
    <s v="Graduation"/>
    <s v="Together"/>
    <x v="1"/>
    <x v="859"/>
    <n v="2"/>
    <n v="1"/>
    <s v="13/11/2013"/>
    <n v="83"/>
    <x v="66"/>
    <n v="1"/>
    <n v="32"/>
    <n v="6"/>
    <n v="3"/>
    <n v="28"/>
    <n v="60"/>
    <n v="1.3798813302056023E-3"/>
    <s v="MeatProducts"/>
    <n v="3"/>
    <n v="2"/>
    <n v="0"/>
    <n v="4"/>
    <n v="6"/>
    <n v="3"/>
    <n v="11"/>
    <n v="0"/>
  </r>
  <r>
    <n v="1604"/>
    <n v="1960"/>
    <n v="65"/>
    <s v="Master"/>
    <s v="Married"/>
    <x v="1"/>
    <x v="860"/>
    <n v="0"/>
    <n v="1"/>
    <s v="13/11/2013"/>
    <n v="93"/>
    <x v="82"/>
    <n v="2"/>
    <n v="19"/>
    <n v="8"/>
    <n v="8"/>
    <n v="4"/>
    <n v="221"/>
    <n v="4.6670749477329843E-3"/>
    <s v="Wines"/>
    <n v="3"/>
    <n v="2"/>
    <n v="2"/>
    <n v="6"/>
    <n v="5"/>
    <n v="3"/>
    <n v="11"/>
    <n v="0"/>
  </r>
  <r>
    <n v="6246"/>
    <n v="1953"/>
    <n v="72"/>
    <s v="Graduation"/>
    <s v="Single"/>
    <x v="1"/>
    <x v="861"/>
    <n v="0"/>
    <n v="0"/>
    <s v="13/11/2013"/>
    <n v="40"/>
    <x v="475"/>
    <n v="102"/>
    <n v="601"/>
    <n v="0"/>
    <n v="58"/>
    <n v="43"/>
    <n v="1464"/>
    <n v="1.981269961565528E-2"/>
    <s v="Wines"/>
    <n v="1"/>
    <n v="3"/>
    <n v="11"/>
    <n v="8"/>
    <n v="1"/>
    <n v="3"/>
    <n v="11"/>
    <n v="1"/>
  </r>
  <r>
    <n v="3376"/>
    <n v="1970"/>
    <n v="55"/>
    <s v="Master"/>
    <s v="Divorced"/>
    <x v="1"/>
    <x v="862"/>
    <n v="1"/>
    <n v="0"/>
    <s v="13/12/2013"/>
    <n v="9"/>
    <x v="476"/>
    <n v="6"/>
    <n v="73"/>
    <n v="8"/>
    <n v="4"/>
    <n v="19"/>
    <n v="216"/>
    <n v="3.9072392460475381E-3"/>
    <s v="Wines"/>
    <n v="1"/>
    <n v="3"/>
    <n v="1"/>
    <n v="6"/>
    <n v="4"/>
    <n v="3"/>
    <n v="11"/>
    <n v="0"/>
  </r>
  <r>
    <n v="310"/>
    <n v="1970"/>
    <n v="55"/>
    <s v="Master"/>
    <s v="Married"/>
    <x v="1"/>
    <x v="863"/>
    <n v="0"/>
    <n v="1"/>
    <s v="13/12/2013"/>
    <n v="81"/>
    <x v="477"/>
    <n v="5"/>
    <n v="159"/>
    <n v="36"/>
    <n v="27"/>
    <n v="16"/>
    <n v="557"/>
    <n v="9.0024566847685551E-3"/>
    <s v="Wines"/>
    <n v="4"/>
    <n v="4"/>
    <n v="4"/>
    <n v="9"/>
    <n v="4"/>
    <n v="3"/>
    <n v="11"/>
    <n v="0"/>
  </r>
  <r>
    <n v="5138"/>
    <n v="1950"/>
    <n v="75"/>
    <s v="Graduation"/>
    <s v="Together"/>
    <x v="1"/>
    <x v="864"/>
    <n v="0"/>
    <n v="1"/>
    <s v="14/01/2013"/>
    <n v="68"/>
    <x v="27"/>
    <n v="1"/>
    <n v="14"/>
    <n v="3"/>
    <n v="2"/>
    <n v="4"/>
    <n v="39"/>
    <n v="1.3771186440677966E-3"/>
    <s v="Wines"/>
    <n v="1"/>
    <n v="1"/>
    <n v="0"/>
    <n v="3"/>
    <n v="8"/>
    <n v="3"/>
    <n v="11"/>
    <n v="0"/>
  </r>
  <r>
    <n v="10925"/>
    <n v="1983"/>
    <n v="42"/>
    <s v="Graduation"/>
    <s v="Married"/>
    <x v="0"/>
    <x v="865"/>
    <n v="0"/>
    <n v="0"/>
    <s v="14/01/2014"/>
    <n v="93"/>
    <x v="204"/>
    <n v="31"/>
    <n v="446"/>
    <n v="40"/>
    <n v="56"/>
    <n v="175"/>
    <n v="828"/>
    <n v="1.0805167688894689E-2"/>
    <s v="MeatProducts"/>
    <n v="1"/>
    <n v="3"/>
    <n v="10"/>
    <n v="11"/>
    <n v="1"/>
    <n v="3"/>
    <n v="11"/>
    <n v="0"/>
  </r>
  <r>
    <n v="5758"/>
    <n v="1982"/>
    <n v="43"/>
    <s v="Graduation"/>
    <s v="Married"/>
    <x v="0"/>
    <x v="866"/>
    <n v="0"/>
    <n v="0"/>
    <s v="14/01/2014"/>
    <n v="23"/>
    <x v="354"/>
    <n v="0"/>
    <n v="69"/>
    <n v="0"/>
    <n v="0"/>
    <n v="46"/>
    <n v="1143"/>
    <n v="1.7539013948349676E-2"/>
    <s v="Wines"/>
    <n v="1"/>
    <n v="10"/>
    <n v="4"/>
    <n v="13"/>
    <n v="6"/>
    <n v="3"/>
    <n v="11"/>
    <n v="1"/>
  </r>
  <r>
    <n v="10402"/>
    <n v="1967"/>
    <n v="58"/>
    <s v="Graduation"/>
    <s v="Married"/>
    <x v="1"/>
    <x v="867"/>
    <n v="1"/>
    <n v="1"/>
    <s v="14/02/2013"/>
    <n v="94"/>
    <x v="198"/>
    <n v="1"/>
    <n v="9"/>
    <n v="2"/>
    <n v="1"/>
    <n v="1"/>
    <n v="38"/>
    <n v="1.072204508902119E-3"/>
    <s v="Wines"/>
    <n v="2"/>
    <n v="1"/>
    <n v="0"/>
    <n v="3"/>
    <n v="8"/>
    <n v="3"/>
    <n v="11"/>
    <n v="0"/>
  </r>
  <r>
    <n v="10602"/>
    <n v="1983"/>
    <n v="42"/>
    <s v="Graduation"/>
    <s v="Married"/>
    <x v="0"/>
    <x v="868"/>
    <n v="1"/>
    <n v="0"/>
    <s v="14/02/2013"/>
    <n v="30"/>
    <x v="50"/>
    <n v="12"/>
    <n v="59"/>
    <n v="19"/>
    <n v="1"/>
    <n v="36"/>
    <n v="120"/>
    <n v="3.0058614297880869E-3"/>
    <s v="MeatProducts"/>
    <n v="2"/>
    <n v="3"/>
    <n v="0"/>
    <n v="4"/>
    <n v="8"/>
    <n v="3"/>
    <n v="11"/>
    <n v="0"/>
  </r>
  <r>
    <n v="5740"/>
    <n v="1970"/>
    <n v="55"/>
    <s v="2n Cycle"/>
    <s v="Divorced"/>
    <x v="1"/>
    <x v="869"/>
    <n v="1"/>
    <n v="1"/>
    <s v="14/02/2013"/>
    <n v="1"/>
    <x v="30"/>
    <n v="2"/>
    <n v="12"/>
    <n v="7"/>
    <n v="5"/>
    <n v="26"/>
    <n v="30"/>
    <n v="1.1556685542586387E-3"/>
    <s v="GoldProds"/>
    <n v="2"/>
    <n v="1"/>
    <n v="2"/>
    <n v="2"/>
    <n v="6"/>
    <n v="3"/>
    <n v="11"/>
    <n v="1"/>
  </r>
  <r>
    <n v="9212"/>
    <n v="1962"/>
    <n v="63"/>
    <s v="Master"/>
    <s v="Married"/>
    <x v="1"/>
    <x v="870"/>
    <n v="0"/>
    <n v="1"/>
    <s v="14/02/2013"/>
    <n v="17"/>
    <x v="478"/>
    <n v="0"/>
    <n v="235"/>
    <n v="19"/>
    <n v="14"/>
    <n v="205"/>
    <n v="1473"/>
    <n v="2.0225737353765035E-2"/>
    <s v="Wines"/>
    <n v="6"/>
    <n v="6"/>
    <n v="3"/>
    <n v="13"/>
    <n v="7"/>
    <n v="3"/>
    <n v="11"/>
    <n v="0"/>
  </r>
  <r>
    <n v="3220"/>
    <n v="1983"/>
    <n v="42"/>
    <s v="Graduation"/>
    <s v="Married"/>
    <x v="0"/>
    <x v="868"/>
    <n v="1"/>
    <n v="0"/>
    <s v="14/02/2013"/>
    <n v="30"/>
    <x v="50"/>
    <n v="12"/>
    <n v="59"/>
    <n v="19"/>
    <n v="1"/>
    <n v="36"/>
    <n v="120"/>
    <n v="3.0058614297880869E-3"/>
    <s v="MeatProducts"/>
    <n v="2"/>
    <n v="3"/>
    <n v="0"/>
    <n v="4"/>
    <n v="8"/>
    <n v="3"/>
    <n v="11"/>
    <n v="0"/>
  </r>
  <r>
    <n v="5424"/>
    <n v="1983"/>
    <n v="42"/>
    <s v="Graduation"/>
    <s v="Married"/>
    <x v="0"/>
    <x v="868"/>
    <n v="1"/>
    <n v="0"/>
    <s v="14/02/2013"/>
    <n v="30"/>
    <x v="50"/>
    <n v="12"/>
    <n v="59"/>
    <n v="19"/>
    <n v="1"/>
    <n v="36"/>
    <n v="120"/>
    <n v="3.0058614297880869E-3"/>
    <s v="MeatProducts"/>
    <n v="2"/>
    <n v="3"/>
    <n v="0"/>
    <n v="4"/>
    <n v="8"/>
    <n v="3"/>
    <n v="11"/>
    <n v="0"/>
  </r>
  <r>
    <n v="5185"/>
    <n v="1955"/>
    <n v="70"/>
    <s v="Graduation"/>
    <s v="Married"/>
    <x v="1"/>
    <x v="871"/>
    <n v="0"/>
    <n v="0"/>
    <s v="14/02/2013"/>
    <n v="83"/>
    <x v="154"/>
    <n v="66"/>
    <n v="315"/>
    <n v="97"/>
    <n v="174"/>
    <n v="41"/>
    <n v="851"/>
    <n v="1.1458501642699412E-2"/>
    <s v="MeatProducts"/>
    <n v="1"/>
    <n v="4"/>
    <n v="3"/>
    <n v="5"/>
    <n v="2"/>
    <n v="3"/>
    <n v="11"/>
    <n v="0"/>
  </r>
  <r>
    <n v="10177"/>
    <n v="1954"/>
    <n v="71"/>
    <s v="Graduation"/>
    <s v="Divorced"/>
    <x v="1"/>
    <x v="872"/>
    <n v="0"/>
    <n v="1"/>
    <s v="14/02/2013"/>
    <n v="4"/>
    <x v="479"/>
    <n v="69"/>
    <n v="300"/>
    <n v="150"/>
    <n v="138"/>
    <n v="150"/>
    <n v="1188"/>
    <n v="1.6483745195709786E-2"/>
    <s v="Wines"/>
    <n v="3"/>
    <n v="5"/>
    <n v="4"/>
    <n v="8"/>
    <n v="2"/>
    <n v="3"/>
    <n v="11"/>
    <n v="0"/>
  </r>
  <r>
    <n v="6281"/>
    <n v="1966"/>
    <n v="59"/>
    <s v="Graduation"/>
    <s v="Divorced"/>
    <x v="1"/>
    <x v="873"/>
    <n v="0"/>
    <n v="1"/>
    <s v="14/02/2013"/>
    <n v="27"/>
    <x v="480"/>
    <n v="0"/>
    <n v="199"/>
    <n v="37"/>
    <n v="47"/>
    <n v="26"/>
    <n v="956"/>
    <n v="1.716769026326186E-2"/>
    <s v="Wines"/>
    <n v="2"/>
    <n v="6"/>
    <n v="3"/>
    <n v="5"/>
    <n v="4"/>
    <n v="3"/>
    <n v="11"/>
    <n v="0"/>
  </r>
  <r>
    <n v="3657"/>
    <n v="1986"/>
    <n v="39"/>
    <s v="Graduation"/>
    <s v="Single"/>
    <x v="0"/>
    <x v="874"/>
    <n v="1"/>
    <n v="0"/>
    <s v="14/02/2013"/>
    <n v="1"/>
    <x v="481"/>
    <n v="1"/>
    <n v="33"/>
    <n v="13"/>
    <n v="12"/>
    <n v="12"/>
    <n v="153"/>
    <n v="3.9084453073110915E-3"/>
    <s v="Wines"/>
    <n v="3"/>
    <n v="4"/>
    <n v="0"/>
    <n v="4"/>
    <n v="8"/>
    <n v="3"/>
    <n v="11"/>
    <n v="0"/>
  </r>
  <r>
    <n v="2429"/>
    <n v="1954"/>
    <n v="71"/>
    <s v="Graduation"/>
    <s v="Divorced"/>
    <x v="1"/>
    <x v="872"/>
    <n v="0"/>
    <n v="1"/>
    <s v="14/02/2013"/>
    <n v="4"/>
    <x v="479"/>
    <n v="69"/>
    <n v="300"/>
    <n v="150"/>
    <n v="138"/>
    <n v="150"/>
    <n v="1188"/>
    <n v="1.6483745195709786E-2"/>
    <s v="Wines"/>
    <n v="3"/>
    <n v="5"/>
    <n v="4"/>
    <n v="8"/>
    <n v="2"/>
    <n v="3"/>
    <n v="11"/>
    <n v="0"/>
  </r>
  <r>
    <n v="5067"/>
    <n v="1994"/>
    <n v="31"/>
    <s v="Graduation"/>
    <s v="Together"/>
    <x v="0"/>
    <x v="875"/>
    <n v="0"/>
    <n v="0"/>
    <s v="14/02/2014"/>
    <n v="11"/>
    <x v="482"/>
    <n v="26"/>
    <n v="282"/>
    <n v="52"/>
    <n v="26"/>
    <n v="26"/>
    <n v="1352"/>
    <n v="1.6871739835775078E-2"/>
    <s v="Wines"/>
    <n v="1"/>
    <n v="2"/>
    <n v="7"/>
    <n v="11"/>
    <n v="5"/>
    <n v="3"/>
    <n v="11"/>
    <n v="0"/>
  </r>
  <r>
    <n v="6690"/>
    <n v="1966"/>
    <n v="59"/>
    <s v="Master"/>
    <s v="Married"/>
    <x v="1"/>
    <x v="876"/>
    <n v="1"/>
    <n v="1"/>
    <s v="14/03/2013"/>
    <n v="30"/>
    <x v="174"/>
    <n v="4"/>
    <n v="22"/>
    <n v="4"/>
    <n v="2"/>
    <n v="20"/>
    <n v="70"/>
    <n v="1.8334686607821052E-3"/>
    <s v="Wines"/>
    <n v="4"/>
    <n v="3"/>
    <n v="1"/>
    <n v="3"/>
    <n v="7"/>
    <n v="3"/>
    <n v="11"/>
    <n v="0"/>
  </r>
  <r>
    <n v="5267"/>
    <n v="1970"/>
    <n v="55"/>
    <s v="Graduation"/>
    <s v="Divorced"/>
    <x v="1"/>
    <x v="877"/>
    <n v="1"/>
    <n v="0"/>
    <s v="14/03/2013"/>
    <n v="43"/>
    <x v="65"/>
    <n v="2"/>
    <n v="18"/>
    <n v="2"/>
    <n v="1"/>
    <n v="5"/>
    <n v="39"/>
    <n v="1.1475313364326487E-3"/>
    <s v="MeatProducts"/>
    <n v="1"/>
    <n v="1"/>
    <n v="0"/>
    <n v="3"/>
    <n v="7"/>
    <n v="3"/>
    <n v="11"/>
    <n v="0"/>
  </r>
  <r>
    <n v="203"/>
    <n v="1975"/>
    <n v="50"/>
    <s v="Master"/>
    <s v="Single"/>
    <x v="0"/>
    <x v="878"/>
    <n v="0"/>
    <n v="0"/>
    <s v="14/04/2013"/>
    <n v="47"/>
    <x v="483"/>
    <n v="20"/>
    <n v="613"/>
    <n v="80"/>
    <n v="61"/>
    <n v="27"/>
    <n v="2062"/>
    <n v="2.5403787160122707E-2"/>
    <s v="Wines"/>
    <n v="1"/>
    <n v="5"/>
    <n v="7"/>
    <n v="9"/>
    <n v="2"/>
    <n v="3"/>
    <n v="11"/>
    <n v="0"/>
  </r>
  <r>
    <n v="4785"/>
    <n v="1970"/>
    <n v="55"/>
    <s v="PhD"/>
    <s v="Together"/>
    <x v="1"/>
    <x v="879"/>
    <n v="0"/>
    <n v="2"/>
    <s v="14/04/2014"/>
    <n v="3"/>
    <x v="79"/>
    <n v="7"/>
    <n v="154"/>
    <n v="19"/>
    <n v="0"/>
    <n v="14"/>
    <n v="700"/>
    <n v="9.0180618896704545E-3"/>
    <s v="Wines"/>
    <n v="2"/>
    <n v="6"/>
    <n v="3"/>
    <n v="11"/>
    <n v="3"/>
    <n v="3"/>
    <n v="11"/>
    <n v="0"/>
  </r>
  <r>
    <n v="10839"/>
    <n v="1976"/>
    <n v="49"/>
    <s v="Graduation"/>
    <s v="Together"/>
    <x v="0"/>
    <x v="880"/>
    <n v="1"/>
    <n v="1"/>
    <s v="14/04/2014"/>
    <n v="42"/>
    <x v="17"/>
    <n v="5"/>
    <n v="5"/>
    <n v="8"/>
    <n v="0"/>
    <n v="5"/>
    <n v="24"/>
    <n v="6.614668026348428E-4"/>
    <s v="FishProducts"/>
    <n v="2"/>
    <n v="1"/>
    <n v="0"/>
    <n v="3"/>
    <n v="4"/>
    <n v="3"/>
    <n v="11"/>
    <n v="0"/>
  </r>
  <r>
    <n v="1044"/>
    <n v="1953"/>
    <n v="72"/>
    <s v="Graduation"/>
    <s v="Together"/>
    <x v="1"/>
    <x v="881"/>
    <n v="0"/>
    <n v="0"/>
    <s v="14/05/2013"/>
    <n v="44"/>
    <x v="484"/>
    <n v="5"/>
    <n v="201"/>
    <n v="21"/>
    <n v="21"/>
    <n v="49"/>
    <n v="547"/>
    <n v="9.3667591355868357E-3"/>
    <s v="Wines"/>
    <n v="3"/>
    <n v="5"/>
    <n v="4"/>
    <n v="8"/>
    <n v="4"/>
    <n v="3"/>
    <n v="11"/>
    <n v="0"/>
  </r>
  <r>
    <n v="1517"/>
    <n v="1969"/>
    <n v="56"/>
    <s v="Graduation"/>
    <s v="Single"/>
    <x v="1"/>
    <x v="882"/>
    <n v="1"/>
    <n v="0"/>
    <s v="14/06/2013"/>
    <n v="92"/>
    <x v="41"/>
    <n v="9"/>
    <n v="13"/>
    <n v="2"/>
    <n v="12"/>
    <n v="12"/>
    <n v="39"/>
    <n v="1.265329959120109E-3"/>
    <s v="MeatProducts"/>
    <n v="1"/>
    <n v="1"/>
    <n v="0"/>
    <n v="3"/>
    <n v="7"/>
    <n v="3"/>
    <n v="11"/>
    <n v="0"/>
  </r>
  <r>
    <n v="4037"/>
    <n v="1976"/>
    <n v="49"/>
    <s v="Graduation"/>
    <s v="Divorced"/>
    <x v="0"/>
    <x v="883"/>
    <n v="1"/>
    <n v="0"/>
    <s v="14/06/2013"/>
    <n v="77"/>
    <x v="41"/>
    <n v="1"/>
    <n v="3"/>
    <n v="8"/>
    <n v="0"/>
    <n v="5"/>
    <n v="15"/>
    <n v="4.7082457076493299E-4"/>
    <s v="FishProducts"/>
    <n v="1"/>
    <n v="1"/>
    <n v="0"/>
    <n v="2"/>
    <n v="7"/>
    <n v="3"/>
    <n v="11"/>
    <n v="0"/>
  </r>
  <r>
    <n v="10691"/>
    <n v="1960"/>
    <n v="65"/>
    <s v="Master"/>
    <s v="Married"/>
    <x v="1"/>
    <x v="884"/>
    <n v="1"/>
    <n v="1"/>
    <s v="14/06/2013"/>
    <n v="55"/>
    <x v="223"/>
    <n v="0"/>
    <n v="10"/>
    <n v="0"/>
    <n v="2"/>
    <n v="20"/>
    <n v="23"/>
    <n v="8.0645161290322581E-4"/>
    <s v="GoldProds"/>
    <n v="1"/>
    <n v="1"/>
    <n v="1"/>
    <n v="2"/>
    <n v="6"/>
    <n v="3"/>
    <n v="11"/>
    <n v="0"/>
  </r>
  <r>
    <n v="3463"/>
    <n v="1975"/>
    <n v="50"/>
    <s v="PhD"/>
    <s v="Married"/>
    <x v="0"/>
    <x v="885"/>
    <n v="0"/>
    <n v="1"/>
    <s v="14/06/2014"/>
    <n v="41"/>
    <x v="485"/>
    <n v="62"/>
    <n v="134"/>
    <n v="0"/>
    <n v="26"/>
    <n v="8"/>
    <n v="896"/>
    <n v="1.2932465395551578E-2"/>
    <s v="Wines"/>
    <n v="4"/>
    <n v="7"/>
    <n v="3"/>
    <n v="13"/>
    <n v="5"/>
    <n v="3"/>
    <n v="11"/>
    <n v="0"/>
  </r>
  <r>
    <n v="6941"/>
    <n v="1971"/>
    <n v="54"/>
    <s v="Graduation"/>
    <s v="Single"/>
    <x v="1"/>
    <x v="886"/>
    <n v="0"/>
    <n v="0"/>
    <s v="14/07/2013"/>
    <n v="92"/>
    <x v="363"/>
    <n v="8"/>
    <n v="12"/>
    <n v="11"/>
    <n v="15"/>
    <n v="32"/>
    <n v="63"/>
    <n v="1.9916540212443095E-3"/>
    <s v="GoldProds"/>
    <n v="1"/>
    <n v="2"/>
    <n v="1"/>
    <n v="2"/>
    <n v="7"/>
    <n v="3"/>
    <n v="11"/>
    <n v="0"/>
  </r>
  <r>
    <n v="6445"/>
    <n v="1967"/>
    <n v="58"/>
    <s v="Graduation"/>
    <s v="Together"/>
    <x v="1"/>
    <x v="887"/>
    <n v="0"/>
    <n v="0"/>
    <s v="14/07/2013"/>
    <n v="73"/>
    <x v="361"/>
    <n v="101"/>
    <n v="405"/>
    <n v="29"/>
    <n v="40"/>
    <n v="40"/>
    <n v="818"/>
    <n v="1.2240927796483352E-2"/>
    <s v="MeatProducts"/>
    <n v="1"/>
    <n v="4"/>
    <n v="5"/>
    <n v="6"/>
    <n v="2"/>
    <n v="3"/>
    <n v="11"/>
    <n v="0"/>
  </r>
  <r>
    <n v="1048"/>
    <n v="1972"/>
    <n v="53"/>
    <s v="Master"/>
    <s v="Married"/>
    <x v="1"/>
    <x v="888"/>
    <n v="1"/>
    <n v="0"/>
    <s v="14/07/2013"/>
    <n v="11"/>
    <x v="14"/>
    <n v="3"/>
    <n v="67"/>
    <n v="8"/>
    <n v="9"/>
    <n v="28"/>
    <n v="150"/>
    <n v="4.2086361213209507E-3"/>
    <s v="MeatProducts"/>
    <n v="2"/>
    <n v="3"/>
    <n v="1"/>
    <n v="4"/>
    <n v="7"/>
    <n v="3"/>
    <n v="11"/>
    <n v="1"/>
  </r>
  <r>
    <n v="3673"/>
    <n v="1971"/>
    <n v="54"/>
    <s v="Graduation"/>
    <s v="Single"/>
    <x v="1"/>
    <x v="889"/>
    <n v="0"/>
    <n v="1"/>
    <s v="14/07/2013"/>
    <n v="59"/>
    <x v="141"/>
    <n v="17"/>
    <n v="238"/>
    <n v="23"/>
    <n v="24"/>
    <n v="106"/>
    <n v="673"/>
    <n v="1.2183421133619364E-2"/>
    <s v="Wines"/>
    <n v="3"/>
    <n v="7"/>
    <n v="5"/>
    <n v="11"/>
    <n v="5"/>
    <n v="3"/>
    <n v="11"/>
    <n v="0"/>
  </r>
  <r>
    <n v="9478"/>
    <n v="1985"/>
    <n v="40"/>
    <s v="Graduation"/>
    <s v="Single"/>
    <x v="0"/>
    <x v="890"/>
    <n v="1"/>
    <n v="0"/>
    <s v="14/08/2012"/>
    <n v="30"/>
    <x v="468"/>
    <n v="64"/>
    <n v="128"/>
    <n v="65"/>
    <n v="3"/>
    <n v="50"/>
    <n v="351"/>
    <n v="5.2779573853811105E-3"/>
    <s v="MeatProducts"/>
    <n v="2"/>
    <n v="4"/>
    <n v="3"/>
    <n v="6"/>
    <n v="3"/>
    <n v="3"/>
    <n v="11"/>
    <n v="0"/>
  </r>
  <r>
    <n v="642"/>
    <n v="1980"/>
    <n v="45"/>
    <s v="Basic"/>
    <s v="Married"/>
    <x v="0"/>
    <x v="891"/>
    <n v="1"/>
    <n v="0"/>
    <s v="14/08/2012"/>
    <n v="69"/>
    <x v="103"/>
    <n v="3"/>
    <n v="2"/>
    <n v="20"/>
    <n v="30"/>
    <n v="47"/>
    <n v="56"/>
    <n v="3.4989065916900966E-3"/>
    <s v="GoldProds"/>
    <n v="3"/>
    <n v="2"/>
    <n v="1"/>
    <n v="2"/>
    <n v="8"/>
    <n v="3"/>
    <n v="11"/>
    <n v="0"/>
  </r>
  <r>
    <n v="5290"/>
    <n v="1964"/>
    <n v="61"/>
    <s v="PhD"/>
    <s v="Married"/>
    <x v="1"/>
    <x v="892"/>
    <n v="1"/>
    <n v="1"/>
    <s v="14/08/2013"/>
    <n v="51"/>
    <x v="486"/>
    <n v="0"/>
    <n v="33"/>
    <n v="3"/>
    <n v="0"/>
    <n v="23"/>
    <n v="256"/>
    <n v="6.1611032225457867E-3"/>
    <s v="Wines"/>
    <n v="5"/>
    <n v="5"/>
    <n v="1"/>
    <n v="5"/>
    <n v="8"/>
    <n v="3"/>
    <n v="11"/>
    <n v="0"/>
  </r>
  <r>
    <n v="10629"/>
    <n v="1973"/>
    <n v="52"/>
    <s v="2n Cycle"/>
    <s v="Married"/>
    <x v="1"/>
    <x v="163"/>
    <n v="1"/>
    <n v="0"/>
    <s v="14/09/2012"/>
    <n v="25"/>
    <x v="198"/>
    <n v="3"/>
    <n v="43"/>
    <n v="17"/>
    <n v="4"/>
    <n v="17"/>
    <n v="92"/>
    <e v="#VALUE!"/>
    <s v="MeatProducts"/>
    <n v="3"/>
    <n v="3"/>
    <n v="0"/>
    <n v="3"/>
    <n v="8"/>
    <n v="3"/>
    <n v="11"/>
    <n v="0"/>
  </r>
  <r>
    <n v="2426"/>
    <n v="1964"/>
    <n v="61"/>
    <s v="PhD"/>
    <s v="Divorced"/>
    <x v="1"/>
    <x v="893"/>
    <n v="0"/>
    <n v="0"/>
    <s v="14/09/2012"/>
    <n v="35"/>
    <x v="453"/>
    <n v="74"/>
    <n v="114"/>
    <n v="169"/>
    <n v="37"/>
    <n v="18"/>
    <n v="877"/>
    <n v="1.1125911830003171E-2"/>
    <s v="Wines"/>
    <n v="1"/>
    <n v="5"/>
    <n v="10"/>
    <n v="13"/>
    <n v="3"/>
    <n v="3"/>
    <n v="11"/>
    <n v="1"/>
  </r>
  <r>
    <n v="5430"/>
    <n v="1956"/>
    <n v="69"/>
    <s v="Graduation"/>
    <s v="Together"/>
    <x v="1"/>
    <x v="894"/>
    <n v="1"/>
    <n v="1"/>
    <s v="14/09/2012"/>
    <n v="0"/>
    <x v="86"/>
    <n v="0"/>
    <n v="171"/>
    <n v="8"/>
    <n v="19"/>
    <n v="32"/>
    <n v="652"/>
    <n v="1.1974288337924702E-2"/>
    <s v="Wines"/>
    <n v="12"/>
    <n v="9"/>
    <n v="2"/>
    <n v="8"/>
    <n v="8"/>
    <n v="3"/>
    <n v="11"/>
    <n v="0"/>
  </r>
  <r>
    <n v="8432"/>
    <n v="1956"/>
    <n v="69"/>
    <s v="Graduation"/>
    <s v="Together"/>
    <x v="1"/>
    <x v="894"/>
    <n v="1"/>
    <n v="1"/>
    <s v="14/09/2012"/>
    <n v="0"/>
    <x v="86"/>
    <n v="0"/>
    <n v="171"/>
    <n v="8"/>
    <n v="19"/>
    <n v="32"/>
    <n v="652"/>
    <n v="1.1974288337924702E-2"/>
    <s v="Wines"/>
    <n v="12"/>
    <n v="9"/>
    <n v="2"/>
    <n v="8"/>
    <n v="8"/>
    <n v="3"/>
    <n v="11"/>
    <n v="0"/>
  </r>
  <r>
    <n v="2525"/>
    <n v="1974"/>
    <n v="51"/>
    <s v="PhD"/>
    <s v="Married"/>
    <x v="1"/>
    <x v="895"/>
    <n v="0"/>
    <n v="0"/>
    <s v="14/09/2012"/>
    <n v="65"/>
    <x v="34"/>
    <n v="64"/>
    <n v="123"/>
    <n v="116"/>
    <n v="64"/>
    <n v="14"/>
    <n v="520"/>
    <n v="1.3538141109086176E-2"/>
    <s v="Wines"/>
    <n v="2"/>
    <n v="5"/>
    <n v="2"/>
    <n v="9"/>
    <n v="6"/>
    <n v="3"/>
    <n v="11"/>
    <n v="1"/>
  </r>
  <r>
    <n v="5015"/>
    <n v="1976"/>
    <n v="49"/>
    <s v="Master"/>
    <s v="Married"/>
    <x v="0"/>
    <x v="896"/>
    <n v="1"/>
    <n v="0"/>
    <s v="14/09/2012"/>
    <n v="94"/>
    <x v="456"/>
    <n v="6"/>
    <n v="38"/>
    <n v="3"/>
    <n v="6"/>
    <n v="41"/>
    <n v="121"/>
    <n v="3.5043007327174259E-3"/>
    <s v="Wines"/>
    <n v="2"/>
    <n v="2"/>
    <n v="2"/>
    <n v="3"/>
    <n v="7"/>
    <n v="3"/>
    <n v="11"/>
    <n v="0"/>
  </r>
  <r>
    <n v="5057"/>
    <n v="1961"/>
    <n v="64"/>
    <s v="Master"/>
    <s v="Married"/>
    <x v="1"/>
    <x v="897"/>
    <n v="0"/>
    <n v="1"/>
    <s v="14/09/2013"/>
    <n v="74"/>
    <x v="487"/>
    <n v="47"/>
    <n v="188"/>
    <n v="54"/>
    <n v="47"/>
    <n v="11"/>
    <n v="600"/>
    <n v="9.7096805515098552E-3"/>
    <s v="Wines"/>
    <n v="2"/>
    <n v="4"/>
    <n v="4"/>
    <n v="10"/>
    <n v="2"/>
    <n v="3"/>
    <n v="11"/>
    <n v="0"/>
  </r>
  <r>
    <n v="9209"/>
    <n v="1971"/>
    <n v="54"/>
    <s v="Master"/>
    <s v="Together"/>
    <x v="1"/>
    <x v="898"/>
    <n v="0"/>
    <n v="0"/>
    <s v="14/10/2012"/>
    <n v="85"/>
    <x v="488"/>
    <n v="138"/>
    <n v="430"/>
    <n v="60"/>
    <n v="92"/>
    <n v="15"/>
    <n v="1549"/>
    <n v="1.9224802353145595E-2"/>
    <s v="Wines"/>
    <n v="1"/>
    <n v="4"/>
    <n v="6"/>
    <n v="13"/>
    <n v="2"/>
    <n v="3"/>
    <n v="11"/>
    <n v="0"/>
  </r>
  <r>
    <n v="9645"/>
    <n v="1968"/>
    <n v="57"/>
    <s v="Graduation"/>
    <s v="Married"/>
    <x v="1"/>
    <x v="899"/>
    <n v="0"/>
    <n v="0"/>
    <s v="14/10/2012"/>
    <n v="98"/>
    <x v="489"/>
    <n v="138"/>
    <n v="168"/>
    <n v="36"/>
    <n v="46"/>
    <n v="30"/>
    <n v="1308"/>
    <n v="2.0250812819321878E-2"/>
    <s v="Wines"/>
    <n v="1"/>
    <n v="9"/>
    <n v="4"/>
    <n v="10"/>
    <n v="6"/>
    <n v="3"/>
    <n v="11"/>
    <n v="0"/>
  </r>
  <r>
    <n v="6977"/>
    <n v="1974"/>
    <n v="51"/>
    <s v="Graduation"/>
    <s v="Together"/>
    <x v="1"/>
    <x v="900"/>
    <n v="0"/>
    <n v="1"/>
    <s v="14/10/2012"/>
    <n v="87"/>
    <x v="490"/>
    <n v="0"/>
    <n v="629"/>
    <n v="145"/>
    <n v="37"/>
    <n v="37"/>
    <n v="1884"/>
    <n v="2.4887057145121662E-2"/>
    <s v="Wines"/>
    <n v="1"/>
    <n v="10"/>
    <n v="5"/>
    <n v="13"/>
    <n v="6"/>
    <n v="3"/>
    <n v="11"/>
    <n v="0"/>
  </r>
  <r>
    <n v="6417"/>
    <n v="1971"/>
    <n v="54"/>
    <s v="Master"/>
    <s v="Together"/>
    <x v="1"/>
    <x v="898"/>
    <n v="0"/>
    <n v="0"/>
    <s v="14/10/2012"/>
    <n v="85"/>
    <x v="488"/>
    <n v="138"/>
    <n v="430"/>
    <n v="60"/>
    <n v="92"/>
    <n v="15"/>
    <n v="1549"/>
    <n v="1.9224802353145595E-2"/>
    <s v="Wines"/>
    <n v="1"/>
    <n v="4"/>
    <n v="6"/>
    <n v="13"/>
    <n v="2"/>
    <n v="3"/>
    <n v="11"/>
    <n v="0"/>
  </r>
  <r>
    <n v="9246"/>
    <n v="1985"/>
    <n v="40"/>
    <s v="Master"/>
    <s v="Together"/>
    <x v="0"/>
    <x v="901"/>
    <n v="1"/>
    <n v="0"/>
    <s v="14/10/2012"/>
    <n v="73"/>
    <x v="168"/>
    <n v="3"/>
    <n v="129"/>
    <n v="26"/>
    <n v="24"/>
    <n v="62"/>
    <n v="353"/>
    <n v="8.8027729981795966E-3"/>
    <s v="Wines"/>
    <n v="4"/>
    <n v="6"/>
    <n v="1"/>
    <n v="6"/>
    <n v="7"/>
    <n v="3"/>
    <n v="11"/>
    <n v="0"/>
  </r>
  <r>
    <n v="8727"/>
    <n v="1978"/>
    <n v="47"/>
    <s v="Graduation"/>
    <s v="Divorced"/>
    <x v="0"/>
    <x v="902"/>
    <n v="0"/>
    <n v="1"/>
    <s v="14/10/2013"/>
    <n v="63"/>
    <x v="128"/>
    <n v="43"/>
    <n v="337"/>
    <n v="42"/>
    <n v="87"/>
    <n v="54"/>
    <n v="1096"/>
    <n v="1.7207542430094359E-2"/>
    <s v="Wines"/>
    <n v="3"/>
    <n v="11"/>
    <n v="6"/>
    <n v="9"/>
    <n v="6"/>
    <n v="3"/>
    <n v="11"/>
    <n v="0"/>
  </r>
  <r>
    <n v="2456"/>
    <n v="1975"/>
    <n v="50"/>
    <s v="PhD"/>
    <s v="Married"/>
    <x v="0"/>
    <x v="903"/>
    <n v="0"/>
    <n v="1"/>
    <s v="14/10/2013"/>
    <n v="84"/>
    <x v="242"/>
    <n v="4"/>
    <n v="46"/>
    <n v="0"/>
    <n v="17"/>
    <n v="2"/>
    <n v="147"/>
    <n v="3.6537170979047051E-3"/>
    <s v="Wines"/>
    <n v="5"/>
    <n v="2"/>
    <n v="1"/>
    <n v="5"/>
    <n v="6"/>
    <n v="3"/>
    <n v="11"/>
    <n v="0"/>
  </r>
  <r>
    <n v="3056"/>
    <n v="1978"/>
    <n v="47"/>
    <s v="Graduation"/>
    <s v="Divorced"/>
    <x v="0"/>
    <x v="902"/>
    <n v="0"/>
    <n v="1"/>
    <s v="14/10/2013"/>
    <n v="63"/>
    <x v="128"/>
    <n v="43"/>
    <n v="337"/>
    <n v="42"/>
    <n v="87"/>
    <n v="54"/>
    <n v="1096"/>
    <n v="1.7207542430094359E-2"/>
    <s v="Wines"/>
    <n v="3"/>
    <n v="11"/>
    <n v="6"/>
    <n v="9"/>
    <n v="6"/>
    <n v="3"/>
    <n v="11"/>
    <n v="0"/>
  </r>
  <r>
    <n v="3254"/>
    <n v="1971"/>
    <n v="54"/>
    <s v="Graduation"/>
    <s v="Married"/>
    <x v="1"/>
    <x v="904"/>
    <n v="1"/>
    <n v="0"/>
    <s v="14/10/2013"/>
    <n v="65"/>
    <x v="109"/>
    <n v="70"/>
    <n v="239"/>
    <n v="103"/>
    <n v="88"/>
    <n v="53"/>
    <n v="907"/>
    <n v="1.2795192280563158E-2"/>
    <s v="Wines"/>
    <n v="1"/>
    <n v="5"/>
    <n v="4"/>
    <n v="4"/>
    <n v="2"/>
    <n v="3"/>
    <n v="11"/>
    <n v="0"/>
  </r>
  <r>
    <n v="454"/>
    <n v="1980"/>
    <n v="45"/>
    <s v="Graduation"/>
    <s v="Together"/>
    <x v="0"/>
    <x v="905"/>
    <n v="1"/>
    <n v="0"/>
    <s v="14/11/2012"/>
    <n v="48"/>
    <x v="491"/>
    <n v="32"/>
    <n v="162"/>
    <n v="42"/>
    <n v="32"/>
    <n v="43"/>
    <n v="1092"/>
    <n v="1.5710421821948553E-2"/>
    <s v="Wines"/>
    <n v="2"/>
    <n v="11"/>
    <n v="4"/>
    <n v="11"/>
    <n v="6"/>
    <n v="3"/>
    <n v="11"/>
    <n v="0"/>
  </r>
  <r>
    <n v="9862"/>
    <n v="1969"/>
    <n v="56"/>
    <s v="Graduation"/>
    <s v="Together"/>
    <x v="1"/>
    <x v="906"/>
    <n v="1"/>
    <n v="0"/>
    <s v="14/11/2013"/>
    <n v="37"/>
    <x v="103"/>
    <n v="6"/>
    <n v="7"/>
    <n v="11"/>
    <n v="5"/>
    <n v="3"/>
    <n v="30"/>
    <n v="1.368738023542294E-3"/>
    <s v="FishProducts"/>
    <n v="2"/>
    <n v="2"/>
    <n v="0"/>
    <n v="3"/>
    <n v="6"/>
    <n v="3"/>
    <n v="11"/>
    <n v="0"/>
  </r>
  <r>
    <n v="11084"/>
    <n v="1976"/>
    <n v="49"/>
    <s v="Master"/>
    <s v="Together"/>
    <x v="0"/>
    <x v="907"/>
    <n v="0"/>
    <n v="1"/>
    <s v="14/11/2013"/>
    <n v="4"/>
    <x v="492"/>
    <n v="0"/>
    <n v="232"/>
    <n v="13"/>
    <n v="20"/>
    <n v="50"/>
    <n v="1003"/>
    <n v="1.5406119439665765E-2"/>
    <s v="Wines"/>
    <n v="2"/>
    <n v="3"/>
    <n v="5"/>
    <n v="7"/>
    <n v="7"/>
    <n v="3"/>
    <n v="11"/>
    <n v="1"/>
  </r>
  <r>
    <n v="2075"/>
    <n v="1969"/>
    <n v="56"/>
    <s v="Graduation"/>
    <s v="Married"/>
    <x v="1"/>
    <x v="908"/>
    <n v="0"/>
    <n v="0"/>
    <s v="14/11/2013"/>
    <n v="56"/>
    <x v="493"/>
    <n v="10"/>
    <n v="540"/>
    <n v="80"/>
    <n v="30"/>
    <n v="10"/>
    <n v="1037"/>
    <n v="1.4311344189897875E-2"/>
    <s v="MeatProducts"/>
    <n v="1"/>
    <n v="3"/>
    <n v="5"/>
    <n v="7"/>
    <n v="1"/>
    <n v="3"/>
    <n v="11"/>
    <n v="0"/>
  </r>
  <r>
    <n v="9543"/>
    <n v="1985"/>
    <n v="40"/>
    <s v="Graduation"/>
    <s v="Married"/>
    <x v="0"/>
    <x v="909"/>
    <n v="1"/>
    <n v="0"/>
    <s v="14/11/2013"/>
    <n v="74"/>
    <x v="41"/>
    <n v="6"/>
    <n v="5"/>
    <n v="0"/>
    <n v="2"/>
    <n v="6"/>
    <n v="16"/>
    <n v="8.0056039227459222E-4"/>
    <s v="Fruits"/>
    <n v="1"/>
    <n v="0"/>
    <n v="0"/>
    <n v="3"/>
    <n v="7"/>
    <n v="3"/>
    <n v="11"/>
    <n v="0"/>
  </r>
  <r>
    <n v="5172"/>
    <n v="1976"/>
    <n v="49"/>
    <s v="Master"/>
    <s v="Together"/>
    <x v="0"/>
    <x v="907"/>
    <n v="0"/>
    <n v="1"/>
    <s v="14/11/2013"/>
    <n v="4"/>
    <x v="492"/>
    <n v="0"/>
    <n v="232"/>
    <n v="13"/>
    <n v="20"/>
    <n v="50"/>
    <n v="1003"/>
    <n v="1.5406119439665765E-2"/>
    <s v="Wines"/>
    <n v="2"/>
    <n v="3"/>
    <n v="5"/>
    <n v="7"/>
    <n v="7"/>
    <n v="3"/>
    <n v="11"/>
    <n v="0"/>
  </r>
  <r>
    <n v="7093"/>
    <n v="1985"/>
    <n v="40"/>
    <s v="Graduation"/>
    <s v="Married"/>
    <x v="0"/>
    <x v="909"/>
    <n v="1"/>
    <n v="0"/>
    <s v="14/11/2013"/>
    <n v="74"/>
    <x v="41"/>
    <n v="6"/>
    <n v="5"/>
    <n v="0"/>
    <n v="2"/>
    <n v="6"/>
    <n v="16"/>
    <n v="8.0056039227459222E-4"/>
    <s v="Fruits"/>
    <n v="1"/>
    <n v="0"/>
    <n v="0"/>
    <n v="3"/>
    <n v="7"/>
    <n v="3"/>
    <n v="11"/>
    <n v="0"/>
  </r>
  <r>
    <n v="7798"/>
    <n v="1972"/>
    <n v="53"/>
    <s v="2n Cycle"/>
    <s v="Together"/>
    <x v="1"/>
    <x v="720"/>
    <n v="0"/>
    <n v="1"/>
    <s v="14/12/2012"/>
    <n v="28"/>
    <x v="494"/>
    <n v="20"/>
    <n v="57"/>
    <n v="8"/>
    <n v="20"/>
    <n v="91"/>
    <n v="338"/>
    <n v="7.2932849991368892E-3"/>
    <s v="Wines"/>
    <n v="4"/>
    <n v="7"/>
    <n v="1"/>
    <n v="5"/>
    <n v="7"/>
    <n v="3"/>
    <n v="11"/>
    <n v="0"/>
  </r>
  <r>
    <n v="8523"/>
    <n v="1968"/>
    <n v="57"/>
    <s v="Graduation"/>
    <s v="Married"/>
    <x v="1"/>
    <x v="910"/>
    <n v="1"/>
    <n v="0"/>
    <s v="14/12/2013"/>
    <n v="39"/>
    <x v="153"/>
    <n v="1"/>
    <n v="16"/>
    <n v="12"/>
    <n v="2"/>
    <n v="5"/>
    <n v="55"/>
    <n v="2.8454653629261732E-3"/>
    <s v="Wines"/>
    <n v="3"/>
    <n v="4"/>
    <n v="0"/>
    <n v="3"/>
    <n v="8"/>
    <n v="3"/>
    <n v="11"/>
    <n v="0"/>
  </r>
  <r>
    <n v="569"/>
    <n v="1991"/>
    <n v="34"/>
    <s v="Graduation"/>
    <s v="Single"/>
    <x v="0"/>
    <x v="911"/>
    <n v="0"/>
    <n v="0"/>
    <s v="14/12/2013"/>
    <n v="32"/>
    <x v="495"/>
    <n v="129"/>
    <n v="853"/>
    <n v="120"/>
    <n v="74"/>
    <n v="111"/>
    <n v="1880"/>
    <n v="2.0825717545667033E-2"/>
    <s v="MeatProducts"/>
    <n v="1"/>
    <n v="5"/>
    <n v="6"/>
    <n v="7"/>
    <n v="2"/>
    <n v="3"/>
    <n v="11"/>
    <n v="1"/>
  </r>
  <r>
    <n v="6543"/>
    <n v="1945"/>
    <n v="80"/>
    <s v="Master"/>
    <s v="Together"/>
    <x v="1"/>
    <x v="912"/>
    <n v="0"/>
    <n v="0"/>
    <s v="15/01/2013"/>
    <n v="45"/>
    <x v="496"/>
    <n v="168"/>
    <n v="706"/>
    <n v="80"/>
    <n v="76"/>
    <n v="61"/>
    <n v="1551"/>
    <n v="2.4678982290324121E-2"/>
    <s v="MeatProducts"/>
    <n v="1"/>
    <n v="3"/>
    <n v="6"/>
    <n v="4"/>
    <n v="2"/>
    <n v="3"/>
    <n v="11"/>
    <n v="0"/>
  </r>
  <r>
    <n v="3412"/>
    <n v="1951"/>
    <n v="74"/>
    <s v="Master"/>
    <s v="Married"/>
    <x v="1"/>
    <x v="913"/>
    <n v="0"/>
    <n v="1"/>
    <s v="15/01/2013"/>
    <n v="67"/>
    <x v="81"/>
    <n v="8"/>
    <n v="53"/>
    <n v="11"/>
    <n v="0"/>
    <n v="70"/>
    <n v="887"/>
    <n v="1.3163948294029474E-2"/>
    <s v="Wines"/>
    <n v="4"/>
    <n v="2"/>
    <n v="2"/>
    <n v="9"/>
    <n v="7"/>
    <n v="3"/>
    <n v="11"/>
    <n v="0"/>
  </r>
  <r>
    <n v="4927"/>
    <n v="1971"/>
    <n v="54"/>
    <s v="Graduation"/>
    <s v="Together"/>
    <x v="1"/>
    <x v="914"/>
    <n v="2"/>
    <n v="0"/>
    <s v="15/01/2014"/>
    <n v="76"/>
    <x v="32"/>
    <n v="3"/>
    <n v="22"/>
    <n v="21"/>
    <n v="1"/>
    <n v="13"/>
    <n v="55"/>
    <n v="3.308071694935643E-3"/>
    <s v="MeatProducts"/>
    <n v="3"/>
    <n v="3"/>
    <n v="0"/>
    <n v="3"/>
    <n v="9"/>
    <n v="3"/>
    <n v="11"/>
    <n v="0"/>
  </r>
  <r>
    <n v="10681"/>
    <n v="1970"/>
    <n v="55"/>
    <s v="2n Cycle"/>
    <s v="Married"/>
    <x v="1"/>
    <x v="915"/>
    <n v="0"/>
    <n v="1"/>
    <s v="15/01/2014"/>
    <n v="13"/>
    <x v="435"/>
    <n v="129"/>
    <n v="259"/>
    <n v="168"/>
    <n v="121"/>
    <n v="83"/>
    <n v="806"/>
    <n v="1.2903019242467903E-2"/>
    <s v="MeatProducts"/>
    <n v="5"/>
    <n v="6"/>
    <n v="3"/>
    <n v="12"/>
    <n v="4"/>
    <n v="3"/>
    <n v="11"/>
    <n v="0"/>
  </r>
  <r>
    <n v="5156"/>
    <n v="1970"/>
    <n v="55"/>
    <s v="2n Cycle"/>
    <s v="Married"/>
    <x v="1"/>
    <x v="915"/>
    <n v="0"/>
    <n v="1"/>
    <s v="15/01/2014"/>
    <n v="13"/>
    <x v="435"/>
    <n v="129"/>
    <n v="259"/>
    <n v="168"/>
    <n v="121"/>
    <n v="83"/>
    <n v="806"/>
    <n v="1.2903019242467903E-2"/>
    <s v="MeatProducts"/>
    <n v="5"/>
    <n v="6"/>
    <n v="3"/>
    <n v="12"/>
    <n v="4"/>
    <n v="3"/>
    <n v="11"/>
    <n v="0"/>
  </r>
  <r>
    <n v="10909"/>
    <n v="1948"/>
    <n v="77"/>
    <s v="Graduation"/>
    <s v="Married"/>
    <x v="1"/>
    <x v="916"/>
    <n v="0"/>
    <n v="0"/>
    <s v="15/01/2014"/>
    <n v="9"/>
    <x v="497"/>
    <n v="24"/>
    <n v="694"/>
    <n v="51"/>
    <n v="19"/>
    <n v="119"/>
    <n v="1780"/>
    <n v="1.9275751537728494E-2"/>
    <s v="Wines"/>
    <n v="0"/>
    <n v="5"/>
    <n v="10"/>
    <n v="5"/>
    <n v="1"/>
    <n v="3"/>
    <n v="11"/>
    <n v="0"/>
  </r>
  <r>
    <n v="702"/>
    <n v="1975"/>
    <n v="50"/>
    <s v="2n Cycle"/>
    <s v="Widow"/>
    <x v="0"/>
    <x v="917"/>
    <n v="0"/>
    <n v="1"/>
    <s v="15/02/2013"/>
    <n v="80"/>
    <x v="301"/>
    <n v="61"/>
    <n v="83"/>
    <n v="97"/>
    <n v="57"/>
    <n v="61"/>
    <n v="460"/>
    <n v="9.6472463403380736E-3"/>
    <s v="Wines"/>
    <n v="4"/>
    <n v="4"/>
    <n v="3"/>
    <n v="8"/>
    <n v="5"/>
    <n v="3"/>
    <n v="11"/>
    <n v="0"/>
  </r>
  <r>
    <n v="6230"/>
    <n v="1971"/>
    <n v="54"/>
    <s v="Graduation"/>
    <s v="Divorced"/>
    <x v="1"/>
    <x v="918"/>
    <n v="1"/>
    <n v="1"/>
    <s v="15/02/2013"/>
    <n v="53"/>
    <x v="119"/>
    <n v="5"/>
    <n v="59"/>
    <n v="7"/>
    <n v="1"/>
    <n v="7"/>
    <n v="182"/>
    <n v="4.097161252560726E-3"/>
    <s v="Wines"/>
    <n v="5"/>
    <n v="5"/>
    <n v="0"/>
    <n v="4"/>
    <n v="8"/>
    <n v="3"/>
    <n v="11"/>
    <n v="0"/>
  </r>
  <r>
    <n v="5302"/>
    <n v="1986"/>
    <n v="39"/>
    <s v="Graduation"/>
    <s v="Together"/>
    <x v="0"/>
    <x v="919"/>
    <n v="0"/>
    <n v="0"/>
    <s v="15/02/2013"/>
    <n v="13"/>
    <x v="392"/>
    <n v="27"/>
    <n v="697"/>
    <n v="216"/>
    <n v="24"/>
    <n v="166"/>
    <n v="1262"/>
    <n v="1.6098170778375897E-2"/>
    <s v="MeatProducts"/>
    <n v="1"/>
    <n v="4"/>
    <n v="6"/>
    <n v="5"/>
    <n v="2"/>
    <n v="3"/>
    <n v="11"/>
    <n v="1"/>
  </r>
  <r>
    <n v="6931"/>
    <n v="1967"/>
    <n v="58"/>
    <s v="Graduation"/>
    <s v="Divorced"/>
    <x v="1"/>
    <x v="920"/>
    <n v="0"/>
    <n v="0"/>
    <s v="15/02/2014"/>
    <n v="19"/>
    <x v="498"/>
    <n v="151"/>
    <n v="292"/>
    <n v="65"/>
    <n v="60"/>
    <n v="30"/>
    <n v="1032"/>
    <n v="1.3405731209893221E-2"/>
    <s v="Wines"/>
    <n v="1"/>
    <n v="8"/>
    <n v="3"/>
    <n v="4"/>
    <n v="4"/>
    <n v="3"/>
    <n v="11"/>
    <n v="1"/>
  </r>
  <r>
    <n v="4376"/>
    <n v="1960"/>
    <n v="65"/>
    <s v="2n Cycle"/>
    <s v="Single"/>
    <x v="1"/>
    <x v="921"/>
    <n v="0"/>
    <n v="0"/>
    <s v="15/02/2014"/>
    <n v="27"/>
    <x v="38"/>
    <n v="24"/>
    <n v="15"/>
    <n v="13"/>
    <n v="1"/>
    <n v="30"/>
    <n v="63"/>
    <n v="1.9554286423738281E-3"/>
    <s v="GoldProds"/>
    <n v="1"/>
    <n v="2"/>
    <n v="1"/>
    <n v="3"/>
    <n v="7"/>
    <n v="3"/>
    <n v="11"/>
    <n v="1"/>
  </r>
  <r>
    <n v="1135"/>
    <n v="1960"/>
    <n v="65"/>
    <s v="Master"/>
    <s v="Together"/>
    <x v="1"/>
    <x v="922"/>
    <n v="1"/>
    <n v="1"/>
    <s v="15/02/2014"/>
    <n v="96"/>
    <x v="66"/>
    <n v="2"/>
    <n v="19"/>
    <n v="0"/>
    <n v="2"/>
    <n v="6"/>
    <n v="41"/>
    <n v="2.3915072328511431E-3"/>
    <s v="MeatProducts"/>
    <n v="5"/>
    <n v="3"/>
    <n v="0"/>
    <n v="4"/>
    <n v="7"/>
    <n v="3"/>
    <n v="11"/>
    <n v="0"/>
  </r>
  <r>
    <n v="807"/>
    <n v="1969"/>
    <n v="56"/>
    <s v="Master"/>
    <s v="Together"/>
    <x v="1"/>
    <x v="923"/>
    <n v="1"/>
    <n v="1"/>
    <s v="15/02/2014"/>
    <n v="35"/>
    <x v="129"/>
    <n v="2"/>
    <n v="89"/>
    <n v="0"/>
    <n v="0"/>
    <n v="34"/>
    <n v="258"/>
    <n v="5.7844939688803197E-3"/>
    <s v="Wines"/>
    <n v="6"/>
    <n v="6"/>
    <n v="1"/>
    <n v="4"/>
    <n v="8"/>
    <n v="3"/>
    <n v="11"/>
    <n v="0"/>
  </r>
  <r>
    <n v="24"/>
    <n v="1960"/>
    <n v="65"/>
    <s v="Master"/>
    <s v="Together"/>
    <x v="1"/>
    <x v="922"/>
    <n v="1"/>
    <n v="1"/>
    <s v="15/02/2014"/>
    <n v="96"/>
    <x v="66"/>
    <n v="2"/>
    <n v="19"/>
    <n v="0"/>
    <n v="2"/>
    <n v="6"/>
    <n v="41"/>
    <n v="2.3915072328511431E-3"/>
    <s v="MeatProducts"/>
    <n v="5"/>
    <n v="3"/>
    <n v="0"/>
    <n v="4"/>
    <n v="7"/>
    <n v="3"/>
    <n v="11"/>
    <n v="0"/>
  </r>
  <r>
    <n v="10470"/>
    <n v="1979"/>
    <n v="46"/>
    <s v="Master"/>
    <s v="Married"/>
    <x v="0"/>
    <x v="924"/>
    <n v="1"/>
    <n v="0"/>
    <s v="15/03/2013"/>
    <n v="0"/>
    <x v="284"/>
    <n v="2"/>
    <n v="23"/>
    <n v="0"/>
    <n v="4"/>
    <n v="23"/>
    <n v="69"/>
    <n v="1.6969160395455217E-3"/>
    <s v="Wines"/>
    <n v="2"/>
    <n v="2"/>
    <n v="1"/>
    <n v="3"/>
    <n v="4"/>
    <n v="3"/>
    <n v="11"/>
    <n v="0"/>
  </r>
  <r>
    <n v="9860"/>
    <n v="1959"/>
    <n v="66"/>
    <s v="Graduation"/>
    <s v="Together"/>
    <x v="1"/>
    <x v="925"/>
    <n v="0"/>
    <n v="1"/>
    <s v="15/03/2013"/>
    <n v="11"/>
    <x v="499"/>
    <n v="0"/>
    <n v="22"/>
    <n v="2"/>
    <n v="1"/>
    <n v="31"/>
    <n v="184"/>
    <n v="4.0969918282826034E-3"/>
    <s v="Wines"/>
    <n v="3"/>
    <n v="4"/>
    <n v="1"/>
    <n v="4"/>
    <n v="7"/>
    <n v="3"/>
    <n v="11"/>
    <n v="0"/>
  </r>
  <r>
    <n v="5123"/>
    <n v="1951"/>
    <n v="74"/>
    <s v="Master"/>
    <s v="Married"/>
    <x v="1"/>
    <x v="926"/>
    <n v="0"/>
    <n v="0"/>
    <s v="15/04/2013"/>
    <n v="57"/>
    <x v="144"/>
    <n v="12"/>
    <n v="23"/>
    <n v="8"/>
    <n v="11"/>
    <n v="52"/>
    <n v="91"/>
    <n v="3.3151183970856102E-3"/>
    <s v="GoldProds"/>
    <n v="1"/>
    <n v="2"/>
    <n v="1"/>
    <n v="3"/>
    <n v="7"/>
    <n v="3"/>
    <n v="11"/>
    <n v="0"/>
  </r>
  <r>
    <n v="11101"/>
    <n v="1991"/>
    <n v="34"/>
    <s v="Graduation"/>
    <s v="Together"/>
    <x v="0"/>
    <x v="927"/>
    <n v="0"/>
    <n v="0"/>
    <s v="15/04/2013"/>
    <n v="17"/>
    <x v="383"/>
    <n v="22"/>
    <n v="132"/>
    <n v="59"/>
    <n v="28"/>
    <n v="183"/>
    <n v="653"/>
    <n v="7.2643534947881326E-3"/>
    <s v="Wines"/>
    <n v="1"/>
    <n v="11"/>
    <n v="6"/>
    <n v="8"/>
    <n v="4"/>
    <n v="3"/>
    <n v="11"/>
    <n v="0"/>
  </r>
  <r>
    <n v="7192"/>
    <n v="1955"/>
    <n v="70"/>
    <s v="Graduation"/>
    <s v="Together"/>
    <x v="1"/>
    <x v="928"/>
    <n v="0"/>
    <n v="1"/>
    <s v="15/04/2013"/>
    <n v="58"/>
    <x v="357"/>
    <n v="73"/>
    <n v="93"/>
    <n v="95"/>
    <n v="78"/>
    <n v="34"/>
    <n v="511"/>
    <n v="7.7720995315446861E-3"/>
    <s v="Wines"/>
    <n v="2"/>
    <n v="2"/>
    <n v="4"/>
    <n v="10"/>
    <n v="1"/>
    <n v="3"/>
    <n v="11"/>
    <n v="0"/>
  </r>
  <r>
    <n v="10598"/>
    <n v="1967"/>
    <n v="58"/>
    <s v="Graduation"/>
    <s v="Together"/>
    <x v="1"/>
    <x v="929"/>
    <n v="1"/>
    <n v="1"/>
    <s v="15/04/2013"/>
    <n v="89"/>
    <x v="87"/>
    <n v="1"/>
    <n v="16"/>
    <n v="4"/>
    <n v="1"/>
    <n v="3"/>
    <n v="34"/>
    <n v="1.2167626954872419E-3"/>
    <s v="MeatProducts"/>
    <n v="3"/>
    <n v="2"/>
    <n v="0"/>
    <n v="3"/>
    <n v="8"/>
    <n v="3"/>
    <n v="11"/>
    <n v="0"/>
  </r>
  <r>
    <n v="4390"/>
    <n v="1954"/>
    <n v="71"/>
    <s v="Graduation"/>
    <s v="Together"/>
    <x v="1"/>
    <x v="930"/>
    <n v="0"/>
    <n v="1"/>
    <s v="15/04/2014"/>
    <n v="14"/>
    <x v="46"/>
    <n v="15"/>
    <n v="171"/>
    <n v="142"/>
    <n v="23"/>
    <n v="31"/>
    <n v="810"/>
    <n v="1.0754829715196175E-2"/>
    <s v="Wines"/>
    <n v="2"/>
    <n v="5"/>
    <n v="4"/>
    <n v="12"/>
    <n v="2"/>
    <n v="3"/>
    <n v="11"/>
    <n v="0"/>
  </r>
  <r>
    <n v="1606"/>
    <n v="1971"/>
    <n v="54"/>
    <s v="Graduation"/>
    <s v="Together"/>
    <x v="1"/>
    <x v="931"/>
    <n v="1"/>
    <n v="0"/>
    <s v="15/05/2013"/>
    <n v="65"/>
    <x v="41"/>
    <n v="1"/>
    <n v="8"/>
    <n v="4"/>
    <n v="3"/>
    <n v="3"/>
    <n v="19"/>
    <n v="4.9235553252137865E-4"/>
    <s v="MeatProducts"/>
    <n v="1"/>
    <n v="1"/>
    <n v="0"/>
    <n v="2"/>
    <n v="8"/>
    <n v="3"/>
    <n v="11"/>
    <n v="0"/>
  </r>
  <r>
    <n v="948"/>
    <n v="1971"/>
    <n v="54"/>
    <s v="Graduation"/>
    <s v="Single"/>
    <x v="1"/>
    <x v="932"/>
    <n v="1"/>
    <n v="0"/>
    <s v="15/05/2013"/>
    <n v="32"/>
    <x v="30"/>
    <n v="7"/>
    <n v="7"/>
    <n v="6"/>
    <n v="4"/>
    <n v="13"/>
    <n v="28"/>
    <n v="2.7330405075646656E-3"/>
    <s v="GoldProds"/>
    <n v="3"/>
    <n v="1"/>
    <n v="2"/>
    <n v="2"/>
    <n v="5"/>
    <n v="3"/>
    <n v="11"/>
    <n v="0"/>
  </r>
  <r>
    <n v="125"/>
    <n v="1958"/>
    <n v="67"/>
    <s v="2n Cycle"/>
    <s v="Together"/>
    <x v="1"/>
    <x v="933"/>
    <n v="1"/>
    <n v="1"/>
    <s v="15/05/2013"/>
    <n v="65"/>
    <x v="216"/>
    <n v="7"/>
    <n v="33"/>
    <n v="3"/>
    <n v="0"/>
    <n v="13"/>
    <n v="258"/>
    <n v="4.8603130945877211E-3"/>
    <s v="Wines"/>
    <n v="6"/>
    <n v="5"/>
    <n v="1"/>
    <n v="5"/>
    <n v="7"/>
    <n v="3"/>
    <n v="11"/>
    <n v="0"/>
  </r>
  <r>
    <n v="1404"/>
    <n v="1968"/>
    <n v="57"/>
    <s v="Graduation"/>
    <s v="Together"/>
    <x v="1"/>
    <x v="934"/>
    <n v="2"/>
    <n v="0"/>
    <s v="15/05/2013"/>
    <n v="89"/>
    <x v="112"/>
    <n v="23"/>
    <n v="82"/>
    <n v="33"/>
    <n v="0"/>
    <n v="42"/>
    <n v="189"/>
    <n v="5.41299117882919E-3"/>
    <s v="MeatProducts"/>
    <n v="4"/>
    <n v="5"/>
    <n v="1"/>
    <n v="3"/>
    <n v="9"/>
    <n v="3"/>
    <n v="11"/>
    <n v="0"/>
  </r>
  <r>
    <n v="2587"/>
    <n v="1972"/>
    <n v="53"/>
    <s v="PhD"/>
    <s v="Married"/>
    <x v="1"/>
    <x v="935"/>
    <n v="1"/>
    <n v="0"/>
    <s v="15/05/2014"/>
    <n v="21"/>
    <x v="28"/>
    <n v="0"/>
    <n v="6"/>
    <n v="0"/>
    <n v="0"/>
    <n v="0"/>
    <n v="20"/>
    <n v="6.7134369440435035E-4"/>
    <s v="Wines"/>
    <n v="2"/>
    <n v="2"/>
    <n v="0"/>
    <n v="3"/>
    <n v="5"/>
    <n v="3"/>
    <n v="11"/>
    <n v="0"/>
  </r>
  <r>
    <n v="2563"/>
    <n v="1961"/>
    <n v="64"/>
    <s v="Basic"/>
    <s v="Married"/>
    <x v="1"/>
    <x v="936"/>
    <n v="0"/>
    <n v="0"/>
    <s v="15/06/2014"/>
    <n v="80"/>
    <x v="103"/>
    <n v="9"/>
    <n v="7"/>
    <n v="2"/>
    <n v="14"/>
    <n v="10"/>
    <n v="33"/>
    <n v="1.1681829445290099E-3"/>
    <s v="Sweet"/>
    <n v="1"/>
    <n v="2"/>
    <n v="0"/>
    <n v="3"/>
    <n v="6"/>
    <n v="3"/>
    <n v="11"/>
    <n v="0"/>
  </r>
  <r>
    <n v="1"/>
    <n v="1961"/>
    <n v="64"/>
    <s v="Graduation"/>
    <s v="Single"/>
    <x v="1"/>
    <x v="937"/>
    <n v="0"/>
    <n v="0"/>
    <s v="15/06/2014"/>
    <n v="0"/>
    <x v="498"/>
    <n v="5"/>
    <n v="64"/>
    <n v="7"/>
    <n v="0"/>
    <n v="37"/>
    <n v="540"/>
    <n v="9.4585836646756925E-3"/>
    <s v="Wines"/>
    <n v="1"/>
    <n v="7"/>
    <n v="3"/>
    <n v="7"/>
    <n v="5"/>
    <n v="3"/>
    <n v="11"/>
    <n v="1"/>
  </r>
  <r>
    <n v="8312"/>
    <n v="1961"/>
    <n v="64"/>
    <s v="Basic"/>
    <s v="Married"/>
    <x v="1"/>
    <x v="936"/>
    <n v="0"/>
    <n v="0"/>
    <s v="15/06/2014"/>
    <n v="80"/>
    <x v="103"/>
    <n v="9"/>
    <n v="7"/>
    <n v="2"/>
    <n v="14"/>
    <n v="10"/>
    <n v="33"/>
    <n v="1.1681829445290099E-3"/>
    <s v="Sweet"/>
    <n v="1"/>
    <n v="2"/>
    <n v="0"/>
    <n v="3"/>
    <n v="6"/>
    <n v="3"/>
    <n v="11"/>
    <n v="0"/>
  </r>
  <r>
    <n v="8566"/>
    <n v="1961"/>
    <n v="64"/>
    <s v="PhD"/>
    <s v="Together"/>
    <x v="1"/>
    <x v="938"/>
    <n v="1"/>
    <n v="1"/>
    <s v="15/06/2014"/>
    <n v="10"/>
    <x v="2"/>
    <n v="0"/>
    <n v="3"/>
    <n v="0"/>
    <n v="0"/>
    <n v="1"/>
    <n v="8"/>
    <n v="2.4552680845839857E-4"/>
    <s v="Wines"/>
    <n v="1"/>
    <n v="1"/>
    <n v="0"/>
    <n v="2"/>
    <n v="7"/>
    <n v="3"/>
    <n v="11"/>
    <n v="0"/>
  </r>
  <r>
    <n v="3426"/>
    <n v="1975"/>
    <n v="50"/>
    <s v="Graduation"/>
    <s v="Divorced"/>
    <x v="0"/>
    <x v="939"/>
    <n v="1"/>
    <n v="0"/>
    <s v="15/07/2013"/>
    <n v="89"/>
    <x v="500"/>
    <n v="61"/>
    <n v="338"/>
    <n v="60"/>
    <n v="46"/>
    <n v="46"/>
    <n v="1550"/>
    <n v="2.2048364153627313E-2"/>
    <s v="Wines"/>
    <n v="3"/>
    <n v="5"/>
    <n v="5"/>
    <n v="13"/>
    <n v="8"/>
    <n v="3"/>
    <n v="11"/>
    <n v="0"/>
  </r>
  <r>
    <n v="6168"/>
    <n v="1963"/>
    <n v="62"/>
    <s v="Graduation"/>
    <s v="Divorced"/>
    <x v="1"/>
    <x v="940"/>
    <n v="1"/>
    <n v="1"/>
    <s v="15/07/2013"/>
    <n v="28"/>
    <x v="234"/>
    <n v="0"/>
    <n v="5"/>
    <n v="0"/>
    <n v="0"/>
    <n v="15"/>
    <n v="38"/>
    <n v="8.4171355158818052E-4"/>
    <s v="Wines"/>
    <n v="2"/>
    <n v="1"/>
    <n v="1"/>
    <n v="2"/>
    <n v="4"/>
    <n v="3"/>
    <n v="11"/>
    <n v="0"/>
  </r>
  <r>
    <n v="3916"/>
    <n v="1971"/>
    <n v="54"/>
    <s v="PhD"/>
    <s v="Together"/>
    <x v="1"/>
    <x v="941"/>
    <n v="1"/>
    <n v="0"/>
    <s v="15/08/2012"/>
    <n v="92"/>
    <x v="501"/>
    <n v="8"/>
    <n v="166"/>
    <n v="11"/>
    <n v="8"/>
    <n v="58"/>
    <n v="832"/>
    <n v="1.6886886277375227E-2"/>
    <s v="Wines"/>
    <n v="3"/>
    <n v="7"/>
    <n v="3"/>
    <n v="12"/>
    <n v="7"/>
    <n v="3"/>
    <n v="11"/>
    <n v="0"/>
  </r>
  <r>
    <n v="8234"/>
    <n v="1973"/>
    <n v="52"/>
    <s v="Basic"/>
    <s v="Together"/>
    <x v="1"/>
    <x v="942"/>
    <n v="1"/>
    <n v="0"/>
    <s v="15/08/2013"/>
    <n v="13"/>
    <x v="103"/>
    <n v="6"/>
    <n v="7"/>
    <n v="0"/>
    <n v="1"/>
    <n v="3"/>
    <n v="15"/>
    <n v="5.5167340934166975E-4"/>
    <s v="MeatProducts"/>
    <n v="1"/>
    <n v="1"/>
    <n v="0"/>
    <n v="2"/>
    <n v="8"/>
    <n v="3"/>
    <n v="11"/>
    <n v="1"/>
  </r>
  <r>
    <n v="7617"/>
    <n v="1974"/>
    <n v="51"/>
    <s v="Graduation"/>
    <s v="Single"/>
    <x v="1"/>
    <x v="943"/>
    <n v="1"/>
    <n v="1"/>
    <s v="15/08/2013"/>
    <n v="83"/>
    <x v="384"/>
    <n v="5"/>
    <n v="61"/>
    <n v="3"/>
    <n v="8"/>
    <n v="19"/>
    <n v="144"/>
    <n v="3.3983904845066434E-3"/>
    <s v="Wines"/>
    <n v="5"/>
    <n v="2"/>
    <n v="1"/>
    <n v="5"/>
    <n v="5"/>
    <n v="3"/>
    <n v="11"/>
    <n v="0"/>
  </r>
  <r>
    <n v="5718"/>
    <n v="1950"/>
    <n v="75"/>
    <s v="Graduation"/>
    <s v="Married"/>
    <x v="1"/>
    <x v="944"/>
    <n v="0"/>
    <n v="0"/>
    <s v="15/08/2013"/>
    <n v="17"/>
    <x v="485"/>
    <n v="168"/>
    <n v="108"/>
    <n v="192"/>
    <n v="42"/>
    <n v="231"/>
    <n v="1184"/>
    <n v="1.4660178547106967E-2"/>
    <s v="Wines"/>
    <n v="1"/>
    <n v="5"/>
    <n v="11"/>
    <n v="6"/>
    <n v="3"/>
    <n v="3"/>
    <n v="11"/>
    <n v="1"/>
  </r>
  <r>
    <n v="8210"/>
    <n v="1975"/>
    <n v="50"/>
    <s v="Master"/>
    <s v="Married"/>
    <x v="0"/>
    <x v="945"/>
    <n v="0"/>
    <n v="1"/>
    <s v="15/08/2013"/>
    <n v="64"/>
    <x v="398"/>
    <n v="3"/>
    <n v="17"/>
    <n v="4"/>
    <n v="7"/>
    <n v="56"/>
    <n v="349"/>
    <n v="6.3767586332907E-3"/>
    <s v="Wines"/>
    <n v="5"/>
    <n v="4"/>
    <n v="1"/>
    <n v="8"/>
    <n v="4"/>
    <n v="3"/>
    <n v="11"/>
    <n v="0"/>
  </r>
  <r>
    <n v="7960"/>
    <n v="1962"/>
    <n v="63"/>
    <s v="2n Cycle"/>
    <s v="Together"/>
    <x v="1"/>
    <x v="946"/>
    <n v="0"/>
    <n v="0"/>
    <s v="15/08/2013"/>
    <n v="89"/>
    <x v="421"/>
    <n v="22"/>
    <n v="350"/>
    <n v="151"/>
    <n v="25"/>
    <n v="100"/>
    <n v="1282"/>
    <n v="1.5610920338033657E-2"/>
    <s v="Wines"/>
    <n v="1"/>
    <n v="3"/>
    <n v="9"/>
    <n v="13"/>
    <n v="1"/>
    <n v="3"/>
    <n v="11"/>
    <n v="0"/>
  </r>
  <r>
    <n v="7414"/>
    <n v="1971"/>
    <n v="54"/>
    <s v="Graduation"/>
    <s v="Married"/>
    <x v="1"/>
    <x v="947"/>
    <n v="1"/>
    <n v="1"/>
    <s v="15/09/2012"/>
    <n v="18"/>
    <x v="502"/>
    <n v="1"/>
    <n v="42"/>
    <n v="12"/>
    <n v="3"/>
    <n v="32"/>
    <n v="154"/>
    <n v="3.5140562248995983E-3"/>
    <s v="Wines"/>
    <n v="4"/>
    <n v="3"/>
    <n v="1"/>
    <n v="4"/>
    <n v="8"/>
    <n v="3"/>
    <n v="11"/>
    <n v="0"/>
  </r>
  <r>
    <n v="4947"/>
    <n v="1966"/>
    <n v="59"/>
    <s v="2n Cycle"/>
    <s v="Single"/>
    <x v="1"/>
    <x v="948"/>
    <n v="0"/>
    <n v="0"/>
    <s v="15/09/2012"/>
    <n v="44"/>
    <x v="267"/>
    <n v="24"/>
    <n v="974"/>
    <n v="197"/>
    <n v="194"/>
    <n v="64"/>
    <n v="1995"/>
    <n v="2.2272585182869648E-2"/>
    <s v="MeatProducts"/>
    <n v="1"/>
    <n v="7"/>
    <n v="7"/>
    <n v="9"/>
    <n v="4"/>
    <n v="3"/>
    <n v="11"/>
    <n v="1"/>
  </r>
  <r>
    <n v="2281"/>
    <n v="1970"/>
    <n v="55"/>
    <s v="Graduation"/>
    <s v="Single"/>
    <x v="1"/>
    <x v="949"/>
    <n v="1"/>
    <n v="0"/>
    <s v="15/09/2013"/>
    <n v="34"/>
    <x v="30"/>
    <n v="3"/>
    <n v="7"/>
    <n v="0"/>
    <n v="3"/>
    <n v="11"/>
    <n v="17"/>
    <n v="5.0449594919429032E-4"/>
    <s v="GoldProds"/>
    <n v="1"/>
    <n v="1"/>
    <n v="0"/>
    <n v="2"/>
    <n v="7"/>
    <n v="3"/>
    <n v="11"/>
    <n v="0"/>
  </r>
  <r>
    <n v="7791"/>
    <n v="1967"/>
    <n v="58"/>
    <s v="Master"/>
    <s v="Married"/>
    <x v="1"/>
    <x v="950"/>
    <n v="1"/>
    <n v="1"/>
    <s v="15/09/2013"/>
    <n v="89"/>
    <x v="87"/>
    <n v="1"/>
    <n v="6"/>
    <n v="0"/>
    <n v="1"/>
    <n v="5"/>
    <n v="20"/>
    <n v="5.3975279322070495E-4"/>
    <s v="Wines"/>
    <n v="2"/>
    <n v="1"/>
    <n v="0"/>
    <n v="3"/>
    <n v="7"/>
    <n v="3"/>
    <n v="11"/>
    <n v="0"/>
  </r>
  <r>
    <n v="78"/>
    <n v="1969"/>
    <n v="56"/>
    <s v="Graduation"/>
    <s v="Married"/>
    <x v="1"/>
    <x v="951"/>
    <n v="1"/>
    <n v="0"/>
    <s v="15/09/2013"/>
    <n v="51"/>
    <x v="372"/>
    <n v="0"/>
    <n v="11"/>
    <n v="0"/>
    <n v="2"/>
    <n v="9"/>
    <n v="28"/>
    <n v="1.1070256592733167E-3"/>
    <s v="Wines"/>
    <n v="1"/>
    <n v="1"/>
    <n v="1"/>
    <n v="2"/>
    <n v="8"/>
    <n v="3"/>
    <n v="11"/>
    <n v="0"/>
  </r>
  <r>
    <n v="5517"/>
    <n v="1969"/>
    <n v="56"/>
    <s v="Graduation"/>
    <s v="Married"/>
    <x v="1"/>
    <x v="951"/>
    <n v="1"/>
    <n v="0"/>
    <s v="15/09/2013"/>
    <n v="51"/>
    <x v="372"/>
    <n v="0"/>
    <n v="11"/>
    <n v="0"/>
    <n v="2"/>
    <n v="9"/>
    <n v="28"/>
    <n v="1.1070256592733167E-3"/>
    <s v="Wines"/>
    <n v="1"/>
    <n v="1"/>
    <n v="1"/>
    <n v="2"/>
    <n v="8"/>
    <n v="3"/>
    <n v="11"/>
    <n v="0"/>
  </r>
  <r>
    <n v="9703"/>
    <n v="1970"/>
    <n v="55"/>
    <s v="PhD"/>
    <s v="Married"/>
    <x v="1"/>
    <x v="952"/>
    <n v="1"/>
    <n v="1"/>
    <s v="15/10/2012"/>
    <n v="70"/>
    <x v="503"/>
    <n v="2"/>
    <n v="35"/>
    <n v="0"/>
    <n v="1"/>
    <n v="69"/>
    <n v="115"/>
    <n v="3.0186103892694961E-3"/>
    <s v="Wines"/>
    <n v="4"/>
    <n v="3"/>
    <n v="2"/>
    <n v="2"/>
    <n v="7"/>
    <n v="3"/>
    <n v="11"/>
    <n v="1"/>
  </r>
  <r>
    <n v="3074"/>
    <n v="1984"/>
    <n v="41"/>
    <s v="PhD"/>
    <s v="Married"/>
    <x v="0"/>
    <x v="953"/>
    <n v="0"/>
    <n v="0"/>
    <s v="15/10/2012"/>
    <n v="66"/>
    <x v="504"/>
    <n v="107"/>
    <n v="304"/>
    <n v="23"/>
    <n v="143"/>
    <n v="33"/>
    <n v="1795"/>
    <n v="2.5409453165918774E-2"/>
    <s v="Wines"/>
    <n v="1"/>
    <n v="5"/>
    <n v="8"/>
    <n v="4"/>
    <n v="6"/>
    <n v="3"/>
    <n v="11"/>
    <n v="1"/>
  </r>
  <r>
    <n v="5959"/>
    <n v="1968"/>
    <n v="57"/>
    <s v="Graduation"/>
    <s v="Single"/>
    <x v="1"/>
    <x v="954"/>
    <n v="1"/>
    <n v="1"/>
    <s v="15/10/2012"/>
    <n v="80"/>
    <x v="118"/>
    <n v="0"/>
    <n v="23"/>
    <n v="0"/>
    <n v="0"/>
    <n v="18"/>
    <n v="181"/>
    <n v="5.042765998941298E-3"/>
    <s v="Wines"/>
    <n v="6"/>
    <n v="3"/>
    <n v="1"/>
    <n v="5"/>
    <n v="8"/>
    <n v="3"/>
    <n v="11"/>
    <n v="0"/>
  </r>
  <r>
    <n v="9405"/>
    <n v="1954"/>
    <n v="71"/>
    <s v="PhD"/>
    <s v="Married"/>
    <x v="1"/>
    <x v="955"/>
    <n v="1"/>
    <n v="1"/>
    <s v="15/10/2012"/>
    <n v="40"/>
    <x v="221"/>
    <n v="3"/>
    <n v="61"/>
    <n v="2"/>
    <n v="1"/>
    <n v="21"/>
    <n v="151"/>
    <n v="2.8561160604513042E-3"/>
    <s v="Wines"/>
    <n v="3"/>
    <n v="3"/>
    <n v="1"/>
    <n v="4"/>
    <n v="7"/>
    <n v="3"/>
    <n v="11"/>
    <n v="1"/>
  </r>
  <r>
    <n v="4682"/>
    <n v="1958"/>
    <n v="67"/>
    <s v="Graduation"/>
    <s v="Married"/>
    <x v="1"/>
    <x v="956"/>
    <n v="0"/>
    <n v="0"/>
    <s v="15/10/2013"/>
    <n v="88"/>
    <x v="299"/>
    <n v="27"/>
    <n v="102"/>
    <n v="28"/>
    <n v="48"/>
    <n v="6"/>
    <n v="304"/>
    <n v="5.8601279975325779E-3"/>
    <s v="MeatProducts"/>
    <n v="1"/>
    <n v="2"/>
    <n v="2"/>
    <n v="8"/>
    <n v="1"/>
    <n v="3"/>
    <n v="11"/>
    <n v="0"/>
  </r>
  <r>
    <n v="3409"/>
    <n v="1984"/>
    <n v="41"/>
    <s v="Graduation"/>
    <s v="Single"/>
    <x v="0"/>
    <x v="957"/>
    <n v="1"/>
    <n v="0"/>
    <s v="15/10/2013"/>
    <n v="68"/>
    <x v="173"/>
    <n v="8"/>
    <n v="129"/>
    <n v="3"/>
    <n v="11"/>
    <n v="47"/>
    <n v="292"/>
    <n v="8.0868505594328122E-3"/>
    <s v="Wines"/>
    <n v="3"/>
    <n v="7"/>
    <n v="1"/>
    <n v="4"/>
    <n v="9"/>
    <n v="3"/>
    <n v="11"/>
    <n v="0"/>
  </r>
  <r>
    <n v="1994"/>
    <n v="1983"/>
    <n v="42"/>
    <s v="Graduation"/>
    <s v="Married"/>
    <x v="0"/>
    <x v="163"/>
    <n v="1"/>
    <n v="0"/>
    <s v="15/11/2013"/>
    <n v="11"/>
    <x v="2"/>
    <n v="5"/>
    <n v="6"/>
    <n v="0"/>
    <n v="2"/>
    <n v="1"/>
    <n v="18"/>
    <e v="#VALUE!"/>
    <s v="MeatProducts"/>
    <n v="1"/>
    <n v="1"/>
    <n v="0"/>
    <n v="2"/>
    <n v="7"/>
    <n v="3"/>
    <n v="11"/>
    <n v="0"/>
  </r>
  <r>
    <n v="2125"/>
    <n v="1959"/>
    <n v="66"/>
    <s v="Graduation"/>
    <s v="Divorced"/>
    <x v="1"/>
    <x v="958"/>
    <n v="0"/>
    <n v="0"/>
    <s v="15/11/2013"/>
    <n v="82"/>
    <x v="365"/>
    <n v="61"/>
    <n v="480"/>
    <n v="225"/>
    <n v="112"/>
    <n v="30"/>
    <n v="1072"/>
    <n v="1.7006964605841383E-2"/>
    <s v="MeatProducts"/>
    <n v="1"/>
    <n v="3"/>
    <n v="4"/>
    <n v="8"/>
    <n v="2"/>
    <n v="3"/>
    <n v="11"/>
    <n v="0"/>
  </r>
  <r>
    <n v="8180"/>
    <n v="1952"/>
    <n v="73"/>
    <s v="Master"/>
    <s v="Divorced"/>
    <x v="1"/>
    <x v="959"/>
    <n v="1"/>
    <n v="1"/>
    <s v="15/11/2013"/>
    <n v="53"/>
    <x v="494"/>
    <n v="2"/>
    <n v="53"/>
    <n v="3"/>
    <n v="5"/>
    <n v="14"/>
    <n v="296"/>
    <n v="4.9870269905987804E-3"/>
    <s v="Wines"/>
    <n v="3"/>
    <n v="6"/>
    <n v="1"/>
    <n v="5"/>
    <n v="6"/>
    <n v="3"/>
    <n v="11"/>
    <n v="0"/>
  </r>
  <r>
    <n v="6274"/>
    <n v="1948"/>
    <n v="77"/>
    <s v="Master"/>
    <s v="Married"/>
    <x v="1"/>
    <x v="960"/>
    <n v="0"/>
    <n v="0"/>
    <s v="15/11/2013"/>
    <n v="81"/>
    <x v="235"/>
    <n v="16"/>
    <n v="417"/>
    <n v="42"/>
    <n v="48"/>
    <n v="16"/>
    <n v="1599"/>
    <n v="1.908342284282134E-2"/>
    <s v="Wines"/>
    <n v="1"/>
    <n v="8"/>
    <n v="10"/>
    <n v="6"/>
    <n v="3"/>
    <n v="3"/>
    <n v="11"/>
    <n v="0"/>
  </r>
  <r>
    <n v="10623"/>
    <n v="1961"/>
    <n v="64"/>
    <s v="Master"/>
    <s v="Together"/>
    <x v="1"/>
    <x v="961"/>
    <n v="0"/>
    <n v="1"/>
    <s v="15/11/2013"/>
    <n v="2"/>
    <x v="280"/>
    <n v="0"/>
    <n v="4"/>
    <n v="0"/>
    <n v="0"/>
    <n v="0"/>
    <n v="32"/>
    <n v="6.6211462859507551E-4"/>
    <s v="Wines"/>
    <n v="1"/>
    <n v="1"/>
    <n v="0"/>
    <n v="3"/>
    <n v="5"/>
    <n v="3"/>
    <n v="11"/>
    <n v="0"/>
  </r>
  <r>
    <n v="146"/>
    <n v="1960"/>
    <n v="65"/>
    <s v="PhD"/>
    <s v="Single"/>
    <x v="1"/>
    <x v="962"/>
    <n v="0"/>
    <n v="0"/>
    <s v="15/11/2013"/>
    <n v="78"/>
    <x v="426"/>
    <n v="53"/>
    <n v="400"/>
    <n v="17"/>
    <n v="93"/>
    <n v="0"/>
    <n v="1323"/>
    <n v="1.7397593530146624E-2"/>
    <s v="Wines"/>
    <n v="1"/>
    <n v="4"/>
    <n v="5"/>
    <n v="11"/>
    <n v="2"/>
    <n v="3"/>
    <n v="11"/>
    <n v="0"/>
  </r>
  <r>
    <n v="2802"/>
    <n v="1992"/>
    <n v="33"/>
    <s v="2n Cycle"/>
    <s v="Married"/>
    <x v="0"/>
    <x v="963"/>
    <n v="0"/>
    <n v="0"/>
    <s v="15/12/2012"/>
    <n v="61"/>
    <x v="185"/>
    <n v="25"/>
    <n v="607"/>
    <n v="67"/>
    <n v="17"/>
    <n v="49"/>
    <n v="912"/>
    <n v="1.0482758620689656E-2"/>
    <s v="MeatProducts"/>
    <n v="1"/>
    <n v="4"/>
    <n v="6"/>
    <n v="7"/>
    <n v="2"/>
    <n v="3"/>
    <n v="11"/>
    <n v="0"/>
  </r>
  <r>
    <n v="340"/>
    <n v="1970"/>
    <n v="55"/>
    <s v="Graduation"/>
    <s v="Divorced"/>
    <x v="1"/>
    <x v="964"/>
    <n v="0"/>
    <n v="1"/>
    <s v="15/12/2012"/>
    <n v="1"/>
    <x v="118"/>
    <n v="35"/>
    <n v="179"/>
    <n v="0"/>
    <n v="0"/>
    <n v="125"/>
    <n v="372"/>
    <n v="5.0981950744857264E-3"/>
    <s v="MeatProducts"/>
    <n v="2"/>
    <n v="7"/>
    <n v="2"/>
    <n v="8"/>
    <n v="5"/>
    <n v="3"/>
    <n v="11"/>
    <n v="1"/>
  </r>
  <r>
    <n v="10241"/>
    <n v="1975"/>
    <n v="50"/>
    <s v="2n Cycle"/>
    <s v="Divorced"/>
    <x v="0"/>
    <x v="965"/>
    <n v="0"/>
    <n v="0"/>
    <s v="15/12/2013"/>
    <n v="16"/>
    <x v="91"/>
    <n v="0"/>
    <n v="0"/>
    <n v="6"/>
    <n v="2"/>
    <n v="6"/>
    <n v="8"/>
    <n v="6.9881201956673651E-4"/>
    <s v="FishProducts"/>
    <n v="1"/>
    <n v="1"/>
    <n v="0"/>
    <n v="2"/>
    <n v="6"/>
    <n v="3"/>
    <n v="11"/>
    <n v="0"/>
  </r>
  <r>
    <n v="6950"/>
    <n v="1958"/>
    <n v="67"/>
    <s v="Master"/>
    <s v="Married"/>
    <x v="1"/>
    <x v="966"/>
    <n v="1"/>
    <n v="1"/>
    <s v="15/12/2013"/>
    <n v="25"/>
    <x v="171"/>
    <n v="1"/>
    <n v="16"/>
    <n v="0"/>
    <n v="1"/>
    <n v="1"/>
    <n v="53"/>
    <n v="1.0691519406116356E-3"/>
    <s v="Wines"/>
    <n v="2"/>
    <n v="2"/>
    <n v="0"/>
    <n v="3"/>
    <n v="7"/>
    <n v="3"/>
    <n v="11"/>
    <n v="0"/>
  </r>
  <r>
    <n v="880"/>
    <n v="1966"/>
    <n v="59"/>
    <s v="Basic"/>
    <s v="Together"/>
    <x v="1"/>
    <x v="967"/>
    <n v="0"/>
    <n v="0"/>
    <s v="16/01/2013"/>
    <n v="47"/>
    <x v="77"/>
    <n v="23"/>
    <n v="11"/>
    <n v="8"/>
    <n v="6"/>
    <n v="46"/>
    <n v="50"/>
    <n v="2.2090660068922858E-3"/>
    <s v="GoldProds"/>
    <n v="1"/>
    <n v="2"/>
    <n v="1"/>
    <n v="2"/>
    <n v="8"/>
    <n v="3"/>
    <n v="11"/>
    <n v="0"/>
  </r>
  <r>
    <n v="524"/>
    <n v="1966"/>
    <n v="59"/>
    <s v="Basic"/>
    <s v="Together"/>
    <x v="1"/>
    <x v="967"/>
    <n v="0"/>
    <n v="0"/>
    <s v="16/01/2013"/>
    <n v="47"/>
    <x v="77"/>
    <n v="23"/>
    <n v="11"/>
    <n v="8"/>
    <n v="6"/>
    <n v="46"/>
    <n v="50"/>
    <n v="2.2090660068922858E-3"/>
    <s v="GoldProds"/>
    <n v="1"/>
    <n v="2"/>
    <n v="1"/>
    <n v="2"/>
    <n v="8"/>
    <n v="3"/>
    <n v="11"/>
    <n v="0"/>
  </r>
  <r>
    <n v="4406"/>
    <n v="1970"/>
    <n v="55"/>
    <s v="Graduation"/>
    <s v="Together"/>
    <x v="1"/>
    <x v="968"/>
    <n v="0"/>
    <n v="1"/>
    <s v="16/01/2013"/>
    <n v="29"/>
    <x v="505"/>
    <n v="84"/>
    <n v="352"/>
    <n v="91"/>
    <n v="56"/>
    <n v="42"/>
    <n v="1429"/>
    <n v="2.1195805336774499E-2"/>
    <s v="Wines"/>
    <n v="4"/>
    <n v="9"/>
    <n v="4"/>
    <n v="8"/>
    <n v="5"/>
    <n v="3"/>
    <n v="11"/>
    <n v="0"/>
  </r>
  <r>
    <n v="8969"/>
    <n v="1977"/>
    <n v="48"/>
    <s v="Graduation"/>
    <s v="Married"/>
    <x v="0"/>
    <x v="969"/>
    <n v="0"/>
    <n v="1"/>
    <s v="16/01/2013"/>
    <n v="59"/>
    <x v="506"/>
    <n v="31"/>
    <n v="422"/>
    <n v="0"/>
    <n v="112"/>
    <n v="28"/>
    <n v="1113"/>
    <n v="1.5489527520701412E-2"/>
    <s v="Wines"/>
    <n v="4"/>
    <n v="5"/>
    <n v="5"/>
    <n v="11"/>
    <n v="3"/>
    <n v="3"/>
    <n v="11"/>
    <n v="0"/>
  </r>
  <r>
    <n v="6097"/>
    <n v="1959"/>
    <n v="66"/>
    <s v="Graduation"/>
    <s v="Single"/>
    <x v="1"/>
    <x v="970"/>
    <n v="1"/>
    <n v="1"/>
    <s v="16/01/2013"/>
    <n v="64"/>
    <x v="24"/>
    <n v="8"/>
    <n v="104"/>
    <n v="6"/>
    <n v="4"/>
    <n v="126"/>
    <n v="435"/>
    <n v="8.5859782093794402E-3"/>
    <s v="Wines"/>
    <n v="9"/>
    <n v="8"/>
    <n v="1"/>
    <n v="6"/>
    <n v="9"/>
    <n v="3"/>
    <n v="11"/>
    <n v="0"/>
  </r>
  <r>
    <n v="10814"/>
    <n v="1947"/>
    <n v="78"/>
    <s v="Graduation"/>
    <s v="Together"/>
    <x v="1"/>
    <x v="971"/>
    <n v="0"/>
    <n v="0"/>
    <s v="16/01/2013"/>
    <n v="6"/>
    <x v="507"/>
    <n v="23"/>
    <n v="751"/>
    <n v="82"/>
    <n v="26"/>
    <n v="191"/>
    <n v="1185"/>
    <n v="1.6851296198859517E-2"/>
    <s v="MeatProducts"/>
    <n v="1"/>
    <n v="6"/>
    <n v="5"/>
    <n v="13"/>
    <n v="4"/>
    <n v="3"/>
    <n v="11"/>
    <n v="1"/>
  </r>
  <r>
    <n v="5370"/>
    <n v="1973"/>
    <n v="52"/>
    <s v="PhD"/>
    <s v="Married"/>
    <x v="1"/>
    <x v="972"/>
    <n v="1"/>
    <n v="0"/>
    <s v="16/01/2013"/>
    <n v="38"/>
    <x v="189"/>
    <n v="3"/>
    <n v="141"/>
    <n v="0"/>
    <n v="7"/>
    <n v="23"/>
    <n v="390"/>
    <n v="1.1947065310623698E-2"/>
    <s v="Wines"/>
    <n v="4"/>
    <n v="7"/>
    <n v="1"/>
    <n v="6"/>
    <n v="8"/>
    <n v="3"/>
    <n v="11"/>
    <n v="0"/>
  </r>
  <r>
    <n v="2807"/>
    <n v="1969"/>
    <n v="56"/>
    <s v="Graduation"/>
    <s v="Married"/>
    <x v="1"/>
    <x v="973"/>
    <n v="0"/>
    <n v="1"/>
    <s v="16/02/2013"/>
    <n v="24"/>
    <x v="335"/>
    <n v="38"/>
    <n v="161"/>
    <n v="62"/>
    <n v="47"/>
    <n v="37"/>
    <n v="964"/>
    <n v="1.6973026269455595E-2"/>
    <s v="Wines"/>
    <n v="3"/>
    <n v="8"/>
    <n v="9"/>
    <n v="7"/>
    <n v="7"/>
    <n v="3"/>
    <n v="11"/>
    <n v="0"/>
  </r>
  <r>
    <n v="4475"/>
    <n v="1949"/>
    <n v="76"/>
    <s v="PhD"/>
    <s v="Married"/>
    <x v="1"/>
    <x v="974"/>
    <n v="0"/>
    <n v="0"/>
    <s v="16/02/2013"/>
    <n v="82"/>
    <x v="508"/>
    <n v="22"/>
    <n v="780"/>
    <n v="145"/>
    <n v="0"/>
    <n v="178"/>
    <n v="2262"/>
    <n v="3.2736113925149787E-2"/>
    <s v="Wines"/>
    <n v="1"/>
    <n v="7"/>
    <n v="8"/>
    <n v="9"/>
    <n v="5"/>
    <n v="3"/>
    <n v="11"/>
    <n v="0"/>
  </r>
  <r>
    <n v="2253"/>
    <n v="1990"/>
    <n v="35"/>
    <s v="Graduation"/>
    <s v="Married"/>
    <x v="0"/>
    <x v="975"/>
    <n v="0"/>
    <n v="0"/>
    <s v="16/02/2013"/>
    <n v="15"/>
    <x v="98"/>
    <n v="0"/>
    <n v="8"/>
    <n v="23"/>
    <n v="4"/>
    <n v="18"/>
    <n v="67"/>
    <n v="3.5395425009245073E-3"/>
    <s v="Wines"/>
    <n v="1"/>
    <n v="1"/>
    <n v="0"/>
    <n v="4"/>
    <n v="6"/>
    <n v="3"/>
    <n v="11"/>
    <n v="0"/>
  </r>
  <r>
    <n v="2326"/>
    <n v="1990"/>
    <n v="35"/>
    <s v="Graduation"/>
    <s v="Married"/>
    <x v="0"/>
    <x v="975"/>
    <n v="0"/>
    <n v="0"/>
    <s v="16/02/2013"/>
    <n v="15"/>
    <x v="98"/>
    <n v="0"/>
    <n v="8"/>
    <n v="23"/>
    <n v="4"/>
    <n v="18"/>
    <n v="67"/>
    <n v="3.5395425009245073E-3"/>
    <s v="Wines"/>
    <n v="1"/>
    <n v="1"/>
    <n v="0"/>
    <n v="4"/>
    <n v="6"/>
    <n v="3"/>
    <n v="11"/>
    <n v="0"/>
  </r>
  <r>
    <n v="4837"/>
    <n v="1965"/>
    <n v="60"/>
    <s v="PhD"/>
    <s v="Married"/>
    <x v="1"/>
    <x v="640"/>
    <n v="0"/>
    <n v="1"/>
    <s v="16/02/2013"/>
    <n v="57"/>
    <x v="509"/>
    <n v="43"/>
    <n v="226"/>
    <n v="69"/>
    <n v="10"/>
    <n v="204"/>
    <n v="1101"/>
    <n v="1.5437032051821318E-2"/>
    <s v="Wines"/>
    <n v="2"/>
    <n v="8"/>
    <n v="5"/>
    <n v="13"/>
    <n v="4"/>
    <n v="3"/>
    <n v="11"/>
    <n v="0"/>
  </r>
  <r>
    <n v="1052"/>
    <n v="1969"/>
    <n v="56"/>
    <s v="Graduation"/>
    <s v="Married"/>
    <x v="1"/>
    <x v="973"/>
    <n v="0"/>
    <n v="1"/>
    <s v="16/02/2013"/>
    <n v="24"/>
    <x v="335"/>
    <n v="38"/>
    <n v="161"/>
    <n v="62"/>
    <n v="47"/>
    <n v="37"/>
    <n v="964"/>
    <n v="1.6973026269455595E-2"/>
    <s v="Wines"/>
    <n v="3"/>
    <n v="8"/>
    <n v="9"/>
    <n v="7"/>
    <n v="7"/>
    <n v="3"/>
    <n v="11"/>
    <n v="0"/>
  </r>
  <r>
    <n v="1876"/>
    <n v="1990"/>
    <n v="35"/>
    <s v="Graduation"/>
    <s v="Married"/>
    <x v="0"/>
    <x v="975"/>
    <n v="0"/>
    <n v="0"/>
    <s v="16/02/2013"/>
    <n v="15"/>
    <x v="98"/>
    <n v="0"/>
    <n v="8"/>
    <n v="23"/>
    <n v="4"/>
    <n v="18"/>
    <n v="67"/>
    <n v="3.5395425009245073E-3"/>
    <s v="Wines"/>
    <n v="1"/>
    <n v="1"/>
    <n v="0"/>
    <n v="4"/>
    <n v="6"/>
    <n v="3"/>
    <n v="11"/>
    <n v="0"/>
  </r>
  <r>
    <n v="3726"/>
    <n v="1986"/>
    <n v="39"/>
    <s v="PhD"/>
    <s v="Together"/>
    <x v="0"/>
    <x v="976"/>
    <n v="1"/>
    <n v="0"/>
    <s v="16/02/2014"/>
    <n v="66"/>
    <x v="30"/>
    <n v="1"/>
    <n v="9"/>
    <n v="3"/>
    <n v="0"/>
    <n v="0"/>
    <n v="17"/>
    <n v="4.9533799533799539E-4"/>
    <s v="MeatProducts"/>
    <n v="1"/>
    <n v="1"/>
    <n v="0"/>
    <n v="2"/>
    <n v="8"/>
    <n v="3"/>
    <n v="11"/>
    <n v="0"/>
  </r>
  <r>
    <n v="1328"/>
    <n v="1982"/>
    <n v="43"/>
    <s v="2n Cycle"/>
    <s v="Married"/>
    <x v="0"/>
    <x v="977"/>
    <n v="0"/>
    <n v="1"/>
    <s v="16/02/2014"/>
    <n v="56"/>
    <x v="295"/>
    <n v="42"/>
    <n v="144"/>
    <n v="55"/>
    <n v="48"/>
    <n v="133"/>
    <n v="550"/>
    <n v="9.4930700588570349E-3"/>
    <s v="Wines"/>
    <n v="3"/>
    <n v="4"/>
    <n v="4"/>
    <n v="9"/>
    <n v="3"/>
    <n v="3"/>
    <n v="11"/>
    <n v="0"/>
  </r>
  <r>
    <n v="8955"/>
    <n v="1957"/>
    <n v="68"/>
    <s v="PhD"/>
    <s v="Together"/>
    <x v="1"/>
    <x v="978"/>
    <n v="0"/>
    <n v="2"/>
    <s v="16/02/2014"/>
    <n v="54"/>
    <x v="171"/>
    <n v="0"/>
    <n v="4"/>
    <n v="0"/>
    <n v="0"/>
    <n v="10"/>
    <n v="39"/>
    <n v="9.6412944055771182E-4"/>
    <s v="Wines"/>
    <n v="1"/>
    <n v="1"/>
    <n v="1"/>
    <n v="2"/>
    <n v="5"/>
    <n v="3"/>
    <n v="11"/>
    <n v="0"/>
  </r>
  <r>
    <n v="5229"/>
    <n v="1969"/>
    <n v="56"/>
    <s v="PhD"/>
    <s v="Together"/>
    <x v="1"/>
    <x v="979"/>
    <n v="0"/>
    <n v="1"/>
    <s v="16/02/2014"/>
    <n v="81"/>
    <x v="316"/>
    <n v="1"/>
    <n v="8"/>
    <n v="0"/>
    <n v="0"/>
    <n v="3"/>
    <n v="39"/>
    <n v="7.2046109510086451E-4"/>
    <s v="Wines"/>
    <n v="1"/>
    <n v="1"/>
    <n v="0"/>
    <n v="3"/>
    <n v="7"/>
    <n v="3"/>
    <n v="11"/>
    <n v="0"/>
  </r>
  <r>
    <n v="4432"/>
    <n v="1976"/>
    <n v="49"/>
    <s v="Graduation"/>
    <s v="Divorced"/>
    <x v="0"/>
    <x v="980"/>
    <n v="1"/>
    <n v="0"/>
    <s v="16/03/2013"/>
    <n v="82"/>
    <x v="77"/>
    <n v="3"/>
    <n v="20"/>
    <n v="6"/>
    <n v="11"/>
    <n v="9"/>
    <n v="42"/>
    <n v="1.3284833148821762E-3"/>
    <s v="MeatProducts"/>
    <n v="2"/>
    <n v="2"/>
    <n v="0"/>
    <n v="3"/>
    <n v="7"/>
    <n v="3"/>
    <n v="11"/>
    <n v="0"/>
  </r>
  <r>
    <n v="7004"/>
    <n v="1984"/>
    <n v="41"/>
    <s v="Graduation"/>
    <s v="Single"/>
    <x v="0"/>
    <x v="981"/>
    <n v="1"/>
    <n v="0"/>
    <s v="16/03/2013"/>
    <n v="82"/>
    <x v="153"/>
    <n v="3"/>
    <n v="26"/>
    <n v="7"/>
    <n v="1"/>
    <n v="23"/>
    <n v="61"/>
    <n v="5.5394115510352341E-3"/>
    <s v="MeatProducts"/>
    <n v="3"/>
    <n v="3"/>
    <n v="1"/>
    <n v="2"/>
    <n v="9"/>
    <n v="3"/>
    <n v="11"/>
    <n v="0"/>
  </r>
  <r>
    <n v="5654"/>
    <n v="1972"/>
    <n v="53"/>
    <s v="Graduation"/>
    <s v="Married"/>
    <x v="1"/>
    <x v="982"/>
    <n v="2"/>
    <n v="1"/>
    <s v="16/03/2014"/>
    <n v="34"/>
    <x v="240"/>
    <n v="4"/>
    <n v="10"/>
    <n v="6"/>
    <n v="4"/>
    <n v="17"/>
    <n v="44"/>
    <n v="1.2213401432298895E-3"/>
    <s v="Wines"/>
    <n v="2"/>
    <n v="2"/>
    <n v="0"/>
    <n v="3"/>
    <n v="6"/>
    <n v="3"/>
    <n v="11"/>
    <n v="0"/>
  </r>
  <r>
    <n v="1646"/>
    <n v="1972"/>
    <n v="53"/>
    <s v="Basic"/>
    <s v="Married"/>
    <x v="1"/>
    <x v="983"/>
    <n v="1"/>
    <n v="0"/>
    <s v="16/03/2014"/>
    <n v="36"/>
    <x v="30"/>
    <n v="9"/>
    <n v="12"/>
    <n v="11"/>
    <n v="2"/>
    <n v="8"/>
    <n v="38"/>
    <n v="1.5065017443704409E-3"/>
    <s v="MeatProducts"/>
    <n v="2"/>
    <n v="1"/>
    <n v="1"/>
    <n v="3"/>
    <n v="3"/>
    <n v="3"/>
    <n v="11"/>
    <n v="0"/>
  </r>
  <r>
    <n v="2861"/>
    <n v="1983"/>
    <n v="42"/>
    <s v="Graduation"/>
    <s v="Single"/>
    <x v="0"/>
    <x v="984"/>
    <n v="1"/>
    <n v="0"/>
    <s v="16/04/2013"/>
    <n v="79"/>
    <x v="15"/>
    <n v="1"/>
    <n v="6"/>
    <n v="3"/>
    <n v="0"/>
    <n v="4"/>
    <n v="19"/>
    <n v="7.8929877035559986E-4"/>
    <s v="Wines"/>
    <n v="1"/>
    <n v="1"/>
    <n v="0"/>
    <n v="2"/>
    <n v="8"/>
    <n v="3"/>
    <n v="11"/>
    <n v="0"/>
  </r>
  <r>
    <n v="5989"/>
    <n v="1959"/>
    <n v="66"/>
    <s v="2n Cycle"/>
    <s v="Divorced"/>
    <x v="1"/>
    <x v="985"/>
    <n v="0"/>
    <n v="1"/>
    <s v="16/04/2013"/>
    <n v="51"/>
    <x v="510"/>
    <n v="122"/>
    <n v="476"/>
    <n v="39"/>
    <n v="153"/>
    <n v="34"/>
    <n v="1542"/>
    <n v="1.9680165405281228E-2"/>
    <s v="Wines"/>
    <n v="1"/>
    <n v="10"/>
    <n v="2"/>
    <n v="11"/>
    <n v="8"/>
    <n v="3"/>
    <n v="11"/>
    <n v="0"/>
  </r>
  <r>
    <n v="9617"/>
    <n v="1951"/>
    <n v="74"/>
    <s v="Graduation"/>
    <s v="Single"/>
    <x v="1"/>
    <x v="986"/>
    <n v="0"/>
    <n v="0"/>
    <s v="16/04/2014"/>
    <n v="37"/>
    <x v="91"/>
    <n v="4"/>
    <n v="5"/>
    <n v="6"/>
    <n v="0"/>
    <n v="4"/>
    <n v="15"/>
    <n v="9.9780482937537407E-4"/>
    <s v="FishProducts"/>
    <n v="1"/>
    <n v="1"/>
    <n v="0"/>
    <n v="3"/>
    <n v="3"/>
    <n v="3"/>
    <n v="11"/>
    <n v="0"/>
  </r>
  <r>
    <n v="5827"/>
    <n v="1958"/>
    <n v="67"/>
    <s v="Graduation"/>
    <s v="Divorced"/>
    <x v="1"/>
    <x v="987"/>
    <n v="1"/>
    <n v="1"/>
    <s v="16/04/2014"/>
    <n v="53"/>
    <x v="241"/>
    <n v="0"/>
    <n v="12"/>
    <n v="2"/>
    <n v="2"/>
    <n v="10"/>
    <n v="52"/>
    <n v="1.4753447199682232E-3"/>
    <s v="Wines"/>
    <n v="4"/>
    <n v="3"/>
    <n v="1"/>
    <n v="3"/>
    <n v="5"/>
    <n v="3"/>
    <n v="11"/>
    <n v="0"/>
  </r>
  <r>
    <n v="2952"/>
    <n v="1977"/>
    <n v="48"/>
    <s v="Master"/>
    <s v="Single"/>
    <x v="0"/>
    <x v="988"/>
    <n v="1"/>
    <n v="0"/>
    <s v="16/04/2014"/>
    <n v="80"/>
    <x v="50"/>
    <n v="3"/>
    <n v="30"/>
    <n v="3"/>
    <n v="2"/>
    <n v="9"/>
    <n v="67"/>
    <n v="1.8471039064869186E-3"/>
    <s v="MeatProducts"/>
    <n v="2"/>
    <n v="3"/>
    <n v="0"/>
    <n v="3"/>
    <n v="6"/>
    <n v="3"/>
    <n v="11"/>
    <n v="0"/>
  </r>
  <r>
    <n v="3722"/>
    <n v="1972"/>
    <n v="53"/>
    <s v="Graduation"/>
    <s v="Single"/>
    <x v="1"/>
    <x v="989"/>
    <n v="1"/>
    <n v="1"/>
    <s v="16/04/2014"/>
    <n v="83"/>
    <x v="193"/>
    <n v="1"/>
    <n v="8"/>
    <n v="0"/>
    <n v="0"/>
    <n v="8"/>
    <n v="40"/>
    <n v="8.9881581017010089E-4"/>
    <s v="Wines"/>
    <n v="2"/>
    <n v="2"/>
    <n v="0"/>
    <n v="3"/>
    <n v="6"/>
    <n v="3"/>
    <n v="11"/>
    <n v="0"/>
  </r>
  <r>
    <n v="8754"/>
    <n v="1974"/>
    <n v="51"/>
    <s v="PhD"/>
    <s v="Together"/>
    <x v="1"/>
    <x v="990"/>
    <n v="0"/>
    <n v="1"/>
    <s v="16/05/2013"/>
    <n v="25"/>
    <x v="28"/>
    <n v="0"/>
    <n v="3"/>
    <n v="0"/>
    <n v="0"/>
    <n v="3"/>
    <n v="17"/>
    <n v="3.7720777491790183E-4"/>
    <s v="Wines"/>
    <n v="1"/>
    <n v="1"/>
    <n v="0"/>
    <n v="2"/>
    <n v="7"/>
    <n v="3"/>
    <n v="11"/>
    <n v="0"/>
  </r>
  <r>
    <n v="10767"/>
    <n v="1989"/>
    <n v="36"/>
    <s v="PhD"/>
    <s v="Together"/>
    <x v="0"/>
    <x v="991"/>
    <n v="0"/>
    <n v="0"/>
    <s v="16/05/2014"/>
    <n v="40"/>
    <x v="426"/>
    <n v="40"/>
    <n v="480"/>
    <n v="0"/>
    <n v="40"/>
    <n v="26"/>
    <n v="1320"/>
    <n v="1.6956773074699723E-2"/>
    <s v="Wines"/>
    <n v="1"/>
    <n v="3"/>
    <n v="5"/>
    <n v="12"/>
    <n v="1"/>
    <n v="3"/>
    <n v="11"/>
    <n v="0"/>
  </r>
  <r>
    <n v="11091"/>
    <n v="1953"/>
    <n v="72"/>
    <s v="Graduation"/>
    <s v="Together"/>
    <x v="1"/>
    <x v="992"/>
    <n v="1"/>
    <n v="1"/>
    <s v="16/05/2014"/>
    <n v="68"/>
    <x v="0"/>
    <n v="2"/>
    <n v="9"/>
    <n v="2"/>
    <n v="0"/>
    <n v="2"/>
    <n v="20"/>
    <n v="5.7825194437216294E-4"/>
    <s v="MeatProducts"/>
    <n v="2"/>
    <n v="1"/>
    <n v="0"/>
    <n v="3"/>
    <n v="4"/>
    <n v="3"/>
    <n v="11"/>
    <n v="0"/>
  </r>
  <r>
    <n v="3179"/>
    <n v="1980"/>
    <n v="45"/>
    <s v="Graduation"/>
    <s v="Single"/>
    <x v="0"/>
    <x v="993"/>
    <n v="0"/>
    <n v="0"/>
    <s v="16/06/2013"/>
    <n v="75"/>
    <x v="511"/>
    <n v="153"/>
    <n v="940"/>
    <n v="58"/>
    <n v="134"/>
    <n v="38"/>
    <n v="1534"/>
    <n v="1.8766592040713962E-2"/>
    <s v="MeatProducts"/>
    <n v="0"/>
    <n v="6"/>
    <n v="6"/>
    <n v="7"/>
    <n v="2"/>
    <n v="3"/>
    <n v="11"/>
    <n v="0"/>
  </r>
  <r>
    <n v="8779"/>
    <n v="1985"/>
    <n v="40"/>
    <s v="2n Cycle"/>
    <s v="Married"/>
    <x v="0"/>
    <x v="994"/>
    <n v="1"/>
    <n v="0"/>
    <s v="16/06/2013"/>
    <n v="13"/>
    <x v="123"/>
    <n v="4"/>
    <n v="76"/>
    <n v="17"/>
    <n v="1"/>
    <n v="18"/>
    <n v="154"/>
    <n v="4.2606169594688065E-3"/>
    <s v="MeatProducts"/>
    <n v="4"/>
    <n v="4"/>
    <n v="1"/>
    <n v="3"/>
    <n v="9"/>
    <n v="3"/>
    <n v="11"/>
    <n v="1"/>
  </r>
  <r>
    <n v="1826"/>
    <n v="1970"/>
    <n v="55"/>
    <s v="Graduation"/>
    <s v="Divorced"/>
    <x v="1"/>
    <x v="995"/>
    <n v="0"/>
    <n v="0"/>
    <s v="16/06/2014"/>
    <n v="0"/>
    <x v="191"/>
    <n v="104"/>
    <n v="379"/>
    <n v="111"/>
    <n v="189"/>
    <n v="218"/>
    <n v="972"/>
    <n v="1.1457535215418166E-2"/>
    <s v="MeatProducts"/>
    <n v="1"/>
    <n v="4"/>
    <n v="4"/>
    <n v="6"/>
    <n v="1"/>
    <n v="3"/>
    <n v="11"/>
    <n v="1"/>
  </r>
  <r>
    <n v="10699"/>
    <n v="1985"/>
    <n v="40"/>
    <s v="Graduation"/>
    <s v="Married"/>
    <x v="0"/>
    <x v="996"/>
    <n v="1"/>
    <n v="0"/>
    <s v="16/06/2014"/>
    <n v="30"/>
    <x v="47"/>
    <n v="0"/>
    <n v="40"/>
    <n v="3"/>
    <n v="0"/>
    <n v="3"/>
    <n v="89"/>
    <n v="2.008032128514056E-3"/>
    <s v="Wines"/>
    <n v="2"/>
    <n v="3"/>
    <n v="0"/>
    <n v="3"/>
    <n v="8"/>
    <n v="3"/>
    <n v="11"/>
    <n v="0"/>
  </r>
  <r>
    <n v="7005"/>
    <n v="1981"/>
    <n v="44"/>
    <s v="Graduation"/>
    <s v="Single"/>
    <x v="0"/>
    <x v="997"/>
    <n v="0"/>
    <n v="0"/>
    <s v="16/06/2014"/>
    <n v="71"/>
    <x v="512"/>
    <n v="35"/>
    <n v="179"/>
    <n v="28"/>
    <n v="7"/>
    <n v="85"/>
    <n v="728"/>
    <n v="1.24054256696885E-2"/>
    <s v="Wines"/>
    <n v="1"/>
    <n v="5"/>
    <n v="3"/>
    <n v="12"/>
    <n v="2"/>
    <n v="3"/>
    <n v="11"/>
    <n v="0"/>
  </r>
  <r>
    <n v="10560"/>
    <n v="1980"/>
    <n v="45"/>
    <s v="PhD"/>
    <s v="Single"/>
    <x v="0"/>
    <x v="998"/>
    <n v="1"/>
    <n v="0"/>
    <s v="16/06/2014"/>
    <n v="23"/>
    <x v="65"/>
    <n v="1"/>
    <n v="2"/>
    <n v="0"/>
    <n v="0"/>
    <n v="1"/>
    <n v="19"/>
    <n v="5.1627628933210155E-4"/>
    <s v="Wines"/>
    <n v="1"/>
    <n v="1"/>
    <n v="0"/>
    <n v="3"/>
    <n v="5"/>
    <n v="3"/>
    <n v="11"/>
    <n v="0"/>
  </r>
  <r>
    <n v="273"/>
    <n v="1970"/>
    <n v="55"/>
    <s v="Master"/>
    <s v="Married"/>
    <x v="1"/>
    <x v="999"/>
    <n v="1"/>
    <n v="1"/>
    <s v="16/07/2013"/>
    <n v="48"/>
    <x v="366"/>
    <n v="0"/>
    <n v="16"/>
    <n v="0"/>
    <n v="0"/>
    <n v="5"/>
    <n v="146"/>
    <n v="4.0400686258232335E-3"/>
    <s v="Wines"/>
    <n v="5"/>
    <n v="3"/>
    <n v="1"/>
    <n v="4"/>
    <n v="7"/>
    <n v="3"/>
    <n v="11"/>
    <n v="0"/>
  </r>
  <r>
    <n v="113"/>
    <n v="1951"/>
    <n v="74"/>
    <s v="Graduation"/>
    <s v="Married"/>
    <x v="1"/>
    <x v="1000"/>
    <n v="1"/>
    <n v="1"/>
    <s v="16/07/2013"/>
    <n v="33"/>
    <x v="223"/>
    <n v="0"/>
    <n v="7"/>
    <n v="3"/>
    <n v="1"/>
    <n v="6"/>
    <n v="22"/>
    <n v="7.1352122725651087E-4"/>
    <s v="Wines"/>
    <n v="2"/>
    <n v="1"/>
    <n v="0"/>
    <n v="3"/>
    <n v="5"/>
    <n v="3"/>
    <n v="11"/>
    <n v="0"/>
  </r>
  <r>
    <n v="8534"/>
    <n v="1952"/>
    <n v="73"/>
    <s v="Graduation"/>
    <s v="Married"/>
    <x v="1"/>
    <x v="1001"/>
    <n v="0"/>
    <n v="2"/>
    <s v="16/07/2013"/>
    <n v="51"/>
    <x v="513"/>
    <n v="28"/>
    <n v="259"/>
    <n v="12"/>
    <n v="48"/>
    <n v="30"/>
    <n v="962"/>
    <n v="1.426601218987736E-2"/>
    <s v="Wines"/>
    <n v="4"/>
    <n v="6"/>
    <n v="5"/>
    <n v="13"/>
    <n v="4"/>
    <n v="3"/>
    <n v="11"/>
    <n v="0"/>
  </r>
  <r>
    <n v="2072"/>
    <n v="1969"/>
    <n v="56"/>
    <s v="PhD"/>
    <s v="Together"/>
    <x v="1"/>
    <x v="1002"/>
    <n v="0"/>
    <n v="1"/>
    <s v="16/08/2012"/>
    <n v="34"/>
    <x v="514"/>
    <n v="10"/>
    <n v="101"/>
    <n v="13"/>
    <n v="10"/>
    <n v="34"/>
    <n v="1030"/>
    <n v="1.9297785438603065E-2"/>
    <s v="Wines"/>
    <n v="6"/>
    <n v="4"/>
    <n v="2"/>
    <n v="9"/>
    <n v="9"/>
    <n v="3"/>
    <n v="11"/>
    <n v="1"/>
  </r>
  <r>
    <n v="1045"/>
    <n v="1965"/>
    <n v="60"/>
    <s v="Graduation"/>
    <s v="Together"/>
    <x v="1"/>
    <x v="1003"/>
    <n v="0"/>
    <n v="1"/>
    <s v="16/08/2012"/>
    <n v="55"/>
    <x v="358"/>
    <n v="10"/>
    <n v="107"/>
    <n v="30"/>
    <n v="0"/>
    <n v="20"/>
    <n v="259"/>
    <n v="4.9695876585375215E-3"/>
    <s v="Wines"/>
    <n v="2"/>
    <n v="5"/>
    <n v="2"/>
    <n v="4"/>
    <n v="7"/>
    <n v="3"/>
    <n v="11"/>
    <n v="0"/>
  </r>
  <r>
    <n v="3766"/>
    <n v="1959"/>
    <n v="66"/>
    <s v="Master"/>
    <s v="Widow"/>
    <x v="1"/>
    <x v="1004"/>
    <n v="0"/>
    <n v="0"/>
    <s v="16/08/2012"/>
    <n v="15"/>
    <x v="64"/>
    <n v="71"/>
    <n v="243"/>
    <n v="108"/>
    <n v="94"/>
    <n v="219"/>
    <n v="616"/>
    <n v="1.8637862697043962E-2"/>
    <s v="MeatProducts"/>
    <n v="3"/>
    <n v="9"/>
    <n v="1"/>
    <n v="8"/>
    <n v="9"/>
    <n v="3"/>
    <n v="11"/>
    <n v="1"/>
  </r>
  <r>
    <n v="9214"/>
    <n v="1991"/>
    <n v="34"/>
    <s v="Graduation"/>
    <s v="Married"/>
    <x v="0"/>
    <x v="1005"/>
    <n v="0"/>
    <n v="0"/>
    <s v="16/08/2013"/>
    <n v="48"/>
    <x v="143"/>
    <n v="2"/>
    <n v="64"/>
    <n v="38"/>
    <n v="17"/>
    <n v="58"/>
    <n v="300"/>
    <n v="7.0272422758895321E-3"/>
    <s v="Wines"/>
    <n v="1"/>
    <n v="5"/>
    <n v="1"/>
    <n v="6"/>
    <n v="5"/>
    <n v="3"/>
    <n v="11"/>
    <n v="0"/>
  </r>
  <r>
    <n v="8945"/>
    <n v="1970"/>
    <n v="55"/>
    <s v="Graduation"/>
    <s v="Divorced"/>
    <x v="1"/>
    <x v="1006"/>
    <n v="0"/>
    <n v="1"/>
    <s v="16/08/2013"/>
    <n v="46"/>
    <x v="168"/>
    <n v="0"/>
    <n v="11"/>
    <n v="0"/>
    <n v="1"/>
    <n v="20"/>
    <n v="183"/>
    <n v="3.3803129098398509E-3"/>
    <s v="Wines"/>
    <n v="2"/>
    <n v="4"/>
    <n v="1"/>
    <n v="4"/>
    <n v="6"/>
    <n v="3"/>
    <n v="11"/>
    <n v="0"/>
  </r>
  <r>
    <n v="2147"/>
    <n v="1969"/>
    <n v="56"/>
    <s v="Graduation"/>
    <s v="Together"/>
    <x v="1"/>
    <x v="1007"/>
    <n v="0"/>
    <n v="0"/>
    <s v="16/08/2013"/>
    <n v="91"/>
    <x v="37"/>
    <n v="63"/>
    <n v="946"/>
    <n v="219"/>
    <n v="189"/>
    <n v="126"/>
    <n v="2153"/>
    <n v="2.808761561843633E-2"/>
    <s v="MeatProducts"/>
    <n v="1"/>
    <n v="4"/>
    <n v="7"/>
    <n v="11"/>
    <n v="2"/>
    <n v="3"/>
    <n v="11"/>
    <n v="0"/>
  </r>
  <r>
    <n v="10236"/>
    <n v="1975"/>
    <n v="50"/>
    <s v="Master"/>
    <s v="Single"/>
    <x v="0"/>
    <x v="1008"/>
    <n v="1"/>
    <n v="0"/>
    <s v="16/09/2013"/>
    <n v="59"/>
    <x v="65"/>
    <n v="3"/>
    <n v="25"/>
    <n v="6"/>
    <n v="1"/>
    <n v="13"/>
    <n v="51"/>
    <n v="1.6367137355584082E-3"/>
    <s v="MeatProducts"/>
    <n v="2"/>
    <n v="2"/>
    <n v="0"/>
    <n v="3"/>
    <n v="8"/>
    <n v="3"/>
    <n v="11"/>
    <n v="0"/>
  </r>
  <r>
    <n v="2304"/>
    <n v="1963"/>
    <n v="62"/>
    <s v="PhD"/>
    <s v="Together"/>
    <x v="1"/>
    <x v="1009"/>
    <n v="0"/>
    <n v="1"/>
    <s v="16/09/2013"/>
    <n v="86"/>
    <x v="437"/>
    <n v="7"/>
    <n v="99"/>
    <n v="10"/>
    <n v="22"/>
    <n v="7"/>
    <n v="763"/>
    <n v="1.1506039539758418E-2"/>
    <s v="Wines"/>
    <n v="2"/>
    <n v="6"/>
    <n v="3"/>
    <n v="12"/>
    <n v="4"/>
    <n v="3"/>
    <n v="11"/>
    <n v="0"/>
  </r>
  <r>
    <n v="10242"/>
    <n v="1966"/>
    <n v="59"/>
    <s v="PhD"/>
    <s v="Together"/>
    <x v="1"/>
    <x v="1010"/>
    <n v="1"/>
    <n v="1"/>
    <s v="16/09/2013"/>
    <n v="39"/>
    <x v="123"/>
    <n v="0"/>
    <n v="11"/>
    <n v="0"/>
    <n v="0"/>
    <n v="8"/>
    <n v="67"/>
    <n v="1.4113582743511964E-3"/>
    <s v="Wines"/>
    <n v="2"/>
    <n v="2"/>
    <n v="0"/>
    <n v="4"/>
    <n v="5"/>
    <n v="3"/>
    <n v="11"/>
    <n v="0"/>
  </r>
  <r>
    <n v="10928"/>
    <n v="1958"/>
    <n v="67"/>
    <s v="Graduation"/>
    <s v="Together"/>
    <x v="1"/>
    <x v="1011"/>
    <n v="0"/>
    <n v="1"/>
    <s v="16/09/2013"/>
    <n v="28"/>
    <x v="459"/>
    <n v="4"/>
    <n v="62"/>
    <n v="41"/>
    <n v="31"/>
    <n v="146"/>
    <n v="453"/>
    <n v="6.7727177585742903E-3"/>
    <s v="Wines"/>
    <n v="2"/>
    <n v="7"/>
    <n v="1"/>
    <n v="7"/>
    <n v="5"/>
    <n v="3"/>
    <n v="11"/>
    <n v="0"/>
  </r>
  <r>
    <n v="2836"/>
    <n v="1972"/>
    <n v="53"/>
    <s v="PhD"/>
    <s v="Married"/>
    <x v="1"/>
    <x v="1012"/>
    <n v="1"/>
    <n v="0"/>
    <s v="16/09/2013"/>
    <n v="61"/>
    <x v="38"/>
    <n v="1"/>
    <n v="7"/>
    <n v="0"/>
    <n v="0"/>
    <n v="1"/>
    <n v="18"/>
    <n v="4.1600221867849963E-4"/>
    <s v="Wines"/>
    <n v="1"/>
    <n v="1"/>
    <n v="0"/>
    <n v="2"/>
    <n v="8"/>
    <n v="3"/>
    <n v="11"/>
    <n v="0"/>
  </r>
  <r>
    <n v="309"/>
    <n v="1961"/>
    <n v="64"/>
    <s v="PhD"/>
    <s v="Together"/>
    <x v="1"/>
    <x v="1013"/>
    <n v="0"/>
    <n v="1"/>
    <s v="16/10/2012"/>
    <n v="48"/>
    <x v="183"/>
    <n v="21"/>
    <n v="118"/>
    <n v="13"/>
    <n v="10"/>
    <n v="21"/>
    <n v="1080"/>
    <n v="1.7050298380221655E-2"/>
    <s v="Wines"/>
    <n v="3"/>
    <n v="8"/>
    <n v="3"/>
    <n v="5"/>
    <n v="6"/>
    <n v="3"/>
    <n v="11"/>
    <n v="0"/>
  </r>
  <r>
    <n v="9653"/>
    <n v="1975"/>
    <n v="50"/>
    <s v="Graduation"/>
    <s v="Married"/>
    <x v="0"/>
    <x v="1014"/>
    <n v="0"/>
    <n v="1"/>
    <s v="16/10/2012"/>
    <n v="16"/>
    <x v="33"/>
    <n v="1"/>
    <n v="14"/>
    <n v="4"/>
    <n v="1"/>
    <n v="21"/>
    <n v="47"/>
    <n v="1.3129591865240105E-3"/>
    <s v="Wines"/>
    <n v="2"/>
    <n v="2"/>
    <n v="0"/>
    <n v="3"/>
    <n v="8"/>
    <n v="3"/>
    <n v="11"/>
    <n v="0"/>
  </r>
  <r>
    <n v="1079"/>
    <n v="1971"/>
    <n v="54"/>
    <s v="PhD"/>
    <s v="Married"/>
    <x v="1"/>
    <x v="1015"/>
    <n v="0"/>
    <n v="1"/>
    <s v="16/10/2012"/>
    <n v="59"/>
    <x v="134"/>
    <n v="0"/>
    <n v="76"/>
    <n v="0"/>
    <n v="0"/>
    <n v="10"/>
    <n v="1076"/>
    <n v="1.4950881629590518E-2"/>
    <s v="Wines"/>
    <n v="3"/>
    <n v="3"/>
    <n v="4"/>
    <n v="9"/>
    <n v="8"/>
    <n v="3"/>
    <n v="11"/>
    <n v="0"/>
  </r>
  <r>
    <n v="3571"/>
    <n v="1961"/>
    <n v="64"/>
    <s v="PhD"/>
    <s v="Together"/>
    <x v="1"/>
    <x v="1013"/>
    <n v="0"/>
    <n v="1"/>
    <s v="16/10/2012"/>
    <n v="48"/>
    <x v="183"/>
    <n v="21"/>
    <n v="118"/>
    <n v="13"/>
    <n v="10"/>
    <n v="21"/>
    <n v="1080"/>
    <n v="1.7050298380221655E-2"/>
    <s v="Wines"/>
    <n v="3"/>
    <n v="8"/>
    <n v="3"/>
    <n v="5"/>
    <n v="6"/>
    <n v="3"/>
    <n v="11"/>
    <n v="1"/>
  </r>
  <r>
    <n v="6720"/>
    <n v="1968"/>
    <n v="57"/>
    <s v="Master"/>
    <s v="Together"/>
    <x v="1"/>
    <x v="1016"/>
    <n v="0"/>
    <n v="1"/>
    <s v="16/10/2013"/>
    <n v="11"/>
    <x v="515"/>
    <n v="11"/>
    <n v="53"/>
    <n v="4"/>
    <n v="3"/>
    <n v="107"/>
    <n v="385"/>
    <n v="8.7909578719031854E-3"/>
    <s v="Wines"/>
    <n v="3"/>
    <n v="7"/>
    <n v="3"/>
    <n v="4"/>
    <n v="7"/>
    <n v="3"/>
    <n v="11"/>
    <n v="1"/>
  </r>
  <r>
    <n v="5956"/>
    <n v="1948"/>
    <n v="77"/>
    <s v="PhD"/>
    <s v="Divorced"/>
    <x v="1"/>
    <x v="1017"/>
    <n v="1"/>
    <n v="2"/>
    <s v="16/10/2013"/>
    <n v="74"/>
    <x v="317"/>
    <n v="2"/>
    <n v="99"/>
    <n v="7"/>
    <n v="2"/>
    <n v="30"/>
    <n v="254"/>
    <n v="5.6354277600283989E-3"/>
    <s v="Wines"/>
    <n v="5"/>
    <n v="6"/>
    <n v="1"/>
    <n v="4"/>
    <n v="8"/>
    <n v="3"/>
    <n v="11"/>
    <n v="0"/>
  </r>
  <r>
    <n v="2964"/>
    <n v="1981"/>
    <n v="44"/>
    <s v="Graduation"/>
    <s v="Married"/>
    <x v="0"/>
    <x v="1018"/>
    <n v="0"/>
    <n v="0"/>
    <s v="16/10/2013"/>
    <n v="0"/>
    <x v="41"/>
    <n v="10"/>
    <n v="8"/>
    <n v="3"/>
    <n v="16"/>
    <n v="32"/>
    <n v="40"/>
    <n v="1.4885382554331646E-3"/>
    <s v="GoldProds"/>
    <n v="1"/>
    <n v="1"/>
    <n v="1"/>
    <n v="2"/>
    <n v="6"/>
    <n v="3"/>
    <n v="11"/>
    <n v="0"/>
  </r>
  <r>
    <n v="3885"/>
    <n v="1983"/>
    <n v="42"/>
    <s v="PhD"/>
    <s v="Married"/>
    <x v="0"/>
    <x v="1019"/>
    <n v="1"/>
    <n v="0"/>
    <s v="16/10/2013"/>
    <n v="10"/>
    <x v="65"/>
    <n v="2"/>
    <n v="18"/>
    <n v="3"/>
    <n v="0"/>
    <n v="24"/>
    <n v="39"/>
    <n v="1.1617861717656171E-3"/>
    <s v="GoldProds"/>
    <n v="1"/>
    <n v="1"/>
    <n v="1"/>
    <n v="2"/>
    <n v="8"/>
    <n v="3"/>
    <n v="11"/>
    <n v="1"/>
  </r>
  <r>
    <n v="2173"/>
    <n v="1952"/>
    <n v="73"/>
    <s v="Graduation"/>
    <s v="Widow"/>
    <x v="1"/>
    <x v="1020"/>
    <n v="0"/>
    <n v="1"/>
    <s v="16/10/2013"/>
    <n v="23"/>
    <x v="62"/>
    <n v="6"/>
    <n v="7"/>
    <n v="0"/>
    <n v="3"/>
    <n v="3"/>
    <n v="29"/>
    <n v="7.2411296162201298E-4"/>
    <s v="Wines"/>
    <n v="1"/>
    <n v="1"/>
    <n v="0"/>
    <n v="3"/>
    <n v="6"/>
    <n v="3"/>
    <n v="11"/>
    <n v="0"/>
  </r>
  <r>
    <n v="3102"/>
    <n v="1981"/>
    <n v="44"/>
    <s v="2n Cycle"/>
    <s v="Together"/>
    <x v="0"/>
    <x v="1021"/>
    <n v="1"/>
    <n v="0"/>
    <s v="16/10/2013"/>
    <n v="32"/>
    <x v="77"/>
    <n v="3"/>
    <n v="12"/>
    <n v="3"/>
    <n v="5"/>
    <n v="7"/>
    <n v="25"/>
    <n v="1.2877305037601731E-3"/>
    <s v="MeatProducts"/>
    <n v="1"/>
    <n v="1"/>
    <n v="0"/>
    <n v="3"/>
    <n v="8"/>
    <n v="3"/>
    <n v="11"/>
    <n v="0"/>
  </r>
  <r>
    <n v="25"/>
    <n v="1958"/>
    <n v="67"/>
    <s v="Graduation"/>
    <s v="Married"/>
    <x v="1"/>
    <x v="1022"/>
    <n v="0"/>
    <n v="1"/>
    <s v="16/11/2012"/>
    <n v="9"/>
    <x v="516"/>
    <n v="35"/>
    <n v="422"/>
    <n v="33"/>
    <n v="12"/>
    <n v="153"/>
    <n v="962"/>
    <n v="1.4766378092957574E-2"/>
    <s v="Wines"/>
    <n v="2"/>
    <n v="6"/>
    <n v="6"/>
    <n v="7"/>
    <n v="4"/>
    <n v="3"/>
    <n v="11"/>
    <n v="0"/>
  </r>
  <r>
    <n v="269"/>
    <n v="1963"/>
    <n v="62"/>
    <s v="PhD"/>
    <s v="Single"/>
    <x v="1"/>
    <x v="1023"/>
    <n v="0"/>
    <n v="1"/>
    <s v="16/11/2012"/>
    <n v="71"/>
    <x v="517"/>
    <n v="30"/>
    <n v="163"/>
    <n v="0"/>
    <n v="51"/>
    <n v="122"/>
    <n v="1021"/>
    <n v="2.1836302585709091E-2"/>
    <s v="Wines"/>
    <n v="6"/>
    <n v="4"/>
    <n v="4"/>
    <n v="7"/>
    <n v="9"/>
    <n v="3"/>
    <n v="11"/>
    <n v="0"/>
  </r>
  <r>
    <n v="10314"/>
    <n v="1948"/>
    <n v="77"/>
    <s v="PhD"/>
    <s v="Married"/>
    <x v="1"/>
    <x v="1024"/>
    <n v="0"/>
    <n v="0"/>
    <s v="16/12/2012"/>
    <n v="79"/>
    <x v="518"/>
    <n v="66"/>
    <n v="119"/>
    <n v="86"/>
    <n v="89"/>
    <n v="111"/>
    <n v="1207"/>
    <n v="1.4396984624926942E-2"/>
    <s v="Wines"/>
    <n v="1"/>
    <n v="9"/>
    <n v="10"/>
    <n v="5"/>
    <n v="4"/>
    <n v="3"/>
    <n v="11"/>
    <n v="1"/>
  </r>
  <r>
    <n v="8939"/>
    <n v="1959"/>
    <n v="66"/>
    <s v="Graduation"/>
    <s v="Divorced"/>
    <x v="1"/>
    <x v="1025"/>
    <n v="0"/>
    <n v="1"/>
    <s v="16/12/2012"/>
    <n v="49"/>
    <x v="519"/>
    <n v="138"/>
    <n v="65"/>
    <n v="60"/>
    <n v="26"/>
    <n v="59"/>
    <n v="671"/>
    <n v="1.0955102040816327E-2"/>
    <s v="Wines"/>
    <n v="6"/>
    <n v="5"/>
    <n v="2"/>
    <n v="12"/>
    <n v="5"/>
    <n v="3"/>
    <n v="11"/>
    <n v="0"/>
  </r>
  <r>
    <n v="4791"/>
    <n v="1980"/>
    <n v="45"/>
    <s v="Graduation"/>
    <s v="Together"/>
    <x v="0"/>
    <x v="1026"/>
    <n v="1"/>
    <n v="1"/>
    <s v="16/12/2012"/>
    <n v="35"/>
    <x v="27"/>
    <n v="1"/>
    <n v="17"/>
    <n v="2"/>
    <n v="0"/>
    <n v="2"/>
    <n v="39"/>
    <n v="8.6736055511075529E-4"/>
    <s v="Wines"/>
    <n v="1"/>
    <n v="1"/>
    <n v="0"/>
    <n v="3"/>
    <n v="8"/>
    <n v="3"/>
    <n v="11"/>
    <n v="0"/>
  </r>
  <r>
    <n v="8204"/>
    <n v="1971"/>
    <n v="54"/>
    <s v="2n Cycle"/>
    <s v="Married"/>
    <x v="1"/>
    <x v="1027"/>
    <n v="0"/>
    <n v="0"/>
    <s v="16/12/2012"/>
    <n v="93"/>
    <x v="448"/>
    <n v="35"/>
    <n v="553"/>
    <n v="72"/>
    <n v="160"/>
    <n v="17"/>
    <n v="1302"/>
    <n v="1.6683538140208353E-2"/>
    <s v="MeatProducts"/>
    <n v="1"/>
    <n v="4"/>
    <n v="4"/>
    <n v="9"/>
    <n v="2"/>
    <n v="3"/>
    <n v="11"/>
    <n v="0"/>
  </r>
  <r>
    <n v="3197"/>
    <n v="1980"/>
    <n v="45"/>
    <s v="Graduation"/>
    <s v="Married"/>
    <x v="0"/>
    <x v="1028"/>
    <n v="0"/>
    <n v="1"/>
    <s v="16/12/2013"/>
    <n v="38"/>
    <x v="520"/>
    <n v="59"/>
    <n v="107"/>
    <n v="69"/>
    <n v="101"/>
    <n v="59"/>
    <n v="611"/>
    <n v="7.8988533088567986E-3"/>
    <s v="Wines"/>
    <n v="2"/>
    <n v="6"/>
    <n v="4"/>
    <n v="8"/>
    <n v="4"/>
    <n v="3"/>
    <n v="11"/>
    <n v="0"/>
  </r>
  <r>
    <n v="2930"/>
    <n v="1978"/>
    <n v="47"/>
    <s v="Master"/>
    <s v="Single"/>
    <x v="0"/>
    <x v="1029"/>
    <n v="0"/>
    <n v="0"/>
    <s v="16/12/2013"/>
    <n v="7"/>
    <x v="521"/>
    <n v="60"/>
    <n v="207"/>
    <n v="78"/>
    <n v="36"/>
    <n v="48"/>
    <n v="1233"/>
    <n v="1.8107854079774423E-2"/>
    <s v="Wines"/>
    <n v="2"/>
    <n v="2"/>
    <n v="6"/>
    <n v="10"/>
    <n v="5"/>
    <n v="3"/>
    <n v="11"/>
    <n v="0"/>
  </r>
  <r>
    <n v="2296"/>
    <n v="1975"/>
    <n v="50"/>
    <s v="Master"/>
    <s v="Married"/>
    <x v="0"/>
    <x v="1030"/>
    <n v="1"/>
    <n v="0"/>
    <s v="16/12/2013"/>
    <n v="4"/>
    <x v="41"/>
    <n v="2"/>
    <n v="11"/>
    <n v="2"/>
    <n v="2"/>
    <n v="10"/>
    <n v="20"/>
    <n v="5.3521729822307855E-4"/>
    <s v="MeatProducts"/>
    <n v="1"/>
    <n v="1"/>
    <n v="0"/>
    <n v="2"/>
    <n v="6"/>
    <n v="3"/>
    <n v="11"/>
    <n v="0"/>
  </r>
  <r>
    <n v="10949"/>
    <n v="1963"/>
    <n v="62"/>
    <s v="PhD"/>
    <s v="Divorced"/>
    <x v="1"/>
    <x v="1031"/>
    <n v="0"/>
    <n v="0"/>
    <s v="16/12/2013"/>
    <n v="8"/>
    <x v="522"/>
    <n v="37"/>
    <n v="592"/>
    <n v="145"/>
    <n v="37"/>
    <n v="55"/>
    <n v="1903"/>
    <n v="2.6079925446771186E-2"/>
    <s v="Wines"/>
    <n v="1"/>
    <n v="5"/>
    <n v="5"/>
    <n v="8"/>
    <n v="3"/>
    <n v="3"/>
    <n v="11"/>
    <n v="1"/>
  </r>
  <r>
    <n v="6422"/>
    <n v="1954"/>
    <n v="71"/>
    <s v="Graduation"/>
    <s v="Married"/>
    <x v="1"/>
    <x v="1032"/>
    <n v="0"/>
    <n v="0"/>
    <s v="17/01/2013"/>
    <n v="20"/>
    <x v="169"/>
    <n v="189"/>
    <n v="482"/>
    <n v="50"/>
    <n v="33"/>
    <n v="172"/>
    <n v="1098"/>
    <n v="1.2661731128485435E-2"/>
    <s v="MeatProducts"/>
    <n v="1"/>
    <n v="5"/>
    <n v="6"/>
    <n v="5"/>
    <n v="2"/>
    <n v="3"/>
    <n v="11"/>
    <n v="0"/>
  </r>
  <r>
    <n v="3445"/>
    <n v="1956"/>
    <n v="69"/>
    <s v="Graduation"/>
    <s v="Single"/>
    <x v="1"/>
    <x v="1033"/>
    <n v="0"/>
    <n v="0"/>
    <s v="17/01/2013"/>
    <n v="56"/>
    <x v="355"/>
    <n v="162"/>
    <n v="224"/>
    <n v="101"/>
    <n v="92"/>
    <n v="162"/>
    <n v="795"/>
    <n v="1.3094179266725962E-2"/>
    <s v="MeatProducts"/>
    <n v="2"/>
    <n v="7"/>
    <n v="4"/>
    <n v="10"/>
    <n v="5"/>
    <n v="3"/>
    <n v="11"/>
    <n v="1"/>
  </r>
  <r>
    <n v="1802"/>
    <n v="1971"/>
    <n v="54"/>
    <s v="Graduation"/>
    <s v="Married"/>
    <x v="1"/>
    <x v="1034"/>
    <n v="0"/>
    <n v="1"/>
    <s v="17/01/2013"/>
    <n v="23"/>
    <x v="383"/>
    <n v="5"/>
    <n v="119"/>
    <n v="38"/>
    <n v="29"/>
    <n v="77"/>
    <n v="603"/>
    <n v="9.3062736322247087E-3"/>
    <s v="Wines"/>
    <n v="3"/>
    <n v="3"/>
    <n v="3"/>
    <n v="12"/>
    <n v="2"/>
    <n v="3"/>
    <n v="11"/>
    <n v="0"/>
  </r>
  <r>
    <n v="3270"/>
    <n v="1978"/>
    <n v="47"/>
    <s v="2n Cycle"/>
    <s v="Together"/>
    <x v="0"/>
    <x v="1035"/>
    <n v="1"/>
    <n v="0"/>
    <s v="17/01/2013"/>
    <n v="96"/>
    <x v="87"/>
    <n v="23"/>
    <n v="38"/>
    <n v="30"/>
    <n v="18"/>
    <n v="7"/>
    <n v="121"/>
    <n v="7.0689957352339777E-3"/>
    <s v="MeatProducts"/>
    <n v="4"/>
    <n v="3"/>
    <n v="1"/>
    <n v="3"/>
    <n v="9"/>
    <n v="3"/>
    <n v="11"/>
    <n v="0"/>
  </r>
  <r>
    <n v="1734"/>
    <n v="1968"/>
    <n v="57"/>
    <s v="PhD"/>
    <s v="Together"/>
    <x v="1"/>
    <x v="1036"/>
    <n v="2"/>
    <n v="1"/>
    <s v="17/01/2013"/>
    <n v="37"/>
    <x v="405"/>
    <n v="0"/>
    <n v="11"/>
    <n v="4"/>
    <n v="2"/>
    <n v="5"/>
    <n v="76"/>
    <n v="1.8670466270328699E-3"/>
    <s v="Wines"/>
    <n v="4"/>
    <n v="3"/>
    <n v="0"/>
    <n v="4"/>
    <n v="7"/>
    <n v="3"/>
    <n v="11"/>
    <n v="0"/>
  </r>
  <r>
    <n v="9220"/>
    <n v="1971"/>
    <n v="54"/>
    <s v="Graduation"/>
    <s v="Single"/>
    <x v="1"/>
    <x v="1037"/>
    <n v="0"/>
    <n v="0"/>
    <s v="17/01/2013"/>
    <n v="58"/>
    <x v="449"/>
    <n v="172"/>
    <n v="961"/>
    <n v="125"/>
    <n v="115"/>
    <n v="19"/>
    <n v="1949"/>
    <n v="2.1254089422028354E-2"/>
    <s v="MeatProducts"/>
    <n v="1"/>
    <n v="8"/>
    <n v="6"/>
    <n v="5"/>
    <n v="3"/>
    <n v="3"/>
    <n v="11"/>
    <n v="1"/>
  </r>
  <r>
    <n v="5939"/>
    <n v="1971"/>
    <n v="54"/>
    <s v="Graduation"/>
    <s v="Together"/>
    <x v="1"/>
    <x v="1038"/>
    <n v="1"/>
    <n v="1"/>
    <s v="17/01/2014"/>
    <n v="84"/>
    <x v="146"/>
    <n v="5"/>
    <n v="28"/>
    <n v="7"/>
    <n v="6"/>
    <n v="33"/>
    <n v="89"/>
    <n v="2.3278928646160283E-3"/>
    <s v="Wines"/>
    <n v="4"/>
    <n v="3"/>
    <n v="1"/>
    <n v="3"/>
    <n v="5"/>
    <n v="3"/>
    <n v="11"/>
    <n v="0"/>
  </r>
  <r>
    <n v="8514"/>
    <n v="1976"/>
    <n v="49"/>
    <s v="Graduation"/>
    <s v="Together"/>
    <x v="0"/>
    <x v="1039"/>
    <n v="1"/>
    <n v="0"/>
    <s v="17/01/2014"/>
    <n v="59"/>
    <x v="32"/>
    <n v="0"/>
    <n v="7"/>
    <n v="3"/>
    <n v="1"/>
    <n v="1"/>
    <n v="19"/>
    <n v="6.4454847683017842E-4"/>
    <s v="Wines"/>
    <n v="1"/>
    <n v="1"/>
    <n v="0"/>
    <n v="3"/>
    <n v="6"/>
    <n v="3"/>
    <n v="11"/>
    <n v="0"/>
  </r>
  <r>
    <n v="5136"/>
    <n v="1973"/>
    <n v="52"/>
    <s v="Graduation"/>
    <s v="Single"/>
    <x v="1"/>
    <x v="1040"/>
    <n v="0"/>
    <n v="1"/>
    <s v="17/01/2014"/>
    <n v="58"/>
    <x v="523"/>
    <n v="7"/>
    <n v="92"/>
    <n v="0"/>
    <n v="15"/>
    <n v="30"/>
    <n v="768"/>
    <n v="1.1755162016132735E-2"/>
    <s v="Wines"/>
    <n v="7"/>
    <n v="9"/>
    <n v="4"/>
    <n v="8"/>
    <n v="6"/>
    <n v="3"/>
    <n v="11"/>
    <n v="0"/>
  </r>
  <r>
    <n v="4084"/>
    <n v="1975"/>
    <n v="50"/>
    <s v="Graduation"/>
    <s v="Together"/>
    <x v="0"/>
    <x v="1041"/>
    <n v="0"/>
    <n v="1"/>
    <s v="17/01/2014"/>
    <n v="41"/>
    <x v="52"/>
    <n v="155"/>
    <n v="155"/>
    <n v="192"/>
    <n v="93"/>
    <n v="54"/>
    <n v="819"/>
    <n v="1.3440771982801063E-2"/>
    <s v="Wines"/>
    <n v="2"/>
    <n v="6"/>
    <n v="4"/>
    <n v="11"/>
    <n v="4"/>
    <n v="3"/>
    <n v="11"/>
    <n v="0"/>
  </r>
  <r>
    <n v="5788"/>
    <n v="1972"/>
    <n v="53"/>
    <s v="Graduation"/>
    <s v="Together"/>
    <x v="1"/>
    <x v="1042"/>
    <n v="1"/>
    <n v="0"/>
    <s v="17/02/2013"/>
    <n v="46"/>
    <x v="123"/>
    <n v="10"/>
    <n v="92"/>
    <n v="19"/>
    <n v="7"/>
    <n v="25"/>
    <n v="184"/>
    <n v="3.9953966082557054E-3"/>
    <s v="MeatProducts"/>
    <n v="3"/>
    <n v="3"/>
    <n v="2"/>
    <n v="4"/>
    <n v="5"/>
    <n v="3"/>
    <n v="11"/>
    <n v="0"/>
  </r>
  <r>
    <n v="3828"/>
    <n v="1951"/>
    <n v="74"/>
    <s v="Graduation"/>
    <s v="Married"/>
    <x v="1"/>
    <x v="1043"/>
    <n v="0"/>
    <n v="1"/>
    <s v="17/02/2013"/>
    <n v="61"/>
    <x v="524"/>
    <n v="10"/>
    <n v="217"/>
    <n v="198"/>
    <n v="174"/>
    <n v="195"/>
    <n v="1132"/>
    <n v="1.5919670355942453E-2"/>
    <s v="Wines"/>
    <n v="2"/>
    <n v="7"/>
    <n v="6"/>
    <n v="13"/>
    <n v="4"/>
    <n v="3"/>
    <n v="11"/>
    <n v="0"/>
  </r>
  <r>
    <n v="7129"/>
    <n v="1962"/>
    <n v="63"/>
    <s v="PhD"/>
    <s v="Married"/>
    <x v="1"/>
    <x v="1044"/>
    <n v="0"/>
    <n v="1"/>
    <s v="17/02/2013"/>
    <n v="72"/>
    <x v="525"/>
    <n v="17"/>
    <n v="142"/>
    <n v="23"/>
    <n v="26"/>
    <n v="35"/>
    <n v="894"/>
    <n v="1.6345784652514947E-2"/>
    <s v="Wines"/>
    <n v="8"/>
    <n v="6"/>
    <n v="4"/>
    <n v="13"/>
    <n v="6"/>
    <n v="3"/>
    <n v="11"/>
    <n v="0"/>
  </r>
  <r>
    <n v="4248"/>
    <n v="1960"/>
    <n v="65"/>
    <s v="Master"/>
    <s v="Single"/>
    <x v="1"/>
    <x v="1045"/>
    <n v="0"/>
    <n v="0"/>
    <s v="17/02/2014"/>
    <n v="23"/>
    <x v="134"/>
    <n v="19"/>
    <n v="711"/>
    <n v="125"/>
    <n v="115"/>
    <n v="38"/>
    <n v="1970"/>
    <n v="1.994391406906466E-2"/>
    <s v="Wines"/>
    <n v="0"/>
    <n v="4"/>
    <n v="6"/>
    <n v="9"/>
    <n v="1"/>
    <n v="3"/>
    <n v="11"/>
    <n v="0"/>
  </r>
  <r>
    <n v="7451"/>
    <n v="1960"/>
    <n v="65"/>
    <s v="Master"/>
    <s v="Single"/>
    <x v="1"/>
    <x v="1045"/>
    <n v="0"/>
    <n v="0"/>
    <s v="17/02/2014"/>
    <n v="23"/>
    <x v="134"/>
    <n v="19"/>
    <n v="711"/>
    <n v="125"/>
    <n v="115"/>
    <n v="38"/>
    <n v="1970"/>
    <n v="1.994391406906466E-2"/>
    <s v="Wines"/>
    <n v="0"/>
    <n v="4"/>
    <n v="6"/>
    <n v="9"/>
    <n v="1"/>
    <n v="3"/>
    <n v="11"/>
    <n v="0"/>
  </r>
  <r>
    <n v="193"/>
    <n v="1996"/>
    <n v="29"/>
    <s v="Basic"/>
    <s v="Married"/>
    <x v="2"/>
    <x v="1046"/>
    <n v="0"/>
    <n v="0"/>
    <s v="17/02/2014"/>
    <n v="81"/>
    <x v="91"/>
    <n v="0"/>
    <n v="2"/>
    <n v="3"/>
    <n v="3"/>
    <n v="8"/>
    <n v="8"/>
    <n v="5.5474655016989115E-4"/>
    <s v="GoldProds"/>
    <n v="1"/>
    <n v="1"/>
    <n v="0"/>
    <n v="2"/>
    <n v="5"/>
    <n v="3"/>
    <n v="11"/>
    <n v="0"/>
  </r>
  <r>
    <n v="3515"/>
    <n v="1952"/>
    <n v="73"/>
    <s v="Graduation"/>
    <s v="Single"/>
    <x v="1"/>
    <x v="1047"/>
    <n v="0"/>
    <n v="1"/>
    <s v="17/02/2014"/>
    <n v="94"/>
    <x v="263"/>
    <n v="13"/>
    <n v="34"/>
    <n v="10"/>
    <n v="6"/>
    <n v="10"/>
    <n v="150"/>
    <n v="2.4074341566758151E-3"/>
    <s v="Wines"/>
    <n v="1"/>
    <n v="4"/>
    <n v="0"/>
    <n v="4"/>
    <n v="5"/>
    <n v="3"/>
    <n v="11"/>
    <n v="0"/>
  </r>
  <r>
    <n v="5283"/>
    <n v="1976"/>
    <n v="49"/>
    <s v="PhD"/>
    <s v="Single"/>
    <x v="0"/>
    <x v="1048"/>
    <n v="1"/>
    <n v="1"/>
    <s v="17/02/2014"/>
    <n v="72"/>
    <x v="526"/>
    <n v="1"/>
    <n v="21"/>
    <n v="0"/>
    <n v="4"/>
    <n v="25"/>
    <n v="119"/>
    <n v="2.8017799543239236E-3"/>
    <s v="Wines"/>
    <n v="3"/>
    <n v="2"/>
    <n v="1"/>
    <n v="4"/>
    <n v="5"/>
    <n v="3"/>
    <n v="11"/>
    <n v="0"/>
  </r>
  <r>
    <n v="6312"/>
    <n v="1959"/>
    <n v="66"/>
    <s v="Graduation"/>
    <s v="Married"/>
    <x v="1"/>
    <x v="1049"/>
    <n v="0"/>
    <n v="1"/>
    <s v="17/03/2013"/>
    <n v="29"/>
    <x v="61"/>
    <n v="107"/>
    <n v="291"/>
    <n v="84"/>
    <n v="37"/>
    <n v="86"/>
    <n v="777"/>
    <n v="1.1948147806430779E-2"/>
    <s v="MeatProducts"/>
    <n v="4"/>
    <n v="10"/>
    <n v="3"/>
    <n v="13"/>
    <n v="7"/>
    <n v="3"/>
    <n v="11"/>
    <n v="0"/>
  </r>
  <r>
    <n v="1685"/>
    <n v="1967"/>
    <n v="58"/>
    <s v="PhD"/>
    <s v="Together"/>
    <x v="1"/>
    <x v="1050"/>
    <n v="0"/>
    <n v="0"/>
    <s v="17/03/2013"/>
    <n v="21"/>
    <x v="527"/>
    <n v="14"/>
    <n v="590"/>
    <n v="38"/>
    <n v="44"/>
    <n v="0"/>
    <n v="1482"/>
    <n v="2.3530906146298089E-2"/>
    <s v="Wines"/>
    <n v="1"/>
    <n v="4"/>
    <n v="5"/>
    <n v="13"/>
    <n v="3"/>
    <n v="3"/>
    <n v="11"/>
    <n v="0"/>
  </r>
  <r>
    <n v="3834"/>
    <n v="1962"/>
    <n v="63"/>
    <s v="Graduation"/>
    <s v="Single"/>
    <x v="1"/>
    <x v="1051"/>
    <n v="0"/>
    <n v="1"/>
    <s v="17/03/2013"/>
    <n v="35"/>
    <x v="364"/>
    <n v="161"/>
    <n v="215"/>
    <n v="171"/>
    <n v="30"/>
    <n v="53"/>
    <n v="808"/>
    <n v="1.1604693581512919E-2"/>
    <s v="Wines"/>
    <n v="2"/>
    <n v="8"/>
    <n v="2"/>
    <n v="11"/>
    <n v="5"/>
    <n v="3"/>
    <n v="11"/>
    <n v="0"/>
  </r>
  <r>
    <n v="252"/>
    <n v="1963"/>
    <n v="62"/>
    <s v="PhD"/>
    <s v="Divorced"/>
    <x v="1"/>
    <x v="1052"/>
    <n v="0"/>
    <n v="0"/>
    <s v="17/03/2013"/>
    <n v="11"/>
    <x v="350"/>
    <n v="133"/>
    <n v="142"/>
    <n v="71"/>
    <n v="44"/>
    <n v="88"/>
    <n v="513"/>
    <n v="1.2511279662463723E-2"/>
    <s v="MeatProducts"/>
    <n v="1"/>
    <n v="6"/>
    <n v="2"/>
    <n v="8"/>
    <n v="6"/>
    <n v="3"/>
    <n v="11"/>
    <n v="0"/>
  </r>
  <r>
    <n v="5394"/>
    <n v="1979"/>
    <n v="46"/>
    <s v="Basic"/>
    <s v="Single"/>
    <x v="0"/>
    <x v="1053"/>
    <n v="1"/>
    <n v="1"/>
    <s v="17/03/2013"/>
    <n v="42"/>
    <x v="41"/>
    <n v="9"/>
    <n v="4"/>
    <n v="7"/>
    <n v="8"/>
    <n v="7"/>
    <n v="31"/>
    <n v="1.9358061696015986E-3"/>
    <s v="Fruits"/>
    <n v="4"/>
    <n v="1"/>
    <n v="1"/>
    <n v="4"/>
    <n v="3"/>
    <n v="3"/>
    <n v="11"/>
    <n v="0"/>
  </r>
  <r>
    <n v="3924"/>
    <n v="1965"/>
    <n v="60"/>
    <s v="PhD"/>
    <s v="Divorced"/>
    <x v="1"/>
    <x v="1054"/>
    <n v="0"/>
    <n v="1"/>
    <s v="17/03/2014"/>
    <n v="34"/>
    <x v="528"/>
    <n v="0"/>
    <n v="80"/>
    <n v="0"/>
    <n v="0"/>
    <n v="35"/>
    <n v="881"/>
    <n v="1.5212736565824008E-2"/>
    <s v="Wines"/>
    <n v="5"/>
    <n v="8"/>
    <n v="3"/>
    <n v="12"/>
    <n v="5"/>
    <n v="3"/>
    <n v="11"/>
    <n v="0"/>
  </r>
  <r>
    <n v="2106"/>
    <n v="1974"/>
    <n v="51"/>
    <s v="2n Cycle"/>
    <s v="Married"/>
    <x v="1"/>
    <x v="1055"/>
    <n v="0"/>
    <n v="0"/>
    <s v="17/03/2014"/>
    <n v="99"/>
    <x v="91"/>
    <n v="6"/>
    <n v="3"/>
    <n v="7"/>
    <n v="6"/>
    <n v="12"/>
    <n v="22"/>
    <n v="1.092896174863388E-3"/>
    <s v="GoldProds"/>
    <n v="1"/>
    <n v="1"/>
    <n v="0"/>
    <n v="3"/>
    <n v="8"/>
    <n v="3"/>
    <n v="11"/>
    <n v="0"/>
  </r>
  <r>
    <n v="6036"/>
    <n v="1959"/>
    <n v="66"/>
    <s v="Master"/>
    <s v="Together"/>
    <x v="1"/>
    <x v="1056"/>
    <n v="0"/>
    <n v="0"/>
    <s v="17/03/2014"/>
    <n v="78"/>
    <x v="529"/>
    <n v="92"/>
    <n v="408"/>
    <n v="72"/>
    <n v="129"/>
    <n v="55"/>
    <n v="1869"/>
    <n v="2.0971723518850988E-2"/>
    <s v="Wines"/>
    <n v="1"/>
    <n v="5"/>
    <n v="6"/>
    <n v="7"/>
    <n v="1"/>
    <n v="3"/>
    <n v="11"/>
    <n v="0"/>
  </r>
  <r>
    <n v="5794"/>
    <n v="1974"/>
    <n v="51"/>
    <s v="PhD"/>
    <s v="Married"/>
    <x v="1"/>
    <x v="1057"/>
    <n v="0"/>
    <n v="1"/>
    <s v="17/03/2014"/>
    <n v="1"/>
    <x v="530"/>
    <n v="0"/>
    <n v="21"/>
    <n v="0"/>
    <n v="0"/>
    <n v="17"/>
    <n v="429"/>
    <n v="9.250873334195886E-3"/>
    <s v="Wines"/>
    <n v="3"/>
    <n v="7"/>
    <n v="1"/>
    <n v="7"/>
    <n v="8"/>
    <n v="3"/>
    <n v="11"/>
    <n v="1"/>
  </r>
  <r>
    <n v="3535"/>
    <n v="1965"/>
    <n v="60"/>
    <s v="Graduation"/>
    <s v="Single"/>
    <x v="1"/>
    <x v="1058"/>
    <n v="0"/>
    <n v="0"/>
    <s v="17/03/2014"/>
    <n v="68"/>
    <x v="531"/>
    <n v="108"/>
    <n v="334"/>
    <n v="65"/>
    <n v="92"/>
    <n v="117"/>
    <n v="850"/>
    <n v="1.282167315292485E-2"/>
    <s v="MeatProducts"/>
    <n v="1"/>
    <n v="4"/>
    <n v="3"/>
    <n v="5"/>
    <n v="2"/>
    <n v="3"/>
    <n v="11"/>
    <n v="0"/>
  </r>
  <r>
    <n v="7348"/>
    <n v="1958"/>
    <n v="67"/>
    <s v="PhD"/>
    <s v="Single"/>
    <x v="1"/>
    <x v="1059"/>
    <n v="0"/>
    <n v="0"/>
    <s v="17/03/2014"/>
    <n v="0"/>
    <x v="532"/>
    <n v="130"/>
    <n v="411"/>
    <n v="240"/>
    <n v="32"/>
    <n v="43"/>
    <n v="1149"/>
    <n v="1.6027116374440306E-2"/>
    <s v="MeatProducts"/>
    <n v="1"/>
    <n v="4"/>
    <n v="7"/>
    <n v="5"/>
    <n v="2"/>
    <n v="3"/>
    <n v="11"/>
    <n v="1"/>
  </r>
  <r>
    <n v="3363"/>
    <n v="1974"/>
    <n v="51"/>
    <s v="2n Cycle"/>
    <s v="Married"/>
    <x v="1"/>
    <x v="1055"/>
    <n v="0"/>
    <n v="0"/>
    <s v="17/03/2014"/>
    <n v="99"/>
    <x v="91"/>
    <n v="6"/>
    <n v="3"/>
    <n v="7"/>
    <n v="6"/>
    <n v="12"/>
    <n v="22"/>
    <n v="1.092896174863388E-3"/>
    <s v="GoldProds"/>
    <n v="1"/>
    <n v="1"/>
    <n v="0"/>
    <n v="3"/>
    <n v="8"/>
    <n v="3"/>
    <n v="11"/>
    <n v="0"/>
  </r>
  <r>
    <n v="4483"/>
    <n v="1993"/>
    <n v="32"/>
    <s v="Graduation"/>
    <s v="Single"/>
    <x v="0"/>
    <x v="1060"/>
    <n v="0"/>
    <n v="0"/>
    <s v="17/04/2013"/>
    <n v="67"/>
    <x v="459"/>
    <n v="26"/>
    <n v="473"/>
    <n v="220"/>
    <n v="12"/>
    <n v="182"/>
    <n v="1046"/>
    <n v="1.4456699007656799E-2"/>
    <s v="MeatProducts"/>
    <n v="1"/>
    <n v="2"/>
    <n v="10"/>
    <n v="6"/>
    <n v="1"/>
    <n v="3"/>
    <n v="11"/>
    <n v="0"/>
  </r>
  <r>
    <n v="4547"/>
    <n v="1960"/>
    <n v="65"/>
    <s v="Graduation"/>
    <s v="Together"/>
    <x v="1"/>
    <x v="1061"/>
    <n v="1"/>
    <n v="1"/>
    <s v="17/04/2013"/>
    <n v="86"/>
    <x v="17"/>
    <n v="2"/>
    <n v="9"/>
    <n v="2"/>
    <n v="1"/>
    <n v="5"/>
    <n v="20"/>
    <n v="1.4628437682855471E-3"/>
    <s v="MeatProducts"/>
    <n v="2"/>
    <n v="1"/>
    <n v="0"/>
    <n v="3"/>
    <n v="8"/>
    <n v="3"/>
    <n v="11"/>
    <n v="0"/>
  </r>
  <r>
    <n v="8962"/>
    <n v="1975"/>
    <n v="50"/>
    <s v="Master"/>
    <s v="Married"/>
    <x v="0"/>
    <x v="1062"/>
    <n v="1"/>
    <n v="1"/>
    <s v="17/04/2014"/>
    <n v="18"/>
    <x v="324"/>
    <n v="0"/>
    <n v="8"/>
    <n v="0"/>
    <n v="0"/>
    <n v="3"/>
    <n v="34"/>
    <n v="7.6716532412734941E-4"/>
    <s v="Wines"/>
    <n v="2"/>
    <n v="2"/>
    <n v="0"/>
    <n v="3"/>
    <n v="5"/>
    <n v="3"/>
    <n v="11"/>
    <n v="0"/>
  </r>
  <r>
    <n v="4174"/>
    <n v="1956"/>
    <n v="69"/>
    <s v="Master"/>
    <s v="Together"/>
    <x v="1"/>
    <x v="1063"/>
    <n v="0"/>
    <n v="1"/>
    <s v="17/04/2014"/>
    <n v="81"/>
    <x v="533"/>
    <n v="1"/>
    <n v="19"/>
    <n v="2"/>
    <n v="0"/>
    <n v="11"/>
    <n v="119"/>
    <n v="2.1538851381925463E-3"/>
    <s v="Wines"/>
    <n v="1"/>
    <n v="2"/>
    <n v="1"/>
    <n v="4"/>
    <n v="3"/>
    <n v="3"/>
    <n v="11"/>
    <n v="0"/>
  </r>
  <r>
    <n v="9370"/>
    <n v="1945"/>
    <n v="80"/>
    <s v="PhD"/>
    <s v="Married"/>
    <x v="1"/>
    <x v="1064"/>
    <n v="0"/>
    <n v="0"/>
    <s v="17/05/2013"/>
    <n v="68"/>
    <x v="286"/>
    <n v="81"/>
    <n v="276"/>
    <n v="80"/>
    <n v="40"/>
    <n v="81"/>
    <n v="1039"/>
    <n v="1.5779242474865597E-2"/>
    <s v="Wines"/>
    <n v="1"/>
    <n v="6"/>
    <n v="3"/>
    <n v="6"/>
    <n v="4"/>
    <n v="3"/>
    <n v="11"/>
    <n v="0"/>
  </r>
  <r>
    <n v="5602"/>
    <n v="1989"/>
    <n v="36"/>
    <s v="PhD"/>
    <s v="Together"/>
    <x v="0"/>
    <x v="1065"/>
    <n v="0"/>
    <n v="0"/>
    <s v="17/05/2013"/>
    <n v="98"/>
    <x v="534"/>
    <n v="22"/>
    <n v="432"/>
    <n v="147"/>
    <n v="113"/>
    <n v="102"/>
    <n v="1180"/>
    <n v="1.7619040508861782E-2"/>
    <s v="Wines"/>
    <n v="1"/>
    <n v="8"/>
    <n v="7"/>
    <n v="12"/>
    <n v="3"/>
    <n v="3"/>
    <n v="11"/>
    <n v="0"/>
  </r>
  <r>
    <n v="5125"/>
    <n v="1960"/>
    <n v="65"/>
    <s v="Graduation"/>
    <s v="Married"/>
    <x v="1"/>
    <x v="1066"/>
    <n v="0"/>
    <n v="0"/>
    <s v="17/05/2013"/>
    <n v="64"/>
    <x v="535"/>
    <n v="0"/>
    <n v="815"/>
    <n v="129"/>
    <n v="42"/>
    <n v="29"/>
    <n v="1319"/>
    <n v="1.6584936501948949E-2"/>
    <s v="MeatProducts"/>
    <n v="1"/>
    <n v="4"/>
    <n v="10"/>
    <n v="11"/>
    <n v="2"/>
    <n v="3"/>
    <n v="11"/>
    <n v="0"/>
  </r>
  <r>
    <n v="6374"/>
    <n v="1954"/>
    <n v="71"/>
    <s v="PhD"/>
    <s v="Married"/>
    <x v="1"/>
    <x v="1067"/>
    <n v="0"/>
    <n v="1"/>
    <s v="17/05/2013"/>
    <n v="50"/>
    <x v="536"/>
    <n v="2"/>
    <n v="31"/>
    <n v="0"/>
    <n v="2"/>
    <n v="39"/>
    <n v="258"/>
    <n v="6.9861900893582454E-3"/>
    <s v="Wines"/>
    <n v="5"/>
    <n v="5"/>
    <n v="2"/>
    <n v="4"/>
    <n v="8"/>
    <n v="3"/>
    <n v="11"/>
    <n v="0"/>
  </r>
  <r>
    <n v="675"/>
    <n v="1973"/>
    <n v="52"/>
    <s v="Master"/>
    <s v="Divorced"/>
    <x v="1"/>
    <x v="1068"/>
    <n v="1"/>
    <n v="1"/>
    <s v="17/05/2013"/>
    <n v="67"/>
    <x v="537"/>
    <n v="0"/>
    <n v="93"/>
    <n v="7"/>
    <n v="13"/>
    <n v="73"/>
    <n v="259"/>
    <n v="4.977514701925664E-3"/>
    <s v="Wines"/>
    <n v="5"/>
    <n v="4"/>
    <n v="2"/>
    <n v="5"/>
    <n v="7"/>
    <n v="3"/>
    <n v="11"/>
    <n v="0"/>
  </r>
  <r>
    <n v="10669"/>
    <n v="1981"/>
    <n v="44"/>
    <s v="Graduation"/>
    <s v="Married"/>
    <x v="0"/>
    <x v="1069"/>
    <n v="0"/>
    <n v="1"/>
    <s v="17/05/2013"/>
    <n v="8"/>
    <x v="202"/>
    <n v="21"/>
    <n v="64"/>
    <n v="62"/>
    <n v="21"/>
    <n v="25"/>
    <n v="445"/>
    <n v="8.1822527856433638E-3"/>
    <s v="Wines"/>
    <n v="2"/>
    <n v="3"/>
    <n v="2"/>
    <n v="10"/>
    <n v="3"/>
    <n v="3"/>
    <n v="11"/>
    <n v="0"/>
  </r>
  <r>
    <n v="11004"/>
    <n v="1893"/>
    <n v="132"/>
    <s v="2n Cycle"/>
    <s v="Single"/>
    <x v="1"/>
    <x v="1070"/>
    <n v="0"/>
    <n v="1"/>
    <s v="17/05/2014"/>
    <n v="23"/>
    <x v="32"/>
    <n v="0"/>
    <n v="5"/>
    <n v="7"/>
    <n v="0"/>
    <n v="2"/>
    <n v="20"/>
    <n v="3.3232527998404838E-4"/>
    <s v="Wines"/>
    <n v="1"/>
    <n v="1"/>
    <n v="0"/>
    <n v="2"/>
    <n v="4"/>
    <n v="3"/>
    <n v="11"/>
    <n v="0"/>
  </r>
  <r>
    <n v="254"/>
    <n v="1955"/>
    <n v="70"/>
    <s v="Graduation"/>
    <s v="Together"/>
    <x v="1"/>
    <x v="1071"/>
    <n v="0"/>
    <n v="1"/>
    <s v="17/05/2014"/>
    <n v="4"/>
    <x v="538"/>
    <n v="4"/>
    <n v="30"/>
    <n v="6"/>
    <n v="4"/>
    <n v="30"/>
    <n v="443"/>
    <n v="8.2245697417522232E-3"/>
    <s v="Wines"/>
    <n v="3"/>
    <n v="7"/>
    <n v="1"/>
    <n v="7"/>
    <n v="7"/>
    <n v="3"/>
    <n v="11"/>
    <n v="0"/>
  </r>
  <r>
    <n v="8557"/>
    <n v="1982"/>
    <n v="43"/>
    <s v="Graduation"/>
    <s v="Single"/>
    <x v="0"/>
    <x v="163"/>
    <n v="1"/>
    <n v="0"/>
    <s v="17/06/2013"/>
    <n v="57"/>
    <x v="223"/>
    <n v="3"/>
    <n v="22"/>
    <n v="2"/>
    <n v="2"/>
    <n v="6"/>
    <n v="40"/>
    <e v="#VALUE!"/>
    <s v="MeatProducts"/>
    <n v="2"/>
    <n v="2"/>
    <n v="0"/>
    <n v="3"/>
    <n v="6"/>
    <n v="3"/>
    <n v="11"/>
    <n v="0"/>
  </r>
  <r>
    <n v="8724"/>
    <n v="1982"/>
    <n v="43"/>
    <s v="Graduation"/>
    <s v="Single"/>
    <x v="0"/>
    <x v="1072"/>
    <n v="1"/>
    <n v="0"/>
    <s v="17/06/2013"/>
    <n v="57"/>
    <x v="223"/>
    <n v="3"/>
    <n v="22"/>
    <n v="2"/>
    <n v="2"/>
    <n v="6"/>
    <n v="40"/>
    <n v="1.4002170336402141E-3"/>
    <s v="MeatProducts"/>
    <n v="2"/>
    <n v="2"/>
    <n v="0"/>
    <n v="3"/>
    <n v="6"/>
    <n v="3"/>
    <n v="11"/>
    <n v="0"/>
  </r>
  <r>
    <n v="5209"/>
    <n v="1954"/>
    <n v="71"/>
    <s v="Graduation"/>
    <s v="Divorced"/>
    <x v="1"/>
    <x v="1073"/>
    <n v="0"/>
    <n v="1"/>
    <s v="17/06/2013"/>
    <n v="21"/>
    <x v="458"/>
    <n v="5"/>
    <n v="71"/>
    <n v="21"/>
    <n v="16"/>
    <n v="82"/>
    <n v="556"/>
    <n v="1.1119555217791288E-2"/>
    <s v="Wines"/>
    <n v="2"/>
    <n v="8"/>
    <n v="2"/>
    <n v="7"/>
    <n v="7"/>
    <n v="3"/>
    <n v="11"/>
    <n v="0"/>
  </r>
  <r>
    <n v="1518"/>
    <n v="1965"/>
    <n v="60"/>
    <s v="Master"/>
    <s v="Married"/>
    <x v="1"/>
    <x v="1074"/>
    <n v="1"/>
    <n v="1"/>
    <s v="17/06/2013"/>
    <n v="29"/>
    <x v="539"/>
    <n v="6"/>
    <n v="157"/>
    <n v="25"/>
    <n v="91"/>
    <n v="91"/>
    <n v="658"/>
    <n v="1.0495422209461831E-2"/>
    <s v="Wines"/>
    <n v="5"/>
    <n v="9"/>
    <n v="3"/>
    <n v="7"/>
    <n v="7"/>
    <n v="3"/>
    <n v="11"/>
    <n v="0"/>
  </r>
  <r>
    <n v="4200"/>
    <n v="1970"/>
    <n v="55"/>
    <s v="Master"/>
    <s v="Married"/>
    <x v="1"/>
    <x v="1075"/>
    <n v="1"/>
    <n v="0"/>
    <s v="17/06/2014"/>
    <n v="85"/>
    <x v="129"/>
    <n v="2"/>
    <n v="62"/>
    <n v="24"/>
    <n v="13"/>
    <n v="7"/>
    <n v="268"/>
    <n v="6.0689780112774296E-3"/>
    <s v="Wines"/>
    <n v="4"/>
    <n v="4"/>
    <n v="1"/>
    <n v="6"/>
    <n v="5"/>
    <n v="3"/>
    <n v="11"/>
    <n v="0"/>
  </r>
  <r>
    <n v="477"/>
    <n v="1986"/>
    <n v="39"/>
    <s v="Graduation"/>
    <s v="Married"/>
    <x v="0"/>
    <x v="1076"/>
    <n v="0"/>
    <n v="0"/>
    <s v="17/06/2014"/>
    <n v="31"/>
    <x v="540"/>
    <n v="61"/>
    <n v="835"/>
    <n v="80"/>
    <n v="20"/>
    <n v="101"/>
    <n v="2056"/>
    <n v="2.4619216400038318E-2"/>
    <s v="Wines"/>
    <n v="1"/>
    <n v="4"/>
    <n v="7"/>
    <n v="10"/>
    <n v="1"/>
    <n v="3"/>
    <n v="11"/>
    <n v="1"/>
  </r>
  <r>
    <n v="6355"/>
    <n v="1978"/>
    <n v="47"/>
    <s v="Graduation"/>
    <s v="Married"/>
    <x v="0"/>
    <x v="1077"/>
    <n v="1"/>
    <n v="1"/>
    <s v="17/06/2014"/>
    <n v="19"/>
    <x v="240"/>
    <n v="0"/>
    <n v="14"/>
    <n v="7"/>
    <n v="3"/>
    <n v="1"/>
    <n v="44"/>
    <n v="9.9190694109425361E-4"/>
    <s v="Wines"/>
    <n v="3"/>
    <n v="2"/>
    <n v="0"/>
    <n v="4"/>
    <n v="3"/>
    <n v="3"/>
    <n v="11"/>
    <n v="0"/>
  </r>
  <r>
    <n v="1030"/>
    <n v="1965"/>
    <n v="60"/>
    <s v="PhD"/>
    <s v="Single"/>
    <x v="1"/>
    <x v="1078"/>
    <n v="1"/>
    <n v="1"/>
    <s v="17/07/2013"/>
    <n v="72"/>
    <x v="73"/>
    <n v="0"/>
    <n v="13"/>
    <n v="0"/>
    <n v="0"/>
    <n v="3"/>
    <n v="35"/>
    <n v="8.6128405148017811E-4"/>
    <s v="Wines"/>
    <n v="2"/>
    <n v="1"/>
    <n v="0"/>
    <n v="3"/>
    <n v="7"/>
    <n v="3"/>
    <n v="11"/>
    <n v="0"/>
  </r>
  <r>
    <n v="232"/>
    <n v="1965"/>
    <n v="60"/>
    <s v="Graduation"/>
    <s v="Single"/>
    <x v="1"/>
    <x v="1079"/>
    <n v="0"/>
    <n v="1"/>
    <s v="17/07/2013"/>
    <n v="8"/>
    <x v="471"/>
    <n v="83"/>
    <n v="88"/>
    <n v="32"/>
    <n v="14"/>
    <n v="34"/>
    <n v="496"/>
    <n v="8.0573108724963042E-3"/>
    <s v="Wines"/>
    <n v="1"/>
    <n v="4"/>
    <n v="2"/>
    <n v="10"/>
    <n v="3"/>
    <n v="3"/>
    <n v="11"/>
    <n v="0"/>
  </r>
  <r>
    <n v="6439"/>
    <n v="1958"/>
    <n v="67"/>
    <s v="Graduation"/>
    <s v="Married"/>
    <x v="1"/>
    <x v="1080"/>
    <n v="0"/>
    <n v="1"/>
    <s v="17/08/2012"/>
    <n v="37"/>
    <x v="10"/>
    <n v="0"/>
    <n v="133"/>
    <n v="0"/>
    <n v="28"/>
    <n v="152"/>
    <n v="950"/>
    <n v="1.5554900612371877E-2"/>
    <s v="Wines"/>
    <n v="7"/>
    <n v="11"/>
    <n v="5"/>
    <n v="8"/>
    <n v="7"/>
    <n v="3"/>
    <n v="11"/>
    <n v="0"/>
  </r>
  <r>
    <n v="3537"/>
    <n v="1981"/>
    <n v="44"/>
    <s v="Graduation"/>
    <s v="Together"/>
    <x v="0"/>
    <x v="1081"/>
    <n v="1"/>
    <n v="0"/>
    <s v="17/08/2012"/>
    <n v="57"/>
    <x v="193"/>
    <n v="3"/>
    <n v="31"/>
    <n v="2"/>
    <n v="8"/>
    <n v="4"/>
    <n v="75"/>
    <n v="2.4124288333494163E-3"/>
    <s v="Wines"/>
    <n v="3"/>
    <n v="3"/>
    <n v="0"/>
    <n v="4"/>
    <n v="8"/>
    <n v="3"/>
    <n v="11"/>
    <n v="0"/>
  </r>
  <r>
    <n v="10862"/>
    <n v="1960"/>
    <n v="65"/>
    <s v="Master"/>
    <s v="Married"/>
    <x v="1"/>
    <x v="1082"/>
    <n v="0"/>
    <n v="1"/>
    <s v="17/08/2012"/>
    <n v="6"/>
    <x v="143"/>
    <n v="8"/>
    <n v="83"/>
    <n v="19"/>
    <n v="11"/>
    <n v="26"/>
    <n v="300"/>
    <n v="9.8289758207194804E-3"/>
    <s v="Wines"/>
    <n v="5"/>
    <n v="1"/>
    <n v="2"/>
    <n v="9"/>
    <n v="2"/>
    <n v="3"/>
    <n v="11"/>
    <n v="0"/>
  </r>
  <r>
    <n v="2134"/>
    <n v="1952"/>
    <n v="73"/>
    <s v="Graduation"/>
    <s v="Single"/>
    <x v="1"/>
    <x v="1083"/>
    <n v="0"/>
    <n v="1"/>
    <s v="17/08/2012"/>
    <n v="94"/>
    <x v="541"/>
    <n v="5"/>
    <n v="233"/>
    <n v="69"/>
    <n v="41"/>
    <n v="83"/>
    <n v="611"/>
    <n v="1.13780260707635E-2"/>
    <s v="Wines"/>
    <n v="4"/>
    <n v="5"/>
    <n v="5"/>
    <n v="8"/>
    <n v="5"/>
    <n v="3"/>
    <n v="11"/>
    <n v="0"/>
  </r>
  <r>
    <n v="3340"/>
    <n v="1977"/>
    <n v="48"/>
    <s v="Graduation"/>
    <s v="Married"/>
    <x v="0"/>
    <x v="1084"/>
    <n v="1"/>
    <n v="0"/>
    <s v="17/08/2012"/>
    <n v="56"/>
    <x v="227"/>
    <n v="15"/>
    <n v="108"/>
    <n v="4"/>
    <n v="15"/>
    <n v="50"/>
    <n v="386"/>
    <n v="9.1874137192364449E-3"/>
    <s v="Wines"/>
    <n v="6"/>
    <n v="7"/>
    <n v="1"/>
    <n v="6"/>
    <n v="8"/>
    <n v="3"/>
    <n v="11"/>
    <n v="1"/>
  </r>
  <r>
    <n v="8685"/>
    <n v="1977"/>
    <n v="48"/>
    <s v="Graduation"/>
    <s v="Married"/>
    <x v="0"/>
    <x v="1084"/>
    <n v="1"/>
    <n v="0"/>
    <s v="17/08/2012"/>
    <n v="56"/>
    <x v="227"/>
    <n v="15"/>
    <n v="108"/>
    <n v="4"/>
    <n v="15"/>
    <n v="50"/>
    <n v="386"/>
    <n v="9.1874137192364449E-3"/>
    <s v="Wines"/>
    <n v="6"/>
    <n v="7"/>
    <n v="1"/>
    <n v="6"/>
    <n v="8"/>
    <n v="3"/>
    <n v="11"/>
    <n v="1"/>
  </r>
  <r>
    <n v="3507"/>
    <n v="1970"/>
    <n v="55"/>
    <s v="Graduation"/>
    <s v="Single"/>
    <x v="1"/>
    <x v="1085"/>
    <n v="1"/>
    <n v="0"/>
    <s v="17/08/2012"/>
    <n v="44"/>
    <x v="542"/>
    <n v="161"/>
    <n v="426"/>
    <n v="210"/>
    <n v="44"/>
    <n v="58"/>
    <n v="1517"/>
    <n v="1.9838623196934625E-2"/>
    <s v="Wines"/>
    <n v="2"/>
    <n v="2"/>
    <n v="5"/>
    <n v="5"/>
    <n v="6"/>
    <n v="3"/>
    <n v="11"/>
    <n v="1"/>
  </r>
  <r>
    <n v="8080"/>
    <n v="1986"/>
    <n v="39"/>
    <s v="Graduation"/>
    <s v="Single"/>
    <x v="0"/>
    <x v="1086"/>
    <n v="0"/>
    <n v="0"/>
    <s v="17/08/2012"/>
    <n v="50"/>
    <x v="2"/>
    <n v="1"/>
    <n v="6"/>
    <n v="3"/>
    <n v="4"/>
    <n v="3"/>
    <n v="19"/>
    <n v="7.0853221957040569E-4"/>
    <s v="MeatProducts"/>
    <n v="1"/>
    <n v="0"/>
    <n v="0"/>
    <n v="3"/>
    <n v="4"/>
    <n v="3"/>
    <n v="11"/>
    <n v="0"/>
  </r>
  <r>
    <n v="9523"/>
    <n v="1982"/>
    <n v="43"/>
    <s v="Graduation"/>
    <s v="Together"/>
    <x v="0"/>
    <x v="1087"/>
    <n v="1"/>
    <n v="0"/>
    <s v="17/08/2013"/>
    <n v="95"/>
    <x v="2"/>
    <n v="0"/>
    <n v="8"/>
    <n v="2"/>
    <n v="0"/>
    <n v="0"/>
    <n v="15"/>
    <n v="3.7056251389609425E-4"/>
    <s v="MeatProducts"/>
    <n v="1"/>
    <n v="0"/>
    <n v="0"/>
    <n v="3"/>
    <n v="4"/>
    <n v="3"/>
    <n v="11"/>
    <n v="0"/>
  </r>
  <r>
    <n v="8414"/>
    <n v="1962"/>
    <n v="63"/>
    <s v="PhD"/>
    <s v="Single"/>
    <x v="1"/>
    <x v="1088"/>
    <n v="0"/>
    <n v="1"/>
    <s v="17/08/2013"/>
    <n v="76"/>
    <x v="123"/>
    <n v="0"/>
    <n v="12"/>
    <n v="0"/>
    <n v="0"/>
    <n v="18"/>
    <n v="68"/>
    <n v="2.0347706394565966E-3"/>
    <s v="Wines"/>
    <n v="2"/>
    <n v="2"/>
    <n v="0"/>
    <n v="4"/>
    <n v="7"/>
    <n v="3"/>
    <n v="11"/>
    <n v="0"/>
  </r>
  <r>
    <n v="2995"/>
    <n v="1957"/>
    <n v="68"/>
    <s v="Master"/>
    <s v="Together"/>
    <x v="1"/>
    <x v="1089"/>
    <n v="0"/>
    <n v="0"/>
    <s v="17/08/2013"/>
    <n v="64"/>
    <x v="543"/>
    <n v="10"/>
    <n v="689"/>
    <n v="84"/>
    <n v="10"/>
    <n v="0"/>
    <n v="1084"/>
    <n v="1.6267483042199413E-2"/>
    <s v="MeatProducts"/>
    <n v="1"/>
    <n v="3"/>
    <n v="4"/>
    <n v="9"/>
    <n v="1"/>
    <n v="3"/>
    <n v="11"/>
    <n v="0"/>
  </r>
  <r>
    <n v="9242"/>
    <n v="1990"/>
    <n v="35"/>
    <s v="Graduation"/>
    <s v="Single"/>
    <x v="0"/>
    <x v="1090"/>
    <n v="0"/>
    <n v="0"/>
    <s v="17/08/2013"/>
    <n v="19"/>
    <x v="544"/>
    <n v="185"/>
    <n v="575"/>
    <n v="24"/>
    <n v="25"/>
    <n v="77"/>
    <n v="1645"/>
    <n v="2.5500317785115256E-2"/>
    <s v="Wines"/>
    <n v="1"/>
    <n v="6"/>
    <n v="3"/>
    <n v="9"/>
    <n v="4"/>
    <n v="3"/>
    <n v="11"/>
    <n v="1"/>
  </r>
  <r>
    <n v="1241"/>
    <n v="1984"/>
    <n v="41"/>
    <s v="2n Cycle"/>
    <s v="Married"/>
    <x v="0"/>
    <x v="1091"/>
    <n v="1"/>
    <n v="0"/>
    <s v="17/09/2012"/>
    <n v="1"/>
    <x v="62"/>
    <n v="3"/>
    <n v="8"/>
    <n v="7"/>
    <n v="4"/>
    <n v="16"/>
    <n v="35"/>
    <n v="2.3655041903217085E-3"/>
    <s v="GoldProds"/>
    <n v="2"/>
    <n v="1"/>
    <n v="0"/>
    <n v="3"/>
    <n v="9"/>
    <n v="3"/>
    <n v="11"/>
    <n v="1"/>
  </r>
  <r>
    <n v="3104"/>
    <n v="1961"/>
    <n v="64"/>
    <s v="Graduation"/>
    <s v="Single"/>
    <x v="1"/>
    <x v="1092"/>
    <n v="0"/>
    <n v="0"/>
    <s v="17/09/2012"/>
    <n v="89"/>
    <x v="545"/>
    <n v="59"/>
    <n v="968"/>
    <n v="51"/>
    <n v="79"/>
    <n v="19"/>
    <n v="1987"/>
    <n v="2.4133994072778508E-2"/>
    <s v="MeatProducts"/>
    <n v="1"/>
    <n v="5"/>
    <n v="3"/>
    <n v="12"/>
    <n v="2"/>
    <n v="3"/>
    <n v="11"/>
    <n v="1"/>
  </r>
  <r>
    <n v="7233"/>
    <n v="1972"/>
    <n v="53"/>
    <s v="Graduation"/>
    <s v="Married"/>
    <x v="1"/>
    <x v="1093"/>
    <n v="0"/>
    <n v="0"/>
    <s v="17/09/2012"/>
    <n v="4"/>
    <x v="127"/>
    <n v="32"/>
    <n v="849"/>
    <n v="229"/>
    <n v="48"/>
    <n v="128"/>
    <n v="1654"/>
    <n v="2.3898625901255618E-2"/>
    <s v="MeatProducts"/>
    <n v="2"/>
    <n v="5"/>
    <n v="3"/>
    <n v="6"/>
    <n v="4"/>
    <n v="3"/>
    <n v="11"/>
    <n v="0"/>
  </r>
  <r>
    <n v="7972"/>
    <n v="1955"/>
    <n v="70"/>
    <s v="Graduation"/>
    <s v="Single"/>
    <x v="1"/>
    <x v="1094"/>
    <n v="0"/>
    <n v="0"/>
    <s v="17/09/2013"/>
    <n v="79"/>
    <x v="302"/>
    <n v="32"/>
    <n v="519"/>
    <n v="71"/>
    <n v="75"/>
    <n v="54"/>
    <n v="1097"/>
    <n v="1.5046772556442543E-2"/>
    <s v="MeatProducts"/>
    <n v="1"/>
    <n v="3"/>
    <n v="4"/>
    <n v="9"/>
    <n v="1"/>
    <n v="3"/>
    <n v="11"/>
    <n v="0"/>
  </r>
  <r>
    <n v="9977"/>
    <n v="1973"/>
    <n v="52"/>
    <s v="Graduation"/>
    <s v="Divorced"/>
    <x v="1"/>
    <x v="1095"/>
    <n v="0"/>
    <n v="1"/>
    <s v="17/09/2013"/>
    <n v="99"/>
    <x v="546"/>
    <n v="11"/>
    <n v="309"/>
    <n v="33"/>
    <n v="26"/>
    <n v="34"/>
    <n v="700"/>
    <n v="8.8718774160023318E-3"/>
    <s v="Wines"/>
    <n v="3"/>
    <n v="9"/>
    <n v="3"/>
    <n v="5"/>
    <n v="4"/>
    <n v="3"/>
    <n v="11"/>
    <n v="0"/>
  </r>
  <r>
    <n v="4789"/>
    <n v="1953"/>
    <n v="72"/>
    <s v="Graduation"/>
    <s v="Together"/>
    <x v="1"/>
    <x v="1096"/>
    <n v="0"/>
    <n v="0"/>
    <s v="17/09/2013"/>
    <n v="95"/>
    <x v="547"/>
    <n v="22"/>
    <n v="500"/>
    <n v="210"/>
    <n v="143"/>
    <n v="33"/>
    <n v="1644"/>
    <n v="2.034351333960303E-2"/>
    <s v="Wines"/>
    <n v="1"/>
    <n v="4"/>
    <n v="8"/>
    <n v="5"/>
    <n v="2"/>
    <n v="3"/>
    <n v="11"/>
    <n v="0"/>
  </r>
  <r>
    <n v="11039"/>
    <n v="1975"/>
    <n v="50"/>
    <s v="Graduation"/>
    <s v="Married"/>
    <x v="0"/>
    <x v="1097"/>
    <n v="0"/>
    <n v="1"/>
    <s v="17/09/2013"/>
    <n v="51"/>
    <x v="548"/>
    <n v="33"/>
    <n v="54"/>
    <n v="71"/>
    <n v="30"/>
    <n v="41"/>
    <n v="270"/>
    <n v="5.1975051975051978E-3"/>
    <s v="Wines"/>
    <n v="2"/>
    <n v="5"/>
    <n v="2"/>
    <n v="4"/>
    <n v="5"/>
    <n v="3"/>
    <n v="11"/>
    <n v="0"/>
  </r>
  <r>
    <n v="6870"/>
    <n v="1959"/>
    <n v="66"/>
    <s v="PhD"/>
    <s v="Divorced"/>
    <x v="1"/>
    <x v="1098"/>
    <n v="0"/>
    <n v="1"/>
    <s v="17/09/2013"/>
    <n v="73"/>
    <x v="274"/>
    <n v="2"/>
    <n v="49"/>
    <n v="17"/>
    <n v="13"/>
    <n v="20"/>
    <n v="263"/>
    <n v="3.8223966281520239E-3"/>
    <s v="Wines"/>
    <n v="1"/>
    <n v="3"/>
    <n v="1"/>
    <n v="7"/>
    <n v="2"/>
    <n v="3"/>
    <n v="11"/>
    <n v="0"/>
  </r>
  <r>
    <n v="9973"/>
    <n v="1963"/>
    <n v="62"/>
    <s v="Graduation"/>
    <s v="Married"/>
    <x v="1"/>
    <x v="1099"/>
    <n v="0"/>
    <n v="2"/>
    <s v="17/10/2012"/>
    <n v="28"/>
    <x v="549"/>
    <n v="9"/>
    <n v="92"/>
    <n v="6"/>
    <n v="9"/>
    <n v="4"/>
    <n v="486"/>
    <n v="9.6357832543569211E-3"/>
    <s v="Wines"/>
    <n v="3"/>
    <n v="7"/>
    <n v="1"/>
    <n v="8"/>
    <n v="7"/>
    <n v="3"/>
    <n v="11"/>
    <n v="0"/>
  </r>
  <r>
    <n v="2447"/>
    <n v="1979"/>
    <n v="46"/>
    <s v="Graduation"/>
    <s v="Together"/>
    <x v="0"/>
    <x v="1100"/>
    <n v="1"/>
    <n v="0"/>
    <s v="17/10/2012"/>
    <n v="71"/>
    <x v="30"/>
    <n v="12"/>
    <n v="15"/>
    <n v="19"/>
    <n v="7"/>
    <n v="12"/>
    <n v="57"/>
    <n v="1.8660991979047308E-3"/>
    <s v="FishProducts"/>
    <n v="2"/>
    <n v="2"/>
    <n v="0"/>
    <n v="3"/>
    <n v="7"/>
    <n v="3"/>
    <n v="11"/>
    <n v="0"/>
  </r>
  <r>
    <n v="9970"/>
    <n v="1977"/>
    <n v="48"/>
    <s v="Graduation"/>
    <s v="Together"/>
    <x v="0"/>
    <x v="1101"/>
    <n v="0"/>
    <n v="1"/>
    <s v="17/10/2013"/>
    <n v="3"/>
    <x v="228"/>
    <n v="11"/>
    <n v="57"/>
    <n v="10"/>
    <n v="28"/>
    <n v="14"/>
    <n v="148"/>
    <n v="2.672686230248307E-3"/>
    <s v="MeatProducts"/>
    <n v="1"/>
    <n v="1"/>
    <n v="1"/>
    <n v="6"/>
    <n v="2"/>
    <n v="3"/>
    <n v="11"/>
    <n v="0"/>
  </r>
  <r>
    <n v="6471"/>
    <n v="1971"/>
    <n v="54"/>
    <s v="Master"/>
    <s v="Single"/>
    <x v="1"/>
    <x v="1102"/>
    <n v="1"/>
    <n v="0"/>
    <s v="17/10/2013"/>
    <n v="17"/>
    <x v="28"/>
    <n v="2"/>
    <n v="30"/>
    <n v="8"/>
    <n v="2"/>
    <n v="3"/>
    <n v="56"/>
    <n v="1.5456803753795198E-3"/>
    <s v="MeatProducts"/>
    <n v="1"/>
    <n v="2"/>
    <n v="0"/>
    <n v="4"/>
    <n v="5"/>
    <n v="3"/>
    <n v="11"/>
    <n v="0"/>
  </r>
  <r>
    <n v="6248"/>
    <n v="1947"/>
    <n v="78"/>
    <s v="Master"/>
    <s v="Single"/>
    <x v="1"/>
    <x v="1103"/>
    <n v="0"/>
    <n v="0"/>
    <s v="17/10/2013"/>
    <n v="47"/>
    <x v="550"/>
    <n v="24"/>
    <n v="746"/>
    <n v="94"/>
    <n v="29"/>
    <n v="48"/>
    <n v="2169"/>
    <n v="2.3650122121423586E-2"/>
    <s v="Wines"/>
    <n v="0"/>
    <n v="9"/>
    <n v="7"/>
    <n v="11"/>
    <n v="3"/>
    <n v="3"/>
    <n v="11"/>
    <n v="1"/>
  </r>
  <r>
    <n v="153"/>
    <n v="1953"/>
    <n v="72"/>
    <s v="Graduation"/>
    <s v="Divorced"/>
    <x v="1"/>
    <x v="1104"/>
    <n v="0"/>
    <n v="0"/>
    <s v="17/10/2013"/>
    <n v="29"/>
    <x v="27"/>
    <n v="3"/>
    <n v="6"/>
    <n v="4"/>
    <n v="2"/>
    <n v="12"/>
    <n v="34"/>
    <n v="1.4609831557236164E-3"/>
    <s v="Wines"/>
    <n v="1"/>
    <n v="1"/>
    <n v="0"/>
    <n v="3"/>
    <n v="4"/>
    <n v="3"/>
    <n v="11"/>
    <n v="0"/>
  </r>
  <r>
    <n v="5955"/>
    <n v="1962"/>
    <n v="63"/>
    <s v="Graduation"/>
    <s v="Together"/>
    <x v="1"/>
    <x v="1105"/>
    <n v="0"/>
    <n v="0"/>
    <s v="17/11/2012"/>
    <n v="27"/>
    <x v="3"/>
    <n v="33"/>
    <n v="549"/>
    <n v="151"/>
    <n v="133"/>
    <n v="233"/>
    <n v="1699"/>
    <n v="2.3589031586254774E-2"/>
    <s v="Wines"/>
    <n v="1"/>
    <n v="4"/>
    <n v="3"/>
    <n v="8"/>
    <n v="3"/>
    <n v="3"/>
    <n v="11"/>
    <n v="0"/>
  </r>
  <r>
    <n v="7301"/>
    <n v="1982"/>
    <n v="43"/>
    <s v="2n Cycle"/>
    <s v="Single"/>
    <x v="0"/>
    <x v="1106"/>
    <n v="1"/>
    <n v="0"/>
    <s v="17/11/2012"/>
    <n v="76"/>
    <x v="30"/>
    <n v="22"/>
    <n v="11"/>
    <n v="3"/>
    <n v="7"/>
    <n v="32"/>
    <n v="47"/>
    <n v="1.9901761517615176E-3"/>
    <s v="GoldProds"/>
    <n v="2"/>
    <n v="3"/>
    <n v="0"/>
    <n v="3"/>
    <n v="8"/>
    <n v="3"/>
    <n v="11"/>
    <n v="1"/>
  </r>
  <r>
    <n v="247"/>
    <n v="1971"/>
    <n v="54"/>
    <s v="Graduation"/>
    <s v="Married"/>
    <x v="1"/>
    <x v="1107"/>
    <n v="1"/>
    <n v="0"/>
    <s v="17/11/2012"/>
    <n v="16"/>
    <x v="357"/>
    <n v="10"/>
    <n v="125"/>
    <n v="21"/>
    <n v="13"/>
    <n v="16"/>
    <n v="341"/>
    <n v="9.287757047528258E-3"/>
    <s v="Wines"/>
    <n v="6"/>
    <n v="7"/>
    <n v="2"/>
    <n v="4"/>
    <n v="9"/>
    <n v="3"/>
    <n v="11"/>
    <n v="1"/>
  </r>
  <r>
    <n v="8732"/>
    <n v="1969"/>
    <n v="56"/>
    <s v="Master"/>
    <s v="Widow"/>
    <x v="1"/>
    <x v="1108"/>
    <n v="0"/>
    <n v="1"/>
    <s v="17/11/2012"/>
    <n v="81"/>
    <x v="551"/>
    <n v="0"/>
    <n v="70"/>
    <n v="37"/>
    <n v="14"/>
    <n v="42"/>
    <n v="1419"/>
    <n v="2.1063100238982321E-2"/>
    <s v="Wines"/>
    <n v="4"/>
    <n v="7"/>
    <n v="4"/>
    <n v="10"/>
    <n v="4"/>
    <n v="3"/>
    <n v="11"/>
    <n v="1"/>
  </r>
  <r>
    <n v="6710"/>
    <n v="1951"/>
    <n v="74"/>
    <s v="Master"/>
    <s v="Single"/>
    <x v="1"/>
    <x v="1109"/>
    <n v="2"/>
    <n v="1"/>
    <s v="17/11/2012"/>
    <n v="84"/>
    <x v="456"/>
    <n v="1"/>
    <n v="13"/>
    <n v="3"/>
    <n v="5"/>
    <n v="13"/>
    <n v="90"/>
    <n v="1.5459401892917875E-3"/>
    <s v="Wines"/>
    <n v="1"/>
    <n v="2"/>
    <n v="0"/>
    <n v="4"/>
    <n v="6"/>
    <n v="3"/>
    <n v="11"/>
    <n v="0"/>
  </r>
  <r>
    <n v="2625"/>
    <n v="1954"/>
    <n v="71"/>
    <s v="2n Cycle"/>
    <s v="Single"/>
    <x v="1"/>
    <x v="1110"/>
    <n v="0"/>
    <n v="1"/>
    <s v="17/11/2013"/>
    <n v="30"/>
    <x v="552"/>
    <n v="29"/>
    <n v="56"/>
    <n v="30"/>
    <n v="32"/>
    <n v="47"/>
    <n v="303"/>
    <n v="7.1115074987678079E-3"/>
    <s v="Wines"/>
    <n v="2"/>
    <n v="3"/>
    <n v="2"/>
    <n v="7"/>
    <n v="3"/>
    <n v="3"/>
    <n v="11"/>
    <n v="0"/>
  </r>
  <r>
    <n v="10673"/>
    <n v="1976"/>
    <n v="49"/>
    <s v="PhD"/>
    <s v="Married"/>
    <x v="0"/>
    <x v="1111"/>
    <n v="0"/>
    <n v="1"/>
    <s v="17/11/2013"/>
    <n v="6"/>
    <x v="426"/>
    <n v="80"/>
    <n v="466"/>
    <n v="17"/>
    <n v="13"/>
    <n v="80"/>
    <n v="1336"/>
    <n v="1.9533020454113485E-2"/>
    <s v="Wines"/>
    <n v="1"/>
    <n v="6"/>
    <n v="9"/>
    <n v="5"/>
    <n v="3"/>
    <n v="3"/>
    <n v="11"/>
    <n v="0"/>
  </r>
  <r>
    <n v="6357"/>
    <n v="1959"/>
    <n v="66"/>
    <s v="2n Cycle"/>
    <s v="Divorced"/>
    <x v="1"/>
    <x v="1112"/>
    <n v="0"/>
    <n v="1"/>
    <s v="17/11/2013"/>
    <n v="29"/>
    <x v="160"/>
    <n v="35"/>
    <n v="75"/>
    <n v="63"/>
    <n v="57"/>
    <n v="31"/>
    <n v="460"/>
    <n v="7.7897446318498948E-3"/>
    <s v="Wines"/>
    <n v="3"/>
    <n v="7"/>
    <n v="1"/>
    <n v="7"/>
    <n v="5"/>
    <n v="3"/>
    <n v="11"/>
    <n v="0"/>
  </r>
  <r>
    <n v="158"/>
    <n v="1945"/>
    <n v="80"/>
    <s v="PhD"/>
    <s v="Together"/>
    <x v="1"/>
    <x v="1113"/>
    <n v="0"/>
    <n v="0"/>
    <s v="17/11/2013"/>
    <n v="3"/>
    <x v="553"/>
    <n v="53"/>
    <n v="528"/>
    <n v="98"/>
    <n v="75"/>
    <n v="97"/>
    <n v="1099"/>
    <n v="1.5348304563990839E-2"/>
    <s v="MeatProducts"/>
    <n v="1"/>
    <n v="8"/>
    <n v="3"/>
    <n v="5"/>
    <n v="4"/>
    <n v="3"/>
    <n v="11"/>
    <n v="1"/>
  </r>
  <r>
    <n v="5150"/>
    <n v="1979"/>
    <n v="46"/>
    <s v="Basic"/>
    <s v="Single"/>
    <x v="0"/>
    <x v="1114"/>
    <n v="1"/>
    <n v="0"/>
    <s v="17/12/2012"/>
    <n v="64"/>
    <x v="91"/>
    <n v="4"/>
    <n v="7"/>
    <n v="11"/>
    <n v="10"/>
    <n v="15"/>
    <n v="32"/>
    <n v="1.5846290977518075E-3"/>
    <s v="GoldProds"/>
    <n v="2"/>
    <n v="2"/>
    <n v="0"/>
    <n v="3"/>
    <n v="6"/>
    <n v="3"/>
    <n v="11"/>
    <n v="0"/>
  </r>
  <r>
    <n v="3050"/>
    <n v="1966"/>
    <n v="59"/>
    <s v="Graduation"/>
    <s v="Married"/>
    <x v="1"/>
    <x v="1115"/>
    <n v="1"/>
    <n v="1"/>
    <s v="17/12/2013"/>
    <n v="13"/>
    <x v="35"/>
    <n v="0"/>
    <n v="28"/>
    <n v="3"/>
    <n v="2"/>
    <n v="17"/>
    <n v="218"/>
    <n v="4.0222886453374664E-3"/>
    <s v="Wines"/>
    <n v="6"/>
    <n v="3"/>
    <n v="1"/>
    <n v="6"/>
    <n v="4"/>
    <n v="3"/>
    <n v="11"/>
    <n v="0"/>
  </r>
  <r>
    <n v="2579"/>
    <n v="1957"/>
    <n v="68"/>
    <s v="Graduation"/>
    <s v="Married"/>
    <x v="1"/>
    <x v="1116"/>
    <n v="0"/>
    <n v="1"/>
    <s v="17/12/2013"/>
    <n v="95"/>
    <x v="554"/>
    <n v="33"/>
    <n v="255"/>
    <n v="11"/>
    <n v="33"/>
    <n v="8"/>
    <n v="827"/>
    <n v="1.162937859463108E-2"/>
    <s v="Wines"/>
    <n v="4"/>
    <n v="6"/>
    <n v="7"/>
    <n v="9"/>
    <n v="4"/>
    <n v="3"/>
    <n v="11"/>
    <n v="0"/>
  </r>
  <r>
    <n v="4120"/>
    <n v="1975"/>
    <n v="50"/>
    <s v="2n Cycle"/>
    <s v="Single"/>
    <x v="0"/>
    <x v="1117"/>
    <n v="1"/>
    <n v="0"/>
    <s v="17/12/2013"/>
    <n v="61"/>
    <x v="72"/>
    <n v="39"/>
    <n v="78"/>
    <n v="58"/>
    <n v="13"/>
    <n v="93"/>
    <n v="276"/>
    <n v="5.5741810397059418E-3"/>
    <s v="GoldProds"/>
    <n v="2"/>
    <n v="6"/>
    <n v="1"/>
    <n v="4"/>
    <n v="7"/>
    <n v="3"/>
    <n v="11"/>
    <n v="0"/>
  </r>
  <r>
    <n v="8402"/>
    <n v="1953"/>
    <n v="72"/>
    <s v="Master"/>
    <s v="Married"/>
    <x v="1"/>
    <x v="1118"/>
    <n v="0"/>
    <n v="1"/>
    <s v="17/12/2013"/>
    <n v="40"/>
    <x v="555"/>
    <n v="35"/>
    <n v="222"/>
    <n v="130"/>
    <n v="35"/>
    <n v="43"/>
    <n v="751"/>
    <n v="1.1194419187025802E-2"/>
    <s v="Wines"/>
    <n v="2"/>
    <n v="7"/>
    <n v="5"/>
    <n v="8"/>
    <n v="4"/>
    <n v="3"/>
    <n v="11"/>
    <n v="0"/>
  </r>
  <r>
    <n v="10032"/>
    <n v="1976"/>
    <n v="49"/>
    <s v="Graduation"/>
    <s v="Divorced"/>
    <x v="0"/>
    <x v="1119"/>
    <n v="1"/>
    <n v="0"/>
    <s v="18/01/2014"/>
    <n v="86"/>
    <x v="41"/>
    <n v="5"/>
    <n v="14"/>
    <n v="2"/>
    <n v="12"/>
    <n v="17"/>
    <n v="36"/>
    <n v="2.863733990931509E-3"/>
    <s v="GoldProds"/>
    <n v="4"/>
    <n v="3"/>
    <n v="1"/>
    <n v="3"/>
    <n v="6"/>
    <n v="3"/>
    <n v="11"/>
    <n v="0"/>
  </r>
  <r>
    <n v="1991"/>
    <n v="1967"/>
    <n v="58"/>
    <s v="Graduation"/>
    <s v="Together"/>
    <x v="1"/>
    <x v="1120"/>
    <n v="0"/>
    <n v="1"/>
    <s v="18/01/2014"/>
    <n v="0"/>
    <x v="359"/>
    <n v="0"/>
    <n v="11"/>
    <n v="0"/>
    <n v="0"/>
    <n v="7"/>
    <n v="89"/>
    <n v="1.9808150274865906E-3"/>
    <s v="Wines"/>
    <n v="1"/>
    <n v="2"/>
    <n v="1"/>
    <n v="3"/>
    <n v="5"/>
    <n v="3"/>
    <n v="11"/>
    <n v="0"/>
  </r>
  <r>
    <n v="11086"/>
    <n v="1984"/>
    <n v="41"/>
    <s v="Basic"/>
    <s v="Single"/>
    <x v="0"/>
    <x v="1121"/>
    <n v="1"/>
    <n v="0"/>
    <s v="18/01/2014"/>
    <n v="18"/>
    <x v="103"/>
    <n v="6"/>
    <n v="2"/>
    <n v="3"/>
    <n v="6"/>
    <n v="3"/>
    <n v="18"/>
    <n v="7.0019838954370401E-4"/>
    <s v="Fruits"/>
    <n v="1"/>
    <n v="1"/>
    <n v="0"/>
    <n v="3"/>
    <n v="7"/>
    <n v="3"/>
    <n v="11"/>
    <n v="0"/>
  </r>
  <r>
    <n v="1012"/>
    <n v="1952"/>
    <n v="73"/>
    <s v="Graduation"/>
    <s v="Single"/>
    <x v="1"/>
    <x v="1122"/>
    <n v="0"/>
    <n v="1"/>
    <s v="18/02/2013"/>
    <n v="26"/>
    <x v="556"/>
    <n v="7"/>
    <n v="134"/>
    <n v="37"/>
    <n v="14"/>
    <n v="169"/>
    <n v="715"/>
    <n v="1.1565275059443896E-2"/>
    <s v="Wines"/>
    <n v="4"/>
    <n v="8"/>
    <n v="2"/>
    <n v="10"/>
    <n v="7"/>
    <n v="3"/>
    <n v="11"/>
    <n v="0"/>
  </r>
  <r>
    <n v="1491"/>
    <n v="1965"/>
    <n v="60"/>
    <s v="2n Cycle"/>
    <s v="Together"/>
    <x v="1"/>
    <x v="1123"/>
    <n v="0"/>
    <n v="0"/>
    <s v="18/02/2013"/>
    <n v="87"/>
    <x v="301"/>
    <n v="33"/>
    <n v="124"/>
    <n v="40"/>
    <n v="28"/>
    <n v="172"/>
    <n v="387"/>
    <n v="5.4134959713518348E-3"/>
    <s v="GoldProds"/>
    <n v="2"/>
    <n v="3"/>
    <n v="4"/>
    <n v="7"/>
    <n v="1"/>
    <n v="3"/>
    <n v="11"/>
    <n v="0"/>
  </r>
  <r>
    <n v="326"/>
    <n v="1973"/>
    <n v="52"/>
    <s v="Graduation"/>
    <s v="Married"/>
    <x v="1"/>
    <x v="1124"/>
    <n v="1"/>
    <n v="1"/>
    <s v="18/02/2013"/>
    <n v="38"/>
    <x v="472"/>
    <n v="6"/>
    <n v="45"/>
    <n v="8"/>
    <n v="9"/>
    <n v="12"/>
    <n v="303"/>
    <n v="5.9239852975678424E-3"/>
    <s v="Wines"/>
    <n v="4"/>
    <n v="5"/>
    <n v="1"/>
    <n v="6"/>
    <n v="6"/>
    <n v="3"/>
    <n v="11"/>
    <n v="0"/>
  </r>
  <r>
    <n v="178"/>
    <n v="1956"/>
    <n v="69"/>
    <s v="Graduation"/>
    <s v="Married"/>
    <x v="1"/>
    <x v="1125"/>
    <n v="0"/>
    <n v="1"/>
    <s v="18/02/2013"/>
    <n v="40"/>
    <x v="557"/>
    <n v="0"/>
    <n v="193"/>
    <n v="110"/>
    <n v="75"/>
    <n v="117"/>
    <n v="856"/>
    <n v="1.3695342623554069E-2"/>
    <s v="Wines"/>
    <n v="4"/>
    <n v="8"/>
    <n v="3"/>
    <n v="11"/>
    <n v="5"/>
    <n v="3"/>
    <n v="11"/>
    <n v="0"/>
  </r>
  <r>
    <n v="10092"/>
    <n v="1954"/>
    <n v="71"/>
    <s v="Graduation"/>
    <s v="Divorced"/>
    <x v="1"/>
    <x v="1126"/>
    <n v="0"/>
    <n v="1"/>
    <s v="18/02/2013"/>
    <n v="46"/>
    <x v="490"/>
    <n v="0"/>
    <n v="250"/>
    <n v="153"/>
    <n v="14"/>
    <n v="14"/>
    <n v="1490"/>
    <n v="2.1272343098623723E-2"/>
    <s v="Wines"/>
    <n v="4"/>
    <n v="7"/>
    <n v="10"/>
    <n v="5"/>
    <n v="5"/>
    <n v="3"/>
    <n v="11"/>
    <n v="0"/>
  </r>
  <r>
    <n v="7646"/>
    <n v="1989"/>
    <n v="36"/>
    <s v="Graduation"/>
    <s v="Single"/>
    <x v="0"/>
    <x v="1127"/>
    <n v="1"/>
    <n v="0"/>
    <s v="18/02/2014"/>
    <n v="70"/>
    <x v="558"/>
    <n v="63"/>
    <n v="282"/>
    <n v="137"/>
    <n v="35"/>
    <n v="70"/>
    <n v="735"/>
    <n v="1.1404366243075921E-2"/>
    <s v="MeatProducts"/>
    <n v="4"/>
    <n v="5"/>
    <n v="3"/>
    <n v="12"/>
    <n v="4"/>
    <n v="3"/>
    <n v="11"/>
    <n v="0"/>
  </r>
  <r>
    <n v="1878"/>
    <n v="1985"/>
    <n v="40"/>
    <s v="2n Cycle"/>
    <s v="Married"/>
    <x v="0"/>
    <x v="1128"/>
    <n v="0"/>
    <n v="0"/>
    <s v="18/02/2014"/>
    <n v="83"/>
    <x v="30"/>
    <n v="6"/>
    <n v="8"/>
    <n v="6"/>
    <n v="3"/>
    <n v="10"/>
    <n v="27"/>
    <n v="1.1664074650077762E-3"/>
    <s v="GoldProds"/>
    <n v="1"/>
    <n v="2"/>
    <n v="0"/>
    <n v="3"/>
    <n v="7"/>
    <n v="3"/>
    <n v="11"/>
    <n v="0"/>
  </r>
  <r>
    <n v="361"/>
    <n v="1969"/>
    <n v="56"/>
    <s v="Master"/>
    <s v="Married"/>
    <x v="1"/>
    <x v="1129"/>
    <n v="1"/>
    <n v="1"/>
    <s v="18/02/2014"/>
    <n v="84"/>
    <x v="2"/>
    <n v="1"/>
    <n v="7"/>
    <n v="2"/>
    <n v="1"/>
    <n v="4"/>
    <n v="16"/>
    <n v="3.7086829539659727E-4"/>
    <s v="MeatProducts"/>
    <n v="1"/>
    <n v="1"/>
    <n v="0"/>
    <n v="2"/>
    <n v="7"/>
    <n v="3"/>
    <n v="11"/>
    <n v="0"/>
  </r>
  <r>
    <n v="1409"/>
    <n v="1951"/>
    <n v="74"/>
    <s v="Graduation"/>
    <s v="Together"/>
    <x v="1"/>
    <x v="1130"/>
    <n v="0"/>
    <n v="1"/>
    <s v="18/03/2013"/>
    <n v="69"/>
    <x v="559"/>
    <n v="3"/>
    <n v="27"/>
    <n v="39"/>
    <n v="6"/>
    <n v="99"/>
    <n v="345"/>
    <n v="8.4789500847895008E-3"/>
    <s v="Wines"/>
    <n v="7"/>
    <n v="7"/>
    <n v="1"/>
    <n v="5"/>
    <n v="8"/>
    <n v="3"/>
    <n v="11"/>
    <n v="0"/>
  </r>
  <r>
    <n v="1726"/>
    <n v="1970"/>
    <n v="55"/>
    <s v="Graduation"/>
    <s v="Single"/>
    <x v="1"/>
    <x v="1131"/>
    <n v="0"/>
    <n v="0"/>
    <s v="18/03/2013"/>
    <n v="23"/>
    <x v="41"/>
    <n v="9"/>
    <n v="15"/>
    <n v="13"/>
    <n v="2"/>
    <n v="39"/>
    <n v="42"/>
    <n v="1.8596413548815586E-3"/>
    <s v="GoldProds"/>
    <n v="1"/>
    <n v="1"/>
    <n v="1"/>
    <n v="2"/>
    <n v="9"/>
    <n v="3"/>
    <n v="11"/>
    <n v="1"/>
  </r>
  <r>
    <n v="5314"/>
    <n v="1951"/>
    <n v="74"/>
    <s v="Graduation"/>
    <s v="Together"/>
    <x v="1"/>
    <x v="1130"/>
    <n v="0"/>
    <n v="1"/>
    <s v="18/03/2013"/>
    <n v="69"/>
    <x v="559"/>
    <n v="3"/>
    <n v="27"/>
    <n v="39"/>
    <n v="6"/>
    <n v="99"/>
    <n v="345"/>
    <n v="8.4789500847895008E-3"/>
    <s v="Wines"/>
    <n v="7"/>
    <n v="7"/>
    <n v="1"/>
    <n v="5"/>
    <n v="8"/>
    <n v="3"/>
    <n v="11"/>
    <n v="0"/>
  </r>
  <r>
    <n v="8650"/>
    <n v="1978"/>
    <n v="47"/>
    <s v="Graduation"/>
    <s v="Widow"/>
    <x v="0"/>
    <x v="1132"/>
    <n v="1"/>
    <n v="1"/>
    <s v="18/03/2013"/>
    <n v="31"/>
    <x v="2"/>
    <n v="6"/>
    <n v="10"/>
    <n v="6"/>
    <n v="5"/>
    <n v="10"/>
    <n v="32"/>
    <n v="5.9082013219600462E-4"/>
    <s v="MeatProducts"/>
    <n v="1"/>
    <n v="1"/>
    <n v="0"/>
    <n v="3"/>
    <n v="4"/>
    <n v="3"/>
    <n v="11"/>
    <n v="0"/>
  </r>
  <r>
    <n v="6516"/>
    <n v="1989"/>
    <n v="36"/>
    <s v="Basic"/>
    <s v="Married"/>
    <x v="0"/>
    <x v="1133"/>
    <n v="1"/>
    <n v="0"/>
    <s v="18/03/2013"/>
    <n v="37"/>
    <x v="91"/>
    <n v="0"/>
    <n v="1"/>
    <n v="7"/>
    <n v="4"/>
    <n v="6"/>
    <n v="12"/>
    <n v="6.8622405215302792E-4"/>
    <s v="FishProducts"/>
    <n v="1"/>
    <n v="1"/>
    <n v="0"/>
    <n v="2"/>
    <n v="7"/>
    <n v="3"/>
    <n v="11"/>
    <n v="0"/>
  </r>
  <r>
    <n v="6521"/>
    <n v="1954"/>
    <n v="71"/>
    <s v="Graduation"/>
    <s v="Together"/>
    <x v="1"/>
    <x v="1134"/>
    <n v="0"/>
    <n v="0"/>
    <s v="18/03/2014"/>
    <n v="18"/>
    <x v="560"/>
    <n v="22"/>
    <n v="319"/>
    <n v="33"/>
    <n v="102"/>
    <n v="12"/>
    <n v="1089"/>
    <n v="1.396655209562407E-2"/>
    <s v="Wines"/>
    <n v="1"/>
    <n v="4"/>
    <n v="6"/>
    <n v="9"/>
    <n v="1"/>
    <n v="3"/>
    <n v="11"/>
    <n v="0"/>
  </r>
  <r>
    <n v="7628"/>
    <n v="1973"/>
    <n v="52"/>
    <s v="2n Cycle"/>
    <s v="Married"/>
    <x v="1"/>
    <x v="1135"/>
    <n v="1"/>
    <n v="0"/>
    <s v="18/03/2014"/>
    <n v="10"/>
    <x v="316"/>
    <n v="5"/>
    <n v="24"/>
    <n v="6"/>
    <n v="3"/>
    <n v="8"/>
    <n v="68"/>
    <n v="1.5795586527293844E-3"/>
    <s v="Wines"/>
    <n v="2"/>
    <n v="2"/>
    <n v="0"/>
    <n v="4"/>
    <n v="5"/>
    <n v="3"/>
    <n v="11"/>
    <n v="0"/>
  </r>
  <r>
    <n v="2694"/>
    <n v="1967"/>
    <n v="58"/>
    <s v="Graduation"/>
    <s v="Married"/>
    <x v="1"/>
    <x v="1136"/>
    <n v="0"/>
    <n v="1"/>
    <s v="18/03/2014"/>
    <n v="44"/>
    <x v="192"/>
    <n v="0"/>
    <n v="3"/>
    <n v="0"/>
    <n v="0"/>
    <n v="0"/>
    <n v="24"/>
    <n v="5.6253515844740295E-4"/>
    <s v="Wines"/>
    <n v="1"/>
    <n v="1"/>
    <n v="0"/>
    <n v="3"/>
    <n v="6"/>
    <n v="3"/>
    <n v="11"/>
    <n v="0"/>
  </r>
  <r>
    <n v="5896"/>
    <n v="1987"/>
    <n v="38"/>
    <s v="Master"/>
    <s v="Married"/>
    <x v="0"/>
    <x v="1137"/>
    <n v="0"/>
    <n v="0"/>
    <s v="18/03/2014"/>
    <n v="94"/>
    <x v="561"/>
    <n v="7"/>
    <n v="80"/>
    <n v="20"/>
    <n v="7"/>
    <n v="11"/>
    <n v="386"/>
    <n v="5.2592138429048297E-3"/>
    <s v="Wines"/>
    <n v="1"/>
    <n v="4"/>
    <n v="4"/>
    <n v="6"/>
    <n v="2"/>
    <n v="3"/>
    <n v="11"/>
    <n v="0"/>
  </r>
  <r>
    <n v="8207"/>
    <n v="1957"/>
    <n v="68"/>
    <s v="2n Cycle"/>
    <s v="Married"/>
    <x v="1"/>
    <x v="1138"/>
    <n v="0"/>
    <n v="1"/>
    <s v="18/03/2014"/>
    <n v="18"/>
    <x v="280"/>
    <n v="0"/>
    <n v="9"/>
    <n v="3"/>
    <n v="0"/>
    <n v="0"/>
    <n v="40"/>
    <n v="7.5141359682903458E-4"/>
    <s v="Wines"/>
    <n v="1"/>
    <n v="1"/>
    <n v="0"/>
    <n v="3"/>
    <n v="4"/>
    <n v="3"/>
    <n v="11"/>
    <n v="0"/>
  </r>
  <r>
    <n v="455"/>
    <n v="1946"/>
    <n v="79"/>
    <s v="PhD"/>
    <s v="Married"/>
    <x v="1"/>
    <x v="1139"/>
    <n v="0"/>
    <n v="0"/>
    <s v="18/04/2013"/>
    <n v="86"/>
    <x v="407"/>
    <n v="9"/>
    <n v="63"/>
    <n v="2"/>
    <n v="9"/>
    <n v="24"/>
    <n v="185"/>
    <n v="3.6265976632949108E-3"/>
    <s v="Wines"/>
    <n v="1"/>
    <n v="4"/>
    <n v="1"/>
    <n v="4"/>
    <n v="6"/>
    <n v="3"/>
    <n v="11"/>
    <n v="0"/>
  </r>
  <r>
    <n v="9460"/>
    <n v="1963"/>
    <n v="62"/>
    <s v="Graduation"/>
    <s v="Married"/>
    <x v="1"/>
    <x v="1140"/>
    <n v="0"/>
    <n v="0"/>
    <s v="18/04/2013"/>
    <n v="74"/>
    <x v="316"/>
    <n v="3"/>
    <n v="47"/>
    <n v="19"/>
    <n v="21"/>
    <n v="42"/>
    <n v="120"/>
    <n v="5.3526027030643651E-3"/>
    <s v="MeatProducts"/>
    <n v="1"/>
    <n v="3"/>
    <n v="2"/>
    <n v="2"/>
    <n v="8"/>
    <n v="3"/>
    <n v="11"/>
    <n v="0"/>
  </r>
  <r>
    <n v="8923"/>
    <n v="1973"/>
    <n v="52"/>
    <s v="Graduation"/>
    <s v="Single"/>
    <x v="1"/>
    <x v="1141"/>
    <n v="0"/>
    <n v="0"/>
    <s v="18/04/2013"/>
    <n v="12"/>
    <x v="562"/>
    <n v="22"/>
    <n v="732"/>
    <n v="42"/>
    <n v="198"/>
    <n v="79"/>
    <n v="1508"/>
    <n v="1.797013715933601E-2"/>
    <s v="MeatProducts"/>
    <n v="1"/>
    <n v="6"/>
    <n v="7"/>
    <n v="7"/>
    <n v="3"/>
    <n v="3"/>
    <n v="11"/>
    <n v="1"/>
  </r>
  <r>
    <n v="3855"/>
    <n v="1963"/>
    <n v="62"/>
    <s v="Graduation"/>
    <s v="Married"/>
    <x v="1"/>
    <x v="1140"/>
    <n v="0"/>
    <n v="0"/>
    <s v="18/04/2013"/>
    <n v="74"/>
    <x v="316"/>
    <n v="3"/>
    <n v="47"/>
    <n v="19"/>
    <n v="21"/>
    <n v="42"/>
    <n v="120"/>
    <n v="5.3526027030643651E-3"/>
    <s v="MeatProducts"/>
    <n v="1"/>
    <n v="3"/>
    <n v="2"/>
    <n v="2"/>
    <n v="8"/>
    <n v="3"/>
    <n v="11"/>
    <n v="0"/>
  </r>
  <r>
    <n v="7610"/>
    <n v="1983"/>
    <n v="42"/>
    <s v="Graduation"/>
    <s v="Together"/>
    <x v="0"/>
    <x v="1142"/>
    <n v="1"/>
    <n v="0"/>
    <s v="18/04/2013"/>
    <n v="32"/>
    <x v="520"/>
    <n v="0"/>
    <n v="86"/>
    <n v="10"/>
    <n v="23"/>
    <n v="66"/>
    <n v="394"/>
    <n v="1.0565268690335729E-2"/>
    <s v="Wines"/>
    <n v="5"/>
    <n v="6"/>
    <n v="3"/>
    <n v="5"/>
    <n v="8"/>
    <n v="3"/>
    <n v="11"/>
    <n v="0"/>
  </r>
  <r>
    <n v="7592"/>
    <n v="1946"/>
    <n v="79"/>
    <s v="PhD"/>
    <s v="Married"/>
    <x v="1"/>
    <x v="1139"/>
    <n v="0"/>
    <n v="0"/>
    <s v="18/04/2013"/>
    <n v="86"/>
    <x v="407"/>
    <n v="9"/>
    <n v="63"/>
    <n v="2"/>
    <n v="9"/>
    <n v="24"/>
    <n v="185"/>
    <n v="3.6265976632949108E-3"/>
    <s v="Wines"/>
    <n v="1"/>
    <n v="4"/>
    <n v="1"/>
    <n v="4"/>
    <n v="6"/>
    <n v="3"/>
    <n v="11"/>
    <n v="0"/>
  </r>
  <r>
    <n v="8036"/>
    <n v="1971"/>
    <n v="54"/>
    <s v="2n Cycle"/>
    <s v="Together"/>
    <x v="1"/>
    <x v="1143"/>
    <n v="1"/>
    <n v="1"/>
    <s v="18/04/2014"/>
    <n v="10"/>
    <x v="193"/>
    <n v="1"/>
    <n v="13"/>
    <n v="7"/>
    <n v="2"/>
    <n v="9"/>
    <n v="54"/>
    <n v="2.011173184357542E-3"/>
    <s v="Wines"/>
    <n v="4"/>
    <n v="2"/>
    <n v="1"/>
    <n v="4"/>
    <n v="4"/>
    <n v="3"/>
    <n v="11"/>
    <n v="0"/>
  </r>
  <r>
    <n v="5313"/>
    <n v="1971"/>
    <n v="54"/>
    <s v="Master"/>
    <s v="Married"/>
    <x v="1"/>
    <x v="1144"/>
    <n v="1"/>
    <n v="1"/>
    <s v="18/04/2014"/>
    <n v="20"/>
    <x v="316"/>
    <n v="0"/>
    <n v="11"/>
    <n v="0"/>
    <n v="0"/>
    <n v="3"/>
    <n v="41"/>
    <n v="1.0734108283589905E-3"/>
    <s v="Wines"/>
    <n v="3"/>
    <n v="2"/>
    <n v="0"/>
    <n v="4"/>
    <n v="5"/>
    <n v="3"/>
    <n v="11"/>
    <n v="0"/>
  </r>
  <r>
    <n v="7937"/>
    <n v="1982"/>
    <n v="43"/>
    <s v="Graduation"/>
    <s v="Married"/>
    <x v="0"/>
    <x v="1145"/>
    <n v="0"/>
    <n v="0"/>
    <s v="18/04/2014"/>
    <n v="86"/>
    <x v="38"/>
    <n v="7"/>
    <n v="25"/>
    <n v="6"/>
    <n v="3"/>
    <n v="7"/>
    <n v="51"/>
    <n v="2.0638582008012628E-3"/>
    <s v="MeatProducts"/>
    <n v="1"/>
    <n v="3"/>
    <n v="0"/>
    <n v="3"/>
    <n v="7"/>
    <n v="3"/>
    <n v="11"/>
    <n v="0"/>
  </r>
  <r>
    <n v="2634"/>
    <n v="1979"/>
    <n v="46"/>
    <s v="Master"/>
    <s v="Single"/>
    <x v="0"/>
    <x v="1146"/>
    <n v="1"/>
    <n v="0"/>
    <s v="18/04/2014"/>
    <n v="10"/>
    <x v="2"/>
    <n v="7"/>
    <n v="31"/>
    <n v="15"/>
    <n v="4"/>
    <n v="7"/>
    <n v="62"/>
    <n v="3.7230529033807722E-3"/>
    <s v="MeatProducts"/>
    <n v="3"/>
    <n v="2"/>
    <n v="1"/>
    <n v="3"/>
    <n v="6"/>
    <n v="3"/>
    <n v="11"/>
    <n v="1"/>
  </r>
  <r>
    <n v="5180"/>
    <n v="1968"/>
    <n v="57"/>
    <s v="PhD"/>
    <s v="Divorced"/>
    <x v="1"/>
    <x v="826"/>
    <n v="0"/>
    <n v="1"/>
    <s v="18/04/2014"/>
    <n v="56"/>
    <x v="563"/>
    <n v="0"/>
    <n v="16"/>
    <n v="0"/>
    <n v="1"/>
    <n v="4"/>
    <n v="145"/>
    <n v="2.8647068120752333E-3"/>
    <s v="Wines"/>
    <n v="2"/>
    <n v="4"/>
    <n v="0"/>
    <n v="4"/>
    <n v="7"/>
    <n v="3"/>
    <n v="11"/>
    <n v="0"/>
  </r>
  <r>
    <n v="4637"/>
    <n v="1954"/>
    <n v="71"/>
    <s v="PhD"/>
    <s v="Single"/>
    <x v="1"/>
    <x v="1147"/>
    <n v="0"/>
    <n v="0"/>
    <s v="18/05/2013"/>
    <n v="73"/>
    <x v="356"/>
    <n v="64"/>
    <n v="464"/>
    <n v="146"/>
    <n v="0"/>
    <n v="16"/>
    <n v="1634"/>
    <n v="2.1892626981255946E-2"/>
    <s v="Wines"/>
    <n v="1"/>
    <n v="6"/>
    <n v="9"/>
    <n v="9"/>
    <n v="3"/>
    <n v="3"/>
    <n v="11"/>
    <n v="0"/>
  </r>
  <r>
    <n v="6409"/>
    <n v="1967"/>
    <n v="58"/>
    <s v="Graduation"/>
    <s v="Divorced"/>
    <x v="1"/>
    <x v="476"/>
    <n v="0"/>
    <n v="0"/>
    <s v="18/05/2013"/>
    <n v="18"/>
    <x v="564"/>
    <n v="140"/>
    <n v="599"/>
    <n v="34"/>
    <n v="12"/>
    <n v="127"/>
    <n v="1052"/>
    <n v="1.8412209465135818E-2"/>
    <s v="MeatProducts"/>
    <n v="1"/>
    <n v="7"/>
    <n v="5"/>
    <n v="7"/>
    <n v="6"/>
    <n v="3"/>
    <n v="11"/>
    <n v="1"/>
  </r>
  <r>
    <n v="7187"/>
    <n v="1969"/>
    <n v="56"/>
    <s v="Master"/>
    <s v="Together"/>
    <x v="1"/>
    <x v="163"/>
    <n v="1"/>
    <n v="1"/>
    <s v="18/05/2013"/>
    <n v="52"/>
    <x v="406"/>
    <n v="42"/>
    <n v="48"/>
    <n v="94"/>
    <n v="66"/>
    <n v="96"/>
    <n v="625"/>
    <e v="#VALUE!"/>
    <s v="Wines"/>
    <n v="7"/>
    <n v="4"/>
    <n v="10"/>
    <n v="4"/>
    <n v="3"/>
    <n v="3"/>
    <n v="11"/>
    <n v="0"/>
  </r>
  <r>
    <n v="9081"/>
    <n v="1988"/>
    <n v="37"/>
    <s v="Graduation"/>
    <s v="Single"/>
    <x v="0"/>
    <x v="1148"/>
    <n v="1"/>
    <n v="0"/>
    <s v="18/05/2014"/>
    <n v="58"/>
    <x v="30"/>
    <n v="1"/>
    <n v="6"/>
    <n v="4"/>
    <n v="1"/>
    <n v="9"/>
    <n v="16"/>
    <n v="7.7980309971732134E-4"/>
    <s v="GoldProds"/>
    <n v="1"/>
    <n v="1"/>
    <n v="1"/>
    <n v="2"/>
    <n v="5"/>
    <n v="3"/>
    <n v="11"/>
    <n v="0"/>
  </r>
  <r>
    <n v="8931"/>
    <n v="1986"/>
    <n v="39"/>
    <s v="Graduation"/>
    <s v="Together"/>
    <x v="0"/>
    <x v="1149"/>
    <n v="1"/>
    <n v="0"/>
    <s v="18/05/2014"/>
    <n v="82"/>
    <x v="565"/>
    <n v="99"/>
    <n v="431"/>
    <n v="237"/>
    <n v="149"/>
    <n v="33"/>
    <n v="1728"/>
    <n v="2.0811002854286848E-2"/>
    <s v="Wines"/>
    <n v="1"/>
    <n v="11"/>
    <n v="4"/>
    <n v="10"/>
    <n v="5"/>
    <n v="3"/>
    <n v="11"/>
    <n v="0"/>
  </r>
  <r>
    <n v="6862"/>
    <n v="1971"/>
    <n v="54"/>
    <s v="Graduation"/>
    <s v="Divorced"/>
    <x v="1"/>
    <x v="1150"/>
    <n v="0"/>
    <n v="0"/>
    <s v="18/05/2014"/>
    <n v="65"/>
    <x v="103"/>
    <n v="1"/>
    <n v="3"/>
    <n v="1"/>
    <n v="1"/>
    <n v="1"/>
    <n v="7"/>
    <n v="4.0462427745664737E-3"/>
    <s v="MeatProducts"/>
    <n v="15"/>
    <n v="0"/>
    <n v="0"/>
    <n v="0"/>
    <n v="20"/>
    <n v="3"/>
    <n v="11"/>
    <n v="0"/>
  </r>
  <r>
    <n v="940"/>
    <n v="1987"/>
    <n v="38"/>
    <s v="Graduation"/>
    <s v="Single"/>
    <x v="0"/>
    <x v="329"/>
    <n v="1"/>
    <n v="0"/>
    <s v="18/05/2014"/>
    <n v="9"/>
    <x v="118"/>
    <n v="11"/>
    <n v="99"/>
    <n v="15"/>
    <n v="11"/>
    <n v="17"/>
    <n v="294"/>
    <n v="5.1488616462346763E-3"/>
    <s v="Wines"/>
    <n v="2"/>
    <n v="3"/>
    <n v="2"/>
    <n v="7"/>
    <n v="3"/>
    <n v="3"/>
    <n v="11"/>
    <n v="0"/>
  </r>
  <r>
    <n v="10084"/>
    <n v="1972"/>
    <n v="53"/>
    <s v="Graduation"/>
    <s v="Married"/>
    <x v="1"/>
    <x v="1151"/>
    <n v="2"/>
    <n v="0"/>
    <s v="18/05/2014"/>
    <n v="9"/>
    <x v="41"/>
    <n v="2"/>
    <n v="8"/>
    <n v="20"/>
    <n v="0"/>
    <n v="17"/>
    <n v="33"/>
    <n v="1.350577064745846E-3"/>
    <s v="FishProducts"/>
    <n v="2"/>
    <n v="2"/>
    <n v="1"/>
    <n v="2"/>
    <n v="7"/>
    <n v="3"/>
    <n v="11"/>
    <n v="0"/>
  </r>
  <r>
    <n v="10219"/>
    <n v="1972"/>
    <n v="53"/>
    <s v="Graduation"/>
    <s v="Together"/>
    <x v="1"/>
    <x v="1152"/>
    <n v="1"/>
    <n v="0"/>
    <s v="18/06/2013"/>
    <n v="40"/>
    <x v="17"/>
    <n v="2"/>
    <n v="15"/>
    <n v="6"/>
    <n v="6"/>
    <n v="3"/>
    <n v="35"/>
    <n v="1.1079455523899967E-3"/>
    <s v="MeatProducts"/>
    <n v="1"/>
    <n v="1"/>
    <n v="0"/>
    <n v="3"/>
    <n v="8"/>
    <n v="3"/>
    <n v="11"/>
    <n v="0"/>
  </r>
  <r>
    <n v="2632"/>
    <n v="1954"/>
    <n v="71"/>
    <s v="Graduation"/>
    <s v="Married"/>
    <x v="1"/>
    <x v="1153"/>
    <n v="1"/>
    <n v="1"/>
    <s v="18/06/2013"/>
    <n v="10"/>
    <x v="566"/>
    <n v="0"/>
    <n v="38"/>
    <n v="13"/>
    <n v="0"/>
    <n v="152"/>
    <n v="348"/>
    <n v="6.8909526544028831E-3"/>
    <s v="Wines"/>
    <n v="7"/>
    <n v="5"/>
    <n v="4"/>
    <n v="4"/>
    <n v="6"/>
    <n v="3"/>
    <n v="11"/>
    <n v="1"/>
  </r>
  <r>
    <n v="4769"/>
    <n v="1977"/>
    <n v="48"/>
    <s v="Master"/>
    <s v="Together"/>
    <x v="0"/>
    <x v="1154"/>
    <n v="1"/>
    <n v="1"/>
    <s v="18/06/2014"/>
    <n v="52"/>
    <x v="115"/>
    <n v="4"/>
    <n v="24"/>
    <n v="0"/>
    <n v="0"/>
    <n v="9"/>
    <n v="484"/>
    <n v="8.3514511509127937E-3"/>
    <s v="Wines"/>
    <n v="7"/>
    <n v="8"/>
    <n v="2"/>
    <n v="6"/>
    <n v="7"/>
    <n v="3"/>
    <n v="11"/>
    <n v="0"/>
  </r>
  <r>
    <n v="10403"/>
    <n v="1978"/>
    <n v="47"/>
    <s v="Graduation"/>
    <s v="Together"/>
    <x v="0"/>
    <x v="1155"/>
    <n v="1"/>
    <n v="0"/>
    <s v="18/06/2014"/>
    <n v="43"/>
    <x v="77"/>
    <n v="13"/>
    <n v="6"/>
    <n v="7"/>
    <n v="5"/>
    <n v="11"/>
    <n v="33"/>
    <n v="1.9962494706914284E-3"/>
    <s v="Fruits"/>
    <n v="3"/>
    <n v="3"/>
    <n v="0"/>
    <n v="3"/>
    <n v="7"/>
    <n v="3"/>
    <n v="11"/>
    <n v="0"/>
  </r>
  <r>
    <n v="4828"/>
    <n v="1954"/>
    <n v="71"/>
    <s v="Graduation"/>
    <s v="Divorced"/>
    <x v="1"/>
    <x v="1156"/>
    <n v="0"/>
    <n v="1"/>
    <s v="18/06/2014"/>
    <n v="12"/>
    <x v="167"/>
    <n v="99"/>
    <n v="278"/>
    <n v="185"/>
    <n v="121"/>
    <n v="38"/>
    <n v="754"/>
    <n v="9.4409315720277963E-3"/>
    <s v="MeatProducts"/>
    <n v="1"/>
    <n v="5"/>
    <n v="10"/>
    <n v="5"/>
    <n v="1"/>
    <n v="3"/>
    <n v="11"/>
    <n v="0"/>
  </r>
  <r>
    <n v="4587"/>
    <n v="1944"/>
    <n v="81"/>
    <s v="Master"/>
    <s v="Widow"/>
    <x v="1"/>
    <x v="1157"/>
    <n v="0"/>
    <n v="0"/>
    <s v="18/07/2013"/>
    <n v="90"/>
    <x v="301"/>
    <n v="25"/>
    <n v="53"/>
    <n v="16"/>
    <n v="0"/>
    <n v="10"/>
    <n v="256"/>
    <n v="5.68813047149269E-3"/>
    <s v="Wines"/>
    <n v="1"/>
    <n v="3"/>
    <n v="1"/>
    <n v="7"/>
    <n v="3"/>
    <n v="3"/>
    <n v="11"/>
    <n v="0"/>
  </r>
  <r>
    <n v="10832"/>
    <n v="1958"/>
    <n v="67"/>
    <s v="Graduation"/>
    <s v="Together"/>
    <x v="1"/>
    <x v="1158"/>
    <n v="0"/>
    <n v="0"/>
    <s v="18/07/2013"/>
    <n v="4"/>
    <x v="567"/>
    <n v="10"/>
    <n v="30"/>
    <n v="4"/>
    <n v="10"/>
    <n v="125"/>
    <n v="342"/>
    <n v="7.3374812272044626E-3"/>
    <s v="Wines"/>
    <n v="1"/>
    <n v="6"/>
    <n v="1"/>
    <n v="6"/>
    <n v="6"/>
    <n v="3"/>
    <n v="11"/>
    <n v="0"/>
  </r>
  <r>
    <n v="5967"/>
    <n v="1952"/>
    <n v="73"/>
    <s v="Graduation"/>
    <s v="Together"/>
    <x v="1"/>
    <x v="1159"/>
    <n v="1"/>
    <n v="1"/>
    <s v="18/07/2013"/>
    <n v="60"/>
    <x v="324"/>
    <n v="2"/>
    <n v="19"/>
    <n v="10"/>
    <n v="5"/>
    <n v="8"/>
    <n v="62"/>
    <n v="1.8561762768696485E-3"/>
    <s v="Wines"/>
    <n v="3"/>
    <n v="2"/>
    <n v="1"/>
    <n v="3"/>
    <n v="8"/>
    <n v="3"/>
    <n v="11"/>
    <n v="0"/>
  </r>
  <r>
    <n v="10703"/>
    <n v="1975"/>
    <n v="50"/>
    <s v="Master"/>
    <s v="Single"/>
    <x v="0"/>
    <x v="1160"/>
    <n v="1"/>
    <n v="1"/>
    <s v="18/08/2012"/>
    <n v="86"/>
    <x v="568"/>
    <n v="0"/>
    <n v="27"/>
    <n v="0"/>
    <n v="0"/>
    <n v="36"/>
    <n v="84"/>
    <n v="1.8222048678901471E-3"/>
    <s v="Wines"/>
    <n v="4"/>
    <n v="3"/>
    <n v="2"/>
    <n v="2"/>
    <n v="8"/>
    <n v="3"/>
    <n v="11"/>
    <n v="0"/>
  </r>
  <r>
    <n v="9516"/>
    <n v="1971"/>
    <n v="54"/>
    <s v="2n Cycle"/>
    <s v="Divorced"/>
    <x v="1"/>
    <x v="1161"/>
    <n v="0"/>
    <n v="0"/>
    <s v="18/08/2012"/>
    <n v="90"/>
    <x v="314"/>
    <n v="54"/>
    <n v="239"/>
    <n v="99"/>
    <n v="98"/>
    <n v="119"/>
    <n v="1110"/>
    <n v="2.2598640009772384E-2"/>
    <s v="Wines"/>
    <n v="2"/>
    <n v="9"/>
    <n v="7"/>
    <n v="10"/>
    <n v="7"/>
    <n v="3"/>
    <n v="11"/>
    <n v="1"/>
  </r>
  <r>
    <n v="2535"/>
    <n v="1978"/>
    <n v="47"/>
    <s v="Master"/>
    <s v="Married"/>
    <x v="0"/>
    <x v="1162"/>
    <n v="1"/>
    <n v="0"/>
    <s v="18/08/2012"/>
    <n v="24"/>
    <x v="224"/>
    <n v="0"/>
    <n v="480"/>
    <n v="0"/>
    <n v="126"/>
    <n v="75"/>
    <n v="769"/>
    <n v="8.7290146088970112E-3"/>
    <s v="MeatProducts"/>
    <n v="1"/>
    <n v="6"/>
    <n v="5"/>
    <n v="8"/>
    <n v="9"/>
    <n v="3"/>
    <n v="11"/>
    <n v="1"/>
  </r>
  <r>
    <n v="9"/>
    <n v="1975"/>
    <n v="50"/>
    <s v="Master"/>
    <s v="Single"/>
    <x v="0"/>
    <x v="1160"/>
    <n v="1"/>
    <n v="1"/>
    <s v="18/08/2012"/>
    <n v="86"/>
    <x v="568"/>
    <n v="0"/>
    <n v="27"/>
    <n v="0"/>
    <n v="0"/>
    <n v="36"/>
    <n v="84"/>
    <n v="1.8222048678901471E-3"/>
    <s v="Wines"/>
    <n v="4"/>
    <n v="3"/>
    <n v="2"/>
    <n v="2"/>
    <n v="8"/>
    <n v="3"/>
    <n v="11"/>
    <n v="0"/>
  </r>
  <r>
    <n v="2804"/>
    <n v="1975"/>
    <n v="50"/>
    <s v="Master"/>
    <s v="Single"/>
    <x v="0"/>
    <x v="1160"/>
    <n v="1"/>
    <n v="1"/>
    <s v="18/08/2012"/>
    <n v="86"/>
    <x v="568"/>
    <n v="0"/>
    <n v="27"/>
    <n v="0"/>
    <n v="0"/>
    <n v="36"/>
    <n v="84"/>
    <n v="1.8222048678901471E-3"/>
    <s v="Wines"/>
    <n v="4"/>
    <n v="3"/>
    <n v="2"/>
    <n v="2"/>
    <n v="8"/>
    <n v="3"/>
    <n v="11"/>
    <n v="1"/>
  </r>
  <r>
    <n v="4381"/>
    <n v="1971"/>
    <n v="54"/>
    <s v="PhD"/>
    <s v="Married"/>
    <x v="1"/>
    <x v="1163"/>
    <n v="1"/>
    <n v="1"/>
    <s v="18/08/2013"/>
    <n v="56"/>
    <x v="224"/>
    <n v="2"/>
    <n v="40"/>
    <n v="8"/>
    <n v="11"/>
    <n v="11"/>
    <n v="224"/>
    <n v="4.8210403977358325E-3"/>
    <s v="Wines"/>
    <n v="7"/>
    <n v="3"/>
    <n v="1"/>
    <n v="6"/>
    <n v="6"/>
    <n v="3"/>
    <n v="11"/>
    <n v="0"/>
  </r>
  <r>
    <n v="6609"/>
    <n v="1966"/>
    <n v="59"/>
    <s v="Graduation"/>
    <s v="Widow"/>
    <x v="1"/>
    <x v="1164"/>
    <n v="0"/>
    <n v="0"/>
    <s v="18/09/2012"/>
    <n v="64"/>
    <x v="103"/>
    <n v="26"/>
    <n v="25"/>
    <n v="17"/>
    <n v="23"/>
    <n v="15"/>
    <n v="92"/>
    <n v="3.4026185368740292E-3"/>
    <s v="Fruits"/>
    <n v="1"/>
    <n v="3"/>
    <n v="0"/>
    <n v="3"/>
    <n v="9"/>
    <n v="3"/>
    <n v="11"/>
    <n v="1"/>
  </r>
  <r>
    <n v="10749"/>
    <n v="1991"/>
    <n v="34"/>
    <s v="Graduation"/>
    <s v="Single"/>
    <x v="0"/>
    <x v="1165"/>
    <n v="0"/>
    <n v="0"/>
    <s v="18/09/2012"/>
    <n v="62"/>
    <x v="152"/>
    <n v="18"/>
    <n v="66"/>
    <n v="7"/>
    <n v="12"/>
    <n v="2"/>
    <n v="176"/>
    <n v="2.1923268560039861E-2"/>
    <s v="Wines"/>
    <n v="15"/>
    <n v="0"/>
    <n v="1"/>
    <n v="0"/>
    <n v="19"/>
    <n v="3"/>
    <n v="11"/>
    <n v="0"/>
  </r>
  <r>
    <n v="5093"/>
    <n v="1974"/>
    <n v="51"/>
    <s v="PhD"/>
    <s v="Divorced"/>
    <x v="1"/>
    <x v="1166"/>
    <n v="1"/>
    <n v="0"/>
    <s v="18/09/2012"/>
    <n v="15"/>
    <x v="284"/>
    <n v="3"/>
    <n v="30"/>
    <n v="10"/>
    <n v="7"/>
    <n v="11"/>
    <n v="90"/>
    <n v="3.5281665294601906E-3"/>
    <s v="Wines"/>
    <n v="3"/>
    <n v="3"/>
    <n v="0"/>
    <n v="3"/>
    <n v="9"/>
    <n v="3"/>
    <n v="11"/>
    <n v="1"/>
  </r>
  <r>
    <n v="4427"/>
    <n v="1995"/>
    <n v="30"/>
    <s v="2n Cycle"/>
    <s v="Single"/>
    <x v="2"/>
    <x v="1167"/>
    <n v="0"/>
    <n v="0"/>
    <s v="18/09/2012"/>
    <n v="56"/>
    <x v="569"/>
    <n v="27"/>
    <n v="590"/>
    <n v="38"/>
    <n v="107"/>
    <n v="67"/>
    <n v="1298"/>
    <n v="1.5590280697118561E-2"/>
    <s v="MeatProducts"/>
    <n v="1"/>
    <n v="5"/>
    <n v="10"/>
    <n v="12"/>
    <n v="6"/>
    <n v="3"/>
    <n v="11"/>
    <n v="1"/>
  </r>
  <r>
    <n v="521"/>
    <n v="1985"/>
    <n v="40"/>
    <s v="Graduation"/>
    <s v="Together"/>
    <x v="0"/>
    <x v="1168"/>
    <n v="1"/>
    <n v="0"/>
    <s v="18/09/2012"/>
    <n v="42"/>
    <x v="266"/>
    <n v="77"/>
    <n v="203"/>
    <n v="6"/>
    <n v="24"/>
    <n v="97"/>
    <n v="484"/>
    <n v="8.9619671888308706E-3"/>
    <s v="MeatProducts"/>
    <n v="2"/>
    <n v="8"/>
    <n v="1"/>
    <n v="7"/>
    <n v="7"/>
    <n v="3"/>
    <n v="11"/>
    <n v="0"/>
  </r>
  <r>
    <n v="8524"/>
    <n v="1974"/>
    <n v="51"/>
    <s v="PhD"/>
    <s v="Divorced"/>
    <x v="1"/>
    <x v="1166"/>
    <n v="1"/>
    <n v="0"/>
    <s v="18/09/2012"/>
    <n v="15"/>
    <x v="284"/>
    <n v="3"/>
    <n v="30"/>
    <n v="10"/>
    <n v="7"/>
    <n v="11"/>
    <n v="90"/>
    <n v="3.5281665294601906E-3"/>
    <s v="Wines"/>
    <n v="3"/>
    <n v="3"/>
    <n v="0"/>
    <n v="3"/>
    <n v="9"/>
    <n v="3"/>
    <n v="11"/>
    <n v="1"/>
  </r>
  <r>
    <n v="2004"/>
    <n v="1969"/>
    <n v="56"/>
    <s v="Graduation"/>
    <s v="Single"/>
    <x v="1"/>
    <x v="1169"/>
    <n v="0"/>
    <n v="1"/>
    <s v="18/09/2013"/>
    <n v="65"/>
    <x v="570"/>
    <n v="54"/>
    <n v="260"/>
    <n v="127"/>
    <n v="54"/>
    <n v="54"/>
    <n v="1114"/>
    <n v="1.5327673743447214E-2"/>
    <s v="Wines"/>
    <n v="1"/>
    <n v="4"/>
    <n v="7"/>
    <n v="5"/>
    <n v="1"/>
    <n v="3"/>
    <n v="11"/>
    <n v="0"/>
  </r>
  <r>
    <n v="67"/>
    <n v="1972"/>
    <n v="53"/>
    <s v="Master"/>
    <s v="Single"/>
    <x v="1"/>
    <x v="1170"/>
    <n v="1"/>
    <n v="1"/>
    <s v="18/09/2013"/>
    <n v="6"/>
    <x v="456"/>
    <n v="0"/>
    <n v="16"/>
    <n v="0"/>
    <n v="0"/>
    <n v="8"/>
    <n v="84"/>
    <n v="1.8094479029791266E-3"/>
    <s v="Wines"/>
    <n v="3"/>
    <n v="2"/>
    <n v="0"/>
    <n v="4"/>
    <n v="7"/>
    <n v="3"/>
    <n v="11"/>
    <n v="0"/>
  </r>
  <r>
    <n v="1945"/>
    <n v="1962"/>
    <n v="63"/>
    <s v="Graduation"/>
    <s v="Married"/>
    <x v="1"/>
    <x v="1171"/>
    <n v="0"/>
    <n v="1"/>
    <s v="18/09/2013"/>
    <n v="4"/>
    <x v="6"/>
    <n v="36"/>
    <n v="217"/>
    <n v="172"/>
    <n v="96"/>
    <n v="168"/>
    <n v="1232"/>
    <n v="1.7246689251616876E-2"/>
    <s v="Wines"/>
    <n v="3"/>
    <n v="7"/>
    <n v="4"/>
    <n v="7"/>
    <n v="4"/>
    <n v="3"/>
    <n v="11"/>
    <n v="0"/>
  </r>
  <r>
    <n v="2162"/>
    <n v="1976"/>
    <n v="49"/>
    <s v="Graduation"/>
    <s v="Married"/>
    <x v="0"/>
    <x v="1172"/>
    <n v="0"/>
    <n v="1"/>
    <s v="18/09/2013"/>
    <n v="19"/>
    <x v="571"/>
    <n v="34"/>
    <n v="103"/>
    <n v="90"/>
    <n v="29"/>
    <n v="49"/>
    <n v="512"/>
    <n v="8.9920792426983268E-3"/>
    <s v="Wines"/>
    <n v="2"/>
    <n v="3"/>
    <n v="3"/>
    <n v="10"/>
    <n v="3"/>
    <n v="3"/>
    <n v="11"/>
    <n v="0"/>
  </r>
  <r>
    <n v="9923"/>
    <n v="1972"/>
    <n v="53"/>
    <s v="Master"/>
    <s v="Single"/>
    <x v="1"/>
    <x v="1170"/>
    <n v="1"/>
    <n v="1"/>
    <s v="18/09/2013"/>
    <n v="6"/>
    <x v="456"/>
    <n v="0"/>
    <n v="16"/>
    <n v="0"/>
    <n v="0"/>
    <n v="8"/>
    <n v="84"/>
    <n v="1.8094479029791266E-3"/>
    <s v="Wines"/>
    <n v="3"/>
    <n v="2"/>
    <n v="0"/>
    <n v="4"/>
    <n v="7"/>
    <n v="3"/>
    <n v="11"/>
    <n v="0"/>
  </r>
  <r>
    <n v="9949"/>
    <n v="1976"/>
    <n v="49"/>
    <s v="Graduation"/>
    <s v="Married"/>
    <x v="0"/>
    <x v="1173"/>
    <n v="0"/>
    <n v="2"/>
    <s v="18/10/2012"/>
    <n v="36"/>
    <x v="572"/>
    <n v="16"/>
    <n v="141"/>
    <n v="32"/>
    <n v="41"/>
    <n v="49"/>
    <n v="828"/>
    <n v="1.3844070290424518E-2"/>
    <s v="Wines"/>
    <n v="3"/>
    <n v="3"/>
    <n v="3"/>
    <n v="6"/>
    <n v="8"/>
    <n v="3"/>
    <n v="11"/>
    <n v="0"/>
  </r>
  <r>
    <n v="1041"/>
    <n v="1973"/>
    <n v="52"/>
    <s v="PhD"/>
    <s v="Single"/>
    <x v="1"/>
    <x v="1174"/>
    <n v="0"/>
    <n v="1"/>
    <s v="18/10/2012"/>
    <n v="3"/>
    <x v="573"/>
    <n v="3"/>
    <n v="50"/>
    <n v="4"/>
    <n v="3"/>
    <n v="42"/>
    <n v="382"/>
    <n v="7.8873472084572179E-3"/>
    <s v="Wines"/>
    <n v="5"/>
    <n v="7"/>
    <n v="1"/>
    <n v="6"/>
    <n v="8"/>
    <n v="3"/>
    <n v="11"/>
    <n v="1"/>
  </r>
  <r>
    <n v="6147"/>
    <n v="1971"/>
    <n v="54"/>
    <s v="Graduation"/>
    <s v="Divorced"/>
    <x v="1"/>
    <x v="1175"/>
    <n v="1"/>
    <n v="0"/>
    <s v="18/10/2012"/>
    <n v="51"/>
    <x v="2"/>
    <n v="2"/>
    <n v="8"/>
    <n v="2"/>
    <n v="2"/>
    <n v="9"/>
    <n v="19"/>
    <n v="7.3592067549771477E-4"/>
    <s v="GoldProds"/>
    <n v="1"/>
    <n v="0"/>
    <n v="1"/>
    <n v="2"/>
    <n v="7"/>
    <n v="3"/>
    <n v="11"/>
    <n v="0"/>
  </r>
  <r>
    <n v="492"/>
    <n v="1973"/>
    <n v="52"/>
    <s v="PhD"/>
    <s v="YOLO"/>
    <x v="1"/>
    <x v="1174"/>
    <n v="0"/>
    <n v="1"/>
    <s v="18/10/2012"/>
    <n v="3"/>
    <x v="573"/>
    <n v="3"/>
    <n v="50"/>
    <n v="4"/>
    <n v="3"/>
    <n v="42"/>
    <n v="382"/>
    <n v="7.8873472084572179E-3"/>
    <s v="Wines"/>
    <n v="5"/>
    <n v="7"/>
    <n v="1"/>
    <n v="6"/>
    <n v="8"/>
    <n v="3"/>
    <n v="11"/>
    <n v="0"/>
  </r>
  <r>
    <n v="11133"/>
    <n v="1973"/>
    <n v="52"/>
    <s v="PhD"/>
    <s v="YOLO"/>
    <x v="1"/>
    <x v="1174"/>
    <n v="0"/>
    <n v="1"/>
    <s v="18/10/2012"/>
    <n v="3"/>
    <x v="573"/>
    <n v="3"/>
    <n v="50"/>
    <n v="4"/>
    <n v="3"/>
    <n v="42"/>
    <n v="382"/>
    <n v="7.8873472084572179E-3"/>
    <s v="Wines"/>
    <n v="5"/>
    <n v="7"/>
    <n v="1"/>
    <n v="6"/>
    <n v="8"/>
    <n v="3"/>
    <n v="11"/>
    <n v="1"/>
  </r>
  <r>
    <n v="2891"/>
    <n v="1963"/>
    <n v="62"/>
    <s v="Graduation"/>
    <s v="Divorced"/>
    <x v="1"/>
    <x v="1176"/>
    <n v="0"/>
    <n v="1"/>
    <s v="18/10/2013"/>
    <n v="51"/>
    <x v="51"/>
    <n v="23"/>
    <n v="123"/>
    <n v="10"/>
    <n v="23"/>
    <n v="154"/>
    <n v="774"/>
    <n v="1.1362635426759447E-2"/>
    <s v="Wines"/>
    <n v="2"/>
    <n v="8"/>
    <n v="9"/>
    <n v="4"/>
    <n v="6"/>
    <n v="3"/>
    <n v="11"/>
    <n v="0"/>
  </r>
  <r>
    <n v="5011"/>
    <n v="1963"/>
    <n v="62"/>
    <s v="Graduation"/>
    <s v="Divorced"/>
    <x v="1"/>
    <x v="1176"/>
    <n v="0"/>
    <n v="1"/>
    <s v="18/10/2013"/>
    <n v="51"/>
    <x v="51"/>
    <n v="23"/>
    <n v="123"/>
    <n v="10"/>
    <n v="23"/>
    <n v="154"/>
    <n v="774"/>
    <n v="1.1362635426759447E-2"/>
    <s v="Wines"/>
    <n v="2"/>
    <n v="8"/>
    <n v="9"/>
    <n v="4"/>
    <n v="6"/>
    <n v="3"/>
    <n v="11"/>
    <n v="0"/>
  </r>
  <r>
    <n v="3117"/>
    <n v="1955"/>
    <n v="70"/>
    <s v="Graduation"/>
    <s v="Single"/>
    <x v="1"/>
    <x v="163"/>
    <n v="0"/>
    <n v="1"/>
    <s v="18/10/2013"/>
    <n v="95"/>
    <x v="487"/>
    <n v="0"/>
    <n v="21"/>
    <n v="12"/>
    <n v="6"/>
    <n v="147"/>
    <n v="303"/>
    <e v="#VALUE!"/>
    <s v="Wines"/>
    <n v="3"/>
    <n v="6"/>
    <n v="1"/>
    <n v="5"/>
    <n v="7"/>
    <n v="3"/>
    <n v="11"/>
    <n v="0"/>
  </r>
  <r>
    <n v="2308"/>
    <n v="1954"/>
    <n v="71"/>
    <s v="Graduation"/>
    <s v="Married"/>
    <x v="1"/>
    <x v="1177"/>
    <n v="0"/>
    <n v="1"/>
    <s v="18/11/2012"/>
    <n v="40"/>
    <x v="119"/>
    <n v="5"/>
    <n v="137"/>
    <n v="26"/>
    <n v="23"/>
    <n v="29"/>
    <n v="301"/>
    <n v="6.4407069799289601E-3"/>
    <s v="MeatProducts"/>
    <n v="2"/>
    <n v="6"/>
    <n v="1"/>
    <n v="5"/>
    <n v="7"/>
    <n v="3"/>
    <n v="11"/>
    <n v="0"/>
  </r>
  <r>
    <n v="10573"/>
    <n v="1953"/>
    <n v="72"/>
    <s v="Graduation"/>
    <s v="Divorced"/>
    <x v="1"/>
    <x v="1178"/>
    <n v="0"/>
    <n v="0"/>
    <s v="18/11/2013"/>
    <n v="27"/>
    <x v="476"/>
    <n v="16"/>
    <n v="98"/>
    <n v="134"/>
    <n v="21"/>
    <n v="27"/>
    <n v="394"/>
    <n v="6.2988601301338107E-3"/>
    <s v="FishProducts"/>
    <n v="1"/>
    <n v="6"/>
    <n v="7"/>
    <n v="4"/>
    <n v="3"/>
    <n v="3"/>
    <n v="11"/>
    <n v="0"/>
  </r>
  <r>
    <n v="5063"/>
    <n v="1977"/>
    <n v="48"/>
    <s v="Graduation"/>
    <s v="Single"/>
    <x v="0"/>
    <x v="1179"/>
    <n v="1"/>
    <n v="0"/>
    <s v="18/12/2012"/>
    <n v="76"/>
    <x v="574"/>
    <n v="5"/>
    <n v="129"/>
    <n v="10"/>
    <n v="3"/>
    <n v="3"/>
    <n v="188"/>
    <n v="6.5348117765650525E-3"/>
    <s v="MeatProducts"/>
    <n v="3"/>
    <n v="4"/>
    <n v="1"/>
    <n v="4"/>
    <n v="9"/>
    <n v="3"/>
    <n v="11"/>
    <n v="0"/>
  </r>
  <r>
    <n v="5995"/>
    <n v="1962"/>
    <n v="63"/>
    <s v="Graduation"/>
    <s v="Divorced"/>
    <x v="1"/>
    <x v="1180"/>
    <n v="1"/>
    <n v="1"/>
    <s v="18/12/2012"/>
    <n v="54"/>
    <x v="575"/>
    <n v="3"/>
    <n v="147"/>
    <n v="4"/>
    <n v="24"/>
    <n v="41"/>
    <n v="343"/>
    <n v="8.6721278317152106E-3"/>
    <s v="Wines"/>
    <n v="7"/>
    <n v="6"/>
    <n v="2"/>
    <n v="5"/>
    <n v="8"/>
    <n v="3"/>
    <n v="11"/>
    <n v="1"/>
  </r>
  <r>
    <n v="2461"/>
    <n v="1955"/>
    <n v="70"/>
    <s v="Master"/>
    <s v="Single"/>
    <x v="1"/>
    <x v="1181"/>
    <n v="1"/>
    <n v="1"/>
    <s v="18/12/2013"/>
    <n v="79"/>
    <x v="324"/>
    <n v="1"/>
    <n v="11"/>
    <n v="0"/>
    <n v="1"/>
    <n v="4"/>
    <n v="39"/>
    <n v="7.6285110711211957E-4"/>
    <s v="Wines"/>
    <n v="2"/>
    <n v="1"/>
    <n v="0"/>
    <n v="3"/>
    <n v="3"/>
    <n v="3"/>
    <n v="11"/>
    <n v="0"/>
  </r>
  <r>
    <n v="236"/>
    <n v="1951"/>
    <n v="74"/>
    <s v="Graduation"/>
    <s v="Married"/>
    <x v="1"/>
    <x v="1182"/>
    <n v="1"/>
    <n v="1"/>
    <s v="19/01/2013"/>
    <n v="62"/>
    <x v="280"/>
    <n v="23"/>
    <n v="29"/>
    <n v="29"/>
    <n v="14"/>
    <n v="47"/>
    <n v="123"/>
    <n v="3.5306274757448764E-3"/>
    <s v="GoldProds"/>
    <n v="3"/>
    <n v="2"/>
    <n v="1"/>
    <n v="4"/>
    <n v="6"/>
    <n v="3"/>
    <n v="11"/>
    <n v="0"/>
  </r>
  <r>
    <n v="1829"/>
    <n v="1961"/>
    <n v="64"/>
    <s v="PhD"/>
    <s v="Divorced"/>
    <x v="1"/>
    <x v="1183"/>
    <n v="0"/>
    <n v="1"/>
    <s v="19/01/2013"/>
    <n v="55"/>
    <x v="576"/>
    <n v="0"/>
    <n v="60"/>
    <n v="0"/>
    <n v="0"/>
    <n v="24"/>
    <n v="1208"/>
    <n v="2.1980021470550774E-2"/>
    <s v="Wines"/>
    <n v="3"/>
    <n v="9"/>
    <n v="5"/>
    <n v="4"/>
    <n v="7"/>
    <n v="3"/>
    <n v="11"/>
    <n v="1"/>
  </r>
  <r>
    <n v="9739"/>
    <n v="1963"/>
    <n v="62"/>
    <s v="Graduation"/>
    <s v="Single"/>
    <x v="1"/>
    <x v="1184"/>
    <n v="0"/>
    <n v="1"/>
    <s v="19/01/2013"/>
    <n v="55"/>
    <x v="346"/>
    <n v="0"/>
    <n v="22"/>
    <n v="3"/>
    <n v="1"/>
    <n v="26"/>
    <n v="88"/>
    <n v="2.5598510632108677E-3"/>
    <s v="Wines"/>
    <n v="2"/>
    <n v="2"/>
    <n v="2"/>
    <n v="2"/>
    <n v="7"/>
    <n v="3"/>
    <n v="11"/>
    <n v="0"/>
  </r>
  <r>
    <n v="1497"/>
    <n v="1952"/>
    <n v="73"/>
    <s v="Graduation"/>
    <s v="Single"/>
    <x v="1"/>
    <x v="1185"/>
    <n v="0"/>
    <n v="1"/>
    <s v="19/01/2013"/>
    <n v="8"/>
    <x v="577"/>
    <n v="11"/>
    <n v="88"/>
    <n v="15"/>
    <n v="3"/>
    <n v="22"/>
    <n v="385"/>
    <n v="8.0278577088285577E-3"/>
    <s v="Wines"/>
    <n v="2"/>
    <n v="6"/>
    <n v="3"/>
    <n v="5"/>
    <n v="5"/>
    <n v="3"/>
    <n v="11"/>
    <n v="0"/>
  </r>
  <r>
    <n v="5324"/>
    <n v="1981"/>
    <n v="44"/>
    <s v="PhD"/>
    <s v="Married"/>
    <x v="0"/>
    <x v="1186"/>
    <n v="1"/>
    <n v="0"/>
    <s v="19/01/2014"/>
    <n v="94"/>
    <x v="26"/>
    <n v="43"/>
    <n v="118"/>
    <n v="46"/>
    <n v="27"/>
    <n v="15"/>
    <n v="407"/>
    <n v="6.9819703909560328E-3"/>
    <s v="Wines"/>
    <n v="5"/>
    <n v="5"/>
    <n v="3"/>
    <n v="6"/>
    <n v="5"/>
    <n v="3"/>
    <n v="11"/>
    <n v="0"/>
  </r>
  <r>
    <n v="7505"/>
    <n v="1957"/>
    <n v="68"/>
    <s v="PhD"/>
    <s v="Married"/>
    <x v="1"/>
    <x v="1187"/>
    <n v="1"/>
    <n v="1"/>
    <s v="19/01/2014"/>
    <n v="24"/>
    <x v="73"/>
    <n v="1"/>
    <n v="9"/>
    <n v="0"/>
    <n v="0"/>
    <n v="14"/>
    <n v="32"/>
    <n v="7.247197372890952E-4"/>
    <s v="Wines"/>
    <n v="1"/>
    <n v="1"/>
    <n v="1"/>
    <n v="2"/>
    <n v="4"/>
    <n v="3"/>
    <n v="11"/>
    <n v="0"/>
  </r>
  <r>
    <n v="3283"/>
    <n v="1972"/>
    <n v="53"/>
    <s v="2n Cycle"/>
    <s v="Married"/>
    <x v="1"/>
    <x v="1188"/>
    <n v="0"/>
    <n v="1"/>
    <s v="19/01/2014"/>
    <n v="57"/>
    <x v="166"/>
    <n v="193"/>
    <n v="100"/>
    <n v="46"/>
    <n v="185"/>
    <n v="185"/>
    <n v="724"/>
    <n v="1.0206958777420628E-2"/>
    <s v="Wines"/>
    <n v="2"/>
    <n v="6"/>
    <n v="2"/>
    <n v="12"/>
    <n v="3"/>
    <n v="3"/>
    <n v="11"/>
    <n v="0"/>
  </r>
  <r>
    <n v="367"/>
    <n v="1978"/>
    <n v="47"/>
    <s v="2n Cycle"/>
    <s v="Married"/>
    <x v="0"/>
    <x v="1189"/>
    <n v="1"/>
    <n v="0"/>
    <s v="19/02/2013"/>
    <n v="74"/>
    <x v="578"/>
    <n v="90"/>
    <n v="94"/>
    <n v="123"/>
    <n v="103"/>
    <n v="120"/>
    <n v="457"/>
    <n v="1.2503419972640218E-2"/>
    <s v="FishProducts"/>
    <n v="5"/>
    <n v="9"/>
    <n v="1"/>
    <n v="5"/>
    <n v="9"/>
    <n v="3"/>
    <n v="11"/>
    <n v="0"/>
  </r>
  <r>
    <n v="10240"/>
    <n v="1949"/>
    <n v="76"/>
    <s v="Graduation"/>
    <s v="Together"/>
    <x v="1"/>
    <x v="1190"/>
    <n v="0"/>
    <n v="0"/>
    <s v="19/02/2013"/>
    <n v="10"/>
    <x v="244"/>
    <n v="26"/>
    <n v="269"/>
    <n v="34"/>
    <n v="13"/>
    <n v="42"/>
    <n v="1339"/>
    <n v="1.9301735570547193E-2"/>
    <s v="Wines"/>
    <n v="1"/>
    <n v="10"/>
    <n v="4"/>
    <n v="6"/>
    <n v="4"/>
    <n v="3"/>
    <n v="11"/>
    <n v="1"/>
  </r>
  <r>
    <n v="425"/>
    <n v="1985"/>
    <n v="40"/>
    <s v="Graduation"/>
    <s v="Married"/>
    <x v="0"/>
    <x v="1191"/>
    <n v="2"/>
    <n v="0"/>
    <s v="19/02/2013"/>
    <n v="66"/>
    <x v="579"/>
    <n v="64"/>
    <n v="116"/>
    <n v="84"/>
    <n v="25"/>
    <n v="64"/>
    <n v="663"/>
    <n v="1.197680510143252E-2"/>
    <s v="Wines"/>
    <n v="3"/>
    <n v="6"/>
    <n v="2"/>
    <n v="11"/>
    <n v="5"/>
    <n v="3"/>
    <n v="11"/>
    <n v="0"/>
  </r>
  <r>
    <n v="10790"/>
    <n v="1985"/>
    <n v="40"/>
    <s v="PhD"/>
    <s v="Married"/>
    <x v="0"/>
    <x v="1192"/>
    <n v="1"/>
    <n v="0"/>
    <s v="19/02/2013"/>
    <n v="40"/>
    <x v="15"/>
    <n v="0"/>
    <n v="5"/>
    <n v="0"/>
    <n v="0"/>
    <n v="7"/>
    <n v="14"/>
    <n v="7.7054323297925042E-4"/>
    <s v="Wines"/>
    <n v="1"/>
    <n v="1"/>
    <n v="0"/>
    <n v="2"/>
    <n v="8"/>
    <n v="3"/>
    <n v="11"/>
    <n v="0"/>
  </r>
  <r>
    <n v="1570"/>
    <n v="1951"/>
    <n v="74"/>
    <s v="PhD"/>
    <s v="Together"/>
    <x v="1"/>
    <x v="1193"/>
    <n v="0"/>
    <n v="1"/>
    <s v="19/02/2013"/>
    <n v="8"/>
    <x v="580"/>
    <n v="9"/>
    <n v="240"/>
    <n v="50"/>
    <n v="19"/>
    <n v="57"/>
    <n v="982"/>
    <n v="1.4088548391724772E-2"/>
    <s v="Wines"/>
    <n v="2"/>
    <n v="7"/>
    <n v="7"/>
    <n v="10"/>
    <n v="4"/>
    <n v="3"/>
    <n v="11"/>
    <n v="0"/>
  </r>
  <r>
    <n v="1577"/>
    <n v="1946"/>
    <n v="79"/>
    <s v="Graduation"/>
    <s v="Married"/>
    <x v="1"/>
    <x v="1194"/>
    <n v="0"/>
    <n v="0"/>
    <s v="19/02/2014"/>
    <n v="14"/>
    <x v="581"/>
    <n v="79"/>
    <n v="622"/>
    <n v="207"/>
    <n v="175"/>
    <n v="95"/>
    <n v="1641"/>
    <n v="2.0886100115821763E-2"/>
    <s v="MeatProducts"/>
    <n v="1"/>
    <n v="4"/>
    <n v="6"/>
    <n v="4"/>
    <n v="1"/>
    <n v="3"/>
    <n v="11"/>
    <n v="1"/>
  </r>
  <r>
    <n v="2909"/>
    <n v="1974"/>
    <n v="51"/>
    <s v="PhD"/>
    <s v="Married"/>
    <x v="1"/>
    <x v="1195"/>
    <n v="0"/>
    <n v="1"/>
    <s v="19/02/2014"/>
    <n v="89"/>
    <x v="582"/>
    <n v="24"/>
    <n v="230"/>
    <n v="16"/>
    <n v="24"/>
    <n v="36"/>
    <n v="1228"/>
    <n v="1.5717796436616836E-2"/>
    <s v="Wines"/>
    <n v="2"/>
    <n v="8"/>
    <n v="4"/>
    <n v="6"/>
    <n v="3"/>
    <n v="3"/>
    <n v="11"/>
    <n v="0"/>
  </r>
  <r>
    <n v="9701"/>
    <n v="1988"/>
    <n v="37"/>
    <s v="Graduation"/>
    <s v="Together"/>
    <x v="0"/>
    <x v="1196"/>
    <n v="1"/>
    <n v="0"/>
    <s v="19/03/2013"/>
    <n v="13"/>
    <x v="98"/>
    <n v="34"/>
    <n v="41"/>
    <n v="73"/>
    <n v="16"/>
    <n v="116"/>
    <n v="196"/>
    <n v="4.6797029821168496E-3"/>
    <s v="GoldProds"/>
    <n v="3"/>
    <n v="4"/>
    <n v="2"/>
    <n v="3"/>
    <n v="7"/>
    <n v="3"/>
    <n v="11"/>
    <n v="0"/>
  </r>
  <r>
    <n v="6982"/>
    <n v="1976"/>
    <n v="49"/>
    <s v="Graduation"/>
    <s v="Married"/>
    <x v="0"/>
    <x v="1197"/>
    <n v="0"/>
    <n v="0"/>
    <s v="19/03/2013"/>
    <n v="14"/>
    <x v="583"/>
    <n v="30"/>
    <n v="537"/>
    <n v="140"/>
    <n v="76"/>
    <n v="15"/>
    <n v="1566"/>
    <n v="2.1142733704163742E-2"/>
    <s v="Wines"/>
    <n v="1"/>
    <n v="4"/>
    <n v="10"/>
    <n v="9"/>
    <n v="2"/>
    <n v="3"/>
    <n v="11"/>
    <n v="0"/>
  </r>
  <r>
    <n v="635"/>
    <n v="1966"/>
    <n v="59"/>
    <s v="Master"/>
    <s v="Married"/>
    <x v="1"/>
    <x v="1198"/>
    <n v="1"/>
    <n v="1"/>
    <s v="19/03/2013"/>
    <n v="51"/>
    <x v="498"/>
    <n v="5"/>
    <n v="64"/>
    <n v="7"/>
    <n v="0"/>
    <n v="70"/>
    <n v="540"/>
    <n v="9.4433660353601592E-3"/>
    <s v="Wines"/>
    <n v="8"/>
    <n v="9"/>
    <n v="1"/>
    <n v="7"/>
    <n v="8"/>
    <n v="3"/>
    <n v="11"/>
    <n v="0"/>
  </r>
  <r>
    <n v="3265"/>
    <n v="1959"/>
    <n v="66"/>
    <s v="Graduation"/>
    <s v="Married"/>
    <x v="1"/>
    <x v="1199"/>
    <n v="0"/>
    <n v="0"/>
    <s v="19/03/2013"/>
    <n v="36"/>
    <x v="192"/>
    <n v="1"/>
    <n v="9"/>
    <n v="7"/>
    <n v="3"/>
    <n v="5"/>
    <n v="41"/>
    <n v="1.1484272149239517E-3"/>
    <s v="Wines"/>
    <n v="1"/>
    <n v="1"/>
    <n v="0"/>
    <n v="3"/>
    <n v="6"/>
    <n v="3"/>
    <n v="11"/>
    <n v="0"/>
  </r>
  <r>
    <n v="6673"/>
    <n v="1965"/>
    <n v="60"/>
    <s v="Graduation"/>
    <s v="Single"/>
    <x v="1"/>
    <x v="1200"/>
    <n v="0"/>
    <n v="0"/>
    <s v="19/03/2013"/>
    <n v="51"/>
    <x v="280"/>
    <n v="6"/>
    <n v="27"/>
    <n v="12"/>
    <n v="17"/>
    <n v="39"/>
    <n v="90"/>
    <n v="3.8333759263991822E-3"/>
    <s v="GoldProds"/>
    <n v="1"/>
    <n v="3"/>
    <n v="0"/>
    <n v="3"/>
    <n v="8"/>
    <n v="3"/>
    <n v="11"/>
    <n v="0"/>
  </r>
  <r>
    <n v="9369"/>
    <n v="1979"/>
    <n v="46"/>
    <s v="2n Cycle"/>
    <s v="Single"/>
    <x v="0"/>
    <x v="1201"/>
    <n v="0"/>
    <n v="1"/>
    <s v="19/03/2014"/>
    <n v="19"/>
    <x v="584"/>
    <n v="14"/>
    <n v="309"/>
    <n v="201"/>
    <n v="24"/>
    <n v="38"/>
    <n v="1236"/>
    <n v="1.401455881352473E-2"/>
    <s v="Wines"/>
    <n v="1"/>
    <n v="11"/>
    <n v="10"/>
    <n v="10"/>
    <n v="5"/>
    <n v="3"/>
    <n v="11"/>
    <n v="1"/>
  </r>
  <r>
    <n v="4290"/>
    <n v="1972"/>
    <n v="53"/>
    <s v="Graduation"/>
    <s v="Married"/>
    <x v="1"/>
    <x v="1202"/>
    <n v="1"/>
    <n v="0"/>
    <s v="19/03/2014"/>
    <n v="8"/>
    <x v="103"/>
    <n v="3"/>
    <n v="8"/>
    <n v="2"/>
    <n v="5"/>
    <n v="5"/>
    <n v="19"/>
    <n v="6.2362556208356583E-4"/>
    <s v="MeatProducts"/>
    <n v="1"/>
    <n v="1"/>
    <n v="0"/>
    <n v="2"/>
    <n v="7"/>
    <n v="3"/>
    <n v="11"/>
    <n v="0"/>
  </r>
  <r>
    <n v="5493"/>
    <n v="1976"/>
    <n v="49"/>
    <s v="Graduation"/>
    <s v="Married"/>
    <x v="0"/>
    <x v="1203"/>
    <n v="1"/>
    <n v="1"/>
    <s v="19/03/2014"/>
    <n v="21"/>
    <x v="372"/>
    <n v="0"/>
    <n v="2"/>
    <n v="0"/>
    <n v="0"/>
    <n v="6"/>
    <n v="17"/>
    <n v="4.3195446691736964E-4"/>
    <s v="Wines"/>
    <n v="1"/>
    <n v="1"/>
    <n v="0"/>
    <n v="2"/>
    <n v="6"/>
    <n v="3"/>
    <n v="11"/>
    <n v="0"/>
  </r>
  <r>
    <n v="8690"/>
    <n v="1962"/>
    <n v="63"/>
    <s v="Graduation"/>
    <s v="Married"/>
    <x v="1"/>
    <x v="1204"/>
    <n v="0"/>
    <n v="0"/>
    <s v="19/04/2013"/>
    <n v="73"/>
    <x v="538"/>
    <n v="28"/>
    <n v="756"/>
    <n v="36"/>
    <n v="40"/>
    <n v="126"/>
    <n v="1259"/>
    <n v="1.462066402666326E-2"/>
    <s v="MeatProducts"/>
    <n v="1"/>
    <n v="5"/>
    <n v="7"/>
    <n v="10"/>
    <n v="2"/>
    <n v="3"/>
    <n v="11"/>
    <n v="0"/>
  </r>
  <r>
    <n v="10634"/>
    <n v="1951"/>
    <n v="74"/>
    <s v="Master"/>
    <s v="Married"/>
    <x v="1"/>
    <x v="1205"/>
    <n v="0"/>
    <n v="0"/>
    <s v="19/04/2014"/>
    <n v="56"/>
    <x v="139"/>
    <n v="67"/>
    <n v="165"/>
    <n v="30"/>
    <n v="43"/>
    <n v="11"/>
    <n v="395"/>
    <n v="6.6484885208375416E-3"/>
    <s v="MeatProducts"/>
    <n v="1"/>
    <n v="4"/>
    <n v="2"/>
    <n v="8"/>
    <n v="3"/>
    <n v="3"/>
    <n v="11"/>
    <n v="0"/>
  </r>
  <r>
    <n v="4796"/>
    <n v="1952"/>
    <n v="73"/>
    <s v="Graduation"/>
    <s v="Divorced"/>
    <x v="1"/>
    <x v="1206"/>
    <n v="0"/>
    <n v="1"/>
    <s v="19/04/2014"/>
    <n v="71"/>
    <x v="66"/>
    <n v="10"/>
    <n v="3"/>
    <n v="3"/>
    <n v="5"/>
    <n v="0"/>
    <n v="39"/>
    <n v="7.8568838389943187E-4"/>
    <s v="Wines"/>
    <n v="1"/>
    <n v="1"/>
    <n v="0"/>
    <n v="3"/>
    <n v="2"/>
    <n v="3"/>
    <n v="11"/>
    <n v="0"/>
  </r>
  <r>
    <n v="11148"/>
    <n v="1975"/>
    <n v="50"/>
    <s v="Graduation"/>
    <s v="Together"/>
    <x v="0"/>
    <x v="1207"/>
    <n v="1"/>
    <n v="0"/>
    <s v="19/05/2013"/>
    <n v="85"/>
    <x v="77"/>
    <n v="1"/>
    <n v="4"/>
    <n v="3"/>
    <n v="1"/>
    <n v="2"/>
    <n v="11"/>
    <n v="4.9371633752244169E-4"/>
    <s v="MeatProducts"/>
    <n v="1"/>
    <n v="1"/>
    <n v="0"/>
    <n v="2"/>
    <n v="8"/>
    <n v="3"/>
    <n v="11"/>
    <n v="0"/>
  </r>
  <r>
    <n v="6461"/>
    <n v="1969"/>
    <n v="56"/>
    <s v="Master"/>
    <s v="Single"/>
    <x v="1"/>
    <x v="1208"/>
    <n v="0"/>
    <n v="1"/>
    <s v="19/05/2013"/>
    <n v="74"/>
    <x v="585"/>
    <n v="49"/>
    <n v="157"/>
    <n v="43"/>
    <n v="8"/>
    <n v="108"/>
    <n v="838"/>
    <n v="1.3349901229847702E-2"/>
    <s v="Wines"/>
    <n v="1"/>
    <n v="5"/>
    <n v="6"/>
    <n v="11"/>
    <n v="2"/>
    <n v="3"/>
    <n v="11"/>
    <n v="0"/>
  </r>
  <r>
    <n v="7660"/>
    <n v="1973"/>
    <n v="52"/>
    <s v="PhD"/>
    <s v="Alone"/>
    <x v="1"/>
    <x v="1209"/>
    <n v="1"/>
    <n v="1"/>
    <s v="19/05/2014"/>
    <n v="37"/>
    <x v="372"/>
    <n v="0"/>
    <n v="8"/>
    <n v="4"/>
    <n v="2"/>
    <n v="20"/>
    <n v="29"/>
    <n v="8.0870050195203569E-4"/>
    <s v="GoldProds"/>
    <n v="2"/>
    <n v="1"/>
    <n v="1"/>
    <n v="2"/>
    <n v="5"/>
    <n v="3"/>
    <n v="11"/>
    <n v="1"/>
  </r>
  <r>
    <n v="2055"/>
    <n v="1973"/>
    <n v="52"/>
    <s v="PhD"/>
    <s v="Divorced"/>
    <x v="1"/>
    <x v="1209"/>
    <n v="1"/>
    <n v="1"/>
    <s v="19/05/2014"/>
    <n v="37"/>
    <x v="372"/>
    <n v="0"/>
    <n v="8"/>
    <n v="4"/>
    <n v="2"/>
    <n v="20"/>
    <n v="29"/>
    <n v="8.0870050195203569E-4"/>
    <s v="GoldProds"/>
    <n v="2"/>
    <n v="1"/>
    <n v="1"/>
    <n v="2"/>
    <n v="5"/>
    <n v="3"/>
    <n v="11"/>
    <n v="0"/>
  </r>
  <r>
    <n v="5107"/>
    <n v="1973"/>
    <n v="52"/>
    <s v="PhD"/>
    <s v="Divorced"/>
    <x v="1"/>
    <x v="1209"/>
    <n v="1"/>
    <n v="1"/>
    <s v="19/05/2014"/>
    <n v="37"/>
    <x v="372"/>
    <n v="0"/>
    <n v="8"/>
    <n v="4"/>
    <n v="2"/>
    <n v="20"/>
    <n v="29"/>
    <n v="8.0870050195203569E-4"/>
    <s v="GoldProds"/>
    <n v="2"/>
    <n v="1"/>
    <n v="1"/>
    <n v="2"/>
    <n v="5"/>
    <n v="3"/>
    <n v="11"/>
    <n v="0"/>
  </r>
  <r>
    <n v="1626"/>
    <n v="1973"/>
    <n v="52"/>
    <s v="PhD"/>
    <s v="Divorced"/>
    <x v="1"/>
    <x v="1209"/>
    <n v="1"/>
    <n v="1"/>
    <s v="19/05/2014"/>
    <n v="37"/>
    <x v="372"/>
    <n v="0"/>
    <n v="8"/>
    <n v="4"/>
    <n v="2"/>
    <n v="20"/>
    <n v="29"/>
    <n v="8.0870050195203569E-4"/>
    <s v="GoldProds"/>
    <n v="2"/>
    <n v="1"/>
    <n v="1"/>
    <n v="2"/>
    <n v="5"/>
    <n v="3"/>
    <n v="11"/>
    <n v="1"/>
  </r>
  <r>
    <n v="7679"/>
    <n v="1985"/>
    <n v="40"/>
    <s v="PhD"/>
    <s v="Single"/>
    <x v="0"/>
    <x v="1210"/>
    <n v="0"/>
    <n v="0"/>
    <s v="19/05/2014"/>
    <n v="48"/>
    <x v="17"/>
    <n v="3"/>
    <n v="12"/>
    <n v="6"/>
    <n v="1"/>
    <n v="0"/>
    <n v="28"/>
    <n v="9.2415340946597137E-4"/>
    <s v="MeatProducts"/>
    <n v="1"/>
    <n v="1"/>
    <n v="1"/>
    <n v="3"/>
    <n v="3"/>
    <n v="3"/>
    <n v="11"/>
    <n v="0"/>
  </r>
  <r>
    <n v="291"/>
    <n v="1970"/>
    <n v="55"/>
    <s v="Graduation"/>
    <s v="Married"/>
    <x v="1"/>
    <x v="1211"/>
    <n v="0"/>
    <n v="0"/>
    <s v="19/06/2013"/>
    <n v="13"/>
    <x v="274"/>
    <n v="74"/>
    <n v="298"/>
    <n v="162"/>
    <n v="149"/>
    <n v="116"/>
    <n v="865"/>
    <n v="1.1859062242939403E-2"/>
    <s v="MeatProducts"/>
    <n v="1"/>
    <n v="3"/>
    <n v="3"/>
    <n v="6"/>
    <n v="1"/>
    <n v="3"/>
    <n v="11"/>
    <n v="0"/>
  </r>
  <r>
    <n v="10207"/>
    <n v="1978"/>
    <n v="47"/>
    <s v="Graduation"/>
    <s v="Together"/>
    <x v="0"/>
    <x v="1212"/>
    <n v="1"/>
    <n v="0"/>
    <s v="19/06/2013"/>
    <n v="40"/>
    <x v="2"/>
    <n v="1"/>
    <n v="8"/>
    <n v="0"/>
    <n v="0"/>
    <n v="1"/>
    <n v="14"/>
    <n v="6.1470911086717889E-4"/>
    <s v="MeatProducts"/>
    <n v="1"/>
    <n v="1"/>
    <n v="0"/>
    <n v="2"/>
    <n v="8"/>
    <n v="3"/>
    <n v="11"/>
    <n v="0"/>
  </r>
  <r>
    <n v="6437"/>
    <n v="1985"/>
    <n v="40"/>
    <s v="2n Cycle"/>
    <s v="Single"/>
    <x v="0"/>
    <x v="1213"/>
    <n v="1"/>
    <n v="0"/>
    <s v="19/06/2013"/>
    <n v="80"/>
    <x v="192"/>
    <n v="8"/>
    <n v="20"/>
    <n v="15"/>
    <n v="3"/>
    <n v="9"/>
    <n v="67"/>
    <n v="1.6155088852988692E-3"/>
    <s v="Wines"/>
    <n v="1"/>
    <n v="2"/>
    <n v="0"/>
    <n v="3"/>
    <n v="7"/>
    <n v="3"/>
    <n v="11"/>
    <n v="0"/>
  </r>
  <r>
    <n v="4838"/>
    <n v="1978"/>
    <n v="47"/>
    <s v="Graduation"/>
    <s v="Together"/>
    <x v="0"/>
    <x v="1212"/>
    <n v="1"/>
    <n v="0"/>
    <s v="19/06/2013"/>
    <n v="40"/>
    <x v="2"/>
    <n v="1"/>
    <n v="8"/>
    <n v="0"/>
    <n v="0"/>
    <n v="1"/>
    <n v="14"/>
    <n v="6.1470911086717889E-4"/>
    <s v="MeatProducts"/>
    <n v="1"/>
    <n v="1"/>
    <n v="0"/>
    <n v="2"/>
    <n v="8"/>
    <n v="3"/>
    <n v="11"/>
    <n v="0"/>
  </r>
  <r>
    <n v="8017"/>
    <n v="1981"/>
    <n v="44"/>
    <s v="2n Cycle"/>
    <s v="Married"/>
    <x v="0"/>
    <x v="1214"/>
    <n v="1"/>
    <n v="1"/>
    <s v="19/06/2014"/>
    <n v="83"/>
    <x v="73"/>
    <n v="0"/>
    <n v="19"/>
    <n v="6"/>
    <n v="5"/>
    <n v="3"/>
    <n v="52"/>
    <n v="1.017393516072861E-3"/>
    <s v="Wines"/>
    <n v="2"/>
    <n v="2"/>
    <n v="0"/>
    <n v="3"/>
    <n v="6"/>
    <n v="3"/>
    <n v="11"/>
    <n v="0"/>
  </r>
  <r>
    <n v="5287"/>
    <n v="1973"/>
    <n v="52"/>
    <s v="Graduation"/>
    <s v="Married"/>
    <x v="1"/>
    <x v="1215"/>
    <n v="1"/>
    <n v="0"/>
    <s v="19/06/2014"/>
    <n v="77"/>
    <x v="408"/>
    <n v="2"/>
    <n v="26"/>
    <n v="4"/>
    <n v="1"/>
    <n v="1"/>
    <n v="78"/>
    <n v="2.2310574640313492E-3"/>
    <s v="Wines"/>
    <n v="3"/>
    <n v="3"/>
    <n v="1"/>
    <n v="3"/>
    <n v="7"/>
    <n v="3"/>
    <n v="11"/>
    <n v="0"/>
  </r>
  <r>
    <n v="6271"/>
    <n v="1952"/>
    <n v="73"/>
    <s v="PhD"/>
    <s v="Married"/>
    <x v="1"/>
    <x v="1216"/>
    <n v="0"/>
    <n v="1"/>
    <s v="19/06/2014"/>
    <n v="13"/>
    <x v="132"/>
    <n v="0"/>
    <n v="8"/>
    <n v="0"/>
    <n v="0"/>
    <n v="2"/>
    <n v="61"/>
    <n v="1.1991350501277768E-3"/>
    <s v="Wines"/>
    <n v="1"/>
    <n v="2"/>
    <n v="0"/>
    <n v="3"/>
    <n v="5"/>
    <n v="3"/>
    <n v="11"/>
    <n v="0"/>
  </r>
  <r>
    <n v="10785"/>
    <n v="1969"/>
    <n v="56"/>
    <s v="Graduation"/>
    <s v="Married"/>
    <x v="1"/>
    <x v="1217"/>
    <n v="1"/>
    <n v="1"/>
    <s v="19/06/2014"/>
    <n v="17"/>
    <x v="153"/>
    <n v="1"/>
    <n v="10"/>
    <n v="2"/>
    <n v="0"/>
    <n v="4"/>
    <n v="37"/>
    <n v="8.3942102636235764E-4"/>
    <s v="Wines"/>
    <n v="2"/>
    <n v="2"/>
    <n v="0"/>
    <n v="3"/>
    <n v="5"/>
    <n v="3"/>
    <n v="11"/>
    <n v="0"/>
  </r>
  <r>
    <n v="6071"/>
    <n v="1989"/>
    <n v="36"/>
    <s v="Graduation"/>
    <s v="Single"/>
    <x v="0"/>
    <x v="1218"/>
    <n v="0"/>
    <n v="0"/>
    <s v="19/07/2013"/>
    <n v="77"/>
    <x v="229"/>
    <n v="70"/>
    <n v="324"/>
    <n v="146"/>
    <n v="40"/>
    <n v="84"/>
    <n v="1073"/>
    <n v="1.3211519755716168E-2"/>
    <s v="Wines"/>
    <n v="1"/>
    <n v="3"/>
    <n v="7"/>
    <n v="11"/>
    <n v="1"/>
    <n v="3"/>
    <n v="11"/>
    <n v="0"/>
  </r>
  <r>
    <n v="3479"/>
    <n v="1950"/>
    <n v="75"/>
    <s v="Graduation"/>
    <s v="Single"/>
    <x v="1"/>
    <x v="1219"/>
    <n v="0"/>
    <n v="0"/>
    <s v="19/07/2013"/>
    <n v="49"/>
    <x v="30"/>
    <n v="8"/>
    <n v="11"/>
    <n v="12"/>
    <n v="2"/>
    <n v="13"/>
    <n v="37"/>
    <n v="2.2006780467495389E-3"/>
    <s v="GoldProds"/>
    <n v="1"/>
    <n v="2"/>
    <n v="0"/>
    <n v="3"/>
    <n v="7"/>
    <n v="3"/>
    <n v="11"/>
    <n v="0"/>
  </r>
  <r>
    <n v="295"/>
    <n v="1989"/>
    <n v="36"/>
    <s v="Graduation"/>
    <s v="Single"/>
    <x v="0"/>
    <x v="1218"/>
    <n v="0"/>
    <n v="0"/>
    <s v="19/07/2013"/>
    <n v="77"/>
    <x v="229"/>
    <n v="70"/>
    <n v="324"/>
    <n v="146"/>
    <n v="40"/>
    <n v="84"/>
    <n v="1073"/>
    <n v="1.3211519755716168E-2"/>
    <s v="Wines"/>
    <n v="1"/>
    <n v="3"/>
    <n v="7"/>
    <n v="11"/>
    <n v="1"/>
    <n v="3"/>
    <n v="11"/>
    <n v="0"/>
  </r>
  <r>
    <n v="7397"/>
    <n v="1951"/>
    <n v="74"/>
    <s v="Graduation"/>
    <s v="Single"/>
    <x v="1"/>
    <x v="1220"/>
    <n v="0"/>
    <n v="1"/>
    <s v="19/07/2013"/>
    <n v="45"/>
    <x v="433"/>
    <n v="5"/>
    <n v="82"/>
    <n v="7"/>
    <n v="0"/>
    <n v="100"/>
    <n v="588"/>
    <n v="1.1977999592585048E-2"/>
    <s v="Wines"/>
    <n v="3"/>
    <n v="7"/>
    <n v="2"/>
    <n v="9"/>
    <n v="7"/>
    <n v="3"/>
    <n v="11"/>
    <n v="0"/>
  </r>
  <r>
    <n v="10057"/>
    <n v="1951"/>
    <n v="74"/>
    <s v="Graduation"/>
    <s v="Single"/>
    <x v="1"/>
    <x v="1221"/>
    <n v="0"/>
    <n v="0"/>
    <s v="19/07/2013"/>
    <n v="70"/>
    <x v="586"/>
    <n v="27"/>
    <n v="419"/>
    <n v="90"/>
    <n v="139"/>
    <n v="153"/>
    <n v="1178"/>
    <n v="1.6297280097396311E-2"/>
    <s v="Wines"/>
    <n v="1"/>
    <n v="5"/>
    <n v="7"/>
    <n v="9"/>
    <n v="7"/>
    <n v="3"/>
    <n v="11"/>
    <n v="1"/>
  </r>
  <r>
    <n v="8346"/>
    <n v="1974"/>
    <n v="51"/>
    <s v="Graduation"/>
    <s v="Single"/>
    <x v="1"/>
    <x v="1222"/>
    <n v="1"/>
    <n v="0"/>
    <s v="19/08/2012"/>
    <n v="26"/>
    <x v="402"/>
    <n v="15"/>
    <n v="35"/>
    <n v="25"/>
    <n v="11"/>
    <n v="72"/>
    <n v="224"/>
    <n v="6.9493996835541215E-3"/>
    <s v="Wines"/>
    <n v="2"/>
    <n v="6"/>
    <n v="2"/>
    <n v="2"/>
    <n v="9"/>
    <n v="3"/>
    <n v="11"/>
    <n v="1"/>
  </r>
  <r>
    <n v="4764"/>
    <n v="1952"/>
    <n v="73"/>
    <s v="Master"/>
    <s v="Together"/>
    <x v="1"/>
    <x v="1223"/>
    <n v="1"/>
    <n v="1"/>
    <s v="19/08/2012"/>
    <n v="52"/>
    <x v="408"/>
    <n v="12"/>
    <n v="52"/>
    <n v="25"/>
    <n v="22"/>
    <n v="13"/>
    <n v="156"/>
    <n v="3.8573759952524604E-3"/>
    <s v="MeatProducts"/>
    <n v="4"/>
    <n v="3"/>
    <n v="1"/>
    <n v="4"/>
    <n v="7"/>
    <n v="3"/>
    <n v="11"/>
    <n v="1"/>
  </r>
  <r>
    <n v="7930"/>
    <n v="1969"/>
    <n v="56"/>
    <s v="Master"/>
    <s v="Single"/>
    <x v="1"/>
    <x v="1224"/>
    <n v="0"/>
    <n v="0"/>
    <s v="19/08/2013"/>
    <n v="74"/>
    <x v="587"/>
    <n v="13"/>
    <n v="76"/>
    <n v="20"/>
    <n v="18"/>
    <n v="40"/>
    <n v="228"/>
    <n v="8.4830896305391219E-3"/>
    <s v="Wines"/>
    <n v="2"/>
    <n v="3"/>
    <n v="1"/>
    <n v="6"/>
    <n v="6"/>
    <n v="3"/>
    <n v="11"/>
    <n v="0"/>
  </r>
  <r>
    <n v="10489"/>
    <n v="1973"/>
    <n v="52"/>
    <s v="Graduation"/>
    <s v="Married"/>
    <x v="1"/>
    <x v="1225"/>
    <n v="0"/>
    <n v="0"/>
    <s v="19/08/2013"/>
    <n v="35"/>
    <x v="588"/>
    <n v="21"/>
    <n v="925"/>
    <n v="31"/>
    <n v="24"/>
    <n v="84"/>
    <n v="1694"/>
    <n v="1.8223871765908235E-2"/>
    <s v="MeatProducts"/>
    <n v="1"/>
    <n v="6"/>
    <n v="7"/>
    <n v="9"/>
    <n v="2"/>
    <n v="3"/>
    <n v="11"/>
    <n v="1"/>
  </r>
  <r>
    <n v="9483"/>
    <n v="1959"/>
    <n v="66"/>
    <s v="Graduation"/>
    <s v="Together"/>
    <x v="1"/>
    <x v="1226"/>
    <n v="0"/>
    <n v="1"/>
    <s v="19/08/2013"/>
    <n v="24"/>
    <x v="589"/>
    <n v="59"/>
    <n v="177"/>
    <n v="77"/>
    <n v="5"/>
    <n v="29"/>
    <n v="608"/>
    <n v="1.0490536087099055E-2"/>
    <s v="Wines"/>
    <n v="7"/>
    <n v="4"/>
    <n v="6"/>
    <n v="8"/>
    <n v="3"/>
    <n v="3"/>
    <n v="11"/>
    <n v="0"/>
  </r>
  <r>
    <n v="1890"/>
    <n v="1971"/>
    <n v="54"/>
    <s v="2n Cycle"/>
    <s v="Together"/>
    <x v="1"/>
    <x v="1227"/>
    <n v="1"/>
    <n v="1"/>
    <s v="19/09/2012"/>
    <n v="95"/>
    <x v="223"/>
    <n v="1"/>
    <n v="4"/>
    <n v="2"/>
    <n v="0"/>
    <n v="7"/>
    <n v="18"/>
    <n v="4.2823495824709159E-4"/>
    <s v="Wines"/>
    <n v="1"/>
    <n v="1"/>
    <n v="0"/>
    <n v="2"/>
    <n v="7"/>
    <n v="3"/>
    <n v="11"/>
    <n v="0"/>
  </r>
  <r>
    <n v="9938"/>
    <n v="1954"/>
    <n v="71"/>
    <s v="Graduation"/>
    <s v="Married"/>
    <x v="1"/>
    <x v="1228"/>
    <n v="0"/>
    <n v="0"/>
    <s v="19/09/2013"/>
    <n v="82"/>
    <x v="410"/>
    <n v="17"/>
    <n v="813"/>
    <n v="27"/>
    <n v="173"/>
    <n v="51"/>
    <n v="1549"/>
    <n v="1.9346297475863965E-2"/>
    <s v="MeatProducts"/>
    <n v="1"/>
    <n v="4"/>
    <n v="6"/>
    <n v="6"/>
    <n v="2"/>
    <n v="3"/>
    <n v="11"/>
    <n v="0"/>
  </r>
  <r>
    <n v="4992"/>
    <n v="1975"/>
    <n v="50"/>
    <s v="Master"/>
    <s v="Together"/>
    <x v="0"/>
    <x v="1229"/>
    <n v="1"/>
    <n v="0"/>
    <s v="19/09/2013"/>
    <n v="12"/>
    <x v="17"/>
    <n v="4"/>
    <n v="16"/>
    <n v="3"/>
    <n v="10"/>
    <n v="30"/>
    <n v="39"/>
    <n v="2.2338049143708115E-3"/>
    <s v="GoldProds"/>
    <n v="3"/>
    <n v="3"/>
    <n v="1"/>
    <n v="2"/>
    <n v="7"/>
    <n v="3"/>
    <n v="11"/>
    <n v="1"/>
  </r>
  <r>
    <n v="5909"/>
    <n v="1964"/>
    <n v="61"/>
    <s v="Graduation"/>
    <s v="Married"/>
    <x v="1"/>
    <x v="1230"/>
    <n v="0"/>
    <n v="1"/>
    <s v="19/09/2013"/>
    <n v="25"/>
    <x v="590"/>
    <n v="10"/>
    <n v="101"/>
    <n v="13"/>
    <n v="0"/>
    <n v="152"/>
    <n v="1019"/>
    <n v="1.7415231063713427E-2"/>
    <s v="Wines"/>
    <n v="5"/>
    <n v="3"/>
    <n v="4"/>
    <n v="8"/>
    <n v="8"/>
    <n v="3"/>
    <n v="11"/>
    <n v="0"/>
  </r>
  <r>
    <n v="821"/>
    <n v="1992"/>
    <n v="33"/>
    <s v="Master"/>
    <s v="Single"/>
    <x v="0"/>
    <x v="1231"/>
    <n v="0"/>
    <n v="0"/>
    <s v="19/10/2012"/>
    <n v="46"/>
    <x v="591"/>
    <n v="61"/>
    <n v="921"/>
    <n v="52"/>
    <n v="61"/>
    <n v="20"/>
    <n v="2057"/>
    <n v="2.2151864655014591E-2"/>
    <s v="Wines"/>
    <n v="1"/>
    <n v="5"/>
    <n v="4"/>
    <n v="12"/>
    <n v="2"/>
    <n v="3"/>
    <n v="11"/>
    <n v="0"/>
  </r>
  <r>
    <n v="7444"/>
    <n v="1969"/>
    <n v="56"/>
    <s v="Master"/>
    <s v="Married"/>
    <x v="1"/>
    <x v="1232"/>
    <n v="1"/>
    <n v="1"/>
    <s v="19/10/2013"/>
    <n v="20"/>
    <x v="27"/>
    <n v="0"/>
    <n v="9"/>
    <n v="0"/>
    <n v="0"/>
    <n v="2"/>
    <n v="28"/>
    <n v="6.639948777538002E-4"/>
    <s v="Wines"/>
    <n v="2"/>
    <n v="1"/>
    <n v="0"/>
    <n v="3"/>
    <n v="8"/>
    <n v="3"/>
    <n v="11"/>
    <n v="0"/>
  </r>
  <r>
    <n v="1655"/>
    <n v="1979"/>
    <n v="46"/>
    <s v="Graduation"/>
    <s v="Together"/>
    <x v="0"/>
    <x v="1233"/>
    <n v="1"/>
    <n v="0"/>
    <s v="19/10/2013"/>
    <n v="81"/>
    <x v="65"/>
    <n v="3"/>
    <n v="15"/>
    <n v="2"/>
    <n v="1"/>
    <n v="11"/>
    <n v="37"/>
    <n v="1.0771470160116448E-3"/>
    <s v="Wines"/>
    <n v="1"/>
    <n v="1"/>
    <n v="0"/>
    <n v="3"/>
    <n v="7"/>
    <n v="3"/>
    <n v="11"/>
    <n v="0"/>
  </r>
  <r>
    <n v="6260"/>
    <n v="1955"/>
    <n v="70"/>
    <s v="Master"/>
    <s v="Together"/>
    <x v="1"/>
    <x v="1234"/>
    <n v="0"/>
    <n v="0"/>
    <s v="19/11/2012"/>
    <n v="55"/>
    <x v="592"/>
    <n v="51"/>
    <n v="432"/>
    <n v="180"/>
    <n v="120"/>
    <n v="190"/>
    <n v="1767"/>
    <n v="2.1448339483394835E-2"/>
    <s v="Wines"/>
    <n v="1"/>
    <n v="3"/>
    <n v="10"/>
    <n v="13"/>
    <n v="1"/>
    <n v="3"/>
    <n v="11"/>
    <n v="1"/>
  </r>
  <r>
    <n v="8996"/>
    <n v="1957"/>
    <n v="68"/>
    <s v="PhD"/>
    <s v="Married"/>
    <x v="1"/>
    <x v="163"/>
    <n v="2"/>
    <n v="1"/>
    <s v="19/11/2012"/>
    <n v="4"/>
    <x v="160"/>
    <n v="42"/>
    <n v="192"/>
    <n v="49"/>
    <n v="37"/>
    <n v="53"/>
    <n v="550"/>
    <e v="#VALUE!"/>
    <s v="Wines"/>
    <n v="12"/>
    <n v="7"/>
    <n v="2"/>
    <n v="8"/>
    <n v="9"/>
    <n v="3"/>
    <n v="11"/>
    <n v="0"/>
  </r>
  <r>
    <n v="6250"/>
    <n v="1949"/>
    <n v="76"/>
    <s v="PhD"/>
    <s v="Widow"/>
    <x v="1"/>
    <x v="1235"/>
    <n v="0"/>
    <n v="1"/>
    <s v="19/11/2012"/>
    <n v="62"/>
    <x v="593"/>
    <n v="15"/>
    <n v="30"/>
    <n v="20"/>
    <n v="0"/>
    <n v="0"/>
    <n v="775"/>
    <n v="1.4257855618514975E-2"/>
    <s v="Wines"/>
    <n v="3"/>
    <n v="11"/>
    <n v="2"/>
    <n v="8"/>
    <n v="8"/>
    <n v="3"/>
    <n v="11"/>
    <n v="1"/>
  </r>
  <r>
    <n v="10727"/>
    <n v="1970"/>
    <n v="55"/>
    <s v="PhD"/>
    <s v="Married"/>
    <x v="1"/>
    <x v="1236"/>
    <n v="1"/>
    <n v="0"/>
    <s v="19/11/2013"/>
    <n v="43"/>
    <x v="594"/>
    <n v="107"/>
    <n v="199"/>
    <n v="39"/>
    <n v="30"/>
    <n v="30"/>
    <n v="1556"/>
    <n v="2.2523304962075157E-2"/>
    <s v="Wines"/>
    <n v="2"/>
    <n v="7"/>
    <n v="3"/>
    <n v="13"/>
    <n v="8"/>
    <n v="3"/>
    <n v="11"/>
    <n v="0"/>
  </r>
  <r>
    <n v="749"/>
    <n v="1981"/>
    <n v="44"/>
    <s v="Graduation"/>
    <s v="Together"/>
    <x v="0"/>
    <x v="1237"/>
    <n v="1"/>
    <n v="0"/>
    <s v="19/11/2013"/>
    <n v="31"/>
    <x v="47"/>
    <n v="7"/>
    <n v="59"/>
    <n v="2"/>
    <n v="4"/>
    <n v="27"/>
    <n v="118"/>
    <n v="2.7987287130591528E-3"/>
    <s v="MeatProducts"/>
    <n v="2"/>
    <n v="3"/>
    <n v="1"/>
    <n v="3"/>
    <n v="6"/>
    <n v="3"/>
    <n v="11"/>
    <n v="1"/>
  </r>
  <r>
    <n v="5299"/>
    <n v="1970"/>
    <n v="55"/>
    <s v="PhD"/>
    <s v="Married"/>
    <x v="1"/>
    <x v="1236"/>
    <n v="1"/>
    <n v="0"/>
    <s v="19/11/2013"/>
    <n v="43"/>
    <x v="594"/>
    <n v="107"/>
    <n v="199"/>
    <n v="39"/>
    <n v="30"/>
    <n v="30"/>
    <n v="1556"/>
    <n v="2.2523304962075157E-2"/>
    <s v="Wines"/>
    <n v="2"/>
    <n v="7"/>
    <n v="3"/>
    <n v="13"/>
    <n v="8"/>
    <n v="3"/>
    <n v="11"/>
    <n v="0"/>
  </r>
  <r>
    <n v="5846"/>
    <n v="1977"/>
    <n v="48"/>
    <s v="Graduation"/>
    <s v="Divorced"/>
    <x v="0"/>
    <x v="1238"/>
    <n v="1"/>
    <n v="0"/>
    <s v="19/12/2012"/>
    <n v="68"/>
    <x v="77"/>
    <n v="1"/>
    <n v="6"/>
    <n v="2"/>
    <n v="1"/>
    <n v="1"/>
    <n v="12"/>
    <n v="2.9816627739402674E-4"/>
    <s v="MeatProducts"/>
    <n v="1"/>
    <n v="1"/>
    <n v="0"/>
    <n v="2"/>
    <n v="6"/>
    <n v="3"/>
    <n v="11"/>
    <n v="0"/>
  </r>
  <r>
    <n v="3629"/>
    <n v="1978"/>
    <n v="47"/>
    <s v="Graduation"/>
    <s v="Single"/>
    <x v="0"/>
    <x v="1239"/>
    <n v="1"/>
    <n v="0"/>
    <s v="19/12/2012"/>
    <n v="17"/>
    <x v="311"/>
    <n v="3"/>
    <n v="31"/>
    <n v="4"/>
    <n v="4"/>
    <n v="27"/>
    <n v="118"/>
    <n v="3.0604040770806857E-3"/>
    <s v="Wines"/>
    <n v="2"/>
    <n v="3"/>
    <n v="1"/>
    <n v="3"/>
    <n v="7"/>
    <n v="3"/>
    <n v="11"/>
    <n v="0"/>
  </r>
  <r>
    <n v="5114"/>
    <n v="1965"/>
    <n v="60"/>
    <s v="Master"/>
    <s v="Married"/>
    <x v="1"/>
    <x v="1240"/>
    <n v="0"/>
    <n v="1"/>
    <s v="19/12/2012"/>
    <n v="1"/>
    <x v="595"/>
    <n v="9"/>
    <n v="249"/>
    <n v="0"/>
    <n v="28"/>
    <n v="9"/>
    <n v="956"/>
    <n v="1.2779723551586771E-2"/>
    <s v="Wines"/>
    <n v="2"/>
    <n v="5"/>
    <n v="4"/>
    <n v="5"/>
    <n v="4"/>
    <n v="3"/>
    <n v="11"/>
    <n v="0"/>
  </r>
  <r>
    <n v="7734"/>
    <n v="1993"/>
    <n v="32"/>
    <s v="Graduation"/>
    <s v="Absurd"/>
    <x v="0"/>
    <x v="1241"/>
    <n v="0"/>
    <n v="0"/>
    <s v="19/12/2012"/>
    <n v="58"/>
    <x v="429"/>
    <n v="102"/>
    <n v="125"/>
    <n v="212"/>
    <n v="61"/>
    <n v="245"/>
    <n v="971"/>
    <n v="1.2253293624753924E-2"/>
    <s v="Wines"/>
    <n v="1"/>
    <n v="4"/>
    <n v="10"/>
    <n v="7"/>
    <n v="1"/>
    <n v="3"/>
    <n v="11"/>
    <n v="1"/>
  </r>
  <r>
    <n v="6327"/>
    <n v="1967"/>
    <n v="58"/>
    <s v="Graduation"/>
    <s v="Together"/>
    <x v="1"/>
    <x v="1242"/>
    <n v="0"/>
    <n v="0"/>
    <s v="19/12/2013"/>
    <n v="87"/>
    <x v="254"/>
    <n v="32"/>
    <n v="435"/>
    <n v="28"/>
    <n v="32"/>
    <n v="54"/>
    <n v="1092"/>
    <n v="1.6601547653435092E-2"/>
    <s v="Wines"/>
    <n v="1"/>
    <n v="2"/>
    <n v="8"/>
    <n v="6"/>
    <n v="1"/>
    <n v="3"/>
    <n v="11"/>
    <n v="0"/>
  </r>
  <r>
    <n v="9349"/>
    <n v="1985"/>
    <n v="40"/>
    <s v="Graduation"/>
    <s v="Married"/>
    <x v="0"/>
    <x v="1243"/>
    <n v="0"/>
    <n v="0"/>
    <s v="19/12/2013"/>
    <n v="84"/>
    <x v="588"/>
    <n v="21"/>
    <n v="118"/>
    <n v="110"/>
    <n v="147"/>
    <n v="42"/>
    <n v="1089"/>
    <n v="1.1768774383193023E-2"/>
    <s v="Wines"/>
    <n v="1"/>
    <n v="6"/>
    <n v="5"/>
    <n v="11"/>
    <n v="2"/>
    <n v="3"/>
    <n v="11"/>
    <n v="0"/>
  </r>
  <r>
    <n v="3641"/>
    <n v="1976"/>
    <n v="49"/>
    <s v="Graduation"/>
    <s v="Married"/>
    <x v="0"/>
    <x v="1244"/>
    <n v="1"/>
    <n v="0"/>
    <s v="20/01/2013"/>
    <n v="93"/>
    <x v="38"/>
    <n v="2"/>
    <n v="15"/>
    <n v="2"/>
    <n v="1"/>
    <n v="6"/>
    <n v="30"/>
    <n v="2.201996476805637E-3"/>
    <s v="MeatProducts"/>
    <n v="2"/>
    <n v="2"/>
    <n v="0"/>
    <n v="3"/>
    <n v="6"/>
    <n v="3"/>
    <n v="11"/>
    <n v="0"/>
  </r>
  <r>
    <n v="199"/>
    <n v="1962"/>
    <n v="63"/>
    <s v="Master"/>
    <s v="Single"/>
    <x v="1"/>
    <x v="1245"/>
    <n v="0"/>
    <n v="0"/>
    <s v="20/01/2013"/>
    <n v="33"/>
    <x v="22"/>
    <n v="3"/>
    <n v="60"/>
    <n v="12"/>
    <n v="9"/>
    <n v="12"/>
    <n v="303"/>
    <n v="6.7060620144744707E-3"/>
    <s v="Wines"/>
    <n v="1"/>
    <n v="4"/>
    <n v="1"/>
    <n v="7"/>
    <n v="7"/>
    <n v="3"/>
    <n v="11"/>
    <n v="0"/>
  </r>
  <r>
    <n v="591"/>
    <n v="1957"/>
    <n v="68"/>
    <s v="Graduation"/>
    <s v="Widow"/>
    <x v="1"/>
    <x v="1246"/>
    <n v="0"/>
    <n v="1"/>
    <s v="20/01/2013"/>
    <n v="76"/>
    <x v="85"/>
    <n v="35"/>
    <n v="179"/>
    <n v="46"/>
    <n v="59"/>
    <n v="65"/>
    <n v="612"/>
    <n v="9.2680932261142157E-3"/>
    <s v="Wines"/>
    <n v="2"/>
    <n v="8"/>
    <n v="3"/>
    <n v="7"/>
    <n v="7"/>
    <n v="3"/>
    <n v="11"/>
    <n v="0"/>
  </r>
  <r>
    <n v="9710"/>
    <n v="1969"/>
    <n v="56"/>
    <s v="PhD"/>
    <s v="Divorced"/>
    <x v="1"/>
    <x v="1247"/>
    <n v="0"/>
    <n v="1"/>
    <s v="20/01/2013"/>
    <n v="80"/>
    <x v="596"/>
    <n v="7"/>
    <n v="62"/>
    <n v="0"/>
    <n v="0"/>
    <n v="15"/>
    <n v="777"/>
    <n v="1.3376717281272595E-2"/>
    <s v="Wines"/>
    <n v="2"/>
    <n v="11"/>
    <n v="3"/>
    <n v="7"/>
    <n v="8"/>
    <n v="3"/>
    <n v="11"/>
    <n v="0"/>
  </r>
  <r>
    <n v="10513"/>
    <n v="1992"/>
    <n v="33"/>
    <s v="Graduation"/>
    <s v="Together"/>
    <x v="0"/>
    <x v="1248"/>
    <n v="0"/>
    <n v="0"/>
    <s v="20/01/2013"/>
    <n v="68"/>
    <x v="597"/>
    <n v="169"/>
    <n v="565"/>
    <n v="91"/>
    <n v="169"/>
    <n v="70"/>
    <n v="1432"/>
    <n v="2.2655718512190105E-2"/>
    <s v="MeatProducts"/>
    <n v="1"/>
    <n v="2"/>
    <n v="3"/>
    <n v="6"/>
    <n v="7"/>
    <n v="3"/>
    <n v="11"/>
    <n v="0"/>
  </r>
  <r>
    <n v="5255"/>
    <n v="1986"/>
    <n v="39"/>
    <s v="Graduation"/>
    <s v="Single"/>
    <x v="0"/>
    <x v="163"/>
    <n v="1"/>
    <n v="0"/>
    <s v="20/02/2013"/>
    <n v="19"/>
    <x v="2"/>
    <n v="1"/>
    <n v="3"/>
    <n v="3"/>
    <n v="263"/>
    <n v="362"/>
    <n v="275"/>
    <e v="#VALUE!"/>
    <s v="GoldProds"/>
    <n v="0"/>
    <n v="27"/>
    <n v="0"/>
    <n v="0"/>
    <n v="1"/>
    <n v="3"/>
    <n v="11"/>
    <n v="0"/>
  </r>
  <r>
    <n v="8755"/>
    <n v="1946"/>
    <n v="79"/>
    <s v="Master"/>
    <s v="Married"/>
    <x v="1"/>
    <x v="1249"/>
    <n v="0"/>
    <n v="0"/>
    <s v="20/02/2013"/>
    <n v="4"/>
    <x v="448"/>
    <n v="34"/>
    <n v="471"/>
    <n v="119"/>
    <n v="68"/>
    <n v="22"/>
    <n v="1174"/>
    <n v="1.7099494589044088E-2"/>
    <s v="Wines"/>
    <n v="1"/>
    <n v="3"/>
    <n v="5"/>
    <n v="9"/>
    <n v="7"/>
    <n v="3"/>
    <n v="11"/>
    <n v="0"/>
  </r>
  <r>
    <n v="1388"/>
    <n v="1975"/>
    <n v="50"/>
    <s v="Graduation"/>
    <s v="Single"/>
    <x v="0"/>
    <x v="1250"/>
    <n v="1"/>
    <n v="0"/>
    <s v="20/02/2013"/>
    <n v="11"/>
    <x v="17"/>
    <n v="10"/>
    <n v="21"/>
    <n v="19"/>
    <n v="14"/>
    <n v="42"/>
    <n v="70"/>
    <n v="2.1053264759842401E-3"/>
    <s v="GoldProds"/>
    <n v="2"/>
    <n v="2"/>
    <n v="1"/>
    <n v="3"/>
    <n v="6"/>
    <n v="3"/>
    <n v="11"/>
    <n v="0"/>
  </r>
  <r>
    <n v="4436"/>
    <n v="1976"/>
    <n v="49"/>
    <s v="Graduation"/>
    <s v="Single"/>
    <x v="0"/>
    <x v="1251"/>
    <n v="0"/>
    <n v="0"/>
    <s v="20/02/2013"/>
    <n v="27"/>
    <x v="66"/>
    <n v="42"/>
    <n v="24"/>
    <n v="15"/>
    <n v="20"/>
    <n v="18"/>
    <n v="119"/>
    <n v="5.8969276511397425E-3"/>
    <s v="Fruits"/>
    <n v="1"/>
    <n v="2"/>
    <n v="1"/>
    <n v="4"/>
    <n v="7"/>
    <n v="3"/>
    <n v="11"/>
    <n v="0"/>
  </r>
  <r>
    <n v="1118"/>
    <n v="1956"/>
    <n v="69"/>
    <s v="Master"/>
    <s v="Married"/>
    <x v="1"/>
    <x v="1252"/>
    <n v="0"/>
    <n v="1"/>
    <s v="20/02/2013"/>
    <n v="87"/>
    <x v="271"/>
    <n v="13"/>
    <n v="85"/>
    <n v="8"/>
    <n v="6"/>
    <n v="29"/>
    <n v="656"/>
    <n v="1.2871578534288237E-2"/>
    <s v="Wines"/>
    <n v="3"/>
    <n v="10"/>
    <n v="4"/>
    <n v="5"/>
    <n v="8"/>
    <n v="3"/>
    <n v="11"/>
    <n v="0"/>
  </r>
  <r>
    <n v="979"/>
    <n v="1975"/>
    <n v="50"/>
    <s v="Graduation"/>
    <s v="Single"/>
    <x v="0"/>
    <x v="1250"/>
    <n v="1"/>
    <n v="0"/>
    <s v="20/02/2013"/>
    <n v="11"/>
    <x v="17"/>
    <n v="10"/>
    <n v="21"/>
    <n v="19"/>
    <n v="14"/>
    <n v="42"/>
    <n v="70"/>
    <n v="2.1053264759842401E-3"/>
    <s v="GoldProds"/>
    <n v="2"/>
    <n v="2"/>
    <n v="1"/>
    <n v="3"/>
    <n v="6"/>
    <n v="3"/>
    <n v="11"/>
    <n v="0"/>
  </r>
  <r>
    <n v="2929"/>
    <n v="1976"/>
    <n v="49"/>
    <s v="Graduation"/>
    <s v="Single"/>
    <x v="0"/>
    <x v="1251"/>
    <n v="0"/>
    <n v="0"/>
    <s v="20/02/2013"/>
    <n v="27"/>
    <x v="66"/>
    <n v="42"/>
    <n v="24"/>
    <n v="15"/>
    <n v="20"/>
    <n v="18"/>
    <n v="119"/>
    <n v="5.8969276511397425E-3"/>
    <s v="Fruits"/>
    <n v="1"/>
    <n v="2"/>
    <n v="1"/>
    <n v="4"/>
    <n v="7"/>
    <n v="3"/>
    <n v="11"/>
    <n v="0"/>
  </r>
  <r>
    <n v="6798"/>
    <n v="1966"/>
    <n v="59"/>
    <s v="Graduation"/>
    <s v="Single"/>
    <x v="1"/>
    <x v="1253"/>
    <n v="1"/>
    <n v="1"/>
    <s v="20/03/2013"/>
    <n v="30"/>
    <x v="364"/>
    <n v="7"/>
    <n v="137"/>
    <n v="4"/>
    <n v="15"/>
    <n v="39"/>
    <n v="394"/>
    <n v="1.0628540598867009E-2"/>
    <s v="Wines"/>
    <n v="9"/>
    <n v="5"/>
    <n v="1"/>
    <n v="8"/>
    <n v="7"/>
    <n v="3"/>
    <n v="11"/>
    <n v="1"/>
  </r>
  <r>
    <n v="5181"/>
    <n v="1982"/>
    <n v="43"/>
    <s v="Basic"/>
    <s v="Single"/>
    <x v="0"/>
    <x v="1254"/>
    <n v="1"/>
    <n v="0"/>
    <s v="20/03/2013"/>
    <n v="58"/>
    <x v="77"/>
    <n v="4"/>
    <n v="2"/>
    <n v="0"/>
    <n v="11"/>
    <n v="5"/>
    <n v="19"/>
    <n v="7.7974309516969673E-4"/>
    <s v="Sweet"/>
    <n v="1"/>
    <n v="1"/>
    <n v="0"/>
    <n v="2"/>
    <n v="9"/>
    <n v="3"/>
    <n v="11"/>
    <n v="0"/>
  </r>
  <r>
    <n v="4168"/>
    <n v="1966"/>
    <n v="59"/>
    <s v="Graduation"/>
    <s v="Single"/>
    <x v="1"/>
    <x v="1253"/>
    <n v="1"/>
    <n v="1"/>
    <s v="20/03/2013"/>
    <n v="30"/>
    <x v="364"/>
    <n v="7"/>
    <n v="137"/>
    <n v="4"/>
    <n v="15"/>
    <n v="39"/>
    <n v="394"/>
    <n v="1.0628540598867009E-2"/>
    <s v="Wines"/>
    <n v="9"/>
    <n v="5"/>
    <n v="1"/>
    <n v="8"/>
    <n v="7"/>
    <n v="3"/>
    <n v="11"/>
    <n v="1"/>
  </r>
  <r>
    <n v="5726"/>
    <n v="1983"/>
    <n v="42"/>
    <s v="Master"/>
    <s v="Single"/>
    <x v="0"/>
    <x v="1255"/>
    <n v="1"/>
    <n v="0"/>
    <s v="20/03/2014"/>
    <n v="15"/>
    <x v="65"/>
    <n v="7"/>
    <n v="23"/>
    <n v="0"/>
    <n v="8"/>
    <n v="6"/>
    <n v="54"/>
    <n v="1.6987542468856172E-3"/>
    <s v="MeatProducts"/>
    <n v="3"/>
    <n v="3"/>
    <n v="0"/>
    <n v="4"/>
    <n v="5"/>
    <n v="3"/>
    <n v="11"/>
    <n v="0"/>
  </r>
  <r>
    <n v="3643"/>
    <n v="1974"/>
    <n v="51"/>
    <s v="Master"/>
    <s v="Married"/>
    <x v="1"/>
    <x v="1256"/>
    <n v="0"/>
    <n v="0"/>
    <s v="20/03/2014"/>
    <n v="65"/>
    <x v="598"/>
    <n v="8"/>
    <n v="125"/>
    <n v="11"/>
    <n v="8"/>
    <n v="26"/>
    <n v="902"/>
    <n v="1.427079707622694E-2"/>
    <s v="Wines"/>
    <n v="1"/>
    <n v="4"/>
    <n v="3"/>
    <n v="6"/>
    <n v="2"/>
    <n v="3"/>
    <n v="11"/>
    <n v="0"/>
  </r>
  <r>
    <n v="5866"/>
    <n v="1974"/>
    <n v="51"/>
    <s v="Graduation"/>
    <s v="Together"/>
    <x v="1"/>
    <x v="1257"/>
    <n v="1"/>
    <n v="0"/>
    <s v="20/03/2014"/>
    <n v="39"/>
    <x v="533"/>
    <n v="3"/>
    <n v="66"/>
    <n v="12"/>
    <n v="7"/>
    <n v="34"/>
    <n v="185"/>
    <n v="3.8392894201635329E-3"/>
    <s v="Wines"/>
    <n v="3"/>
    <n v="4"/>
    <n v="1"/>
    <n v="4"/>
    <n v="7"/>
    <n v="3"/>
    <n v="11"/>
    <n v="0"/>
  </r>
  <r>
    <n v="1055"/>
    <n v="1976"/>
    <n v="49"/>
    <s v="Master"/>
    <s v="Married"/>
    <x v="0"/>
    <x v="1258"/>
    <n v="1"/>
    <n v="1"/>
    <s v="20/03/2014"/>
    <n v="40"/>
    <x v="50"/>
    <n v="0"/>
    <n v="8"/>
    <n v="2"/>
    <n v="0"/>
    <n v="6"/>
    <n v="39"/>
    <n v="7.3302759191038271E-4"/>
    <s v="Wines"/>
    <n v="1"/>
    <n v="1"/>
    <n v="0"/>
    <n v="3"/>
    <n v="4"/>
    <n v="3"/>
    <n v="11"/>
    <n v="0"/>
  </r>
  <r>
    <n v="4518"/>
    <n v="1979"/>
    <n v="46"/>
    <s v="Graduation"/>
    <s v="Together"/>
    <x v="0"/>
    <x v="1259"/>
    <n v="0"/>
    <n v="1"/>
    <s v="20/04/2013"/>
    <n v="59"/>
    <x v="599"/>
    <n v="172"/>
    <n v="183"/>
    <n v="185"/>
    <n v="132"/>
    <n v="111"/>
    <n v="1058"/>
    <n v="1.2346399355840034E-2"/>
    <s v="Wines"/>
    <n v="2"/>
    <n v="9"/>
    <n v="5"/>
    <n v="11"/>
    <n v="5"/>
    <n v="3"/>
    <n v="11"/>
    <n v="0"/>
  </r>
  <r>
    <n v="5585"/>
    <n v="1972"/>
    <n v="53"/>
    <s v="Graduation"/>
    <s v="Single"/>
    <x v="1"/>
    <x v="1260"/>
    <n v="1"/>
    <n v="0"/>
    <s v="20/04/2013"/>
    <n v="1"/>
    <x v="87"/>
    <n v="2"/>
    <n v="17"/>
    <n v="6"/>
    <n v="1"/>
    <n v="10"/>
    <n v="38"/>
    <n v="1.7791095088721383E-3"/>
    <s v="MeatProducts"/>
    <n v="2"/>
    <n v="2"/>
    <n v="0"/>
    <n v="3"/>
    <n v="8"/>
    <n v="3"/>
    <n v="11"/>
    <n v="1"/>
  </r>
  <r>
    <n v="6197"/>
    <n v="1962"/>
    <n v="63"/>
    <s v="PhD"/>
    <s v="Single"/>
    <x v="1"/>
    <x v="1261"/>
    <n v="1"/>
    <n v="1"/>
    <s v="20/04/2013"/>
    <n v="39"/>
    <x v="144"/>
    <n v="0"/>
    <n v="17"/>
    <n v="0"/>
    <n v="0"/>
    <n v="3"/>
    <n v="54"/>
    <n v="1.9825244144210294E-3"/>
    <s v="Wines"/>
    <n v="3"/>
    <n v="3"/>
    <n v="0"/>
    <n v="3"/>
    <n v="9"/>
    <n v="3"/>
    <n v="11"/>
    <n v="0"/>
  </r>
  <r>
    <n v="2315"/>
    <n v="1960"/>
    <n v="65"/>
    <s v="Graduation"/>
    <s v="Divorced"/>
    <x v="1"/>
    <x v="1262"/>
    <n v="0"/>
    <n v="1"/>
    <s v="20/04/2014"/>
    <n v="55"/>
    <x v="38"/>
    <n v="0"/>
    <n v="11"/>
    <n v="17"/>
    <n v="29"/>
    <n v="29"/>
    <n v="67"/>
    <n v="1.1472406294412768E-3"/>
    <s v="Sweet"/>
    <n v="1"/>
    <n v="1"/>
    <n v="2"/>
    <n v="2"/>
    <n v="4"/>
    <n v="3"/>
    <n v="11"/>
    <n v="0"/>
  </r>
  <r>
    <n v="7718"/>
    <n v="1947"/>
    <n v="78"/>
    <s v="Master"/>
    <s v="Together"/>
    <x v="1"/>
    <x v="1263"/>
    <n v="0"/>
    <n v="0"/>
    <s v="20/04/2014"/>
    <n v="36"/>
    <x v="227"/>
    <n v="51"/>
    <n v="270"/>
    <n v="101"/>
    <n v="0"/>
    <n v="45"/>
    <n v="666"/>
    <n v="1.0090909090909091E-2"/>
    <s v="MeatProducts"/>
    <n v="1"/>
    <n v="1"/>
    <n v="3"/>
    <n v="5"/>
    <n v="1"/>
    <n v="3"/>
    <n v="11"/>
    <n v="0"/>
  </r>
  <r>
    <n v="9635"/>
    <n v="1983"/>
    <n v="42"/>
    <s v="Master"/>
    <s v="Married"/>
    <x v="0"/>
    <x v="1264"/>
    <n v="0"/>
    <n v="0"/>
    <s v="20/04/2014"/>
    <n v="13"/>
    <x v="600"/>
    <n v="2"/>
    <n v="40"/>
    <n v="4"/>
    <n v="3"/>
    <n v="14"/>
    <n v="115"/>
    <n v="3.20548556137808E-3"/>
    <s v="Wines"/>
    <n v="1"/>
    <n v="3"/>
    <n v="1"/>
    <n v="3"/>
    <n v="6"/>
    <n v="3"/>
    <n v="11"/>
    <n v="0"/>
  </r>
  <r>
    <n v="5832"/>
    <n v="1960"/>
    <n v="65"/>
    <s v="2n Cycle"/>
    <s v="Together"/>
    <x v="1"/>
    <x v="1265"/>
    <n v="0"/>
    <n v="0"/>
    <s v="20/04/2014"/>
    <n v="32"/>
    <x v="229"/>
    <n v="183"/>
    <n v="352"/>
    <n v="184"/>
    <n v="23"/>
    <n v="28"/>
    <n v="1235"/>
    <n v="1.3343273261592981E-2"/>
    <s v="Wines"/>
    <n v="0"/>
    <n v="3"/>
    <n v="5"/>
    <n v="13"/>
    <n v="0"/>
    <n v="3"/>
    <n v="11"/>
    <n v="0"/>
  </r>
  <r>
    <n v="2176"/>
    <n v="1972"/>
    <n v="53"/>
    <s v="Graduation"/>
    <s v="Married"/>
    <x v="1"/>
    <x v="875"/>
    <n v="1"/>
    <n v="0"/>
    <s v="20/05/2013"/>
    <n v="40"/>
    <x v="504"/>
    <n v="16"/>
    <n v="272"/>
    <n v="104"/>
    <n v="0"/>
    <n v="80"/>
    <n v="1610"/>
    <n v="2.0091346993785411E-2"/>
    <s v="Wines"/>
    <n v="2"/>
    <n v="5"/>
    <n v="3"/>
    <n v="6"/>
    <n v="6"/>
    <n v="3"/>
    <n v="11"/>
    <n v="1"/>
  </r>
  <r>
    <n v="10552"/>
    <n v="1979"/>
    <n v="46"/>
    <s v="2n Cycle"/>
    <s v="Married"/>
    <x v="0"/>
    <x v="1266"/>
    <n v="0"/>
    <n v="1"/>
    <s v="20/05/2013"/>
    <n v="18"/>
    <x v="63"/>
    <n v="54"/>
    <n v="109"/>
    <n v="80"/>
    <n v="9"/>
    <n v="45"/>
    <n v="322"/>
    <n v="5.9398634938203285E-3"/>
    <s v="MeatProducts"/>
    <n v="2"/>
    <n v="4"/>
    <n v="1"/>
    <n v="7"/>
    <n v="5"/>
    <n v="3"/>
    <n v="11"/>
    <n v="0"/>
  </r>
  <r>
    <n v="9121"/>
    <n v="1972"/>
    <n v="53"/>
    <s v="Graduation"/>
    <s v="Married"/>
    <x v="1"/>
    <x v="875"/>
    <n v="1"/>
    <n v="0"/>
    <s v="20/05/2013"/>
    <n v="40"/>
    <x v="504"/>
    <n v="16"/>
    <n v="272"/>
    <n v="104"/>
    <n v="0"/>
    <n v="80"/>
    <n v="1610"/>
    <n v="2.0091346993785411E-2"/>
    <s v="Wines"/>
    <n v="2"/>
    <n v="5"/>
    <n v="3"/>
    <n v="6"/>
    <n v="6"/>
    <n v="3"/>
    <n v="11"/>
    <n v="1"/>
  </r>
  <r>
    <n v="10091"/>
    <n v="1956"/>
    <n v="69"/>
    <s v="Graduation"/>
    <s v="Single"/>
    <x v="1"/>
    <x v="1267"/>
    <n v="0"/>
    <n v="1"/>
    <s v="20/05/2013"/>
    <n v="78"/>
    <x v="79"/>
    <n v="20"/>
    <n v="367"/>
    <n v="39"/>
    <n v="81"/>
    <n v="40"/>
    <n v="1027"/>
    <n v="1.7051303337207373E-2"/>
    <s v="Wines"/>
    <n v="2"/>
    <n v="6"/>
    <n v="3"/>
    <n v="6"/>
    <n v="5"/>
    <n v="3"/>
    <n v="11"/>
    <n v="0"/>
  </r>
  <r>
    <n v="2002"/>
    <n v="1958"/>
    <n v="67"/>
    <s v="Graduation"/>
    <s v="Divorced"/>
    <x v="1"/>
    <x v="1268"/>
    <n v="0"/>
    <n v="0"/>
    <s v="20/05/2013"/>
    <n v="81"/>
    <x v="128"/>
    <n v="51"/>
    <n v="932"/>
    <n v="180"/>
    <n v="34"/>
    <n v="86"/>
    <n v="1784"/>
    <n v="2.4790172864209883E-2"/>
    <s v="MeatProducts"/>
    <n v="1"/>
    <n v="5"/>
    <n v="6"/>
    <n v="5"/>
    <n v="3"/>
    <n v="3"/>
    <n v="11"/>
    <n v="0"/>
  </r>
  <r>
    <n v="11187"/>
    <n v="1978"/>
    <n v="47"/>
    <s v="Basic"/>
    <s v="Single"/>
    <x v="0"/>
    <x v="1269"/>
    <n v="1"/>
    <n v="0"/>
    <s v="20/05/2013"/>
    <n v="23"/>
    <x v="77"/>
    <n v="8"/>
    <n v="10"/>
    <n v="12"/>
    <n v="14"/>
    <n v="23"/>
    <n v="46"/>
    <n v="1.7367010231434288E-3"/>
    <s v="GoldProds"/>
    <n v="3"/>
    <n v="2"/>
    <n v="1"/>
    <n v="3"/>
    <n v="5"/>
    <n v="3"/>
    <n v="11"/>
    <n v="0"/>
  </r>
  <r>
    <n v="3037"/>
    <n v="1983"/>
    <n v="42"/>
    <s v="PhD"/>
    <s v="Married"/>
    <x v="0"/>
    <x v="1270"/>
    <n v="0"/>
    <n v="0"/>
    <s v="20/06/2013"/>
    <n v="32"/>
    <x v="466"/>
    <n v="46"/>
    <n v="92"/>
    <n v="65"/>
    <n v="61"/>
    <n v="11"/>
    <n v="399"/>
    <n v="7.9561316051844459E-3"/>
    <s v="Wines"/>
    <n v="2"/>
    <n v="5"/>
    <n v="2"/>
    <n v="7"/>
    <n v="5"/>
    <n v="3"/>
    <n v="11"/>
    <n v="0"/>
  </r>
  <r>
    <n v="9805"/>
    <n v="1953"/>
    <n v="72"/>
    <s v="Master"/>
    <s v="Together"/>
    <x v="1"/>
    <x v="1271"/>
    <n v="0"/>
    <n v="1"/>
    <s v="20/06/2013"/>
    <n v="65"/>
    <x v="601"/>
    <n v="48"/>
    <n v="133"/>
    <n v="39"/>
    <n v="72"/>
    <n v="48"/>
    <n v="612"/>
    <n v="1.0903454542215254E-2"/>
    <s v="Wines"/>
    <n v="4"/>
    <n v="6"/>
    <n v="2"/>
    <n v="10"/>
    <n v="4"/>
    <n v="3"/>
    <n v="11"/>
    <n v="0"/>
  </r>
  <r>
    <n v="849"/>
    <n v="1953"/>
    <n v="72"/>
    <s v="Master"/>
    <s v="Together"/>
    <x v="1"/>
    <x v="1271"/>
    <n v="0"/>
    <n v="1"/>
    <s v="20/06/2013"/>
    <n v="65"/>
    <x v="601"/>
    <n v="48"/>
    <n v="133"/>
    <n v="39"/>
    <n v="72"/>
    <n v="48"/>
    <n v="612"/>
    <n v="1.0903454542215254E-2"/>
    <s v="Wines"/>
    <n v="4"/>
    <n v="6"/>
    <n v="2"/>
    <n v="10"/>
    <n v="4"/>
    <n v="3"/>
    <n v="11"/>
    <n v="0"/>
  </r>
  <r>
    <n v="4698"/>
    <n v="1983"/>
    <n v="42"/>
    <s v="PhD"/>
    <s v="Married"/>
    <x v="0"/>
    <x v="1270"/>
    <n v="0"/>
    <n v="0"/>
    <s v="20/06/2013"/>
    <n v="32"/>
    <x v="466"/>
    <n v="46"/>
    <n v="92"/>
    <n v="65"/>
    <n v="61"/>
    <n v="11"/>
    <n v="399"/>
    <n v="7.9561316051844459E-3"/>
    <s v="Wines"/>
    <n v="2"/>
    <n v="5"/>
    <n v="2"/>
    <n v="7"/>
    <n v="5"/>
    <n v="3"/>
    <n v="11"/>
    <n v="0"/>
  </r>
  <r>
    <n v="10524"/>
    <n v="1963"/>
    <n v="62"/>
    <s v="Master"/>
    <s v="Divorced"/>
    <x v="1"/>
    <x v="1272"/>
    <n v="0"/>
    <n v="1"/>
    <s v="20/06/2013"/>
    <n v="29"/>
    <x v="599"/>
    <n v="23"/>
    <n v="95"/>
    <n v="54"/>
    <n v="41"/>
    <n v="196"/>
    <n v="599"/>
    <n v="1.2106880103484518E-2"/>
    <s v="Wines"/>
    <n v="4"/>
    <n v="2"/>
    <n v="11"/>
    <n v="5"/>
    <n v="2"/>
    <n v="3"/>
    <n v="11"/>
    <n v="0"/>
  </r>
  <r>
    <n v="2495"/>
    <n v="1974"/>
    <n v="51"/>
    <s v="Master"/>
    <s v="Married"/>
    <x v="1"/>
    <x v="1273"/>
    <n v="0"/>
    <n v="1"/>
    <s v="20/06/2014"/>
    <n v="24"/>
    <x v="199"/>
    <n v="38"/>
    <n v="350"/>
    <n v="111"/>
    <n v="85"/>
    <n v="15"/>
    <n v="801"/>
    <n v="9.5481040874468067E-3"/>
    <s v="MeatProducts"/>
    <n v="1"/>
    <n v="4"/>
    <n v="7"/>
    <n v="10"/>
    <n v="1"/>
    <n v="3"/>
    <n v="11"/>
    <n v="0"/>
  </r>
  <r>
    <n v="2115"/>
    <n v="1957"/>
    <n v="68"/>
    <s v="Graduation"/>
    <s v="Together"/>
    <x v="1"/>
    <x v="1274"/>
    <n v="1"/>
    <n v="1"/>
    <s v="20/06/2014"/>
    <n v="68"/>
    <x v="430"/>
    <n v="0"/>
    <n v="10"/>
    <n v="0"/>
    <n v="0"/>
    <n v="2"/>
    <n v="64"/>
    <n v="1.277037273525421E-3"/>
    <s v="Wines"/>
    <n v="2"/>
    <n v="1"/>
    <n v="0"/>
    <n v="4"/>
    <n v="5"/>
    <n v="3"/>
    <n v="11"/>
    <n v="0"/>
  </r>
  <r>
    <n v="4128"/>
    <n v="1962"/>
    <n v="63"/>
    <s v="PhD"/>
    <s v="Together"/>
    <x v="1"/>
    <x v="1275"/>
    <n v="0"/>
    <n v="1"/>
    <s v="20/07/2013"/>
    <n v="51"/>
    <x v="602"/>
    <n v="12"/>
    <n v="54"/>
    <n v="16"/>
    <n v="6"/>
    <n v="120"/>
    <n v="605"/>
    <n v="1.0790661173239161E-2"/>
    <s v="Wines"/>
    <n v="2"/>
    <n v="7"/>
    <n v="4"/>
    <n v="7"/>
    <n v="5"/>
    <n v="3"/>
    <n v="11"/>
    <n v="0"/>
  </r>
  <r>
    <n v="4148"/>
    <n v="1972"/>
    <n v="53"/>
    <s v="Graduation"/>
    <s v="Married"/>
    <x v="1"/>
    <x v="1276"/>
    <n v="1"/>
    <n v="2"/>
    <s v="20/08/2012"/>
    <n v="90"/>
    <x v="603"/>
    <n v="24"/>
    <n v="103"/>
    <n v="12"/>
    <n v="3"/>
    <n v="42"/>
    <n v="306"/>
    <n v="7.8485687903970449E-3"/>
    <s v="Wines"/>
    <n v="7"/>
    <n v="5"/>
    <n v="1"/>
    <n v="6"/>
    <n v="8"/>
    <n v="3"/>
    <n v="11"/>
    <n v="0"/>
  </r>
  <r>
    <n v="3584"/>
    <n v="1955"/>
    <n v="70"/>
    <s v="PhD"/>
    <s v="Single"/>
    <x v="1"/>
    <x v="1277"/>
    <n v="0"/>
    <n v="0"/>
    <s v="20/08/2012"/>
    <n v="35"/>
    <x v="594"/>
    <n v="26"/>
    <n v="120"/>
    <n v="17"/>
    <n v="13"/>
    <n v="39"/>
    <n v="1357"/>
    <n v="2.7321964282118912E-2"/>
    <s v="Wines"/>
    <n v="2"/>
    <n v="5"/>
    <n v="10"/>
    <n v="5"/>
    <n v="8"/>
    <n v="3"/>
    <n v="11"/>
    <n v="1"/>
  </r>
  <r>
    <n v="8395"/>
    <n v="1961"/>
    <n v="64"/>
    <s v="Graduation"/>
    <s v="Single"/>
    <x v="1"/>
    <x v="1278"/>
    <n v="0"/>
    <n v="0"/>
    <s v="20/08/2012"/>
    <n v="48"/>
    <x v="604"/>
    <n v="37"/>
    <n v="265"/>
    <n v="35"/>
    <n v="163"/>
    <n v="31"/>
    <n v="1480"/>
    <n v="1.8045699514717E-2"/>
    <s v="Wines"/>
    <n v="1"/>
    <n v="3"/>
    <n v="6"/>
    <n v="12"/>
    <n v="6"/>
    <n v="3"/>
    <n v="11"/>
    <n v="1"/>
  </r>
  <r>
    <n v="2730"/>
    <n v="1955"/>
    <n v="70"/>
    <s v="Graduation"/>
    <s v="Single"/>
    <x v="1"/>
    <x v="1279"/>
    <n v="0"/>
    <n v="0"/>
    <s v="20/08/2013"/>
    <n v="64"/>
    <x v="569"/>
    <n v="11"/>
    <n v="387"/>
    <n v="149"/>
    <n v="91"/>
    <n v="57"/>
    <n v="1174"/>
    <n v="1.4617079821208462E-2"/>
    <s v="Wines"/>
    <n v="1"/>
    <n v="3"/>
    <n v="4"/>
    <n v="10"/>
    <n v="1"/>
    <n v="3"/>
    <n v="11"/>
    <n v="0"/>
  </r>
  <r>
    <n v="6142"/>
    <n v="1943"/>
    <n v="82"/>
    <s v="Master"/>
    <s v="Married"/>
    <x v="1"/>
    <x v="1280"/>
    <n v="0"/>
    <n v="0"/>
    <s v="20/08/2013"/>
    <n v="65"/>
    <x v="379"/>
    <n v="17"/>
    <n v="177"/>
    <n v="69"/>
    <n v="0"/>
    <n v="8"/>
    <n v="892"/>
    <n v="1.3707682141594825E-2"/>
    <s v="Wines"/>
    <n v="1"/>
    <n v="5"/>
    <n v="3"/>
    <n v="5"/>
    <n v="2"/>
    <n v="3"/>
    <n v="11"/>
    <n v="0"/>
  </r>
  <r>
    <n v="4179"/>
    <n v="1959"/>
    <n v="66"/>
    <s v="Graduation"/>
    <s v="Together"/>
    <x v="1"/>
    <x v="1281"/>
    <n v="0"/>
    <n v="0"/>
    <s v="20/08/2013"/>
    <n v="94"/>
    <x v="32"/>
    <n v="9"/>
    <n v="9"/>
    <n v="2"/>
    <n v="5"/>
    <n v="22"/>
    <n v="33"/>
    <n v="1.3624540687832871E-3"/>
    <s v="GoldProds"/>
    <n v="1"/>
    <n v="1"/>
    <n v="1"/>
    <n v="3"/>
    <n v="4"/>
    <n v="3"/>
    <n v="11"/>
    <n v="0"/>
  </r>
  <r>
    <n v="577"/>
    <n v="1976"/>
    <n v="49"/>
    <s v="2n Cycle"/>
    <s v="Together"/>
    <x v="0"/>
    <x v="1282"/>
    <n v="1"/>
    <n v="1"/>
    <s v="20/08/2013"/>
    <n v="10"/>
    <x v="15"/>
    <n v="1"/>
    <n v="7"/>
    <n v="0"/>
    <n v="3"/>
    <n v="2"/>
    <n v="20"/>
    <n v="7.4330099973984464E-4"/>
    <s v="Wines"/>
    <n v="2"/>
    <n v="1"/>
    <n v="0"/>
    <n v="3"/>
    <n v="7"/>
    <n v="3"/>
    <n v="11"/>
    <n v="0"/>
  </r>
  <r>
    <n v="5429"/>
    <n v="1948"/>
    <n v="77"/>
    <s v="PhD"/>
    <s v="Married"/>
    <x v="1"/>
    <x v="1283"/>
    <n v="0"/>
    <n v="1"/>
    <s v="20/08/2013"/>
    <n v="10"/>
    <x v="19"/>
    <n v="1"/>
    <n v="33"/>
    <n v="2"/>
    <n v="1"/>
    <n v="1"/>
    <n v="182"/>
    <n v="3.9930669826016363E-3"/>
    <s v="Wines"/>
    <n v="1"/>
    <n v="4"/>
    <n v="1"/>
    <n v="4"/>
    <n v="6"/>
    <n v="3"/>
    <n v="11"/>
    <n v="0"/>
  </r>
  <r>
    <n v="6770"/>
    <n v="1985"/>
    <n v="40"/>
    <s v="Graduation"/>
    <s v="Married"/>
    <x v="0"/>
    <x v="1284"/>
    <n v="1"/>
    <n v="0"/>
    <s v="20/08/2013"/>
    <n v="5"/>
    <x v="2"/>
    <n v="13"/>
    <n v="14"/>
    <n v="0"/>
    <n v="5"/>
    <n v="31"/>
    <n v="37"/>
    <n v="1.7326153125731679E-3"/>
    <s v="GoldProds"/>
    <n v="2"/>
    <n v="2"/>
    <n v="1"/>
    <n v="2"/>
    <n v="6"/>
    <n v="3"/>
    <n v="11"/>
    <n v="1"/>
  </r>
  <r>
    <n v="8702"/>
    <n v="1976"/>
    <n v="49"/>
    <s v="2n Cycle"/>
    <s v="Together"/>
    <x v="0"/>
    <x v="1282"/>
    <n v="1"/>
    <n v="1"/>
    <s v="20/08/2013"/>
    <n v="10"/>
    <x v="15"/>
    <n v="1"/>
    <n v="7"/>
    <n v="0"/>
    <n v="3"/>
    <n v="2"/>
    <n v="20"/>
    <n v="7.4330099973984464E-4"/>
    <s v="Wines"/>
    <n v="2"/>
    <n v="1"/>
    <n v="0"/>
    <n v="3"/>
    <n v="7"/>
    <n v="3"/>
    <n v="11"/>
    <n v="0"/>
  </r>
  <r>
    <n v="8286"/>
    <n v="1965"/>
    <n v="60"/>
    <s v="PhD"/>
    <s v="Together"/>
    <x v="1"/>
    <x v="1285"/>
    <n v="0"/>
    <n v="1"/>
    <s v="20/08/2013"/>
    <n v="55"/>
    <x v="140"/>
    <n v="1"/>
    <n v="17"/>
    <n v="0"/>
    <n v="1"/>
    <n v="5"/>
    <n v="117"/>
    <n v="2.2623121990834735E-3"/>
    <s v="Wines"/>
    <n v="1"/>
    <n v="3"/>
    <n v="0"/>
    <n v="4"/>
    <n v="7"/>
    <n v="3"/>
    <n v="11"/>
    <n v="0"/>
  </r>
  <r>
    <n v="6912"/>
    <n v="1967"/>
    <n v="58"/>
    <s v="PhD"/>
    <s v="Married"/>
    <x v="1"/>
    <x v="1286"/>
    <n v="0"/>
    <n v="2"/>
    <s v="20/08/2013"/>
    <n v="60"/>
    <x v="605"/>
    <n v="30"/>
    <n v="91"/>
    <n v="29"/>
    <n v="22"/>
    <n v="7"/>
    <n v="765"/>
    <n v="1.2095626600891756E-2"/>
    <s v="Wines"/>
    <n v="1"/>
    <n v="6"/>
    <n v="3"/>
    <n v="12"/>
    <n v="4"/>
    <n v="3"/>
    <n v="11"/>
    <n v="0"/>
  </r>
  <r>
    <n v="2797"/>
    <n v="1977"/>
    <n v="48"/>
    <s v="Graduation"/>
    <s v="Married"/>
    <x v="0"/>
    <x v="1287"/>
    <n v="0"/>
    <n v="1"/>
    <s v="20/08/2013"/>
    <n v="34"/>
    <x v="288"/>
    <n v="20"/>
    <n v="171"/>
    <n v="65"/>
    <n v="60"/>
    <n v="50"/>
    <n v="1023"/>
    <n v="1.4185282249677607E-2"/>
    <s v="Wines"/>
    <n v="1"/>
    <n v="9"/>
    <n v="7"/>
    <n v="9"/>
    <n v="5"/>
    <n v="3"/>
    <n v="11"/>
    <n v="0"/>
  </r>
  <r>
    <n v="679"/>
    <n v="1957"/>
    <n v="68"/>
    <s v="PhD"/>
    <s v="Married"/>
    <x v="1"/>
    <x v="1288"/>
    <n v="1"/>
    <n v="1"/>
    <s v="20/09/2012"/>
    <n v="49"/>
    <x v="62"/>
    <n v="4"/>
    <n v="20"/>
    <n v="0"/>
    <n v="0"/>
    <n v="1"/>
    <n v="37"/>
    <n v="9.8317965615284456E-4"/>
    <s v="MeatProducts"/>
    <n v="2"/>
    <n v="1"/>
    <n v="0"/>
    <n v="3"/>
    <n v="9"/>
    <n v="3"/>
    <n v="11"/>
    <n v="0"/>
  </r>
  <r>
    <n v="1351"/>
    <n v="1956"/>
    <n v="69"/>
    <s v="Master"/>
    <s v="Together"/>
    <x v="1"/>
    <x v="1289"/>
    <n v="0"/>
    <n v="1"/>
    <s v="20/09/2012"/>
    <n v="25"/>
    <x v="591"/>
    <n v="12"/>
    <n v="194"/>
    <n v="16"/>
    <n v="24"/>
    <n v="12"/>
    <n v="1208"/>
    <n v="2.0594653573376979E-2"/>
    <s v="Wines"/>
    <n v="4"/>
    <n v="7"/>
    <n v="8"/>
    <n v="13"/>
    <n v="6"/>
    <n v="3"/>
    <n v="11"/>
    <n v="0"/>
  </r>
  <r>
    <n v="1175"/>
    <n v="1983"/>
    <n v="42"/>
    <s v="Master"/>
    <s v="Married"/>
    <x v="0"/>
    <x v="1290"/>
    <n v="0"/>
    <n v="0"/>
    <s v="20/09/2013"/>
    <n v="24"/>
    <x v="72"/>
    <n v="39"/>
    <n v="54"/>
    <n v="64"/>
    <n v="28"/>
    <n v="153"/>
    <n v="273"/>
    <n v="7.5285422756604711E-3"/>
    <s v="GoldProds"/>
    <n v="1"/>
    <n v="3"/>
    <n v="5"/>
    <n v="3"/>
    <n v="6"/>
    <n v="3"/>
    <n v="11"/>
    <n v="1"/>
  </r>
  <r>
    <n v="10380"/>
    <n v="1972"/>
    <n v="53"/>
    <s v="Master"/>
    <s v="Married"/>
    <x v="1"/>
    <x v="1291"/>
    <n v="1"/>
    <n v="0"/>
    <s v="20/09/2013"/>
    <n v="50"/>
    <x v="284"/>
    <n v="1"/>
    <n v="40"/>
    <n v="4"/>
    <n v="3"/>
    <n v="18"/>
    <n v="88"/>
    <n v="2.3288432529705982E-3"/>
    <s v="Wines"/>
    <n v="1"/>
    <n v="3"/>
    <n v="0"/>
    <n v="3"/>
    <n v="8"/>
    <n v="3"/>
    <n v="11"/>
    <n v="0"/>
  </r>
  <r>
    <n v="4867"/>
    <n v="1968"/>
    <n v="57"/>
    <s v="PhD"/>
    <s v="Single"/>
    <x v="1"/>
    <x v="1292"/>
    <n v="1"/>
    <n v="1"/>
    <s v="20/09/2013"/>
    <n v="2"/>
    <x v="606"/>
    <n v="0"/>
    <n v="18"/>
    <n v="2"/>
    <n v="0"/>
    <n v="10"/>
    <n v="78"/>
    <n v="2.0399623391568157E-3"/>
    <s v="Wines"/>
    <n v="4"/>
    <n v="3"/>
    <n v="0"/>
    <n v="4"/>
    <n v="7"/>
    <n v="3"/>
    <n v="11"/>
    <n v="0"/>
  </r>
  <r>
    <n v="6218"/>
    <n v="1965"/>
    <n v="60"/>
    <s v="Graduation"/>
    <s v="Married"/>
    <x v="1"/>
    <x v="1293"/>
    <n v="0"/>
    <n v="1"/>
    <s v="20/10/2012"/>
    <n v="74"/>
    <x v="607"/>
    <n v="4"/>
    <n v="29"/>
    <n v="0"/>
    <n v="0"/>
    <n v="9"/>
    <n v="490"/>
    <n v="8.2223042588180015E-3"/>
    <s v="Wines"/>
    <n v="1"/>
    <n v="8"/>
    <n v="1"/>
    <n v="7"/>
    <n v="7"/>
    <n v="3"/>
    <n v="11"/>
    <n v="0"/>
  </r>
  <r>
    <n v="3138"/>
    <n v="1956"/>
    <n v="69"/>
    <s v="Graduation"/>
    <s v="Single"/>
    <x v="1"/>
    <x v="1294"/>
    <n v="0"/>
    <n v="0"/>
    <s v="20/10/2012"/>
    <n v="84"/>
    <x v="608"/>
    <n v="27"/>
    <n v="119"/>
    <n v="71"/>
    <n v="108"/>
    <n v="27"/>
    <n v="1649"/>
    <n v="1.8071430919790903E-2"/>
    <s v="Wines"/>
    <n v="0"/>
    <n v="7"/>
    <n v="9"/>
    <n v="6"/>
    <n v="4"/>
    <n v="3"/>
    <n v="11"/>
    <n v="1"/>
  </r>
  <r>
    <n v="5389"/>
    <n v="1964"/>
    <n v="61"/>
    <s v="Graduation"/>
    <s v="Married"/>
    <x v="1"/>
    <x v="1295"/>
    <n v="0"/>
    <n v="2"/>
    <s v="20/10/2013"/>
    <n v="93"/>
    <x v="264"/>
    <n v="17"/>
    <n v="68"/>
    <n v="8"/>
    <n v="10"/>
    <n v="6"/>
    <n v="341"/>
    <n v="6.9705641864268196E-3"/>
    <s v="Wines"/>
    <n v="3"/>
    <n v="6"/>
    <n v="2"/>
    <n v="5"/>
    <n v="7"/>
    <n v="3"/>
    <n v="11"/>
    <n v="0"/>
  </r>
  <r>
    <n v="5081"/>
    <n v="1967"/>
    <n v="58"/>
    <s v="2n Cycle"/>
    <s v="Together"/>
    <x v="1"/>
    <x v="1296"/>
    <n v="1"/>
    <n v="1"/>
    <s v="20/10/2013"/>
    <n v="54"/>
    <x v="15"/>
    <n v="0"/>
    <n v="16"/>
    <n v="6"/>
    <n v="6"/>
    <n v="10"/>
    <n v="37"/>
    <n v="7.7371865916647494E-4"/>
    <s v="MeatProducts"/>
    <n v="1"/>
    <n v="1"/>
    <n v="0"/>
    <n v="3"/>
    <n v="8"/>
    <n v="3"/>
    <n v="11"/>
    <n v="0"/>
  </r>
  <r>
    <n v="5534"/>
    <n v="1975"/>
    <n v="50"/>
    <s v="Master"/>
    <s v="Married"/>
    <x v="0"/>
    <x v="1297"/>
    <n v="0"/>
    <n v="1"/>
    <s v="20/10/2013"/>
    <n v="30"/>
    <x v="350"/>
    <n v="1"/>
    <n v="26"/>
    <n v="2"/>
    <n v="0"/>
    <n v="72"/>
    <n v="152"/>
    <n v="3.1793842034805891E-3"/>
    <s v="Wines"/>
    <n v="2"/>
    <n v="3"/>
    <n v="2"/>
    <n v="3"/>
    <n v="7"/>
    <n v="3"/>
    <n v="11"/>
    <n v="0"/>
  </r>
  <r>
    <n v="3578"/>
    <n v="1949"/>
    <n v="76"/>
    <s v="Graduation"/>
    <s v="Divorced"/>
    <x v="1"/>
    <x v="1298"/>
    <n v="0"/>
    <n v="1"/>
    <s v="20/10/2013"/>
    <n v="29"/>
    <x v="609"/>
    <n v="21"/>
    <n v="43"/>
    <n v="25"/>
    <n v="10"/>
    <n v="15"/>
    <n v="221"/>
    <n v="4.4955248169243284E-3"/>
    <s v="Wines"/>
    <n v="2"/>
    <n v="3"/>
    <n v="1"/>
    <n v="6"/>
    <n v="6"/>
    <n v="3"/>
    <n v="11"/>
    <n v="0"/>
  </r>
  <r>
    <n v="2408"/>
    <n v="1976"/>
    <n v="49"/>
    <s v="Graduation"/>
    <s v="Married"/>
    <x v="0"/>
    <x v="1299"/>
    <n v="1"/>
    <n v="1"/>
    <s v="20/11/2012"/>
    <n v="20"/>
    <x v="176"/>
    <n v="0"/>
    <n v="184"/>
    <n v="10"/>
    <n v="28"/>
    <n v="21"/>
    <n v="712"/>
    <n v="1.2150792702698089E-2"/>
    <s v="Wines"/>
    <n v="12"/>
    <n v="7"/>
    <n v="4"/>
    <n v="9"/>
    <n v="7"/>
    <n v="3"/>
    <n v="11"/>
    <n v="0"/>
  </r>
  <r>
    <n v="10250"/>
    <n v="1947"/>
    <n v="78"/>
    <s v="Basic"/>
    <s v="Together"/>
    <x v="1"/>
    <x v="1300"/>
    <n v="0"/>
    <n v="0"/>
    <s v="20/11/2012"/>
    <n v="49"/>
    <x v="103"/>
    <n v="5"/>
    <n v="3"/>
    <n v="7"/>
    <n v="4"/>
    <n v="8"/>
    <n v="20"/>
    <n v="7.0449822114199156E-4"/>
    <s v="GoldProds"/>
    <n v="1"/>
    <n v="1"/>
    <n v="0"/>
    <n v="2"/>
    <n v="7"/>
    <n v="3"/>
    <n v="11"/>
    <n v="0"/>
  </r>
  <r>
    <n v="6504"/>
    <n v="1975"/>
    <n v="50"/>
    <s v="2n Cycle"/>
    <s v="Together"/>
    <x v="0"/>
    <x v="1301"/>
    <n v="1"/>
    <n v="0"/>
    <s v="20/11/2013"/>
    <n v="24"/>
    <x v="77"/>
    <n v="5"/>
    <n v="9"/>
    <n v="28"/>
    <n v="6"/>
    <n v="28"/>
    <n v="50"/>
    <n v="2.5266562231542776E-3"/>
    <s v="FishProducts"/>
    <n v="3"/>
    <n v="2"/>
    <n v="1"/>
    <n v="3"/>
    <n v="5"/>
    <n v="3"/>
    <n v="11"/>
    <n v="0"/>
  </r>
  <r>
    <n v="5294"/>
    <n v="1989"/>
    <n v="36"/>
    <s v="Graduation"/>
    <s v="Single"/>
    <x v="0"/>
    <x v="1302"/>
    <n v="1"/>
    <n v="0"/>
    <s v="20/11/2013"/>
    <n v="49"/>
    <x v="17"/>
    <n v="8"/>
    <n v="19"/>
    <n v="16"/>
    <n v="4"/>
    <n v="4"/>
    <n v="53"/>
    <n v="2.8870247303627848E-3"/>
    <s v="MeatProducts"/>
    <n v="3"/>
    <n v="3"/>
    <n v="0"/>
    <n v="4"/>
    <n v="7"/>
    <n v="3"/>
    <n v="11"/>
    <n v="0"/>
  </r>
  <r>
    <n v="5734"/>
    <n v="1974"/>
    <n v="51"/>
    <s v="PhD"/>
    <s v="Married"/>
    <x v="1"/>
    <x v="1303"/>
    <n v="1"/>
    <n v="1"/>
    <s v="20/11/2013"/>
    <n v="83"/>
    <x v="47"/>
    <n v="4"/>
    <n v="36"/>
    <n v="2"/>
    <n v="2"/>
    <n v="1"/>
    <n v="90"/>
    <n v="1.4535587964533165E-3"/>
    <s v="Wines"/>
    <n v="1"/>
    <n v="2"/>
    <n v="0"/>
    <n v="4"/>
    <n v="5"/>
    <n v="3"/>
    <n v="11"/>
    <n v="0"/>
  </r>
  <r>
    <n v="692"/>
    <n v="1954"/>
    <n v="71"/>
    <s v="Graduation"/>
    <s v="Together"/>
    <x v="1"/>
    <x v="1304"/>
    <n v="1"/>
    <n v="1"/>
    <s v="20/12/2012"/>
    <n v="88"/>
    <x v="30"/>
    <n v="2"/>
    <n v="5"/>
    <n v="0"/>
    <n v="0"/>
    <n v="5"/>
    <n v="11"/>
    <n v="2.9885619583231452E-4"/>
    <s v="MeatProducts"/>
    <n v="1"/>
    <n v="1"/>
    <n v="0"/>
    <n v="2"/>
    <n v="6"/>
    <n v="3"/>
    <n v="11"/>
    <n v="0"/>
  </r>
  <r>
    <n v="7495"/>
    <n v="1948"/>
    <n v="77"/>
    <s v="PhD"/>
    <s v="Married"/>
    <x v="1"/>
    <x v="1305"/>
    <n v="0"/>
    <n v="1"/>
    <s v="20/12/2013"/>
    <n v="72"/>
    <x v="503"/>
    <n v="28"/>
    <n v="31"/>
    <n v="16"/>
    <n v="0"/>
    <n v="4"/>
    <n v="152"/>
    <n v="2.7035199117798766E-3"/>
    <s v="Wines"/>
    <n v="2"/>
    <n v="2"/>
    <n v="1"/>
    <n v="5"/>
    <n v="4"/>
    <n v="3"/>
    <n v="11"/>
    <n v="0"/>
  </r>
  <r>
    <n v="4756"/>
    <n v="1952"/>
    <n v="73"/>
    <s v="2n Cycle"/>
    <s v="Divorced"/>
    <x v="1"/>
    <x v="1306"/>
    <n v="0"/>
    <n v="0"/>
    <s v="20/12/2013"/>
    <n v="42"/>
    <x v="25"/>
    <n v="29"/>
    <n v="818"/>
    <n v="0"/>
    <n v="33"/>
    <n v="112"/>
    <n v="1056"/>
    <n v="1.6500515641113784E-2"/>
    <s v="MeatProducts"/>
    <n v="1"/>
    <n v="7"/>
    <n v="6"/>
    <n v="11"/>
    <n v="4"/>
    <n v="3"/>
    <n v="11"/>
    <n v="1"/>
  </r>
  <r>
    <n v="451"/>
    <n v="1989"/>
    <n v="36"/>
    <s v="Graduation"/>
    <s v="Single"/>
    <x v="0"/>
    <x v="1307"/>
    <n v="1"/>
    <n v="0"/>
    <s v="20/12/2013"/>
    <n v="91"/>
    <x v="15"/>
    <n v="0"/>
    <n v="7"/>
    <n v="2"/>
    <n v="0"/>
    <n v="4"/>
    <n v="18"/>
    <n v="1.9448946515397082E-3"/>
    <s v="Wines"/>
    <n v="1"/>
    <n v="1"/>
    <n v="1"/>
    <n v="2"/>
    <n v="8"/>
    <n v="3"/>
    <n v="11"/>
    <n v="0"/>
  </r>
  <r>
    <n v="2877"/>
    <n v="1974"/>
    <n v="51"/>
    <s v="Master"/>
    <s v="Together"/>
    <x v="1"/>
    <x v="1308"/>
    <n v="1"/>
    <n v="1"/>
    <s v="21/01/2013"/>
    <n v="21"/>
    <x v="114"/>
    <n v="0"/>
    <n v="59"/>
    <n v="19"/>
    <n v="9"/>
    <n v="44"/>
    <n v="497"/>
    <n v="1.0801060546790107E-2"/>
    <s v="Wines"/>
    <n v="10"/>
    <n v="7"/>
    <n v="1"/>
    <n v="8"/>
    <n v="7"/>
    <n v="3"/>
    <n v="11"/>
    <n v="0"/>
  </r>
  <r>
    <n v="4611"/>
    <n v="1970"/>
    <n v="55"/>
    <s v="Graduation"/>
    <s v="Together"/>
    <x v="1"/>
    <x v="1309"/>
    <n v="0"/>
    <n v="0"/>
    <s v="21/01/2013"/>
    <n v="36"/>
    <x v="610"/>
    <n v="181"/>
    <n v="104"/>
    <n v="202"/>
    <n v="21"/>
    <n v="207"/>
    <n v="1517"/>
    <n v="1.4383100567928625E-2"/>
    <s v="Wines"/>
    <n v="0"/>
    <n v="9"/>
    <n v="8"/>
    <n v="13"/>
    <n v="3"/>
    <n v="3"/>
    <n v="11"/>
    <n v="1"/>
  </r>
  <r>
    <n v="7494"/>
    <n v="1950"/>
    <n v="75"/>
    <s v="PhD"/>
    <s v="Divorced"/>
    <x v="1"/>
    <x v="1310"/>
    <n v="1"/>
    <n v="1"/>
    <s v="21/01/2013"/>
    <n v="11"/>
    <x v="289"/>
    <n v="0"/>
    <n v="40"/>
    <n v="3"/>
    <n v="2"/>
    <n v="15"/>
    <n v="254"/>
    <n v="5.9244746110605744E-3"/>
    <s v="Wines"/>
    <n v="4"/>
    <n v="6"/>
    <n v="1"/>
    <n v="4"/>
    <n v="8"/>
    <n v="3"/>
    <n v="11"/>
    <n v="0"/>
  </r>
  <r>
    <n v="771"/>
    <n v="1967"/>
    <n v="58"/>
    <s v="Graduation"/>
    <s v="Together"/>
    <x v="1"/>
    <x v="1311"/>
    <n v="0"/>
    <n v="1"/>
    <s v="21/01/2014"/>
    <n v="79"/>
    <x v="466"/>
    <n v="9"/>
    <n v="39"/>
    <n v="4"/>
    <n v="0"/>
    <n v="7"/>
    <n v="187"/>
    <n v="3.4515855144154452E-3"/>
    <s v="Wines"/>
    <n v="1"/>
    <n v="2"/>
    <n v="2"/>
    <n v="5"/>
    <n v="2"/>
    <n v="3"/>
    <n v="11"/>
    <n v="0"/>
  </r>
  <r>
    <n v="4961"/>
    <n v="1974"/>
    <n v="51"/>
    <s v="Master"/>
    <s v="Together"/>
    <x v="1"/>
    <x v="1312"/>
    <n v="1"/>
    <n v="0"/>
    <s v="21/01/2014"/>
    <n v="56"/>
    <x v="50"/>
    <n v="0"/>
    <n v="25"/>
    <n v="2"/>
    <n v="2"/>
    <n v="3"/>
    <n v="58"/>
    <n v="2.7287697012467653E-3"/>
    <s v="Wines"/>
    <n v="4"/>
    <n v="2"/>
    <n v="1"/>
    <n v="4"/>
    <n v="4"/>
    <n v="3"/>
    <n v="11"/>
    <n v="0"/>
  </r>
  <r>
    <n v="1399"/>
    <n v="1958"/>
    <n v="67"/>
    <s v="Graduation"/>
    <s v="Married"/>
    <x v="1"/>
    <x v="1313"/>
    <n v="0"/>
    <n v="0"/>
    <s v="21/01/2014"/>
    <n v="52"/>
    <x v="109"/>
    <n v="114"/>
    <n v="445"/>
    <n v="181"/>
    <n v="165"/>
    <n v="203"/>
    <n v="1312"/>
    <n v="1.7996022220698168E-2"/>
    <s v="MeatProducts"/>
    <n v="1"/>
    <n v="3"/>
    <n v="7"/>
    <n v="9"/>
    <n v="1"/>
    <n v="3"/>
    <n v="11"/>
    <n v="0"/>
  </r>
  <r>
    <n v="4954"/>
    <n v="1956"/>
    <n v="69"/>
    <s v="Graduation"/>
    <s v="Married"/>
    <x v="1"/>
    <x v="1314"/>
    <n v="1"/>
    <n v="1"/>
    <s v="21/01/2014"/>
    <n v="53"/>
    <x v="611"/>
    <n v="27"/>
    <n v="68"/>
    <n v="52"/>
    <n v="7"/>
    <n v="5"/>
    <n v="260"/>
    <n v="5.3947504927897086E-3"/>
    <s v="Wines"/>
    <n v="6"/>
    <n v="4"/>
    <n v="2"/>
    <n v="5"/>
    <n v="6"/>
    <n v="3"/>
    <n v="11"/>
    <n v="0"/>
  </r>
  <r>
    <n v="8659"/>
    <n v="1952"/>
    <n v="73"/>
    <s v="PhD"/>
    <s v="Together"/>
    <x v="1"/>
    <x v="1315"/>
    <n v="0"/>
    <n v="1"/>
    <s v="21/01/2014"/>
    <n v="50"/>
    <x v="598"/>
    <n v="71"/>
    <n v="174"/>
    <n v="13"/>
    <n v="10"/>
    <n v="20"/>
    <n v="1018"/>
    <n v="1.4583482558555978E-2"/>
    <s v="Wines"/>
    <n v="2"/>
    <n v="6"/>
    <n v="8"/>
    <n v="11"/>
    <n v="2"/>
    <n v="3"/>
    <n v="11"/>
    <n v="0"/>
  </r>
  <r>
    <n v="10277"/>
    <n v="1961"/>
    <n v="64"/>
    <s v="Graduation"/>
    <s v="Single"/>
    <x v="1"/>
    <x v="1316"/>
    <n v="0"/>
    <n v="1"/>
    <s v="21/02/2013"/>
    <n v="27"/>
    <x v="241"/>
    <n v="0"/>
    <n v="2"/>
    <n v="0"/>
    <n v="0"/>
    <n v="4"/>
    <n v="38"/>
    <n v="1.2632558758020013E-3"/>
    <s v="Wines"/>
    <n v="1"/>
    <n v="1"/>
    <n v="0"/>
    <n v="3"/>
    <n v="7"/>
    <n v="3"/>
    <n v="11"/>
    <n v="0"/>
  </r>
  <r>
    <n v="2656"/>
    <n v="1971"/>
    <n v="54"/>
    <s v="Graduation"/>
    <s v="Divorced"/>
    <x v="1"/>
    <x v="1317"/>
    <n v="1"/>
    <n v="1"/>
    <s v="21/02/2013"/>
    <n v="63"/>
    <x v="334"/>
    <n v="1"/>
    <n v="7"/>
    <n v="0"/>
    <n v="4"/>
    <n v="24"/>
    <n v="35"/>
    <n v="8.5677217203985209E-4"/>
    <s v="GoldProds"/>
    <n v="1"/>
    <n v="1"/>
    <n v="1"/>
    <n v="2"/>
    <n v="7"/>
    <n v="3"/>
    <n v="11"/>
    <n v="0"/>
  </r>
  <r>
    <n v="1502"/>
    <n v="1983"/>
    <n v="42"/>
    <s v="Graduation"/>
    <s v="Together"/>
    <x v="0"/>
    <x v="1318"/>
    <n v="1"/>
    <n v="0"/>
    <s v="21/03/2013"/>
    <n v="67"/>
    <x v="66"/>
    <n v="3"/>
    <n v="19"/>
    <n v="3"/>
    <n v="3"/>
    <n v="6"/>
    <n v="46"/>
    <n v="1.6181798993914237E-3"/>
    <s v="MeatProducts"/>
    <n v="2"/>
    <n v="2"/>
    <n v="0"/>
    <n v="3"/>
    <n v="8"/>
    <n v="3"/>
    <n v="11"/>
    <n v="0"/>
  </r>
  <r>
    <n v="736"/>
    <n v="1983"/>
    <n v="42"/>
    <s v="Graduation"/>
    <s v="Together"/>
    <x v="0"/>
    <x v="1318"/>
    <n v="1"/>
    <n v="0"/>
    <s v="21/03/2013"/>
    <n v="67"/>
    <x v="66"/>
    <n v="3"/>
    <n v="19"/>
    <n v="3"/>
    <n v="3"/>
    <n v="6"/>
    <n v="46"/>
    <n v="1.6181798993914237E-3"/>
    <s v="MeatProducts"/>
    <n v="2"/>
    <n v="2"/>
    <n v="0"/>
    <n v="3"/>
    <n v="8"/>
    <n v="3"/>
    <n v="11"/>
    <n v="0"/>
  </r>
  <r>
    <n v="5121"/>
    <n v="1977"/>
    <n v="48"/>
    <s v="Graduation"/>
    <s v="Single"/>
    <x v="0"/>
    <x v="1319"/>
    <n v="0"/>
    <n v="1"/>
    <s v="21/03/2014"/>
    <n v="30"/>
    <x v="512"/>
    <n v="5"/>
    <n v="82"/>
    <n v="7"/>
    <n v="17"/>
    <n v="171"/>
    <n v="590"/>
    <n v="1.0418874055237691E-2"/>
    <s v="Wines"/>
    <n v="2"/>
    <n v="7"/>
    <n v="6"/>
    <n v="5"/>
    <n v="5"/>
    <n v="3"/>
    <n v="11"/>
    <n v="0"/>
  </r>
  <r>
    <n v="8545"/>
    <n v="1954"/>
    <n v="71"/>
    <s v="Graduation"/>
    <s v="Divorced"/>
    <x v="1"/>
    <x v="1320"/>
    <n v="0"/>
    <n v="0"/>
    <s v="21/03/2014"/>
    <n v="6"/>
    <x v="612"/>
    <n v="17"/>
    <n v="311"/>
    <n v="45"/>
    <n v="69"/>
    <n v="51"/>
    <n v="1738"/>
    <n v="2.0284070352345272E-2"/>
    <s v="Wines"/>
    <n v="1"/>
    <n v="2"/>
    <n v="4"/>
    <n v="10"/>
    <n v="1"/>
    <n v="3"/>
    <n v="11"/>
    <n v="1"/>
  </r>
  <r>
    <n v="1958"/>
    <n v="1973"/>
    <n v="52"/>
    <s v="PhD"/>
    <s v="Together"/>
    <x v="1"/>
    <x v="1321"/>
    <n v="0"/>
    <n v="1"/>
    <s v="21/03/2014"/>
    <n v="85"/>
    <x v="613"/>
    <n v="0"/>
    <n v="65"/>
    <n v="0"/>
    <n v="0"/>
    <n v="13"/>
    <n v="647"/>
    <n v="1.1761070311931942E-2"/>
    <s v="Wines"/>
    <n v="6"/>
    <n v="8"/>
    <n v="2"/>
    <n v="9"/>
    <n v="5"/>
    <n v="3"/>
    <n v="11"/>
    <n v="0"/>
  </r>
  <r>
    <n v="11071"/>
    <n v="1984"/>
    <n v="41"/>
    <s v="Graduation"/>
    <s v="Single"/>
    <x v="0"/>
    <x v="1322"/>
    <n v="0"/>
    <n v="0"/>
    <s v="21/04/2013"/>
    <n v="37"/>
    <x v="614"/>
    <n v="133"/>
    <n v="951"/>
    <n v="173"/>
    <n v="0"/>
    <n v="216"/>
    <n v="1707"/>
    <n v="2.1442837941387065E-2"/>
    <s v="MeatProducts"/>
    <n v="1"/>
    <n v="3"/>
    <n v="6"/>
    <n v="6"/>
    <n v="1"/>
    <n v="3"/>
    <n v="11"/>
    <n v="1"/>
  </r>
  <r>
    <n v="4391"/>
    <n v="1968"/>
    <n v="57"/>
    <s v="Master"/>
    <s v="Divorced"/>
    <x v="1"/>
    <x v="1323"/>
    <n v="0"/>
    <n v="1"/>
    <s v="21/04/2013"/>
    <n v="64"/>
    <x v="43"/>
    <n v="15"/>
    <n v="100"/>
    <n v="20"/>
    <n v="7"/>
    <n v="131"/>
    <n v="777"/>
    <n v="1.2170861985244592E-2"/>
    <s v="Wines"/>
    <n v="1"/>
    <n v="9"/>
    <n v="3"/>
    <n v="9"/>
    <n v="6"/>
    <n v="3"/>
    <n v="11"/>
    <n v="0"/>
  </r>
  <r>
    <n v="11088"/>
    <n v="1971"/>
    <n v="54"/>
    <s v="PhD"/>
    <s v="Together"/>
    <x v="1"/>
    <x v="1324"/>
    <n v="0"/>
    <n v="1"/>
    <s v="21/04/2013"/>
    <n v="83"/>
    <x v="615"/>
    <n v="0"/>
    <n v="322"/>
    <n v="46"/>
    <n v="35"/>
    <n v="17"/>
    <n v="1799"/>
    <n v="2.2875816993464051E-2"/>
    <s v="Wines"/>
    <n v="1"/>
    <n v="4"/>
    <n v="9"/>
    <n v="4"/>
    <n v="6"/>
    <n v="3"/>
    <n v="11"/>
    <n v="0"/>
  </r>
  <r>
    <n v="6283"/>
    <n v="1968"/>
    <n v="57"/>
    <s v="Master"/>
    <s v="Divorced"/>
    <x v="1"/>
    <x v="1323"/>
    <n v="0"/>
    <n v="1"/>
    <s v="21/04/2013"/>
    <n v="64"/>
    <x v="43"/>
    <n v="15"/>
    <n v="100"/>
    <n v="20"/>
    <n v="7"/>
    <n v="131"/>
    <n v="777"/>
    <n v="1.2170861985244592E-2"/>
    <s v="Wines"/>
    <n v="1"/>
    <n v="9"/>
    <n v="3"/>
    <n v="9"/>
    <n v="6"/>
    <n v="3"/>
    <n v="11"/>
    <n v="0"/>
  </r>
  <r>
    <n v="3421"/>
    <n v="1968"/>
    <n v="57"/>
    <s v="Master"/>
    <s v="Divorced"/>
    <x v="1"/>
    <x v="1323"/>
    <n v="0"/>
    <n v="1"/>
    <s v="21/04/2013"/>
    <n v="64"/>
    <x v="43"/>
    <n v="15"/>
    <n v="100"/>
    <n v="20"/>
    <n v="7"/>
    <n v="131"/>
    <n v="777"/>
    <n v="1.2170861985244592E-2"/>
    <s v="Wines"/>
    <n v="1"/>
    <n v="9"/>
    <n v="3"/>
    <n v="9"/>
    <n v="6"/>
    <n v="3"/>
    <n v="11"/>
    <n v="0"/>
  </r>
  <r>
    <n v="5610"/>
    <n v="1965"/>
    <n v="60"/>
    <s v="Graduation"/>
    <s v="Together"/>
    <x v="1"/>
    <x v="1325"/>
    <n v="1"/>
    <n v="1"/>
    <s v="21/04/2014"/>
    <n v="58"/>
    <x v="0"/>
    <n v="3"/>
    <n v="10"/>
    <n v="8"/>
    <n v="1"/>
    <n v="7"/>
    <n v="29"/>
    <n v="8.6681013868962215E-4"/>
    <s v="MeatProducts"/>
    <n v="2"/>
    <n v="1"/>
    <n v="0"/>
    <n v="3"/>
    <n v="7"/>
    <n v="3"/>
    <n v="11"/>
    <n v="0"/>
  </r>
  <r>
    <n v="1349"/>
    <n v="1970"/>
    <n v="55"/>
    <s v="Graduation"/>
    <s v="Married"/>
    <x v="1"/>
    <x v="1326"/>
    <n v="2"/>
    <n v="0"/>
    <s v="21/04/2014"/>
    <n v="4"/>
    <x v="214"/>
    <n v="7"/>
    <n v="24"/>
    <n v="2"/>
    <n v="3"/>
    <n v="27"/>
    <n v="121"/>
    <n v="2.398556901302357E-3"/>
    <s v="Wines"/>
    <n v="1"/>
    <n v="3"/>
    <n v="1"/>
    <n v="3"/>
    <n v="6"/>
    <n v="3"/>
    <n v="11"/>
    <n v="0"/>
  </r>
  <r>
    <n v="2534"/>
    <n v="1953"/>
    <n v="72"/>
    <s v="Graduation"/>
    <s v="Married"/>
    <x v="1"/>
    <x v="1327"/>
    <n v="0"/>
    <n v="1"/>
    <s v="21/04/2014"/>
    <n v="4"/>
    <x v="533"/>
    <n v="1"/>
    <n v="41"/>
    <n v="6"/>
    <n v="2"/>
    <n v="41"/>
    <n v="147"/>
    <n v="3.8975501113585748E-3"/>
    <s v="Wines"/>
    <n v="2"/>
    <n v="4"/>
    <n v="1"/>
    <n v="3"/>
    <n v="7"/>
    <n v="3"/>
    <n v="11"/>
    <n v="0"/>
  </r>
  <r>
    <n v="1839"/>
    <n v="1974"/>
    <n v="51"/>
    <s v="Graduation"/>
    <s v="Single"/>
    <x v="1"/>
    <x v="1328"/>
    <n v="0"/>
    <n v="0"/>
    <s v="21/04/2014"/>
    <n v="25"/>
    <x v="123"/>
    <n v="7"/>
    <n v="48"/>
    <n v="10"/>
    <n v="2"/>
    <n v="18"/>
    <n v="123"/>
    <n v="2.8392040995337243E-3"/>
    <s v="Wines"/>
    <n v="1"/>
    <n v="3"/>
    <n v="0"/>
    <n v="4"/>
    <n v="7"/>
    <n v="3"/>
    <n v="11"/>
    <n v="0"/>
  </r>
  <r>
    <n v="8082"/>
    <n v="1971"/>
    <n v="54"/>
    <s v="Graduation"/>
    <s v="Married"/>
    <x v="1"/>
    <x v="1329"/>
    <n v="1"/>
    <n v="0"/>
    <s v="21/05/2013"/>
    <n v="75"/>
    <x v="103"/>
    <n v="3"/>
    <n v="6"/>
    <n v="3"/>
    <n v="6"/>
    <n v="15"/>
    <n v="19"/>
    <n v="7.3869600715368764E-4"/>
    <s v="GoldProds"/>
    <n v="1"/>
    <n v="1"/>
    <n v="1"/>
    <n v="2"/>
    <n v="7"/>
    <n v="3"/>
    <n v="11"/>
    <n v="1"/>
  </r>
  <r>
    <n v="11031"/>
    <n v="1950"/>
    <n v="75"/>
    <s v="PhD"/>
    <s v="Married"/>
    <x v="1"/>
    <x v="1330"/>
    <n v="1"/>
    <n v="1"/>
    <s v="21/05/2013"/>
    <n v="90"/>
    <x v="324"/>
    <n v="1"/>
    <n v="10"/>
    <n v="2"/>
    <n v="0"/>
    <n v="1"/>
    <n v="39"/>
    <n v="8.0083779954413846E-4"/>
    <s v="Wines"/>
    <n v="1"/>
    <n v="1"/>
    <n v="0"/>
    <n v="3"/>
    <n v="5"/>
    <n v="3"/>
    <n v="11"/>
    <n v="0"/>
  </r>
  <r>
    <n v="9347"/>
    <n v="1956"/>
    <n v="69"/>
    <s v="Master"/>
    <s v="Together"/>
    <x v="1"/>
    <x v="1331"/>
    <n v="0"/>
    <n v="1"/>
    <s v="21/06/2013"/>
    <n v="49"/>
    <x v="193"/>
    <n v="0"/>
    <n v="7"/>
    <n v="2"/>
    <n v="0"/>
    <n v="6"/>
    <n v="40"/>
    <n v="7.8519129222856922E-4"/>
    <s v="Wines"/>
    <n v="1"/>
    <n v="1"/>
    <n v="0"/>
    <n v="3"/>
    <n v="5"/>
    <n v="3"/>
    <n v="11"/>
    <n v="0"/>
  </r>
  <r>
    <n v="10160"/>
    <n v="1956"/>
    <n v="69"/>
    <s v="Master"/>
    <s v="Together"/>
    <x v="1"/>
    <x v="1331"/>
    <n v="0"/>
    <n v="1"/>
    <s v="21/06/2013"/>
    <n v="49"/>
    <x v="193"/>
    <n v="0"/>
    <n v="7"/>
    <n v="2"/>
    <n v="0"/>
    <n v="6"/>
    <n v="40"/>
    <n v="7.8519129222856922E-4"/>
    <s v="Wines"/>
    <n v="1"/>
    <n v="1"/>
    <n v="0"/>
    <n v="3"/>
    <n v="5"/>
    <n v="3"/>
    <n v="11"/>
    <n v="0"/>
  </r>
  <r>
    <n v="3386"/>
    <n v="1992"/>
    <n v="33"/>
    <s v="Graduation"/>
    <s v="Married"/>
    <x v="0"/>
    <x v="1332"/>
    <n v="0"/>
    <n v="0"/>
    <s v="21/06/2013"/>
    <n v="71"/>
    <x v="31"/>
    <n v="4"/>
    <n v="66"/>
    <n v="3"/>
    <n v="10"/>
    <n v="20"/>
    <n v="117"/>
    <n v="3.3490768570201804E-3"/>
    <s v="MeatProducts"/>
    <n v="1"/>
    <n v="2"/>
    <n v="1"/>
    <n v="4"/>
    <n v="7"/>
    <n v="3"/>
    <n v="11"/>
    <n v="0"/>
  </r>
  <r>
    <n v="8175"/>
    <n v="1992"/>
    <n v="33"/>
    <s v="Graduation"/>
    <s v="Married"/>
    <x v="0"/>
    <x v="1332"/>
    <n v="0"/>
    <n v="0"/>
    <s v="21/06/2013"/>
    <n v="71"/>
    <x v="31"/>
    <n v="4"/>
    <n v="66"/>
    <n v="3"/>
    <n v="10"/>
    <n v="20"/>
    <n v="117"/>
    <n v="3.3490768570201804E-3"/>
    <s v="MeatProducts"/>
    <n v="1"/>
    <n v="2"/>
    <n v="1"/>
    <n v="4"/>
    <n v="7"/>
    <n v="3"/>
    <n v="11"/>
    <n v="0"/>
  </r>
  <r>
    <n v="4050"/>
    <n v="1966"/>
    <n v="59"/>
    <s v="Master"/>
    <s v="Married"/>
    <x v="1"/>
    <x v="1333"/>
    <n v="0"/>
    <n v="0"/>
    <s v="21/06/2014"/>
    <n v="65"/>
    <x v="228"/>
    <n v="16"/>
    <n v="29"/>
    <n v="12"/>
    <n v="20"/>
    <n v="8"/>
    <n v="119"/>
    <n v="2.3989517185767566E-3"/>
    <s v="Wines"/>
    <n v="1"/>
    <n v="2"/>
    <n v="1"/>
    <n v="4"/>
    <n v="3"/>
    <n v="3"/>
    <n v="11"/>
    <n v="0"/>
  </r>
  <r>
    <n v="9400"/>
    <n v="1958"/>
    <n v="67"/>
    <s v="2n Cycle"/>
    <s v="Single"/>
    <x v="1"/>
    <x v="1334"/>
    <n v="0"/>
    <n v="0"/>
    <s v="21/06/2014"/>
    <n v="73"/>
    <x v="616"/>
    <n v="26"/>
    <n v="611"/>
    <n v="44"/>
    <n v="18"/>
    <n v="54"/>
    <n v="1329"/>
    <n v="1.5546587120547465E-2"/>
    <s v="Wines"/>
    <n v="1"/>
    <n v="6"/>
    <n v="6"/>
    <n v="6"/>
    <n v="2"/>
    <n v="3"/>
    <n v="11"/>
    <n v="0"/>
  </r>
  <r>
    <n v="967"/>
    <n v="1976"/>
    <n v="49"/>
    <s v="Graduation"/>
    <s v="Married"/>
    <x v="0"/>
    <x v="1335"/>
    <n v="1"/>
    <n v="1"/>
    <s v="21/07/2013"/>
    <n v="11"/>
    <x v="122"/>
    <n v="9"/>
    <n v="112"/>
    <n v="19"/>
    <n v="14"/>
    <n v="19"/>
    <n v="496"/>
    <n v="1.0771135095224652E-2"/>
    <s v="Wines"/>
    <n v="10"/>
    <n v="5"/>
    <n v="2"/>
    <n v="9"/>
    <n v="7"/>
    <n v="3"/>
    <n v="11"/>
    <n v="1"/>
  </r>
  <r>
    <n v="7384"/>
    <n v="1951"/>
    <n v="74"/>
    <s v="Master"/>
    <s v="Together"/>
    <x v="1"/>
    <x v="1336"/>
    <n v="0"/>
    <n v="0"/>
    <s v="21/07/2013"/>
    <n v="18"/>
    <x v="617"/>
    <n v="61"/>
    <n v="204"/>
    <n v="34"/>
    <n v="26"/>
    <n v="47"/>
    <n v="438"/>
    <n v="1.1014157467246712E-2"/>
    <s v="MeatProducts"/>
    <n v="2"/>
    <n v="7"/>
    <n v="1"/>
    <n v="7"/>
    <n v="8"/>
    <n v="3"/>
    <n v="11"/>
    <n v="0"/>
  </r>
  <r>
    <n v="2793"/>
    <n v="1976"/>
    <n v="49"/>
    <s v="PhD"/>
    <s v="Divorced"/>
    <x v="0"/>
    <x v="1337"/>
    <n v="0"/>
    <n v="1"/>
    <s v="21/07/2013"/>
    <n v="10"/>
    <x v="618"/>
    <n v="88"/>
    <n v="168"/>
    <n v="69"/>
    <n v="44"/>
    <n v="133"/>
    <n v="901"/>
    <n v="1.2838598441129112E-2"/>
    <s v="Wines"/>
    <n v="3"/>
    <n v="7"/>
    <n v="3"/>
    <n v="13"/>
    <n v="5"/>
    <n v="3"/>
    <n v="11"/>
    <n v="0"/>
  </r>
  <r>
    <n v="2549"/>
    <n v="1983"/>
    <n v="42"/>
    <s v="PhD"/>
    <s v="Together"/>
    <x v="0"/>
    <x v="1338"/>
    <n v="1"/>
    <n v="0"/>
    <s v="21/07/2013"/>
    <n v="80"/>
    <x v="363"/>
    <n v="0"/>
    <n v="9"/>
    <n v="0"/>
    <n v="0"/>
    <n v="1"/>
    <n v="26"/>
    <n v="1.1904761904761906E-3"/>
    <s v="Wines"/>
    <n v="1"/>
    <n v="1"/>
    <n v="0"/>
    <n v="3"/>
    <n v="9"/>
    <n v="3"/>
    <n v="11"/>
    <n v="0"/>
  </r>
  <r>
    <n v="1071"/>
    <n v="1976"/>
    <n v="49"/>
    <s v="PhD"/>
    <s v="Divorced"/>
    <x v="0"/>
    <x v="1337"/>
    <n v="0"/>
    <n v="1"/>
    <s v="21/07/2013"/>
    <n v="10"/>
    <x v="618"/>
    <n v="88"/>
    <n v="168"/>
    <n v="69"/>
    <n v="44"/>
    <n v="133"/>
    <n v="901"/>
    <n v="1.2838598441129112E-2"/>
    <s v="Wines"/>
    <n v="3"/>
    <n v="7"/>
    <n v="3"/>
    <n v="13"/>
    <n v="5"/>
    <n v="3"/>
    <n v="11"/>
    <n v="0"/>
  </r>
  <r>
    <n v="10704"/>
    <n v="1969"/>
    <n v="56"/>
    <s v="Graduation"/>
    <s v="Single"/>
    <x v="1"/>
    <x v="1339"/>
    <n v="0"/>
    <n v="1"/>
    <s v="21/08/2012"/>
    <n v="65"/>
    <x v="619"/>
    <n v="0"/>
    <n v="92"/>
    <n v="28"/>
    <n v="27"/>
    <n v="142"/>
    <n v="551"/>
    <n v="1.0054194113460943E-2"/>
    <s v="Wines"/>
    <n v="2"/>
    <n v="6"/>
    <n v="2"/>
    <n v="9"/>
    <n v="4"/>
    <n v="3"/>
    <n v="11"/>
    <n v="0"/>
  </r>
  <r>
    <n v="9817"/>
    <n v="1970"/>
    <n v="55"/>
    <s v="Master"/>
    <s v="Single"/>
    <x v="1"/>
    <x v="1340"/>
    <n v="0"/>
    <n v="0"/>
    <s v="21/08/2012"/>
    <n v="71"/>
    <x v="620"/>
    <n v="10"/>
    <n v="143"/>
    <n v="13"/>
    <n v="10"/>
    <n v="20"/>
    <n v="1029"/>
    <n v="2.2967724655149322E-2"/>
    <s v="Wines"/>
    <n v="2"/>
    <n v="9"/>
    <n v="4"/>
    <n v="12"/>
    <n v="8"/>
    <n v="3"/>
    <n v="11"/>
    <n v="0"/>
  </r>
  <r>
    <n v="4141"/>
    <n v="1965"/>
    <n v="60"/>
    <s v="Graduation"/>
    <s v="Together"/>
    <x v="1"/>
    <x v="1341"/>
    <n v="0"/>
    <n v="0"/>
    <s v="21/08/2013"/>
    <n v="26"/>
    <x v="621"/>
    <n v="49"/>
    <n v="127"/>
    <n v="111"/>
    <n v="21"/>
    <n v="42"/>
    <n v="734"/>
    <n v="1.0249535698825632E-2"/>
    <s v="Wines"/>
    <n v="1"/>
    <n v="8"/>
    <n v="2"/>
    <n v="10"/>
    <n v="4"/>
    <n v="3"/>
    <n v="11"/>
    <n v="0"/>
  </r>
  <r>
    <n v="6872"/>
    <n v="1974"/>
    <n v="51"/>
    <s v="PhD"/>
    <s v="Married"/>
    <x v="1"/>
    <x v="1342"/>
    <n v="0"/>
    <n v="1"/>
    <s v="21/08/2013"/>
    <n v="43"/>
    <x v="8"/>
    <n v="3"/>
    <n v="84"/>
    <n v="4"/>
    <n v="7"/>
    <n v="23"/>
    <n v="382"/>
    <n v="5.8452686987391358E-3"/>
    <s v="Wines"/>
    <n v="2"/>
    <n v="4"/>
    <n v="2"/>
    <n v="8"/>
    <n v="4"/>
    <n v="3"/>
    <n v="11"/>
    <n v="0"/>
  </r>
  <r>
    <n v="3706"/>
    <n v="1978"/>
    <n v="47"/>
    <s v="Graduation"/>
    <s v="Single"/>
    <x v="0"/>
    <x v="1343"/>
    <n v="1"/>
    <n v="0"/>
    <s v="21/08/2013"/>
    <n v="54"/>
    <x v="27"/>
    <n v="8"/>
    <n v="29"/>
    <n v="0"/>
    <n v="12"/>
    <n v="26"/>
    <n v="68"/>
    <n v="2.3737215066150035E-3"/>
    <s v="MeatProducts"/>
    <n v="1"/>
    <n v="2"/>
    <n v="2"/>
    <n v="2"/>
    <n v="7"/>
    <n v="3"/>
    <n v="11"/>
    <n v="1"/>
  </r>
  <r>
    <n v="10722"/>
    <n v="1973"/>
    <n v="52"/>
    <s v="Graduation"/>
    <s v="Together"/>
    <x v="1"/>
    <x v="1344"/>
    <n v="0"/>
    <n v="1"/>
    <s v="21/08/2013"/>
    <n v="63"/>
    <x v="85"/>
    <n v="8"/>
    <n v="124"/>
    <n v="11"/>
    <n v="4"/>
    <n v="106"/>
    <n v="440"/>
    <n v="7.9146655154425909E-3"/>
    <s v="Wines"/>
    <n v="2"/>
    <n v="6"/>
    <n v="6"/>
    <n v="3"/>
    <n v="6"/>
    <n v="3"/>
    <n v="11"/>
    <n v="0"/>
  </r>
  <r>
    <n v="4299"/>
    <n v="1960"/>
    <n v="65"/>
    <s v="Graduation"/>
    <s v="Together"/>
    <x v="1"/>
    <x v="1345"/>
    <n v="0"/>
    <n v="1"/>
    <s v="21/09/2012"/>
    <n v="28"/>
    <x v="162"/>
    <n v="17"/>
    <n v="572"/>
    <n v="93"/>
    <n v="125"/>
    <n v="17"/>
    <n v="1808"/>
    <n v="2.5475194093362078E-2"/>
    <s v="Wines"/>
    <n v="7"/>
    <n v="11"/>
    <n v="11"/>
    <n v="5"/>
    <n v="7"/>
    <n v="3"/>
    <n v="11"/>
    <n v="1"/>
  </r>
  <r>
    <n v="4640"/>
    <n v="1967"/>
    <n v="58"/>
    <s v="Graduation"/>
    <s v="Divorced"/>
    <x v="1"/>
    <x v="1346"/>
    <n v="0"/>
    <n v="1"/>
    <s v="21/09/2012"/>
    <n v="65"/>
    <x v="150"/>
    <n v="85"/>
    <n v="171"/>
    <n v="25"/>
    <n v="123"/>
    <n v="114"/>
    <n v="965"/>
    <n v="1.3659461831358728E-2"/>
    <s v="Wines"/>
    <n v="2"/>
    <n v="4"/>
    <n v="7"/>
    <n v="13"/>
    <n v="2"/>
    <n v="3"/>
    <n v="11"/>
    <n v="0"/>
  </r>
  <r>
    <n v="2931"/>
    <n v="1978"/>
    <n v="47"/>
    <s v="Graduation"/>
    <s v="Divorced"/>
    <x v="0"/>
    <x v="1347"/>
    <n v="0"/>
    <n v="0"/>
    <s v="21/09/2012"/>
    <n v="95"/>
    <x v="622"/>
    <n v="21"/>
    <n v="106"/>
    <n v="55"/>
    <n v="63"/>
    <n v="210"/>
    <n v="982"/>
    <n v="1.3667933247038846E-2"/>
    <s v="Wines"/>
    <n v="0"/>
    <n v="6"/>
    <n v="7"/>
    <n v="9"/>
    <n v="3"/>
    <n v="3"/>
    <n v="11"/>
    <n v="0"/>
  </r>
  <r>
    <n v="2870"/>
    <n v="1973"/>
    <n v="52"/>
    <s v="Graduation"/>
    <s v="Married"/>
    <x v="1"/>
    <x v="1348"/>
    <n v="0"/>
    <n v="1"/>
    <s v="21/09/2012"/>
    <n v="6"/>
    <x v="261"/>
    <n v="0"/>
    <n v="38"/>
    <n v="11"/>
    <n v="8"/>
    <n v="69"/>
    <n v="433"/>
    <n v="8.8198150486821208E-3"/>
    <s v="Wines"/>
    <n v="5"/>
    <n v="6"/>
    <n v="3"/>
    <n v="6"/>
    <n v="6"/>
    <n v="3"/>
    <n v="11"/>
    <n v="0"/>
  </r>
  <r>
    <n v="1183"/>
    <n v="1949"/>
    <n v="76"/>
    <s v="Master"/>
    <s v="Married"/>
    <x v="1"/>
    <x v="1349"/>
    <n v="1"/>
    <n v="1"/>
    <s v="21/09/2013"/>
    <n v="11"/>
    <x v="15"/>
    <n v="1"/>
    <n v="4"/>
    <n v="3"/>
    <n v="2"/>
    <n v="3"/>
    <n v="19"/>
    <n v="5.2186332674137551E-4"/>
    <s v="Wines"/>
    <n v="1"/>
    <n v="1"/>
    <n v="0"/>
    <n v="2"/>
    <n v="6"/>
    <n v="3"/>
    <n v="11"/>
    <n v="0"/>
  </r>
  <r>
    <n v="1272"/>
    <n v="1965"/>
    <n v="60"/>
    <s v="Master"/>
    <s v="Single"/>
    <x v="1"/>
    <x v="1350"/>
    <n v="0"/>
    <n v="1"/>
    <s v="21/10/2012"/>
    <n v="49"/>
    <x v="580"/>
    <n v="58"/>
    <n v="83"/>
    <n v="32"/>
    <n v="0"/>
    <n v="66"/>
    <n v="837"/>
    <n v="1.5149321266968326E-2"/>
    <s v="Wines"/>
    <n v="4"/>
    <n v="7"/>
    <n v="5"/>
    <n v="10"/>
    <n v="5"/>
    <n v="3"/>
    <n v="11"/>
    <n v="0"/>
  </r>
  <r>
    <n v="6940"/>
    <n v="1966"/>
    <n v="59"/>
    <s v="PhD"/>
    <s v="Single"/>
    <x v="1"/>
    <x v="1177"/>
    <n v="1"/>
    <n v="2"/>
    <s v="21/10/2013"/>
    <n v="86"/>
    <x v="64"/>
    <n v="1"/>
    <n v="39"/>
    <n v="6"/>
    <n v="1"/>
    <n v="76"/>
    <n v="147"/>
    <n v="3.1454615483373989E-3"/>
    <s v="Wines"/>
    <n v="4"/>
    <n v="3"/>
    <n v="2"/>
    <n v="3"/>
    <n v="6"/>
    <n v="3"/>
    <n v="11"/>
    <n v="0"/>
  </r>
  <r>
    <n v="7352"/>
    <n v="1957"/>
    <n v="68"/>
    <s v="Graduation"/>
    <s v="Married"/>
    <x v="1"/>
    <x v="1351"/>
    <n v="0"/>
    <n v="1"/>
    <s v="21/10/2013"/>
    <n v="28"/>
    <x v="623"/>
    <n v="28"/>
    <n v="136"/>
    <n v="32"/>
    <n v="3"/>
    <n v="45"/>
    <n v="360"/>
    <n v="6.5138328478115334E-3"/>
    <s v="Wines"/>
    <n v="4"/>
    <n v="3"/>
    <n v="4"/>
    <n v="6"/>
    <n v="3"/>
    <n v="3"/>
    <n v="11"/>
    <n v="0"/>
  </r>
  <r>
    <n v="5080"/>
    <n v="1993"/>
    <n v="32"/>
    <s v="Graduation"/>
    <s v="Single"/>
    <x v="0"/>
    <x v="1352"/>
    <n v="0"/>
    <n v="0"/>
    <s v="21/10/2013"/>
    <n v="12"/>
    <x v="624"/>
    <n v="0"/>
    <n v="452"/>
    <n v="182"/>
    <n v="64"/>
    <n v="140"/>
    <n v="1118"/>
    <n v="1.5854782670353826E-2"/>
    <s v="MeatProducts"/>
    <n v="1"/>
    <n v="6"/>
    <n v="6"/>
    <n v="4"/>
    <n v="2"/>
    <n v="3"/>
    <n v="11"/>
    <n v="1"/>
  </r>
  <r>
    <n v="3570"/>
    <n v="1969"/>
    <n v="56"/>
    <s v="PhD"/>
    <s v="Together"/>
    <x v="1"/>
    <x v="1353"/>
    <n v="1"/>
    <n v="0"/>
    <s v="21/10/2013"/>
    <n v="64"/>
    <x v="499"/>
    <n v="2"/>
    <n v="51"/>
    <n v="6"/>
    <n v="2"/>
    <n v="24"/>
    <n v="220"/>
    <n v="5.1484870468746346E-3"/>
    <s v="Wines"/>
    <n v="3"/>
    <n v="4"/>
    <n v="1"/>
    <n v="5"/>
    <n v="5"/>
    <n v="3"/>
    <n v="11"/>
    <n v="0"/>
  </r>
  <r>
    <n v="898"/>
    <n v="1986"/>
    <n v="39"/>
    <s v="Graduation"/>
    <s v="Married"/>
    <x v="0"/>
    <x v="1354"/>
    <n v="1"/>
    <n v="0"/>
    <s v="21/10/2013"/>
    <n v="39"/>
    <x v="174"/>
    <n v="15"/>
    <n v="54"/>
    <n v="3"/>
    <n v="8"/>
    <n v="29"/>
    <n v="118"/>
    <n v="5.0261958512586788E-3"/>
    <s v="MeatProducts"/>
    <n v="3"/>
    <n v="3"/>
    <n v="0"/>
    <n v="4"/>
    <n v="8"/>
    <n v="3"/>
    <n v="11"/>
    <n v="0"/>
  </r>
  <r>
    <n v="2686"/>
    <n v="1969"/>
    <n v="56"/>
    <s v="Basic"/>
    <s v="Together"/>
    <x v="1"/>
    <x v="1355"/>
    <n v="0"/>
    <n v="0"/>
    <s v="21/10/2013"/>
    <n v="49"/>
    <x v="91"/>
    <n v="1"/>
    <n v="4"/>
    <n v="15"/>
    <n v="1"/>
    <n v="5"/>
    <n v="21"/>
    <n v="9.3791871371147831E-4"/>
    <s v="FishProducts"/>
    <n v="1"/>
    <n v="1"/>
    <n v="0"/>
    <n v="2"/>
    <n v="7"/>
    <n v="3"/>
    <n v="11"/>
    <n v="0"/>
  </r>
  <r>
    <n v="7527"/>
    <n v="1968"/>
    <n v="57"/>
    <s v="Master"/>
    <s v="Divorced"/>
    <x v="1"/>
    <x v="1356"/>
    <n v="1"/>
    <n v="0"/>
    <s v="21/11/2012"/>
    <n v="97"/>
    <x v="17"/>
    <n v="6"/>
    <n v="29"/>
    <n v="12"/>
    <n v="15"/>
    <n v="8"/>
    <n v="68"/>
    <n v="2.8633990230756273E-3"/>
    <s v="MeatProducts"/>
    <n v="3"/>
    <n v="2"/>
    <n v="1"/>
    <n v="3"/>
    <n v="8"/>
    <n v="3"/>
    <n v="11"/>
    <n v="0"/>
  </r>
  <r>
    <n v="5510"/>
    <n v="1977"/>
    <n v="48"/>
    <s v="Master"/>
    <s v="Married"/>
    <x v="0"/>
    <x v="1357"/>
    <n v="0"/>
    <n v="1"/>
    <s v="21/11/2012"/>
    <n v="2"/>
    <x v="625"/>
    <n v="6"/>
    <n v="61"/>
    <n v="0"/>
    <n v="10"/>
    <n v="102"/>
    <n v="339"/>
    <n v="7.8357950211497118E-3"/>
    <s v="Wines"/>
    <n v="3"/>
    <n v="5"/>
    <n v="2"/>
    <n v="6"/>
    <n v="5"/>
    <n v="3"/>
    <n v="11"/>
    <n v="0"/>
  </r>
  <r>
    <n v="3336"/>
    <n v="1948"/>
    <n v="77"/>
    <s v="PhD"/>
    <s v="Together"/>
    <x v="1"/>
    <x v="1358"/>
    <n v="0"/>
    <n v="1"/>
    <s v="21/11/2013"/>
    <n v="96"/>
    <x v="239"/>
    <n v="0"/>
    <n v="45"/>
    <n v="0"/>
    <n v="0"/>
    <n v="191"/>
    <n v="757"/>
    <n v="1.1404896421845574E-2"/>
    <s v="Wines"/>
    <n v="3"/>
    <n v="2"/>
    <n v="4"/>
    <n v="5"/>
    <n v="7"/>
    <n v="3"/>
    <n v="11"/>
    <n v="0"/>
  </r>
  <r>
    <n v="10150"/>
    <n v="1961"/>
    <n v="64"/>
    <s v="Graduation"/>
    <s v="Single"/>
    <x v="1"/>
    <x v="1359"/>
    <n v="0"/>
    <n v="0"/>
    <s v="21/11/2013"/>
    <n v="10"/>
    <x v="498"/>
    <n v="28"/>
    <n v="873"/>
    <n v="29"/>
    <n v="18"/>
    <n v="37"/>
    <n v="1412"/>
    <n v="1.6337109072186419E-2"/>
    <s v="MeatProducts"/>
    <n v="0"/>
    <n v="7"/>
    <n v="4"/>
    <n v="7"/>
    <n v="2"/>
    <n v="3"/>
    <n v="11"/>
    <n v="1"/>
  </r>
  <r>
    <n v="1008"/>
    <n v="1981"/>
    <n v="44"/>
    <s v="PhD"/>
    <s v="Together"/>
    <x v="0"/>
    <x v="1360"/>
    <n v="0"/>
    <n v="0"/>
    <s v="21/12/2012"/>
    <n v="31"/>
    <x v="626"/>
    <n v="17"/>
    <n v="133"/>
    <n v="11"/>
    <n v="8"/>
    <n v="124"/>
    <n v="897"/>
    <n v="1.9954174359886993E-2"/>
    <s v="Wines"/>
    <n v="1"/>
    <n v="7"/>
    <n v="3"/>
    <n v="13"/>
    <n v="6"/>
    <n v="3"/>
    <n v="11"/>
    <n v="0"/>
  </r>
  <r>
    <n v="9699"/>
    <n v="1966"/>
    <n v="59"/>
    <s v="Graduation"/>
    <s v="Divorced"/>
    <x v="1"/>
    <x v="1361"/>
    <n v="0"/>
    <n v="1"/>
    <s v="21/12/2013"/>
    <n v="12"/>
    <x v="627"/>
    <n v="35"/>
    <n v="271"/>
    <n v="28"/>
    <n v="28"/>
    <n v="14"/>
    <n v="719"/>
    <n v="1.0687953383279819E-2"/>
    <s v="Wines"/>
    <n v="3"/>
    <n v="6"/>
    <n v="2"/>
    <n v="12"/>
    <n v="5"/>
    <n v="3"/>
    <n v="11"/>
    <n v="0"/>
  </r>
  <r>
    <n v="9672"/>
    <n v="1970"/>
    <n v="55"/>
    <s v="2n Cycle"/>
    <s v="Married"/>
    <x v="1"/>
    <x v="1362"/>
    <n v="1"/>
    <n v="1"/>
    <s v="21/12/2013"/>
    <n v="82"/>
    <x v="32"/>
    <n v="3"/>
    <n v="9"/>
    <n v="19"/>
    <n v="4"/>
    <n v="22"/>
    <n v="43"/>
    <n v="1.8564890769363614E-3"/>
    <s v="GoldProds"/>
    <n v="3"/>
    <n v="1"/>
    <n v="1"/>
    <n v="3"/>
    <n v="6"/>
    <n v="3"/>
    <n v="11"/>
    <n v="0"/>
  </r>
  <r>
    <n v="5263"/>
    <n v="1977"/>
    <n v="48"/>
    <s v="2n Cycle"/>
    <s v="Married"/>
    <x v="0"/>
    <x v="1363"/>
    <n v="1"/>
    <n v="0"/>
    <s v="22/01/2013"/>
    <n v="99"/>
    <x v="2"/>
    <n v="10"/>
    <n v="13"/>
    <n v="3"/>
    <n v="8"/>
    <n v="16"/>
    <n v="39"/>
    <n v="1.2557959814528594E-3"/>
    <s v="GoldProds"/>
    <n v="1"/>
    <n v="1"/>
    <n v="0"/>
    <n v="3"/>
    <n v="8"/>
    <n v="3"/>
    <n v="11"/>
    <n v="0"/>
  </r>
  <r>
    <n v="7488"/>
    <n v="1963"/>
    <n v="62"/>
    <s v="Master"/>
    <s v="Single"/>
    <x v="1"/>
    <x v="1364"/>
    <n v="0"/>
    <n v="1"/>
    <s v="22/01/2013"/>
    <n v="30"/>
    <x v="624"/>
    <n v="15"/>
    <n v="186"/>
    <n v="151"/>
    <n v="38"/>
    <n v="15"/>
    <n v="810"/>
    <n v="1.261859139131654E-2"/>
    <s v="Wines"/>
    <n v="3"/>
    <n v="5"/>
    <n v="3"/>
    <n v="13"/>
    <n v="3"/>
    <n v="3"/>
    <n v="11"/>
    <n v="0"/>
  </r>
  <r>
    <n v="10796"/>
    <n v="1984"/>
    <n v="41"/>
    <s v="Master"/>
    <s v="Married"/>
    <x v="0"/>
    <x v="1365"/>
    <n v="1"/>
    <n v="0"/>
    <s v="22/01/2014"/>
    <n v="16"/>
    <x v="578"/>
    <n v="1"/>
    <n v="6"/>
    <n v="0"/>
    <n v="0"/>
    <n v="12"/>
    <n v="54"/>
    <n v="1.7718279358204547E-3"/>
    <s v="Wines"/>
    <n v="1"/>
    <n v="1"/>
    <n v="1"/>
    <n v="3"/>
    <n v="6"/>
    <n v="3"/>
    <n v="11"/>
    <n v="0"/>
  </r>
  <r>
    <n v="10855"/>
    <n v="1968"/>
    <n v="57"/>
    <s v="Master"/>
    <s v="Single"/>
    <x v="1"/>
    <x v="1366"/>
    <n v="1"/>
    <n v="0"/>
    <s v="22/01/2014"/>
    <n v="9"/>
    <x v="628"/>
    <n v="14"/>
    <n v="77"/>
    <n v="19"/>
    <n v="10"/>
    <n v="42"/>
    <n v="354"/>
    <n v="7.0780181549166231E-3"/>
    <s v="Wines"/>
    <n v="2"/>
    <n v="4"/>
    <n v="1"/>
    <n v="8"/>
    <n v="5"/>
    <n v="3"/>
    <n v="11"/>
    <n v="0"/>
  </r>
  <r>
    <n v="2410"/>
    <n v="1969"/>
    <n v="56"/>
    <s v="Graduation"/>
    <s v="Single"/>
    <x v="1"/>
    <x v="1367"/>
    <n v="0"/>
    <n v="0"/>
    <s v="22/01/2014"/>
    <n v="69"/>
    <x v="629"/>
    <n v="40"/>
    <n v="425"/>
    <n v="158"/>
    <n v="60"/>
    <n v="50"/>
    <n v="1047"/>
    <n v="1.2821925860612073E-2"/>
    <s v="MeatProducts"/>
    <n v="1"/>
    <n v="3"/>
    <n v="4"/>
    <n v="8"/>
    <n v="1"/>
    <n v="3"/>
    <n v="11"/>
    <n v="0"/>
  </r>
  <r>
    <n v="4310"/>
    <n v="1944"/>
    <n v="81"/>
    <s v="Graduation"/>
    <s v="Married"/>
    <x v="1"/>
    <x v="1368"/>
    <n v="0"/>
    <n v="0"/>
    <s v="22/01/2014"/>
    <n v="25"/>
    <x v="76"/>
    <n v="93"/>
    <n v="520"/>
    <n v="242"/>
    <n v="40"/>
    <n v="26"/>
    <n v="1402"/>
    <n v="1.7396915211753464E-2"/>
    <s v="MeatProducts"/>
    <n v="1"/>
    <n v="5"/>
    <n v="10"/>
    <n v="5"/>
    <n v="1"/>
    <n v="3"/>
    <n v="11"/>
    <n v="1"/>
  </r>
  <r>
    <n v="1515"/>
    <n v="1975"/>
    <n v="50"/>
    <s v="Master"/>
    <s v="Together"/>
    <x v="0"/>
    <x v="796"/>
    <n v="0"/>
    <n v="1"/>
    <s v="22/01/2014"/>
    <n v="9"/>
    <x v="223"/>
    <n v="2"/>
    <n v="7"/>
    <n v="4"/>
    <n v="2"/>
    <n v="2"/>
    <n v="26"/>
    <n v="7.607677902621723E-4"/>
    <s v="Wines"/>
    <n v="1"/>
    <n v="1"/>
    <n v="0"/>
    <n v="3"/>
    <n v="3"/>
    <n v="3"/>
    <n v="11"/>
    <n v="0"/>
  </r>
  <r>
    <n v="4216"/>
    <n v="1981"/>
    <n v="44"/>
    <s v="Graduation"/>
    <s v="Single"/>
    <x v="0"/>
    <x v="1369"/>
    <n v="0"/>
    <n v="0"/>
    <s v="22/02/2013"/>
    <n v="33"/>
    <x v="630"/>
    <n v="114"/>
    <n v="108"/>
    <n v="179"/>
    <n v="137"/>
    <n v="114"/>
    <n v="1360"/>
    <n v="1.4934387525393949E-2"/>
    <s v="Wines"/>
    <n v="1"/>
    <n v="7"/>
    <n v="9"/>
    <n v="9"/>
    <n v="3"/>
    <n v="3"/>
    <n v="11"/>
    <n v="1"/>
  </r>
  <r>
    <n v="10965"/>
    <n v="1955"/>
    <n v="70"/>
    <s v="Graduation"/>
    <s v="Together"/>
    <x v="1"/>
    <x v="1370"/>
    <n v="0"/>
    <n v="0"/>
    <s v="22/02/2013"/>
    <n v="72"/>
    <x v="250"/>
    <n v="20"/>
    <n v="389"/>
    <n v="240"/>
    <n v="50"/>
    <n v="40"/>
    <n v="1682"/>
    <n v="2.2130123018222484E-2"/>
    <s v="Wines"/>
    <n v="1"/>
    <n v="3"/>
    <n v="5"/>
    <n v="13"/>
    <n v="6"/>
    <n v="3"/>
    <n v="11"/>
    <n v="0"/>
  </r>
  <r>
    <n v="5153"/>
    <n v="1967"/>
    <n v="58"/>
    <s v="PhD"/>
    <s v="Married"/>
    <x v="1"/>
    <x v="1371"/>
    <n v="0"/>
    <n v="1"/>
    <s v="22/02/2013"/>
    <n v="97"/>
    <x v="631"/>
    <n v="59"/>
    <n v="265"/>
    <n v="115"/>
    <n v="59"/>
    <n v="27"/>
    <n v="1502"/>
    <n v="1.9314353316359334E-2"/>
    <s v="Wines"/>
    <n v="2"/>
    <n v="11"/>
    <n v="10"/>
    <n v="11"/>
    <n v="6"/>
    <n v="3"/>
    <n v="11"/>
    <n v="1"/>
  </r>
  <r>
    <n v="4127"/>
    <n v="1967"/>
    <n v="58"/>
    <s v="PhD"/>
    <s v="Married"/>
    <x v="1"/>
    <x v="1371"/>
    <n v="0"/>
    <n v="1"/>
    <s v="22/02/2013"/>
    <n v="97"/>
    <x v="631"/>
    <n v="59"/>
    <n v="265"/>
    <n v="115"/>
    <n v="59"/>
    <n v="27"/>
    <n v="1502"/>
    <n v="1.9314353316359334E-2"/>
    <s v="Wines"/>
    <n v="2"/>
    <n v="11"/>
    <n v="10"/>
    <n v="11"/>
    <n v="6"/>
    <n v="3"/>
    <n v="11"/>
    <n v="1"/>
  </r>
  <r>
    <n v="9986"/>
    <n v="1982"/>
    <n v="43"/>
    <s v="Graduation"/>
    <s v="Together"/>
    <x v="0"/>
    <x v="1372"/>
    <n v="1"/>
    <n v="0"/>
    <s v="22/02/2014"/>
    <n v="8"/>
    <x v="65"/>
    <n v="0"/>
    <n v="23"/>
    <n v="3"/>
    <n v="2"/>
    <n v="10"/>
    <n v="44"/>
    <n v="2.2629088664883768E-3"/>
    <s v="MeatProducts"/>
    <n v="3"/>
    <n v="4"/>
    <n v="1"/>
    <n v="2"/>
    <n v="7"/>
    <n v="3"/>
    <n v="11"/>
    <n v="1"/>
  </r>
  <r>
    <n v="2350"/>
    <n v="1972"/>
    <n v="53"/>
    <s v="Graduation"/>
    <s v="Married"/>
    <x v="1"/>
    <x v="1373"/>
    <n v="1"/>
    <n v="1"/>
    <s v="22/03/2013"/>
    <n v="87"/>
    <x v="632"/>
    <n v="53"/>
    <n v="178"/>
    <n v="23"/>
    <n v="17"/>
    <n v="133"/>
    <n v="894"/>
    <n v="1.4983407635839507E-2"/>
    <s v="Wines"/>
    <n v="7"/>
    <n v="3"/>
    <n v="2"/>
    <n v="8"/>
    <n v="8"/>
    <n v="3"/>
    <n v="11"/>
    <n v="0"/>
  </r>
  <r>
    <n v="332"/>
    <n v="1957"/>
    <n v="68"/>
    <s v="Graduation"/>
    <s v="Married"/>
    <x v="1"/>
    <x v="1374"/>
    <n v="0"/>
    <n v="1"/>
    <s v="22/03/2013"/>
    <n v="56"/>
    <x v="236"/>
    <n v="2"/>
    <n v="43"/>
    <n v="0"/>
    <n v="12"/>
    <n v="20"/>
    <n v="255"/>
    <n v="5.3410971241857445E-3"/>
    <s v="Wines"/>
    <n v="3"/>
    <n v="4"/>
    <n v="1"/>
    <n v="6"/>
    <n v="6"/>
    <n v="3"/>
    <n v="11"/>
    <n v="0"/>
  </r>
  <r>
    <n v="2980"/>
    <n v="1952"/>
    <n v="73"/>
    <s v="Master"/>
    <s v="Single"/>
    <x v="1"/>
    <x v="1375"/>
    <n v="1"/>
    <n v="1"/>
    <s v="22/03/2013"/>
    <n v="52"/>
    <x v="87"/>
    <n v="0"/>
    <n v="13"/>
    <n v="4"/>
    <n v="2"/>
    <n v="4"/>
    <n v="31"/>
    <n v="3.5147392290249433E-3"/>
    <s v="MeatProducts"/>
    <n v="4"/>
    <n v="3"/>
    <n v="0"/>
    <n v="3"/>
    <n v="8"/>
    <n v="3"/>
    <n v="11"/>
    <n v="0"/>
  </r>
  <r>
    <n v="9336"/>
    <n v="1969"/>
    <n v="56"/>
    <s v="PhD"/>
    <s v="Widow"/>
    <x v="1"/>
    <x v="346"/>
    <n v="0"/>
    <n v="1"/>
    <s v="22/03/2014"/>
    <n v="38"/>
    <x v="222"/>
    <n v="0"/>
    <n v="83"/>
    <n v="0"/>
    <n v="0"/>
    <n v="41"/>
    <n v="595"/>
    <n v="9.5679161239487359E-3"/>
    <s v="Wines"/>
    <n v="3"/>
    <n v="6"/>
    <n v="2"/>
    <n v="10"/>
    <n v="4"/>
    <n v="3"/>
    <n v="11"/>
    <n v="0"/>
  </r>
  <r>
    <n v="7386"/>
    <n v="1976"/>
    <n v="49"/>
    <s v="Graduation"/>
    <s v="Divorced"/>
    <x v="0"/>
    <x v="1376"/>
    <n v="1"/>
    <n v="0"/>
    <s v="22/04/2013"/>
    <n v="83"/>
    <x v="363"/>
    <n v="0"/>
    <n v="14"/>
    <n v="7"/>
    <n v="3"/>
    <n v="2"/>
    <n v="41"/>
    <n v="1.3229220443985545E-3"/>
    <s v="Wines"/>
    <n v="1"/>
    <n v="1"/>
    <n v="0"/>
    <n v="3"/>
    <n v="7"/>
    <n v="3"/>
    <n v="11"/>
    <n v="0"/>
  </r>
  <r>
    <n v="3081"/>
    <n v="1978"/>
    <n v="47"/>
    <s v="PhD"/>
    <s v="Married"/>
    <x v="0"/>
    <x v="1377"/>
    <n v="1"/>
    <n v="0"/>
    <s v="22/04/2013"/>
    <n v="65"/>
    <x v="0"/>
    <n v="2"/>
    <n v="6"/>
    <n v="2"/>
    <n v="0"/>
    <n v="3"/>
    <n v="17"/>
    <n v="4.1449261227873409E-4"/>
    <s v="Wines"/>
    <n v="1"/>
    <n v="1"/>
    <n v="0"/>
    <n v="2"/>
    <n v="7"/>
    <n v="3"/>
    <n v="11"/>
    <n v="0"/>
  </r>
  <r>
    <n v="2245"/>
    <n v="1969"/>
    <n v="56"/>
    <s v="Master"/>
    <s v="Married"/>
    <x v="1"/>
    <x v="1378"/>
    <n v="1"/>
    <n v="1"/>
    <s v="22/04/2013"/>
    <n v="50"/>
    <x v="568"/>
    <n v="2"/>
    <n v="51"/>
    <n v="4"/>
    <n v="2"/>
    <n v="23"/>
    <n v="116"/>
    <n v="2.6580509154235698E-3"/>
    <s v="Wines"/>
    <n v="3"/>
    <n v="2"/>
    <n v="1"/>
    <n v="4"/>
    <n v="6"/>
    <n v="3"/>
    <n v="11"/>
    <n v="0"/>
  </r>
  <r>
    <n v="1650"/>
    <n v="1960"/>
    <n v="65"/>
    <s v="Master"/>
    <s v="Married"/>
    <x v="1"/>
    <x v="1379"/>
    <n v="0"/>
    <n v="0"/>
    <s v="22/04/2013"/>
    <n v="13"/>
    <x v="633"/>
    <n v="86"/>
    <n v="537"/>
    <n v="34"/>
    <n v="69"/>
    <n v="138"/>
    <n v="1505"/>
    <n v="1.8388866488276333E-2"/>
    <s v="Wines"/>
    <n v="1"/>
    <n v="5"/>
    <n v="9"/>
    <n v="12"/>
    <n v="3"/>
    <n v="3"/>
    <n v="11"/>
    <n v="0"/>
  </r>
  <r>
    <n v="7912"/>
    <n v="1978"/>
    <n v="47"/>
    <s v="Graduation"/>
    <s v="Married"/>
    <x v="0"/>
    <x v="1380"/>
    <n v="1"/>
    <n v="0"/>
    <s v="22/04/2013"/>
    <n v="69"/>
    <x v="32"/>
    <n v="15"/>
    <n v="27"/>
    <n v="0"/>
    <n v="20"/>
    <n v="33"/>
    <n v="70"/>
    <n v="1.8355359765051395E-3"/>
    <s v="GoldProds"/>
    <n v="2"/>
    <n v="3"/>
    <n v="1"/>
    <n v="2"/>
    <n v="8"/>
    <n v="3"/>
    <n v="11"/>
    <n v="0"/>
  </r>
  <r>
    <n v="3006"/>
    <n v="1976"/>
    <n v="49"/>
    <s v="Graduation"/>
    <s v="Divorced"/>
    <x v="0"/>
    <x v="1376"/>
    <n v="1"/>
    <n v="0"/>
    <s v="22/04/2013"/>
    <n v="83"/>
    <x v="363"/>
    <n v="0"/>
    <n v="14"/>
    <n v="7"/>
    <n v="3"/>
    <n v="2"/>
    <n v="41"/>
    <n v="1.3229220443985545E-3"/>
    <s v="Wines"/>
    <n v="1"/>
    <n v="1"/>
    <n v="0"/>
    <n v="3"/>
    <n v="7"/>
    <n v="3"/>
    <n v="11"/>
    <n v="0"/>
  </r>
  <r>
    <n v="5680"/>
    <n v="1984"/>
    <n v="41"/>
    <s v="2n Cycle"/>
    <s v="Married"/>
    <x v="0"/>
    <x v="1381"/>
    <n v="1"/>
    <n v="0"/>
    <s v="22/04/2014"/>
    <n v="66"/>
    <x v="38"/>
    <n v="4"/>
    <n v="7"/>
    <n v="0"/>
    <n v="6"/>
    <n v="3"/>
    <n v="27"/>
    <n v="7.5664163210402424E-4"/>
    <s v="Wines"/>
    <n v="1"/>
    <n v="1"/>
    <n v="0"/>
    <n v="3"/>
    <n v="6"/>
    <n v="3"/>
    <n v="11"/>
    <n v="0"/>
  </r>
  <r>
    <n v="1184"/>
    <n v="1968"/>
    <n v="57"/>
    <s v="PhD"/>
    <s v="Divorced"/>
    <x v="1"/>
    <x v="1382"/>
    <n v="0"/>
    <n v="2"/>
    <s v="22/05/2013"/>
    <n v="46"/>
    <x v="634"/>
    <n v="41"/>
    <n v="215"/>
    <n v="11"/>
    <n v="0"/>
    <n v="24"/>
    <n v="821"/>
    <n v="1.1783448632201396E-2"/>
    <s v="Wines"/>
    <n v="3"/>
    <n v="10"/>
    <n v="2"/>
    <n v="10"/>
    <n v="5"/>
    <n v="3"/>
    <n v="11"/>
    <n v="0"/>
  </r>
  <r>
    <n v="3174"/>
    <n v="1959"/>
    <n v="66"/>
    <s v="Graduation"/>
    <s v="Together"/>
    <x v="1"/>
    <x v="1383"/>
    <n v="0"/>
    <n v="1"/>
    <s v="22/05/2013"/>
    <n v="61"/>
    <x v="635"/>
    <n v="38"/>
    <n v="287"/>
    <n v="50"/>
    <n v="57"/>
    <n v="33"/>
    <n v="1924"/>
    <n v="2.1920679951236741E-2"/>
    <s v="Wines"/>
    <n v="1"/>
    <n v="5"/>
    <n v="10"/>
    <n v="4"/>
    <n v="6"/>
    <n v="3"/>
    <n v="11"/>
    <n v="1"/>
  </r>
  <r>
    <n v="5536"/>
    <n v="1959"/>
    <n v="66"/>
    <s v="Graduation"/>
    <s v="Together"/>
    <x v="1"/>
    <x v="1383"/>
    <n v="0"/>
    <n v="1"/>
    <s v="22/05/2013"/>
    <n v="61"/>
    <x v="635"/>
    <n v="38"/>
    <n v="287"/>
    <n v="50"/>
    <n v="57"/>
    <n v="33"/>
    <n v="1924"/>
    <n v="2.1920679951236741E-2"/>
    <s v="Wines"/>
    <n v="1"/>
    <n v="5"/>
    <n v="10"/>
    <n v="4"/>
    <n v="6"/>
    <n v="3"/>
    <n v="11"/>
    <n v="1"/>
  </r>
  <r>
    <n v="1204"/>
    <n v="1970"/>
    <n v="55"/>
    <s v="PhD"/>
    <s v="Married"/>
    <x v="1"/>
    <x v="1384"/>
    <n v="0"/>
    <n v="1"/>
    <s v="22/05/2013"/>
    <n v="45"/>
    <x v="636"/>
    <n v="0"/>
    <n v="447"/>
    <n v="23"/>
    <n v="71"/>
    <n v="35"/>
    <n v="1794"/>
    <n v="2.65636105188344E-2"/>
    <s v="Wines"/>
    <n v="3"/>
    <n v="11"/>
    <n v="5"/>
    <n v="11"/>
    <n v="8"/>
    <n v="3"/>
    <n v="11"/>
    <n v="0"/>
  </r>
  <r>
    <n v="945"/>
    <n v="1965"/>
    <n v="60"/>
    <s v="Graduation"/>
    <s v="Together"/>
    <x v="1"/>
    <x v="1385"/>
    <n v="0"/>
    <n v="1"/>
    <s v="22/05/2013"/>
    <n v="53"/>
    <x v="263"/>
    <n v="3"/>
    <n v="25"/>
    <n v="3"/>
    <n v="2"/>
    <n v="13"/>
    <n v="120"/>
    <n v="3.3042376848307956E-3"/>
    <s v="Wines"/>
    <n v="2"/>
    <n v="3"/>
    <n v="0"/>
    <n v="4"/>
    <n v="7"/>
    <n v="3"/>
    <n v="11"/>
    <n v="0"/>
  </r>
  <r>
    <n v="3979"/>
    <n v="1983"/>
    <n v="42"/>
    <s v="PhD"/>
    <s v="Divorced"/>
    <x v="0"/>
    <x v="1386"/>
    <n v="0"/>
    <n v="0"/>
    <s v="22/05/2013"/>
    <n v="98"/>
    <x v="394"/>
    <n v="17"/>
    <n v="672"/>
    <n v="23"/>
    <n v="34"/>
    <n v="51"/>
    <n v="1728"/>
    <n v="1.9054550266300572E-2"/>
    <s v="Wines"/>
    <n v="1"/>
    <n v="6"/>
    <n v="2"/>
    <n v="8"/>
    <n v="2"/>
    <n v="3"/>
    <n v="11"/>
    <n v="1"/>
  </r>
  <r>
    <n v="1087"/>
    <n v="1975"/>
    <n v="50"/>
    <s v="Master"/>
    <s v="Together"/>
    <x v="0"/>
    <x v="1387"/>
    <n v="1"/>
    <n v="0"/>
    <s v="22/05/2013"/>
    <n v="30"/>
    <x v="65"/>
    <n v="14"/>
    <n v="36"/>
    <n v="37"/>
    <n v="22"/>
    <n v="48"/>
    <n v="125"/>
    <n v="5.514138250474216E-3"/>
    <s v="GoldProds"/>
    <n v="3"/>
    <n v="4"/>
    <n v="1"/>
    <n v="2"/>
    <n v="9"/>
    <n v="3"/>
    <n v="11"/>
    <n v="1"/>
  </r>
  <r>
    <n v="6864"/>
    <n v="1989"/>
    <n v="36"/>
    <s v="Master"/>
    <s v="Divorced"/>
    <x v="0"/>
    <x v="1388"/>
    <n v="0"/>
    <n v="0"/>
    <s v="22/05/2014"/>
    <n v="34"/>
    <x v="32"/>
    <n v="4"/>
    <n v="10"/>
    <n v="2"/>
    <n v="2"/>
    <n v="4"/>
    <n v="26"/>
    <n v="2.3681573913835502E-3"/>
    <s v="MeatProducts"/>
    <n v="2"/>
    <n v="3"/>
    <n v="0"/>
    <n v="3"/>
    <n v="5"/>
    <n v="3"/>
    <n v="11"/>
    <n v="0"/>
  </r>
  <r>
    <n v="7516"/>
    <n v="1983"/>
    <n v="42"/>
    <s v="Graduation"/>
    <s v="Married"/>
    <x v="0"/>
    <x v="1389"/>
    <n v="1"/>
    <n v="0"/>
    <s v="22/05/2014"/>
    <n v="30"/>
    <x v="2"/>
    <n v="3"/>
    <n v="11"/>
    <n v="12"/>
    <n v="5"/>
    <n v="9"/>
    <n v="36"/>
    <n v="1.1961722488038277E-3"/>
    <s v="FishProducts"/>
    <n v="1"/>
    <n v="2"/>
    <n v="0"/>
    <n v="3"/>
    <n v="6"/>
    <n v="3"/>
    <n v="11"/>
    <n v="0"/>
  </r>
  <r>
    <n v="3129"/>
    <n v="1983"/>
    <n v="42"/>
    <s v="Graduation"/>
    <s v="Married"/>
    <x v="0"/>
    <x v="1389"/>
    <n v="1"/>
    <n v="0"/>
    <s v="22/05/2014"/>
    <n v="30"/>
    <x v="2"/>
    <n v="3"/>
    <n v="11"/>
    <n v="12"/>
    <n v="5"/>
    <n v="9"/>
    <n v="36"/>
    <n v="1.1961722488038277E-3"/>
    <s v="FishProducts"/>
    <n v="1"/>
    <n v="2"/>
    <n v="0"/>
    <n v="3"/>
    <n v="6"/>
    <n v="3"/>
    <n v="11"/>
    <n v="0"/>
  </r>
  <r>
    <n v="716"/>
    <n v="1949"/>
    <n v="76"/>
    <s v="PhD"/>
    <s v="Together"/>
    <x v="1"/>
    <x v="1390"/>
    <n v="0"/>
    <n v="1"/>
    <s v="22/05/2014"/>
    <n v="63"/>
    <x v="637"/>
    <n v="0"/>
    <n v="356"/>
    <n v="63"/>
    <n v="28"/>
    <n v="0"/>
    <n v="976"/>
    <n v="1.437175126268204E-2"/>
    <s v="Wines"/>
    <n v="3"/>
    <n v="6"/>
    <n v="7"/>
    <n v="11"/>
    <n v="3"/>
    <n v="3"/>
    <n v="11"/>
    <n v="0"/>
  </r>
  <r>
    <n v="6961"/>
    <n v="1974"/>
    <n v="51"/>
    <s v="Graduation"/>
    <s v="Married"/>
    <x v="1"/>
    <x v="1391"/>
    <n v="2"/>
    <n v="0"/>
    <s v="22/05/2014"/>
    <n v="26"/>
    <x v="103"/>
    <n v="1"/>
    <n v="5"/>
    <n v="0"/>
    <n v="3"/>
    <n v="1"/>
    <n v="10"/>
    <n v="3.7381780120369332E-4"/>
    <s v="MeatProducts"/>
    <n v="1"/>
    <n v="1"/>
    <n v="0"/>
    <n v="2"/>
    <n v="8"/>
    <n v="3"/>
    <n v="11"/>
    <n v="0"/>
  </r>
  <r>
    <n v="4508"/>
    <n v="1952"/>
    <n v="73"/>
    <s v="Graduation"/>
    <s v="Single"/>
    <x v="1"/>
    <x v="1392"/>
    <n v="0"/>
    <n v="0"/>
    <s v="22/05/2014"/>
    <n v="92"/>
    <x v="121"/>
    <n v="35"/>
    <n v="305"/>
    <n v="46"/>
    <n v="17"/>
    <n v="227"/>
    <n v="606"/>
    <n v="8.0663409959135859E-3"/>
    <s v="MeatProducts"/>
    <n v="1"/>
    <n v="2"/>
    <n v="11"/>
    <n v="5"/>
    <n v="1"/>
    <n v="3"/>
    <n v="11"/>
    <n v="0"/>
  </r>
  <r>
    <n v="4843"/>
    <n v="1952"/>
    <n v="73"/>
    <s v="Graduation"/>
    <s v="Single"/>
    <x v="1"/>
    <x v="1392"/>
    <n v="0"/>
    <n v="0"/>
    <s v="22/05/2014"/>
    <n v="92"/>
    <x v="121"/>
    <n v="35"/>
    <n v="305"/>
    <n v="46"/>
    <n v="17"/>
    <n v="227"/>
    <n v="606"/>
    <n v="8.0663409959135859E-3"/>
    <s v="MeatProducts"/>
    <n v="1"/>
    <n v="2"/>
    <n v="11"/>
    <n v="5"/>
    <n v="1"/>
    <n v="3"/>
    <n v="11"/>
    <n v="0"/>
  </r>
  <r>
    <n v="10617"/>
    <n v="1989"/>
    <n v="36"/>
    <s v="Master"/>
    <s v="Divorced"/>
    <x v="0"/>
    <x v="1388"/>
    <n v="0"/>
    <n v="0"/>
    <s v="22/05/2014"/>
    <n v="34"/>
    <x v="32"/>
    <n v="4"/>
    <n v="10"/>
    <n v="2"/>
    <n v="2"/>
    <n v="4"/>
    <n v="26"/>
    <n v="2.3681573913835502E-3"/>
    <s v="MeatProducts"/>
    <n v="2"/>
    <n v="3"/>
    <n v="0"/>
    <n v="3"/>
    <n v="5"/>
    <n v="3"/>
    <n v="11"/>
    <n v="0"/>
  </r>
  <r>
    <n v="8663"/>
    <n v="1974"/>
    <n v="51"/>
    <s v="Graduation"/>
    <s v="Divorced"/>
    <x v="1"/>
    <x v="1393"/>
    <n v="1"/>
    <n v="1"/>
    <s v="22/05/2014"/>
    <n v="85"/>
    <x v="223"/>
    <n v="0"/>
    <n v="3"/>
    <n v="0"/>
    <n v="0"/>
    <n v="1"/>
    <n v="14"/>
    <n v="3.5003500350035003E-4"/>
    <s v="Wines"/>
    <n v="1"/>
    <n v="1"/>
    <n v="0"/>
    <n v="2"/>
    <n v="6"/>
    <n v="3"/>
    <n v="11"/>
    <n v="0"/>
  </r>
  <r>
    <n v="6544"/>
    <n v="1949"/>
    <n v="76"/>
    <s v="PhD"/>
    <s v="Together"/>
    <x v="1"/>
    <x v="1390"/>
    <n v="0"/>
    <n v="1"/>
    <s v="22/05/2014"/>
    <n v="63"/>
    <x v="637"/>
    <n v="0"/>
    <n v="356"/>
    <n v="63"/>
    <n v="28"/>
    <n v="0"/>
    <n v="976"/>
    <n v="1.437175126268204E-2"/>
    <s v="Wines"/>
    <n v="3"/>
    <n v="6"/>
    <n v="7"/>
    <n v="11"/>
    <n v="3"/>
    <n v="3"/>
    <n v="11"/>
    <n v="0"/>
  </r>
  <r>
    <n v="1519"/>
    <n v="1972"/>
    <n v="53"/>
    <s v="PhD"/>
    <s v="Single"/>
    <x v="1"/>
    <x v="1394"/>
    <n v="1"/>
    <n v="1"/>
    <s v="22/06/2013"/>
    <n v="2"/>
    <x v="174"/>
    <n v="4"/>
    <n v="22"/>
    <n v="3"/>
    <n v="3"/>
    <n v="3"/>
    <n v="70"/>
    <n v="1.8145056768106174E-3"/>
    <s v="Wines"/>
    <n v="3"/>
    <n v="3"/>
    <n v="0"/>
    <n v="3"/>
    <n v="8"/>
    <n v="3"/>
    <n v="11"/>
    <n v="1"/>
  </r>
  <r>
    <n v="9080"/>
    <n v="1972"/>
    <n v="53"/>
    <s v="PhD"/>
    <s v="Single"/>
    <x v="1"/>
    <x v="1394"/>
    <n v="1"/>
    <n v="1"/>
    <s v="22/06/2013"/>
    <n v="2"/>
    <x v="174"/>
    <n v="4"/>
    <n v="22"/>
    <n v="3"/>
    <n v="3"/>
    <n v="3"/>
    <n v="70"/>
    <n v="1.8145056768106174E-3"/>
    <s v="Wines"/>
    <n v="3"/>
    <n v="3"/>
    <n v="0"/>
    <n v="3"/>
    <n v="8"/>
    <n v="3"/>
    <n v="11"/>
    <n v="0"/>
  </r>
  <r>
    <n v="4552"/>
    <n v="1991"/>
    <n v="34"/>
    <s v="Graduation"/>
    <s v="Married"/>
    <x v="0"/>
    <x v="1395"/>
    <n v="0"/>
    <n v="0"/>
    <s v="22/06/2013"/>
    <n v="37"/>
    <x v="638"/>
    <n v="2"/>
    <n v="101"/>
    <n v="64"/>
    <n v="26"/>
    <n v="117"/>
    <n v="276"/>
    <n v="5.372471921048021E-3"/>
    <s v="GoldProds"/>
    <n v="1"/>
    <n v="3"/>
    <n v="5"/>
    <n v="3"/>
    <n v="4"/>
    <n v="3"/>
    <n v="11"/>
    <n v="0"/>
  </r>
  <r>
    <n v="3955"/>
    <n v="1965"/>
    <n v="60"/>
    <s v="Graduation"/>
    <s v="Divorced"/>
    <x v="1"/>
    <x v="1396"/>
    <n v="0"/>
    <n v="0"/>
    <s v="22/06/2014"/>
    <n v="20"/>
    <x v="77"/>
    <n v="1"/>
    <n v="1"/>
    <n v="1"/>
    <n v="0"/>
    <n v="1"/>
    <n v="5"/>
    <n v="1.0285949393128986E-3"/>
    <s v="Wines"/>
    <n v="0"/>
    <n v="0"/>
    <n v="0"/>
    <n v="0"/>
    <n v="14"/>
    <n v="3"/>
    <n v="11"/>
    <n v="0"/>
  </r>
  <r>
    <n v="1640"/>
    <n v="1954"/>
    <n v="71"/>
    <s v="Graduation"/>
    <s v="Divorced"/>
    <x v="1"/>
    <x v="1397"/>
    <n v="1"/>
    <n v="1"/>
    <s v="22/06/2014"/>
    <n v="49"/>
    <x v="600"/>
    <n v="0"/>
    <n v="16"/>
    <n v="0"/>
    <n v="6"/>
    <n v="20"/>
    <n v="88"/>
    <n v="1.3625032901357858E-3"/>
    <s v="Wines"/>
    <n v="2"/>
    <n v="1"/>
    <n v="1"/>
    <n v="4"/>
    <n v="3"/>
    <n v="3"/>
    <n v="11"/>
    <n v="0"/>
  </r>
  <r>
    <n v="2939"/>
    <n v="1970"/>
    <n v="55"/>
    <s v="Master"/>
    <s v="Together"/>
    <x v="1"/>
    <x v="1398"/>
    <n v="0"/>
    <n v="0"/>
    <s v="22/06/2014"/>
    <n v="96"/>
    <x v="639"/>
    <n v="127"/>
    <n v="687"/>
    <n v="20"/>
    <n v="15"/>
    <n v="31"/>
    <n v="1600"/>
    <n v="2.0146312595222805E-2"/>
    <s v="Wines"/>
    <n v="1"/>
    <n v="4"/>
    <n v="6"/>
    <n v="4"/>
    <n v="2"/>
    <n v="3"/>
    <n v="11"/>
    <n v="0"/>
  </r>
  <r>
    <n v="2546"/>
    <n v="1977"/>
    <n v="48"/>
    <s v="2n Cycle"/>
    <s v="Single"/>
    <x v="0"/>
    <x v="1399"/>
    <n v="0"/>
    <n v="1"/>
    <s v="22/06/2014"/>
    <n v="7"/>
    <x v="334"/>
    <n v="4"/>
    <n v="5"/>
    <n v="10"/>
    <n v="5"/>
    <n v="23"/>
    <n v="47"/>
    <n v="1.474371039588431E-3"/>
    <s v="Wines"/>
    <n v="1"/>
    <n v="1"/>
    <n v="0"/>
    <n v="4"/>
    <n v="3"/>
    <n v="3"/>
    <n v="11"/>
    <n v="0"/>
  </r>
  <r>
    <n v="2591"/>
    <n v="1959"/>
    <n v="66"/>
    <s v="Graduation"/>
    <s v="Widow"/>
    <x v="1"/>
    <x v="1400"/>
    <n v="0"/>
    <n v="1"/>
    <s v="22/06/2014"/>
    <n v="49"/>
    <x v="640"/>
    <n v="35"/>
    <n v="214"/>
    <n v="69"/>
    <n v="53"/>
    <n v="35"/>
    <n v="897"/>
    <n v="1.1753144654088051E-2"/>
    <s v="Wines"/>
    <n v="2"/>
    <n v="6"/>
    <n v="3"/>
    <n v="4"/>
    <n v="2"/>
    <n v="3"/>
    <n v="11"/>
    <n v="0"/>
  </r>
  <r>
    <n v="6658"/>
    <n v="1972"/>
    <n v="53"/>
    <s v="Graduation"/>
    <s v="Together"/>
    <x v="1"/>
    <x v="1401"/>
    <n v="0"/>
    <n v="1"/>
    <s v="22/07/2013"/>
    <n v="37"/>
    <x v="641"/>
    <n v="51"/>
    <n v="154"/>
    <n v="54"/>
    <n v="10"/>
    <n v="154"/>
    <n v="1040"/>
    <n v="1.7371550744972271E-2"/>
    <s v="Wines"/>
    <n v="7"/>
    <n v="11"/>
    <n v="2"/>
    <n v="12"/>
    <n v="6"/>
    <n v="3"/>
    <n v="11"/>
    <n v="0"/>
  </r>
  <r>
    <n v="13"/>
    <n v="1947"/>
    <n v="78"/>
    <s v="PhD"/>
    <s v="Widow"/>
    <x v="1"/>
    <x v="1402"/>
    <n v="0"/>
    <n v="1"/>
    <s v="22/07/2013"/>
    <n v="57"/>
    <x v="27"/>
    <n v="0"/>
    <n v="5"/>
    <n v="0"/>
    <n v="0"/>
    <n v="8"/>
    <n v="24"/>
    <n v="9.4644688066882247E-4"/>
    <s v="Wines"/>
    <n v="2"/>
    <n v="1"/>
    <n v="0"/>
    <n v="3"/>
    <n v="6"/>
    <n v="3"/>
    <n v="11"/>
    <n v="0"/>
  </r>
  <r>
    <n v="5885"/>
    <n v="1973"/>
    <n v="52"/>
    <s v="2n Cycle"/>
    <s v="Married"/>
    <x v="1"/>
    <x v="1403"/>
    <n v="2"/>
    <n v="1"/>
    <s v="22/08/2012"/>
    <n v="94"/>
    <x v="152"/>
    <n v="3"/>
    <n v="90"/>
    <n v="12"/>
    <n v="1"/>
    <n v="32"/>
    <n v="179"/>
    <n v="5.015691548980049E-3"/>
    <s v="MeatProducts"/>
    <n v="7"/>
    <n v="4"/>
    <n v="1"/>
    <n v="4"/>
    <n v="8"/>
    <n v="3"/>
    <n v="11"/>
    <n v="0"/>
  </r>
  <r>
    <n v="3310"/>
    <n v="1973"/>
    <n v="52"/>
    <s v="2n Cycle"/>
    <s v="Married"/>
    <x v="1"/>
    <x v="1403"/>
    <n v="2"/>
    <n v="1"/>
    <s v="22/08/2012"/>
    <n v="94"/>
    <x v="152"/>
    <n v="3"/>
    <n v="90"/>
    <n v="12"/>
    <n v="1"/>
    <n v="32"/>
    <n v="179"/>
    <n v="5.015691548980049E-3"/>
    <s v="MeatProducts"/>
    <n v="7"/>
    <n v="4"/>
    <n v="1"/>
    <n v="4"/>
    <n v="8"/>
    <n v="3"/>
    <n v="11"/>
    <n v="0"/>
  </r>
  <r>
    <n v="7422"/>
    <n v="1987"/>
    <n v="38"/>
    <s v="Graduation"/>
    <s v="Single"/>
    <x v="0"/>
    <x v="1404"/>
    <n v="1"/>
    <n v="0"/>
    <s v="22/08/2012"/>
    <n v="90"/>
    <x v="214"/>
    <n v="44"/>
    <n v="54"/>
    <n v="102"/>
    <n v="78"/>
    <n v="6"/>
    <n v="363"/>
    <n v="7.7360782558659929E-3"/>
    <s v="FishProducts"/>
    <n v="3"/>
    <n v="5"/>
    <n v="1"/>
    <n v="7"/>
    <n v="7"/>
    <n v="3"/>
    <n v="11"/>
    <n v="0"/>
  </r>
  <r>
    <n v="8707"/>
    <n v="1956"/>
    <n v="69"/>
    <s v="Graduation"/>
    <s v="Married"/>
    <x v="1"/>
    <x v="1405"/>
    <n v="0"/>
    <n v="0"/>
    <s v="22/08/2012"/>
    <n v="12"/>
    <x v="254"/>
    <n v="42"/>
    <n v="548"/>
    <n v="64"/>
    <n v="83"/>
    <n v="99"/>
    <n v="1302"/>
    <n v="1.6386427708417237E-2"/>
    <s v="Wines"/>
    <n v="1"/>
    <n v="5"/>
    <n v="6"/>
    <n v="4"/>
    <n v="3"/>
    <n v="3"/>
    <n v="11"/>
    <n v="1"/>
  </r>
  <r>
    <n v="6905"/>
    <n v="1994"/>
    <n v="31"/>
    <s v="Graduation"/>
    <s v="Together"/>
    <x v="0"/>
    <x v="1406"/>
    <n v="0"/>
    <n v="0"/>
    <s v="22/08/2012"/>
    <n v="55"/>
    <x v="328"/>
    <n v="45"/>
    <n v="604"/>
    <n v="34"/>
    <n v="26"/>
    <n v="54"/>
    <n v="950"/>
    <n v="1.1774183553324657E-2"/>
    <s v="MeatProducts"/>
    <n v="1"/>
    <n v="6"/>
    <n v="4"/>
    <n v="10"/>
    <n v="2"/>
    <n v="3"/>
    <n v="11"/>
    <n v="0"/>
  </r>
  <r>
    <n v="6263"/>
    <n v="1968"/>
    <n v="57"/>
    <s v="Graduation"/>
    <s v="Together"/>
    <x v="1"/>
    <x v="1407"/>
    <n v="1"/>
    <n v="2"/>
    <s v="22/08/2012"/>
    <n v="34"/>
    <x v="280"/>
    <n v="9"/>
    <n v="37"/>
    <n v="12"/>
    <n v="7"/>
    <n v="13"/>
    <n v="93"/>
    <n v="2.6329199932053678E-3"/>
    <s v="MeatProducts"/>
    <n v="3"/>
    <n v="2"/>
    <n v="0"/>
    <n v="4"/>
    <n v="8"/>
    <n v="3"/>
    <n v="11"/>
    <n v="0"/>
  </r>
  <r>
    <n v="10395"/>
    <n v="1986"/>
    <n v="39"/>
    <s v="Basic"/>
    <s v="Single"/>
    <x v="0"/>
    <x v="1408"/>
    <n v="1"/>
    <n v="0"/>
    <s v="22/08/2012"/>
    <n v="25"/>
    <x v="103"/>
    <n v="45"/>
    <n v="3"/>
    <n v="4"/>
    <n v="6"/>
    <n v="42"/>
    <n v="59"/>
    <n v="6.5995525727069355E-3"/>
    <s v="Fruits"/>
    <n v="3"/>
    <n v="3"/>
    <n v="1"/>
    <n v="3"/>
    <n v="8"/>
    <n v="3"/>
    <n v="11"/>
    <n v="0"/>
  </r>
  <r>
    <n v="5831"/>
    <n v="1967"/>
    <n v="58"/>
    <s v="Graduation"/>
    <s v="Married"/>
    <x v="1"/>
    <x v="1409"/>
    <n v="0"/>
    <n v="1"/>
    <s v="22/08/2012"/>
    <n v="93"/>
    <x v="400"/>
    <n v="50"/>
    <n v="500"/>
    <n v="65"/>
    <n v="50"/>
    <n v="133"/>
    <n v="1682"/>
    <n v="2.160010273532811E-2"/>
    <s v="Wines"/>
    <n v="3"/>
    <n v="5"/>
    <n v="5"/>
    <n v="5"/>
    <n v="8"/>
    <n v="3"/>
    <n v="11"/>
    <n v="1"/>
  </r>
  <r>
    <n v="5455"/>
    <n v="1971"/>
    <n v="54"/>
    <s v="PhD"/>
    <s v="Married"/>
    <x v="1"/>
    <x v="1410"/>
    <n v="1"/>
    <n v="0"/>
    <s v="22/08/2013"/>
    <n v="89"/>
    <x v="299"/>
    <n v="0"/>
    <n v="15"/>
    <n v="2"/>
    <n v="1"/>
    <n v="5"/>
    <n v="117"/>
    <n v="3.6549935959513916E-3"/>
    <s v="Wines"/>
    <n v="3"/>
    <n v="2"/>
    <n v="1"/>
    <n v="4"/>
    <n v="7"/>
    <n v="3"/>
    <n v="11"/>
    <n v="0"/>
  </r>
  <r>
    <n v="10466"/>
    <n v="1965"/>
    <n v="60"/>
    <s v="Graduation"/>
    <s v="Married"/>
    <x v="1"/>
    <x v="1411"/>
    <n v="1"/>
    <n v="1"/>
    <s v="22/08/2013"/>
    <n v="86"/>
    <x v="153"/>
    <n v="2"/>
    <n v="20"/>
    <n v="2"/>
    <n v="2"/>
    <n v="10"/>
    <n v="50"/>
    <n v="1.126303696528732E-3"/>
    <s v="Wines"/>
    <n v="2"/>
    <n v="1"/>
    <n v="0"/>
    <n v="4"/>
    <n v="4"/>
    <n v="3"/>
    <n v="11"/>
    <n v="0"/>
  </r>
  <r>
    <n v="5868"/>
    <n v="1980"/>
    <n v="45"/>
    <s v="Graduation"/>
    <s v="Married"/>
    <x v="0"/>
    <x v="1412"/>
    <n v="1"/>
    <n v="0"/>
    <s v="22/08/2013"/>
    <n v="49"/>
    <x v="77"/>
    <n v="4"/>
    <n v="9"/>
    <n v="10"/>
    <n v="5"/>
    <n v="16"/>
    <n v="30"/>
    <n v="1.5701051970482022E-3"/>
    <s v="GoldProds"/>
    <n v="2"/>
    <n v="1"/>
    <n v="0"/>
    <n v="3"/>
    <n v="7"/>
    <n v="3"/>
    <n v="11"/>
    <n v="0"/>
  </r>
  <r>
    <n v="2227"/>
    <n v="1958"/>
    <n v="67"/>
    <s v="2n Cycle"/>
    <s v="Together"/>
    <x v="1"/>
    <x v="1413"/>
    <n v="0"/>
    <n v="0"/>
    <s v="22/09/2012"/>
    <n v="92"/>
    <x v="408"/>
    <n v="47"/>
    <n v="52"/>
    <n v="21"/>
    <n v="20"/>
    <n v="25"/>
    <n v="185"/>
    <n v="6.9837674594186482E-3"/>
    <s v="MeatProducts"/>
    <n v="2"/>
    <n v="3"/>
    <n v="1"/>
    <n v="5"/>
    <n v="6"/>
    <n v="3"/>
    <n v="11"/>
    <n v="0"/>
  </r>
  <r>
    <n v="2379"/>
    <n v="1953"/>
    <n v="72"/>
    <s v="Graduation"/>
    <s v="Single"/>
    <x v="1"/>
    <x v="1414"/>
    <n v="0"/>
    <n v="0"/>
    <s v="22/09/2012"/>
    <n v="31"/>
    <x v="642"/>
    <n v="44"/>
    <n v="499"/>
    <n v="95"/>
    <n v="73"/>
    <n v="146"/>
    <n v="1489"/>
    <n v="2.1496527928162038E-2"/>
    <s v="Wines"/>
    <n v="2"/>
    <n v="3"/>
    <n v="4"/>
    <n v="5"/>
    <n v="7"/>
    <n v="3"/>
    <n v="11"/>
    <n v="1"/>
  </r>
  <r>
    <n v="946"/>
    <n v="1958"/>
    <n v="67"/>
    <s v="2n Cycle"/>
    <s v="Together"/>
    <x v="1"/>
    <x v="1413"/>
    <n v="0"/>
    <n v="0"/>
    <s v="22/09/2012"/>
    <n v="92"/>
    <x v="408"/>
    <n v="47"/>
    <n v="52"/>
    <n v="21"/>
    <n v="20"/>
    <n v="25"/>
    <n v="185"/>
    <n v="6.9837674594186482E-3"/>
    <s v="MeatProducts"/>
    <n v="2"/>
    <n v="3"/>
    <n v="1"/>
    <n v="5"/>
    <n v="6"/>
    <n v="3"/>
    <n v="11"/>
    <n v="0"/>
  </r>
  <r>
    <n v="5031"/>
    <n v="1974"/>
    <n v="51"/>
    <s v="Graduation"/>
    <s v="Together"/>
    <x v="1"/>
    <x v="1415"/>
    <n v="0"/>
    <n v="0"/>
    <s v="22/09/2012"/>
    <n v="14"/>
    <x v="517"/>
    <n v="35"/>
    <n v="731"/>
    <n v="39"/>
    <n v="137"/>
    <n v="114"/>
    <n v="1719"/>
    <n v="2.0674724878224787E-2"/>
    <s v="Wines"/>
    <n v="1"/>
    <n v="5"/>
    <n v="9"/>
    <n v="11"/>
    <n v="2"/>
    <n v="3"/>
    <n v="11"/>
    <n v="1"/>
  </r>
  <r>
    <n v="10356"/>
    <n v="1957"/>
    <n v="68"/>
    <s v="PhD"/>
    <s v="Divorced"/>
    <x v="1"/>
    <x v="1416"/>
    <n v="1"/>
    <n v="1"/>
    <s v="22/09/2012"/>
    <n v="5"/>
    <x v="50"/>
    <n v="0"/>
    <n v="2"/>
    <n v="0"/>
    <n v="0"/>
    <n v="1"/>
    <n v="31"/>
    <n v="7.4812365760069499E-4"/>
    <s v="Wines"/>
    <n v="1"/>
    <n v="1"/>
    <n v="0"/>
    <n v="3"/>
    <n v="7"/>
    <n v="3"/>
    <n v="11"/>
    <n v="0"/>
  </r>
  <r>
    <n v="531"/>
    <n v="1954"/>
    <n v="71"/>
    <s v="PhD"/>
    <s v="Divorced"/>
    <x v="1"/>
    <x v="1417"/>
    <n v="0"/>
    <n v="1"/>
    <s v="22/09/2012"/>
    <n v="55"/>
    <x v="643"/>
    <n v="14"/>
    <n v="397"/>
    <n v="76"/>
    <n v="58"/>
    <n v="176"/>
    <n v="1486"/>
    <n v="2.5918755341600822E-2"/>
    <s v="Wines"/>
    <n v="11"/>
    <n v="8"/>
    <n v="5"/>
    <n v="9"/>
    <n v="6"/>
    <n v="3"/>
    <n v="11"/>
    <n v="1"/>
  </r>
  <r>
    <n v="7851"/>
    <n v="1949"/>
    <n v="76"/>
    <s v="Graduation"/>
    <s v="Widow"/>
    <x v="1"/>
    <x v="1418"/>
    <n v="0"/>
    <n v="0"/>
    <s v="22/09/2013"/>
    <n v="60"/>
    <x v="623"/>
    <n v="0"/>
    <n v="253"/>
    <n v="199"/>
    <n v="191"/>
    <n v="122"/>
    <n v="804"/>
    <n v="1.1458704482291741E-2"/>
    <s v="MeatProducts"/>
    <n v="1"/>
    <n v="3"/>
    <n v="7"/>
    <n v="11"/>
    <n v="1"/>
    <n v="3"/>
    <n v="11"/>
    <n v="0"/>
  </r>
  <r>
    <n v="1176"/>
    <n v="1973"/>
    <n v="52"/>
    <s v="Graduation"/>
    <s v="Married"/>
    <x v="1"/>
    <x v="1419"/>
    <n v="1"/>
    <n v="0"/>
    <s v="22/09/2013"/>
    <n v="50"/>
    <x v="77"/>
    <n v="6"/>
    <n v="4"/>
    <n v="3"/>
    <n v="1"/>
    <n v="9"/>
    <n v="16"/>
    <n v="6.1003507701692852E-4"/>
    <s v="GoldProds"/>
    <n v="1"/>
    <n v="1"/>
    <n v="0"/>
    <n v="2"/>
    <n v="8"/>
    <n v="3"/>
    <n v="11"/>
    <n v="0"/>
  </r>
  <r>
    <n v="2740"/>
    <n v="1958"/>
    <n v="67"/>
    <s v="PhD"/>
    <s v="Widow"/>
    <x v="1"/>
    <x v="1420"/>
    <n v="1"/>
    <n v="1"/>
    <s v="22/09/2013"/>
    <n v="81"/>
    <x v="346"/>
    <n v="1"/>
    <n v="16"/>
    <n v="3"/>
    <n v="2"/>
    <n v="6"/>
    <n v="84"/>
    <n v="2.5121119684191639E-3"/>
    <s v="Wines"/>
    <n v="4"/>
    <n v="2"/>
    <n v="1"/>
    <n v="4"/>
    <n v="5"/>
    <n v="3"/>
    <n v="11"/>
    <n v="0"/>
  </r>
  <r>
    <n v="4426"/>
    <n v="1975"/>
    <n v="50"/>
    <s v="Graduation"/>
    <s v="Single"/>
    <x v="0"/>
    <x v="1421"/>
    <n v="1"/>
    <n v="1"/>
    <s v="22/09/2013"/>
    <n v="35"/>
    <x v="45"/>
    <n v="4"/>
    <n v="51"/>
    <n v="6"/>
    <n v="4"/>
    <n v="95"/>
    <n v="432"/>
    <n v="7.7417967419938713E-3"/>
    <s v="Wines"/>
    <n v="6"/>
    <n v="7"/>
    <n v="2"/>
    <n v="6"/>
    <n v="7"/>
    <n v="3"/>
    <n v="11"/>
    <n v="0"/>
  </r>
  <r>
    <n v="3406"/>
    <n v="1964"/>
    <n v="61"/>
    <s v="Graduation"/>
    <s v="Single"/>
    <x v="1"/>
    <x v="1422"/>
    <n v="0"/>
    <n v="1"/>
    <s v="22/10/2012"/>
    <n v="97"/>
    <x v="402"/>
    <n v="33"/>
    <n v="87"/>
    <n v="28"/>
    <n v="24"/>
    <n v="12"/>
    <n v="310"/>
    <n v="6.7407423514318637E-3"/>
    <s v="Wines"/>
    <n v="4"/>
    <n v="3"/>
    <n v="2"/>
    <n v="7"/>
    <n v="3"/>
    <n v="3"/>
    <n v="11"/>
    <n v="0"/>
  </r>
  <r>
    <n v="7736"/>
    <n v="1986"/>
    <n v="39"/>
    <s v="Graduation"/>
    <s v="Married"/>
    <x v="0"/>
    <x v="1423"/>
    <n v="1"/>
    <n v="0"/>
    <s v="22/10/2012"/>
    <n v="36"/>
    <x v="223"/>
    <n v="7"/>
    <n v="12"/>
    <n v="2"/>
    <n v="2"/>
    <n v="27"/>
    <n v="34"/>
    <n v="1.5099031885602628E-3"/>
    <s v="GoldProds"/>
    <n v="2"/>
    <n v="2"/>
    <n v="1"/>
    <n v="2"/>
    <n v="5"/>
    <n v="3"/>
    <n v="11"/>
    <n v="1"/>
  </r>
  <r>
    <n v="10448"/>
    <n v="1956"/>
    <n v="69"/>
    <s v="Graduation"/>
    <s v="Single"/>
    <x v="1"/>
    <x v="1424"/>
    <n v="0"/>
    <n v="1"/>
    <s v="22/10/2012"/>
    <n v="55"/>
    <x v="357"/>
    <n v="41"/>
    <n v="86"/>
    <n v="45"/>
    <n v="6"/>
    <n v="27"/>
    <n v="350"/>
    <n v="7.4471254095918975E-3"/>
    <s v="Wines"/>
    <n v="5"/>
    <n v="5"/>
    <n v="3"/>
    <n v="5"/>
    <n v="7"/>
    <n v="3"/>
    <n v="11"/>
    <n v="0"/>
  </r>
  <r>
    <n v="2552"/>
    <n v="1955"/>
    <n v="70"/>
    <s v="PhD"/>
    <s v="Single"/>
    <x v="1"/>
    <x v="1425"/>
    <n v="1"/>
    <n v="2"/>
    <s v="22/10/2013"/>
    <n v="11"/>
    <x v="422"/>
    <n v="0"/>
    <n v="26"/>
    <n v="0"/>
    <n v="0"/>
    <n v="4"/>
    <n v="442"/>
    <n v="7.9609517119648421E-3"/>
    <s v="Wines"/>
    <n v="9"/>
    <n v="6"/>
    <n v="3"/>
    <n v="6"/>
    <n v="7"/>
    <n v="3"/>
    <n v="11"/>
    <n v="1"/>
  </r>
  <r>
    <n v="905"/>
    <n v="1986"/>
    <n v="39"/>
    <s v="Graduation"/>
    <s v="Divorced"/>
    <x v="0"/>
    <x v="1426"/>
    <n v="1"/>
    <n v="0"/>
    <s v="22/10/2013"/>
    <n v="38"/>
    <x v="0"/>
    <n v="17"/>
    <n v="18"/>
    <n v="6"/>
    <n v="10"/>
    <n v="26"/>
    <n v="58"/>
    <n v="2.6549482742836217E-3"/>
    <s v="GoldProds"/>
    <n v="4"/>
    <n v="4"/>
    <n v="0"/>
    <n v="3"/>
    <n v="8"/>
    <n v="3"/>
    <n v="11"/>
    <n v="0"/>
  </r>
  <r>
    <n v="7165"/>
    <n v="1972"/>
    <n v="53"/>
    <s v="Graduation"/>
    <s v="Together"/>
    <x v="1"/>
    <x v="1427"/>
    <n v="0"/>
    <n v="1"/>
    <s v="22/10/2013"/>
    <n v="59"/>
    <x v="287"/>
    <n v="35"/>
    <n v="172"/>
    <n v="56"/>
    <n v="86"/>
    <n v="93"/>
    <n v="730"/>
    <n v="1.13223935229705E-2"/>
    <s v="Wines"/>
    <n v="2"/>
    <n v="8"/>
    <n v="2"/>
    <n v="10"/>
    <n v="5"/>
    <n v="3"/>
    <n v="11"/>
    <n v="0"/>
  </r>
  <r>
    <n v="7247"/>
    <n v="1960"/>
    <n v="65"/>
    <s v="Graduation"/>
    <s v="Widow"/>
    <x v="1"/>
    <x v="1428"/>
    <n v="0"/>
    <n v="1"/>
    <s v="22/11/2012"/>
    <n v="72"/>
    <x v="307"/>
    <n v="0"/>
    <n v="26"/>
    <n v="0"/>
    <n v="0"/>
    <n v="75"/>
    <n v="531"/>
    <n v="1.1081893313298272E-2"/>
    <s v="Wines"/>
    <n v="5"/>
    <n v="7"/>
    <n v="4"/>
    <n v="6"/>
    <n v="6"/>
    <n v="3"/>
    <n v="11"/>
    <n v="0"/>
  </r>
  <r>
    <n v="4713"/>
    <n v="1979"/>
    <n v="46"/>
    <s v="PhD"/>
    <s v="Married"/>
    <x v="0"/>
    <x v="1429"/>
    <n v="1"/>
    <n v="0"/>
    <s v="22/11/2012"/>
    <n v="15"/>
    <x v="644"/>
    <n v="0"/>
    <n v="42"/>
    <n v="2"/>
    <n v="1"/>
    <n v="6"/>
    <n v="119"/>
    <n v="3.7652270210409744E-3"/>
    <s v="Wines"/>
    <n v="2"/>
    <n v="2"/>
    <n v="1"/>
    <n v="4"/>
    <n v="7"/>
    <n v="3"/>
    <n v="11"/>
    <n v="0"/>
  </r>
  <r>
    <n v="3389"/>
    <n v="1970"/>
    <n v="55"/>
    <s v="Graduation"/>
    <s v="Married"/>
    <x v="1"/>
    <x v="1430"/>
    <n v="0"/>
    <n v="1"/>
    <s v="22/11/2012"/>
    <n v="61"/>
    <x v="645"/>
    <n v="53"/>
    <n v="363"/>
    <n v="123"/>
    <n v="107"/>
    <n v="161"/>
    <n v="1372"/>
    <n v="1.9879448243885475E-2"/>
    <s v="Wines"/>
    <n v="4"/>
    <n v="8"/>
    <n v="9"/>
    <n v="13"/>
    <n v="5"/>
    <n v="3"/>
    <n v="11"/>
    <n v="0"/>
  </r>
  <r>
    <n v="1966"/>
    <n v="1965"/>
    <n v="60"/>
    <s v="PhD"/>
    <s v="Married"/>
    <x v="1"/>
    <x v="1431"/>
    <n v="0"/>
    <n v="0"/>
    <s v="22/11/2013"/>
    <n v="96"/>
    <x v="646"/>
    <n v="100"/>
    <n v="801"/>
    <n v="21"/>
    <n v="66"/>
    <n v="0"/>
    <n v="1672"/>
    <n v="1.9759389255241202E-2"/>
    <s v="MeatProducts"/>
    <n v="1"/>
    <n v="6"/>
    <n v="9"/>
    <n v="10"/>
    <n v="2"/>
    <n v="3"/>
    <n v="11"/>
    <n v="0"/>
  </r>
  <r>
    <n v="4887"/>
    <n v="1976"/>
    <n v="49"/>
    <s v="PhD"/>
    <s v="Divorced"/>
    <x v="0"/>
    <x v="1432"/>
    <n v="1"/>
    <n v="1"/>
    <s v="22/11/2013"/>
    <n v="65"/>
    <x v="38"/>
    <n v="5"/>
    <n v="28"/>
    <n v="11"/>
    <n v="1"/>
    <n v="8"/>
    <n v="55"/>
    <n v="9.9256478741066925E-4"/>
    <s v="MeatProducts"/>
    <n v="1"/>
    <n v="2"/>
    <n v="0"/>
    <n v="3"/>
    <n v="5"/>
    <n v="3"/>
    <n v="11"/>
    <n v="0"/>
  </r>
  <r>
    <n v="7789"/>
    <n v="1965"/>
    <n v="60"/>
    <s v="PhD"/>
    <s v="Married"/>
    <x v="1"/>
    <x v="1431"/>
    <n v="0"/>
    <n v="0"/>
    <s v="22/11/2013"/>
    <n v="96"/>
    <x v="646"/>
    <n v="100"/>
    <n v="801"/>
    <n v="21"/>
    <n v="66"/>
    <n v="0"/>
    <n v="1672"/>
    <n v="1.9759389255241202E-2"/>
    <s v="MeatProducts"/>
    <n v="1"/>
    <n v="6"/>
    <n v="9"/>
    <n v="10"/>
    <n v="2"/>
    <n v="3"/>
    <n v="11"/>
    <n v="0"/>
  </r>
  <r>
    <n v="9365"/>
    <n v="1976"/>
    <n v="49"/>
    <s v="PhD"/>
    <s v="Single"/>
    <x v="0"/>
    <x v="1433"/>
    <n v="0"/>
    <n v="1"/>
    <s v="22/12/2012"/>
    <n v="57"/>
    <x v="647"/>
    <n v="0"/>
    <n v="217"/>
    <n v="0"/>
    <n v="0"/>
    <n v="12"/>
    <n v="1265"/>
    <n v="2.1083333333333332E-2"/>
    <s v="Wines"/>
    <n v="5"/>
    <n v="11"/>
    <n v="3"/>
    <n v="5"/>
    <n v="6"/>
    <n v="3"/>
    <n v="11"/>
    <n v="0"/>
  </r>
  <r>
    <n v="5692"/>
    <n v="1989"/>
    <n v="36"/>
    <s v="Basic"/>
    <s v="Married"/>
    <x v="0"/>
    <x v="1434"/>
    <n v="1"/>
    <n v="0"/>
    <s v="22/12/2012"/>
    <n v="82"/>
    <x v="103"/>
    <n v="4"/>
    <n v="3"/>
    <n v="8"/>
    <n v="9"/>
    <n v="7"/>
    <n v="25"/>
    <n v="9.8258853122666352E-4"/>
    <s v="Sweet"/>
    <n v="1"/>
    <n v="1"/>
    <n v="0"/>
    <n v="3"/>
    <n v="8"/>
    <n v="3"/>
    <n v="11"/>
    <n v="0"/>
  </r>
  <r>
    <n v="8700"/>
    <n v="1986"/>
    <n v="39"/>
    <s v="Basic"/>
    <s v="Single"/>
    <x v="0"/>
    <x v="1435"/>
    <n v="0"/>
    <n v="0"/>
    <s v="22/12/2012"/>
    <n v="86"/>
    <x v="0"/>
    <n v="7"/>
    <n v="14"/>
    <n v="7"/>
    <n v="16"/>
    <n v="15"/>
    <n v="51"/>
    <n v="3.421441030457534E-3"/>
    <s v="Sweet"/>
    <n v="3"/>
    <n v="2"/>
    <n v="1"/>
    <n v="3"/>
    <n v="7"/>
    <n v="3"/>
    <n v="11"/>
    <n v="0"/>
  </r>
  <r>
    <n v="590"/>
    <n v="1970"/>
    <n v="55"/>
    <s v="Master"/>
    <s v="Divorced"/>
    <x v="1"/>
    <x v="1436"/>
    <n v="0"/>
    <n v="0"/>
    <s v="22/12/2012"/>
    <n v="35"/>
    <x v="343"/>
    <n v="66"/>
    <n v="549"/>
    <n v="216"/>
    <n v="66"/>
    <n v="99"/>
    <n v="1713"/>
    <n v="2.179971748176994E-2"/>
    <s v="Wines"/>
    <n v="1"/>
    <n v="5"/>
    <n v="6"/>
    <n v="4"/>
    <n v="3"/>
    <n v="3"/>
    <n v="11"/>
    <n v="1"/>
  </r>
  <r>
    <n v="1544"/>
    <n v="1967"/>
    <n v="58"/>
    <s v="Master"/>
    <s v="Divorced"/>
    <x v="1"/>
    <x v="1437"/>
    <n v="0"/>
    <n v="0"/>
    <s v="22/12/2012"/>
    <n v="51"/>
    <x v="648"/>
    <n v="68"/>
    <n v="689"/>
    <n v="224"/>
    <n v="68"/>
    <n v="103"/>
    <n v="1790"/>
    <n v="2.1995576308675348E-2"/>
    <s v="Wines"/>
    <n v="1"/>
    <n v="4"/>
    <n v="2"/>
    <n v="10"/>
    <n v="2"/>
    <n v="3"/>
    <n v="11"/>
    <n v="0"/>
  </r>
  <r>
    <n v="1142"/>
    <n v="1953"/>
    <n v="72"/>
    <s v="PhD"/>
    <s v="Married"/>
    <x v="1"/>
    <x v="1438"/>
    <n v="0"/>
    <n v="1"/>
    <s v="22/12/2013"/>
    <n v="91"/>
    <x v="270"/>
    <n v="7"/>
    <n v="82"/>
    <n v="30"/>
    <n v="66"/>
    <n v="35"/>
    <n v="393"/>
    <n v="7.0547687005223757E-3"/>
    <s v="Wines"/>
    <n v="2"/>
    <n v="3"/>
    <n v="2"/>
    <n v="9"/>
    <n v="3"/>
    <n v="3"/>
    <n v="11"/>
    <n v="0"/>
  </r>
  <r>
    <n v="3523"/>
    <n v="1962"/>
    <n v="63"/>
    <s v="Graduation"/>
    <s v="Together"/>
    <x v="1"/>
    <x v="1439"/>
    <n v="0"/>
    <n v="1"/>
    <s v="23/01/2013"/>
    <n v="83"/>
    <x v="649"/>
    <n v="34"/>
    <n v="309"/>
    <n v="0"/>
    <n v="22"/>
    <n v="125"/>
    <n v="948"/>
    <n v="1.2627877237851663E-2"/>
    <s v="Wines"/>
    <n v="2"/>
    <n v="5"/>
    <n v="4"/>
    <n v="8"/>
    <n v="3"/>
    <n v="3"/>
    <n v="11"/>
    <n v="0"/>
  </r>
  <r>
    <n v="238"/>
    <n v="1967"/>
    <n v="58"/>
    <s v="2n Cycle"/>
    <s v="Together"/>
    <x v="1"/>
    <x v="1440"/>
    <n v="1"/>
    <n v="1"/>
    <s v="23/01/2013"/>
    <n v="76"/>
    <x v="418"/>
    <n v="47"/>
    <n v="181"/>
    <n v="149"/>
    <n v="95"/>
    <n v="95"/>
    <n v="987"/>
    <n v="1.4663715104963676E-2"/>
    <s v="Wines"/>
    <n v="15"/>
    <n v="9"/>
    <n v="6"/>
    <n v="9"/>
    <n v="7"/>
    <n v="3"/>
    <n v="11"/>
    <n v="0"/>
  </r>
  <r>
    <n v="6642"/>
    <n v="1961"/>
    <n v="64"/>
    <s v="Graduation"/>
    <s v="Divorced"/>
    <x v="1"/>
    <x v="1441"/>
    <n v="2"/>
    <n v="1"/>
    <s v="23/01/2013"/>
    <n v="50"/>
    <x v="316"/>
    <n v="5"/>
    <n v="22"/>
    <n v="8"/>
    <n v="9"/>
    <n v="28"/>
    <n v="74"/>
    <n v="2.7190887378284036E-3"/>
    <s v="Wines"/>
    <n v="4"/>
    <n v="2"/>
    <n v="1"/>
    <n v="4"/>
    <n v="6"/>
    <n v="3"/>
    <n v="11"/>
    <n v="0"/>
  </r>
  <r>
    <n v="6257"/>
    <n v="1976"/>
    <n v="49"/>
    <s v="Master"/>
    <s v="Single"/>
    <x v="0"/>
    <x v="1442"/>
    <n v="0"/>
    <n v="1"/>
    <s v="23/01/2013"/>
    <n v="81"/>
    <x v="204"/>
    <n v="43"/>
    <n v="134"/>
    <n v="37"/>
    <n v="14"/>
    <n v="24"/>
    <n v="483"/>
    <n v="7.9858470288680927E-3"/>
    <s v="Wines"/>
    <n v="1"/>
    <n v="7"/>
    <n v="2"/>
    <n v="7"/>
    <n v="7"/>
    <n v="3"/>
    <n v="11"/>
    <n v="0"/>
  </r>
  <r>
    <n v="7019"/>
    <n v="1963"/>
    <n v="62"/>
    <s v="Graduation"/>
    <s v="Together"/>
    <x v="1"/>
    <x v="1443"/>
    <n v="1"/>
    <n v="1"/>
    <s v="23/01/2013"/>
    <n v="49"/>
    <x v="650"/>
    <n v="18"/>
    <n v="16"/>
    <n v="24"/>
    <n v="26"/>
    <n v="18"/>
    <n v="193"/>
    <n v="3.5468813173080457E-3"/>
    <s v="Wines"/>
    <n v="4"/>
    <n v="3"/>
    <n v="1"/>
    <n v="5"/>
    <n v="4"/>
    <n v="3"/>
    <n v="11"/>
    <n v="0"/>
  </r>
  <r>
    <n v="5046"/>
    <n v="1958"/>
    <n v="67"/>
    <s v="Graduation"/>
    <s v="Divorced"/>
    <x v="1"/>
    <x v="1444"/>
    <n v="0"/>
    <n v="1"/>
    <s v="23/01/2014"/>
    <n v="97"/>
    <x v="651"/>
    <n v="138"/>
    <n v="354"/>
    <n v="160"/>
    <n v="169"/>
    <n v="61"/>
    <n v="1577"/>
    <n v="2.0132514585540846E-2"/>
    <s v="Wines"/>
    <n v="2"/>
    <n v="10"/>
    <n v="6"/>
    <n v="7"/>
    <n v="4"/>
    <n v="3"/>
    <n v="11"/>
    <n v="0"/>
  </r>
  <r>
    <n v="3790"/>
    <n v="1956"/>
    <n v="69"/>
    <s v="Graduation"/>
    <s v="Together"/>
    <x v="1"/>
    <x v="1445"/>
    <n v="2"/>
    <n v="1"/>
    <s v="23/01/2014"/>
    <n v="31"/>
    <x v="32"/>
    <n v="1"/>
    <n v="5"/>
    <n v="0"/>
    <n v="0"/>
    <n v="1"/>
    <n v="14"/>
    <n v="4.042387318453498E-4"/>
    <s v="Wines"/>
    <n v="1"/>
    <n v="1"/>
    <n v="0"/>
    <n v="2"/>
    <n v="6"/>
    <n v="3"/>
    <n v="11"/>
    <n v="0"/>
  </r>
  <r>
    <n v="8230"/>
    <n v="1980"/>
    <n v="45"/>
    <s v="Graduation"/>
    <s v="Married"/>
    <x v="0"/>
    <x v="1446"/>
    <n v="1"/>
    <n v="0"/>
    <s v="23/01/2014"/>
    <n v="28"/>
    <x v="73"/>
    <n v="2"/>
    <n v="31"/>
    <n v="7"/>
    <n v="4"/>
    <n v="5"/>
    <n v="66"/>
    <n v="1.9862766341639583E-3"/>
    <s v="MeatProducts"/>
    <n v="1"/>
    <n v="2"/>
    <n v="0"/>
    <n v="3"/>
    <n v="7"/>
    <n v="3"/>
    <n v="11"/>
    <n v="0"/>
  </r>
  <r>
    <n v="4331"/>
    <n v="1978"/>
    <n v="47"/>
    <s v="Master"/>
    <s v="Together"/>
    <x v="0"/>
    <x v="1447"/>
    <n v="0"/>
    <n v="0"/>
    <s v="23/01/2014"/>
    <n v="41"/>
    <x v="652"/>
    <n v="26"/>
    <n v="376"/>
    <n v="17"/>
    <n v="26"/>
    <n v="13"/>
    <n v="1358"/>
    <n v="1.5838951223494834E-2"/>
    <s v="Wines"/>
    <n v="1"/>
    <n v="3"/>
    <n v="6"/>
    <n v="11"/>
    <n v="1"/>
    <n v="3"/>
    <n v="11"/>
    <n v="0"/>
  </r>
  <r>
    <n v="9216"/>
    <n v="1971"/>
    <n v="54"/>
    <s v="Graduation"/>
    <s v="Married"/>
    <x v="1"/>
    <x v="1448"/>
    <n v="1"/>
    <n v="1"/>
    <s v="23/01/2014"/>
    <n v="34"/>
    <x v="334"/>
    <n v="2"/>
    <n v="11"/>
    <n v="3"/>
    <n v="1"/>
    <n v="4"/>
    <n v="40"/>
    <n v="1.1176930814798256E-3"/>
    <s v="Wines"/>
    <n v="2"/>
    <n v="2"/>
    <n v="0"/>
    <n v="3"/>
    <n v="6"/>
    <n v="3"/>
    <n v="11"/>
    <n v="0"/>
  </r>
  <r>
    <n v="6431"/>
    <n v="1964"/>
    <n v="61"/>
    <s v="PhD"/>
    <s v="Married"/>
    <x v="1"/>
    <x v="1449"/>
    <n v="1"/>
    <n v="1"/>
    <s v="23/02/2013"/>
    <n v="13"/>
    <x v="228"/>
    <n v="1"/>
    <n v="18"/>
    <n v="3"/>
    <n v="0"/>
    <n v="4"/>
    <n v="64"/>
    <n v="1.398631963111082E-3"/>
    <s v="Wines"/>
    <n v="2"/>
    <n v="2"/>
    <n v="0"/>
    <n v="3"/>
    <n v="7"/>
    <n v="3"/>
    <n v="11"/>
    <n v="0"/>
  </r>
  <r>
    <n v="10789"/>
    <n v="1964"/>
    <n v="61"/>
    <s v="PhD"/>
    <s v="Married"/>
    <x v="1"/>
    <x v="1449"/>
    <n v="1"/>
    <n v="1"/>
    <s v="23/02/2013"/>
    <n v="13"/>
    <x v="228"/>
    <n v="1"/>
    <n v="18"/>
    <n v="3"/>
    <n v="0"/>
    <n v="4"/>
    <n v="64"/>
    <n v="1.398631963111082E-3"/>
    <s v="Wines"/>
    <n v="2"/>
    <n v="2"/>
    <n v="0"/>
    <n v="3"/>
    <n v="7"/>
    <n v="3"/>
    <n v="11"/>
    <n v="0"/>
  </r>
  <r>
    <n v="10341"/>
    <n v="1948"/>
    <n v="77"/>
    <s v="Graduation"/>
    <s v="Together"/>
    <x v="1"/>
    <x v="1450"/>
    <n v="0"/>
    <n v="0"/>
    <s v="23/02/2014"/>
    <n v="45"/>
    <x v="456"/>
    <n v="28"/>
    <n v="39"/>
    <n v="16"/>
    <n v="30"/>
    <n v="41"/>
    <n v="181"/>
    <n v="3.5272337523141383E-3"/>
    <s v="Wines"/>
    <n v="1"/>
    <n v="2"/>
    <n v="2"/>
    <n v="5"/>
    <n v="2"/>
    <n v="3"/>
    <n v="11"/>
    <n v="0"/>
  </r>
  <r>
    <n v="9423"/>
    <n v="1979"/>
    <n v="46"/>
    <s v="Master"/>
    <s v="Married"/>
    <x v="0"/>
    <x v="1451"/>
    <n v="1"/>
    <n v="0"/>
    <s v="23/02/2014"/>
    <n v="49"/>
    <x v="62"/>
    <n v="3"/>
    <n v="17"/>
    <n v="7"/>
    <n v="3"/>
    <n v="3"/>
    <n v="43"/>
    <n v="1.312376010987334E-3"/>
    <s v="MeatProducts"/>
    <n v="2"/>
    <n v="2"/>
    <n v="0"/>
    <n v="4"/>
    <n v="5"/>
    <n v="3"/>
    <n v="11"/>
    <n v="0"/>
  </r>
  <r>
    <n v="3233"/>
    <n v="1965"/>
    <n v="60"/>
    <s v="PhD"/>
    <s v="Married"/>
    <x v="1"/>
    <x v="1452"/>
    <n v="0"/>
    <n v="1"/>
    <s v="23/03/2013"/>
    <n v="89"/>
    <x v="286"/>
    <n v="21"/>
    <n v="464"/>
    <n v="28"/>
    <n v="10"/>
    <n v="32"/>
    <n v="1085"/>
    <n v="1.7292214519085185E-2"/>
    <s v="Wines"/>
    <n v="3"/>
    <n v="7"/>
    <n v="8"/>
    <n v="11"/>
    <n v="5"/>
    <n v="3"/>
    <n v="11"/>
    <n v="0"/>
  </r>
  <r>
    <n v="2488"/>
    <n v="1956"/>
    <n v="69"/>
    <s v="2n Cycle"/>
    <s v="Divorced"/>
    <x v="1"/>
    <x v="1453"/>
    <n v="1"/>
    <n v="1"/>
    <s v="23/03/2013"/>
    <n v="80"/>
    <x v="334"/>
    <n v="1"/>
    <n v="25"/>
    <n v="0"/>
    <n v="8"/>
    <n v="7"/>
    <n v="57"/>
    <n v="1.8155757286192069E-3"/>
    <s v="MeatProducts"/>
    <n v="4"/>
    <n v="2"/>
    <n v="1"/>
    <n v="3"/>
    <n v="6"/>
    <n v="3"/>
    <n v="11"/>
    <n v="0"/>
  </r>
  <r>
    <n v="5682"/>
    <n v="1953"/>
    <n v="72"/>
    <s v="PhD"/>
    <s v="Single"/>
    <x v="1"/>
    <x v="1454"/>
    <n v="0"/>
    <n v="1"/>
    <s v="23/03/2013"/>
    <n v="8"/>
    <x v="653"/>
    <n v="10"/>
    <n v="86"/>
    <n v="13"/>
    <n v="21"/>
    <n v="21"/>
    <n v="1078"/>
    <n v="1.6815374056280027E-2"/>
    <s v="Wines"/>
    <n v="4"/>
    <n v="6"/>
    <n v="9"/>
    <n v="11"/>
    <n v="5"/>
    <n v="3"/>
    <n v="11"/>
    <n v="0"/>
  </r>
  <r>
    <n v="11178"/>
    <n v="1972"/>
    <n v="53"/>
    <s v="Master"/>
    <s v="Single"/>
    <x v="1"/>
    <x v="1455"/>
    <n v="1"/>
    <n v="0"/>
    <s v="23/03/2014"/>
    <n v="69"/>
    <x v="372"/>
    <n v="2"/>
    <n v="10"/>
    <n v="0"/>
    <n v="1"/>
    <n v="4"/>
    <n v="28"/>
    <n v="6.6047082134264279E-4"/>
    <s v="Wines"/>
    <n v="1"/>
    <n v="1"/>
    <n v="0"/>
    <n v="3"/>
    <n v="7"/>
    <n v="3"/>
    <n v="11"/>
    <n v="0"/>
  </r>
  <r>
    <n v="7326"/>
    <n v="1971"/>
    <n v="54"/>
    <s v="Master"/>
    <s v="Married"/>
    <x v="1"/>
    <x v="1456"/>
    <n v="0"/>
    <n v="1"/>
    <s v="23/03/2014"/>
    <n v="83"/>
    <x v="31"/>
    <n v="1"/>
    <n v="19"/>
    <n v="2"/>
    <n v="7"/>
    <n v="0"/>
    <n v="63"/>
    <n v="1.1081794195250659E-3"/>
    <s v="Wines"/>
    <n v="1"/>
    <n v="1"/>
    <n v="1"/>
    <n v="3"/>
    <n v="2"/>
    <n v="3"/>
    <n v="11"/>
    <n v="0"/>
  </r>
  <r>
    <n v="4252"/>
    <n v="1965"/>
    <n v="60"/>
    <s v="Graduation"/>
    <s v="Married"/>
    <x v="1"/>
    <x v="1457"/>
    <n v="0"/>
    <n v="1"/>
    <s v="23/03/2014"/>
    <n v="73"/>
    <x v="654"/>
    <n v="5"/>
    <n v="28"/>
    <n v="7"/>
    <n v="7"/>
    <n v="41"/>
    <n v="260"/>
    <n v="5.8591549295774646E-3"/>
    <s v="Wines"/>
    <n v="1"/>
    <n v="4"/>
    <n v="1"/>
    <n v="6"/>
    <n v="5"/>
    <n v="3"/>
    <n v="11"/>
    <n v="0"/>
  </r>
  <r>
    <n v="1927"/>
    <n v="1973"/>
    <n v="52"/>
    <s v="2n Cycle"/>
    <s v="Together"/>
    <x v="1"/>
    <x v="1458"/>
    <n v="0"/>
    <n v="1"/>
    <s v="23/03/2014"/>
    <n v="41"/>
    <x v="538"/>
    <n v="27"/>
    <n v="159"/>
    <n v="58"/>
    <n v="8"/>
    <n v="39"/>
    <n v="651"/>
    <n v="9.3802682958458814E-3"/>
    <s v="Wines"/>
    <n v="4"/>
    <n v="4"/>
    <n v="4"/>
    <n v="5"/>
    <n v="2"/>
    <n v="3"/>
    <n v="11"/>
    <n v="0"/>
  </r>
  <r>
    <n v="2130"/>
    <n v="1982"/>
    <n v="43"/>
    <s v="Graduation"/>
    <s v="Together"/>
    <x v="0"/>
    <x v="1459"/>
    <n v="2"/>
    <n v="0"/>
    <s v="23/03/2014"/>
    <n v="4"/>
    <x v="171"/>
    <n v="3"/>
    <n v="67"/>
    <n v="10"/>
    <n v="8"/>
    <n v="24"/>
    <n v="123"/>
    <n v="2.7210583368360505E-3"/>
    <s v="MeatProducts"/>
    <n v="1"/>
    <n v="3"/>
    <n v="1"/>
    <n v="3"/>
    <n v="6"/>
    <n v="3"/>
    <n v="11"/>
    <n v="1"/>
  </r>
  <r>
    <n v="6866"/>
    <n v="1969"/>
    <n v="56"/>
    <s v="Master"/>
    <s v="Together"/>
    <x v="1"/>
    <x v="1460"/>
    <n v="1"/>
    <n v="1"/>
    <s v="23/03/2014"/>
    <n v="56"/>
    <x v="32"/>
    <n v="0"/>
    <n v="14"/>
    <n v="2"/>
    <n v="3"/>
    <n v="7"/>
    <n v="27"/>
    <n v="7.5158668299743904E-4"/>
    <s v="MeatProducts"/>
    <n v="1"/>
    <n v="1"/>
    <n v="0"/>
    <n v="3"/>
    <n v="5"/>
    <n v="3"/>
    <n v="11"/>
    <n v="0"/>
  </r>
  <r>
    <n v="8605"/>
    <n v="1964"/>
    <n v="61"/>
    <s v="PhD"/>
    <s v="Together"/>
    <x v="1"/>
    <x v="1461"/>
    <n v="1"/>
    <n v="1"/>
    <s v="23/03/2014"/>
    <n v="36"/>
    <x v="368"/>
    <n v="0"/>
    <n v="14"/>
    <n v="0"/>
    <n v="0"/>
    <n v="6"/>
    <n v="62"/>
    <n v="1.3216798124067364E-3"/>
    <s v="Wines"/>
    <n v="2"/>
    <n v="2"/>
    <n v="0"/>
    <n v="3"/>
    <n v="6"/>
    <n v="3"/>
    <n v="11"/>
    <n v="0"/>
  </r>
  <r>
    <n v="9291"/>
    <n v="1959"/>
    <n v="66"/>
    <s v="Master"/>
    <s v="Married"/>
    <x v="1"/>
    <x v="1462"/>
    <n v="0"/>
    <n v="1"/>
    <s v="23/03/2014"/>
    <n v="25"/>
    <x v="32"/>
    <n v="2"/>
    <n v="4"/>
    <n v="0"/>
    <n v="0"/>
    <n v="1"/>
    <n v="14"/>
    <n v="4.0885462297762982E-4"/>
    <s v="Wines"/>
    <n v="1"/>
    <n v="0"/>
    <n v="0"/>
    <n v="3"/>
    <n v="5"/>
    <n v="3"/>
    <n v="11"/>
    <n v="0"/>
  </r>
  <r>
    <n v="4333"/>
    <n v="1954"/>
    <n v="71"/>
    <s v="Graduation"/>
    <s v="Together"/>
    <x v="1"/>
    <x v="1463"/>
    <n v="1"/>
    <n v="1"/>
    <s v="23/03/2014"/>
    <n v="76"/>
    <x v="574"/>
    <n v="0"/>
    <n v="10"/>
    <n v="0"/>
    <n v="0"/>
    <n v="3"/>
    <n v="51"/>
    <n v="1.5866102538576407E-3"/>
    <s v="Wines"/>
    <n v="4"/>
    <n v="2"/>
    <n v="1"/>
    <n v="3"/>
    <n v="7"/>
    <n v="3"/>
    <n v="11"/>
    <n v="0"/>
  </r>
  <r>
    <n v="7999"/>
    <n v="1955"/>
    <n v="70"/>
    <s v="PhD"/>
    <s v="Together"/>
    <x v="1"/>
    <x v="1464"/>
    <n v="0"/>
    <n v="0"/>
    <s v="23/04/2013"/>
    <n v="17"/>
    <x v="655"/>
    <n v="17"/>
    <n v="413"/>
    <n v="23"/>
    <n v="34"/>
    <n v="17"/>
    <n v="1726"/>
    <n v="2.2933524667490466E-2"/>
    <s v="Wines"/>
    <n v="1"/>
    <n v="5"/>
    <n v="6"/>
    <n v="5"/>
    <n v="2"/>
    <n v="3"/>
    <n v="11"/>
    <n v="1"/>
  </r>
  <r>
    <n v="1109"/>
    <n v="1982"/>
    <n v="43"/>
    <s v="Master"/>
    <s v="Together"/>
    <x v="0"/>
    <x v="1465"/>
    <n v="1"/>
    <n v="0"/>
    <s v="23/04/2013"/>
    <n v="38"/>
    <x v="17"/>
    <n v="0"/>
    <n v="5"/>
    <n v="0"/>
    <n v="0"/>
    <n v="1"/>
    <n v="11"/>
    <n v="3.9869517941283075E-4"/>
    <s v="Wines"/>
    <n v="1"/>
    <n v="1"/>
    <n v="0"/>
    <n v="2"/>
    <n v="7"/>
    <n v="3"/>
    <n v="11"/>
    <n v="0"/>
  </r>
  <r>
    <n v="2109"/>
    <n v="1990"/>
    <n v="35"/>
    <s v="Graduation"/>
    <s v="Single"/>
    <x v="0"/>
    <x v="1466"/>
    <n v="0"/>
    <n v="0"/>
    <s v="23/04/2013"/>
    <n v="60"/>
    <x v="373"/>
    <n v="71"/>
    <n v="951"/>
    <n v="40"/>
    <n v="17"/>
    <n v="17"/>
    <n v="1527"/>
    <n v="1.5767789101948513E-2"/>
    <s v="MeatProducts"/>
    <n v="1"/>
    <n v="6"/>
    <n v="11"/>
    <n v="10"/>
    <n v="2"/>
    <n v="3"/>
    <n v="11"/>
    <n v="1"/>
  </r>
  <r>
    <n v="3717"/>
    <n v="1959"/>
    <n v="66"/>
    <s v="Graduation"/>
    <s v="Married"/>
    <x v="1"/>
    <x v="1467"/>
    <n v="0"/>
    <n v="1"/>
    <s v="23/04/2014"/>
    <n v="70"/>
    <x v="656"/>
    <n v="24"/>
    <n v="29"/>
    <n v="6"/>
    <n v="24"/>
    <n v="218"/>
    <n v="486"/>
    <n v="7.9437724746649237E-3"/>
    <s v="Wines"/>
    <n v="2"/>
    <n v="5"/>
    <n v="5"/>
    <n v="6"/>
    <n v="3"/>
    <n v="3"/>
    <n v="11"/>
    <n v="0"/>
  </r>
  <r>
    <n v="574"/>
    <n v="1964"/>
    <n v="61"/>
    <s v="Graduation"/>
    <s v="Married"/>
    <x v="1"/>
    <x v="1468"/>
    <n v="0"/>
    <n v="0"/>
    <s v="23/04/2014"/>
    <n v="96"/>
    <x v="28"/>
    <n v="36"/>
    <n v="11"/>
    <n v="3"/>
    <n v="26"/>
    <n v="35"/>
    <n v="90"/>
    <n v="2.1165016579262987E-3"/>
    <s v="Fruits"/>
    <n v="1"/>
    <n v="1"/>
    <n v="1"/>
    <n v="4"/>
    <n v="2"/>
    <n v="3"/>
    <n v="11"/>
    <n v="0"/>
  </r>
  <r>
    <n v="5223"/>
    <n v="1966"/>
    <n v="59"/>
    <s v="Master"/>
    <s v="Together"/>
    <x v="1"/>
    <x v="1469"/>
    <n v="0"/>
    <n v="1"/>
    <s v="23/04/2014"/>
    <n v="80"/>
    <x v="234"/>
    <n v="8"/>
    <n v="10"/>
    <n v="2"/>
    <n v="10"/>
    <n v="3"/>
    <n v="63"/>
    <n v="1.37245931638455E-3"/>
    <s v="Wines"/>
    <n v="2"/>
    <n v="2"/>
    <n v="1"/>
    <n v="3"/>
    <n v="4"/>
    <n v="3"/>
    <n v="11"/>
    <n v="0"/>
  </r>
  <r>
    <n v="7419"/>
    <n v="1968"/>
    <n v="57"/>
    <s v="Master"/>
    <s v="Divorced"/>
    <x v="1"/>
    <x v="1470"/>
    <n v="1"/>
    <n v="0"/>
    <s v="23/04/2014"/>
    <n v="90"/>
    <x v="32"/>
    <n v="3"/>
    <n v="19"/>
    <n v="0"/>
    <n v="2"/>
    <n v="3"/>
    <n v="32"/>
    <n v="1.1820767611096746E-3"/>
    <s v="MeatProducts"/>
    <n v="2"/>
    <n v="2"/>
    <n v="0"/>
    <n v="3"/>
    <n v="6"/>
    <n v="3"/>
    <n v="11"/>
    <n v="0"/>
  </r>
  <r>
    <n v="3266"/>
    <n v="1964"/>
    <n v="61"/>
    <s v="Graduation"/>
    <s v="Married"/>
    <x v="1"/>
    <x v="1468"/>
    <n v="0"/>
    <n v="0"/>
    <s v="23/04/2014"/>
    <n v="96"/>
    <x v="28"/>
    <n v="36"/>
    <n v="11"/>
    <n v="3"/>
    <n v="26"/>
    <n v="35"/>
    <n v="90"/>
    <n v="2.1165016579262987E-3"/>
    <s v="Fruits"/>
    <n v="1"/>
    <n v="1"/>
    <n v="1"/>
    <n v="4"/>
    <n v="2"/>
    <n v="3"/>
    <n v="11"/>
    <n v="0"/>
  </r>
  <r>
    <n v="3598"/>
    <n v="1972"/>
    <n v="53"/>
    <s v="Graduation"/>
    <s v="Married"/>
    <x v="1"/>
    <x v="1471"/>
    <n v="0"/>
    <n v="1"/>
    <s v="23/05/2013"/>
    <n v="53"/>
    <x v="657"/>
    <n v="35"/>
    <n v="83"/>
    <n v="7"/>
    <n v="29"/>
    <n v="11"/>
    <n v="595"/>
    <n v="9.4881199170786159E-3"/>
    <s v="Wines"/>
    <n v="4"/>
    <n v="4"/>
    <n v="2"/>
    <n v="12"/>
    <n v="4"/>
    <n v="3"/>
    <n v="11"/>
    <n v="0"/>
  </r>
  <r>
    <n v="550"/>
    <n v="1952"/>
    <n v="73"/>
    <s v="Graduation"/>
    <s v="Divorced"/>
    <x v="1"/>
    <x v="1472"/>
    <n v="0"/>
    <n v="1"/>
    <s v="23/05/2013"/>
    <n v="87"/>
    <x v="361"/>
    <n v="131"/>
    <n v="217"/>
    <n v="85"/>
    <n v="6"/>
    <n v="26"/>
    <n v="682"/>
    <n v="1.0940883933584663E-2"/>
    <s v="Wines"/>
    <n v="2"/>
    <n v="3"/>
    <n v="3"/>
    <n v="13"/>
    <n v="2"/>
    <n v="3"/>
    <n v="11"/>
    <n v="0"/>
  </r>
  <r>
    <n v="4687"/>
    <n v="1958"/>
    <n v="67"/>
    <s v="Master"/>
    <s v="Married"/>
    <x v="1"/>
    <x v="1473"/>
    <n v="0"/>
    <n v="0"/>
    <s v="23/05/2013"/>
    <n v="92"/>
    <x v="485"/>
    <n v="92"/>
    <n v="736"/>
    <n v="39"/>
    <n v="0"/>
    <n v="92"/>
    <n v="1541"/>
    <n v="1.9086191307794251E-2"/>
    <s v="MeatProducts"/>
    <n v="1"/>
    <n v="3"/>
    <n v="11"/>
    <n v="9"/>
    <n v="1"/>
    <n v="3"/>
    <n v="11"/>
    <n v="0"/>
  </r>
  <r>
    <n v="10854"/>
    <n v="1970"/>
    <n v="55"/>
    <s v="PhD"/>
    <s v="Married"/>
    <x v="1"/>
    <x v="1474"/>
    <n v="1"/>
    <n v="1"/>
    <s v="23/05/2014"/>
    <n v="90"/>
    <x v="50"/>
    <n v="0"/>
    <n v="14"/>
    <n v="0"/>
    <n v="0"/>
    <n v="2"/>
    <n v="43"/>
    <n v="1.1067356446091679E-3"/>
    <s v="Wines"/>
    <n v="2"/>
    <n v="2"/>
    <n v="0"/>
    <n v="3"/>
    <n v="7"/>
    <n v="3"/>
    <n v="11"/>
    <n v="0"/>
  </r>
  <r>
    <n v="5512"/>
    <n v="1977"/>
    <n v="48"/>
    <s v="Master"/>
    <s v="Married"/>
    <x v="0"/>
    <x v="1475"/>
    <n v="0"/>
    <n v="1"/>
    <s v="23/05/2014"/>
    <n v="19"/>
    <x v="658"/>
    <n v="0"/>
    <n v="39"/>
    <n v="0"/>
    <n v="4"/>
    <n v="24"/>
    <n v="494"/>
    <n v="8.8463880233515986E-3"/>
    <s v="Wines"/>
    <n v="1"/>
    <n v="7"/>
    <n v="1"/>
    <n v="8"/>
    <n v="5"/>
    <n v="3"/>
    <n v="11"/>
    <n v="0"/>
  </r>
  <r>
    <n v="4679"/>
    <n v="1977"/>
    <n v="48"/>
    <s v="Master"/>
    <s v="Married"/>
    <x v="0"/>
    <x v="1476"/>
    <n v="0"/>
    <n v="1"/>
    <s v="23/05/2014"/>
    <n v="42"/>
    <x v="659"/>
    <n v="0"/>
    <n v="152"/>
    <n v="119"/>
    <n v="50"/>
    <n v="50"/>
    <n v="1042"/>
    <n v="1.3238470334137975E-2"/>
    <s v="Wines"/>
    <n v="3"/>
    <n v="7"/>
    <n v="6"/>
    <n v="12"/>
    <n v="4"/>
    <n v="3"/>
    <n v="11"/>
    <n v="0"/>
  </r>
  <r>
    <n v="4329"/>
    <n v="1984"/>
    <n v="41"/>
    <s v="PhD"/>
    <s v="Married"/>
    <x v="0"/>
    <x v="1477"/>
    <n v="1"/>
    <n v="0"/>
    <s v="23/05/2014"/>
    <n v="43"/>
    <x v="17"/>
    <n v="0"/>
    <n v="6"/>
    <n v="2"/>
    <n v="1"/>
    <n v="1"/>
    <n v="15"/>
    <n v="7.8997261428270489E-4"/>
    <s v="Wines"/>
    <n v="2"/>
    <n v="1"/>
    <n v="0"/>
    <n v="3"/>
    <n v="7"/>
    <n v="3"/>
    <n v="11"/>
    <n v="0"/>
  </r>
  <r>
    <n v="4998"/>
    <n v="1962"/>
    <n v="63"/>
    <s v="Graduation"/>
    <s v="Together"/>
    <x v="1"/>
    <x v="1478"/>
    <n v="0"/>
    <n v="0"/>
    <s v="23/05/2014"/>
    <n v="85"/>
    <x v="349"/>
    <n v="30"/>
    <n v="415"/>
    <n v="63"/>
    <n v="33"/>
    <n v="200"/>
    <n v="833"/>
    <n v="1.0948857139101747E-2"/>
    <s v="MeatProducts"/>
    <n v="1"/>
    <n v="4"/>
    <n v="5"/>
    <n v="4"/>
    <n v="2"/>
    <n v="3"/>
    <n v="11"/>
    <n v="0"/>
  </r>
  <r>
    <n v="4394"/>
    <n v="1965"/>
    <n v="60"/>
    <s v="PhD"/>
    <s v="Married"/>
    <x v="1"/>
    <x v="1479"/>
    <n v="0"/>
    <n v="0"/>
    <s v="23/05/2014"/>
    <n v="43"/>
    <x v="269"/>
    <n v="29"/>
    <n v="249"/>
    <n v="38"/>
    <n v="29"/>
    <n v="14"/>
    <n v="1487"/>
    <n v="1.834647320822692E-2"/>
    <s v="Wines"/>
    <n v="1"/>
    <n v="5"/>
    <n v="5"/>
    <n v="12"/>
    <n v="2"/>
    <n v="3"/>
    <n v="11"/>
    <n v="0"/>
  </r>
  <r>
    <n v="7321"/>
    <n v="1962"/>
    <n v="63"/>
    <s v="Graduation"/>
    <s v="Together"/>
    <x v="1"/>
    <x v="1478"/>
    <n v="0"/>
    <n v="0"/>
    <s v="23/05/2014"/>
    <n v="85"/>
    <x v="349"/>
    <n v="30"/>
    <n v="415"/>
    <n v="63"/>
    <n v="33"/>
    <n v="200"/>
    <n v="833"/>
    <n v="1.0948857139101747E-2"/>
    <s v="MeatProducts"/>
    <n v="1"/>
    <n v="4"/>
    <n v="5"/>
    <n v="4"/>
    <n v="2"/>
    <n v="3"/>
    <n v="11"/>
    <n v="0"/>
  </r>
  <r>
    <n v="6815"/>
    <n v="1980"/>
    <n v="45"/>
    <s v="2n Cycle"/>
    <s v="Married"/>
    <x v="0"/>
    <x v="1480"/>
    <n v="0"/>
    <n v="0"/>
    <s v="23/05/2014"/>
    <n v="4"/>
    <x v="373"/>
    <n v="21"/>
    <n v="125"/>
    <n v="52"/>
    <n v="101"/>
    <n v="62"/>
    <n v="747"/>
    <n v="7.7371642826809736E-3"/>
    <s v="Wines"/>
    <n v="0"/>
    <n v="7"/>
    <n v="6"/>
    <n v="8"/>
    <n v="2"/>
    <n v="3"/>
    <n v="11"/>
    <n v="1"/>
  </r>
  <r>
    <n v="2261"/>
    <n v="1969"/>
    <n v="56"/>
    <s v="Graduation"/>
    <s v="Married"/>
    <x v="1"/>
    <x v="1481"/>
    <n v="1"/>
    <n v="0"/>
    <s v="23/06/2013"/>
    <n v="5"/>
    <x v="30"/>
    <n v="1"/>
    <n v="5"/>
    <n v="2"/>
    <n v="0"/>
    <n v="4"/>
    <n v="12"/>
    <n v="4.5620437956204378E-4"/>
    <s v="MeatProducts"/>
    <n v="1"/>
    <n v="1"/>
    <n v="0"/>
    <n v="2"/>
    <n v="7"/>
    <n v="3"/>
    <n v="11"/>
    <n v="0"/>
  </r>
  <r>
    <n v="8553"/>
    <n v="1965"/>
    <n v="60"/>
    <s v="Graduation"/>
    <s v="Married"/>
    <x v="1"/>
    <x v="1482"/>
    <n v="1"/>
    <n v="1"/>
    <s v="23/06/2013"/>
    <n v="65"/>
    <x v="316"/>
    <n v="0"/>
    <n v="9"/>
    <n v="0"/>
    <n v="0"/>
    <n v="3"/>
    <n v="39"/>
    <n v="8.8036117381489842E-4"/>
    <s v="Wines"/>
    <n v="2"/>
    <n v="1"/>
    <n v="0"/>
    <n v="3"/>
    <n v="6"/>
    <n v="3"/>
    <n v="11"/>
    <n v="0"/>
  </r>
  <r>
    <n v="2181"/>
    <n v="1970"/>
    <n v="55"/>
    <s v="Graduation"/>
    <s v="Married"/>
    <x v="1"/>
    <x v="1483"/>
    <n v="0"/>
    <n v="0"/>
    <s v="23/06/2013"/>
    <n v="45"/>
    <x v="660"/>
    <n v="61"/>
    <n v="753"/>
    <n v="40"/>
    <n v="46"/>
    <n v="27"/>
    <n v="1253"/>
    <n v="1.7743602815186145E-2"/>
    <s v="MeatProducts"/>
    <n v="1"/>
    <n v="3"/>
    <n v="3"/>
    <n v="7"/>
    <n v="2"/>
    <n v="3"/>
    <n v="11"/>
    <n v="0"/>
  </r>
  <r>
    <n v="10339"/>
    <n v="1954"/>
    <n v="71"/>
    <s v="Master"/>
    <s v="Together"/>
    <x v="1"/>
    <x v="163"/>
    <n v="0"/>
    <n v="1"/>
    <s v="23/06/2013"/>
    <n v="83"/>
    <x v="623"/>
    <n v="0"/>
    <n v="22"/>
    <n v="0"/>
    <n v="0"/>
    <n v="24"/>
    <n v="183"/>
    <e v="#VALUE!"/>
    <s v="Wines"/>
    <n v="2"/>
    <n v="4"/>
    <n v="1"/>
    <n v="4"/>
    <n v="6"/>
    <n v="3"/>
    <n v="11"/>
    <n v="0"/>
  </r>
  <r>
    <n v="2781"/>
    <n v="1981"/>
    <n v="44"/>
    <s v="Graduation"/>
    <s v="Single"/>
    <x v="0"/>
    <x v="1484"/>
    <n v="0"/>
    <n v="0"/>
    <s v="23/06/2014"/>
    <n v="55"/>
    <x v="661"/>
    <n v="34"/>
    <n v="536"/>
    <n v="134"/>
    <n v="51"/>
    <n v="34"/>
    <n v="1758"/>
    <n v="2.4394305220214803E-2"/>
    <s v="Wines"/>
    <n v="1"/>
    <n v="4"/>
    <n v="6"/>
    <n v="6"/>
    <n v="2"/>
    <n v="3"/>
    <n v="11"/>
    <n v="1"/>
  </r>
  <r>
    <n v="9931"/>
    <n v="1963"/>
    <n v="62"/>
    <s v="PhD"/>
    <s v="Married"/>
    <x v="1"/>
    <x v="1485"/>
    <n v="1"/>
    <n v="1"/>
    <s v="23/06/2014"/>
    <n v="29"/>
    <x v="2"/>
    <n v="0"/>
    <n v="1"/>
    <n v="1"/>
    <n v="1"/>
    <n v="1"/>
    <n v="8"/>
    <n v="1.9885657469550086E-3"/>
    <s v="Wines"/>
    <n v="15"/>
    <n v="0"/>
    <n v="0"/>
    <n v="0"/>
    <n v="19"/>
    <n v="3"/>
    <n v="11"/>
    <n v="0"/>
  </r>
  <r>
    <n v="1473"/>
    <n v="1960"/>
    <n v="65"/>
    <s v="2n Cycle"/>
    <s v="Single"/>
    <x v="1"/>
    <x v="1486"/>
    <n v="0"/>
    <n v="1"/>
    <s v="23/07/2013"/>
    <n v="0"/>
    <x v="132"/>
    <n v="1"/>
    <n v="5"/>
    <n v="2"/>
    <n v="1"/>
    <n v="10"/>
    <n v="62"/>
    <n v="1.2964473161449512E-3"/>
    <s v="Wines"/>
    <n v="2"/>
    <n v="2"/>
    <n v="0"/>
    <n v="3"/>
    <n v="8"/>
    <n v="3"/>
    <n v="11"/>
    <n v="0"/>
  </r>
  <r>
    <n v="8916"/>
    <n v="1975"/>
    <n v="50"/>
    <s v="Graduation"/>
    <s v="Divorced"/>
    <x v="0"/>
    <x v="1487"/>
    <n v="2"/>
    <n v="0"/>
    <s v="23/07/2013"/>
    <n v="78"/>
    <x v="15"/>
    <n v="1"/>
    <n v="5"/>
    <n v="0"/>
    <n v="0"/>
    <n v="1"/>
    <n v="15"/>
    <n v="4.095339503644852E-4"/>
    <s v="Wines"/>
    <n v="1"/>
    <n v="0"/>
    <n v="0"/>
    <n v="3"/>
    <n v="5"/>
    <n v="3"/>
    <n v="11"/>
    <n v="0"/>
  </r>
  <r>
    <n v="2570"/>
    <n v="1968"/>
    <n v="57"/>
    <s v="Graduation"/>
    <s v="Together"/>
    <x v="1"/>
    <x v="1488"/>
    <n v="0"/>
    <n v="1"/>
    <s v="23/07/2013"/>
    <n v="35"/>
    <x v="371"/>
    <n v="7"/>
    <n v="61"/>
    <n v="10"/>
    <n v="0"/>
    <n v="46"/>
    <n v="769"/>
    <n v="1.3602433933562105E-2"/>
    <s v="Wines"/>
    <n v="4"/>
    <n v="10"/>
    <n v="4"/>
    <n v="7"/>
    <n v="8"/>
    <n v="3"/>
    <n v="11"/>
    <n v="1"/>
  </r>
  <r>
    <n v="2926"/>
    <n v="1952"/>
    <n v="73"/>
    <s v="Master"/>
    <s v="Together"/>
    <x v="1"/>
    <x v="1489"/>
    <n v="0"/>
    <n v="1"/>
    <s v="23/08/2012"/>
    <n v="62"/>
    <x v="662"/>
    <n v="0"/>
    <n v="80"/>
    <n v="0"/>
    <n v="13"/>
    <n v="40"/>
    <n v="1334"/>
    <n v="2.3842290575682292E-2"/>
    <s v="Wines"/>
    <n v="3"/>
    <n v="3"/>
    <n v="6"/>
    <n v="11"/>
    <n v="8"/>
    <n v="3"/>
    <n v="11"/>
    <n v="0"/>
  </r>
  <r>
    <n v="2863"/>
    <n v="1970"/>
    <n v="55"/>
    <s v="Graduation"/>
    <s v="Single"/>
    <x v="1"/>
    <x v="163"/>
    <n v="1"/>
    <n v="2"/>
    <s v="23/08/2013"/>
    <n v="67"/>
    <x v="492"/>
    <n v="20"/>
    <n v="172"/>
    <n v="52"/>
    <n v="50"/>
    <n v="20"/>
    <n v="1032"/>
    <e v="#VALUE!"/>
    <s v="Wines"/>
    <n v="6"/>
    <n v="2"/>
    <n v="3"/>
    <n v="10"/>
    <n v="7"/>
    <n v="3"/>
    <n v="11"/>
    <n v="0"/>
  </r>
  <r>
    <n v="4607"/>
    <n v="1959"/>
    <n v="66"/>
    <s v="Graduation"/>
    <s v="Together"/>
    <x v="1"/>
    <x v="1490"/>
    <n v="0"/>
    <n v="0"/>
    <s v="23/08/2013"/>
    <n v="24"/>
    <x v="434"/>
    <n v="23"/>
    <n v="389"/>
    <n v="42"/>
    <n v="21"/>
    <n v="75"/>
    <n v="702"/>
    <n v="9.8364790449367353E-3"/>
    <s v="MeatProducts"/>
    <n v="1"/>
    <n v="4"/>
    <n v="5"/>
    <n v="7"/>
    <n v="2"/>
    <n v="3"/>
    <n v="11"/>
    <n v="0"/>
  </r>
  <r>
    <n v="1160"/>
    <n v="1970"/>
    <n v="55"/>
    <s v="Graduation"/>
    <s v="Married"/>
    <x v="1"/>
    <x v="1491"/>
    <n v="1"/>
    <n v="1"/>
    <s v="23/08/2013"/>
    <n v="48"/>
    <x v="15"/>
    <n v="4"/>
    <n v="17"/>
    <n v="10"/>
    <n v="2"/>
    <n v="7"/>
    <n v="42"/>
    <n v="3.167420814479638E-3"/>
    <s v="MeatProducts"/>
    <n v="4"/>
    <n v="3"/>
    <n v="0"/>
    <n v="3"/>
    <n v="8"/>
    <n v="3"/>
    <n v="11"/>
    <n v="0"/>
  </r>
  <r>
    <n v="4944"/>
    <n v="1959"/>
    <n v="66"/>
    <s v="Graduation"/>
    <s v="Together"/>
    <x v="1"/>
    <x v="1490"/>
    <n v="0"/>
    <n v="0"/>
    <s v="23/08/2013"/>
    <n v="24"/>
    <x v="434"/>
    <n v="23"/>
    <n v="389"/>
    <n v="42"/>
    <n v="21"/>
    <n v="75"/>
    <n v="702"/>
    <n v="9.8364790449367353E-3"/>
    <s v="MeatProducts"/>
    <n v="1"/>
    <n v="4"/>
    <n v="5"/>
    <n v="7"/>
    <n v="2"/>
    <n v="3"/>
    <n v="11"/>
    <n v="0"/>
  </r>
  <r>
    <n v="9058"/>
    <n v="1955"/>
    <n v="70"/>
    <s v="Graduation"/>
    <s v="Widow"/>
    <x v="1"/>
    <x v="1492"/>
    <n v="0"/>
    <n v="0"/>
    <s v="23/09/2012"/>
    <n v="65"/>
    <x v="540"/>
    <n v="21"/>
    <n v="530"/>
    <n v="32"/>
    <n v="0"/>
    <n v="224"/>
    <n v="1643"/>
    <n v="2.0588972431077695E-2"/>
    <s v="Wines"/>
    <n v="1"/>
    <n v="5"/>
    <n v="11"/>
    <n v="5"/>
    <n v="3"/>
    <n v="3"/>
    <n v="11"/>
    <n v="1"/>
  </r>
  <r>
    <n v="3619"/>
    <n v="1960"/>
    <n v="65"/>
    <s v="2n Cycle"/>
    <s v="Divorced"/>
    <x v="1"/>
    <x v="1493"/>
    <n v="0"/>
    <n v="0"/>
    <s v="23/09/2012"/>
    <n v="19"/>
    <x v="553"/>
    <n v="25"/>
    <n v="501"/>
    <n v="63"/>
    <n v="138"/>
    <n v="80"/>
    <n v="1072"/>
    <n v="1.2278792738102055E-2"/>
    <s v="MeatProducts"/>
    <n v="1"/>
    <n v="5"/>
    <n v="3"/>
    <n v="8"/>
    <n v="2"/>
    <n v="3"/>
    <n v="11"/>
    <n v="1"/>
  </r>
  <r>
    <n v="5687"/>
    <n v="1980"/>
    <n v="45"/>
    <s v="Graduation"/>
    <s v="Divorced"/>
    <x v="0"/>
    <x v="1494"/>
    <n v="0"/>
    <n v="0"/>
    <s v="23/09/2012"/>
    <n v="98"/>
    <x v="663"/>
    <n v="50"/>
    <n v="774"/>
    <n v="28"/>
    <n v="31"/>
    <n v="187"/>
    <n v="1446"/>
    <n v="1.7698465153851803E-2"/>
    <s v="MeatProducts"/>
    <n v="1"/>
    <n v="7"/>
    <n v="7"/>
    <n v="12"/>
    <n v="3"/>
    <n v="3"/>
    <n v="11"/>
    <n v="0"/>
  </r>
  <r>
    <n v="1665"/>
    <n v="1964"/>
    <n v="61"/>
    <s v="PhD"/>
    <s v="Divorced"/>
    <x v="1"/>
    <x v="1495"/>
    <n v="0"/>
    <n v="2"/>
    <s v="23/09/2013"/>
    <n v="71"/>
    <x v="664"/>
    <n v="0"/>
    <n v="61"/>
    <n v="0"/>
    <n v="15"/>
    <n v="215"/>
    <n v="1535"/>
    <n v="2.3932023698160273E-2"/>
    <s v="Wines"/>
    <n v="5"/>
    <n v="2"/>
    <n v="5"/>
    <n v="6"/>
    <n v="5"/>
    <n v="3"/>
    <n v="11"/>
    <n v="1"/>
  </r>
  <r>
    <n v="8799"/>
    <n v="1984"/>
    <n v="41"/>
    <s v="PhD"/>
    <s v="Married"/>
    <x v="0"/>
    <x v="1496"/>
    <n v="1"/>
    <n v="0"/>
    <s v="23/09/2013"/>
    <n v="6"/>
    <x v="63"/>
    <n v="6"/>
    <n v="69"/>
    <n v="2"/>
    <n v="3"/>
    <n v="3"/>
    <n v="150"/>
    <n v="3.929273084479371E-3"/>
    <s v="Wines"/>
    <n v="3"/>
    <n v="3"/>
    <n v="1"/>
    <n v="4"/>
    <n v="7"/>
    <n v="3"/>
    <n v="11"/>
    <n v="0"/>
  </r>
  <r>
    <n v="8970"/>
    <n v="1972"/>
    <n v="53"/>
    <s v="PhD"/>
    <s v="Married"/>
    <x v="1"/>
    <x v="1497"/>
    <n v="0"/>
    <n v="1"/>
    <s v="23/10/2012"/>
    <n v="93"/>
    <x v="141"/>
    <n v="22"/>
    <n v="39"/>
    <n v="6"/>
    <n v="0"/>
    <n v="92"/>
    <n v="438"/>
    <n v="7.0633768746976291E-3"/>
    <s v="Wines"/>
    <n v="4"/>
    <n v="6"/>
    <n v="2"/>
    <n v="7"/>
    <n v="5"/>
    <n v="3"/>
    <n v="11"/>
    <n v="0"/>
  </r>
  <r>
    <n v="796"/>
    <n v="1965"/>
    <n v="60"/>
    <s v="2n Cycle"/>
    <s v="Divorced"/>
    <x v="1"/>
    <x v="1498"/>
    <n v="0"/>
    <n v="1"/>
    <s v="23/10/2012"/>
    <n v="17"/>
    <x v="304"/>
    <n v="44"/>
    <n v="212"/>
    <n v="46"/>
    <n v="8"/>
    <n v="177"/>
    <n v="894"/>
    <n v="1.4860125330363525E-2"/>
    <s v="Wines"/>
    <n v="3"/>
    <n v="11"/>
    <n v="4"/>
    <n v="8"/>
    <n v="8"/>
    <n v="3"/>
    <n v="11"/>
    <n v="0"/>
  </r>
  <r>
    <n v="2895"/>
    <n v="1963"/>
    <n v="62"/>
    <s v="Graduation"/>
    <s v="Single"/>
    <x v="1"/>
    <x v="1499"/>
    <n v="0"/>
    <n v="1"/>
    <s v="23/10/2013"/>
    <n v="79"/>
    <x v="55"/>
    <n v="1"/>
    <n v="54"/>
    <n v="13"/>
    <n v="9"/>
    <n v="14"/>
    <n v="181"/>
    <n v="3.6214485794317727E-3"/>
    <s v="Wines"/>
    <n v="2"/>
    <n v="3"/>
    <n v="1"/>
    <n v="5"/>
    <n v="5"/>
    <n v="3"/>
    <n v="11"/>
    <n v="0"/>
  </r>
  <r>
    <n v="6616"/>
    <n v="1975"/>
    <n v="50"/>
    <s v="Graduation"/>
    <s v="Together"/>
    <x v="0"/>
    <x v="1500"/>
    <n v="0"/>
    <n v="1"/>
    <s v="23/10/2013"/>
    <n v="47"/>
    <x v="665"/>
    <n v="3"/>
    <n v="85"/>
    <n v="71"/>
    <n v="66"/>
    <n v="58"/>
    <n v="403"/>
    <n v="6.775272776180629E-3"/>
    <s v="Wines"/>
    <n v="2"/>
    <n v="3"/>
    <n v="3"/>
    <n v="8"/>
    <n v="2"/>
    <n v="3"/>
    <n v="11"/>
    <n v="0"/>
  </r>
  <r>
    <n v="9396"/>
    <n v="1978"/>
    <n v="47"/>
    <s v="PhD"/>
    <s v="Married"/>
    <x v="0"/>
    <x v="1501"/>
    <n v="1"/>
    <n v="0"/>
    <s v="23/11/2012"/>
    <n v="31"/>
    <x v="15"/>
    <n v="0"/>
    <n v="6"/>
    <n v="4"/>
    <n v="1"/>
    <n v="5"/>
    <n v="20"/>
    <n v="5.3026486730121697E-4"/>
    <s v="Wines"/>
    <n v="1"/>
    <n v="1"/>
    <n v="0"/>
    <n v="2"/>
    <n v="9"/>
    <n v="3"/>
    <n v="11"/>
    <n v="0"/>
  </r>
  <r>
    <n v="9707"/>
    <n v="1969"/>
    <n v="56"/>
    <s v="PhD"/>
    <s v="Married"/>
    <x v="1"/>
    <x v="1502"/>
    <n v="0"/>
    <n v="1"/>
    <s v="23/11/2012"/>
    <n v="65"/>
    <x v="666"/>
    <n v="0"/>
    <n v="45"/>
    <n v="0"/>
    <n v="0"/>
    <n v="34"/>
    <n v="1148"/>
    <n v="2.0792581322900818E-2"/>
    <s v="Wines"/>
    <n v="3"/>
    <n v="4"/>
    <n v="2"/>
    <n v="11"/>
    <n v="8"/>
    <n v="3"/>
    <n v="11"/>
    <n v="0"/>
  </r>
  <r>
    <n v="933"/>
    <n v="1978"/>
    <n v="47"/>
    <s v="PhD"/>
    <s v="Married"/>
    <x v="0"/>
    <x v="1501"/>
    <n v="1"/>
    <n v="0"/>
    <s v="23/11/2012"/>
    <n v="31"/>
    <x v="15"/>
    <n v="0"/>
    <n v="6"/>
    <n v="4"/>
    <n v="1"/>
    <n v="5"/>
    <n v="20"/>
    <n v="5.3026486730121697E-4"/>
    <s v="Wines"/>
    <n v="1"/>
    <n v="1"/>
    <n v="0"/>
    <n v="2"/>
    <n v="9"/>
    <n v="3"/>
    <n v="11"/>
    <n v="0"/>
  </r>
  <r>
    <n v="339"/>
    <n v="1972"/>
    <n v="53"/>
    <s v="PhD"/>
    <s v="Married"/>
    <x v="1"/>
    <x v="937"/>
    <n v="0"/>
    <n v="1"/>
    <s v="23/11/2012"/>
    <n v="82"/>
    <x v="667"/>
    <n v="0"/>
    <n v="24"/>
    <n v="6"/>
    <n v="0"/>
    <n v="4"/>
    <n v="492"/>
    <n v="8.6178206722600757E-3"/>
    <s v="Wines"/>
    <n v="2"/>
    <n v="9"/>
    <n v="2"/>
    <n v="5"/>
    <n v="7"/>
    <n v="3"/>
    <n v="11"/>
    <n v="1"/>
  </r>
  <r>
    <n v="8427"/>
    <n v="1956"/>
    <n v="69"/>
    <s v="Master"/>
    <s v="Single"/>
    <x v="1"/>
    <x v="1503"/>
    <n v="0"/>
    <n v="0"/>
    <s v="23/11/2012"/>
    <n v="78"/>
    <x v="68"/>
    <n v="14"/>
    <n v="717"/>
    <n v="210"/>
    <n v="0"/>
    <n v="43"/>
    <n v="1497"/>
    <n v="2.3081548637772328E-2"/>
    <s v="MeatProducts"/>
    <n v="1"/>
    <n v="7"/>
    <n v="5"/>
    <n v="10"/>
    <n v="4"/>
    <n v="3"/>
    <n v="11"/>
    <n v="0"/>
  </r>
  <r>
    <n v="217"/>
    <n v="1956"/>
    <n v="69"/>
    <s v="Master"/>
    <s v="Single"/>
    <x v="1"/>
    <x v="1503"/>
    <n v="0"/>
    <n v="0"/>
    <s v="23/11/2012"/>
    <n v="78"/>
    <x v="68"/>
    <n v="14"/>
    <n v="717"/>
    <n v="210"/>
    <n v="0"/>
    <n v="43"/>
    <n v="1497"/>
    <n v="2.3081548637772328E-2"/>
    <s v="MeatProducts"/>
    <n v="1"/>
    <n v="7"/>
    <n v="5"/>
    <n v="10"/>
    <n v="4"/>
    <n v="3"/>
    <n v="11"/>
    <n v="0"/>
  </r>
  <r>
    <n v="10872"/>
    <n v="1969"/>
    <n v="56"/>
    <s v="PhD"/>
    <s v="Married"/>
    <x v="1"/>
    <x v="1502"/>
    <n v="0"/>
    <n v="1"/>
    <s v="23/11/2012"/>
    <n v="65"/>
    <x v="666"/>
    <n v="0"/>
    <n v="45"/>
    <n v="0"/>
    <n v="0"/>
    <n v="34"/>
    <n v="1148"/>
    <n v="2.0792581322900818E-2"/>
    <s v="Wines"/>
    <n v="3"/>
    <n v="4"/>
    <n v="2"/>
    <n v="11"/>
    <n v="8"/>
    <n v="3"/>
    <n v="11"/>
    <n v="0"/>
  </r>
  <r>
    <n v="10968"/>
    <n v="1969"/>
    <n v="56"/>
    <s v="Graduation"/>
    <s v="Single"/>
    <x v="1"/>
    <x v="1504"/>
    <n v="0"/>
    <n v="1"/>
    <s v="23/11/2012"/>
    <n v="0"/>
    <x v="212"/>
    <n v="21"/>
    <n v="300"/>
    <n v="65"/>
    <n v="8"/>
    <n v="44"/>
    <n v="660"/>
    <n v="1.1432332715525455E-2"/>
    <s v="MeatProducts"/>
    <n v="4"/>
    <n v="8"/>
    <n v="8"/>
    <n v="6"/>
    <n v="6"/>
    <n v="3"/>
    <n v="11"/>
    <n v="0"/>
  </r>
  <r>
    <n v="5798"/>
    <n v="1973"/>
    <n v="52"/>
    <s v="Master"/>
    <s v="Together"/>
    <x v="1"/>
    <x v="163"/>
    <n v="0"/>
    <n v="0"/>
    <s v="23/11/2013"/>
    <n v="87"/>
    <x v="668"/>
    <n v="37"/>
    <n v="359"/>
    <n v="98"/>
    <n v="28"/>
    <n v="18"/>
    <n v="967"/>
    <e v="#VALUE!"/>
    <s v="Wines"/>
    <n v="1"/>
    <n v="2"/>
    <n v="4"/>
    <n v="8"/>
    <n v="1"/>
    <n v="3"/>
    <n v="11"/>
    <n v="0"/>
  </r>
  <r>
    <n v="6086"/>
    <n v="1955"/>
    <n v="70"/>
    <s v="Graduation"/>
    <s v="Married"/>
    <x v="1"/>
    <x v="1505"/>
    <n v="0"/>
    <n v="0"/>
    <s v="23/11/2013"/>
    <n v="62"/>
    <x v="668"/>
    <n v="25"/>
    <n v="706"/>
    <n v="80"/>
    <n v="76"/>
    <n v="48"/>
    <n v="1332"/>
    <n v="1.6568194539461411E-2"/>
    <s v="MeatProducts"/>
    <n v="1"/>
    <n v="6"/>
    <n v="5"/>
    <n v="12"/>
    <n v="2"/>
    <n v="3"/>
    <n v="11"/>
    <n v="0"/>
  </r>
  <r>
    <n v="6303"/>
    <n v="1986"/>
    <n v="39"/>
    <s v="PhD"/>
    <s v="Together"/>
    <x v="0"/>
    <x v="1506"/>
    <n v="0"/>
    <n v="0"/>
    <s v="23/11/2013"/>
    <n v="72"/>
    <x v="114"/>
    <n v="73"/>
    <n v="747"/>
    <n v="76"/>
    <n v="161"/>
    <n v="30"/>
    <n v="1467"/>
    <n v="1.5976911348290133E-2"/>
    <s v="MeatProducts"/>
    <n v="0"/>
    <n v="5"/>
    <n v="5"/>
    <n v="12"/>
    <n v="1"/>
    <n v="3"/>
    <n v="11"/>
    <n v="0"/>
  </r>
  <r>
    <n v="1384"/>
    <n v="1992"/>
    <n v="33"/>
    <s v="Basic"/>
    <s v="Married"/>
    <x v="0"/>
    <x v="1507"/>
    <n v="1"/>
    <n v="0"/>
    <s v="23/11/2013"/>
    <n v="10"/>
    <x v="17"/>
    <n v="4"/>
    <n v="14"/>
    <n v="8"/>
    <n v="8"/>
    <n v="22"/>
    <n v="40"/>
    <n v="2.3180343069077423E-3"/>
    <s v="GoldProds"/>
    <n v="2"/>
    <n v="2"/>
    <n v="1"/>
    <n v="2"/>
    <n v="8"/>
    <n v="3"/>
    <n v="11"/>
    <n v="0"/>
  </r>
  <r>
    <n v="5626"/>
    <n v="1964"/>
    <n v="61"/>
    <s v="PhD"/>
    <s v="Single"/>
    <x v="1"/>
    <x v="1508"/>
    <n v="0"/>
    <n v="0"/>
    <s v="23/11/2013"/>
    <n v="13"/>
    <x v="669"/>
    <n v="4"/>
    <n v="89"/>
    <n v="11"/>
    <n v="8"/>
    <n v="13"/>
    <n v="450"/>
    <n v="7.2817890546619628E-3"/>
    <s v="Wines"/>
    <n v="1"/>
    <n v="4"/>
    <n v="2"/>
    <n v="9"/>
    <n v="4"/>
    <n v="3"/>
    <n v="11"/>
    <n v="0"/>
  </r>
  <r>
    <n v="9790"/>
    <n v="1957"/>
    <n v="68"/>
    <s v="Graduation"/>
    <s v="Single"/>
    <x v="1"/>
    <x v="1509"/>
    <n v="0"/>
    <n v="0"/>
    <s v="23/11/2013"/>
    <n v="12"/>
    <x v="670"/>
    <n v="72"/>
    <n v="170"/>
    <n v="47"/>
    <n v="36"/>
    <n v="97"/>
    <n v="1237"/>
    <n v="1.5758162524363368E-2"/>
    <s v="Wines"/>
    <n v="1"/>
    <n v="11"/>
    <n v="3"/>
    <n v="4"/>
    <n v="4"/>
    <n v="3"/>
    <n v="11"/>
    <n v="1"/>
  </r>
  <r>
    <n v="4548"/>
    <n v="1981"/>
    <n v="44"/>
    <s v="Graduation"/>
    <s v="Single"/>
    <x v="0"/>
    <x v="1510"/>
    <n v="1"/>
    <n v="1"/>
    <s v="23/11/2013"/>
    <n v="66"/>
    <x v="334"/>
    <n v="4"/>
    <n v="10"/>
    <n v="0"/>
    <n v="2"/>
    <n v="15"/>
    <n v="39"/>
    <n v="9.2930159410965763E-4"/>
    <s v="Wines"/>
    <n v="1"/>
    <n v="1"/>
    <n v="0"/>
    <n v="3"/>
    <n v="4"/>
    <n v="3"/>
    <n v="11"/>
    <n v="0"/>
  </r>
  <r>
    <n v="1993"/>
    <n v="1949"/>
    <n v="76"/>
    <s v="PhD"/>
    <s v="Married"/>
    <x v="1"/>
    <x v="1511"/>
    <n v="0"/>
    <n v="1"/>
    <s v="23/12/2012"/>
    <n v="63"/>
    <x v="671"/>
    <n v="0"/>
    <n v="86"/>
    <n v="0"/>
    <n v="0"/>
    <n v="19"/>
    <n v="953"/>
    <n v="1.6260856211715323E-2"/>
    <s v="Wines"/>
    <n v="3"/>
    <n v="2"/>
    <n v="3"/>
    <n v="9"/>
    <n v="8"/>
    <n v="3"/>
    <n v="11"/>
    <n v="0"/>
  </r>
  <r>
    <n v="9940"/>
    <n v="1958"/>
    <n v="67"/>
    <s v="Graduation"/>
    <s v="Together"/>
    <x v="1"/>
    <x v="1512"/>
    <n v="0"/>
    <n v="1"/>
    <s v="23/12/2012"/>
    <n v="97"/>
    <x v="519"/>
    <n v="114"/>
    <n v="276"/>
    <n v="75"/>
    <n v="124"/>
    <n v="38"/>
    <n v="971"/>
    <n v="1.4947429996459415E-2"/>
    <s v="Wines"/>
    <n v="2"/>
    <n v="6"/>
    <n v="4"/>
    <n v="4"/>
    <n v="3"/>
    <n v="3"/>
    <n v="11"/>
    <n v="0"/>
  </r>
  <r>
    <n v="304"/>
    <n v="1981"/>
    <n v="44"/>
    <s v="Master"/>
    <s v="Single"/>
    <x v="0"/>
    <x v="1513"/>
    <n v="1"/>
    <n v="0"/>
    <s v="23/12/2013"/>
    <n v="67"/>
    <x v="27"/>
    <n v="3"/>
    <n v="19"/>
    <n v="4"/>
    <n v="5"/>
    <n v="26"/>
    <n v="50"/>
    <n v="2.1792189679218968E-3"/>
    <s v="GoldProds"/>
    <n v="3"/>
    <n v="3"/>
    <n v="0"/>
    <n v="3"/>
    <n v="7"/>
    <n v="3"/>
    <n v="11"/>
    <n v="0"/>
  </r>
  <r>
    <n v="9596"/>
    <n v="1980"/>
    <n v="45"/>
    <s v="PhD"/>
    <s v="Single"/>
    <x v="0"/>
    <x v="1514"/>
    <n v="0"/>
    <n v="0"/>
    <s v="23/12/2013"/>
    <n v="19"/>
    <x v="432"/>
    <n v="32"/>
    <n v="117"/>
    <n v="34"/>
    <n v="110"/>
    <n v="6"/>
    <n v="658"/>
    <n v="1.0077341297189677E-2"/>
    <s v="Wines"/>
    <n v="1"/>
    <n v="3"/>
    <n v="3"/>
    <n v="13"/>
    <n v="2"/>
    <n v="3"/>
    <n v="11"/>
    <n v="0"/>
  </r>
  <r>
    <n v="274"/>
    <n v="1973"/>
    <n v="52"/>
    <s v="Graduation"/>
    <s v="Single"/>
    <x v="1"/>
    <x v="1515"/>
    <n v="1"/>
    <n v="1"/>
    <s v="23/12/2013"/>
    <n v="75"/>
    <x v="15"/>
    <n v="3"/>
    <n v="15"/>
    <n v="2"/>
    <n v="3"/>
    <n v="2"/>
    <n v="32"/>
    <n v="9.1814191030901212E-4"/>
    <s v="MeatProducts"/>
    <n v="2"/>
    <n v="2"/>
    <n v="0"/>
    <n v="3"/>
    <n v="6"/>
    <n v="3"/>
    <n v="11"/>
    <n v="0"/>
  </r>
  <r>
    <n v="10394"/>
    <n v="1984"/>
    <n v="41"/>
    <s v="Graduation"/>
    <s v="Married"/>
    <x v="0"/>
    <x v="1516"/>
    <n v="0"/>
    <n v="0"/>
    <s v="23/12/2013"/>
    <n v="91"/>
    <x v="411"/>
    <n v="144"/>
    <n v="133"/>
    <n v="94"/>
    <n v="192"/>
    <n v="241"/>
    <n v="1238"/>
    <n v="1.3755555555555556E-2"/>
    <s v="Wines"/>
    <n v="1"/>
    <n v="4"/>
    <n v="8"/>
    <n v="5"/>
    <n v="1"/>
    <n v="3"/>
    <n v="11"/>
    <n v="0"/>
  </r>
  <r>
    <n v="4487"/>
    <n v="1969"/>
    <n v="56"/>
    <s v="Master"/>
    <s v="Single"/>
    <x v="1"/>
    <x v="1517"/>
    <n v="1"/>
    <n v="0"/>
    <s v="24/01/2013"/>
    <n v="67"/>
    <x v="372"/>
    <n v="20"/>
    <n v="25"/>
    <n v="2"/>
    <n v="7"/>
    <n v="26"/>
    <n v="69"/>
    <n v="1.7311455667620051E-3"/>
    <s v="GoldProds"/>
    <n v="1"/>
    <n v="2"/>
    <n v="0"/>
    <n v="4"/>
    <n v="6"/>
    <n v="3"/>
    <n v="11"/>
    <n v="1"/>
  </r>
  <r>
    <n v="1592"/>
    <n v="1970"/>
    <n v="55"/>
    <s v="Graduation"/>
    <s v="Married"/>
    <x v="1"/>
    <x v="1518"/>
    <n v="0"/>
    <n v="0"/>
    <s v="24/01/2014"/>
    <n v="25"/>
    <x v="672"/>
    <n v="99"/>
    <n v="812"/>
    <n v="151"/>
    <n v="82"/>
    <n v="33"/>
    <n v="1691"/>
    <n v="1.8630529389081694E-2"/>
    <s v="MeatProducts"/>
    <n v="0"/>
    <n v="4"/>
    <n v="6"/>
    <n v="5"/>
    <n v="1"/>
    <n v="3"/>
    <n v="11"/>
    <n v="0"/>
  </r>
  <r>
    <n v="9559"/>
    <n v="1961"/>
    <n v="64"/>
    <s v="PhD"/>
    <s v="Married"/>
    <x v="1"/>
    <x v="1519"/>
    <n v="0"/>
    <n v="1"/>
    <s v="24/01/2014"/>
    <n v="79"/>
    <x v="673"/>
    <n v="0"/>
    <n v="60"/>
    <n v="0"/>
    <n v="0"/>
    <n v="30"/>
    <n v="1004"/>
    <n v="1.7591813849172973E-2"/>
    <s v="Wines"/>
    <n v="2"/>
    <n v="7"/>
    <n v="5"/>
    <n v="13"/>
    <n v="5"/>
    <n v="3"/>
    <n v="11"/>
    <n v="0"/>
  </r>
  <r>
    <n v="8235"/>
    <n v="1956"/>
    <n v="69"/>
    <s v="Master"/>
    <s v="Together"/>
    <x v="1"/>
    <x v="1520"/>
    <n v="0"/>
    <n v="1"/>
    <s v="24/01/2014"/>
    <n v="8"/>
    <x v="674"/>
    <n v="30"/>
    <n v="214"/>
    <n v="80"/>
    <n v="30"/>
    <n v="61"/>
    <n v="782"/>
    <n v="1.1293234168532024E-2"/>
    <s v="Wines"/>
    <n v="2"/>
    <n v="6"/>
    <n v="5"/>
    <n v="10"/>
    <n v="3"/>
    <n v="3"/>
    <n v="11"/>
    <n v="0"/>
  </r>
  <r>
    <n v="6205"/>
    <n v="1967"/>
    <n v="58"/>
    <s v="Master"/>
    <s v="Single"/>
    <x v="1"/>
    <x v="1521"/>
    <n v="1"/>
    <n v="0"/>
    <s v="24/02/2014"/>
    <n v="13"/>
    <x v="31"/>
    <n v="3"/>
    <n v="29"/>
    <n v="0"/>
    <n v="4"/>
    <n v="10"/>
    <n v="70"/>
    <n v="2.1500752526338422E-3"/>
    <s v="Wines"/>
    <n v="3"/>
    <n v="2"/>
    <n v="1"/>
    <n v="3"/>
    <n v="5"/>
    <n v="3"/>
    <n v="11"/>
    <n v="1"/>
  </r>
  <r>
    <n v="2958"/>
    <n v="1978"/>
    <n v="47"/>
    <s v="Graduation"/>
    <s v="Married"/>
    <x v="0"/>
    <x v="1522"/>
    <n v="2"/>
    <n v="0"/>
    <s v="24/02/2014"/>
    <n v="53"/>
    <x v="27"/>
    <n v="3"/>
    <n v="10"/>
    <n v="11"/>
    <n v="8"/>
    <n v="6"/>
    <n v="51"/>
    <n v="1.7931228464946206E-3"/>
    <s v="Wines"/>
    <n v="3"/>
    <n v="2"/>
    <n v="1"/>
    <n v="4"/>
    <n v="4"/>
    <n v="3"/>
    <n v="11"/>
    <n v="0"/>
  </r>
  <r>
    <n v="2815"/>
    <n v="1975"/>
    <n v="50"/>
    <s v="Graduation"/>
    <s v="Married"/>
    <x v="0"/>
    <x v="1523"/>
    <n v="1"/>
    <n v="0"/>
    <s v="24/02/2014"/>
    <n v="46"/>
    <x v="0"/>
    <n v="5"/>
    <n v="39"/>
    <n v="17"/>
    <n v="15"/>
    <n v="37"/>
    <n v="83"/>
    <n v="2.5012807763011178E-3"/>
    <s v="MeatProducts"/>
    <n v="2"/>
    <n v="4"/>
    <n v="0"/>
    <n v="3"/>
    <n v="7"/>
    <n v="3"/>
    <n v="11"/>
    <n v="0"/>
  </r>
  <r>
    <n v="9197"/>
    <n v="1953"/>
    <n v="72"/>
    <s v="Graduation"/>
    <s v="Married"/>
    <x v="1"/>
    <x v="1524"/>
    <n v="0"/>
    <n v="1"/>
    <s v="24/02/2014"/>
    <n v="92"/>
    <x v="98"/>
    <n v="0"/>
    <n v="5"/>
    <n v="2"/>
    <n v="0"/>
    <n v="8"/>
    <n v="39"/>
    <n v="9.818236745380393E-4"/>
    <s v="Wines"/>
    <n v="2"/>
    <n v="2"/>
    <n v="0"/>
    <n v="3"/>
    <n v="5"/>
    <n v="3"/>
    <n v="11"/>
    <n v="0"/>
  </r>
  <r>
    <n v="830"/>
    <n v="1987"/>
    <n v="38"/>
    <s v="PhD"/>
    <s v="Single"/>
    <x v="0"/>
    <x v="1525"/>
    <n v="0"/>
    <n v="0"/>
    <s v="24/02/2014"/>
    <n v="5"/>
    <x v="675"/>
    <n v="48"/>
    <n v="560"/>
    <n v="42"/>
    <n v="176"/>
    <n v="48"/>
    <n v="1610"/>
    <n v="2.1755580779417329E-2"/>
    <s v="Wines"/>
    <n v="1"/>
    <n v="4"/>
    <n v="6"/>
    <n v="4"/>
    <n v="3"/>
    <n v="3"/>
    <n v="11"/>
    <n v="1"/>
  </r>
  <r>
    <n v="6404"/>
    <n v="1969"/>
    <n v="56"/>
    <s v="Graduation"/>
    <s v="Together"/>
    <x v="1"/>
    <x v="1526"/>
    <n v="1"/>
    <n v="2"/>
    <s v="24/03/2013"/>
    <n v="10"/>
    <x v="452"/>
    <n v="7"/>
    <n v="89"/>
    <n v="0"/>
    <n v="7"/>
    <n v="28"/>
    <n v="254"/>
    <n v="4.3111495833121167E-3"/>
    <s v="Wines"/>
    <n v="5"/>
    <n v="4"/>
    <n v="1"/>
    <n v="6"/>
    <n v="5"/>
    <n v="3"/>
    <n v="11"/>
    <n v="0"/>
  </r>
  <r>
    <n v="3536"/>
    <n v="1960"/>
    <n v="65"/>
    <s v="Graduation"/>
    <s v="Together"/>
    <x v="1"/>
    <x v="1527"/>
    <n v="0"/>
    <n v="1"/>
    <s v="24/03/2013"/>
    <n v="65"/>
    <x v="0"/>
    <n v="11"/>
    <n v="3"/>
    <n v="10"/>
    <n v="4"/>
    <n v="20"/>
    <n v="35"/>
    <n v="1.7730496453900709E-3"/>
    <s v="GoldProds"/>
    <n v="2"/>
    <n v="1"/>
    <n v="1"/>
    <n v="3"/>
    <n v="5"/>
    <n v="3"/>
    <n v="11"/>
    <n v="0"/>
  </r>
  <r>
    <n v="4478"/>
    <n v="1979"/>
    <n v="46"/>
    <s v="Graduation"/>
    <s v="Married"/>
    <x v="0"/>
    <x v="1528"/>
    <n v="1"/>
    <n v="1"/>
    <s v="24/03/2013"/>
    <n v="87"/>
    <x v="607"/>
    <n v="5"/>
    <n v="106"/>
    <n v="15"/>
    <n v="17"/>
    <n v="53"/>
    <n v="600"/>
    <n v="9.4077802342537285E-3"/>
    <s v="Wines"/>
    <n v="8"/>
    <n v="11"/>
    <n v="1"/>
    <n v="6"/>
    <n v="8"/>
    <n v="3"/>
    <n v="11"/>
    <n v="0"/>
  </r>
  <r>
    <n v="4444"/>
    <n v="1972"/>
    <n v="53"/>
    <s v="Graduation"/>
    <s v="Married"/>
    <x v="1"/>
    <x v="1529"/>
    <n v="1"/>
    <n v="0"/>
    <s v="24/03/2014"/>
    <n v="28"/>
    <x v="223"/>
    <n v="0"/>
    <n v="16"/>
    <n v="7"/>
    <n v="6"/>
    <n v="21"/>
    <n v="40"/>
    <n v="1.3323118942144357E-3"/>
    <s v="GoldProds"/>
    <n v="1"/>
    <n v="2"/>
    <n v="0"/>
    <n v="3"/>
    <n v="8"/>
    <n v="3"/>
    <n v="11"/>
    <n v="0"/>
  </r>
  <r>
    <n v="4298"/>
    <n v="1973"/>
    <n v="52"/>
    <s v="PhD"/>
    <s v="Together"/>
    <x v="1"/>
    <x v="1530"/>
    <n v="1"/>
    <n v="0"/>
    <s v="24/03/2014"/>
    <n v="63"/>
    <x v="2"/>
    <n v="0"/>
    <n v="4"/>
    <n v="0"/>
    <n v="0"/>
    <n v="1"/>
    <n v="9"/>
    <n v="4.4059333235423704E-4"/>
    <s v="Wines"/>
    <n v="1"/>
    <n v="1"/>
    <n v="0"/>
    <n v="2"/>
    <n v="8"/>
    <n v="3"/>
    <n v="11"/>
    <n v="0"/>
  </r>
  <r>
    <n v="3783"/>
    <n v="1959"/>
    <n v="66"/>
    <s v="PhD"/>
    <s v="Married"/>
    <x v="1"/>
    <x v="1531"/>
    <n v="1"/>
    <n v="1"/>
    <s v="24/03/2014"/>
    <n v="43"/>
    <x v="447"/>
    <n v="0"/>
    <n v="10"/>
    <n v="0"/>
    <n v="1"/>
    <n v="0"/>
    <n v="116"/>
    <n v="2.1947250917622131E-3"/>
    <s v="Wines"/>
    <n v="2"/>
    <n v="2"/>
    <n v="1"/>
    <n v="4"/>
    <n v="5"/>
    <n v="3"/>
    <n v="11"/>
    <n v="0"/>
  </r>
  <r>
    <n v="1100"/>
    <n v="1960"/>
    <n v="65"/>
    <s v="Master"/>
    <s v="Together"/>
    <x v="1"/>
    <x v="1532"/>
    <n v="1"/>
    <n v="2"/>
    <s v="24/03/2014"/>
    <n v="33"/>
    <x v="153"/>
    <n v="4"/>
    <n v="22"/>
    <n v="0"/>
    <n v="2"/>
    <n v="9"/>
    <n v="52"/>
    <n v="1.2598425196850393E-3"/>
    <s v="Wines"/>
    <n v="4"/>
    <n v="3"/>
    <n v="1"/>
    <n v="3"/>
    <n v="5"/>
    <n v="3"/>
    <n v="11"/>
    <n v="0"/>
  </r>
  <r>
    <n v="4437"/>
    <n v="1962"/>
    <n v="63"/>
    <s v="Graduation"/>
    <s v="Married"/>
    <x v="1"/>
    <x v="1533"/>
    <n v="1"/>
    <n v="1"/>
    <s v="24/04/2013"/>
    <n v="65"/>
    <x v="358"/>
    <n v="6"/>
    <n v="92"/>
    <n v="3"/>
    <n v="9"/>
    <n v="38"/>
    <n v="222"/>
    <n v="3.3988609222855041E-3"/>
    <s v="Wines"/>
    <n v="2"/>
    <n v="3"/>
    <n v="2"/>
    <n v="5"/>
    <n v="4"/>
    <n v="3"/>
    <n v="11"/>
    <n v="0"/>
  </r>
  <r>
    <n v="8897"/>
    <n v="1965"/>
    <n v="60"/>
    <s v="Graduation"/>
    <s v="Single"/>
    <x v="1"/>
    <x v="1534"/>
    <n v="1"/>
    <n v="1"/>
    <s v="24/04/2013"/>
    <n v="9"/>
    <x v="676"/>
    <n v="5"/>
    <n v="91"/>
    <n v="28"/>
    <n v="26"/>
    <n v="112"/>
    <n v="542"/>
    <n v="1.2687265917602997E-2"/>
    <s v="Wines"/>
    <n v="8"/>
    <n v="7"/>
    <n v="3"/>
    <n v="7"/>
    <n v="8"/>
    <n v="3"/>
    <n v="11"/>
    <n v="1"/>
  </r>
  <r>
    <n v="3830"/>
    <n v="1953"/>
    <n v="72"/>
    <s v="Master"/>
    <s v="Married"/>
    <x v="1"/>
    <x v="959"/>
    <n v="0"/>
    <n v="2"/>
    <s v="24/04/2014"/>
    <n v="59"/>
    <x v="181"/>
    <n v="21"/>
    <n v="78"/>
    <n v="39"/>
    <n v="13"/>
    <n v="13"/>
    <n v="446"/>
    <n v="7.5142366142130273E-3"/>
    <s v="Wines"/>
    <n v="1"/>
    <n v="4"/>
    <n v="4"/>
    <n v="7"/>
    <n v="3"/>
    <n v="3"/>
    <n v="11"/>
    <n v="0"/>
  </r>
  <r>
    <n v="1340"/>
    <n v="1986"/>
    <n v="39"/>
    <s v="Graduation"/>
    <s v="Married"/>
    <x v="0"/>
    <x v="1535"/>
    <n v="0"/>
    <n v="0"/>
    <s v="24/04/2014"/>
    <n v="42"/>
    <x v="677"/>
    <n v="137"/>
    <n v="792"/>
    <n v="179"/>
    <n v="103"/>
    <n v="33"/>
    <n v="1762"/>
    <n v="1.8964589387579379E-2"/>
    <s v="MeatProducts"/>
    <n v="1"/>
    <n v="6"/>
    <n v="7"/>
    <n v="13"/>
    <n v="1"/>
    <n v="3"/>
    <n v="11"/>
    <n v="0"/>
  </r>
  <r>
    <n v="6887"/>
    <n v="1967"/>
    <n v="58"/>
    <s v="Graduation"/>
    <s v="Single"/>
    <x v="1"/>
    <x v="1536"/>
    <n v="1"/>
    <n v="1"/>
    <s v="24/04/2014"/>
    <n v="33"/>
    <x v="451"/>
    <n v="16"/>
    <n v="223"/>
    <n v="21"/>
    <n v="43"/>
    <n v="16"/>
    <n v="548"/>
    <n v="6.9239127688070145E-3"/>
    <s v="Wines"/>
    <n v="2"/>
    <n v="8"/>
    <n v="1"/>
    <n v="8"/>
    <n v="6"/>
    <n v="3"/>
    <n v="11"/>
    <n v="0"/>
  </r>
  <r>
    <n v="1010"/>
    <n v="1977"/>
    <n v="48"/>
    <s v="Graduation"/>
    <s v="Together"/>
    <x v="0"/>
    <x v="1537"/>
    <n v="2"/>
    <n v="1"/>
    <s v="24/04/2014"/>
    <n v="94"/>
    <x v="574"/>
    <n v="0"/>
    <n v="17"/>
    <n v="3"/>
    <n v="1"/>
    <n v="16"/>
    <n v="62"/>
    <n v="1.3210884063838402E-3"/>
    <s v="Wines"/>
    <n v="2"/>
    <n v="1"/>
    <n v="1"/>
    <n v="3"/>
    <n v="3"/>
    <n v="3"/>
    <n v="11"/>
    <n v="0"/>
  </r>
  <r>
    <n v="7500"/>
    <n v="1967"/>
    <n v="58"/>
    <s v="Graduation"/>
    <s v="Single"/>
    <x v="1"/>
    <x v="1536"/>
    <n v="1"/>
    <n v="1"/>
    <s v="24/04/2014"/>
    <n v="33"/>
    <x v="451"/>
    <n v="16"/>
    <n v="223"/>
    <n v="21"/>
    <n v="43"/>
    <n v="16"/>
    <n v="548"/>
    <n v="6.9239127688070145E-3"/>
    <s v="Wines"/>
    <n v="2"/>
    <n v="8"/>
    <n v="1"/>
    <n v="8"/>
    <n v="6"/>
    <n v="3"/>
    <n v="11"/>
    <n v="0"/>
  </r>
  <r>
    <n v="48"/>
    <n v="1964"/>
    <n v="61"/>
    <s v="Graduation"/>
    <s v="Together"/>
    <x v="1"/>
    <x v="1538"/>
    <n v="0"/>
    <n v="1"/>
    <s v="24/04/2014"/>
    <n v="97"/>
    <x v="678"/>
    <n v="1"/>
    <n v="12"/>
    <n v="0"/>
    <n v="3"/>
    <n v="32"/>
    <n v="152"/>
    <n v="2.7259195495059271E-3"/>
    <s v="Wines"/>
    <n v="2"/>
    <n v="4"/>
    <n v="1"/>
    <n v="3"/>
    <n v="6"/>
    <n v="3"/>
    <n v="11"/>
    <n v="0"/>
  </r>
  <r>
    <n v="7286"/>
    <n v="1968"/>
    <n v="57"/>
    <s v="Graduation"/>
    <s v="Together"/>
    <x v="1"/>
    <x v="1539"/>
    <n v="1"/>
    <n v="0"/>
    <s v="24/05/2013"/>
    <n v="92"/>
    <x v="62"/>
    <n v="6"/>
    <n v="15"/>
    <n v="3"/>
    <n v="5"/>
    <n v="13"/>
    <n v="42"/>
    <n v="1.0065184049079755E-3"/>
    <s v="MeatProducts"/>
    <n v="1"/>
    <n v="2"/>
    <n v="0"/>
    <n v="2"/>
    <n v="10"/>
    <n v="3"/>
    <n v="11"/>
    <n v="0"/>
  </r>
  <r>
    <n v="2230"/>
    <n v="1970"/>
    <n v="55"/>
    <s v="PhD"/>
    <s v="Married"/>
    <x v="1"/>
    <x v="1540"/>
    <n v="1"/>
    <n v="0"/>
    <s v="24/05/2014"/>
    <n v="84"/>
    <x v="33"/>
    <n v="2"/>
    <n v="14"/>
    <n v="0"/>
    <n v="0"/>
    <n v="0"/>
    <n v="43"/>
    <n v="1.8200287818505036E-3"/>
    <s v="Wines"/>
    <n v="3"/>
    <n v="3"/>
    <n v="1"/>
    <n v="3"/>
    <n v="5"/>
    <n v="3"/>
    <n v="11"/>
    <n v="0"/>
  </r>
  <r>
    <n v="7613"/>
    <n v="1974"/>
    <n v="51"/>
    <s v="2n Cycle"/>
    <s v="Together"/>
    <x v="1"/>
    <x v="1541"/>
    <n v="1"/>
    <n v="0"/>
    <s v="24/05/2014"/>
    <n v="97"/>
    <x v="348"/>
    <n v="5"/>
    <n v="107"/>
    <n v="11"/>
    <n v="8"/>
    <n v="29"/>
    <n v="297"/>
    <n v="5.979584851718376E-3"/>
    <s v="Wines"/>
    <n v="2"/>
    <n v="5"/>
    <n v="1"/>
    <n v="6"/>
    <n v="6"/>
    <n v="3"/>
    <n v="11"/>
    <n v="0"/>
  </r>
  <r>
    <n v="4138"/>
    <n v="1962"/>
    <n v="63"/>
    <s v="Graduation"/>
    <s v="Single"/>
    <x v="1"/>
    <x v="1542"/>
    <n v="0"/>
    <n v="1"/>
    <s v="24/05/2014"/>
    <n v="68"/>
    <x v="246"/>
    <n v="106"/>
    <n v="147"/>
    <n v="54"/>
    <n v="115"/>
    <n v="66"/>
    <n v="833"/>
    <n v="1.0871267487993318E-2"/>
    <s v="Wines"/>
    <n v="1"/>
    <n v="5"/>
    <n v="10"/>
    <n v="7"/>
    <n v="1"/>
    <n v="3"/>
    <n v="11"/>
    <n v="0"/>
  </r>
  <r>
    <n v="10833"/>
    <n v="1975"/>
    <n v="50"/>
    <s v="Graduation"/>
    <s v="Married"/>
    <x v="0"/>
    <x v="1543"/>
    <n v="0"/>
    <n v="1"/>
    <s v="24/05/2014"/>
    <n v="55"/>
    <x v="679"/>
    <n v="19"/>
    <n v="133"/>
    <n v="12"/>
    <n v="0"/>
    <n v="19"/>
    <n v="954"/>
    <n v="1.4653027370749239E-2"/>
    <s v="Wines"/>
    <n v="3"/>
    <n v="8"/>
    <n v="3"/>
    <n v="13"/>
    <n v="6"/>
    <n v="3"/>
    <n v="11"/>
    <n v="0"/>
  </r>
  <r>
    <n v="10556"/>
    <n v="1959"/>
    <n v="66"/>
    <s v="Graduation"/>
    <s v="Married"/>
    <x v="1"/>
    <x v="1544"/>
    <n v="0"/>
    <n v="1"/>
    <s v="24/05/2014"/>
    <n v="51"/>
    <x v="26"/>
    <n v="13"/>
    <n v="131"/>
    <n v="32"/>
    <n v="3"/>
    <n v="6"/>
    <n v="352"/>
    <n v="6.4018623599592607E-3"/>
    <s v="Wines"/>
    <n v="4"/>
    <n v="6"/>
    <n v="1"/>
    <n v="6"/>
    <n v="7"/>
    <n v="3"/>
    <n v="11"/>
    <n v="0"/>
  </r>
  <r>
    <n v="5543"/>
    <n v="1966"/>
    <n v="59"/>
    <s v="Graduation"/>
    <s v="Together"/>
    <x v="1"/>
    <x v="1545"/>
    <n v="0"/>
    <n v="1"/>
    <s v="24/06/2013"/>
    <n v="49"/>
    <x v="680"/>
    <n v="7"/>
    <n v="114"/>
    <n v="37"/>
    <n v="21"/>
    <n v="78"/>
    <n v="724"/>
    <n v="1.2523568179066268E-2"/>
    <s v="Wines"/>
    <n v="5"/>
    <n v="7"/>
    <n v="2"/>
    <n v="11"/>
    <n v="5"/>
    <n v="3"/>
    <n v="11"/>
    <n v="0"/>
  </r>
  <r>
    <n v="3478"/>
    <n v="1971"/>
    <n v="54"/>
    <s v="PhD"/>
    <s v="Married"/>
    <x v="1"/>
    <x v="1546"/>
    <n v="1"/>
    <n v="1"/>
    <s v="24/06/2013"/>
    <n v="17"/>
    <x v="564"/>
    <n v="42"/>
    <n v="309"/>
    <n v="55"/>
    <n v="42"/>
    <n v="21"/>
    <n v="715"/>
    <n v="1.1801601056367088E-2"/>
    <s v="MeatProducts"/>
    <n v="10"/>
    <n v="7"/>
    <n v="4"/>
    <n v="9"/>
    <n v="5"/>
    <n v="3"/>
    <n v="11"/>
    <n v="1"/>
  </r>
  <r>
    <n v="9706"/>
    <n v="1974"/>
    <n v="51"/>
    <s v="PhD"/>
    <s v="Single"/>
    <x v="1"/>
    <x v="1547"/>
    <n v="1"/>
    <n v="0"/>
    <s v="24/06/2013"/>
    <n v="98"/>
    <x v="346"/>
    <n v="1"/>
    <n v="20"/>
    <n v="4"/>
    <n v="0"/>
    <n v="7"/>
    <n v="87"/>
    <n v="2.7566539923954371E-3"/>
    <s v="Wines"/>
    <n v="2"/>
    <n v="2"/>
    <n v="1"/>
    <n v="3"/>
    <n v="8"/>
    <n v="3"/>
    <n v="11"/>
    <n v="0"/>
  </r>
  <r>
    <n v="10492"/>
    <n v="1959"/>
    <n v="66"/>
    <s v="Graduation"/>
    <s v="Together"/>
    <x v="1"/>
    <x v="1548"/>
    <n v="2"/>
    <n v="1"/>
    <s v="24/06/2014"/>
    <n v="96"/>
    <x v="77"/>
    <n v="0"/>
    <n v="5"/>
    <n v="2"/>
    <n v="0"/>
    <n v="1"/>
    <n v="9"/>
    <n v="2.350790126681468E-4"/>
    <s v="MeatProducts"/>
    <n v="1"/>
    <n v="0"/>
    <n v="0"/>
    <n v="3"/>
    <n v="2"/>
    <n v="3"/>
    <n v="11"/>
    <n v="0"/>
  </r>
  <r>
    <n v="4550"/>
    <n v="1966"/>
    <n v="59"/>
    <s v="Master"/>
    <s v="Together"/>
    <x v="1"/>
    <x v="1549"/>
    <n v="0"/>
    <n v="1"/>
    <s v="24/06/2014"/>
    <n v="51"/>
    <x v="681"/>
    <n v="0"/>
    <n v="3"/>
    <n v="0"/>
    <n v="0"/>
    <n v="7"/>
    <n v="64"/>
    <n v="1.9068049100226434E-3"/>
    <s v="Wines"/>
    <n v="1"/>
    <n v="1"/>
    <n v="1"/>
    <n v="3"/>
    <n v="5"/>
    <n v="3"/>
    <n v="11"/>
    <n v="0"/>
  </r>
  <r>
    <n v="1378"/>
    <n v="1972"/>
    <n v="53"/>
    <s v="2n Cycle"/>
    <s v="Together"/>
    <x v="1"/>
    <x v="1550"/>
    <n v="0"/>
    <n v="1"/>
    <s v="24/07/2013"/>
    <n v="24"/>
    <x v="8"/>
    <n v="16"/>
    <n v="160"/>
    <n v="84"/>
    <n v="16"/>
    <n v="134"/>
    <n v="560"/>
    <n v="1.1125680454563516E-2"/>
    <s v="Wines"/>
    <n v="6"/>
    <n v="7"/>
    <n v="4"/>
    <n v="6"/>
    <n v="6"/>
    <n v="3"/>
    <n v="11"/>
    <n v="0"/>
  </r>
  <r>
    <n v="1916"/>
    <n v="1954"/>
    <n v="71"/>
    <s v="Master"/>
    <s v="Married"/>
    <x v="1"/>
    <x v="1551"/>
    <n v="0"/>
    <n v="1"/>
    <s v="24/07/2013"/>
    <n v="92"/>
    <x v="682"/>
    <n v="3"/>
    <n v="180"/>
    <n v="20"/>
    <n v="3"/>
    <n v="43"/>
    <n v="394"/>
    <n v="8.6146580374322195E-3"/>
    <s v="Wines"/>
    <n v="5"/>
    <n v="7"/>
    <n v="1"/>
    <n v="6"/>
    <n v="7"/>
    <n v="3"/>
    <n v="11"/>
    <n v="0"/>
  </r>
  <r>
    <n v="5140"/>
    <n v="1985"/>
    <n v="40"/>
    <s v="PhD"/>
    <s v="Married"/>
    <x v="0"/>
    <x v="1552"/>
    <n v="1"/>
    <n v="0"/>
    <s v="24/08/2012"/>
    <n v="66"/>
    <x v="683"/>
    <n v="0"/>
    <n v="140"/>
    <n v="67"/>
    <n v="38"/>
    <n v="153"/>
    <n v="1292"/>
    <n v="2.0076140160049723E-2"/>
    <s v="Wines"/>
    <n v="2"/>
    <n v="4"/>
    <n v="3"/>
    <n v="12"/>
    <n v="8"/>
    <n v="3"/>
    <n v="11"/>
    <n v="0"/>
  </r>
  <r>
    <n v="10176"/>
    <n v="1968"/>
    <n v="57"/>
    <s v="Graduation"/>
    <s v="Single"/>
    <x v="1"/>
    <x v="1553"/>
    <n v="0"/>
    <n v="1"/>
    <s v="24/08/2012"/>
    <n v="44"/>
    <x v="499"/>
    <n v="0"/>
    <n v="120"/>
    <n v="0"/>
    <n v="0"/>
    <n v="137"/>
    <n v="279"/>
    <n v="4.8855656924720265E-3"/>
    <s v="Wines"/>
    <n v="7"/>
    <n v="4"/>
    <n v="4"/>
    <n v="8"/>
    <n v="8"/>
    <n v="3"/>
    <n v="11"/>
    <n v="1"/>
  </r>
  <r>
    <n v="6203"/>
    <n v="1947"/>
    <n v="78"/>
    <s v="Graduation"/>
    <s v="Together"/>
    <x v="1"/>
    <x v="1554"/>
    <n v="0"/>
    <n v="0"/>
    <s v="24/08/2013"/>
    <n v="58"/>
    <x v="684"/>
    <n v="149"/>
    <n v="815"/>
    <n v="173"/>
    <n v="49"/>
    <n v="49"/>
    <n v="1685"/>
    <n v="2.2622004430422234E-2"/>
    <s v="MeatProducts"/>
    <n v="1"/>
    <n v="6"/>
    <n v="7"/>
    <n v="12"/>
    <n v="3"/>
    <n v="3"/>
    <n v="11"/>
    <n v="0"/>
  </r>
  <r>
    <n v="3403"/>
    <n v="1958"/>
    <n v="67"/>
    <s v="PhD"/>
    <s v="Together"/>
    <x v="1"/>
    <x v="1555"/>
    <n v="0"/>
    <n v="1"/>
    <s v="24/09/2012"/>
    <n v="11"/>
    <x v="116"/>
    <n v="19"/>
    <n v="594"/>
    <n v="99"/>
    <n v="76"/>
    <n v="134"/>
    <n v="1958"/>
    <n v="2.4799878407133449E-2"/>
    <s v="Wines"/>
    <n v="2"/>
    <n v="2"/>
    <n v="5"/>
    <n v="12"/>
    <n v="6"/>
    <n v="3"/>
    <n v="11"/>
    <n v="0"/>
  </r>
  <r>
    <n v="5207"/>
    <n v="1963"/>
    <n v="62"/>
    <s v="PhD"/>
    <s v="Married"/>
    <x v="1"/>
    <x v="1556"/>
    <n v="1"/>
    <n v="1"/>
    <s v="24/09/2012"/>
    <n v="41"/>
    <x v="685"/>
    <n v="6"/>
    <n v="152"/>
    <n v="8"/>
    <n v="6"/>
    <n v="132"/>
    <n v="661"/>
    <n v="1.2383378920154372E-2"/>
    <s v="Wines"/>
    <n v="10"/>
    <n v="9"/>
    <n v="4"/>
    <n v="6"/>
    <n v="8"/>
    <n v="3"/>
    <n v="11"/>
    <n v="1"/>
  </r>
  <r>
    <n v="7533"/>
    <n v="1964"/>
    <n v="61"/>
    <s v="Graduation"/>
    <s v="Married"/>
    <x v="1"/>
    <x v="1557"/>
    <n v="1"/>
    <n v="1"/>
    <s v="24/09/2013"/>
    <n v="15"/>
    <x v="317"/>
    <n v="1"/>
    <n v="32"/>
    <n v="2"/>
    <n v="1"/>
    <n v="7"/>
    <n v="180"/>
    <n v="3.6662864591820109E-3"/>
    <s v="Wines"/>
    <n v="4"/>
    <n v="4"/>
    <n v="1"/>
    <n v="4"/>
    <n v="7"/>
    <n v="3"/>
    <n v="11"/>
    <n v="0"/>
  </r>
  <r>
    <n v="4259"/>
    <n v="1986"/>
    <n v="39"/>
    <s v="Master"/>
    <s v="Single"/>
    <x v="0"/>
    <x v="1558"/>
    <n v="2"/>
    <n v="0"/>
    <s v="24/09/2013"/>
    <n v="80"/>
    <x v="17"/>
    <n v="0"/>
    <n v="4"/>
    <n v="0"/>
    <n v="0"/>
    <n v="0"/>
    <n v="10"/>
    <n v="5.1321529381575571E-4"/>
    <s v="Wines"/>
    <n v="1"/>
    <n v="1"/>
    <n v="0"/>
    <n v="2"/>
    <n v="7"/>
    <n v="3"/>
    <n v="11"/>
    <n v="0"/>
  </r>
  <r>
    <n v="4530"/>
    <n v="1948"/>
    <n v="77"/>
    <s v="Master"/>
    <s v="Widow"/>
    <x v="1"/>
    <x v="1559"/>
    <n v="0"/>
    <n v="0"/>
    <s v="24/10/2012"/>
    <n v="36"/>
    <x v="378"/>
    <n v="19"/>
    <n v="595"/>
    <n v="180"/>
    <n v="26"/>
    <n v="138"/>
    <n v="1792"/>
    <n v="2.284927384701697E-2"/>
    <s v="Wines"/>
    <n v="3"/>
    <n v="3"/>
    <n v="7"/>
    <n v="10"/>
    <n v="3"/>
    <n v="3"/>
    <n v="11"/>
    <n v="1"/>
  </r>
  <r>
    <n v="10120"/>
    <n v="1955"/>
    <n v="70"/>
    <s v="Graduation"/>
    <s v="Together"/>
    <x v="1"/>
    <x v="1560"/>
    <n v="0"/>
    <n v="1"/>
    <s v="24/10/2013"/>
    <n v="84"/>
    <x v="158"/>
    <n v="6"/>
    <n v="82"/>
    <n v="6"/>
    <n v="6"/>
    <n v="41"/>
    <n v="216"/>
    <n v="5.5461408103527959E-3"/>
    <s v="Wines"/>
    <n v="2"/>
    <n v="3"/>
    <n v="1"/>
    <n v="6"/>
    <n v="5"/>
    <n v="3"/>
    <n v="11"/>
    <n v="0"/>
  </r>
  <r>
    <n v="1628"/>
    <n v="1971"/>
    <n v="54"/>
    <s v="Graduation"/>
    <s v="Together"/>
    <x v="1"/>
    <x v="1561"/>
    <n v="0"/>
    <n v="0"/>
    <s v="24/10/2013"/>
    <n v="54"/>
    <x v="686"/>
    <n v="21"/>
    <n v="311"/>
    <n v="167"/>
    <n v="75"/>
    <n v="32"/>
    <n v="928"/>
    <n v="1.2925511170538749E-2"/>
    <s v="Wines"/>
    <n v="1"/>
    <n v="9"/>
    <n v="3"/>
    <n v="4"/>
    <n v="4"/>
    <n v="3"/>
    <n v="11"/>
    <n v="0"/>
  </r>
  <r>
    <n v="2337"/>
    <n v="1971"/>
    <n v="54"/>
    <s v="Graduation"/>
    <s v="Divorced"/>
    <x v="1"/>
    <x v="1562"/>
    <n v="1"/>
    <n v="0"/>
    <s v="24/10/2013"/>
    <n v="77"/>
    <x v="15"/>
    <n v="1"/>
    <n v="24"/>
    <n v="2"/>
    <n v="1"/>
    <n v="2"/>
    <n v="37"/>
    <n v="1.2408196116569972E-3"/>
    <s v="MeatProducts"/>
    <n v="3"/>
    <n v="3"/>
    <n v="0"/>
    <n v="3"/>
    <n v="6"/>
    <n v="3"/>
    <n v="11"/>
    <n v="0"/>
  </r>
  <r>
    <n v="4541"/>
    <n v="1955"/>
    <n v="70"/>
    <s v="Graduation"/>
    <s v="Together"/>
    <x v="1"/>
    <x v="1560"/>
    <n v="0"/>
    <n v="1"/>
    <s v="24/10/2013"/>
    <n v="84"/>
    <x v="158"/>
    <n v="6"/>
    <n v="82"/>
    <n v="6"/>
    <n v="6"/>
    <n v="41"/>
    <n v="216"/>
    <n v="5.5461408103527959E-3"/>
    <s v="Wines"/>
    <n v="2"/>
    <n v="3"/>
    <n v="1"/>
    <n v="6"/>
    <n v="5"/>
    <n v="3"/>
    <n v="11"/>
    <n v="0"/>
  </r>
  <r>
    <n v="2114"/>
    <n v="1946"/>
    <n v="79"/>
    <s v="PhD"/>
    <s v="Single"/>
    <x v="1"/>
    <x v="1563"/>
    <n v="0"/>
    <n v="0"/>
    <s v="24/11/2012"/>
    <n v="23"/>
    <x v="687"/>
    <n v="22"/>
    <n v="115"/>
    <n v="59"/>
    <n v="68"/>
    <n v="45"/>
    <n v="1270"/>
    <n v="1.533816425120773E-2"/>
    <s v="Wines"/>
    <n v="1"/>
    <n v="7"/>
    <n v="6"/>
    <n v="12"/>
    <n v="3"/>
    <n v="3"/>
    <n v="11"/>
    <n v="1"/>
  </r>
  <r>
    <n v="7462"/>
    <n v="1954"/>
    <n v="71"/>
    <s v="Graduation"/>
    <s v="Single"/>
    <x v="1"/>
    <x v="1564"/>
    <n v="0"/>
    <n v="0"/>
    <s v="24/11/2012"/>
    <n v="67"/>
    <x v="456"/>
    <n v="0"/>
    <n v="226"/>
    <n v="51"/>
    <n v="157"/>
    <n v="68"/>
    <n v="502"/>
    <n v="2.2304172035366776E-2"/>
    <s v="MeatProducts"/>
    <n v="3"/>
    <n v="10"/>
    <n v="2"/>
    <n v="4"/>
    <n v="9"/>
    <n v="3"/>
    <n v="11"/>
    <n v="0"/>
  </r>
  <r>
    <n v="4261"/>
    <n v="1946"/>
    <n v="79"/>
    <s v="PhD"/>
    <s v="Single"/>
    <x v="1"/>
    <x v="1563"/>
    <n v="0"/>
    <n v="0"/>
    <s v="24/11/2012"/>
    <n v="23"/>
    <x v="687"/>
    <n v="22"/>
    <n v="115"/>
    <n v="59"/>
    <n v="68"/>
    <n v="45"/>
    <n v="1270"/>
    <n v="1.533816425120773E-2"/>
    <s v="Wines"/>
    <n v="1"/>
    <n v="7"/>
    <n v="6"/>
    <n v="12"/>
    <n v="3"/>
    <n v="3"/>
    <n v="11"/>
    <n v="1"/>
  </r>
  <r>
    <n v="9736"/>
    <n v="1980"/>
    <n v="45"/>
    <s v="Graduation"/>
    <s v="Married"/>
    <x v="0"/>
    <x v="1565"/>
    <n v="1"/>
    <n v="1"/>
    <s v="24/12/2012"/>
    <n v="51"/>
    <x v="132"/>
    <n v="5"/>
    <n v="19"/>
    <n v="2"/>
    <n v="13"/>
    <n v="4"/>
    <n v="92"/>
    <n v="2.1983273596176823E-3"/>
    <s v="Wines"/>
    <n v="3"/>
    <n v="3"/>
    <n v="0"/>
    <n v="3"/>
    <n v="8"/>
    <n v="3"/>
    <n v="11"/>
    <n v="0"/>
  </r>
  <r>
    <n v="8430"/>
    <n v="1957"/>
    <n v="68"/>
    <s v="Graduation"/>
    <s v="Together"/>
    <x v="1"/>
    <x v="1566"/>
    <n v="0"/>
    <n v="1"/>
    <s v="24/12/2012"/>
    <n v="4"/>
    <x v="15"/>
    <n v="0"/>
    <n v="6"/>
    <n v="3"/>
    <n v="1"/>
    <n v="3"/>
    <n v="19"/>
    <n v="8.6387196508138579E-4"/>
    <s v="Wines"/>
    <n v="1"/>
    <n v="0"/>
    <n v="0"/>
    <n v="3"/>
    <n v="5"/>
    <n v="3"/>
    <n v="11"/>
    <n v="0"/>
  </r>
  <r>
    <n v="798"/>
    <n v="1987"/>
    <n v="38"/>
    <s v="Graduation"/>
    <s v="Single"/>
    <x v="0"/>
    <x v="1567"/>
    <n v="1"/>
    <n v="0"/>
    <s v="24/12/2012"/>
    <n v="71"/>
    <x v="77"/>
    <n v="0"/>
    <n v="6"/>
    <n v="8"/>
    <n v="6"/>
    <n v="5"/>
    <n v="22"/>
    <n v="9.3848647726303214E-4"/>
    <s v="FishProducts"/>
    <n v="1"/>
    <n v="1"/>
    <n v="0"/>
    <n v="3"/>
    <n v="7"/>
    <n v="3"/>
    <n v="11"/>
    <n v="0"/>
  </r>
  <r>
    <n v="5935"/>
    <n v="1956"/>
    <n v="69"/>
    <s v="Master"/>
    <s v="Single"/>
    <x v="1"/>
    <x v="1568"/>
    <n v="0"/>
    <n v="1"/>
    <s v="24/12/2012"/>
    <n v="60"/>
    <x v="672"/>
    <n v="7"/>
    <n v="140"/>
    <n v="0"/>
    <n v="7"/>
    <n v="63"/>
    <n v="701"/>
    <n v="1.267997974097388E-2"/>
    <s v="Wines"/>
    <n v="3"/>
    <n v="7"/>
    <n v="5"/>
    <n v="8"/>
    <n v="5"/>
    <n v="3"/>
    <n v="11"/>
    <n v="0"/>
  </r>
  <r>
    <n v="8619"/>
    <n v="1957"/>
    <n v="68"/>
    <s v="Graduation"/>
    <s v="Together"/>
    <x v="1"/>
    <x v="1566"/>
    <n v="0"/>
    <n v="1"/>
    <s v="24/12/2012"/>
    <n v="4"/>
    <x v="15"/>
    <n v="0"/>
    <n v="6"/>
    <n v="3"/>
    <n v="1"/>
    <n v="3"/>
    <n v="19"/>
    <n v="8.6387196508138579E-4"/>
    <s v="Wines"/>
    <n v="1"/>
    <n v="0"/>
    <n v="0"/>
    <n v="3"/>
    <n v="5"/>
    <n v="3"/>
    <n v="11"/>
    <n v="0"/>
  </r>
  <r>
    <n v="5025"/>
    <n v="1979"/>
    <n v="46"/>
    <s v="Graduation"/>
    <s v="Single"/>
    <x v="0"/>
    <x v="1569"/>
    <n v="1"/>
    <n v="0"/>
    <s v="24/12/2013"/>
    <n v="32"/>
    <x v="334"/>
    <n v="17"/>
    <n v="23"/>
    <n v="43"/>
    <n v="20"/>
    <n v="9"/>
    <n v="126"/>
    <n v="2.5965461814285128E-3"/>
    <s v="FishProducts"/>
    <n v="1"/>
    <n v="2"/>
    <n v="1"/>
    <n v="4"/>
    <n v="3"/>
    <n v="3"/>
    <n v="11"/>
    <n v="0"/>
  </r>
  <r>
    <n v="2612"/>
    <n v="1987"/>
    <n v="38"/>
    <s v="Graduation"/>
    <s v="Married"/>
    <x v="0"/>
    <x v="1570"/>
    <n v="0"/>
    <n v="0"/>
    <s v="24/12/2013"/>
    <n v="33"/>
    <x v="688"/>
    <n v="160"/>
    <n v="625"/>
    <n v="63"/>
    <n v="32"/>
    <n v="48"/>
    <n v="1634"/>
    <n v="2.155843470459403E-2"/>
    <s v="Wines"/>
    <n v="1"/>
    <n v="7"/>
    <n v="5"/>
    <n v="12"/>
    <n v="3"/>
    <n v="3"/>
    <n v="11"/>
    <n v="0"/>
  </r>
  <r>
    <n v="10757"/>
    <n v="1967"/>
    <n v="58"/>
    <s v="PhD"/>
    <s v="Divorced"/>
    <x v="1"/>
    <x v="1571"/>
    <n v="1"/>
    <n v="0"/>
    <s v="24/12/2013"/>
    <n v="36"/>
    <x v="30"/>
    <n v="2"/>
    <n v="5"/>
    <n v="2"/>
    <n v="0"/>
    <n v="0"/>
    <n v="13"/>
    <n v="4.5742434904996482E-4"/>
    <s v="MeatProducts"/>
    <n v="1"/>
    <n v="1"/>
    <n v="0"/>
    <n v="2"/>
    <n v="6"/>
    <n v="3"/>
    <n v="11"/>
    <n v="0"/>
  </r>
  <r>
    <n v="9760"/>
    <n v="1963"/>
    <n v="62"/>
    <s v="PhD"/>
    <s v="Widow"/>
    <x v="1"/>
    <x v="1572"/>
    <n v="0"/>
    <n v="1"/>
    <s v="25/01/2013"/>
    <n v="24"/>
    <x v="689"/>
    <n v="0"/>
    <n v="71"/>
    <n v="0"/>
    <n v="0"/>
    <n v="174"/>
    <n v="1024"/>
    <n v="1.9587589425762272E-2"/>
    <s v="Wines"/>
    <n v="6"/>
    <n v="10"/>
    <n v="5"/>
    <n v="10"/>
    <n v="8"/>
    <n v="3"/>
    <n v="11"/>
    <n v="1"/>
  </r>
  <r>
    <n v="9500"/>
    <n v="1959"/>
    <n v="66"/>
    <s v="Graduation"/>
    <s v="Married"/>
    <x v="1"/>
    <x v="1573"/>
    <n v="0"/>
    <n v="1"/>
    <s v="25/01/2013"/>
    <n v="66"/>
    <x v="690"/>
    <n v="104"/>
    <n v="169"/>
    <n v="102"/>
    <n v="78"/>
    <n v="84"/>
    <n v="674"/>
    <n v="1.1598093369813984E-2"/>
    <s v="Wines"/>
    <n v="3"/>
    <n v="9"/>
    <n v="2"/>
    <n v="8"/>
    <n v="7"/>
    <n v="3"/>
    <n v="11"/>
    <n v="0"/>
  </r>
  <r>
    <n v="2518"/>
    <n v="1986"/>
    <n v="39"/>
    <s v="2n Cycle"/>
    <s v="Together"/>
    <x v="0"/>
    <x v="1574"/>
    <n v="0"/>
    <n v="0"/>
    <s v="25/01/2013"/>
    <n v="16"/>
    <x v="2"/>
    <n v="4"/>
    <n v="5"/>
    <n v="4"/>
    <n v="2"/>
    <n v="10"/>
    <n v="20"/>
    <n v="9.7603826069981941E-4"/>
    <s v="GoldProds"/>
    <n v="1"/>
    <n v="0"/>
    <n v="1"/>
    <n v="2"/>
    <n v="7"/>
    <n v="3"/>
    <n v="11"/>
    <n v="0"/>
  </r>
  <r>
    <n v="7101"/>
    <n v="1963"/>
    <n v="62"/>
    <s v="PhD"/>
    <s v="Widow"/>
    <x v="1"/>
    <x v="1572"/>
    <n v="0"/>
    <n v="1"/>
    <s v="25/01/2013"/>
    <n v="24"/>
    <x v="689"/>
    <n v="0"/>
    <n v="71"/>
    <n v="0"/>
    <n v="0"/>
    <n v="174"/>
    <n v="1024"/>
    <n v="1.9587589425762272E-2"/>
    <s v="Wines"/>
    <n v="6"/>
    <n v="10"/>
    <n v="5"/>
    <n v="10"/>
    <n v="8"/>
    <n v="3"/>
    <n v="11"/>
    <n v="0"/>
  </r>
  <r>
    <n v="437"/>
    <n v="1976"/>
    <n v="49"/>
    <s v="Master"/>
    <s v="Divorced"/>
    <x v="0"/>
    <x v="1575"/>
    <n v="0"/>
    <n v="0"/>
    <s v="25/01/2014"/>
    <n v="41"/>
    <x v="691"/>
    <n v="142"/>
    <n v="218"/>
    <n v="164"/>
    <n v="58"/>
    <n v="151"/>
    <n v="876"/>
    <n v="1.1678131498960166E-2"/>
    <s v="Wines"/>
    <n v="1"/>
    <n v="3"/>
    <n v="8"/>
    <n v="11"/>
    <n v="1"/>
    <n v="3"/>
    <n v="11"/>
    <n v="0"/>
  </r>
  <r>
    <n v="5278"/>
    <n v="1964"/>
    <n v="61"/>
    <s v="Graduation"/>
    <s v="Married"/>
    <x v="1"/>
    <x v="1576"/>
    <n v="0"/>
    <n v="0"/>
    <s v="25/01/2014"/>
    <n v="83"/>
    <x v="692"/>
    <n v="26"/>
    <n v="360"/>
    <n v="138"/>
    <n v="31"/>
    <n v="40"/>
    <n v="862"/>
    <n v="1.0483557112278653E-2"/>
    <s v="MeatProducts"/>
    <n v="1"/>
    <n v="6"/>
    <n v="9"/>
    <n v="5"/>
    <n v="3"/>
    <n v="3"/>
    <n v="11"/>
    <n v="0"/>
  </r>
  <r>
    <n v="10951"/>
    <n v="1968"/>
    <n v="57"/>
    <s v="Graduation"/>
    <s v="Married"/>
    <x v="1"/>
    <x v="1577"/>
    <n v="0"/>
    <n v="1"/>
    <s v="25/01/2014"/>
    <n v="20"/>
    <x v="471"/>
    <n v="0"/>
    <n v="18"/>
    <n v="0"/>
    <n v="0"/>
    <n v="9"/>
    <n v="297"/>
    <n v="6.500612852390124E-3"/>
    <s v="Wines"/>
    <n v="2"/>
    <n v="3"/>
    <n v="1"/>
    <n v="8"/>
    <n v="4"/>
    <n v="3"/>
    <n v="11"/>
    <n v="0"/>
  </r>
  <r>
    <n v="10157"/>
    <n v="1965"/>
    <n v="60"/>
    <s v="Graduation"/>
    <s v="Single"/>
    <x v="1"/>
    <x v="1578"/>
    <n v="0"/>
    <n v="1"/>
    <s v="25/01/2014"/>
    <n v="78"/>
    <x v="693"/>
    <n v="15"/>
    <n v="89"/>
    <n v="34"/>
    <n v="42"/>
    <n v="5"/>
    <n v="269"/>
    <n v="4.506919545622089E-3"/>
    <s v="Wines"/>
    <n v="1"/>
    <n v="4"/>
    <n v="1"/>
    <n v="6"/>
    <n v="4"/>
    <n v="3"/>
    <n v="11"/>
    <n v="0"/>
  </r>
  <r>
    <n v="7270"/>
    <n v="1981"/>
    <n v="44"/>
    <s v="Graduation"/>
    <s v="Divorced"/>
    <x v="0"/>
    <x v="1579"/>
    <n v="0"/>
    <n v="0"/>
    <s v="25/01/2014"/>
    <n v="91"/>
    <x v="282"/>
    <n v="48"/>
    <n v="217"/>
    <n v="32"/>
    <n v="12"/>
    <n v="24"/>
    <n v="1217"/>
    <n v="2.1357996525157508E-2"/>
    <s v="Wines"/>
    <n v="1"/>
    <n v="2"/>
    <n v="3"/>
    <n v="13"/>
    <n v="6"/>
    <n v="3"/>
    <n v="11"/>
    <n v="0"/>
  </r>
  <r>
    <n v="375"/>
    <n v="1954"/>
    <n v="71"/>
    <s v="Graduation"/>
    <s v="Divorced"/>
    <x v="1"/>
    <x v="1580"/>
    <n v="0"/>
    <n v="0"/>
    <s v="25/02/2013"/>
    <n v="79"/>
    <x v="294"/>
    <n v="56"/>
    <n v="449"/>
    <n v="86"/>
    <n v="33"/>
    <n v="16"/>
    <n v="1140"/>
    <n v="1.4848970341135555E-2"/>
    <s v="Wines"/>
    <n v="1"/>
    <n v="2"/>
    <n v="2"/>
    <n v="11"/>
    <n v="1"/>
    <n v="3"/>
    <n v="11"/>
    <n v="0"/>
  </r>
  <r>
    <n v="3099"/>
    <n v="1970"/>
    <n v="55"/>
    <s v="Graduation"/>
    <s v="Divorced"/>
    <x v="1"/>
    <x v="1581"/>
    <n v="1"/>
    <n v="1"/>
    <s v="25/02/2013"/>
    <n v="48"/>
    <x v="273"/>
    <n v="5"/>
    <n v="65"/>
    <n v="3"/>
    <n v="5"/>
    <n v="49"/>
    <n v="261"/>
    <n v="5.8960399394582868E-3"/>
    <s v="Wines"/>
    <n v="5"/>
    <n v="5"/>
    <n v="2"/>
    <n v="4"/>
    <n v="9"/>
    <n v="3"/>
    <n v="11"/>
    <n v="0"/>
  </r>
  <r>
    <n v="4418"/>
    <n v="1983"/>
    <n v="42"/>
    <s v="Master"/>
    <s v="Single"/>
    <x v="0"/>
    <x v="1582"/>
    <n v="0"/>
    <n v="0"/>
    <s v="25/02/2013"/>
    <n v="36"/>
    <x v="694"/>
    <n v="47"/>
    <n v="655"/>
    <n v="145"/>
    <n v="111"/>
    <n v="15"/>
    <n v="1629"/>
    <n v="1.8177557579003748E-2"/>
    <s v="Wines"/>
    <n v="1"/>
    <n v="7"/>
    <n v="5"/>
    <n v="12"/>
    <n v="2"/>
    <n v="3"/>
    <n v="11"/>
    <n v="1"/>
  </r>
  <r>
    <n v="535"/>
    <n v="1987"/>
    <n v="38"/>
    <s v="Graduation"/>
    <s v="Divorced"/>
    <x v="0"/>
    <x v="1583"/>
    <n v="0"/>
    <n v="0"/>
    <s v="25/02/2014"/>
    <n v="18"/>
    <x v="224"/>
    <n v="23"/>
    <n v="424"/>
    <n v="27"/>
    <n v="65"/>
    <n v="76"/>
    <n v="702"/>
    <n v="8.628212534260887E-3"/>
    <s v="MeatProducts"/>
    <n v="1"/>
    <n v="3"/>
    <n v="10"/>
    <n v="13"/>
    <n v="1"/>
    <n v="3"/>
    <n v="11"/>
    <n v="0"/>
  </r>
  <r>
    <n v="3152"/>
    <n v="1957"/>
    <n v="68"/>
    <s v="Graduation"/>
    <s v="Together"/>
    <x v="1"/>
    <x v="1584"/>
    <n v="1"/>
    <n v="1"/>
    <s v="25/02/2014"/>
    <n v="84"/>
    <x v="372"/>
    <n v="10"/>
    <n v="19"/>
    <n v="8"/>
    <n v="17"/>
    <n v="20"/>
    <n v="69"/>
    <n v="2.6445900885362769E-3"/>
    <s v="GoldProds"/>
    <n v="3"/>
    <n v="2"/>
    <n v="1"/>
    <n v="3"/>
    <n v="5"/>
    <n v="3"/>
    <n v="11"/>
    <n v="0"/>
  </r>
  <r>
    <n v="7683"/>
    <n v="1968"/>
    <n v="57"/>
    <s v="Master"/>
    <s v="Married"/>
    <x v="1"/>
    <x v="1585"/>
    <n v="0"/>
    <n v="1"/>
    <s v="25/02/2014"/>
    <n v="80"/>
    <x v="634"/>
    <n v="35"/>
    <n v="113"/>
    <n v="0"/>
    <n v="7"/>
    <n v="78"/>
    <n v="709"/>
    <n v="1.0017378526922588E-2"/>
    <s v="Wines"/>
    <n v="3"/>
    <n v="5"/>
    <n v="3"/>
    <n v="12"/>
    <n v="3"/>
    <n v="3"/>
    <n v="11"/>
    <n v="0"/>
  </r>
  <r>
    <n v="11188"/>
    <n v="1957"/>
    <n v="68"/>
    <s v="Graduation"/>
    <s v="Together"/>
    <x v="1"/>
    <x v="1584"/>
    <n v="1"/>
    <n v="1"/>
    <s v="25/02/2014"/>
    <n v="84"/>
    <x v="372"/>
    <n v="10"/>
    <n v="19"/>
    <n v="8"/>
    <n v="17"/>
    <n v="20"/>
    <n v="69"/>
    <n v="2.6445900885362769E-3"/>
    <s v="GoldProds"/>
    <n v="3"/>
    <n v="2"/>
    <n v="1"/>
    <n v="3"/>
    <n v="5"/>
    <n v="3"/>
    <n v="11"/>
    <n v="0"/>
  </r>
  <r>
    <n v="4608"/>
    <n v="1987"/>
    <n v="38"/>
    <s v="Graduation"/>
    <s v="Divorced"/>
    <x v="0"/>
    <x v="1583"/>
    <n v="0"/>
    <n v="0"/>
    <s v="25/02/2014"/>
    <n v="18"/>
    <x v="224"/>
    <n v="23"/>
    <n v="424"/>
    <n v="27"/>
    <n v="65"/>
    <n v="76"/>
    <n v="702"/>
    <n v="8.628212534260887E-3"/>
    <s v="MeatProducts"/>
    <n v="1"/>
    <n v="3"/>
    <n v="10"/>
    <n v="13"/>
    <n v="1"/>
    <n v="3"/>
    <n v="11"/>
    <n v="1"/>
  </r>
  <r>
    <n v="1170"/>
    <n v="1975"/>
    <n v="50"/>
    <s v="Graduation"/>
    <s v="Married"/>
    <x v="0"/>
    <x v="1586"/>
    <n v="1"/>
    <n v="0"/>
    <s v="25/03/2013"/>
    <n v="45"/>
    <x v="78"/>
    <n v="15"/>
    <n v="110"/>
    <n v="39"/>
    <n v="15"/>
    <n v="15"/>
    <n v="229"/>
    <n v="8.3052261270083055E-3"/>
    <s v="MeatProducts"/>
    <n v="4"/>
    <n v="5"/>
    <n v="1"/>
    <n v="4"/>
    <n v="8"/>
    <n v="3"/>
    <n v="11"/>
    <n v="0"/>
  </r>
  <r>
    <n v="7947"/>
    <n v="1969"/>
    <n v="56"/>
    <s v="Graduation"/>
    <s v="Married"/>
    <x v="1"/>
    <x v="1587"/>
    <n v="1"/>
    <n v="1"/>
    <s v="25/03/2014"/>
    <n v="99"/>
    <x v="153"/>
    <n v="0"/>
    <n v="8"/>
    <n v="0"/>
    <n v="1"/>
    <n v="4"/>
    <n v="33"/>
    <n v="7.8141649499183067E-4"/>
    <s v="Wines"/>
    <n v="1"/>
    <n v="1"/>
    <n v="0"/>
    <n v="3"/>
    <n v="5"/>
    <n v="3"/>
    <n v="11"/>
    <n v="0"/>
  </r>
  <r>
    <n v="4338"/>
    <n v="1983"/>
    <n v="42"/>
    <s v="Graduation"/>
    <s v="Single"/>
    <x v="0"/>
    <x v="1588"/>
    <n v="1"/>
    <n v="0"/>
    <s v="25/03/2014"/>
    <n v="28"/>
    <x v="334"/>
    <n v="0"/>
    <n v="9"/>
    <n v="0"/>
    <n v="0"/>
    <n v="12"/>
    <n v="32"/>
    <n v="8.192104858942194E-4"/>
    <s v="Wines"/>
    <n v="1"/>
    <n v="1"/>
    <n v="0"/>
    <n v="3"/>
    <n v="4"/>
    <n v="3"/>
    <n v="11"/>
    <n v="0"/>
  </r>
  <r>
    <n v="1818"/>
    <n v="1971"/>
    <n v="54"/>
    <s v="PhD"/>
    <s v="Together"/>
    <x v="1"/>
    <x v="1589"/>
    <n v="1"/>
    <n v="0"/>
    <s v="25/03/2014"/>
    <n v="23"/>
    <x v="198"/>
    <n v="0"/>
    <n v="8"/>
    <n v="0"/>
    <n v="1"/>
    <n v="4"/>
    <n v="34"/>
    <n v="1.1435490380734563E-3"/>
    <s v="Wines"/>
    <n v="1"/>
    <n v="2"/>
    <n v="0"/>
    <n v="2"/>
    <n v="9"/>
    <n v="3"/>
    <n v="11"/>
    <n v="0"/>
  </r>
  <r>
    <n v="3767"/>
    <n v="1968"/>
    <n v="57"/>
    <s v="Graduation"/>
    <s v="Married"/>
    <x v="1"/>
    <x v="1590"/>
    <n v="0"/>
    <n v="1"/>
    <s v="25/04/2013"/>
    <n v="1"/>
    <x v="13"/>
    <n v="0"/>
    <n v="189"/>
    <n v="97"/>
    <n v="172"/>
    <n v="172"/>
    <n v="836"/>
    <n v="1.3634732687477575E-2"/>
    <s v="Wines"/>
    <n v="2"/>
    <n v="5"/>
    <n v="5"/>
    <n v="12"/>
    <n v="3"/>
    <n v="3"/>
    <n v="11"/>
    <n v="0"/>
  </r>
  <r>
    <n v="6141"/>
    <n v="1972"/>
    <n v="53"/>
    <s v="Master"/>
    <s v="Single"/>
    <x v="1"/>
    <x v="1591"/>
    <n v="1"/>
    <n v="0"/>
    <s v="25/04/2013"/>
    <n v="46"/>
    <x v="345"/>
    <n v="9"/>
    <n v="97"/>
    <n v="0"/>
    <n v="6"/>
    <n v="82"/>
    <n v="303"/>
    <n v="6.1219541762637898E-3"/>
    <s v="Wines"/>
    <n v="2"/>
    <n v="6"/>
    <n v="1"/>
    <n v="5"/>
    <n v="7"/>
    <n v="3"/>
    <n v="11"/>
    <n v="0"/>
  </r>
  <r>
    <n v="7943"/>
    <n v="1975"/>
    <n v="50"/>
    <s v="PhD"/>
    <s v="Married"/>
    <x v="0"/>
    <x v="1592"/>
    <n v="1"/>
    <n v="0"/>
    <s v="25/04/2014"/>
    <n v="40"/>
    <x v="66"/>
    <n v="0"/>
    <n v="6"/>
    <n v="3"/>
    <n v="3"/>
    <n v="5"/>
    <n v="30"/>
    <n v="8.1826364454627286E-4"/>
    <s v="Wines"/>
    <n v="1"/>
    <n v="1"/>
    <n v="1"/>
    <n v="3"/>
    <n v="2"/>
    <n v="3"/>
    <n v="11"/>
    <n v="0"/>
  </r>
  <r>
    <n v="10413"/>
    <n v="1984"/>
    <n v="41"/>
    <s v="Graduation"/>
    <s v="Married"/>
    <x v="0"/>
    <x v="1593"/>
    <n v="0"/>
    <n v="0"/>
    <s v="25/04/2014"/>
    <n v="67"/>
    <x v="695"/>
    <n v="83"/>
    <n v="216"/>
    <n v="151"/>
    <n v="141"/>
    <n v="224"/>
    <n v="865"/>
    <n v="1.1919525974920766E-2"/>
    <s v="Wines"/>
    <n v="1"/>
    <n v="4"/>
    <n v="6"/>
    <n v="12"/>
    <n v="1"/>
    <n v="3"/>
    <n v="11"/>
    <n v="0"/>
  </r>
  <r>
    <n v="9925"/>
    <n v="1981"/>
    <n v="44"/>
    <s v="PhD"/>
    <s v="Together"/>
    <x v="0"/>
    <x v="1594"/>
    <n v="1"/>
    <n v="0"/>
    <s v="25/05/2013"/>
    <n v="97"/>
    <x v="696"/>
    <n v="1"/>
    <n v="56"/>
    <n v="0"/>
    <n v="1"/>
    <n v="31"/>
    <n v="185"/>
    <n v="4.6640615151897135E-3"/>
    <s v="Wines"/>
    <n v="3"/>
    <n v="4"/>
    <n v="2"/>
    <n v="3"/>
    <n v="7"/>
    <n v="3"/>
    <n v="11"/>
    <n v="0"/>
  </r>
  <r>
    <n v="7540"/>
    <n v="1952"/>
    <n v="73"/>
    <s v="Graduation"/>
    <s v="Married"/>
    <x v="1"/>
    <x v="1595"/>
    <n v="0"/>
    <n v="1"/>
    <s v="25/05/2014"/>
    <n v="52"/>
    <x v="697"/>
    <n v="15"/>
    <n v="60"/>
    <n v="24"/>
    <n v="23"/>
    <n v="5"/>
    <n v="265"/>
    <n v="5.2683896620278328E-3"/>
    <s v="Wines"/>
    <n v="2"/>
    <n v="2"/>
    <n v="1"/>
    <n v="8"/>
    <n v="2"/>
    <n v="3"/>
    <n v="11"/>
    <n v="0"/>
  </r>
  <r>
    <n v="6383"/>
    <n v="1971"/>
    <n v="54"/>
    <s v="PhD"/>
    <s v="Together"/>
    <x v="1"/>
    <x v="1596"/>
    <n v="1"/>
    <n v="0"/>
    <s v="25/05/2014"/>
    <n v="78"/>
    <x v="324"/>
    <n v="0"/>
    <n v="15"/>
    <n v="2"/>
    <n v="1"/>
    <n v="2"/>
    <n v="44"/>
    <n v="1.3377112975799586E-3"/>
    <s v="Wines"/>
    <n v="2"/>
    <n v="3"/>
    <n v="0"/>
    <n v="3"/>
    <n v="8"/>
    <n v="3"/>
    <n v="11"/>
    <n v="0"/>
  </r>
  <r>
    <n v="10536"/>
    <n v="1971"/>
    <n v="54"/>
    <s v="PhD"/>
    <s v="Together"/>
    <x v="1"/>
    <x v="1596"/>
    <n v="1"/>
    <n v="0"/>
    <s v="25/05/2014"/>
    <n v="78"/>
    <x v="324"/>
    <n v="0"/>
    <n v="15"/>
    <n v="2"/>
    <n v="1"/>
    <n v="2"/>
    <n v="44"/>
    <n v="1.3377112975799586E-3"/>
    <s v="Wines"/>
    <n v="2"/>
    <n v="3"/>
    <n v="0"/>
    <n v="3"/>
    <n v="8"/>
    <n v="3"/>
    <n v="11"/>
    <n v="0"/>
  </r>
  <r>
    <n v="9780"/>
    <n v="1971"/>
    <n v="54"/>
    <s v="Master"/>
    <s v="Together"/>
    <x v="1"/>
    <x v="1597"/>
    <n v="0"/>
    <n v="1"/>
    <s v="25/06/2013"/>
    <n v="12"/>
    <x v="698"/>
    <n v="25"/>
    <n v="132"/>
    <n v="136"/>
    <n v="0"/>
    <n v="37"/>
    <n v="758"/>
    <n v="1.0601546874781466E-2"/>
    <s v="Wines"/>
    <n v="2"/>
    <n v="8"/>
    <n v="3"/>
    <n v="13"/>
    <n v="4"/>
    <n v="3"/>
    <n v="11"/>
    <n v="0"/>
  </r>
  <r>
    <n v="8773"/>
    <n v="1971"/>
    <n v="54"/>
    <s v="Master"/>
    <s v="Together"/>
    <x v="1"/>
    <x v="1598"/>
    <n v="0"/>
    <n v="1"/>
    <s v="25/06/2013"/>
    <n v="22"/>
    <x v="376"/>
    <n v="0"/>
    <n v="18"/>
    <n v="0"/>
    <n v="0"/>
    <n v="24"/>
    <n v="298"/>
    <n v="5.1898293277603622E-3"/>
    <s v="Wines"/>
    <n v="3"/>
    <n v="5"/>
    <n v="1"/>
    <n v="6"/>
    <n v="7"/>
    <n v="3"/>
    <n v="11"/>
    <n v="0"/>
  </r>
  <r>
    <n v="3267"/>
    <n v="1963"/>
    <n v="62"/>
    <s v="Master"/>
    <s v="Together"/>
    <x v="1"/>
    <x v="1599"/>
    <n v="0"/>
    <n v="1"/>
    <s v="25/06/2014"/>
    <n v="27"/>
    <x v="699"/>
    <n v="0"/>
    <n v="21"/>
    <n v="0"/>
    <n v="0"/>
    <n v="60"/>
    <n v="548"/>
    <n v="9.5657031140902113E-3"/>
    <s v="Wines"/>
    <n v="3"/>
    <n v="8"/>
    <n v="1"/>
    <n v="8"/>
    <n v="6"/>
    <n v="3"/>
    <n v="11"/>
    <n v="0"/>
  </r>
  <r>
    <n v="5633"/>
    <n v="1980"/>
    <n v="45"/>
    <s v="Graduation"/>
    <s v="Married"/>
    <x v="0"/>
    <x v="1600"/>
    <n v="1"/>
    <n v="1"/>
    <s v="25/06/2014"/>
    <n v="47"/>
    <x v="533"/>
    <n v="12"/>
    <n v="84"/>
    <n v="13"/>
    <n v="10"/>
    <n v="15"/>
    <n v="216"/>
    <n v="4.304246457963852E-3"/>
    <s v="Wines"/>
    <n v="7"/>
    <n v="3"/>
    <n v="1"/>
    <n v="6"/>
    <n v="5"/>
    <n v="3"/>
    <n v="11"/>
    <n v="0"/>
  </r>
  <r>
    <n v="9888"/>
    <n v="1969"/>
    <n v="56"/>
    <s v="Graduation"/>
    <s v="Together"/>
    <x v="1"/>
    <x v="1601"/>
    <n v="0"/>
    <n v="0"/>
    <s v="25/06/2014"/>
    <n v="3"/>
    <x v="424"/>
    <n v="81"/>
    <n v="356"/>
    <n v="106"/>
    <n v="50"/>
    <n v="40"/>
    <n v="1051"/>
    <n v="1.5299512337142442E-2"/>
    <s v="Wines"/>
    <n v="1"/>
    <n v="4"/>
    <n v="4"/>
    <n v="7"/>
    <n v="2"/>
    <n v="3"/>
    <n v="11"/>
    <n v="0"/>
  </r>
  <r>
    <n v="4399"/>
    <n v="1969"/>
    <n v="56"/>
    <s v="Graduation"/>
    <s v="Together"/>
    <x v="1"/>
    <x v="1601"/>
    <n v="0"/>
    <n v="0"/>
    <s v="25/06/2014"/>
    <n v="3"/>
    <x v="424"/>
    <n v="81"/>
    <n v="356"/>
    <n v="106"/>
    <n v="50"/>
    <n v="40"/>
    <n v="1051"/>
    <n v="1.5299512337142442E-2"/>
    <s v="Wines"/>
    <n v="1"/>
    <n v="4"/>
    <n v="4"/>
    <n v="7"/>
    <n v="2"/>
    <n v="3"/>
    <n v="11"/>
    <n v="0"/>
  </r>
  <r>
    <n v="1448"/>
    <n v="1963"/>
    <n v="62"/>
    <s v="Master"/>
    <s v="Married"/>
    <x v="1"/>
    <x v="1602"/>
    <n v="1"/>
    <n v="2"/>
    <s v="25/06/2014"/>
    <n v="33"/>
    <x v="192"/>
    <n v="12"/>
    <n v="12"/>
    <n v="0"/>
    <n v="3"/>
    <n v="3"/>
    <n v="48"/>
    <n v="1.4301889041177522E-3"/>
    <s v="Wines"/>
    <n v="3"/>
    <n v="2"/>
    <n v="0"/>
    <n v="4"/>
    <n v="4"/>
    <n v="3"/>
    <n v="11"/>
    <n v="0"/>
  </r>
  <r>
    <n v="75"/>
    <n v="1982"/>
    <n v="43"/>
    <s v="2n Cycle"/>
    <s v="Together"/>
    <x v="0"/>
    <x v="1603"/>
    <n v="0"/>
    <n v="0"/>
    <s v="25/07/2013"/>
    <n v="32"/>
    <x v="31"/>
    <n v="11"/>
    <n v="137"/>
    <n v="179"/>
    <n v="61"/>
    <n v="45"/>
    <n v="422"/>
    <n v="1.0282901630156681E-2"/>
    <s v="FishProducts"/>
    <n v="1"/>
    <n v="8"/>
    <n v="1"/>
    <n v="5"/>
    <n v="8"/>
    <n v="3"/>
    <n v="11"/>
    <n v="0"/>
  </r>
  <r>
    <n v="3759"/>
    <n v="1958"/>
    <n v="67"/>
    <s v="Graduation"/>
    <s v="Together"/>
    <x v="1"/>
    <x v="1604"/>
    <n v="0"/>
    <n v="2"/>
    <s v="25/07/2013"/>
    <n v="34"/>
    <x v="700"/>
    <n v="19"/>
    <n v="181"/>
    <n v="12"/>
    <n v="0"/>
    <n v="200"/>
    <n v="955"/>
    <n v="1.4648137922571938E-2"/>
    <s v="Wines"/>
    <n v="2"/>
    <n v="7"/>
    <n v="6"/>
    <n v="11"/>
    <n v="5"/>
    <n v="3"/>
    <n v="11"/>
    <n v="0"/>
  </r>
  <r>
    <n v="10507"/>
    <n v="1977"/>
    <n v="48"/>
    <s v="2n Cycle"/>
    <s v="Divorced"/>
    <x v="0"/>
    <x v="1605"/>
    <n v="0"/>
    <n v="1"/>
    <s v="25/07/2013"/>
    <n v="14"/>
    <x v="371"/>
    <n v="7"/>
    <n v="69"/>
    <n v="0"/>
    <n v="7"/>
    <n v="23"/>
    <n v="774"/>
    <n v="1.298635928927367E-2"/>
    <s v="Wines"/>
    <n v="4"/>
    <n v="2"/>
    <n v="2"/>
    <n v="7"/>
    <n v="8"/>
    <n v="3"/>
    <n v="11"/>
    <n v="0"/>
  </r>
  <r>
    <n v="5236"/>
    <n v="1979"/>
    <n v="46"/>
    <s v="Graduation"/>
    <s v="Together"/>
    <x v="0"/>
    <x v="1606"/>
    <n v="0"/>
    <n v="1"/>
    <s v="25/08/2012"/>
    <n v="30"/>
    <x v="701"/>
    <n v="0"/>
    <n v="396"/>
    <n v="232"/>
    <n v="178"/>
    <n v="158"/>
    <n v="2036"/>
    <n v="2.6247937293729373E-2"/>
    <s v="Wines"/>
    <n v="1"/>
    <n v="10"/>
    <n v="2"/>
    <n v="8"/>
    <n v="5"/>
    <n v="3"/>
    <n v="11"/>
    <n v="0"/>
  </r>
  <r>
    <n v="4094"/>
    <n v="1961"/>
    <n v="64"/>
    <s v="Graduation"/>
    <s v="Married"/>
    <x v="1"/>
    <x v="1607"/>
    <n v="1"/>
    <n v="1"/>
    <s v="25/08/2012"/>
    <n v="92"/>
    <x v="309"/>
    <n v="2"/>
    <n v="43"/>
    <n v="3"/>
    <n v="5"/>
    <n v="35"/>
    <n v="254"/>
    <n v="4.1952959830866806E-3"/>
    <s v="Wines"/>
    <n v="4"/>
    <n v="5"/>
    <n v="1"/>
    <n v="5"/>
    <n v="6"/>
    <n v="3"/>
    <n v="11"/>
    <n v="0"/>
  </r>
  <r>
    <n v="8588"/>
    <n v="1961"/>
    <n v="64"/>
    <s v="Graduation"/>
    <s v="Married"/>
    <x v="1"/>
    <x v="1607"/>
    <n v="1"/>
    <n v="1"/>
    <s v="25/08/2012"/>
    <n v="92"/>
    <x v="309"/>
    <n v="2"/>
    <n v="43"/>
    <n v="3"/>
    <n v="5"/>
    <n v="35"/>
    <n v="254"/>
    <n v="4.1952959830866806E-3"/>
    <s v="Wines"/>
    <n v="4"/>
    <n v="5"/>
    <n v="1"/>
    <n v="5"/>
    <n v="6"/>
    <n v="3"/>
    <n v="11"/>
    <n v="0"/>
  </r>
  <r>
    <n v="143"/>
    <n v="1970"/>
    <n v="55"/>
    <s v="Graduation"/>
    <s v="Single"/>
    <x v="1"/>
    <x v="1608"/>
    <n v="0"/>
    <n v="0"/>
    <s v="25/08/2013"/>
    <n v="73"/>
    <x v="534"/>
    <n v="0"/>
    <n v="224"/>
    <n v="119"/>
    <n v="49"/>
    <n v="99"/>
    <n v="858"/>
    <n v="1.4017546439249131E-2"/>
    <s v="Wines"/>
    <n v="1"/>
    <n v="5"/>
    <n v="3"/>
    <n v="4"/>
    <n v="2"/>
    <n v="3"/>
    <n v="11"/>
    <n v="0"/>
  </r>
  <r>
    <n v="9855"/>
    <n v="1952"/>
    <n v="73"/>
    <s v="PhD"/>
    <s v="Single"/>
    <x v="1"/>
    <x v="1609"/>
    <n v="0"/>
    <n v="1"/>
    <s v="25/08/2013"/>
    <n v="25"/>
    <x v="142"/>
    <n v="0"/>
    <n v="101"/>
    <n v="0"/>
    <n v="0"/>
    <n v="20"/>
    <n v="1000"/>
    <n v="1.6129032258064516E-2"/>
    <s v="Wines"/>
    <n v="1"/>
    <n v="6"/>
    <n v="6"/>
    <n v="13"/>
    <n v="4"/>
    <n v="3"/>
    <n v="11"/>
    <n v="0"/>
  </r>
  <r>
    <n v="5441"/>
    <n v="1965"/>
    <n v="60"/>
    <s v="PhD"/>
    <s v="Widow"/>
    <x v="1"/>
    <x v="1610"/>
    <n v="0"/>
    <n v="1"/>
    <s v="25/08/2013"/>
    <n v="97"/>
    <x v="564"/>
    <n v="6"/>
    <n v="54"/>
    <n v="8"/>
    <n v="3"/>
    <n v="50"/>
    <n v="338"/>
    <n v="6.2464193971650869E-3"/>
    <s v="Wines"/>
    <n v="2"/>
    <n v="5"/>
    <n v="2"/>
    <n v="6"/>
    <n v="5"/>
    <n v="3"/>
    <n v="11"/>
    <n v="0"/>
  </r>
  <r>
    <n v="10648"/>
    <n v="1982"/>
    <n v="43"/>
    <s v="2n Cycle"/>
    <s v="Together"/>
    <x v="0"/>
    <x v="1611"/>
    <n v="0"/>
    <n v="0"/>
    <s v="25/09/2012"/>
    <n v="78"/>
    <x v="290"/>
    <n v="96"/>
    <n v="447"/>
    <n v="220"/>
    <n v="96"/>
    <n v="32"/>
    <n v="1257"/>
    <n v="1.8855754230169205E-2"/>
    <s v="MeatProducts"/>
    <n v="1"/>
    <n v="5"/>
    <n v="7"/>
    <n v="6"/>
    <n v="3"/>
    <n v="3"/>
    <n v="11"/>
    <n v="0"/>
  </r>
  <r>
    <n v="5120"/>
    <n v="1982"/>
    <n v="43"/>
    <s v="2n Cycle"/>
    <s v="Together"/>
    <x v="0"/>
    <x v="1611"/>
    <n v="0"/>
    <n v="0"/>
    <s v="25/09/2012"/>
    <n v="78"/>
    <x v="290"/>
    <n v="96"/>
    <n v="447"/>
    <n v="220"/>
    <n v="96"/>
    <n v="32"/>
    <n v="1257"/>
    <n v="1.8855754230169205E-2"/>
    <s v="MeatProducts"/>
    <n v="1"/>
    <n v="5"/>
    <n v="7"/>
    <n v="6"/>
    <n v="3"/>
    <n v="3"/>
    <n v="11"/>
    <n v="0"/>
  </r>
  <r>
    <n v="2375"/>
    <n v="1972"/>
    <n v="53"/>
    <s v="Graduation"/>
    <s v="Together"/>
    <x v="1"/>
    <x v="1612"/>
    <n v="1"/>
    <n v="2"/>
    <s v="25/09/2012"/>
    <n v="75"/>
    <x v="32"/>
    <n v="0"/>
    <n v="5"/>
    <n v="0"/>
    <n v="3"/>
    <n v="6"/>
    <n v="16"/>
    <n v="5.2873335316083411E-4"/>
    <s v="Wines"/>
    <n v="1"/>
    <n v="0"/>
    <n v="0"/>
    <n v="3"/>
    <n v="8"/>
    <n v="3"/>
    <n v="11"/>
    <n v="0"/>
  </r>
  <r>
    <n v="4974"/>
    <n v="1970"/>
    <n v="55"/>
    <s v="Graduation"/>
    <s v="Single"/>
    <x v="1"/>
    <x v="1613"/>
    <n v="1"/>
    <n v="2"/>
    <s v="25/09/2012"/>
    <n v="98"/>
    <x v="702"/>
    <n v="89"/>
    <n v="650"/>
    <n v="16"/>
    <n v="102"/>
    <n v="102"/>
    <n v="1290"/>
    <n v="1.549121564012345E-2"/>
    <s v="MeatProducts"/>
    <n v="10"/>
    <n v="4"/>
    <n v="6"/>
    <n v="9"/>
    <n v="7"/>
    <n v="3"/>
    <n v="11"/>
    <n v="0"/>
  </r>
  <r>
    <n v="1987"/>
    <n v="1987"/>
    <n v="38"/>
    <s v="Basic"/>
    <s v="Single"/>
    <x v="0"/>
    <x v="1614"/>
    <n v="1"/>
    <n v="0"/>
    <s v="25/09/2013"/>
    <n v="34"/>
    <x v="103"/>
    <n v="10"/>
    <n v="11"/>
    <n v="19"/>
    <n v="3"/>
    <n v="15"/>
    <n v="44"/>
    <n v="2.0889711816930163E-3"/>
    <s v="FishProducts"/>
    <n v="2"/>
    <n v="2"/>
    <n v="0"/>
    <n v="3"/>
    <n v="6"/>
    <n v="3"/>
    <n v="11"/>
    <n v="0"/>
  </r>
  <r>
    <n v="4754"/>
    <n v="1966"/>
    <n v="59"/>
    <s v="Master"/>
    <s v="Married"/>
    <x v="1"/>
    <x v="1615"/>
    <n v="0"/>
    <n v="1"/>
    <s v="25/09/2013"/>
    <n v="91"/>
    <x v="316"/>
    <n v="11"/>
    <n v="33"/>
    <n v="13"/>
    <n v="6"/>
    <n v="29"/>
    <n v="93"/>
    <n v="2.7690933452434122E-3"/>
    <s v="MeatProducts"/>
    <n v="1"/>
    <n v="2"/>
    <n v="0"/>
    <n v="4"/>
    <n v="4"/>
    <n v="3"/>
    <n v="11"/>
    <n v="0"/>
  </r>
  <r>
    <n v="839"/>
    <n v="1975"/>
    <n v="50"/>
    <s v="PhD"/>
    <s v="Married"/>
    <x v="0"/>
    <x v="1616"/>
    <n v="1"/>
    <n v="0"/>
    <s v="25/09/2013"/>
    <n v="54"/>
    <x v="533"/>
    <n v="4"/>
    <n v="44"/>
    <n v="6"/>
    <n v="1"/>
    <n v="18"/>
    <n v="152"/>
    <n v="3.3404390919280049E-3"/>
    <s v="Wines"/>
    <n v="1"/>
    <n v="3"/>
    <n v="1"/>
    <n v="4"/>
    <n v="5"/>
    <n v="3"/>
    <n v="11"/>
    <n v="0"/>
  </r>
  <r>
    <n v="7375"/>
    <n v="1976"/>
    <n v="49"/>
    <s v="Graduation"/>
    <s v="Together"/>
    <x v="0"/>
    <x v="1617"/>
    <n v="0"/>
    <n v="1"/>
    <s v="25/10/2012"/>
    <n v="84"/>
    <x v="566"/>
    <n v="7"/>
    <n v="79"/>
    <n v="0"/>
    <n v="11"/>
    <n v="182"/>
    <n v="394"/>
    <n v="7.6699955225914464E-3"/>
    <s v="Wines"/>
    <n v="2"/>
    <n v="8"/>
    <n v="2"/>
    <n v="4"/>
    <n v="8"/>
    <n v="3"/>
    <n v="11"/>
    <n v="0"/>
  </r>
  <r>
    <n v="10144"/>
    <n v="1976"/>
    <n v="49"/>
    <s v="Graduation"/>
    <s v="Together"/>
    <x v="0"/>
    <x v="1617"/>
    <n v="0"/>
    <n v="1"/>
    <s v="25/10/2012"/>
    <n v="84"/>
    <x v="566"/>
    <n v="7"/>
    <n v="79"/>
    <n v="0"/>
    <n v="11"/>
    <n v="182"/>
    <n v="394"/>
    <n v="7.6699955225914464E-3"/>
    <s v="Wines"/>
    <n v="2"/>
    <n v="8"/>
    <n v="2"/>
    <n v="4"/>
    <n v="8"/>
    <n v="3"/>
    <n v="11"/>
    <n v="0"/>
  </r>
  <r>
    <n v="4580"/>
    <n v="1969"/>
    <n v="56"/>
    <s v="Graduation"/>
    <s v="Married"/>
    <x v="1"/>
    <x v="1618"/>
    <n v="0"/>
    <n v="0"/>
    <s v="25/10/2013"/>
    <n v="46"/>
    <x v="703"/>
    <n v="22"/>
    <n v="708"/>
    <n v="89"/>
    <n v="91"/>
    <n v="182"/>
    <n v="2304"/>
    <n v="3.0412228250108898E-2"/>
    <s v="Wines"/>
    <n v="1"/>
    <n v="9"/>
    <n v="7"/>
    <n v="9"/>
    <n v="5"/>
    <n v="3"/>
    <n v="11"/>
    <n v="1"/>
  </r>
  <r>
    <n v="1663"/>
    <n v="1978"/>
    <n v="47"/>
    <s v="PhD"/>
    <s v="Together"/>
    <x v="0"/>
    <x v="1619"/>
    <n v="1"/>
    <n v="0"/>
    <s v="25/10/2013"/>
    <n v="97"/>
    <x v="240"/>
    <n v="2"/>
    <n v="14"/>
    <n v="3"/>
    <n v="0"/>
    <n v="10"/>
    <n v="39"/>
    <n v="1.1456099638692241E-3"/>
    <s v="Wines"/>
    <n v="1"/>
    <n v="2"/>
    <n v="0"/>
    <n v="2"/>
    <n v="9"/>
    <n v="3"/>
    <n v="11"/>
    <n v="0"/>
  </r>
  <r>
    <n v="1232"/>
    <n v="1982"/>
    <n v="43"/>
    <s v="PhD"/>
    <s v="Together"/>
    <x v="0"/>
    <x v="1620"/>
    <n v="0"/>
    <n v="0"/>
    <s v="25/10/2013"/>
    <n v="54"/>
    <x v="128"/>
    <n v="54"/>
    <n v="348"/>
    <n v="71"/>
    <n v="54"/>
    <n v="130"/>
    <n v="1114"/>
    <n v="1.5905651217910276E-2"/>
    <s v="Wines"/>
    <n v="1"/>
    <n v="4"/>
    <n v="4"/>
    <n v="8"/>
    <n v="2"/>
    <n v="3"/>
    <n v="11"/>
    <n v="0"/>
  </r>
  <r>
    <n v="3967"/>
    <n v="1971"/>
    <n v="54"/>
    <s v="PhD"/>
    <s v="Married"/>
    <x v="1"/>
    <x v="1621"/>
    <n v="0"/>
    <n v="0"/>
    <s v="25/10/2013"/>
    <n v="19"/>
    <x v="704"/>
    <n v="197"/>
    <n v="170"/>
    <n v="58"/>
    <n v="152"/>
    <n v="35"/>
    <n v="908"/>
    <n v="1.1503718437622735E-2"/>
    <s v="Wines"/>
    <n v="1"/>
    <n v="2"/>
    <n v="8"/>
    <n v="13"/>
    <n v="1"/>
    <n v="3"/>
    <n v="11"/>
    <n v="0"/>
  </r>
  <r>
    <n v="3276"/>
    <n v="1976"/>
    <n v="49"/>
    <s v="2n Cycle"/>
    <s v="Together"/>
    <x v="0"/>
    <x v="1622"/>
    <n v="1"/>
    <n v="0"/>
    <s v="25/10/2013"/>
    <n v="53"/>
    <x v="223"/>
    <n v="12"/>
    <n v="35"/>
    <n v="3"/>
    <n v="5"/>
    <n v="12"/>
    <n v="66"/>
    <n v="1.8181317319082119E-3"/>
    <s v="MeatProducts"/>
    <n v="1"/>
    <n v="3"/>
    <n v="0"/>
    <n v="3"/>
    <n v="7"/>
    <n v="3"/>
    <n v="11"/>
    <n v="0"/>
  </r>
  <r>
    <n v="10323"/>
    <n v="1952"/>
    <n v="73"/>
    <s v="Graduation"/>
    <s v="Married"/>
    <x v="1"/>
    <x v="1623"/>
    <n v="0"/>
    <n v="1"/>
    <s v="25/10/2013"/>
    <n v="88"/>
    <x v="100"/>
    <n v="7"/>
    <n v="41"/>
    <n v="3"/>
    <n v="2"/>
    <n v="46"/>
    <n v="258"/>
    <n v="5.2212980389775973E-3"/>
    <s v="Wines"/>
    <n v="2"/>
    <n v="4"/>
    <n v="2"/>
    <n v="5"/>
    <n v="5"/>
    <n v="3"/>
    <n v="11"/>
    <n v="0"/>
  </r>
  <r>
    <n v="2345"/>
    <n v="1982"/>
    <n v="43"/>
    <s v="PhD"/>
    <s v="Together"/>
    <x v="0"/>
    <x v="1620"/>
    <n v="0"/>
    <n v="0"/>
    <s v="25/10/2013"/>
    <n v="54"/>
    <x v="128"/>
    <n v="54"/>
    <n v="348"/>
    <n v="71"/>
    <n v="54"/>
    <n v="130"/>
    <n v="1114"/>
    <n v="1.5905651217910276E-2"/>
    <s v="Wines"/>
    <n v="1"/>
    <n v="4"/>
    <n v="4"/>
    <n v="8"/>
    <n v="2"/>
    <n v="3"/>
    <n v="11"/>
    <n v="0"/>
  </r>
  <r>
    <n v="9451"/>
    <n v="1965"/>
    <n v="60"/>
    <s v="Graduation"/>
    <s v="Married"/>
    <x v="1"/>
    <x v="1624"/>
    <n v="0"/>
    <n v="1"/>
    <s v="25/11/2012"/>
    <n v="92"/>
    <x v="705"/>
    <n v="76"/>
    <n v="428"/>
    <n v="99"/>
    <n v="137"/>
    <n v="107"/>
    <n v="1551"/>
    <n v="2.1091136555250346E-2"/>
    <s v="Wines"/>
    <n v="3"/>
    <n v="10"/>
    <n v="4"/>
    <n v="9"/>
    <n v="7"/>
    <n v="3"/>
    <n v="11"/>
    <n v="0"/>
  </r>
  <r>
    <n v="3498"/>
    <n v="1976"/>
    <n v="49"/>
    <s v="PhD"/>
    <s v="Married"/>
    <x v="0"/>
    <x v="1625"/>
    <n v="0"/>
    <n v="1"/>
    <s v="25/11/2012"/>
    <n v="6"/>
    <x v="667"/>
    <n v="61"/>
    <n v="184"/>
    <n v="10"/>
    <n v="53"/>
    <n v="107"/>
    <n v="770"/>
    <n v="1.3892898383371825E-2"/>
    <s v="Wines"/>
    <n v="4"/>
    <n v="7"/>
    <n v="5"/>
    <n v="9"/>
    <n v="6"/>
    <n v="3"/>
    <n v="11"/>
    <n v="1"/>
  </r>
  <r>
    <n v="6694"/>
    <n v="1964"/>
    <n v="61"/>
    <s v="Graduation"/>
    <s v="Married"/>
    <x v="1"/>
    <x v="1626"/>
    <n v="0"/>
    <n v="1"/>
    <s v="25/11/2013"/>
    <n v="27"/>
    <x v="597"/>
    <n v="66"/>
    <n v="400"/>
    <n v="12"/>
    <n v="38"/>
    <n v="114"/>
    <n v="954"/>
    <n v="1.2680099952150567E-2"/>
    <s v="Wines"/>
    <n v="1"/>
    <n v="8"/>
    <n v="3"/>
    <n v="13"/>
    <n v="4"/>
    <n v="3"/>
    <n v="11"/>
    <n v="0"/>
  </r>
  <r>
    <n v="8164"/>
    <n v="1978"/>
    <n v="47"/>
    <s v="PhD"/>
    <s v="Married"/>
    <x v="0"/>
    <x v="1627"/>
    <n v="0"/>
    <n v="0"/>
    <s v="25/11/2013"/>
    <n v="13"/>
    <x v="706"/>
    <n v="93"/>
    <n v="651"/>
    <n v="49"/>
    <n v="55"/>
    <n v="37"/>
    <n v="1871"/>
    <n v="2.2769867348180602E-2"/>
    <s v="Wines"/>
    <n v="1"/>
    <n v="5"/>
    <n v="6"/>
    <n v="7"/>
    <n v="2"/>
    <n v="3"/>
    <n v="11"/>
    <n v="0"/>
  </r>
  <r>
    <n v="3231"/>
    <n v="1973"/>
    <n v="52"/>
    <s v="Graduation"/>
    <s v="Married"/>
    <x v="1"/>
    <x v="1628"/>
    <n v="1"/>
    <n v="0"/>
    <s v="25/11/2013"/>
    <n v="97"/>
    <x v="2"/>
    <n v="4"/>
    <n v="10"/>
    <n v="2"/>
    <n v="2"/>
    <n v="7"/>
    <n v="23"/>
    <n v="6.0572542203260384E-4"/>
    <s v="MeatProducts"/>
    <n v="1"/>
    <n v="1"/>
    <n v="0"/>
    <n v="3"/>
    <n v="8"/>
    <n v="3"/>
    <n v="11"/>
    <n v="0"/>
  </r>
  <r>
    <n v="8842"/>
    <n v="1971"/>
    <n v="54"/>
    <s v="Graduation"/>
    <s v="Widow"/>
    <x v="1"/>
    <x v="1629"/>
    <n v="1"/>
    <n v="1"/>
    <s v="25/12/2012"/>
    <n v="33"/>
    <x v="372"/>
    <n v="0"/>
    <n v="12"/>
    <n v="7"/>
    <n v="3"/>
    <n v="7"/>
    <n v="37"/>
    <n v="1.2182273146318979E-3"/>
    <s v="Wines"/>
    <n v="3"/>
    <n v="2"/>
    <n v="0"/>
    <n v="3"/>
    <n v="7"/>
    <n v="3"/>
    <n v="11"/>
    <n v="0"/>
  </r>
  <r>
    <n v="2154"/>
    <n v="1971"/>
    <n v="54"/>
    <s v="Graduation"/>
    <s v="Widow"/>
    <x v="1"/>
    <x v="1629"/>
    <n v="1"/>
    <n v="1"/>
    <s v="25/12/2012"/>
    <n v="33"/>
    <x v="372"/>
    <n v="0"/>
    <n v="12"/>
    <n v="7"/>
    <n v="3"/>
    <n v="7"/>
    <n v="37"/>
    <n v="1.2182273146318979E-3"/>
    <s v="Wines"/>
    <n v="3"/>
    <n v="2"/>
    <n v="0"/>
    <n v="3"/>
    <n v="7"/>
    <n v="3"/>
    <n v="11"/>
    <n v="0"/>
  </r>
  <r>
    <n v="10841"/>
    <n v="1975"/>
    <n v="50"/>
    <s v="PhD"/>
    <s v="Together"/>
    <x v="0"/>
    <x v="1630"/>
    <n v="0"/>
    <n v="1"/>
    <s v="25/12/2012"/>
    <n v="46"/>
    <x v="707"/>
    <n v="22"/>
    <n v="133"/>
    <n v="41"/>
    <n v="31"/>
    <n v="31"/>
    <n v="453"/>
    <n v="8.0093353842889733E-3"/>
    <s v="Wines"/>
    <n v="3"/>
    <n v="4"/>
    <n v="3"/>
    <n v="8"/>
    <n v="4"/>
    <n v="3"/>
    <n v="11"/>
    <n v="0"/>
  </r>
  <r>
    <n v="5084"/>
    <n v="1975"/>
    <n v="50"/>
    <s v="Graduation"/>
    <s v="Widow"/>
    <x v="0"/>
    <x v="1631"/>
    <n v="0"/>
    <n v="1"/>
    <s v="25/12/2013"/>
    <n v="87"/>
    <x v="668"/>
    <n v="53"/>
    <n v="213"/>
    <n v="104"/>
    <n v="98"/>
    <n v="151"/>
    <n v="913"/>
    <n v="1.5652322989885135E-2"/>
    <s v="Wines"/>
    <n v="1"/>
    <n v="6"/>
    <n v="4"/>
    <n v="13"/>
    <n v="4"/>
    <n v="3"/>
    <n v="11"/>
    <n v="0"/>
  </r>
  <r>
    <n v="7094"/>
    <n v="1975"/>
    <n v="50"/>
    <s v="Graduation"/>
    <s v="Widow"/>
    <x v="0"/>
    <x v="1631"/>
    <n v="0"/>
    <n v="1"/>
    <s v="25/12/2013"/>
    <n v="87"/>
    <x v="668"/>
    <n v="53"/>
    <n v="213"/>
    <n v="104"/>
    <n v="98"/>
    <n v="151"/>
    <n v="913"/>
    <n v="1.5652322989885135E-2"/>
    <s v="Wines"/>
    <n v="1"/>
    <n v="6"/>
    <n v="4"/>
    <n v="13"/>
    <n v="4"/>
    <n v="3"/>
    <n v="11"/>
    <n v="0"/>
  </r>
  <r>
    <n v="9140"/>
    <n v="1960"/>
    <n v="65"/>
    <s v="2n Cycle"/>
    <s v="Together"/>
    <x v="1"/>
    <x v="1632"/>
    <n v="1"/>
    <n v="1"/>
    <s v="25/12/2013"/>
    <n v="89"/>
    <x v="112"/>
    <n v="4"/>
    <n v="24"/>
    <n v="4"/>
    <n v="7"/>
    <n v="1"/>
    <n v="90"/>
    <n v="1.781366902202957E-3"/>
    <s v="Wines"/>
    <n v="2"/>
    <n v="2"/>
    <n v="0"/>
    <n v="4"/>
    <n v="6"/>
    <n v="3"/>
    <n v="11"/>
    <n v="0"/>
  </r>
  <r>
    <n v="2712"/>
    <n v="1956"/>
    <n v="69"/>
    <s v="Graduation"/>
    <s v="Married"/>
    <x v="1"/>
    <x v="1633"/>
    <n v="0"/>
    <n v="1"/>
    <s v="25/12/2013"/>
    <n v="85"/>
    <x v="82"/>
    <n v="178"/>
    <n v="178"/>
    <n v="103"/>
    <n v="39"/>
    <n v="33"/>
    <n v="682"/>
    <n v="9.4898839506859997E-3"/>
    <s v="Wines"/>
    <n v="1"/>
    <n v="6"/>
    <n v="3"/>
    <n v="10"/>
    <n v="3"/>
    <n v="3"/>
    <n v="11"/>
    <n v="0"/>
  </r>
  <r>
    <n v="1177"/>
    <n v="1966"/>
    <n v="59"/>
    <s v="Master"/>
    <s v="Together"/>
    <x v="1"/>
    <x v="1634"/>
    <n v="1"/>
    <n v="1"/>
    <s v="26/01/2013"/>
    <n v="77"/>
    <x v="242"/>
    <n v="3"/>
    <n v="26"/>
    <n v="4"/>
    <n v="2"/>
    <n v="14"/>
    <n v="115"/>
    <n v="2.3177072836470637E-3"/>
    <s v="Wines"/>
    <n v="4"/>
    <n v="3"/>
    <n v="1"/>
    <n v="3"/>
    <n v="7"/>
    <n v="3"/>
    <n v="11"/>
    <n v="0"/>
  </r>
  <r>
    <n v="1627"/>
    <n v="1957"/>
    <n v="68"/>
    <s v="2n Cycle"/>
    <s v="Divorced"/>
    <x v="1"/>
    <x v="1635"/>
    <n v="0"/>
    <n v="0"/>
    <s v="26/01/2013"/>
    <n v="84"/>
    <x v="530"/>
    <n v="61"/>
    <n v="109"/>
    <n v="48"/>
    <n v="122"/>
    <n v="41"/>
    <n v="748"/>
    <n v="9.6769602960011386E-3"/>
    <s v="Wines"/>
    <n v="1"/>
    <n v="5"/>
    <n v="7"/>
    <n v="9"/>
    <n v="4"/>
    <n v="3"/>
    <n v="11"/>
    <n v="0"/>
  </r>
  <r>
    <n v="9029"/>
    <n v="1972"/>
    <n v="53"/>
    <s v="PhD"/>
    <s v="Married"/>
    <x v="1"/>
    <x v="1636"/>
    <n v="0"/>
    <n v="0"/>
    <s v="26/01/2013"/>
    <n v="73"/>
    <x v="288"/>
    <n v="44"/>
    <n v="603"/>
    <n v="95"/>
    <n v="58"/>
    <n v="29"/>
    <n v="1507"/>
    <n v="2.149295453248902E-2"/>
    <s v="Wines"/>
    <n v="1"/>
    <n v="2"/>
    <n v="8"/>
    <n v="12"/>
    <n v="1"/>
    <n v="3"/>
    <n v="11"/>
    <n v="0"/>
  </r>
  <r>
    <n v="3436"/>
    <n v="1969"/>
    <n v="56"/>
    <s v="Graduation"/>
    <s v="Married"/>
    <x v="1"/>
    <x v="1637"/>
    <n v="1"/>
    <n v="0"/>
    <s v="26/01/2014"/>
    <n v="24"/>
    <x v="223"/>
    <n v="0"/>
    <n v="5"/>
    <n v="2"/>
    <n v="1"/>
    <n v="1"/>
    <n v="19"/>
    <n v="1.3527945888216447E-3"/>
    <s v="Wines"/>
    <n v="1"/>
    <n v="1"/>
    <n v="0"/>
    <n v="3"/>
    <n v="7"/>
    <n v="3"/>
    <n v="11"/>
    <n v="0"/>
  </r>
  <r>
    <n v="9671"/>
    <n v="1968"/>
    <n v="57"/>
    <s v="Graduation"/>
    <s v="Married"/>
    <x v="1"/>
    <x v="1638"/>
    <n v="1"/>
    <n v="1"/>
    <s v="26/01/2014"/>
    <n v="47"/>
    <x v="28"/>
    <n v="3"/>
    <n v="21"/>
    <n v="2"/>
    <n v="1"/>
    <n v="28"/>
    <n v="41"/>
    <n v="2.1010556523521572E-3"/>
    <s v="GoldProds"/>
    <n v="4"/>
    <n v="3"/>
    <n v="1"/>
    <n v="2"/>
    <n v="8"/>
    <n v="3"/>
    <n v="11"/>
    <n v="1"/>
  </r>
  <r>
    <n v="4964"/>
    <n v="1958"/>
    <n v="67"/>
    <s v="PhD"/>
    <s v="Together"/>
    <x v="1"/>
    <x v="1639"/>
    <n v="0"/>
    <n v="0"/>
    <s v="26/01/2014"/>
    <n v="90"/>
    <x v="708"/>
    <n v="11"/>
    <n v="392"/>
    <n v="75"/>
    <n v="0"/>
    <n v="0"/>
    <n v="1158"/>
    <n v="1.5595959595959595E-2"/>
    <s v="Wines"/>
    <n v="1"/>
    <n v="2"/>
    <n v="11"/>
    <n v="4"/>
    <n v="1"/>
    <n v="3"/>
    <n v="11"/>
    <n v="0"/>
  </r>
  <r>
    <n v="4297"/>
    <n v="1969"/>
    <n v="56"/>
    <s v="Graduation"/>
    <s v="Together"/>
    <x v="1"/>
    <x v="668"/>
    <n v="1"/>
    <n v="0"/>
    <s v="26/01/2014"/>
    <n v="71"/>
    <x v="62"/>
    <n v="2"/>
    <n v="18"/>
    <n v="6"/>
    <n v="1"/>
    <n v="0"/>
    <n v="40"/>
    <n v="1.7220595832615809E-3"/>
    <s v="MeatProducts"/>
    <n v="2"/>
    <n v="2"/>
    <n v="0"/>
    <n v="3"/>
    <n v="8"/>
    <n v="3"/>
    <n v="11"/>
    <n v="0"/>
  </r>
  <r>
    <n v="8975"/>
    <n v="1968"/>
    <n v="57"/>
    <s v="Graduation"/>
    <s v="Married"/>
    <x v="1"/>
    <x v="1638"/>
    <n v="1"/>
    <n v="1"/>
    <s v="26/01/2014"/>
    <n v="47"/>
    <x v="28"/>
    <n v="3"/>
    <n v="21"/>
    <n v="2"/>
    <n v="1"/>
    <n v="28"/>
    <n v="41"/>
    <n v="2.1010556523521572E-3"/>
    <s v="GoldProds"/>
    <n v="4"/>
    <n v="3"/>
    <n v="1"/>
    <n v="2"/>
    <n v="8"/>
    <n v="3"/>
    <n v="11"/>
    <n v="0"/>
  </r>
  <r>
    <n v="8233"/>
    <n v="1950"/>
    <n v="75"/>
    <s v="Master"/>
    <s v="Widow"/>
    <x v="1"/>
    <x v="1640"/>
    <n v="0"/>
    <n v="1"/>
    <s v="26/01/2014"/>
    <n v="9"/>
    <x v="268"/>
    <n v="5"/>
    <n v="21"/>
    <n v="7"/>
    <n v="5"/>
    <n v="10"/>
    <n v="546"/>
    <n v="8.4173526963278143E-3"/>
    <s v="Wines"/>
    <n v="4"/>
    <n v="7"/>
    <n v="3"/>
    <n v="7"/>
    <n v="5"/>
    <n v="3"/>
    <n v="11"/>
    <n v="0"/>
  </r>
  <r>
    <n v="10770"/>
    <n v="1959"/>
    <n v="66"/>
    <s v="Graduation"/>
    <s v="Married"/>
    <x v="1"/>
    <x v="1641"/>
    <n v="0"/>
    <n v="0"/>
    <s v="26/01/2014"/>
    <n v="73"/>
    <x v="709"/>
    <n v="161"/>
    <n v="295"/>
    <n v="210"/>
    <n v="85"/>
    <n v="47"/>
    <n v="998"/>
    <n v="1.5238502412508398E-2"/>
    <s v="MeatProducts"/>
    <n v="2"/>
    <n v="4"/>
    <n v="7"/>
    <n v="13"/>
    <n v="2"/>
    <n v="3"/>
    <n v="11"/>
    <n v="0"/>
  </r>
  <r>
    <n v="10319"/>
    <n v="1971"/>
    <n v="54"/>
    <s v="Graduation"/>
    <s v="Married"/>
    <x v="1"/>
    <x v="1642"/>
    <n v="0"/>
    <n v="1"/>
    <s v="26/02/2013"/>
    <n v="56"/>
    <x v="710"/>
    <n v="12"/>
    <n v="96"/>
    <n v="16"/>
    <n v="12"/>
    <n v="60"/>
    <n v="1226"/>
    <n v="1.8490867683211922E-2"/>
    <s v="Wines"/>
    <n v="4"/>
    <n v="3"/>
    <n v="4"/>
    <n v="11"/>
    <n v="8"/>
    <n v="3"/>
    <n v="11"/>
    <n v="0"/>
  </r>
  <r>
    <n v="2961"/>
    <n v="1982"/>
    <n v="43"/>
    <s v="Graduation"/>
    <s v="Married"/>
    <x v="0"/>
    <x v="1643"/>
    <n v="1"/>
    <n v="0"/>
    <s v="26/02/2013"/>
    <n v="86"/>
    <x v="711"/>
    <n v="10"/>
    <n v="110"/>
    <n v="54"/>
    <n v="6"/>
    <n v="27"/>
    <n v="355"/>
    <n v="8.4361113091418923E-3"/>
    <s v="Wines"/>
    <n v="2"/>
    <n v="6"/>
    <n v="3"/>
    <n v="4"/>
    <n v="6"/>
    <n v="3"/>
    <n v="11"/>
    <n v="0"/>
  </r>
  <r>
    <n v="10613"/>
    <n v="1958"/>
    <n v="67"/>
    <s v="PhD"/>
    <s v="Together"/>
    <x v="1"/>
    <x v="1644"/>
    <n v="1"/>
    <n v="1"/>
    <s v="26/02/2014"/>
    <n v="44"/>
    <x v="324"/>
    <n v="1"/>
    <n v="16"/>
    <n v="2"/>
    <n v="2"/>
    <n v="15"/>
    <n v="47"/>
    <n v="1.2589060909626614E-3"/>
    <s v="Wines"/>
    <n v="4"/>
    <n v="3"/>
    <n v="0"/>
    <n v="4"/>
    <n v="4"/>
    <n v="3"/>
    <n v="11"/>
    <n v="0"/>
  </r>
  <r>
    <n v="8079"/>
    <n v="1982"/>
    <n v="43"/>
    <s v="Graduation"/>
    <s v="Married"/>
    <x v="0"/>
    <x v="1645"/>
    <n v="1"/>
    <n v="0"/>
    <s v="26/02/2014"/>
    <n v="86"/>
    <x v="41"/>
    <n v="1"/>
    <n v="8"/>
    <n v="23"/>
    <n v="2"/>
    <n v="18"/>
    <n v="37"/>
    <n v="1.6482537419814684E-3"/>
    <s v="FishProducts"/>
    <n v="3"/>
    <n v="2"/>
    <n v="1"/>
    <n v="3"/>
    <n v="3"/>
    <n v="3"/>
    <n v="11"/>
    <n v="0"/>
  </r>
  <r>
    <n v="4653"/>
    <n v="1978"/>
    <n v="47"/>
    <s v="Graduation"/>
    <s v="Together"/>
    <x v="0"/>
    <x v="1646"/>
    <n v="1"/>
    <n v="0"/>
    <s v="26/03/2013"/>
    <n v="46"/>
    <x v="712"/>
    <n v="0"/>
    <n v="16"/>
    <n v="2"/>
    <n v="1"/>
    <n v="39"/>
    <n v="150"/>
    <n v="3.570493442193711E-3"/>
    <s v="Wines"/>
    <n v="4"/>
    <n v="3"/>
    <n v="1"/>
    <n v="4"/>
    <n v="8"/>
    <n v="3"/>
    <n v="11"/>
    <n v="0"/>
  </r>
  <r>
    <n v="8629"/>
    <n v="1956"/>
    <n v="69"/>
    <s v="Graduation"/>
    <s v="Widow"/>
    <x v="1"/>
    <x v="1647"/>
    <n v="1"/>
    <n v="1"/>
    <s v="26/03/2013"/>
    <n v="71"/>
    <x v="27"/>
    <n v="1"/>
    <n v="10"/>
    <n v="2"/>
    <n v="1"/>
    <n v="8"/>
    <n v="33"/>
    <n v="7.0236676315341389E-4"/>
    <s v="Wines"/>
    <n v="1"/>
    <n v="1"/>
    <n v="0"/>
    <n v="3"/>
    <n v="5"/>
    <n v="3"/>
    <n v="11"/>
    <n v="0"/>
  </r>
  <r>
    <n v="115"/>
    <n v="1966"/>
    <n v="59"/>
    <s v="Master"/>
    <s v="Single"/>
    <x v="1"/>
    <x v="1648"/>
    <n v="0"/>
    <n v="1"/>
    <s v="26/03/2013"/>
    <n v="0"/>
    <x v="520"/>
    <n v="11"/>
    <n v="68"/>
    <n v="25"/>
    <n v="7"/>
    <n v="7"/>
    <n v="386"/>
    <n v="8.8825478645066271E-3"/>
    <s v="Wines"/>
    <n v="3"/>
    <n v="5"/>
    <n v="1"/>
    <n v="8"/>
    <n v="5"/>
    <n v="3"/>
    <n v="11"/>
    <n v="0"/>
  </r>
  <r>
    <n v="9167"/>
    <n v="1956"/>
    <n v="69"/>
    <s v="Graduation"/>
    <s v="Married"/>
    <x v="1"/>
    <x v="1649"/>
    <n v="0"/>
    <n v="1"/>
    <s v="26/03/2013"/>
    <n v="72"/>
    <x v="698"/>
    <n v="71"/>
    <n v="250"/>
    <n v="93"/>
    <n v="35"/>
    <n v="62"/>
    <n v="914"/>
    <n v="1.361517033859171E-2"/>
    <s v="Wines"/>
    <n v="3"/>
    <n v="9"/>
    <n v="2"/>
    <n v="12"/>
    <n v="6"/>
    <n v="3"/>
    <n v="11"/>
    <n v="0"/>
  </r>
  <r>
    <n v="8315"/>
    <n v="1995"/>
    <n v="30"/>
    <s v="Graduation"/>
    <s v="Single"/>
    <x v="2"/>
    <x v="1650"/>
    <n v="0"/>
    <n v="0"/>
    <s v="26/03/2014"/>
    <n v="65"/>
    <x v="30"/>
    <n v="2"/>
    <n v="11"/>
    <n v="2"/>
    <n v="0"/>
    <n v="4"/>
    <n v="19"/>
    <n v="5.4560073512520098E-4"/>
    <s v="MeatProducts"/>
    <n v="1"/>
    <n v="1"/>
    <n v="0"/>
    <n v="2"/>
    <n v="6"/>
    <n v="3"/>
    <n v="11"/>
    <n v="0"/>
  </r>
  <r>
    <n v="5184"/>
    <n v="1995"/>
    <n v="30"/>
    <s v="Graduation"/>
    <s v="Single"/>
    <x v="2"/>
    <x v="1650"/>
    <n v="0"/>
    <n v="0"/>
    <s v="26/03/2014"/>
    <n v="65"/>
    <x v="30"/>
    <n v="2"/>
    <n v="11"/>
    <n v="2"/>
    <n v="0"/>
    <n v="4"/>
    <n v="19"/>
    <n v="5.4560073512520098E-4"/>
    <s v="MeatProducts"/>
    <n v="1"/>
    <n v="1"/>
    <n v="0"/>
    <n v="2"/>
    <n v="6"/>
    <n v="3"/>
    <n v="11"/>
    <n v="0"/>
  </r>
  <r>
    <n v="1833"/>
    <n v="1974"/>
    <n v="51"/>
    <s v="PhD"/>
    <s v="Single"/>
    <x v="1"/>
    <x v="1651"/>
    <n v="1"/>
    <n v="0"/>
    <s v="26/04/2014"/>
    <n v="91"/>
    <x v="456"/>
    <n v="8"/>
    <n v="18"/>
    <n v="19"/>
    <n v="8"/>
    <n v="12"/>
    <n v="121"/>
    <n v="3.0875223271242666E-3"/>
    <s v="Wines"/>
    <n v="2"/>
    <n v="2"/>
    <n v="1"/>
    <n v="4"/>
    <n v="5"/>
    <n v="3"/>
    <n v="11"/>
    <n v="0"/>
  </r>
  <r>
    <n v="8786"/>
    <n v="1956"/>
    <n v="69"/>
    <s v="Master"/>
    <s v="Married"/>
    <x v="1"/>
    <x v="1652"/>
    <n v="0"/>
    <n v="1"/>
    <s v="26/05/2013"/>
    <n v="52"/>
    <x v="420"/>
    <n v="7"/>
    <n v="74"/>
    <n v="10"/>
    <n v="0"/>
    <n v="58"/>
    <n v="392"/>
    <n v="6.3166715008540399E-3"/>
    <s v="Wines"/>
    <n v="4"/>
    <n v="6"/>
    <n v="1"/>
    <n v="7"/>
    <n v="6"/>
    <n v="3"/>
    <n v="11"/>
    <n v="0"/>
  </r>
  <r>
    <n v="8643"/>
    <n v="1971"/>
    <n v="54"/>
    <s v="Graduation"/>
    <s v="Together"/>
    <x v="1"/>
    <x v="1653"/>
    <n v="0"/>
    <n v="0"/>
    <s v="26/05/2013"/>
    <n v="21"/>
    <x v="713"/>
    <n v="98"/>
    <n v="827"/>
    <n v="219"/>
    <n v="70"/>
    <n v="196"/>
    <n v="1466"/>
    <n v="2.0963820963820965E-2"/>
    <s v="MeatProducts"/>
    <n v="1"/>
    <n v="4"/>
    <n v="5"/>
    <n v="12"/>
    <n v="3"/>
    <n v="3"/>
    <n v="11"/>
    <n v="0"/>
  </r>
  <r>
    <n v="73"/>
    <n v="1953"/>
    <n v="72"/>
    <s v="PhD"/>
    <s v="Single"/>
    <x v="1"/>
    <x v="1654"/>
    <n v="1"/>
    <n v="2"/>
    <s v="26/05/2013"/>
    <n v="81"/>
    <x v="28"/>
    <n v="0"/>
    <n v="3"/>
    <n v="0"/>
    <n v="0"/>
    <n v="1"/>
    <n v="17"/>
    <n v="3.3066853397132907E-4"/>
    <s v="Wines"/>
    <n v="1"/>
    <n v="0"/>
    <n v="0"/>
    <n v="3"/>
    <n v="5"/>
    <n v="3"/>
    <n v="11"/>
    <n v="0"/>
  </r>
  <r>
    <n v="5883"/>
    <n v="1972"/>
    <n v="53"/>
    <s v="Graduation"/>
    <s v="Married"/>
    <x v="1"/>
    <x v="1655"/>
    <n v="1"/>
    <n v="0"/>
    <s v="26/05/2013"/>
    <n v="78"/>
    <x v="402"/>
    <n v="120"/>
    <n v="204"/>
    <n v="16"/>
    <n v="126"/>
    <n v="60"/>
    <n v="604"/>
    <n v="7.7454764622151553E-3"/>
    <s v="MeatProducts"/>
    <n v="3"/>
    <n v="7"/>
    <n v="4"/>
    <n v="7"/>
    <n v="5"/>
    <n v="3"/>
    <n v="11"/>
    <n v="0"/>
  </r>
  <r>
    <n v="7186"/>
    <n v="1966"/>
    <n v="59"/>
    <s v="PhD"/>
    <s v="Together"/>
    <x v="1"/>
    <x v="1656"/>
    <n v="1"/>
    <n v="1"/>
    <s v="26/05/2014"/>
    <n v="43"/>
    <x v="153"/>
    <n v="0"/>
    <n v="2"/>
    <n v="0"/>
    <n v="0"/>
    <n v="9"/>
    <n v="26"/>
    <n v="8.4297895794831895E-4"/>
    <s v="Wines"/>
    <n v="2"/>
    <n v="1"/>
    <n v="1"/>
    <n v="2"/>
    <n v="5"/>
    <n v="3"/>
    <n v="11"/>
    <n v="0"/>
  </r>
  <r>
    <n v="843"/>
    <n v="1971"/>
    <n v="54"/>
    <s v="Graduation"/>
    <s v="Married"/>
    <x v="1"/>
    <x v="1657"/>
    <n v="1"/>
    <n v="0"/>
    <s v="26/05/2014"/>
    <n v="47"/>
    <x v="507"/>
    <n v="0"/>
    <n v="280"/>
    <n v="60"/>
    <n v="147"/>
    <n v="15"/>
    <n v="790"/>
    <n v="1.2206050492877228E-2"/>
    <s v="Wines"/>
    <n v="4"/>
    <n v="8"/>
    <n v="2"/>
    <n v="11"/>
    <n v="6"/>
    <n v="3"/>
    <n v="11"/>
    <n v="0"/>
  </r>
  <r>
    <n v="1743"/>
    <n v="1974"/>
    <n v="51"/>
    <s v="Graduation"/>
    <s v="Single"/>
    <x v="1"/>
    <x v="1658"/>
    <n v="0"/>
    <n v="0"/>
    <s v="26/05/2014"/>
    <n v="99"/>
    <x v="226"/>
    <n v="86"/>
    <n v="208"/>
    <n v="177"/>
    <n v="14"/>
    <n v="43"/>
    <n v="758"/>
    <n v="1.0872215608370745E-2"/>
    <s v="Wines"/>
    <n v="1"/>
    <n v="2"/>
    <n v="3"/>
    <n v="5"/>
    <n v="1"/>
    <n v="3"/>
    <n v="11"/>
    <n v="0"/>
  </r>
  <r>
    <n v="5562"/>
    <n v="1974"/>
    <n v="51"/>
    <s v="Graduation"/>
    <s v="Married"/>
    <x v="1"/>
    <x v="1659"/>
    <n v="0"/>
    <n v="1"/>
    <s v="26/06/2013"/>
    <n v="92"/>
    <x v="179"/>
    <n v="12"/>
    <n v="109"/>
    <n v="16"/>
    <n v="6"/>
    <n v="90"/>
    <n v="645"/>
    <n v="1.0733363286905297E-2"/>
    <s v="Wines"/>
    <n v="2"/>
    <n v="7"/>
    <n v="2"/>
    <n v="10"/>
    <n v="6"/>
    <n v="3"/>
    <n v="11"/>
    <n v="0"/>
  </r>
  <r>
    <n v="1225"/>
    <n v="1963"/>
    <n v="62"/>
    <s v="Graduation"/>
    <s v="Married"/>
    <x v="1"/>
    <x v="1660"/>
    <n v="0"/>
    <n v="0"/>
    <s v="26/06/2014"/>
    <n v="47"/>
    <x v="453"/>
    <n v="84"/>
    <n v="398"/>
    <n v="205"/>
    <n v="84"/>
    <n v="241"/>
    <n v="1254"/>
    <n v="1.5650741350906095E-2"/>
    <s v="Wines"/>
    <n v="1"/>
    <n v="3"/>
    <n v="7"/>
    <n v="8"/>
    <n v="1"/>
    <n v="3"/>
    <n v="11"/>
    <n v="0"/>
  </r>
  <r>
    <n v="7059"/>
    <n v="1963"/>
    <n v="62"/>
    <s v="Graduation"/>
    <s v="Married"/>
    <x v="1"/>
    <x v="1660"/>
    <n v="0"/>
    <n v="0"/>
    <s v="26/06/2014"/>
    <n v="47"/>
    <x v="453"/>
    <n v="84"/>
    <n v="398"/>
    <n v="205"/>
    <n v="84"/>
    <n v="241"/>
    <n v="1254"/>
    <n v="1.5650741350906095E-2"/>
    <s v="Wines"/>
    <n v="1"/>
    <n v="3"/>
    <n v="7"/>
    <n v="8"/>
    <n v="1"/>
    <n v="3"/>
    <n v="11"/>
    <n v="0"/>
  </r>
  <r>
    <n v="6382"/>
    <n v="1953"/>
    <n v="72"/>
    <s v="Graduation"/>
    <s v="Together"/>
    <x v="1"/>
    <x v="1661"/>
    <n v="1"/>
    <n v="1"/>
    <s v="26/06/2014"/>
    <n v="97"/>
    <x v="198"/>
    <n v="0"/>
    <n v="11"/>
    <n v="3"/>
    <n v="0"/>
    <n v="15"/>
    <n v="39"/>
    <n v="7.9927859982784771E-4"/>
    <s v="Wines"/>
    <n v="1"/>
    <n v="1"/>
    <n v="0"/>
    <n v="3"/>
    <n v="4"/>
    <n v="3"/>
    <n v="11"/>
    <n v="0"/>
  </r>
  <r>
    <n v="9014"/>
    <n v="1975"/>
    <n v="50"/>
    <s v="Graduation"/>
    <s v="Married"/>
    <x v="0"/>
    <x v="1662"/>
    <n v="1"/>
    <n v="1"/>
    <s v="26/06/2014"/>
    <n v="65"/>
    <x v="238"/>
    <n v="1"/>
    <n v="16"/>
    <n v="2"/>
    <n v="0"/>
    <n v="3"/>
    <n v="58"/>
    <n v="1.5639746528245922E-3"/>
    <s v="Wines"/>
    <n v="4"/>
    <n v="3"/>
    <n v="0"/>
    <n v="3"/>
    <n v="8"/>
    <n v="3"/>
    <n v="11"/>
    <n v="0"/>
  </r>
  <r>
    <n v="3083"/>
    <n v="1974"/>
    <n v="51"/>
    <s v="Graduation"/>
    <s v="Married"/>
    <x v="1"/>
    <x v="1663"/>
    <n v="1"/>
    <n v="1"/>
    <s v="26/07/2013"/>
    <n v="88"/>
    <x v="216"/>
    <n v="13"/>
    <n v="87"/>
    <n v="17"/>
    <n v="17"/>
    <n v="24"/>
    <n v="349"/>
    <n v="7.6139363396382836E-3"/>
    <s v="Wines"/>
    <n v="5"/>
    <n v="6"/>
    <n v="2"/>
    <n v="5"/>
    <n v="7"/>
    <n v="3"/>
    <n v="11"/>
    <n v="0"/>
  </r>
  <r>
    <n v="9239"/>
    <n v="1961"/>
    <n v="64"/>
    <s v="Master"/>
    <s v="Married"/>
    <x v="1"/>
    <x v="1664"/>
    <n v="0"/>
    <n v="2"/>
    <s v="26/07/2013"/>
    <n v="94"/>
    <x v="714"/>
    <n v="4"/>
    <n v="18"/>
    <n v="3"/>
    <n v="3"/>
    <n v="6"/>
    <n v="120"/>
    <n v="1.937890606075287E-3"/>
    <s v="Wines"/>
    <n v="1"/>
    <n v="2"/>
    <n v="1"/>
    <n v="4"/>
    <n v="3"/>
    <n v="3"/>
    <n v="11"/>
    <n v="0"/>
  </r>
  <r>
    <n v="8278"/>
    <n v="1990"/>
    <n v="35"/>
    <s v="PhD"/>
    <s v="Married"/>
    <x v="0"/>
    <x v="1665"/>
    <n v="0"/>
    <n v="0"/>
    <s v="26/08/2012"/>
    <n v="3"/>
    <x v="715"/>
    <n v="83"/>
    <n v="547"/>
    <n v="86"/>
    <n v="99"/>
    <n v="33"/>
    <n v="1678"/>
    <n v="2.2610289163769639E-2"/>
    <s v="Wines"/>
    <n v="1"/>
    <n v="8"/>
    <n v="2"/>
    <n v="5"/>
    <n v="5"/>
    <n v="3"/>
    <n v="11"/>
    <n v="0"/>
  </r>
  <r>
    <n v="195"/>
    <n v="1972"/>
    <n v="53"/>
    <s v="Graduation"/>
    <s v="Single"/>
    <x v="1"/>
    <x v="1666"/>
    <n v="1"/>
    <n v="0"/>
    <s v="26/08/2012"/>
    <n v="21"/>
    <x v="476"/>
    <n v="17"/>
    <n v="52"/>
    <n v="3"/>
    <n v="19"/>
    <n v="30"/>
    <n v="216"/>
    <n v="5.5658627087198514E-3"/>
    <s v="Wines"/>
    <n v="4"/>
    <n v="5"/>
    <n v="1"/>
    <n v="4"/>
    <n v="8"/>
    <n v="3"/>
    <n v="11"/>
    <n v="1"/>
  </r>
  <r>
    <n v="4643"/>
    <n v="1973"/>
    <n v="52"/>
    <s v="Graduation"/>
    <s v="Married"/>
    <x v="1"/>
    <x v="1667"/>
    <n v="1"/>
    <n v="0"/>
    <s v="26/08/2012"/>
    <n v="40"/>
    <x v="32"/>
    <n v="26"/>
    <n v="46"/>
    <n v="38"/>
    <n v="9"/>
    <n v="49"/>
    <n v="127"/>
    <n v="4.5678523900298529E-3"/>
    <s v="GoldProds"/>
    <n v="2"/>
    <n v="3"/>
    <n v="0"/>
    <n v="4"/>
    <n v="8"/>
    <n v="3"/>
    <n v="11"/>
    <n v="0"/>
  </r>
  <r>
    <n v="10260"/>
    <n v="1965"/>
    <n v="60"/>
    <s v="Master"/>
    <s v="Together"/>
    <x v="1"/>
    <x v="1668"/>
    <n v="0"/>
    <n v="1"/>
    <s v="26/08/2013"/>
    <n v="74"/>
    <x v="190"/>
    <n v="5"/>
    <n v="74"/>
    <n v="11"/>
    <n v="5"/>
    <n v="14"/>
    <n v="297"/>
    <n v="6.5790931041357463E-3"/>
    <s v="Wines"/>
    <n v="3"/>
    <n v="6"/>
    <n v="1"/>
    <n v="5"/>
    <n v="7"/>
    <n v="3"/>
    <n v="11"/>
    <n v="0"/>
  </r>
  <r>
    <n v="2262"/>
    <n v="1965"/>
    <n v="60"/>
    <s v="Master"/>
    <s v="Together"/>
    <x v="1"/>
    <x v="1668"/>
    <n v="0"/>
    <n v="1"/>
    <s v="26/08/2013"/>
    <n v="74"/>
    <x v="190"/>
    <n v="5"/>
    <n v="74"/>
    <n v="11"/>
    <n v="5"/>
    <n v="14"/>
    <n v="297"/>
    <n v="6.5790931041357463E-3"/>
    <s v="Wines"/>
    <n v="3"/>
    <n v="6"/>
    <n v="1"/>
    <n v="5"/>
    <n v="7"/>
    <n v="3"/>
    <n v="11"/>
    <n v="0"/>
  </r>
  <r>
    <n v="87"/>
    <n v="1981"/>
    <n v="44"/>
    <s v="2n Cycle"/>
    <s v="Married"/>
    <x v="0"/>
    <x v="1669"/>
    <n v="1"/>
    <n v="0"/>
    <s v="26/08/2013"/>
    <n v="16"/>
    <x v="91"/>
    <n v="7"/>
    <n v="5"/>
    <n v="26"/>
    <n v="2"/>
    <n v="17"/>
    <n v="40"/>
    <n v="1.4423250279450475E-3"/>
    <s v="FishProducts"/>
    <n v="2"/>
    <n v="2"/>
    <n v="0"/>
    <n v="3"/>
    <n v="7"/>
    <n v="3"/>
    <n v="11"/>
    <n v="0"/>
  </r>
  <r>
    <n v="1343"/>
    <n v="1968"/>
    <n v="57"/>
    <s v="Graduation"/>
    <s v="Together"/>
    <x v="1"/>
    <x v="1670"/>
    <n v="1"/>
    <n v="1"/>
    <s v="26/09/2012"/>
    <n v="55"/>
    <x v="369"/>
    <n v="24"/>
    <n v="68"/>
    <n v="38"/>
    <n v="0"/>
    <n v="88"/>
    <n v="498"/>
    <n v="8.50496977149298E-3"/>
    <s v="Wines"/>
    <n v="6"/>
    <n v="8"/>
    <n v="2"/>
    <n v="6"/>
    <n v="7"/>
    <n v="3"/>
    <n v="11"/>
    <n v="0"/>
  </r>
  <r>
    <n v="5453"/>
    <n v="1956"/>
    <n v="69"/>
    <s v="Master"/>
    <s v="Married"/>
    <x v="1"/>
    <x v="1671"/>
    <n v="0"/>
    <n v="0"/>
    <s v="26/09/2012"/>
    <n v="26"/>
    <x v="716"/>
    <n v="108"/>
    <n v="649"/>
    <n v="253"/>
    <n v="151"/>
    <n v="108"/>
    <n v="2244"/>
    <n v="2.4870879790747678E-2"/>
    <s v="Wines"/>
    <n v="1"/>
    <n v="4"/>
    <n v="7"/>
    <n v="12"/>
    <n v="2"/>
    <n v="3"/>
    <n v="11"/>
    <n v="0"/>
  </r>
  <r>
    <n v="4749"/>
    <n v="1968"/>
    <n v="57"/>
    <s v="Graduation"/>
    <s v="Together"/>
    <x v="1"/>
    <x v="1670"/>
    <n v="1"/>
    <n v="1"/>
    <s v="26/09/2012"/>
    <n v="55"/>
    <x v="369"/>
    <n v="24"/>
    <n v="68"/>
    <n v="38"/>
    <n v="0"/>
    <n v="88"/>
    <n v="498"/>
    <n v="8.50496977149298E-3"/>
    <s v="Wines"/>
    <n v="6"/>
    <n v="8"/>
    <n v="2"/>
    <n v="6"/>
    <n v="7"/>
    <n v="3"/>
    <n v="11"/>
    <n v="0"/>
  </r>
  <r>
    <n v="7829"/>
    <n v="1900"/>
    <n v="125"/>
    <s v="2n Cycle"/>
    <s v="Divorced"/>
    <x v="1"/>
    <x v="1672"/>
    <n v="1"/>
    <n v="0"/>
    <s v="26/09/2013"/>
    <n v="99"/>
    <x v="372"/>
    <n v="6"/>
    <n v="8"/>
    <n v="7"/>
    <n v="4"/>
    <n v="25"/>
    <n v="40"/>
    <n v="1.0917030567685589E-3"/>
    <s v="GoldProds"/>
    <n v="1"/>
    <n v="2"/>
    <n v="1"/>
    <n v="2"/>
    <n v="5"/>
    <n v="3"/>
    <n v="11"/>
    <n v="0"/>
  </r>
  <r>
    <n v="1150"/>
    <n v="1899"/>
    <n v="126"/>
    <s v="PhD"/>
    <s v="Together"/>
    <x v="1"/>
    <x v="1673"/>
    <n v="0"/>
    <n v="0"/>
    <s v="26/09/2013"/>
    <n v="36"/>
    <x v="717"/>
    <n v="144"/>
    <n v="562"/>
    <n v="104"/>
    <n v="64"/>
    <n v="224"/>
    <n v="1629"/>
    <n v="1.9501508403964949E-2"/>
    <s v="Wines"/>
    <n v="1"/>
    <n v="4"/>
    <n v="6"/>
    <n v="4"/>
    <n v="1"/>
    <n v="3"/>
    <n v="11"/>
    <n v="0"/>
  </r>
  <r>
    <n v="5623"/>
    <n v="1980"/>
    <n v="45"/>
    <s v="Master"/>
    <s v="Married"/>
    <x v="0"/>
    <x v="1674"/>
    <n v="1"/>
    <n v="0"/>
    <s v="26/09/2013"/>
    <n v="95"/>
    <x v="372"/>
    <n v="4"/>
    <n v="13"/>
    <n v="0"/>
    <n v="0"/>
    <n v="19"/>
    <n v="32"/>
    <n v="1.0147455208498494E-3"/>
    <s v="GoldProds"/>
    <n v="1"/>
    <n v="1"/>
    <n v="1"/>
    <n v="2"/>
    <n v="7"/>
    <n v="3"/>
    <n v="11"/>
    <n v="0"/>
  </r>
  <r>
    <n v="5252"/>
    <n v="1969"/>
    <n v="56"/>
    <s v="Graduation"/>
    <s v="Divorced"/>
    <x v="1"/>
    <x v="1675"/>
    <n v="1"/>
    <n v="0"/>
    <s v="26/10/2012"/>
    <n v="80"/>
    <x v="65"/>
    <n v="12"/>
    <n v="18"/>
    <n v="7"/>
    <n v="1"/>
    <n v="13"/>
    <n v="54"/>
    <n v="2.2584692597239649E-3"/>
    <s v="MeatProducts"/>
    <n v="1"/>
    <n v="2"/>
    <n v="0"/>
    <n v="3"/>
    <n v="7"/>
    <n v="3"/>
    <n v="11"/>
    <n v="0"/>
  </r>
  <r>
    <n v="2457"/>
    <n v="1975"/>
    <n v="50"/>
    <s v="Basic"/>
    <s v="Married"/>
    <x v="0"/>
    <x v="1676"/>
    <n v="0"/>
    <n v="1"/>
    <s v="26/10/2012"/>
    <n v="23"/>
    <x v="32"/>
    <n v="4"/>
    <n v="5"/>
    <n v="15"/>
    <n v="2"/>
    <n v="11"/>
    <n v="34"/>
    <n v="1.1038602642771339E-3"/>
    <s v="FishProducts"/>
    <n v="2"/>
    <n v="1"/>
    <n v="0"/>
    <n v="3"/>
    <n v="7"/>
    <n v="3"/>
    <n v="11"/>
    <n v="0"/>
  </r>
  <r>
    <n v="9292"/>
    <n v="1952"/>
    <n v="73"/>
    <s v="Graduation"/>
    <s v="Married"/>
    <x v="1"/>
    <x v="1677"/>
    <n v="0"/>
    <n v="0"/>
    <s v="26/10/2012"/>
    <n v="74"/>
    <x v="177"/>
    <n v="132"/>
    <n v="693"/>
    <n v="27"/>
    <n v="118"/>
    <n v="88"/>
    <n v="1294"/>
    <n v="1.5820037899627118E-2"/>
    <s v="MeatProducts"/>
    <n v="1"/>
    <n v="4"/>
    <n v="11"/>
    <n v="7"/>
    <n v="2"/>
    <n v="3"/>
    <n v="11"/>
    <n v="0"/>
  </r>
  <r>
    <n v="7409"/>
    <n v="1970"/>
    <n v="55"/>
    <s v="Graduation"/>
    <s v="Together"/>
    <x v="1"/>
    <x v="1678"/>
    <n v="1"/>
    <n v="0"/>
    <s v="26/10/2013"/>
    <n v="66"/>
    <x v="718"/>
    <n v="2"/>
    <n v="30"/>
    <n v="7"/>
    <n v="7"/>
    <n v="10"/>
    <n v="257"/>
    <n v="4.832007821460131E-3"/>
    <s v="Wines"/>
    <n v="2"/>
    <n v="4"/>
    <n v="1"/>
    <n v="6"/>
    <n v="5"/>
    <n v="3"/>
    <n v="11"/>
    <n v="0"/>
  </r>
  <r>
    <n v="7023"/>
    <n v="1953"/>
    <n v="72"/>
    <s v="PhD"/>
    <s v="Single"/>
    <x v="1"/>
    <x v="1679"/>
    <n v="2"/>
    <n v="1"/>
    <s v="26/11/2012"/>
    <n v="87"/>
    <x v="191"/>
    <n v="2"/>
    <n v="55"/>
    <n v="0"/>
    <n v="5"/>
    <n v="12"/>
    <n v="251"/>
    <n v="5.4292574246717568E-3"/>
    <s v="Wines"/>
    <n v="4"/>
    <n v="6"/>
    <n v="1"/>
    <n v="4"/>
    <n v="9"/>
    <n v="3"/>
    <n v="11"/>
    <n v="0"/>
  </r>
  <r>
    <n v="3599"/>
    <n v="1970"/>
    <n v="55"/>
    <s v="Graduation"/>
    <s v="Married"/>
    <x v="1"/>
    <x v="1680"/>
    <n v="0"/>
    <n v="1"/>
    <s v="26/11/2012"/>
    <n v="61"/>
    <x v="719"/>
    <n v="80"/>
    <n v="428"/>
    <n v="208"/>
    <n v="93"/>
    <n v="80"/>
    <n v="1384"/>
    <n v="2.1732303247283462E-2"/>
    <s v="Wines"/>
    <n v="3"/>
    <n v="8"/>
    <n v="4"/>
    <n v="8"/>
    <n v="5"/>
    <n v="3"/>
    <n v="11"/>
    <n v="0"/>
  </r>
  <r>
    <n v="5796"/>
    <n v="1963"/>
    <n v="62"/>
    <s v="Graduation"/>
    <s v="Married"/>
    <x v="1"/>
    <x v="1681"/>
    <n v="0"/>
    <n v="0"/>
    <s v="26/11/2013"/>
    <n v="70"/>
    <x v="720"/>
    <n v="21"/>
    <n v="442"/>
    <n v="29"/>
    <n v="44"/>
    <n v="29"/>
    <n v="1096"/>
    <n v="1.4153440861603627E-2"/>
    <s v="Wines"/>
    <n v="1"/>
    <n v="4"/>
    <n v="5"/>
    <n v="13"/>
    <n v="1"/>
    <n v="3"/>
    <n v="11"/>
    <n v="0"/>
  </r>
  <r>
    <n v="3799"/>
    <n v="1955"/>
    <n v="70"/>
    <s v="Graduation"/>
    <s v="Married"/>
    <x v="1"/>
    <x v="1682"/>
    <n v="0"/>
    <n v="1"/>
    <s v="26/11/2013"/>
    <n v="4"/>
    <x v="459"/>
    <n v="35"/>
    <n v="322"/>
    <n v="46"/>
    <n v="7"/>
    <n v="143"/>
    <n v="725"/>
    <n v="1.0784678319077723E-2"/>
    <s v="MeatProducts"/>
    <n v="3"/>
    <n v="7"/>
    <n v="2"/>
    <n v="11"/>
    <n v="5"/>
    <n v="3"/>
    <n v="11"/>
    <n v="0"/>
  </r>
  <r>
    <n v="6261"/>
    <n v="1979"/>
    <n v="46"/>
    <s v="Graduation"/>
    <s v="Married"/>
    <x v="0"/>
    <x v="1683"/>
    <n v="0"/>
    <n v="1"/>
    <s v="26/11/2013"/>
    <n v="81"/>
    <x v="559"/>
    <n v="31"/>
    <n v="88"/>
    <n v="11"/>
    <n v="48"/>
    <n v="22"/>
    <n v="448"/>
    <n v="7.7208099956915122E-3"/>
    <s v="Wines"/>
    <n v="3"/>
    <n v="3"/>
    <n v="2"/>
    <n v="10"/>
    <n v="4"/>
    <n v="3"/>
    <n v="11"/>
    <n v="0"/>
  </r>
  <r>
    <n v="10686"/>
    <n v="1965"/>
    <n v="60"/>
    <s v="PhD"/>
    <s v="Together"/>
    <x v="1"/>
    <x v="1684"/>
    <n v="1"/>
    <n v="1"/>
    <s v="26/12/2012"/>
    <n v="72"/>
    <x v="372"/>
    <n v="0"/>
    <n v="4"/>
    <n v="0"/>
    <n v="0"/>
    <n v="2"/>
    <n v="19"/>
    <n v="5.5506865322816246E-4"/>
    <s v="Wines"/>
    <n v="1"/>
    <n v="1"/>
    <n v="0"/>
    <n v="2"/>
    <n v="7"/>
    <n v="3"/>
    <n v="11"/>
    <n v="0"/>
  </r>
  <r>
    <n v="7297"/>
    <n v="1973"/>
    <n v="52"/>
    <s v="Graduation"/>
    <s v="Single"/>
    <x v="1"/>
    <x v="0"/>
    <n v="1"/>
    <n v="0"/>
    <s v="26/12/2013"/>
    <n v="54"/>
    <x v="2"/>
    <n v="3"/>
    <n v="10"/>
    <n v="12"/>
    <n v="7"/>
    <n v="20"/>
    <n v="37"/>
    <n v="4.933333333333333E-3"/>
    <s v="GoldProds"/>
    <n v="4"/>
    <n v="3"/>
    <n v="1"/>
    <n v="3"/>
    <n v="7"/>
    <n v="3"/>
    <n v="11"/>
    <n v="0"/>
  </r>
  <r>
    <n v="968"/>
    <n v="1968"/>
    <n v="57"/>
    <s v="Master"/>
    <s v="Divorced"/>
    <x v="1"/>
    <x v="1685"/>
    <n v="1"/>
    <n v="0"/>
    <s v="26/12/2013"/>
    <n v="24"/>
    <x v="358"/>
    <n v="19"/>
    <n v="21"/>
    <n v="16"/>
    <n v="14"/>
    <n v="5"/>
    <n v="182"/>
    <n v="4.4030482641828957E-3"/>
    <s v="Wines"/>
    <n v="3"/>
    <n v="4"/>
    <n v="1"/>
    <n v="4"/>
    <n v="7"/>
    <n v="3"/>
    <n v="11"/>
    <n v="0"/>
  </r>
  <r>
    <n v="10505"/>
    <n v="1960"/>
    <n v="65"/>
    <s v="Master"/>
    <s v="Together"/>
    <x v="1"/>
    <x v="1686"/>
    <n v="0"/>
    <n v="0"/>
    <s v="26/12/2013"/>
    <n v="86"/>
    <x v="648"/>
    <n v="19"/>
    <n v="154"/>
    <n v="50"/>
    <n v="9"/>
    <n v="28"/>
    <n v="973"/>
    <n v="1.3308166810279978E-2"/>
    <s v="Wines"/>
    <n v="1"/>
    <n v="3"/>
    <n v="4"/>
    <n v="7"/>
    <n v="2"/>
    <n v="3"/>
    <n v="11"/>
    <n v="0"/>
  </r>
  <r>
    <n v="4096"/>
    <n v="1968"/>
    <n v="57"/>
    <s v="Master"/>
    <s v="Divorced"/>
    <x v="1"/>
    <x v="1685"/>
    <n v="1"/>
    <n v="0"/>
    <s v="26/12/2013"/>
    <n v="24"/>
    <x v="358"/>
    <n v="19"/>
    <n v="21"/>
    <n v="16"/>
    <n v="14"/>
    <n v="5"/>
    <n v="182"/>
    <n v="4.4030482641828957E-3"/>
    <s v="Wines"/>
    <n v="3"/>
    <n v="4"/>
    <n v="1"/>
    <n v="4"/>
    <n v="7"/>
    <n v="3"/>
    <n v="11"/>
    <n v="0"/>
  </r>
  <r>
    <n v="5790"/>
    <n v="1985"/>
    <n v="40"/>
    <s v="Graduation"/>
    <s v="Married"/>
    <x v="0"/>
    <x v="1687"/>
    <n v="1"/>
    <n v="0"/>
    <s v="27/01/2013"/>
    <n v="62"/>
    <x v="198"/>
    <n v="6"/>
    <n v="16"/>
    <n v="20"/>
    <n v="0"/>
    <n v="5"/>
    <n v="67"/>
    <n v="2.1503305732075229E-3"/>
    <s v="Wines"/>
    <n v="2"/>
    <n v="2"/>
    <n v="0"/>
    <n v="3"/>
    <n v="8"/>
    <n v="3"/>
    <n v="11"/>
    <n v="0"/>
  </r>
  <r>
    <n v="1951"/>
    <n v="1981"/>
    <n v="44"/>
    <s v="Basic"/>
    <s v="Married"/>
    <x v="0"/>
    <x v="1688"/>
    <n v="0"/>
    <n v="0"/>
    <s v="27/01/2013"/>
    <n v="92"/>
    <x v="462"/>
    <n v="122"/>
    <n v="122"/>
    <n v="208"/>
    <n v="129"/>
    <n v="30"/>
    <n v="809"/>
    <n v="2.3486717956161998E-2"/>
    <s v="Wines"/>
    <n v="6"/>
    <n v="11"/>
    <n v="2"/>
    <n v="8"/>
    <n v="9"/>
    <n v="3"/>
    <n v="11"/>
    <n v="0"/>
  </r>
  <r>
    <n v="3696"/>
    <n v="1965"/>
    <n v="60"/>
    <s v="Graduation"/>
    <s v="Divorced"/>
    <x v="1"/>
    <x v="1689"/>
    <n v="1"/>
    <n v="1"/>
    <s v="27/01/2014"/>
    <n v="67"/>
    <x v="33"/>
    <n v="1"/>
    <n v="12"/>
    <n v="2"/>
    <n v="0"/>
    <n v="10"/>
    <n v="42"/>
    <n v="1.3712047012732615E-3"/>
    <s v="Wines"/>
    <n v="2"/>
    <n v="2"/>
    <n v="0"/>
    <n v="3"/>
    <n v="7"/>
    <n v="3"/>
    <n v="11"/>
    <n v="0"/>
  </r>
  <r>
    <n v="3526"/>
    <n v="1968"/>
    <n v="57"/>
    <s v="PhD"/>
    <s v="Married"/>
    <x v="1"/>
    <x v="1690"/>
    <n v="1"/>
    <n v="1"/>
    <s v="27/01/2014"/>
    <n v="58"/>
    <x v="98"/>
    <n v="0"/>
    <n v="5"/>
    <n v="0"/>
    <n v="0"/>
    <n v="1"/>
    <n v="37"/>
    <n v="9.6246390760346492E-4"/>
    <s v="Wines"/>
    <n v="2"/>
    <n v="1"/>
    <n v="0"/>
    <n v="3"/>
    <n v="7"/>
    <n v="3"/>
    <n v="11"/>
    <n v="0"/>
  </r>
  <r>
    <n v="5232"/>
    <n v="1965"/>
    <n v="60"/>
    <s v="Graduation"/>
    <s v="Married"/>
    <x v="1"/>
    <x v="1691"/>
    <n v="0"/>
    <n v="1"/>
    <s v="27/01/2014"/>
    <n v="23"/>
    <x v="90"/>
    <n v="12"/>
    <n v="75"/>
    <n v="33"/>
    <n v="15"/>
    <n v="6"/>
    <n v="221"/>
    <n v="3.1964593066142119E-3"/>
    <s v="Wines"/>
    <n v="1"/>
    <n v="4"/>
    <n v="1"/>
    <n v="5"/>
    <n v="4"/>
    <n v="3"/>
    <n v="11"/>
    <n v="0"/>
  </r>
  <r>
    <n v="3011"/>
    <n v="1965"/>
    <n v="60"/>
    <s v="Graduation"/>
    <s v="Married"/>
    <x v="1"/>
    <x v="1691"/>
    <n v="0"/>
    <n v="1"/>
    <s v="27/01/2014"/>
    <n v="23"/>
    <x v="90"/>
    <n v="12"/>
    <n v="75"/>
    <n v="33"/>
    <n v="15"/>
    <n v="6"/>
    <n v="221"/>
    <n v="3.1964593066142119E-3"/>
    <s v="Wines"/>
    <n v="1"/>
    <n v="4"/>
    <n v="1"/>
    <n v="5"/>
    <n v="4"/>
    <n v="3"/>
    <n v="11"/>
    <n v="0"/>
  </r>
  <r>
    <n v="10742"/>
    <n v="1983"/>
    <n v="42"/>
    <s v="PhD"/>
    <s v="Married"/>
    <x v="0"/>
    <x v="1692"/>
    <n v="0"/>
    <n v="0"/>
    <s v="27/02/2013"/>
    <n v="72"/>
    <x v="618"/>
    <n v="21"/>
    <n v="127"/>
    <n v="26"/>
    <n v="20"/>
    <n v="20"/>
    <n v="726"/>
    <n v="8.3853083853083852E-3"/>
    <s v="Wines"/>
    <n v="0"/>
    <n v="4"/>
    <n v="2"/>
    <n v="5"/>
    <n v="1"/>
    <n v="3"/>
    <n v="11"/>
    <n v="0"/>
  </r>
  <r>
    <n v="8537"/>
    <n v="1949"/>
    <n v="76"/>
    <s v="Graduation"/>
    <s v="Widow"/>
    <x v="1"/>
    <x v="1693"/>
    <n v="0"/>
    <n v="0"/>
    <s v="27/02/2013"/>
    <n v="60"/>
    <x v="640"/>
    <n v="80"/>
    <n v="553"/>
    <n v="123"/>
    <n v="94"/>
    <n v="53"/>
    <n v="1376"/>
    <n v="1.8941948983384495E-2"/>
    <s v="MeatProducts"/>
    <n v="1"/>
    <n v="3"/>
    <n v="10"/>
    <n v="7"/>
    <n v="2"/>
    <n v="3"/>
    <n v="11"/>
    <n v="1"/>
  </r>
  <r>
    <n v="3032"/>
    <n v="1984"/>
    <n v="41"/>
    <s v="Graduation"/>
    <s v="Married"/>
    <x v="0"/>
    <x v="1694"/>
    <n v="1"/>
    <n v="0"/>
    <s v="27/02/2013"/>
    <n v="97"/>
    <x v="280"/>
    <n v="34"/>
    <n v="62"/>
    <n v="11"/>
    <n v="14"/>
    <n v="44"/>
    <n v="149"/>
    <n v="6.0643060643060642E-3"/>
    <s v="MeatProducts"/>
    <n v="3"/>
    <n v="4"/>
    <n v="0"/>
    <n v="4"/>
    <n v="9"/>
    <n v="3"/>
    <n v="11"/>
    <n v="0"/>
  </r>
  <r>
    <n v="5231"/>
    <n v="1974"/>
    <n v="51"/>
    <s v="2n Cycle"/>
    <s v="Married"/>
    <x v="1"/>
    <x v="1695"/>
    <n v="0"/>
    <n v="2"/>
    <s v="27/02/2014"/>
    <n v="15"/>
    <x v="33"/>
    <n v="2"/>
    <n v="7"/>
    <n v="0"/>
    <n v="2"/>
    <n v="13"/>
    <n v="38"/>
    <n v="8.2799494487296814E-4"/>
    <s v="Wines"/>
    <n v="1"/>
    <n v="1"/>
    <n v="0"/>
    <n v="3"/>
    <n v="5"/>
    <n v="3"/>
    <n v="11"/>
    <n v="0"/>
  </r>
  <r>
    <n v="3878"/>
    <n v="1980"/>
    <n v="45"/>
    <s v="2n Cycle"/>
    <s v="Single"/>
    <x v="0"/>
    <x v="883"/>
    <n v="1"/>
    <n v="0"/>
    <s v="27/02/2014"/>
    <n v="3"/>
    <x v="41"/>
    <n v="4"/>
    <n v="7"/>
    <n v="15"/>
    <n v="8"/>
    <n v="11"/>
    <n v="37"/>
    <n v="1.1613672745535014E-3"/>
    <s v="FishProducts"/>
    <n v="1"/>
    <n v="1"/>
    <n v="0"/>
    <n v="3"/>
    <n v="7"/>
    <n v="3"/>
    <n v="11"/>
    <n v="0"/>
  </r>
  <r>
    <n v="2021"/>
    <n v="1975"/>
    <n v="50"/>
    <s v="Graduation"/>
    <s v="Married"/>
    <x v="0"/>
    <x v="1696"/>
    <n v="0"/>
    <n v="1"/>
    <s v="27/03/2013"/>
    <n v="47"/>
    <x v="663"/>
    <n v="76"/>
    <n v="384"/>
    <n v="84"/>
    <n v="192"/>
    <n v="89"/>
    <n v="1299"/>
    <n v="2.1137073678729499E-2"/>
    <s v="Wines"/>
    <n v="4"/>
    <n v="6"/>
    <n v="10"/>
    <n v="13"/>
    <n v="4"/>
    <n v="3"/>
    <n v="11"/>
    <n v="0"/>
  </r>
  <r>
    <n v="9984"/>
    <n v="1981"/>
    <n v="44"/>
    <s v="2n Cycle"/>
    <s v="Married"/>
    <x v="0"/>
    <x v="1697"/>
    <n v="1"/>
    <n v="1"/>
    <s v="27/03/2013"/>
    <n v="25"/>
    <x v="71"/>
    <n v="16"/>
    <n v="144"/>
    <n v="28"/>
    <n v="5"/>
    <n v="182"/>
    <n v="542"/>
    <n v="9.6206755773292855E-3"/>
    <s v="Wines"/>
    <n v="5"/>
    <n v="8"/>
    <n v="5"/>
    <n v="4"/>
    <n v="8"/>
    <n v="3"/>
    <n v="11"/>
    <n v="1"/>
  </r>
  <r>
    <n v="1081"/>
    <n v="1957"/>
    <n v="68"/>
    <s v="PhD"/>
    <s v="Married"/>
    <x v="1"/>
    <x v="1698"/>
    <n v="1"/>
    <n v="2"/>
    <s v="27/03/2013"/>
    <n v="26"/>
    <x v="721"/>
    <n v="9"/>
    <n v="180"/>
    <n v="12"/>
    <n v="19"/>
    <n v="66"/>
    <n v="953"/>
    <n v="1.2658900415764516E-2"/>
    <s v="Wines"/>
    <n v="11"/>
    <n v="6"/>
    <n v="3"/>
    <n v="5"/>
    <n v="4"/>
    <n v="3"/>
    <n v="11"/>
    <n v="0"/>
  </r>
  <r>
    <n v="3520"/>
    <n v="1990"/>
    <n v="35"/>
    <s v="Master"/>
    <s v="Single"/>
    <x v="0"/>
    <x v="1699"/>
    <n v="0"/>
    <n v="0"/>
    <s v="27/03/2013"/>
    <n v="94"/>
    <x v="301"/>
    <n v="28"/>
    <n v="818"/>
    <n v="0"/>
    <n v="28"/>
    <n v="56"/>
    <n v="1036"/>
    <n v="1.136313780546659E-2"/>
    <s v="MeatProducts"/>
    <n v="0"/>
    <n v="4"/>
    <n v="3"/>
    <n v="7"/>
    <n v="3"/>
    <n v="3"/>
    <n v="11"/>
    <n v="1"/>
  </r>
  <r>
    <n v="954"/>
    <n v="1960"/>
    <n v="65"/>
    <s v="Basic"/>
    <s v="Widow"/>
    <x v="1"/>
    <x v="1700"/>
    <n v="0"/>
    <n v="0"/>
    <s v="27/03/2014"/>
    <n v="77"/>
    <x v="41"/>
    <n v="3"/>
    <n v="24"/>
    <n v="34"/>
    <n v="7"/>
    <n v="31"/>
    <n v="71"/>
    <n v="3.2093296569181396E-3"/>
    <s v="FishProducts"/>
    <n v="1"/>
    <n v="2"/>
    <n v="1"/>
    <n v="3"/>
    <n v="5"/>
    <n v="3"/>
    <n v="11"/>
    <n v="0"/>
  </r>
  <r>
    <n v="1379"/>
    <n v="1992"/>
    <n v="33"/>
    <s v="Master"/>
    <s v="Together"/>
    <x v="0"/>
    <x v="1701"/>
    <n v="0"/>
    <n v="0"/>
    <s v="27/04/2013"/>
    <n v="12"/>
    <x v="200"/>
    <n v="2"/>
    <n v="46"/>
    <n v="20"/>
    <n v="4"/>
    <n v="15"/>
    <n v="226"/>
    <n v="5.2964612139676584E-3"/>
    <s v="Wines"/>
    <n v="1"/>
    <n v="4"/>
    <n v="2"/>
    <n v="4"/>
    <n v="4"/>
    <n v="3"/>
    <n v="11"/>
    <n v="0"/>
  </r>
  <r>
    <n v="221"/>
    <n v="1955"/>
    <n v="70"/>
    <s v="Graduation"/>
    <s v="Married"/>
    <x v="1"/>
    <x v="1702"/>
    <n v="0"/>
    <n v="1"/>
    <s v="27/04/2013"/>
    <n v="90"/>
    <x v="402"/>
    <n v="3"/>
    <n v="38"/>
    <n v="4"/>
    <n v="0"/>
    <n v="59"/>
    <n v="183"/>
    <n v="3.7556951114394777E-3"/>
    <s v="Wines"/>
    <n v="3"/>
    <n v="3"/>
    <n v="2"/>
    <n v="4"/>
    <n v="6"/>
    <n v="3"/>
    <n v="11"/>
    <n v="0"/>
  </r>
  <r>
    <n v="9665"/>
    <n v="1957"/>
    <n v="68"/>
    <s v="PhD"/>
    <s v="Divorced"/>
    <x v="1"/>
    <x v="1703"/>
    <n v="0"/>
    <n v="1"/>
    <s v="27/04/2013"/>
    <n v="48"/>
    <x v="564"/>
    <n v="3"/>
    <n v="30"/>
    <n v="4"/>
    <n v="0"/>
    <n v="57"/>
    <n v="304"/>
    <n v="5.6050297767206887E-3"/>
    <s v="Wines"/>
    <n v="4"/>
    <n v="5"/>
    <n v="2"/>
    <n v="5"/>
    <n v="6"/>
    <n v="3"/>
    <n v="11"/>
    <n v="0"/>
  </r>
  <r>
    <n v="4706"/>
    <n v="1966"/>
    <n v="59"/>
    <s v="Graduation"/>
    <s v="Single"/>
    <x v="1"/>
    <x v="1704"/>
    <n v="0"/>
    <n v="1"/>
    <s v="27/04/2013"/>
    <n v="65"/>
    <x v="50"/>
    <n v="0"/>
    <n v="5"/>
    <n v="0"/>
    <n v="1"/>
    <n v="5"/>
    <n v="35"/>
    <n v="1.008529276164131E-3"/>
    <s v="Wines"/>
    <n v="1"/>
    <n v="1"/>
    <n v="0"/>
    <n v="3"/>
    <n v="5"/>
    <n v="3"/>
    <n v="11"/>
    <n v="0"/>
  </r>
  <r>
    <n v="4351"/>
    <n v="1955"/>
    <n v="70"/>
    <s v="Graduation"/>
    <s v="Divorced"/>
    <x v="1"/>
    <x v="1705"/>
    <n v="1"/>
    <n v="1"/>
    <s v="27/04/2013"/>
    <n v="90"/>
    <x v="66"/>
    <n v="2"/>
    <n v="10"/>
    <n v="0"/>
    <n v="0"/>
    <n v="25"/>
    <n v="30"/>
    <n v="8.0549887230157882E-4"/>
    <s v="GoldProds"/>
    <n v="1"/>
    <n v="1"/>
    <n v="1"/>
    <n v="2"/>
    <n v="7"/>
    <n v="3"/>
    <n v="11"/>
    <n v="0"/>
  </r>
  <r>
    <n v="9264"/>
    <n v="1986"/>
    <n v="39"/>
    <s v="Graduation"/>
    <s v="Married"/>
    <x v="0"/>
    <x v="1706"/>
    <n v="0"/>
    <n v="0"/>
    <s v="27/04/2014"/>
    <n v="1"/>
    <x v="16"/>
    <n v="42"/>
    <n v="706"/>
    <n v="73"/>
    <n v="197"/>
    <n v="197"/>
    <n v="1441"/>
    <n v="1.8119176652541841E-2"/>
    <s v="MeatProducts"/>
    <n v="1"/>
    <n v="4"/>
    <n v="8"/>
    <n v="9"/>
    <n v="2"/>
    <n v="3"/>
    <n v="11"/>
    <n v="0"/>
  </r>
  <r>
    <n v="2404"/>
    <n v="1976"/>
    <n v="49"/>
    <s v="Graduation"/>
    <s v="Married"/>
    <x v="0"/>
    <x v="1707"/>
    <n v="1"/>
    <n v="1"/>
    <s v="27/05/2013"/>
    <n v="4"/>
    <x v="26"/>
    <n v="4"/>
    <n v="30"/>
    <n v="3"/>
    <n v="6"/>
    <n v="41"/>
    <n v="216"/>
    <n v="4.0480518750351394E-3"/>
    <s v="Wines"/>
    <n v="4"/>
    <n v="5"/>
    <n v="1"/>
    <n v="4"/>
    <n v="7"/>
    <n v="3"/>
    <n v="11"/>
    <n v="0"/>
  </r>
  <r>
    <n v="9235"/>
    <n v="1957"/>
    <n v="68"/>
    <s v="Graduation"/>
    <s v="Single"/>
    <x v="1"/>
    <x v="163"/>
    <n v="1"/>
    <n v="1"/>
    <s v="27/05/2014"/>
    <n v="45"/>
    <x v="0"/>
    <n v="0"/>
    <n v="8"/>
    <n v="2"/>
    <n v="0"/>
    <n v="1"/>
    <n v="17"/>
    <e v="#VALUE!"/>
    <s v="MeatProducts"/>
    <n v="1"/>
    <n v="1"/>
    <n v="0"/>
    <n v="2"/>
    <n v="7"/>
    <n v="3"/>
    <n v="11"/>
    <n v="0"/>
  </r>
  <r>
    <n v="5272"/>
    <n v="1965"/>
    <n v="60"/>
    <s v="Master"/>
    <s v="Married"/>
    <x v="1"/>
    <x v="1708"/>
    <n v="0"/>
    <n v="1"/>
    <s v="27/06/2013"/>
    <n v="64"/>
    <x v="13"/>
    <n v="0"/>
    <n v="88"/>
    <n v="19"/>
    <n v="4"/>
    <n v="73"/>
    <n v="489"/>
    <n v="9.0819605148301542E-3"/>
    <s v="Wines"/>
    <n v="4"/>
    <n v="8"/>
    <n v="5"/>
    <n v="3"/>
    <n v="7"/>
    <n v="3"/>
    <n v="11"/>
    <n v="0"/>
  </r>
  <r>
    <n v="2814"/>
    <n v="1976"/>
    <n v="49"/>
    <s v="Master"/>
    <s v="Together"/>
    <x v="0"/>
    <x v="1709"/>
    <n v="1"/>
    <n v="0"/>
    <s v="27/06/2013"/>
    <n v="6"/>
    <x v="15"/>
    <n v="1"/>
    <n v="5"/>
    <n v="4"/>
    <n v="5"/>
    <n v="7"/>
    <n v="24"/>
    <n v="7.8534031413612568E-4"/>
    <s v="Wines"/>
    <n v="1"/>
    <n v="1"/>
    <n v="0"/>
    <n v="3"/>
    <n v="7"/>
    <n v="3"/>
    <n v="11"/>
    <n v="0"/>
  </r>
  <r>
    <n v="6347"/>
    <n v="1979"/>
    <n v="46"/>
    <s v="Basic"/>
    <s v="Single"/>
    <x v="0"/>
    <x v="1710"/>
    <n v="1"/>
    <n v="0"/>
    <s v="27/06/2013"/>
    <n v="26"/>
    <x v="103"/>
    <n v="1"/>
    <n v="4"/>
    <n v="11"/>
    <n v="9"/>
    <n v="10"/>
    <n v="26"/>
    <n v="1.6391375614676585E-3"/>
    <s v="FishProducts"/>
    <n v="1"/>
    <n v="1"/>
    <n v="0"/>
    <n v="3"/>
    <n v="8"/>
    <n v="3"/>
    <n v="11"/>
    <n v="0"/>
  </r>
  <r>
    <n v="2711"/>
    <n v="1976"/>
    <n v="49"/>
    <s v="Master"/>
    <s v="Together"/>
    <x v="0"/>
    <x v="1709"/>
    <n v="1"/>
    <n v="0"/>
    <s v="27/06/2013"/>
    <n v="6"/>
    <x v="15"/>
    <n v="1"/>
    <n v="5"/>
    <n v="4"/>
    <n v="5"/>
    <n v="7"/>
    <n v="24"/>
    <n v="7.8534031413612568E-4"/>
    <s v="Wines"/>
    <n v="1"/>
    <n v="1"/>
    <n v="0"/>
    <n v="3"/>
    <n v="7"/>
    <n v="3"/>
    <n v="11"/>
    <n v="0"/>
  </r>
  <r>
    <n v="4472"/>
    <n v="1970"/>
    <n v="55"/>
    <s v="PhD"/>
    <s v="Divorced"/>
    <x v="1"/>
    <x v="1711"/>
    <n v="1"/>
    <n v="0"/>
    <s v="27/06/2014"/>
    <n v="34"/>
    <x v="334"/>
    <n v="0"/>
    <n v="8"/>
    <n v="6"/>
    <n v="2"/>
    <n v="18"/>
    <n v="39"/>
    <n v="1.0929880612073313E-3"/>
    <s v="Wines"/>
    <n v="1"/>
    <n v="1"/>
    <n v="1"/>
    <n v="3"/>
    <n v="2"/>
    <n v="3"/>
    <n v="11"/>
    <n v="0"/>
  </r>
  <r>
    <n v="2471"/>
    <n v="1965"/>
    <n v="60"/>
    <s v="Graduation"/>
    <s v="Married"/>
    <x v="1"/>
    <x v="1712"/>
    <n v="0"/>
    <n v="0"/>
    <s v="27/06/2014"/>
    <n v="39"/>
    <x v="368"/>
    <n v="58"/>
    <n v="68"/>
    <n v="16"/>
    <n v="66"/>
    <n v="43"/>
    <n v="256"/>
    <n v="4.1638203051299564E-3"/>
    <s v="MeatProducts"/>
    <n v="1"/>
    <n v="3"/>
    <n v="2"/>
    <n v="6"/>
    <n v="2"/>
    <n v="3"/>
    <n v="11"/>
    <n v="0"/>
  </r>
  <r>
    <n v="2831"/>
    <n v="1976"/>
    <n v="49"/>
    <s v="Graduation"/>
    <s v="Together"/>
    <x v="0"/>
    <x v="1713"/>
    <n v="0"/>
    <n v="1"/>
    <s v="27/06/2014"/>
    <n v="99"/>
    <x v="722"/>
    <n v="38"/>
    <n v="279"/>
    <n v="188"/>
    <n v="38"/>
    <n v="183"/>
    <n v="996"/>
    <n v="1.2701489491940421E-2"/>
    <s v="Wines"/>
    <n v="2"/>
    <n v="7"/>
    <n v="7"/>
    <n v="10"/>
    <n v="3"/>
    <n v="3"/>
    <n v="11"/>
    <n v="0"/>
  </r>
  <r>
    <n v="5332"/>
    <n v="1960"/>
    <n v="65"/>
    <s v="2n Cycle"/>
    <s v="Married"/>
    <x v="1"/>
    <x v="1714"/>
    <n v="0"/>
    <n v="0"/>
    <s v="27/07/2013"/>
    <n v="2"/>
    <x v="427"/>
    <n v="50"/>
    <n v="431"/>
    <n v="134"/>
    <n v="35"/>
    <n v="54"/>
    <n v="1012"/>
    <n v="1.2266071948026763E-2"/>
    <s v="MeatProducts"/>
    <n v="1"/>
    <n v="3"/>
    <n v="6"/>
    <n v="7"/>
    <n v="1"/>
    <n v="3"/>
    <n v="11"/>
    <n v="0"/>
  </r>
  <r>
    <n v="1763"/>
    <n v="1988"/>
    <n v="37"/>
    <s v="Graduation"/>
    <s v="Together"/>
    <x v="0"/>
    <x v="1715"/>
    <n v="0"/>
    <n v="0"/>
    <s v="27/07/2013"/>
    <n v="62"/>
    <x v="723"/>
    <n v="172"/>
    <n v="815"/>
    <n v="97"/>
    <n v="148"/>
    <n v="33"/>
    <n v="2491"/>
    <n v="2.8410451761539252E-2"/>
    <s v="Wines"/>
    <n v="1"/>
    <n v="7"/>
    <n v="11"/>
    <n v="10"/>
    <n v="4"/>
    <n v="3"/>
    <n v="11"/>
    <n v="1"/>
  </r>
  <r>
    <n v="5062"/>
    <n v="1963"/>
    <n v="62"/>
    <s v="PhD"/>
    <s v="Married"/>
    <x v="1"/>
    <x v="1716"/>
    <n v="1"/>
    <n v="1"/>
    <s v="27/07/2013"/>
    <n v="71"/>
    <x v="171"/>
    <n v="0"/>
    <n v="4"/>
    <n v="0"/>
    <n v="0"/>
    <n v="0"/>
    <n v="39"/>
    <n v="7.2126054150022188E-4"/>
    <s v="Wines"/>
    <n v="1"/>
    <n v="2"/>
    <n v="0"/>
    <n v="2"/>
    <n v="8"/>
    <n v="3"/>
    <n v="11"/>
    <n v="0"/>
  </r>
  <r>
    <n v="1859"/>
    <n v="1972"/>
    <n v="53"/>
    <s v="Master"/>
    <s v="Married"/>
    <x v="1"/>
    <x v="1717"/>
    <n v="0"/>
    <n v="0"/>
    <s v="27/08/2012"/>
    <n v="34"/>
    <x v="659"/>
    <n v="111"/>
    <n v="925"/>
    <n v="97"/>
    <n v="18"/>
    <n v="18"/>
    <n v="1872"/>
    <n v="2.4876745823975761E-2"/>
    <s v="MeatProducts"/>
    <n v="1"/>
    <n v="7"/>
    <n v="6"/>
    <n v="5"/>
    <n v="5"/>
    <n v="3"/>
    <n v="11"/>
    <n v="1"/>
  </r>
  <r>
    <n v="6728"/>
    <n v="1985"/>
    <n v="40"/>
    <s v="Graduation"/>
    <s v="Together"/>
    <x v="0"/>
    <x v="1718"/>
    <n v="1"/>
    <n v="0"/>
    <s v="27/08/2012"/>
    <n v="38"/>
    <x v="65"/>
    <n v="0"/>
    <n v="17"/>
    <n v="6"/>
    <n v="3"/>
    <n v="6"/>
    <n v="42"/>
    <n v="1.4431501907019894E-3"/>
    <s v="MeatProducts"/>
    <n v="2"/>
    <n v="1"/>
    <n v="0"/>
    <n v="3"/>
    <n v="9"/>
    <n v="3"/>
    <n v="11"/>
    <n v="0"/>
  </r>
  <r>
    <n v="10398"/>
    <n v="1981"/>
    <n v="44"/>
    <s v="2n Cycle"/>
    <s v="Single"/>
    <x v="0"/>
    <x v="1719"/>
    <n v="1"/>
    <n v="0"/>
    <s v="27/08/2012"/>
    <n v="82"/>
    <x v="103"/>
    <n v="6"/>
    <n v="2"/>
    <n v="8"/>
    <n v="2"/>
    <n v="12"/>
    <n v="19"/>
    <n v="7.8073635765943459E-4"/>
    <s v="GoldProds"/>
    <n v="1"/>
    <n v="1"/>
    <n v="0"/>
    <n v="2"/>
    <n v="7"/>
    <n v="3"/>
    <n v="11"/>
    <n v="0"/>
  </r>
  <r>
    <n v="9606"/>
    <n v="1965"/>
    <n v="60"/>
    <s v="PhD"/>
    <s v="Married"/>
    <x v="1"/>
    <x v="1720"/>
    <n v="0"/>
    <n v="0"/>
    <s v="27/08/2013"/>
    <n v="64"/>
    <x v="724"/>
    <n v="29"/>
    <n v="514"/>
    <n v="38"/>
    <n v="29"/>
    <n v="44"/>
    <n v="1492"/>
    <n v="2.1323729080021152E-2"/>
    <s v="Wines"/>
    <n v="1"/>
    <n v="4"/>
    <n v="2"/>
    <n v="6"/>
    <n v="3"/>
    <n v="3"/>
    <n v="11"/>
    <n v="1"/>
  </r>
  <r>
    <n v="9999"/>
    <n v="1965"/>
    <n v="60"/>
    <s v="Graduation"/>
    <s v="Together"/>
    <x v="1"/>
    <x v="1721"/>
    <n v="0"/>
    <n v="0"/>
    <s v="27/09/2012"/>
    <n v="2"/>
    <x v="725"/>
    <n v="105"/>
    <n v="125"/>
    <n v="137"/>
    <n v="42"/>
    <n v="21"/>
    <n v="1019"/>
    <n v="1.3536851054785057E-2"/>
    <s v="Wines"/>
    <n v="1"/>
    <n v="9"/>
    <n v="4"/>
    <n v="9"/>
    <n v="5"/>
    <n v="3"/>
    <n v="11"/>
    <n v="0"/>
  </r>
  <r>
    <n v="10478"/>
    <n v="1950"/>
    <n v="75"/>
    <s v="PhD"/>
    <s v="Married"/>
    <x v="1"/>
    <x v="1722"/>
    <n v="1"/>
    <n v="1"/>
    <s v="27/09/2012"/>
    <n v="53"/>
    <x v="453"/>
    <n v="0"/>
    <n v="108"/>
    <n v="0"/>
    <n v="6"/>
    <n v="36"/>
    <n v="597"/>
    <n v="1.0753462903254858E-2"/>
    <s v="Wines"/>
    <n v="5"/>
    <n v="11"/>
    <n v="1"/>
    <n v="6"/>
    <n v="9"/>
    <n v="3"/>
    <n v="11"/>
    <n v="1"/>
  </r>
  <r>
    <n v="4477"/>
    <n v="1958"/>
    <n v="67"/>
    <s v="Graduation"/>
    <s v="Together"/>
    <x v="1"/>
    <x v="1723"/>
    <n v="0"/>
    <n v="1"/>
    <s v="27/09/2013"/>
    <n v="4"/>
    <x v="709"/>
    <n v="49"/>
    <n v="159"/>
    <n v="7"/>
    <n v="82"/>
    <n v="109"/>
    <n v="544"/>
    <n v="7.8731040870672689E-3"/>
    <s v="Wines"/>
    <n v="1"/>
    <n v="5"/>
    <n v="2"/>
    <n v="10"/>
    <n v="4"/>
    <n v="3"/>
    <n v="11"/>
    <n v="0"/>
  </r>
  <r>
    <n v="5329"/>
    <n v="1949"/>
    <n v="76"/>
    <s v="PhD"/>
    <s v="Divorced"/>
    <x v="1"/>
    <x v="1724"/>
    <n v="1"/>
    <n v="1"/>
    <s v="27/09/2013"/>
    <n v="24"/>
    <x v="32"/>
    <n v="0"/>
    <n v="3"/>
    <n v="0"/>
    <n v="0"/>
    <n v="0"/>
    <n v="11"/>
    <n v="3.0601457742168806E-4"/>
    <s v="Wines"/>
    <n v="1"/>
    <n v="0"/>
    <n v="0"/>
    <n v="3"/>
    <n v="5"/>
    <n v="3"/>
    <n v="11"/>
    <n v="0"/>
  </r>
  <r>
    <n v="1553"/>
    <n v="1946"/>
    <n v="79"/>
    <s v="Graduation"/>
    <s v="Together"/>
    <x v="1"/>
    <x v="1725"/>
    <n v="0"/>
    <n v="0"/>
    <s v="27/09/2013"/>
    <n v="71"/>
    <x v="482"/>
    <n v="168"/>
    <n v="672"/>
    <n v="246"/>
    <n v="105"/>
    <n v="126"/>
    <n v="2157"/>
    <n v="2.6095793459719081E-2"/>
    <s v="Wines"/>
    <n v="1"/>
    <n v="7"/>
    <n v="5"/>
    <n v="10"/>
    <n v="4"/>
    <n v="3"/>
    <n v="11"/>
    <n v="0"/>
  </r>
  <r>
    <n v="11056"/>
    <n v="1974"/>
    <n v="51"/>
    <s v="Graduation"/>
    <s v="Married"/>
    <x v="1"/>
    <x v="1726"/>
    <n v="0"/>
    <n v="0"/>
    <s v="27/10/2012"/>
    <n v="18"/>
    <x v="9"/>
    <n v="91"/>
    <n v="410"/>
    <n v="119"/>
    <n v="0"/>
    <n v="22"/>
    <n v="1166"/>
    <n v="1.6172207658913439E-2"/>
    <s v="Wines"/>
    <n v="1"/>
    <n v="3"/>
    <n v="4"/>
    <n v="10"/>
    <n v="1"/>
    <n v="3"/>
    <n v="11"/>
    <n v="0"/>
  </r>
  <r>
    <n v="6575"/>
    <n v="1981"/>
    <n v="44"/>
    <s v="Graduation"/>
    <s v="Together"/>
    <x v="0"/>
    <x v="1727"/>
    <n v="1"/>
    <n v="1"/>
    <s v="27/10/2012"/>
    <n v="51"/>
    <x v="160"/>
    <n v="48"/>
    <n v="214"/>
    <n v="13"/>
    <n v="32"/>
    <n v="75"/>
    <n v="537"/>
    <n v="9.5236406200120589E-3"/>
    <s v="Wines"/>
    <n v="8"/>
    <n v="9"/>
    <n v="1"/>
    <n v="7"/>
    <n v="9"/>
    <n v="3"/>
    <n v="11"/>
    <n v="0"/>
  </r>
  <r>
    <n v="6340"/>
    <n v="1985"/>
    <n v="40"/>
    <s v="Graduation"/>
    <s v="Single"/>
    <x v="0"/>
    <x v="1728"/>
    <n v="1"/>
    <n v="0"/>
    <s v="27/10/2013"/>
    <n v="52"/>
    <x v="41"/>
    <n v="3"/>
    <n v="7"/>
    <n v="0"/>
    <n v="2"/>
    <n v="11"/>
    <n v="15"/>
    <n v="5.0103547331151047E-4"/>
    <s v="GoldProds"/>
    <n v="2"/>
    <n v="1"/>
    <n v="0"/>
    <n v="3"/>
    <n v="6"/>
    <n v="3"/>
    <n v="11"/>
    <n v="0"/>
  </r>
  <r>
    <n v="2324"/>
    <n v="1972"/>
    <n v="53"/>
    <s v="Graduation"/>
    <s v="Together"/>
    <x v="1"/>
    <x v="1729"/>
    <n v="0"/>
    <n v="1"/>
    <s v="27/10/2013"/>
    <n v="12"/>
    <x v="437"/>
    <n v="38"/>
    <n v="242"/>
    <n v="50"/>
    <n v="34"/>
    <n v="76"/>
    <n v="989"/>
    <n v="1.2836820518145475E-2"/>
    <s v="Wines"/>
    <n v="2"/>
    <n v="7"/>
    <n v="11"/>
    <n v="11"/>
    <n v="4"/>
    <n v="3"/>
    <n v="11"/>
    <n v="0"/>
  </r>
  <r>
    <n v="5423"/>
    <n v="1983"/>
    <n v="42"/>
    <s v="Graduation"/>
    <s v="Together"/>
    <x v="0"/>
    <x v="1730"/>
    <n v="1"/>
    <n v="0"/>
    <s v="27/10/2013"/>
    <n v="35"/>
    <x v="17"/>
    <n v="0"/>
    <n v="5"/>
    <n v="2"/>
    <n v="1"/>
    <n v="2"/>
    <n v="14"/>
    <n v="4.9367043971931313E-4"/>
    <s v="Wines"/>
    <n v="1"/>
    <n v="1"/>
    <n v="0"/>
    <n v="2"/>
    <n v="7"/>
    <n v="3"/>
    <n v="11"/>
    <n v="0"/>
  </r>
  <r>
    <n v="4507"/>
    <n v="1952"/>
    <n v="73"/>
    <s v="Graduation"/>
    <s v="Single"/>
    <x v="1"/>
    <x v="1731"/>
    <n v="0"/>
    <n v="0"/>
    <s v="27/11/2012"/>
    <n v="87"/>
    <x v="726"/>
    <n v="28"/>
    <n v="491"/>
    <n v="30"/>
    <n v="14"/>
    <n v="56"/>
    <n v="1194"/>
    <n v="1.6530985213490612E-2"/>
    <s v="Wines"/>
    <n v="1"/>
    <n v="6"/>
    <n v="7"/>
    <n v="8"/>
    <n v="3"/>
    <n v="3"/>
    <n v="11"/>
    <n v="0"/>
  </r>
  <r>
    <n v="6605"/>
    <n v="1944"/>
    <n v="81"/>
    <s v="PhD"/>
    <s v="Divorced"/>
    <x v="1"/>
    <x v="1732"/>
    <n v="0"/>
    <n v="0"/>
    <s v="27/11/2013"/>
    <n v="85"/>
    <x v="727"/>
    <n v="13"/>
    <n v="131"/>
    <n v="8"/>
    <n v="0"/>
    <n v="26"/>
    <n v="656"/>
    <n v="1.1795591038227785E-2"/>
    <s v="Wines"/>
    <n v="1"/>
    <n v="9"/>
    <n v="4"/>
    <n v="6"/>
    <n v="7"/>
    <n v="3"/>
    <n v="11"/>
    <n v="0"/>
  </r>
  <r>
    <n v="4322"/>
    <n v="1958"/>
    <n v="67"/>
    <s v="PhD"/>
    <s v="Together"/>
    <x v="1"/>
    <x v="1733"/>
    <n v="0"/>
    <n v="0"/>
    <s v="27/11/2013"/>
    <n v="20"/>
    <x v="728"/>
    <n v="38"/>
    <n v="319"/>
    <n v="16"/>
    <n v="25"/>
    <n v="12"/>
    <n v="1279"/>
    <n v="1.6426287196742998E-2"/>
    <s v="Wines"/>
    <n v="1"/>
    <n v="4"/>
    <n v="5"/>
    <n v="10"/>
    <n v="2"/>
    <n v="3"/>
    <n v="11"/>
    <n v="0"/>
  </r>
  <r>
    <n v="10641"/>
    <n v="1978"/>
    <n v="47"/>
    <s v="Graduation"/>
    <s v="Single"/>
    <x v="0"/>
    <x v="0"/>
    <n v="1"/>
    <n v="1"/>
    <s v="27/12/2012"/>
    <n v="5"/>
    <x v="17"/>
    <n v="5"/>
    <n v="4"/>
    <n v="13"/>
    <n v="4"/>
    <n v="25"/>
    <n v="32"/>
    <n v="4.2666666666666669E-3"/>
    <s v="GoldProds"/>
    <n v="4"/>
    <n v="2"/>
    <n v="1"/>
    <n v="3"/>
    <n v="6"/>
    <n v="3"/>
    <n v="11"/>
    <n v="0"/>
  </r>
  <r>
    <n v="7254"/>
    <n v="1969"/>
    <n v="56"/>
    <s v="Graduation"/>
    <s v="Together"/>
    <x v="1"/>
    <x v="1734"/>
    <n v="1"/>
    <n v="0"/>
    <s v="27/12/2013"/>
    <n v="74"/>
    <x v="238"/>
    <n v="0"/>
    <n v="56"/>
    <n v="20"/>
    <n v="8"/>
    <n v="14"/>
    <n v="123"/>
    <n v="3.2063814811918354E-3"/>
    <s v="MeatProducts"/>
    <n v="3"/>
    <n v="3"/>
    <n v="1"/>
    <n v="3"/>
    <n v="7"/>
    <n v="3"/>
    <n v="11"/>
    <n v="0"/>
  </r>
  <r>
    <n v="9491"/>
    <n v="1984"/>
    <n v="41"/>
    <s v="Graduation"/>
    <s v="Together"/>
    <x v="0"/>
    <x v="1735"/>
    <n v="1"/>
    <n v="0"/>
    <s v="27/12/2013"/>
    <n v="68"/>
    <x v="28"/>
    <n v="1"/>
    <n v="21"/>
    <n v="2"/>
    <n v="3"/>
    <n v="25"/>
    <n v="41"/>
    <n v="1.7100433767100434E-3"/>
    <s v="GoldProds"/>
    <n v="3"/>
    <n v="3"/>
    <n v="1"/>
    <n v="3"/>
    <n v="7"/>
    <n v="3"/>
    <n v="11"/>
    <n v="0"/>
  </r>
  <r>
    <n v="2079"/>
    <n v="1947"/>
    <n v="78"/>
    <s v="2n Cycle"/>
    <s v="Married"/>
    <x v="1"/>
    <x v="1736"/>
    <n v="0"/>
    <n v="0"/>
    <s v="27/12/2013"/>
    <n v="0"/>
    <x v="614"/>
    <n v="26"/>
    <n v="535"/>
    <n v="73"/>
    <n v="98"/>
    <n v="26"/>
    <n v="1182"/>
    <n v="1.4584670055772173E-2"/>
    <s v="MeatProducts"/>
    <n v="1"/>
    <n v="5"/>
    <n v="6"/>
    <n v="10"/>
    <n v="1"/>
    <n v="3"/>
    <n v="11"/>
    <n v="0"/>
  </r>
  <r>
    <n v="8775"/>
    <n v="1969"/>
    <n v="56"/>
    <s v="Graduation"/>
    <s v="Together"/>
    <x v="1"/>
    <x v="1734"/>
    <n v="1"/>
    <n v="0"/>
    <s v="27/12/2013"/>
    <n v="74"/>
    <x v="238"/>
    <n v="0"/>
    <n v="56"/>
    <n v="20"/>
    <n v="8"/>
    <n v="14"/>
    <n v="123"/>
    <n v="3.2063814811918354E-3"/>
    <s v="MeatProducts"/>
    <n v="3"/>
    <n v="3"/>
    <n v="1"/>
    <n v="3"/>
    <n v="7"/>
    <n v="3"/>
    <n v="11"/>
    <n v="0"/>
  </r>
  <r>
    <n v="8594"/>
    <n v="1958"/>
    <n v="67"/>
    <s v="PhD"/>
    <s v="Widow"/>
    <x v="1"/>
    <x v="1737"/>
    <n v="0"/>
    <n v="1"/>
    <s v="28/01/2014"/>
    <n v="25"/>
    <x v="358"/>
    <n v="0"/>
    <n v="6"/>
    <n v="2"/>
    <n v="1"/>
    <n v="14"/>
    <n v="121"/>
    <n v="2.3950910530482978E-3"/>
    <s v="Wines"/>
    <n v="2"/>
    <n v="3"/>
    <n v="1"/>
    <n v="3"/>
    <n v="6"/>
    <n v="3"/>
    <n v="11"/>
    <n v="0"/>
  </r>
  <r>
    <n v="4098"/>
    <n v="1973"/>
    <n v="52"/>
    <s v="Graduation"/>
    <s v="Married"/>
    <x v="1"/>
    <x v="1738"/>
    <n v="1"/>
    <n v="1"/>
    <s v="28/01/2014"/>
    <n v="3"/>
    <x v="240"/>
    <n v="3"/>
    <n v="16"/>
    <n v="0"/>
    <n v="4"/>
    <n v="1"/>
    <n v="43"/>
    <n v="1.7452006980802793E-3"/>
    <s v="Wines"/>
    <n v="3"/>
    <n v="2"/>
    <n v="0"/>
    <n v="4"/>
    <n v="6"/>
    <n v="3"/>
    <n v="11"/>
    <n v="0"/>
  </r>
  <r>
    <n v="1381"/>
    <n v="1982"/>
    <n v="43"/>
    <s v="PhD"/>
    <s v="Single"/>
    <x v="0"/>
    <x v="1739"/>
    <n v="1"/>
    <n v="0"/>
    <s v="28/01/2014"/>
    <n v="20"/>
    <x v="357"/>
    <n v="3"/>
    <n v="115"/>
    <n v="16"/>
    <n v="0"/>
    <n v="18"/>
    <n v="306"/>
    <n v="7.9453690961493514E-3"/>
    <s v="Wines"/>
    <n v="5"/>
    <n v="6"/>
    <n v="1"/>
    <n v="5"/>
    <n v="8"/>
    <n v="3"/>
    <n v="11"/>
    <n v="1"/>
  </r>
  <r>
    <n v="9481"/>
    <n v="1976"/>
    <n v="49"/>
    <s v="Graduation"/>
    <s v="Married"/>
    <x v="0"/>
    <x v="1740"/>
    <n v="1"/>
    <n v="0"/>
    <s v="28/01/2014"/>
    <n v="80"/>
    <x v="15"/>
    <n v="9"/>
    <n v="11"/>
    <n v="13"/>
    <n v="10"/>
    <n v="16"/>
    <n v="52"/>
    <n v="3.0324236062514577E-3"/>
    <s v="GoldProds"/>
    <n v="4"/>
    <n v="3"/>
    <n v="1"/>
    <n v="3"/>
    <n v="8"/>
    <n v="3"/>
    <n v="11"/>
    <n v="0"/>
  </r>
  <r>
    <n v="3667"/>
    <n v="1969"/>
    <n v="56"/>
    <s v="Graduation"/>
    <s v="Married"/>
    <x v="1"/>
    <x v="1741"/>
    <n v="0"/>
    <n v="0"/>
    <s v="28/02/2013"/>
    <n v="20"/>
    <x v="642"/>
    <n v="178"/>
    <n v="689"/>
    <n v="41"/>
    <n v="27"/>
    <n v="44"/>
    <n v="1713"/>
    <n v="2.1160687815001484E-2"/>
    <s v="Wines"/>
    <n v="1"/>
    <n v="8"/>
    <n v="5"/>
    <n v="11"/>
    <n v="8"/>
    <n v="3"/>
    <n v="11"/>
    <n v="1"/>
  </r>
  <r>
    <n v="5802"/>
    <n v="1972"/>
    <n v="53"/>
    <s v="Basic"/>
    <s v="Married"/>
    <x v="1"/>
    <x v="1742"/>
    <n v="0"/>
    <n v="0"/>
    <s v="28/02/2013"/>
    <n v="40"/>
    <x v="77"/>
    <n v="7"/>
    <n v="11"/>
    <n v="16"/>
    <n v="12"/>
    <n v="27"/>
    <n v="48"/>
    <n v="3.3831406822667043E-3"/>
    <s v="GoldProds"/>
    <n v="1"/>
    <n v="2"/>
    <n v="0"/>
    <n v="4"/>
    <n v="6"/>
    <n v="3"/>
    <n v="11"/>
    <n v="0"/>
  </r>
  <r>
    <n v="3595"/>
    <n v="1963"/>
    <n v="62"/>
    <s v="Graduation"/>
    <s v="Together"/>
    <x v="1"/>
    <x v="1743"/>
    <n v="0"/>
    <n v="1"/>
    <s v="28/02/2014"/>
    <n v="29"/>
    <x v="726"/>
    <n v="43"/>
    <n v="239"/>
    <n v="128"/>
    <n v="76"/>
    <n v="21"/>
    <n v="1117"/>
    <n v="1.4464040608085359E-2"/>
    <s v="Wines"/>
    <n v="2"/>
    <n v="6"/>
    <n v="8"/>
    <n v="12"/>
    <n v="3"/>
    <n v="3"/>
    <n v="11"/>
    <n v="0"/>
  </r>
  <r>
    <n v="9727"/>
    <n v="1957"/>
    <n v="68"/>
    <s v="Graduation"/>
    <s v="Married"/>
    <x v="1"/>
    <x v="1744"/>
    <n v="0"/>
    <n v="0"/>
    <s v="28/02/2014"/>
    <n v="13"/>
    <x v="30"/>
    <n v="24"/>
    <n v="11"/>
    <n v="16"/>
    <n v="1"/>
    <n v="25"/>
    <n v="56"/>
    <n v="2.3790305450528911E-3"/>
    <s v="GoldProds"/>
    <n v="1"/>
    <n v="2"/>
    <n v="0"/>
    <n v="4"/>
    <n v="6"/>
    <n v="3"/>
    <n v="11"/>
    <n v="0"/>
  </r>
  <r>
    <n v="6565"/>
    <n v="1949"/>
    <n v="76"/>
    <s v="Master"/>
    <s v="Married"/>
    <x v="1"/>
    <x v="1745"/>
    <n v="0"/>
    <n v="1"/>
    <s v="28/03/2013"/>
    <n v="91"/>
    <x v="729"/>
    <n v="80"/>
    <n v="498"/>
    <n v="0"/>
    <n v="16"/>
    <n v="176"/>
    <n v="1606"/>
    <n v="2.0858497305019808E-2"/>
    <s v="Wines"/>
    <n v="2"/>
    <n v="11"/>
    <n v="4"/>
    <n v="9"/>
    <n v="5"/>
    <n v="3"/>
    <n v="11"/>
    <n v="0"/>
  </r>
  <r>
    <n v="9274"/>
    <n v="1961"/>
    <n v="64"/>
    <s v="Master"/>
    <s v="Married"/>
    <x v="1"/>
    <x v="1746"/>
    <n v="0"/>
    <n v="0"/>
    <s v="28/03/2013"/>
    <n v="44"/>
    <x v="730"/>
    <n v="147"/>
    <n v="112"/>
    <n v="219"/>
    <n v="147"/>
    <n v="63"/>
    <n v="1150"/>
    <n v="1.4206300185299567E-2"/>
    <s v="Wines"/>
    <n v="1"/>
    <n v="6"/>
    <n v="7"/>
    <n v="9"/>
    <n v="2"/>
    <n v="3"/>
    <n v="11"/>
    <n v="0"/>
  </r>
  <r>
    <n v="4320"/>
    <n v="1979"/>
    <n v="46"/>
    <s v="Graduation"/>
    <s v="Single"/>
    <x v="0"/>
    <x v="1747"/>
    <n v="0"/>
    <n v="1"/>
    <s v="28/03/2013"/>
    <n v="6"/>
    <x v="731"/>
    <n v="83"/>
    <n v="300"/>
    <n v="86"/>
    <n v="58"/>
    <n v="91"/>
    <n v="852"/>
    <n v="1.4164117568825641E-2"/>
    <s v="Wines"/>
    <n v="1"/>
    <n v="6"/>
    <n v="4"/>
    <n v="12"/>
    <n v="3"/>
    <n v="3"/>
    <n v="11"/>
    <n v="0"/>
  </r>
  <r>
    <n v="8212"/>
    <n v="1971"/>
    <n v="54"/>
    <s v="Master"/>
    <s v="Married"/>
    <x v="1"/>
    <x v="1748"/>
    <n v="0"/>
    <n v="1"/>
    <s v="28/03/2013"/>
    <n v="89"/>
    <x v="214"/>
    <n v="15"/>
    <n v="27"/>
    <n v="13"/>
    <n v="13"/>
    <n v="21"/>
    <n v="153"/>
    <n v="3.8450905983765174E-3"/>
    <s v="Wines"/>
    <n v="2"/>
    <n v="3"/>
    <n v="1"/>
    <n v="4"/>
    <n v="7"/>
    <n v="3"/>
    <n v="11"/>
    <n v="0"/>
  </r>
  <r>
    <n v="6568"/>
    <n v="1984"/>
    <n v="41"/>
    <s v="Graduation"/>
    <s v="Married"/>
    <x v="0"/>
    <x v="1749"/>
    <n v="1"/>
    <n v="0"/>
    <s v="28/03/2013"/>
    <n v="97"/>
    <x v="223"/>
    <n v="0"/>
    <n v="36"/>
    <n v="15"/>
    <n v="5"/>
    <n v="12"/>
    <n v="67"/>
    <n v="1.7321613236814892E-3"/>
    <s v="MeatProducts"/>
    <n v="1"/>
    <n v="2"/>
    <n v="0"/>
    <n v="3"/>
    <n v="7"/>
    <n v="3"/>
    <n v="11"/>
    <n v="0"/>
  </r>
  <r>
    <n v="6678"/>
    <n v="1989"/>
    <n v="36"/>
    <s v="Graduation"/>
    <s v="Together"/>
    <x v="0"/>
    <x v="1750"/>
    <n v="1"/>
    <n v="0"/>
    <s v="28/03/2014"/>
    <n v="5"/>
    <x v="234"/>
    <n v="4"/>
    <n v="24"/>
    <n v="4"/>
    <n v="2"/>
    <n v="5"/>
    <n v="67"/>
    <n v="2.0984715610122776E-3"/>
    <s v="Wines"/>
    <n v="2"/>
    <n v="3"/>
    <n v="0"/>
    <n v="4"/>
    <n v="7"/>
    <n v="3"/>
    <n v="11"/>
    <n v="0"/>
  </r>
  <r>
    <n v="257"/>
    <n v="1959"/>
    <n v="66"/>
    <s v="PhD"/>
    <s v="Married"/>
    <x v="1"/>
    <x v="1751"/>
    <n v="0"/>
    <n v="1"/>
    <s v="28/04/2013"/>
    <n v="74"/>
    <x v="732"/>
    <n v="12"/>
    <n v="180"/>
    <n v="47"/>
    <n v="12"/>
    <n v="12"/>
    <n v="1203"/>
    <n v="1.6033159185414224E-2"/>
    <s v="Wines"/>
    <n v="2"/>
    <n v="5"/>
    <n v="4"/>
    <n v="9"/>
    <n v="3"/>
    <n v="3"/>
    <n v="11"/>
    <n v="0"/>
  </r>
  <r>
    <n v="6289"/>
    <n v="1951"/>
    <n v="74"/>
    <s v="Master"/>
    <s v="Together"/>
    <x v="1"/>
    <x v="1752"/>
    <n v="1"/>
    <n v="1"/>
    <s v="28/04/2013"/>
    <n v="85"/>
    <x v="466"/>
    <n v="0"/>
    <n v="10"/>
    <n v="0"/>
    <n v="4"/>
    <n v="36"/>
    <n v="149"/>
    <n v="2.5090511071819482E-3"/>
    <s v="Wines"/>
    <n v="2"/>
    <n v="3"/>
    <n v="1"/>
    <n v="4"/>
    <n v="5"/>
    <n v="3"/>
    <n v="11"/>
    <n v="0"/>
  </r>
  <r>
    <n v="7437"/>
    <n v="1988"/>
    <n v="37"/>
    <s v="Graduation"/>
    <s v="Single"/>
    <x v="0"/>
    <x v="1753"/>
    <n v="1"/>
    <n v="0"/>
    <s v="28/04/2014"/>
    <n v="31"/>
    <x v="62"/>
    <n v="0"/>
    <n v="8"/>
    <n v="2"/>
    <n v="1"/>
    <n v="5"/>
    <n v="24"/>
    <n v="8.5904502827689885E-4"/>
    <s v="Wines"/>
    <n v="1"/>
    <n v="1"/>
    <n v="0"/>
    <n v="4"/>
    <n v="3"/>
    <n v="3"/>
    <n v="11"/>
    <n v="0"/>
  </r>
  <r>
    <n v="7712"/>
    <n v="1946"/>
    <n v="79"/>
    <s v="PhD"/>
    <s v="Single"/>
    <x v="1"/>
    <x v="1754"/>
    <n v="0"/>
    <n v="0"/>
    <s v="28/04/2014"/>
    <n v="68"/>
    <x v="274"/>
    <n v="17"/>
    <n v="259"/>
    <n v="77"/>
    <n v="70"/>
    <n v="29"/>
    <n v="605"/>
    <n v="9.7331038144114288E-3"/>
    <s v="MeatProducts"/>
    <n v="1"/>
    <n v="6"/>
    <n v="2"/>
    <n v="10"/>
    <n v="4"/>
    <n v="3"/>
    <n v="11"/>
    <n v="0"/>
  </r>
  <r>
    <n v="9298"/>
    <n v="1947"/>
    <n v="78"/>
    <s v="PhD"/>
    <s v="Together"/>
    <x v="1"/>
    <x v="1755"/>
    <n v="0"/>
    <n v="0"/>
    <s v="28/04/2014"/>
    <n v="89"/>
    <x v="733"/>
    <n v="0"/>
    <n v="465"/>
    <n v="46"/>
    <n v="35"/>
    <n v="0"/>
    <n v="1798"/>
    <n v="2.2041336700419252E-2"/>
    <s v="Wines"/>
    <n v="1"/>
    <n v="4"/>
    <n v="5"/>
    <n v="8"/>
    <n v="1"/>
    <n v="3"/>
    <n v="11"/>
    <n v="0"/>
  </r>
  <r>
    <n v="1619"/>
    <n v="1956"/>
    <n v="69"/>
    <s v="Graduation"/>
    <s v="Married"/>
    <x v="1"/>
    <x v="1756"/>
    <n v="0"/>
    <n v="0"/>
    <s v="28/04/2014"/>
    <n v="2"/>
    <x v="349"/>
    <n v="51"/>
    <n v="981"/>
    <n v="224"/>
    <n v="23"/>
    <n v="17"/>
    <n v="1571"/>
    <n v="1.7384280007524705E-2"/>
    <s v="MeatProducts"/>
    <n v="1"/>
    <n v="4"/>
    <n v="6"/>
    <n v="6"/>
    <n v="1"/>
    <n v="3"/>
    <n v="11"/>
    <n v="1"/>
  </r>
  <r>
    <n v="6810"/>
    <n v="1983"/>
    <n v="42"/>
    <s v="Graduation"/>
    <s v="Divorced"/>
    <x v="0"/>
    <x v="1757"/>
    <n v="0"/>
    <n v="0"/>
    <s v="28/05/2013"/>
    <n v="76"/>
    <x v="564"/>
    <n v="98"/>
    <n v="606"/>
    <n v="48"/>
    <n v="70"/>
    <n v="98"/>
    <n v="1089"/>
    <n v="1.3276440109722646E-2"/>
    <s v="MeatProducts"/>
    <n v="1"/>
    <n v="3"/>
    <n v="2"/>
    <n v="6"/>
    <n v="1"/>
    <n v="3"/>
    <n v="11"/>
    <n v="1"/>
  </r>
  <r>
    <n v="8562"/>
    <n v="1969"/>
    <n v="56"/>
    <s v="Graduation"/>
    <s v="Together"/>
    <x v="1"/>
    <x v="1758"/>
    <n v="0"/>
    <n v="0"/>
    <s v="28/05/2013"/>
    <n v="72"/>
    <x v="696"/>
    <n v="4"/>
    <n v="73"/>
    <n v="15"/>
    <n v="6"/>
    <n v="11"/>
    <n v="225"/>
    <n v="4.1539739684297982E-3"/>
    <s v="Wines"/>
    <n v="1"/>
    <n v="2"/>
    <n v="1"/>
    <n v="7"/>
    <n v="2"/>
    <n v="3"/>
    <n v="11"/>
    <n v="0"/>
  </r>
  <r>
    <n v="2285"/>
    <n v="1954"/>
    <n v="71"/>
    <s v="Master"/>
    <s v="Together"/>
    <x v="1"/>
    <x v="1759"/>
    <n v="0"/>
    <n v="1"/>
    <s v="28/05/2013"/>
    <n v="0"/>
    <x v="654"/>
    <n v="9"/>
    <n v="76"/>
    <n v="4"/>
    <n v="3"/>
    <n v="30"/>
    <n v="305"/>
    <n v="8.3255991701697875E-3"/>
    <s v="Wines"/>
    <n v="3"/>
    <n v="5"/>
    <n v="2"/>
    <n v="5"/>
    <n v="7"/>
    <n v="3"/>
    <n v="11"/>
    <n v="0"/>
  </r>
  <r>
    <n v="975"/>
    <n v="1956"/>
    <n v="69"/>
    <s v="Graduation"/>
    <s v="Single"/>
    <x v="1"/>
    <x v="1760"/>
    <n v="1"/>
    <n v="1"/>
    <s v="28/05/2013"/>
    <n v="25"/>
    <x v="665"/>
    <n v="4"/>
    <n v="26"/>
    <n v="8"/>
    <n v="4"/>
    <n v="44"/>
    <n v="220"/>
    <n v="4.0551500405515001E-3"/>
    <s v="Wines"/>
    <n v="5"/>
    <n v="4"/>
    <n v="1"/>
    <n v="5"/>
    <n v="6"/>
    <n v="3"/>
    <n v="11"/>
    <n v="0"/>
  </r>
  <r>
    <n v="4452"/>
    <n v="1957"/>
    <n v="68"/>
    <s v="Graduation"/>
    <s v="Single"/>
    <x v="1"/>
    <x v="1761"/>
    <n v="0"/>
    <n v="1"/>
    <s v="28/05/2014"/>
    <n v="3"/>
    <x v="349"/>
    <n v="6"/>
    <n v="37"/>
    <n v="0"/>
    <n v="3"/>
    <n v="34"/>
    <n v="338"/>
    <n v="6.7079463364293082E-3"/>
    <s v="Wines"/>
    <n v="4"/>
    <n v="6"/>
    <n v="1"/>
    <n v="6"/>
    <n v="7"/>
    <n v="3"/>
    <n v="11"/>
    <n v="1"/>
  </r>
  <r>
    <n v="213"/>
    <n v="1963"/>
    <n v="62"/>
    <s v="PhD"/>
    <s v="Single"/>
    <x v="1"/>
    <x v="1762"/>
    <n v="1"/>
    <n v="1"/>
    <s v="28/05/2014"/>
    <n v="98"/>
    <x v="171"/>
    <n v="0"/>
    <n v="11"/>
    <n v="0"/>
    <n v="0"/>
    <n v="2"/>
    <n v="46"/>
    <n v="1.9921181412671605E-3"/>
    <s v="Wines"/>
    <n v="4"/>
    <n v="2"/>
    <n v="1"/>
    <n v="3"/>
    <n v="7"/>
    <n v="3"/>
    <n v="11"/>
    <n v="0"/>
  </r>
  <r>
    <n v="263"/>
    <n v="1945"/>
    <n v="80"/>
    <s v="PhD"/>
    <s v="Single"/>
    <x v="1"/>
    <x v="1763"/>
    <n v="0"/>
    <n v="0"/>
    <s v="28/05/2014"/>
    <n v="9"/>
    <x v="123"/>
    <n v="19"/>
    <n v="29"/>
    <n v="2"/>
    <n v="14"/>
    <n v="25"/>
    <n v="120"/>
    <n v="2.6329647182727752E-3"/>
    <s v="Wines"/>
    <n v="1"/>
    <n v="3"/>
    <n v="1"/>
    <n v="3"/>
    <n v="8"/>
    <n v="3"/>
    <n v="11"/>
    <n v="1"/>
  </r>
  <r>
    <n v="4619"/>
    <n v="1945"/>
    <n v="80"/>
    <s v="PhD"/>
    <s v="Single"/>
    <x v="1"/>
    <x v="1764"/>
    <n v="0"/>
    <n v="0"/>
    <s v="28/05/2014"/>
    <n v="9"/>
    <x v="17"/>
    <n v="2"/>
    <n v="3"/>
    <n v="1"/>
    <n v="262"/>
    <n v="3"/>
    <n v="274"/>
    <n v="2.4091300754391825E-3"/>
    <s v="Sweet"/>
    <n v="0"/>
    <n v="27"/>
    <n v="0"/>
    <n v="0"/>
    <n v="1"/>
    <n v="3"/>
    <n v="11"/>
    <n v="0"/>
  </r>
  <r>
    <n v="1506"/>
    <n v="1975"/>
    <n v="50"/>
    <s v="Graduation"/>
    <s v="Single"/>
    <x v="0"/>
    <x v="1765"/>
    <n v="1"/>
    <n v="1"/>
    <s v="28/06/2013"/>
    <n v="26"/>
    <x v="368"/>
    <n v="9"/>
    <n v="45"/>
    <n v="3"/>
    <n v="15"/>
    <n v="20"/>
    <n v="120"/>
    <n v="2.8462998102466793E-3"/>
    <s v="Wines"/>
    <n v="4"/>
    <n v="2"/>
    <n v="1"/>
    <n v="4"/>
    <n v="6"/>
    <n v="3"/>
    <n v="11"/>
    <n v="1"/>
  </r>
  <r>
    <n v="5841"/>
    <n v="1966"/>
    <n v="59"/>
    <s v="Graduation"/>
    <s v="Together"/>
    <x v="1"/>
    <x v="1766"/>
    <n v="0"/>
    <n v="1"/>
    <s v="28/06/2013"/>
    <n v="61"/>
    <x v="267"/>
    <n v="7"/>
    <n v="155"/>
    <n v="10"/>
    <n v="0"/>
    <n v="54"/>
    <n v="778"/>
    <n v="1.2776299799651855E-2"/>
    <s v="Wines"/>
    <n v="5"/>
    <n v="10"/>
    <n v="3"/>
    <n v="8"/>
    <n v="7"/>
    <n v="3"/>
    <n v="11"/>
    <n v="0"/>
  </r>
  <r>
    <n v="3968"/>
    <n v="1970"/>
    <n v="55"/>
    <s v="2n Cycle"/>
    <s v="Divorced"/>
    <x v="1"/>
    <x v="1767"/>
    <n v="0"/>
    <n v="0"/>
    <s v="28/06/2013"/>
    <n v="77"/>
    <x v="183"/>
    <n v="10"/>
    <n v="129"/>
    <n v="13"/>
    <n v="0"/>
    <n v="129"/>
    <n v="1070"/>
    <n v="1.6284661979119108E-2"/>
    <s v="Wines"/>
    <n v="1"/>
    <n v="11"/>
    <n v="3"/>
    <n v="12"/>
    <n v="7"/>
    <n v="3"/>
    <n v="11"/>
    <n v="1"/>
  </r>
  <r>
    <n v="1371"/>
    <n v="1976"/>
    <n v="49"/>
    <s v="Graduation"/>
    <s v="Single"/>
    <x v="0"/>
    <x v="1768"/>
    <n v="0"/>
    <n v="0"/>
    <s v="28/06/2014"/>
    <n v="72"/>
    <x v="350"/>
    <n v="164"/>
    <n v="266"/>
    <n v="227"/>
    <n v="30"/>
    <n v="174"/>
    <n v="810"/>
    <n v="1.0132472698615228E-2"/>
    <s v="MeatProducts"/>
    <n v="1"/>
    <n v="2"/>
    <n v="4"/>
    <n v="9"/>
    <n v="1"/>
    <n v="3"/>
    <n v="11"/>
    <n v="0"/>
  </r>
  <r>
    <n v="6722"/>
    <n v="1954"/>
    <n v="71"/>
    <s v="PhD"/>
    <s v="Married"/>
    <x v="1"/>
    <x v="1769"/>
    <n v="0"/>
    <n v="1"/>
    <s v="28/06/2014"/>
    <n v="98"/>
    <x v="512"/>
    <n v="28"/>
    <n v="136"/>
    <n v="75"/>
    <n v="14"/>
    <n v="35"/>
    <n v="732"/>
    <n v="1.0394626602859943E-2"/>
    <s v="Wines"/>
    <n v="3"/>
    <n v="10"/>
    <n v="3"/>
    <n v="7"/>
    <n v="6"/>
    <n v="3"/>
    <n v="11"/>
    <n v="0"/>
  </r>
  <r>
    <n v="8093"/>
    <n v="1969"/>
    <n v="56"/>
    <s v="Master"/>
    <s v="Married"/>
    <x v="1"/>
    <x v="1770"/>
    <n v="0"/>
    <n v="0"/>
    <s v="28/06/2014"/>
    <n v="72"/>
    <x v="415"/>
    <n v="8"/>
    <n v="232"/>
    <n v="23"/>
    <n v="62"/>
    <n v="17"/>
    <n v="897"/>
    <n v="1.1249905937241327E-2"/>
    <s v="Wines"/>
    <n v="1"/>
    <n v="4"/>
    <n v="3"/>
    <n v="6"/>
    <n v="1"/>
    <n v="3"/>
    <n v="11"/>
    <n v="0"/>
  </r>
  <r>
    <n v="1461"/>
    <n v="1965"/>
    <n v="60"/>
    <s v="PhD"/>
    <s v="Divorced"/>
    <x v="1"/>
    <x v="1771"/>
    <n v="1"/>
    <n v="1"/>
    <s v="28/07/2013"/>
    <n v="74"/>
    <x v="363"/>
    <n v="1"/>
    <n v="12"/>
    <n v="3"/>
    <n v="1"/>
    <n v="4"/>
    <n v="34"/>
    <n v="9.208851331220715E-4"/>
    <s v="Wines"/>
    <n v="2"/>
    <n v="2"/>
    <n v="0"/>
    <n v="3"/>
    <n v="7"/>
    <n v="3"/>
    <n v="11"/>
    <n v="0"/>
  </r>
  <r>
    <n v="6875"/>
    <n v="1965"/>
    <n v="60"/>
    <s v="PhD"/>
    <s v="Together"/>
    <x v="1"/>
    <x v="1772"/>
    <n v="0"/>
    <n v="0"/>
    <s v="28/08/2012"/>
    <n v="38"/>
    <x v="129"/>
    <n v="13"/>
    <n v="180"/>
    <n v="86"/>
    <n v="13"/>
    <n v="70"/>
    <n v="459"/>
    <n v="1.4025116875973966E-2"/>
    <s v="MeatProducts"/>
    <n v="2"/>
    <n v="7"/>
    <n v="3"/>
    <n v="5"/>
    <n v="8"/>
    <n v="3"/>
    <n v="11"/>
    <n v="0"/>
  </r>
  <r>
    <n v="1513"/>
    <n v="1979"/>
    <n v="46"/>
    <s v="2n Cycle"/>
    <s v="Together"/>
    <x v="0"/>
    <x v="1773"/>
    <n v="1"/>
    <n v="1"/>
    <s v="28/08/2012"/>
    <n v="72"/>
    <x v="259"/>
    <n v="21"/>
    <n v="128"/>
    <n v="223"/>
    <n v="150"/>
    <n v="128"/>
    <n v="1122"/>
    <n v="1.84421177205411E-2"/>
    <s v="Wines"/>
    <n v="13"/>
    <n v="2"/>
    <n v="2"/>
    <n v="12"/>
    <n v="8"/>
    <n v="3"/>
    <n v="11"/>
    <n v="0"/>
  </r>
  <r>
    <n v="2937"/>
    <n v="1974"/>
    <n v="51"/>
    <s v="PhD"/>
    <s v="Single"/>
    <x v="1"/>
    <x v="1774"/>
    <n v="0"/>
    <n v="1"/>
    <s v="28/08/2013"/>
    <n v="47"/>
    <x v="178"/>
    <n v="16"/>
    <n v="132"/>
    <n v="43"/>
    <n v="33"/>
    <n v="33"/>
    <n v="838"/>
    <n v="1.2260065543071162E-2"/>
    <s v="Wines"/>
    <n v="3"/>
    <n v="8"/>
    <n v="5"/>
    <n v="9"/>
    <n v="6"/>
    <n v="3"/>
    <n v="11"/>
    <n v="0"/>
  </r>
  <r>
    <n v="3120"/>
    <n v="1981"/>
    <n v="44"/>
    <s v="Graduation"/>
    <s v="Together"/>
    <x v="0"/>
    <x v="1775"/>
    <n v="1"/>
    <n v="0"/>
    <s v="28/08/2013"/>
    <n v="49"/>
    <x v="17"/>
    <n v="1"/>
    <n v="10"/>
    <n v="0"/>
    <n v="1"/>
    <n v="4"/>
    <n v="18"/>
    <n v="4.6696240952603317E-4"/>
    <s v="MeatProducts"/>
    <n v="1"/>
    <n v="1"/>
    <n v="0"/>
    <n v="2"/>
    <n v="8"/>
    <n v="3"/>
    <n v="11"/>
    <n v="0"/>
  </r>
  <r>
    <n v="3712"/>
    <n v="1959"/>
    <n v="66"/>
    <s v="Graduation"/>
    <s v="Divorced"/>
    <x v="1"/>
    <x v="1776"/>
    <n v="0"/>
    <n v="0"/>
    <s v="28/08/2013"/>
    <n v="63"/>
    <x v="315"/>
    <n v="5"/>
    <n v="33"/>
    <n v="7"/>
    <n v="0"/>
    <n v="2"/>
    <n v="257"/>
    <n v="4.9109531453030647E-3"/>
    <s v="Wines"/>
    <n v="1"/>
    <n v="3"/>
    <n v="2"/>
    <n v="6"/>
    <n v="4"/>
    <n v="3"/>
    <n v="11"/>
    <n v="0"/>
  </r>
  <r>
    <n v="4356"/>
    <n v="1971"/>
    <n v="54"/>
    <s v="Graduation"/>
    <s v="Together"/>
    <x v="1"/>
    <x v="1777"/>
    <n v="0"/>
    <n v="1"/>
    <s v="28/08/2013"/>
    <n v="70"/>
    <x v="734"/>
    <n v="28"/>
    <n v="140"/>
    <n v="0"/>
    <n v="14"/>
    <n v="168"/>
    <n v="1406"/>
    <n v="1.9576992160848801E-2"/>
    <s v="Wines"/>
    <n v="3"/>
    <n v="3"/>
    <n v="3"/>
    <n v="5"/>
    <n v="6"/>
    <n v="3"/>
    <n v="11"/>
    <n v="0"/>
  </r>
  <r>
    <n v="7832"/>
    <n v="1959"/>
    <n v="66"/>
    <s v="Master"/>
    <s v="Married"/>
    <x v="1"/>
    <x v="1778"/>
    <n v="0"/>
    <n v="1"/>
    <s v="28/08/2013"/>
    <n v="30"/>
    <x v="735"/>
    <n v="44"/>
    <n v="396"/>
    <n v="0"/>
    <n v="88"/>
    <n v="58"/>
    <n v="1468"/>
    <n v="1.893704850361197E-2"/>
    <s v="Wines"/>
    <n v="1"/>
    <n v="8"/>
    <n v="7"/>
    <n v="7"/>
    <n v="4"/>
    <n v="3"/>
    <n v="11"/>
    <n v="1"/>
  </r>
  <r>
    <n v="7274"/>
    <n v="1957"/>
    <n v="68"/>
    <s v="Graduation"/>
    <s v="Married"/>
    <x v="1"/>
    <x v="1779"/>
    <n v="0"/>
    <n v="0"/>
    <s v="28/09/2012"/>
    <n v="87"/>
    <x v="37"/>
    <n v="163"/>
    <n v="818"/>
    <n v="212"/>
    <n v="163"/>
    <n v="61"/>
    <n v="2092"/>
    <n v="2.6609682261059808E-2"/>
    <s v="MeatProducts"/>
    <n v="1"/>
    <n v="4"/>
    <n v="7"/>
    <n v="10"/>
    <n v="2"/>
    <n v="3"/>
    <n v="11"/>
    <n v="0"/>
  </r>
  <r>
    <n v="1907"/>
    <n v="1950"/>
    <n v="75"/>
    <s v="Master"/>
    <s v="Divorced"/>
    <x v="1"/>
    <x v="1780"/>
    <n v="0"/>
    <n v="1"/>
    <s v="28/09/2012"/>
    <n v="53"/>
    <x v="59"/>
    <n v="69"/>
    <n v="279"/>
    <n v="54"/>
    <n v="41"/>
    <n v="69"/>
    <n v="1408"/>
    <n v="2.2306717363751585E-2"/>
    <s v="Wines"/>
    <n v="5"/>
    <n v="8"/>
    <n v="4"/>
    <n v="9"/>
    <n v="7"/>
    <n v="3"/>
    <n v="11"/>
    <n v="1"/>
  </r>
  <r>
    <n v="618"/>
    <n v="1977"/>
    <n v="48"/>
    <s v="PhD"/>
    <s v="Married"/>
    <x v="0"/>
    <x v="1781"/>
    <n v="0"/>
    <n v="1"/>
    <s v="28/09/2012"/>
    <n v="17"/>
    <x v="736"/>
    <n v="7"/>
    <n v="238"/>
    <n v="69"/>
    <n v="46"/>
    <n v="15"/>
    <n v="782"/>
    <n v="1.1269797806568765E-2"/>
    <s v="Wines"/>
    <n v="1"/>
    <n v="7"/>
    <n v="2"/>
    <n v="12"/>
    <n v="4"/>
    <n v="3"/>
    <n v="11"/>
    <n v="0"/>
  </r>
  <r>
    <n v="7022"/>
    <n v="1971"/>
    <n v="54"/>
    <s v="Graduation"/>
    <s v="Married"/>
    <x v="1"/>
    <x v="1782"/>
    <n v="1"/>
    <n v="0"/>
    <s v="28/09/2012"/>
    <n v="2"/>
    <x v="737"/>
    <n v="107"/>
    <n v="309"/>
    <n v="140"/>
    <n v="80"/>
    <n v="35"/>
    <n v="1375"/>
    <n v="1.7986787886715941E-2"/>
    <s v="Wines"/>
    <n v="1"/>
    <n v="2"/>
    <n v="5"/>
    <n v="13"/>
    <n v="6"/>
    <n v="3"/>
    <n v="11"/>
    <n v="0"/>
  </r>
  <r>
    <n v="10562"/>
    <n v="1946"/>
    <n v="79"/>
    <s v="Master"/>
    <s v="Married"/>
    <x v="1"/>
    <x v="1783"/>
    <n v="0"/>
    <n v="0"/>
    <s v="28/09/2013"/>
    <n v="21"/>
    <x v="314"/>
    <n v="26"/>
    <n v="195"/>
    <n v="34"/>
    <n v="17"/>
    <n v="141"/>
    <n v="892"/>
    <n v="1.3346300591007705E-2"/>
    <s v="Wines"/>
    <n v="1"/>
    <n v="6"/>
    <n v="4"/>
    <n v="13"/>
    <n v="2"/>
    <n v="3"/>
    <n v="11"/>
    <n v="0"/>
  </r>
  <r>
    <n v="10140"/>
    <n v="1983"/>
    <n v="42"/>
    <s v="PhD"/>
    <s v="Together"/>
    <x v="0"/>
    <x v="1784"/>
    <n v="0"/>
    <n v="0"/>
    <s v="28/09/2013"/>
    <n v="27"/>
    <x v="738"/>
    <n v="0"/>
    <n v="396"/>
    <n v="23"/>
    <n v="0"/>
    <n v="0"/>
    <n v="1727"/>
    <n v="2.4628153387618899E-2"/>
    <s v="Wines"/>
    <n v="1"/>
    <n v="5"/>
    <n v="7"/>
    <n v="4"/>
    <n v="3"/>
    <n v="3"/>
    <n v="11"/>
    <n v="0"/>
  </r>
  <r>
    <n v="7881"/>
    <n v="1946"/>
    <n v="79"/>
    <s v="Master"/>
    <s v="Married"/>
    <x v="1"/>
    <x v="1783"/>
    <n v="0"/>
    <n v="0"/>
    <s v="28/09/2013"/>
    <n v="21"/>
    <x v="314"/>
    <n v="26"/>
    <n v="195"/>
    <n v="34"/>
    <n v="17"/>
    <n v="141"/>
    <n v="892"/>
    <n v="1.3346300591007705E-2"/>
    <s v="Wines"/>
    <n v="1"/>
    <n v="6"/>
    <n v="4"/>
    <n v="13"/>
    <n v="2"/>
    <n v="3"/>
    <n v="11"/>
    <n v="0"/>
  </r>
  <r>
    <n v="5782"/>
    <n v="1982"/>
    <n v="43"/>
    <s v="2n Cycle"/>
    <s v="Together"/>
    <x v="0"/>
    <x v="1785"/>
    <n v="0"/>
    <n v="1"/>
    <s v="28/09/2013"/>
    <n v="15"/>
    <x v="739"/>
    <n v="35"/>
    <n v="106"/>
    <n v="101"/>
    <n v="77"/>
    <n v="42"/>
    <n v="721"/>
    <n v="1.2307534737632721E-2"/>
    <s v="Wines"/>
    <n v="2"/>
    <n v="9"/>
    <n v="2"/>
    <n v="9"/>
    <n v="5"/>
    <n v="3"/>
    <n v="11"/>
    <n v="0"/>
  </r>
  <r>
    <n v="2878"/>
    <n v="1947"/>
    <n v="78"/>
    <s v="PhD"/>
    <s v="Married"/>
    <x v="1"/>
    <x v="1786"/>
    <n v="0"/>
    <n v="1"/>
    <s v="28/09/2013"/>
    <n v="93"/>
    <x v="301"/>
    <n v="31"/>
    <n v="127"/>
    <n v="8"/>
    <n v="17"/>
    <n v="69"/>
    <n v="345"/>
    <n v="5.1132321555608252E-3"/>
    <s v="Wines"/>
    <n v="2"/>
    <n v="4"/>
    <n v="2"/>
    <n v="7"/>
    <n v="3"/>
    <n v="3"/>
    <n v="11"/>
    <n v="0"/>
  </r>
  <r>
    <n v="983"/>
    <n v="1984"/>
    <n v="41"/>
    <s v="Graduation"/>
    <s v="Married"/>
    <x v="0"/>
    <x v="1787"/>
    <n v="1"/>
    <n v="0"/>
    <s v="28/09/2013"/>
    <n v="82"/>
    <x v="119"/>
    <n v="29"/>
    <n v="92"/>
    <n v="28"/>
    <n v="10"/>
    <n v="145"/>
    <n v="269"/>
    <n v="6.7150952345290697E-3"/>
    <s v="GoldProds"/>
    <n v="1"/>
    <n v="6"/>
    <n v="2"/>
    <n v="3"/>
    <n v="8"/>
    <n v="3"/>
    <n v="11"/>
    <n v="0"/>
  </r>
  <r>
    <n v="10837"/>
    <n v="1975"/>
    <n v="50"/>
    <s v="Graduation"/>
    <s v="Married"/>
    <x v="0"/>
    <x v="1788"/>
    <n v="1"/>
    <n v="0"/>
    <s v="28/10/2012"/>
    <n v="47"/>
    <x v="77"/>
    <n v="1"/>
    <n v="18"/>
    <n v="20"/>
    <n v="11"/>
    <n v="16"/>
    <n v="52"/>
    <n v="2.170555578745252E-3"/>
    <s v="FishProducts"/>
    <n v="1"/>
    <n v="2"/>
    <n v="0"/>
    <n v="3"/>
    <n v="6"/>
    <n v="3"/>
    <n v="11"/>
    <n v="1"/>
  </r>
  <r>
    <n v="10313"/>
    <n v="1975"/>
    <n v="50"/>
    <s v="Graduation"/>
    <s v="Married"/>
    <x v="0"/>
    <x v="1789"/>
    <n v="1"/>
    <n v="1"/>
    <s v="28/10/2012"/>
    <n v="69"/>
    <x v="499"/>
    <n v="4"/>
    <n v="45"/>
    <n v="6"/>
    <n v="2"/>
    <n v="38"/>
    <n v="216"/>
    <n v="4.4833741541782553E-3"/>
    <s v="Wines"/>
    <n v="6"/>
    <n v="5"/>
    <n v="1"/>
    <n v="4"/>
    <n v="8"/>
    <n v="3"/>
    <n v="11"/>
    <n v="0"/>
  </r>
  <r>
    <n v="3921"/>
    <n v="1952"/>
    <n v="73"/>
    <s v="2n Cycle"/>
    <s v="Widow"/>
    <x v="1"/>
    <x v="1790"/>
    <n v="0"/>
    <n v="0"/>
    <s v="28/10/2012"/>
    <n v="96"/>
    <x v="153"/>
    <n v="1"/>
    <n v="108"/>
    <n v="29"/>
    <n v="29"/>
    <n v="14"/>
    <n v="191"/>
    <n v="6.7118810837403804E-3"/>
    <s v="MeatProducts"/>
    <n v="1"/>
    <n v="4"/>
    <n v="1"/>
    <n v="4"/>
    <n v="8"/>
    <n v="3"/>
    <n v="11"/>
    <n v="0"/>
  </r>
  <r>
    <n v="955"/>
    <n v="1962"/>
    <n v="63"/>
    <s v="Master"/>
    <s v="Together"/>
    <x v="1"/>
    <x v="1791"/>
    <n v="1"/>
    <n v="1"/>
    <s v="28/10/2012"/>
    <n v="81"/>
    <x v="129"/>
    <n v="2"/>
    <n v="44"/>
    <n v="6"/>
    <n v="2"/>
    <n v="19"/>
    <n v="221"/>
    <n v="4.6846846846846845E-3"/>
    <s v="Wines"/>
    <n v="7"/>
    <n v="4"/>
    <n v="2"/>
    <n v="4"/>
    <n v="8"/>
    <n v="3"/>
    <n v="11"/>
    <n v="1"/>
  </r>
  <r>
    <n v="313"/>
    <n v="1968"/>
    <n v="57"/>
    <s v="Graduation"/>
    <s v="Widow"/>
    <x v="1"/>
    <x v="1792"/>
    <n v="0"/>
    <n v="0"/>
    <s v="28/10/2013"/>
    <n v="98"/>
    <x v="380"/>
    <n v="61"/>
    <n v="757"/>
    <n v="186"/>
    <n v="163"/>
    <n v="20"/>
    <n v="2068"/>
    <n v="2.8153291130624192E-2"/>
    <s v="Wines"/>
    <n v="1"/>
    <n v="6"/>
    <n v="5"/>
    <n v="10"/>
    <n v="3"/>
    <n v="3"/>
    <n v="11"/>
    <n v="0"/>
  </r>
  <r>
    <n v="2826"/>
    <n v="1967"/>
    <n v="58"/>
    <s v="Graduation"/>
    <s v="Married"/>
    <x v="1"/>
    <x v="1793"/>
    <n v="2"/>
    <n v="1"/>
    <s v="28/10/2013"/>
    <n v="28"/>
    <x v="198"/>
    <n v="0"/>
    <n v="8"/>
    <n v="2"/>
    <n v="0"/>
    <n v="2"/>
    <n v="35"/>
    <n v="1.5504562771329849E-3"/>
    <s v="Wines"/>
    <n v="2"/>
    <n v="2"/>
    <n v="0"/>
    <n v="3"/>
    <n v="7"/>
    <n v="3"/>
    <n v="11"/>
    <n v="0"/>
  </r>
  <r>
    <n v="9185"/>
    <n v="1966"/>
    <n v="59"/>
    <s v="PhD"/>
    <s v="Single"/>
    <x v="1"/>
    <x v="1794"/>
    <n v="0"/>
    <n v="0"/>
    <s v="28/10/2013"/>
    <n v="38"/>
    <x v="75"/>
    <n v="20"/>
    <n v="514"/>
    <n v="13"/>
    <n v="30"/>
    <n v="0"/>
    <n v="1029"/>
    <n v="1.475078484496624E-2"/>
    <s v="MeatProducts"/>
    <n v="3"/>
    <n v="4"/>
    <n v="6"/>
    <n v="5"/>
    <n v="3"/>
    <n v="3"/>
    <n v="11"/>
    <n v="1"/>
  </r>
  <r>
    <n v="6222"/>
    <n v="1967"/>
    <n v="58"/>
    <s v="Graduation"/>
    <s v="Married"/>
    <x v="1"/>
    <x v="1793"/>
    <n v="2"/>
    <n v="1"/>
    <s v="28/10/2013"/>
    <n v="28"/>
    <x v="198"/>
    <n v="0"/>
    <n v="8"/>
    <n v="2"/>
    <n v="0"/>
    <n v="2"/>
    <n v="35"/>
    <n v="1.5504562771329849E-3"/>
    <s v="Wines"/>
    <n v="2"/>
    <n v="2"/>
    <n v="0"/>
    <n v="3"/>
    <n v="7"/>
    <n v="3"/>
    <n v="11"/>
    <n v="0"/>
  </r>
  <r>
    <n v="6406"/>
    <n v="1988"/>
    <n v="37"/>
    <s v="Master"/>
    <s v="Married"/>
    <x v="0"/>
    <x v="1795"/>
    <n v="0"/>
    <n v="0"/>
    <s v="28/10/2013"/>
    <n v="13"/>
    <x v="740"/>
    <n v="107"/>
    <n v="391"/>
    <n v="175"/>
    <n v="67"/>
    <n v="40"/>
    <n v="1387"/>
    <n v="1.7717314939004917E-2"/>
    <s v="Wines"/>
    <n v="1"/>
    <n v="6"/>
    <n v="4"/>
    <n v="10"/>
    <n v="3"/>
    <n v="3"/>
    <n v="11"/>
    <n v="0"/>
  </r>
  <r>
    <n v="5286"/>
    <n v="1987"/>
    <n v="38"/>
    <s v="Master"/>
    <s v="Single"/>
    <x v="0"/>
    <x v="1796"/>
    <n v="0"/>
    <n v="0"/>
    <s v="28/10/2013"/>
    <n v="68"/>
    <x v="358"/>
    <n v="1"/>
    <n v="54"/>
    <n v="7"/>
    <n v="7"/>
    <n v="36"/>
    <n v="181"/>
    <n v="4.4124817162359822E-3"/>
    <s v="Wines"/>
    <n v="1"/>
    <n v="3"/>
    <n v="2"/>
    <n v="4"/>
    <n v="3"/>
    <n v="3"/>
    <n v="11"/>
    <n v="0"/>
  </r>
  <r>
    <n v="8135"/>
    <n v="1986"/>
    <n v="39"/>
    <s v="Master"/>
    <s v="Married"/>
    <x v="0"/>
    <x v="1797"/>
    <n v="1"/>
    <n v="0"/>
    <s v="28/10/2013"/>
    <n v="41"/>
    <x v="0"/>
    <n v="4"/>
    <n v="23"/>
    <n v="7"/>
    <n v="0"/>
    <n v="11"/>
    <n v="41"/>
    <n v="1.5095173226317147E-3"/>
    <s v="MeatProducts"/>
    <n v="1"/>
    <n v="1"/>
    <n v="0"/>
    <n v="3"/>
    <n v="7"/>
    <n v="3"/>
    <n v="11"/>
    <n v="0"/>
  </r>
  <r>
    <n v="7600"/>
    <n v="1992"/>
    <n v="33"/>
    <s v="Basic"/>
    <s v="Single"/>
    <x v="0"/>
    <x v="1798"/>
    <n v="1"/>
    <n v="0"/>
    <s v="28/10/2013"/>
    <n v="13"/>
    <x v="103"/>
    <n v="3"/>
    <n v="3"/>
    <n v="8"/>
    <n v="1"/>
    <n v="13"/>
    <n v="16"/>
    <n v="1.0489739723333114E-3"/>
    <s v="GoldProds"/>
    <n v="2"/>
    <n v="1"/>
    <n v="0"/>
    <n v="3"/>
    <n v="7"/>
    <n v="3"/>
    <n v="11"/>
    <n v="0"/>
  </r>
  <r>
    <n v="5036"/>
    <n v="1984"/>
    <n v="41"/>
    <s v="PhD"/>
    <s v="Single"/>
    <x v="0"/>
    <x v="1799"/>
    <n v="1"/>
    <n v="0"/>
    <s v="28/11/2012"/>
    <n v="38"/>
    <x v="713"/>
    <n v="3"/>
    <n v="42"/>
    <n v="4"/>
    <n v="3"/>
    <n v="102"/>
    <n v="304"/>
    <n v="7.117771013814095E-3"/>
    <s v="Wines"/>
    <n v="2"/>
    <n v="4"/>
    <n v="5"/>
    <n v="3"/>
    <n v="6"/>
    <n v="3"/>
    <n v="11"/>
    <n v="0"/>
  </r>
  <r>
    <n v="1490"/>
    <n v="1962"/>
    <n v="63"/>
    <s v="Graduation"/>
    <s v="Married"/>
    <x v="1"/>
    <x v="1800"/>
    <n v="0"/>
    <n v="1"/>
    <s v="28/11/2012"/>
    <n v="84"/>
    <x v="411"/>
    <n v="0"/>
    <n v="85"/>
    <n v="10"/>
    <n v="7"/>
    <n v="77"/>
    <n v="777"/>
    <n v="1.3934970139349702E-2"/>
    <s v="Wines"/>
    <n v="5"/>
    <n v="10"/>
    <n v="3"/>
    <n v="8"/>
    <n v="8"/>
    <n v="3"/>
    <n v="11"/>
    <n v="0"/>
  </r>
  <r>
    <n v="4712"/>
    <n v="1991"/>
    <n v="34"/>
    <s v="2n Cycle"/>
    <s v="Together"/>
    <x v="0"/>
    <x v="1801"/>
    <n v="0"/>
    <n v="0"/>
    <s v="28/11/2012"/>
    <n v="18"/>
    <x v="32"/>
    <n v="8"/>
    <n v="22"/>
    <n v="24"/>
    <n v="11"/>
    <n v="9"/>
    <n v="73"/>
    <n v="3.6151141484672905E-3"/>
    <s v="FishProducts"/>
    <n v="1"/>
    <n v="1"/>
    <n v="1"/>
    <n v="4"/>
    <n v="4"/>
    <n v="3"/>
    <n v="11"/>
    <n v="0"/>
  </r>
  <r>
    <n v="9529"/>
    <n v="1990"/>
    <n v="35"/>
    <s v="Graduation"/>
    <s v="Married"/>
    <x v="0"/>
    <x v="1802"/>
    <n v="0"/>
    <n v="0"/>
    <s v="28/11/2013"/>
    <n v="8"/>
    <x v="741"/>
    <n v="153"/>
    <n v="503"/>
    <n v="218"/>
    <n v="13"/>
    <n v="181"/>
    <n v="1446"/>
    <n v="1.96235428230217E-2"/>
    <s v="Wines"/>
    <n v="1"/>
    <n v="3"/>
    <n v="9"/>
    <n v="9"/>
    <n v="2"/>
    <n v="3"/>
    <n v="11"/>
    <n v="1"/>
  </r>
  <r>
    <n v="10678"/>
    <n v="1959"/>
    <n v="66"/>
    <s v="Graduation"/>
    <s v="Together"/>
    <x v="1"/>
    <x v="1803"/>
    <n v="0"/>
    <n v="1"/>
    <s v="28/11/2013"/>
    <n v="91"/>
    <x v="742"/>
    <n v="17"/>
    <n v="170"/>
    <n v="34"/>
    <n v="26"/>
    <n v="17"/>
    <n v="900"/>
    <n v="1.2634770889487871E-2"/>
    <s v="Wines"/>
    <n v="2"/>
    <n v="11"/>
    <n v="2"/>
    <n v="10"/>
    <n v="7"/>
    <n v="3"/>
    <n v="11"/>
    <n v="0"/>
  </r>
  <r>
    <n v="5837"/>
    <n v="1967"/>
    <n v="58"/>
    <s v="Graduation"/>
    <s v="Married"/>
    <x v="1"/>
    <x v="1804"/>
    <n v="1"/>
    <n v="1"/>
    <s v="28/12/2012"/>
    <n v="67"/>
    <x v="709"/>
    <n v="8"/>
    <n v="160"/>
    <n v="6"/>
    <n v="8"/>
    <n v="65"/>
    <n v="429"/>
    <n v="8.3334952116396969E-3"/>
    <s v="Wines"/>
    <n v="7"/>
    <n v="6"/>
    <n v="3"/>
    <n v="6"/>
    <n v="7"/>
    <n v="3"/>
    <n v="11"/>
    <n v="0"/>
  </r>
  <r>
    <n v="10826"/>
    <n v="1959"/>
    <n v="66"/>
    <s v="Graduation"/>
    <s v="Married"/>
    <x v="1"/>
    <x v="1805"/>
    <n v="0"/>
    <n v="0"/>
    <s v="28/12/2012"/>
    <n v="77"/>
    <x v="17"/>
    <n v="1"/>
    <n v="7"/>
    <n v="23"/>
    <n v="4"/>
    <n v="19"/>
    <n v="41"/>
    <n v="2.1936864633493847E-3"/>
    <s v="FishProducts"/>
    <n v="1"/>
    <n v="1"/>
    <n v="1"/>
    <n v="2"/>
    <n v="8"/>
    <n v="3"/>
    <n v="11"/>
    <n v="0"/>
  </r>
  <r>
    <n v="4086"/>
    <n v="1959"/>
    <n v="66"/>
    <s v="Graduation"/>
    <s v="Married"/>
    <x v="1"/>
    <x v="1805"/>
    <n v="0"/>
    <n v="0"/>
    <s v="28/12/2012"/>
    <n v="77"/>
    <x v="17"/>
    <n v="1"/>
    <n v="7"/>
    <n v="23"/>
    <n v="4"/>
    <n v="19"/>
    <n v="41"/>
    <n v="2.1936864633493847E-3"/>
    <s v="FishProducts"/>
    <n v="1"/>
    <n v="1"/>
    <n v="1"/>
    <n v="2"/>
    <n v="8"/>
    <n v="3"/>
    <n v="11"/>
    <n v="0"/>
  </r>
  <r>
    <n v="10304"/>
    <n v="1959"/>
    <n v="66"/>
    <s v="Graduation"/>
    <s v="Married"/>
    <x v="1"/>
    <x v="1805"/>
    <n v="0"/>
    <n v="0"/>
    <s v="28/12/2012"/>
    <n v="77"/>
    <x v="17"/>
    <n v="1"/>
    <n v="7"/>
    <n v="23"/>
    <n v="4"/>
    <n v="19"/>
    <n v="41"/>
    <n v="2.1936864633493847E-3"/>
    <s v="FishProducts"/>
    <n v="1"/>
    <n v="1"/>
    <n v="1"/>
    <n v="2"/>
    <n v="8"/>
    <n v="3"/>
    <n v="11"/>
    <n v="0"/>
  </r>
  <r>
    <n v="10708"/>
    <n v="1978"/>
    <n v="47"/>
    <s v="2n Cycle"/>
    <s v="Single"/>
    <x v="0"/>
    <x v="1806"/>
    <n v="1"/>
    <n v="0"/>
    <s v="28/12/2013"/>
    <n v="50"/>
    <x v="38"/>
    <n v="6"/>
    <n v="11"/>
    <n v="0"/>
    <n v="4"/>
    <n v="2"/>
    <n v="31"/>
    <n v="8.3840432724814065E-4"/>
    <s v="MeatProducts"/>
    <n v="1"/>
    <n v="1"/>
    <n v="0"/>
    <n v="3"/>
    <n v="7"/>
    <n v="3"/>
    <n v="11"/>
    <n v="0"/>
  </r>
  <r>
    <n v="10983"/>
    <n v="1952"/>
    <n v="73"/>
    <s v="Graduation"/>
    <s v="Together"/>
    <x v="1"/>
    <x v="1807"/>
    <n v="0"/>
    <n v="0"/>
    <s v="29/01/2013"/>
    <n v="17"/>
    <x v="743"/>
    <n v="98"/>
    <n v="230"/>
    <n v="150"/>
    <n v="74"/>
    <n v="74"/>
    <n v="856"/>
    <n v="1.1371184144105848E-2"/>
    <s v="Wines"/>
    <n v="1"/>
    <n v="6"/>
    <n v="3"/>
    <n v="13"/>
    <n v="3"/>
    <n v="3"/>
    <n v="11"/>
    <n v="0"/>
  </r>
  <r>
    <n v="5320"/>
    <n v="1973"/>
    <n v="52"/>
    <s v="Master"/>
    <s v="Divorced"/>
    <x v="1"/>
    <x v="1808"/>
    <n v="1"/>
    <n v="1"/>
    <s v="29/01/2013"/>
    <n v="20"/>
    <x v="245"/>
    <n v="7"/>
    <n v="58"/>
    <n v="6"/>
    <n v="3"/>
    <n v="18"/>
    <n v="153"/>
    <n v="3.4732469183446461E-3"/>
    <s v="Wines"/>
    <n v="4"/>
    <n v="3"/>
    <n v="1"/>
    <n v="4"/>
    <n v="6"/>
    <n v="3"/>
    <n v="11"/>
    <n v="1"/>
  </r>
  <r>
    <n v="3628"/>
    <n v="1987"/>
    <n v="38"/>
    <s v="Basic"/>
    <s v="Single"/>
    <x v="0"/>
    <x v="1809"/>
    <n v="1"/>
    <n v="0"/>
    <s v="29/01/2013"/>
    <n v="93"/>
    <x v="30"/>
    <n v="8"/>
    <n v="11"/>
    <n v="19"/>
    <n v="12"/>
    <n v="26"/>
    <n v="54"/>
    <n v="3.5909030456177681E-3"/>
    <s v="GoldProds"/>
    <n v="2"/>
    <n v="2"/>
    <n v="1"/>
    <n v="2"/>
    <n v="9"/>
    <n v="3"/>
    <n v="11"/>
    <n v="0"/>
  </r>
  <r>
    <n v="4073"/>
    <n v="1954"/>
    <n v="71"/>
    <s v="2n Cycle"/>
    <s v="Married"/>
    <x v="1"/>
    <x v="1810"/>
    <n v="0"/>
    <n v="0"/>
    <s v="29/01/2014"/>
    <n v="0"/>
    <x v="547"/>
    <n v="80"/>
    <n v="252"/>
    <n v="15"/>
    <n v="34"/>
    <n v="65"/>
    <n v="1150"/>
    <n v="1.8092001762003651E-2"/>
    <s v="Wines"/>
    <n v="1"/>
    <n v="10"/>
    <n v="10"/>
    <n v="7"/>
    <n v="6"/>
    <n v="3"/>
    <n v="11"/>
    <n v="1"/>
  </r>
  <r>
    <n v="7072"/>
    <n v="1973"/>
    <n v="52"/>
    <s v="Graduation"/>
    <s v="Married"/>
    <x v="1"/>
    <x v="1811"/>
    <n v="0"/>
    <n v="1"/>
    <s v="29/03/2013"/>
    <n v="69"/>
    <x v="744"/>
    <n v="79"/>
    <n v="341"/>
    <n v="177"/>
    <n v="136"/>
    <n v="170"/>
    <n v="1165"/>
    <n v="1.7276663898445843E-2"/>
    <s v="Wines"/>
    <n v="2"/>
    <n v="8"/>
    <n v="5"/>
    <n v="4"/>
    <n v="4"/>
    <n v="3"/>
    <n v="11"/>
    <n v="0"/>
  </r>
  <r>
    <n v="9904"/>
    <n v="1956"/>
    <n v="69"/>
    <s v="Graduation"/>
    <s v="Married"/>
    <x v="1"/>
    <x v="1812"/>
    <n v="0"/>
    <n v="1"/>
    <s v="29/03/2013"/>
    <n v="50"/>
    <x v="532"/>
    <n v="123"/>
    <n v="274"/>
    <n v="46"/>
    <n v="123"/>
    <n v="141"/>
    <n v="902"/>
    <n v="1.2634645823703269E-2"/>
    <s v="Wines"/>
    <n v="5"/>
    <n v="6"/>
    <n v="5"/>
    <n v="12"/>
    <n v="3"/>
    <n v="3"/>
    <n v="11"/>
    <n v="0"/>
  </r>
  <r>
    <n v="2217"/>
    <n v="1975"/>
    <n v="50"/>
    <s v="2n Cycle"/>
    <s v="Married"/>
    <x v="0"/>
    <x v="1813"/>
    <n v="1"/>
    <n v="1"/>
    <s v="29/03/2013"/>
    <n v="46"/>
    <x v="223"/>
    <n v="1"/>
    <n v="2"/>
    <n v="2"/>
    <n v="1"/>
    <n v="6"/>
    <n v="17"/>
    <n v="4.559596609805815E-4"/>
    <s v="Wines"/>
    <n v="1"/>
    <n v="0"/>
    <n v="0"/>
    <n v="3"/>
    <n v="6"/>
    <n v="3"/>
    <n v="11"/>
    <n v="0"/>
  </r>
  <r>
    <n v="4967"/>
    <n v="1960"/>
    <n v="65"/>
    <s v="PhD"/>
    <s v="Together"/>
    <x v="1"/>
    <x v="1814"/>
    <n v="0"/>
    <n v="1"/>
    <s v="29/03/2013"/>
    <n v="19"/>
    <x v="494"/>
    <n v="0"/>
    <n v="23"/>
    <n v="0"/>
    <n v="0"/>
    <n v="12"/>
    <n v="256"/>
    <n v="6.7013952514332082E-3"/>
    <s v="Wines"/>
    <n v="4"/>
    <n v="5"/>
    <n v="1"/>
    <n v="5"/>
    <n v="8"/>
    <n v="3"/>
    <n v="11"/>
    <n v="0"/>
  </r>
  <r>
    <n v="4102"/>
    <n v="1975"/>
    <n v="50"/>
    <s v="2n Cycle"/>
    <s v="Married"/>
    <x v="0"/>
    <x v="1813"/>
    <n v="1"/>
    <n v="1"/>
    <s v="29/03/2013"/>
    <n v="46"/>
    <x v="223"/>
    <n v="1"/>
    <n v="2"/>
    <n v="2"/>
    <n v="1"/>
    <n v="6"/>
    <n v="17"/>
    <n v="4.559596609805815E-4"/>
    <s v="Wines"/>
    <n v="1"/>
    <n v="0"/>
    <n v="0"/>
    <n v="3"/>
    <n v="6"/>
    <n v="3"/>
    <n v="11"/>
    <n v="0"/>
  </r>
  <r>
    <n v="2256"/>
    <n v="1973"/>
    <n v="52"/>
    <s v="Master"/>
    <s v="Married"/>
    <x v="1"/>
    <x v="1815"/>
    <n v="1"/>
    <n v="1"/>
    <s v="29/03/2014"/>
    <n v="33"/>
    <x v="363"/>
    <n v="0"/>
    <n v="3"/>
    <n v="0"/>
    <n v="0"/>
    <n v="1"/>
    <n v="20"/>
    <n v="7.3640413859125888E-4"/>
    <s v="Wines"/>
    <n v="2"/>
    <n v="1"/>
    <n v="0"/>
    <n v="3"/>
    <n v="6"/>
    <n v="3"/>
    <n v="11"/>
    <n v="0"/>
  </r>
  <r>
    <n v="1463"/>
    <n v="1958"/>
    <n v="67"/>
    <s v="Graduation"/>
    <s v="Single"/>
    <x v="1"/>
    <x v="1816"/>
    <n v="1"/>
    <n v="1"/>
    <s v="29/03/2014"/>
    <n v="9"/>
    <x v="32"/>
    <n v="2"/>
    <n v="5"/>
    <n v="3"/>
    <n v="0"/>
    <n v="3"/>
    <n v="18"/>
    <n v="3.9858281665190433E-4"/>
    <s v="Wines"/>
    <n v="1"/>
    <n v="1"/>
    <n v="0"/>
    <n v="2"/>
    <n v="7"/>
    <n v="3"/>
    <n v="11"/>
    <n v="0"/>
  </r>
  <r>
    <n v="3900"/>
    <n v="1972"/>
    <n v="53"/>
    <s v="Graduation"/>
    <s v="Married"/>
    <x v="1"/>
    <x v="1817"/>
    <n v="0"/>
    <n v="1"/>
    <s v="29/03/2014"/>
    <n v="54"/>
    <x v="745"/>
    <n v="14"/>
    <n v="49"/>
    <n v="0"/>
    <n v="7"/>
    <n v="57"/>
    <n v="712"/>
    <n v="1.0839613305929816E-2"/>
    <s v="Wines"/>
    <n v="1"/>
    <n v="9"/>
    <n v="2"/>
    <n v="9"/>
    <n v="5"/>
    <n v="3"/>
    <n v="11"/>
    <n v="0"/>
  </r>
  <r>
    <n v="3551"/>
    <n v="1954"/>
    <n v="71"/>
    <s v="Master"/>
    <s v="Together"/>
    <x v="1"/>
    <x v="1818"/>
    <n v="0"/>
    <n v="1"/>
    <s v="29/03/2014"/>
    <n v="28"/>
    <x v="346"/>
    <n v="1"/>
    <n v="57"/>
    <n v="19"/>
    <n v="11"/>
    <n v="48"/>
    <n v="150"/>
    <n v="2.498625755834291E-3"/>
    <s v="Wines"/>
    <n v="2"/>
    <n v="2"/>
    <n v="1"/>
    <n v="5"/>
    <n v="2"/>
    <n v="3"/>
    <n v="11"/>
    <n v="0"/>
  </r>
  <r>
    <n v="6398"/>
    <n v="1974"/>
    <n v="51"/>
    <s v="Basic"/>
    <s v="Married"/>
    <x v="1"/>
    <x v="1819"/>
    <n v="1"/>
    <n v="0"/>
    <s v="29/03/2014"/>
    <n v="2"/>
    <x v="0"/>
    <n v="10"/>
    <n v="13"/>
    <n v="16"/>
    <n v="0"/>
    <n v="4"/>
    <n v="46"/>
    <n v="2.500951448920785E-3"/>
    <s v="FishProducts"/>
    <n v="2"/>
    <n v="3"/>
    <n v="0"/>
    <n v="3"/>
    <n v="8"/>
    <n v="3"/>
    <n v="11"/>
    <n v="0"/>
  </r>
  <r>
    <n v="9958"/>
    <n v="1972"/>
    <n v="53"/>
    <s v="Graduation"/>
    <s v="Married"/>
    <x v="1"/>
    <x v="1817"/>
    <n v="0"/>
    <n v="1"/>
    <s v="29/03/2014"/>
    <n v="54"/>
    <x v="745"/>
    <n v="14"/>
    <n v="49"/>
    <n v="0"/>
    <n v="7"/>
    <n v="57"/>
    <n v="712"/>
    <n v="1.0839613305929816E-2"/>
    <s v="Wines"/>
    <n v="1"/>
    <n v="9"/>
    <n v="2"/>
    <n v="9"/>
    <n v="5"/>
    <n v="3"/>
    <n v="11"/>
    <n v="0"/>
  </r>
  <r>
    <n v="8601"/>
    <n v="1980"/>
    <n v="45"/>
    <s v="Graduation"/>
    <s v="Married"/>
    <x v="0"/>
    <x v="1820"/>
    <n v="0"/>
    <n v="1"/>
    <s v="29/04/2013"/>
    <n v="3"/>
    <x v="258"/>
    <n v="76"/>
    <n v="536"/>
    <n v="82"/>
    <n v="178"/>
    <n v="102"/>
    <n v="1293"/>
    <n v="1.6160277961780257E-2"/>
    <s v="MeatProducts"/>
    <n v="2"/>
    <n v="8"/>
    <n v="6"/>
    <n v="5"/>
    <n v="4"/>
    <n v="3"/>
    <n v="11"/>
    <n v="0"/>
  </r>
  <r>
    <n v="4931"/>
    <n v="1977"/>
    <n v="48"/>
    <s v="Graduation"/>
    <s v="Together"/>
    <x v="0"/>
    <x v="1821"/>
    <n v="0"/>
    <n v="0"/>
    <s v="29/04/2013"/>
    <n v="13"/>
    <x v="103"/>
    <n v="0"/>
    <n v="1725"/>
    <n v="2"/>
    <n v="1"/>
    <n v="1"/>
    <n v="1729"/>
    <n v="1.1002507222582822E-2"/>
    <s v="MeatProducts"/>
    <n v="0"/>
    <n v="0"/>
    <n v="28"/>
    <n v="0"/>
    <n v="1"/>
    <n v="3"/>
    <n v="11"/>
    <n v="0"/>
  </r>
  <r>
    <n v="3491"/>
    <n v="1975"/>
    <n v="50"/>
    <s v="Graduation"/>
    <s v="Together"/>
    <x v="0"/>
    <x v="1822"/>
    <n v="0"/>
    <n v="1"/>
    <s v="29/04/2013"/>
    <n v="32"/>
    <x v="441"/>
    <n v="60"/>
    <n v="364"/>
    <n v="119"/>
    <n v="101"/>
    <n v="232"/>
    <n v="1028"/>
    <n v="1.8385377544085559E-2"/>
    <s v="Wines"/>
    <n v="4"/>
    <n v="11"/>
    <n v="6"/>
    <n v="8"/>
    <n v="7"/>
    <n v="3"/>
    <n v="11"/>
    <n v="0"/>
  </r>
  <r>
    <n v="8029"/>
    <n v="1988"/>
    <n v="37"/>
    <s v="Master"/>
    <s v="Single"/>
    <x v="0"/>
    <x v="1823"/>
    <n v="0"/>
    <n v="0"/>
    <s v="29/04/2014"/>
    <n v="27"/>
    <x v="353"/>
    <n v="32"/>
    <n v="352"/>
    <n v="21"/>
    <n v="16"/>
    <n v="16"/>
    <n v="1605"/>
    <n v="1.7784524693341606E-2"/>
    <s v="Wines"/>
    <n v="1"/>
    <n v="3"/>
    <n v="4"/>
    <n v="7"/>
    <n v="1"/>
    <n v="3"/>
    <n v="11"/>
    <n v="1"/>
  </r>
  <r>
    <n v="7875"/>
    <n v="1949"/>
    <n v="76"/>
    <s v="Graduation"/>
    <s v="Married"/>
    <x v="1"/>
    <x v="1105"/>
    <n v="0"/>
    <n v="0"/>
    <s v="29/04/2014"/>
    <n v="46"/>
    <x v="746"/>
    <n v="0"/>
    <n v="617"/>
    <n v="43"/>
    <n v="50"/>
    <n v="0"/>
    <n v="1677"/>
    <n v="2.3283582089552238E-2"/>
    <s v="Wines"/>
    <n v="1"/>
    <n v="4"/>
    <n v="8"/>
    <n v="13"/>
    <n v="2"/>
    <n v="3"/>
    <n v="11"/>
    <n v="1"/>
  </r>
  <r>
    <n v="5948"/>
    <n v="1975"/>
    <n v="50"/>
    <s v="Graduation"/>
    <s v="Single"/>
    <x v="0"/>
    <x v="1824"/>
    <n v="0"/>
    <n v="1"/>
    <s v="29/04/2014"/>
    <n v="96"/>
    <x v="697"/>
    <n v="6"/>
    <n v="52"/>
    <n v="11"/>
    <n v="8"/>
    <n v="17"/>
    <n v="220"/>
    <n v="3.8368969967560781E-3"/>
    <s v="Wines"/>
    <n v="2"/>
    <n v="4"/>
    <n v="1"/>
    <n v="5"/>
    <n v="5"/>
    <n v="3"/>
    <n v="11"/>
    <n v="0"/>
  </r>
  <r>
    <n v="8726"/>
    <n v="1964"/>
    <n v="61"/>
    <s v="2n Cycle"/>
    <s v="Divorced"/>
    <x v="1"/>
    <x v="1825"/>
    <n v="1"/>
    <n v="1"/>
    <s v="29/04/2014"/>
    <n v="57"/>
    <x v="503"/>
    <n v="8"/>
    <n v="44"/>
    <n v="10"/>
    <n v="10"/>
    <n v="25"/>
    <n v="149"/>
    <n v="3.5720279049696736E-3"/>
    <s v="Wines"/>
    <n v="5"/>
    <n v="3"/>
    <n v="1"/>
    <n v="4"/>
    <n v="6"/>
    <n v="3"/>
    <n v="11"/>
    <n v="0"/>
  </r>
  <r>
    <n v="6379"/>
    <n v="1949"/>
    <n v="76"/>
    <s v="Master"/>
    <s v="Widow"/>
    <x v="1"/>
    <x v="1826"/>
    <n v="1"/>
    <n v="1"/>
    <s v="29/05/2013"/>
    <n v="3"/>
    <x v="384"/>
    <n v="1"/>
    <n v="20"/>
    <n v="0"/>
    <n v="2"/>
    <n v="31"/>
    <n v="90"/>
    <n v="1.8919487071683834E-3"/>
    <s v="Wines"/>
    <n v="3"/>
    <n v="2"/>
    <n v="2"/>
    <n v="2"/>
    <n v="7"/>
    <n v="3"/>
    <n v="11"/>
    <n v="1"/>
  </r>
  <r>
    <n v="5863"/>
    <n v="1953"/>
    <n v="72"/>
    <s v="Graduation"/>
    <s v="Married"/>
    <x v="1"/>
    <x v="1827"/>
    <n v="0"/>
    <n v="1"/>
    <s v="29/05/2013"/>
    <n v="95"/>
    <x v="321"/>
    <n v="0"/>
    <n v="134"/>
    <n v="13"/>
    <n v="26"/>
    <n v="123"/>
    <n v="532"/>
    <n v="1.1152338427352578E-2"/>
    <s v="Wines"/>
    <n v="4"/>
    <n v="6"/>
    <n v="3"/>
    <n v="8"/>
    <n v="5"/>
    <n v="3"/>
    <n v="11"/>
    <n v="0"/>
  </r>
  <r>
    <n v="10486"/>
    <n v="1948"/>
    <n v="77"/>
    <s v="Graduation"/>
    <s v="Married"/>
    <x v="1"/>
    <x v="1828"/>
    <n v="0"/>
    <n v="0"/>
    <s v="29/05/2013"/>
    <n v="54"/>
    <x v="747"/>
    <n v="75"/>
    <n v="162"/>
    <n v="29"/>
    <n v="151"/>
    <n v="97"/>
    <n v="893"/>
    <n v="1.1576054548754246E-2"/>
    <s v="Wines"/>
    <n v="1"/>
    <n v="4"/>
    <n v="4"/>
    <n v="8"/>
    <n v="2"/>
    <n v="3"/>
    <n v="11"/>
    <n v="0"/>
  </r>
  <r>
    <n v="5847"/>
    <n v="1969"/>
    <n v="56"/>
    <s v="Graduation"/>
    <s v="Divorced"/>
    <x v="1"/>
    <x v="1829"/>
    <n v="0"/>
    <n v="1"/>
    <s v="29/05/2013"/>
    <n v="95"/>
    <x v="748"/>
    <n v="21"/>
    <n v="206"/>
    <n v="102"/>
    <n v="92"/>
    <n v="149"/>
    <n v="733"/>
    <n v="1.0486259137923636E-2"/>
    <s v="Wines"/>
    <n v="3"/>
    <n v="7"/>
    <n v="3"/>
    <n v="10"/>
    <n v="5"/>
    <n v="3"/>
    <n v="11"/>
    <n v="0"/>
  </r>
  <r>
    <n v="10846"/>
    <n v="1978"/>
    <n v="47"/>
    <s v="Master"/>
    <s v="Married"/>
    <x v="0"/>
    <x v="1830"/>
    <n v="1"/>
    <n v="0"/>
    <s v="29/05/2014"/>
    <n v="22"/>
    <x v="319"/>
    <n v="9"/>
    <n v="125"/>
    <n v="25"/>
    <n v="4"/>
    <n v="139"/>
    <n v="490"/>
    <n v="1.1191558367402873E-2"/>
    <s v="Wines"/>
    <n v="6"/>
    <n v="7"/>
    <n v="1"/>
    <n v="8"/>
    <n v="7"/>
    <n v="3"/>
    <n v="11"/>
    <n v="0"/>
  </r>
  <r>
    <n v="1127"/>
    <n v="1973"/>
    <n v="52"/>
    <s v="PhD"/>
    <s v="Married"/>
    <x v="1"/>
    <x v="1831"/>
    <n v="0"/>
    <n v="0"/>
    <s v="29/05/2014"/>
    <n v="62"/>
    <x v="438"/>
    <n v="19"/>
    <n v="843"/>
    <n v="25"/>
    <n v="95"/>
    <n v="38"/>
    <n v="1920"/>
    <n v="2.236615255579889E-2"/>
    <s v="Wines"/>
    <n v="1"/>
    <n v="6"/>
    <n v="6"/>
    <n v="7"/>
    <n v="2"/>
    <n v="3"/>
    <n v="11"/>
    <n v="0"/>
  </r>
  <r>
    <n v="7959"/>
    <n v="1961"/>
    <n v="64"/>
    <s v="Graduation"/>
    <s v="Married"/>
    <x v="1"/>
    <x v="1832"/>
    <n v="0"/>
    <n v="0"/>
    <s v="29/05/2014"/>
    <n v="19"/>
    <x v="749"/>
    <n v="80"/>
    <n v="483"/>
    <n v="123"/>
    <n v="13"/>
    <n v="13"/>
    <n v="1357"/>
    <n v="1.7088527893212441E-2"/>
    <s v="Wines"/>
    <n v="1"/>
    <n v="3"/>
    <n v="2"/>
    <n v="5"/>
    <n v="1"/>
    <n v="3"/>
    <n v="11"/>
    <n v="0"/>
  </r>
  <r>
    <n v="9386"/>
    <n v="1962"/>
    <n v="63"/>
    <s v="Graduation"/>
    <s v="Together"/>
    <x v="1"/>
    <x v="1833"/>
    <n v="0"/>
    <n v="1"/>
    <s v="29/05/2014"/>
    <n v="88"/>
    <x v="695"/>
    <n v="0"/>
    <n v="21"/>
    <n v="4"/>
    <n v="6"/>
    <n v="15"/>
    <n v="305"/>
    <n v="6.0845452550521671E-3"/>
    <s v="Wines"/>
    <n v="1"/>
    <n v="5"/>
    <n v="1"/>
    <n v="6"/>
    <n v="6"/>
    <n v="3"/>
    <n v="11"/>
    <n v="0"/>
  </r>
  <r>
    <n v="6457"/>
    <n v="1976"/>
    <n v="49"/>
    <s v="Graduation"/>
    <s v="Divorced"/>
    <x v="0"/>
    <x v="1834"/>
    <n v="0"/>
    <n v="1"/>
    <s v="29/05/2014"/>
    <n v="77"/>
    <x v="699"/>
    <n v="24"/>
    <n v="230"/>
    <n v="32"/>
    <n v="24"/>
    <n v="65"/>
    <n v="837"/>
    <n v="1.2898354188497812E-2"/>
    <s v="Wines"/>
    <n v="2"/>
    <n v="6"/>
    <n v="4"/>
    <n v="12"/>
    <n v="4"/>
    <n v="3"/>
    <n v="11"/>
    <n v="0"/>
  </r>
  <r>
    <n v="4055"/>
    <n v="1992"/>
    <n v="33"/>
    <s v="Basic"/>
    <s v="Single"/>
    <x v="0"/>
    <x v="1835"/>
    <n v="1"/>
    <n v="0"/>
    <s v="29/05/2014"/>
    <n v="41"/>
    <x v="77"/>
    <n v="10"/>
    <n v="11"/>
    <n v="12"/>
    <n v="9"/>
    <n v="20"/>
    <n v="44"/>
    <n v="2.3471673957110848E-3"/>
    <s v="GoldProds"/>
    <n v="2"/>
    <n v="3"/>
    <n v="0"/>
    <n v="3"/>
    <n v="6"/>
    <n v="3"/>
    <n v="11"/>
    <n v="0"/>
  </r>
  <r>
    <n v="7053"/>
    <n v="1966"/>
    <n v="59"/>
    <s v="PhD"/>
    <s v="Single"/>
    <x v="1"/>
    <x v="1836"/>
    <n v="0"/>
    <n v="0"/>
    <s v="29/06/2013"/>
    <n v="75"/>
    <x v="253"/>
    <n v="28"/>
    <n v="674"/>
    <n v="91"/>
    <n v="28"/>
    <n v="28"/>
    <n v="1425"/>
    <n v="1.8171384850803367E-2"/>
    <s v="MeatProducts"/>
    <n v="1"/>
    <n v="3"/>
    <n v="10"/>
    <n v="8"/>
    <n v="1"/>
    <n v="3"/>
    <n v="11"/>
    <n v="0"/>
  </r>
  <r>
    <n v="5204"/>
    <n v="1971"/>
    <n v="54"/>
    <s v="Graduation"/>
    <s v="Together"/>
    <x v="1"/>
    <x v="1837"/>
    <n v="0"/>
    <n v="0"/>
    <s v="29/06/2013"/>
    <n v="21"/>
    <x v="375"/>
    <n v="98"/>
    <n v="733"/>
    <n v="110"/>
    <n v="112"/>
    <n v="28"/>
    <n v="1433"/>
    <n v="1.9225093241031419E-2"/>
    <s v="MeatProducts"/>
    <n v="1"/>
    <n v="8"/>
    <n v="8"/>
    <n v="5"/>
    <n v="3"/>
    <n v="3"/>
    <n v="11"/>
    <n v="1"/>
  </r>
  <r>
    <n v="7325"/>
    <n v="1986"/>
    <n v="39"/>
    <s v="PhD"/>
    <s v="Together"/>
    <x v="0"/>
    <x v="1838"/>
    <n v="1"/>
    <n v="0"/>
    <s v="29/06/2013"/>
    <n v="86"/>
    <x v="334"/>
    <n v="0"/>
    <n v="11"/>
    <n v="2"/>
    <n v="1"/>
    <n v="3"/>
    <n v="37"/>
    <n v="9.686624604026494E-4"/>
    <s v="Wines"/>
    <n v="1"/>
    <n v="1"/>
    <n v="0"/>
    <n v="3"/>
    <n v="5"/>
    <n v="3"/>
    <n v="11"/>
    <n v="0"/>
  </r>
  <r>
    <n v="7300"/>
    <n v="1952"/>
    <n v="73"/>
    <s v="Graduation"/>
    <s v="Divorced"/>
    <x v="1"/>
    <x v="1839"/>
    <n v="0"/>
    <n v="1"/>
    <s v="29/06/2014"/>
    <n v="50"/>
    <x v="373"/>
    <n v="4"/>
    <n v="34"/>
    <n v="6"/>
    <n v="4"/>
    <n v="39"/>
    <n v="496"/>
    <n v="7.173642648462584E-3"/>
    <s v="Wines"/>
    <n v="3"/>
    <n v="8"/>
    <n v="1"/>
    <n v="7"/>
    <n v="5"/>
    <n v="3"/>
    <n v="11"/>
    <n v="0"/>
  </r>
  <r>
    <n v="453"/>
    <n v="1956"/>
    <n v="69"/>
    <s v="PhD"/>
    <s v="Widow"/>
    <x v="1"/>
    <x v="1840"/>
    <n v="1"/>
    <n v="1"/>
    <s v="29/06/2014"/>
    <n v="1"/>
    <x v="33"/>
    <n v="0"/>
    <n v="12"/>
    <n v="0"/>
    <n v="1"/>
    <n v="5"/>
    <n v="40"/>
    <n v="1.1318619128466328E-3"/>
    <s v="Wines"/>
    <n v="2"/>
    <n v="2"/>
    <n v="0"/>
    <n v="3"/>
    <n v="5"/>
    <n v="3"/>
    <n v="11"/>
    <n v="0"/>
  </r>
  <r>
    <n v="2392"/>
    <n v="1972"/>
    <n v="53"/>
    <s v="Graduation"/>
    <s v="Married"/>
    <x v="1"/>
    <x v="1841"/>
    <n v="1"/>
    <n v="1"/>
    <s v="29/07/2013"/>
    <n v="59"/>
    <x v="322"/>
    <n v="4"/>
    <n v="21"/>
    <n v="6"/>
    <n v="0"/>
    <n v="27"/>
    <n v="75"/>
    <n v="1.8600729148582624E-3"/>
    <s v="Wines"/>
    <n v="2"/>
    <n v="3"/>
    <n v="0"/>
    <n v="3"/>
    <n v="7"/>
    <n v="3"/>
    <n v="11"/>
    <n v="0"/>
  </r>
  <r>
    <n v="9153"/>
    <n v="1964"/>
    <n v="61"/>
    <s v="PhD"/>
    <s v="Married"/>
    <x v="1"/>
    <x v="1842"/>
    <n v="0"/>
    <n v="1"/>
    <s v="29/07/2013"/>
    <n v="81"/>
    <x v="750"/>
    <n v="61"/>
    <n v="428"/>
    <n v="80"/>
    <n v="51"/>
    <n v="10"/>
    <n v="1038"/>
    <n v="1.7503035208417644E-2"/>
    <s v="MeatProducts"/>
    <n v="3"/>
    <n v="7"/>
    <n v="8"/>
    <n v="10"/>
    <n v="5"/>
    <n v="3"/>
    <n v="11"/>
    <n v="0"/>
  </r>
  <r>
    <n v="1920"/>
    <n v="1972"/>
    <n v="53"/>
    <s v="Graduation"/>
    <s v="Married"/>
    <x v="1"/>
    <x v="1841"/>
    <n v="1"/>
    <n v="1"/>
    <s v="29/07/2013"/>
    <n v="59"/>
    <x v="322"/>
    <n v="4"/>
    <n v="21"/>
    <n v="6"/>
    <n v="0"/>
    <n v="27"/>
    <n v="75"/>
    <n v="1.8600729148582624E-3"/>
    <s v="Wines"/>
    <n v="2"/>
    <n v="3"/>
    <n v="0"/>
    <n v="3"/>
    <n v="7"/>
    <n v="3"/>
    <n v="11"/>
    <n v="0"/>
  </r>
  <r>
    <n v="5147"/>
    <n v="1948"/>
    <n v="77"/>
    <s v="Graduation"/>
    <s v="Single"/>
    <x v="1"/>
    <x v="1843"/>
    <n v="0"/>
    <n v="0"/>
    <s v="29/07/2013"/>
    <n v="57"/>
    <x v="751"/>
    <n v="70"/>
    <n v="118"/>
    <n v="182"/>
    <n v="187"/>
    <n v="93"/>
    <n v="1331"/>
    <n v="1.4651813038022061E-2"/>
    <s v="Wines"/>
    <n v="1"/>
    <n v="4"/>
    <n v="9"/>
    <n v="13"/>
    <n v="1"/>
    <n v="3"/>
    <n v="11"/>
    <n v="0"/>
  </r>
  <r>
    <n v="6721"/>
    <n v="1951"/>
    <n v="74"/>
    <s v="Graduation"/>
    <s v="Married"/>
    <x v="1"/>
    <x v="1844"/>
    <n v="0"/>
    <n v="1"/>
    <s v="29/07/2013"/>
    <n v="21"/>
    <x v="415"/>
    <n v="19"/>
    <n v="286"/>
    <n v="50"/>
    <n v="38"/>
    <n v="248"/>
    <n v="965"/>
    <n v="1.34092961856458E-2"/>
    <s v="Wines"/>
    <n v="3"/>
    <n v="6"/>
    <n v="3"/>
    <n v="5"/>
    <n v="3"/>
    <n v="3"/>
    <n v="11"/>
    <n v="0"/>
  </r>
  <r>
    <n v="3332"/>
    <n v="1985"/>
    <n v="40"/>
    <s v="Graduation"/>
    <s v="Single"/>
    <x v="0"/>
    <x v="1845"/>
    <n v="1"/>
    <n v="0"/>
    <s v="29/08/2012"/>
    <n v="87"/>
    <x v="347"/>
    <n v="4"/>
    <n v="68"/>
    <n v="7"/>
    <n v="5"/>
    <n v="17"/>
    <n v="148"/>
    <n v="4.9731182795698927E-3"/>
    <s v="MeatProducts"/>
    <n v="4"/>
    <n v="3"/>
    <n v="1"/>
    <n v="4"/>
    <n v="8"/>
    <n v="3"/>
    <n v="11"/>
    <n v="0"/>
  </r>
  <r>
    <n v="10992"/>
    <n v="1967"/>
    <n v="58"/>
    <s v="Graduation"/>
    <s v="Together"/>
    <x v="1"/>
    <x v="900"/>
    <n v="1"/>
    <n v="1"/>
    <s v="29/08/2012"/>
    <n v="77"/>
    <x v="124"/>
    <n v="28"/>
    <n v="353"/>
    <n v="45"/>
    <n v="42"/>
    <n v="30"/>
    <n v="1118"/>
    <n v="1.4768434123272833E-2"/>
    <s v="Wines"/>
    <n v="5"/>
    <n v="4"/>
    <n v="6"/>
    <n v="11"/>
    <n v="8"/>
    <n v="3"/>
    <n v="11"/>
    <n v="0"/>
  </r>
  <r>
    <n v="9503"/>
    <n v="1980"/>
    <n v="45"/>
    <s v="Graduation"/>
    <s v="Single"/>
    <x v="0"/>
    <x v="1846"/>
    <n v="0"/>
    <n v="0"/>
    <s v="29/08/2012"/>
    <n v="65"/>
    <x v="238"/>
    <n v="33"/>
    <n v="130"/>
    <n v="41"/>
    <n v="26"/>
    <n v="44"/>
    <n v="269"/>
    <n v="9.5828435039720713E-3"/>
    <s v="MeatProducts"/>
    <n v="2"/>
    <n v="5"/>
    <n v="1"/>
    <n v="5"/>
    <n v="8"/>
    <n v="3"/>
    <n v="11"/>
    <n v="0"/>
  </r>
  <r>
    <n v="3846"/>
    <n v="1974"/>
    <n v="51"/>
    <s v="Graduation"/>
    <s v="Married"/>
    <x v="1"/>
    <x v="1847"/>
    <n v="0"/>
    <n v="1"/>
    <s v="29/08/2012"/>
    <n v="98"/>
    <x v="752"/>
    <n v="5"/>
    <n v="53"/>
    <n v="0"/>
    <n v="5"/>
    <n v="15"/>
    <n v="255"/>
    <n v="5.9919637192471275E-3"/>
    <s v="Wines"/>
    <n v="4"/>
    <n v="6"/>
    <n v="1"/>
    <n v="4"/>
    <n v="8"/>
    <n v="3"/>
    <n v="11"/>
    <n v="0"/>
  </r>
  <r>
    <n v="8310"/>
    <n v="1964"/>
    <n v="61"/>
    <s v="Graduation"/>
    <s v="Together"/>
    <x v="1"/>
    <x v="1848"/>
    <n v="0"/>
    <n v="1"/>
    <s v="29/08/2012"/>
    <n v="96"/>
    <x v="97"/>
    <n v="126"/>
    <n v="196"/>
    <n v="91"/>
    <n v="112"/>
    <n v="37"/>
    <n v="1422"/>
    <n v="2.0868187021220393E-2"/>
    <s v="Wines"/>
    <n v="3"/>
    <n v="10"/>
    <n v="4"/>
    <n v="7"/>
    <n v="6"/>
    <n v="3"/>
    <n v="11"/>
    <n v="0"/>
  </r>
  <r>
    <n v="10710"/>
    <n v="1979"/>
    <n v="46"/>
    <s v="Graduation"/>
    <s v="Married"/>
    <x v="0"/>
    <x v="0"/>
    <n v="0"/>
    <n v="1"/>
    <s v="29/08/2012"/>
    <n v="61"/>
    <x v="2"/>
    <n v="2"/>
    <n v="3"/>
    <n v="3"/>
    <n v="0"/>
    <n v="5"/>
    <n v="13"/>
    <n v="1.7333333333333333E-3"/>
    <s v="Wines"/>
    <n v="1"/>
    <n v="1"/>
    <n v="0"/>
    <n v="2"/>
    <n v="8"/>
    <n v="3"/>
    <n v="11"/>
    <n v="0"/>
  </r>
  <r>
    <n v="7433"/>
    <n v="1985"/>
    <n v="40"/>
    <s v="Graduation"/>
    <s v="Single"/>
    <x v="0"/>
    <x v="1845"/>
    <n v="1"/>
    <n v="0"/>
    <s v="29/08/2012"/>
    <n v="87"/>
    <x v="347"/>
    <n v="4"/>
    <n v="68"/>
    <n v="7"/>
    <n v="5"/>
    <n v="17"/>
    <n v="148"/>
    <n v="4.9731182795698927E-3"/>
    <s v="MeatProducts"/>
    <n v="4"/>
    <n v="3"/>
    <n v="1"/>
    <n v="4"/>
    <n v="8"/>
    <n v="3"/>
    <n v="11"/>
    <n v="0"/>
  </r>
  <r>
    <n v="4122"/>
    <n v="1975"/>
    <n v="50"/>
    <s v="Graduation"/>
    <s v="Married"/>
    <x v="0"/>
    <x v="1849"/>
    <n v="0"/>
    <n v="0"/>
    <s v="29/08/2012"/>
    <n v="73"/>
    <x v="727"/>
    <n v="23"/>
    <n v="117"/>
    <n v="179"/>
    <n v="28"/>
    <n v="44"/>
    <n v="851"/>
    <n v="1.0744271195000316E-2"/>
    <s v="Wines"/>
    <n v="1"/>
    <n v="6"/>
    <n v="5"/>
    <n v="4"/>
    <n v="4"/>
    <n v="3"/>
    <n v="11"/>
    <n v="1"/>
  </r>
  <r>
    <n v="10738"/>
    <n v="1951"/>
    <n v="74"/>
    <s v="Master"/>
    <s v="Single"/>
    <x v="1"/>
    <x v="1850"/>
    <n v="1"/>
    <n v="1"/>
    <s v="29/08/2013"/>
    <n v="55"/>
    <x v="284"/>
    <n v="0"/>
    <n v="19"/>
    <n v="2"/>
    <n v="1"/>
    <n v="3"/>
    <n v="62"/>
    <n v="1.2553402579521757E-3"/>
    <s v="Wines"/>
    <n v="1"/>
    <n v="2"/>
    <n v="0"/>
    <n v="3"/>
    <n v="7"/>
    <n v="3"/>
    <n v="11"/>
    <n v="0"/>
  </r>
  <r>
    <n v="2557"/>
    <n v="1970"/>
    <n v="55"/>
    <s v="Master"/>
    <s v="Single"/>
    <x v="1"/>
    <x v="1851"/>
    <n v="1"/>
    <n v="0"/>
    <s v="29/08/2013"/>
    <n v="52"/>
    <x v="0"/>
    <n v="1"/>
    <n v="6"/>
    <n v="3"/>
    <n v="1"/>
    <n v="11"/>
    <n v="18"/>
    <n v="6.0917828617842161E-4"/>
    <s v="GoldProds"/>
    <n v="1"/>
    <n v="1"/>
    <n v="1"/>
    <n v="2"/>
    <n v="4"/>
    <n v="3"/>
    <n v="11"/>
    <n v="0"/>
  </r>
  <r>
    <n v="11181"/>
    <n v="1949"/>
    <n v="76"/>
    <s v="PhD"/>
    <s v="Married"/>
    <x v="1"/>
    <x v="1852"/>
    <n v="0"/>
    <n v="0"/>
    <s v="29/08/2013"/>
    <n v="85"/>
    <x v="77"/>
    <n v="1"/>
    <n v="2"/>
    <n v="1"/>
    <n v="1"/>
    <n v="1"/>
    <n v="7"/>
    <n v="4.4607580739721139E-5"/>
    <s v="Wines"/>
    <n v="0"/>
    <n v="0"/>
    <n v="0"/>
    <n v="0"/>
    <n v="0"/>
    <n v="3"/>
    <n v="11"/>
    <n v="0"/>
  </r>
  <r>
    <n v="10343"/>
    <n v="1991"/>
    <n v="34"/>
    <s v="2n Cycle"/>
    <s v="Single"/>
    <x v="0"/>
    <x v="1853"/>
    <n v="0"/>
    <n v="0"/>
    <s v="29/09/2012"/>
    <n v="27"/>
    <x v="401"/>
    <n v="91"/>
    <n v="399"/>
    <n v="0"/>
    <n v="45"/>
    <n v="205"/>
    <n v="1140"/>
    <n v="1.8501087344607096E-2"/>
    <s v="Wines"/>
    <n v="2"/>
    <n v="3"/>
    <n v="6"/>
    <n v="8"/>
    <n v="3"/>
    <n v="3"/>
    <n v="11"/>
    <n v="0"/>
  </r>
  <r>
    <n v="1103"/>
    <n v="1976"/>
    <n v="49"/>
    <s v="Master"/>
    <s v="Married"/>
    <x v="0"/>
    <x v="1854"/>
    <n v="1"/>
    <n v="0"/>
    <s v="29/09/2012"/>
    <n v="60"/>
    <x v="753"/>
    <n v="55"/>
    <n v="278"/>
    <n v="49"/>
    <n v="0"/>
    <n v="185"/>
    <n v="1868"/>
    <n v="2.2800229466977504E-2"/>
    <s v="Wines"/>
    <n v="2"/>
    <n v="4"/>
    <n v="4"/>
    <n v="10"/>
    <n v="6"/>
    <n v="3"/>
    <n v="11"/>
    <n v="1"/>
  </r>
  <r>
    <n v="7373"/>
    <n v="1952"/>
    <n v="73"/>
    <s v="PhD"/>
    <s v="Divorced"/>
    <x v="1"/>
    <x v="1158"/>
    <n v="0"/>
    <n v="2"/>
    <s v="29/10/2012"/>
    <n v="8"/>
    <x v="502"/>
    <n v="12"/>
    <n v="96"/>
    <n v="33"/>
    <n v="22"/>
    <n v="43"/>
    <n v="259"/>
    <n v="5.5567474790817421E-3"/>
    <s v="Wines"/>
    <n v="6"/>
    <n v="4"/>
    <n v="1"/>
    <n v="6"/>
    <n v="6"/>
    <n v="3"/>
    <n v="11"/>
    <n v="1"/>
  </r>
  <r>
    <n v="8932"/>
    <n v="1969"/>
    <n v="56"/>
    <s v="Master"/>
    <s v="Together"/>
    <x v="1"/>
    <x v="1855"/>
    <n v="0"/>
    <n v="1"/>
    <s v="29/10/2012"/>
    <n v="57"/>
    <x v="356"/>
    <n v="28"/>
    <n v="183"/>
    <n v="220"/>
    <n v="70"/>
    <n v="70"/>
    <n v="1461"/>
    <n v="2.2416226831962687E-2"/>
    <s v="Wines"/>
    <n v="4"/>
    <n v="9"/>
    <n v="6"/>
    <n v="6"/>
    <n v="6"/>
    <n v="3"/>
    <n v="11"/>
    <n v="0"/>
  </r>
  <r>
    <n v="4324"/>
    <n v="1989"/>
    <n v="36"/>
    <s v="Graduation"/>
    <s v="Married"/>
    <x v="0"/>
    <x v="1856"/>
    <n v="1"/>
    <n v="0"/>
    <s v="29/10/2012"/>
    <n v="42"/>
    <x v="472"/>
    <n v="0"/>
    <n v="235"/>
    <n v="19"/>
    <n v="4"/>
    <n v="191"/>
    <n v="493"/>
    <n v="1.16309245759313E-2"/>
    <s v="Wines"/>
    <n v="5"/>
    <n v="8"/>
    <n v="1"/>
    <n v="7"/>
    <n v="8"/>
    <n v="3"/>
    <n v="11"/>
    <n v="0"/>
  </r>
  <r>
    <n v="4211"/>
    <n v="1986"/>
    <n v="39"/>
    <s v="Basic"/>
    <s v="Married"/>
    <x v="0"/>
    <x v="1857"/>
    <n v="1"/>
    <n v="0"/>
    <s v="29/10/2012"/>
    <n v="5"/>
    <x v="30"/>
    <n v="12"/>
    <n v="5"/>
    <n v="3"/>
    <n v="16"/>
    <n v="17"/>
    <n v="40"/>
    <n v="1.9583843329253367E-3"/>
    <s v="GoldProds"/>
    <n v="2"/>
    <n v="2"/>
    <n v="0"/>
    <n v="3"/>
    <n v="7"/>
    <n v="3"/>
    <n v="11"/>
    <n v="0"/>
  </r>
  <r>
    <n v="10905"/>
    <n v="1955"/>
    <n v="70"/>
    <s v="Graduation"/>
    <s v="Together"/>
    <x v="1"/>
    <x v="1858"/>
    <n v="1"/>
    <n v="1"/>
    <s v="29/10/2012"/>
    <n v="7"/>
    <x v="365"/>
    <n v="2"/>
    <n v="56"/>
    <n v="0"/>
    <n v="0"/>
    <n v="0"/>
    <n v="252"/>
    <n v="5.9174376555675571E-3"/>
    <s v="Wines"/>
    <n v="5"/>
    <n v="4"/>
    <n v="1"/>
    <n v="6"/>
    <n v="8"/>
    <n v="3"/>
    <n v="11"/>
    <n v="1"/>
  </r>
  <r>
    <n v="8910"/>
    <n v="1955"/>
    <n v="70"/>
    <s v="Graduation"/>
    <s v="Together"/>
    <x v="1"/>
    <x v="1858"/>
    <n v="1"/>
    <n v="1"/>
    <s v="29/10/2012"/>
    <n v="7"/>
    <x v="365"/>
    <n v="2"/>
    <n v="56"/>
    <n v="0"/>
    <n v="0"/>
    <n v="0"/>
    <n v="252"/>
    <n v="5.9174376555675571E-3"/>
    <s v="Wines"/>
    <n v="5"/>
    <n v="4"/>
    <n v="1"/>
    <n v="6"/>
    <n v="8"/>
    <n v="3"/>
    <n v="11"/>
    <n v="1"/>
  </r>
  <r>
    <n v="1168"/>
    <n v="1978"/>
    <n v="47"/>
    <s v="PhD"/>
    <s v="Married"/>
    <x v="0"/>
    <x v="1859"/>
    <n v="0"/>
    <n v="0"/>
    <s v="29/10/2012"/>
    <n v="62"/>
    <x v="573"/>
    <n v="53"/>
    <n v="899"/>
    <n v="34"/>
    <n v="40"/>
    <n v="53"/>
    <n v="1348"/>
    <n v="1.8680968416968084E-2"/>
    <s v="MeatProducts"/>
    <n v="1"/>
    <n v="4"/>
    <n v="6"/>
    <n v="10"/>
    <n v="2"/>
    <n v="3"/>
    <n v="11"/>
    <n v="0"/>
  </r>
  <r>
    <n v="7899"/>
    <n v="1952"/>
    <n v="73"/>
    <s v="PhD"/>
    <s v="Married"/>
    <x v="1"/>
    <x v="1860"/>
    <n v="0"/>
    <n v="1"/>
    <s v="29/10/2012"/>
    <n v="70"/>
    <x v="754"/>
    <n v="33"/>
    <n v="332"/>
    <n v="21"/>
    <n v="33"/>
    <n v="16"/>
    <n v="1664"/>
    <n v="2.1440536013400336E-2"/>
    <s v="Wines"/>
    <n v="2"/>
    <n v="4"/>
    <n v="7"/>
    <n v="4"/>
    <n v="7"/>
    <n v="3"/>
    <n v="11"/>
    <n v="0"/>
  </r>
  <r>
    <n v="1407"/>
    <n v="1986"/>
    <n v="39"/>
    <s v="Basic"/>
    <s v="Married"/>
    <x v="0"/>
    <x v="1857"/>
    <n v="1"/>
    <n v="0"/>
    <s v="29/10/2012"/>
    <n v="5"/>
    <x v="30"/>
    <n v="12"/>
    <n v="5"/>
    <n v="3"/>
    <n v="16"/>
    <n v="17"/>
    <n v="40"/>
    <n v="1.9583843329253367E-3"/>
    <s v="GoldProds"/>
    <n v="2"/>
    <n v="2"/>
    <n v="0"/>
    <n v="3"/>
    <n v="7"/>
    <n v="3"/>
    <n v="11"/>
    <n v="0"/>
  </r>
  <r>
    <n v="11075"/>
    <n v="1978"/>
    <n v="47"/>
    <s v="Graduation"/>
    <s v="Married"/>
    <x v="0"/>
    <x v="1861"/>
    <n v="1"/>
    <n v="1"/>
    <s v="29/10/2013"/>
    <n v="37"/>
    <x v="273"/>
    <n v="2"/>
    <n v="64"/>
    <n v="7"/>
    <n v="2"/>
    <n v="12"/>
    <n v="258"/>
    <n v="5.0324770320088943E-3"/>
    <s v="Wines"/>
    <n v="4"/>
    <n v="3"/>
    <n v="3"/>
    <n v="5"/>
    <n v="4"/>
    <n v="3"/>
    <n v="11"/>
    <n v="0"/>
  </r>
  <r>
    <n v="2894"/>
    <n v="1985"/>
    <n v="40"/>
    <s v="Graduation"/>
    <s v="Single"/>
    <x v="0"/>
    <x v="1862"/>
    <n v="0"/>
    <n v="0"/>
    <s v="29/10/2013"/>
    <n v="74"/>
    <x v="755"/>
    <n v="138"/>
    <n v="750"/>
    <n v="0"/>
    <n v="19"/>
    <n v="39"/>
    <n v="1974"/>
    <n v="2.7077075017488992E-2"/>
    <s v="Wines"/>
    <n v="1"/>
    <n v="7"/>
    <n v="5"/>
    <n v="8"/>
    <n v="4"/>
    <n v="3"/>
    <n v="11"/>
    <n v="1"/>
  </r>
  <r>
    <n v="3068"/>
    <n v="1990"/>
    <n v="35"/>
    <s v="Graduation"/>
    <s v="Married"/>
    <x v="0"/>
    <x v="1863"/>
    <n v="0"/>
    <n v="0"/>
    <s v="29/10/2013"/>
    <n v="1"/>
    <x v="103"/>
    <n v="12"/>
    <n v="9"/>
    <n v="0"/>
    <n v="14"/>
    <n v="7"/>
    <n v="36"/>
    <n v="1.9617459538989702E-3"/>
    <s v="Sweet"/>
    <n v="1"/>
    <n v="2"/>
    <n v="0"/>
    <n v="3"/>
    <n v="7"/>
    <n v="3"/>
    <n v="11"/>
    <n v="0"/>
  </r>
  <r>
    <n v="368"/>
    <n v="1974"/>
    <n v="51"/>
    <s v="Graduation"/>
    <s v="Married"/>
    <x v="1"/>
    <x v="1020"/>
    <n v="0"/>
    <n v="1"/>
    <s v="29/11/2012"/>
    <n v="61"/>
    <x v="468"/>
    <n v="65"/>
    <n v="52"/>
    <n v="10"/>
    <n v="44"/>
    <n v="28"/>
    <n v="262"/>
    <n v="6.5419860670678422E-3"/>
    <s v="Wines"/>
    <n v="3"/>
    <n v="3"/>
    <n v="2"/>
    <n v="6"/>
    <n v="5"/>
    <n v="3"/>
    <n v="11"/>
    <n v="0"/>
  </r>
  <r>
    <n v="9850"/>
    <n v="1972"/>
    <n v="53"/>
    <s v="2n Cycle"/>
    <s v="Married"/>
    <x v="1"/>
    <x v="1864"/>
    <n v="1"/>
    <n v="0"/>
    <s v="29/11/2012"/>
    <n v="32"/>
    <x v="41"/>
    <n v="6"/>
    <n v="7"/>
    <n v="0"/>
    <n v="0"/>
    <n v="3"/>
    <n v="16"/>
    <n v="6.4298344317633826E-4"/>
    <s v="MeatProducts"/>
    <n v="1"/>
    <n v="0"/>
    <n v="0"/>
    <n v="3"/>
    <n v="7"/>
    <n v="3"/>
    <n v="11"/>
    <n v="0"/>
  </r>
  <r>
    <n v="528"/>
    <n v="1978"/>
    <n v="47"/>
    <s v="Graduation"/>
    <s v="Married"/>
    <x v="0"/>
    <x v="1865"/>
    <n v="0"/>
    <n v="0"/>
    <s v="29/11/2012"/>
    <n v="99"/>
    <x v="564"/>
    <n v="38"/>
    <n v="701"/>
    <n v="149"/>
    <n v="165"/>
    <n v="63"/>
    <n v="1320"/>
    <n v="2.0054999316306842E-2"/>
    <s v="MeatProducts"/>
    <n v="1"/>
    <n v="5"/>
    <n v="4"/>
    <n v="10"/>
    <n v="3"/>
    <n v="3"/>
    <n v="11"/>
    <n v="0"/>
  </r>
  <r>
    <n v="3422"/>
    <n v="1975"/>
    <n v="50"/>
    <s v="Graduation"/>
    <s v="Married"/>
    <x v="0"/>
    <x v="1866"/>
    <n v="0"/>
    <n v="1"/>
    <s v="29/11/2012"/>
    <n v="67"/>
    <x v="756"/>
    <n v="12"/>
    <n v="128"/>
    <n v="33"/>
    <n v="12"/>
    <n v="76"/>
    <n v="1300"/>
    <n v="1.7089972130199294E-2"/>
    <s v="Wines"/>
    <n v="1"/>
    <n v="2"/>
    <n v="3"/>
    <n v="4"/>
    <n v="6"/>
    <n v="3"/>
    <n v="11"/>
    <n v="0"/>
  </r>
  <r>
    <n v="6201"/>
    <n v="1978"/>
    <n v="47"/>
    <s v="Graduation"/>
    <s v="Single"/>
    <x v="0"/>
    <x v="1867"/>
    <n v="1"/>
    <n v="1"/>
    <s v="29/11/2013"/>
    <n v="45"/>
    <x v="73"/>
    <n v="2"/>
    <n v="14"/>
    <n v="0"/>
    <n v="1"/>
    <n v="10"/>
    <n v="39"/>
    <n v="1.0092384131666797E-3"/>
    <s v="Wines"/>
    <n v="2"/>
    <n v="2"/>
    <n v="0"/>
    <n v="3"/>
    <n v="7"/>
    <n v="3"/>
    <n v="11"/>
    <n v="0"/>
  </r>
  <r>
    <n v="286"/>
    <n v="1952"/>
    <n v="73"/>
    <s v="Graduation"/>
    <s v="Single"/>
    <x v="1"/>
    <x v="1868"/>
    <n v="1"/>
    <n v="1"/>
    <s v="29/11/2013"/>
    <n v="48"/>
    <x v="417"/>
    <n v="11"/>
    <n v="35"/>
    <n v="0"/>
    <n v="4"/>
    <n v="7"/>
    <n v="145"/>
    <n v="3.2795784045416506E-3"/>
    <s v="Wines"/>
    <n v="4"/>
    <n v="2"/>
    <n v="1"/>
    <n v="5"/>
    <n v="6"/>
    <n v="3"/>
    <n v="11"/>
    <n v="0"/>
  </r>
  <r>
    <n v="907"/>
    <n v="1975"/>
    <n v="50"/>
    <s v="Graduation"/>
    <s v="Married"/>
    <x v="0"/>
    <x v="1869"/>
    <n v="0"/>
    <n v="1"/>
    <s v="29/11/2013"/>
    <n v="36"/>
    <x v="291"/>
    <n v="6"/>
    <n v="71"/>
    <n v="4"/>
    <n v="0"/>
    <n v="27"/>
    <n v="335"/>
    <n v="7.2590955383648615E-3"/>
    <s v="Wines"/>
    <n v="5"/>
    <n v="5"/>
    <n v="1"/>
    <n v="7"/>
    <n v="5"/>
    <n v="3"/>
    <n v="11"/>
    <n v="0"/>
  </r>
  <r>
    <n v="8416"/>
    <n v="1981"/>
    <n v="44"/>
    <s v="Graduation"/>
    <s v="Married"/>
    <x v="0"/>
    <x v="1870"/>
    <n v="1"/>
    <n v="0"/>
    <s v="29/11/2013"/>
    <n v="19"/>
    <x v="17"/>
    <n v="6"/>
    <n v="15"/>
    <n v="10"/>
    <n v="5"/>
    <n v="2"/>
    <n v="42"/>
    <n v="1.4478265365920921E-3"/>
    <s v="MeatProducts"/>
    <n v="2"/>
    <n v="2"/>
    <n v="0"/>
    <n v="3"/>
    <n v="6"/>
    <n v="3"/>
    <n v="11"/>
    <n v="0"/>
  </r>
  <r>
    <n v="8151"/>
    <n v="1990"/>
    <n v="35"/>
    <s v="Basic"/>
    <s v="Married"/>
    <x v="0"/>
    <x v="1871"/>
    <n v="0"/>
    <n v="0"/>
    <s v="29/12/2012"/>
    <n v="6"/>
    <x v="65"/>
    <n v="36"/>
    <n v="21"/>
    <n v="20"/>
    <n v="62"/>
    <n v="108"/>
    <n v="155"/>
    <n v="6.3841179620247948E-3"/>
    <s v="GoldProds"/>
    <n v="1"/>
    <n v="4"/>
    <n v="1"/>
    <n v="3"/>
    <n v="8"/>
    <n v="3"/>
    <n v="11"/>
    <n v="0"/>
  </r>
  <r>
    <n v="7141"/>
    <n v="1986"/>
    <n v="39"/>
    <s v="Master"/>
    <s v="Single"/>
    <x v="0"/>
    <x v="1872"/>
    <n v="1"/>
    <n v="0"/>
    <s v="29/12/2012"/>
    <n v="15"/>
    <x v="72"/>
    <n v="10"/>
    <n v="46"/>
    <n v="2"/>
    <n v="3"/>
    <n v="64"/>
    <n v="149"/>
    <n v="6.8073830409356726E-3"/>
    <s v="Wines"/>
    <n v="4"/>
    <n v="5"/>
    <n v="1"/>
    <n v="2"/>
    <n v="10"/>
    <n v="3"/>
    <n v="11"/>
    <n v="1"/>
  </r>
  <r>
    <n v="7224"/>
    <n v="1977"/>
    <n v="48"/>
    <s v="Graduation"/>
    <s v="Married"/>
    <x v="0"/>
    <x v="1873"/>
    <n v="1"/>
    <n v="1"/>
    <s v="29/12/2013"/>
    <n v="24"/>
    <x v="38"/>
    <n v="0"/>
    <n v="10"/>
    <n v="3"/>
    <n v="1"/>
    <n v="7"/>
    <n v="24"/>
    <n v="7.6547698784805278E-4"/>
    <s v="Wines"/>
    <n v="2"/>
    <n v="1"/>
    <n v="1"/>
    <n v="2"/>
    <n v="8"/>
    <n v="3"/>
    <n v="11"/>
    <n v="0"/>
  </r>
  <r>
    <n v="1137"/>
    <n v="1964"/>
    <n v="61"/>
    <s v="Graduation"/>
    <s v="Single"/>
    <x v="1"/>
    <x v="1874"/>
    <n v="0"/>
    <n v="0"/>
    <s v="29/12/2013"/>
    <n v="87"/>
    <x v="290"/>
    <n v="190"/>
    <n v="537"/>
    <n v="61"/>
    <n v="156"/>
    <n v="37"/>
    <n v="1342"/>
    <n v="1.6517736257785E-2"/>
    <s v="MeatProducts"/>
    <n v="1"/>
    <n v="4"/>
    <n v="5"/>
    <n v="7"/>
    <n v="1"/>
    <n v="3"/>
    <n v="11"/>
    <n v="0"/>
  </r>
  <r>
    <n v="1065"/>
    <n v="1963"/>
    <n v="62"/>
    <s v="Graduation"/>
    <s v="Single"/>
    <x v="1"/>
    <x v="1875"/>
    <n v="0"/>
    <n v="0"/>
    <s v="29/12/2013"/>
    <n v="85"/>
    <x v="256"/>
    <n v="129"/>
    <n v="984"/>
    <n v="193"/>
    <n v="37"/>
    <n v="18"/>
    <n v="1900"/>
    <n v="2.3545448912572032E-2"/>
    <s v="MeatProducts"/>
    <n v="1"/>
    <n v="5"/>
    <n v="8"/>
    <n v="5"/>
    <n v="2"/>
    <n v="3"/>
    <n v="11"/>
    <n v="0"/>
  </r>
  <r>
    <n v="6215"/>
    <n v="1977"/>
    <n v="48"/>
    <s v="Graduation"/>
    <s v="Married"/>
    <x v="0"/>
    <x v="1873"/>
    <n v="1"/>
    <n v="1"/>
    <s v="29/12/2013"/>
    <n v="24"/>
    <x v="38"/>
    <n v="0"/>
    <n v="10"/>
    <n v="3"/>
    <n v="1"/>
    <n v="7"/>
    <n v="24"/>
    <n v="7.6547698784805278E-4"/>
    <s v="Wines"/>
    <n v="2"/>
    <n v="1"/>
    <n v="1"/>
    <n v="2"/>
    <n v="8"/>
    <n v="3"/>
    <n v="11"/>
    <n v="1"/>
  </r>
  <r>
    <n v="7327"/>
    <n v="1959"/>
    <n v="66"/>
    <s v="PhD"/>
    <s v="Married"/>
    <x v="1"/>
    <x v="1876"/>
    <n v="1"/>
    <n v="1"/>
    <s v="29/12/2013"/>
    <n v="71"/>
    <x v="192"/>
    <n v="5"/>
    <n v="3"/>
    <n v="10"/>
    <n v="1"/>
    <n v="7"/>
    <n v="40"/>
    <n v="1.0889687465969727E-3"/>
    <s v="Wines"/>
    <n v="3"/>
    <n v="1"/>
    <n v="1"/>
    <n v="4"/>
    <n v="2"/>
    <n v="3"/>
    <n v="11"/>
    <n v="0"/>
  </r>
  <r>
    <n v="1880"/>
    <n v="1959"/>
    <n v="66"/>
    <s v="PhD"/>
    <s v="Together"/>
    <x v="1"/>
    <x v="1877"/>
    <n v="1"/>
    <n v="1"/>
    <s v="30/01/2014"/>
    <n v="17"/>
    <x v="265"/>
    <n v="0"/>
    <n v="6"/>
    <n v="0"/>
    <n v="0"/>
    <n v="6"/>
    <n v="87"/>
    <n v="1.6250443618432112E-3"/>
    <s v="Wines"/>
    <n v="2"/>
    <n v="2"/>
    <n v="1"/>
    <n v="3"/>
    <n v="5"/>
    <n v="3"/>
    <n v="11"/>
    <n v="0"/>
  </r>
  <r>
    <n v="6424"/>
    <n v="1977"/>
    <n v="48"/>
    <s v="Graduation"/>
    <s v="Together"/>
    <x v="0"/>
    <x v="1878"/>
    <n v="1"/>
    <n v="0"/>
    <s v="30/01/2014"/>
    <n v="9"/>
    <x v="87"/>
    <n v="6"/>
    <n v="2"/>
    <n v="11"/>
    <n v="2"/>
    <n v="16"/>
    <n v="33"/>
    <n v="9.9463499909578645E-4"/>
    <s v="GoldProds"/>
    <n v="1"/>
    <n v="1"/>
    <n v="0"/>
    <n v="3"/>
    <n v="4"/>
    <n v="3"/>
    <n v="11"/>
    <n v="0"/>
  </r>
  <r>
    <n v="4741"/>
    <n v="1974"/>
    <n v="51"/>
    <s v="2n Cycle"/>
    <s v="Married"/>
    <x v="1"/>
    <x v="1879"/>
    <n v="1"/>
    <n v="0"/>
    <s v="30/01/2014"/>
    <n v="17"/>
    <x v="757"/>
    <n v="32"/>
    <n v="70"/>
    <n v="21"/>
    <n v="32"/>
    <n v="16"/>
    <n v="546"/>
    <n v="8.3405893405435125E-3"/>
    <s v="Wines"/>
    <n v="2"/>
    <n v="6"/>
    <n v="2"/>
    <n v="9"/>
    <n v="5"/>
    <n v="3"/>
    <n v="11"/>
    <n v="0"/>
  </r>
  <r>
    <n v="10432"/>
    <n v="1974"/>
    <n v="51"/>
    <s v="Graduation"/>
    <s v="Divorced"/>
    <x v="1"/>
    <x v="1880"/>
    <n v="1"/>
    <n v="0"/>
    <s v="30/01/2014"/>
    <n v="26"/>
    <x v="77"/>
    <n v="0"/>
    <n v="9"/>
    <n v="3"/>
    <n v="6"/>
    <n v="2"/>
    <n v="20"/>
    <n v="1.0338054378166029E-3"/>
    <s v="MeatProducts"/>
    <n v="1"/>
    <n v="1"/>
    <n v="0"/>
    <n v="3"/>
    <n v="8"/>
    <n v="3"/>
    <n v="11"/>
    <n v="0"/>
  </r>
  <r>
    <n v="7030"/>
    <n v="1955"/>
    <n v="70"/>
    <s v="PhD"/>
    <s v="Married"/>
    <x v="1"/>
    <x v="1881"/>
    <n v="0"/>
    <n v="1"/>
    <s v="30/03/2013"/>
    <n v="1"/>
    <x v="340"/>
    <n v="0"/>
    <n v="204"/>
    <n v="38"/>
    <n v="29"/>
    <n v="14"/>
    <n v="1471"/>
    <n v="2.2131949146167156E-2"/>
    <s v="Wines"/>
    <n v="3"/>
    <n v="11"/>
    <n v="9"/>
    <n v="12"/>
    <n v="6"/>
    <n v="3"/>
    <n v="11"/>
    <n v="0"/>
  </r>
  <r>
    <n v="10590"/>
    <n v="1956"/>
    <n v="69"/>
    <s v="PhD"/>
    <s v="Together"/>
    <x v="1"/>
    <x v="1882"/>
    <n v="0"/>
    <n v="0"/>
    <s v="30/03/2013"/>
    <n v="91"/>
    <x v="391"/>
    <n v="73"/>
    <n v="573"/>
    <n v="0"/>
    <n v="29"/>
    <n v="14"/>
    <n v="1469"/>
    <n v="1.9192077552193567E-2"/>
    <s v="Wines"/>
    <n v="1"/>
    <n v="4"/>
    <n v="8"/>
    <n v="10"/>
    <n v="2"/>
    <n v="3"/>
    <n v="11"/>
    <n v="0"/>
  </r>
  <r>
    <n v="4656"/>
    <n v="1990"/>
    <n v="35"/>
    <s v="2n Cycle"/>
    <s v="Single"/>
    <x v="0"/>
    <x v="1883"/>
    <n v="1"/>
    <n v="0"/>
    <s v="30/03/2013"/>
    <n v="28"/>
    <x v="122"/>
    <n v="32"/>
    <n v="230"/>
    <n v="34"/>
    <n v="32"/>
    <n v="40"/>
    <n v="670"/>
    <n v="1.3073170731707317E-2"/>
    <s v="Wines"/>
    <n v="5"/>
    <n v="10"/>
    <n v="5"/>
    <n v="4"/>
    <n v="9"/>
    <n v="3"/>
    <n v="11"/>
    <n v="0"/>
  </r>
  <r>
    <n v="6292"/>
    <n v="1986"/>
    <n v="39"/>
    <s v="PhD"/>
    <s v="Married"/>
    <x v="0"/>
    <x v="1884"/>
    <n v="0"/>
    <n v="0"/>
    <s v="30/03/2013"/>
    <n v="60"/>
    <x v="758"/>
    <n v="0"/>
    <n v="359"/>
    <n v="46"/>
    <n v="89"/>
    <n v="17"/>
    <n v="1805"/>
    <n v="2.1923165680832715E-2"/>
    <s v="Wines"/>
    <n v="1"/>
    <n v="4"/>
    <n v="3"/>
    <n v="10"/>
    <n v="2"/>
    <n v="3"/>
    <n v="11"/>
    <n v="1"/>
  </r>
  <r>
    <n v="1016"/>
    <n v="1959"/>
    <n v="66"/>
    <s v="PhD"/>
    <s v="Single"/>
    <x v="1"/>
    <x v="1885"/>
    <n v="0"/>
    <n v="1"/>
    <s v="30/03/2014"/>
    <n v="43"/>
    <x v="574"/>
    <n v="1"/>
    <n v="6"/>
    <n v="2"/>
    <n v="0"/>
    <n v="5"/>
    <n v="50"/>
    <n v="1.4470104763558487E-3"/>
    <s v="Wines"/>
    <n v="2"/>
    <n v="2"/>
    <n v="0"/>
    <n v="3"/>
    <n v="6"/>
    <n v="3"/>
    <n v="11"/>
    <n v="0"/>
  </r>
  <r>
    <n v="2724"/>
    <n v="1981"/>
    <n v="44"/>
    <s v="Master"/>
    <s v="Single"/>
    <x v="0"/>
    <x v="1886"/>
    <n v="1"/>
    <n v="0"/>
    <s v="30/03/2014"/>
    <n v="33"/>
    <x v="87"/>
    <n v="0"/>
    <n v="1"/>
    <n v="0"/>
    <n v="0"/>
    <n v="6"/>
    <n v="13"/>
    <n v="3.5968237279694544E-4"/>
    <s v="Wines"/>
    <n v="1"/>
    <n v="0"/>
    <n v="1"/>
    <n v="2"/>
    <n v="3"/>
    <n v="3"/>
    <n v="11"/>
    <n v="0"/>
  </r>
  <r>
    <n v="6019"/>
    <n v="1971"/>
    <n v="54"/>
    <s v="PhD"/>
    <s v="Married"/>
    <x v="1"/>
    <x v="1887"/>
    <n v="1"/>
    <n v="0"/>
    <s v="30/03/2014"/>
    <n v="9"/>
    <x v="408"/>
    <n v="3"/>
    <n v="9"/>
    <n v="4"/>
    <n v="4"/>
    <n v="7"/>
    <n v="65"/>
    <n v="1.7507945913914776E-3"/>
    <s v="Wines"/>
    <n v="1"/>
    <n v="1"/>
    <n v="2"/>
    <n v="2"/>
    <n v="6"/>
    <n v="3"/>
    <n v="11"/>
    <n v="1"/>
  </r>
  <r>
    <n v="833"/>
    <n v="1955"/>
    <n v="70"/>
    <s v="Master"/>
    <s v="Married"/>
    <x v="1"/>
    <x v="1888"/>
    <n v="1"/>
    <n v="1"/>
    <s v="30/03/2014"/>
    <n v="62"/>
    <x v="123"/>
    <n v="0"/>
    <n v="14"/>
    <n v="0"/>
    <n v="0"/>
    <n v="2"/>
    <n v="70"/>
    <n v="1.8204514719650474E-3"/>
    <s v="Wines"/>
    <n v="3"/>
    <n v="3"/>
    <n v="0"/>
    <n v="3"/>
    <n v="7"/>
    <n v="3"/>
    <n v="11"/>
    <n v="0"/>
  </r>
  <r>
    <n v="8418"/>
    <n v="1958"/>
    <n v="67"/>
    <s v="2n Cycle"/>
    <s v="Single"/>
    <x v="1"/>
    <x v="1889"/>
    <n v="1"/>
    <n v="1"/>
    <s v="30/03/2014"/>
    <n v="60"/>
    <x v="0"/>
    <n v="10"/>
    <n v="17"/>
    <n v="8"/>
    <n v="6"/>
    <n v="13"/>
    <n v="48"/>
    <n v="1.2389974445677705E-3"/>
    <s v="MeatProducts"/>
    <n v="2"/>
    <n v="2"/>
    <n v="0"/>
    <n v="3"/>
    <n v="7"/>
    <n v="3"/>
    <n v="11"/>
    <n v="0"/>
  </r>
  <r>
    <n v="3565"/>
    <n v="1955"/>
    <n v="70"/>
    <s v="Master"/>
    <s v="Married"/>
    <x v="1"/>
    <x v="1888"/>
    <n v="1"/>
    <n v="1"/>
    <s v="30/03/2014"/>
    <n v="62"/>
    <x v="123"/>
    <n v="0"/>
    <n v="14"/>
    <n v="0"/>
    <n v="0"/>
    <n v="2"/>
    <n v="70"/>
    <n v="1.8204514719650474E-3"/>
    <s v="Wines"/>
    <n v="3"/>
    <n v="3"/>
    <n v="0"/>
    <n v="3"/>
    <n v="7"/>
    <n v="3"/>
    <n v="11"/>
    <n v="0"/>
  </r>
  <r>
    <n v="255"/>
    <n v="1951"/>
    <n v="74"/>
    <s v="Graduation"/>
    <s v="Divorced"/>
    <x v="1"/>
    <x v="1890"/>
    <n v="1"/>
    <n v="1"/>
    <s v="30/03/2014"/>
    <n v="31"/>
    <x v="363"/>
    <n v="0"/>
    <n v="2"/>
    <n v="0"/>
    <n v="0"/>
    <n v="2"/>
    <n v="19"/>
    <n v="8.5343394870412796E-4"/>
    <s v="Wines"/>
    <n v="2"/>
    <n v="1"/>
    <n v="0"/>
    <n v="3"/>
    <n v="6"/>
    <n v="3"/>
    <n v="11"/>
    <n v="0"/>
  </r>
  <r>
    <n v="3865"/>
    <n v="1977"/>
    <n v="48"/>
    <s v="2n Cycle"/>
    <s v="Together"/>
    <x v="0"/>
    <x v="1891"/>
    <n v="0"/>
    <n v="0"/>
    <s v="30/04/2013"/>
    <n v="14"/>
    <x v="77"/>
    <n v="12"/>
    <n v="10"/>
    <n v="6"/>
    <n v="13"/>
    <n v="30"/>
    <n v="43"/>
    <n v="2.0494733330155856E-3"/>
    <s v="GoldProds"/>
    <n v="1"/>
    <n v="3"/>
    <n v="1"/>
    <n v="2"/>
    <n v="8"/>
    <n v="3"/>
    <n v="11"/>
    <n v="1"/>
  </r>
  <r>
    <n v="1050"/>
    <n v="1952"/>
    <n v="73"/>
    <s v="Graduation"/>
    <s v="Married"/>
    <x v="1"/>
    <x v="1892"/>
    <n v="0"/>
    <n v="0"/>
    <s v="30/04/2014"/>
    <n v="58"/>
    <x v="28"/>
    <n v="10"/>
    <n v="13"/>
    <n v="4"/>
    <n v="15"/>
    <n v="9"/>
    <n v="56"/>
    <n v="1.9765636029930819E-3"/>
    <s v="Sweet"/>
    <n v="1"/>
    <n v="2"/>
    <n v="1"/>
    <n v="4"/>
    <n v="2"/>
    <n v="3"/>
    <n v="11"/>
    <n v="0"/>
  </r>
  <r>
    <n v="7828"/>
    <n v="1981"/>
    <n v="44"/>
    <s v="Master"/>
    <s v="Together"/>
    <x v="0"/>
    <x v="1893"/>
    <n v="0"/>
    <n v="0"/>
    <s v="30/04/2014"/>
    <n v="29"/>
    <x v="456"/>
    <n v="129"/>
    <n v="396"/>
    <n v="188"/>
    <n v="22"/>
    <n v="15"/>
    <n v="803"/>
    <n v="1.0310469684907937E-2"/>
    <s v="MeatProducts"/>
    <n v="1"/>
    <n v="3"/>
    <n v="3"/>
    <n v="5"/>
    <n v="1"/>
    <n v="3"/>
    <n v="11"/>
    <n v="0"/>
  </r>
  <r>
    <n v="9960"/>
    <n v="1991"/>
    <n v="34"/>
    <s v="Basic"/>
    <s v="Single"/>
    <x v="0"/>
    <x v="1894"/>
    <n v="1"/>
    <n v="0"/>
    <s v="30/04/2014"/>
    <n v="52"/>
    <x v="91"/>
    <n v="0"/>
    <n v="1"/>
    <n v="8"/>
    <n v="3"/>
    <n v="2"/>
    <n v="12"/>
    <n v="4.4662795891022776E-4"/>
    <s v="FishProducts"/>
    <n v="1"/>
    <n v="1"/>
    <n v="0"/>
    <n v="2"/>
    <n v="7"/>
    <n v="3"/>
    <n v="11"/>
    <n v="0"/>
  </r>
  <r>
    <n v="8341"/>
    <n v="1969"/>
    <n v="56"/>
    <s v="PhD"/>
    <s v="Married"/>
    <x v="1"/>
    <x v="1895"/>
    <n v="1"/>
    <n v="0"/>
    <s v="30/04/2014"/>
    <n v="22"/>
    <x v="372"/>
    <n v="0"/>
    <n v="6"/>
    <n v="0"/>
    <n v="1"/>
    <n v="12"/>
    <n v="22"/>
    <n v="7.2377944466377154E-4"/>
    <s v="Wines"/>
    <n v="2"/>
    <n v="1"/>
    <n v="1"/>
    <n v="2"/>
    <n v="7"/>
    <n v="3"/>
    <n v="11"/>
    <n v="1"/>
  </r>
  <r>
    <n v="1324"/>
    <n v="1988"/>
    <n v="37"/>
    <s v="Graduation"/>
    <s v="Married"/>
    <x v="0"/>
    <x v="1896"/>
    <n v="1"/>
    <n v="0"/>
    <s v="30/05/2013"/>
    <n v="93"/>
    <x v="334"/>
    <n v="3"/>
    <n v="21"/>
    <n v="3"/>
    <n v="19"/>
    <n v="22"/>
    <n v="69"/>
    <n v="1.7750565960074089E-3"/>
    <s v="Wines"/>
    <n v="2"/>
    <n v="3"/>
    <n v="0"/>
    <n v="3"/>
    <n v="8"/>
    <n v="3"/>
    <n v="11"/>
    <n v="0"/>
  </r>
  <r>
    <n v="9967"/>
    <n v="1974"/>
    <n v="51"/>
    <s v="Graduation"/>
    <s v="Divorced"/>
    <x v="1"/>
    <x v="1897"/>
    <n v="1"/>
    <n v="1"/>
    <s v="30/05/2013"/>
    <n v="30"/>
    <x v="759"/>
    <n v="15"/>
    <n v="196"/>
    <n v="15"/>
    <n v="11"/>
    <n v="50"/>
    <n v="397"/>
    <n v="7.4857638496059128E-3"/>
    <s v="MeatProducts"/>
    <n v="8"/>
    <n v="6"/>
    <n v="1"/>
    <n v="7"/>
    <n v="8"/>
    <n v="3"/>
    <n v="11"/>
    <n v="0"/>
  </r>
  <r>
    <n v="8890"/>
    <n v="1971"/>
    <n v="54"/>
    <s v="PhD"/>
    <s v="Divorced"/>
    <x v="1"/>
    <x v="1898"/>
    <n v="1"/>
    <n v="1"/>
    <s v="30/05/2014"/>
    <n v="1"/>
    <x v="249"/>
    <n v="7"/>
    <n v="80"/>
    <n v="13"/>
    <n v="7"/>
    <n v="10"/>
    <n v="262"/>
    <n v="3.9812788718696819E-3"/>
    <s v="Wines"/>
    <n v="3"/>
    <n v="5"/>
    <n v="1"/>
    <n v="5"/>
    <n v="6"/>
    <n v="3"/>
    <n v="11"/>
    <n v="0"/>
  </r>
  <r>
    <n v="9592"/>
    <n v="1983"/>
    <n v="42"/>
    <s v="Graduation"/>
    <s v="Together"/>
    <x v="0"/>
    <x v="1899"/>
    <n v="1"/>
    <n v="0"/>
    <s v="30/06/2013"/>
    <n v="51"/>
    <x v="223"/>
    <n v="2"/>
    <n v="9"/>
    <n v="3"/>
    <n v="0"/>
    <n v="8"/>
    <n v="25"/>
    <n v="1.1358473421172195E-3"/>
    <s v="Wines"/>
    <n v="2"/>
    <n v="2"/>
    <n v="0"/>
    <n v="3"/>
    <n v="8"/>
    <n v="3"/>
    <n v="11"/>
    <n v="0"/>
  </r>
  <r>
    <n v="10203"/>
    <n v="1990"/>
    <n v="35"/>
    <s v="Graduation"/>
    <s v="Single"/>
    <x v="0"/>
    <x v="1900"/>
    <n v="1"/>
    <n v="0"/>
    <s v="30/06/2013"/>
    <n v="77"/>
    <x v="223"/>
    <n v="7"/>
    <n v="9"/>
    <n v="3"/>
    <n v="1"/>
    <n v="11"/>
    <n v="31"/>
    <n v="1.1879670434949223E-3"/>
    <s v="Wines"/>
    <n v="1"/>
    <n v="1"/>
    <n v="0"/>
    <n v="3"/>
    <n v="7"/>
    <n v="3"/>
    <n v="11"/>
    <n v="0"/>
  </r>
  <r>
    <n v="773"/>
    <n v="1971"/>
    <n v="54"/>
    <s v="Master"/>
    <s v="Divorced"/>
    <x v="1"/>
    <x v="1901"/>
    <n v="1"/>
    <n v="1"/>
    <s v="30/06/2013"/>
    <n v="64"/>
    <x v="539"/>
    <n v="4"/>
    <n v="93"/>
    <n v="12"/>
    <n v="9"/>
    <n v="98"/>
    <n v="497"/>
    <n v="1.1602661375043772E-2"/>
    <s v="Wines"/>
    <n v="7"/>
    <n v="6"/>
    <n v="6"/>
    <n v="4"/>
    <n v="6"/>
    <n v="3"/>
    <n v="11"/>
    <n v="0"/>
  </r>
  <r>
    <n v="6653"/>
    <n v="1970"/>
    <n v="55"/>
    <s v="PhD"/>
    <s v="Married"/>
    <x v="1"/>
    <x v="1902"/>
    <n v="1"/>
    <n v="1"/>
    <s v="30/07/2012"/>
    <n v="72"/>
    <x v="85"/>
    <n v="0"/>
    <n v="87"/>
    <n v="4"/>
    <n v="11"/>
    <n v="23"/>
    <n v="395"/>
    <n v="7.1612458754849702E-3"/>
    <s v="Wines"/>
    <n v="4"/>
    <n v="7"/>
    <n v="2"/>
    <n v="5"/>
    <n v="7"/>
    <n v="3"/>
    <n v="11"/>
    <n v="1"/>
  </r>
  <r>
    <n v="6287"/>
    <n v="1986"/>
    <n v="39"/>
    <s v="Graduation"/>
    <s v="Together"/>
    <x v="0"/>
    <x v="1903"/>
    <n v="1"/>
    <n v="0"/>
    <s v="30/07/2013"/>
    <n v="2"/>
    <x v="28"/>
    <n v="0"/>
    <n v="16"/>
    <n v="0"/>
    <n v="0"/>
    <n v="6"/>
    <n v="30"/>
    <n v="8.6385625431928132E-4"/>
    <s v="MeatProducts"/>
    <n v="1"/>
    <n v="1"/>
    <n v="1"/>
    <n v="2"/>
    <n v="6"/>
    <n v="3"/>
    <n v="11"/>
    <n v="1"/>
  </r>
  <r>
    <n v="938"/>
    <n v="1981"/>
    <n v="44"/>
    <s v="Graduation"/>
    <s v="Married"/>
    <x v="0"/>
    <x v="1904"/>
    <n v="1"/>
    <n v="1"/>
    <s v="30/07/2013"/>
    <n v="30"/>
    <x v="112"/>
    <n v="1"/>
    <n v="7"/>
    <n v="2"/>
    <n v="1"/>
    <n v="25"/>
    <n v="62"/>
    <n v="1.5418666534032976E-3"/>
    <s v="Wines"/>
    <n v="2"/>
    <n v="2"/>
    <n v="1"/>
    <n v="2"/>
    <n v="8"/>
    <n v="3"/>
    <n v="11"/>
    <n v="0"/>
  </r>
  <r>
    <n v="4405"/>
    <n v="1956"/>
    <n v="69"/>
    <s v="Master"/>
    <s v="Married"/>
    <x v="1"/>
    <x v="1905"/>
    <n v="0"/>
    <n v="2"/>
    <s v="30/07/2013"/>
    <n v="2"/>
    <x v="760"/>
    <n v="7"/>
    <n v="115"/>
    <n v="30"/>
    <n v="0"/>
    <n v="15"/>
    <n v="774"/>
    <n v="1.2109833372447781E-2"/>
    <s v="Wines"/>
    <n v="2"/>
    <n v="6"/>
    <n v="3"/>
    <n v="12"/>
    <n v="5"/>
    <n v="3"/>
    <n v="11"/>
    <n v="0"/>
  </r>
  <r>
    <n v="8143"/>
    <n v="1985"/>
    <n v="40"/>
    <s v="PhD"/>
    <s v="Single"/>
    <x v="0"/>
    <x v="1906"/>
    <n v="0"/>
    <n v="0"/>
    <s v="30/07/2013"/>
    <n v="49"/>
    <x v="190"/>
    <n v="2"/>
    <n v="46"/>
    <n v="3"/>
    <n v="2"/>
    <n v="10"/>
    <n v="255"/>
    <n v="6.7230878747132801E-3"/>
    <s v="Wines"/>
    <n v="2"/>
    <n v="4"/>
    <n v="2"/>
    <n v="5"/>
    <n v="7"/>
    <n v="3"/>
    <n v="11"/>
    <n v="1"/>
  </r>
  <r>
    <n v="9303"/>
    <n v="1976"/>
    <n v="49"/>
    <s v="Graduation"/>
    <s v="Married"/>
    <x v="0"/>
    <x v="1907"/>
    <n v="0"/>
    <n v="1"/>
    <s v="30/07/2013"/>
    <n v="12"/>
    <x v="87"/>
    <n v="4"/>
    <n v="7"/>
    <n v="1"/>
    <n v="3"/>
    <n v="5"/>
    <n v="27"/>
    <n v="5.0895381715362863E-3"/>
    <s v="Wines"/>
    <n v="0"/>
    <n v="1"/>
    <n v="0"/>
    <n v="0"/>
    <n v="13"/>
    <n v="3"/>
    <n v="11"/>
    <n v="0"/>
  </r>
  <r>
    <n v="2066"/>
    <n v="1949"/>
    <n v="76"/>
    <s v="Graduation"/>
    <s v="Together"/>
    <x v="1"/>
    <x v="1908"/>
    <n v="0"/>
    <n v="1"/>
    <s v="30/08/2012"/>
    <n v="56"/>
    <x v="63"/>
    <n v="0"/>
    <n v="11"/>
    <n v="2"/>
    <n v="8"/>
    <n v="23"/>
    <n v="91"/>
    <n v="2.3439713571851736E-3"/>
    <s v="Wines"/>
    <n v="1"/>
    <n v="2"/>
    <n v="1"/>
    <n v="3"/>
    <n v="6"/>
    <n v="3"/>
    <n v="11"/>
    <n v="0"/>
  </r>
  <r>
    <n v="3645"/>
    <n v="1972"/>
    <n v="53"/>
    <s v="PhD"/>
    <s v="Single"/>
    <x v="1"/>
    <x v="1909"/>
    <n v="1"/>
    <n v="0"/>
    <s v="30/08/2012"/>
    <n v="19"/>
    <x v="27"/>
    <n v="3"/>
    <n v="26"/>
    <n v="10"/>
    <n v="9"/>
    <n v="3"/>
    <n v="67"/>
    <n v="2.462058574945798E-3"/>
    <s v="MeatProducts"/>
    <n v="3"/>
    <n v="2"/>
    <n v="0"/>
    <n v="4"/>
    <n v="8"/>
    <n v="3"/>
    <n v="11"/>
    <n v="1"/>
  </r>
  <r>
    <n v="4910"/>
    <n v="1967"/>
    <n v="58"/>
    <s v="Graduation"/>
    <s v="Divorced"/>
    <x v="1"/>
    <x v="1910"/>
    <n v="0"/>
    <n v="0"/>
    <s v="30/08/2012"/>
    <n v="81"/>
    <x v="761"/>
    <n v="134"/>
    <n v="384"/>
    <n v="175"/>
    <n v="134"/>
    <n v="115"/>
    <n v="1959"/>
    <n v="2.8497447012786756E-2"/>
    <s v="Wines"/>
    <n v="1"/>
    <n v="11"/>
    <n v="5"/>
    <n v="13"/>
    <n v="7"/>
    <n v="3"/>
    <n v="11"/>
    <n v="0"/>
  </r>
  <r>
    <n v="7532"/>
    <n v="1980"/>
    <n v="45"/>
    <s v="Graduation"/>
    <s v="Married"/>
    <x v="0"/>
    <x v="1911"/>
    <n v="0"/>
    <n v="1"/>
    <s v="30/08/2012"/>
    <n v="26"/>
    <x v="299"/>
    <n v="2"/>
    <n v="11"/>
    <n v="4"/>
    <n v="0"/>
    <n v="16"/>
    <n v="116"/>
    <n v="2.6614050383150555E-3"/>
    <s v="Wines"/>
    <n v="3"/>
    <n v="3"/>
    <n v="0"/>
    <n v="4"/>
    <n v="8"/>
    <n v="3"/>
    <n v="11"/>
    <n v="0"/>
  </r>
  <r>
    <n v="1072"/>
    <n v="1965"/>
    <n v="60"/>
    <s v="PhD"/>
    <s v="Single"/>
    <x v="1"/>
    <x v="1912"/>
    <n v="0"/>
    <n v="1"/>
    <s v="30/08/2013"/>
    <n v="64"/>
    <x v="63"/>
    <n v="0"/>
    <n v="17"/>
    <n v="0"/>
    <n v="0"/>
    <n v="6"/>
    <n v="87"/>
    <n v="2.1344455348380766E-3"/>
    <s v="Wines"/>
    <n v="2"/>
    <n v="2"/>
    <n v="1"/>
    <n v="3"/>
    <n v="6"/>
    <n v="3"/>
    <n v="11"/>
    <n v="0"/>
  </r>
  <r>
    <n v="11010"/>
    <n v="1984"/>
    <n v="41"/>
    <s v="PhD"/>
    <s v="Single"/>
    <x v="0"/>
    <x v="1913"/>
    <n v="1"/>
    <n v="0"/>
    <s v="30/08/2013"/>
    <n v="75"/>
    <x v="27"/>
    <n v="3"/>
    <n v="18"/>
    <n v="3"/>
    <n v="1"/>
    <n v="0"/>
    <n v="44"/>
    <n v="2.7045300878972278E-3"/>
    <s v="Wines"/>
    <n v="3"/>
    <n v="3"/>
    <n v="0"/>
    <n v="3"/>
    <n v="8"/>
    <n v="3"/>
    <n v="11"/>
    <n v="0"/>
  </r>
  <r>
    <n v="800"/>
    <n v="1960"/>
    <n v="65"/>
    <s v="Graduation"/>
    <s v="Together"/>
    <x v="1"/>
    <x v="1914"/>
    <n v="1"/>
    <n v="1"/>
    <s v="30/08/2013"/>
    <n v="57"/>
    <x v="334"/>
    <n v="1"/>
    <n v="6"/>
    <n v="0"/>
    <n v="0"/>
    <n v="2"/>
    <n v="30"/>
    <n v="6.7397555715312729E-4"/>
    <s v="Wines"/>
    <n v="2"/>
    <n v="1"/>
    <n v="0"/>
    <n v="3"/>
    <n v="4"/>
    <n v="3"/>
    <n v="11"/>
    <n v="0"/>
  </r>
  <r>
    <n v="4943"/>
    <n v="1953"/>
    <n v="72"/>
    <s v="Graduation"/>
    <s v="Married"/>
    <x v="1"/>
    <x v="1915"/>
    <n v="0"/>
    <n v="0"/>
    <s v="30/09/2012"/>
    <n v="73"/>
    <x v="762"/>
    <n v="33"/>
    <n v="216"/>
    <n v="0"/>
    <n v="33"/>
    <n v="66"/>
    <n v="1661"/>
    <n v="2.3559281165340482E-2"/>
    <s v="Wines"/>
    <n v="1"/>
    <n v="2"/>
    <n v="4"/>
    <n v="9"/>
    <n v="6"/>
    <n v="3"/>
    <n v="11"/>
    <n v="0"/>
  </r>
  <r>
    <n v="8026"/>
    <n v="1952"/>
    <n v="73"/>
    <s v="Graduation"/>
    <s v="Married"/>
    <x v="1"/>
    <x v="1916"/>
    <n v="0"/>
    <n v="1"/>
    <s v="30/09/2013"/>
    <n v="10"/>
    <x v="196"/>
    <n v="58"/>
    <n v="73"/>
    <n v="65"/>
    <n v="89"/>
    <n v="58"/>
    <n v="405"/>
    <n v="6.428775516683069E-3"/>
    <s v="Wines"/>
    <n v="5"/>
    <n v="5"/>
    <n v="4"/>
    <n v="5"/>
    <n v="5"/>
    <n v="3"/>
    <n v="11"/>
    <n v="0"/>
  </r>
  <r>
    <n v="7279"/>
    <n v="1969"/>
    <n v="56"/>
    <s v="PhD"/>
    <s v="Together"/>
    <x v="1"/>
    <x v="1917"/>
    <n v="0"/>
    <n v="0"/>
    <s v="30/09/2013"/>
    <n v="3"/>
    <x v="763"/>
    <n v="86"/>
    <n v="559"/>
    <n v="63"/>
    <n v="9"/>
    <n v="67"/>
    <n v="977"/>
    <n v="1.4062410040877426E-2"/>
    <s v="MeatProducts"/>
    <n v="1"/>
    <n v="4"/>
    <n v="6"/>
    <n v="4"/>
    <n v="2"/>
    <n v="3"/>
    <n v="11"/>
    <n v="0"/>
  </r>
  <r>
    <n v="8405"/>
    <n v="1979"/>
    <n v="46"/>
    <s v="Graduation"/>
    <s v="Divorced"/>
    <x v="0"/>
    <x v="1918"/>
    <n v="1"/>
    <n v="1"/>
    <s v="30/09/2013"/>
    <n v="83"/>
    <x v="466"/>
    <n v="25"/>
    <n v="51"/>
    <n v="23"/>
    <n v="25"/>
    <n v="46"/>
    <n v="259"/>
    <n v="3.7935378035562585E-3"/>
    <s v="Wines"/>
    <n v="2"/>
    <n v="4"/>
    <n v="2"/>
    <n v="5"/>
    <n v="3"/>
    <n v="3"/>
    <n v="11"/>
    <n v="0"/>
  </r>
  <r>
    <n v="5975"/>
    <n v="1967"/>
    <n v="58"/>
    <s v="PhD"/>
    <s v="Single"/>
    <x v="1"/>
    <x v="1919"/>
    <n v="1"/>
    <n v="0"/>
    <s v="30/09/2013"/>
    <n v="82"/>
    <x v="144"/>
    <n v="0"/>
    <n v="17"/>
    <n v="0"/>
    <n v="0"/>
    <n v="3"/>
    <n v="54"/>
    <n v="1.3398173878523224E-3"/>
    <s v="Wines"/>
    <n v="1"/>
    <n v="2"/>
    <n v="0"/>
    <n v="3"/>
    <n v="7"/>
    <n v="3"/>
    <n v="11"/>
    <n v="0"/>
  </r>
  <r>
    <n v="7428"/>
    <n v="1975"/>
    <n v="50"/>
    <s v="Graduation"/>
    <s v="Together"/>
    <x v="0"/>
    <x v="1920"/>
    <n v="0"/>
    <n v="0"/>
    <s v="30/09/2013"/>
    <n v="47"/>
    <x v="165"/>
    <n v="132"/>
    <n v="445"/>
    <n v="250"/>
    <n v="192"/>
    <n v="108"/>
    <n v="1259"/>
    <n v="1.5709223397883811E-2"/>
    <s v="MeatProducts"/>
    <n v="1"/>
    <n v="3"/>
    <n v="7"/>
    <n v="8"/>
    <n v="1"/>
    <n v="3"/>
    <n v="11"/>
    <n v="0"/>
  </r>
  <r>
    <n v="4673"/>
    <n v="1963"/>
    <n v="62"/>
    <s v="PhD"/>
    <s v="Married"/>
    <x v="1"/>
    <x v="1921"/>
    <n v="0"/>
    <n v="1"/>
    <s v="30/10/2012"/>
    <n v="17"/>
    <x v="631"/>
    <n v="12"/>
    <n v="145"/>
    <n v="32"/>
    <n v="12"/>
    <n v="36"/>
    <n v="1205"/>
    <n v="1.4821648216482165E-2"/>
    <s v="Wines"/>
    <n v="3"/>
    <n v="10"/>
    <n v="3"/>
    <n v="5"/>
    <n v="5"/>
    <n v="3"/>
    <n v="11"/>
    <n v="1"/>
  </r>
  <r>
    <n v="1676"/>
    <n v="1975"/>
    <n v="50"/>
    <s v="Graduation"/>
    <s v="Married"/>
    <x v="0"/>
    <x v="1922"/>
    <n v="0"/>
    <n v="1"/>
    <s v="30/10/2013"/>
    <n v="30"/>
    <x v="654"/>
    <n v="2"/>
    <n v="44"/>
    <n v="0"/>
    <n v="2"/>
    <n v="5"/>
    <n v="261"/>
    <n v="6.0617321225352443E-3"/>
    <s v="Wines"/>
    <n v="4"/>
    <n v="4"/>
    <n v="2"/>
    <n v="5"/>
    <n v="5"/>
    <n v="3"/>
    <n v="11"/>
    <n v="0"/>
  </r>
  <r>
    <n v="3388"/>
    <n v="1967"/>
    <n v="58"/>
    <s v="Graduation"/>
    <s v="Divorced"/>
    <x v="1"/>
    <x v="1923"/>
    <n v="1"/>
    <n v="1"/>
    <s v="30/10/2013"/>
    <n v="16"/>
    <x v="435"/>
    <n v="26"/>
    <n v="67"/>
    <n v="3"/>
    <n v="67"/>
    <n v="2"/>
    <n v="292"/>
    <n v="4.1217322567895657E-3"/>
    <s v="Wines"/>
    <n v="5"/>
    <n v="6"/>
    <n v="1"/>
    <n v="5"/>
    <n v="7"/>
    <n v="3"/>
    <n v="11"/>
    <n v="0"/>
  </r>
  <r>
    <n v="5250"/>
    <n v="1943"/>
    <n v="82"/>
    <s v="Master"/>
    <s v="Widow"/>
    <x v="1"/>
    <x v="163"/>
    <n v="0"/>
    <n v="0"/>
    <s v="30/10/2013"/>
    <n v="75"/>
    <x v="618"/>
    <n v="126"/>
    <n v="490"/>
    <n v="164"/>
    <n v="126"/>
    <n v="126"/>
    <n v="1438"/>
    <e v="#VALUE!"/>
    <s v="Wines"/>
    <n v="1"/>
    <n v="5"/>
    <n v="5"/>
    <n v="11"/>
    <n v="1"/>
    <n v="3"/>
    <n v="11"/>
    <n v="1"/>
  </r>
  <r>
    <n v="3807"/>
    <n v="1955"/>
    <n v="70"/>
    <s v="Graduation"/>
    <s v="Together"/>
    <x v="1"/>
    <x v="1924"/>
    <n v="0"/>
    <n v="1"/>
    <s v="30/11/2012"/>
    <n v="83"/>
    <x v="764"/>
    <n v="21"/>
    <n v="176"/>
    <n v="19"/>
    <n v="21"/>
    <n v="56"/>
    <n v="710"/>
    <n v="1.1848143512724238E-2"/>
    <s v="Wines"/>
    <n v="3"/>
    <n v="9"/>
    <n v="2"/>
    <n v="9"/>
    <n v="6"/>
    <n v="3"/>
    <n v="11"/>
    <n v="0"/>
  </r>
  <r>
    <n v="5474"/>
    <n v="1970"/>
    <n v="55"/>
    <s v="Graduation"/>
    <s v="Single"/>
    <x v="1"/>
    <x v="1925"/>
    <n v="1"/>
    <n v="0"/>
    <s v="30/11/2013"/>
    <n v="79"/>
    <x v="408"/>
    <n v="7"/>
    <n v="99"/>
    <n v="4"/>
    <n v="25"/>
    <n v="43"/>
    <n v="180"/>
    <n v="4.1841004184100415E-3"/>
    <s v="MeatProducts"/>
    <n v="3"/>
    <n v="4"/>
    <n v="1"/>
    <n v="4"/>
    <n v="6"/>
    <n v="3"/>
    <n v="11"/>
    <n v="0"/>
  </r>
  <r>
    <n v="4459"/>
    <n v="1989"/>
    <n v="36"/>
    <s v="Graduation"/>
    <s v="Single"/>
    <x v="0"/>
    <x v="1926"/>
    <n v="1"/>
    <n v="0"/>
    <s v="30/12/2012"/>
    <n v="13"/>
    <x v="38"/>
    <n v="4"/>
    <n v="14"/>
    <n v="4"/>
    <n v="4"/>
    <n v="1"/>
    <n v="36"/>
    <n v="1.1889428316655107E-3"/>
    <s v="MeatProducts"/>
    <n v="1"/>
    <n v="1"/>
    <n v="0"/>
    <n v="3"/>
    <n v="8"/>
    <n v="3"/>
    <n v="11"/>
    <n v="0"/>
  </r>
  <r>
    <n v="10642"/>
    <n v="1989"/>
    <n v="36"/>
    <s v="Graduation"/>
    <s v="Single"/>
    <x v="0"/>
    <x v="1926"/>
    <n v="1"/>
    <n v="0"/>
    <s v="30/12/2012"/>
    <n v="13"/>
    <x v="38"/>
    <n v="4"/>
    <n v="14"/>
    <n v="4"/>
    <n v="4"/>
    <n v="1"/>
    <n v="36"/>
    <n v="1.1889428316655107E-3"/>
    <s v="MeatProducts"/>
    <n v="1"/>
    <n v="1"/>
    <n v="0"/>
    <n v="3"/>
    <n v="8"/>
    <n v="3"/>
    <n v="11"/>
    <n v="0"/>
  </r>
  <r>
    <n v="2131"/>
    <n v="1959"/>
    <n v="66"/>
    <s v="PhD"/>
    <s v="Divorced"/>
    <x v="1"/>
    <x v="1927"/>
    <n v="0"/>
    <n v="1"/>
    <s v="30/12/2012"/>
    <n v="37"/>
    <x v="765"/>
    <n v="89"/>
    <n v="102"/>
    <n v="16"/>
    <n v="12"/>
    <n v="25"/>
    <n v="1282"/>
    <n v="2.0394851970282697E-2"/>
    <s v="Wines"/>
    <n v="4"/>
    <n v="9"/>
    <n v="4"/>
    <n v="6"/>
    <n v="6"/>
    <n v="3"/>
    <n v="11"/>
    <n v="0"/>
  </r>
  <r>
    <n v="3547"/>
    <n v="1969"/>
    <n v="56"/>
    <s v="Master"/>
    <s v="Together"/>
    <x v="1"/>
    <x v="1928"/>
    <n v="1"/>
    <n v="0"/>
    <s v="30/12/2012"/>
    <n v="12"/>
    <x v="28"/>
    <n v="7"/>
    <n v="9"/>
    <n v="6"/>
    <n v="16"/>
    <n v="12"/>
    <n v="52"/>
    <n v="1.2676434021598694E-3"/>
    <s v="Sweet"/>
    <n v="2"/>
    <n v="2"/>
    <n v="0"/>
    <n v="3"/>
    <n v="6"/>
    <n v="3"/>
    <n v="11"/>
    <n v="1"/>
  </r>
  <r>
    <n v="378"/>
    <n v="1971"/>
    <n v="54"/>
    <s v="Graduation"/>
    <s v="Married"/>
    <x v="1"/>
    <x v="1929"/>
    <n v="0"/>
    <n v="0"/>
    <s v="30/12/2012"/>
    <n v="68"/>
    <x v="20"/>
    <n v="112"/>
    <n v="151"/>
    <n v="51"/>
    <n v="72"/>
    <n v="125"/>
    <n v="669"/>
    <n v="1.2735337229445471E-2"/>
    <s v="Wines"/>
    <n v="2"/>
    <n v="7"/>
    <n v="2"/>
    <n v="10"/>
    <n v="6"/>
    <n v="3"/>
    <n v="11"/>
    <n v="0"/>
  </r>
  <r>
    <n v="5300"/>
    <n v="1973"/>
    <n v="52"/>
    <s v="Master"/>
    <s v="Married"/>
    <x v="1"/>
    <x v="1930"/>
    <n v="1"/>
    <n v="0"/>
    <s v="30/12/2013"/>
    <n v="60"/>
    <x v="27"/>
    <n v="7"/>
    <n v="19"/>
    <n v="0"/>
    <n v="1"/>
    <n v="24"/>
    <n v="46"/>
    <n v="1.180667847334514E-3"/>
    <s v="GoldProds"/>
    <n v="1"/>
    <n v="2"/>
    <n v="1"/>
    <n v="2"/>
    <n v="7"/>
    <n v="3"/>
    <n v="11"/>
    <n v="0"/>
  </r>
  <r>
    <n v="3139"/>
    <n v="1982"/>
    <n v="43"/>
    <s v="2n Cycle"/>
    <s v="Single"/>
    <x v="0"/>
    <x v="1931"/>
    <n v="0"/>
    <n v="0"/>
    <s v="30/12/2013"/>
    <n v="53"/>
    <x v="766"/>
    <n v="111"/>
    <n v="704"/>
    <n v="145"/>
    <n v="55"/>
    <n v="166"/>
    <n v="1886"/>
    <n v="2.5446597225970102E-2"/>
    <s v="Wines"/>
    <n v="1"/>
    <n v="4"/>
    <n v="4"/>
    <n v="10"/>
    <n v="2"/>
    <n v="3"/>
    <n v="11"/>
    <n v="0"/>
  </r>
  <r>
    <n v="1542"/>
    <n v="1975"/>
    <n v="50"/>
    <s v="Graduation"/>
    <s v="Single"/>
    <x v="0"/>
    <x v="1932"/>
    <n v="1"/>
    <n v="2"/>
    <s v="30/12/2013"/>
    <n v="26"/>
    <x v="54"/>
    <n v="0"/>
    <n v="35"/>
    <n v="4"/>
    <n v="3"/>
    <n v="7"/>
    <n v="389"/>
    <n v="6.9164162651352166E-3"/>
    <s v="Wines"/>
    <n v="6"/>
    <n v="4"/>
    <n v="2"/>
    <n v="8"/>
    <n v="5"/>
    <n v="3"/>
    <n v="11"/>
    <n v="0"/>
  </r>
  <r>
    <n v="2574"/>
    <n v="1977"/>
    <n v="48"/>
    <s v="PhD"/>
    <s v="Married"/>
    <x v="0"/>
    <x v="1933"/>
    <n v="0"/>
    <n v="1"/>
    <s v="31/01/2013"/>
    <n v="27"/>
    <x v="220"/>
    <n v="12"/>
    <n v="144"/>
    <n v="0"/>
    <n v="0"/>
    <n v="24"/>
    <n v="1206"/>
    <n v="1.9452867926963029E-2"/>
    <s v="Wines"/>
    <n v="3"/>
    <n v="6"/>
    <n v="4"/>
    <n v="8"/>
    <n v="5"/>
    <n v="3"/>
    <n v="11"/>
    <n v="1"/>
  </r>
  <r>
    <n v="523"/>
    <n v="1989"/>
    <n v="36"/>
    <s v="Graduation"/>
    <s v="Married"/>
    <x v="0"/>
    <x v="1934"/>
    <n v="1"/>
    <n v="0"/>
    <s v="31/01/2013"/>
    <n v="51"/>
    <x v="334"/>
    <n v="0"/>
    <n v="26"/>
    <n v="7"/>
    <n v="15"/>
    <n v="3"/>
    <n v="71"/>
    <n v="1.9109137397389315E-3"/>
    <s v="MeatProducts"/>
    <n v="1"/>
    <n v="2"/>
    <n v="0"/>
    <n v="4"/>
    <n v="5"/>
    <n v="3"/>
    <n v="11"/>
    <n v="0"/>
  </r>
  <r>
    <n v="4603"/>
    <n v="1960"/>
    <n v="65"/>
    <s v="PhD"/>
    <s v="Married"/>
    <x v="1"/>
    <x v="1935"/>
    <n v="0"/>
    <n v="1"/>
    <s v="31/01/2014"/>
    <n v="50"/>
    <x v="141"/>
    <n v="32"/>
    <n v="189"/>
    <n v="0"/>
    <n v="58"/>
    <n v="6"/>
    <n v="650"/>
    <n v="9.8942080828069105E-3"/>
    <s v="Wines"/>
    <n v="2"/>
    <n v="5"/>
    <n v="4"/>
    <n v="10"/>
    <n v="4"/>
    <n v="3"/>
    <n v="11"/>
    <n v="0"/>
  </r>
  <r>
    <n v="2677"/>
    <n v="1956"/>
    <n v="69"/>
    <s v="Graduation"/>
    <s v="Together"/>
    <x v="1"/>
    <x v="1936"/>
    <n v="0"/>
    <n v="1"/>
    <s v="31/03/2013"/>
    <n v="11"/>
    <x v="188"/>
    <n v="24"/>
    <n v="68"/>
    <n v="65"/>
    <n v="4"/>
    <n v="8"/>
    <n v="233"/>
    <n v="5.0545588650020611E-3"/>
    <s v="Wines"/>
    <n v="5"/>
    <n v="3"/>
    <n v="1"/>
    <n v="6"/>
    <n v="4"/>
    <n v="3"/>
    <n v="11"/>
    <n v="0"/>
  </r>
  <r>
    <n v="10159"/>
    <n v="1970"/>
    <n v="55"/>
    <s v="Graduation"/>
    <s v="Divorced"/>
    <x v="1"/>
    <x v="1937"/>
    <n v="0"/>
    <n v="1"/>
    <s v="31/03/2013"/>
    <n v="77"/>
    <x v="767"/>
    <n v="81"/>
    <n v="368"/>
    <n v="0"/>
    <n v="122"/>
    <n v="174"/>
    <n v="1011"/>
    <n v="1.7220235053653551E-2"/>
    <s v="Wines"/>
    <n v="6"/>
    <n v="11"/>
    <n v="5"/>
    <n v="9"/>
    <n v="6"/>
    <n v="3"/>
    <n v="11"/>
    <n v="0"/>
  </r>
  <r>
    <n v="11013"/>
    <n v="1987"/>
    <n v="38"/>
    <s v="Graduation"/>
    <s v="Together"/>
    <x v="0"/>
    <x v="1938"/>
    <n v="0"/>
    <n v="0"/>
    <s v="31/03/2013"/>
    <n v="84"/>
    <x v="532"/>
    <n v="28"/>
    <n v="282"/>
    <n v="184"/>
    <n v="54"/>
    <n v="54"/>
    <n v="884"/>
    <n v="1.3075955920420088E-2"/>
    <s v="Wines"/>
    <n v="1"/>
    <n v="2"/>
    <n v="8"/>
    <n v="6"/>
    <n v="1"/>
    <n v="3"/>
    <n v="11"/>
    <n v="0"/>
  </r>
  <r>
    <n v="6606"/>
    <n v="1969"/>
    <n v="56"/>
    <s v="Master"/>
    <s v="Married"/>
    <x v="1"/>
    <x v="1939"/>
    <n v="1"/>
    <n v="0"/>
    <s v="31/03/2013"/>
    <n v="11"/>
    <x v="768"/>
    <n v="34"/>
    <n v="137"/>
    <n v="15"/>
    <n v="0"/>
    <n v="11"/>
    <n v="1150"/>
    <n v="1.6407242013953289E-2"/>
    <s v="Wines"/>
    <n v="2"/>
    <n v="5"/>
    <n v="2"/>
    <n v="10"/>
    <n v="8"/>
    <n v="3"/>
    <n v="11"/>
    <n v="0"/>
  </r>
  <r>
    <n v="7842"/>
    <n v="1968"/>
    <n v="57"/>
    <s v="Graduation"/>
    <s v="Single"/>
    <x v="1"/>
    <x v="1940"/>
    <n v="1"/>
    <n v="1"/>
    <s v="31/03/2013"/>
    <n v="54"/>
    <x v="66"/>
    <n v="7"/>
    <n v="34"/>
    <n v="10"/>
    <n v="2"/>
    <n v="3"/>
    <n v="71"/>
    <n v="1.968667683349508E-3"/>
    <s v="MeatProducts"/>
    <n v="3"/>
    <n v="3"/>
    <n v="0"/>
    <n v="3"/>
    <n v="8"/>
    <n v="3"/>
    <n v="11"/>
    <n v="0"/>
  </r>
  <r>
    <n v="3182"/>
    <n v="1973"/>
    <n v="52"/>
    <s v="PhD"/>
    <s v="Single"/>
    <x v="1"/>
    <x v="1941"/>
    <n v="1"/>
    <n v="1"/>
    <s v="31/03/2014"/>
    <n v="81"/>
    <x v="502"/>
    <n v="1"/>
    <n v="79"/>
    <n v="7"/>
    <n v="1"/>
    <n v="79"/>
    <n v="184"/>
    <n v="3.927092670849874E-3"/>
    <s v="Wines"/>
    <n v="6"/>
    <n v="5"/>
    <n v="1"/>
    <n v="3"/>
    <n v="8"/>
    <n v="3"/>
    <n v="11"/>
    <n v="1"/>
  </r>
  <r>
    <n v="7106"/>
    <n v="1943"/>
    <n v="82"/>
    <s v="PhD"/>
    <s v="Married"/>
    <x v="1"/>
    <x v="1942"/>
    <n v="0"/>
    <n v="0"/>
    <s v="31/03/2014"/>
    <n v="73"/>
    <x v="453"/>
    <n v="0"/>
    <n v="591"/>
    <n v="156"/>
    <n v="0"/>
    <n v="12"/>
    <n v="1230"/>
    <n v="1.6213009951888221E-2"/>
    <s v="MeatProducts"/>
    <n v="1"/>
    <n v="3"/>
    <n v="5"/>
    <n v="10"/>
    <n v="1"/>
    <n v="3"/>
    <n v="11"/>
    <n v="0"/>
  </r>
  <r>
    <n v="4279"/>
    <n v="1963"/>
    <n v="62"/>
    <s v="2n Cycle"/>
    <s v="Single"/>
    <x v="1"/>
    <x v="1943"/>
    <n v="1"/>
    <n v="1"/>
    <s v="31/03/2014"/>
    <n v="87"/>
    <x v="372"/>
    <n v="4"/>
    <n v="10"/>
    <n v="3"/>
    <n v="4"/>
    <n v="18"/>
    <n v="36"/>
    <n v="9.1028623444927678E-4"/>
    <s v="GoldProds"/>
    <n v="2"/>
    <n v="1"/>
    <n v="1"/>
    <n v="3"/>
    <n v="3"/>
    <n v="3"/>
    <n v="11"/>
    <n v="0"/>
  </r>
  <r>
    <n v="5558"/>
    <n v="1954"/>
    <n v="71"/>
    <s v="PhD"/>
    <s v="Single"/>
    <x v="1"/>
    <x v="1944"/>
    <n v="0"/>
    <n v="0"/>
    <s v="31/03/2014"/>
    <n v="90"/>
    <x v="769"/>
    <n v="31"/>
    <n v="430"/>
    <n v="62"/>
    <n v="63"/>
    <n v="79"/>
    <n v="1606"/>
    <n v="1.7661355063618267E-2"/>
    <s v="Wines"/>
    <n v="1"/>
    <n v="4"/>
    <n v="6"/>
    <n v="4"/>
    <n v="1"/>
    <n v="3"/>
    <n v="11"/>
    <n v="0"/>
  </r>
  <r>
    <n v="6343"/>
    <n v="1959"/>
    <n v="66"/>
    <s v="Graduation"/>
    <s v="Married"/>
    <x v="1"/>
    <x v="1945"/>
    <n v="0"/>
    <n v="1"/>
    <s v="31/03/2014"/>
    <n v="6"/>
    <x v="770"/>
    <n v="73"/>
    <n v="380"/>
    <n v="114"/>
    <n v="73"/>
    <n v="43"/>
    <n v="1475"/>
    <n v="1.8478383423324106E-2"/>
    <s v="Wines"/>
    <n v="1"/>
    <n v="6"/>
    <n v="9"/>
    <n v="7"/>
    <n v="2"/>
    <n v="3"/>
    <n v="11"/>
    <n v="0"/>
  </r>
  <r>
    <n v="9422"/>
    <n v="1989"/>
    <n v="36"/>
    <s v="Graduation"/>
    <s v="Married"/>
    <x v="0"/>
    <x v="1946"/>
    <n v="1"/>
    <n v="0"/>
    <s v="31/05/2013"/>
    <n v="26"/>
    <x v="241"/>
    <n v="2"/>
    <n v="42"/>
    <n v="20"/>
    <n v="21"/>
    <n v="10"/>
    <n v="121"/>
    <n v="3.1543274244004169E-3"/>
    <s v="MeatProducts"/>
    <n v="2"/>
    <n v="2"/>
    <n v="1"/>
    <n v="4"/>
    <n v="3"/>
    <n v="3"/>
    <n v="11"/>
    <n v="0"/>
  </r>
  <r>
    <n v="4385"/>
    <n v="1981"/>
    <n v="44"/>
    <s v="PhD"/>
    <s v="Single"/>
    <x v="0"/>
    <x v="1947"/>
    <n v="1"/>
    <n v="0"/>
    <s v="31/05/2013"/>
    <n v="82"/>
    <x v="334"/>
    <n v="0"/>
    <n v="15"/>
    <n v="0"/>
    <n v="2"/>
    <n v="7"/>
    <n v="40"/>
    <n v="1.1099395082967978E-3"/>
    <s v="Wines"/>
    <n v="2"/>
    <n v="3"/>
    <n v="0"/>
    <n v="3"/>
    <n v="6"/>
    <n v="3"/>
    <n v="11"/>
    <n v="0"/>
  </r>
  <r>
    <n v="1612"/>
    <n v="1981"/>
    <n v="44"/>
    <s v="PhD"/>
    <s v="Single"/>
    <x v="0"/>
    <x v="163"/>
    <n v="1"/>
    <n v="0"/>
    <s v="31/05/2013"/>
    <n v="82"/>
    <x v="334"/>
    <n v="0"/>
    <n v="15"/>
    <n v="0"/>
    <n v="2"/>
    <n v="7"/>
    <n v="40"/>
    <e v="#VALUE!"/>
    <s v="Wines"/>
    <n v="2"/>
    <n v="3"/>
    <n v="0"/>
    <n v="3"/>
    <n v="6"/>
    <n v="3"/>
    <n v="11"/>
    <n v="0"/>
  </r>
  <r>
    <n v="9687"/>
    <n v="1975"/>
    <n v="50"/>
    <s v="Graduation"/>
    <s v="Single"/>
    <x v="0"/>
    <x v="1948"/>
    <n v="0"/>
    <n v="0"/>
    <s v="31/05/2014"/>
    <n v="1"/>
    <x v="82"/>
    <n v="174"/>
    <n v="256"/>
    <n v="50"/>
    <n v="30"/>
    <n v="32"/>
    <n v="694"/>
    <n v="9.4847615142818094E-3"/>
    <s v="MeatProducts"/>
    <n v="1"/>
    <n v="5"/>
    <n v="4"/>
    <n v="6"/>
    <n v="2"/>
    <n v="3"/>
    <n v="11"/>
    <n v="0"/>
  </r>
  <r>
    <n v="246"/>
    <n v="1965"/>
    <n v="60"/>
    <s v="Graduation"/>
    <s v="Married"/>
    <x v="1"/>
    <x v="1949"/>
    <n v="1"/>
    <n v="1"/>
    <s v="31/05/2014"/>
    <n v="71"/>
    <x v="154"/>
    <n v="9"/>
    <n v="57"/>
    <n v="20"/>
    <n v="21"/>
    <n v="6"/>
    <n v="306"/>
    <n v="4.6028880866425996E-3"/>
    <s v="Wines"/>
    <n v="7"/>
    <n v="4"/>
    <n v="1"/>
    <n v="7"/>
    <n v="4"/>
    <n v="3"/>
    <n v="11"/>
    <n v="0"/>
  </r>
  <r>
    <n v="6181"/>
    <n v="1950"/>
    <n v="75"/>
    <s v="2n Cycle"/>
    <s v="Together"/>
    <x v="1"/>
    <x v="1950"/>
    <n v="0"/>
    <n v="0"/>
    <s v="31/07/2012"/>
    <n v="36"/>
    <x v="80"/>
    <n v="21"/>
    <n v="238"/>
    <n v="56"/>
    <n v="108"/>
    <n v="28"/>
    <n v="911"/>
    <n v="1.74511043426623E-2"/>
    <s v="Wines"/>
    <n v="1"/>
    <n v="8"/>
    <n v="7"/>
    <n v="11"/>
    <n v="6"/>
    <n v="3"/>
    <n v="11"/>
    <n v="0"/>
  </r>
  <r>
    <n v="10735"/>
    <n v="1971"/>
    <n v="54"/>
    <s v="Graduation"/>
    <s v="Single"/>
    <x v="1"/>
    <x v="1951"/>
    <n v="1"/>
    <n v="0"/>
    <s v="31/07/2013"/>
    <n v="75"/>
    <x v="28"/>
    <n v="1"/>
    <n v="7"/>
    <n v="2"/>
    <n v="1"/>
    <n v="1"/>
    <n v="25"/>
    <n v="1.0962988949307138E-3"/>
    <s v="Wines"/>
    <n v="1"/>
    <n v="2"/>
    <n v="0"/>
    <n v="2"/>
    <n v="9"/>
    <n v="3"/>
    <n v="11"/>
    <n v="0"/>
  </r>
  <r>
    <n v="5068"/>
    <n v="1971"/>
    <n v="54"/>
    <s v="Graduation"/>
    <s v="Single"/>
    <x v="1"/>
    <x v="1951"/>
    <n v="1"/>
    <n v="0"/>
    <s v="31/07/2013"/>
    <n v="75"/>
    <x v="28"/>
    <n v="1"/>
    <n v="7"/>
    <n v="2"/>
    <n v="1"/>
    <n v="1"/>
    <n v="25"/>
    <n v="1.0962988949307138E-3"/>
    <s v="Wines"/>
    <n v="1"/>
    <n v="2"/>
    <n v="0"/>
    <n v="2"/>
    <n v="9"/>
    <n v="3"/>
    <n v="11"/>
    <n v="0"/>
  </r>
  <r>
    <n v="4939"/>
    <n v="1946"/>
    <n v="79"/>
    <s v="Graduation"/>
    <s v="Together"/>
    <x v="1"/>
    <x v="553"/>
    <n v="0"/>
    <n v="0"/>
    <s v="31/08/2012"/>
    <n v="20"/>
    <x v="221"/>
    <n v="5"/>
    <n v="38"/>
    <n v="150"/>
    <n v="12"/>
    <n v="28"/>
    <n v="289"/>
    <n v="7.6536016949152541E-3"/>
    <s v="FishProducts"/>
    <n v="2"/>
    <n v="4"/>
    <n v="1"/>
    <n v="6"/>
    <n v="7"/>
    <n v="3"/>
    <n v="11"/>
    <n v="0"/>
  </r>
  <r>
    <n v="8867"/>
    <n v="1988"/>
    <n v="37"/>
    <s v="PhD"/>
    <s v="Married"/>
    <x v="0"/>
    <x v="1952"/>
    <n v="0"/>
    <n v="0"/>
    <s v="31/08/2012"/>
    <n v="90"/>
    <x v="771"/>
    <n v="134"/>
    <n v="768"/>
    <n v="150"/>
    <n v="38"/>
    <n v="172"/>
    <n v="1954"/>
    <n v="2.8928433956118792E-2"/>
    <s v="Wines"/>
    <n v="1"/>
    <n v="4"/>
    <n v="10"/>
    <n v="5"/>
    <n v="3"/>
    <n v="3"/>
    <n v="11"/>
    <n v="0"/>
  </r>
  <r>
    <n v="8652"/>
    <n v="1946"/>
    <n v="79"/>
    <s v="Graduation"/>
    <s v="Together"/>
    <x v="1"/>
    <x v="553"/>
    <n v="0"/>
    <n v="0"/>
    <s v="31/08/2012"/>
    <n v="20"/>
    <x v="221"/>
    <n v="5"/>
    <n v="38"/>
    <n v="150"/>
    <n v="12"/>
    <n v="28"/>
    <n v="289"/>
    <n v="7.6536016949152541E-3"/>
    <s v="FishProducts"/>
    <n v="2"/>
    <n v="4"/>
    <n v="1"/>
    <n v="6"/>
    <n v="7"/>
    <n v="3"/>
    <n v="11"/>
    <n v="0"/>
  </r>
  <r>
    <n v="6354"/>
    <n v="1984"/>
    <n v="41"/>
    <s v="Graduation"/>
    <s v="Together"/>
    <x v="0"/>
    <x v="1953"/>
    <n v="1"/>
    <n v="0"/>
    <s v="31/08/2012"/>
    <n v="51"/>
    <x v="2"/>
    <n v="2"/>
    <n v="16"/>
    <n v="3"/>
    <n v="2"/>
    <n v="19"/>
    <n v="28"/>
    <n v="1.8246985988921473E-3"/>
    <s v="GoldProds"/>
    <n v="2"/>
    <n v="1"/>
    <n v="1"/>
    <n v="2"/>
    <n v="8"/>
    <n v="3"/>
    <n v="11"/>
    <n v="1"/>
  </r>
  <r>
    <n v="2453"/>
    <n v="1960"/>
    <n v="65"/>
    <s v="Graduation"/>
    <s v="Together"/>
    <x v="1"/>
    <x v="1954"/>
    <n v="0"/>
    <n v="1"/>
    <s v="31/08/2012"/>
    <n v="83"/>
    <x v="640"/>
    <n v="28"/>
    <n v="135"/>
    <n v="10"/>
    <n v="21"/>
    <n v="99"/>
    <n v="720"/>
    <n v="1.1463690352986132E-2"/>
    <s v="Wines"/>
    <n v="3"/>
    <n v="5"/>
    <n v="3"/>
    <n v="12"/>
    <n v="5"/>
    <n v="3"/>
    <n v="11"/>
    <n v="0"/>
  </r>
  <r>
    <n v="5871"/>
    <n v="1979"/>
    <n v="46"/>
    <s v="Master"/>
    <s v="Together"/>
    <x v="0"/>
    <x v="1955"/>
    <n v="0"/>
    <n v="0"/>
    <s v="31/08/2012"/>
    <n v="98"/>
    <x v="152"/>
    <n v="28"/>
    <n v="217"/>
    <n v="10"/>
    <n v="24"/>
    <n v="115"/>
    <n v="352"/>
    <n v="1.4425638293512561E-2"/>
    <s v="MeatProducts"/>
    <n v="3"/>
    <n v="6"/>
    <n v="1"/>
    <n v="6"/>
    <n v="8"/>
    <n v="3"/>
    <n v="11"/>
    <n v="0"/>
  </r>
  <r>
    <n v="7378"/>
    <n v="1981"/>
    <n v="44"/>
    <s v="Master"/>
    <s v="Together"/>
    <x v="0"/>
    <x v="1956"/>
    <n v="1"/>
    <n v="0"/>
    <s v="31/08/2012"/>
    <n v="34"/>
    <x v="230"/>
    <n v="5"/>
    <n v="136"/>
    <n v="7"/>
    <n v="5"/>
    <n v="27"/>
    <n v="546"/>
    <n v="1.2993503248375811E-2"/>
    <s v="Wines"/>
    <n v="5"/>
    <n v="10"/>
    <n v="1"/>
    <n v="6"/>
    <n v="9"/>
    <n v="3"/>
    <n v="11"/>
    <n v="0"/>
  </r>
  <r>
    <n v="7787"/>
    <n v="1960"/>
    <n v="65"/>
    <s v="Graduation"/>
    <s v="Together"/>
    <x v="1"/>
    <x v="1954"/>
    <n v="0"/>
    <n v="1"/>
    <s v="31/08/2012"/>
    <n v="83"/>
    <x v="640"/>
    <n v="28"/>
    <n v="135"/>
    <n v="10"/>
    <n v="21"/>
    <n v="99"/>
    <n v="720"/>
    <n v="1.1463690352986132E-2"/>
    <s v="Wines"/>
    <n v="3"/>
    <n v="5"/>
    <n v="3"/>
    <n v="12"/>
    <n v="5"/>
    <n v="3"/>
    <n v="11"/>
    <n v="0"/>
  </r>
  <r>
    <n v="5589"/>
    <n v="1964"/>
    <n v="61"/>
    <s v="Graduation"/>
    <s v="Divorced"/>
    <x v="1"/>
    <x v="1957"/>
    <n v="0"/>
    <n v="1"/>
    <s v="31/08/2012"/>
    <n v="95"/>
    <x v="726"/>
    <n v="0"/>
    <n v="115"/>
    <n v="10"/>
    <n v="7"/>
    <n v="30"/>
    <n v="763"/>
    <n v="1.4677875459284766E-2"/>
    <s v="Wines"/>
    <n v="3"/>
    <n v="9"/>
    <n v="2"/>
    <n v="10"/>
    <n v="7"/>
    <n v="3"/>
    <n v="11"/>
    <n v="0"/>
  </r>
  <r>
    <n v="10069"/>
    <n v="1988"/>
    <n v="37"/>
    <s v="Basic"/>
    <s v="Together"/>
    <x v="0"/>
    <x v="1958"/>
    <n v="1"/>
    <n v="0"/>
    <s v="31/08/2012"/>
    <n v="43"/>
    <x v="77"/>
    <n v="7"/>
    <n v="5"/>
    <n v="2"/>
    <n v="15"/>
    <n v="27"/>
    <n v="31"/>
    <n v="2.2588166715243369E-3"/>
    <s v="GoldProds"/>
    <n v="1"/>
    <n v="2"/>
    <n v="0"/>
    <n v="2"/>
    <n v="9"/>
    <n v="3"/>
    <n v="11"/>
    <n v="0"/>
  </r>
  <r>
    <n v="8852"/>
    <n v="1976"/>
    <n v="49"/>
    <s v="Graduation"/>
    <s v="Married"/>
    <x v="0"/>
    <x v="1959"/>
    <n v="0"/>
    <n v="1"/>
    <s v="31/08/2012"/>
    <n v="80"/>
    <x v="237"/>
    <n v="126"/>
    <n v="342"/>
    <n v="0"/>
    <n v="45"/>
    <n v="180"/>
    <n v="900"/>
    <n v="1.4738634874885366E-2"/>
    <s v="Wines"/>
    <n v="5"/>
    <n v="8"/>
    <n v="4"/>
    <n v="11"/>
    <n v="6"/>
    <n v="3"/>
    <n v="11"/>
    <n v="0"/>
  </r>
  <r>
    <n v="2747"/>
    <n v="1988"/>
    <n v="37"/>
    <s v="PhD"/>
    <s v="Married"/>
    <x v="0"/>
    <x v="1952"/>
    <n v="0"/>
    <n v="0"/>
    <s v="31/08/2012"/>
    <n v="90"/>
    <x v="771"/>
    <n v="134"/>
    <n v="768"/>
    <n v="150"/>
    <n v="38"/>
    <n v="172"/>
    <n v="1954"/>
    <n v="2.8928433956118792E-2"/>
    <s v="Wines"/>
    <n v="1"/>
    <n v="4"/>
    <n v="10"/>
    <n v="5"/>
    <n v="3"/>
    <n v="3"/>
    <n v="11"/>
    <n v="0"/>
  </r>
  <r>
    <n v="1377"/>
    <n v="1954"/>
    <n v="71"/>
    <s v="Master"/>
    <s v="Widow"/>
    <x v="1"/>
    <x v="1960"/>
    <n v="0"/>
    <n v="1"/>
    <s v="31/08/2013"/>
    <n v="24"/>
    <x v="274"/>
    <n v="4"/>
    <n v="33"/>
    <n v="0"/>
    <n v="0"/>
    <n v="66"/>
    <n v="219"/>
    <n v="4.9157145743080966E-3"/>
    <s v="Wines"/>
    <n v="2"/>
    <n v="4"/>
    <n v="1"/>
    <n v="5"/>
    <n v="7"/>
    <n v="3"/>
    <n v="11"/>
    <n v="0"/>
  </r>
  <r>
    <n v="3867"/>
    <n v="1947"/>
    <n v="78"/>
    <s v="PhD"/>
    <s v="Together"/>
    <x v="1"/>
    <x v="1961"/>
    <n v="0"/>
    <n v="1"/>
    <s v="31/08/2013"/>
    <n v="36"/>
    <x v="114"/>
    <n v="112"/>
    <n v="420"/>
    <n v="0"/>
    <n v="82"/>
    <n v="71"/>
    <n v="1024"/>
    <n v="1.4016069204341697E-2"/>
    <s v="MeatProducts"/>
    <n v="1"/>
    <n v="9"/>
    <n v="3"/>
    <n v="13"/>
    <n v="4"/>
    <n v="3"/>
    <n v="11"/>
    <n v="0"/>
  </r>
  <r>
    <n v="7793"/>
    <n v="1976"/>
    <n v="49"/>
    <s v="Graduation"/>
    <s v="Together"/>
    <x v="0"/>
    <x v="1962"/>
    <n v="0"/>
    <n v="1"/>
    <s v="31/08/2013"/>
    <n v="12"/>
    <x v="403"/>
    <n v="7"/>
    <n v="84"/>
    <n v="0"/>
    <n v="30"/>
    <n v="38"/>
    <n v="762"/>
    <n v="1.2278242374438053E-2"/>
    <s v="Wines"/>
    <n v="3"/>
    <n v="10"/>
    <n v="4"/>
    <n v="7"/>
    <n v="6"/>
    <n v="3"/>
    <n v="11"/>
    <n v="0"/>
  </r>
  <r>
    <n v="3859"/>
    <n v="1947"/>
    <n v="78"/>
    <s v="PhD"/>
    <s v="Together"/>
    <x v="1"/>
    <x v="1961"/>
    <n v="0"/>
    <n v="1"/>
    <s v="31/08/2013"/>
    <n v="36"/>
    <x v="114"/>
    <n v="112"/>
    <n v="420"/>
    <n v="0"/>
    <n v="82"/>
    <n v="71"/>
    <n v="1024"/>
    <n v="1.4016069204341697E-2"/>
    <s v="MeatProducts"/>
    <n v="1"/>
    <n v="9"/>
    <n v="3"/>
    <n v="13"/>
    <n v="4"/>
    <n v="3"/>
    <n v="11"/>
    <n v="0"/>
  </r>
  <r>
    <n v="10307"/>
    <n v="1956"/>
    <n v="69"/>
    <s v="Graduation"/>
    <s v="Married"/>
    <x v="1"/>
    <x v="1963"/>
    <n v="0"/>
    <n v="2"/>
    <s v="31/08/2013"/>
    <n v="91"/>
    <x v="772"/>
    <n v="9"/>
    <n v="87"/>
    <n v="12"/>
    <n v="14"/>
    <n v="34"/>
    <n v="491"/>
    <n v="9.7445769742195414E-3"/>
    <s v="Wines"/>
    <n v="3"/>
    <n v="6"/>
    <n v="2"/>
    <n v="8"/>
    <n v="5"/>
    <n v="3"/>
    <n v="11"/>
    <n v="0"/>
  </r>
  <r>
    <n v="3170"/>
    <n v="1957"/>
    <n v="68"/>
    <s v="Master"/>
    <s v="Together"/>
    <x v="1"/>
    <x v="1964"/>
    <n v="0"/>
    <n v="0"/>
    <s v="31/08/2013"/>
    <n v="86"/>
    <x v="110"/>
    <n v="66"/>
    <n v="408"/>
    <n v="37"/>
    <n v="57"/>
    <n v="85"/>
    <n v="957"/>
    <n v="1.4042965310794154E-2"/>
    <s v="MeatProducts"/>
    <n v="1"/>
    <n v="4"/>
    <n v="4"/>
    <n v="6"/>
    <n v="2"/>
    <n v="3"/>
    <n v="11"/>
    <n v="0"/>
  </r>
  <r>
    <n v="2478"/>
    <n v="1973"/>
    <n v="52"/>
    <s v="Graduation"/>
    <s v="Married"/>
    <x v="1"/>
    <x v="1965"/>
    <n v="1"/>
    <n v="0"/>
    <s v="31/08/2013"/>
    <n v="48"/>
    <x v="77"/>
    <n v="2"/>
    <n v="4"/>
    <n v="13"/>
    <n v="13"/>
    <n v="4"/>
    <n v="34"/>
    <n v="1.338055883510429E-3"/>
    <s v="FishProducts"/>
    <n v="1"/>
    <n v="1"/>
    <n v="0"/>
    <n v="4"/>
    <n v="4"/>
    <n v="3"/>
    <n v="11"/>
    <n v="0"/>
  </r>
  <r>
    <n v="4865"/>
    <n v="1974"/>
    <n v="51"/>
    <s v="Master"/>
    <s v="Divorced"/>
    <x v="1"/>
    <x v="1966"/>
    <n v="1"/>
    <n v="1"/>
    <s v="31/08/2013"/>
    <n v="2"/>
    <x v="99"/>
    <n v="7"/>
    <n v="140"/>
    <n v="10"/>
    <n v="3"/>
    <n v="11"/>
    <n v="389"/>
    <n v="7.2891487248674279E-3"/>
    <s v="Wines"/>
    <n v="7"/>
    <n v="5"/>
    <n v="1"/>
    <n v="8"/>
    <n v="7"/>
    <n v="3"/>
    <n v="11"/>
    <n v="1"/>
  </r>
  <r>
    <n v="4543"/>
    <n v="1980"/>
    <n v="45"/>
    <s v="Graduation"/>
    <s v="Married"/>
    <x v="0"/>
    <x v="1967"/>
    <n v="0"/>
    <n v="0"/>
    <s v="31/10/2012"/>
    <n v="32"/>
    <x v="517"/>
    <n v="129"/>
    <n v="573"/>
    <n v="216"/>
    <n v="21"/>
    <n v="203"/>
    <n v="1716"/>
    <n v="2.0800756391141498E-2"/>
    <s v="Wines"/>
    <n v="1"/>
    <n v="2"/>
    <n v="7"/>
    <n v="9"/>
    <n v="4"/>
    <n v="3"/>
    <n v="11"/>
    <n v="0"/>
  </r>
  <r>
    <n v="9213"/>
    <n v="1970"/>
    <n v="55"/>
    <s v="Graduation"/>
    <s v="Widow"/>
    <x v="1"/>
    <x v="1968"/>
    <n v="1"/>
    <n v="0"/>
    <s v="31/10/2012"/>
    <n v="13"/>
    <x v="30"/>
    <n v="1"/>
    <n v="5"/>
    <n v="2"/>
    <n v="0"/>
    <n v="3"/>
    <n v="12"/>
    <n v="3.764115432873275E-4"/>
    <s v="MeatProducts"/>
    <n v="1"/>
    <n v="1"/>
    <n v="0"/>
    <n v="2"/>
    <n v="8"/>
    <n v="3"/>
    <n v="11"/>
    <n v="0"/>
  </r>
  <r>
    <n v="10581"/>
    <n v="1977"/>
    <n v="48"/>
    <s v="Graduation"/>
    <s v="Married"/>
    <x v="0"/>
    <x v="1969"/>
    <n v="1"/>
    <n v="0"/>
    <s v="31/10/2012"/>
    <n v="41"/>
    <x v="773"/>
    <n v="7"/>
    <n v="84"/>
    <n v="15"/>
    <n v="0"/>
    <n v="119"/>
    <n v="387"/>
    <n v="9.4105631747884444E-3"/>
    <s v="Wines"/>
    <n v="7"/>
    <n v="7"/>
    <n v="3"/>
    <n v="4"/>
    <n v="8"/>
    <n v="3"/>
    <n v="11"/>
    <n v="0"/>
  </r>
  <r>
    <n v="10245"/>
    <n v="1986"/>
    <n v="39"/>
    <s v="2n Cycle"/>
    <s v="Single"/>
    <x v="0"/>
    <x v="1970"/>
    <n v="0"/>
    <n v="0"/>
    <s v="31/10/2012"/>
    <n v="71"/>
    <x v="759"/>
    <n v="80"/>
    <n v="369"/>
    <n v="67"/>
    <n v="39"/>
    <n v="41"/>
    <n v="715"/>
    <n v="8.8369793597824747E-3"/>
    <s v="MeatProducts"/>
    <n v="1"/>
    <n v="3"/>
    <n v="3"/>
    <n v="8"/>
    <n v="1"/>
    <n v="3"/>
    <n v="11"/>
    <n v="0"/>
  </r>
  <r>
    <n v="3439"/>
    <n v="1972"/>
    <n v="53"/>
    <s v="Graduation"/>
    <s v="Married"/>
    <x v="1"/>
    <x v="1971"/>
    <n v="1"/>
    <n v="1"/>
    <s v="31/10/2012"/>
    <n v="64"/>
    <x v="182"/>
    <n v="6"/>
    <n v="39"/>
    <n v="6"/>
    <n v="13"/>
    <n v="75"/>
    <n v="221"/>
    <n v="3.896264170236773E-3"/>
    <s v="Wines"/>
    <n v="5"/>
    <n v="4"/>
    <n v="1"/>
    <n v="5"/>
    <n v="6"/>
    <n v="3"/>
    <n v="11"/>
    <n v="0"/>
  </r>
  <r>
    <n v="2431"/>
    <n v="1990"/>
    <n v="35"/>
    <s v="Graduation"/>
    <s v="Married"/>
    <x v="0"/>
    <x v="1972"/>
    <n v="0"/>
    <n v="0"/>
    <s v="31/12/2012"/>
    <n v="70"/>
    <x v="87"/>
    <n v="4"/>
    <n v="19"/>
    <n v="12"/>
    <n v="6"/>
    <n v="14"/>
    <n v="53"/>
    <n v="2.9085720557567776E-3"/>
    <s v="MeatProducts"/>
    <n v="1"/>
    <n v="2"/>
    <n v="0"/>
    <n v="3"/>
    <n v="8"/>
    <n v="3"/>
    <n v="11"/>
    <n v="0"/>
  </r>
  <r>
    <n v="4339"/>
    <n v="1970"/>
    <n v="55"/>
    <s v="PhD"/>
    <s v="Married"/>
    <x v="1"/>
    <x v="1973"/>
    <n v="0"/>
    <n v="1"/>
    <s v="31/12/2013"/>
    <n v="37"/>
    <x v="774"/>
    <n v="17"/>
    <n v="151"/>
    <n v="0"/>
    <n v="8"/>
    <n v="35"/>
    <n v="878"/>
    <n v="1.3035796475286921E-2"/>
    <s v="Wines"/>
    <n v="5"/>
    <n v="5"/>
    <n v="6"/>
    <n v="12"/>
    <n v="2"/>
    <n v="3"/>
    <n v="11"/>
    <n v="0"/>
  </r>
  <r>
    <n v="6974"/>
    <n v="1972"/>
    <n v="53"/>
    <s v="PhD"/>
    <s v="Together"/>
    <x v="1"/>
    <x v="1974"/>
    <n v="0"/>
    <n v="0"/>
    <s v="31/12/2013"/>
    <n v="89"/>
    <x v="775"/>
    <n v="42"/>
    <n v="742"/>
    <n v="55"/>
    <n v="56"/>
    <n v="84"/>
    <n v="1413"/>
    <n v="1.6933715230756326E-2"/>
    <s v="MeatProducts"/>
    <n v="1"/>
    <n v="6"/>
    <n v="10"/>
    <n v="5"/>
    <n v="2"/>
    <n v="3"/>
    <n v="11"/>
    <n v="0"/>
  </r>
  <r>
    <n v="3602"/>
    <n v="1958"/>
    <n v="67"/>
    <s v="Master"/>
    <s v="Married"/>
    <x v="1"/>
    <x v="1975"/>
    <n v="0"/>
    <n v="1"/>
    <s v="31/12/2013"/>
    <n v="42"/>
    <x v="333"/>
    <n v="3"/>
    <n v="29"/>
    <n v="4"/>
    <n v="5"/>
    <n v="14"/>
    <n v="181"/>
    <n v="3.5205788531860265E-3"/>
    <s v="Wines"/>
    <n v="2"/>
    <n v="3"/>
    <n v="2"/>
    <n v="4"/>
    <n v="4"/>
    <n v="3"/>
    <n v="11"/>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n v="4692"/>
    <n v="1976"/>
    <n v="49"/>
    <x v="0"/>
    <x v="0"/>
    <x v="0"/>
    <n v="7500"/>
    <n v="1"/>
    <n v="0"/>
    <d v="2012-01-08T00:00:00"/>
    <n v="19"/>
    <x v="0"/>
    <x v="0"/>
    <x v="0"/>
    <n v="13"/>
    <x v="0"/>
    <n v="32"/>
    <x v="0"/>
    <n v="5.1999999999999998E-3"/>
    <x v="0"/>
    <x v="0"/>
    <x v="0"/>
    <x v="0"/>
    <n v="2"/>
    <n v="9"/>
    <n v="3"/>
    <n v="11"/>
    <n v="1"/>
  </r>
  <r>
    <n v="2611"/>
    <n v="1959"/>
    <n v="66"/>
    <x v="1"/>
    <x v="1"/>
    <x v="1"/>
    <n v="82576"/>
    <n v="0"/>
    <n v="0"/>
    <d v="2012-01-08T00:00:00"/>
    <n v="66"/>
    <x v="1"/>
    <x v="1"/>
    <x v="1"/>
    <n v="168"/>
    <x v="1"/>
    <n v="18"/>
    <x v="1"/>
    <n v="2.2912226312730093E-2"/>
    <x v="1"/>
    <x v="1"/>
    <x v="1"/>
    <x v="1"/>
    <n v="12"/>
    <n v="1"/>
    <n v="3"/>
    <n v="11"/>
    <n v="0"/>
  </r>
  <r>
    <n v="10001"/>
    <n v="1985"/>
    <n v="40"/>
    <x v="2"/>
    <x v="1"/>
    <x v="0"/>
    <n v="7500"/>
    <n v="1"/>
    <n v="0"/>
    <d v="2012-01-08T00:00:00"/>
    <n v="98"/>
    <x v="2"/>
    <x v="2"/>
    <x v="2"/>
    <n v="13"/>
    <x v="2"/>
    <n v="34"/>
    <x v="2"/>
    <n v="8.8000000000000005E-3"/>
    <x v="0"/>
    <x v="2"/>
    <x v="1"/>
    <x v="0"/>
    <n v="3"/>
    <n v="9"/>
    <n v="3"/>
    <n v="11"/>
    <n v="0"/>
  </r>
  <r>
    <n v="7118"/>
    <n v="1957"/>
    <n v="68"/>
    <x v="0"/>
    <x v="0"/>
    <x v="1"/>
    <n v="73803"/>
    <n v="0"/>
    <n v="1"/>
    <d v="2012-01-08T00:00:00"/>
    <n v="61"/>
    <x v="3"/>
    <x v="3"/>
    <x v="3"/>
    <n v="52"/>
    <x v="3"/>
    <n v="174"/>
    <x v="3"/>
    <n v="1.8346137690879775E-2"/>
    <x v="1"/>
    <x v="3"/>
    <x v="2"/>
    <x v="2"/>
    <n v="6"/>
    <n v="6"/>
    <n v="3"/>
    <n v="11"/>
    <n v="1"/>
  </r>
  <r>
    <n v="4070"/>
    <n v="1969"/>
    <n v="56"/>
    <x v="3"/>
    <x v="0"/>
    <x v="1"/>
    <n v="94871"/>
    <n v="0"/>
    <n v="2"/>
    <d v="2012-01-09T00:00:00"/>
    <n v="99"/>
    <x v="4"/>
    <x v="4"/>
    <x v="4"/>
    <n v="188"/>
    <x v="4"/>
    <n v="144"/>
    <x v="4"/>
    <n v="9.8449473495588746E-3"/>
    <x v="2"/>
    <x v="1"/>
    <x v="3"/>
    <x v="2"/>
    <n v="4"/>
    <n v="7"/>
    <n v="3"/>
    <n v="11"/>
    <n v="1"/>
  </r>
  <r>
    <n v="3202"/>
    <n v="1987"/>
    <n v="38"/>
    <x v="3"/>
    <x v="0"/>
    <x v="0"/>
    <n v="51563"/>
    <n v="0"/>
    <n v="0"/>
    <d v="2012-01-10T00:00:00"/>
    <n v="60"/>
    <x v="5"/>
    <x v="0"/>
    <x v="5"/>
    <n v="0"/>
    <x v="4"/>
    <n v="36"/>
    <x v="5"/>
    <n v="2.354401411865097E-2"/>
    <x v="1"/>
    <x v="1"/>
    <x v="0"/>
    <x v="1"/>
    <n v="10"/>
    <n v="8"/>
    <n v="3"/>
    <n v="11"/>
    <n v="0"/>
  </r>
  <r>
    <n v="2882"/>
    <n v="1975"/>
    <n v="50"/>
    <x v="2"/>
    <x v="2"/>
    <x v="0"/>
    <n v="67893"/>
    <n v="0"/>
    <n v="1"/>
    <d v="2012-01-10T00:00:00"/>
    <n v="31"/>
    <x v="6"/>
    <x v="5"/>
    <x v="6"/>
    <n v="49"/>
    <x v="1"/>
    <n v="47"/>
    <x v="6"/>
    <n v="1.3963147894481021E-2"/>
    <x v="1"/>
    <x v="3"/>
    <x v="4"/>
    <x v="3"/>
    <n v="9"/>
    <n v="8"/>
    <n v="3"/>
    <n v="11"/>
    <n v="0"/>
  </r>
  <r>
    <n v="4491"/>
    <n v="1949"/>
    <n v="76"/>
    <x v="1"/>
    <x v="0"/>
    <x v="1"/>
    <n v="62845"/>
    <n v="1"/>
    <n v="1"/>
    <d v="2012-01-10T00:00:00"/>
    <n v="3"/>
    <x v="7"/>
    <x v="0"/>
    <x v="7"/>
    <n v="0"/>
    <x v="4"/>
    <n v="34"/>
    <x v="7"/>
    <n v="1.8203516588431855E-2"/>
    <x v="1"/>
    <x v="4"/>
    <x v="4"/>
    <x v="1"/>
    <n v="10"/>
    <n v="8"/>
    <n v="3"/>
    <n v="11"/>
    <n v="0"/>
  </r>
  <r>
    <n v="873"/>
    <n v="1949"/>
    <n v="76"/>
    <x v="1"/>
    <x v="0"/>
    <x v="1"/>
    <n v="62845"/>
    <n v="1"/>
    <n v="1"/>
    <d v="2012-01-10T00:00:00"/>
    <n v="3"/>
    <x v="7"/>
    <x v="0"/>
    <x v="7"/>
    <n v="0"/>
    <x v="4"/>
    <n v="34"/>
    <x v="7"/>
    <n v="1.8203516588431855E-2"/>
    <x v="1"/>
    <x v="4"/>
    <x v="4"/>
    <x v="1"/>
    <n v="10"/>
    <n v="8"/>
    <n v="3"/>
    <n v="11"/>
    <n v="1"/>
  </r>
  <r>
    <n v="8486"/>
    <n v="1971"/>
    <n v="54"/>
    <x v="1"/>
    <x v="1"/>
    <x v="1"/>
    <n v="30538"/>
    <n v="1"/>
    <n v="0"/>
    <d v="2012-01-10T00:00:00"/>
    <n v="27"/>
    <x v="8"/>
    <x v="0"/>
    <x v="8"/>
    <n v="8"/>
    <x v="5"/>
    <n v="20"/>
    <x v="8"/>
    <n v="1.136289213438994E-2"/>
    <x v="1"/>
    <x v="2"/>
    <x v="2"/>
    <x v="4"/>
    <n v="4"/>
    <n v="10"/>
    <n v="3"/>
    <n v="11"/>
    <n v="0"/>
  </r>
  <r>
    <n v="6055"/>
    <n v="1979"/>
    <n v="46"/>
    <x v="0"/>
    <x v="0"/>
    <x v="0"/>
    <n v="71626"/>
    <n v="0"/>
    <n v="0"/>
    <d v="2012-01-11T00:00:00"/>
    <n v="94"/>
    <x v="9"/>
    <x v="6"/>
    <x v="9"/>
    <n v="94"/>
    <x v="6"/>
    <n v="72"/>
    <x v="9"/>
    <n v="1.7214419344930613E-2"/>
    <x v="1"/>
    <x v="1"/>
    <x v="5"/>
    <x v="2"/>
    <n v="8"/>
    <n v="3"/>
    <n v="3"/>
    <n v="11"/>
    <n v="0"/>
  </r>
  <r>
    <n v="9530"/>
    <n v="1988"/>
    <n v="37"/>
    <x v="0"/>
    <x v="0"/>
    <x v="0"/>
    <n v="24645"/>
    <n v="1"/>
    <n v="0"/>
    <d v="2012-01-11T00:00:00"/>
    <n v="16"/>
    <x v="2"/>
    <x v="7"/>
    <x v="10"/>
    <n v="4"/>
    <x v="7"/>
    <n v="0"/>
    <x v="10"/>
    <n v="6.8979509028200441E-4"/>
    <x v="1"/>
    <x v="1"/>
    <x v="6"/>
    <x v="4"/>
    <n v="2"/>
    <n v="8"/>
    <n v="3"/>
    <n v="11"/>
    <n v="0"/>
  </r>
  <r>
    <n v="2928"/>
    <n v="1975"/>
    <n v="50"/>
    <x v="3"/>
    <x v="3"/>
    <x v="0"/>
    <n v="52614"/>
    <n v="0"/>
    <n v="1"/>
    <d v="2012-01-12T00:00:00"/>
    <n v="63"/>
    <x v="10"/>
    <x v="0"/>
    <x v="6"/>
    <n v="12"/>
    <x v="8"/>
    <n v="38"/>
    <x v="11"/>
    <n v="1.8094043410499108E-2"/>
    <x v="1"/>
    <x v="3"/>
    <x v="1"/>
    <x v="1"/>
    <n v="8"/>
    <n v="8"/>
    <n v="3"/>
    <n v="11"/>
    <n v="0"/>
  </r>
  <r>
    <n v="2920"/>
    <n v="1975"/>
    <n v="50"/>
    <x v="3"/>
    <x v="3"/>
    <x v="0"/>
    <n v="52614"/>
    <n v="0"/>
    <n v="1"/>
    <d v="2012-01-12T00:00:00"/>
    <n v="63"/>
    <x v="10"/>
    <x v="0"/>
    <x v="6"/>
    <n v="12"/>
    <x v="8"/>
    <n v="38"/>
    <x v="11"/>
    <n v="1.8094043410499108E-2"/>
    <x v="1"/>
    <x v="3"/>
    <x v="1"/>
    <x v="1"/>
    <n v="8"/>
    <n v="8"/>
    <n v="3"/>
    <n v="11"/>
    <n v="0"/>
  </r>
  <r>
    <n v="5748"/>
    <n v="1965"/>
    <n v="60"/>
    <x v="0"/>
    <x v="0"/>
    <x v="1"/>
    <n v="59754"/>
    <n v="0"/>
    <n v="1"/>
    <d v="2012-01-12T00:00:00"/>
    <n v="96"/>
    <x v="11"/>
    <x v="8"/>
    <x v="11"/>
    <n v="4"/>
    <x v="9"/>
    <n v="139"/>
    <x v="12"/>
    <n v="5.6230545235465409E-3"/>
    <x v="3"/>
    <x v="5"/>
    <x v="5"/>
    <x v="3"/>
    <n v="6"/>
    <n v="5"/>
    <n v="3"/>
    <n v="11"/>
    <n v="1"/>
  </r>
  <r>
    <n v="5221"/>
    <n v="1957"/>
    <n v="68"/>
    <x v="0"/>
    <x v="0"/>
    <x v="1"/>
    <n v="52852"/>
    <n v="0"/>
    <n v="1"/>
    <d v="2012-01-12T00:00:00"/>
    <n v="93"/>
    <x v="12"/>
    <x v="9"/>
    <x v="12"/>
    <n v="11"/>
    <x v="4"/>
    <n v="47"/>
    <x v="13"/>
    <n v="1.5742072201619616E-2"/>
    <x v="1"/>
    <x v="2"/>
    <x v="7"/>
    <x v="5"/>
    <n v="5"/>
    <n v="8"/>
    <n v="3"/>
    <n v="11"/>
    <n v="0"/>
  </r>
  <r>
    <n v="8370"/>
    <n v="1976"/>
    <n v="49"/>
    <x v="2"/>
    <x v="1"/>
    <x v="0"/>
    <n v="75484"/>
    <n v="0"/>
    <n v="1"/>
    <d v="2012-02-08T00:00:00"/>
    <n v="50"/>
    <x v="13"/>
    <x v="10"/>
    <x v="13"/>
    <n v="197"/>
    <x v="10"/>
    <n v="34"/>
    <x v="14"/>
    <n v="1.4903820677229611E-2"/>
    <x v="1"/>
    <x v="3"/>
    <x v="8"/>
    <x v="6"/>
    <n v="6"/>
    <n v="4"/>
    <n v="3"/>
    <n v="11"/>
    <n v="0"/>
  </r>
  <r>
    <n v="5117"/>
    <n v="1963"/>
    <n v="62"/>
    <x v="2"/>
    <x v="0"/>
    <x v="1"/>
    <n v="32632"/>
    <n v="0"/>
    <n v="0"/>
    <d v="2012-02-08T00:00:00"/>
    <n v="32"/>
    <x v="14"/>
    <x v="11"/>
    <x v="14"/>
    <n v="153"/>
    <x v="11"/>
    <n v="53"/>
    <x v="15"/>
    <n v="1.60272125520961E-2"/>
    <x v="4"/>
    <x v="3"/>
    <x v="0"/>
    <x v="1"/>
    <n v="8"/>
    <n v="5"/>
    <n v="3"/>
    <n v="11"/>
    <n v="0"/>
  </r>
  <r>
    <n v="7990"/>
    <n v="1947"/>
    <n v="78"/>
    <x v="0"/>
    <x v="0"/>
    <x v="1"/>
    <n v="27469"/>
    <n v="0"/>
    <n v="0"/>
    <d v="2012-02-08T00:00:00"/>
    <n v="2"/>
    <x v="15"/>
    <x v="12"/>
    <x v="15"/>
    <n v="3"/>
    <x v="12"/>
    <n v="0"/>
    <x v="10"/>
    <n v="6.1887946412319346E-4"/>
    <x v="1"/>
    <x v="1"/>
    <x v="9"/>
    <x v="4"/>
    <n v="3"/>
    <n v="6"/>
    <n v="3"/>
    <n v="11"/>
    <n v="0"/>
  </r>
  <r>
    <n v="8091"/>
    <n v="1956"/>
    <n v="69"/>
    <x v="0"/>
    <x v="0"/>
    <x v="1"/>
    <n v="63943"/>
    <n v="0"/>
    <n v="1"/>
    <d v="2012-02-09T00:00:00"/>
    <n v="50"/>
    <x v="16"/>
    <x v="13"/>
    <x v="16"/>
    <n v="13"/>
    <x v="13"/>
    <n v="21"/>
    <x v="16"/>
    <n v="1.6968237336377711E-2"/>
    <x v="1"/>
    <x v="1"/>
    <x v="10"/>
    <x v="1"/>
    <n v="6"/>
    <n v="5"/>
    <n v="3"/>
    <n v="11"/>
    <n v="0"/>
  </r>
  <r>
    <n v="7349"/>
    <n v="1973"/>
    <n v="52"/>
    <x v="4"/>
    <x v="1"/>
    <x v="1"/>
    <n v="9722"/>
    <n v="1"/>
    <n v="0"/>
    <d v="2012-02-10T00:00:00"/>
    <n v="7"/>
    <x v="17"/>
    <x v="2"/>
    <x v="17"/>
    <n v="6"/>
    <x v="14"/>
    <n v="42"/>
    <x v="17"/>
    <n v="6.2744291298086809E-3"/>
    <x v="0"/>
    <x v="2"/>
    <x v="4"/>
    <x v="0"/>
    <n v="3"/>
    <n v="8"/>
    <n v="3"/>
    <n v="11"/>
    <n v="1"/>
  </r>
  <r>
    <n v="2798"/>
    <n v="1977"/>
    <n v="48"/>
    <x v="3"/>
    <x v="1"/>
    <x v="0"/>
    <n v="102160"/>
    <n v="0"/>
    <n v="0"/>
    <d v="2012-02-11T00:00:00"/>
    <n v="54"/>
    <x v="18"/>
    <x v="14"/>
    <x v="18"/>
    <n v="76"/>
    <x v="15"/>
    <n v="58"/>
    <x v="18"/>
    <n v="1.1570086139389193E-2"/>
    <x v="1"/>
    <x v="6"/>
    <x v="8"/>
    <x v="7"/>
    <n v="10"/>
    <n v="4"/>
    <n v="3"/>
    <n v="11"/>
    <n v="1"/>
  </r>
  <r>
    <n v="10676"/>
    <n v="1982"/>
    <n v="43"/>
    <x v="0"/>
    <x v="0"/>
    <x v="0"/>
    <n v="63211"/>
    <n v="0"/>
    <n v="0"/>
    <d v="2012-02-11T00:00:00"/>
    <n v="3"/>
    <x v="19"/>
    <x v="15"/>
    <x v="19"/>
    <n v="205"/>
    <x v="3"/>
    <n v="145"/>
    <x v="19"/>
    <n v="1.6262992200724559E-2"/>
    <x v="2"/>
    <x v="3"/>
    <x v="4"/>
    <x v="8"/>
    <n v="7"/>
    <n v="2"/>
    <n v="3"/>
    <n v="11"/>
    <n v="1"/>
  </r>
  <r>
    <n v="8805"/>
    <n v="1960"/>
    <n v="65"/>
    <x v="0"/>
    <x v="3"/>
    <x v="1"/>
    <n v="48904"/>
    <n v="0"/>
    <n v="1"/>
    <d v="2012-02-12T00:00:00"/>
    <n v="1"/>
    <x v="20"/>
    <x v="16"/>
    <x v="20"/>
    <n v="0"/>
    <x v="16"/>
    <n v="27"/>
    <x v="20"/>
    <n v="7.0341894323572712E-3"/>
    <x v="1"/>
    <x v="2"/>
    <x v="8"/>
    <x v="3"/>
    <n v="4"/>
    <n v="8"/>
    <n v="3"/>
    <n v="11"/>
    <n v="0"/>
  </r>
  <r>
    <n v="7476"/>
    <n v="1964"/>
    <n v="61"/>
    <x v="1"/>
    <x v="3"/>
    <x v="1"/>
    <n v="63972"/>
    <n v="0"/>
    <n v="1"/>
    <d v="2012-02-12T00:00:00"/>
    <n v="93"/>
    <x v="21"/>
    <x v="17"/>
    <x v="21"/>
    <n v="0"/>
    <x v="17"/>
    <n v="12"/>
    <x v="21"/>
    <n v="1.9649221534421311E-2"/>
    <x v="1"/>
    <x v="2"/>
    <x v="5"/>
    <x v="1"/>
    <n v="10"/>
    <n v="4"/>
    <n v="3"/>
    <n v="11"/>
    <n v="0"/>
  </r>
  <r>
    <n v="3277"/>
    <n v="1955"/>
    <n v="70"/>
    <x v="0"/>
    <x v="2"/>
    <x v="1"/>
    <n v="49431"/>
    <n v="0"/>
    <n v="1"/>
    <d v="2012-03-08T00:00:00"/>
    <n v="9"/>
    <x v="22"/>
    <x v="7"/>
    <x v="22"/>
    <n v="26"/>
    <x v="4"/>
    <n v="17"/>
    <x v="22"/>
    <n v="7.0401165260666381E-3"/>
    <x v="1"/>
    <x v="3"/>
    <x v="8"/>
    <x v="0"/>
    <n v="5"/>
    <n v="8"/>
    <n v="3"/>
    <n v="11"/>
    <n v="0"/>
  </r>
  <r>
    <n v="2223"/>
    <n v="1965"/>
    <n v="60"/>
    <x v="2"/>
    <x v="2"/>
    <x v="1"/>
    <n v="64176"/>
    <n v="0"/>
    <n v="1"/>
    <d v="2012-03-08T00:00:00"/>
    <n v="52"/>
    <x v="23"/>
    <x v="18"/>
    <x v="23"/>
    <n v="64"/>
    <x v="18"/>
    <n v="149"/>
    <x v="23"/>
    <n v="2.6131264023934182E-2"/>
    <x v="1"/>
    <x v="7"/>
    <x v="3"/>
    <x v="7"/>
    <n v="8"/>
    <n v="6"/>
    <n v="3"/>
    <n v="11"/>
    <n v="0"/>
  </r>
  <r>
    <n v="9094"/>
    <n v="1955"/>
    <n v="70"/>
    <x v="2"/>
    <x v="0"/>
    <x v="1"/>
    <n v="62972"/>
    <n v="0"/>
    <n v="1"/>
    <d v="2012-03-08T00:00:00"/>
    <n v="39"/>
    <x v="24"/>
    <x v="19"/>
    <x v="24"/>
    <n v="20"/>
    <x v="4"/>
    <n v="192"/>
    <x v="24"/>
    <n v="6.2726291049990468E-3"/>
    <x v="1"/>
    <x v="3"/>
    <x v="8"/>
    <x v="1"/>
    <n v="3"/>
    <n v="6"/>
    <n v="3"/>
    <n v="11"/>
    <n v="1"/>
  </r>
  <r>
    <n v="9847"/>
    <n v="1955"/>
    <n v="70"/>
    <x v="2"/>
    <x v="0"/>
    <x v="1"/>
    <n v="62972"/>
    <n v="0"/>
    <n v="1"/>
    <d v="2012-03-08T00:00:00"/>
    <n v="39"/>
    <x v="24"/>
    <x v="19"/>
    <x v="24"/>
    <n v="20"/>
    <x v="4"/>
    <n v="192"/>
    <x v="24"/>
    <n v="6.2726291049990468E-3"/>
    <x v="1"/>
    <x v="3"/>
    <x v="8"/>
    <x v="1"/>
    <n v="3"/>
    <n v="6"/>
    <n v="3"/>
    <n v="11"/>
    <n v="0"/>
  </r>
  <r>
    <n v="4915"/>
    <n v="1956"/>
    <n v="69"/>
    <x v="2"/>
    <x v="0"/>
    <x v="1"/>
    <n v="53230"/>
    <n v="0"/>
    <n v="1"/>
    <d v="2012-03-08T00:00:00"/>
    <n v="86"/>
    <x v="25"/>
    <x v="6"/>
    <x v="25"/>
    <n v="136"/>
    <x v="19"/>
    <n v="229"/>
    <x v="25"/>
    <n v="9.4495585196317858E-3"/>
    <x v="0"/>
    <x v="2"/>
    <x v="5"/>
    <x v="3"/>
    <n v="12"/>
    <n v="5"/>
    <n v="3"/>
    <n v="11"/>
    <n v="0"/>
  </r>
  <r>
    <n v="10971"/>
    <n v="1977"/>
    <n v="48"/>
    <x v="0"/>
    <x v="3"/>
    <x v="0"/>
    <n v="37774"/>
    <n v="2"/>
    <n v="0"/>
    <d v="2012-03-09T00:00:00"/>
    <n v="28"/>
    <x v="26"/>
    <x v="9"/>
    <x v="26"/>
    <n v="7"/>
    <x v="12"/>
    <n v="176"/>
    <x v="26"/>
    <n v="7.8625509609784507E-3"/>
    <x v="0"/>
    <x v="2"/>
    <x v="8"/>
    <x v="3"/>
    <n v="3"/>
    <n v="9"/>
    <n v="3"/>
    <n v="11"/>
    <n v="1"/>
  </r>
  <r>
    <n v="2902"/>
    <n v="1958"/>
    <n v="67"/>
    <x v="0"/>
    <x v="1"/>
    <x v="1"/>
    <s v="                                                                                                                                                  "/>
    <n v="1"/>
    <n v="1"/>
    <d v="2012-03-09T00:00:00"/>
    <n v="87"/>
    <x v="27"/>
    <x v="20"/>
    <x v="0"/>
    <n v="2"/>
    <x v="12"/>
    <n v="6"/>
    <x v="0"/>
    <e v="#VALUE!"/>
    <x v="1"/>
    <x v="1"/>
    <x v="6"/>
    <x v="4"/>
    <n v="3"/>
    <n v="5"/>
    <n v="3"/>
    <n v="11"/>
    <n v="0"/>
  </r>
  <r>
    <n v="6856"/>
    <n v="1979"/>
    <n v="46"/>
    <x v="0"/>
    <x v="1"/>
    <x v="0"/>
    <n v="21645"/>
    <n v="1"/>
    <n v="0"/>
    <d v="2012-03-09T00:00:00"/>
    <n v="75"/>
    <x v="28"/>
    <x v="0"/>
    <x v="27"/>
    <n v="4"/>
    <x v="20"/>
    <n v="19"/>
    <x v="27"/>
    <n v="2.1252021252021252E-3"/>
    <x v="2"/>
    <x v="5"/>
    <x v="4"/>
    <x v="4"/>
    <n v="3"/>
    <n v="9"/>
    <n v="3"/>
    <n v="11"/>
    <n v="1"/>
  </r>
  <r>
    <n v="1631"/>
    <n v="1965"/>
    <n v="60"/>
    <x v="3"/>
    <x v="1"/>
    <x v="1"/>
    <n v="65220"/>
    <n v="0"/>
    <n v="0"/>
    <d v="2012-03-09T00:00:00"/>
    <n v="3"/>
    <x v="29"/>
    <x v="17"/>
    <x v="28"/>
    <n v="0"/>
    <x v="21"/>
    <n v="12"/>
    <x v="28"/>
    <n v="1.9472554431156086E-2"/>
    <x v="1"/>
    <x v="2"/>
    <x v="3"/>
    <x v="1"/>
    <n v="7"/>
    <n v="6"/>
    <n v="3"/>
    <n v="11"/>
    <n v="1"/>
  </r>
  <r>
    <n v="2278"/>
    <n v="1985"/>
    <n v="40"/>
    <x v="2"/>
    <x v="3"/>
    <x v="0"/>
    <n v="33812"/>
    <n v="1"/>
    <n v="0"/>
    <d v="2012-03-11T00:00:00"/>
    <n v="86"/>
    <x v="30"/>
    <x v="2"/>
    <x v="29"/>
    <n v="30"/>
    <x v="22"/>
    <n v="39"/>
    <x v="29"/>
    <n v="2.7800780787885959E-3"/>
    <x v="0"/>
    <x v="3"/>
    <x v="1"/>
    <x v="0"/>
    <n v="3"/>
    <n v="6"/>
    <n v="3"/>
    <n v="11"/>
    <n v="0"/>
  </r>
  <r>
    <n v="4240"/>
    <n v="1978"/>
    <n v="47"/>
    <x v="0"/>
    <x v="0"/>
    <x v="0"/>
    <n v="17345"/>
    <n v="1"/>
    <n v="0"/>
    <d v="2012-03-11T00:00:00"/>
    <n v="79"/>
    <x v="30"/>
    <x v="21"/>
    <x v="17"/>
    <n v="17"/>
    <x v="4"/>
    <n v="12"/>
    <x v="27"/>
    <n v="2.6520611127125973E-3"/>
    <x v="4"/>
    <x v="3"/>
    <x v="1"/>
    <x v="0"/>
    <n v="2"/>
    <n v="8"/>
    <n v="3"/>
    <n v="11"/>
    <n v="0"/>
  </r>
  <r>
    <n v="6730"/>
    <n v="1954"/>
    <n v="71"/>
    <x v="0"/>
    <x v="0"/>
    <x v="1"/>
    <n v="38998"/>
    <n v="1"/>
    <n v="1"/>
    <d v="2012-03-11T00:00:00"/>
    <n v="92"/>
    <x v="31"/>
    <x v="12"/>
    <x v="30"/>
    <n v="0"/>
    <x v="4"/>
    <n v="5"/>
    <x v="30"/>
    <n v="1.2564746910097954E-3"/>
    <x v="1"/>
    <x v="5"/>
    <x v="1"/>
    <x v="4"/>
    <n v="3"/>
    <n v="8"/>
    <n v="3"/>
    <n v="11"/>
    <n v="0"/>
  </r>
  <r>
    <n v="5907"/>
    <n v="1952"/>
    <n v="73"/>
    <x v="1"/>
    <x v="0"/>
    <x v="1"/>
    <n v="33444"/>
    <n v="1"/>
    <n v="1"/>
    <d v="2012-03-11T00:00:00"/>
    <n v="24"/>
    <x v="32"/>
    <x v="0"/>
    <x v="31"/>
    <n v="0"/>
    <x v="4"/>
    <n v="2"/>
    <x v="31"/>
    <n v="4.7841167324482717E-4"/>
    <x v="1"/>
    <x v="1"/>
    <x v="6"/>
    <x v="4"/>
    <n v="2"/>
    <n v="8"/>
    <n v="3"/>
    <n v="11"/>
    <n v="0"/>
  </r>
  <r>
    <n v="9916"/>
    <n v="1954"/>
    <n v="71"/>
    <x v="0"/>
    <x v="0"/>
    <x v="1"/>
    <n v="38998"/>
    <n v="1"/>
    <n v="1"/>
    <d v="2012-03-11T00:00:00"/>
    <n v="92"/>
    <x v="31"/>
    <x v="12"/>
    <x v="30"/>
    <n v="0"/>
    <x v="4"/>
    <n v="5"/>
    <x v="30"/>
    <n v="1.2564746910097954E-3"/>
    <x v="1"/>
    <x v="5"/>
    <x v="1"/>
    <x v="4"/>
    <n v="3"/>
    <n v="8"/>
    <n v="3"/>
    <n v="11"/>
    <n v="0"/>
  </r>
  <r>
    <n v="2156"/>
    <n v="1955"/>
    <n v="70"/>
    <x v="3"/>
    <x v="0"/>
    <x v="1"/>
    <n v="22554"/>
    <n v="1"/>
    <n v="1"/>
    <d v="2012-03-11T00:00:00"/>
    <n v="38"/>
    <x v="33"/>
    <x v="0"/>
    <x v="32"/>
    <n v="0"/>
    <x v="4"/>
    <n v="4"/>
    <x v="32"/>
    <n v="1.6405072270994059E-3"/>
    <x v="1"/>
    <x v="2"/>
    <x v="1"/>
    <x v="4"/>
    <n v="4"/>
    <n v="5"/>
    <n v="3"/>
    <n v="11"/>
    <n v="0"/>
  </r>
  <r>
    <n v="9648"/>
    <n v="1967"/>
    <n v="58"/>
    <x v="0"/>
    <x v="3"/>
    <x v="1"/>
    <n v="46904"/>
    <n v="1"/>
    <n v="1"/>
    <d v="2012-03-11T00:00:00"/>
    <n v="20"/>
    <x v="34"/>
    <x v="20"/>
    <x v="33"/>
    <n v="0"/>
    <x v="8"/>
    <n v="31"/>
    <x v="33"/>
    <n v="4.7330718062425382E-3"/>
    <x v="1"/>
    <x v="2"/>
    <x v="5"/>
    <x v="0"/>
    <n v="4"/>
    <n v="8"/>
    <n v="3"/>
    <n v="11"/>
    <n v="0"/>
  </r>
  <r>
    <n v="10702"/>
    <n v="1984"/>
    <n v="41"/>
    <x v="0"/>
    <x v="3"/>
    <x v="0"/>
    <n v="52413"/>
    <n v="1"/>
    <n v="0"/>
    <d v="2012-03-11T00:00:00"/>
    <n v="67"/>
    <x v="35"/>
    <x v="9"/>
    <x v="34"/>
    <n v="56"/>
    <x v="23"/>
    <n v="12"/>
    <x v="34"/>
    <n v="8.3567053975158838E-3"/>
    <x v="1"/>
    <x v="3"/>
    <x v="8"/>
    <x v="0"/>
    <n v="7"/>
    <n v="7"/>
    <n v="3"/>
    <n v="11"/>
    <n v="0"/>
  </r>
  <r>
    <n v="22"/>
    <n v="1976"/>
    <n v="49"/>
    <x v="0"/>
    <x v="2"/>
    <x v="0"/>
    <n v="46310"/>
    <n v="1"/>
    <n v="0"/>
    <d v="2012-03-12T00:00:00"/>
    <n v="99"/>
    <x v="35"/>
    <x v="22"/>
    <x v="35"/>
    <n v="15"/>
    <x v="20"/>
    <n v="14"/>
    <x v="35"/>
    <n v="6.3701144461239473E-3"/>
    <x v="1"/>
    <x v="3"/>
    <x v="10"/>
    <x v="0"/>
    <n v="5"/>
    <n v="8"/>
    <n v="3"/>
    <n v="11"/>
    <n v="0"/>
  </r>
  <r>
    <n v="10619"/>
    <n v="1994"/>
    <n v="31"/>
    <x v="0"/>
    <x v="3"/>
    <x v="0"/>
    <n v="95529"/>
    <n v="0"/>
    <n v="0"/>
    <d v="2012-03-12T00:00:00"/>
    <n v="29"/>
    <x v="36"/>
    <x v="14"/>
    <x v="36"/>
    <n v="250"/>
    <x v="24"/>
    <n v="24"/>
    <x v="36"/>
    <n v="2.0580137968574989E-2"/>
    <x v="2"/>
    <x v="1"/>
    <x v="8"/>
    <x v="6"/>
    <n v="7"/>
    <n v="3"/>
    <n v="3"/>
    <n v="11"/>
    <n v="1"/>
  </r>
  <r>
    <n v="11112"/>
    <n v="1966"/>
    <n v="59"/>
    <x v="0"/>
    <x v="1"/>
    <x v="1"/>
    <n v="70713"/>
    <n v="0"/>
    <n v="1"/>
    <d v="2012-03-12T00:00:00"/>
    <n v="23"/>
    <x v="37"/>
    <x v="23"/>
    <x v="37"/>
    <n v="82"/>
    <x v="25"/>
    <n v="190"/>
    <x v="37"/>
    <n v="1.8200330915107546E-2"/>
    <x v="1"/>
    <x v="8"/>
    <x v="5"/>
    <x v="9"/>
    <n v="8"/>
    <n v="3"/>
    <n v="3"/>
    <n v="11"/>
    <n v="0"/>
  </r>
  <r>
    <n v="4136"/>
    <n v="1992"/>
    <n v="33"/>
    <x v="4"/>
    <x v="3"/>
    <x v="0"/>
    <n v="7500"/>
    <n v="1"/>
    <n v="0"/>
    <d v="2012-03-12T00:00:00"/>
    <n v="63"/>
    <x v="38"/>
    <x v="2"/>
    <x v="38"/>
    <n v="8"/>
    <x v="3"/>
    <n v="40"/>
    <x v="38"/>
    <n v="1.0533333333333334E-2"/>
    <x v="0"/>
    <x v="2"/>
    <x v="4"/>
    <x v="3"/>
    <n v="2"/>
    <n v="9"/>
    <n v="3"/>
    <n v="11"/>
    <n v="0"/>
  </r>
  <r>
    <n v="564"/>
    <n v="1981"/>
    <n v="44"/>
    <x v="3"/>
    <x v="1"/>
    <x v="0"/>
    <n v="56937"/>
    <n v="1"/>
    <n v="0"/>
    <d v="2012-04-08T00:00:00"/>
    <n v="81"/>
    <x v="39"/>
    <x v="9"/>
    <x v="39"/>
    <n v="11"/>
    <x v="26"/>
    <n v="8"/>
    <x v="39"/>
    <n v="1.5771817974252245E-2"/>
    <x v="1"/>
    <x v="9"/>
    <x v="3"/>
    <x v="9"/>
    <n v="9"/>
    <n v="6"/>
    <n v="3"/>
    <n v="11"/>
    <n v="1"/>
  </r>
  <r>
    <n v="1501"/>
    <n v="1982"/>
    <n v="43"/>
    <x v="3"/>
    <x v="0"/>
    <x v="0"/>
    <n v="160803"/>
    <n v="0"/>
    <n v="0"/>
    <d v="2012-04-08T00:00:00"/>
    <n v="21"/>
    <x v="40"/>
    <x v="24"/>
    <x v="40"/>
    <n v="17"/>
    <x v="5"/>
    <n v="4"/>
    <x v="40"/>
    <n v="1.0652786328613273E-2"/>
    <x v="2"/>
    <x v="10"/>
    <x v="9"/>
    <x v="10"/>
    <n v="1"/>
    <n v="0"/>
    <n v="3"/>
    <n v="11"/>
    <n v="0"/>
  </r>
  <r>
    <n v="4817"/>
    <n v="1956"/>
    <n v="69"/>
    <x v="0"/>
    <x v="2"/>
    <x v="1"/>
    <n v="22304"/>
    <n v="0"/>
    <n v="0"/>
    <d v="2012-04-08T00:00:00"/>
    <n v="91"/>
    <x v="41"/>
    <x v="22"/>
    <x v="41"/>
    <n v="0"/>
    <x v="27"/>
    <n v="2"/>
    <x v="31"/>
    <n v="7.173601147776184E-4"/>
    <x v="2"/>
    <x v="1"/>
    <x v="6"/>
    <x v="4"/>
    <n v="2"/>
    <n v="8"/>
    <n v="3"/>
    <n v="11"/>
    <n v="0"/>
  </r>
  <r>
    <n v="1291"/>
    <n v="1978"/>
    <n v="47"/>
    <x v="3"/>
    <x v="1"/>
    <x v="0"/>
    <n v="27683"/>
    <n v="1"/>
    <n v="0"/>
    <d v="2012-04-08T00:00:00"/>
    <n v="90"/>
    <x v="42"/>
    <x v="21"/>
    <x v="42"/>
    <n v="12"/>
    <x v="17"/>
    <n v="45"/>
    <x v="41"/>
    <n v="1.1053715276523499E-2"/>
    <x v="1"/>
    <x v="2"/>
    <x v="10"/>
    <x v="3"/>
    <n v="4"/>
    <n v="8"/>
    <n v="3"/>
    <n v="11"/>
    <n v="0"/>
  </r>
  <r>
    <n v="5524"/>
    <n v="1957"/>
    <n v="68"/>
    <x v="0"/>
    <x v="3"/>
    <x v="1"/>
    <n v="58138"/>
    <n v="0"/>
    <n v="0"/>
    <d v="2012-04-09T00:00:00"/>
    <n v="58"/>
    <x v="43"/>
    <x v="25"/>
    <x v="43"/>
    <n v="172"/>
    <x v="28"/>
    <n v="88"/>
    <x v="42"/>
    <n v="2.6299494306649695E-2"/>
    <x v="1"/>
    <x v="5"/>
    <x v="3"/>
    <x v="11"/>
    <n v="4"/>
    <n v="7"/>
    <n v="3"/>
    <n v="11"/>
    <n v="1"/>
  </r>
  <r>
    <n v="2674"/>
    <n v="1958"/>
    <n v="67"/>
    <x v="1"/>
    <x v="3"/>
    <x v="1"/>
    <n v="75154"/>
    <n v="0"/>
    <n v="1"/>
    <d v="2012-04-09T00:00:00"/>
    <n v="79"/>
    <x v="44"/>
    <x v="16"/>
    <x v="44"/>
    <n v="160"/>
    <x v="29"/>
    <n v="82"/>
    <x v="43"/>
    <n v="1.411767836708625E-2"/>
    <x v="1"/>
    <x v="1"/>
    <x v="10"/>
    <x v="6"/>
    <n v="6"/>
    <n v="3"/>
    <n v="3"/>
    <n v="11"/>
    <n v="1"/>
  </r>
  <r>
    <n v="3745"/>
    <n v="1988"/>
    <n v="37"/>
    <x v="2"/>
    <x v="0"/>
    <x v="0"/>
    <n v="23331"/>
    <n v="1"/>
    <n v="0"/>
    <d v="2012-04-09T00:00:00"/>
    <n v="92"/>
    <x v="2"/>
    <x v="26"/>
    <x v="41"/>
    <n v="0"/>
    <x v="30"/>
    <n v="45"/>
    <x v="44"/>
    <n v="2.4859628820024858E-3"/>
    <x v="0"/>
    <x v="3"/>
    <x v="4"/>
    <x v="4"/>
    <n v="3"/>
    <n v="8"/>
    <n v="3"/>
    <n v="11"/>
    <n v="0"/>
  </r>
  <r>
    <n v="1440"/>
    <n v="1978"/>
    <n v="47"/>
    <x v="2"/>
    <x v="1"/>
    <x v="0"/>
    <n v="52513"/>
    <n v="0"/>
    <n v="0"/>
    <d v="2012-04-09T00:00:00"/>
    <n v="84"/>
    <x v="45"/>
    <x v="2"/>
    <x v="45"/>
    <n v="104"/>
    <x v="31"/>
    <n v="232"/>
    <x v="45"/>
    <n v="1.7462342658008494E-2"/>
    <x v="1"/>
    <x v="3"/>
    <x v="2"/>
    <x v="2"/>
    <n v="9"/>
    <n v="7"/>
    <n v="3"/>
    <n v="11"/>
    <n v="0"/>
  </r>
  <r>
    <n v="7230"/>
    <n v="1960"/>
    <n v="65"/>
    <x v="3"/>
    <x v="2"/>
    <x v="1"/>
    <n v="50611"/>
    <n v="0"/>
    <n v="1"/>
    <d v="2012-04-10T00:00:00"/>
    <n v="98"/>
    <x v="46"/>
    <x v="0"/>
    <x v="46"/>
    <n v="6"/>
    <x v="4"/>
    <n v="4"/>
    <x v="46"/>
    <n v="9.6619312007271141E-3"/>
    <x v="1"/>
    <x v="8"/>
    <x v="0"/>
    <x v="2"/>
    <n v="7"/>
    <n v="6"/>
    <n v="3"/>
    <n v="11"/>
    <n v="1"/>
  </r>
  <r>
    <n v="3007"/>
    <n v="1966"/>
    <n v="59"/>
    <x v="0"/>
    <x v="1"/>
    <x v="1"/>
    <n v="37758"/>
    <n v="1"/>
    <n v="1"/>
    <d v="2012-04-10T00:00:00"/>
    <n v="49"/>
    <x v="33"/>
    <x v="22"/>
    <x v="32"/>
    <n v="0"/>
    <x v="4"/>
    <n v="1"/>
    <x v="0"/>
    <n v="1.0328936914031463E-3"/>
    <x v="1"/>
    <x v="3"/>
    <x v="6"/>
    <x v="4"/>
    <n v="3"/>
    <n v="8"/>
    <n v="3"/>
    <n v="11"/>
    <n v="0"/>
  </r>
  <r>
    <n v="4271"/>
    <n v="1989"/>
    <n v="36"/>
    <x v="2"/>
    <x v="1"/>
    <x v="0"/>
    <n v="38683"/>
    <n v="1"/>
    <n v="0"/>
    <d v="2012-04-10T00:00:00"/>
    <n v="80"/>
    <x v="47"/>
    <x v="27"/>
    <x v="47"/>
    <n v="84"/>
    <x v="32"/>
    <n v="66"/>
    <x v="47"/>
    <n v="7.1090659979836102E-3"/>
    <x v="4"/>
    <x v="8"/>
    <x v="0"/>
    <x v="0"/>
    <n v="6"/>
    <n v="7"/>
    <n v="3"/>
    <n v="11"/>
    <n v="0"/>
  </r>
  <r>
    <n v="5675"/>
    <n v="1960"/>
    <n v="65"/>
    <x v="3"/>
    <x v="2"/>
    <x v="1"/>
    <n v="50611"/>
    <n v="0"/>
    <n v="1"/>
    <d v="2012-04-10T00:00:00"/>
    <n v="98"/>
    <x v="46"/>
    <x v="0"/>
    <x v="46"/>
    <n v="6"/>
    <x v="4"/>
    <n v="4"/>
    <x v="46"/>
    <n v="9.6619312007271141E-3"/>
    <x v="1"/>
    <x v="8"/>
    <x v="0"/>
    <x v="2"/>
    <n v="7"/>
    <n v="6"/>
    <n v="3"/>
    <n v="11"/>
    <n v="0"/>
  </r>
  <r>
    <n v="5513"/>
    <n v="1966"/>
    <n v="59"/>
    <x v="0"/>
    <x v="1"/>
    <x v="1"/>
    <n v="37758"/>
    <n v="1"/>
    <n v="1"/>
    <d v="2012-04-10T00:00:00"/>
    <n v="49"/>
    <x v="33"/>
    <x v="22"/>
    <x v="32"/>
    <n v="0"/>
    <x v="4"/>
    <n v="1"/>
    <x v="0"/>
    <n v="1.0328936914031463E-3"/>
    <x v="1"/>
    <x v="3"/>
    <x v="6"/>
    <x v="4"/>
    <n v="3"/>
    <n v="8"/>
    <n v="3"/>
    <n v="11"/>
    <n v="0"/>
  </r>
  <r>
    <n v="4786"/>
    <n v="1977"/>
    <n v="48"/>
    <x v="0"/>
    <x v="0"/>
    <x v="0"/>
    <n v="75330"/>
    <n v="1"/>
    <n v="1"/>
    <d v="2012-04-10T00:00:00"/>
    <n v="94"/>
    <x v="48"/>
    <x v="28"/>
    <x v="48"/>
    <n v="93"/>
    <x v="33"/>
    <n v="61"/>
    <x v="48"/>
    <n v="1.391212000530997E-2"/>
    <x v="1"/>
    <x v="2"/>
    <x v="7"/>
    <x v="6"/>
    <n v="12"/>
    <n v="6"/>
    <n v="3"/>
    <n v="11"/>
    <n v="0"/>
  </r>
  <r>
    <n v="8985"/>
    <n v="1964"/>
    <n v="61"/>
    <x v="2"/>
    <x v="1"/>
    <x v="1"/>
    <n v="68316"/>
    <n v="0"/>
    <n v="1"/>
    <d v="2012-04-11T00:00:00"/>
    <n v="54"/>
    <x v="49"/>
    <x v="3"/>
    <x v="49"/>
    <n v="120"/>
    <x v="34"/>
    <n v="33"/>
    <x v="49"/>
    <n v="1.7243398325428889E-2"/>
    <x v="1"/>
    <x v="0"/>
    <x v="7"/>
    <x v="5"/>
    <n v="10"/>
    <n v="6"/>
    <n v="3"/>
    <n v="11"/>
    <n v="0"/>
  </r>
  <r>
    <n v="2258"/>
    <n v="1986"/>
    <n v="39"/>
    <x v="0"/>
    <x v="0"/>
    <x v="0"/>
    <n v="32880"/>
    <n v="1"/>
    <n v="0"/>
    <d v="2012-04-12T00:00:00"/>
    <n v="76"/>
    <x v="32"/>
    <x v="20"/>
    <x v="50"/>
    <n v="7"/>
    <x v="35"/>
    <n v="2"/>
    <x v="50"/>
    <n v="1.2165450121654502E-3"/>
    <x v="2"/>
    <x v="1"/>
    <x v="6"/>
    <x v="4"/>
    <n v="3"/>
    <n v="8"/>
    <n v="3"/>
    <n v="11"/>
    <n v="0"/>
  </r>
  <r>
    <n v="1773"/>
    <n v="1978"/>
    <n v="47"/>
    <x v="2"/>
    <x v="0"/>
    <x v="0"/>
    <n v="12393"/>
    <n v="0"/>
    <n v="0"/>
    <d v="2012-04-12T00:00:00"/>
    <n v="38"/>
    <x v="2"/>
    <x v="29"/>
    <x v="50"/>
    <n v="11"/>
    <x v="0"/>
    <n v="13"/>
    <x v="51"/>
    <n v="3.55039134995562E-3"/>
    <x v="2"/>
    <x v="1"/>
    <x v="1"/>
    <x v="4"/>
    <n v="3"/>
    <n v="9"/>
    <n v="3"/>
    <n v="11"/>
    <n v="0"/>
  </r>
  <r>
    <n v="10542"/>
    <n v="1968"/>
    <n v="57"/>
    <x v="3"/>
    <x v="0"/>
    <x v="1"/>
    <n v="36778"/>
    <n v="1"/>
    <n v="1"/>
    <d v="2012-05-08T00:00:00"/>
    <n v="63"/>
    <x v="50"/>
    <x v="20"/>
    <x v="51"/>
    <n v="2"/>
    <x v="27"/>
    <n v="4"/>
    <x v="52"/>
    <n v="1.9848822665724073E-3"/>
    <x v="2"/>
    <x v="5"/>
    <x v="4"/>
    <x v="4"/>
    <n v="3"/>
    <n v="9"/>
    <n v="3"/>
    <n v="11"/>
    <n v="0"/>
  </r>
  <r>
    <n v="1911"/>
    <n v="1987"/>
    <n v="38"/>
    <x v="0"/>
    <x v="1"/>
    <x v="0"/>
    <n v="67430"/>
    <n v="0"/>
    <n v="0"/>
    <d v="2012-05-09T00:00:00"/>
    <n v="6"/>
    <x v="51"/>
    <x v="10"/>
    <x v="52"/>
    <n v="127"/>
    <x v="36"/>
    <n v="121"/>
    <x v="53"/>
    <n v="1.8433931484502446E-2"/>
    <x v="1"/>
    <x v="1"/>
    <x v="11"/>
    <x v="2"/>
    <n v="12"/>
    <n v="6"/>
    <n v="3"/>
    <n v="11"/>
    <n v="0"/>
  </r>
  <r>
    <n v="6927"/>
    <n v="1968"/>
    <n v="57"/>
    <x v="3"/>
    <x v="0"/>
    <x v="1"/>
    <n v="44377"/>
    <n v="1"/>
    <n v="1"/>
    <d v="2012-05-10T00:00:00"/>
    <n v="70"/>
    <x v="52"/>
    <x v="0"/>
    <x v="53"/>
    <n v="0"/>
    <x v="4"/>
    <n v="10"/>
    <x v="54"/>
    <n v="5.7236856930391869E-3"/>
    <x v="1"/>
    <x v="7"/>
    <x v="5"/>
    <x v="0"/>
    <n v="5"/>
    <n v="8"/>
    <n v="3"/>
    <n v="11"/>
    <n v="0"/>
  </r>
  <r>
    <n v="6202"/>
    <n v="1960"/>
    <n v="65"/>
    <x v="0"/>
    <x v="1"/>
    <x v="1"/>
    <n v="63381"/>
    <n v="0"/>
    <n v="1"/>
    <d v="2012-05-10T00:00:00"/>
    <n v="78"/>
    <x v="53"/>
    <x v="30"/>
    <x v="6"/>
    <n v="33"/>
    <x v="37"/>
    <n v="159"/>
    <x v="55"/>
    <n v="1.3347848724381123E-2"/>
    <x v="1"/>
    <x v="2"/>
    <x v="0"/>
    <x v="2"/>
    <n v="13"/>
    <n v="2"/>
    <n v="3"/>
    <n v="11"/>
    <n v="0"/>
  </r>
  <r>
    <n v="3856"/>
    <n v="1960"/>
    <n v="65"/>
    <x v="0"/>
    <x v="1"/>
    <x v="1"/>
    <n v="63381"/>
    <n v="0"/>
    <n v="1"/>
    <d v="2012-05-10T00:00:00"/>
    <n v="78"/>
    <x v="53"/>
    <x v="30"/>
    <x v="6"/>
    <n v="33"/>
    <x v="37"/>
    <n v="159"/>
    <x v="55"/>
    <n v="1.3347848724381123E-2"/>
    <x v="1"/>
    <x v="2"/>
    <x v="0"/>
    <x v="2"/>
    <n v="13"/>
    <n v="2"/>
    <n v="3"/>
    <n v="11"/>
    <n v="0"/>
  </r>
  <r>
    <n v="7290"/>
    <n v="1985"/>
    <n v="40"/>
    <x v="0"/>
    <x v="3"/>
    <x v="0"/>
    <n v="70596"/>
    <n v="0"/>
    <n v="0"/>
    <d v="2012-05-10T00:00:00"/>
    <n v="68"/>
    <x v="54"/>
    <x v="31"/>
    <x v="54"/>
    <n v="17"/>
    <x v="4"/>
    <n v="26"/>
    <x v="56"/>
    <n v="1.3343532211456739E-2"/>
    <x v="2"/>
    <x v="1"/>
    <x v="4"/>
    <x v="2"/>
    <n v="12"/>
    <n v="2"/>
    <n v="3"/>
    <n v="11"/>
    <n v="0"/>
  </r>
  <r>
    <n v="9771"/>
    <n v="1988"/>
    <n v="37"/>
    <x v="2"/>
    <x v="3"/>
    <x v="0"/>
    <n v="23331"/>
    <n v="1"/>
    <n v="0"/>
    <d v="2012-05-10T00:00:00"/>
    <n v="97"/>
    <x v="55"/>
    <x v="32"/>
    <x v="55"/>
    <n v="24"/>
    <x v="38"/>
    <n v="5"/>
    <x v="57"/>
    <n v="1.1315417256011316E-2"/>
    <x v="1"/>
    <x v="8"/>
    <x v="5"/>
    <x v="0"/>
    <n v="5"/>
    <n v="9"/>
    <n v="3"/>
    <n v="11"/>
    <n v="0"/>
  </r>
  <r>
    <n v="8895"/>
    <n v="1985"/>
    <n v="40"/>
    <x v="0"/>
    <x v="3"/>
    <x v="0"/>
    <n v="70596"/>
    <n v="0"/>
    <n v="0"/>
    <d v="2012-05-10T00:00:00"/>
    <n v="68"/>
    <x v="54"/>
    <x v="31"/>
    <x v="54"/>
    <n v="17"/>
    <x v="4"/>
    <n v="26"/>
    <x v="56"/>
    <n v="1.3343532211456739E-2"/>
    <x v="2"/>
    <x v="1"/>
    <x v="4"/>
    <x v="2"/>
    <n v="12"/>
    <n v="2"/>
    <n v="3"/>
    <n v="11"/>
    <n v="0"/>
  </r>
  <r>
    <n v="9260"/>
    <n v="1945"/>
    <n v="80"/>
    <x v="3"/>
    <x v="0"/>
    <x v="1"/>
    <n v="70356"/>
    <n v="0"/>
    <n v="0"/>
    <d v="2012-05-11T00:00:00"/>
    <n v="20"/>
    <x v="56"/>
    <x v="24"/>
    <x v="23"/>
    <n v="43"/>
    <x v="14"/>
    <n v="33"/>
    <x v="58"/>
    <n v="2.3779066461993292E-2"/>
    <x v="1"/>
    <x v="3"/>
    <x v="7"/>
    <x v="9"/>
    <n v="9"/>
    <n v="6"/>
    <n v="3"/>
    <n v="11"/>
    <n v="0"/>
  </r>
  <r>
    <n v="8952"/>
    <n v="1953"/>
    <n v="72"/>
    <x v="1"/>
    <x v="0"/>
    <x v="1"/>
    <n v="65569"/>
    <n v="0"/>
    <n v="1"/>
    <d v="2012-05-11T00:00:00"/>
    <n v="96"/>
    <x v="57"/>
    <x v="33"/>
    <x v="56"/>
    <n v="20"/>
    <x v="39"/>
    <n v="70"/>
    <x v="59"/>
    <n v="1.2033125409873568E-2"/>
    <x v="1"/>
    <x v="3"/>
    <x v="10"/>
    <x v="2"/>
    <n v="10"/>
    <n v="3"/>
    <n v="3"/>
    <n v="11"/>
    <n v="0"/>
  </r>
  <r>
    <n v="5043"/>
    <n v="1951"/>
    <n v="74"/>
    <x v="4"/>
    <x v="0"/>
    <x v="1"/>
    <n v="26997"/>
    <n v="0"/>
    <n v="0"/>
    <d v="2012-05-11T00:00:00"/>
    <n v="89"/>
    <x v="0"/>
    <x v="34"/>
    <x v="57"/>
    <n v="133"/>
    <x v="40"/>
    <n v="144"/>
    <x v="60"/>
    <n v="1.0741934288995074E-2"/>
    <x v="0"/>
    <x v="3"/>
    <x v="0"/>
    <x v="3"/>
    <n v="5"/>
    <n v="7"/>
    <n v="3"/>
    <n v="11"/>
    <n v="0"/>
  </r>
  <r>
    <n v="3594"/>
    <n v="1973"/>
    <n v="52"/>
    <x v="1"/>
    <x v="0"/>
    <x v="1"/>
    <n v="54108"/>
    <n v="1"/>
    <n v="1"/>
    <d v="2012-05-11T00:00:00"/>
    <n v="74"/>
    <x v="58"/>
    <x v="29"/>
    <x v="58"/>
    <n v="8"/>
    <x v="35"/>
    <n v="97"/>
    <x v="61"/>
    <n v="1.2013011015007022E-2"/>
    <x v="1"/>
    <x v="11"/>
    <x v="3"/>
    <x v="3"/>
    <n v="9"/>
    <n v="8"/>
    <n v="3"/>
    <n v="11"/>
    <n v="0"/>
  </r>
  <r>
    <n v="1990"/>
    <n v="1974"/>
    <n v="51"/>
    <x v="3"/>
    <x v="3"/>
    <x v="1"/>
    <n v="63159"/>
    <n v="0"/>
    <n v="0"/>
    <d v="2012-05-11T00:00:00"/>
    <n v="74"/>
    <x v="59"/>
    <x v="35"/>
    <x v="59"/>
    <n v="89"/>
    <x v="41"/>
    <n v="37"/>
    <x v="62"/>
    <n v="2.7866179008534019E-2"/>
    <x v="1"/>
    <x v="1"/>
    <x v="4"/>
    <x v="2"/>
    <n v="8"/>
    <n v="3"/>
    <n v="3"/>
    <n v="11"/>
    <n v="0"/>
  </r>
  <r>
    <n v="3518"/>
    <n v="1983"/>
    <n v="42"/>
    <x v="0"/>
    <x v="0"/>
    <x v="0"/>
    <n v="25271"/>
    <n v="1"/>
    <n v="0"/>
    <d v="2012-05-12T00:00:00"/>
    <n v="45"/>
    <x v="38"/>
    <x v="12"/>
    <x v="38"/>
    <n v="10"/>
    <x v="27"/>
    <n v="7"/>
    <x v="63"/>
    <n v="1.7015551422579242E-3"/>
    <x v="2"/>
    <x v="1"/>
    <x v="6"/>
    <x v="0"/>
    <n v="2"/>
    <n v="9"/>
    <n v="3"/>
    <n v="11"/>
    <n v="0"/>
  </r>
  <r>
    <n v="9120"/>
    <n v="1962"/>
    <n v="63"/>
    <x v="0"/>
    <x v="3"/>
    <x v="1"/>
    <n v="66565"/>
    <n v="0"/>
    <n v="1"/>
    <d v="2012-05-12T00:00:00"/>
    <n v="80"/>
    <x v="60"/>
    <x v="16"/>
    <x v="49"/>
    <n v="65"/>
    <x v="42"/>
    <n v="42"/>
    <x v="64"/>
    <n v="1.5368436866220987E-2"/>
    <x v="1"/>
    <x v="2"/>
    <x v="0"/>
    <x v="3"/>
    <n v="9"/>
    <n v="8"/>
    <n v="3"/>
    <n v="11"/>
    <n v="0"/>
  </r>
  <r>
    <n v="1077"/>
    <n v="1974"/>
    <n v="51"/>
    <x v="0"/>
    <x v="1"/>
    <x v="1"/>
    <n v="56715"/>
    <n v="0"/>
    <n v="0"/>
    <d v="2012-05-12T00:00:00"/>
    <n v="52"/>
    <x v="61"/>
    <x v="36"/>
    <x v="60"/>
    <n v="237"/>
    <x v="43"/>
    <n v="9"/>
    <x v="65"/>
    <n v="1.7825971965088602E-2"/>
    <x v="1"/>
    <x v="1"/>
    <x v="8"/>
    <x v="6"/>
    <n v="4"/>
    <n v="4"/>
    <n v="3"/>
    <n v="11"/>
    <n v="0"/>
  </r>
  <r>
    <n v="10913"/>
    <n v="1984"/>
    <n v="41"/>
    <x v="1"/>
    <x v="3"/>
    <x v="0"/>
    <n v="31385"/>
    <n v="1"/>
    <n v="0"/>
    <d v="2012-05-12T00:00:00"/>
    <n v="56"/>
    <x v="41"/>
    <x v="22"/>
    <x v="0"/>
    <n v="0"/>
    <x v="7"/>
    <n v="9"/>
    <x v="66"/>
    <n v="5.7352238330412621E-4"/>
    <x v="2"/>
    <x v="1"/>
    <x v="6"/>
    <x v="4"/>
    <n v="2"/>
    <n v="8"/>
    <n v="3"/>
    <n v="11"/>
    <n v="1"/>
  </r>
  <r>
    <n v="9135"/>
    <n v="1950"/>
    <n v="75"/>
    <x v="0"/>
    <x v="1"/>
    <x v="1"/>
    <n v="27203"/>
    <n v="1"/>
    <n v="1"/>
    <d v="2012-06-08T00:00:00"/>
    <n v="92"/>
    <x v="62"/>
    <x v="22"/>
    <x v="61"/>
    <n v="4"/>
    <x v="4"/>
    <n v="24"/>
    <x v="50"/>
    <n v="1.4704260559497114E-3"/>
    <x v="0"/>
    <x v="3"/>
    <x v="6"/>
    <x v="0"/>
    <n v="2"/>
    <n v="8"/>
    <n v="3"/>
    <n v="11"/>
    <n v="0"/>
  </r>
  <r>
    <n v="10591"/>
    <n v="1969"/>
    <n v="56"/>
    <x v="0"/>
    <x v="4"/>
    <x v="1"/>
    <n v="43638"/>
    <n v="0"/>
    <n v="1"/>
    <d v="2012-06-08T00:00:00"/>
    <n v="37"/>
    <x v="14"/>
    <x v="16"/>
    <x v="62"/>
    <n v="7"/>
    <x v="11"/>
    <n v="19"/>
    <x v="67"/>
    <n v="4.1706769329483478E-3"/>
    <x v="2"/>
    <x v="3"/>
    <x v="0"/>
    <x v="0"/>
    <n v="4"/>
    <n v="7"/>
    <n v="3"/>
    <n v="11"/>
    <n v="0"/>
  </r>
  <r>
    <n v="2715"/>
    <n v="1966"/>
    <n v="59"/>
    <x v="1"/>
    <x v="2"/>
    <x v="1"/>
    <n v="29435"/>
    <n v="1"/>
    <n v="1"/>
    <d v="2012-06-08T00:00:00"/>
    <n v="11"/>
    <x v="63"/>
    <x v="7"/>
    <x v="63"/>
    <n v="4"/>
    <x v="12"/>
    <n v="64"/>
    <x v="68"/>
    <n v="3.9408866995073889E-3"/>
    <x v="1"/>
    <x v="2"/>
    <x v="4"/>
    <x v="3"/>
    <n v="2"/>
    <n v="9"/>
    <n v="3"/>
    <n v="11"/>
    <n v="1"/>
  </r>
  <r>
    <n v="3469"/>
    <n v="1977"/>
    <n v="48"/>
    <x v="3"/>
    <x v="2"/>
    <x v="0"/>
    <n v="34487"/>
    <n v="1"/>
    <n v="1"/>
    <d v="2012-06-09T00:00:00"/>
    <n v="94"/>
    <x v="27"/>
    <x v="37"/>
    <x v="64"/>
    <n v="24"/>
    <x v="7"/>
    <n v="8"/>
    <x v="69"/>
    <n v="2.7546611766752689E-3"/>
    <x v="2"/>
    <x v="5"/>
    <x v="4"/>
    <x v="4"/>
    <n v="3"/>
    <n v="9"/>
    <n v="3"/>
    <n v="11"/>
    <n v="0"/>
  </r>
  <r>
    <n v="10010"/>
    <n v="1953"/>
    <n v="72"/>
    <x v="3"/>
    <x v="2"/>
    <x v="1"/>
    <n v="36957"/>
    <n v="1"/>
    <n v="1"/>
    <d v="2012-06-09T00:00:00"/>
    <n v="43"/>
    <x v="64"/>
    <x v="22"/>
    <x v="17"/>
    <n v="2"/>
    <x v="7"/>
    <n v="31"/>
    <x v="70"/>
    <n v="3.2740752766728903E-3"/>
    <x v="1"/>
    <x v="2"/>
    <x v="4"/>
    <x v="3"/>
    <n v="2"/>
    <n v="9"/>
    <n v="3"/>
    <n v="11"/>
    <n v="1"/>
  </r>
  <r>
    <n v="1403"/>
    <n v="1975"/>
    <n v="50"/>
    <x v="2"/>
    <x v="1"/>
    <x v="0"/>
    <n v="34984"/>
    <n v="1"/>
    <n v="1"/>
    <d v="2012-06-09T00:00:00"/>
    <n v="40"/>
    <x v="32"/>
    <x v="20"/>
    <x v="50"/>
    <n v="3"/>
    <x v="20"/>
    <n v="3"/>
    <x v="71"/>
    <n v="1.000457351932312E-3"/>
    <x v="2"/>
    <x v="3"/>
    <x v="6"/>
    <x v="4"/>
    <n v="3"/>
    <n v="7"/>
    <n v="3"/>
    <n v="11"/>
    <n v="0"/>
  </r>
  <r>
    <n v="4023"/>
    <n v="1970"/>
    <n v="55"/>
    <x v="0"/>
    <x v="0"/>
    <x v="1"/>
    <n v="22979"/>
    <n v="1"/>
    <n v="0"/>
    <d v="2012-06-09T00:00:00"/>
    <n v="29"/>
    <x v="65"/>
    <x v="2"/>
    <x v="29"/>
    <n v="20"/>
    <x v="19"/>
    <n v="22"/>
    <x v="72"/>
    <n v="4.0471735062448319E-3"/>
    <x v="0"/>
    <x v="5"/>
    <x v="4"/>
    <x v="3"/>
    <n v="2"/>
    <n v="8"/>
    <n v="3"/>
    <n v="11"/>
    <n v="1"/>
  </r>
  <r>
    <n v="793"/>
    <n v="1973"/>
    <n v="52"/>
    <x v="0"/>
    <x v="0"/>
    <x v="1"/>
    <n v="20895"/>
    <n v="1"/>
    <n v="0"/>
    <d v="2012-06-10T00:00:00"/>
    <n v="24"/>
    <x v="66"/>
    <x v="7"/>
    <x v="2"/>
    <n v="3"/>
    <x v="4"/>
    <n v="4"/>
    <x v="73"/>
    <n v="1.9621919119406557E-3"/>
    <x v="1"/>
    <x v="1"/>
    <x v="1"/>
    <x v="4"/>
    <n v="3"/>
    <n v="9"/>
    <n v="3"/>
    <n v="11"/>
    <n v="0"/>
  </r>
  <r>
    <n v="7441"/>
    <n v="1973"/>
    <n v="52"/>
    <x v="0"/>
    <x v="2"/>
    <x v="1"/>
    <n v="71128"/>
    <n v="1"/>
    <n v="0"/>
    <d v="2012-06-10T00:00:00"/>
    <n v="80"/>
    <x v="67"/>
    <x v="38"/>
    <x v="65"/>
    <n v="20"/>
    <x v="4"/>
    <n v="31"/>
    <x v="74"/>
    <n v="2.2269710943650881E-2"/>
    <x v="1"/>
    <x v="5"/>
    <x v="1"/>
    <x v="11"/>
    <n v="12"/>
    <n v="7"/>
    <n v="3"/>
    <n v="11"/>
    <n v="0"/>
  </r>
  <r>
    <n v="4856"/>
    <n v="1957"/>
    <n v="68"/>
    <x v="2"/>
    <x v="0"/>
    <x v="1"/>
    <n v="82347"/>
    <n v="0"/>
    <n v="0"/>
    <d v="2012-06-11T00:00:00"/>
    <n v="38"/>
    <x v="68"/>
    <x v="39"/>
    <x v="66"/>
    <n v="202"/>
    <x v="36"/>
    <n v="63"/>
    <x v="75"/>
    <n v="2.173728247537858E-2"/>
    <x v="2"/>
    <x v="1"/>
    <x v="8"/>
    <x v="5"/>
    <n v="10"/>
    <n v="3"/>
    <n v="3"/>
    <n v="11"/>
    <n v="0"/>
  </r>
  <r>
    <n v="8722"/>
    <n v="1957"/>
    <n v="68"/>
    <x v="2"/>
    <x v="0"/>
    <x v="1"/>
    <n v="82347"/>
    <n v="0"/>
    <n v="0"/>
    <d v="2012-06-11T00:00:00"/>
    <n v="38"/>
    <x v="68"/>
    <x v="39"/>
    <x v="66"/>
    <n v="202"/>
    <x v="36"/>
    <n v="63"/>
    <x v="75"/>
    <n v="2.173728247537858E-2"/>
    <x v="2"/>
    <x v="1"/>
    <x v="8"/>
    <x v="5"/>
    <n v="10"/>
    <n v="3"/>
    <n v="3"/>
    <n v="11"/>
    <n v="1"/>
  </r>
  <r>
    <n v="7381"/>
    <n v="1968"/>
    <n v="57"/>
    <x v="0"/>
    <x v="2"/>
    <x v="1"/>
    <n v="75693"/>
    <n v="0"/>
    <n v="0"/>
    <d v="2012-06-12T00:00:00"/>
    <n v="10"/>
    <x v="69"/>
    <x v="40"/>
    <x v="67"/>
    <n v="72"/>
    <x v="13"/>
    <n v="30"/>
    <x v="76"/>
    <n v="1.8654300926109417E-2"/>
    <x v="1"/>
    <x v="1"/>
    <x v="11"/>
    <x v="1"/>
    <n v="6"/>
    <n v="4"/>
    <n v="3"/>
    <n v="11"/>
    <n v="1"/>
  </r>
  <r>
    <n v="4088"/>
    <n v="1962"/>
    <n v="63"/>
    <x v="3"/>
    <x v="1"/>
    <x v="1"/>
    <n v="31497"/>
    <n v="0"/>
    <n v="1"/>
    <d v="2012-06-12T00:00:00"/>
    <n v="22"/>
    <x v="70"/>
    <x v="12"/>
    <x v="68"/>
    <n v="13"/>
    <x v="7"/>
    <n v="4"/>
    <x v="77"/>
    <n v="4.7941073753055849E-3"/>
    <x v="1"/>
    <x v="3"/>
    <x v="4"/>
    <x v="0"/>
    <n v="4"/>
    <n v="8"/>
    <n v="3"/>
    <n v="11"/>
    <n v="0"/>
  </r>
  <r>
    <n v="4971"/>
    <n v="1962"/>
    <n v="63"/>
    <x v="3"/>
    <x v="1"/>
    <x v="1"/>
    <n v="31497"/>
    <n v="0"/>
    <n v="1"/>
    <d v="2012-06-12T00:00:00"/>
    <n v="22"/>
    <x v="70"/>
    <x v="12"/>
    <x v="68"/>
    <n v="13"/>
    <x v="7"/>
    <n v="4"/>
    <x v="77"/>
    <n v="4.7941073753055849E-3"/>
    <x v="1"/>
    <x v="3"/>
    <x v="4"/>
    <x v="0"/>
    <n v="4"/>
    <n v="8"/>
    <n v="3"/>
    <n v="11"/>
    <n v="0"/>
  </r>
  <r>
    <n v="610"/>
    <n v="1953"/>
    <n v="72"/>
    <x v="3"/>
    <x v="1"/>
    <x v="1"/>
    <n v="53593"/>
    <n v="1"/>
    <n v="1"/>
    <d v="2012-07-08T00:00:00"/>
    <n v="60"/>
    <x v="71"/>
    <x v="20"/>
    <x v="57"/>
    <n v="6"/>
    <x v="4"/>
    <n v="43"/>
    <x v="78"/>
    <n v="8.1540499692123979E-3"/>
    <x v="1"/>
    <x v="7"/>
    <x v="8"/>
    <x v="3"/>
    <n v="6"/>
    <n v="8"/>
    <n v="3"/>
    <n v="11"/>
    <n v="0"/>
  </r>
  <r>
    <n v="10827"/>
    <n v="1967"/>
    <n v="58"/>
    <x v="3"/>
    <x v="0"/>
    <x v="1"/>
    <n v="36947"/>
    <n v="1"/>
    <n v="1"/>
    <d v="2012-07-08T00:00:00"/>
    <n v="49"/>
    <x v="72"/>
    <x v="7"/>
    <x v="61"/>
    <n v="4"/>
    <x v="7"/>
    <n v="29"/>
    <x v="79"/>
    <n v="3.166698243429778E-3"/>
    <x v="1"/>
    <x v="2"/>
    <x v="4"/>
    <x v="4"/>
    <n v="4"/>
    <n v="9"/>
    <n v="3"/>
    <n v="11"/>
    <n v="0"/>
  </r>
  <r>
    <n v="5393"/>
    <n v="1977"/>
    <n v="48"/>
    <x v="0"/>
    <x v="3"/>
    <x v="0"/>
    <n v="23763"/>
    <n v="1"/>
    <n v="0"/>
    <d v="2012-07-08T00:00:00"/>
    <n v="64"/>
    <x v="73"/>
    <x v="0"/>
    <x v="69"/>
    <n v="6"/>
    <x v="12"/>
    <n v="6"/>
    <x v="80"/>
    <n v="1.5149602322939023E-3"/>
    <x v="1"/>
    <x v="1"/>
    <x v="6"/>
    <x v="4"/>
    <n v="3"/>
    <n v="7"/>
    <n v="3"/>
    <n v="11"/>
    <n v="0"/>
  </r>
  <r>
    <n v="3262"/>
    <n v="1958"/>
    <n v="67"/>
    <x v="0"/>
    <x v="3"/>
    <x v="1"/>
    <n v="68281"/>
    <n v="0"/>
    <n v="0"/>
    <d v="2012-07-08T00:00:00"/>
    <n v="31"/>
    <x v="74"/>
    <x v="41"/>
    <x v="70"/>
    <n v="42"/>
    <x v="44"/>
    <n v="41"/>
    <x v="81"/>
    <n v="2.3637615149163016E-2"/>
    <x v="1"/>
    <x v="1"/>
    <x v="1"/>
    <x v="7"/>
    <n v="13"/>
    <n v="5"/>
    <n v="3"/>
    <n v="11"/>
    <n v="1"/>
  </r>
  <r>
    <n v="3076"/>
    <n v="1975"/>
    <n v="50"/>
    <x v="0"/>
    <x v="1"/>
    <x v="0"/>
    <n v="66653"/>
    <n v="1"/>
    <n v="1"/>
    <d v="2012-07-09T00:00:00"/>
    <n v="18"/>
    <x v="75"/>
    <x v="37"/>
    <x v="71"/>
    <n v="16"/>
    <x v="1"/>
    <n v="6"/>
    <x v="82"/>
    <n v="9.0918638320855779E-3"/>
    <x v="1"/>
    <x v="2"/>
    <x v="0"/>
    <x v="3"/>
    <n v="12"/>
    <n v="3"/>
    <n v="3"/>
    <n v="11"/>
    <n v="0"/>
  </r>
  <r>
    <n v="6233"/>
    <n v="1976"/>
    <n v="49"/>
    <x v="0"/>
    <x v="0"/>
    <x v="0"/>
    <n v="65991"/>
    <n v="0"/>
    <n v="1"/>
    <d v="2012-07-09T00:00:00"/>
    <n v="21"/>
    <x v="76"/>
    <x v="42"/>
    <x v="72"/>
    <n v="25"/>
    <x v="45"/>
    <n v="9"/>
    <x v="83"/>
    <n v="1.4577745450137141E-2"/>
    <x v="1"/>
    <x v="5"/>
    <x v="2"/>
    <x v="2"/>
    <n v="10"/>
    <n v="7"/>
    <n v="3"/>
    <n v="11"/>
    <n v="0"/>
  </r>
  <r>
    <n v="1777"/>
    <n v="1980"/>
    <n v="45"/>
    <x v="4"/>
    <x v="0"/>
    <x v="0"/>
    <n v="25965"/>
    <n v="0"/>
    <n v="0"/>
    <d v="2012-07-09T00:00:00"/>
    <n v="29"/>
    <x v="77"/>
    <x v="22"/>
    <x v="73"/>
    <n v="41"/>
    <x v="0"/>
    <n v="11"/>
    <x v="84"/>
    <n v="2.4263431542461003E-3"/>
    <x v="4"/>
    <x v="1"/>
    <x v="1"/>
    <x v="4"/>
    <n v="3"/>
    <n v="8"/>
    <n v="3"/>
    <n v="11"/>
    <n v="0"/>
  </r>
  <r>
    <n v="10352"/>
    <n v="1963"/>
    <n v="62"/>
    <x v="0"/>
    <x v="4"/>
    <x v="1"/>
    <n v="34213"/>
    <n v="1"/>
    <n v="1"/>
    <d v="2012-07-09T00:00:00"/>
    <n v="2"/>
    <x v="78"/>
    <x v="20"/>
    <x v="68"/>
    <n v="6"/>
    <x v="5"/>
    <n v="26"/>
    <x v="85"/>
    <n v="2.6598076754450065E-3"/>
    <x v="1"/>
    <x v="5"/>
    <x v="4"/>
    <x v="0"/>
    <n v="2"/>
    <n v="9"/>
    <n v="3"/>
    <n v="11"/>
    <n v="1"/>
  </r>
  <r>
    <n v="9323"/>
    <n v="1949"/>
    <n v="76"/>
    <x v="1"/>
    <x v="1"/>
    <x v="1"/>
    <n v="49912"/>
    <n v="0"/>
    <n v="1"/>
    <d v="2012-07-09T00:00:00"/>
    <n v="5"/>
    <x v="79"/>
    <x v="9"/>
    <x v="74"/>
    <n v="32"/>
    <x v="40"/>
    <n v="42"/>
    <x v="13"/>
    <n v="1.6669338034941496E-2"/>
    <x v="1"/>
    <x v="2"/>
    <x v="7"/>
    <x v="2"/>
    <n v="7"/>
    <n v="8"/>
    <n v="3"/>
    <n v="11"/>
    <n v="1"/>
  </r>
  <r>
    <n v="1146"/>
    <n v="1949"/>
    <n v="76"/>
    <x v="1"/>
    <x v="1"/>
    <x v="1"/>
    <n v="49912"/>
    <n v="0"/>
    <n v="1"/>
    <d v="2012-07-09T00:00:00"/>
    <n v="5"/>
    <x v="79"/>
    <x v="9"/>
    <x v="74"/>
    <n v="32"/>
    <x v="40"/>
    <n v="42"/>
    <x v="13"/>
    <n v="1.6669338034941496E-2"/>
    <x v="1"/>
    <x v="2"/>
    <x v="7"/>
    <x v="2"/>
    <n v="7"/>
    <n v="8"/>
    <n v="3"/>
    <n v="11"/>
    <n v="1"/>
  </r>
  <r>
    <n v="3678"/>
    <n v="1973"/>
    <n v="52"/>
    <x v="0"/>
    <x v="4"/>
    <x v="1"/>
    <n v="60208"/>
    <n v="1"/>
    <n v="1"/>
    <d v="2012-07-10T00:00:00"/>
    <n v="13"/>
    <x v="80"/>
    <x v="34"/>
    <x v="75"/>
    <n v="15"/>
    <x v="4"/>
    <n v="59"/>
    <x v="86"/>
    <n v="9.9156258304544248E-3"/>
    <x v="1"/>
    <x v="4"/>
    <x v="3"/>
    <x v="6"/>
    <n v="7"/>
    <n v="7"/>
    <n v="3"/>
    <n v="11"/>
    <n v="1"/>
  </r>
  <r>
    <n v="4945"/>
    <n v="1953"/>
    <n v="72"/>
    <x v="0"/>
    <x v="4"/>
    <x v="1"/>
    <n v="53653"/>
    <n v="0"/>
    <n v="0"/>
    <d v="2012-07-11T00:00:00"/>
    <n v="29"/>
    <x v="81"/>
    <x v="16"/>
    <x v="60"/>
    <n v="28"/>
    <x v="30"/>
    <n v="108"/>
    <x v="87"/>
    <n v="2.0539392019085605E-2"/>
    <x v="1"/>
    <x v="3"/>
    <x v="7"/>
    <x v="1"/>
    <n v="12"/>
    <n v="6"/>
    <n v="3"/>
    <n v="11"/>
    <n v="0"/>
  </r>
  <r>
    <n v="10446"/>
    <n v="1957"/>
    <n v="68"/>
    <x v="3"/>
    <x v="0"/>
    <x v="1"/>
    <n v="82017"/>
    <n v="0"/>
    <n v="0"/>
    <d v="2012-07-11T00:00:00"/>
    <n v="58"/>
    <x v="82"/>
    <x v="34"/>
    <x v="76"/>
    <n v="30"/>
    <x v="46"/>
    <n v="23"/>
    <x v="88"/>
    <n v="8.6079715180999057E-3"/>
    <x v="2"/>
    <x v="1"/>
    <x v="5"/>
    <x v="1"/>
    <n v="7"/>
    <n v="2"/>
    <n v="3"/>
    <n v="11"/>
    <n v="1"/>
  </r>
  <r>
    <n v="7706"/>
    <n v="1975"/>
    <n v="50"/>
    <x v="2"/>
    <x v="1"/>
    <x v="0"/>
    <n v="46772"/>
    <n v="0"/>
    <n v="1"/>
    <d v="2012-07-11T00:00:00"/>
    <n v="88"/>
    <x v="83"/>
    <x v="43"/>
    <x v="77"/>
    <n v="197"/>
    <x v="47"/>
    <n v="57"/>
    <x v="89"/>
    <n v="2.1187890190712391E-2"/>
    <x v="1"/>
    <x v="8"/>
    <x v="11"/>
    <x v="8"/>
    <n v="5"/>
    <n v="8"/>
    <n v="3"/>
    <n v="11"/>
    <n v="0"/>
  </r>
  <r>
    <n v="1459"/>
    <n v="1966"/>
    <n v="59"/>
    <x v="3"/>
    <x v="0"/>
    <x v="1"/>
    <n v="69063"/>
    <n v="0"/>
    <n v="1"/>
    <d v="2012-07-11T00:00:00"/>
    <n v="16"/>
    <x v="84"/>
    <x v="27"/>
    <x v="78"/>
    <n v="69"/>
    <x v="26"/>
    <n v="26"/>
    <x v="90"/>
    <n v="1.3060538928224954E-2"/>
    <x v="1"/>
    <x v="1"/>
    <x v="5"/>
    <x v="6"/>
    <n v="5"/>
    <n v="3"/>
    <n v="3"/>
    <n v="11"/>
    <n v="0"/>
  </r>
  <r>
    <n v="6497"/>
    <n v="1960"/>
    <n v="65"/>
    <x v="0"/>
    <x v="0"/>
    <x v="1"/>
    <n v="51651"/>
    <n v="0"/>
    <n v="1"/>
    <d v="2012-07-11T00:00:00"/>
    <n v="32"/>
    <x v="85"/>
    <x v="29"/>
    <x v="27"/>
    <n v="13"/>
    <x v="35"/>
    <n v="92"/>
    <x v="91"/>
    <n v="6.602001897349519E-3"/>
    <x v="1"/>
    <x v="2"/>
    <x v="10"/>
    <x v="3"/>
    <n v="5"/>
    <n v="8"/>
    <n v="3"/>
    <n v="11"/>
    <n v="0"/>
  </r>
  <r>
    <n v="10991"/>
    <n v="1960"/>
    <n v="65"/>
    <x v="1"/>
    <x v="0"/>
    <x v="1"/>
    <n v="89058"/>
    <n v="0"/>
    <n v="0"/>
    <d v="2012-07-12T00:00:00"/>
    <n v="18"/>
    <x v="86"/>
    <x v="44"/>
    <x v="79"/>
    <n v="31"/>
    <x v="48"/>
    <n v="43"/>
    <x v="92"/>
    <n v="9.0615104763188039E-3"/>
    <x v="1"/>
    <x v="1"/>
    <x v="5"/>
    <x v="1"/>
    <n v="4"/>
    <n v="2"/>
    <n v="3"/>
    <n v="11"/>
    <n v="0"/>
  </r>
  <r>
    <n v="3525"/>
    <n v="1970"/>
    <n v="55"/>
    <x v="0"/>
    <x v="1"/>
    <x v="1"/>
    <n v="38200"/>
    <n v="1"/>
    <n v="1"/>
    <d v="2012-07-12T00:00:00"/>
    <n v="19"/>
    <x v="87"/>
    <x v="0"/>
    <x v="10"/>
    <n v="0"/>
    <x v="4"/>
    <n v="1"/>
    <x v="31"/>
    <n v="4.18848167539267E-4"/>
    <x v="1"/>
    <x v="1"/>
    <x v="6"/>
    <x v="4"/>
    <n v="2"/>
    <n v="7"/>
    <n v="3"/>
    <n v="11"/>
    <n v="0"/>
  </r>
  <r>
    <n v="55"/>
    <n v="1963"/>
    <n v="62"/>
    <x v="0"/>
    <x v="1"/>
    <x v="1"/>
    <n v="56253"/>
    <n v="0"/>
    <n v="1"/>
    <d v="2012-07-12T00:00:00"/>
    <n v="83"/>
    <x v="88"/>
    <x v="0"/>
    <x v="80"/>
    <n v="7"/>
    <x v="34"/>
    <n v="5"/>
    <x v="93"/>
    <n v="1.0523883170675341E-2"/>
    <x v="1"/>
    <x v="2"/>
    <x v="8"/>
    <x v="3"/>
    <n v="9"/>
    <n v="6"/>
    <n v="3"/>
    <n v="11"/>
    <n v="0"/>
  </r>
  <r>
    <n v="10479"/>
    <n v="1975"/>
    <n v="50"/>
    <x v="3"/>
    <x v="0"/>
    <x v="0"/>
    <n v="76618"/>
    <n v="0"/>
    <n v="0"/>
    <d v="2012-07-12T00:00:00"/>
    <n v="64"/>
    <x v="89"/>
    <x v="45"/>
    <x v="81"/>
    <n v="121"/>
    <x v="49"/>
    <n v="147"/>
    <x v="94"/>
    <n v="1.7802605131953326E-2"/>
    <x v="1"/>
    <x v="1"/>
    <x v="4"/>
    <x v="3"/>
    <n v="5"/>
    <n v="1"/>
    <n v="3"/>
    <n v="11"/>
    <n v="0"/>
  </r>
  <r>
    <n v="3850"/>
    <n v="1963"/>
    <n v="62"/>
    <x v="4"/>
    <x v="1"/>
    <x v="1"/>
    <n v="14918"/>
    <n v="0"/>
    <n v="1"/>
    <d v="2012-07-12T00:00:00"/>
    <n v="52"/>
    <x v="41"/>
    <x v="7"/>
    <x v="82"/>
    <n v="15"/>
    <x v="27"/>
    <n v="15"/>
    <x v="95"/>
    <n v="1.8769272020378066E-3"/>
    <x v="4"/>
    <x v="1"/>
    <x v="6"/>
    <x v="4"/>
    <n v="3"/>
    <n v="6"/>
    <n v="3"/>
    <n v="11"/>
    <n v="0"/>
  </r>
  <r>
    <n v="9360"/>
    <n v="1982"/>
    <n v="43"/>
    <x v="0"/>
    <x v="0"/>
    <x v="0"/>
    <n v="37040"/>
    <n v="0"/>
    <n v="0"/>
    <d v="2012-08-08T00:00:00"/>
    <n v="41"/>
    <x v="90"/>
    <x v="22"/>
    <x v="83"/>
    <n v="69"/>
    <x v="39"/>
    <n v="48"/>
    <x v="96"/>
    <n v="7.2354211663066955E-3"/>
    <x v="1"/>
    <x v="1"/>
    <x v="0"/>
    <x v="3"/>
    <n v="5"/>
    <n v="8"/>
    <n v="3"/>
    <n v="11"/>
    <n v="0"/>
  </r>
  <r>
    <n v="5342"/>
    <n v="1976"/>
    <n v="49"/>
    <x v="4"/>
    <x v="2"/>
    <x v="0"/>
    <n v="9548"/>
    <n v="1"/>
    <n v="0"/>
    <d v="2012-08-08T00:00:00"/>
    <n v="31"/>
    <x v="91"/>
    <x v="12"/>
    <x v="82"/>
    <n v="10"/>
    <x v="35"/>
    <n v="9"/>
    <x v="97"/>
    <n v="2.0946795140343527E-3"/>
    <x v="4"/>
    <x v="3"/>
    <x v="6"/>
    <x v="4"/>
    <n v="3"/>
    <n v="8"/>
    <n v="3"/>
    <n v="11"/>
    <n v="0"/>
  </r>
  <r>
    <n v="460"/>
    <n v="1972"/>
    <n v="53"/>
    <x v="3"/>
    <x v="0"/>
    <x v="1"/>
    <n v="79930"/>
    <n v="0"/>
    <n v="0"/>
    <d v="2012-08-08T00:00:00"/>
    <n v="72"/>
    <x v="92"/>
    <x v="46"/>
    <x v="84"/>
    <n v="67"/>
    <x v="50"/>
    <n v="17"/>
    <x v="98"/>
    <n v="2.1719004128612537E-2"/>
    <x v="1"/>
    <x v="1"/>
    <x v="4"/>
    <x v="2"/>
    <n v="8"/>
    <n v="2"/>
    <n v="3"/>
    <n v="11"/>
    <n v="0"/>
  </r>
  <r>
    <n v="6749"/>
    <n v="1966"/>
    <n v="59"/>
    <x v="0"/>
    <x v="3"/>
    <x v="1"/>
    <n v="86358"/>
    <n v="1"/>
    <n v="1"/>
    <d v="2012-08-08T00:00:00"/>
    <n v="78"/>
    <x v="93"/>
    <x v="47"/>
    <x v="85"/>
    <n v="82"/>
    <x v="45"/>
    <n v="95"/>
    <x v="99"/>
    <n v="1.8840176937863311E-2"/>
    <x v="1"/>
    <x v="2"/>
    <x v="5"/>
    <x v="6"/>
    <n v="6"/>
    <n v="8"/>
    <n v="3"/>
    <n v="11"/>
    <n v="0"/>
  </r>
  <r>
    <n v="8876"/>
    <n v="1963"/>
    <n v="62"/>
    <x v="3"/>
    <x v="1"/>
    <x v="1"/>
    <n v="33629"/>
    <n v="1"/>
    <n v="1"/>
    <d v="2012-08-08T00:00:00"/>
    <n v="49"/>
    <x v="94"/>
    <x v="0"/>
    <x v="17"/>
    <n v="0"/>
    <x v="4"/>
    <n v="4"/>
    <x v="100"/>
    <n v="4.4009634541615867E-3"/>
    <x v="1"/>
    <x v="0"/>
    <x v="4"/>
    <x v="0"/>
    <n v="4"/>
    <n v="9"/>
    <n v="3"/>
    <n v="11"/>
    <n v="0"/>
  </r>
  <r>
    <n v="942"/>
    <n v="1982"/>
    <n v="43"/>
    <x v="0"/>
    <x v="3"/>
    <x v="0"/>
    <n v="39660"/>
    <n v="1"/>
    <n v="0"/>
    <d v="2012-08-08T00:00:00"/>
    <n v="36"/>
    <x v="95"/>
    <x v="48"/>
    <x v="57"/>
    <n v="20"/>
    <x v="16"/>
    <n v="36"/>
    <x v="101"/>
    <n v="6.6313666162380229E-3"/>
    <x v="1"/>
    <x v="5"/>
    <x v="8"/>
    <x v="0"/>
    <n v="3"/>
    <n v="9"/>
    <n v="3"/>
    <n v="11"/>
    <n v="1"/>
  </r>
  <r>
    <n v="1891"/>
    <n v="1980"/>
    <n v="45"/>
    <x v="1"/>
    <x v="2"/>
    <x v="0"/>
    <n v="78789"/>
    <n v="0"/>
    <n v="0"/>
    <d v="2012-08-08T00:00:00"/>
    <n v="12"/>
    <x v="96"/>
    <x v="30"/>
    <x v="86"/>
    <n v="21"/>
    <x v="51"/>
    <n v="83"/>
    <x v="102"/>
    <n v="2.1208544339945932E-2"/>
    <x v="2"/>
    <x v="1"/>
    <x v="0"/>
    <x v="9"/>
    <n v="5"/>
    <n v="2"/>
    <n v="3"/>
    <n v="11"/>
    <n v="1"/>
  </r>
  <r>
    <n v="7079"/>
    <n v="1962"/>
    <n v="63"/>
    <x v="0"/>
    <x v="2"/>
    <x v="1"/>
    <n v="63887"/>
    <n v="0"/>
    <n v="1"/>
    <d v="2012-08-09T00:00:00"/>
    <n v="38"/>
    <x v="97"/>
    <x v="34"/>
    <x v="87"/>
    <n v="15"/>
    <x v="34"/>
    <n v="92"/>
    <x v="103"/>
    <n v="1.8047490099707297E-2"/>
    <x v="1"/>
    <x v="0"/>
    <x v="2"/>
    <x v="9"/>
    <n v="12"/>
    <n v="6"/>
    <n v="3"/>
    <n v="11"/>
    <n v="0"/>
  </r>
  <r>
    <n v="35"/>
    <n v="1987"/>
    <n v="38"/>
    <x v="0"/>
    <x v="0"/>
    <x v="0"/>
    <n v="25545"/>
    <n v="1"/>
    <n v="0"/>
    <d v="2012-08-09T00:00:00"/>
    <n v="35"/>
    <x v="98"/>
    <x v="12"/>
    <x v="88"/>
    <n v="16"/>
    <x v="17"/>
    <n v="85"/>
    <x v="104"/>
    <n v="4.8933255040125266E-3"/>
    <x v="0"/>
    <x v="5"/>
    <x v="1"/>
    <x v="3"/>
    <n v="3"/>
    <n v="6"/>
    <n v="3"/>
    <n v="11"/>
    <n v="1"/>
  </r>
  <r>
    <n v="347"/>
    <n v="1976"/>
    <n v="49"/>
    <x v="0"/>
    <x v="2"/>
    <x v="0"/>
    <n v="40780"/>
    <n v="0"/>
    <n v="1"/>
    <d v="2012-08-09T00:00:00"/>
    <n v="30"/>
    <x v="99"/>
    <x v="8"/>
    <x v="75"/>
    <n v="13"/>
    <x v="5"/>
    <n v="34"/>
    <x v="105"/>
    <n v="8.4109857773418343E-3"/>
    <x v="1"/>
    <x v="2"/>
    <x v="8"/>
    <x v="0"/>
    <n v="5"/>
    <n v="9"/>
    <n v="3"/>
    <n v="11"/>
    <n v="0"/>
  </r>
  <r>
    <n v="7108"/>
    <n v="1965"/>
    <n v="60"/>
    <x v="1"/>
    <x v="4"/>
    <x v="1"/>
    <n v="51390"/>
    <n v="1"/>
    <n v="1"/>
    <d v="2012-08-09T00:00:00"/>
    <n v="54"/>
    <x v="100"/>
    <x v="32"/>
    <x v="24"/>
    <n v="23"/>
    <x v="12"/>
    <n v="56"/>
    <x v="26"/>
    <n v="5.7793345008756566E-3"/>
    <x v="1"/>
    <x v="8"/>
    <x v="5"/>
    <x v="3"/>
    <n v="5"/>
    <n v="5"/>
    <n v="3"/>
    <n v="11"/>
    <n v="0"/>
  </r>
  <r>
    <n v="8783"/>
    <n v="1950"/>
    <n v="75"/>
    <x v="0"/>
    <x v="0"/>
    <x v="1"/>
    <n v="57045"/>
    <n v="0"/>
    <n v="1"/>
    <d v="2012-08-09T00:00:00"/>
    <n v="40"/>
    <x v="101"/>
    <x v="48"/>
    <x v="89"/>
    <n v="11"/>
    <x v="16"/>
    <n v="17"/>
    <x v="78"/>
    <n v="7.6606188097116312E-3"/>
    <x v="1"/>
    <x v="5"/>
    <x v="0"/>
    <x v="3"/>
    <n v="9"/>
    <n v="3"/>
    <n v="3"/>
    <n v="11"/>
    <n v="0"/>
  </r>
  <r>
    <n v="8041"/>
    <n v="1971"/>
    <n v="54"/>
    <x v="3"/>
    <x v="4"/>
    <x v="1"/>
    <n v="47111"/>
    <n v="0"/>
    <n v="1"/>
    <d v="2012-08-09T00:00:00"/>
    <n v="35"/>
    <x v="51"/>
    <x v="49"/>
    <x v="90"/>
    <n v="120"/>
    <x v="52"/>
    <n v="41"/>
    <x v="106"/>
    <n v="2.2309014879752075E-2"/>
    <x v="1"/>
    <x v="8"/>
    <x v="4"/>
    <x v="3"/>
    <n v="10"/>
    <n v="9"/>
    <n v="3"/>
    <n v="11"/>
    <n v="0"/>
  </r>
  <r>
    <n v="6566"/>
    <n v="1954"/>
    <n v="71"/>
    <x v="3"/>
    <x v="0"/>
    <x v="1"/>
    <n v="72550"/>
    <n v="1"/>
    <n v="1"/>
    <d v="2012-08-11T00:00:00"/>
    <n v="39"/>
    <x v="102"/>
    <x v="30"/>
    <x v="91"/>
    <n v="50"/>
    <x v="39"/>
    <n v="38"/>
    <x v="107"/>
    <n v="1.7656788421778084E-2"/>
    <x v="1"/>
    <x v="12"/>
    <x v="5"/>
    <x v="3"/>
    <n v="12"/>
    <n v="8"/>
    <n v="3"/>
    <n v="11"/>
    <n v="0"/>
  </r>
  <r>
    <n v="8369"/>
    <n v="1987"/>
    <n v="38"/>
    <x v="0"/>
    <x v="1"/>
    <x v="0"/>
    <n v="18227"/>
    <n v="1"/>
    <n v="0"/>
    <d v="2012-08-11T00:00:00"/>
    <n v="21"/>
    <x v="103"/>
    <x v="22"/>
    <x v="41"/>
    <n v="4"/>
    <x v="5"/>
    <n v="11"/>
    <x v="10"/>
    <n v="9.3268228452296042E-4"/>
    <x v="0"/>
    <x v="1"/>
    <x v="9"/>
    <x v="0"/>
    <n v="2"/>
    <n v="8"/>
    <n v="3"/>
    <n v="11"/>
    <n v="0"/>
  </r>
  <r>
    <n v="3298"/>
    <n v="1956"/>
    <n v="69"/>
    <x v="1"/>
    <x v="0"/>
    <x v="1"/>
    <n v="52973"/>
    <n v="0"/>
    <n v="1"/>
    <d v="2012-08-11T00:00:00"/>
    <n v="92"/>
    <x v="104"/>
    <x v="0"/>
    <x v="92"/>
    <n v="12"/>
    <x v="8"/>
    <n v="199"/>
    <x v="108"/>
    <n v="1.7990296943726048E-2"/>
    <x v="1"/>
    <x v="9"/>
    <x v="2"/>
    <x v="9"/>
    <n v="9"/>
    <n v="8"/>
    <n v="3"/>
    <n v="11"/>
    <n v="0"/>
  </r>
  <r>
    <n v="4303"/>
    <n v="1957"/>
    <n v="68"/>
    <x v="3"/>
    <x v="1"/>
    <x v="1"/>
    <n v="6835"/>
    <n v="0"/>
    <n v="1"/>
    <d v="2012-08-12T00:00:00"/>
    <n v="76"/>
    <x v="105"/>
    <x v="22"/>
    <x v="0"/>
    <n v="2"/>
    <x v="12"/>
    <n v="12"/>
    <x v="104"/>
    <n v="1.8288222384784197E-2"/>
    <x v="1"/>
    <x v="6"/>
    <x v="9"/>
    <x v="4"/>
    <n v="1"/>
    <n v="20"/>
    <n v="3"/>
    <n v="11"/>
    <n v="0"/>
  </r>
  <r>
    <n v="5564"/>
    <n v="1969"/>
    <n v="56"/>
    <x v="0"/>
    <x v="1"/>
    <x v="1"/>
    <n v="62882"/>
    <n v="0"/>
    <n v="1"/>
    <d v="2012-09-08T00:00:00"/>
    <n v="26"/>
    <x v="88"/>
    <x v="50"/>
    <x v="93"/>
    <n v="78"/>
    <x v="22"/>
    <n v="97"/>
    <x v="109"/>
    <n v="1.973537737349321E-2"/>
    <x v="1"/>
    <x v="3"/>
    <x v="8"/>
    <x v="2"/>
    <n v="6"/>
    <n v="4"/>
    <n v="3"/>
    <n v="11"/>
    <n v="0"/>
  </r>
  <r>
    <n v="3698"/>
    <n v="1983"/>
    <n v="42"/>
    <x v="0"/>
    <x v="1"/>
    <x v="0"/>
    <n v="78687"/>
    <n v="0"/>
    <n v="0"/>
    <d v="2012-09-08T00:00:00"/>
    <n v="13"/>
    <x v="106"/>
    <x v="51"/>
    <x v="94"/>
    <n v="145"/>
    <x v="53"/>
    <n v="241"/>
    <x v="110"/>
    <n v="2.4006506792735777E-2"/>
    <x v="1"/>
    <x v="1"/>
    <x v="0"/>
    <x v="9"/>
    <n v="8"/>
    <n v="2"/>
    <n v="3"/>
    <n v="11"/>
    <n v="1"/>
  </r>
  <r>
    <n v="9733"/>
    <n v="1978"/>
    <n v="47"/>
    <x v="4"/>
    <x v="1"/>
    <x v="0"/>
    <n v="24882"/>
    <n v="1"/>
    <n v="0"/>
    <d v="2012-09-09T00:00:00"/>
    <n v="52"/>
    <x v="103"/>
    <x v="20"/>
    <x v="32"/>
    <n v="29"/>
    <x v="4"/>
    <n v="36"/>
    <x v="51"/>
    <n v="1.7683465959328027E-3"/>
    <x v="0"/>
    <x v="1"/>
    <x v="6"/>
    <x v="0"/>
    <n v="2"/>
    <n v="6"/>
    <n v="3"/>
    <n v="11"/>
    <n v="0"/>
  </r>
  <r>
    <n v="7342"/>
    <n v="1961"/>
    <n v="64"/>
    <x v="2"/>
    <x v="4"/>
    <x v="1"/>
    <n v="59184"/>
    <n v="0"/>
    <n v="1"/>
    <d v="2012-09-09T00:00:00"/>
    <n v="6"/>
    <x v="107"/>
    <x v="52"/>
    <x v="95"/>
    <n v="259"/>
    <x v="47"/>
    <n v="66"/>
    <x v="111"/>
    <n v="1.6997837253311707E-2"/>
    <x v="1"/>
    <x v="5"/>
    <x v="10"/>
    <x v="9"/>
    <n v="12"/>
    <n v="5"/>
    <n v="3"/>
    <n v="11"/>
    <n v="0"/>
  </r>
  <r>
    <n v="8462"/>
    <n v="1978"/>
    <n v="47"/>
    <x v="4"/>
    <x v="1"/>
    <x v="0"/>
    <n v="24882"/>
    <n v="1"/>
    <n v="0"/>
    <d v="2012-09-09T00:00:00"/>
    <n v="52"/>
    <x v="103"/>
    <x v="20"/>
    <x v="32"/>
    <n v="29"/>
    <x v="4"/>
    <n v="36"/>
    <x v="51"/>
    <n v="1.7683465959328027E-3"/>
    <x v="0"/>
    <x v="1"/>
    <x v="6"/>
    <x v="0"/>
    <n v="2"/>
    <n v="6"/>
    <n v="3"/>
    <n v="11"/>
    <n v="0"/>
  </r>
  <r>
    <n v="7055"/>
    <n v="1952"/>
    <n v="73"/>
    <x v="3"/>
    <x v="1"/>
    <x v="1"/>
    <n v="61010"/>
    <n v="0"/>
    <n v="1"/>
    <d v="2012-09-10T00:00:00"/>
    <n v="57"/>
    <x v="108"/>
    <x v="0"/>
    <x v="96"/>
    <n v="0"/>
    <x v="4"/>
    <n v="76"/>
    <x v="112"/>
    <n v="1.5489264055072938E-2"/>
    <x v="1"/>
    <x v="3"/>
    <x v="3"/>
    <x v="2"/>
    <n v="11"/>
    <n v="5"/>
    <n v="3"/>
    <n v="11"/>
    <n v="0"/>
  </r>
  <r>
    <n v="9909"/>
    <n v="1996"/>
    <n v="29"/>
    <x v="2"/>
    <x v="0"/>
    <x v="2"/>
    <n v="7500"/>
    <n v="0"/>
    <n v="0"/>
    <d v="2012-09-11T00:00:00"/>
    <n v="24"/>
    <x v="41"/>
    <x v="37"/>
    <x v="30"/>
    <n v="15"/>
    <x v="48"/>
    <n v="50"/>
    <x v="113"/>
    <n v="9.5999999999999992E-3"/>
    <x v="0"/>
    <x v="5"/>
    <x v="4"/>
    <x v="0"/>
    <n v="3"/>
    <n v="9"/>
    <n v="3"/>
    <n v="11"/>
    <n v="1"/>
  </r>
  <r>
    <n v="8213"/>
    <n v="1980"/>
    <n v="45"/>
    <x v="2"/>
    <x v="1"/>
    <x v="0"/>
    <n v="14515"/>
    <n v="1"/>
    <n v="0"/>
    <d v="2012-09-11T00:00:00"/>
    <n v="71"/>
    <x v="17"/>
    <x v="20"/>
    <x v="97"/>
    <n v="6"/>
    <x v="54"/>
    <n v="35"/>
    <x v="17"/>
    <n v="4.2025490871512227E-3"/>
    <x v="3"/>
    <x v="2"/>
    <x v="1"/>
    <x v="3"/>
    <n v="3"/>
    <n v="7"/>
    <n v="3"/>
    <n v="11"/>
    <n v="1"/>
  </r>
  <r>
    <n v="10882"/>
    <n v="1976"/>
    <n v="49"/>
    <x v="0"/>
    <x v="0"/>
    <x v="0"/>
    <n v="53858"/>
    <n v="0"/>
    <n v="1"/>
    <d v="2012-09-11T00:00:00"/>
    <n v="50"/>
    <x v="109"/>
    <x v="53"/>
    <x v="98"/>
    <n v="58"/>
    <x v="55"/>
    <n v="26"/>
    <x v="114"/>
    <n v="1.6506368598908239E-2"/>
    <x v="1"/>
    <x v="2"/>
    <x v="0"/>
    <x v="6"/>
    <n v="6"/>
    <n v="4"/>
    <n v="3"/>
    <n v="11"/>
    <n v="0"/>
  </r>
  <r>
    <n v="10299"/>
    <n v="1969"/>
    <n v="56"/>
    <x v="3"/>
    <x v="3"/>
    <x v="1"/>
    <n v="48240"/>
    <n v="0"/>
    <n v="0"/>
    <d v="2012-09-11T00:00:00"/>
    <n v="73"/>
    <x v="110"/>
    <x v="54"/>
    <x v="99"/>
    <n v="64"/>
    <x v="40"/>
    <n v="41"/>
    <x v="115"/>
    <n v="1.7433665008291875E-2"/>
    <x v="1"/>
    <x v="5"/>
    <x v="10"/>
    <x v="6"/>
    <n v="13"/>
    <n v="5"/>
    <n v="3"/>
    <n v="11"/>
    <n v="1"/>
  </r>
  <r>
    <n v="2407"/>
    <n v="1982"/>
    <n v="43"/>
    <x v="0"/>
    <x v="0"/>
    <x v="0"/>
    <n v="69109"/>
    <n v="0"/>
    <n v="0"/>
    <d v="2012-09-11T00:00:00"/>
    <n v="10"/>
    <x v="111"/>
    <x v="55"/>
    <x v="19"/>
    <n v="124"/>
    <x v="56"/>
    <n v="95"/>
    <x v="116"/>
    <n v="2.112604725867832E-2"/>
    <x v="1"/>
    <x v="1"/>
    <x v="10"/>
    <x v="9"/>
    <n v="7"/>
    <n v="4"/>
    <n v="3"/>
    <n v="11"/>
    <n v="1"/>
  </r>
  <r>
    <n v="5289"/>
    <n v="1975"/>
    <n v="50"/>
    <x v="2"/>
    <x v="3"/>
    <x v="0"/>
    <n v="41658"/>
    <n v="1"/>
    <n v="1"/>
    <d v="2012-09-11T00:00:00"/>
    <n v="30"/>
    <x v="32"/>
    <x v="20"/>
    <x v="0"/>
    <n v="15"/>
    <x v="27"/>
    <n v="29"/>
    <x v="63"/>
    <n v="1.0322147006577367E-3"/>
    <x v="0"/>
    <x v="3"/>
    <x v="6"/>
    <x v="0"/>
    <n v="2"/>
    <n v="4"/>
    <n v="3"/>
    <n v="11"/>
    <n v="0"/>
  </r>
  <r>
    <n v="5636"/>
    <n v="1963"/>
    <n v="62"/>
    <x v="0"/>
    <x v="3"/>
    <x v="1"/>
    <n v="30983"/>
    <n v="0"/>
    <n v="0"/>
    <d v="2012-09-11T00:00:00"/>
    <n v="50"/>
    <x v="112"/>
    <x v="20"/>
    <x v="100"/>
    <n v="12"/>
    <x v="7"/>
    <n v="49"/>
    <x v="117"/>
    <n v="3.808540167188458E-3"/>
    <x v="1"/>
    <x v="1"/>
    <x v="0"/>
    <x v="4"/>
    <n v="3"/>
    <n v="8"/>
    <n v="3"/>
    <n v="11"/>
    <n v="1"/>
  </r>
  <r>
    <n v="9064"/>
    <n v="1982"/>
    <n v="43"/>
    <x v="0"/>
    <x v="0"/>
    <x v="0"/>
    <n v="69109"/>
    <n v="0"/>
    <n v="0"/>
    <d v="2012-09-11T00:00:00"/>
    <n v="10"/>
    <x v="111"/>
    <x v="55"/>
    <x v="19"/>
    <n v="124"/>
    <x v="56"/>
    <n v="95"/>
    <x v="116"/>
    <n v="2.112604725867832E-2"/>
    <x v="1"/>
    <x v="1"/>
    <x v="10"/>
    <x v="9"/>
    <n v="7"/>
    <n v="4"/>
    <n v="3"/>
    <n v="11"/>
    <n v="1"/>
  </r>
  <r>
    <n v="709"/>
    <n v="1952"/>
    <n v="73"/>
    <x v="0"/>
    <x v="2"/>
    <x v="1"/>
    <n v="51537"/>
    <n v="0"/>
    <n v="1"/>
    <d v="2012-09-12T00:00:00"/>
    <n v="27"/>
    <x v="113"/>
    <x v="32"/>
    <x v="101"/>
    <n v="0"/>
    <x v="4"/>
    <n v="92"/>
    <x v="65"/>
    <n v="1.9616974212701553E-2"/>
    <x v="1"/>
    <x v="5"/>
    <x v="1"/>
    <x v="3"/>
    <n v="11"/>
    <n v="8"/>
    <n v="3"/>
    <n v="11"/>
    <n v="0"/>
  </r>
  <r>
    <n v="895"/>
    <n v="1948"/>
    <n v="77"/>
    <x v="3"/>
    <x v="0"/>
    <x v="1"/>
    <n v="61467"/>
    <n v="0"/>
    <n v="2"/>
    <d v="2012-09-12T00:00:00"/>
    <n v="69"/>
    <x v="114"/>
    <x v="24"/>
    <x v="102"/>
    <n v="0"/>
    <x v="20"/>
    <n v="49"/>
    <x v="118"/>
    <n v="8.8665462768640086E-3"/>
    <x v="1"/>
    <x v="5"/>
    <x v="5"/>
    <x v="3"/>
    <n v="10"/>
    <n v="5"/>
    <n v="3"/>
    <n v="11"/>
    <n v="0"/>
  </r>
  <r>
    <n v="10172"/>
    <n v="1988"/>
    <n v="37"/>
    <x v="0"/>
    <x v="3"/>
    <x v="0"/>
    <n v="68655"/>
    <n v="0"/>
    <n v="0"/>
    <d v="2012-10-08T00:00:00"/>
    <n v="95"/>
    <x v="115"/>
    <x v="42"/>
    <x v="103"/>
    <n v="75"/>
    <x v="57"/>
    <n v="38"/>
    <x v="119"/>
    <n v="2.1848372296263928E-2"/>
    <x v="2"/>
    <x v="1"/>
    <x v="0"/>
    <x v="2"/>
    <n v="11"/>
    <n v="3"/>
    <n v="3"/>
    <n v="11"/>
    <n v="0"/>
  </r>
  <r>
    <n v="6729"/>
    <n v="1988"/>
    <n v="37"/>
    <x v="0"/>
    <x v="3"/>
    <x v="0"/>
    <n v="68655"/>
    <n v="0"/>
    <n v="0"/>
    <d v="2012-10-08T00:00:00"/>
    <n v="95"/>
    <x v="115"/>
    <x v="42"/>
    <x v="103"/>
    <n v="75"/>
    <x v="57"/>
    <n v="38"/>
    <x v="119"/>
    <n v="2.1848372296263928E-2"/>
    <x v="2"/>
    <x v="1"/>
    <x v="0"/>
    <x v="2"/>
    <n v="11"/>
    <n v="3"/>
    <n v="3"/>
    <n v="11"/>
    <n v="0"/>
  </r>
  <r>
    <n v="380"/>
    <n v="1954"/>
    <n v="71"/>
    <x v="0"/>
    <x v="2"/>
    <x v="1"/>
    <n v="64497"/>
    <n v="0"/>
    <n v="1"/>
    <d v="2012-10-09T00:00:00"/>
    <n v="17"/>
    <x v="116"/>
    <x v="56"/>
    <x v="104"/>
    <n v="42"/>
    <x v="58"/>
    <n v="192"/>
    <x v="120"/>
    <n v="2.4993410546226957E-2"/>
    <x v="1"/>
    <x v="0"/>
    <x v="11"/>
    <x v="1"/>
    <n v="9"/>
    <n v="8"/>
    <n v="3"/>
    <n v="11"/>
    <n v="1"/>
  </r>
  <r>
    <n v="8560"/>
    <n v="1992"/>
    <n v="33"/>
    <x v="0"/>
    <x v="3"/>
    <x v="0"/>
    <n v="48789"/>
    <n v="0"/>
    <n v="0"/>
    <d v="2012-10-09T00:00:00"/>
    <n v="94"/>
    <x v="117"/>
    <x v="24"/>
    <x v="105"/>
    <n v="7"/>
    <x v="20"/>
    <n v="145"/>
    <x v="121"/>
    <n v="1.096558650515485E-2"/>
    <x v="1"/>
    <x v="1"/>
    <x v="10"/>
    <x v="1"/>
    <n v="7"/>
    <n v="6"/>
    <n v="3"/>
    <n v="11"/>
    <n v="0"/>
  </r>
  <r>
    <n v="10473"/>
    <n v="1956"/>
    <n v="69"/>
    <x v="3"/>
    <x v="4"/>
    <x v="1"/>
    <n v="78028"/>
    <n v="0"/>
    <n v="1"/>
    <d v="2012-10-09T00:00:00"/>
    <n v="38"/>
    <x v="118"/>
    <x v="42"/>
    <x v="56"/>
    <n v="25"/>
    <x v="4"/>
    <n v="38"/>
    <x v="122"/>
    <n v="6.279796995950172E-3"/>
    <x v="2"/>
    <x v="1"/>
    <x v="10"/>
    <x v="1"/>
    <n v="9"/>
    <n v="7"/>
    <n v="3"/>
    <n v="11"/>
    <n v="1"/>
  </r>
  <r>
    <n v="1970"/>
    <n v="1968"/>
    <n v="57"/>
    <x v="1"/>
    <x v="1"/>
    <x v="1"/>
    <n v="34053"/>
    <n v="0"/>
    <n v="1"/>
    <d v="2012-10-09T00:00:00"/>
    <n v="14"/>
    <x v="14"/>
    <x v="0"/>
    <x v="61"/>
    <n v="7"/>
    <x v="4"/>
    <n v="12"/>
    <x v="85"/>
    <n v="2.6723049364226351E-3"/>
    <x v="1"/>
    <x v="1"/>
    <x v="4"/>
    <x v="4"/>
    <n v="3"/>
    <n v="8"/>
    <n v="3"/>
    <n v="11"/>
    <n v="0"/>
  </r>
  <r>
    <n v="2569"/>
    <n v="1987"/>
    <n v="38"/>
    <x v="0"/>
    <x v="0"/>
    <x v="0"/>
    <n v="17323"/>
    <n v="0"/>
    <n v="0"/>
    <d v="2012-10-10T00:00:00"/>
    <n v="38"/>
    <x v="41"/>
    <x v="57"/>
    <x v="2"/>
    <n v="6"/>
    <x v="7"/>
    <n v="5"/>
    <x v="73"/>
    <n v="2.366795589678462E-3"/>
    <x v="2"/>
    <x v="1"/>
    <x v="6"/>
    <x v="4"/>
    <n v="3"/>
    <n v="8"/>
    <n v="3"/>
    <n v="11"/>
    <n v="0"/>
  </r>
  <r>
    <n v="5710"/>
    <n v="1970"/>
    <n v="55"/>
    <x v="0"/>
    <x v="1"/>
    <x v="1"/>
    <n v="40548"/>
    <n v="0"/>
    <n v="1"/>
    <d v="2012-10-10T00:00:00"/>
    <n v="31"/>
    <x v="119"/>
    <x v="0"/>
    <x v="106"/>
    <n v="2"/>
    <x v="4"/>
    <n v="3"/>
    <x v="79"/>
    <n v="2.8854690736904408E-3"/>
    <x v="1"/>
    <x v="3"/>
    <x v="1"/>
    <x v="0"/>
    <n v="4"/>
    <n v="5"/>
    <n v="3"/>
    <n v="11"/>
    <n v="0"/>
  </r>
  <r>
    <n v="10264"/>
    <n v="1979"/>
    <n v="46"/>
    <x v="0"/>
    <x v="2"/>
    <x v="0"/>
    <n v="15287"/>
    <n v="1"/>
    <n v="0"/>
    <d v="2012-10-10T00:00:00"/>
    <n v="60"/>
    <x v="103"/>
    <x v="22"/>
    <x v="31"/>
    <n v="4"/>
    <x v="5"/>
    <n v="13"/>
    <x v="66"/>
    <n v="1.1774710538365932E-3"/>
    <x v="0"/>
    <x v="3"/>
    <x v="6"/>
    <x v="0"/>
    <n v="2"/>
    <n v="7"/>
    <n v="3"/>
    <n v="11"/>
    <n v="1"/>
  </r>
  <r>
    <n v="9286"/>
    <n v="1960"/>
    <n v="65"/>
    <x v="1"/>
    <x v="1"/>
    <x v="1"/>
    <n v="83151"/>
    <n v="0"/>
    <n v="0"/>
    <d v="2012-10-10T00:00:00"/>
    <n v="93"/>
    <x v="109"/>
    <x v="5"/>
    <x v="22"/>
    <n v="120"/>
    <x v="59"/>
    <n v="18"/>
    <x v="123"/>
    <n v="8.7671825955189953E-3"/>
    <x v="1"/>
    <x v="1"/>
    <x v="5"/>
    <x v="7"/>
    <n v="4"/>
    <n v="3"/>
    <n v="3"/>
    <n v="11"/>
    <n v="0"/>
  </r>
  <r>
    <n v="234"/>
    <n v="1979"/>
    <n v="46"/>
    <x v="0"/>
    <x v="2"/>
    <x v="0"/>
    <n v="15287"/>
    <n v="1"/>
    <n v="0"/>
    <d v="2012-10-10T00:00:00"/>
    <n v="60"/>
    <x v="103"/>
    <x v="22"/>
    <x v="31"/>
    <n v="4"/>
    <x v="5"/>
    <n v="13"/>
    <x v="66"/>
    <n v="1.1774710538365932E-3"/>
    <x v="0"/>
    <x v="3"/>
    <x v="6"/>
    <x v="0"/>
    <n v="2"/>
    <n v="7"/>
    <n v="3"/>
    <n v="11"/>
    <n v="1"/>
  </r>
  <r>
    <n v="7431"/>
    <n v="1991"/>
    <n v="34"/>
    <x v="3"/>
    <x v="3"/>
    <x v="0"/>
    <n v="68126"/>
    <n v="0"/>
    <n v="0"/>
    <d v="2012-10-11T00:00:00"/>
    <n v="40"/>
    <x v="120"/>
    <x v="2"/>
    <x v="107"/>
    <n v="23"/>
    <x v="50"/>
    <n v="86"/>
    <x v="124"/>
    <n v="2.5452837389542907E-2"/>
    <x v="1"/>
    <x v="1"/>
    <x v="8"/>
    <x v="1"/>
    <n v="5"/>
    <n v="9"/>
    <n v="3"/>
    <n v="11"/>
    <n v="1"/>
  </r>
  <r>
    <n v="624"/>
    <n v="1984"/>
    <n v="41"/>
    <x v="1"/>
    <x v="3"/>
    <x v="0"/>
    <n v="18890"/>
    <n v="0"/>
    <n v="0"/>
    <d v="2012-10-11T00:00:00"/>
    <n v="5"/>
    <x v="17"/>
    <x v="20"/>
    <x v="108"/>
    <n v="7"/>
    <x v="12"/>
    <n v="15"/>
    <x v="97"/>
    <n v="1.0587612493382743E-3"/>
    <x v="0"/>
    <x v="1"/>
    <x v="9"/>
    <x v="0"/>
    <n v="2"/>
    <n v="6"/>
    <n v="3"/>
    <n v="11"/>
    <n v="1"/>
  </r>
  <r>
    <n v="5966"/>
    <n v="1974"/>
    <n v="51"/>
    <x v="3"/>
    <x v="0"/>
    <x v="1"/>
    <n v="45207"/>
    <n v="1"/>
    <n v="1"/>
    <d v="2012-10-11T00:00:00"/>
    <n v="64"/>
    <x v="121"/>
    <x v="0"/>
    <x v="32"/>
    <n v="0"/>
    <x v="4"/>
    <n v="2"/>
    <x v="125"/>
    <n v="4.7116596987192248E-3"/>
    <x v="1"/>
    <x v="0"/>
    <x v="4"/>
    <x v="0"/>
    <n v="6"/>
    <n v="6"/>
    <n v="3"/>
    <n v="11"/>
    <n v="0"/>
  </r>
  <r>
    <n v="11121"/>
    <n v="1981"/>
    <n v="44"/>
    <x v="0"/>
    <x v="0"/>
    <x v="0"/>
    <n v="19419"/>
    <n v="1"/>
    <n v="0"/>
    <d v="2012-10-11T00:00:00"/>
    <n v="76"/>
    <x v="77"/>
    <x v="57"/>
    <x v="68"/>
    <n v="16"/>
    <x v="5"/>
    <n v="7"/>
    <x v="84"/>
    <n v="3.2442453267418508E-3"/>
    <x v="2"/>
    <x v="2"/>
    <x v="0"/>
    <x v="4"/>
    <n v="3"/>
    <n v="9"/>
    <n v="3"/>
    <n v="11"/>
    <n v="0"/>
  </r>
  <r>
    <n v="7396"/>
    <n v="1966"/>
    <n v="59"/>
    <x v="0"/>
    <x v="0"/>
    <x v="1"/>
    <n v="80398"/>
    <n v="0"/>
    <n v="0"/>
    <d v="2012-10-11T00:00:00"/>
    <n v="92"/>
    <x v="122"/>
    <x v="58"/>
    <x v="109"/>
    <n v="207"/>
    <x v="60"/>
    <n v="26"/>
    <x v="126"/>
    <n v="1.9540287071817708E-2"/>
    <x v="2"/>
    <x v="1"/>
    <x v="5"/>
    <x v="8"/>
    <n v="12"/>
    <n v="3"/>
    <n v="3"/>
    <n v="11"/>
    <n v="0"/>
  </r>
  <r>
    <n v="5544"/>
    <n v="1970"/>
    <n v="55"/>
    <x v="0"/>
    <x v="3"/>
    <x v="1"/>
    <n v="67384"/>
    <n v="0"/>
    <n v="1"/>
    <d v="2012-10-11T00:00:00"/>
    <n v="32"/>
    <x v="93"/>
    <x v="45"/>
    <x v="110"/>
    <n v="158"/>
    <x v="61"/>
    <n v="107"/>
    <x v="127"/>
    <n v="2.0524160037991214E-2"/>
    <x v="1"/>
    <x v="3"/>
    <x v="8"/>
    <x v="8"/>
    <n v="5"/>
    <n v="5"/>
    <n v="3"/>
    <n v="11"/>
    <n v="0"/>
  </r>
  <r>
    <n v="10490"/>
    <n v="1969"/>
    <n v="56"/>
    <x v="3"/>
    <x v="0"/>
    <x v="1"/>
    <n v="51039"/>
    <n v="1"/>
    <n v="1"/>
    <d v="2012-10-12T00:00:00"/>
    <n v="11"/>
    <x v="64"/>
    <x v="59"/>
    <x v="111"/>
    <n v="65"/>
    <x v="4"/>
    <n v="109"/>
    <x v="128"/>
    <n v="6.0346009913987341E-3"/>
    <x v="0"/>
    <x v="3"/>
    <x v="10"/>
    <x v="3"/>
    <n v="4"/>
    <n v="7"/>
    <n v="3"/>
    <n v="11"/>
    <n v="0"/>
  </r>
  <r>
    <n v="7393"/>
    <n v="1978"/>
    <n v="47"/>
    <x v="0"/>
    <x v="1"/>
    <x v="0"/>
    <n v="41580"/>
    <n v="1"/>
    <n v="1"/>
    <d v="2012-10-12T00:00:00"/>
    <n v="15"/>
    <x v="123"/>
    <x v="60"/>
    <x v="46"/>
    <n v="4"/>
    <x v="4"/>
    <n v="3"/>
    <x v="129"/>
    <n v="2.1404521404521405E-3"/>
    <x v="1"/>
    <x v="5"/>
    <x v="1"/>
    <x v="0"/>
    <n v="3"/>
    <n v="5"/>
    <n v="3"/>
    <n v="11"/>
    <n v="0"/>
  </r>
  <r>
    <n v="4114"/>
    <n v="1964"/>
    <n v="61"/>
    <x v="1"/>
    <x v="0"/>
    <x v="1"/>
    <n v="79143"/>
    <n v="0"/>
    <n v="0"/>
    <d v="2012-11-08T00:00:00"/>
    <n v="2"/>
    <x v="124"/>
    <x v="61"/>
    <x v="112"/>
    <n v="27"/>
    <x v="62"/>
    <n v="32"/>
    <x v="130"/>
    <n v="2.0987326737677368E-2"/>
    <x v="2"/>
    <x v="1"/>
    <x v="10"/>
    <x v="7"/>
    <n v="13"/>
    <n v="3"/>
    <n v="3"/>
    <n v="11"/>
    <n v="0"/>
  </r>
  <r>
    <n v="4012"/>
    <n v="1972"/>
    <n v="53"/>
    <x v="3"/>
    <x v="1"/>
    <x v="1"/>
    <n v="62220"/>
    <n v="0"/>
    <n v="1"/>
    <d v="2012-11-08T00:00:00"/>
    <n v="55"/>
    <x v="125"/>
    <x v="62"/>
    <x v="113"/>
    <n v="16"/>
    <x v="17"/>
    <n v="12"/>
    <x v="5"/>
    <n v="1.9511411121825778E-2"/>
    <x v="1"/>
    <x v="0"/>
    <x v="8"/>
    <x v="9"/>
    <n v="5"/>
    <n v="6"/>
    <n v="3"/>
    <n v="11"/>
    <n v="1"/>
  </r>
  <r>
    <n v="1092"/>
    <n v="1980"/>
    <n v="45"/>
    <x v="0"/>
    <x v="0"/>
    <x v="0"/>
    <n v="61014"/>
    <n v="0"/>
    <n v="1"/>
    <d v="2012-11-08T00:00:00"/>
    <n v="17"/>
    <x v="126"/>
    <x v="63"/>
    <x v="114"/>
    <n v="182"/>
    <x v="63"/>
    <n v="29"/>
    <x v="131"/>
    <n v="1.8323663421509817E-2"/>
    <x v="2"/>
    <x v="2"/>
    <x v="2"/>
    <x v="6"/>
    <n v="4"/>
    <n v="7"/>
    <n v="3"/>
    <n v="11"/>
    <n v="0"/>
  </r>
  <r>
    <n v="1402"/>
    <n v="1954"/>
    <n v="71"/>
    <x v="1"/>
    <x v="0"/>
    <x v="1"/>
    <n v="66991"/>
    <n v="0"/>
    <n v="0"/>
    <d v="2012-11-09T00:00:00"/>
    <n v="1"/>
    <x v="127"/>
    <x v="26"/>
    <x v="115"/>
    <n v="189"/>
    <x v="64"/>
    <n v="12"/>
    <x v="109"/>
    <n v="1.8524876475944529E-2"/>
    <x v="1"/>
    <x v="5"/>
    <x v="0"/>
    <x v="8"/>
    <n v="6"/>
    <n v="3"/>
    <n v="3"/>
    <n v="11"/>
    <n v="0"/>
  </r>
  <r>
    <n v="5331"/>
    <n v="1977"/>
    <n v="48"/>
    <x v="0"/>
    <x v="0"/>
    <x v="0"/>
    <n v="74985"/>
    <n v="0"/>
    <n v="0"/>
    <d v="2012-11-09T00:00:00"/>
    <n v="8"/>
    <x v="128"/>
    <x v="58"/>
    <x v="116"/>
    <n v="247"/>
    <x v="4"/>
    <n v="86"/>
    <x v="132"/>
    <n v="2.3778088951123558E-2"/>
    <x v="2"/>
    <x v="1"/>
    <x v="4"/>
    <x v="9"/>
    <n v="7"/>
    <n v="2"/>
    <n v="3"/>
    <n v="11"/>
    <n v="0"/>
  </r>
  <r>
    <n v="4095"/>
    <n v="1971"/>
    <n v="54"/>
    <x v="0"/>
    <x v="0"/>
    <x v="1"/>
    <n v="37150"/>
    <n v="1"/>
    <n v="0"/>
    <d v="2012-11-09T00:00:00"/>
    <n v="80"/>
    <x v="129"/>
    <x v="61"/>
    <x v="88"/>
    <n v="49"/>
    <x v="65"/>
    <n v="116"/>
    <x v="133"/>
    <n v="9.4481830417227457E-3"/>
    <x v="1"/>
    <x v="7"/>
    <x v="0"/>
    <x v="6"/>
    <n v="6"/>
    <n v="7"/>
    <n v="3"/>
    <n v="11"/>
    <n v="0"/>
  </r>
  <r>
    <n v="5667"/>
    <n v="1964"/>
    <n v="61"/>
    <x v="3"/>
    <x v="0"/>
    <x v="1"/>
    <n v="60896"/>
    <n v="0"/>
    <n v="1"/>
    <d v="2012-11-10T00:00:00"/>
    <n v="90"/>
    <x v="130"/>
    <x v="64"/>
    <x v="117"/>
    <n v="60"/>
    <x v="66"/>
    <n v="153"/>
    <x v="134"/>
    <n v="2.5420388859695216E-2"/>
    <x v="1"/>
    <x v="5"/>
    <x v="2"/>
    <x v="11"/>
    <n v="4"/>
    <n v="6"/>
    <n v="3"/>
    <n v="11"/>
    <n v="1"/>
  </r>
  <r>
    <n v="1245"/>
    <n v="1966"/>
    <n v="59"/>
    <x v="0"/>
    <x v="3"/>
    <x v="1"/>
    <n v="63810"/>
    <n v="0"/>
    <n v="1"/>
    <d v="2012-11-11T00:00:00"/>
    <n v="45"/>
    <x v="131"/>
    <x v="62"/>
    <x v="118"/>
    <n v="16"/>
    <x v="17"/>
    <n v="101"/>
    <x v="28"/>
    <n v="1.9902836545995926E-2"/>
    <x v="1"/>
    <x v="2"/>
    <x v="0"/>
    <x v="6"/>
    <n v="12"/>
    <n v="8"/>
    <n v="3"/>
    <n v="11"/>
    <n v="0"/>
  </r>
  <r>
    <n v="2561"/>
    <n v="1966"/>
    <n v="59"/>
    <x v="0"/>
    <x v="3"/>
    <x v="1"/>
    <n v="63810"/>
    <n v="0"/>
    <n v="1"/>
    <d v="2012-11-11T00:00:00"/>
    <n v="45"/>
    <x v="131"/>
    <x v="62"/>
    <x v="118"/>
    <n v="16"/>
    <x v="17"/>
    <n v="101"/>
    <x v="28"/>
    <n v="1.9902836545995926E-2"/>
    <x v="1"/>
    <x v="2"/>
    <x v="0"/>
    <x v="6"/>
    <n v="12"/>
    <n v="8"/>
    <n v="3"/>
    <n v="11"/>
    <n v="0"/>
  </r>
  <r>
    <n v="3887"/>
    <n v="1970"/>
    <n v="55"/>
    <x v="0"/>
    <x v="3"/>
    <x v="1"/>
    <n v="27242"/>
    <n v="1"/>
    <n v="0"/>
    <d v="2012-11-11T00:00:00"/>
    <n v="2"/>
    <x v="41"/>
    <x v="2"/>
    <x v="119"/>
    <n v="20"/>
    <x v="7"/>
    <n v="39"/>
    <x v="135"/>
    <n v="2.4594376330665884E-3"/>
    <x v="0"/>
    <x v="3"/>
    <x v="1"/>
    <x v="4"/>
    <n v="3"/>
    <n v="9"/>
    <n v="3"/>
    <n v="11"/>
    <n v="1"/>
  </r>
  <r>
    <n v="6682"/>
    <n v="1973"/>
    <n v="52"/>
    <x v="4"/>
    <x v="0"/>
    <x v="1"/>
    <n v="18978"/>
    <n v="1"/>
    <n v="0"/>
    <d v="2012-11-12T00:00:00"/>
    <n v="41"/>
    <x v="77"/>
    <x v="9"/>
    <x v="108"/>
    <n v="4"/>
    <x v="0"/>
    <n v="15"/>
    <x v="136"/>
    <n v="1.1592370112762146E-3"/>
    <x v="0"/>
    <x v="1"/>
    <x v="6"/>
    <x v="4"/>
    <n v="3"/>
    <n v="8"/>
    <n v="3"/>
    <n v="11"/>
    <n v="0"/>
  </r>
  <r>
    <n v="7998"/>
    <n v="1958"/>
    <n v="67"/>
    <x v="0"/>
    <x v="1"/>
    <x v="1"/>
    <n v="28087"/>
    <n v="1"/>
    <n v="1"/>
    <d v="2012-11-12T00:00:00"/>
    <n v="77"/>
    <x v="132"/>
    <x v="9"/>
    <x v="2"/>
    <n v="13"/>
    <x v="4"/>
    <n v="21"/>
    <x v="85"/>
    <n v="3.2399330651190941E-3"/>
    <x v="1"/>
    <x v="5"/>
    <x v="1"/>
    <x v="3"/>
    <n v="2"/>
    <n v="7"/>
    <n v="3"/>
    <n v="11"/>
    <n v="0"/>
  </r>
  <r>
    <n v="6050"/>
    <n v="1975"/>
    <n v="50"/>
    <x v="2"/>
    <x v="0"/>
    <x v="0"/>
    <n v="57036"/>
    <n v="0"/>
    <n v="1"/>
    <d v="2012-11-12T00:00:00"/>
    <n v="33"/>
    <x v="133"/>
    <x v="65"/>
    <x v="120"/>
    <n v="19"/>
    <x v="2"/>
    <n v="47"/>
    <x v="137"/>
    <n v="2.5703064731047057E-2"/>
    <x v="1"/>
    <x v="2"/>
    <x v="10"/>
    <x v="6"/>
    <n v="13"/>
    <n v="9"/>
    <n v="3"/>
    <n v="11"/>
    <n v="0"/>
  </r>
  <r>
    <n v="4702"/>
    <n v="1964"/>
    <n v="61"/>
    <x v="0"/>
    <x v="3"/>
    <x v="1"/>
    <n v="61839"/>
    <n v="0"/>
    <n v="0"/>
    <d v="2012-12-08T00:00:00"/>
    <n v="20"/>
    <x v="134"/>
    <x v="66"/>
    <x v="121"/>
    <n v="224"/>
    <x v="67"/>
    <n v="120"/>
    <x v="138"/>
    <n v="2.8703568945164053E-2"/>
    <x v="1"/>
    <x v="1"/>
    <x v="0"/>
    <x v="8"/>
    <n v="4"/>
    <n v="8"/>
    <n v="3"/>
    <n v="11"/>
    <n v="0"/>
  </r>
  <r>
    <n v="6661"/>
    <n v="1974"/>
    <n v="51"/>
    <x v="0"/>
    <x v="0"/>
    <x v="1"/>
    <n v="67445"/>
    <n v="0"/>
    <n v="1"/>
    <d v="2012-12-08T00:00:00"/>
    <n v="63"/>
    <x v="135"/>
    <x v="3"/>
    <x v="122"/>
    <n v="29"/>
    <x v="68"/>
    <n v="11"/>
    <x v="139"/>
    <n v="1.724368003558455E-2"/>
    <x v="1"/>
    <x v="0"/>
    <x v="2"/>
    <x v="9"/>
    <n v="12"/>
    <n v="6"/>
    <n v="3"/>
    <n v="11"/>
    <n v="0"/>
  </r>
  <r>
    <n v="7922"/>
    <n v="1951"/>
    <n v="74"/>
    <x v="3"/>
    <x v="3"/>
    <x v="1"/>
    <n v="64950"/>
    <n v="0"/>
    <n v="1"/>
    <d v="2012-12-08T00:00:00"/>
    <n v="29"/>
    <x v="136"/>
    <x v="0"/>
    <x v="123"/>
    <n v="12"/>
    <x v="4"/>
    <n v="63"/>
    <x v="140"/>
    <n v="1.3903002309468821E-2"/>
    <x v="1"/>
    <x v="3"/>
    <x v="11"/>
    <x v="3"/>
    <n v="10"/>
    <n v="7"/>
    <n v="3"/>
    <n v="11"/>
    <n v="0"/>
  </r>
  <r>
    <n v="5462"/>
    <n v="1974"/>
    <n v="51"/>
    <x v="0"/>
    <x v="0"/>
    <x v="1"/>
    <n v="67445"/>
    <n v="0"/>
    <n v="1"/>
    <d v="2012-12-08T00:00:00"/>
    <n v="63"/>
    <x v="135"/>
    <x v="3"/>
    <x v="122"/>
    <n v="29"/>
    <x v="68"/>
    <n v="11"/>
    <x v="139"/>
    <n v="1.724368003558455E-2"/>
    <x v="1"/>
    <x v="0"/>
    <x v="2"/>
    <x v="9"/>
    <n v="12"/>
    <n v="6"/>
    <n v="3"/>
    <n v="11"/>
    <n v="0"/>
  </r>
  <r>
    <n v="10897"/>
    <n v="1974"/>
    <n v="51"/>
    <x v="0"/>
    <x v="0"/>
    <x v="1"/>
    <n v="67445"/>
    <n v="0"/>
    <n v="1"/>
    <d v="2012-12-08T00:00:00"/>
    <n v="63"/>
    <x v="135"/>
    <x v="3"/>
    <x v="122"/>
    <n v="29"/>
    <x v="68"/>
    <n v="11"/>
    <x v="139"/>
    <n v="1.724368003558455E-2"/>
    <x v="1"/>
    <x v="0"/>
    <x v="2"/>
    <x v="9"/>
    <n v="12"/>
    <n v="6"/>
    <n v="3"/>
    <n v="11"/>
    <n v="0"/>
  </r>
  <r>
    <n v="8720"/>
    <n v="1978"/>
    <n v="47"/>
    <x v="2"/>
    <x v="1"/>
    <x v="0"/>
    <s v="NILL"/>
    <n v="0"/>
    <n v="0"/>
    <d v="2012-12-08T00:00:00"/>
    <n v="53"/>
    <x v="98"/>
    <x v="22"/>
    <x v="124"/>
    <n v="12"/>
    <x v="27"/>
    <n v="22"/>
    <x v="141"/>
    <e v="#VALUE!"/>
    <x v="2"/>
    <x v="6"/>
    <x v="9"/>
    <x v="4"/>
    <n v="1"/>
    <n v="0"/>
    <n v="3"/>
    <n v="11"/>
    <n v="0"/>
  </r>
  <r>
    <n v="8717"/>
    <n v="1975"/>
    <n v="50"/>
    <x v="3"/>
    <x v="0"/>
    <x v="0"/>
    <n v="80427"/>
    <n v="0"/>
    <n v="1"/>
    <d v="2012-12-09T00:00:00"/>
    <n v="56"/>
    <x v="137"/>
    <x v="49"/>
    <x v="125"/>
    <n v="69"/>
    <x v="69"/>
    <n v="26"/>
    <x v="142"/>
    <n v="2.2492446566451565E-2"/>
    <x v="1"/>
    <x v="1"/>
    <x v="11"/>
    <x v="8"/>
    <n v="8"/>
    <n v="5"/>
    <n v="3"/>
    <n v="11"/>
    <n v="0"/>
  </r>
  <r>
    <n v="10151"/>
    <n v="1960"/>
    <n v="65"/>
    <x v="0"/>
    <x v="2"/>
    <x v="1"/>
    <n v="62204"/>
    <n v="0"/>
    <n v="2"/>
    <d v="2012-12-09T00:00:00"/>
    <n v="38"/>
    <x v="138"/>
    <x v="33"/>
    <x v="126"/>
    <n v="151"/>
    <x v="66"/>
    <n v="139"/>
    <x v="92"/>
    <n v="1.2973442222365121E-2"/>
    <x v="1"/>
    <x v="1"/>
    <x v="0"/>
    <x v="2"/>
    <n v="12"/>
    <n v="3"/>
    <n v="3"/>
    <n v="11"/>
    <n v="0"/>
  </r>
  <r>
    <n v="8692"/>
    <n v="1952"/>
    <n v="73"/>
    <x v="0"/>
    <x v="1"/>
    <x v="1"/>
    <n v="43462"/>
    <n v="1"/>
    <n v="1"/>
    <d v="2012-12-09T00:00:00"/>
    <n v="50"/>
    <x v="139"/>
    <x v="2"/>
    <x v="127"/>
    <n v="15"/>
    <x v="35"/>
    <n v="15"/>
    <x v="143"/>
    <n v="5.1769361741291244E-3"/>
    <x v="2"/>
    <x v="8"/>
    <x v="0"/>
    <x v="0"/>
    <n v="5"/>
    <n v="8"/>
    <n v="3"/>
    <n v="11"/>
    <n v="0"/>
  </r>
  <r>
    <n v="6818"/>
    <n v="1974"/>
    <n v="51"/>
    <x v="0"/>
    <x v="0"/>
    <x v="1"/>
    <n v="44989"/>
    <n v="0"/>
    <n v="1"/>
    <d v="2012-12-09T00:00:00"/>
    <n v="26"/>
    <x v="140"/>
    <x v="0"/>
    <x v="79"/>
    <n v="49"/>
    <x v="30"/>
    <n v="106"/>
    <x v="101"/>
    <n v="5.845873435728734E-3"/>
    <x v="2"/>
    <x v="0"/>
    <x v="5"/>
    <x v="0"/>
    <n v="5"/>
    <n v="6"/>
    <n v="3"/>
    <n v="11"/>
    <n v="0"/>
  </r>
  <r>
    <n v="9204"/>
    <n v="1970"/>
    <n v="55"/>
    <x v="0"/>
    <x v="4"/>
    <x v="1"/>
    <n v="66731"/>
    <n v="0"/>
    <n v="1"/>
    <d v="2012-12-09T00:00:00"/>
    <n v="33"/>
    <x v="141"/>
    <x v="38"/>
    <x v="128"/>
    <n v="58"/>
    <x v="70"/>
    <n v="141"/>
    <x v="144"/>
    <n v="1.3307158591958759E-2"/>
    <x v="1"/>
    <x v="2"/>
    <x v="0"/>
    <x v="6"/>
    <n v="6"/>
    <n v="3"/>
    <n v="3"/>
    <n v="11"/>
    <n v="0"/>
  </r>
  <r>
    <n v="9826"/>
    <n v="1972"/>
    <n v="53"/>
    <x v="3"/>
    <x v="3"/>
    <x v="1"/>
    <n v="86857"/>
    <n v="0"/>
    <n v="0"/>
    <d v="2012-12-09T00:00:00"/>
    <n v="96"/>
    <x v="142"/>
    <x v="67"/>
    <x v="129"/>
    <n v="133"/>
    <x v="71"/>
    <n v="40"/>
    <x v="145"/>
    <n v="2.387832874725123E-2"/>
    <x v="1"/>
    <x v="1"/>
    <x v="5"/>
    <x v="9"/>
    <n v="10"/>
    <n v="2"/>
    <n v="3"/>
    <n v="11"/>
    <n v="1"/>
  </r>
  <r>
    <n v="5830"/>
    <n v="1972"/>
    <n v="53"/>
    <x v="3"/>
    <x v="3"/>
    <x v="1"/>
    <n v="86857"/>
    <n v="0"/>
    <n v="0"/>
    <d v="2012-12-09T00:00:00"/>
    <n v="96"/>
    <x v="142"/>
    <x v="67"/>
    <x v="129"/>
    <n v="133"/>
    <x v="71"/>
    <n v="40"/>
    <x v="145"/>
    <n v="2.387832874725123E-2"/>
    <x v="1"/>
    <x v="1"/>
    <x v="5"/>
    <x v="9"/>
    <n v="10"/>
    <n v="2"/>
    <n v="3"/>
    <n v="11"/>
    <n v="1"/>
  </r>
  <r>
    <n v="4415"/>
    <n v="1961"/>
    <n v="64"/>
    <x v="0"/>
    <x v="0"/>
    <x v="1"/>
    <n v="16860"/>
    <n v="1"/>
    <n v="1"/>
    <d v="2012-12-09T00:00:00"/>
    <n v="19"/>
    <x v="38"/>
    <x v="20"/>
    <x v="10"/>
    <n v="3"/>
    <x v="5"/>
    <n v="14"/>
    <x v="146"/>
    <n v="1.4234875444839859E-3"/>
    <x v="0"/>
    <x v="5"/>
    <x v="6"/>
    <x v="0"/>
    <n v="3"/>
    <n v="7"/>
    <n v="3"/>
    <n v="11"/>
    <n v="0"/>
  </r>
  <r>
    <n v="7807"/>
    <n v="1974"/>
    <n v="51"/>
    <x v="0"/>
    <x v="0"/>
    <x v="1"/>
    <n v="44989"/>
    <n v="0"/>
    <n v="1"/>
    <d v="2012-12-09T00:00:00"/>
    <n v="26"/>
    <x v="140"/>
    <x v="0"/>
    <x v="79"/>
    <n v="49"/>
    <x v="30"/>
    <n v="106"/>
    <x v="101"/>
    <n v="5.845873435728734E-3"/>
    <x v="2"/>
    <x v="0"/>
    <x v="5"/>
    <x v="0"/>
    <n v="5"/>
    <n v="6"/>
    <n v="3"/>
    <n v="11"/>
    <n v="0"/>
  </r>
  <r>
    <n v="7872"/>
    <n v="1975"/>
    <n v="50"/>
    <x v="3"/>
    <x v="0"/>
    <x v="0"/>
    <n v="86836"/>
    <n v="0"/>
    <n v="0"/>
    <d v="2012-12-09T00:00:00"/>
    <n v="7"/>
    <x v="143"/>
    <x v="68"/>
    <x v="130"/>
    <n v="0"/>
    <x v="19"/>
    <n v="63"/>
    <x v="147"/>
    <n v="5.6888847943249348E-3"/>
    <x v="2"/>
    <x v="1"/>
    <x v="10"/>
    <x v="11"/>
    <n v="6"/>
    <n v="5"/>
    <n v="3"/>
    <n v="11"/>
    <n v="1"/>
  </r>
  <r>
    <n v="8832"/>
    <n v="1976"/>
    <n v="49"/>
    <x v="1"/>
    <x v="1"/>
    <x v="0"/>
    <n v="37509"/>
    <n v="1"/>
    <n v="0"/>
    <d v="2012-12-09T00:00:00"/>
    <n v="24"/>
    <x v="144"/>
    <x v="60"/>
    <x v="33"/>
    <n v="12"/>
    <x v="26"/>
    <n v="5"/>
    <x v="117"/>
    <n v="3.1459116478711776E-3"/>
    <x v="2"/>
    <x v="3"/>
    <x v="4"/>
    <x v="4"/>
    <n v="4"/>
    <n v="7"/>
    <n v="3"/>
    <n v="11"/>
    <n v="0"/>
  </r>
  <r>
    <n v="7503"/>
    <n v="1976"/>
    <n v="49"/>
    <x v="0"/>
    <x v="3"/>
    <x v="0"/>
    <n v="75825"/>
    <n v="0"/>
    <n v="0"/>
    <d v="2012-12-10T00:00:00"/>
    <n v="40"/>
    <x v="145"/>
    <x v="36"/>
    <x v="131"/>
    <n v="137"/>
    <x v="72"/>
    <n v="51"/>
    <x v="148"/>
    <n v="2.846027035938015E-2"/>
    <x v="1"/>
    <x v="6"/>
    <x v="5"/>
    <x v="8"/>
    <n v="9"/>
    <n v="4"/>
    <n v="3"/>
    <n v="11"/>
    <n v="1"/>
  </r>
  <r>
    <n v="3710"/>
    <n v="1984"/>
    <n v="41"/>
    <x v="3"/>
    <x v="3"/>
    <x v="0"/>
    <n v="39684"/>
    <n v="1"/>
    <n v="0"/>
    <d v="2012-12-10T00:00:00"/>
    <n v="41"/>
    <x v="27"/>
    <x v="0"/>
    <x v="132"/>
    <n v="6"/>
    <x v="27"/>
    <n v="17"/>
    <x v="149"/>
    <n v="1.6127406511440379E-3"/>
    <x v="2"/>
    <x v="3"/>
    <x v="1"/>
    <x v="0"/>
    <n v="2"/>
    <n v="7"/>
    <n v="3"/>
    <n v="11"/>
    <n v="1"/>
  </r>
  <r>
    <n v="7011"/>
    <n v="1973"/>
    <n v="52"/>
    <x v="0"/>
    <x v="0"/>
    <x v="1"/>
    <n v="33471"/>
    <n v="1"/>
    <n v="0"/>
    <d v="2012-12-10T00:00:00"/>
    <n v="47"/>
    <x v="146"/>
    <x v="22"/>
    <x v="133"/>
    <n v="0"/>
    <x v="8"/>
    <n v="12"/>
    <x v="150"/>
    <n v="2.4200053777897286E-3"/>
    <x v="1"/>
    <x v="5"/>
    <x v="4"/>
    <x v="4"/>
    <n v="4"/>
    <n v="7"/>
    <n v="3"/>
    <n v="11"/>
    <n v="0"/>
  </r>
  <r>
    <n v="6613"/>
    <n v="1970"/>
    <n v="55"/>
    <x v="1"/>
    <x v="0"/>
    <x v="1"/>
    <n v="44511"/>
    <n v="1"/>
    <n v="0"/>
    <d v="2012-12-10T00:00:00"/>
    <n v="39"/>
    <x v="147"/>
    <x v="69"/>
    <x v="34"/>
    <n v="46"/>
    <x v="2"/>
    <n v="14"/>
    <x v="151"/>
    <n v="1.6018512277863897E-2"/>
    <x v="1"/>
    <x v="8"/>
    <x v="3"/>
    <x v="1"/>
    <n v="8"/>
    <n v="8"/>
    <n v="3"/>
    <n v="11"/>
    <n v="0"/>
  </r>
  <r>
    <n v="3661"/>
    <n v="1995"/>
    <n v="30"/>
    <x v="2"/>
    <x v="3"/>
    <x v="2"/>
    <n v="80617"/>
    <n v="0"/>
    <n v="0"/>
    <d v="2012-12-10T00:00:00"/>
    <n v="42"/>
    <x v="148"/>
    <x v="58"/>
    <x v="134"/>
    <n v="72"/>
    <x v="53"/>
    <n v="32"/>
    <x v="152"/>
    <n v="1.7403277224406762E-2"/>
    <x v="2"/>
    <x v="1"/>
    <x v="0"/>
    <x v="9"/>
    <n v="8"/>
    <n v="2"/>
    <n v="3"/>
    <n v="11"/>
    <n v="0"/>
  </r>
  <r>
    <n v="4099"/>
    <n v="1972"/>
    <n v="53"/>
    <x v="0"/>
    <x v="0"/>
    <x v="1"/>
    <n v="30675"/>
    <n v="1"/>
    <n v="0"/>
    <d v="2012-12-11T00:00:00"/>
    <n v="14"/>
    <x v="38"/>
    <x v="22"/>
    <x v="17"/>
    <n v="11"/>
    <x v="12"/>
    <n v="21"/>
    <x v="73"/>
    <n v="1.3365933170334148E-3"/>
    <x v="0"/>
    <x v="1"/>
    <x v="6"/>
    <x v="4"/>
    <n v="3"/>
    <n v="8"/>
    <n v="3"/>
    <n v="11"/>
    <n v="0"/>
  </r>
  <r>
    <n v="10995"/>
    <n v="1988"/>
    <n v="37"/>
    <x v="2"/>
    <x v="0"/>
    <x v="0"/>
    <n v="15716"/>
    <n v="1"/>
    <n v="0"/>
    <d v="2012-12-11T00:00:00"/>
    <n v="8"/>
    <x v="65"/>
    <x v="60"/>
    <x v="53"/>
    <n v="8"/>
    <x v="0"/>
    <n v="26"/>
    <x v="2"/>
    <n v="4.1995418681598368E-3"/>
    <x v="2"/>
    <x v="5"/>
    <x v="4"/>
    <x v="4"/>
    <n v="4"/>
    <n v="8"/>
    <n v="3"/>
    <n v="11"/>
    <n v="0"/>
  </r>
  <r>
    <n v="2975"/>
    <n v="1976"/>
    <n v="49"/>
    <x v="0"/>
    <x v="1"/>
    <x v="0"/>
    <n v="85606"/>
    <n v="0"/>
    <n v="1"/>
    <d v="2012-12-11T00:00:00"/>
    <n v="89"/>
    <x v="149"/>
    <x v="70"/>
    <x v="135"/>
    <n v="219"/>
    <x v="73"/>
    <n v="84"/>
    <x v="153"/>
    <n v="2.186762610097423E-2"/>
    <x v="2"/>
    <x v="3"/>
    <x v="10"/>
    <x v="5"/>
    <n v="9"/>
    <n v="3"/>
    <n v="3"/>
    <n v="11"/>
    <n v="0"/>
  </r>
  <r>
    <n v="9215"/>
    <n v="1980"/>
    <n v="45"/>
    <x v="3"/>
    <x v="0"/>
    <x v="0"/>
    <n v="43974"/>
    <n v="1"/>
    <n v="0"/>
    <d v="2012-12-12T00:00:00"/>
    <n v="19"/>
    <x v="13"/>
    <x v="0"/>
    <x v="55"/>
    <n v="0"/>
    <x v="4"/>
    <n v="72"/>
    <x v="154"/>
    <n v="1.0892800291081093E-2"/>
    <x v="1"/>
    <x v="0"/>
    <x v="10"/>
    <x v="1"/>
    <n v="6"/>
    <n v="7"/>
    <n v="3"/>
    <n v="11"/>
    <n v="0"/>
  </r>
  <r>
    <n v="6184"/>
    <n v="1969"/>
    <n v="56"/>
    <x v="3"/>
    <x v="0"/>
    <x v="1"/>
    <n v="68462"/>
    <n v="0"/>
    <n v="0"/>
    <d v="2012-12-12T00:00:00"/>
    <n v="6"/>
    <x v="150"/>
    <x v="59"/>
    <x v="136"/>
    <n v="84"/>
    <x v="74"/>
    <n v="48"/>
    <x v="155"/>
    <n v="2.3691975110280157E-2"/>
    <x v="2"/>
    <x v="1"/>
    <x v="4"/>
    <x v="6"/>
    <n v="8"/>
    <n v="1"/>
    <n v="3"/>
    <n v="11"/>
    <n v="0"/>
  </r>
  <r>
    <n v="6878"/>
    <n v="1954"/>
    <n v="71"/>
    <x v="0"/>
    <x v="4"/>
    <x v="1"/>
    <n v="27421"/>
    <n v="0"/>
    <n v="0"/>
    <d v="2012-12-12T00:00:00"/>
    <n v="14"/>
    <x v="146"/>
    <x v="62"/>
    <x v="137"/>
    <n v="78"/>
    <x v="42"/>
    <n v="55"/>
    <x v="156"/>
    <n v="9.8099996353159993E-3"/>
    <x v="2"/>
    <x v="5"/>
    <x v="0"/>
    <x v="0"/>
    <n v="6"/>
    <n v="7"/>
    <n v="3"/>
    <n v="11"/>
    <n v="0"/>
  </r>
  <r>
    <n v="7627"/>
    <n v="1975"/>
    <n v="50"/>
    <x v="1"/>
    <x v="0"/>
    <x v="0"/>
    <n v="92163"/>
    <n v="0"/>
    <n v="0"/>
    <d v="2012-12-12T00:00:00"/>
    <n v="25"/>
    <x v="106"/>
    <x v="71"/>
    <x v="138"/>
    <n v="106"/>
    <x v="75"/>
    <n v="20"/>
    <x v="157"/>
    <n v="2.2416805008517518E-2"/>
    <x v="1"/>
    <x v="6"/>
    <x v="5"/>
    <x v="12"/>
    <n v="5"/>
    <n v="2"/>
    <n v="3"/>
    <n v="11"/>
    <n v="1"/>
  </r>
  <r>
    <n v="9224"/>
    <n v="1972"/>
    <n v="53"/>
    <x v="3"/>
    <x v="3"/>
    <x v="1"/>
    <n v="55260"/>
    <n v="0"/>
    <n v="1"/>
    <d v="2012-12-12T00:00:00"/>
    <n v="81"/>
    <x v="151"/>
    <x v="9"/>
    <x v="139"/>
    <n v="11"/>
    <x v="4"/>
    <n v="242"/>
    <x v="158"/>
    <n v="1.6232356134636264E-2"/>
    <x v="1"/>
    <x v="3"/>
    <x v="3"/>
    <x v="11"/>
    <n v="5"/>
    <n v="6"/>
    <n v="3"/>
    <n v="11"/>
    <n v="0"/>
  </r>
  <r>
    <n v="5621"/>
    <n v="1969"/>
    <n v="56"/>
    <x v="0"/>
    <x v="0"/>
    <x v="1"/>
    <n v="48752"/>
    <n v="1"/>
    <n v="1"/>
    <d v="2012-12-12T00:00:00"/>
    <n v="8"/>
    <x v="152"/>
    <x v="72"/>
    <x v="22"/>
    <n v="71"/>
    <x v="38"/>
    <n v="0"/>
    <x v="159"/>
    <n v="6.4817853626517883E-3"/>
    <x v="2"/>
    <x v="0"/>
    <x v="10"/>
    <x v="0"/>
    <n v="5"/>
    <n v="9"/>
    <n v="3"/>
    <n v="11"/>
    <n v="1"/>
  </r>
  <r>
    <n v="8162"/>
    <n v="1956"/>
    <n v="69"/>
    <x v="1"/>
    <x v="1"/>
    <x v="1"/>
    <n v="14661"/>
    <n v="0"/>
    <n v="0"/>
    <d v="2013-01-01T00:00:00"/>
    <n v="88"/>
    <x v="30"/>
    <x v="12"/>
    <x v="73"/>
    <n v="6"/>
    <x v="12"/>
    <n v="2"/>
    <x v="146"/>
    <n v="1.6369961121342337E-3"/>
    <x v="2"/>
    <x v="1"/>
    <x v="6"/>
    <x v="4"/>
    <n v="3"/>
    <n v="6"/>
    <n v="3"/>
    <n v="11"/>
    <n v="0"/>
  </r>
  <r>
    <n v="10637"/>
    <n v="1964"/>
    <n v="61"/>
    <x v="0"/>
    <x v="0"/>
    <x v="1"/>
    <n v="40800"/>
    <n v="1"/>
    <n v="2"/>
    <d v="2013-01-01T00:00:00"/>
    <n v="77"/>
    <x v="153"/>
    <x v="0"/>
    <x v="133"/>
    <n v="8"/>
    <x v="73"/>
    <n v="10"/>
    <x v="129"/>
    <n v="2.181372549019608E-3"/>
    <x v="3"/>
    <x v="3"/>
    <x v="4"/>
    <x v="4"/>
    <n v="3"/>
    <n v="7"/>
    <n v="3"/>
    <n v="11"/>
    <n v="0"/>
  </r>
  <r>
    <n v="7261"/>
    <n v="1971"/>
    <n v="54"/>
    <x v="0"/>
    <x v="1"/>
    <x v="1"/>
    <n v="34600"/>
    <n v="1"/>
    <n v="1"/>
    <d v="2013-01-01T00:00:00"/>
    <n v="8"/>
    <x v="154"/>
    <x v="18"/>
    <x v="140"/>
    <n v="8"/>
    <x v="5"/>
    <n v="15"/>
    <x v="160"/>
    <n v="8.7572254335260124E-3"/>
    <x v="1"/>
    <x v="0"/>
    <x v="5"/>
    <x v="3"/>
    <n v="5"/>
    <n v="8"/>
    <n v="3"/>
    <n v="11"/>
    <n v="1"/>
  </r>
  <r>
    <n v="2452"/>
    <n v="1971"/>
    <n v="54"/>
    <x v="0"/>
    <x v="1"/>
    <x v="1"/>
    <n v="34600"/>
    <n v="1"/>
    <n v="1"/>
    <d v="2013-01-01T00:00:00"/>
    <n v="8"/>
    <x v="154"/>
    <x v="18"/>
    <x v="140"/>
    <n v="8"/>
    <x v="5"/>
    <n v="15"/>
    <x v="160"/>
    <n v="8.7572254335260124E-3"/>
    <x v="1"/>
    <x v="0"/>
    <x v="5"/>
    <x v="3"/>
    <n v="5"/>
    <n v="8"/>
    <n v="3"/>
    <n v="11"/>
    <n v="1"/>
  </r>
  <r>
    <n v="2968"/>
    <n v="1943"/>
    <n v="82"/>
    <x v="3"/>
    <x v="2"/>
    <x v="1"/>
    <n v="48948"/>
    <n v="0"/>
    <n v="0"/>
    <d v="2013-01-02T00:00:00"/>
    <n v="53"/>
    <x v="155"/>
    <x v="9"/>
    <x v="141"/>
    <n v="160"/>
    <x v="40"/>
    <n v="42"/>
    <x v="161"/>
    <n v="1.7569665767753536E-2"/>
    <x v="1"/>
    <x v="3"/>
    <x v="8"/>
    <x v="11"/>
    <n v="5"/>
    <n v="6"/>
    <n v="3"/>
    <n v="11"/>
    <n v="1"/>
  </r>
  <r>
    <n v="8800"/>
    <n v="1943"/>
    <n v="82"/>
    <x v="3"/>
    <x v="2"/>
    <x v="1"/>
    <n v="48948"/>
    <n v="0"/>
    <n v="0"/>
    <d v="2013-01-02T00:00:00"/>
    <n v="53"/>
    <x v="155"/>
    <x v="9"/>
    <x v="141"/>
    <n v="160"/>
    <x v="40"/>
    <n v="42"/>
    <x v="161"/>
    <n v="1.7569665767753536E-2"/>
    <x v="1"/>
    <x v="3"/>
    <x v="8"/>
    <x v="11"/>
    <n v="5"/>
    <n v="6"/>
    <n v="3"/>
    <n v="11"/>
    <n v="1"/>
  </r>
  <r>
    <n v="7124"/>
    <n v="1968"/>
    <n v="57"/>
    <x v="0"/>
    <x v="2"/>
    <x v="1"/>
    <n v="36997"/>
    <n v="1"/>
    <n v="1"/>
    <d v="2013-01-02T00:00:00"/>
    <n v="72"/>
    <x v="146"/>
    <x v="20"/>
    <x v="0"/>
    <n v="8"/>
    <x v="4"/>
    <n v="27"/>
    <x v="135"/>
    <n v="1.8109576452144769E-3"/>
    <x v="1"/>
    <x v="0"/>
    <x v="1"/>
    <x v="0"/>
    <n v="4"/>
    <n v="5"/>
    <n v="3"/>
    <n v="11"/>
    <n v="0"/>
  </r>
  <r>
    <n v="448"/>
    <n v="1978"/>
    <n v="47"/>
    <x v="3"/>
    <x v="3"/>
    <x v="0"/>
    <n v="54880"/>
    <n v="1"/>
    <n v="0"/>
    <d v="2013-01-03T00:00:00"/>
    <n v="57"/>
    <x v="156"/>
    <x v="73"/>
    <x v="14"/>
    <n v="102"/>
    <x v="76"/>
    <n v="118"/>
    <x v="162"/>
    <n v="1.2336005830903791E-2"/>
    <x v="1"/>
    <x v="3"/>
    <x v="10"/>
    <x v="3"/>
    <n v="11"/>
    <n v="5"/>
    <n v="3"/>
    <n v="11"/>
    <n v="0"/>
  </r>
  <r>
    <n v="1524"/>
    <n v="1983"/>
    <n v="42"/>
    <x v="2"/>
    <x v="3"/>
    <x v="0"/>
    <n v="81698"/>
    <n v="0"/>
    <n v="0"/>
    <d v="2013-01-03T00:00:00"/>
    <n v="1"/>
    <x v="157"/>
    <x v="74"/>
    <x v="142"/>
    <n v="30"/>
    <x v="49"/>
    <n v="45"/>
    <x v="163"/>
    <n v="1.2962373619917256E-2"/>
    <x v="1"/>
    <x v="1"/>
    <x v="3"/>
    <x v="3"/>
    <n v="5"/>
    <n v="5"/>
    <n v="3"/>
    <n v="11"/>
    <n v="1"/>
  </r>
  <r>
    <n v="7042"/>
    <n v="1983"/>
    <n v="42"/>
    <x v="0"/>
    <x v="0"/>
    <x v="0"/>
    <n v="36790"/>
    <n v="0"/>
    <n v="0"/>
    <d v="2013-01-03T00:00:00"/>
    <n v="14"/>
    <x v="41"/>
    <x v="7"/>
    <x v="30"/>
    <n v="15"/>
    <x v="19"/>
    <n v="10"/>
    <x v="164"/>
    <n v="1.5221527589018755E-3"/>
    <x v="3"/>
    <x v="1"/>
    <x v="1"/>
    <x v="0"/>
    <n v="2"/>
    <n v="9"/>
    <n v="3"/>
    <n v="11"/>
    <n v="1"/>
  </r>
  <r>
    <n v="3225"/>
    <n v="1984"/>
    <n v="41"/>
    <x v="1"/>
    <x v="0"/>
    <x v="0"/>
    <n v="42207"/>
    <n v="1"/>
    <n v="0"/>
    <d v="2013-01-04T00:00:00"/>
    <n v="71"/>
    <x v="158"/>
    <x v="75"/>
    <x v="123"/>
    <n v="3"/>
    <x v="67"/>
    <n v="46"/>
    <x v="165"/>
    <n v="5.1887127727628119E-3"/>
    <x v="1"/>
    <x v="2"/>
    <x v="0"/>
    <x v="0"/>
    <n v="5"/>
    <n v="6"/>
    <n v="3"/>
    <n v="11"/>
    <n v="1"/>
  </r>
  <r>
    <n v="1456"/>
    <n v="1979"/>
    <n v="46"/>
    <x v="0"/>
    <x v="3"/>
    <x v="0"/>
    <n v="60474"/>
    <n v="0"/>
    <n v="1"/>
    <d v="2013-01-04T00:00:00"/>
    <n v="25"/>
    <x v="159"/>
    <x v="76"/>
    <x v="143"/>
    <n v="234"/>
    <x v="8"/>
    <n v="170"/>
    <x v="166"/>
    <n v="1.6701392333895559E-2"/>
    <x v="2"/>
    <x v="9"/>
    <x v="7"/>
    <x v="3"/>
    <n v="12"/>
    <n v="7"/>
    <n v="3"/>
    <n v="11"/>
    <n v="0"/>
  </r>
  <r>
    <n v="8825"/>
    <n v="1962"/>
    <n v="63"/>
    <x v="0"/>
    <x v="1"/>
    <x v="1"/>
    <n v="51195"/>
    <n v="1"/>
    <n v="1"/>
    <d v="2013-01-04T00:00:00"/>
    <n v="46"/>
    <x v="160"/>
    <x v="57"/>
    <x v="105"/>
    <n v="82"/>
    <x v="22"/>
    <n v="58"/>
    <x v="167"/>
    <n v="9.8837777126672532E-3"/>
    <x v="1"/>
    <x v="7"/>
    <x v="2"/>
    <x v="3"/>
    <n v="5"/>
    <n v="8"/>
    <n v="3"/>
    <n v="11"/>
    <n v="0"/>
  </r>
  <r>
    <n v="10475"/>
    <n v="1970"/>
    <n v="55"/>
    <x v="1"/>
    <x v="1"/>
    <x v="1"/>
    <s v="NILL"/>
    <n v="0"/>
    <n v="1"/>
    <d v="2013-01-04T00:00:00"/>
    <n v="39"/>
    <x v="161"/>
    <x v="60"/>
    <x v="80"/>
    <n v="26"/>
    <x v="77"/>
    <n v="14"/>
    <x v="160"/>
    <e v="#VALUE!"/>
    <x v="1"/>
    <x v="3"/>
    <x v="0"/>
    <x v="3"/>
    <n v="6"/>
    <n v="5"/>
    <n v="3"/>
    <n v="11"/>
    <n v="0"/>
  </r>
  <r>
    <n v="2849"/>
    <n v="1979"/>
    <n v="46"/>
    <x v="0"/>
    <x v="3"/>
    <x v="0"/>
    <n v="60474"/>
    <n v="0"/>
    <n v="1"/>
    <d v="2013-01-04T00:00:00"/>
    <n v="25"/>
    <x v="159"/>
    <x v="76"/>
    <x v="143"/>
    <n v="234"/>
    <x v="8"/>
    <n v="170"/>
    <x v="166"/>
    <n v="1.6701392333895559E-2"/>
    <x v="2"/>
    <x v="9"/>
    <x v="7"/>
    <x v="3"/>
    <n v="12"/>
    <n v="7"/>
    <n v="3"/>
    <n v="11"/>
    <n v="0"/>
  </r>
  <r>
    <n v="10095"/>
    <n v="1975"/>
    <n v="50"/>
    <x v="3"/>
    <x v="2"/>
    <x v="0"/>
    <n v="74165"/>
    <n v="0"/>
    <n v="0"/>
    <d v="2013-01-05T00:00:00"/>
    <n v="9"/>
    <x v="162"/>
    <x v="62"/>
    <x v="144"/>
    <n v="16"/>
    <x v="17"/>
    <n v="12"/>
    <x v="107"/>
    <n v="1.7272298253893346E-2"/>
    <x v="1"/>
    <x v="1"/>
    <x v="5"/>
    <x v="1"/>
    <n v="10"/>
    <n v="2"/>
    <n v="3"/>
    <n v="11"/>
    <n v="0"/>
  </r>
  <r>
    <n v="4207"/>
    <n v="1981"/>
    <n v="44"/>
    <x v="3"/>
    <x v="0"/>
    <x v="0"/>
    <n v="87171"/>
    <n v="0"/>
    <n v="0"/>
    <d v="2013-01-05T00:00:00"/>
    <n v="27"/>
    <x v="162"/>
    <x v="31"/>
    <x v="26"/>
    <n v="58"/>
    <x v="78"/>
    <n v="44"/>
    <x v="168"/>
    <n v="1.438551811955811E-2"/>
    <x v="1"/>
    <x v="1"/>
    <x v="10"/>
    <x v="5"/>
    <n v="11"/>
    <n v="2"/>
    <n v="3"/>
    <n v="11"/>
    <n v="0"/>
  </r>
  <r>
    <n v="1172"/>
    <n v="1983"/>
    <n v="42"/>
    <x v="3"/>
    <x v="0"/>
    <x v="0"/>
    <n v="92491"/>
    <n v="0"/>
    <n v="0"/>
    <d v="2013-01-05T00:00:00"/>
    <n v="71"/>
    <x v="163"/>
    <x v="31"/>
    <x v="145"/>
    <n v="29"/>
    <x v="21"/>
    <n v="22"/>
    <x v="169"/>
    <n v="2.1753467904985349E-2"/>
    <x v="1"/>
    <x v="1"/>
    <x v="8"/>
    <x v="2"/>
    <n v="12"/>
    <n v="3"/>
    <n v="3"/>
    <n v="11"/>
    <n v="1"/>
  </r>
  <r>
    <n v="2565"/>
    <n v="1955"/>
    <n v="70"/>
    <x v="1"/>
    <x v="2"/>
    <x v="1"/>
    <n v="70638"/>
    <n v="0"/>
    <n v="0"/>
    <d v="2013-01-06T00:00:00"/>
    <n v="69"/>
    <x v="164"/>
    <x v="62"/>
    <x v="146"/>
    <n v="16"/>
    <x v="17"/>
    <n v="63"/>
    <x v="170"/>
    <n v="1.7993148163877801E-2"/>
    <x v="1"/>
    <x v="1"/>
    <x v="0"/>
    <x v="2"/>
    <n v="10"/>
    <n v="3"/>
    <n v="3"/>
    <n v="11"/>
    <n v="0"/>
  </r>
  <r>
    <n v="5872"/>
    <n v="1951"/>
    <n v="74"/>
    <x v="0"/>
    <x v="3"/>
    <x v="1"/>
    <n v="60689"/>
    <n v="0"/>
    <n v="1"/>
    <d v="2013-01-06T00:00:00"/>
    <n v="23"/>
    <x v="165"/>
    <x v="77"/>
    <x v="147"/>
    <n v="63"/>
    <x v="35"/>
    <n v="24"/>
    <x v="171"/>
    <n v="1.0133632124437707E-2"/>
    <x v="1"/>
    <x v="2"/>
    <x v="0"/>
    <x v="1"/>
    <n v="10"/>
    <n v="3"/>
    <n v="3"/>
    <n v="11"/>
    <n v="0"/>
  </r>
  <r>
    <n v="2795"/>
    <n v="1958"/>
    <n v="67"/>
    <x v="1"/>
    <x v="3"/>
    <x v="1"/>
    <n v="30523"/>
    <n v="2"/>
    <n v="1"/>
    <d v="2013-01-07T00:00:00"/>
    <n v="0"/>
    <x v="2"/>
    <x v="0"/>
    <x v="82"/>
    <n v="0"/>
    <x v="4"/>
    <n v="5"/>
    <x v="172"/>
    <n v="2.6209743472135769E-4"/>
    <x v="1"/>
    <x v="1"/>
    <x v="6"/>
    <x v="4"/>
    <n v="2"/>
    <n v="7"/>
    <n v="3"/>
    <n v="11"/>
    <n v="0"/>
  </r>
  <r>
    <n v="520"/>
    <n v="1974"/>
    <n v="51"/>
    <x v="0"/>
    <x v="0"/>
    <x v="1"/>
    <n v="34421"/>
    <n v="1"/>
    <n v="0"/>
    <d v="2013-01-07T00:00:00"/>
    <n v="81"/>
    <x v="41"/>
    <x v="7"/>
    <x v="41"/>
    <n v="6"/>
    <x v="12"/>
    <n v="9"/>
    <x v="173"/>
    <n v="6.1009267598268499E-4"/>
    <x v="0"/>
    <x v="1"/>
    <x v="6"/>
    <x v="4"/>
    <n v="2"/>
    <n v="7"/>
    <n v="3"/>
    <n v="11"/>
    <n v="0"/>
  </r>
  <r>
    <n v="8372"/>
    <n v="1974"/>
    <n v="51"/>
    <x v="0"/>
    <x v="0"/>
    <x v="1"/>
    <n v="34421"/>
    <n v="1"/>
    <n v="0"/>
    <d v="2013-01-07T00:00:00"/>
    <n v="81"/>
    <x v="41"/>
    <x v="7"/>
    <x v="41"/>
    <n v="6"/>
    <x v="12"/>
    <n v="9"/>
    <x v="173"/>
    <n v="6.1009267598268499E-4"/>
    <x v="0"/>
    <x v="1"/>
    <x v="6"/>
    <x v="4"/>
    <n v="2"/>
    <n v="7"/>
    <n v="3"/>
    <n v="11"/>
    <n v="0"/>
  </r>
  <r>
    <n v="1029"/>
    <n v="1970"/>
    <n v="55"/>
    <x v="3"/>
    <x v="1"/>
    <x v="1"/>
    <n v="64413"/>
    <n v="0"/>
    <n v="1"/>
    <d v="2013-01-08T00:00:00"/>
    <n v="27"/>
    <x v="166"/>
    <x v="60"/>
    <x v="11"/>
    <n v="0"/>
    <x v="30"/>
    <n v="20"/>
    <x v="174"/>
    <n v="4.0209274525328737E-3"/>
    <x v="1"/>
    <x v="1"/>
    <x v="5"/>
    <x v="0"/>
    <n v="5"/>
    <n v="5"/>
    <n v="3"/>
    <n v="11"/>
    <n v="0"/>
  </r>
  <r>
    <n v="7761"/>
    <n v="1978"/>
    <n v="47"/>
    <x v="2"/>
    <x v="1"/>
    <x v="0"/>
    <n v="38702"/>
    <n v="1"/>
    <n v="0"/>
    <d v="2013-01-08T00:00:00"/>
    <n v="71"/>
    <x v="62"/>
    <x v="75"/>
    <x v="46"/>
    <n v="13"/>
    <x v="26"/>
    <n v="40"/>
    <x v="175"/>
    <n v="1.7828535992971939E-3"/>
    <x v="0"/>
    <x v="3"/>
    <x v="4"/>
    <x v="4"/>
    <n v="4"/>
    <n v="6"/>
    <n v="3"/>
    <n v="11"/>
    <n v="0"/>
  </r>
  <r>
    <n v="10175"/>
    <n v="1958"/>
    <n v="67"/>
    <x v="3"/>
    <x v="2"/>
    <x v="1"/>
    <n v="32173"/>
    <n v="0"/>
    <n v="1"/>
    <d v="2013-01-08T00:00:00"/>
    <n v="0"/>
    <x v="66"/>
    <x v="0"/>
    <x v="15"/>
    <n v="0"/>
    <x v="4"/>
    <n v="2"/>
    <x v="97"/>
    <n v="6.2163926273583439E-4"/>
    <x v="1"/>
    <x v="1"/>
    <x v="6"/>
    <x v="4"/>
    <n v="3"/>
    <n v="4"/>
    <n v="3"/>
    <n v="11"/>
    <n v="0"/>
  </r>
  <r>
    <n v="2681"/>
    <n v="1984"/>
    <n v="41"/>
    <x v="2"/>
    <x v="0"/>
    <x v="0"/>
    <n v="65370"/>
    <n v="0"/>
    <n v="0"/>
    <d v="2013-01-08T00:00:00"/>
    <n v="1"/>
    <x v="167"/>
    <x v="78"/>
    <x v="148"/>
    <n v="138"/>
    <x v="79"/>
    <n v="29"/>
    <x v="176"/>
    <n v="6.6085360256998623E-3"/>
    <x v="4"/>
    <x v="1"/>
    <x v="1"/>
    <x v="6"/>
    <n v="13"/>
    <n v="1"/>
    <n v="3"/>
    <n v="11"/>
    <n v="0"/>
  </r>
  <r>
    <n v="977"/>
    <n v="1957"/>
    <n v="68"/>
    <x v="0"/>
    <x v="1"/>
    <x v="1"/>
    <n v="47320"/>
    <n v="0"/>
    <n v="1"/>
    <d v="2013-01-08T00:00:00"/>
    <n v="10"/>
    <x v="166"/>
    <x v="42"/>
    <x v="149"/>
    <n v="50"/>
    <x v="38"/>
    <n v="19"/>
    <x v="24"/>
    <n v="8.347421808960271E-3"/>
    <x v="1"/>
    <x v="8"/>
    <x v="5"/>
    <x v="0"/>
    <n v="8"/>
    <n v="6"/>
    <n v="3"/>
    <n v="11"/>
    <n v="0"/>
  </r>
  <r>
    <n v="20"/>
    <n v="1965"/>
    <n v="60"/>
    <x v="2"/>
    <x v="0"/>
    <x v="1"/>
    <n v="46891"/>
    <n v="0"/>
    <n v="1"/>
    <d v="2013-01-09T00:00:00"/>
    <n v="91"/>
    <x v="146"/>
    <x v="62"/>
    <x v="27"/>
    <n v="29"/>
    <x v="38"/>
    <n v="61"/>
    <x v="177"/>
    <n v="2.6017785929069543E-3"/>
    <x v="0"/>
    <x v="1"/>
    <x v="1"/>
    <x v="0"/>
    <n v="4"/>
    <n v="4"/>
    <n v="3"/>
    <n v="11"/>
    <n v="0"/>
  </r>
  <r>
    <n v="7034"/>
    <n v="1978"/>
    <n v="47"/>
    <x v="2"/>
    <x v="0"/>
    <x v="0"/>
    <n v="25804"/>
    <n v="1"/>
    <n v="0"/>
    <d v="2013-01-09T00:00:00"/>
    <n v="34"/>
    <x v="32"/>
    <x v="69"/>
    <x v="97"/>
    <n v="13"/>
    <x v="35"/>
    <n v="12"/>
    <x v="63"/>
    <n v="1.6664083087893349E-3"/>
    <x v="4"/>
    <x v="3"/>
    <x v="1"/>
    <x v="4"/>
    <n v="3"/>
    <n v="8"/>
    <n v="3"/>
    <n v="11"/>
    <n v="0"/>
  </r>
  <r>
    <n v="2246"/>
    <n v="1965"/>
    <n v="60"/>
    <x v="2"/>
    <x v="0"/>
    <x v="1"/>
    <n v="46891"/>
    <n v="0"/>
    <n v="1"/>
    <d v="2013-01-09T00:00:00"/>
    <n v="91"/>
    <x v="146"/>
    <x v="62"/>
    <x v="27"/>
    <n v="29"/>
    <x v="38"/>
    <n v="61"/>
    <x v="177"/>
    <n v="2.6017785929069543E-3"/>
    <x v="0"/>
    <x v="1"/>
    <x v="1"/>
    <x v="0"/>
    <n v="4"/>
    <n v="4"/>
    <n v="3"/>
    <n v="11"/>
    <n v="0"/>
  </r>
  <r>
    <n v="4554"/>
    <n v="1965"/>
    <n v="60"/>
    <x v="0"/>
    <x v="1"/>
    <x v="1"/>
    <n v="47009"/>
    <n v="0"/>
    <n v="1"/>
    <d v="2013-01-10T00:00:00"/>
    <n v="89"/>
    <x v="168"/>
    <x v="74"/>
    <x v="83"/>
    <n v="59"/>
    <x v="30"/>
    <n v="90"/>
    <x v="178"/>
    <n v="7.6155629773022185E-3"/>
    <x v="1"/>
    <x v="2"/>
    <x v="4"/>
    <x v="3"/>
    <n v="8"/>
    <n v="4"/>
    <n v="3"/>
    <n v="11"/>
    <n v="0"/>
  </r>
  <r>
    <n v="7250"/>
    <n v="1978"/>
    <n v="47"/>
    <x v="0"/>
    <x v="1"/>
    <x v="0"/>
    <n v="57867"/>
    <n v="1"/>
    <n v="0"/>
    <d v="2013-01-10T00:00:00"/>
    <n v="48"/>
    <x v="169"/>
    <x v="27"/>
    <x v="150"/>
    <n v="15"/>
    <x v="46"/>
    <n v="17"/>
    <x v="179"/>
    <n v="1.0282198835260166E-2"/>
    <x v="1"/>
    <x v="9"/>
    <x v="8"/>
    <x v="3"/>
    <n v="9"/>
    <n v="6"/>
    <n v="3"/>
    <n v="11"/>
    <n v="0"/>
  </r>
  <r>
    <n v="4994"/>
    <n v="1943"/>
    <n v="82"/>
    <x v="1"/>
    <x v="3"/>
    <x v="1"/>
    <n v="77598"/>
    <n v="0"/>
    <n v="0"/>
    <d v="2013-01-10T00:00:00"/>
    <n v="53"/>
    <x v="170"/>
    <x v="18"/>
    <x v="151"/>
    <n v="129"/>
    <x v="80"/>
    <n v="33"/>
    <x v="180"/>
    <n v="2.1933554988530633E-2"/>
    <x v="1"/>
    <x v="1"/>
    <x v="8"/>
    <x v="2"/>
    <n v="13"/>
    <n v="3"/>
    <n v="3"/>
    <n v="11"/>
    <n v="0"/>
  </r>
  <r>
    <n v="3969"/>
    <n v="1974"/>
    <n v="51"/>
    <x v="1"/>
    <x v="1"/>
    <x v="1"/>
    <n v="43018"/>
    <n v="0"/>
    <n v="1"/>
    <d v="2013-01-11T00:00:00"/>
    <n v="46"/>
    <x v="171"/>
    <x v="20"/>
    <x v="2"/>
    <n v="7"/>
    <x v="35"/>
    <n v="64"/>
    <x v="175"/>
    <n v="1.6039797294155934E-3"/>
    <x v="0"/>
    <x v="1"/>
    <x v="1"/>
    <x v="3"/>
    <n v="2"/>
    <n v="5"/>
    <n v="3"/>
    <n v="11"/>
    <n v="0"/>
  </r>
  <r>
    <n v="4646"/>
    <n v="1951"/>
    <n v="74"/>
    <x v="2"/>
    <x v="0"/>
    <x v="1"/>
    <n v="78497"/>
    <n v="0"/>
    <n v="0"/>
    <d v="2013-01-12T00:00:00"/>
    <n v="44"/>
    <x v="172"/>
    <x v="79"/>
    <x v="65"/>
    <n v="75"/>
    <x v="4"/>
    <n v="223"/>
    <x v="181"/>
    <n v="9.6182019695020184E-3"/>
    <x v="2"/>
    <x v="1"/>
    <x v="5"/>
    <x v="5"/>
    <n v="12"/>
    <n v="2"/>
    <n v="3"/>
    <n v="11"/>
    <n v="0"/>
  </r>
  <r>
    <n v="6935"/>
    <n v="1951"/>
    <n v="74"/>
    <x v="2"/>
    <x v="0"/>
    <x v="1"/>
    <n v="78497"/>
    <n v="0"/>
    <n v="0"/>
    <d v="2013-01-12T00:00:00"/>
    <n v="44"/>
    <x v="172"/>
    <x v="79"/>
    <x v="65"/>
    <n v="75"/>
    <x v="4"/>
    <n v="223"/>
    <x v="181"/>
    <n v="9.6182019695020184E-3"/>
    <x v="2"/>
    <x v="1"/>
    <x v="5"/>
    <x v="5"/>
    <n v="12"/>
    <n v="2"/>
    <n v="3"/>
    <n v="11"/>
    <n v="0"/>
  </r>
  <r>
    <n v="6131"/>
    <n v="1980"/>
    <n v="45"/>
    <x v="2"/>
    <x v="0"/>
    <x v="0"/>
    <n v="70829"/>
    <n v="1"/>
    <n v="1"/>
    <d v="2013-01-12T00:00:00"/>
    <n v="87"/>
    <x v="173"/>
    <x v="80"/>
    <x v="79"/>
    <n v="72"/>
    <x v="11"/>
    <n v="23"/>
    <x v="182"/>
    <n v="5.7603523980290557E-3"/>
    <x v="1"/>
    <x v="3"/>
    <x v="0"/>
    <x v="3"/>
    <n v="8"/>
    <n v="3"/>
    <n v="3"/>
    <n v="11"/>
    <n v="0"/>
  </r>
  <r>
    <n v="6885"/>
    <n v="1977"/>
    <n v="48"/>
    <x v="0"/>
    <x v="2"/>
    <x v="0"/>
    <n v="32952"/>
    <n v="1"/>
    <n v="0"/>
    <d v="2013-01-12T00:00:00"/>
    <n v="36"/>
    <x v="174"/>
    <x v="0"/>
    <x v="0"/>
    <n v="3"/>
    <x v="7"/>
    <n v="1"/>
    <x v="183"/>
    <n v="1.6387472687545521E-3"/>
    <x v="1"/>
    <x v="1"/>
    <x v="1"/>
    <x v="4"/>
    <n v="3"/>
    <n v="7"/>
    <n v="3"/>
    <n v="11"/>
    <n v="0"/>
  </r>
  <r>
    <n v="5454"/>
    <n v="1979"/>
    <n v="46"/>
    <x v="1"/>
    <x v="0"/>
    <x v="0"/>
    <n v="45057"/>
    <n v="1"/>
    <n v="0"/>
    <d v="2013-01-12T00:00:00"/>
    <n v="80"/>
    <x v="144"/>
    <x v="0"/>
    <x v="41"/>
    <n v="3"/>
    <x v="4"/>
    <n v="3"/>
    <x v="184"/>
    <n v="1.0431231551146325E-3"/>
    <x v="1"/>
    <x v="1"/>
    <x v="1"/>
    <x v="4"/>
    <n v="3"/>
    <n v="5"/>
    <n v="3"/>
    <n v="11"/>
    <n v="0"/>
  </r>
  <r>
    <n v="7892"/>
    <n v="1969"/>
    <n v="56"/>
    <x v="0"/>
    <x v="3"/>
    <x v="1"/>
    <n v="18589"/>
    <n v="0"/>
    <n v="0"/>
    <d v="2013-02-01T00:00:00"/>
    <n v="89"/>
    <x v="17"/>
    <x v="20"/>
    <x v="152"/>
    <n v="15"/>
    <x v="17"/>
    <n v="13"/>
    <x v="185"/>
    <n v="3.3353058260261444E-3"/>
    <x v="2"/>
    <x v="3"/>
    <x v="1"/>
    <x v="0"/>
    <n v="3"/>
    <n v="7"/>
    <n v="3"/>
    <n v="11"/>
    <n v="0"/>
  </r>
  <r>
    <n v="1331"/>
    <n v="1977"/>
    <n v="48"/>
    <x v="0"/>
    <x v="3"/>
    <x v="0"/>
    <n v="35790"/>
    <n v="1"/>
    <n v="0"/>
    <d v="2013-02-01T00:00:00"/>
    <n v="54"/>
    <x v="87"/>
    <x v="29"/>
    <x v="153"/>
    <n v="30"/>
    <x v="7"/>
    <n v="3"/>
    <x v="175"/>
    <n v="1.9279128248113999E-3"/>
    <x v="4"/>
    <x v="3"/>
    <x v="1"/>
    <x v="4"/>
    <n v="3"/>
    <n v="7"/>
    <n v="3"/>
    <n v="11"/>
    <n v="0"/>
  </r>
  <r>
    <n v="1618"/>
    <n v="1965"/>
    <n v="60"/>
    <x v="0"/>
    <x v="1"/>
    <x v="1"/>
    <n v="56046"/>
    <n v="0"/>
    <n v="0"/>
    <d v="2013-02-01T00:00:00"/>
    <n v="9"/>
    <x v="175"/>
    <x v="0"/>
    <x v="88"/>
    <n v="0"/>
    <x v="4"/>
    <n v="51"/>
    <x v="186"/>
    <n v="1.1437033865039432E-2"/>
    <x v="1"/>
    <x v="3"/>
    <x v="7"/>
    <x v="0"/>
    <n v="8"/>
    <n v="8"/>
    <n v="3"/>
    <n v="11"/>
    <n v="1"/>
  </r>
  <r>
    <n v="999"/>
    <n v="1991"/>
    <n v="34"/>
    <x v="0"/>
    <x v="3"/>
    <x v="0"/>
    <n v="86037"/>
    <n v="0"/>
    <n v="0"/>
    <d v="2013-02-01T00:00:00"/>
    <n v="95"/>
    <x v="176"/>
    <x v="31"/>
    <x v="39"/>
    <n v="29"/>
    <x v="77"/>
    <n v="22"/>
    <x v="187"/>
    <n v="8.2290177481781097E-3"/>
    <x v="1"/>
    <x v="1"/>
    <x v="10"/>
    <x v="5"/>
    <n v="11"/>
    <n v="3"/>
    <n v="3"/>
    <n v="11"/>
    <n v="1"/>
  </r>
  <r>
    <n v="6619"/>
    <n v="1978"/>
    <n v="47"/>
    <x v="0"/>
    <x v="0"/>
    <x v="0"/>
    <n v="38415"/>
    <n v="1"/>
    <n v="1"/>
    <d v="2013-02-01T00:00:00"/>
    <n v="91"/>
    <x v="73"/>
    <x v="12"/>
    <x v="154"/>
    <n v="4"/>
    <x v="4"/>
    <n v="4"/>
    <x v="50"/>
    <n v="1.0412599245086555E-3"/>
    <x v="1"/>
    <x v="3"/>
    <x v="6"/>
    <x v="4"/>
    <n v="3"/>
    <n v="7"/>
    <n v="3"/>
    <n v="11"/>
    <n v="0"/>
  </r>
  <r>
    <n v="6299"/>
    <n v="1968"/>
    <n v="57"/>
    <x v="3"/>
    <x v="2"/>
    <x v="1"/>
    <n v="42564"/>
    <n v="0"/>
    <n v="1"/>
    <d v="2013-02-01T00:00:00"/>
    <n v="28"/>
    <x v="177"/>
    <x v="56"/>
    <x v="155"/>
    <n v="39"/>
    <x v="1"/>
    <n v="198"/>
    <x v="171"/>
    <n v="1.4448829997180716E-2"/>
    <x v="1"/>
    <x v="8"/>
    <x v="10"/>
    <x v="8"/>
    <n v="4"/>
    <n v="7"/>
    <n v="3"/>
    <n v="11"/>
    <n v="1"/>
  </r>
  <r>
    <n v="6001"/>
    <n v="1979"/>
    <n v="46"/>
    <x v="0"/>
    <x v="0"/>
    <x v="0"/>
    <n v="56775"/>
    <n v="0"/>
    <n v="1"/>
    <d v="2013-02-01T00:00:00"/>
    <n v="62"/>
    <x v="178"/>
    <x v="27"/>
    <x v="156"/>
    <n v="58"/>
    <x v="60"/>
    <n v="35"/>
    <x v="90"/>
    <n v="1.5887274328489652E-2"/>
    <x v="1"/>
    <x v="3"/>
    <x v="5"/>
    <x v="8"/>
    <n v="10"/>
    <n v="5"/>
    <n v="3"/>
    <n v="11"/>
    <n v="0"/>
  </r>
  <r>
    <n v="6715"/>
    <n v="1948"/>
    <n v="77"/>
    <x v="3"/>
    <x v="3"/>
    <x v="1"/>
    <n v="60200"/>
    <n v="0"/>
    <n v="1"/>
    <d v="2013-02-01T00:00:00"/>
    <n v="3"/>
    <x v="179"/>
    <x v="42"/>
    <x v="157"/>
    <n v="0"/>
    <x v="35"/>
    <n v="26"/>
    <x v="188"/>
    <n v="1.0946843853820599E-2"/>
    <x v="1"/>
    <x v="8"/>
    <x v="10"/>
    <x v="3"/>
    <n v="11"/>
    <n v="6"/>
    <n v="3"/>
    <n v="11"/>
    <n v="0"/>
  </r>
  <r>
    <n v="2736"/>
    <n v="1978"/>
    <n v="47"/>
    <x v="0"/>
    <x v="0"/>
    <x v="0"/>
    <n v="73807"/>
    <n v="0"/>
    <n v="1"/>
    <d v="2013-02-01T00:00:00"/>
    <n v="88"/>
    <x v="180"/>
    <x v="81"/>
    <x v="105"/>
    <n v="71"/>
    <x v="81"/>
    <n v="54"/>
    <x v="189"/>
    <n v="1.0771336052135976E-2"/>
    <x v="1"/>
    <x v="3"/>
    <x v="5"/>
    <x v="2"/>
    <n v="11"/>
    <n v="2"/>
    <n v="3"/>
    <n v="11"/>
    <n v="0"/>
  </r>
  <r>
    <n v="2683"/>
    <n v="1969"/>
    <n v="56"/>
    <x v="0"/>
    <x v="0"/>
    <x v="1"/>
    <n v="52413"/>
    <n v="0"/>
    <n v="2"/>
    <d v="2013-02-02T00:00:00"/>
    <n v="56"/>
    <x v="181"/>
    <x v="82"/>
    <x v="158"/>
    <n v="75"/>
    <x v="82"/>
    <n v="65"/>
    <x v="190"/>
    <n v="1.6121954476942743E-2"/>
    <x v="1"/>
    <x v="2"/>
    <x v="10"/>
    <x v="1"/>
    <n v="12"/>
    <n v="6"/>
    <n v="3"/>
    <n v="11"/>
    <n v="0"/>
  </r>
  <r>
    <n v="7453"/>
    <n v="1954"/>
    <n v="71"/>
    <x v="0"/>
    <x v="3"/>
    <x v="1"/>
    <n v="36130"/>
    <n v="0"/>
    <n v="1"/>
    <d v="2013-02-02T00:00:00"/>
    <n v="46"/>
    <x v="182"/>
    <x v="65"/>
    <x v="159"/>
    <n v="68"/>
    <x v="23"/>
    <n v="37"/>
    <x v="191"/>
    <n v="1.2482701356213674E-2"/>
    <x v="1"/>
    <x v="8"/>
    <x v="4"/>
    <x v="8"/>
    <n v="4"/>
    <n v="4"/>
    <n v="3"/>
    <n v="11"/>
    <n v="1"/>
  </r>
  <r>
    <n v="6072"/>
    <n v="1970"/>
    <n v="55"/>
    <x v="1"/>
    <x v="3"/>
    <x v="1"/>
    <n v="75345"/>
    <n v="0"/>
    <n v="0"/>
    <d v="2013-02-02T00:00:00"/>
    <n v="16"/>
    <x v="183"/>
    <x v="72"/>
    <x v="160"/>
    <n v="99"/>
    <x v="39"/>
    <n v="133"/>
    <x v="192"/>
    <n v="2.5934036764217933E-2"/>
    <x v="1"/>
    <x v="1"/>
    <x v="5"/>
    <x v="8"/>
    <n v="6"/>
    <n v="3"/>
    <n v="3"/>
    <n v="11"/>
    <n v="1"/>
  </r>
  <r>
    <n v="11166"/>
    <n v="1961"/>
    <n v="64"/>
    <x v="0"/>
    <x v="0"/>
    <x v="1"/>
    <n v="49678"/>
    <n v="0"/>
    <n v="1"/>
    <d v="2013-02-02T00:00:00"/>
    <n v="81"/>
    <x v="99"/>
    <x v="60"/>
    <x v="33"/>
    <n v="3"/>
    <x v="12"/>
    <n v="20"/>
    <x v="35"/>
    <n v="5.9382422802850355E-3"/>
    <x v="1"/>
    <x v="3"/>
    <x v="10"/>
    <x v="3"/>
    <n v="4"/>
    <n v="7"/>
    <n v="3"/>
    <n v="11"/>
    <n v="0"/>
  </r>
  <r>
    <n v="3749"/>
    <n v="1973"/>
    <n v="52"/>
    <x v="0"/>
    <x v="1"/>
    <x v="1"/>
    <n v="73926"/>
    <n v="0"/>
    <n v="0"/>
    <d v="2013-02-03T00:00:00"/>
    <n v="54"/>
    <x v="184"/>
    <x v="54"/>
    <x v="161"/>
    <n v="159"/>
    <x v="83"/>
    <n v="15"/>
    <x v="193"/>
    <n v="2.1169818467115763E-2"/>
    <x v="1"/>
    <x v="1"/>
    <x v="10"/>
    <x v="2"/>
    <n v="12"/>
    <n v="3"/>
    <n v="3"/>
    <n v="11"/>
    <n v="0"/>
  </r>
  <r>
    <n v="10383"/>
    <n v="1966"/>
    <n v="59"/>
    <x v="0"/>
    <x v="2"/>
    <x v="1"/>
    <n v="70287"/>
    <n v="0"/>
    <n v="0"/>
    <d v="2013-02-04T00:00:00"/>
    <n v="30"/>
    <x v="181"/>
    <x v="27"/>
    <x v="162"/>
    <n v="121"/>
    <x v="84"/>
    <n v="40"/>
    <x v="194"/>
    <n v="1.4981433266464637E-2"/>
    <x v="2"/>
    <x v="1"/>
    <x v="5"/>
    <x v="2"/>
    <n v="10"/>
    <n v="3"/>
    <n v="3"/>
    <n v="11"/>
    <n v="1"/>
  </r>
  <r>
    <n v="3762"/>
    <n v="1986"/>
    <n v="39"/>
    <x v="3"/>
    <x v="3"/>
    <x v="0"/>
    <n v="69867"/>
    <n v="0"/>
    <n v="0"/>
    <d v="2013-02-04T00:00:00"/>
    <n v="30"/>
    <x v="185"/>
    <x v="0"/>
    <x v="163"/>
    <n v="33"/>
    <x v="85"/>
    <n v="54"/>
    <x v="195"/>
    <n v="1.2466543575650879E-2"/>
    <x v="2"/>
    <x v="1"/>
    <x v="4"/>
    <x v="2"/>
    <n v="8"/>
    <n v="1"/>
    <n v="3"/>
    <n v="11"/>
    <n v="1"/>
  </r>
  <r>
    <n v="2276"/>
    <n v="1955"/>
    <n v="70"/>
    <x v="0"/>
    <x v="3"/>
    <x v="1"/>
    <n v="57959"/>
    <n v="0"/>
    <n v="1"/>
    <d v="2013-02-05T00:00:00"/>
    <n v="71"/>
    <x v="186"/>
    <x v="24"/>
    <x v="164"/>
    <n v="43"/>
    <x v="22"/>
    <n v="33"/>
    <x v="196"/>
    <n v="1.4406735795993719E-2"/>
    <x v="1"/>
    <x v="0"/>
    <x v="0"/>
    <x v="5"/>
    <n v="11"/>
    <n v="3"/>
    <n v="3"/>
    <n v="11"/>
    <n v="0"/>
  </r>
  <r>
    <n v="4990"/>
    <n v="1954"/>
    <n v="71"/>
    <x v="0"/>
    <x v="0"/>
    <x v="1"/>
    <n v="59111"/>
    <n v="0"/>
    <n v="0"/>
    <d v="2013-02-05T00:00:00"/>
    <n v="90"/>
    <x v="187"/>
    <x v="0"/>
    <x v="165"/>
    <n v="28"/>
    <x v="86"/>
    <n v="155"/>
    <x v="197"/>
    <n v="1.2078970073252017E-2"/>
    <x v="1"/>
    <x v="1"/>
    <x v="11"/>
    <x v="0"/>
    <n v="8"/>
    <n v="7"/>
    <n v="3"/>
    <n v="11"/>
    <n v="0"/>
  </r>
  <r>
    <n v="4864"/>
    <n v="1977"/>
    <n v="48"/>
    <x v="0"/>
    <x v="0"/>
    <x v="0"/>
    <n v="34380"/>
    <n v="1"/>
    <n v="0"/>
    <d v="2013-02-05T00:00:00"/>
    <n v="68"/>
    <x v="188"/>
    <x v="69"/>
    <x v="166"/>
    <n v="13"/>
    <x v="7"/>
    <n v="24"/>
    <x v="77"/>
    <n v="4.3920884235020361E-3"/>
    <x v="1"/>
    <x v="2"/>
    <x v="0"/>
    <x v="0"/>
    <n v="3"/>
    <n v="8"/>
    <n v="3"/>
    <n v="11"/>
    <n v="0"/>
  </r>
  <r>
    <n v="1165"/>
    <n v="1958"/>
    <n v="67"/>
    <x v="3"/>
    <x v="3"/>
    <x v="1"/>
    <n v="50729"/>
    <n v="1"/>
    <n v="1"/>
    <d v="2013-02-05T00:00:00"/>
    <n v="62"/>
    <x v="189"/>
    <x v="48"/>
    <x v="167"/>
    <n v="45"/>
    <x v="27"/>
    <n v="52"/>
    <x v="198"/>
    <n v="8.7523901515898211E-3"/>
    <x v="1"/>
    <x v="12"/>
    <x v="10"/>
    <x v="3"/>
    <n v="7"/>
    <n v="6"/>
    <n v="3"/>
    <n v="11"/>
    <n v="0"/>
  </r>
  <r>
    <n v="5631"/>
    <n v="1991"/>
    <n v="34"/>
    <x v="0"/>
    <x v="3"/>
    <x v="0"/>
    <n v="49767"/>
    <n v="0"/>
    <n v="0"/>
    <d v="2013-02-05T00:00:00"/>
    <n v="92"/>
    <x v="190"/>
    <x v="47"/>
    <x v="168"/>
    <n v="55"/>
    <x v="87"/>
    <n v="149"/>
    <x v="199"/>
    <n v="1.0910844535535596E-2"/>
    <x v="1"/>
    <x v="1"/>
    <x v="5"/>
    <x v="1"/>
    <n v="8"/>
    <n v="4"/>
    <n v="3"/>
    <n v="11"/>
    <n v="0"/>
  </r>
  <r>
    <n v="9729"/>
    <n v="1955"/>
    <n v="70"/>
    <x v="0"/>
    <x v="4"/>
    <x v="1"/>
    <n v="58275"/>
    <n v="1"/>
    <n v="1"/>
    <d v="2013-02-06T00:00:00"/>
    <n v="48"/>
    <x v="191"/>
    <x v="16"/>
    <x v="118"/>
    <n v="56"/>
    <x v="63"/>
    <n v="64"/>
    <x v="200"/>
    <n v="9.4551694551694553E-3"/>
    <x v="2"/>
    <x v="8"/>
    <x v="3"/>
    <x v="3"/>
    <n v="7"/>
    <n v="7"/>
    <n v="3"/>
    <n v="11"/>
    <n v="0"/>
  </r>
  <r>
    <n v="9432"/>
    <n v="1977"/>
    <n v="48"/>
    <x v="0"/>
    <x v="1"/>
    <x v="0"/>
    <n v="666666"/>
    <n v="1"/>
    <n v="0"/>
    <d v="2013-02-06T00:00:00"/>
    <n v="23"/>
    <x v="15"/>
    <x v="57"/>
    <x v="38"/>
    <n v="8"/>
    <x v="7"/>
    <n v="12"/>
    <x v="201"/>
    <n v="7.5000075000075005E-5"/>
    <x v="2"/>
    <x v="2"/>
    <x v="4"/>
    <x v="0"/>
    <n v="3"/>
    <n v="6"/>
    <n v="3"/>
    <n v="11"/>
    <n v="0"/>
  </r>
  <r>
    <n v="5835"/>
    <n v="1976"/>
    <n v="49"/>
    <x v="3"/>
    <x v="2"/>
    <x v="0"/>
    <n v="14849"/>
    <n v="1"/>
    <n v="0"/>
    <d v="2013-02-07T00:00:00"/>
    <n v="39"/>
    <x v="192"/>
    <x v="22"/>
    <x v="68"/>
    <n v="3"/>
    <x v="12"/>
    <n v="9"/>
    <x v="164"/>
    <n v="3.7712977304869013E-3"/>
    <x v="2"/>
    <x v="5"/>
    <x v="1"/>
    <x v="4"/>
    <n v="4"/>
    <n v="8"/>
    <n v="3"/>
    <n v="11"/>
    <n v="0"/>
  </r>
  <r>
    <n v="10856"/>
    <n v="1980"/>
    <n v="45"/>
    <x v="2"/>
    <x v="3"/>
    <x v="0"/>
    <n v="45889"/>
    <n v="0"/>
    <n v="1"/>
    <d v="2013-02-07T00:00:00"/>
    <n v="42"/>
    <x v="193"/>
    <x v="0"/>
    <x v="69"/>
    <n v="0"/>
    <x v="7"/>
    <n v="8"/>
    <x v="202"/>
    <n v="8.2808516202139944E-4"/>
    <x v="1"/>
    <x v="1"/>
    <x v="6"/>
    <x v="4"/>
    <n v="3"/>
    <n v="6"/>
    <n v="3"/>
    <n v="11"/>
    <n v="0"/>
  </r>
  <r>
    <n v="4597"/>
    <n v="1970"/>
    <n v="55"/>
    <x v="3"/>
    <x v="1"/>
    <x v="1"/>
    <n v="82072"/>
    <n v="0"/>
    <n v="0"/>
    <d v="2013-02-07T00:00:00"/>
    <n v="67"/>
    <x v="194"/>
    <x v="1"/>
    <x v="169"/>
    <n v="168"/>
    <x v="88"/>
    <n v="129"/>
    <x v="110"/>
    <n v="2.3016375865094064E-2"/>
    <x v="1"/>
    <x v="1"/>
    <x v="4"/>
    <x v="3"/>
    <n v="13"/>
    <n v="1"/>
    <n v="3"/>
    <n v="11"/>
    <n v="0"/>
  </r>
  <r>
    <n v="3934"/>
    <n v="1966"/>
    <n v="59"/>
    <x v="0"/>
    <x v="0"/>
    <x v="1"/>
    <n v="61286"/>
    <n v="0"/>
    <n v="1"/>
    <d v="2013-02-08T00:00:00"/>
    <n v="34"/>
    <x v="195"/>
    <x v="0"/>
    <x v="26"/>
    <n v="19"/>
    <x v="8"/>
    <n v="117"/>
    <x v="203"/>
    <n v="8.0116176614561229E-3"/>
    <x v="1"/>
    <x v="3"/>
    <x v="8"/>
    <x v="0"/>
    <n v="8"/>
    <n v="5"/>
    <n v="3"/>
    <n v="11"/>
    <n v="0"/>
  </r>
  <r>
    <n v="1545"/>
    <n v="1986"/>
    <n v="39"/>
    <x v="0"/>
    <x v="0"/>
    <x v="0"/>
    <n v="38508"/>
    <n v="1"/>
    <n v="0"/>
    <d v="2013-02-08T00:00:00"/>
    <n v="95"/>
    <x v="196"/>
    <x v="42"/>
    <x v="141"/>
    <n v="25"/>
    <x v="11"/>
    <n v="54"/>
    <x v="204"/>
    <n v="1.0101797029188741E-2"/>
    <x v="2"/>
    <x v="8"/>
    <x v="8"/>
    <x v="3"/>
    <n v="5"/>
    <n v="8"/>
    <n v="3"/>
    <n v="11"/>
    <n v="0"/>
  </r>
  <r>
    <n v="2292"/>
    <n v="1985"/>
    <n v="40"/>
    <x v="0"/>
    <x v="3"/>
    <x v="0"/>
    <n v="22327"/>
    <n v="1"/>
    <n v="0"/>
    <d v="2013-02-08T00:00:00"/>
    <n v="94"/>
    <x v="2"/>
    <x v="20"/>
    <x v="31"/>
    <n v="2"/>
    <x v="4"/>
    <n v="5"/>
    <x v="205"/>
    <n v="8.5098759349666326E-4"/>
    <x v="2"/>
    <x v="1"/>
    <x v="6"/>
    <x v="4"/>
    <n v="3"/>
    <n v="5"/>
    <n v="3"/>
    <n v="11"/>
    <n v="0"/>
  </r>
  <r>
    <n v="2493"/>
    <n v="1966"/>
    <n v="59"/>
    <x v="0"/>
    <x v="0"/>
    <x v="1"/>
    <n v="61286"/>
    <n v="0"/>
    <n v="1"/>
    <d v="2013-02-08T00:00:00"/>
    <n v="34"/>
    <x v="195"/>
    <x v="0"/>
    <x v="26"/>
    <n v="19"/>
    <x v="8"/>
    <n v="117"/>
    <x v="203"/>
    <n v="8.0116176614561229E-3"/>
    <x v="1"/>
    <x v="3"/>
    <x v="8"/>
    <x v="0"/>
    <n v="8"/>
    <n v="5"/>
    <n v="3"/>
    <n v="11"/>
    <n v="0"/>
  </r>
  <r>
    <n v="10755"/>
    <n v="1976"/>
    <n v="49"/>
    <x v="2"/>
    <x v="0"/>
    <x v="0"/>
    <n v="23718"/>
    <n v="1"/>
    <n v="0"/>
    <d v="2013-02-09T00:00:00"/>
    <n v="76"/>
    <x v="17"/>
    <x v="7"/>
    <x v="30"/>
    <n v="15"/>
    <x v="0"/>
    <n v="36"/>
    <x v="206"/>
    <n v="1.8972931950417406E-3"/>
    <x v="0"/>
    <x v="5"/>
    <x v="4"/>
    <x v="0"/>
    <n v="2"/>
    <n v="7"/>
    <n v="3"/>
    <n v="11"/>
    <n v="0"/>
  </r>
  <r>
    <n v="6365"/>
    <n v="1987"/>
    <n v="38"/>
    <x v="2"/>
    <x v="0"/>
    <x v="0"/>
    <n v="30390"/>
    <n v="0"/>
    <n v="0"/>
    <d v="2013-02-09T00:00:00"/>
    <n v="5"/>
    <x v="38"/>
    <x v="62"/>
    <x v="0"/>
    <n v="25"/>
    <x v="7"/>
    <n v="20"/>
    <x v="207"/>
    <n v="1.9743336623889436E-3"/>
    <x v="4"/>
    <x v="1"/>
    <x v="1"/>
    <x v="4"/>
    <n v="3"/>
    <n v="6"/>
    <n v="3"/>
    <n v="11"/>
    <n v="0"/>
  </r>
  <r>
    <n v="2139"/>
    <n v="1975"/>
    <n v="50"/>
    <x v="1"/>
    <x v="0"/>
    <x v="0"/>
    <n v="7500"/>
    <n v="1"/>
    <n v="0"/>
    <d v="2013-02-10T00:00:00"/>
    <n v="19"/>
    <x v="41"/>
    <x v="12"/>
    <x v="32"/>
    <n v="3"/>
    <x v="12"/>
    <n v="12"/>
    <x v="205"/>
    <n v="2.5333333333333332E-3"/>
    <x v="0"/>
    <x v="5"/>
    <x v="1"/>
    <x v="4"/>
    <n v="3"/>
    <n v="5"/>
    <n v="3"/>
    <n v="11"/>
    <n v="0"/>
  </r>
  <r>
    <n v="1729"/>
    <n v="1961"/>
    <n v="64"/>
    <x v="3"/>
    <x v="1"/>
    <x v="1"/>
    <n v="66426"/>
    <n v="0"/>
    <n v="1"/>
    <d v="2013-02-10T00:00:00"/>
    <n v="14"/>
    <x v="197"/>
    <x v="4"/>
    <x v="127"/>
    <n v="32"/>
    <x v="22"/>
    <n v="157"/>
    <x v="208"/>
    <n v="1.8366302351488874E-2"/>
    <x v="1"/>
    <x v="3"/>
    <x v="4"/>
    <x v="2"/>
    <n v="10"/>
    <n v="6"/>
    <n v="3"/>
    <n v="11"/>
    <n v="0"/>
  </r>
  <r>
    <n v="7369"/>
    <n v="1981"/>
    <n v="44"/>
    <x v="1"/>
    <x v="0"/>
    <x v="0"/>
    <n v="36959"/>
    <n v="1"/>
    <n v="0"/>
    <d v="2013-02-10T00:00:00"/>
    <n v="56"/>
    <x v="198"/>
    <x v="29"/>
    <x v="152"/>
    <n v="6"/>
    <x v="4"/>
    <n v="0"/>
    <x v="185"/>
    <n v="1.6775345653291486E-3"/>
    <x v="1"/>
    <x v="3"/>
    <x v="1"/>
    <x v="4"/>
    <n v="3"/>
    <n v="8"/>
    <n v="3"/>
    <n v="11"/>
    <n v="0"/>
  </r>
  <r>
    <n v="11003"/>
    <n v="1980"/>
    <n v="45"/>
    <x v="2"/>
    <x v="1"/>
    <x v="0"/>
    <n v="25130"/>
    <n v="1"/>
    <n v="0"/>
    <d v="2013-02-10T00:00:00"/>
    <n v="10"/>
    <x v="77"/>
    <x v="60"/>
    <x v="41"/>
    <n v="0"/>
    <x v="1"/>
    <n v="18"/>
    <x v="209"/>
    <n v="1.2733784321528054E-3"/>
    <x v="3"/>
    <x v="3"/>
    <x v="1"/>
    <x v="4"/>
    <n v="3"/>
    <n v="7"/>
    <n v="3"/>
    <n v="11"/>
    <n v="0"/>
  </r>
  <r>
    <n v="10711"/>
    <n v="1945"/>
    <n v="80"/>
    <x v="0"/>
    <x v="0"/>
    <x v="1"/>
    <n v="69755"/>
    <n v="0"/>
    <n v="0"/>
    <d v="2013-02-10T00:00:00"/>
    <n v="23"/>
    <x v="199"/>
    <x v="83"/>
    <x v="170"/>
    <n v="111"/>
    <x v="46"/>
    <n v="93"/>
    <x v="210"/>
    <n v="1.1483047810192817E-2"/>
    <x v="2"/>
    <x v="1"/>
    <x v="4"/>
    <x v="9"/>
    <n v="12"/>
    <n v="1"/>
    <n v="3"/>
    <n v="11"/>
    <n v="0"/>
  </r>
  <r>
    <n v="271"/>
    <n v="1969"/>
    <n v="56"/>
    <x v="0"/>
    <x v="4"/>
    <x v="1"/>
    <n v="40590"/>
    <n v="1"/>
    <n v="1"/>
    <d v="2013-02-10T00:00:00"/>
    <n v="30"/>
    <x v="200"/>
    <x v="0"/>
    <x v="100"/>
    <n v="6"/>
    <x v="34"/>
    <n v="37"/>
    <x v="211"/>
    <n v="5.4446908105444695E-3"/>
    <x v="1"/>
    <x v="0"/>
    <x v="4"/>
    <x v="1"/>
    <n v="3"/>
    <n v="6"/>
    <n v="3"/>
    <n v="11"/>
    <n v="0"/>
  </r>
  <r>
    <n v="7699"/>
    <n v="1969"/>
    <n v="56"/>
    <x v="0"/>
    <x v="4"/>
    <x v="1"/>
    <n v="40590"/>
    <n v="1"/>
    <n v="1"/>
    <d v="2013-02-10T00:00:00"/>
    <n v="30"/>
    <x v="200"/>
    <x v="0"/>
    <x v="100"/>
    <n v="6"/>
    <x v="34"/>
    <n v="37"/>
    <x v="211"/>
    <n v="5.4446908105444695E-3"/>
    <x v="1"/>
    <x v="0"/>
    <x v="4"/>
    <x v="1"/>
    <n v="3"/>
    <n v="6"/>
    <n v="3"/>
    <n v="11"/>
    <n v="0"/>
  </r>
  <r>
    <n v="5077"/>
    <n v="1979"/>
    <n v="46"/>
    <x v="0"/>
    <x v="1"/>
    <x v="0"/>
    <n v="77298"/>
    <n v="0"/>
    <n v="1"/>
    <d v="2013-02-11T00:00:00"/>
    <n v="46"/>
    <x v="201"/>
    <x v="84"/>
    <x v="28"/>
    <n v="23"/>
    <x v="60"/>
    <n v="79"/>
    <x v="212"/>
    <n v="1.1513881342337447E-2"/>
    <x v="1"/>
    <x v="1"/>
    <x v="10"/>
    <x v="9"/>
    <n v="11"/>
    <n v="3"/>
    <n v="3"/>
    <n v="11"/>
    <n v="0"/>
  </r>
  <r>
    <n v="6637"/>
    <n v="1988"/>
    <n v="37"/>
    <x v="0"/>
    <x v="3"/>
    <x v="0"/>
    <n v="66951"/>
    <n v="0"/>
    <n v="0"/>
    <d v="2013-02-11T00:00:00"/>
    <n v="46"/>
    <x v="202"/>
    <x v="85"/>
    <x v="171"/>
    <n v="173"/>
    <x v="25"/>
    <n v="124"/>
    <x v="213"/>
    <n v="1.4831742617735358E-2"/>
    <x v="2"/>
    <x v="1"/>
    <x v="4"/>
    <x v="1"/>
    <n v="7"/>
    <n v="1"/>
    <n v="3"/>
    <n v="11"/>
    <n v="0"/>
  </r>
  <r>
    <n v="9316"/>
    <n v="1952"/>
    <n v="73"/>
    <x v="4"/>
    <x v="1"/>
    <x v="1"/>
    <n v="13084"/>
    <n v="0"/>
    <n v="0"/>
    <d v="2013-02-11T00:00:00"/>
    <n v="29"/>
    <x v="77"/>
    <x v="0"/>
    <x v="41"/>
    <n v="3"/>
    <x v="0"/>
    <n v="10"/>
    <x v="205"/>
    <n v="1.4521553041883216E-3"/>
    <x v="0"/>
    <x v="1"/>
    <x v="6"/>
    <x v="4"/>
    <n v="3"/>
    <n v="6"/>
    <n v="3"/>
    <n v="11"/>
    <n v="0"/>
  </r>
  <r>
    <n v="4220"/>
    <n v="1970"/>
    <n v="55"/>
    <x v="3"/>
    <x v="0"/>
    <x v="1"/>
    <n v="59892"/>
    <n v="0"/>
    <n v="1"/>
    <d v="2013-02-11T00:00:00"/>
    <n v="26"/>
    <x v="152"/>
    <x v="0"/>
    <x v="154"/>
    <n v="0"/>
    <x v="7"/>
    <n v="0"/>
    <x v="214"/>
    <n v="1.4526147064716491E-3"/>
    <x v="1"/>
    <x v="1"/>
    <x v="1"/>
    <x v="0"/>
    <n v="3"/>
    <n v="3"/>
    <n v="3"/>
    <n v="11"/>
    <n v="0"/>
  </r>
  <r>
    <n v="6173"/>
    <n v="1979"/>
    <n v="46"/>
    <x v="0"/>
    <x v="1"/>
    <x v="0"/>
    <n v="77298"/>
    <n v="0"/>
    <n v="1"/>
    <d v="2013-02-11T00:00:00"/>
    <n v="46"/>
    <x v="201"/>
    <x v="84"/>
    <x v="28"/>
    <n v="23"/>
    <x v="60"/>
    <n v="79"/>
    <x v="212"/>
    <n v="1.1513881342337447E-2"/>
    <x v="1"/>
    <x v="1"/>
    <x v="10"/>
    <x v="9"/>
    <n v="11"/>
    <n v="3"/>
    <n v="3"/>
    <n v="11"/>
    <n v="0"/>
  </r>
  <r>
    <n v="10584"/>
    <n v="1976"/>
    <n v="49"/>
    <x v="0"/>
    <x v="0"/>
    <x v="0"/>
    <n v="65665"/>
    <n v="0"/>
    <n v="1"/>
    <d v="2013-02-12T00:00:00"/>
    <n v="77"/>
    <x v="203"/>
    <x v="85"/>
    <x v="172"/>
    <n v="106"/>
    <x v="54"/>
    <n v="29"/>
    <x v="215"/>
    <n v="1.394959262925455E-2"/>
    <x v="2"/>
    <x v="1"/>
    <x v="5"/>
    <x v="11"/>
    <n v="8"/>
    <n v="3"/>
    <n v="3"/>
    <n v="11"/>
    <n v="0"/>
  </r>
  <r>
    <n v="1968"/>
    <n v="1971"/>
    <n v="54"/>
    <x v="0"/>
    <x v="4"/>
    <x v="1"/>
    <n v="45684"/>
    <n v="1"/>
    <n v="0"/>
    <d v="2013-02-12T00:00:00"/>
    <n v="37"/>
    <x v="2"/>
    <x v="12"/>
    <x v="106"/>
    <n v="10"/>
    <x v="4"/>
    <n v="7"/>
    <x v="173"/>
    <n v="4.5967953769372207E-4"/>
    <x v="4"/>
    <x v="1"/>
    <x v="6"/>
    <x v="4"/>
    <n v="2"/>
    <n v="7"/>
    <n v="3"/>
    <n v="11"/>
    <n v="0"/>
  </r>
  <r>
    <n v="3503"/>
    <n v="1950"/>
    <n v="75"/>
    <x v="0"/>
    <x v="2"/>
    <x v="1"/>
    <n v="82460"/>
    <n v="0"/>
    <n v="0"/>
    <d v="2013-02-12T00:00:00"/>
    <n v="78"/>
    <x v="204"/>
    <x v="47"/>
    <x v="173"/>
    <n v="52"/>
    <x v="58"/>
    <n v="15"/>
    <x v="216"/>
    <n v="1.1629881154499151E-2"/>
    <x v="2"/>
    <x v="1"/>
    <x v="5"/>
    <x v="6"/>
    <n v="6"/>
    <n v="1"/>
    <n v="3"/>
    <n v="11"/>
    <n v="0"/>
  </r>
  <r>
    <n v="3158"/>
    <n v="1973"/>
    <n v="52"/>
    <x v="0"/>
    <x v="0"/>
    <x v="1"/>
    <n v="32300"/>
    <n v="1"/>
    <n v="0"/>
    <d v="2013-03-01T00:00:00"/>
    <n v="1"/>
    <x v="62"/>
    <x v="7"/>
    <x v="69"/>
    <n v="6"/>
    <x v="20"/>
    <n v="6"/>
    <x v="217"/>
    <n v="1.0216718266253871E-3"/>
    <x v="1"/>
    <x v="1"/>
    <x v="6"/>
    <x v="4"/>
    <n v="3"/>
    <n v="8"/>
    <n v="3"/>
    <n v="11"/>
    <n v="0"/>
  </r>
  <r>
    <n v="2387"/>
    <n v="1952"/>
    <n v="73"/>
    <x v="1"/>
    <x v="1"/>
    <x v="1"/>
    <n v="43776"/>
    <n v="1"/>
    <n v="1"/>
    <d v="2013-03-02T00:00:00"/>
    <n v="9"/>
    <x v="205"/>
    <x v="22"/>
    <x v="75"/>
    <n v="3"/>
    <x v="12"/>
    <n v="20"/>
    <x v="218"/>
    <n v="5.8251096491228069E-3"/>
    <x v="1"/>
    <x v="8"/>
    <x v="5"/>
    <x v="3"/>
    <n v="4"/>
    <n v="8"/>
    <n v="3"/>
    <n v="11"/>
    <n v="1"/>
  </r>
  <r>
    <n v="11025"/>
    <n v="1961"/>
    <n v="64"/>
    <x v="0"/>
    <x v="0"/>
    <x v="1"/>
    <n v="36443"/>
    <n v="1"/>
    <n v="1"/>
    <d v="2013-03-02T00:00:00"/>
    <n v="9"/>
    <x v="206"/>
    <x v="0"/>
    <x v="174"/>
    <n v="4"/>
    <x v="5"/>
    <n v="20"/>
    <x v="117"/>
    <n v="3.2379332107674999E-3"/>
    <x v="1"/>
    <x v="2"/>
    <x v="4"/>
    <x v="0"/>
    <n v="3"/>
    <n v="8"/>
    <n v="3"/>
    <n v="11"/>
    <n v="0"/>
  </r>
  <r>
    <n v="9560"/>
    <n v="1965"/>
    <n v="60"/>
    <x v="0"/>
    <x v="1"/>
    <x v="1"/>
    <n v="83003"/>
    <n v="0"/>
    <n v="0"/>
    <d v="2013-03-03T00:00:00"/>
    <n v="18"/>
    <x v="104"/>
    <x v="86"/>
    <x v="175"/>
    <n v="40"/>
    <x v="21"/>
    <n v="122"/>
    <x v="219"/>
    <n v="1.8698119345083912E-2"/>
    <x v="1"/>
    <x v="1"/>
    <x v="8"/>
    <x v="9"/>
    <n v="8"/>
    <n v="3"/>
    <n v="3"/>
    <n v="11"/>
    <n v="1"/>
  </r>
  <r>
    <n v="4743"/>
    <n v="1969"/>
    <n v="56"/>
    <x v="3"/>
    <x v="0"/>
    <x v="1"/>
    <n v="56242"/>
    <n v="0"/>
    <n v="1"/>
    <d v="2013-03-03T00:00:00"/>
    <n v="72"/>
    <x v="207"/>
    <x v="9"/>
    <x v="176"/>
    <n v="11"/>
    <x v="26"/>
    <n v="88"/>
    <x v="220"/>
    <n v="1.5700010668183918E-2"/>
    <x v="1"/>
    <x v="0"/>
    <x v="3"/>
    <x v="1"/>
    <n v="11"/>
    <n v="6"/>
    <n v="3"/>
    <n v="11"/>
    <n v="0"/>
  </r>
  <r>
    <n v="9988"/>
    <n v="1976"/>
    <n v="49"/>
    <x v="1"/>
    <x v="3"/>
    <x v="0"/>
    <n v="70379"/>
    <n v="0"/>
    <n v="1"/>
    <d v="2013-03-03T00:00:00"/>
    <n v="84"/>
    <x v="208"/>
    <x v="55"/>
    <x v="6"/>
    <n v="65"/>
    <x v="89"/>
    <n v="8"/>
    <x v="221"/>
    <n v="1.2105883857400645E-2"/>
    <x v="1"/>
    <x v="5"/>
    <x v="10"/>
    <x v="6"/>
    <n v="13"/>
    <n v="4"/>
    <n v="3"/>
    <n v="11"/>
    <n v="0"/>
  </r>
  <r>
    <n v="737"/>
    <n v="1949"/>
    <n v="76"/>
    <x v="3"/>
    <x v="0"/>
    <x v="1"/>
    <n v="80360"/>
    <n v="0"/>
    <n v="0"/>
    <d v="2013-03-03T00:00:00"/>
    <n v="56"/>
    <x v="209"/>
    <x v="46"/>
    <x v="177"/>
    <n v="112"/>
    <x v="63"/>
    <n v="43"/>
    <x v="222"/>
    <n v="2.7227476356396219E-2"/>
    <x v="1"/>
    <x v="3"/>
    <x v="0"/>
    <x v="1"/>
    <n v="5"/>
    <n v="2"/>
    <n v="3"/>
    <n v="11"/>
    <n v="0"/>
  </r>
  <r>
    <n v="5079"/>
    <n v="1971"/>
    <n v="54"/>
    <x v="0"/>
    <x v="0"/>
    <x v="1"/>
    <s v="NILL"/>
    <n v="1"/>
    <n v="1"/>
    <d v="2013-03-03T00:00:00"/>
    <n v="82"/>
    <x v="167"/>
    <x v="12"/>
    <x v="17"/>
    <n v="0"/>
    <x v="4"/>
    <n v="9"/>
    <x v="223"/>
    <e v="#VALUE!"/>
    <x v="1"/>
    <x v="2"/>
    <x v="1"/>
    <x v="0"/>
    <n v="3"/>
    <n v="8"/>
    <n v="3"/>
    <n v="11"/>
    <n v="0"/>
  </r>
  <r>
    <n v="4201"/>
    <n v="1962"/>
    <n v="63"/>
    <x v="0"/>
    <x v="3"/>
    <x v="1"/>
    <n v="57967"/>
    <n v="0"/>
    <n v="1"/>
    <d v="2013-03-03T00:00:00"/>
    <n v="39"/>
    <x v="99"/>
    <x v="69"/>
    <x v="14"/>
    <n v="4"/>
    <x v="4"/>
    <n v="91"/>
    <x v="224"/>
    <n v="6.5037003812514014E-3"/>
    <x v="1"/>
    <x v="0"/>
    <x v="0"/>
    <x v="3"/>
    <n v="8"/>
    <n v="5"/>
    <n v="3"/>
    <n v="11"/>
    <n v="0"/>
  </r>
  <r>
    <n v="10675"/>
    <n v="1956"/>
    <n v="69"/>
    <x v="3"/>
    <x v="0"/>
    <x v="1"/>
    <n v="66334"/>
    <n v="0"/>
    <n v="1"/>
    <d v="2013-03-04T00:00:00"/>
    <n v="82"/>
    <x v="210"/>
    <x v="75"/>
    <x v="178"/>
    <n v="0"/>
    <x v="4"/>
    <n v="23"/>
    <x v="225"/>
    <n v="1.715560647631682E-2"/>
    <x v="1"/>
    <x v="3"/>
    <x v="2"/>
    <x v="6"/>
    <n v="5"/>
    <n v="5"/>
    <n v="3"/>
    <n v="11"/>
    <n v="1"/>
  </r>
  <r>
    <n v="466"/>
    <n v="1944"/>
    <n v="81"/>
    <x v="0"/>
    <x v="0"/>
    <x v="1"/>
    <n v="65275"/>
    <n v="0"/>
    <n v="0"/>
    <d v="2013-03-04T00:00:00"/>
    <n v="9"/>
    <x v="211"/>
    <x v="57"/>
    <x v="178"/>
    <n v="91"/>
    <x v="2"/>
    <n v="21"/>
    <x v="226"/>
    <n v="1.1106855610877058E-2"/>
    <x v="1"/>
    <x v="1"/>
    <x v="0"/>
    <x v="6"/>
    <n v="13"/>
    <n v="2"/>
    <n v="3"/>
    <n v="11"/>
    <n v="0"/>
  </r>
  <r>
    <n v="3972"/>
    <n v="1976"/>
    <n v="49"/>
    <x v="0"/>
    <x v="1"/>
    <x v="0"/>
    <n v="50200"/>
    <n v="1"/>
    <n v="1"/>
    <d v="2013-03-04T00:00:00"/>
    <n v="70"/>
    <x v="212"/>
    <x v="29"/>
    <x v="179"/>
    <n v="8"/>
    <x v="35"/>
    <n v="64"/>
    <x v="227"/>
    <n v="6.7131474103585657E-3"/>
    <x v="1"/>
    <x v="8"/>
    <x v="8"/>
    <x v="0"/>
    <n v="5"/>
    <n v="8"/>
    <n v="3"/>
    <n v="11"/>
    <n v="0"/>
  </r>
  <r>
    <n v="8015"/>
    <n v="1962"/>
    <n v="63"/>
    <x v="3"/>
    <x v="2"/>
    <x v="1"/>
    <n v="85696"/>
    <n v="0"/>
    <n v="0"/>
    <d v="2013-03-05T00:00:00"/>
    <n v="88"/>
    <x v="12"/>
    <x v="87"/>
    <x v="180"/>
    <n v="116"/>
    <x v="4"/>
    <n v="12"/>
    <x v="228"/>
    <n v="1.5181572068707992E-2"/>
    <x v="1"/>
    <x v="1"/>
    <x v="0"/>
    <x v="9"/>
    <n v="9"/>
    <n v="1"/>
    <n v="3"/>
    <n v="11"/>
    <n v="1"/>
  </r>
  <r>
    <n v="3839"/>
    <n v="1958"/>
    <n v="67"/>
    <x v="4"/>
    <x v="3"/>
    <x v="1"/>
    <n v="15056"/>
    <n v="1"/>
    <n v="1"/>
    <d v="2013-03-05T00:00:00"/>
    <n v="76"/>
    <x v="17"/>
    <x v="62"/>
    <x v="82"/>
    <n v="21"/>
    <x v="35"/>
    <n v="40"/>
    <x v="229"/>
    <n v="3.188097768331562E-3"/>
    <x v="0"/>
    <x v="0"/>
    <x v="1"/>
    <x v="3"/>
    <n v="3"/>
    <n v="5"/>
    <n v="3"/>
    <n v="11"/>
    <n v="0"/>
  </r>
  <r>
    <n v="1745"/>
    <n v="1962"/>
    <n v="63"/>
    <x v="3"/>
    <x v="2"/>
    <x v="1"/>
    <n v="85696"/>
    <n v="0"/>
    <n v="0"/>
    <d v="2013-03-05T00:00:00"/>
    <n v="88"/>
    <x v="12"/>
    <x v="87"/>
    <x v="180"/>
    <n v="116"/>
    <x v="4"/>
    <n v="12"/>
    <x v="228"/>
    <n v="1.5181572068707992E-2"/>
    <x v="1"/>
    <x v="1"/>
    <x v="0"/>
    <x v="9"/>
    <n v="9"/>
    <n v="1"/>
    <n v="3"/>
    <n v="11"/>
    <n v="1"/>
  </r>
  <r>
    <n v="2437"/>
    <n v="1989"/>
    <n v="36"/>
    <x v="0"/>
    <x v="0"/>
    <x v="0"/>
    <s v="NILL"/>
    <n v="0"/>
    <n v="0"/>
    <d v="2013-03-06T00:00:00"/>
    <n v="69"/>
    <x v="213"/>
    <x v="88"/>
    <x v="181"/>
    <n v="60"/>
    <x v="73"/>
    <n v="61"/>
    <x v="230"/>
    <e v="#VALUE!"/>
    <x v="1"/>
    <x v="1"/>
    <x v="10"/>
    <x v="2"/>
    <n v="12"/>
    <n v="3"/>
    <n v="3"/>
    <n v="11"/>
    <n v="0"/>
  </r>
  <r>
    <n v="1503"/>
    <n v="1976"/>
    <n v="49"/>
    <x v="3"/>
    <x v="1"/>
    <x v="0"/>
    <n v="162397"/>
    <n v="1"/>
    <n v="1"/>
    <d v="2013-03-06T00:00:00"/>
    <n v="31"/>
    <x v="214"/>
    <x v="12"/>
    <x v="17"/>
    <n v="2"/>
    <x v="7"/>
    <n v="2"/>
    <x v="231"/>
    <n v="6.4656366804805509E-4"/>
    <x v="1"/>
    <x v="6"/>
    <x v="9"/>
    <x v="4"/>
    <n v="1"/>
    <n v="1"/>
    <n v="3"/>
    <n v="11"/>
    <n v="0"/>
  </r>
  <r>
    <n v="6583"/>
    <n v="1955"/>
    <n v="70"/>
    <x v="2"/>
    <x v="0"/>
    <x v="1"/>
    <n v="72635"/>
    <n v="0"/>
    <n v="0"/>
    <d v="2013-03-06T00:00:00"/>
    <n v="54"/>
    <x v="215"/>
    <x v="78"/>
    <x v="182"/>
    <n v="104"/>
    <x v="60"/>
    <n v="107"/>
    <x v="232"/>
    <n v="1.2032766572588973E-2"/>
    <x v="1"/>
    <x v="1"/>
    <x v="10"/>
    <x v="8"/>
    <n v="6"/>
    <n v="3"/>
    <n v="3"/>
    <n v="11"/>
    <n v="0"/>
  </r>
  <r>
    <n v="10156"/>
    <n v="1975"/>
    <n v="50"/>
    <x v="0"/>
    <x v="3"/>
    <x v="0"/>
    <n v="84196"/>
    <n v="0"/>
    <n v="1"/>
    <d v="2013-03-06T00:00:00"/>
    <n v="56"/>
    <x v="216"/>
    <x v="17"/>
    <x v="183"/>
    <n v="231"/>
    <x v="90"/>
    <n v="190"/>
    <x v="233"/>
    <n v="1.2435270084089506E-2"/>
    <x v="2"/>
    <x v="1"/>
    <x v="3"/>
    <x v="1"/>
    <n v="7"/>
    <n v="3"/>
    <n v="3"/>
    <n v="11"/>
    <n v="0"/>
  </r>
  <r>
    <n v="4278"/>
    <n v="1983"/>
    <n v="42"/>
    <x v="3"/>
    <x v="3"/>
    <x v="0"/>
    <n v="87188"/>
    <n v="0"/>
    <n v="0"/>
    <d v="2013-03-06T00:00:00"/>
    <n v="73"/>
    <x v="217"/>
    <x v="89"/>
    <x v="184"/>
    <n v="49"/>
    <x v="59"/>
    <n v="55"/>
    <x v="234"/>
    <n v="2.1424966738542002E-2"/>
    <x v="1"/>
    <x v="1"/>
    <x v="7"/>
    <x v="3"/>
    <n v="6"/>
    <n v="3"/>
    <n v="3"/>
    <n v="11"/>
    <n v="1"/>
  </r>
  <r>
    <n v="3433"/>
    <n v="1955"/>
    <n v="70"/>
    <x v="2"/>
    <x v="0"/>
    <x v="1"/>
    <n v="72635"/>
    <n v="0"/>
    <n v="0"/>
    <d v="2013-03-06T00:00:00"/>
    <n v="54"/>
    <x v="215"/>
    <x v="78"/>
    <x v="182"/>
    <n v="104"/>
    <x v="60"/>
    <n v="107"/>
    <x v="232"/>
    <n v="1.2032766572588973E-2"/>
    <x v="1"/>
    <x v="1"/>
    <x v="10"/>
    <x v="8"/>
    <n v="6"/>
    <n v="3"/>
    <n v="3"/>
    <n v="11"/>
    <n v="0"/>
  </r>
  <r>
    <n v="6906"/>
    <n v="1953"/>
    <n v="72"/>
    <x v="1"/>
    <x v="4"/>
    <x v="1"/>
    <n v="84953"/>
    <n v="0"/>
    <n v="0"/>
    <d v="2013-03-06T00:00:00"/>
    <n v="73"/>
    <x v="129"/>
    <x v="56"/>
    <x v="185"/>
    <n v="63"/>
    <x v="91"/>
    <n v="72"/>
    <x v="11"/>
    <n v="1.1206196367403153E-2"/>
    <x v="2"/>
    <x v="1"/>
    <x v="4"/>
    <x v="11"/>
    <n v="4"/>
    <n v="2"/>
    <n v="3"/>
    <n v="11"/>
    <n v="1"/>
  </r>
  <r>
    <n v="7313"/>
    <n v="1949"/>
    <n v="76"/>
    <x v="2"/>
    <x v="4"/>
    <x v="1"/>
    <n v="74859"/>
    <n v="0"/>
    <n v="0"/>
    <d v="2013-03-06T00:00:00"/>
    <n v="63"/>
    <x v="218"/>
    <x v="90"/>
    <x v="186"/>
    <n v="133"/>
    <x v="71"/>
    <n v="73"/>
    <x v="235"/>
    <n v="1.9930803243430984E-2"/>
    <x v="2"/>
    <x v="1"/>
    <x v="10"/>
    <x v="2"/>
    <n v="11"/>
    <n v="3"/>
    <n v="3"/>
    <n v="11"/>
    <n v="0"/>
  </r>
  <r>
    <n v="5346"/>
    <n v="1973"/>
    <n v="52"/>
    <x v="2"/>
    <x v="0"/>
    <x v="1"/>
    <n v="23559"/>
    <n v="1"/>
    <n v="0"/>
    <d v="2013-03-07T00:00:00"/>
    <n v="87"/>
    <x v="198"/>
    <x v="60"/>
    <x v="29"/>
    <n v="7"/>
    <x v="4"/>
    <n v="23"/>
    <x v="164"/>
    <n v="2.3770109087822063E-3"/>
    <x v="1"/>
    <x v="5"/>
    <x v="4"/>
    <x v="4"/>
    <n v="3"/>
    <n v="7"/>
    <n v="3"/>
    <n v="11"/>
    <n v="0"/>
  </r>
  <r>
    <n v="10582"/>
    <n v="1979"/>
    <n v="46"/>
    <x v="0"/>
    <x v="0"/>
    <x v="0"/>
    <n v="72063"/>
    <n v="0"/>
    <n v="1"/>
    <d v="2013-03-07T00:00:00"/>
    <n v="3"/>
    <x v="219"/>
    <x v="91"/>
    <x v="187"/>
    <n v="76"/>
    <x v="58"/>
    <n v="90"/>
    <x v="236"/>
    <n v="9.2696668193108806E-3"/>
    <x v="2"/>
    <x v="3"/>
    <x v="5"/>
    <x v="3"/>
    <n v="12"/>
    <n v="2"/>
    <n v="3"/>
    <n v="11"/>
    <n v="0"/>
  </r>
  <r>
    <n v="6421"/>
    <n v="1961"/>
    <n v="64"/>
    <x v="0"/>
    <x v="1"/>
    <x v="1"/>
    <n v="88347"/>
    <n v="0"/>
    <n v="0"/>
    <d v="2013-03-07T00:00:00"/>
    <n v="32"/>
    <x v="220"/>
    <x v="92"/>
    <x v="188"/>
    <n v="77"/>
    <x v="92"/>
    <n v="118"/>
    <x v="237"/>
    <n v="2.2615368942918265E-2"/>
    <x v="1"/>
    <x v="1"/>
    <x v="0"/>
    <x v="5"/>
    <n v="9"/>
    <n v="1"/>
    <n v="3"/>
    <n v="11"/>
    <n v="0"/>
  </r>
  <r>
    <n v="7514"/>
    <n v="1956"/>
    <n v="69"/>
    <x v="2"/>
    <x v="1"/>
    <x v="1"/>
    <n v="54342"/>
    <n v="1"/>
    <n v="1"/>
    <d v="2013-03-07T00:00:00"/>
    <n v="74"/>
    <x v="221"/>
    <x v="16"/>
    <x v="51"/>
    <n v="11"/>
    <x v="30"/>
    <n v="28"/>
    <x v="238"/>
    <n v="2.7418939310294064E-3"/>
    <x v="1"/>
    <x v="2"/>
    <x v="4"/>
    <x v="0"/>
    <n v="4"/>
    <n v="6"/>
    <n v="3"/>
    <n v="11"/>
    <n v="0"/>
  </r>
  <r>
    <n v="8925"/>
    <n v="1965"/>
    <n v="60"/>
    <x v="1"/>
    <x v="0"/>
    <x v="1"/>
    <n v="70053"/>
    <n v="0"/>
    <n v="1"/>
    <d v="2013-03-07T00:00:00"/>
    <n v="38"/>
    <x v="222"/>
    <x v="53"/>
    <x v="25"/>
    <n v="81"/>
    <x v="93"/>
    <n v="89"/>
    <x v="239"/>
    <n v="1.3175738369520221E-2"/>
    <x v="1"/>
    <x v="5"/>
    <x v="3"/>
    <x v="2"/>
    <n v="10"/>
    <n v="5"/>
    <n v="3"/>
    <n v="11"/>
    <n v="0"/>
  </r>
  <r>
    <n v="8420"/>
    <n v="1970"/>
    <n v="55"/>
    <x v="2"/>
    <x v="0"/>
    <x v="1"/>
    <n v="15315"/>
    <n v="0"/>
    <n v="0"/>
    <d v="2013-03-08T00:00:00"/>
    <n v="27"/>
    <x v="0"/>
    <x v="20"/>
    <x v="154"/>
    <n v="15"/>
    <x v="26"/>
    <n v="17"/>
    <x v="184"/>
    <n v="3.0688867123734899E-3"/>
    <x v="0"/>
    <x v="3"/>
    <x v="1"/>
    <x v="4"/>
    <n v="4"/>
    <n v="5"/>
    <n v="3"/>
    <n v="11"/>
    <n v="0"/>
  </r>
  <r>
    <n v="10065"/>
    <n v="1970"/>
    <n v="55"/>
    <x v="2"/>
    <x v="0"/>
    <x v="1"/>
    <n v="15315"/>
    <n v="0"/>
    <n v="0"/>
    <d v="2013-03-08T00:00:00"/>
    <n v="27"/>
    <x v="0"/>
    <x v="20"/>
    <x v="154"/>
    <n v="15"/>
    <x v="26"/>
    <n v="17"/>
    <x v="184"/>
    <n v="3.0688867123734899E-3"/>
    <x v="0"/>
    <x v="3"/>
    <x v="1"/>
    <x v="4"/>
    <n v="4"/>
    <n v="5"/>
    <n v="3"/>
    <n v="11"/>
    <n v="0"/>
  </r>
  <r>
    <n v="7938"/>
    <n v="1958"/>
    <n v="67"/>
    <x v="3"/>
    <x v="1"/>
    <x v="1"/>
    <n v="51518"/>
    <n v="0"/>
    <n v="1"/>
    <d v="2013-03-10T00:00:00"/>
    <n v="92"/>
    <x v="83"/>
    <x v="9"/>
    <x v="189"/>
    <n v="17"/>
    <x v="27"/>
    <n v="4"/>
    <x v="240"/>
    <n v="8.6377576769284519E-3"/>
    <x v="1"/>
    <x v="3"/>
    <x v="4"/>
    <x v="3"/>
    <n v="10"/>
    <n v="3"/>
    <n v="3"/>
    <n v="11"/>
    <n v="0"/>
  </r>
  <r>
    <n v="10270"/>
    <n v="1981"/>
    <n v="44"/>
    <x v="2"/>
    <x v="0"/>
    <x v="0"/>
    <n v="35523"/>
    <n v="1"/>
    <n v="0"/>
    <d v="2013-03-10T00:00:00"/>
    <n v="8"/>
    <x v="223"/>
    <x v="60"/>
    <x v="190"/>
    <n v="12"/>
    <x v="20"/>
    <n v="11"/>
    <x v="241"/>
    <n v="1.548292655462658E-3"/>
    <x v="2"/>
    <x v="3"/>
    <x v="4"/>
    <x v="4"/>
    <n v="3"/>
    <n v="7"/>
    <n v="3"/>
    <n v="11"/>
    <n v="0"/>
  </r>
  <r>
    <n v="1921"/>
    <n v="1967"/>
    <n v="58"/>
    <x v="3"/>
    <x v="0"/>
    <x v="1"/>
    <n v="59062"/>
    <n v="2"/>
    <n v="1"/>
    <d v="2013-03-10T00:00:00"/>
    <n v="74"/>
    <x v="47"/>
    <x v="12"/>
    <x v="0"/>
    <n v="3"/>
    <x v="4"/>
    <n v="9"/>
    <x v="185"/>
    <n v="1.0497443364599912E-3"/>
    <x v="1"/>
    <x v="3"/>
    <x v="1"/>
    <x v="4"/>
    <n v="3"/>
    <n v="4"/>
    <n v="3"/>
    <n v="11"/>
    <n v="0"/>
  </r>
  <r>
    <n v="8140"/>
    <n v="1973"/>
    <n v="52"/>
    <x v="0"/>
    <x v="1"/>
    <x v="1"/>
    <n v="22682"/>
    <n v="1"/>
    <n v="0"/>
    <d v="2013-03-10T00:00:00"/>
    <n v="51"/>
    <x v="38"/>
    <x v="57"/>
    <x v="191"/>
    <n v="4"/>
    <x v="12"/>
    <n v="36"/>
    <x v="242"/>
    <n v="2.6011815536548803E-3"/>
    <x v="0"/>
    <x v="5"/>
    <x v="1"/>
    <x v="0"/>
    <n v="4"/>
    <n v="4"/>
    <n v="3"/>
    <n v="11"/>
    <n v="0"/>
  </r>
  <r>
    <n v="7002"/>
    <n v="1955"/>
    <n v="70"/>
    <x v="0"/>
    <x v="3"/>
    <x v="1"/>
    <n v="62535"/>
    <n v="0"/>
    <n v="1"/>
    <d v="2013-03-10T00:00:00"/>
    <n v="13"/>
    <x v="224"/>
    <x v="56"/>
    <x v="192"/>
    <n v="0"/>
    <x v="76"/>
    <n v="52"/>
    <x v="243"/>
    <n v="5.532901575117934E-3"/>
    <x v="1"/>
    <x v="1"/>
    <x v="4"/>
    <x v="3"/>
    <n v="8"/>
    <n v="3"/>
    <n v="3"/>
    <n v="11"/>
    <n v="0"/>
  </r>
  <r>
    <n v="3281"/>
    <n v="1960"/>
    <n v="65"/>
    <x v="3"/>
    <x v="0"/>
    <x v="1"/>
    <n v="49154"/>
    <n v="1"/>
    <n v="1"/>
    <d v="2013-03-11T00:00:00"/>
    <n v="69"/>
    <x v="225"/>
    <x v="16"/>
    <x v="193"/>
    <n v="30"/>
    <x v="24"/>
    <n v="71"/>
    <x v="244"/>
    <n v="6.9170362534076574E-3"/>
    <x v="1"/>
    <x v="8"/>
    <x v="0"/>
    <x v="0"/>
    <n v="8"/>
    <n v="6"/>
    <n v="3"/>
    <n v="11"/>
    <n v="0"/>
  </r>
  <r>
    <n v="10888"/>
    <n v="1961"/>
    <n v="64"/>
    <x v="0"/>
    <x v="3"/>
    <x v="1"/>
    <n v="45938"/>
    <n v="0"/>
    <n v="0"/>
    <d v="2013-03-11T00:00:00"/>
    <n v="46"/>
    <x v="226"/>
    <x v="75"/>
    <x v="150"/>
    <n v="62"/>
    <x v="51"/>
    <n v="29"/>
    <x v="245"/>
    <n v="1.3213461622186425E-2"/>
    <x v="1"/>
    <x v="3"/>
    <x v="3"/>
    <x v="1"/>
    <n v="6"/>
    <n v="6"/>
    <n v="3"/>
    <n v="11"/>
    <n v="0"/>
  </r>
  <r>
    <n v="9097"/>
    <n v="1956"/>
    <n v="69"/>
    <x v="0"/>
    <x v="2"/>
    <x v="1"/>
    <n v="46086"/>
    <n v="0"/>
    <n v="1"/>
    <d v="2013-03-11T00:00:00"/>
    <n v="34"/>
    <x v="227"/>
    <x v="9"/>
    <x v="194"/>
    <n v="7"/>
    <x v="12"/>
    <n v="50"/>
    <x v="246"/>
    <n v="6.3576791216421475E-3"/>
    <x v="1"/>
    <x v="2"/>
    <x v="4"/>
    <x v="0"/>
    <n v="8"/>
    <n v="4"/>
    <n v="3"/>
    <n v="11"/>
    <n v="0"/>
  </r>
  <r>
    <n v="10104"/>
    <n v="1974"/>
    <n v="51"/>
    <x v="0"/>
    <x v="1"/>
    <x v="1"/>
    <n v="33590"/>
    <n v="2"/>
    <n v="1"/>
    <d v="2013-03-11T00:00:00"/>
    <n v="65"/>
    <x v="30"/>
    <x v="0"/>
    <x v="15"/>
    <n v="0"/>
    <x v="4"/>
    <n v="2"/>
    <x v="247"/>
    <n v="1.7862459065197975E-4"/>
    <x v="1"/>
    <x v="1"/>
    <x v="6"/>
    <x v="4"/>
    <n v="2"/>
    <n v="7"/>
    <n v="3"/>
    <n v="11"/>
    <n v="0"/>
  </r>
  <r>
    <n v="4368"/>
    <n v="1980"/>
    <n v="45"/>
    <x v="0"/>
    <x v="0"/>
    <x v="0"/>
    <n v="47850"/>
    <n v="1"/>
    <n v="0"/>
    <d v="2013-03-12T00:00:00"/>
    <n v="72"/>
    <x v="228"/>
    <x v="69"/>
    <x v="195"/>
    <n v="20"/>
    <x v="17"/>
    <n v="10"/>
    <x v="248"/>
    <n v="2.5914315569487982E-3"/>
    <x v="2"/>
    <x v="1"/>
    <x v="4"/>
    <x v="4"/>
    <n v="4"/>
    <n v="6"/>
    <n v="3"/>
    <n v="11"/>
    <n v="0"/>
  </r>
  <r>
    <n v="1509"/>
    <n v="1958"/>
    <n v="67"/>
    <x v="3"/>
    <x v="1"/>
    <x v="1"/>
    <n v="84460"/>
    <n v="0"/>
    <n v="0"/>
    <d v="2013-04-01T00:00:00"/>
    <n v="80"/>
    <x v="42"/>
    <x v="8"/>
    <x v="196"/>
    <n v="106"/>
    <x v="94"/>
    <n v="81"/>
    <x v="249"/>
    <n v="5.233246507222354E-3"/>
    <x v="1"/>
    <x v="6"/>
    <x v="2"/>
    <x v="7"/>
    <n v="4"/>
    <n v="5"/>
    <n v="3"/>
    <n v="11"/>
    <n v="1"/>
  </r>
  <r>
    <n v="9256"/>
    <n v="1971"/>
    <n v="54"/>
    <x v="0"/>
    <x v="3"/>
    <x v="1"/>
    <n v="58350"/>
    <n v="0"/>
    <n v="1"/>
    <d v="2013-04-01T00:00:00"/>
    <n v="5"/>
    <x v="229"/>
    <x v="79"/>
    <x v="141"/>
    <n v="116"/>
    <x v="68"/>
    <n v="80"/>
    <x v="250"/>
    <n v="1.5784061696658098E-2"/>
    <x v="1"/>
    <x v="2"/>
    <x v="3"/>
    <x v="6"/>
    <n v="12"/>
    <n v="6"/>
    <n v="3"/>
    <n v="11"/>
    <n v="0"/>
  </r>
  <r>
    <n v="3732"/>
    <n v="1955"/>
    <n v="70"/>
    <x v="1"/>
    <x v="0"/>
    <x v="1"/>
    <n v="52750"/>
    <n v="0"/>
    <n v="1"/>
    <d v="2013-04-02T00:00:00"/>
    <n v="72"/>
    <x v="230"/>
    <x v="0"/>
    <x v="60"/>
    <n v="90"/>
    <x v="95"/>
    <n v="69"/>
    <x v="251"/>
    <n v="1.4995260663507108E-2"/>
    <x v="1"/>
    <x v="8"/>
    <x v="5"/>
    <x v="5"/>
    <n v="9"/>
    <n v="4"/>
    <n v="3"/>
    <n v="11"/>
    <n v="0"/>
  </r>
  <r>
    <n v="6295"/>
    <n v="1977"/>
    <n v="48"/>
    <x v="0"/>
    <x v="0"/>
    <x v="0"/>
    <n v="54233"/>
    <n v="0"/>
    <n v="1"/>
    <d v="2013-04-02T00:00:00"/>
    <n v="46"/>
    <x v="231"/>
    <x v="9"/>
    <x v="197"/>
    <n v="21"/>
    <x v="4"/>
    <n v="142"/>
    <x v="252"/>
    <n v="1.5470285619456788E-2"/>
    <x v="1"/>
    <x v="2"/>
    <x v="11"/>
    <x v="9"/>
    <n v="5"/>
    <n v="8"/>
    <n v="3"/>
    <n v="11"/>
    <n v="0"/>
  </r>
  <r>
    <n v="5386"/>
    <n v="1953"/>
    <n v="72"/>
    <x v="0"/>
    <x v="1"/>
    <x v="1"/>
    <n v="94384"/>
    <n v="0"/>
    <n v="0"/>
    <d v="2013-04-03T00:00:00"/>
    <n v="62"/>
    <x v="232"/>
    <x v="4"/>
    <x v="198"/>
    <n v="160"/>
    <x v="76"/>
    <n v="172"/>
    <x v="253"/>
    <n v="2.2567384302424141E-2"/>
    <x v="1"/>
    <x v="6"/>
    <x v="5"/>
    <x v="8"/>
    <n v="5"/>
    <n v="2"/>
    <n v="3"/>
    <n v="11"/>
    <n v="1"/>
  </r>
  <r>
    <n v="6059"/>
    <n v="1953"/>
    <n v="72"/>
    <x v="3"/>
    <x v="1"/>
    <x v="1"/>
    <n v="64504"/>
    <n v="1"/>
    <n v="2"/>
    <d v="2013-04-03T00:00:00"/>
    <n v="81"/>
    <x v="233"/>
    <x v="26"/>
    <x v="199"/>
    <n v="16"/>
    <x v="4"/>
    <n v="108"/>
    <x v="254"/>
    <n v="1.8696514944809624E-2"/>
    <x v="1"/>
    <x v="9"/>
    <x v="11"/>
    <x v="6"/>
    <n v="4"/>
    <n v="7"/>
    <n v="3"/>
    <n v="11"/>
    <n v="1"/>
  </r>
  <r>
    <n v="6024"/>
    <n v="1953"/>
    <n v="72"/>
    <x v="0"/>
    <x v="1"/>
    <x v="1"/>
    <n v="94384"/>
    <n v="0"/>
    <n v="0"/>
    <d v="2013-04-03T00:00:00"/>
    <n v="62"/>
    <x v="232"/>
    <x v="4"/>
    <x v="198"/>
    <n v="160"/>
    <x v="76"/>
    <n v="172"/>
    <x v="253"/>
    <n v="2.2567384302424141E-2"/>
    <x v="1"/>
    <x v="6"/>
    <x v="5"/>
    <x v="8"/>
    <n v="5"/>
    <n v="2"/>
    <n v="3"/>
    <n v="11"/>
    <n v="1"/>
  </r>
  <r>
    <n v="1362"/>
    <n v="1972"/>
    <n v="53"/>
    <x v="0"/>
    <x v="3"/>
    <x v="1"/>
    <n v="31907"/>
    <n v="0"/>
    <n v="0"/>
    <d v="2013-04-03T00:00:00"/>
    <n v="75"/>
    <x v="234"/>
    <x v="93"/>
    <x v="88"/>
    <n v="175"/>
    <x v="14"/>
    <n v="74"/>
    <x v="255"/>
    <n v="1.1752906885636381E-2"/>
    <x v="4"/>
    <x v="1"/>
    <x v="10"/>
    <x v="0"/>
    <n v="6"/>
    <n v="7"/>
    <n v="3"/>
    <n v="11"/>
    <n v="0"/>
  </r>
  <r>
    <n v="0"/>
    <n v="1985"/>
    <n v="40"/>
    <x v="0"/>
    <x v="0"/>
    <x v="0"/>
    <n v="70951"/>
    <n v="0"/>
    <n v="0"/>
    <d v="2013-04-05T00:00:00"/>
    <n v="66"/>
    <x v="189"/>
    <x v="16"/>
    <x v="200"/>
    <n v="254"/>
    <x v="96"/>
    <n v="54"/>
    <x v="7"/>
    <n v="1.6123803751885105E-2"/>
    <x v="2"/>
    <x v="1"/>
    <x v="4"/>
    <x v="1"/>
    <n v="9"/>
    <n v="1"/>
    <n v="3"/>
    <n v="11"/>
    <n v="0"/>
  </r>
  <r>
    <n v="2428"/>
    <n v="1970"/>
    <n v="55"/>
    <x v="0"/>
    <x v="0"/>
    <x v="1"/>
    <n v="28164"/>
    <n v="1"/>
    <n v="0"/>
    <d v="2013-04-05T00:00:00"/>
    <n v="23"/>
    <x v="41"/>
    <x v="37"/>
    <x v="119"/>
    <n v="11"/>
    <x v="26"/>
    <n v="12"/>
    <x v="2"/>
    <n v="2.3434171282488282E-3"/>
    <x v="2"/>
    <x v="5"/>
    <x v="1"/>
    <x v="4"/>
    <n v="4"/>
    <n v="7"/>
    <n v="3"/>
    <n v="11"/>
    <n v="0"/>
  </r>
  <r>
    <n v="922"/>
    <n v="1979"/>
    <n v="46"/>
    <x v="2"/>
    <x v="0"/>
    <x v="0"/>
    <n v="31086"/>
    <n v="1"/>
    <n v="1"/>
    <d v="2013-04-05T00:00:00"/>
    <n v="79"/>
    <x v="65"/>
    <x v="22"/>
    <x v="73"/>
    <n v="3"/>
    <x v="4"/>
    <n v="16"/>
    <x v="209"/>
    <n v="1.0294023032876537E-3"/>
    <x v="1"/>
    <x v="3"/>
    <x v="6"/>
    <x v="0"/>
    <n v="2"/>
    <n v="8"/>
    <n v="3"/>
    <n v="11"/>
    <n v="0"/>
  </r>
  <r>
    <n v="2661"/>
    <n v="1964"/>
    <n v="61"/>
    <x v="0"/>
    <x v="3"/>
    <x v="1"/>
    <n v="18701"/>
    <n v="1"/>
    <n v="1"/>
    <d v="2013-04-06T00:00:00"/>
    <n v="95"/>
    <x v="87"/>
    <x v="20"/>
    <x v="15"/>
    <n v="10"/>
    <x v="35"/>
    <n v="10"/>
    <x v="256"/>
    <n v="1.8180845944067163E-3"/>
    <x v="1"/>
    <x v="2"/>
    <x v="1"/>
    <x v="4"/>
    <n v="4"/>
    <n v="5"/>
    <n v="3"/>
    <n v="11"/>
    <n v="0"/>
  </r>
  <r>
    <n v="1361"/>
    <n v="1974"/>
    <n v="51"/>
    <x v="1"/>
    <x v="0"/>
    <x v="1"/>
    <n v="82584"/>
    <n v="0"/>
    <n v="0"/>
    <d v="2013-04-06T00:00:00"/>
    <n v="26"/>
    <x v="235"/>
    <x v="94"/>
    <x v="196"/>
    <n v="29"/>
    <x v="83"/>
    <n v="68"/>
    <x v="257"/>
    <n v="1.655284316574639E-2"/>
    <x v="1"/>
    <x v="1"/>
    <x v="4"/>
    <x v="1"/>
    <n v="8"/>
    <n v="1"/>
    <n v="3"/>
    <n v="11"/>
    <n v="1"/>
  </r>
  <r>
    <n v="7822"/>
    <n v="1976"/>
    <n v="49"/>
    <x v="0"/>
    <x v="1"/>
    <x v="0"/>
    <n v="54058"/>
    <n v="0"/>
    <n v="1"/>
    <d v="2013-04-06T00:00:00"/>
    <n v="56"/>
    <x v="236"/>
    <x v="37"/>
    <x v="201"/>
    <n v="32"/>
    <x v="97"/>
    <n v="54"/>
    <x v="258"/>
    <n v="1.1247178955936217E-2"/>
    <x v="2"/>
    <x v="3"/>
    <x v="0"/>
    <x v="9"/>
    <n v="8"/>
    <n v="3"/>
    <n v="3"/>
    <n v="11"/>
    <n v="0"/>
  </r>
  <r>
    <n v="6919"/>
    <n v="1978"/>
    <n v="47"/>
    <x v="2"/>
    <x v="0"/>
    <x v="0"/>
    <n v="26224"/>
    <n v="1"/>
    <n v="0"/>
    <d v="2013-04-06T00:00:00"/>
    <n v="39"/>
    <x v="30"/>
    <x v="69"/>
    <x v="50"/>
    <n v="13"/>
    <x v="8"/>
    <n v="15"/>
    <x v="229"/>
    <n v="1.8303843807199512E-3"/>
    <x v="2"/>
    <x v="5"/>
    <x v="1"/>
    <x v="0"/>
    <n v="3"/>
    <n v="6"/>
    <n v="3"/>
    <n v="11"/>
    <n v="0"/>
  </r>
  <r>
    <n v="6945"/>
    <n v="1952"/>
    <n v="73"/>
    <x v="0"/>
    <x v="3"/>
    <x v="1"/>
    <n v="84574"/>
    <n v="0"/>
    <n v="0"/>
    <d v="2013-04-06T00:00:00"/>
    <n v="72"/>
    <x v="237"/>
    <x v="32"/>
    <x v="202"/>
    <n v="38"/>
    <x v="94"/>
    <n v="163"/>
    <x v="259"/>
    <n v="1.4330645351999433E-2"/>
    <x v="2"/>
    <x v="1"/>
    <x v="2"/>
    <x v="12"/>
    <n v="11"/>
    <n v="5"/>
    <n v="3"/>
    <n v="11"/>
    <n v="0"/>
  </r>
  <r>
    <n v="5336"/>
    <n v="1971"/>
    <n v="54"/>
    <x v="1"/>
    <x v="1"/>
    <x v="1"/>
    <n v="157733"/>
    <n v="1"/>
    <n v="0"/>
    <d v="2013-04-06T00:00:00"/>
    <n v="37"/>
    <x v="238"/>
    <x v="12"/>
    <x v="97"/>
    <n v="2"/>
    <x v="4"/>
    <n v="8"/>
    <x v="260"/>
    <n v="3.2333119892476528E-4"/>
    <x v="1"/>
    <x v="6"/>
    <x v="6"/>
    <x v="4"/>
    <n v="1"/>
    <n v="1"/>
    <n v="3"/>
    <n v="11"/>
    <n v="0"/>
  </r>
  <r>
    <n v="3130"/>
    <n v="1964"/>
    <n v="61"/>
    <x v="0"/>
    <x v="3"/>
    <x v="1"/>
    <n v="18701"/>
    <n v="1"/>
    <n v="1"/>
    <d v="2013-04-06T00:00:00"/>
    <n v="95"/>
    <x v="87"/>
    <x v="20"/>
    <x v="15"/>
    <n v="10"/>
    <x v="35"/>
    <n v="10"/>
    <x v="256"/>
    <n v="1.8180845944067163E-3"/>
    <x v="1"/>
    <x v="2"/>
    <x v="1"/>
    <x v="4"/>
    <n v="4"/>
    <n v="5"/>
    <n v="3"/>
    <n v="11"/>
    <n v="0"/>
  </r>
  <r>
    <n v="6853"/>
    <n v="1982"/>
    <n v="43"/>
    <x v="1"/>
    <x v="3"/>
    <x v="0"/>
    <n v="75777"/>
    <n v="0"/>
    <n v="0"/>
    <d v="2013-04-07T00:00:00"/>
    <n v="12"/>
    <x v="239"/>
    <x v="79"/>
    <x v="203"/>
    <n v="69"/>
    <x v="16"/>
    <n v="80"/>
    <x v="261"/>
    <n v="1.7921005054304075E-2"/>
    <x v="1"/>
    <x v="1"/>
    <x v="4"/>
    <x v="9"/>
    <n v="11"/>
    <n v="1"/>
    <n v="3"/>
    <n v="11"/>
    <n v="1"/>
  </r>
  <r>
    <n v="9262"/>
    <n v="1984"/>
    <n v="41"/>
    <x v="2"/>
    <x v="1"/>
    <x v="0"/>
    <n v="32414"/>
    <n v="0"/>
    <n v="0"/>
    <d v="2013-04-07T00:00:00"/>
    <n v="11"/>
    <x v="240"/>
    <x v="29"/>
    <x v="106"/>
    <n v="0"/>
    <x v="8"/>
    <n v="12"/>
    <x v="50"/>
    <n v="1.2340346763744061E-3"/>
    <x v="1"/>
    <x v="1"/>
    <x v="6"/>
    <x v="4"/>
    <n v="3"/>
    <n v="7"/>
    <n v="3"/>
    <n v="11"/>
    <n v="0"/>
  </r>
  <r>
    <n v="5012"/>
    <n v="1989"/>
    <n v="36"/>
    <x v="0"/>
    <x v="0"/>
    <x v="0"/>
    <n v="28691"/>
    <n v="1"/>
    <n v="0"/>
    <d v="2013-04-07T00:00:00"/>
    <n v="56"/>
    <x v="2"/>
    <x v="20"/>
    <x v="154"/>
    <n v="8"/>
    <x v="4"/>
    <n v="4"/>
    <x v="262"/>
    <n v="1.04562406329511E-3"/>
    <x v="2"/>
    <x v="1"/>
    <x v="6"/>
    <x v="4"/>
    <n v="3"/>
    <n v="8"/>
    <n v="3"/>
    <n v="11"/>
    <n v="0"/>
  </r>
  <r>
    <n v="6918"/>
    <n v="1989"/>
    <n v="36"/>
    <x v="0"/>
    <x v="0"/>
    <x v="0"/>
    <n v="28691"/>
    <n v="1"/>
    <n v="0"/>
    <d v="2013-04-07T00:00:00"/>
    <n v="56"/>
    <x v="2"/>
    <x v="20"/>
    <x v="154"/>
    <n v="8"/>
    <x v="4"/>
    <n v="4"/>
    <x v="262"/>
    <n v="1.04562406329511E-3"/>
    <x v="2"/>
    <x v="1"/>
    <x v="6"/>
    <x v="4"/>
    <n v="3"/>
    <n v="8"/>
    <n v="3"/>
    <n v="11"/>
    <n v="0"/>
  </r>
  <r>
    <n v="5316"/>
    <n v="1976"/>
    <n v="49"/>
    <x v="1"/>
    <x v="1"/>
    <x v="0"/>
    <n v="21024"/>
    <n v="0"/>
    <n v="0"/>
    <d v="2013-04-07T00:00:00"/>
    <n v="89"/>
    <x v="241"/>
    <x v="20"/>
    <x v="38"/>
    <n v="6"/>
    <x v="12"/>
    <n v="18"/>
    <x v="2"/>
    <n v="3.1392694063926939E-3"/>
    <x v="1"/>
    <x v="1"/>
    <x v="1"/>
    <x v="4"/>
    <n v="4"/>
    <n v="7"/>
    <n v="3"/>
    <n v="11"/>
    <n v="0"/>
  </r>
  <r>
    <n v="7366"/>
    <n v="1982"/>
    <n v="43"/>
    <x v="1"/>
    <x v="3"/>
    <x v="0"/>
    <n v="75777"/>
    <n v="0"/>
    <n v="0"/>
    <d v="2013-04-07T00:00:00"/>
    <n v="12"/>
    <x v="239"/>
    <x v="79"/>
    <x v="203"/>
    <n v="69"/>
    <x v="16"/>
    <n v="80"/>
    <x v="261"/>
    <n v="1.7921005054304075E-2"/>
    <x v="1"/>
    <x v="1"/>
    <x v="4"/>
    <x v="9"/>
    <n v="11"/>
    <n v="1"/>
    <n v="3"/>
    <n v="11"/>
    <n v="1"/>
  </r>
  <r>
    <n v="3524"/>
    <n v="1971"/>
    <n v="54"/>
    <x v="1"/>
    <x v="3"/>
    <x v="1"/>
    <n v="39763"/>
    <n v="1"/>
    <n v="0"/>
    <d v="2013-04-08T00:00:00"/>
    <n v="9"/>
    <x v="242"/>
    <x v="12"/>
    <x v="140"/>
    <n v="4"/>
    <x v="35"/>
    <n v="16"/>
    <x v="77"/>
    <n v="3.7975001886175592E-3"/>
    <x v="1"/>
    <x v="3"/>
    <x v="5"/>
    <x v="0"/>
    <n v="2"/>
    <n v="9"/>
    <n v="3"/>
    <n v="11"/>
    <n v="1"/>
  </r>
  <r>
    <n v="10401"/>
    <n v="1976"/>
    <n v="49"/>
    <x v="2"/>
    <x v="1"/>
    <x v="0"/>
    <n v="26326"/>
    <n v="0"/>
    <n v="0"/>
    <d v="2013-04-09T00:00:00"/>
    <n v="12"/>
    <x v="103"/>
    <x v="0"/>
    <x v="106"/>
    <n v="0"/>
    <x v="5"/>
    <n v="9"/>
    <x v="263"/>
    <n v="3.4186735546607914E-4"/>
    <x v="0"/>
    <x v="1"/>
    <x v="9"/>
    <x v="4"/>
    <n v="3"/>
    <n v="3"/>
    <n v="3"/>
    <n v="11"/>
    <n v="0"/>
  </r>
  <r>
    <n v="8442"/>
    <n v="1985"/>
    <n v="40"/>
    <x v="1"/>
    <x v="0"/>
    <x v="0"/>
    <n v="19510"/>
    <n v="2"/>
    <n v="0"/>
    <d v="2013-04-09T00:00:00"/>
    <n v="63"/>
    <x v="15"/>
    <x v="0"/>
    <x v="41"/>
    <n v="3"/>
    <x v="27"/>
    <n v="7"/>
    <x v="264"/>
    <n v="1.1788826242952332E-3"/>
    <x v="1"/>
    <x v="3"/>
    <x v="6"/>
    <x v="4"/>
    <n v="3"/>
    <n v="7"/>
    <n v="3"/>
    <n v="11"/>
    <n v="0"/>
  </r>
  <r>
    <n v="9449"/>
    <n v="1958"/>
    <n v="67"/>
    <x v="3"/>
    <x v="3"/>
    <x v="1"/>
    <n v="79761"/>
    <n v="0"/>
    <n v="1"/>
    <d v="2013-04-10T00:00:00"/>
    <n v="32"/>
    <x v="243"/>
    <x v="60"/>
    <x v="78"/>
    <n v="15"/>
    <x v="60"/>
    <n v="11"/>
    <x v="265"/>
    <n v="7.4472486553578817E-3"/>
    <x v="1"/>
    <x v="1"/>
    <x v="5"/>
    <x v="3"/>
    <n v="11"/>
    <n v="3"/>
    <n v="3"/>
    <n v="11"/>
    <n v="0"/>
  </r>
  <r>
    <n v="4557"/>
    <n v="1970"/>
    <n v="55"/>
    <x v="0"/>
    <x v="1"/>
    <x v="1"/>
    <n v="22070"/>
    <n v="1"/>
    <n v="0"/>
    <d v="2013-04-10T00:00:00"/>
    <n v="11"/>
    <x v="38"/>
    <x v="69"/>
    <x v="29"/>
    <n v="8"/>
    <x v="12"/>
    <n v="21"/>
    <x v="27"/>
    <n v="2.0842772995015857E-3"/>
    <x v="0"/>
    <x v="3"/>
    <x v="1"/>
    <x v="3"/>
    <n v="2"/>
    <n v="6"/>
    <n v="3"/>
    <n v="11"/>
    <n v="0"/>
  </r>
  <r>
    <n v="9757"/>
    <n v="1972"/>
    <n v="53"/>
    <x v="0"/>
    <x v="1"/>
    <x v="1"/>
    <n v="84906"/>
    <n v="0"/>
    <n v="0"/>
    <d v="2013-04-10T00:00:00"/>
    <n v="98"/>
    <x v="244"/>
    <x v="19"/>
    <x v="204"/>
    <n v="99"/>
    <x v="73"/>
    <n v="76"/>
    <x v="266"/>
    <n v="1.8314371186959697E-2"/>
    <x v="1"/>
    <x v="1"/>
    <x v="5"/>
    <x v="9"/>
    <n v="12"/>
    <n v="2"/>
    <n v="3"/>
    <n v="11"/>
    <n v="0"/>
  </r>
  <r>
    <n v="7275"/>
    <n v="1971"/>
    <n v="54"/>
    <x v="1"/>
    <x v="3"/>
    <x v="1"/>
    <n v="33316"/>
    <n v="1"/>
    <n v="1"/>
    <d v="2013-04-10T00:00:00"/>
    <n v="34"/>
    <x v="245"/>
    <x v="12"/>
    <x v="205"/>
    <n v="4"/>
    <x v="27"/>
    <n v="12"/>
    <x v="267"/>
    <n v="3.5718573658302319E-3"/>
    <x v="1"/>
    <x v="5"/>
    <x v="1"/>
    <x v="0"/>
    <n v="4"/>
    <n v="6"/>
    <n v="3"/>
    <n v="11"/>
    <n v="0"/>
  </r>
  <r>
    <n v="8334"/>
    <n v="1971"/>
    <n v="54"/>
    <x v="1"/>
    <x v="3"/>
    <x v="1"/>
    <n v="33316"/>
    <n v="1"/>
    <n v="1"/>
    <d v="2013-04-10T00:00:00"/>
    <n v="34"/>
    <x v="245"/>
    <x v="12"/>
    <x v="205"/>
    <n v="4"/>
    <x v="27"/>
    <n v="12"/>
    <x v="267"/>
    <n v="3.5718573658302319E-3"/>
    <x v="1"/>
    <x v="5"/>
    <x v="1"/>
    <x v="0"/>
    <n v="4"/>
    <n v="6"/>
    <n v="3"/>
    <n v="11"/>
    <n v="0"/>
  </r>
  <r>
    <n v="6507"/>
    <n v="1980"/>
    <n v="45"/>
    <x v="0"/>
    <x v="3"/>
    <x v="0"/>
    <n v="30828"/>
    <n v="1"/>
    <n v="0"/>
    <d v="2013-04-10T00:00:00"/>
    <n v="16"/>
    <x v="65"/>
    <x v="75"/>
    <x v="50"/>
    <n v="2"/>
    <x v="4"/>
    <n v="12"/>
    <x v="51"/>
    <n v="1.4272739068379395E-3"/>
    <x v="1"/>
    <x v="3"/>
    <x v="6"/>
    <x v="0"/>
    <n v="4"/>
    <n v="3"/>
    <n v="3"/>
    <n v="11"/>
    <n v="0"/>
  </r>
  <r>
    <n v="2088"/>
    <n v="1972"/>
    <n v="53"/>
    <x v="0"/>
    <x v="1"/>
    <x v="1"/>
    <n v="84906"/>
    <n v="0"/>
    <n v="0"/>
    <d v="2013-04-10T00:00:00"/>
    <n v="98"/>
    <x v="244"/>
    <x v="19"/>
    <x v="204"/>
    <n v="99"/>
    <x v="73"/>
    <n v="76"/>
    <x v="266"/>
    <n v="1.8314371186959697E-2"/>
    <x v="1"/>
    <x v="1"/>
    <x v="5"/>
    <x v="9"/>
    <n v="12"/>
    <n v="2"/>
    <n v="3"/>
    <n v="11"/>
    <n v="0"/>
  </r>
  <r>
    <n v="4599"/>
    <n v="1976"/>
    <n v="49"/>
    <x v="1"/>
    <x v="0"/>
    <x v="0"/>
    <n v="49681"/>
    <n v="0"/>
    <n v="2"/>
    <d v="2013-04-11T00:00:00"/>
    <n v="66"/>
    <x v="246"/>
    <x v="0"/>
    <x v="119"/>
    <n v="0"/>
    <x v="4"/>
    <n v="21"/>
    <x v="78"/>
    <n v="8.7961192407560226E-3"/>
    <x v="1"/>
    <x v="8"/>
    <x v="8"/>
    <x v="0"/>
    <n v="7"/>
    <n v="7"/>
    <n v="3"/>
    <n v="11"/>
    <n v="0"/>
  </r>
  <r>
    <n v="879"/>
    <n v="1976"/>
    <n v="49"/>
    <x v="1"/>
    <x v="0"/>
    <x v="0"/>
    <n v="49681"/>
    <n v="0"/>
    <n v="2"/>
    <d v="2013-04-11T00:00:00"/>
    <n v="66"/>
    <x v="246"/>
    <x v="0"/>
    <x v="119"/>
    <n v="0"/>
    <x v="4"/>
    <n v="21"/>
    <x v="78"/>
    <n v="8.7961192407560226E-3"/>
    <x v="1"/>
    <x v="8"/>
    <x v="8"/>
    <x v="0"/>
    <n v="7"/>
    <n v="7"/>
    <n v="3"/>
    <n v="11"/>
    <n v="0"/>
  </r>
  <r>
    <n v="1321"/>
    <n v="1974"/>
    <n v="51"/>
    <x v="0"/>
    <x v="0"/>
    <x v="1"/>
    <n v="26067"/>
    <n v="1"/>
    <n v="0"/>
    <d v="2013-04-11T00:00:00"/>
    <n v="49"/>
    <x v="73"/>
    <x v="22"/>
    <x v="38"/>
    <n v="0"/>
    <x v="12"/>
    <n v="12"/>
    <x v="51"/>
    <n v="1.6879579545018605E-3"/>
    <x v="1"/>
    <x v="5"/>
    <x v="4"/>
    <x v="4"/>
    <n v="3"/>
    <n v="8"/>
    <n v="3"/>
    <n v="11"/>
    <n v="0"/>
  </r>
  <r>
    <n v="2936"/>
    <n v="1982"/>
    <n v="43"/>
    <x v="1"/>
    <x v="1"/>
    <x v="0"/>
    <n v="23661"/>
    <n v="1"/>
    <n v="0"/>
    <d v="2013-04-12T00:00:00"/>
    <n v="46"/>
    <x v="66"/>
    <x v="0"/>
    <x v="10"/>
    <n v="0"/>
    <x v="4"/>
    <n v="1"/>
    <x v="136"/>
    <n v="9.2980009298000927E-4"/>
    <x v="1"/>
    <x v="1"/>
    <x v="6"/>
    <x v="4"/>
    <n v="3"/>
    <n v="7"/>
    <n v="3"/>
    <n v="11"/>
    <n v="0"/>
  </r>
  <r>
    <n v="7284"/>
    <n v="1953"/>
    <n v="72"/>
    <x v="0"/>
    <x v="0"/>
    <x v="1"/>
    <n v="48686"/>
    <n v="1"/>
    <n v="2"/>
    <d v="2013-04-12T00:00:00"/>
    <n v="8"/>
    <x v="38"/>
    <x v="0"/>
    <x v="41"/>
    <n v="2"/>
    <x v="4"/>
    <n v="1"/>
    <x v="205"/>
    <n v="3.9025592572813542E-4"/>
    <x v="1"/>
    <x v="1"/>
    <x v="6"/>
    <x v="4"/>
    <n v="2"/>
    <n v="8"/>
    <n v="3"/>
    <n v="11"/>
    <n v="0"/>
  </r>
  <r>
    <n v="2727"/>
    <n v="1973"/>
    <n v="52"/>
    <x v="0"/>
    <x v="1"/>
    <x v="1"/>
    <n v="57100"/>
    <n v="0"/>
    <n v="0"/>
    <d v="2013-04-12T00:00:00"/>
    <n v="19"/>
    <x v="247"/>
    <x v="68"/>
    <x v="47"/>
    <n v="39"/>
    <x v="5"/>
    <n v="96"/>
    <x v="268"/>
    <n v="5.4816112084063043E-3"/>
    <x v="1"/>
    <x v="1"/>
    <x v="4"/>
    <x v="6"/>
    <n v="6"/>
    <n v="3"/>
    <n v="3"/>
    <n v="11"/>
    <n v="0"/>
  </r>
  <r>
    <n v="9907"/>
    <n v="1969"/>
    <n v="56"/>
    <x v="1"/>
    <x v="1"/>
    <x v="1"/>
    <n v="66476"/>
    <n v="0"/>
    <n v="1"/>
    <d v="2013-04-12T00:00:00"/>
    <n v="80"/>
    <x v="248"/>
    <x v="5"/>
    <x v="206"/>
    <n v="25"/>
    <x v="8"/>
    <n v="57"/>
    <x v="269"/>
    <n v="1.4381130031891209E-2"/>
    <x v="1"/>
    <x v="3"/>
    <x v="10"/>
    <x v="8"/>
    <n v="10"/>
    <n v="4"/>
    <n v="3"/>
    <n v="11"/>
    <n v="0"/>
  </r>
  <r>
    <n v="9076"/>
    <n v="1980"/>
    <n v="45"/>
    <x v="3"/>
    <x v="0"/>
    <x v="0"/>
    <n v="30732"/>
    <n v="1"/>
    <n v="0"/>
    <d v="2013-05-01T00:00:00"/>
    <n v="44"/>
    <x v="249"/>
    <x v="12"/>
    <x v="152"/>
    <n v="0"/>
    <x v="7"/>
    <n v="3"/>
    <x v="67"/>
    <n v="5.9221658206429781E-3"/>
    <x v="1"/>
    <x v="2"/>
    <x v="0"/>
    <x v="0"/>
    <n v="4"/>
    <n v="8"/>
    <n v="3"/>
    <n v="11"/>
    <n v="0"/>
  </r>
  <r>
    <n v="5341"/>
    <n v="1962"/>
    <n v="63"/>
    <x v="2"/>
    <x v="2"/>
    <x v="1"/>
    <n v="81975"/>
    <n v="0"/>
    <n v="1"/>
    <d v="2013-05-01T00:00:00"/>
    <n v="2"/>
    <x v="250"/>
    <x v="87"/>
    <x v="207"/>
    <n v="180"/>
    <x v="92"/>
    <n v="27"/>
    <x v="270"/>
    <n v="1.9042390972857579E-2"/>
    <x v="1"/>
    <x v="1"/>
    <x v="10"/>
    <x v="6"/>
    <n v="4"/>
    <n v="7"/>
    <n v="3"/>
    <n v="11"/>
    <n v="0"/>
  </r>
  <r>
    <n v="8387"/>
    <n v="1957"/>
    <n v="68"/>
    <x v="0"/>
    <x v="0"/>
    <x v="1"/>
    <n v="43140"/>
    <n v="0"/>
    <n v="1"/>
    <d v="2013-05-01T00:00:00"/>
    <n v="68"/>
    <x v="251"/>
    <x v="9"/>
    <x v="92"/>
    <n v="6"/>
    <x v="4"/>
    <n v="11"/>
    <x v="271"/>
    <n v="5.1923968474733425E-3"/>
    <x v="1"/>
    <x v="1"/>
    <x v="0"/>
    <x v="0"/>
    <n v="5"/>
    <n v="6"/>
    <n v="3"/>
    <n v="11"/>
    <n v="0"/>
  </r>
  <r>
    <n v="10061"/>
    <n v="1950"/>
    <n v="75"/>
    <x v="0"/>
    <x v="0"/>
    <x v="1"/>
    <n v="59462"/>
    <n v="0"/>
    <n v="1"/>
    <d v="2013-05-01T00:00:00"/>
    <n v="29"/>
    <x v="252"/>
    <x v="2"/>
    <x v="167"/>
    <n v="0"/>
    <x v="26"/>
    <n v="196"/>
    <x v="272"/>
    <n v="1.5001177222427768E-2"/>
    <x v="1"/>
    <x v="3"/>
    <x v="2"/>
    <x v="3"/>
    <n v="12"/>
    <n v="7"/>
    <n v="3"/>
    <n v="11"/>
    <n v="0"/>
  </r>
  <r>
    <n v="8581"/>
    <n v="1971"/>
    <n v="54"/>
    <x v="1"/>
    <x v="0"/>
    <x v="1"/>
    <n v="49505"/>
    <n v="1"/>
    <n v="1"/>
    <d v="2013-05-03T00:00:00"/>
    <n v="4"/>
    <x v="253"/>
    <x v="0"/>
    <x v="22"/>
    <n v="19"/>
    <x v="4"/>
    <n v="28"/>
    <x v="273"/>
    <n v="1.4604585395414605E-2"/>
    <x v="1"/>
    <x v="12"/>
    <x v="7"/>
    <x v="3"/>
    <n v="8"/>
    <n v="8"/>
    <n v="3"/>
    <n v="11"/>
    <n v="0"/>
  </r>
  <r>
    <n v="8132"/>
    <n v="1975"/>
    <n v="50"/>
    <x v="3"/>
    <x v="0"/>
    <x v="0"/>
    <n v="60631"/>
    <n v="1"/>
    <n v="1"/>
    <d v="2013-05-04T00:00:00"/>
    <n v="88"/>
    <x v="254"/>
    <x v="29"/>
    <x v="80"/>
    <n v="0"/>
    <x v="35"/>
    <n v="19"/>
    <x v="274"/>
    <n v="1.0588642773498705E-2"/>
    <x v="1"/>
    <x v="0"/>
    <x v="2"/>
    <x v="3"/>
    <n v="8"/>
    <n v="7"/>
    <n v="3"/>
    <n v="11"/>
    <n v="0"/>
  </r>
  <r>
    <n v="10089"/>
    <n v="1974"/>
    <n v="51"/>
    <x v="0"/>
    <x v="2"/>
    <x v="1"/>
    <n v="102692"/>
    <n v="0"/>
    <n v="0"/>
    <d v="2013-05-04T00:00:00"/>
    <n v="5"/>
    <x v="255"/>
    <x v="95"/>
    <x v="208"/>
    <n v="32"/>
    <x v="43"/>
    <n v="148"/>
    <x v="275"/>
    <n v="9.3872940443267237E-3"/>
    <x v="2"/>
    <x v="1"/>
    <x v="10"/>
    <x v="7"/>
    <n v="13"/>
    <n v="2"/>
    <n v="3"/>
    <n v="11"/>
    <n v="1"/>
  </r>
  <r>
    <n v="8314"/>
    <n v="1982"/>
    <n v="43"/>
    <x v="0"/>
    <x v="0"/>
    <x v="0"/>
    <n v="79908"/>
    <n v="0"/>
    <n v="0"/>
    <d v="2013-05-04T00:00:00"/>
    <n v="30"/>
    <x v="256"/>
    <x v="63"/>
    <x v="209"/>
    <n v="29"/>
    <x v="98"/>
    <n v="111"/>
    <x v="130"/>
    <n v="2.0786404365019773E-2"/>
    <x v="2"/>
    <x v="1"/>
    <x v="5"/>
    <x v="9"/>
    <n v="7"/>
    <n v="2"/>
    <n v="3"/>
    <n v="11"/>
    <n v="0"/>
  </r>
  <r>
    <n v="4442"/>
    <n v="1961"/>
    <n v="64"/>
    <x v="0"/>
    <x v="3"/>
    <x v="1"/>
    <n v="46524"/>
    <n v="0"/>
    <n v="1"/>
    <d v="2013-05-04T00:00:00"/>
    <n v="70"/>
    <x v="193"/>
    <x v="42"/>
    <x v="132"/>
    <n v="26"/>
    <x v="2"/>
    <n v="52"/>
    <x v="104"/>
    <n v="2.6867853151061817E-3"/>
    <x v="0"/>
    <x v="3"/>
    <x v="6"/>
    <x v="0"/>
    <n v="5"/>
    <n v="3"/>
    <n v="3"/>
    <n v="11"/>
    <n v="0"/>
  </r>
  <r>
    <n v="5731"/>
    <n v="1983"/>
    <n v="42"/>
    <x v="1"/>
    <x v="0"/>
    <x v="0"/>
    <n v="27100"/>
    <n v="1"/>
    <n v="0"/>
    <d v="2013-05-04T00:00:00"/>
    <n v="64"/>
    <x v="87"/>
    <x v="0"/>
    <x v="154"/>
    <n v="2"/>
    <x v="4"/>
    <n v="10"/>
    <x v="276"/>
    <n v="9.9630996309963099E-4"/>
    <x v="2"/>
    <x v="1"/>
    <x v="6"/>
    <x v="4"/>
    <n v="3"/>
    <n v="7"/>
    <n v="3"/>
    <n v="11"/>
    <n v="0"/>
  </r>
  <r>
    <n v="803"/>
    <n v="1968"/>
    <n v="57"/>
    <x v="0"/>
    <x v="1"/>
    <x v="1"/>
    <n v="40521"/>
    <n v="1"/>
    <n v="1"/>
    <d v="2013-05-04T00:00:00"/>
    <n v="82"/>
    <x v="87"/>
    <x v="0"/>
    <x v="106"/>
    <n v="0"/>
    <x v="4"/>
    <n v="4"/>
    <x v="10"/>
    <n v="4.1953554946817697E-4"/>
    <x v="1"/>
    <x v="1"/>
    <x v="9"/>
    <x v="0"/>
    <n v="2"/>
    <n v="5"/>
    <n v="3"/>
    <n v="11"/>
    <n v="0"/>
  </r>
  <r>
    <n v="7152"/>
    <n v="1983"/>
    <n v="42"/>
    <x v="1"/>
    <x v="0"/>
    <x v="0"/>
    <n v="27100"/>
    <n v="1"/>
    <n v="0"/>
    <d v="2013-05-04T00:00:00"/>
    <n v="64"/>
    <x v="87"/>
    <x v="0"/>
    <x v="154"/>
    <n v="2"/>
    <x v="4"/>
    <n v="10"/>
    <x v="276"/>
    <n v="9.9630996309963099E-4"/>
    <x v="2"/>
    <x v="1"/>
    <x v="6"/>
    <x v="4"/>
    <n v="3"/>
    <n v="7"/>
    <n v="3"/>
    <n v="11"/>
    <n v="0"/>
  </r>
  <r>
    <n v="6214"/>
    <n v="1982"/>
    <n v="43"/>
    <x v="1"/>
    <x v="0"/>
    <x v="0"/>
    <n v="43815"/>
    <n v="1"/>
    <n v="0"/>
    <d v="2013-05-04T00:00:00"/>
    <n v="53"/>
    <x v="28"/>
    <x v="16"/>
    <x v="191"/>
    <n v="4"/>
    <x v="0"/>
    <n v="15"/>
    <x v="149"/>
    <n v="1.4606869793449733E-3"/>
    <x v="2"/>
    <x v="1"/>
    <x v="1"/>
    <x v="4"/>
    <n v="3"/>
    <n v="6"/>
    <n v="3"/>
    <n v="11"/>
    <n v="0"/>
  </r>
  <r>
    <n v="9493"/>
    <n v="1980"/>
    <n v="45"/>
    <x v="3"/>
    <x v="3"/>
    <x v="0"/>
    <n v="76412"/>
    <n v="0"/>
    <n v="0"/>
    <d v="2013-05-05T00:00:00"/>
    <n v="15"/>
    <x v="257"/>
    <x v="53"/>
    <x v="210"/>
    <n v="23"/>
    <x v="69"/>
    <n v="17"/>
    <x v="277"/>
    <n v="2.3438726901533792E-2"/>
    <x v="1"/>
    <x v="1"/>
    <x v="5"/>
    <x v="1"/>
    <n v="8"/>
    <n v="3"/>
    <n v="3"/>
    <n v="11"/>
    <n v="1"/>
  </r>
  <r>
    <n v="3321"/>
    <n v="1967"/>
    <n v="58"/>
    <x v="3"/>
    <x v="1"/>
    <x v="1"/>
    <n v="56575"/>
    <n v="0"/>
    <n v="2"/>
    <d v="2013-05-05T00:00:00"/>
    <n v="42"/>
    <x v="258"/>
    <x v="60"/>
    <x v="192"/>
    <n v="0"/>
    <x v="14"/>
    <n v="10"/>
    <x v="278"/>
    <n v="9.4034467520989831E-3"/>
    <x v="1"/>
    <x v="5"/>
    <x v="8"/>
    <x v="6"/>
    <n v="7"/>
    <n v="5"/>
    <n v="3"/>
    <n v="11"/>
    <n v="0"/>
  </r>
  <r>
    <n v="1031"/>
    <n v="1989"/>
    <n v="36"/>
    <x v="2"/>
    <x v="0"/>
    <x v="0"/>
    <n v="85710"/>
    <n v="0"/>
    <n v="0"/>
    <d v="2013-05-05T00:00:00"/>
    <n v="5"/>
    <x v="259"/>
    <x v="32"/>
    <x v="211"/>
    <n v="29"/>
    <x v="73"/>
    <n v="33"/>
    <x v="279"/>
    <n v="1.2005600280014002E-2"/>
    <x v="1"/>
    <x v="1"/>
    <x v="10"/>
    <x v="7"/>
    <n v="10"/>
    <n v="2"/>
    <n v="3"/>
    <n v="11"/>
    <n v="0"/>
  </r>
  <r>
    <n v="7214"/>
    <n v="1957"/>
    <n v="68"/>
    <x v="0"/>
    <x v="0"/>
    <x v="1"/>
    <n v="62187"/>
    <n v="0"/>
    <n v="0"/>
    <d v="2013-05-07T00:00:00"/>
    <n v="49"/>
    <x v="92"/>
    <x v="0"/>
    <x v="212"/>
    <n v="45"/>
    <x v="76"/>
    <n v="126"/>
    <x v="280"/>
    <n v="1.8605174714972583E-2"/>
    <x v="1"/>
    <x v="1"/>
    <x v="0"/>
    <x v="8"/>
    <n v="5"/>
    <n v="3"/>
    <n v="3"/>
    <n v="11"/>
    <n v="0"/>
  </r>
  <r>
    <n v="10381"/>
    <n v="1979"/>
    <n v="46"/>
    <x v="0"/>
    <x v="3"/>
    <x v="0"/>
    <n v="47691"/>
    <n v="0"/>
    <n v="1"/>
    <d v="2013-05-07T00:00:00"/>
    <n v="43"/>
    <x v="28"/>
    <x v="0"/>
    <x v="82"/>
    <n v="0"/>
    <x v="4"/>
    <n v="4"/>
    <x v="10"/>
    <n v="3.5646138684447797E-4"/>
    <x v="1"/>
    <x v="1"/>
    <x v="6"/>
    <x v="4"/>
    <n v="2"/>
    <n v="6"/>
    <n v="3"/>
    <n v="11"/>
    <n v="0"/>
  </r>
  <r>
    <n v="966"/>
    <n v="1966"/>
    <n v="59"/>
    <x v="0"/>
    <x v="0"/>
    <x v="1"/>
    <n v="44529"/>
    <n v="0"/>
    <n v="1"/>
    <d v="2013-05-07T00:00:00"/>
    <n v="98"/>
    <x v="260"/>
    <x v="48"/>
    <x v="58"/>
    <n v="17"/>
    <x v="35"/>
    <n v="26"/>
    <x v="281"/>
    <n v="1.4934087897774484E-2"/>
    <x v="1"/>
    <x v="8"/>
    <x v="10"/>
    <x v="3"/>
    <n v="11"/>
    <n v="5"/>
    <n v="3"/>
    <n v="11"/>
    <n v="0"/>
  </r>
  <r>
    <n v="6116"/>
    <n v="1968"/>
    <n v="57"/>
    <x v="2"/>
    <x v="0"/>
    <x v="1"/>
    <n v="48985"/>
    <n v="0"/>
    <n v="1"/>
    <d v="2013-05-07T00:00:00"/>
    <n v="13"/>
    <x v="27"/>
    <x v="48"/>
    <x v="38"/>
    <n v="10"/>
    <x v="0"/>
    <n v="8"/>
    <x v="135"/>
    <n v="1.3677656425436359E-3"/>
    <x v="1"/>
    <x v="1"/>
    <x v="6"/>
    <x v="0"/>
    <n v="3"/>
    <n v="3"/>
    <n v="3"/>
    <n v="11"/>
    <n v="0"/>
  </r>
  <r>
    <n v="6958"/>
    <n v="1977"/>
    <n v="48"/>
    <x v="1"/>
    <x v="0"/>
    <x v="0"/>
    <n v="27889"/>
    <n v="1"/>
    <n v="0"/>
    <d v="2013-05-07T00:00:00"/>
    <n v="42"/>
    <x v="28"/>
    <x v="0"/>
    <x v="10"/>
    <n v="0"/>
    <x v="4"/>
    <n v="8"/>
    <x v="66"/>
    <n v="6.4541575531571588E-4"/>
    <x v="1"/>
    <x v="1"/>
    <x v="6"/>
    <x v="0"/>
    <n v="2"/>
    <n v="6"/>
    <n v="3"/>
    <n v="11"/>
    <n v="0"/>
  </r>
  <r>
    <n v="4186"/>
    <n v="1950"/>
    <n v="75"/>
    <x v="0"/>
    <x v="1"/>
    <x v="1"/>
    <n v="34026"/>
    <n v="1"/>
    <n v="1"/>
    <d v="2013-05-08T00:00:00"/>
    <n v="11"/>
    <x v="66"/>
    <x v="29"/>
    <x v="50"/>
    <n v="12"/>
    <x v="26"/>
    <n v="17"/>
    <x v="242"/>
    <n v="1.7339681420090519E-3"/>
    <x v="1"/>
    <x v="5"/>
    <x v="1"/>
    <x v="0"/>
    <n v="3"/>
    <n v="5"/>
    <n v="3"/>
    <n v="11"/>
    <n v="0"/>
  </r>
  <r>
    <n v="1419"/>
    <n v="1950"/>
    <n v="75"/>
    <x v="0"/>
    <x v="1"/>
    <x v="1"/>
    <n v="34026"/>
    <n v="1"/>
    <n v="1"/>
    <d v="2013-05-08T00:00:00"/>
    <n v="11"/>
    <x v="66"/>
    <x v="29"/>
    <x v="50"/>
    <n v="12"/>
    <x v="26"/>
    <n v="17"/>
    <x v="242"/>
    <n v="1.7339681420090519E-3"/>
    <x v="1"/>
    <x v="5"/>
    <x v="1"/>
    <x v="0"/>
    <n v="3"/>
    <n v="5"/>
    <n v="3"/>
    <n v="11"/>
    <n v="0"/>
  </r>
  <r>
    <n v="2406"/>
    <n v="1949"/>
    <n v="76"/>
    <x v="0"/>
    <x v="1"/>
    <x v="1"/>
    <n v="54591"/>
    <n v="0"/>
    <n v="1"/>
    <d v="2013-05-08T00:00:00"/>
    <n v="63"/>
    <x v="261"/>
    <x v="20"/>
    <x v="213"/>
    <n v="12"/>
    <x v="8"/>
    <n v="24"/>
    <x v="282"/>
    <n v="9.0674286970379731E-3"/>
    <x v="1"/>
    <x v="5"/>
    <x v="10"/>
    <x v="3"/>
    <n v="8"/>
    <n v="5"/>
    <n v="3"/>
    <n v="11"/>
    <n v="0"/>
  </r>
  <r>
    <n v="7620"/>
    <n v="1990"/>
    <n v="35"/>
    <x v="4"/>
    <x v="3"/>
    <x v="0"/>
    <n v="16185"/>
    <n v="1"/>
    <n v="0"/>
    <d v="2013-05-08T00:00:00"/>
    <n v="71"/>
    <x v="2"/>
    <x v="75"/>
    <x v="17"/>
    <n v="21"/>
    <x v="26"/>
    <n v="45"/>
    <x v="17"/>
    <n v="3.7689218412109977E-3"/>
    <x v="0"/>
    <x v="3"/>
    <x v="1"/>
    <x v="3"/>
    <n v="2"/>
    <n v="8"/>
    <n v="3"/>
    <n v="11"/>
    <n v="0"/>
  </r>
  <r>
    <n v="4808"/>
    <n v="1956"/>
    <n v="69"/>
    <x v="0"/>
    <x v="0"/>
    <x v="1"/>
    <n v="15759"/>
    <n v="0"/>
    <n v="0"/>
    <d v="2013-05-09T00:00:00"/>
    <n v="12"/>
    <x v="103"/>
    <x v="22"/>
    <x v="106"/>
    <n v="6"/>
    <x v="4"/>
    <n v="3"/>
    <x v="283"/>
    <n v="8.883812424646234E-4"/>
    <x v="4"/>
    <x v="1"/>
    <x v="6"/>
    <x v="4"/>
    <n v="2"/>
    <n v="7"/>
    <n v="3"/>
    <n v="11"/>
    <n v="0"/>
  </r>
  <r>
    <n v="1964"/>
    <n v="1951"/>
    <n v="74"/>
    <x v="0"/>
    <x v="1"/>
    <x v="1"/>
    <n v="86610"/>
    <n v="0"/>
    <n v="0"/>
    <d v="2013-05-09T00:00:00"/>
    <n v="66"/>
    <x v="262"/>
    <x v="96"/>
    <x v="214"/>
    <n v="33"/>
    <x v="99"/>
    <n v="53"/>
    <x v="230"/>
    <n v="1.7896316822537815E-2"/>
    <x v="2"/>
    <x v="1"/>
    <x v="5"/>
    <x v="9"/>
    <n v="6"/>
    <n v="2"/>
    <n v="3"/>
    <n v="11"/>
    <n v="0"/>
  </r>
  <r>
    <n v="10640"/>
    <n v="1974"/>
    <n v="51"/>
    <x v="0"/>
    <x v="1"/>
    <x v="1"/>
    <n v="44392"/>
    <n v="1"/>
    <n v="1"/>
    <d v="2013-05-09T00:00:00"/>
    <n v="71"/>
    <x v="263"/>
    <x v="60"/>
    <x v="75"/>
    <n v="7"/>
    <x v="17"/>
    <n v="29"/>
    <x v="67"/>
    <n v="4.0998378086141646E-3"/>
    <x v="1"/>
    <x v="0"/>
    <x v="0"/>
    <x v="0"/>
    <n v="4"/>
    <n v="7"/>
    <n v="3"/>
    <n v="11"/>
    <n v="0"/>
  </r>
  <r>
    <n v="3112"/>
    <n v="1977"/>
    <n v="48"/>
    <x v="1"/>
    <x v="0"/>
    <x v="0"/>
    <n v="22701"/>
    <n v="1"/>
    <n v="0"/>
    <d v="2013-05-09T00:00:00"/>
    <n v="2"/>
    <x v="77"/>
    <x v="20"/>
    <x v="97"/>
    <n v="0"/>
    <x v="27"/>
    <n v="5"/>
    <x v="205"/>
    <n v="8.3696753446984716E-4"/>
    <x v="2"/>
    <x v="1"/>
    <x v="6"/>
    <x v="4"/>
    <n v="3"/>
    <n v="5"/>
    <n v="3"/>
    <n v="11"/>
    <n v="0"/>
  </r>
  <r>
    <n v="10099"/>
    <n v="1984"/>
    <n v="41"/>
    <x v="0"/>
    <x v="0"/>
    <x v="0"/>
    <n v="55434"/>
    <n v="1"/>
    <n v="0"/>
    <d v="2013-05-10T00:00:00"/>
    <n v="21"/>
    <x v="264"/>
    <x v="84"/>
    <x v="146"/>
    <n v="169"/>
    <x v="95"/>
    <n v="76"/>
    <x v="284"/>
    <n v="1.4539813111087058E-2"/>
    <x v="1"/>
    <x v="5"/>
    <x v="5"/>
    <x v="6"/>
    <n v="13"/>
    <n v="4"/>
    <n v="3"/>
    <n v="11"/>
    <n v="0"/>
  </r>
  <r>
    <n v="10311"/>
    <n v="1969"/>
    <n v="56"/>
    <x v="0"/>
    <x v="0"/>
    <x v="1"/>
    <n v="4428"/>
    <n v="0"/>
    <n v="1"/>
    <d v="2013-05-10T00:00:00"/>
    <n v="0"/>
    <x v="65"/>
    <x v="20"/>
    <x v="0"/>
    <n v="2"/>
    <x v="27"/>
    <n v="321"/>
    <x v="202"/>
    <n v="8.5817524841915079E-3"/>
    <x v="0"/>
    <x v="6"/>
    <x v="12"/>
    <x v="4"/>
    <n v="0"/>
    <n v="1"/>
    <n v="3"/>
    <n v="11"/>
    <n v="0"/>
  </r>
  <r>
    <n v="7281"/>
    <n v="1959"/>
    <n v="66"/>
    <x v="3"/>
    <x v="3"/>
    <x v="1"/>
    <s v="NILL"/>
    <n v="0"/>
    <n v="0"/>
    <d v="2013-05-11T00:00:00"/>
    <n v="80"/>
    <x v="265"/>
    <x v="75"/>
    <x v="100"/>
    <n v="3"/>
    <x v="12"/>
    <n v="39"/>
    <x v="285"/>
    <e v="#VALUE!"/>
    <x v="1"/>
    <x v="1"/>
    <x v="6"/>
    <x v="6"/>
    <n v="4"/>
    <n v="2"/>
    <n v="3"/>
    <n v="11"/>
    <n v="0"/>
  </r>
  <r>
    <n v="10232"/>
    <n v="1963"/>
    <n v="62"/>
    <x v="3"/>
    <x v="2"/>
    <x v="1"/>
    <n v="48799"/>
    <n v="0"/>
    <n v="1"/>
    <d v="2013-05-11T00:00:00"/>
    <n v="9"/>
    <x v="266"/>
    <x v="37"/>
    <x v="215"/>
    <n v="28"/>
    <x v="35"/>
    <n v="24"/>
    <x v="286"/>
    <n v="6.2911125227975984E-3"/>
    <x v="1"/>
    <x v="5"/>
    <x v="4"/>
    <x v="3"/>
    <n v="7"/>
    <n v="3"/>
    <n v="3"/>
    <n v="11"/>
    <n v="0"/>
  </r>
  <r>
    <n v="9930"/>
    <n v="1944"/>
    <n v="81"/>
    <x v="3"/>
    <x v="3"/>
    <x v="1"/>
    <n v="82716"/>
    <n v="0"/>
    <n v="0"/>
    <d v="2013-05-11T00:00:00"/>
    <n v="8"/>
    <x v="267"/>
    <x v="95"/>
    <x v="216"/>
    <n v="15"/>
    <x v="100"/>
    <n v="22"/>
    <x v="287"/>
    <n v="1.3842545577639151E-2"/>
    <x v="1"/>
    <x v="1"/>
    <x v="10"/>
    <x v="8"/>
    <n v="13"/>
    <n v="2"/>
    <n v="3"/>
    <n v="11"/>
    <n v="0"/>
  </r>
  <r>
    <n v="819"/>
    <n v="1945"/>
    <n v="80"/>
    <x v="0"/>
    <x v="4"/>
    <x v="1"/>
    <n v="63285"/>
    <n v="0"/>
    <n v="0"/>
    <d v="2013-05-11T00:00:00"/>
    <n v="84"/>
    <x v="268"/>
    <x v="81"/>
    <x v="23"/>
    <n v="50"/>
    <x v="39"/>
    <n v="134"/>
    <x v="288"/>
    <n v="1.5311685233467646E-2"/>
    <x v="1"/>
    <x v="1"/>
    <x v="10"/>
    <x v="2"/>
    <n v="13"/>
    <n v="3"/>
    <n v="3"/>
    <n v="11"/>
    <n v="0"/>
  </r>
  <r>
    <n v="6049"/>
    <n v="1982"/>
    <n v="43"/>
    <x v="1"/>
    <x v="1"/>
    <x v="0"/>
    <n v="73450"/>
    <n v="0"/>
    <n v="0"/>
    <d v="2013-05-12T00:00:00"/>
    <n v="85"/>
    <x v="269"/>
    <x v="58"/>
    <x v="217"/>
    <n v="90"/>
    <x v="95"/>
    <n v="37"/>
    <x v="289"/>
    <n v="2.40571817562968E-2"/>
    <x v="1"/>
    <x v="1"/>
    <x v="8"/>
    <x v="8"/>
    <n v="11"/>
    <n v="3"/>
    <n v="3"/>
    <n v="11"/>
    <n v="0"/>
  </r>
  <r>
    <n v="9119"/>
    <n v="1950"/>
    <n v="75"/>
    <x v="0"/>
    <x v="1"/>
    <x v="1"/>
    <n v="60905"/>
    <n v="0"/>
    <n v="1"/>
    <d v="2013-05-12T00:00:00"/>
    <n v="27"/>
    <x v="270"/>
    <x v="2"/>
    <x v="92"/>
    <n v="36"/>
    <x v="67"/>
    <n v="38"/>
    <x v="290"/>
    <n v="5.8123306789261966E-3"/>
    <x v="1"/>
    <x v="3"/>
    <x v="4"/>
    <x v="6"/>
    <n v="7"/>
    <n v="2"/>
    <n v="3"/>
    <n v="11"/>
    <n v="0"/>
  </r>
  <r>
    <n v="5376"/>
    <n v="1979"/>
    <n v="46"/>
    <x v="0"/>
    <x v="0"/>
    <x v="0"/>
    <n v="2447"/>
    <n v="1"/>
    <n v="0"/>
    <d v="2013-06-01T00:00:00"/>
    <n v="42"/>
    <x v="103"/>
    <x v="12"/>
    <x v="218"/>
    <n v="1"/>
    <x v="7"/>
    <n v="1"/>
    <x v="291"/>
    <n v="0.7065794850837761"/>
    <x v="2"/>
    <x v="10"/>
    <x v="9"/>
    <x v="10"/>
    <n v="0"/>
    <n v="1"/>
    <n v="3"/>
    <n v="11"/>
    <n v="0"/>
  </r>
  <r>
    <n v="123"/>
    <n v="1951"/>
    <n v="74"/>
    <x v="0"/>
    <x v="4"/>
    <x v="1"/>
    <n v="67046"/>
    <n v="0"/>
    <n v="1"/>
    <d v="2013-06-01T00:00:00"/>
    <n v="92"/>
    <x v="271"/>
    <x v="27"/>
    <x v="34"/>
    <n v="23"/>
    <x v="47"/>
    <n v="107"/>
    <x v="292"/>
    <n v="1.3214807743936999E-2"/>
    <x v="1"/>
    <x v="3"/>
    <x v="0"/>
    <x v="2"/>
    <n v="4"/>
    <n v="2"/>
    <n v="3"/>
    <n v="11"/>
    <n v="0"/>
  </r>
  <r>
    <n v="10967"/>
    <n v="1963"/>
    <n v="62"/>
    <x v="0"/>
    <x v="2"/>
    <x v="1"/>
    <n v="33378"/>
    <n v="1"/>
    <n v="1"/>
    <d v="2013-06-02T00:00:00"/>
    <n v="38"/>
    <x v="234"/>
    <x v="29"/>
    <x v="219"/>
    <n v="3"/>
    <x v="0"/>
    <n v="10"/>
    <x v="129"/>
    <n v="2.6664269878362993E-3"/>
    <x v="2"/>
    <x v="5"/>
    <x v="1"/>
    <x v="4"/>
    <n v="4"/>
    <n v="7"/>
    <n v="3"/>
    <n v="11"/>
    <n v="0"/>
  </r>
  <r>
    <n v="6320"/>
    <n v="1976"/>
    <n v="49"/>
    <x v="1"/>
    <x v="3"/>
    <x v="0"/>
    <n v="70893"/>
    <n v="0"/>
    <n v="0"/>
    <d v="2013-06-02T00:00:00"/>
    <n v="42"/>
    <x v="272"/>
    <x v="31"/>
    <x v="220"/>
    <n v="77"/>
    <x v="78"/>
    <n v="14"/>
    <x v="293"/>
    <n v="2.1074012949092294E-2"/>
    <x v="1"/>
    <x v="1"/>
    <x v="10"/>
    <x v="9"/>
    <n v="10"/>
    <n v="3"/>
    <n v="3"/>
    <n v="11"/>
    <n v="0"/>
  </r>
  <r>
    <n v="8624"/>
    <n v="1958"/>
    <n v="67"/>
    <x v="0"/>
    <x v="0"/>
    <x v="1"/>
    <n v="81320"/>
    <n v="0"/>
    <n v="0"/>
    <d v="2013-06-02T00:00:00"/>
    <n v="61"/>
    <x v="273"/>
    <x v="18"/>
    <x v="221"/>
    <n v="59"/>
    <x v="101"/>
    <n v="57"/>
    <x v="195"/>
    <n v="1.0710772257747171E-2"/>
    <x v="2"/>
    <x v="1"/>
    <x v="0"/>
    <x v="6"/>
    <n v="10"/>
    <n v="2"/>
    <n v="3"/>
    <n v="11"/>
    <n v="0"/>
  </r>
  <r>
    <n v="10868"/>
    <n v="1951"/>
    <n v="74"/>
    <x v="0"/>
    <x v="4"/>
    <x v="1"/>
    <n v="70792"/>
    <n v="0"/>
    <n v="0"/>
    <d v="2013-06-02T00:00:00"/>
    <n v="82"/>
    <x v="169"/>
    <x v="74"/>
    <x v="222"/>
    <n v="104"/>
    <x v="34"/>
    <n v="114"/>
    <x v="294"/>
    <n v="1.6357780540174029E-2"/>
    <x v="2"/>
    <x v="3"/>
    <x v="4"/>
    <x v="1"/>
    <n v="10"/>
    <n v="3"/>
    <n v="3"/>
    <n v="11"/>
    <n v="0"/>
  </r>
  <r>
    <n v="10821"/>
    <n v="1978"/>
    <n v="47"/>
    <x v="0"/>
    <x v="0"/>
    <x v="0"/>
    <n v="57113"/>
    <n v="1"/>
    <n v="1"/>
    <d v="2013-06-02T00:00:00"/>
    <n v="45"/>
    <x v="274"/>
    <x v="20"/>
    <x v="64"/>
    <n v="0"/>
    <x v="12"/>
    <n v="42"/>
    <x v="211"/>
    <n v="3.8695218251536428E-3"/>
    <x v="1"/>
    <x v="8"/>
    <x v="0"/>
    <x v="0"/>
    <n v="5"/>
    <n v="7"/>
    <n v="3"/>
    <n v="11"/>
    <n v="0"/>
  </r>
  <r>
    <n v="7458"/>
    <n v="1956"/>
    <n v="69"/>
    <x v="1"/>
    <x v="1"/>
    <x v="1"/>
    <n v="34941"/>
    <n v="1"/>
    <n v="1"/>
    <d v="2013-06-03T00:00:00"/>
    <n v="26"/>
    <x v="238"/>
    <x v="22"/>
    <x v="152"/>
    <n v="4"/>
    <x v="5"/>
    <n v="24"/>
    <x v="52"/>
    <n v="2.0892361409232708E-3"/>
    <x v="1"/>
    <x v="3"/>
    <x v="4"/>
    <x v="4"/>
    <n v="3"/>
    <n v="8"/>
    <n v="3"/>
    <n v="11"/>
    <n v="0"/>
  </r>
  <r>
    <n v="6825"/>
    <n v="1953"/>
    <n v="72"/>
    <x v="0"/>
    <x v="1"/>
    <x v="1"/>
    <n v="41452"/>
    <n v="1"/>
    <n v="1"/>
    <d v="2013-06-03T00:00:00"/>
    <n v="86"/>
    <x v="62"/>
    <x v="0"/>
    <x v="82"/>
    <n v="0"/>
    <x v="4"/>
    <n v="0"/>
    <x v="31"/>
    <n v="3.8598861333590662E-4"/>
    <x v="1"/>
    <x v="1"/>
    <x v="6"/>
    <x v="4"/>
    <n v="2"/>
    <n v="7"/>
    <n v="3"/>
    <n v="11"/>
    <n v="0"/>
  </r>
  <r>
    <n v="3483"/>
    <n v="1958"/>
    <n v="67"/>
    <x v="0"/>
    <x v="0"/>
    <x v="1"/>
    <n v="48192"/>
    <n v="0"/>
    <n v="0"/>
    <d v="2013-06-04T00:00:00"/>
    <n v="76"/>
    <x v="275"/>
    <x v="65"/>
    <x v="101"/>
    <n v="153"/>
    <x v="102"/>
    <n v="29"/>
    <x v="295"/>
    <n v="3.1063247011952191E-2"/>
    <x v="1"/>
    <x v="5"/>
    <x v="1"/>
    <x v="8"/>
    <n v="12"/>
    <n v="8"/>
    <n v="3"/>
    <n v="11"/>
    <n v="1"/>
  </r>
  <r>
    <n v="9145"/>
    <n v="1972"/>
    <n v="53"/>
    <x v="0"/>
    <x v="3"/>
    <x v="1"/>
    <n v="72504"/>
    <n v="0"/>
    <n v="1"/>
    <d v="2013-06-04T00:00:00"/>
    <n v="43"/>
    <x v="253"/>
    <x v="79"/>
    <x v="223"/>
    <n v="123"/>
    <x v="103"/>
    <n v="94"/>
    <x v="296"/>
    <n v="1.9088602008165065E-2"/>
    <x v="1"/>
    <x v="3"/>
    <x v="5"/>
    <x v="7"/>
    <n v="6"/>
    <n v="2"/>
    <n v="3"/>
    <n v="11"/>
    <n v="0"/>
  </r>
  <r>
    <n v="8953"/>
    <n v="1965"/>
    <n v="60"/>
    <x v="1"/>
    <x v="3"/>
    <x v="1"/>
    <n v="35791"/>
    <n v="2"/>
    <n v="1"/>
    <d v="2013-06-05T00:00:00"/>
    <n v="94"/>
    <x v="33"/>
    <x v="0"/>
    <x v="106"/>
    <n v="0"/>
    <x v="4"/>
    <n v="3"/>
    <x v="209"/>
    <n v="8.9407951719706067E-4"/>
    <x v="1"/>
    <x v="3"/>
    <x v="6"/>
    <x v="4"/>
    <n v="3"/>
    <n v="8"/>
    <n v="3"/>
    <n v="11"/>
    <n v="0"/>
  </r>
  <r>
    <n v="8687"/>
    <n v="1978"/>
    <n v="47"/>
    <x v="0"/>
    <x v="1"/>
    <x v="0"/>
    <n v="53172"/>
    <n v="0"/>
    <n v="1"/>
    <d v="2013-06-05T00:00:00"/>
    <n v="54"/>
    <x v="276"/>
    <x v="97"/>
    <x v="192"/>
    <n v="68"/>
    <x v="77"/>
    <n v="125"/>
    <x v="297"/>
    <n v="6.7892875949747983E-3"/>
    <x v="0"/>
    <x v="5"/>
    <x v="1"/>
    <x v="6"/>
    <n v="8"/>
    <n v="3"/>
    <n v="3"/>
    <n v="11"/>
    <n v="0"/>
  </r>
  <r>
    <n v="10258"/>
    <n v="1965"/>
    <n v="60"/>
    <x v="1"/>
    <x v="3"/>
    <x v="1"/>
    <n v="35791"/>
    <n v="2"/>
    <n v="1"/>
    <d v="2013-06-05T00:00:00"/>
    <n v="94"/>
    <x v="33"/>
    <x v="0"/>
    <x v="106"/>
    <n v="0"/>
    <x v="4"/>
    <n v="3"/>
    <x v="209"/>
    <n v="8.9407951719706067E-4"/>
    <x v="1"/>
    <x v="3"/>
    <x v="6"/>
    <x v="4"/>
    <n v="3"/>
    <n v="8"/>
    <n v="3"/>
    <n v="11"/>
    <n v="0"/>
  </r>
  <r>
    <n v="2499"/>
    <n v="1958"/>
    <n v="67"/>
    <x v="2"/>
    <x v="3"/>
    <x v="1"/>
    <n v="75342"/>
    <n v="0"/>
    <n v="1"/>
    <d v="2013-06-05T00:00:00"/>
    <n v="38"/>
    <x v="277"/>
    <x v="10"/>
    <x v="127"/>
    <n v="21"/>
    <x v="57"/>
    <n v="26"/>
    <x v="298"/>
    <n v="7.1274986063550212E-3"/>
    <x v="1"/>
    <x v="1"/>
    <x v="5"/>
    <x v="3"/>
    <n v="10"/>
    <n v="4"/>
    <n v="3"/>
    <n v="11"/>
    <n v="0"/>
  </r>
  <r>
    <n v="3517"/>
    <n v="1952"/>
    <n v="73"/>
    <x v="0"/>
    <x v="3"/>
    <x v="1"/>
    <n v="40887"/>
    <n v="1"/>
    <n v="1"/>
    <d v="2013-06-05T00:00:00"/>
    <n v="32"/>
    <x v="78"/>
    <x v="20"/>
    <x v="11"/>
    <n v="10"/>
    <x v="30"/>
    <n v="43"/>
    <x v="117"/>
    <n v="2.886002886002886E-3"/>
    <x v="1"/>
    <x v="5"/>
    <x v="4"/>
    <x v="0"/>
    <n v="3"/>
    <n v="9"/>
    <n v="3"/>
    <n v="11"/>
    <n v="1"/>
  </r>
  <r>
    <n v="4855"/>
    <n v="1974"/>
    <n v="51"/>
    <x v="3"/>
    <x v="1"/>
    <x v="1"/>
    <n v="30351"/>
    <n v="1"/>
    <n v="0"/>
    <d v="2013-06-06T00:00:00"/>
    <n v="19"/>
    <x v="28"/>
    <x v="0"/>
    <x v="46"/>
    <n v="3"/>
    <x v="5"/>
    <n v="2"/>
    <x v="51"/>
    <n v="1.4497051168001055E-3"/>
    <x v="2"/>
    <x v="1"/>
    <x v="4"/>
    <x v="4"/>
    <n v="2"/>
    <n v="9"/>
    <n v="3"/>
    <n v="11"/>
    <n v="1"/>
  </r>
  <r>
    <n v="5049"/>
    <n v="1974"/>
    <n v="51"/>
    <x v="3"/>
    <x v="1"/>
    <x v="1"/>
    <n v="30351"/>
    <n v="1"/>
    <n v="0"/>
    <d v="2013-06-06T00:00:00"/>
    <n v="19"/>
    <x v="28"/>
    <x v="0"/>
    <x v="46"/>
    <n v="3"/>
    <x v="5"/>
    <n v="2"/>
    <x v="51"/>
    <n v="1.4497051168001055E-3"/>
    <x v="2"/>
    <x v="1"/>
    <x v="4"/>
    <x v="4"/>
    <n v="2"/>
    <n v="9"/>
    <n v="3"/>
    <n v="11"/>
    <n v="0"/>
  </r>
  <r>
    <n v="10377"/>
    <n v="1958"/>
    <n v="67"/>
    <x v="1"/>
    <x v="1"/>
    <x v="1"/>
    <n v="46692"/>
    <n v="0"/>
    <n v="1"/>
    <d v="2013-06-06T00:00:00"/>
    <n v="37"/>
    <x v="278"/>
    <x v="29"/>
    <x v="127"/>
    <n v="24"/>
    <x v="17"/>
    <n v="88"/>
    <x v="299"/>
    <n v="6.6178360318684144E-3"/>
    <x v="1"/>
    <x v="5"/>
    <x v="10"/>
    <x v="0"/>
    <n v="5"/>
    <n v="6"/>
    <n v="3"/>
    <n v="11"/>
    <n v="0"/>
  </r>
  <r>
    <n v="1453"/>
    <n v="1943"/>
    <n v="82"/>
    <x v="3"/>
    <x v="4"/>
    <x v="1"/>
    <n v="57513"/>
    <n v="0"/>
    <n v="0"/>
    <d v="2013-06-07T00:00:00"/>
    <n v="59"/>
    <x v="279"/>
    <x v="45"/>
    <x v="224"/>
    <n v="52"/>
    <x v="77"/>
    <n v="30"/>
    <x v="300"/>
    <n v="1.7908994488202667E-2"/>
    <x v="1"/>
    <x v="3"/>
    <x v="2"/>
    <x v="6"/>
    <n v="13"/>
    <n v="6"/>
    <n v="3"/>
    <n v="11"/>
    <n v="0"/>
  </r>
  <r>
    <n v="8147"/>
    <n v="1960"/>
    <n v="65"/>
    <x v="0"/>
    <x v="0"/>
    <x v="1"/>
    <n v="31454"/>
    <n v="1"/>
    <n v="1"/>
    <d v="2013-06-07T00:00:00"/>
    <n v="40"/>
    <x v="280"/>
    <x v="0"/>
    <x v="73"/>
    <n v="0"/>
    <x v="4"/>
    <n v="9"/>
    <x v="0"/>
    <n v="1.2399058943218669E-3"/>
    <x v="1"/>
    <x v="5"/>
    <x v="1"/>
    <x v="4"/>
    <n v="3"/>
    <n v="8"/>
    <n v="3"/>
    <n v="11"/>
    <n v="0"/>
  </r>
  <r>
    <n v="6349"/>
    <n v="1987"/>
    <n v="38"/>
    <x v="1"/>
    <x v="2"/>
    <x v="0"/>
    <n v="61787"/>
    <n v="0"/>
    <n v="0"/>
    <d v="2013-06-07T00:00:00"/>
    <n v="71"/>
    <x v="281"/>
    <x v="90"/>
    <x v="204"/>
    <n v="78"/>
    <x v="44"/>
    <n v="85"/>
    <x v="301"/>
    <n v="1.9971838736303753E-2"/>
    <x v="1"/>
    <x v="1"/>
    <x v="3"/>
    <x v="1"/>
    <n v="6"/>
    <n v="5"/>
    <n v="3"/>
    <n v="11"/>
    <n v="0"/>
  </r>
  <r>
    <n v="7873"/>
    <n v="1973"/>
    <n v="52"/>
    <x v="3"/>
    <x v="1"/>
    <x v="1"/>
    <n v="63516"/>
    <n v="1"/>
    <n v="1"/>
    <d v="2013-06-07T00:00:00"/>
    <n v="30"/>
    <x v="173"/>
    <x v="75"/>
    <x v="102"/>
    <n v="15"/>
    <x v="2"/>
    <n v="5"/>
    <x v="35"/>
    <n v="4.644499023868002E-3"/>
    <x v="1"/>
    <x v="2"/>
    <x v="0"/>
    <x v="0"/>
    <n v="7"/>
    <n v="5"/>
    <n v="3"/>
    <n v="11"/>
    <n v="0"/>
  </r>
  <r>
    <n v="5029"/>
    <n v="1946"/>
    <n v="79"/>
    <x v="0"/>
    <x v="0"/>
    <x v="1"/>
    <n v="18100"/>
    <n v="0"/>
    <n v="0"/>
    <d v="2013-06-08T00:00:00"/>
    <n v="14"/>
    <x v="41"/>
    <x v="12"/>
    <x v="15"/>
    <n v="4"/>
    <x v="5"/>
    <n v="1"/>
    <x v="302"/>
    <n v="7.1823204419889505E-4"/>
    <x v="4"/>
    <x v="1"/>
    <x v="9"/>
    <x v="4"/>
    <n v="3"/>
    <n v="5"/>
    <n v="3"/>
    <n v="11"/>
    <n v="0"/>
  </r>
  <r>
    <n v="10477"/>
    <n v="1973"/>
    <n v="52"/>
    <x v="3"/>
    <x v="1"/>
    <x v="1"/>
    <n v="39435"/>
    <n v="1"/>
    <n v="0"/>
    <d v="2013-06-08T00:00:00"/>
    <n v="16"/>
    <x v="167"/>
    <x v="0"/>
    <x v="38"/>
    <n v="0"/>
    <x v="4"/>
    <n v="13"/>
    <x v="129"/>
    <n v="2.2568784075060228E-3"/>
    <x v="1"/>
    <x v="1"/>
    <x v="4"/>
    <x v="0"/>
    <n v="2"/>
    <n v="7"/>
    <n v="3"/>
    <n v="11"/>
    <n v="0"/>
  </r>
  <r>
    <n v="500"/>
    <n v="1977"/>
    <n v="48"/>
    <x v="0"/>
    <x v="1"/>
    <x v="0"/>
    <n v="96876"/>
    <n v="0"/>
    <n v="0"/>
    <d v="2013-06-08T00:00:00"/>
    <n v="79"/>
    <x v="282"/>
    <x v="65"/>
    <x v="225"/>
    <n v="40"/>
    <x v="10"/>
    <n v="21"/>
    <x v="303"/>
    <n v="1.9819150253932862E-2"/>
    <x v="1"/>
    <x v="1"/>
    <x v="8"/>
    <x v="5"/>
    <n v="9"/>
    <n v="2"/>
    <n v="3"/>
    <n v="11"/>
    <n v="1"/>
  </r>
  <r>
    <n v="4227"/>
    <n v="1968"/>
    <n v="57"/>
    <x v="1"/>
    <x v="1"/>
    <x v="1"/>
    <n v="32889"/>
    <n v="1"/>
    <n v="1"/>
    <d v="2013-06-09T00:00:00"/>
    <n v="78"/>
    <x v="280"/>
    <x v="0"/>
    <x v="154"/>
    <n v="4"/>
    <x v="12"/>
    <n v="8"/>
    <x v="184"/>
    <n v="1.4290492261850468E-3"/>
    <x v="1"/>
    <x v="5"/>
    <x v="1"/>
    <x v="0"/>
    <n v="3"/>
    <n v="5"/>
    <n v="3"/>
    <n v="11"/>
    <n v="0"/>
  </r>
  <r>
    <n v="17"/>
    <n v="1971"/>
    <n v="54"/>
    <x v="3"/>
    <x v="0"/>
    <x v="1"/>
    <n v="60491"/>
    <n v="0"/>
    <n v="1"/>
    <d v="2013-06-09T00:00:00"/>
    <n v="81"/>
    <x v="283"/>
    <x v="47"/>
    <x v="226"/>
    <n v="12"/>
    <x v="11"/>
    <n v="76"/>
    <x v="11"/>
    <n v="1.5737878362070391E-2"/>
    <x v="1"/>
    <x v="2"/>
    <x v="10"/>
    <x v="12"/>
    <n v="7"/>
    <n v="5"/>
    <n v="3"/>
    <n v="11"/>
    <n v="0"/>
  </r>
  <r>
    <n v="6103"/>
    <n v="1948"/>
    <n v="77"/>
    <x v="0"/>
    <x v="0"/>
    <x v="1"/>
    <n v="42192"/>
    <n v="0"/>
    <n v="0"/>
    <d v="2013-06-09T00:00:00"/>
    <n v="40"/>
    <x v="284"/>
    <x v="19"/>
    <x v="50"/>
    <n v="17"/>
    <x v="35"/>
    <n v="7"/>
    <x v="72"/>
    <n v="2.2042093287827076E-3"/>
    <x v="1"/>
    <x v="1"/>
    <x v="1"/>
    <x v="0"/>
    <n v="3"/>
    <n v="4"/>
    <n v="3"/>
    <n v="11"/>
    <n v="0"/>
  </r>
  <r>
    <n v="3428"/>
    <n v="1991"/>
    <n v="34"/>
    <x v="3"/>
    <x v="1"/>
    <x v="0"/>
    <n v="68682"/>
    <n v="0"/>
    <n v="0"/>
    <d v="2013-06-10T00:00:00"/>
    <n v="56"/>
    <x v="285"/>
    <x v="0"/>
    <x v="227"/>
    <n v="99"/>
    <x v="73"/>
    <n v="45"/>
    <x v="304"/>
    <n v="2.2611455694359513E-2"/>
    <x v="1"/>
    <x v="1"/>
    <x v="0"/>
    <x v="7"/>
    <n v="10"/>
    <n v="2"/>
    <n v="3"/>
    <n v="11"/>
    <n v="0"/>
  </r>
  <r>
    <n v="7631"/>
    <n v="1978"/>
    <n v="47"/>
    <x v="1"/>
    <x v="1"/>
    <x v="0"/>
    <n v="61346"/>
    <n v="1"/>
    <n v="0"/>
    <d v="2013-06-10T00:00:00"/>
    <n v="34"/>
    <x v="286"/>
    <x v="98"/>
    <x v="199"/>
    <n v="43"/>
    <x v="14"/>
    <n v="142"/>
    <x v="305"/>
    <n v="1.380693117725687E-2"/>
    <x v="1"/>
    <x v="1"/>
    <x v="5"/>
    <x v="5"/>
    <n v="10"/>
    <n v="3"/>
    <n v="3"/>
    <n v="11"/>
    <n v="0"/>
  </r>
  <r>
    <n v="850"/>
    <n v="1968"/>
    <n v="57"/>
    <x v="0"/>
    <x v="3"/>
    <x v="1"/>
    <n v="70566"/>
    <n v="0"/>
    <n v="1"/>
    <d v="2013-06-10T00:00:00"/>
    <n v="4"/>
    <x v="287"/>
    <x v="5"/>
    <x v="146"/>
    <n v="84"/>
    <x v="86"/>
    <n v="21"/>
    <x v="306"/>
    <n v="1.0429952101578663E-2"/>
    <x v="1"/>
    <x v="3"/>
    <x v="10"/>
    <x v="2"/>
    <n v="9"/>
    <n v="3"/>
    <n v="3"/>
    <n v="11"/>
    <n v="0"/>
  </r>
  <r>
    <n v="4500"/>
    <n v="1991"/>
    <n v="34"/>
    <x v="3"/>
    <x v="1"/>
    <x v="0"/>
    <n v="68682"/>
    <n v="0"/>
    <n v="0"/>
    <d v="2013-06-10T00:00:00"/>
    <n v="56"/>
    <x v="285"/>
    <x v="0"/>
    <x v="227"/>
    <n v="99"/>
    <x v="73"/>
    <n v="45"/>
    <x v="304"/>
    <n v="2.2611455694359513E-2"/>
    <x v="1"/>
    <x v="1"/>
    <x v="0"/>
    <x v="7"/>
    <n v="10"/>
    <n v="2"/>
    <n v="3"/>
    <n v="11"/>
    <n v="0"/>
  </r>
  <r>
    <n v="9504"/>
    <n v="1949"/>
    <n v="76"/>
    <x v="1"/>
    <x v="0"/>
    <x v="1"/>
    <n v="81698"/>
    <n v="0"/>
    <n v="0"/>
    <d v="2013-06-11T00:00:00"/>
    <n v="4"/>
    <x v="143"/>
    <x v="5"/>
    <x v="228"/>
    <n v="111"/>
    <x v="104"/>
    <n v="47"/>
    <x v="307"/>
    <n v="1.1762833851501873E-2"/>
    <x v="2"/>
    <x v="1"/>
    <x v="4"/>
    <x v="8"/>
    <n v="13"/>
    <n v="1"/>
    <n v="3"/>
    <n v="11"/>
    <n v="1"/>
  </r>
  <r>
    <n v="701"/>
    <n v="1971"/>
    <n v="54"/>
    <x v="0"/>
    <x v="0"/>
    <x v="1"/>
    <n v="73691"/>
    <n v="0"/>
    <n v="1"/>
    <d v="2013-06-11T00:00:00"/>
    <n v="58"/>
    <x v="288"/>
    <x v="68"/>
    <x v="229"/>
    <n v="85"/>
    <x v="63"/>
    <n v="73"/>
    <x v="308"/>
    <n v="1.5008617063142039E-2"/>
    <x v="1"/>
    <x v="3"/>
    <x v="10"/>
    <x v="3"/>
    <n v="8"/>
    <n v="2"/>
    <n v="3"/>
    <n v="11"/>
    <n v="0"/>
  </r>
  <r>
    <n v="7143"/>
    <n v="1955"/>
    <n v="70"/>
    <x v="2"/>
    <x v="1"/>
    <x v="1"/>
    <n v="74805"/>
    <n v="0"/>
    <n v="1"/>
    <d v="2013-06-11T00:00:00"/>
    <n v="14"/>
    <x v="289"/>
    <x v="85"/>
    <x v="230"/>
    <n v="41"/>
    <x v="105"/>
    <n v="37"/>
    <x v="309"/>
    <n v="1.0467214758371767E-2"/>
    <x v="1"/>
    <x v="0"/>
    <x v="0"/>
    <x v="5"/>
    <n v="10"/>
    <n v="2"/>
    <n v="3"/>
    <n v="11"/>
    <n v="0"/>
  </r>
  <r>
    <n v="3798"/>
    <n v="1968"/>
    <n v="57"/>
    <x v="0"/>
    <x v="0"/>
    <x v="1"/>
    <n v="41120"/>
    <n v="1"/>
    <n v="1"/>
    <d v="2013-06-11T00:00:00"/>
    <n v="80"/>
    <x v="153"/>
    <x v="22"/>
    <x v="27"/>
    <n v="0"/>
    <x v="26"/>
    <n v="24"/>
    <x v="310"/>
    <n v="1.3861867704280156E-3"/>
    <x v="1"/>
    <x v="5"/>
    <x v="1"/>
    <x v="0"/>
    <n v="3"/>
    <n v="6"/>
    <n v="3"/>
    <n v="11"/>
    <n v="0"/>
  </r>
  <r>
    <n v="7901"/>
    <n v="1971"/>
    <n v="54"/>
    <x v="1"/>
    <x v="0"/>
    <x v="1"/>
    <n v="34109"/>
    <n v="0"/>
    <n v="1"/>
    <d v="2013-06-11T00:00:00"/>
    <n v="39"/>
    <x v="15"/>
    <x v="12"/>
    <x v="106"/>
    <n v="2"/>
    <x v="7"/>
    <n v="4"/>
    <x v="66"/>
    <n v="5.2771995660969245E-4"/>
    <x v="1"/>
    <x v="1"/>
    <x v="9"/>
    <x v="4"/>
    <n v="3"/>
    <n v="4"/>
    <n v="3"/>
    <n v="11"/>
    <n v="0"/>
  </r>
  <r>
    <n v="4137"/>
    <n v="1948"/>
    <n v="77"/>
    <x v="0"/>
    <x v="1"/>
    <x v="1"/>
    <n v="70666"/>
    <n v="0"/>
    <n v="0"/>
    <d v="2013-06-12T00:00:00"/>
    <n v="29"/>
    <x v="290"/>
    <x v="45"/>
    <x v="231"/>
    <n v="119"/>
    <x v="106"/>
    <n v="30"/>
    <x v="311"/>
    <n v="1.4802026434211643E-2"/>
    <x v="1"/>
    <x v="1"/>
    <x v="8"/>
    <x v="1"/>
    <n v="4"/>
    <n v="4"/>
    <n v="3"/>
    <n v="11"/>
    <n v="0"/>
  </r>
  <r>
    <n v="6515"/>
    <n v="1977"/>
    <n v="48"/>
    <x v="0"/>
    <x v="1"/>
    <x v="0"/>
    <n v="39771"/>
    <n v="1"/>
    <n v="0"/>
    <d v="2013-06-12T00:00:00"/>
    <n v="92"/>
    <x v="17"/>
    <x v="22"/>
    <x v="38"/>
    <n v="2"/>
    <x v="26"/>
    <n v="14"/>
    <x v="80"/>
    <n v="9.0518216791129211E-4"/>
    <x v="2"/>
    <x v="1"/>
    <x v="1"/>
    <x v="4"/>
    <n v="3"/>
    <n v="4"/>
    <n v="3"/>
    <n v="11"/>
    <n v="0"/>
  </r>
  <r>
    <n v="1744"/>
    <n v="1965"/>
    <n v="60"/>
    <x v="4"/>
    <x v="3"/>
    <x v="1"/>
    <n v="23529"/>
    <n v="0"/>
    <n v="1"/>
    <d v="2013-07-01T00:00:00"/>
    <n v="67"/>
    <x v="15"/>
    <x v="69"/>
    <x v="154"/>
    <n v="3"/>
    <x v="12"/>
    <n v="20"/>
    <x v="256"/>
    <n v="1.4450252879425389E-3"/>
    <x v="0"/>
    <x v="1"/>
    <x v="6"/>
    <x v="0"/>
    <n v="2"/>
    <n v="6"/>
    <n v="3"/>
    <n v="11"/>
    <n v="0"/>
  </r>
  <r>
    <n v="4377"/>
    <n v="1971"/>
    <n v="54"/>
    <x v="0"/>
    <x v="0"/>
    <x v="1"/>
    <n v="52914"/>
    <n v="0"/>
    <n v="1"/>
    <d v="2013-07-01T00:00:00"/>
    <n v="32"/>
    <x v="291"/>
    <x v="16"/>
    <x v="11"/>
    <n v="30"/>
    <x v="30"/>
    <n v="227"/>
    <x v="22"/>
    <n v="6.5767093774804402E-3"/>
    <x v="1"/>
    <x v="3"/>
    <x v="8"/>
    <x v="6"/>
    <n v="3"/>
    <n v="7"/>
    <n v="3"/>
    <n v="11"/>
    <n v="0"/>
  </r>
  <r>
    <n v="9750"/>
    <n v="1961"/>
    <n v="64"/>
    <x v="3"/>
    <x v="2"/>
    <x v="1"/>
    <n v="64325"/>
    <n v="0"/>
    <n v="1"/>
    <d v="2013-07-02T00:00:00"/>
    <n v="41"/>
    <x v="292"/>
    <x v="99"/>
    <x v="232"/>
    <n v="78"/>
    <x v="17"/>
    <n v="73"/>
    <x v="301"/>
    <n v="1.9183832102603965E-2"/>
    <x v="1"/>
    <x v="0"/>
    <x v="7"/>
    <x v="6"/>
    <n v="5"/>
    <n v="7"/>
    <n v="3"/>
    <n v="11"/>
    <n v="0"/>
  </r>
  <r>
    <n v="456"/>
    <n v="1986"/>
    <n v="39"/>
    <x v="2"/>
    <x v="0"/>
    <x v="0"/>
    <n v="7500"/>
    <n v="1"/>
    <n v="0"/>
    <d v="2013-07-02T00:00:00"/>
    <n v="96"/>
    <x v="103"/>
    <x v="75"/>
    <x v="106"/>
    <n v="4"/>
    <x v="35"/>
    <n v="9"/>
    <x v="276"/>
    <n v="3.5999999999999999E-3"/>
    <x v="5"/>
    <x v="3"/>
    <x v="1"/>
    <x v="4"/>
    <n v="3"/>
    <n v="8"/>
    <n v="3"/>
    <n v="11"/>
    <n v="0"/>
  </r>
  <r>
    <n v="2874"/>
    <n v="1988"/>
    <n v="37"/>
    <x v="2"/>
    <x v="2"/>
    <x v="0"/>
    <n v="35388"/>
    <n v="1"/>
    <n v="0"/>
    <d v="2013-07-03T00:00:00"/>
    <n v="20"/>
    <x v="17"/>
    <x v="20"/>
    <x v="41"/>
    <n v="4"/>
    <x v="5"/>
    <n v="8"/>
    <x v="146"/>
    <n v="6.7819599864360806E-4"/>
    <x v="0"/>
    <x v="1"/>
    <x v="6"/>
    <x v="4"/>
    <n v="3"/>
    <n v="7"/>
    <n v="3"/>
    <n v="11"/>
    <n v="0"/>
  </r>
  <r>
    <n v="10142"/>
    <n v="1976"/>
    <n v="49"/>
    <x v="3"/>
    <x v="2"/>
    <x v="0"/>
    <n v="66476"/>
    <n v="0"/>
    <n v="1"/>
    <d v="2013-07-03T00:00:00"/>
    <n v="99"/>
    <x v="293"/>
    <x v="37"/>
    <x v="233"/>
    <n v="47"/>
    <x v="44"/>
    <n v="78"/>
    <x v="312"/>
    <n v="9.1912870810518087E-3"/>
    <x v="1"/>
    <x v="3"/>
    <x v="5"/>
    <x v="3"/>
    <n v="11"/>
    <n v="4"/>
    <n v="3"/>
    <n v="11"/>
    <n v="0"/>
  </r>
  <r>
    <n v="1710"/>
    <n v="1978"/>
    <n v="47"/>
    <x v="0"/>
    <x v="3"/>
    <x v="0"/>
    <n v="30168"/>
    <n v="1"/>
    <n v="0"/>
    <d v="2013-07-03T00:00:00"/>
    <n v="51"/>
    <x v="200"/>
    <x v="32"/>
    <x v="189"/>
    <n v="0"/>
    <x v="17"/>
    <n v="27"/>
    <x v="313"/>
    <n v="8.3532219570405727E-3"/>
    <x v="1"/>
    <x v="9"/>
    <x v="10"/>
    <x v="0"/>
    <n v="4"/>
    <n v="9"/>
    <n v="3"/>
    <n v="11"/>
    <n v="0"/>
  </r>
  <r>
    <n v="8858"/>
    <n v="1972"/>
    <n v="53"/>
    <x v="3"/>
    <x v="0"/>
    <x v="1"/>
    <n v="44325"/>
    <n v="0"/>
    <n v="1"/>
    <d v="2013-07-03T00:00:00"/>
    <n v="69"/>
    <x v="294"/>
    <x v="0"/>
    <x v="61"/>
    <n v="0"/>
    <x v="4"/>
    <n v="5"/>
    <x v="298"/>
    <n v="1.2115059221658207E-2"/>
    <x v="1"/>
    <x v="2"/>
    <x v="3"/>
    <x v="3"/>
    <n v="7"/>
    <n v="8"/>
    <n v="3"/>
    <n v="11"/>
    <n v="0"/>
  </r>
  <r>
    <n v="9507"/>
    <n v="1975"/>
    <n v="50"/>
    <x v="0"/>
    <x v="0"/>
    <x v="0"/>
    <n v="40794"/>
    <n v="0"/>
    <n v="1"/>
    <d v="2013-07-04T00:00:00"/>
    <n v="18"/>
    <x v="295"/>
    <x v="34"/>
    <x v="83"/>
    <n v="4"/>
    <x v="46"/>
    <n v="50"/>
    <x v="314"/>
    <n v="9.413148992498897E-3"/>
    <x v="1"/>
    <x v="3"/>
    <x v="10"/>
    <x v="6"/>
    <n v="5"/>
    <n v="7"/>
    <n v="3"/>
    <n v="11"/>
    <n v="0"/>
  </r>
  <r>
    <n v="2942"/>
    <n v="1964"/>
    <n v="61"/>
    <x v="0"/>
    <x v="3"/>
    <x v="1"/>
    <n v="45906"/>
    <n v="0"/>
    <n v="1"/>
    <d v="2013-07-05T00:00:00"/>
    <n v="20"/>
    <x v="296"/>
    <x v="7"/>
    <x v="133"/>
    <n v="4"/>
    <x v="5"/>
    <n v="144"/>
    <x v="315"/>
    <n v="7.4500065350934517E-3"/>
    <x v="1"/>
    <x v="3"/>
    <x v="5"/>
    <x v="1"/>
    <n v="4"/>
    <n v="5"/>
    <n v="3"/>
    <n v="11"/>
    <n v="0"/>
  </r>
  <r>
    <n v="9499"/>
    <n v="1954"/>
    <n v="71"/>
    <x v="0"/>
    <x v="0"/>
    <x v="1"/>
    <n v="93404"/>
    <n v="1"/>
    <n v="2"/>
    <d v="2013-07-05T00:00:00"/>
    <n v="97"/>
    <x v="297"/>
    <x v="19"/>
    <x v="234"/>
    <n v="20"/>
    <x v="4"/>
    <n v="15"/>
    <x v="316"/>
    <n v="1.7140593550597404E-2"/>
    <x v="1"/>
    <x v="5"/>
    <x v="4"/>
    <x v="1"/>
    <n v="7"/>
    <n v="5"/>
    <n v="3"/>
    <n v="11"/>
    <n v="0"/>
  </r>
  <r>
    <n v="10659"/>
    <n v="1979"/>
    <n v="46"/>
    <x v="2"/>
    <x v="1"/>
    <x v="0"/>
    <n v="7500"/>
    <n v="1"/>
    <n v="0"/>
    <d v="2013-07-05T00:00:00"/>
    <n v="7"/>
    <x v="77"/>
    <x v="9"/>
    <x v="73"/>
    <n v="3"/>
    <x v="26"/>
    <n v="21"/>
    <x v="209"/>
    <n v="4.2666666666666669E-3"/>
    <x v="0"/>
    <x v="2"/>
    <x v="4"/>
    <x v="3"/>
    <n v="2"/>
    <n v="7"/>
    <n v="3"/>
    <n v="11"/>
    <n v="0"/>
  </r>
  <r>
    <n v="9579"/>
    <n v="1959"/>
    <n v="66"/>
    <x v="3"/>
    <x v="0"/>
    <x v="1"/>
    <n v="33762"/>
    <n v="2"/>
    <n v="1"/>
    <d v="2013-07-07T00:00:00"/>
    <n v="61"/>
    <x v="132"/>
    <x v="12"/>
    <x v="51"/>
    <n v="2"/>
    <x v="4"/>
    <n v="16"/>
    <x v="317"/>
    <n v="2.665718855518038E-3"/>
    <x v="1"/>
    <x v="5"/>
    <x v="1"/>
    <x v="3"/>
    <n v="2"/>
    <n v="8"/>
    <n v="3"/>
    <n v="11"/>
    <n v="0"/>
  </r>
  <r>
    <n v="2445"/>
    <n v="1974"/>
    <n v="51"/>
    <x v="3"/>
    <x v="1"/>
    <x v="1"/>
    <n v="28440"/>
    <n v="1"/>
    <n v="0"/>
    <d v="2013-07-07T00:00:00"/>
    <n v="87"/>
    <x v="174"/>
    <x v="12"/>
    <x v="46"/>
    <n v="0"/>
    <x v="4"/>
    <n v="0"/>
    <x v="84"/>
    <n v="2.2151898734177216E-3"/>
    <x v="1"/>
    <x v="1"/>
    <x v="1"/>
    <x v="4"/>
    <n v="3"/>
    <n v="8"/>
    <n v="3"/>
    <n v="11"/>
    <n v="0"/>
  </r>
  <r>
    <n v="2254"/>
    <n v="1983"/>
    <n v="42"/>
    <x v="0"/>
    <x v="0"/>
    <x v="0"/>
    <n v="69520"/>
    <n v="0"/>
    <n v="0"/>
    <d v="2013-07-07T00:00:00"/>
    <n v="95"/>
    <x v="184"/>
    <x v="100"/>
    <x v="204"/>
    <n v="121"/>
    <x v="68"/>
    <n v="93"/>
    <x v="318"/>
    <n v="1.9591484464902185E-2"/>
    <x v="1"/>
    <x v="1"/>
    <x v="2"/>
    <x v="9"/>
    <n v="5"/>
    <n v="5"/>
    <n v="3"/>
    <n v="11"/>
    <n v="0"/>
  </r>
  <r>
    <n v="5547"/>
    <n v="1982"/>
    <n v="43"/>
    <x v="3"/>
    <x v="0"/>
    <x v="0"/>
    <n v="84169"/>
    <n v="0"/>
    <n v="0"/>
    <d v="2013-07-08T00:00:00"/>
    <n v="9"/>
    <x v="298"/>
    <x v="42"/>
    <x v="235"/>
    <n v="0"/>
    <x v="11"/>
    <n v="0"/>
    <x v="319"/>
    <n v="2.279936793831458E-2"/>
    <x v="1"/>
    <x v="1"/>
    <x v="8"/>
    <x v="9"/>
    <n v="6"/>
    <n v="3"/>
    <n v="3"/>
    <n v="11"/>
    <n v="1"/>
  </r>
  <r>
    <n v="6969"/>
    <n v="1982"/>
    <n v="43"/>
    <x v="0"/>
    <x v="1"/>
    <x v="0"/>
    <n v="50272"/>
    <n v="1"/>
    <n v="0"/>
    <d v="2013-07-08T00:00:00"/>
    <n v="75"/>
    <x v="299"/>
    <x v="48"/>
    <x v="189"/>
    <n v="43"/>
    <x v="26"/>
    <n v="4"/>
    <x v="320"/>
    <n v="4.5552196053469125E-3"/>
    <x v="1"/>
    <x v="5"/>
    <x v="0"/>
    <x v="0"/>
    <n v="5"/>
    <n v="7"/>
    <n v="3"/>
    <n v="11"/>
    <n v="0"/>
  </r>
  <r>
    <n v="5519"/>
    <n v="1956"/>
    <n v="69"/>
    <x v="0"/>
    <x v="1"/>
    <x v="1"/>
    <n v="64090"/>
    <n v="0"/>
    <n v="1"/>
    <d v="2013-07-08T00:00:00"/>
    <n v="8"/>
    <x v="300"/>
    <x v="98"/>
    <x v="49"/>
    <n v="76"/>
    <x v="50"/>
    <n v="135"/>
    <x v="321"/>
    <n v="1.032922452800749E-2"/>
    <x v="1"/>
    <x v="1"/>
    <x v="10"/>
    <x v="7"/>
    <n v="4"/>
    <n v="5"/>
    <n v="3"/>
    <n v="11"/>
    <n v="1"/>
  </r>
  <r>
    <n v="8362"/>
    <n v="1982"/>
    <n v="43"/>
    <x v="3"/>
    <x v="0"/>
    <x v="0"/>
    <n v="84169"/>
    <n v="0"/>
    <n v="0"/>
    <d v="2013-07-08T00:00:00"/>
    <n v="9"/>
    <x v="298"/>
    <x v="42"/>
    <x v="235"/>
    <n v="0"/>
    <x v="11"/>
    <n v="0"/>
    <x v="319"/>
    <n v="2.279936793831458E-2"/>
    <x v="1"/>
    <x v="1"/>
    <x v="8"/>
    <x v="9"/>
    <n v="6"/>
    <n v="3"/>
    <n v="3"/>
    <n v="11"/>
    <n v="1"/>
  </r>
  <r>
    <n v="6634"/>
    <n v="1979"/>
    <n v="46"/>
    <x v="1"/>
    <x v="2"/>
    <x v="0"/>
    <n v="33462"/>
    <n v="1"/>
    <n v="0"/>
    <d v="2013-07-08T00:00:00"/>
    <n v="78"/>
    <x v="73"/>
    <x v="7"/>
    <x v="38"/>
    <n v="0"/>
    <x v="4"/>
    <n v="11"/>
    <x v="63"/>
    <n v="1.2850397465782081E-3"/>
    <x v="1"/>
    <x v="1"/>
    <x v="1"/>
    <x v="4"/>
    <n v="3"/>
    <n v="7"/>
    <n v="3"/>
    <n v="11"/>
    <n v="0"/>
  </r>
  <r>
    <n v="9964"/>
    <n v="1979"/>
    <n v="46"/>
    <x v="0"/>
    <x v="3"/>
    <x v="0"/>
    <n v="61825"/>
    <n v="0"/>
    <n v="1"/>
    <d v="2013-07-08T00:00:00"/>
    <n v="56"/>
    <x v="301"/>
    <x v="30"/>
    <x v="22"/>
    <n v="55"/>
    <x v="73"/>
    <n v="27"/>
    <x v="322"/>
    <n v="6.4213505863323899E-3"/>
    <x v="1"/>
    <x v="1"/>
    <x v="0"/>
    <x v="3"/>
    <n v="8"/>
    <n v="4"/>
    <n v="3"/>
    <n v="11"/>
    <n v="0"/>
  </r>
  <r>
    <n v="1630"/>
    <n v="1979"/>
    <n v="46"/>
    <x v="0"/>
    <x v="3"/>
    <x v="0"/>
    <n v="61825"/>
    <n v="0"/>
    <n v="1"/>
    <d v="2013-07-08T00:00:00"/>
    <n v="56"/>
    <x v="301"/>
    <x v="30"/>
    <x v="22"/>
    <n v="55"/>
    <x v="73"/>
    <n v="27"/>
    <x v="322"/>
    <n v="6.4213505863323899E-3"/>
    <x v="1"/>
    <x v="1"/>
    <x v="0"/>
    <x v="3"/>
    <n v="8"/>
    <n v="4"/>
    <n v="3"/>
    <n v="11"/>
    <n v="0"/>
  </r>
  <r>
    <n v="10664"/>
    <n v="1949"/>
    <n v="76"/>
    <x v="1"/>
    <x v="4"/>
    <x v="1"/>
    <n v="51529"/>
    <n v="0"/>
    <n v="1"/>
    <d v="2013-07-09T00:00:00"/>
    <n v="14"/>
    <x v="302"/>
    <x v="20"/>
    <x v="132"/>
    <n v="6"/>
    <x v="4"/>
    <n v="22"/>
    <x v="240"/>
    <n v="8.6359137573017129E-3"/>
    <x v="1"/>
    <x v="3"/>
    <x v="2"/>
    <x v="0"/>
    <n v="5"/>
    <n v="8"/>
    <n v="3"/>
    <n v="11"/>
    <n v="0"/>
  </r>
  <r>
    <n v="891"/>
    <n v="1951"/>
    <n v="74"/>
    <x v="1"/>
    <x v="1"/>
    <x v="1"/>
    <n v="29298"/>
    <n v="1"/>
    <n v="1"/>
    <d v="2013-07-09T00:00:00"/>
    <n v="60"/>
    <x v="17"/>
    <x v="0"/>
    <x v="15"/>
    <n v="2"/>
    <x v="4"/>
    <n v="1"/>
    <x v="323"/>
    <n v="3.4132022663663046E-4"/>
    <x v="1"/>
    <x v="1"/>
    <x v="6"/>
    <x v="4"/>
    <n v="2"/>
    <n v="5"/>
    <n v="3"/>
    <n v="11"/>
    <n v="0"/>
  </r>
  <r>
    <n v="4328"/>
    <n v="1986"/>
    <n v="39"/>
    <x v="2"/>
    <x v="0"/>
    <x v="0"/>
    <n v="21955"/>
    <n v="1"/>
    <n v="0"/>
    <d v="2013-07-09T00:00:00"/>
    <n v="81"/>
    <x v="2"/>
    <x v="12"/>
    <x v="41"/>
    <n v="17"/>
    <x v="2"/>
    <n v="11"/>
    <x v="51"/>
    <n v="2.0040992940104758E-3"/>
    <x v="4"/>
    <x v="3"/>
    <x v="1"/>
    <x v="0"/>
    <n v="3"/>
    <n v="6"/>
    <n v="3"/>
    <n v="11"/>
    <n v="0"/>
  </r>
  <r>
    <n v="3896"/>
    <n v="1984"/>
    <n v="41"/>
    <x v="0"/>
    <x v="0"/>
    <x v="0"/>
    <n v="27255"/>
    <n v="1"/>
    <n v="0"/>
    <d v="2013-07-11T00:00:00"/>
    <n v="3"/>
    <x v="73"/>
    <x v="12"/>
    <x v="73"/>
    <n v="0"/>
    <x v="7"/>
    <n v="2"/>
    <x v="71"/>
    <n v="1.2841680425609979E-3"/>
    <x v="1"/>
    <x v="1"/>
    <x v="6"/>
    <x v="4"/>
    <n v="3"/>
    <n v="7"/>
    <n v="3"/>
    <n v="11"/>
    <n v="0"/>
  </r>
  <r>
    <n v="3665"/>
    <n v="1977"/>
    <n v="48"/>
    <x v="2"/>
    <x v="1"/>
    <x v="0"/>
    <n v="25315"/>
    <n v="1"/>
    <n v="0"/>
    <d v="2013-07-11T00:00:00"/>
    <n v="46"/>
    <x v="103"/>
    <x v="21"/>
    <x v="31"/>
    <n v="11"/>
    <x v="5"/>
    <n v="22"/>
    <x v="209"/>
    <n v="1.2640726841793403E-3"/>
    <x v="0"/>
    <x v="5"/>
    <x v="4"/>
    <x v="4"/>
    <n v="3"/>
    <n v="8"/>
    <n v="3"/>
    <n v="11"/>
    <n v="0"/>
  </r>
  <r>
    <n v="7426"/>
    <n v="1971"/>
    <n v="54"/>
    <x v="2"/>
    <x v="0"/>
    <x v="1"/>
    <n v="54690"/>
    <n v="1"/>
    <n v="1"/>
    <d v="2013-07-11T00:00:00"/>
    <n v="76"/>
    <x v="303"/>
    <x v="24"/>
    <x v="63"/>
    <n v="7"/>
    <x v="8"/>
    <n v="18"/>
    <x v="324"/>
    <n v="3.2912781130005485E-3"/>
    <x v="1"/>
    <x v="5"/>
    <x v="4"/>
    <x v="0"/>
    <n v="5"/>
    <n v="3"/>
    <n v="3"/>
    <n v="11"/>
    <n v="0"/>
  </r>
  <r>
    <n v="4654"/>
    <n v="1992"/>
    <n v="33"/>
    <x v="0"/>
    <x v="1"/>
    <x v="0"/>
    <n v="75114"/>
    <n v="0"/>
    <n v="0"/>
    <d v="2013-07-11T00:00:00"/>
    <n v="40"/>
    <x v="53"/>
    <x v="62"/>
    <x v="236"/>
    <n v="63"/>
    <x v="64"/>
    <n v="24"/>
    <x v="325"/>
    <n v="1.6361796735628511E-2"/>
    <x v="1"/>
    <x v="1"/>
    <x v="4"/>
    <x v="11"/>
    <n v="5"/>
    <n v="2"/>
    <n v="3"/>
    <n v="11"/>
    <n v="0"/>
  </r>
  <r>
    <n v="2698"/>
    <n v="1976"/>
    <n v="49"/>
    <x v="0"/>
    <x v="3"/>
    <x v="0"/>
    <n v="47025"/>
    <n v="0"/>
    <n v="1"/>
    <d v="2013-07-11T00:00:00"/>
    <n v="52"/>
    <x v="291"/>
    <x v="69"/>
    <x v="237"/>
    <n v="20"/>
    <x v="4"/>
    <n v="26"/>
    <x v="204"/>
    <n v="8.2721956406166929E-3"/>
    <x v="1"/>
    <x v="5"/>
    <x v="10"/>
    <x v="6"/>
    <n v="5"/>
    <n v="6"/>
    <n v="3"/>
    <n v="11"/>
    <n v="0"/>
  </r>
  <r>
    <n v="5113"/>
    <n v="1971"/>
    <n v="54"/>
    <x v="3"/>
    <x v="2"/>
    <x v="1"/>
    <n v="86979"/>
    <n v="0"/>
    <n v="0"/>
    <d v="2013-07-11T00:00:00"/>
    <n v="67"/>
    <x v="304"/>
    <x v="101"/>
    <x v="238"/>
    <n v="65"/>
    <x v="51"/>
    <n v="35"/>
    <x v="326"/>
    <n v="1.9165545706434885E-2"/>
    <x v="2"/>
    <x v="1"/>
    <x v="5"/>
    <x v="2"/>
    <n v="5"/>
    <n v="2"/>
    <n v="3"/>
    <n v="11"/>
    <n v="1"/>
  </r>
  <r>
    <n v="8360"/>
    <n v="1971"/>
    <n v="54"/>
    <x v="2"/>
    <x v="0"/>
    <x v="1"/>
    <n v="54690"/>
    <n v="1"/>
    <n v="1"/>
    <d v="2013-07-11T00:00:00"/>
    <n v="76"/>
    <x v="303"/>
    <x v="24"/>
    <x v="63"/>
    <n v="7"/>
    <x v="8"/>
    <n v="18"/>
    <x v="324"/>
    <n v="3.2912781130005485E-3"/>
    <x v="1"/>
    <x v="5"/>
    <x v="4"/>
    <x v="0"/>
    <n v="5"/>
    <n v="3"/>
    <n v="3"/>
    <n v="11"/>
    <n v="0"/>
  </r>
  <r>
    <n v="7181"/>
    <n v="1977"/>
    <n v="48"/>
    <x v="0"/>
    <x v="0"/>
    <x v="0"/>
    <n v="30368"/>
    <n v="0"/>
    <n v="1"/>
    <d v="2013-07-11T00:00:00"/>
    <n v="97"/>
    <x v="171"/>
    <x v="0"/>
    <x v="154"/>
    <n v="2"/>
    <x v="4"/>
    <n v="2"/>
    <x v="201"/>
    <n v="1.6464699683877767E-3"/>
    <x v="1"/>
    <x v="3"/>
    <x v="1"/>
    <x v="4"/>
    <n v="3"/>
    <n v="8"/>
    <n v="3"/>
    <n v="11"/>
    <n v="0"/>
  </r>
  <r>
    <n v="11191"/>
    <n v="1986"/>
    <n v="39"/>
    <x v="0"/>
    <x v="2"/>
    <x v="0"/>
    <n v="41411"/>
    <n v="0"/>
    <n v="0"/>
    <d v="2013-07-12T00:00:00"/>
    <n v="11"/>
    <x v="144"/>
    <x v="91"/>
    <x v="20"/>
    <n v="11"/>
    <x v="5"/>
    <n v="18"/>
    <x v="70"/>
    <n v="2.9219289560744729E-3"/>
    <x v="2"/>
    <x v="1"/>
    <x v="1"/>
    <x v="0"/>
    <n v="4"/>
    <n v="6"/>
    <n v="3"/>
    <n v="11"/>
    <n v="0"/>
  </r>
  <r>
    <n v="7128"/>
    <n v="1977"/>
    <n v="48"/>
    <x v="3"/>
    <x v="3"/>
    <x v="0"/>
    <n v="42997"/>
    <n v="1"/>
    <n v="1"/>
    <d v="2013-07-12T00:00:00"/>
    <n v="91"/>
    <x v="30"/>
    <x v="0"/>
    <x v="106"/>
    <n v="0"/>
    <x v="7"/>
    <n v="5"/>
    <x v="323"/>
    <n v="2.3257436565341769E-4"/>
    <x v="2"/>
    <x v="1"/>
    <x v="6"/>
    <x v="4"/>
    <n v="2"/>
    <n v="7"/>
    <n v="3"/>
    <n v="11"/>
    <n v="0"/>
  </r>
  <r>
    <n v="10530"/>
    <n v="1959"/>
    <n v="66"/>
    <x v="3"/>
    <x v="4"/>
    <x v="1"/>
    <n v="67786"/>
    <n v="0"/>
    <n v="0"/>
    <d v="2013-07-12T00:00:00"/>
    <n v="0"/>
    <x v="305"/>
    <x v="28"/>
    <x v="239"/>
    <n v="80"/>
    <x v="77"/>
    <n v="102"/>
    <x v="327"/>
    <n v="1.5548933408078364E-2"/>
    <x v="2"/>
    <x v="1"/>
    <x v="4"/>
    <x v="9"/>
    <n v="6"/>
    <n v="1"/>
    <n v="3"/>
    <n v="11"/>
    <n v="1"/>
  </r>
  <r>
    <n v="6237"/>
    <n v="1966"/>
    <n v="59"/>
    <x v="3"/>
    <x v="3"/>
    <x v="1"/>
    <n v="7144"/>
    <n v="0"/>
    <n v="2"/>
    <d v="2013-07-12T00:00:00"/>
    <n v="92"/>
    <x v="265"/>
    <x v="20"/>
    <x v="64"/>
    <n v="5"/>
    <x v="12"/>
    <n v="291"/>
    <x v="104"/>
    <n v="1.7497200447928331E-2"/>
    <x v="0"/>
    <x v="6"/>
    <x v="13"/>
    <x v="0"/>
    <n v="1"/>
    <n v="0"/>
    <n v="3"/>
    <n v="11"/>
    <n v="0"/>
  </r>
  <r>
    <n v="8527"/>
    <n v="1965"/>
    <n v="60"/>
    <x v="1"/>
    <x v="1"/>
    <x v="1"/>
    <n v="65735"/>
    <n v="1"/>
    <n v="1"/>
    <d v="2013-07-12T00:00:00"/>
    <n v="37"/>
    <x v="189"/>
    <x v="69"/>
    <x v="240"/>
    <n v="4"/>
    <x v="38"/>
    <n v="11"/>
    <x v="314"/>
    <n v="5.8416368753327758E-3"/>
    <x v="1"/>
    <x v="0"/>
    <x v="10"/>
    <x v="3"/>
    <n v="6"/>
    <n v="7"/>
    <n v="3"/>
    <n v="11"/>
    <n v="0"/>
  </r>
  <r>
    <n v="8148"/>
    <n v="1956"/>
    <n v="69"/>
    <x v="1"/>
    <x v="1"/>
    <x v="1"/>
    <n v="50898"/>
    <n v="1"/>
    <n v="1"/>
    <d v="2013-08-01T00:00:00"/>
    <n v="88"/>
    <x v="306"/>
    <x v="5"/>
    <x v="241"/>
    <n v="55"/>
    <x v="107"/>
    <n v="135"/>
    <x v="328"/>
    <n v="1.4224527486345239E-2"/>
    <x v="1"/>
    <x v="11"/>
    <x v="10"/>
    <x v="3"/>
    <n v="12"/>
    <n v="5"/>
    <n v="3"/>
    <n v="11"/>
    <n v="0"/>
  </r>
  <r>
    <n v="2098"/>
    <n v="1969"/>
    <n v="56"/>
    <x v="3"/>
    <x v="0"/>
    <x v="1"/>
    <n v="33581"/>
    <n v="2"/>
    <n v="0"/>
    <d v="2013-08-01T00:00:00"/>
    <n v="38"/>
    <x v="223"/>
    <x v="0"/>
    <x v="106"/>
    <n v="0"/>
    <x v="4"/>
    <n v="1"/>
    <x v="31"/>
    <n v="4.7645990292129479E-4"/>
    <x v="1"/>
    <x v="1"/>
    <x v="6"/>
    <x v="4"/>
    <n v="2"/>
    <n v="8"/>
    <n v="3"/>
    <n v="11"/>
    <n v="0"/>
  </r>
  <r>
    <n v="944"/>
    <n v="1962"/>
    <n v="63"/>
    <x v="0"/>
    <x v="0"/>
    <x v="1"/>
    <n v="56181"/>
    <n v="0"/>
    <n v="1"/>
    <d v="2013-08-01T00:00:00"/>
    <n v="6"/>
    <x v="276"/>
    <x v="102"/>
    <x v="47"/>
    <n v="8"/>
    <x v="78"/>
    <n v="48"/>
    <x v="329"/>
    <n v="6.1408661291183853E-3"/>
    <x v="1"/>
    <x v="1"/>
    <x v="0"/>
    <x v="3"/>
    <n v="7"/>
    <n v="4"/>
    <n v="3"/>
    <n v="11"/>
    <n v="0"/>
  </r>
  <r>
    <n v="8686"/>
    <n v="1979"/>
    <n v="46"/>
    <x v="4"/>
    <x v="1"/>
    <x v="0"/>
    <n v="23724"/>
    <n v="1"/>
    <n v="0"/>
    <d v="2013-08-01T00:00:00"/>
    <n v="65"/>
    <x v="2"/>
    <x v="34"/>
    <x v="50"/>
    <n v="0"/>
    <x v="1"/>
    <n v="14"/>
    <x v="17"/>
    <n v="2.5712358792783678E-3"/>
    <x v="5"/>
    <x v="3"/>
    <x v="1"/>
    <x v="4"/>
    <n v="3"/>
    <n v="8"/>
    <n v="3"/>
    <n v="11"/>
    <n v="0"/>
  </r>
  <r>
    <n v="7966"/>
    <n v="1959"/>
    <n v="66"/>
    <x v="0"/>
    <x v="3"/>
    <x v="1"/>
    <n v="80982"/>
    <n v="1"/>
    <n v="1"/>
    <d v="2013-08-01T00:00:00"/>
    <n v="48"/>
    <x v="307"/>
    <x v="103"/>
    <x v="242"/>
    <n v="104"/>
    <x v="48"/>
    <n v="22"/>
    <x v="330"/>
    <n v="1.4435306611345731E-2"/>
    <x v="1"/>
    <x v="5"/>
    <x v="11"/>
    <x v="2"/>
    <n v="11"/>
    <n v="5"/>
    <n v="3"/>
    <n v="11"/>
    <n v="0"/>
  </r>
  <r>
    <n v="11114"/>
    <n v="1970"/>
    <n v="55"/>
    <x v="0"/>
    <x v="1"/>
    <x v="1"/>
    <n v="19656"/>
    <n v="1"/>
    <n v="0"/>
    <d v="2013-08-02T00:00:00"/>
    <n v="94"/>
    <x v="198"/>
    <x v="20"/>
    <x v="97"/>
    <n v="6"/>
    <x v="26"/>
    <n v="32"/>
    <x v="331"/>
    <n v="2.6455026455026454E-3"/>
    <x v="0"/>
    <x v="5"/>
    <x v="1"/>
    <x v="0"/>
    <n v="3"/>
    <n v="7"/>
    <n v="3"/>
    <n v="11"/>
    <n v="0"/>
  </r>
  <r>
    <n v="5628"/>
    <n v="1982"/>
    <n v="43"/>
    <x v="0"/>
    <x v="1"/>
    <x v="0"/>
    <n v="61416"/>
    <n v="0"/>
    <n v="0"/>
    <d v="2013-08-02T00:00:00"/>
    <n v="25"/>
    <x v="308"/>
    <x v="104"/>
    <x v="182"/>
    <n v="201"/>
    <x v="33"/>
    <n v="78"/>
    <x v="332"/>
    <n v="2.5840171942164907E-2"/>
    <x v="1"/>
    <x v="1"/>
    <x v="7"/>
    <x v="6"/>
    <n v="10"/>
    <n v="6"/>
    <n v="3"/>
    <n v="11"/>
    <n v="0"/>
  </r>
  <r>
    <n v="3852"/>
    <n v="1961"/>
    <n v="64"/>
    <x v="1"/>
    <x v="1"/>
    <x v="1"/>
    <n v="74881"/>
    <n v="1"/>
    <n v="1"/>
    <d v="2013-08-03T00:00:00"/>
    <n v="48"/>
    <x v="307"/>
    <x v="6"/>
    <x v="243"/>
    <n v="36"/>
    <x v="24"/>
    <n v="54"/>
    <x v="333"/>
    <n v="1.2152615483233396E-2"/>
    <x v="1"/>
    <x v="2"/>
    <x v="2"/>
    <x v="3"/>
    <n v="12"/>
    <n v="5"/>
    <n v="3"/>
    <n v="11"/>
    <n v="0"/>
  </r>
  <r>
    <n v="1000"/>
    <n v="1961"/>
    <n v="64"/>
    <x v="1"/>
    <x v="1"/>
    <x v="1"/>
    <n v="74881"/>
    <n v="1"/>
    <n v="1"/>
    <d v="2013-08-03T00:00:00"/>
    <n v="48"/>
    <x v="307"/>
    <x v="6"/>
    <x v="243"/>
    <n v="36"/>
    <x v="24"/>
    <n v="54"/>
    <x v="333"/>
    <n v="1.2152615483233396E-2"/>
    <x v="1"/>
    <x v="2"/>
    <x v="2"/>
    <x v="3"/>
    <n v="12"/>
    <n v="5"/>
    <n v="3"/>
    <n v="11"/>
    <n v="0"/>
  </r>
  <r>
    <n v="4860"/>
    <n v="1970"/>
    <n v="55"/>
    <x v="0"/>
    <x v="3"/>
    <x v="1"/>
    <n v="24206"/>
    <n v="1"/>
    <n v="0"/>
    <d v="2013-08-03T00:00:00"/>
    <n v="66"/>
    <x v="0"/>
    <x v="22"/>
    <x v="31"/>
    <n v="3"/>
    <x v="12"/>
    <n v="3"/>
    <x v="136"/>
    <n v="9.0886557051970583E-4"/>
    <x v="2"/>
    <x v="1"/>
    <x v="6"/>
    <x v="4"/>
    <n v="3"/>
    <n v="6"/>
    <n v="3"/>
    <n v="11"/>
    <n v="0"/>
  </r>
  <r>
    <n v="1357"/>
    <n v="1970"/>
    <n v="55"/>
    <x v="0"/>
    <x v="1"/>
    <x v="1"/>
    <n v="74854"/>
    <n v="1"/>
    <n v="2"/>
    <d v="2013-08-04T00:00:00"/>
    <n v="90"/>
    <x v="104"/>
    <x v="105"/>
    <x v="244"/>
    <n v="58"/>
    <x v="56"/>
    <n v="73"/>
    <x v="334"/>
    <n v="1.9892056536724826E-2"/>
    <x v="1"/>
    <x v="9"/>
    <x v="1"/>
    <x v="2"/>
    <n v="5"/>
    <n v="5"/>
    <n v="3"/>
    <n v="11"/>
    <n v="0"/>
  </r>
  <r>
    <n v="2868"/>
    <n v="1949"/>
    <n v="76"/>
    <x v="3"/>
    <x v="3"/>
    <x v="1"/>
    <n v="26518"/>
    <n v="1"/>
    <n v="1"/>
    <d v="2013-08-04T00:00:00"/>
    <n v="33"/>
    <x v="240"/>
    <x v="12"/>
    <x v="68"/>
    <n v="3"/>
    <x v="5"/>
    <n v="2"/>
    <x v="241"/>
    <n v="2.0740629006712422E-3"/>
    <x v="2"/>
    <x v="5"/>
    <x v="1"/>
    <x v="4"/>
    <n v="3"/>
    <n v="8"/>
    <n v="3"/>
    <n v="11"/>
    <n v="1"/>
  </r>
  <r>
    <n v="8911"/>
    <n v="1967"/>
    <n v="58"/>
    <x v="3"/>
    <x v="0"/>
    <x v="1"/>
    <n v="56320"/>
    <n v="0"/>
    <n v="1"/>
    <d v="2013-08-04T00:00:00"/>
    <n v="11"/>
    <x v="309"/>
    <x v="53"/>
    <x v="245"/>
    <n v="116"/>
    <x v="108"/>
    <n v="83"/>
    <x v="335"/>
    <n v="1.0990767045454545E-2"/>
    <x v="1"/>
    <x v="5"/>
    <x v="5"/>
    <x v="1"/>
    <n v="9"/>
    <n v="4"/>
    <n v="3"/>
    <n v="11"/>
    <n v="0"/>
  </r>
  <r>
    <n v="6200"/>
    <n v="1951"/>
    <n v="74"/>
    <x v="0"/>
    <x v="0"/>
    <x v="1"/>
    <n v="75903"/>
    <n v="0"/>
    <n v="1"/>
    <d v="2013-08-04T00:00:00"/>
    <n v="50"/>
    <x v="310"/>
    <x v="106"/>
    <x v="246"/>
    <n v="130"/>
    <x v="39"/>
    <n v="100"/>
    <x v="210"/>
    <n v="1.0552942571439863E-2"/>
    <x v="1"/>
    <x v="3"/>
    <x v="10"/>
    <x v="9"/>
    <n v="9"/>
    <n v="3"/>
    <n v="3"/>
    <n v="11"/>
    <n v="0"/>
  </r>
  <r>
    <n v="6177"/>
    <n v="1985"/>
    <n v="40"/>
    <x v="3"/>
    <x v="0"/>
    <x v="0"/>
    <n v="33454"/>
    <n v="1"/>
    <n v="0"/>
    <d v="2013-08-05T00:00:00"/>
    <n v="32"/>
    <x v="311"/>
    <x v="16"/>
    <x v="33"/>
    <n v="3"/>
    <x v="7"/>
    <n v="23"/>
    <x v="336"/>
    <n v="4.3642015902433193E-3"/>
    <x v="1"/>
    <x v="3"/>
    <x v="0"/>
    <x v="4"/>
    <n v="4"/>
    <n v="8"/>
    <n v="3"/>
    <n v="11"/>
    <n v="0"/>
  </r>
  <r>
    <n v="9799"/>
    <n v="1968"/>
    <n v="57"/>
    <x v="3"/>
    <x v="2"/>
    <x v="1"/>
    <n v="83664"/>
    <n v="1"/>
    <n v="1"/>
    <d v="2013-08-05T00:00:00"/>
    <n v="57"/>
    <x v="312"/>
    <x v="68"/>
    <x v="247"/>
    <n v="28"/>
    <x v="19"/>
    <n v="86"/>
    <x v="337"/>
    <n v="1.2992445974373686E-2"/>
    <x v="1"/>
    <x v="5"/>
    <x v="1"/>
    <x v="3"/>
    <n v="12"/>
    <n v="5"/>
    <n v="3"/>
    <n v="11"/>
    <n v="0"/>
  </r>
  <r>
    <n v="9495"/>
    <n v="1982"/>
    <n v="43"/>
    <x v="0"/>
    <x v="1"/>
    <x v="0"/>
    <n v="71853"/>
    <n v="0"/>
    <n v="0"/>
    <d v="2013-08-05T00:00:00"/>
    <n v="29"/>
    <x v="313"/>
    <x v="106"/>
    <x v="248"/>
    <n v="141"/>
    <x v="13"/>
    <n v="32"/>
    <x v="338"/>
    <n v="1.5545627879142137E-2"/>
    <x v="2"/>
    <x v="1"/>
    <x v="1"/>
    <x v="8"/>
    <n v="6"/>
    <n v="1"/>
    <n v="3"/>
    <n v="11"/>
    <n v="0"/>
  </r>
  <r>
    <n v="2631"/>
    <n v="1982"/>
    <n v="43"/>
    <x v="0"/>
    <x v="1"/>
    <x v="0"/>
    <n v="71853"/>
    <n v="0"/>
    <n v="0"/>
    <d v="2013-08-05T00:00:00"/>
    <n v="29"/>
    <x v="313"/>
    <x v="106"/>
    <x v="248"/>
    <n v="141"/>
    <x v="13"/>
    <n v="32"/>
    <x v="338"/>
    <n v="1.5545627879142137E-2"/>
    <x v="2"/>
    <x v="1"/>
    <x v="1"/>
    <x v="8"/>
    <n v="6"/>
    <n v="1"/>
    <n v="3"/>
    <n v="11"/>
    <n v="0"/>
  </r>
  <r>
    <n v="2516"/>
    <n v="1969"/>
    <n v="56"/>
    <x v="2"/>
    <x v="0"/>
    <x v="1"/>
    <n v="46831"/>
    <n v="1"/>
    <n v="1"/>
    <d v="2013-08-06T00:00:00"/>
    <n v="84"/>
    <x v="73"/>
    <x v="22"/>
    <x v="32"/>
    <n v="6"/>
    <x v="27"/>
    <n v="34"/>
    <x v="51"/>
    <n v="9.3954858960944678E-4"/>
    <x v="0"/>
    <x v="3"/>
    <x v="6"/>
    <x v="3"/>
    <n v="2"/>
    <n v="4"/>
    <n v="3"/>
    <n v="11"/>
    <n v="0"/>
  </r>
  <r>
    <n v="10128"/>
    <n v="1958"/>
    <n v="67"/>
    <x v="0"/>
    <x v="1"/>
    <x v="1"/>
    <n v="53977"/>
    <n v="0"/>
    <n v="1"/>
    <d v="2013-08-06T00:00:00"/>
    <n v="21"/>
    <x v="314"/>
    <x v="24"/>
    <x v="249"/>
    <n v="0"/>
    <x v="22"/>
    <n v="82"/>
    <x v="339"/>
    <n v="1.5284287752190748E-2"/>
    <x v="1"/>
    <x v="0"/>
    <x v="5"/>
    <x v="2"/>
    <n v="12"/>
    <n v="5"/>
    <n v="3"/>
    <n v="11"/>
    <n v="0"/>
  </r>
  <r>
    <n v="8584"/>
    <n v="1952"/>
    <n v="73"/>
    <x v="3"/>
    <x v="1"/>
    <x v="1"/>
    <n v="85431"/>
    <n v="0"/>
    <n v="0"/>
    <d v="2013-08-06T00:00:00"/>
    <n v="54"/>
    <x v="261"/>
    <x v="53"/>
    <x v="250"/>
    <n v="168"/>
    <x v="61"/>
    <n v="53"/>
    <x v="340"/>
    <n v="1.3016352377942433E-2"/>
    <x v="2"/>
    <x v="1"/>
    <x v="1"/>
    <x v="5"/>
    <n v="7"/>
    <n v="0"/>
    <n v="3"/>
    <n v="11"/>
    <n v="0"/>
  </r>
  <r>
    <n v="9284"/>
    <n v="1958"/>
    <n v="67"/>
    <x v="0"/>
    <x v="1"/>
    <x v="1"/>
    <n v="53977"/>
    <n v="0"/>
    <n v="1"/>
    <d v="2013-08-06T00:00:00"/>
    <n v="21"/>
    <x v="314"/>
    <x v="24"/>
    <x v="249"/>
    <n v="0"/>
    <x v="22"/>
    <n v="82"/>
    <x v="339"/>
    <n v="1.5284287752190748E-2"/>
    <x v="1"/>
    <x v="0"/>
    <x v="5"/>
    <x v="2"/>
    <n v="12"/>
    <n v="5"/>
    <n v="3"/>
    <n v="11"/>
    <n v="0"/>
  </r>
  <r>
    <n v="5991"/>
    <n v="1949"/>
    <n v="76"/>
    <x v="1"/>
    <x v="0"/>
    <x v="1"/>
    <n v="48150"/>
    <n v="0"/>
    <n v="1"/>
    <d v="2013-08-06T00:00:00"/>
    <n v="24"/>
    <x v="26"/>
    <x v="22"/>
    <x v="251"/>
    <n v="3"/>
    <x v="12"/>
    <n v="47"/>
    <x v="165"/>
    <n v="4.5482866043613703E-3"/>
    <x v="1"/>
    <x v="5"/>
    <x v="5"/>
    <x v="0"/>
    <n v="4"/>
    <n v="7"/>
    <n v="3"/>
    <n v="11"/>
    <n v="0"/>
  </r>
  <r>
    <n v="3025"/>
    <n v="1958"/>
    <n v="67"/>
    <x v="0"/>
    <x v="3"/>
    <x v="1"/>
    <n v="49967"/>
    <n v="0"/>
    <n v="1"/>
    <d v="2013-08-07T00:00:00"/>
    <n v="4"/>
    <x v="315"/>
    <x v="29"/>
    <x v="47"/>
    <n v="4"/>
    <x v="17"/>
    <n v="3"/>
    <x v="160"/>
    <n v="6.0640022414793762E-3"/>
    <x v="1"/>
    <x v="5"/>
    <x v="10"/>
    <x v="0"/>
    <n v="5"/>
    <n v="7"/>
    <n v="3"/>
    <n v="11"/>
    <n v="0"/>
  </r>
  <r>
    <n v="5074"/>
    <n v="1986"/>
    <n v="39"/>
    <x v="1"/>
    <x v="0"/>
    <x v="0"/>
    <n v="28072"/>
    <n v="1"/>
    <n v="0"/>
    <d v="2013-08-07T00:00:00"/>
    <n v="10"/>
    <x v="316"/>
    <x v="0"/>
    <x v="32"/>
    <n v="2"/>
    <x v="4"/>
    <n v="5"/>
    <x v="341"/>
    <n v="1.4961527500712453E-3"/>
    <x v="1"/>
    <x v="1"/>
    <x v="6"/>
    <x v="4"/>
    <n v="3"/>
    <n v="7"/>
    <n v="3"/>
    <n v="11"/>
    <n v="0"/>
  </r>
  <r>
    <n v="10595"/>
    <n v="1990"/>
    <n v="35"/>
    <x v="0"/>
    <x v="0"/>
    <x v="0"/>
    <n v="30093"/>
    <n v="0"/>
    <n v="0"/>
    <d v="2013-08-07T00:00:00"/>
    <n v="19"/>
    <x v="77"/>
    <x v="29"/>
    <x v="68"/>
    <n v="13"/>
    <x v="27"/>
    <n v="16"/>
    <x v="342"/>
    <n v="1.7612069251985512E-3"/>
    <x v="2"/>
    <x v="1"/>
    <x v="1"/>
    <x v="4"/>
    <n v="3"/>
    <n v="7"/>
    <n v="3"/>
    <n v="11"/>
    <n v="0"/>
  </r>
  <r>
    <n v="6663"/>
    <n v="1940"/>
    <n v="85"/>
    <x v="3"/>
    <x v="3"/>
    <x v="1"/>
    <n v="51141"/>
    <n v="0"/>
    <n v="0"/>
    <d v="2013-08-07T00:00:00"/>
    <n v="96"/>
    <x v="317"/>
    <x v="0"/>
    <x v="41"/>
    <n v="0"/>
    <x v="4"/>
    <n v="6"/>
    <x v="77"/>
    <n v="2.9526211845681549E-3"/>
    <x v="1"/>
    <x v="1"/>
    <x v="4"/>
    <x v="0"/>
    <n v="4"/>
    <n v="5"/>
    <n v="3"/>
    <n v="11"/>
    <n v="0"/>
  </r>
  <r>
    <n v="11096"/>
    <n v="1952"/>
    <n v="73"/>
    <x v="2"/>
    <x v="1"/>
    <x v="1"/>
    <n v="57247"/>
    <n v="0"/>
    <n v="1"/>
    <d v="2013-08-08T00:00:00"/>
    <n v="50"/>
    <x v="299"/>
    <x v="20"/>
    <x v="194"/>
    <n v="37"/>
    <x v="94"/>
    <n v="6"/>
    <x v="343"/>
    <n v="3.9478051251593971E-3"/>
    <x v="1"/>
    <x v="3"/>
    <x v="1"/>
    <x v="0"/>
    <n v="7"/>
    <n v="2"/>
    <n v="3"/>
    <n v="11"/>
    <n v="0"/>
  </r>
  <r>
    <n v="1143"/>
    <n v="1972"/>
    <n v="53"/>
    <x v="0"/>
    <x v="0"/>
    <x v="1"/>
    <n v="22063"/>
    <n v="1"/>
    <n v="0"/>
    <d v="2013-08-08T00:00:00"/>
    <n v="43"/>
    <x v="0"/>
    <x v="16"/>
    <x v="154"/>
    <n v="3"/>
    <x v="34"/>
    <n v="11"/>
    <x v="51"/>
    <n v="1.99428908126728E-3"/>
    <x v="2"/>
    <x v="3"/>
    <x v="1"/>
    <x v="4"/>
    <n v="3"/>
    <n v="7"/>
    <n v="3"/>
    <n v="11"/>
    <n v="0"/>
  </r>
  <r>
    <n v="4107"/>
    <n v="1948"/>
    <n v="77"/>
    <x v="3"/>
    <x v="1"/>
    <x v="1"/>
    <n v="46681"/>
    <n v="0"/>
    <n v="2"/>
    <d v="2013-08-10T00:00:00"/>
    <n v="52"/>
    <x v="126"/>
    <x v="19"/>
    <x v="47"/>
    <n v="15"/>
    <x v="11"/>
    <n v="38"/>
    <x v="344"/>
    <n v="8.290310833101262E-3"/>
    <x v="1"/>
    <x v="3"/>
    <x v="0"/>
    <x v="9"/>
    <n v="4"/>
    <n v="5"/>
    <n v="3"/>
    <n v="11"/>
    <n v="0"/>
  </r>
  <r>
    <n v="5538"/>
    <n v="1975"/>
    <n v="50"/>
    <x v="0"/>
    <x v="2"/>
    <x v="0"/>
    <n v="83829"/>
    <n v="0"/>
    <n v="0"/>
    <d v="2013-08-10T00:00:00"/>
    <n v="78"/>
    <x v="97"/>
    <x v="107"/>
    <x v="252"/>
    <n v="186"/>
    <x v="103"/>
    <n v="27"/>
    <x v="345"/>
    <n v="2.1889799472736164E-2"/>
    <x v="1"/>
    <x v="6"/>
    <x v="0"/>
    <x v="5"/>
    <n v="6"/>
    <n v="1"/>
    <n v="3"/>
    <n v="11"/>
    <n v="1"/>
  </r>
  <r>
    <n v="3910"/>
    <n v="1975"/>
    <n v="50"/>
    <x v="0"/>
    <x v="2"/>
    <x v="0"/>
    <n v="83829"/>
    <n v="0"/>
    <n v="0"/>
    <d v="2013-08-10T00:00:00"/>
    <n v="78"/>
    <x v="97"/>
    <x v="107"/>
    <x v="252"/>
    <n v="186"/>
    <x v="103"/>
    <n v="27"/>
    <x v="345"/>
    <n v="2.1889799472736164E-2"/>
    <x v="1"/>
    <x v="6"/>
    <x v="0"/>
    <x v="5"/>
    <n v="6"/>
    <n v="1"/>
    <n v="3"/>
    <n v="11"/>
    <n v="1"/>
  </r>
  <r>
    <n v="10906"/>
    <n v="1948"/>
    <n v="77"/>
    <x v="3"/>
    <x v="1"/>
    <x v="1"/>
    <n v="46681"/>
    <n v="0"/>
    <n v="2"/>
    <d v="2013-08-10T00:00:00"/>
    <n v="52"/>
    <x v="126"/>
    <x v="19"/>
    <x v="47"/>
    <n v="15"/>
    <x v="11"/>
    <n v="38"/>
    <x v="344"/>
    <n v="8.290310833101262E-3"/>
    <x v="1"/>
    <x v="3"/>
    <x v="0"/>
    <x v="9"/>
    <n v="4"/>
    <n v="5"/>
    <n v="3"/>
    <n v="11"/>
    <n v="0"/>
  </r>
  <r>
    <n v="1215"/>
    <n v="1978"/>
    <n v="47"/>
    <x v="0"/>
    <x v="1"/>
    <x v="0"/>
    <n v="70440"/>
    <n v="0"/>
    <n v="0"/>
    <d v="2013-08-10T00:00:00"/>
    <n v="49"/>
    <x v="318"/>
    <x v="108"/>
    <x v="253"/>
    <n v="76"/>
    <x v="71"/>
    <n v="88"/>
    <x v="346"/>
    <n v="2.1067575241340147E-2"/>
    <x v="1"/>
    <x v="1"/>
    <x v="5"/>
    <x v="11"/>
    <n v="7"/>
    <n v="3"/>
    <n v="3"/>
    <n v="11"/>
    <n v="0"/>
  </r>
  <r>
    <n v="6859"/>
    <n v="1987"/>
    <n v="38"/>
    <x v="0"/>
    <x v="3"/>
    <x v="0"/>
    <n v="29236"/>
    <n v="1"/>
    <n v="0"/>
    <d v="2013-08-10T00:00:00"/>
    <n v="30"/>
    <x v="144"/>
    <x v="20"/>
    <x v="46"/>
    <n v="16"/>
    <x v="8"/>
    <n v="9"/>
    <x v="317"/>
    <n v="3.078396497468874E-3"/>
    <x v="1"/>
    <x v="3"/>
    <x v="0"/>
    <x v="4"/>
    <n v="3"/>
    <n v="9"/>
    <n v="3"/>
    <n v="11"/>
    <n v="0"/>
  </r>
  <r>
    <n v="10379"/>
    <n v="1962"/>
    <n v="63"/>
    <x v="1"/>
    <x v="3"/>
    <x v="1"/>
    <n v="59247"/>
    <n v="0"/>
    <n v="2"/>
    <d v="2013-08-11T00:00:00"/>
    <n v="87"/>
    <x v="319"/>
    <x v="21"/>
    <x v="254"/>
    <n v="19"/>
    <x v="2"/>
    <n v="83"/>
    <x v="203"/>
    <n v="8.2873394433473427E-3"/>
    <x v="1"/>
    <x v="0"/>
    <x v="5"/>
    <x v="3"/>
    <n v="9"/>
    <n v="6"/>
    <n v="3"/>
    <n v="11"/>
    <n v="0"/>
  </r>
  <r>
    <n v="5176"/>
    <n v="1988"/>
    <n v="37"/>
    <x v="0"/>
    <x v="1"/>
    <x v="0"/>
    <n v="29604"/>
    <n v="1"/>
    <n v="0"/>
    <d v="2013-08-12T00:00:00"/>
    <n v="88"/>
    <x v="0"/>
    <x v="29"/>
    <x v="154"/>
    <n v="7"/>
    <x v="35"/>
    <n v="14"/>
    <x v="0"/>
    <n v="1.31738954195379E-3"/>
    <x v="0"/>
    <x v="1"/>
    <x v="6"/>
    <x v="4"/>
    <n v="3"/>
    <n v="9"/>
    <n v="3"/>
    <n v="11"/>
    <n v="0"/>
  </r>
  <r>
    <n v="3153"/>
    <n v="1957"/>
    <n v="68"/>
    <x v="3"/>
    <x v="3"/>
    <x v="1"/>
    <n v="40737"/>
    <n v="2"/>
    <n v="1"/>
    <d v="2013-08-12T00:00:00"/>
    <n v="24"/>
    <x v="223"/>
    <x v="0"/>
    <x v="10"/>
    <n v="0"/>
    <x v="4"/>
    <n v="2"/>
    <x v="347"/>
    <n v="3.6821562707121291E-4"/>
    <x v="1"/>
    <x v="1"/>
    <x v="6"/>
    <x v="4"/>
    <n v="2"/>
    <n v="8"/>
    <n v="3"/>
    <n v="11"/>
    <n v="0"/>
  </r>
  <r>
    <n v="9265"/>
    <n v="1953"/>
    <n v="72"/>
    <x v="0"/>
    <x v="0"/>
    <x v="1"/>
    <n v="75027"/>
    <n v="0"/>
    <n v="1"/>
    <d v="2013-09-01T00:00:00"/>
    <n v="74"/>
    <x v="320"/>
    <x v="59"/>
    <x v="255"/>
    <n v="133"/>
    <x v="17"/>
    <n v="77"/>
    <x v="348"/>
    <n v="1.7500366534714169E-2"/>
    <x v="1"/>
    <x v="3"/>
    <x v="2"/>
    <x v="1"/>
    <n v="6"/>
    <n v="5"/>
    <n v="3"/>
    <n v="11"/>
    <n v="0"/>
  </r>
  <r>
    <n v="9553"/>
    <n v="1987"/>
    <n v="38"/>
    <x v="0"/>
    <x v="0"/>
    <x v="0"/>
    <n v="7500"/>
    <n v="0"/>
    <n v="0"/>
    <d v="2013-09-01T00:00:00"/>
    <n v="94"/>
    <x v="91"/>
    <x v="22"/>
    <x v="82"/>
    <n v="4"/>
    <x v="7"/>
    <n v="5"/>
    <x v="323"/>
    <n v="1.3333333333333333E-3"/>
    <x v="0"/>
    <x v="1"/>
    <x v="9"/>
    <x v="4"/>
    <n v="3"/>
    <n v="6"/>
    <n v="3"/>
    <n v="11"/>
    <n v="0"/>
  </r>
  <r>
    <n v="3870"/>
    <n v="1978"/>
    <n v="47"/>
    <x v="2"/>
    <x v="1"/>
    <x v="0"/>
    <n v="63855"/>
    <n v="0"/>
    <n v="0"/>
    <d v="2013-09-02T00:00:00"/>
    <n v="28"/>
    <x v="321"/>
    <x v="27"/>
    <x v="256"/>
    <n v="93"/>
    <x v="18"/>
    <n v="89"/>
    <x v="45"/>
    <n v="1.4360660872288778E-2"/>
    <x v="1"/>
    <x v="1"/>
    <x v="8"/>
    <x v="6"/>
    <n v="13"/>
    <n v="4"/>
    <n v="3"/>
    <n v="11"/>
    <n v="0"/>
  </r>
  <r>
    <n v="1928"/>
    <n v="1973"/>
    <n v="52"/>
    <x v="0"/>
    <x v="0"/>
    <x v="1"/>
    <n v="31814"/>
    <n v="1"/>
    <n v="0"/>
    <d v="2013-09-02T00:00:00"/>
    <n v="73"/>
    <x v="171"/>
    <x v="7"/>
    <x v="153"/>
    <n v="4"/>
    <x v="7"/>
    <n v="20"/>
    <x v="84"/>
    <n v="1.9802602627773938E-3"/>
    <x v="1"/>
    <x v="3"/>
    <x v="1"/>
    <x v="4"/>
    <n v="3"/>
    <n v="9"/>
    <n v="3"/>
    <n v="11"/>
    <n v="0"/>
  </r>
  <r>
    <n v="626"/>
    <n v="1951"/>
    <n v="74"/>
    <x v="0"/>
    <x v="0"/>
    <x v="1"/>
    <n v="32871"/>
    <n v="1"/>
    <n v="1"/>
    <d v="2013-09-03T00:00:00"/>
    <n v="28"/>
    <x v="73"/>
    <x v="22"/>
    <x v="0"/>
    <n v="0"/>
    <x v="12"/>
    <n v="5"/>
    <x v="202"/>
    <n v="1.1560341942745886E-3"/>
    <x v="1"/>
    <x v="1"/>
    <x v="6"/>
    <x v="4"/>
    <n v="3"/>
    <n v="4"/>
    <n v="3"/>
    <n v="11"/>
    <n v="0"/>
  </r>
  <r>
    <n v="2202"/>
    <n v="1978"/>
    <n v="47"/>
    <x v="0"/>
    <x v="1"/>
    <x v="0"/>
    <n v="41154"/>
    <n v="0"/>
    <n v="1"/>
    <d v="2013-09-04T00:00:00"/>
    <n v="98"/>
    <x v="322"/>
    <x v="22"/>
    <x v="73"/>
    <n v="2"/>
    <x v="5"/>
    <n v="7"/>
    <x v="185"/>
    <n v="1.5065364241629003E-3"/>
    <x v="1"/>
    <x v="1"/>
    <x v="6"/>
    <x v="4"/>
    <n v="4"/>
    <n v="5"/>
    <n v="3"/>
    <n v="11"/>
    <n v="0"/>
  </r>
  <r>
    <n v="10350"/>
    <n v="1950"/>
    <n v="75"/>
    <x v="3"/>
    <x v="0"/>
    <x v="1"/>
    <n v="54432"/>
    <n v="2"/>
    <n v="1"/>
    <d v="2013-09-05T00:00:00"/>
    <n v="37"/>
    <x v="234"/>
    <x v="0"/>
    <x v="106"/>
    <n v="0"/>
    <x v="4"/>
    <n v="0"/>
    <x v="202"/>
    <n v="6.9811875367430923E-4"/>
    <x v="1"/>
    <x v="1"/>
    <x v="6"/>
    <x v="4"/>
    <n v="3"/>
    <n v="4"/>
    <n v="3"/>
    <n v="11"/>
    <n v="0"/>
  </r>
  <r>
    <n v="3725"/>
    <n v="1961"/>
    <n v="64"/>
    <x v="3"/>
    <x v="3"/>
    <x v="1"/>
    <n v="84865"/>
    <n v="0"/>
    <n v="0"/>
    <d v="2013-09-05T00:00:00"/>
    <n v="1"/>
    <x v="323"/>
    <x v="24"/>
    <x v="257"/>
    <n v="43"/>
    <x v="14"/>
    <n v="16"/>
    <x v="349"/>
    <n v="1.9701879455605961E-2"/>
    <x v="1"/>
    <x v="1"/>
    <x v="1"/>
    <x v="1"/>
    <n v="9"/>
    <n v="4"/>
    <n v="3"/>
    <n v="11"/>
    <n v="1"/>
  </r>
  <r>
    <n v="11007"/>
    <n v="1968"/>
    <n v="57"/>
    <x v="3"/>
    <x v="0"/>
    <x v="1"/>
    <n v="29187"/>
    <n v="1"/>
    <n v="0"/>
    <d v="2013-09-05T00:00:00"/>
    <n v="43"/>
    <x v="324"/>
    <x v="0"/>
    <x v="69"/>
    <n v="0"/>
    <x v="4"/>
    <n v="2"/>
    <x v="209"/>
    <n v="1.0963785246856476E-3"/>
    <x v="1"/>
    <x v="1"/>
    <x v="6"/>
    <x v="4"/>
    <n v="3"/>
    <n v="8"/>
    <n v="3"/>
    <n v="11"/>
    <n v="0"/>
  </r>
  <r>
    <n v="2541"/>
    <n v="1976"/>
    <n v="49"/>
    <x v="0"/>
    <x v="0"/>
    <x v="0"/>
    <n v="24027"/>
    <n v="1"/>
    <n v="0"/>
    <d v="2013-09-06T00:00:00"/>
    <n v="7"/>
    <x v="28"/>
    <x v="69"/>
    <x v="73"/>
    <n v="11"/>
    <x v="4"/>
    <n v="5"/>
    <x v="63"/>
    <n v="1.7896533066966329E-3"/>
    <x v="1"/>
    <x v="3"/>
    <x v="1"/>
    <x v="4"/>
    <n v="3"/>
    <n v="8"/>
    <n v="3"/>
    <n v="11"/>
    <n v="0"/>
  </r>
  <r>
    <n v="5253"/>
    <n v="1956"/>
    <n v="69"/>
    <x v="1"/>
    <x v="1"/>
    <x v="1"/>
    <n v="54603"/>
    <n v="1"/>
    <n v="1"/>
    <d v="2013-09-07T00:00:00"/>
    <n v="85"/>
    <x v="19"/>
    <x v="48"/>
    <x v="174"/>
    <n v="17"/>
    <x v="12"/>
    <n v="4"/>
    <x v="350"/>
    <n v="4.084024687288244E-3"/>
    <x v="1"/>
    <x v="8"/>
    <x v="0"/>
    <x v="3"/>
    <n v="4"/>
    <n v="7"/>
    <n v="3"/>
    <n v="11"/>
    <n v="0"/>
  </r>
  <r>
    <n v="851"/>
    <n v="1972"/>
    <n v="53"/>
    <x v="1"/>
    <x v="0"/>
    <x v="1"/>
    <n v="57136"/>
    <n v="1"/>
    <n v="1"/>
    <d v="2013-09-07T00:00:00"/>
    <n v="48"/>
    <x v="325"/>
    <x v="60"/>
    <x v="258"/>
    <n v="21"/>
    <x v="109"/>
    <n v="92"/>
    <x v="351"/>
    <n v="9.6261551386166346E-3"/>
    <x v="1"/>
    <x v="12"/>
    <x v="5"/>
    <x v="3"/>
    <n v="10"/>
    <n v="6"/>
    <n v="3"/>
    <n v="11"/>
    <n v="0"/>
  </r>
  <r>
    <n v="3009"/>
    <n v="1962"/>
    <n v="63"/>
    <x v="3"/>
    <x v="4"/>
    <x v="1"/>
    <n v="71670"/>
    <n v="0"/>
    <n v="0"/>
    <d v="2013-09-07T00:00:00"/>
    <n v="8"/>
    <x v="326"/>
    <x v="24"/>
    <x v="259"/>
    <n v="0"/>
    <x v="4"/>
    <n v="160"/>
    <x v="352"/>
    <n v="2.240826008092647E-2"/>
    <x v="1"/>
    <x v="1"/>
    <x v="5"/>
    <x v="6"/>
    <n v="6"/>
    <n v="6"/>
    <n v="3"/>
    <n v="11"/>
    <n v="1"/>
  </r>
  <r>
    <n v="760"/>
    <n v="1975"/>
    <n v="50"/>
    <x v="3"/>
    <x v="2"/>
    <x v="0"/>
    <n v="60554"/>
    <n v="1"/>
    <n v="0"/>
    <d v="2013-09-08T00:00:00"/>
    <n v="8"/>
    <x v="327"/>
    <x v="69"/>
    <x v="92"/>
    <n v="110"/>
    <x v="38"/>
    <n v="15"/>
    <x v="353"/>
    <n v="1.3145291805661062E-2"/>
    <x v="1"/>
    <x v="3"/>
    <x v="3"/>
    <x v="1"/>
    <n v="9"/>
    <n v="6"/>
    <n v="3"/>
    <n v="11"/>
    <n v="0"/>
  </r>
  <r>
    <n v="8104"/>
    <n v="1951"/>
    <n v="74"/>
    <x v="3"/>
    <x v="0"/>
    <x v="1"/>
    <n v="53312"/>
    <n v="0"/>
    <n v="0"/>
    <d v="2013-09-08T00:00:00"/>
    <n v="32"/>
    <x v="328"/>
    <x v="0"/>
    <x v="0"/>
    <n v="0"/>
    <x v="4"/>
    <n v="25"/>
    <x v="354"/>
    <n v="4.7456482593037216E-3"/>
    <x v="1"/>
    <x v="1"/>
    <x v="5"/>
    <x v="0"/>
    <n v="5"/>
    <n v="7"/>
    <n v="3"/>
    <n v="11"/>
    <n v="0"/>
  </r>
  <r>
    <n v="1764"/>
    <n v="1975"/>
    <n v="50"/>
    <x v="0"/>
    <x v="3"/>
    <x v="0"/>
    <n v="33955"/>
    <n v="1"/>
    <n v="0"/>
    <d v="2013-09-08T00:00:00"/>
    <n v="92"/>
    <x v="64"/>
    <x v="22"/>
    <x v="259"/>
    <n v="23"/>
    <x v="0"/>
    <n v="10"/>
    <x v="355"/>
    <n v="7.6571933441319396E-3"/>
    <x v="2"/>
    <x v="2"/>
    <x v="5"/>
    <x v="0"/>
    <n v="5"/>
    <n v="8"/>
    <n v="3"/>
    <n v="11"/>
    <n v="0"/>
  </r>
  <r>
    <n v="9166"/>
    <n v="1968"/>
    <n v="57"/>
    <x v="0"/>
    <x v="0"/>
    <x v="1"/>
    <n v="63967"/>
    <n v="0"/>
    <n v="1"/>
    <d v="2013-09-08T00:00:00"/>
    <n v="57"/>
    <x v="237"/>
    <x v="109"/>
    <x v="260"/>
    <n v="73"/>
    <x v="60"/>
    <n v="162"/>
    <x v="356"/>
    <n v="1.1255803773820877E-2"/>
    <x v="1"/>
    <x v="5"/>
    <x v="0"/>
    <x v="1"/>
    <n v="12"/>
    <n v="2"/>
    <n v="3"/>
    <n v="11"/>
    <n v="0"/>
  </r>
  <r>
    <n v="7446"/>
    <n v="1967"/>
    <n v="58"/>
    <x v="1"/>
    <x v="1"/>
    <x v="1"/>
    <n v="62513"/>
    <n v="0"/>
    <n v="1"/>
    <d v="2013-09-09T00:00:00"/>
    <n v="16"/>
    <x v="79"/>
    <x v="70"/>
    <x v="25"/>
    <n v="0"/>
    <x v="87"/>
    <n v="14"/>
    <x v="357"/>
    <n v="1.1229664229840194E-2"/>
    <x v="1"/>
    <x v="3"/>
    <x v="10"/>
    <x v="1"/>
    <n v="10"/>
    <n v="6"/>
    <n v="3"/>
    <n v="11"/>
    <n v="0"/>
  </r>
  <r>
    <n v="7685"/>
    <n v="1978"/>
    <n v="47"/>
    <x v="0"/>
    <x v="0"/>
    <x v="0"/>
    <n v="33039"/>
    <n v="1"/>
    <n v="0"/>
    <d v="2013-09-09T00:00:00"/>
    <n v="4"/>
    <x v="316"/>
    <x v="9"/>
    <x v="0"/>
    <n v="8"/>
    <x v="26"/>
    <n v="12"/>
    <x v="2"/>
    <n v="1.997639153727413E-3"/>
    <x v="1"/>
    <x v="1"/>
    <x v="1"/>
    <x v="4"/>
    <n v="4"/>
    <n v="5"/>
    <n v="3"/>
    <n v="11"/>
    <n v="0"/>
  </r>
  <r>
    <n v="6310"/>
    <n v="1978"/>
    <n v="47"/>
    <x v="0"/>
    <x v="0"/>
    <x v="0"/>
    <n v="33039"/>
    <n v="1"/>
    <n v="0"/>
    <d v="2013-09-09T00:00:00"/>
    <n v="4"/>
    <x v="316"/>
    <x v="9"/>
    <x v="0"/>
    <n v="8"/>
    <x v="26"/>
    <n v="12"/>
    <x v="2"/>
    <n v="1.997639153727413E-3"/>
    <x v="1"/>
    <x v="1"/>
    <x v="1"/>
    <x v="4"/>
    <n v="4"/>
    <n v="5"/>
    <n v="3"/>
    <n v="11"/>
    <n v="0"/>
  </r>
  <r>
    <n v="7849"/>
    <n v="1970"/>
    <n v="55"/>
    <x v="3"/>
    <x v="0"/>
    <x v="1"/>
    <n v="80336"/>
    <n v="0"/>
    <n v="0"/>
    <d v="2013-09-09T00:00:00"/>
    <n v="12"/>
    <x v="289"/>
    <x v="42"/>
    <x v="261"/>
    <n v="160"/>
    <x v="110"/>
    <n v="66"/>
    <x v="358"/>
    <n v="1.2273451503684526E-2"/>
    <x v="2"/>
    <x v="1"/>
    <x v="1"/>
    <x v="7"/>
    <n v="13"/>
    <n v="1"/>
    <n v="3"/>
    <n v="11"/>
    <n v="0"/>
  </r>
  <r>
    <n v="10858"/>
    <n v="1975"/>
    <n v="50"/>
    <x v="0"/>
    <x v="1"/>
    <x v="0"/>
    <n v="76532"/>
    <n v="1"/>
    <n v="1"/>
    <d v="2013-09-09T00:00:00"/>
    <n v="38"/>
    <x v="329"/>
    <x v="64"/>
    <x v="262"/>
    <n v="90"/>
    <x v="92"/>
    <n v="30"/>
    <x v="359"/>
    <n v="1.0322479485705326E-2"/>
    <x v="1"/>
    <x v="2"/>
    <x v="2"/>
    <x v="2"/>
    <n v="7"/>
    <n v="5"/>
    <n v="3"/>
    <n v="11"/>
    <n v="0"/>
  </r>
  <r>
    <n v="5954"/>
    <n v="1972"/>
    <n v="53"/>
    <x v="1"/>
    <x v="2"/>
    <x v="1"/>
    <n v="42618"/>
    <n v="1"/>
    <n v="0"/>
    <d v="2013-09-10T00:00:00"/>
    <n v="92"/>
    <x v="311"/>
    <x v="57"/>
    <x v="263"/>
    <n v="13"/>
    <x v="20"/>
    <n v="10"/>
    <x v="67"/>
    <n v="4.2704960345393969E-3"/>
    <x v="1"/>
    <x v="3"/>
    <x v="5"/>
    <x v="4"/>
    <n v="4"/>
    <n v="8"/>
    <n v="3"/>
    <n v="11"/>
    <n v="0"/>
  </r>
  <r>
    <n v="10430"/>
    <n v="1973"/>
    <n v="52"/>
    <x v="0"/>
    <x v="2"/>
    <x v="1"/>
    <n v="89694"/>
    <n v="1"/>
    <n v="1"/>
    <d v="2013-09-10T00:00:00"/>
    <n v="22"/>
    <x v="330"/>
    <x v="5"/>
    <x v="264"/>
    <n v="37"/>
    <x v="86"/>
    <n v="42"/>
    <x v="360"/>
    <n v="1.5943095413294087E-2"/>
    <x v="1"/>
    <x v="5"/>
    <x v="0"/>
    <x v="6"/>
    <n v="4"/>
    <n v="5"/>
    <n v="3"/>
    <n v="11"/>
    <n v="0"/>
  </r>
  <r>
    <n v="7962"/>
    <n v="1987"/>
    <n v="38"/>
    <x v="3"/>
    <x v="3"/>
    <x v="0"/>
    <n v="95169"/>
    <n v="0"/>
    <n v="0"/>
    <d v="2013-09-10T00:00:00"/>
    <n v="1"/>
    <x v="331"/>
    <x v="68"/>
    <x v="125"/>
    <n v="106"/>
    <x v="77"/>
    <n v="20"/>
    <x v="361"/>
    <n v="1.9764839390978155E-2"/>
    <x v="1"/>
    <x v="1"/>
    <x v="0"/>
    <x v="6"/>
    <n v="4"/>
    <n v="1"/>
    <n v="3"/>
    <n v="11"/>
    <n v="1"/>
  </r>
  <r>
    <n v="8492"/>
    <n v="1978"/>
    <n v="47"/>
    <x v="0"/>
    <x v="1"/>
    <x v="0"/>
    <n v="75437"/>
    <n v="0"/>
    <n v="0"/>
    <d v="2013-09-11T00:00:00"/>
    <n v="25"/>
    <x v="332"/>
    <x v="0"/>
    <x v="265"/>
    <n v="95"/>
    <x v="102"/>
    <n v="0"/>
    <x v="362"/>
    <n v="1.9791349072736192E-2"/>
    <x v="1"/>
    <x v="1"/>
    <x v="3"/>
    <x v="1"/>
    <n v="10"/>
    <n v="6"/>
    <n v="3"/>
    <n v="11"/>
    <n v="0"/>
  </r>
  <r>
    <n v="10424"/>
    <n v="1968"/>
    <n v="57"/>
    <x v="0"/>
    <x v="3"/>
    <x v="1"/>
    <n v="75922"/>
    <n v="0"/>
    <n v="0"/>
    <d v="2013-09-12T00:00:00"/>
    <n v="60"/>
    <x v="159"/>
    <x v="88"/>
    <x v="4"/>
    <n v="224"/>
    <x v="46"/>
    <n v="92"/>
    <x v="363"/>
    <n v="1.5845209557177102E-2"/>
    <x v="2"/>
    <x v="1"/>
    <x v="0"/>
    <x v="1"/>
    <n v="9"/>
    <n v="1"/>
    <n v="3"/>
    <n v="11"/>
    <n v="0"/>
  </r>
  <r>
    <n v="89"/>
    <n v="1975"/>
    <n v="50"/>
    <x v="2"/>
    <x v="0"/>
    <x v="0"/>
    <n v="22212"/>
    <n v="1"/>
    <n v="0"/>
    <d v="2013-09-12T00:00:00"/>
    <n v="49"/>
    <x v="2"/>
    <x v="21"/>
    <x v="153"/>
    <n v="6"/>
    <x v="26"/>
    <n v="21"/>
    <x v="229"/>
    <n v="2.1609940572663426E-3"/>
    <x v="0"/>
    <x v="3"/>
    <x v="1"/>
    <x v="4"/>
    <n v="4"/>
    <n v="6"/>
    <n v="3"/>
    <n v="11"/>
    <n v="0"/>
  </r>
  <r>
    <n v="5642"/>
    <n v="1979"/>
    <n v="46"/>
    <x v="1"/>
    <x v="1"/>
    <x v="0"/>
    <n v="62499"/>
    <n v="1"/>
    <n v="0"/>
    <d v="2013-09-12T00:00:00"/>
    <n v="0"/>
    <x v="333"/>
    <x v="20"/>
    <x v="266"/>
    <n v="0"/>
    <x v="16"/>
    <n v="4"/>
    <x v="364"/>
    <n v="3.4880558088929421E-3"/>
    <x v="1"/>
    <x v="3"/>
    <x v="4"/>
    <x v="0"/>
    <n v="6"/>
    <n v="4"/>
    <n v="3"/>
    <n v="11"/>
    <n v="0"/>
  </r>
  <r>
    <n v="7235"/>
    <n v="1975"/>
    <n v="50"/>
    <x v="2"/>
    <x v="0"/>
    <x v="0"/>
    <n v="17003"/>
    <n v="1"/>
    <n v="0"/>
    <d v="2013-09-12T00:00:00"/>
    <n v="37"/>
    <x v="77"/>
    <x v="60"/>
    <x v="0"/>
    <n v="4"/>
    <x v="26"/>
    <n v="7"/>
    <x v="365"/>
    <n v="1.8232076692348408E-3"/>
    <x v="2"/>
    <x v="5"/>
    <x v="1"/>
    <x v="4"/>
    <n v="4"/>
    <n v="5"/>
    <n v="3"/>
    <n v="11"/>
    <n v="0"/>
  </r>
  <r>
    <n v="8008"/>
    <n v="1983"/>
    <n v="42"/>
    <x v="0"/>
    <x v="1"/>
    <x v="0"/>
    <n v="36075"/>
    <n v="1"/>
    <n v="0"/>
    <d v="2013-09-12T00:00:00"/>
    <n v="54"/>
    <x v="47"/>
    <x v="0"/>
    <x v="53"/>
    <n v="12"/>
    <x v="7"/>
    <n v="30"/>
    <x v="129"/>
    <n v="2.4670824670824671E-3"/>
    <x v="1"/>
    <x v="1"/>
    <x v="1"/>
    <x v="4"/>
    <n v="4"/>
    <n v="6"/>
    <n v="3"/>
    <n v="11"/>
    <n v="0"/>
  </r>
  <r>
    <n v="2521"/>
    <n v="1971"/>
    <n v="54"/>
    <x v="1"/>
    <x v="0"/>
    <x v="1"/>
    <n v="35178"/>
    <n v="1"/>
    <n v="0"/>
    <d v="2013-10-01T00:00:00"/>
    <n v="10"/>
    <x v="334"/>
    <x v="12"/>
    <x v="154"/>
    <n v="2"/>
    <x v="12"/>
    <n v="18"/>
    <x v="73"/>
    <n v="1.1655011655011655E-3"/>
    <x v="1"/>
    <x v="1"/>
    <x v="6"/>
    <x v="0"/>
    <n v="2"/>
    <n v="7"/>
    <n v="3"/>
    <n v="11"/>
    <n v="1"/>
  </r>
  <r>
    <n v="175"/>
    <n v="1986"/>
    <n v="39"/>
    <x v="0"/>
    <x v="0"/>
    <x v="0"/>
    <n v="71952"/>
    <n v="1"/>
    <n v="0"/>
    <d v="2013-10-01T00:00:00"/>
    <n v="93"/>
    <x v="335"/>
    <x v="3"/>
    <x v="267"/>
    <n v="52"/>
    <x v="111"/>
    <n v="93"/>
    <x v="366"/>
    <n v="1.8762508338892595E-2"/>
    <x v="1"/>
    <x v="3"/>
    <x v="3"/>
    <x v="1"/>
    <n v="8"/>
    <n v="4"/>
    <n v="3"/>
    <n v="11"/>
    <n v="0"/>
  </r>
  <r>
    <n v="6988"/>
    <n v="1986"/>
    <n v="39"/>
    <x v="0"/>
    <x v="0"/>
    <x v="0"/>
    <n v="71952"/>
    <n v="1"/>
    <n v="0"/>
    <d v="2013-10-01T00:00:00"/>
    <n v="93"/>
    <x v="335"/>
    <x v="3"/>
    <x v="267"/>
    <n v="52"/>
    <x v="111"/>
    <n v="93"/>
    <x v="366"/>
    <n v="1.8762508338892595E-2"/>
    <x v="1"/>
    <x v="3"/>
    <x v="3"/>
    <x v="1"/>
    <n v="8"/>
    <n v="4"/>
    <n v="3"/>
    <n v="11"/>
    <n v="0"/>
  </r>
  <r>
    <n v="4301"/>
    <n v="1971"/>
    <n v="54"/>
    <x v="1"/>
    <x v="0"/>
    <x v="1"/>
    <n v="35178"/>
    <n v="1"/>
    <n v="0"/>
    <d v="2013-10-01T00:00:00"/>
    <n v="10"/>
    <x v="334"/>
    <x v="12"/>
    <x v="154"/>
    <n v="2"/>
    <x v="12"/>
    <n v="18"/>
    <x v="73"/>
    <n v="1.1655011655011655E-3"/>
    <x v="1"/>
    <x v="1"/>
    <x v="6"/>
    <x v="0"/>
    <n v="2"/>
    <n v="7"/>
    <n v="3"/>
    <n v="11"/>
    <n v="1"/>
  </r>
  <r>
    <n v="1162"/>
    <n v="1987"/>
    <n v="38"/>
    <x v="3"/>
    <x v="3"/>
    <x v="0"/>
    <n v="42000"/>
    <n v="0"/>
    <n v="0"/>
    <d v="2013-10-01T00:00:00"/>
    <n v="23"/>
    <x v="336"/>
    <x v="110"/>
    <x v="268"/>
    <n v="85"/>
    <x v="112"/>
    <n v="35"/>
    <x v="367"/>
    <n v="1.4714285714285714E-2"/>
    <x v="2"/>
    <x v="3"/>
    <x v="5"/>
    <x v="3"/>
    <n v="11"/>
    <n v="5"/>
    <n v="3"/>
    <n v="11"/>
    <n v="1"/>
  </r>
  <r>
    <n v="10643"/>
    <n v="1987"/>
    <n v="38"/>
    <x v="3"/>
    <x v="3"/>
    <x v="0"/>
    <n v="42000"/>
    <n v="0"/>
    <n v="0"/>
    <d v="2013-10-01T00:00:00"/>
    <n v="23"/>
    <x v="336"/>
    <x v="110"/>
    <x v="268"/>
    <n v="85"/>
    <x v="112"/>
    <n v="35"/>
    <x v="367"/>
    <n v="1.4714285714285714E-2"/>
    <x v="2"/>
    <x v="3"/>
    <x v="5"/>
    <x v="3"/>
    <n v="11"/>
    <n v="5"/>
    <n v="3"/>
    <n v="11"/>
    <n v="1"/>
  </r>
  <r>
    <n v="9723"/>
    <n v="1960"/>
    <n v="65"/>
    <x v="0"/>
    <x v="0"/>
    <x v="1"/>
    <n v="67716"/>
    <n v="0"/>
    <n v="1"/>
    <d v="2013-10-01T00:00:00"/>
    <n v="8"/>
    <x v="337"/>
    <x v="52"/>
    <x v="122"/>
    <n v="62"/>
    <x v="8"/>
    <n v="56"/>
    <x v="368"/>
    <n v="1.417685628211944E-2"/>
    <x v="1"/>
    <x v="2"/>
    <x v="8"/>
    <x v="1"/>
    <n v="13"/>
    <n v="5"/>
    <n v="3"/>
    <n v="11"/>
    <n v="0"/>
  </r>
  <r>
    <n v="10031"/>
    <n v="1976"/>
    <n v="49"/>
    <x v="3"/>
    <x v="0"/>
    <x v="0"/>
    <n v="16927"/>
    <n v="1"/>
    <n v="1"/>
    <d v="2013-10-02T00:00:00"/>
    <n v="50"/>
    <x v="240"/>
    <x v="22"/>
    <x v="27"/>
    <n v="3"/>
    <x v="7"/>
    <n v="4"/>
    <x v="30"/>
    <n v="2.8947834820109881E-3"/>
    <x v="2"/>
    <x v="0"/>
    <x v="4"/>
    <x v="4"/>
    <n v="4"/>
    <n v="8"/>
    <n v="3"/>
    <n v="11"/>
    <n v="0"/>
  </r>
  <r>
    <n v="9010"/>
    <n v="1972"/>
    <n v="53"/>
    <x v="1"/>
    <x v="0"/>
    <x v="1"/>
    <n v="83151"/>
    <n v="0"/>
    <n v="0"/>
    <d v="2013-10-02T00:00:00"/>
    <n v="80"/>
    <x v="338"/>
    <x v="111"/>
    <x v="160"/>
    <n v="137"/>
    <x v="87"/>
    <n v="210"/>
    <x v="369"/>
    <n v="2.5688205794277882E-2"/>
    <x v="1"/>
    <x v="1"/>
    <x v="5"/>
    <x v="5"/>
    <n v="10"/>
    <n v="2"/>
    <n v="3"/>
    <n v="11"/>
    <n v="1"/>
  </r>
  <r>
    <n v="10390"/>
    <n v="1959"/>
    <n v="66"/>
    <x v="2"/>
    <x v="0"/>
    <x v="1"/>
    <n v="26887"/>
    <n v="0"/>
    <n v="1"/>
    <d v="2013-10-02T00:00:00"/>
    <n v="27"/>
    <x v="17"/>
    <x v="69"/>
    <x v="10"/>
    <n v="3"/>
    <x v="27"/>
    <n v="6"/>
    <x v="146"/>
    <n v="8.9262468851117641E-4"/>
    <x v="5"/>
    <x v="1"/>
    <x v="6"/>
    <x v="4"/>
    <n v="3"/>
    <n v="6"/>
    <n v="3"/>
    <n v="11"/>
    <n v="0"/>
  </r>
  <r>
    <n v="433"/>
    <n v="1958"/>
    <n v="67"/>
    <x v="1"/>
    <x v="5"/>
    <x v="1"/>
    <n v="61331"/>
    <n v="1"/>
    <n v="1"/>
    <d v="2013-10-03T00:00:00"/>
    <n v="42"/>
    <x v="339"/>
    <x v="60"/>
    <x v="24"/>
    <n v="0"/>
    <x v="20"/>
    <n v="41"/>
    <x v="370"/>
    <n v="9.6362361611583049E-3"/>
    <x v="1"/>
    <x v="0"/>
    <x v="11"/>
    <x v="0"/>
    <n v="6"/>
    <n v="8"/>
    <n v="3"/>
    <n v="11"/>
    <n v="0"/>
  </r>
  <r>
    <n v="1173"/>
    <n v="1947"/>
    <n v="78"/>
    <x v="1"/>
    <x v="1"/>
    <x v="1"/>
    <n v="77632"/>
    <n v="0"/>
    <n v="0"/>
    <d v="2013-10-03T00:00:00"/>
    <n v="73"/>
    <x v="340"/>
    <x v="36"/>
    <x v="269"/>
    <n v="0"/>
    <x v="87"/>
    <n v="147"/>
    <x v="371"/>
    <n v="2.7115107172300083E-2"/>
    <x v="1"/>
    <x v="1"/>
    <x v="0"/>
    <x v="3"/>
    <n v="6"/>
    <n v="2"/>
    <n v="3"/>
    <n v="11"/>
    <n v="1"/>
  </r>
  <r>
    <n v="8812"/>
    <n v="1979"/>
    <n v="46"/>
    <x v="2"/>
    <x v="2"/>
    <x v="0"/>
    <n v="13533"/>
    <n v="1"/>
    <n v="0"/>
    <d v="2013-10-03T00:00:00"/>
    <n v="45"/>
    <x v="87"/>
    <x v="7"/>
    <x v="31"/>
    <n v="8"/>
    <x v="4"/>
    <n v="17"/>
    <x v="365"/>
    <n v="2.2906968151924926E-3"/>
    <x v="0"/>
    <x v="3"/>
    <x v="1"/>
    <x v="4"/>
    <n v="3"/>
    <n v="7"/>
    <n v="3"/>
    <n v="11"/>
    <n v="0"/>
  </r>
  <r>
    <n v="4827"/>
    <n v="1956"/>
    <n v="69"/>
    <x v="3"/>
    <x v="3"/>
    <x v="1"/>
    <n v="54998"/>
    <n v="0"/>
    <n v="1"/>
    <d v="2013-10-03T00:00:00"/>
    <n v="3"/>
    <x v="200"/>
    <x v="78"/>
    <x v="270"/>
    <n v="39"/>
    <x v="73"/>
    <n v="8"/>
    <x v="372"/>
    <n v="8.1275682752100075E-3"/>
    <x v="2"/>
    <x v="0"/>
    <x v="0"/>
    <x v="3"/>
    <n v="9"/>
    <n v="4"/>
    <n v="3"/>
    <n v="11"/>
    <n v="1"/>
  </r>
  <r>
    <n v="3945"/>
    <n v="1947"/>
    <n v="78"/>
    <x v="3"/>
    <x v="4"/>
    <x v="1"/>
    <n v="68117"/>
    <n v="0"/>
    <n v="1"/>
    <d v="2013-10-03T00:00:00"/>
    <n v="80"/>
    <x v="341"/>
    <x v="31"/>
    <x v="146"/>
    <n v="0"/>
    <x v="67"/>
    <n v="36"/>
    <x v="373"/>
    <n v="1.3124477002803999E-2"/>
    <x v="1"/>
    <x v="3"/>
    <x v="11"/>
    <x v="8"/>
    <n v="4"/>
    <n v="6"/>
    <n v="3"/>
    <n v="11"/>
    <n v="1"/>
  </r>
  <r>
    <n v="6991"/>
    <n v="1951"/>
    <n v="74"/>
    <x v="0"/>
    <x v="2"/>
    <x v="1"/>
    <n v="43185"/>
    <n v="0"/>
    <n v="1"/>
    <d v="2013-10-04T00:00:00"/>
    <n v="88"/>
    <x v="342"/>
    <x v="29"/>
    <x v="271"/>
    <n v="16"/>
    <x v="35"/>
    <n v="30"/>
    <x v="245"/>
    <n v="1.4055806414264212E-2"/>
    <x v="1"/>
    <x v="3"/>
    <x v="2"/>
    <x v="6"/>
    <n v="6"/>
    <n v="8"/>
    <n v="3"/>
    <n v="11"/>
    <n v="0"/>
  </r>
  <r>
    <n v="5892"/>
    <n v="1980"/>
    <n v="45"/>
    <x v="0"/>
    <x v="0"/>
    <x v="0"/>
    <n v="34968"/>
    <n v="1"/>
    <n v="0"/>
    <d v="2013-10-04T00:00:00"/>
    <n v="11"/>
    <x v="118"/>
    <x v="29"/>
    <x v="7"/>
    <n v="8"/>
    <x v="12"/>
    <n v="2"/>
    <x v="165"/>
    <n v="6.2628689087165408E-3"/>
    <x v="1"/>
    <x v="9"/>
    <x v="4"/>
    <x v="3"/>
    <n v="5"/>
    <n v="7"/>
    <n v="3"/>
    <n v="11"/>
    <n v="0"/>
  </r>
  <r>
    <n v="6262"/>
    <n v="1962"/>
    <n v="63"/>
    <x v="1"/>
    <x v="3"/>
    <x v="1"/>
    <n v="72217"/>
    <n v="0"/>
    <n v="0"/>
    <d v="2013-10-04T00:00:00"/>
    <n v="93"/>
    <x v="343"/>
    <x v="70"/>
    <x v="272"/>
    <n v="55"/>
    <x v="23"/>
    <n v="154"/>
    <x v="374"/>
    <n v="1.9649113089715717E-2"/>
    <x v="1"/>
    <x v="1"/>
    <x v="4"/>
    <x v="11"/>
    <n v="8"/>
    <n v="2"/>
    <n v="3"/>
    <n v="11"/>
    <n v="0"/>
  </r>
  <r>
    <n v="7573"/>
    <n v="1978"/>
    <n v="47"/>
    <x v="3"/>
    <x v="3"/>
    <x v="0"/>
    <n v="31626"/>
    <n v="1"/>
    <n v="0"/>
    <d v="2013-10-05T00:00:00"/>
    <n v="12"/>
    <x v="238"/>
    <x v="12"/>
    <x v="97"/>
    <n v="2"/>
    <x v="7"/>
    <n v="34"/>
    <x v="331"/>
    <n v="1.6442167836590146E-3"/>
    <x v="1"/>
    <x v="1"/>
    <x v="1"/>
    <x v="0"/>
    <n v="2"/>
    <n v="7"/>
    <n v="3"/>
    <n v="11"/>
    <n v="1"/>
  </r>
  <r>
    <n v="10262"/>
    <n v="1980"/>
    <n v="45"/>
    <x v="0"/>
    <x v="0"/>
    <x v="0"/>
    <n v="15072"/>
    <n v="2"/>
    <n v="0"/>
    <d v="2013-10-05T00:00:00"/>
    <n v="96"/>
    <x v="32"/>
    <x v="22"/>
    <x v="50"/>
    <n v="0"/>
    <x v="30"/>
    <n v="18"/>
    <x v="71"/>
    <n v="2.3221868365180466E-3"/>
    <x v="0"/>
    <x v="2"/>
    <x v="4"/>
    <x v="0"/>
    <n v="3"/>
    <n v="5"/>
    <n v="3"/>
    <n v="11"/>
    <n v="0"/>
  </r>
  <r>
    <n v="6119"/>
    <n v="1963"/>
    <n v="62"/>
    <x v="3"/>
    <x v="3"/>
    <x v="1"/>
    <n v="36736"/>
    <n v="1"/>
    <n v="1"/>
    <d v="2013-10-05T00:00:00"/>
    <n v="52"/>
    <x v="38"/>
    <x v="0"/>
    <x v="82"/>
    <n v="0"/>
    <x v="4"/>
    <n v="4"/>
    <x v="302"/>
    <n v="3.5387630662020908E-4"/>
    <x v="1"/>
    <x v="1"/>
    <x v="6"/>
    <x v="4"/>
    <n v="2"/>
    <n v="6"/>
    <n v="3"/>
    <n v="11"/>
    <n v="0"/>
  </r>
  <r>
    <n v="10141"/>
    <n v="1960"/>
    <n v="65"/>
    <x v="1"/>
    <x v="2"/>
    <x v="1"/>
    <n v="39228"/>
    <n v="0"/>
    <n v="0"/>
    <d v="2013-10-05T00:00:00"/>
    <n v="1"/>
    <x v="0"/>
    <x v="12"/>
    <x v="69"/>
    <n v="0"/>
    <x v="5"/>
    <n v="3"/>
    <x v="10"/>
    <n v="4.3336392372794941E-4"/>
    <x v="1"/>
    <x v="1"/>
    <x v="9"/>
    <x v="4"/>
    <n v="3"/>
    <n v="4"/>
    <n v="3"/>
    <n v="11"/>
    <n v="0"/>
  </r>
  <r>
    <n v="8957"/>
    <n v="1952"/>
    <n v="73"/>
    <x v="2"/>
    <x v="3"/>
    <x v="1"/>
    <n v="64831"/>
    <n v="1"/>
    <n v="1"/>
    <d v="2013-10-06T00:00:00"/>
    <n v="51"/>
    <x v="344"/>
    <x v="46"/>
    <x v="23"/>
    <n v="75"/>
    <x v="41"/>
    <n v="144"/>
    <x v="375"/>
    <n v="1.5054526383982971E-2"/>
    <x v="1"/>
    <x v="7"/>
    <x v="10"/>
    <x v="6"/>
    <n v="5"/>
    <n v="6"/>
    <n v="3"/>
    <n v="11"/>
    <n v="0"/>
  </r>
  <r>
    <n v="6376"/>
    <n v="1979"/>
    <n v="46"/>
    <x v="0"/>
    <x v="3"/>
    <x v="0"/>
    <n v="57537"/>
    <n v="1"/>
    <n v="0"/>
    <d v="2013-10-06T00:00:00"/>
    <n v="83"/>
    <x v="345"/>
    <x v="112"/>
    <x v="273"/>
    <n v="51"/>
    <x v="26"/>
    <n v="100"/>
    <x v="240"/>
    <n v="7.7341536750265049E-3"/>
    <x v="1"/>
    <x v="2"/>
    <x v="0"/>
    <x v="6"/>
    <n v="8"/>
    <n v="4"/>
    <n v="3"/>
    <n v="11"/>
    <n v="0"/>
  </r>
  <r>
    <n v="4470"/>
    <n v="1962"/>
    <n v="63"/>
    <x v="1"/>
    <x v="0"/>
    <x v="1"/>
    <n v="58646"/>
    <n v="0"/>
    <n v="1"/>
    <d v="2013-10-06T00:00:00"/>
    <n v="3"/>
    <x v="346"/>
    <x v="12"/>
    <x v="11"/>
    <n v="6"/>
    <x v="20"/>
    <n v="22"/>
    <x v="117"/>
    <n v="2.012072434607646E-3"/>
    <x v="1"/>
    <x v="1"/>
    <x v="1"/>
    <x v="0"/>
    <n v="4"/>
    <n v="4"/>
    <n v="3"/>
    <n v="11"/>
    <n v="0"/>
  </r>
  <r>
    <n v="6183"/>
    <n v="1962"/>
    <n v="63"/>
    <x v="1"/>
    <x v="0"/>
    <x v="1"/>
    <n v="58646"/>
    <n v="0"/>
    <n v="1"/>
    <d v="2013-10-06T00:00:00"/>
    <n v="3"/>
    <x v="346"/>
    <x v="12"/>
    <x v="11"/>
    <n v="6"/>
    <x v="20"/>
    <n v="22"/>
    <x v="117"/>
    <n v="2.012072434607646E-3"/>
    <x v="1"/>
    <x v="1"/>
    <x v="1"/>
    <x v="0"/>
    <n v="4"/>
    <n v="4"/>
    <n v="3"/>
    <n v="11"/>
    <n v="0"/>
  </r>
  <r>
    <n v="10067"/>
    <n v="1976"/>
    <n v="49"/>
    <x v="2"/>
    <x v="1"/>
    <x v="0"/>
    <n v="25176"/>
    <n v="1"/>
    <n v="1"/>
    <d v="2013-10-08T00:00:00"/>
    <n v="79"/>
    <x v="30"/>
    <x v="0"/>
    <x v="10"/>
    <n v="0"/>
    <x v="4"/>
    <n v="5"/>
    <x v="172"/>
    <n v="3.1776294884016526E-4"/>
    <x v="0"/>
    <x v="1"/>
    <x v="6"/>
    <x v="4"/>
    <n v="2"/>
    <n v="7"/>
    <n v="3"/>
    <n v="11"/>
    <n v="0"/>
  </r>
  <r>
    <n v="2286"/>
    <n v="1962"/>
    <n v="63"/>
    <x v="0"/>
    <x v="3"/>
    <x v="1"/>
    <n v="50785"/>
    <n v="1"/>
    <n v="1"/>
    <d v="2013-10-09T00:00:00"/>
    <n v="27"/>
    <x v="347"/>
    <x v="12"/>
    <x v="61"/>
    <n v="0"/>
    <x v="7"/>
    <n v="27"/>
    <x v="214"/>
    <n v="1.713104263069804E-3"/>
    <x v="1"/>
    <x v="3"/>
    <x v="1"/>
    <x v="0"/>
    <n v="3"/>
    <n v="6"/>
    <n v="3"/>
    <n v="11"/>
    <n v="0"/>
  </r>
  <r>
    <n v="4440"/>
    <n v="1964"/>
    <n v="61"/>
    <x v="1"/>
    <x v="0"/>
    <x v="1"/>
    <n v="64100"/>
    <n v="0"/>
    <n v="1"/>
    <d v="2013-10-09T00:00:00"/>
    <n v="93"/>
    <x v="88"/>
    <x v="0"/>
    <x v="133"/>
    <n v="0"/>
    <x v="4"/>
    <n v="10"/>
    <x v="376"/>
    <n v="8.361934477379096E-3"/>
    <x v="1"/>
    <x v="1"/>
    <x v="3"/>
    <x v="6"/>
    <n v="6"/>
    <n v="7"/>
    <n v="3"/>
    <n v="11"/>
    <n v="0"/>
  </r>
  <r>
    <n v="2118"/>
    <n v="1964"/>
    <n v="61"/>
    <x v="2"/>
    <x v="0"/>
    <x v="1"/>
    <n v="62905"/>
    <n v="0"/>
    <n v="1"/>
    <d v="2013-10-09T00:00:00"/>
    <n v="68"/>
    <x v="348"/>
    <x v="113"/>
    <x v="137"/>
    <n v="119"/>
    <x v="111"/>
    <n v="59"/>
    <x v="377"/>
    <n v="8.9500039742468809E-3"/>
    <x v="1"/>
    <x v="5"/>
    <x v="8"/>
    <x v="3"/>
    <n v="8"/>
    <n v="4"/>
    <n v="3"/>
    <n v="11"/>
    <n v="0"/>
  </r>
  <r>
    <n v="10163"/>
    <n v="1984"/>
    <n v="41"/>
    <x v="3"/>
    <x v="3"/>
    <x v="0"/>
    <n v="82733"/>
    <n v="0"/>
    <n v="0"/>
    <d v="2013-10-09T00:00:00"/>
    <n v="28"/>
    <x v="239"/>
    <x v="30"/>
    <x v="274"/>
    <n v="65"/>
    <x v="39"/>
    <n v="38"/>
    <x v="378"/>
    <n v="1.55318917481537E-2"/>
    <x v="1"/>
    <x v="1"/>
    <x v="3"/>
    <x v="1"/>
    <n v="7"/>
    <n v="4"/>
    <n v="3"/>
    <n v="11"/>
    <n v="1"/>
  </r>
  <r>
    <n v="1581"/>
    <n v="1980"/>
    <n v="45"/>
    <x v="0"/>
    <x v="0"/>
    <x v="0"/>
    <n v="37406"/>
    <n v="1"/>
    <n v="0"/>
    <d v="2013-10-10T00:00:00"/>
    <n v="18"/>
    <x v="77"/>
    <x v="0"/>
    <x v="31"/>
    <n v="2"/>
    <x v="12"/>
    <n v="3"/>
    <x v="283"/>
    <n v="3.7427150724482706E-4"/>
    <x v="2"/>
    <x v="1"/>
    <x v="6"/>
    <x v="4"/>
    <n v="2"/>
    <n v="8"/>
    <n v="3"/>
    <n v="11"/>
    <n v="1"/>
  </r>
  <r>
    <n v="606"/>
    <n v="1967"/>
    <n v="58"/>
    <x v="0"/>
    <x v="3"/>
    <x v="1"/>
    <n v="25930"/>
    <n v="1"/>
    <n v="1"/>
    <d v="2013-10-10T00:00:00"/>
    <n v="87"/>
    <x v="17"/>
    <x v="12"/>
    <x v="15"/>
    <n v="2"/>
    <x v="4"/>
    <n v="4"/>
    <x v="379"/>
    <n v="4.2421905129193986E-4"/>
    <x v="1"/>
    <x v="1"/>
    <x v="6"/>
    <x v="4"/>
    <n v="2"/>
    <n v="7"/>
    <n v="3"/>
    <n v="11"/>
    <n v="0"/>
  </r>
  <r>
    <n v="1411"/>
    <n v="1952"/>
    <n v="73"/>
    <x v="0"/>
    <x v="2"/>
    <x v="1"/>
    <n v="82623"/>
    <n v="0"/>
    <n v="0"/>
    <d v="2013-10-11T00:00:00"/>
    <n v="58"/>
    <x v="277"/>
    <x v="35"/>
    <x v="101"/>
    <n v="172"/>
    <x v="113"/>
    <n v="173"/>
    <x v="380"/>
    <n v="9.2831293949626609E-3"/>
    <x v="1"/>
    <x v="1"/>
    <x v="1"/>
    <x v="7"/>
    <n v="4"/>
    <n v="1"/>
    <n v="3"/>
    <n v="11"/>
    <n v="0"/>
  </r>
  <r>
    <n v="4501"/>
    <n v="1965"/>
    <n v="60"/>
    <x v="1"/>
    <x v="3"/>
    <x v="1"/>
    <n v="69882"/>
    <n v="0"/>
    <n v="0"/>
    <d v="2013-10-11T00:00:00"/>
    <n v="94"/>
    <x v="349"/>
    <x v="114"/>
    <x v="275"/>
    <n v="132"/>
    <x v="114"/>
    <n v="165"/>
    <x v="348"/>
    <n v="1.8788815431727768E-2"/>
    <x v="2"/>
    <x v="1"/>
    <x v="4"/>
    <x v="5"/>
    <n v="9"/>
    <n v="1"/>
    <n v="3"/>
    <n v="11"/>
    <n v="0"/>
  </r>
  <r>
    <n v="5763"/>
    <n v="1972"/>
    <n v="53"/>
    <x v="1"/>
    <x v="1"/>
    <x v="1"/>
    <n v="49854"/>
    <n v="1"/>
    <n v="0"/>
    <d v="2013-10-11T00:00:00"/>
    <n v="63"/>
    <x v="350"/>
    <x v="2"/>
    <x v="276"/>
    <n v="39"/>
    <x v="4"/>
    <n v="30"/>
    <x v="381"/>
    <n v="7.0204998595900028E-3"/>
    <x v="2"/>
    <x v="0"/>
    <x v="10"/>
    <x v="3"/>
    <n v="5"/>
    <n v="6"/>
    <n v="3"/>
    <n v="11"/>
    <n v="0"/>
  </r>
  <r>
    <n v="8373"/>
    <n v="1979"/>
    <n v="46"/>
    <x v="4"/>
    <x v="1"/>
    <x v="0"/>
    <n v="24594"/>
    <n v="1"/>
    <n v="0"/>
    <d v="2013-10-12T00:00:00"/>
    <n v="94"/>
    <x v="103"/>
    <x v="7"/>
    <x v="69"/>
    <n v="10"/>
    <x v="4"/>
    <n v="9"/>
    <x v="97"/>
    <n v="8.1320647312352605E-4"/>
    <x v="4"/>
    <x v="1"/>
    <x v="6"/>
    <x v="4"/>
    <n v="3"/>
    <n v="5"/>
    <n v="3"/>
    <n v="11"/>
    <n v="0"/>
  </r>
  <r>
    <n v="3829"/>
    <n v="1979"/>
    <n v="46"/>
    <x v="4"/>
    <x v="1"/>
    <x v="0"/>
    <n v="24594"/>
    <n v="1"/>
    <n v="0"/>
    <d v="2013-10-12T00:00:00"/>
    <n v="94"/>
    <x v="103"/>
    <x v="7"/>
    <x v="69"/>
    <n v="10"/>
    <x v="4"/>
    <n v="9"/>
    <x v="97"/>
    <n v="8.1320647312352605E-4"/>
    <x v="4"/>
    <x v="1"/>
    <x v="6"/>
    <x v="4"/>
    <n v="3"/>
    <n v="5"/>
    <n v="3"/>
    <n v="11"/>
    <n v="0"/>
  </r>
  <r>
    <n v="2607"/>
    <n v="1953"/>
    <n v="72"/>
    <x v="0"/>
    <x v="3"/>
    <x v="1"/>
    <n v="40464"/>
    <n v="0"/>
    <n v="1"/>
    <d v="2013-11-01T00:00:00"/>
    <n v="78"/>
    <x v="351"/>
    <x v="2"/>
    <x v="277"/>
    <n v="7"/>
    <x v="46"/>
    <n v="41"/>
    <x v="382"/>
    <n v="1.4556148675365758E-2"/>
    <x v="1"/>
    <x v="8"/>
    <x v="3"/>
    <x v="3"/>
    <n v="8"/>
    <n v="8"/>
    <n v="3"/>
    <n v="11"/>
    <n v="0"/>
  </r>
  <r>
    <n v="9743"/>
    <n v="1955"/>
    <n v="70"/>
    <x v="0"/>
    <x v="0"/>
    <x v="1"/>
    <n v="76998"/>
    <n v="0"/>
    <n v="1"/>
    <d v="2013-11-01T00:00:00"/>
    <n v="85"/>
    <x v="352"/>
    <x v="115"/>
    <x v="49"/>
    <n v="69"/>
    <x v="60"/>
    <n v="107"/>
    <x v="383"/>
    <n v="2.3416192628379958E-2"/>
    <x v="1"/>
    <x v="3"/>
    <x v="11"/>
    <x v="8"/>
    <n v="8"/>
    <n v="6"/>
    <n v="3"/>
    <n v="11"/>
    <n v="0"/>
  </r>
  <r>
    <n v="3690"/>
    <n v="1986"/>
    <n v="39"/>
    <x v="1"/>
    <x v="0"/>
    <x v="0"/>
    <n v="80141"/>
    <n v="0"/>
    <n v="0"/>
    <d v="2013-11-01T00:00:00"/>
    <n v="20"/>
    <x v="353"/>
    <x v="67"/>
    <x v="278"/>
    <n v="52"/>
    <x v="42"/>
    <n v="40"/>
    <x v="384"/>
    <n v="2.5592393406620832E-2"/>
    <x v="1"/>
    <x v="1"/>
    <x v="8"/>
    <x v="1"/>
    <n v="10"/>
    <n v="6"/>
    <n v="3"/>
    <n v="11"/>
    <n v="1"/>
  </r>
  <r>
    <n v="9595"/>
    <n v="1961"/>
    <n v="64"/>
    <x v="0"/>
    <x v="1"/>
    <x v="1"/>
    <n v="64260"/>
    <n v="0"/>
    <n v="0"/>
    <d v="2013-11-01T00:00:00"/>
    <n v="1"/>
    <x v="58"/>
    <x v="116"/>
    <x v="279"/>
    <n v="20"/>
    <x v="4"/>
    <n v="30"/>
    <x v="385"/>
    <n v="2.4027388733271086E-2"/>
    <x v="2"/>
    <x v="1"/>
    <x v="0"/>
    <x v="2"/>
    <n v="4"/>
    <n v="3"/>
    <n v="3"/>
    <n v="11"/>
    <n v="1"/>
  </r>
  <r>
    <n v="1772"/>
    <n v="1975"/>
    <n v="50"/>
    <x v="3"/>
    <x v="0"/>
    <x v="0"/>
    <n v="79174"/>
    <n v="0"/>
    <n v="0"/>
    <d v="2013-11-01T00:00:00"/>
    <n v="2"/>
    <x v="354"/>
    <x v="61"/>
    <x v="280"/>
    <n v="193"/>
    <x v="88"/>
    <n v="129"/>
    <x v="386"/>
    <n v="2.417460277363781E-2"/>
    <x v="1"/>
    <x v="1"/>
    <x v="5"/>
    <x v="9"/>
    <n v="7"/>
    <n v="2"/>
    <n v="3"/>
    <n v="11"/>
    <n v="1"/>
  </r>
  <r>
    <n v="4669"/>
    <n v="1981"/>
    <n v="44"/>
    <x v="4"/>
    <x v="0"/>
    <x v="0"/>
    <n v="24480"/>
    <n v="1"/>
    <n v="0"/>
    <d v="2013-11-02T00:00:00"/>
    <n v="46"/>
    <x v="30"/>
    <x v="42"/>
    <x v="97"/>
    <n v="28"/>
    <x v="21"/>
    <n v="17"/>
    <x v="387"/>
    <n v="3.472222222222222E-3"/>
    <x v="4"/>
    <x v="5"/>
    <x v="4"/>
    <x v="4"/>
    <n v="4"/>
    <n v="7"/>
    <n v="3"/>
    <n v="11"/>
    <n v="0"/>
  </r>
  <r>
    <n v="1715"/>
    <n v="1978"/>
    <n v="47"/>
    <x v="0"/>
    <x v="1"/>
    <x v="0"/>
    <n v="25851"/>
    <n v="1"/>
    <n v="0"/>
    <d v="2013-11-02T00:00:00"/>
    <n v="45"/>
    <x v="15"/>
    <x v="20"/>
    <x v="38"/>
    <n v="7"/>
    <x v="20"/>
    <n v="5"/>
    <x v="63"/>
    <n v="1.6633785927043442E-3"/>
    <x v="2"/>
    <x v="3"/>
    <x v="1"/>
    <x v="4"/>
    <n v="3"/>
    <n v="7"/>
    <n v="3"/>
    <n v="11"/>
    <n v="0"/>
  </r>
  <r>
    <n v="4093"/>
    <n v="1975"/>
    <n v="50"/>
    <x v="1"/>
    <x v="1"/>
    <x v="0"/>
    <n v="53253"/>
    <n v="1"/>
    <n v="1"/>
    <d v="2013-11-02T00:00:00"/>
    <n v="61"/>
    <x v="355"/>
    <x v="21"/>
    <x v="96"/>
    <n v="20"/>
    <x v="8"/>
    <n v="125"/>
    <x v="388"/>
    <n v="5.8400465701462833E-3"/>
    <x v="1"/>
    <x v="9"/>
    <x v="0"/>
    <x v="6"/>
    <n v="5"/>
    <n v="5"/>
    <n v="3"/>
    <n v="11"/>
    <n v="0"/>
  </r>
  <r>
    <n v="9576"/>
    <n v="1982"/>
    <n v="43"/>
    <x v="3"/>
    <x v="1"/>
    <x v="0"/>
    <n v="32313"/>
    <n v="1"/>
    <n v="0"/>
    <d v="2013-11-02T00:00:00"/>
    <n v="60"/>
    <x v="90"/>
    <x v="20"/>
    <x v="33"/>
    <n v="2"/>
    <x v="27"/>
    <n v="7"/>
    <x v="389"/>
    <n v="4.7039891065515423E-3"/>
    <x v="1"/>
    <x v="5"/>
    <x v="0"/>
    <x v="4"/>
    <n v="4"/>
    <n v="9"/>
    <n v="3"/>
    <n v="11"/>
    <n v="0"/>
  </r>
  <r>
    <n v="615"/>
    <n v="1960"/>
    <n v="65"/>
    <x v="0"/>
    <x v="1"/>
    <x v="1"/>
    <n v="30507"/>
    <n v="0"/>
    <n v="0"/>
    <d v="2013-11-03T00:00:00"/>
    <n v="29"/>
    <x v="206"/>
    <x v="26"/>
    <x v="263"/>
    <n v="38"/>
    <x v="77"/>
    <n v="110"/>
    <x v="390"/>
    <n v="7.6375913724718919E-3"/>
    <x v="0"/>
    <x v="1"/>
    <x v="5"/>
    <x v="0"/>
    <n v="4"/>
    <n v="7"/>
    <n v="3"/>
    <n v="11"/>
    <n v="0"/>
  </r>
  <r>
    <n v="8477"/>
    <n v="1956"/>
    <n v="69"/>
    <x v="0"/>
    <x v="2"/>
    <x v="1"/>
    <n v="26150"/>
    <n v="2"/>
    <n v="1"/>
    <d v="2013-11-03T00:00:00"/>
    <n v="61"/>
    <x v="2"/>
    <x v="12"/>
    <x v="154"/>
    <n v="3"/>
    <x v="20"/>
    <n v="1"/>
    <x v="276"/>
    <n v="1.0325047801147227E-3"/>
    <x v="2"/>
    <x v="1"/>
    <x v="6"/>
    <x v="4"/>
    <n v="3"/>
    <n v="7"/>
    <n v="3"/>
    <n v="11"/>
    <n v="0"/>
  </r>
  <r>
    <n v="640"/>
    <n v="1951"/>
    <n v="74"/>
    <x v="0"/>
    <x v="0"/>
    <x v="1"/>
    <n v="57304"/>
    <n v="0"/>
    <n v="1"/>
    <d v="2013-11-03T00:00:00"/>
    <n v="61"/>
    <x v="195"/>
    <x v="3"/>
    <x v="281"/>
    <n v="138"/>
    <x v="67"/>
    <n v="106"/>
    <x v="391"/>
    <n v="1.6054725673600445E-2"/>
    <x v="1"/>
    <x v="3"/>
    <x v="8"/>
    <x v="9"/>
    <n v="10"/>
    <n v="5"/>
    <n v="3"/>
    <n v="11"/>
    <n v="0"/>
  </r>
  <r>
    <n v="3919"/>
    <n v="1976"/>
    <n v="49"/>
    <x v="1"/>
    <x v="3"/>
    <x v="0"/>
    <n v="72309"/>
    <n v="0"/>
    <n v="0"/>
    <d v="2013-11-03T00:00:00"/>
    <n v="64"/>
    <x v="356"/>
    <x v="0"/>
    <x v="282"/>
    <n v="50"/>
    <x v="39"/>
    <n v="0"/>
    <x v="392"/>
    <n v="2.670483618913275E-2"/>
    <x v="1"/>
    <x v="1"/>
    <x v="5"/>
    <x v="9"/>
    <n v="8"/>
    <n v="3"/>
    <n v="3"/>
    <n v="11"/>
    <n v="1"/>
  </r>
  <r>
    <n v="11100"/>
    <n v="1972"/>
    <n v="53"/>
    <x v="0"/>
    <x v="2"/>
    <x v="1"/>
    <n v="51813"/>
    <n v="1"/>
    <n v="1"/>
    <d v="2013-11-04T00:00:00"/>
    <n v="37"/>
    <x v="112"/>
    <x v="22"/>
    <x v="41"/>
    <n v="0"/>
    <x v="7"/>
    <n v="2"/>
    <x v="17"/>
    <n v="1.1773107135274932E-3"/>
    <x v="1"/>
    <x v="3"/>
    <x v="1"/>
    <x v="4"/>
    <n v="3"/>
    <n v="7"/>
    <n v="3"/>
    <n v="11"/>
    <n v="0"/>
  </r>
  <r>
    <n v="10741"/>
    <n v="1951"/>
    <n v="74"/>
    <x v="1"/>
    <x v="1"/>
    <x v="1"/>
    <n v="47352"/>
    <n v="0"/>
    <n v="1"/>
    <d v="2013-11-04T00:00:00"/>
    <n v="70"/>
    <x v="357"/>
    <x v="62"/>
    <x v="148"/>
    <n v="8"/>
    <x v="4"/>
    <n v="15"/>
    <x v="393"/>
    <n v="6.4200033789491469E-3"/>
    <x v="1"/>
    <x v="2"/>
    <x v="10"/>
    <x v="0"/>
    <n v="5"/>
    <n v="7"/>
    <n v="3"/>
    <n v="11"/>
    <n v="0"/>
  </r>
  <r>
    <n v="5491"/>
    <n v="1951"/>
    <n v="74"/>
    <x v="1"/>
    <x v="1"/>
    <x v="1"/>
    <n v="47352"/>
    <n v="0"/>
    <n v="1"/>
    <d v="2013-11-04T00:00:00"/>
    <n v="70"/>
    <x v="357"/>
    <x v="62"/>
    <x v="148"/>
    <n v="8"/>
    <x v="4"/>
    <n v="15"/>
    <x v="393"/>
    <n v="6.4200033789491469E-3"/>
    <x v="1"/>
    <x v="2"/>
    <x v="10"/>
    <x v="0"/>
    <n v="5"/>
    <n v="7"/>
    <n v="3"/>
    <n v="11"/>
    <n v="0"/>
  </r>
  <r>
    <n v="3033"/>
    <n v="1963"/>
    <n v="62"/>
    <x v="1"/>
    <x v="1"/>
    <x v="1"/>
    <n v="38620"/>
    <n v="0"/>
    <n v="0"/>
    <d v="2013-11-05T00:00:00"/>
    <n v="56"/>
    <x v="358"/>
    <x v="2"/>
    <x v="11"/>
    <n v="34"/>
    <x v="48"/>
    <n v="89"/>
    <x v="320"/>
    <n v="5.9295701708959089E-3"/>
    <x v="1"/>
    <x v="1"/>
    <x v="1"/>
    <x v="2"/>
    <n v="3"/>
    <n v="3"/>
    <n v="3"/>
    <n v="11"/>
    <n v="0"/>
  </r>
  <r>
    <n v="4119"/>
    <n v="1963"/>
    <n v="62"/>
    <x v="1"/>
    <x v="1"/>
    <x v="1"/>
    <n v="38620"/>
    <n v="0"/>
    <n v="0"/>
    <d v="2013-11-05T00:00:00"/>
    <n v="56"/>
    <x v="358"/>
    <x v="2"/>
    <x v="11"/>
    <n v="34"/>
    <x v="48"/>
    <n v="89"/>
    <x v="320"/>
    <n v="5.9295701708959089E-3"/>
    <x v="1"/>
    <x v="1"/>
    <x v="1"/>
    <x v="2"/>
    <n v="3"/>
    <n v="3"/>
    <n v="3"/>
    <n v="11"/>
    <n v="0"/>
  </r>
  <r>
    <n v="2061"/>
    <n v="1955"/>
    <n v="70"/>
    <x v="0"/>
    <x v="0"/>
    <x v="1"/>
    <n v="50737"/>
    <n v="0"/>
    <n v="1"/>
    <d v="2013-11-05T00:00:00"/>
    <n v="61"/>
    <x v="359"/>
    <x v="0"/>
    <x v="73"/>
    <n v="0"/>
    <x v="4"/>
    <n v="10"/>
    <x v="129"/>
    <n v="1.7541439186392574E-3"/>
    <x v="1"/>
    <x v="1"/>
    <x v="1"/>
    <x v="4"/>
    <n v="4"/>
    <n v="6"/>
    <n v="3"/>
    <n v="11"/>
    <n v="0"/>
  </r>
  <r>
    <n v="182"/>
    <n v="1946"/>
    <n v="79"/>
    <x v="3"/>
    <x v="1"/>
    <x v="1"/>
    <n v="44124"/>
    <n v="0"/>
    <n v="1"/>
    <d v="2013-11-05T00:00:00"/>
    <n v="62"/>
    <x v="8"/>
    <x v="0"/>
    <x v="283"/>
    <n v="0"/>
    <x v="35"/>
    <n v="52"/>
    <x v="329"/>
    <n v="7.8188740821321726E-3"/>
    <x v="1"/>
    <x v="2"/>
    <x v="10"/>
    <x v="3"/>
    <n v="5"/>
    <n v="8"/>
    <n v="3"/>
    <n v="11"/>
    <n v="0"/>
  </r>
  <r>
    <n v="2150"/>
    <n v="1958"/>
    <n v="67"/>
    <x v="3"/>
    <x v="4"/>
    <x v="1"/>
    <n v="80995"/>
    <n v="0"/>
    <n v="1"/>
    <d v="2013-11-05T00:00:00"/>
    <n v="83"/>
    <x v="360"/>
    <x v="5"/>
    <x v="284"/>
    <n v="73"/>
    <x v="23"/>
    <n v="56"/>
    <x v="394"/>
    <n v="1.7606025063275511E-2"/>
    <x v="1"/>
    <x v="1"/>
    <x v="3"/>
    <x v="7"/>
    <n v="4"/>
    <n v="4"/>
    <n v="3"/>
    <n v="11"/>
    <n v="0"/>
  </r>
  <r>
    <n v="9308"/>
    <n v="1954"/>
    <n v="71"/>
    <x v="0"/>
    <x v="0"/>
    <x v="1"/>
    <n v="62820"/>
    <n v="0"/>
    <n v="0"/>
    <d v="2013-11-05T00:00:00"/>
    <n v="51"/>
    <x v="290"/>
    <x v="86"/>
    <x v="285"/>
    <n v="138"/>
    <x v="33"/>
    <n v="53"/>
    <x v="239"/>
    <n v="1.469277300222859E-2"/>
    <x v="1"/>
    <x v="1"/>
    <x v="4"/>
    <x v="1"/>
    <n v="6"/>
    <n v="1"/>
    <n v="3"/>
    <n v="11"/>
    <n v="0"/>
  </r>
  <r>
    <n v="5048"/>
    <n v="1971"/>
    <n v="54"/>
    <x v="3"/>
    <x v="3"/>
    <x v="1"/>
    <n v="42767"/>
    <n v="2"/>
    <n v="0"/>
    <d v="2013-11-05T00:00:00"/>
    <n v="53"/>
    <x v="240"/>
    <x v="29"/>
    <x v="195"/>
    <n v="19"/>
    <x v="20"/>
    <n v="38"/>
    <x v="72"/>
    <n v="2.174573853672224E-3"/>
    <x v="2"/>
    <x v="1"/>
    <x v="4"/>
    <x v="0"/>
    <n v="2"/>
    <n v="8"/>
    <n v="3"/>
    <n v="11"/>
    <n v="0"/>
  </r>
  <r>
    <n v="544"/>
    <n v="1954"/>
    <n v="71"/>
    <x v="0"/>
    <x v="0"/>
    <x v="1"/>
    <n v="62820"/>
    <n v="0"/>
    <n v="0"/>
    <d v="2013-11-05T00:00:00"/>
    <n v="51"/>
    <x v="290"/>
    <x v="86"/>
    <x v="285"/>
    <n v="138"/>
    <x v="33"/>
    <n v="53"/>
    <x v="239"/>
    <n v="1.469277300222859E-2"/>
    <x v="1"/>
    <x v="1"/>
    <x v="4"/>
    <x v="1"/>
    <n v="6"/>
    <n v="1"/>
    <n v="3"/>
    <n v="11"/>
    <n v="0"/>
  </r>
  <r>
    <n v="6518"/>
    <n v="1951"/>
    <n v="74"/>
    <x v="3"/>
    <x v="4"/>
    <x v="1"/>
    <n v="67680"/>
    <n v="0"/>
    <n v="1"/>
    <d v="2013-11-06T00:00:00"/>
    <n v="8"/>
    <x v="9"/>
    <x v="0"/>
    <x v="5"/>
    <n v="0"/>
    <x v="35"/>
    <n v="6"/>
    <x v="395"/>
    <n v="8.8652482269503553E-3"/>
    <x v="1"/>
    <x v="1"/>
    <x v="8"/>
    <x v="6"/>
    <n v="8"/>
    <n v="5"/>
    <n v="3"/>
    <n v="11"/>
    <n v="0"/>
  </r>
  <r>
    <n v="2036"/>
    <n v="1973"/>
    <n v="52"/>
    <x v="3"/>
    <x v="1"/>
    <x v="1"/>
    <n v="57906"/>
    <n v="0"/>
    <n v="1"/>
    <d v="2013-11-06T00:00:00"/>
    <n v="29"/>
    <x v="361"/>
    <x v="75"/>
    <x v="240"/>
    <n v="10"/>
    <x v="5"/>
    <n v="15"/>
    <x v="396"/>
    <n v="6.6659758919628363E-3"/>
    <x v="1"/>
    <x v="5"/>
    <x v="0"/>
    <x v="3"/>
    <n v="8"/>
    <n v="4"/>
    <n v="3"/>
    <n v="11"/>
    <n v="0"/>
  </r>
  <r>
    <n v="5234"/>
    <n v="1967"/>
    <n v="58"/>
    <x v="2"/>
    <x v="1"/>
    <x v="1"/>
    <n v="30753"/>
    <n v="1"/>
    <n v="1"/>
    <d v="2013-11-07T00:00:00"/>
    <n v="85"/>
    <x v="87"/>
    <x v="60"/>
    <x v="152"/>
    <n v="0"/>
    <x v="8"/>
    <n v="30"/>
    <x v="260"/>
    <n v="1.658374792703151E-3"/>
    <x v="0"/>
    <x v="3"/>
    <x v="6"/>
    <x v="0"/>
    <n v="3"/>
    <n v="5"/>
    <n v="3"/>
    <n v="11"/>
    <n v="0"/>
  </r>
  <r>
    <n v="8268"/>
    <n v="1961"/>
    <n v="64"/>
    <x v="3"/>
    <x v="0"/>
    <x v="1"/>
    <s v="NILL"/>
    <n v="0"/>
    <n v="1"/>
    <d v="2013-11-07T00:00:00"/>
    <n v="23"/>
    <x v="362"/>
    <x v="0"/>
    <x v="133"/>
    <n v="10"/>
    <x v="4"/>
    <n v="15"/>
    <x v="204"/>
    <e v="#VALUE!"/>
    <x v="1"/>
    <x v="5"/>
    <x v="10"/>
    <x v="0"/>
    <n v="7"/>
    <n v="6"/>
    <n v="3"/>
    <n v="11"/>
    <n v="0"/>
  </r>
  <r>
    <n v="2782"/>
    <n v="1961"/>
    <n v="64"/>
    <x v="3"/>
    <x v="0"/>
    <x v="1"/>
    <n v="54456"/>
    <n v="0"/>
    <n v="1"/>
    <d v="2013-11-07T00:00:00"/>
    <n v="23"/>
    <x v="362"/>
    <x v="0"/>
    <x v="133"/>
    <n v="10"/>
    <x v="4"/>
    <n v="15"/>
    <x v="204"/>
    <n v="7.1433818128397242E-3"/>
    <x v="1"/>
    <x v="5"/>
    <x v="10"/>
    <x v="0"/>
    <n v="7"/>
    <n v="6"/>
    <n v="3"/>
    <n v="11"/>
    <n v="0"/>
  </r>
  <r>
    <n v="5268"/>
    <n v="1960"/>
    <n v="65"/>
    <x v="0"/>
    <x v="0"/>
    <x v="1"/>
    <n v="29440"/>
    <n v="1"/>
    <n v="1"/>
    <d v="2013-11-08T00:00:00"/>
    <n v="95"/>
    <x v="363"/>
    <x v="9"/>
    <x v="30"/>
    <n v="10"/>
    <x v="27"/>
    <n v="3"/>
    <x v="342"/>
    <n v="1.8002717391304348E-3"/>
    <x v="1"/>
    <x v="3"/>
    <x v="6"/>
    <x v="4"/>
    <n v="4"/>
    <n v="7"/>
    <n v="3"/>
    <n v="11"/>
    <n v="0"/>
  </r>
  <r>
    <n v="1295"/>
    <n v="1963"/>
    <n v="62"/>
    <x v="0"/>
    <x v="0"/>
    <x v="1"/>
    <s v="NILL"/>
    <n v="0"/>
    <n v="1"/>
    <d v="2013-11-08T00:00:00"/>
    <n v="96"/>
    <x v="364"/>
    <x v="117"/>
    <x v="286"/>
    <n v="38"/>
    <x v="69"/>
    <n v="124"/>
    <x v="397"/>
    <e v="#VALUE!"/>
    <x v="1"/>
    <x v="1"/>
    <x v="10"/>
    <x v="2"/>
    <n v="7"/>
    <n v="4"/>
    <n v="3"/>
    <n v="11"/>
    <n v="0"/>
  </r>
  <r>
    <n v="5154"/>
    <n v="1972"/>
    <n v="53"/>
    <x v="1"/>
    <x v="2"/>
    <x v="1"/>
    <n v="37760"/>
    <n v="1"/>
    <n v="0"/>
    <d v="2013-11-08T00:00:00"/>
    <n v="54"/>
    <x v="324"/>
    <x v="7"/>
    <x v="154"/>
    <n v="2"/>
    <x v="30"/>
    <n v="0"/>
    <x v="183"/>
    <n v="1.4300847457627119E-3"/>
    <x v="1"/>
    <x v="1"/>
    <x v="1"/>
    <x v="4"/>
    <n v="3"/>
    <n v="6"/>
    <n v="3"/>
    <n v="11"/>
    <n v="0"/>
  </r>
  <r>
    <n v="7037"/>
    <n v="1974"/>
    <n v="51"/>
    <x v="3"/>
    <x v="0"/>
    <x v="1"/>
    <n v="37087"/>
    <n v="1"/>
    <n v="0"/>
    <d v="2013-11-08T00:00:00"/>
    <n v="50"/>
    <x v="365"/>
    <x v="1"/>
    <x v="165"/>
    <n v="15"/>
    <x v="4"/>
    <n v="3"/>
    <x v="398"/>
    <n v="1.0731523175236606E-2"/>
    <x v="1"/>
    <x v="5"/>
    <x v="0"/>
    <x v="3"/>
    <n v="8"/>
    <n v="6"/>
    <n v="3"/>
    <n v="11"/>
    <n v="0"/>
  </r>
  <r>
    <n v="663"/>
    <n v="1989"/>
    <n v="36"/>
    <x v="3"/>
    <x v="3"/>
    <x v="0"/>
    <n v="33996"/>
    <n v="0"/>
    <n v="0"/>
    <d v="2013-11-09T00:00:00"/>
    <n v="46"/>
    <x v="284"/>
    <x v="22"/>
    <x v="50"/>
    <n v="8"/>
    <x v="4"/>
    <n v="6"/>
    <x v="399"/>
    <n v="1.9119896458406871E-3"/>
    <x v="1"/>
    <x v="1"/>
    <x v="6"/>
    <x v="0"/>
    <n v="3"/>
    <n v="4"/>
    <n v="3"/>
    <n v="11"/>
    <n v="0"/>
  </r>
  <r>
    <n v="3075"/>
    <n v="1972"/>
    <n v="53"/>
    <x v="3"/>
    <x v="0"/>
    <x v="1"/>
    <n v="59973"/>
    <n v="0"/>
    <n v="0"/>
    <d v="2013-11-09T00:00:00"/>
    <n v="47"/>
    <x v="366"/>
    <x v="64"/>
    <x v="199"/>
    <n v="20"/>
    <x v="65"/>
    <n v="0"/>
    <x v="400"/>
    <n v="6.3695329564970905E-3"/>
    <x v="2"/>
    <x v="1"/>
    <x v="4"/>
    <x v="1"/>
    <n v="7"/>
    <n v="1"/>
    <n v="3"/>
    <n v="11"/>
    <n v="0"/>
  </r>
  <r>
    <n v="837"/>
    <n v="1977"/>
    <n v="48"/>
    <x v="0"/>
    <x v="0"/>
    <x v="0"/>
    <n v="54809"/>
    <n v="1"/>
    <n v="1"/>
    <d v="2013-11-09T00:00:00"/>
    <n v="0"/>
    <x v="14"/>
    <x v="29"/>
    <x v="96"/>
    <n v="13"/>
    <x v="16"/>
    <n v="22"/>
    <x v="389"/>
    <n v="2.7732671641518729E-3"/>
    <x v="1"/>
    <x v="2"/>
    <x v="1"/>
    <x v="0"/>
    <n v="5"/>
    <n v="4"/>
    <n v="3"/>
    <n v="11"/>
    <n v="0"/>
  </r>
  <r>
    <n v="8299"/>
    <n v="1989"/>
    <n v="36"/>
    <x v="3"/>
    <x v="3"/>
    <x v="0"/>
    <n v="33996"/>
    <n v="0"/>
    <n v="0"/>
    <d v="2013-11-09T00:00:00"/>
    <n v="46"/>
    <x v="284"/>
    <x v="22"/>
    <x v="50"/>
    <n v="8"/>
    <x v="4"/>
    <n v="6"/>
    <x v="399"/>
    <n v="1.9119896458406871E-3"/>
    <x v="1"/>
    <x v="1"/>
    <x v="6"/>
    <x v="0"/>
    <n v="3"/>
    <n v="4"/>
    <n v="3"/>
    <n v="11"/>
    <n v="0"/>
  </r>
  <r>
    <n v="10521"/>
    <n v="1977"/>
    <n v="48"/>
    <x v="0"/>
    <x v="0"/>
    <x v="0"/>
    <n v="54809"/>
    <n v="1"/>
    <n v="1"/>
    <d v="2013-11-09T00:00:00"/>
    <n v="0"/>
    <x v="14"/>
    <x v="29"/>
    <x v="96"/>
    <n v="13"/>
    <x v="16"/>
    <n v="22"/>
    <x v="389"/>
    <n v="2.7732671641518729E-3"/>
    <x v="1"/>
    <x v="2"/>
    <x v="1"/>
    <x v="0"/>
    <n v="5"/>
    <n v="4"/>
    <n v="3"/>
    <n v="11"/>
    <n v="1"/>
  </r>
  <r>
    <n v="10701"/>
    <n v="1973"/>
    <n v="52"/>
    <x v="0"/>
    <x v="0"/>
    <x v="1"/>
    <n v="65308"/>
    <n v="0"/>
    <n v="0"/>
    <d v="2013-11-09T00:00:00"/>
    <n v="60"/>
    <x v="367"/>
    <x v="0"/>
    <x v="287"/>
    <n v="120"/>
    <x v="68"/>
    <n v="34"/>
    <x v="401"/>
    <n v="1.8022294359037176E-2"/>
    <x v="1"/>
    <x v="1"/>
    <x v="8"/>
    <x v="8"/>
    <n v="12"/>
    <n v="4"/>
    <n v="3"/>
    <n v="11"/>
    <n v="0"/>
  </r>
  <r>
    <n v="11171"/>
    <n v="1965"/>
    <n v="60"/>
    <x v="1"/>
    <x v="0"/>
    <x v="1"/>
    <n v="56962"/>
    <n v="2"/>
    <n v="1"/>
    <d v="2013-11-10T00:00:00"/>
    <n v="60"/>
    <x v="349"/>
    <x v="7"/>
    <x v="288"/>
    <n v="10"/>
    <x v="5"/>
    <n v="26"/>
    <x v="402"/>
    <n v="6.7588918928408416E-3"/>
    <x v="1"/>
    <x v="9"/>
    <x v="10"/>
    <x v="6"/>
    <n v="5"/>
    <n v="7"/>
    <n v="3"/>
    <n v="11"/>
    <n v="0"/>
  </r>
  <r>
    <n v="1600"/>
    <n v="1965"/>
    <n v="60"/>
    <x v="1"/>
    <x v="0"/>
    <x v="1"/>
    <n v="56962"/>
    <n v="2"/>
    <n v="1"/>
    <d v="2013-11-10T00:00:00"/>
    <n v="60"/>
    <x v="349"/>
    <x v="7"/>
    <x v="288"/>
    <n v="10"/>
    <x v="5"/>
    <n v="26"/>
    <x v="402"/>
    <n v="6.7588918928408416E-3"/>
    <x v="1"/>
    <x v="9"/>
    <x v="10"/>
    <x v="6"/>
    <n v="5"/>
    <n v="7"/>
    <n v="3"/>
    <n v="11"/>
    <n v="0"/>
  </r>
  <r>
    <n v="8216"/>
    <n v="1972"/>
    <n v="53"/>
    <x v="1"/>
    <x v="0"/>
    <x v="1"/>
    <n v="53761"/>
    <n v="1"/>
    <n v="1"/>
    <d v="2013-11-10T00:00:00"/>
    <n v="7"/>
    <x v="118"/>
    <x v="0"/>
    <x v="92"/>
    <n v="13"/>
    <x v="0"/>
    <n v="71"/>
    <x v="54"/>
    <n v="4.7246144974981861E-3"/>
    <x v="1"/>
    <x v="8"/>
    <x v="0"/>
    <x v="1"/>
    <n v="3"/>
    <n v="5"/>
    <n v="3"/>
    <n v="11"/>
    <n v="0"/>
  </r>
  <r>
    <n v="5684"/>
    <n v="1971"/>
    <n v="54"/>
    <x v="1"/>
    <x v="2"/>
    <x v="1"/>
    <n v="44635"/>
    <n v="1"/>
    <n v="1"/>
    <d v="2013-11-10T00:00:00"/>
    <n v="25"/>
    <x v="123"/>
    <x v="0"/>
    <x v="97"/>
    <n v="0"/>
    <x v="4"/>
    <n v="3"/>
    <x v="399"/>
    <n v="1.4562563011089951E-3"/>
    <x v="1"/>
    <x v="3"/>
    <x v="1"/>
    <x v="4"/>
    <n v="3"/>
    <n v="7"/>
    <n v="3"/>
    <n v="11"/>
    <n v="0"/>
  </r>
  <r>
    <n v="8086"/>
    <n v="1959"/>
    <n v="66"/>
    <x v="0"/>
    <x v="0"/>
    <x v="1"/>
    <n v="42243"/>
    <n v="1"/>
    <n v="1"/>
    <d v="2013-11-12T00:00:00"/>
    <n v="34"/>
    <x v="368"/>
    <x v="0"/>
    <x v="15"/>
    <n v="0"/>
    <x v="4"/>
    <n v="5"/>
    <x v="201"/>
    <n v="1.1836280567194565E-3"/>
    <x v="1"/>
    <x v="3"/>
    <x v="1"/>
    <x v="4"/>
    <n v="3"/>
    <n v="7"/>
    <n v="3"/>
    <n v="11"/>
    <n v="0"/>
  </r>
  <r>
    <n v="2005"/>
    <n v="1990"/>
    <n v="35"/>
    <x v="0"/>
    <x v="0"/>
    <x v="0"/>
    <n v="35765"/>
    <n v="1"/>
    <n v="0"/>
    <d v="2013-11-12T00:00:00"/>
    <n v="86"/>
    <x v="73"/>
    <x v="7"/>
    <x v="53"/>
    <n v="0"/>
    <x v="20"/>
    <n v="15"/>
    <x v="207"/>
    <n v="1.677617782748497E-3"/>
    <x v="2"/>
    <x v="3"/>
    <x v="1"/>
    <x v="4"/>
    <n v="4"/>
    <n v="6"/>
    <n v="3"/>
    <n v="11"/>
    <n v="0"/>
  </r>
  <r>
    <n v="9952"/>
    <n v="1947"/>
    <n v="78"/>
    <x v="1"/>
    <x v="1"/>
    <x v="1"/>
    <n v="78093"/>
    <n v="0"/>
    <n v="0"/>
    <d v="2013-11-12T00:00:00"/>
    <n v="53"/>
    <x v="369"/>
    <x v="91"/>
    <x v="289"/>
    <n v="13"/>
    <x v="63"/>
    <n v="10"/>
    <x v="403"/>
    <n v="1.4021743306058161E-2"/>
    <x v="2"/>
    <x v="1"/>
    <x v="0"/>
    <x v="5"/>
    <n v="5"/>
    <n v="1"/>
    <n v="3"/>
    <n v="11"/>
    <n v="0"/>
  </r>
  <r>
    <n v="1064"/>
    <n v="1971"/>
    <n v="54"/>
    <x v="3"/>
    <x v="0"/>
    <x v="1"/>
    <n v="42403"/>
    <n v="1"/>
    <n v="0"/>
    <d v="2013-11-12T00:00:00"/>
    <n v="18"/>
    <x v="73"/>
    <x v="12"/>
    <x v="73"/>
    <n v="0"/>
    <x v="20"/>
    <n v="3"/>
    <x v="0"/>
    <n v="9.197462443695021E-4"/>
    <x v="1"/>
    <x v="1"/>
    <x v="6"/>
    <x v="4"/>
    <n v="3"/>
    <n v="8"/>
    <n v="3"/>
    <n v="11"/>
    <n v="0"/>
  </r>
  <r>
    <n v="7119"/>
    <n v="1982"/>
    <n v="43"/>
    <x v="0"/>
    <x v="3"/>
    <x v="0"/>
    <n v="68627"/>
    <n v="0"/>
    <n v="0"/>
    <d v="2013-12-01T00:00:00"/>
    <n v="45"/>
    <x v="370"/>
    <x v="19"/>
    <x v="290"/>
    <n v="60"/>
    <x v="94"/>
    <n v="38"/>
    <x v="404"/>
    <n v="1.1467789645474813E-2"/>
    <x v="1"/>
    <x v="1"/>
    <x v="1"/>
    <x v="6"/>
    <n v="6"/>
    <n v="1"/>
    <n v="3"/>
    <n v="11"/>
    <n v="0"/>
  </r>
  <r>
    <n v="9426"/>
    <n v="1964"/>
    <n v="61"/>
    <x v="1"/>
    <x v="3"/>
    <x v="1"/>
    <n v="58308"/>
    <n v="0"/>
    <n v="1"/>
    <d v="2013-12-01T00:00:00"/>
    <n v="77"/>
    <x v="371"/>
    <x v="0"/>
    <x v="47"/>
    <n v="10"/>
    <x v="4"/>
    <n v="130"/>
    <x v="405"/>
    <n v="1.3205735062084105E-2"/>
    <x v="1"/>
    <x v="2"/>
    <x v="1"/>
    <x v="9"/>
    <n v="3"/>
    <n v="8"/>
    <n v="3"/>
    <n v="11"/>
    <n v="0"/>
  </r>
  <r>
    <n v="6768"/>
    <n v="1962"/>
    <n v="63"/>
    <x v="0"/>
    <x v="2"/>
    <x v="1"/>
    <n v="37859"/>
    <n v="1"/>
    <n v="2"/>
    <d v="2013-12-01T00:00:00"/>
    <n v="75"/>
    <x v="73"/>
    <x v="12"/>
    <x v="31"/>
    <n v="2"/>
    <x v="7"/>
    <n v="2"/>
    <x v="256"/>
    <n v="8.9806915132465196E-4"/>
    <x v="1"/>
    <x v="3"/>
    <x v="6"/>
    <x v="4"/>
    <n v="3"/>
    <n v="8"/>
    <n v="3"/>
    <n v="11"/>
    <n v="0"/>
  </r>
  <r>
    <n v="8977"/>
    <n v="1985"/>
    <n v="40"/>
    <x v="4"/>
    <x v="3"/>
    <x v="0"/>
    <n v="16581"/>
    <n v="0"/>
    <n v="0"/>
    <d v="2013-12-01T00:00:00"/>
    <n v="51"/>
    <x v="103"/>
    <x v="7"/>
    <x v="10"/>
    <n v="2"/>
    <x v="5"/>
    <n v="11"/>
    <x v="302"/>
    <n v="7.8402991375670951E-4"/>
    <x v="0"/>
    <x v="1"/>
    <x v="9"/>
    <x v="4"/>
    <n v="3"/>
    <n v="4"/>
    <n v="3"/>
    <n v="11"/>
    <n v="0"/>
  </r>
  <r>
    <n v="2157"/>
    <n v="1972"/>
    <n v="53"/>
    <x v="0"/>
    <x v="1"/>
    <x v="1"/>
    <n v="26290"/>
    <n v="1"/>
    <n v="1"/>
    <d v="2013-12-01T00:00:00"/>
    <n v="49"/>
    <x v="372"/>
    <x v="9"/>
    <x v="17"/>
    <n v="11"/>
    <x v="20"/>
    <n v="22"/>
    <x v="241"/>
    <n v="2.0920502092050207E-3"/>
    <x v="0"/>
    <x v="2"/>
    <x v="1"/>
    <x v="4"/>
    <n v="4"/>
    <n v="6"/>
    <n v="3"/>
    <n v="11"/>
    <n v="0"/>
  </r>
  <r>
    <n v="8920"/>
    <n v="1967"/>
    <n v="58"/>
    <x v="1"/>
    <x v="3"/>
    <x v="1"/>
    <n v="59235"/>
    <n v="1"/>
    <n v="0"/>
    <d v="2013-12-01T00:00:00"/>
    <n v="4"/>
    <x v="373"/>
    <x v="45"/>
    <x v="291"/>
    <n v="80"/>
    <x v="4"/>
    <n v="91"/>
    <x v="406"/>
    <n v="1.7506541740525027E-2"/>
    <x v="2"/>
    <x v="5"/>
    <x v="11"/>
    <x v="3"/>
    <n v="12"/>
    <n v="7"/>
    <n v="3"/>
    <n v="11"/>
    <n v="0"/>
  </r>
  <r>
    <n v="9668"/>
    <n v="1971"/>
    <n v="54"/>
    <x v="0"/>
    <x v="0"/>
    <x v="1"/>
    <n v="18793"/>
    <n v="1"/>
    <n v="0"/>
    <d v="2013-12-01T00:00:00"/>
    <n v="14"/>
    <x v="30"/>
    <x v="24"/>
    <x v="153"/>
    <n v="0"/>
    <x v="67"/>
    <n v="20"/>
    <x v="310"/>
    <n v="3.033044218592029E-3"/>
    <x v="2"/>
    <x v="5"/>
    <x v="1"/>
    <x v="4"/>
    <n v="4"/>
    <n v="8"/>
    <n v="3"/>
    <n v="11"/>
    <n v="0"/>
  </r>
  <r>
    <n v="322"/>
    <n v="1978"/>
    <n v="47"/>
    <x v="0"/>
    <x v="1"/>
    <x v="0"/>
    <n v="42554"/>
    <n v="1"/>
    <n v="1"/>
    <d v="2013-12-01T00:00:00"/>
    <n v="93"/>
    <x v="50"/>
    <x v="12"/>
    <x v="73"/>
    <n v="0"/>
    <x v="4"/>
    <n v="0"/>
    <x v="73"/>
    <n v="9.6348169384781685E-4"/>
    <x v="1"/>
    <x v="3"/>
    <x v="1"/>
    <x v="4"/>
    <n v="3"/>
    <n v="4"/>
    <n v="3"/>
    <n v="11"/>
    <n v="0"/>
  </r>
  <r>
    <n v="3697"/>
    <n v="1954"/>
    <n v="71"/>
    <x v="0"/>
    <x v="1"/>
    <x v="1"/>
    <n v="39898"/>
    <n v="0"/>
    <n v="1"/>
    <d v="2013-12-02T00:00:00"/>
    <n v="20"/>
    <x v="374"/>
    <x v="9"/>
    <x v="119"/>
    <n v="12"/>
    <x v="0"/>
    <n v="12"/>
    <x v="177"/>
    <n v="3.0577973833274849E-3"/>
    <x v="1"/>
    <x v="3"/>
    <x v="4"/>
    <x v="4"/>
    <n v="4"/>
    <n v="7"/>
    <n v="3"/>
    <n v="11"/>
    <n v="0"/>
  </r>
  <r>
    <n v="4065"/>
    <n v="1976"/>
    <n v="49"/>
    <x v="3"/>
    <x v="0"/>
    <x v="0"/>
    <n v="49544"/>
    <n v="1"/>
    <n v="0"/>
    <d v="2013-12-02T00:00:00"/>
    <n v="0"/>
    <x v="156"/>
    <x v="0"/>
    <x v="83"/>
    <n v="0"/>
    <x v="4"/>
    <n v="23"/>
    <x v="407"/>
    <n v="7.6901340222832234E-3"/>
    <x v="1"/>
    <x v="3"/>
    <x v="5"/>
    <x v="0"/>
    <n v="8"/>
    <n v="7"/>
    <n v="3"/>
    <n v="11"/>
    <n v="0"/>
  </r>
  <r>
    <n v="5092"/>
    <n v="1949"/>
    <n v="76"/>
    <x v="3"/>
    <x v="4"/>
    <x v="1"/>
    <n v="51569"/>
    <n v="0"/>
    <n v="1"/>
    <d v="2013-12-02T00:00:00"/>
    <n v="39"/>
    <x v="375"/>
    <x v="0"/>
    <x v="24"/>
    <n v="6"/>
    <x v="4"/>
    <n v="34"/>
    <x v="408"/>
    <n v="8.3965172875176946E-3"/>
    <x v="1"/>
    <x v="2"/>
    <x v="8"/>
    <x v="0"/>
    <n v="7"/>
    <n v="8"/>
    <n v="3"/>
    <n v="11"/>
    <n v="1"/>
  </r>
  <r>
    <n v="9955"/>
    <n v="1954"/>
    <n v="71"/>
    <x v="0"/>
    <x v="1"/>
    <x v="1"/>
    <n v="39898"/>
    <n v="0"/>
    <n v="1"/>
    <d v="2013-12-02T00:00:00"/>
    <n v="20"/>
    <x v="374"/>
    <x v="9"/>
    <x v="119"/>
    <n v="12"/>
    <x v="0"/>
    <n v="12"/>
    <x v="177"/>
    <n v="3.0577973833274849E-3"/>
    <x v="1"/>
    <x v="3"/>
    <x v="4"/>
    <x v="4"/>
    <n v="4"/>
    <n v="7"/>
    <n v="3"/>
    <n v="11"/>
    <n v="0"/>
  </r>
  <r>
    <n v="1406"/>
    <n v="1975"/>
    <n v="50"/>
    <x v="0"/>
    <x v="3"/>
    <x v="0"/>
    <n v="53201"/>
    <n v="1"/>
    <n v="1"/>
    <d v="2013-12-02T00:00:00"/>
    <n v="49"/>
    <x v="376"/>
    <x v="69"/>
    <x v="215"/>
    <n v="20"/>
    <x v="4"/>
    <n v="27"/>
    <x v="409"/>
    <n v="7.2930959944361952E-3"/>
    <x v="1"/>
    <x v="7"/>
    <x v="10"/>
    <x v="6"/>
    <n v="5"/>
    <n v="7"/>
    <n v="3"/>
    <n v="11"/>
    <n v="0"/>
  </r>
  <r>
    <n v="503"/>
    <n v="1985"/>
    <n v="40"/>
    <x v="1"/>
    <x v="0"/>
    <x v="0"/>
    <n v="20559"/>
    <n v="1"/>
    <n v="0"/>
    <d v="2013-12-03T00:00:00"/>
    <n v="88"/>
    <x v="62"/>
    <x v="12"/>
    <x v="191"/>
    <n v="3"/>
    <x v="4"/>
    <n v="7"/>
    <x v="27"/>
    <n v="2.237462911620215E-3"/>
    <x v="2"/>
    <x v="3"/>
    <x v="1"/>
    <x v="4"/>
    <n v="3"/>
    <n v="8"/>
    <n v="3"/>
    <n v="11"/>
    <n v="0"/>
  </r>
  <r>
    <n v="7215"/>
    <n v="1983"/>
    <n v="42"/>
    <x v="0"/>
    <x v="3"/>
    <x v="0"/>
    <n v="101970"/>
    <n v="0"/>
    <n v="0"/>
    <d v="2013-12-03T00:00:00"/>
    <n v="69"/>
    <x v="377"/>
    <x v="8"/>
    <x v="71"/>
    <n v="44"/>
    <x v="91"/>
    <n v="168"/>
    <x v="410"/>
    <n v="9.4831813278415215E-3"/>
    <x v="1"/>
    <x v="6"/>
    <x v="10"/>
    <x v="8"/>
    <n v="13"/>
    <n v="2"/>
    <n v="3"/>
    <n v="11"/>
    <n v="1"/>
  </r>
  <r>
    <n v="10451"/>
    <n v="1965"/>
    <n v="60"/>
    <x v="0"/>
    <x v="1"/>
    <x v="1"/>
    <n v="29672"/>
    <n v="1"/>
    <n v="1"/>
    <d v="2013-12-03T00:00:00"/>
    <n v="6"/>
    <x v="15"/>
    <x v="12"/>
    <x v="82"/>
    <n v="0"/>
    <x v="27"/>
    <n v="8"/>
    <x v="10"/>
    <n v="5.7293070908600696E-4"/>
    <x v="1"/>
    <x v="1"/>
    <x v="9"/>
    <x v="4"/>
    <n v="3"/>
    <n v="6"/>
    <n v="3"/>
    <n v="11"/>
    <n v="0"/>
  </r>
  <r>
    <n v="697"/>
    <n v="1969"/>
    <n v="56"/>
    <x v="0"/>
    <x v="1"/>
    <x v="1"/>
    <n v="74918"/>
    <n v="0"/>
    <n v="0"/>
    <d v="2013-12-03T00:00:00"/>
    <n v="78"/>
    <x v="378"/>
    <x v="105"/>
    <x v="292"/>
    <n v="25"/>
    <x v="11"/>
    <n v="59"/>
    <x v="411"/>
    <n v="2.6535679009049896E-2"/>
    <x v="1"/>
    <x v="1"/>
    <x v="5"/>
    <x v="7"/>
    <n v="6"/>
    <n v="3"/>
    <n v="3"/>
    <n v="11"/>
    <n v="0"/>
  </r>
  <r>
    <n v="4198"/>
    <n v="1965"/>
    <n v="60"/>
    <x v="0"/>
    <x v="1"/>
    <x v="1"/>
    <n v="29672"/>
    <n v="1"/>
    <n v="1"/>
    <d v="2013-12-03T00:00:00"/>
    <n v="6"/>
    <x v="15"/>
    <x v="12"/>
    <x v="82"/>
    <n v="0"/>
    <x v="27"/>
    <n v="8"/>
    <x v="10"/>
    <n v="5.7293070908600696E-4"/>
    <x v="1"/>
    <x v="1"/>
    <x v="9"/>
    <x v="4"/>
    <n v="3"/>
    <n v="6"/>
    <n v="3"/>
    <n v="11"/>
    <n v="0"/>
  </r>
  <r>
    <n v="3427"/>
    <n v="1955"/>
    <n v="70"/>
    <x v="3"/>
    <x v="0"/>
    <x v="1"/>
    <n v="59821"/>
    <n v="0"/>
    <n v="1"/>
    <d v="2013-12-04T00:00:00"/>
    <n v="11"/>
    <x v="379"/>
    <x v="0"/>
    <x v="293"/>
    <n v="0"/>
    <x v="4"/>
    <n v="35"/>
    <x v="412"/>
    <n v="1.168485983183163E-2"/>
    <x v="1"/>
    <x v="8"/>
    <x v="11"/>
    <x v="3"/>
    <n v="7"/>
    <n v="8"/>
    <n v="3"/>
    <n v="11"/>
    <n v="0"/>
  </r>
  <r>
    <n v="3560"/>
    <n v="1952"/>
    <n v="73"/>
    <x v="0"/>
    <x v="1"/>
    <x v="1"/>
    <n v="83844"/>
    <n v="0"/>
    <n v="0"/>
    <d v="2013-12-05T00:00:00"/>
    <n v="57"/>
    <x v="380"/>
    <x v="118"/>
    <x v="294"/>
    <n v="75"/>
    <x v="90"/>
    <n v="191"/>
    <x v="127"/>
    <n v="1.6494919135537425E-2"/>
    <x v="1"/>
    <x v="1"/>
    <x v="0"/>
    <x v="1"/>
    <n v="11"/>
    <n v="1"/>
    <n v="3"/>
    <n v="11"/>
    <n v="0"/>
  </r>
  <r>
    <n v="9305"/>
    <n v="1976"/>
    <n v="49"/>
    <x v="2"/>
    <x v="3"/>
    <x v="0"/>
    <n v="79689"/>
    <n v="0"/>
    <n v="0"/>
    <d v="2013-12-05T00:00:00"/>
    <n v="65"/>
    <x v="381"/>
    <x v="79"/>
    <x v="295"/>
    <n v="180"/>
    <x v="115"/>
    <n v="121"/>
    <x v="413"/>
    <n v="1.4983247374167074E-2"/>
    <x v="2"/>
    <x v="1"/>
    <x v="0"/>
    <x v="7"/>
    <n v="13"/>
    <n v="2"/>
    <n v="3"/>
    <n v="11"/>
    <n v="0"/>
  </r>
  <r>
    <n v="241"/>
    <n v="1952"/>
    <n v="73"/>
    <x v="0"/>
    <x v="1"/>
    <x v="1"/>
    <n v="83844"/>
    <n v="0"/>
    <n v="0"/>
    <d v="2013-12-05T00:00:00"/>
    <n v="57"/>
    <x v="380"/>
    <x v="118"/>
    <x v="294"/>
    <n v="75"/>
    <x v="90"/>
    <n v="191"/>
    <x v="127"/>
    <n v="1.6494919135537425E-2"/>
    <x v="1"/>
    <x v="1"/>
    <x v="0"/>
    <x v="1"/>
    <n v="11"/>
    <n v="1"/>
    <n v="3"/>
    <n v="11"/>
    <n v="0"/>
  </r>
  <r>
    <n v="7521"/>
    <n v="1952"/>
    <n v="73"/>
    <x v="0"/>
    <x v="1"/>
    <x v="1"/>
    <n v="83844"/>
    <n v="0"/>
    <n v="0"/>
    <d v="2013-12-05T00:00:00"/>
    <n v="57"/>
    <x v="380"/>
    <x v="118"/>
    <x v="294"/>
    <n v="75"/>
    <x v="90"/>
    <n v="191"/>
    <x v="127"/>
    <n v="1.6494919135537425E-2"/>
    <x v="1"/>
    <x v="1"/>
    <x v="0"/>
    <x v="1"/>
    <n v="11"/>
    <n v="1"/>
    <n v="3"/>
    <n v="11"/>
    <n v="0"/>
  </r>
  <r>
    <n v="9381"/>
    <n v="1978"/>
    <n v="47"/>
    <x v="0"/>
    <x v="0"/>
    <x v="0"/>
    <n v="66373"/>
    <n v="1"/>
    <n v="1"/>
    <d v="2013-12-06T00:00:00"/>
    <n v="57"/>
    <x v="382"/>
    <x v="21"/>
    <x v="78"/>
    <n v="12"/>
    <x v="22"/>
    <n v="109"/>
    <x v="414"/>
    <n v="7.4879845720398353E-3"/>
    <x v="1"/>
    <x v="9"/>
    <x v="0"/>
    <x v="3"/>
    <n v="10"/>
    <n v="3"/>
    <n v="3"/>
    <n v="11"/>
    <n v="0"/>
  </r>
  <r>
    <n v="9384"/>
    <n v="1978"/>
    <n v="47"/>
    <x v="0"/>
    <x v="0"/>
    <x v="0"/>
    <n v="66373"/>
    <n v="1"/>
    <n v="1"/>
    <d v="2013-12-06T00:00:00"/>
    <n v="57"/>
    <x v="382"/>
    <x v="21"/>
    <x v="78"/>
    <n v="12"/>
    <x v="22"/>
    <n v="109"/>
    <x v="414"/>
    <n v="7.4879845720398353E-3"/>
    <x v="1"/>
    <x v="9"/>
    <x v="0"/>
    <x v="3"/>
    <n v="10"/>
    <n v="3"/>
    <n v="3"/>
    <n v="11"/>
    <n v="0"/>
  </r>
  <r>
    <n v="8602"/>
    <n v="1964"/>
    <n v="61"/>
    <x v="0"/>
    <x v="2"/>
    <x v="1"/>
    <n v="69932"/>
    <n v="0"/>
    <n v="1"/>
    <d v="2013-12-06T00:00:00"/>
    <n v="97"/>
    <x v="383"/>
    <x v="119"/>
    <x v="90"/>
    <n v="150"/>
    <x v="72"/>
    <n v="57"/>
    <x v="415"/>
    <n v="1.4185208488245725E-2"/>
    <x v="1"/>
    <x v="3"/>
    <x v="8"/>
    <x v="9"/>
    <n v="11"/>
    <n v="4"/>
    <n v="3"/>
    <n v="11"/>
    <n v="0"/>
  </r>
  <r>
    <n v="9974"/>
    <n v="1974"/>
    <n v="51"/>
    <x v="0"/>
    <x v="0"/>
    <x v="1"/>
    <n v="30631"/>
    <n v="1"/>
    <n v="0"/>
    <d v="2013-12-07T00:00:00"/>
    <n v="75"/>
    <x v="372"/>
    <x v="29"/>
    <x v="153"/>
    <n v="4"/>
    <x v="20"/>
    <n v="20"/>
    <x v="201"/>
    <n v="1.6323332571577813E-3"/>
    <x v="2"/>
    <x v="1"/>
    <x v="4"/>
    <x v="0"/>
    <n v="2"/>
    <n v="7"/>
    <n v="3"/>
    <n v="11"/>
    <n v="0"/>
  </r>
  <r>
    <n v="450"/>
    <n v="1958"/>
    <n v="67"/>
    <x v="1"/>
    <x v="1"/>
    <x v="1"/>
    <n v="42315"/>
    <n v="0"/>
    <n v="1"/>
    <d v="2013-12-07T00:00:00"/>
    <n v="90"/>
    <x v="384"/>
    <x v="19"/>
    <x v="296"/>
    <n v="17"/>
    <x v="34"/>
    <n v="80"/>
    <x v="416"/>
    <n v="4.4901335223915869E-3"/>
    <x v="2"/>
    <x v="5"/>
    <x v="6"/>
    <x v="1"/>
    <n v="4"/>
    <n v="3"/>
    <n v="3"/>
    <n v="11"/>
    <n v="0"/>
  </r>
  <r>
    <n v="1940"/>
    <n v="1986"/>
    <n v="39"/>
    <x v="0"/>
    <x v="0"/>
    <x v="0"/>
    <n v="25252"/>
    <n v="1"/>
    <n v="0"/>
    <d v="2013-12-07T00:00:00"/>
    <n v="26"/>
    <x v="103"/>
    <x v="7"/>
    <x v="10"/>
    <n v="2"/>
    <x v="12"/>
    <n v="6"/>
    <x v="417"/>
    <n v="4.7520988436559479E-4"/>
    <x v="0"/>
    <x v="1"/>
    <x v="6"/>
    <x v="4"/>
    <n v="2"/>
    <n v="8"/>
    <n v="3"/>
    <n v="11"/>
    <n v="0"/>
  </r>
  <r>
    <n v="2166"/>
    <n v="1960"/>
    <n v="65"/>
    <x v="2"/>
    <x v="4"/>
    <x v="1"/>
    <n v="46779"/>
    <n v="1"/>
    <n v="1"/>
    <d v="2013-12-07T00:00:00"/>
    <n v="55"/>
    <x v="87"/>
    <x v="12"/>
    <x v="82"/>
    <n v="0"/>
    <x v="4"/>
    <n v="7"/>
    <x v="31"/>
    <n v="3.4203381859381344E-4"/>
    <x v="1"/>
    <x v="1"/>
    <x v="9"/>
    <x v="0"/>
    <n v="2"/>
    <n v="4"/>
    <n v="3"/>
    <n v="11"/>
    <n v="0"/>
  </r>
  <r>
    <n v="2886"/>
    <n v="1971"/>
    <n v="54"/>
    <x v="1"/>
    <x v="2"/>
    <x v="1"/>
    <n v="74290"/>
    <n v="0"/>
    <n v="1"/>
    <d v="2013-12-08T00:00:00"/>
    <n v="70"/>
    <x v="385"/>
    <x v="0"/>
    <x v="123"/>
    <n v="0"/>
    <x v="17"/>
    <n v="12"/>
    <x v="418"/>
    <n v="1.6220218064342443E-2"/>
    <x v="1"/>
    <x v="2"/>
    <x v="7"/>
    <x v="8"/>
    <n v="10"/>
    <n v="6"/>
    <n v="3"/>
    <n v="11"/>
    <n v="0"/>
  </r>
  <r>
    <n v="9283"/>
    <n v="1978"/>
    <n v="47"/>
    <x v="0"/>
    <x v="3"/>
    <x v="0"/>
    <n v="60199"/>
    <n v="1"/>
    <n v="2"/>
    <d v="2013-12-09T00:00:00"/>
    <n v="49"/>
    <x v="32"/>
    <x v="12"/>
    <x v="41"/>
    <n v="2"/>
    <x v="4"/>
    <n v="0"/>
    <x v="66"/>
    <n v="2.9900828917423877E-4"/>
    <x v="1"/>
    <x v="1"/>
    <x v="9"/>
    <x v="4"/>
    <n v="3"/>
    <n v="4"/>
    <n v="3"/>
    <n v="11"/>
    <n v="0"/>
  </r>
  <r>
    <n v="10736"/>
    <n v="1971"/>
    <n v="54"/>
    <x v="0"/>
    <x v="3"/>
    <x v="1"/>
    <n v="72258"/>
    <n v="0"/>
    <n v="1"/>
    <d v="2013-12-09T00:00:00"/>
    <n v="28"/>
    <x v="386"/>
    <x v="0"/>
    <x v="297"/>
    <n v="227"/>
    <x v="84"/>
    <n v="134"/>
    <x v="419"/>
    <n v="1.9250463616485372E-2"/>
    <x v="1"/>
    <x v="3"/>
    <x v="10"/>
    <x v="7"/>
    <n v="5"/>
    <n v="2"/>
    <n v="3"/>
    <n v="11"/>
    <n v="0"/>
  </r>
  <r>
    <n v="7801"/>
    <n v="1959"/>
    <n v="66"/>
    <x v="0"/>
    <x v="1"/>
    <x v="1"/>
    <n v="54753"/>
    <n v="0"/>
    <n v="1"/>
    <d v="2013-12-09T00:00:00"/>
    <n v="87"/>
    <x v="387"/>
    <x v="96"/>
    <x v="298"/>
    <n v="7"/>
    <x v="112"/>
    <n v="131"/>
    <x v="86"/>
    <n v="1.0903512136321297E-2"/>
    <x v="2"/>
    <x v="5"/>
    <x v="5"/>
    <x v="3"/>
    <n v="11"/>
    <n v="4"/>
    <n v="3"/>
    <n v="11"/>
    <n v="0"/>
  </r>
  <r>
    <n v="5407"/>
    <n v="1954"/>
    <n v="71"/>
    <x v="0"/>
    <x v="1"/>
    <x v="1"/>
    <n v="53103"/>
    <n v="0"/>
    <n v="1"/>
    <d v="2013-12-09T00:00:00"/>
    <n v="70"/>
    <x v="388"/>
    <x v="2"/>
    <x v="34"/>
    <n v="11"/>
    <x v="4"/>
    <n v="195"/>
    <x v="212"/>
    <n v="1.6759881739261434E-2"/>
    <x v="1"/>
    <x v="0"/>
    <x v="7"/>
    <x v="9"/>
    <n v="7"/>
    <n v="7"/>
    <n v="3"/>
    <n v="11"/>
    <n v="0"/>
  </r>
  <r>
    <n v="2320"/>
    <n v="1978"/>
    <n v="47"/>
    <x v="2"/>
    <x v="0"/>
    <x v="0"/>
    <n v="47025"/>
    <n v="0"/>
    <n v="1"/>
    <d v="2013-12-09T00:00:00"/>
    <n v="98"/>
    <x v="268"/>
    <x v="75"/>
    <x v="299"/>
    <n v="23"/>
    <x v="20"/>
    <n v="29"/>
    <x v="82"/>
    <n v="1.2886762360446571E-2"/>
    <x v="1"/>
    <x v="0"/>
    <x v="11"/>
    <x v="0"/>
    <n v="6"/>
    <n v="9"/>
    <n v="3"/>
    <n v="11"/>
    <n v="0"/>
  </r>
  <r>
    <n v="961"/>
    <n v="1972"/>
    <n v="53"/>
    <x v="0"/>
    <x v="0"/>
    <x v="1"/>
    <n v="74716"/>
    <n v="0"/>
    <n v="1"/>
    <d v="2013-12-09T00:00:00"/>
    <n v="92"/>
    <x v="389"/>
    <x v="8"/>
    <x v="300"/>
    <n v="13"/>
    <x v="116"/>
    <n v="71"/>
    <x v="59"/>
    <n v="1.0559987151346432E-2"/>
    <x v="2"/>
    <x v="3"/>
    <x v="8"/>
    <x v="6"/>
    <n v="5"/>
    <n v="4"/>
    <n v="3"/>
    <n v="11"/>
    <n v="0"/>
  </r>
  <r>
    <n v="5596"/>
    <n v="1956"/>
    <n v="69"/>
    <x v="2"/>
    <x v="1"/>
    <x v="1"/>
    <n v="58821"/>
    <n v="0"/>
    <n v="1"/>
    <d v="2013-12-10T00:00:00"/>
    <n v="44"/>
    <x v="147"/>
    <x v="57"/>
    <x v="301"/>
    <n v="19"/>
    <x v="4"/>
    <n v="28"/>
    <x v="420"/>
    <n v="1.1900511722004046E-2"/>
    <x v="1"/>
    <x v="1"/>
    <x v="2"/>
    <x v="3"/>
    <n v="9"/>
    <n v="6"/>
    <n v="3"/>
    <n v="11"/>
    <n v="0"/>
  </r>
  <r>
    <n v="10914"/>
    <n v="1970"/>
    <n v="55"/>
    <x v="0"/>
    <x v="3"/>
    <x v="1"/>
    <n v="24163"/>
    <n v="1"/>
    <n v="1"/>
    <d v="2013-12-10T00:00:00"/>
    <n v="3"/>
    <x v="30"/>
    <x v="12"/>
    <x v="41"/>
    <n v="2"/>
    <x v="7"/>
    <n v="2"/>
    <x v="347"/>
    <n v="6.2078384306584443E-4"/>
    <x v="2"/>
    <x v="3"/>
    <x v="6"/>
    <x v="4"/>
    <n v="3"/>
    <n v="4"/>
    <n v="3"/>
    <n v="11"/>
    <n v="0"/>
  </r>
  <r>
    <n v="5644"/>
    <n v="1957"/>
    <n v="68"/>
    <x v="0"/>
    <x v="1"/>
    <x v="1"/>
    <n v="42213"/>
    <n v="0"/>
    <n v="1"/>
    <d v="2013-12-10T00:00:00"/>
    <n v="96"/>
    <x v="390"/>
    <x v="7"/>
    <x v="46"/>
    <n v="4"/>
    <x v="5"/>
    <n v="20"/>
    <x v="105"/>
    <n v="8.1254589818302424E-3"/>
    <x v="1"/>
    <x v="3"/>
    <x v="5"/>
    <x v="0"/>
    <n v="7"/>
    <n v="7"/>
    <n v="3"/>
    <n v="11"/>
    <n v="0"/>
  </r>
  <r>
    <n v="4058"/>
    <n v="1955"/>
    <n v="70"/>
    <x v="3"/>
    <x v="3"/>
    <x v="1"/>
    <n v="61284"/>
    <n v="0"/>
    <n v="0"/>
    <d v="2013-12-10T00:00:00"/>
    <n v="76"/>
    <x v="341"/>
    <x v="19"/>
    <x v="79"/>
    <n v="20"/>
    <x v="0"/>
    <n v="45"/>
    <x v="421"/>
    <n v="1.2499184126362509E-2"/>
    <x v="1"/>
    <x v="1"/>
    <x v="11"/>
    <x v="3"/>
    <n v="8"/>
    <n v="6"/>
    <n v="3"/>
    <n v="11"/>
    <n v="0"/>
  </r>
  <r>
    <n v="2544"/>
    <n v="1951"/>
    <n v="74"/>
    <x v="1"/>
    <x v="2"/>
    <x v="1"/>
    <n v="57530"/>
    <n v="0"/>
    <n v="1"/>
    <d v="2013-12-10T00:00:00"/>
    <n v="68"/>
    <x v="78"/>
    <x v="12"/>
    <x v="133"/>
    <n v="6"/>
    <x v="0"/>
    <n v="1"/>
    <x v="85"/>
    <n v="1.5817834173474708E-3"/>
    <x v="1"/>
    <x v="1"/>
    <x v="6"/>
    <x v="0"/>
    <n v="4"/>
    <n v="1"/>
    <n v="3"/>
    <n v="11"/>
    <n v="0"/>
  </r>
  <r>
    <n v="10609"/>
    <n v="1962"/>
    <n v="63"/>
    <x v="3"/>
    <x v="0"/>
    <x v="1"/>
    <n v="42769"/>
    <n v="0"/>
    <n v="1"/>
    <d v="2013-12-10T00:00:00"/>
    <n v="15"/>
    <x v="167"/>
    <x v="0"/>
    <x v="154"/>
    <n v="3"/>
    <x v="7"/>
    <n v="0"/>
    <x v="223"/>
    <n v="2.0575650588042743E-3"/>
    <x v="1"/>
    <x v="3"/>
    <x v="6"/>
    <x v="0"/>
    <n v="4"/>
    <n v="4"/>
    <n v="3"/>
    <n v="11"/>
    <n v="0"/>
  </r>
  <r>
    <n v="7755"/>
    <n v="1954"/>
    <n v="71"/>
    <x v="3"/>
    <x v="0"/>
    <x v="1"/>
    <n v="57744"/>
    <n v="0"/>
    <n v="1"/>
    <d v="2013-12-11T00:00:00"/>
    <n v="91"/>
    <x v="83"/>
    <x v="7"/>
    <x v="251"/>
    <n v="0"/>
    <x v="4"/>
    <n v="19"/>
    <x v="422"/>
    <n v="6.7885840953172622E-3"/>
    <x v="1"/>
    <x v="3"/>
    <x v="2"/>
    <x v="0"/>
    <n v="4"/>
    <n v="8"/>
    <n v="3"/>
    <n v="11"/>
    <n v="0"/>
  </r>
  <r>
    <n v="8625"/>
    <n v="1976"/>
    <n v="49"/>
    <x v="0"/>
    <x v="0"/>
    <x v="0"/>
    <n v="17649"/>
    <n v="1"/>
    <n v="0"/>
    <d v="2013-12-11T00:00:00"/>
    <n v="70"/>
    <x v="372"/>
    <x v="12"/>
    <x v="27"/>
    <n v="0"/>
    <x v="20"/>
    <n v="1"/>
    <x v="51"/>
    <n v="2.4930590968326818E-3"/>
    <x v="2"/>
    <x v="5"/>
    <x v="4"/>
    <x v="4"/>
    <n v="3"/>
    <n v="8"/>
    <n v="3"/>
    <n v="11"/>
    <n v="0"/>
  </r>
  <r>
    <n v="1915"/>
    <n v="1951"/>
    <n v="74"/>
    <x v="3"/>
    <x v="0"/>
    <x v="1"/>
    <n v="78939"/>
    <n v="0"/>
    <n v="0"/>
    <d v="2013-12-12T00:00:00"/>
    <n v="57"/>
    <x v="391"/>
    <x v="84"/>
    <x v="302"/>
    <n v="150"/>
    <x v="4"/>
    <n v="205"/>
    <x v="423"/>
    <n v="1.6493748337323755E-2"/>
    <x v="1"/>
    <x v="1"/>
    <x v="3"/>
    <x v="2"/>
    <n v="6"/>
    <n v="3"/>
    <n v="3"/>
    <n v="11"/>
    <n v="0"/>
  </r>
  <r>
    <n v="4246"/>
    <n v="1982"/>
    <n v="43"/>
    <x v="1"/>
    <x v="3"/>
    <x v="0"/>
    <n v="6560"/>
    <n v="0"/>
    <n v="0"/>
    <d v="2013-12-12T00:00:00"/>
    <n v="2"/>
    <x v="384"/>
    <x v="75"/>
    <x v="119"/>
    <n v="4"/>
    <x v="5"/>
    <n v="262"/>
    <x v="424"/>
    <n v="1.6920731707317074E-2"/>
    <x v="0"/>
    <x v="6"/>
    <x v="6"/>
    <x v="4"/>
    <n v="1"/>
    <n v="17"/>
    <n v="3"/>
    <n v="11"/>
    <n v="0"/>
  </r>
  <r>
    <n v="5177"/>
    <n v="1974"/>
    <n v="51"/>
    <x v="1"/>
    <x v="0"/>
    <x v="1"/>
    <n v="58494"/>
    <n v="0"/>
    <n v="1"/>
    <d v="2013-12-12T00:00:00"/>
    <n v="56"/>
    <x v="392"/>
    <x v="69"/>
    <x v="303"/>
    <n v="4"/>
    <x v="4"/>
    <n v="19"/>
    <x v="224"/>
    <n v="6.4451054809040245E-3"/>
    <x v="1"/>
    <x v="3"/>
    <x v="10"/>
    <x v="3"/>
    <n v="6"/>
    <n v="6"/>
    <n v="3"/>
    <n v="11"/>
    <n v="0"/>
  </r>
  <r>
    <n v="7244"/>
    <n v="1951"/>
    <n v="74"/>
    <x v="0"/>
    <x v="3"/>
    <x v="1"/>
    <s v="NILL"/>
    <n v="2"/>
    <n v="1"/>
    <d v="2014-01-01T00:00:00"/>
    <n v="96"/>
    <x v="368"/>
    <x v="60"/>
    <x v="5"/>
    <n v="6"/>
    <x v="30"/>
    <n v="7"/>
    <x v="79"/>
    <e v="#VALUE!"/>
    <x v="1"/>
    <x v="5"/>
    <x v="1"/>
    <x v="0"/>
    <n v="4"/>
    <n v="6"/>
    <n v="3"/>
    <n v="11"/>
    <n v="0"/>
  </r>
  <r>
    <n v="1992"/>
    <n v="1964"/>
    <n v="61"/>
    <x v="0"/>
    <x v="0"/>
    <x v="1"/>
    <n v="60597"/>
    <n v="0"/>
    <n v="1"/>
    <d v="2014-01-01T00:00:00"/>
    <n v="2"/>
    <x v="386"/>
    <x v="0"/>
    <x v="48"/>
    <n v="32"/>
    <x v="14"/>
    <n v="66"/>
    <x v="425"/>
    <n v="1.3647540307275937E-2"/>
    <x v="1"/>
    <x v="2"/>
    <x v="1"/>
    <x v="3"/>
    <n v="8"/>
    <n v="7"/>
    <n v="3"/>
    <n v="11"/>
    <n v="1"/>
  </r>
  <r>
    <n v="5237"/>
    <n v="1950"/>
    <n v="75"/>
    <x v="3"/>
    <x v="3"/>
    <x v="1"/>
    <n v="48767"/>
    <n v="1"/>
    <n v="2"/>
    <d v="2014-01-01T00:00:00"/>
    <n v="79"/>
    <x v="280"/>
    <x v="12"/>
    <x v="61"/>
    <n v="3"/>
    <x v="4"/>
    <n v="10"/>
    <x v="342"/>
    <n v="1.0868005003383436E-3"/>
    <x v="1"/>
    <x v="5"/>
    <x v="1"/>
    <x v="0"/>
    <n v="3"/>
    <n v="5"/>
    <n v="3"/>
    <n v="11"/>
    <n v="0"/>
  </r>
  <r>
    <n v="8749"/>
    <n v="1984"/>
    <n v="41"/>
    <x v="0"/>
    <x v="1"/>
    <x v="0"/>
    <n v="37235"/>
    <n v="1"/>
    <n v="0"/>
    <d v="2014-01-02T00:00:00"/>
    <n v="68"/>
    <x v="240"/>
    <x v="22"/>
    <x v="97"/>
    <n v="4"/>
    <x v="35"/>
    <n v="20"/>
    <x v="73"/>
    <n v="1.1011145427689002E-3"/>
    <x v="1"/>
    <x v="1"/>
    <x v="6"/>
    <x v="0"/>
    <n v="2"/>
    <n v="4"/>
    <n v="3"/>
    <n v="11"/>
    <n v="0"/>
  </r>
  <r>
    <n v="8475"/>
    <n v="1973"/>
    <n v="52"/>
    <x v="3"/>
    <x v="0"/>
    <x v="1"/>
    <n v="157243"/>
    <n v="0"/>
    <n v="1"/>
    <d v="2014-01-03T00:00:00"/>
    <n v="98"/>
    <x v="240"/>
    <x v="22"/>
    <x v="304"/>
    <n v="1"/>
    <x v="12"/>
    <n v="1"/>
    <x v="426"/>
    <n v="1.0219850804169343E-2"/>
    <x v="2"/>
    <x v="10"/>
    <x v="9"/>
    <x v="13"/>
    <n v="0"/>
    <n v="0"/>
    <n v="3"/>
    <n v="11"/>
    <n v="0"/>
  </r>
  <r>
    <n v="1672"/>
    <n v="1974"/>
    <n v="51"/>
    <x v="3"/>
    <x v="1"/>
    <x v="1"/>
    <n v="65640"/>
    <n v="0"/>
    <n v="1"/>
    <d v="2014-01-03T00:00:00"/>
    <n v="74"/>
    <x v="277"/>
    <x v="69"/>
    <x v="305"/>
    <n v="20"/>
    <x v="38"/>
    <n v="66"/>
    <x v="24"/>
    <n v="6.0176721511273614E-3"/>
    <x v="1"/>
    <x v="1"/>
    <x v="5"/>
    <x v="0"/>
    <n v="8"/>
    <n v="2"/>
    <n v="3"/>
    <n v="11"/>
    <n v="0"/>
  </r>
  <r>
    <n v="10812"/>
    <n v="1978"/>
    <n v="47"/>
    <x v="3"/>
    <x v="0"/>
    <x v="0"/>
    <n v="46377"/>
    <n v="1"/>
    <n v="0"/>
    <d v="2014-01-03T00:00:00"/>
    <n v="89"/>
    <x v="144"/>
    <x v="0"/>
    <x v="174"/>
    <n v="4"/>
    <x v="5"/>
    <n v="0"/>
    <x v="317"/>
    <n v="1.9406171162429653E-3"/>
    <x v="2"/>
    <x v="1"/>
    <x v="1"/>
    <x v="0"/>
    <n v="3"/>
    <n v="4"/>
    <n v="3"/>
    <n v="11"/>
    <n v="0"/>
  </r>
  <r>
    <n v="3711"/>
    <n v="1944"/>
    <n v="81"/>
    <x v="1"/>
    <x v="0"/>
    <x v="1"/>
    <n v="80184"/>
    <n v="0"/>
    <n v="0"/>
    <d v="2014-01-03T00:00:00"/>
    <n v="19"/>
    <x v="393"/>
    <x v="120"/>
    <x v="306"/>
    <n v="25"/>
    <x v="39"/>
    <n v="0"/>
    <x v="427"/>
    <n v="2.3720442981143369E-2"/>
    <x v="1"/>
    <x v="1"/>
    <x v="10"/>
    <x v="6"/>
    <n v="10"/>
    <n v="3"/>
    <n v="3"/>
    <n v="11"/>
    <n v="0"/>
  </r>
  <r>
    <n v="2532"/>
    <n v="1987"/>
    <n v="38"/>
    <x v="1"/>
    <x v="3"/>
    <x v="0"/>
    <n v="73454"/>
    <n v="0"/>
    <n v="0"/>
    <d v="2014-01-03T00:00:00"/>
    <n v="95"/>
    <x v="394"/>
    <x v="90"/>
    <x v="307"/>
    <n v="56"/>
    <x v="2"/>
    <n v="175"/>
    <x v="428"/>
    <n v="2.0094208620361043E-2"/>
    <x v="1"/>
    <x v="1"/>
    <x v="1"/>
    <x v="1"/>
    <n v="6"/>
    <n v="5"/>
    <n v="3"/>
    <n v="11"/>
    <n v="0"/>
  </r>
  <r>
    <n v="6646"/>
    <n v="1984"/>
    <n v="41"/>
    <x v="0"/>
    <x v="1"/>
    <x v="0"/>
    <n v="16529"/>
    <n v="1"/>
    <n v="0"/>
    <d v="2014-01-03T00:00:00"/>
    <n v="23"/>
    <x v="41"/>
    <x v="0"/>
    <x v="106"/>
    <n v="13"/>
    <x v="4"/>
    <n v="1"/>
    <x v="173"/>
    <n v="1.2704942827757276E-3"/>
    <x v="4"/>
    <x v="1"/>
    <x v="6"/>
    <x v="4"/>
    <n v="3"/>
    <n v="6"/>
    <n v="3"/>
    <n v="11"/>
    <n v="0"/>
  </r>
  <r>
    <n v="8070"/>
    <n v="1973"/>
    <n v="52"/>
    <x v="3"/>
    <x v="0"/>
    <x v="1"/>
    <n v="54222"/>
    <n v="0"/>
    <n v="1"/>
    <d v="2014-01-03T00:00:00"/>
    <n v="98"/>
    <x v="154"/>
    <x v="62"/>
    <x v="205"/>
    <n v="3"/>
    <x v="17"/>
    <n v="7"/>
    <x v="429"/>
    <n v="4.7397735236619819E-3"/>
    <x v="1"/>
    <x v="1"/>
    <x v="4"/>
    <x v="6"/>
    <n v="5"/>
    <n v="3"/>
    <n v="3"/>
    <n v="11"/>
    <n v="0"/>
  </r>
  <r>
    <n v="3286"/>
    <n v="1967"/>
    <n v="58"/>
    <x v="3"/>
    <x v="2"/>
    <x v="1"/>
    <n v="26642"/>
    <n v="1"/>
    <n v="0"/>
    <d v="2014-01-03T00:00:00"/>
    <n v="71"/>
    <x v="62"/>
    <x v="22"/>
    <x v="50"/>
    <n v="2"/>
    <x v="12"/>
    <n v="8"/>
    <x v="256"/>
    <n v="1.276180466931912E-3"/>
    <x v="2"/>
    <x v="3"/>
    <x v="1"/>
    <x v="4"/>
    <n v="3"/>
    <n v="6"/>
    <n v="3"/>
    <n v="11"/>
    <n v="0"/>
  </r>
  <r>
    <n v="2948"/>
    <n v="1954"/>
    <n v="71"/>
    <x v="1"/>
    <x v="2"/>
    <x v="1"/>
    <n v="62637"/>
    <n v="0"/>
    <n v="1"/>
    <d v="2014-01-03T00:00:00"/>
    <n v="76"/>
    <x v="55"/>
    <x v="62"/>
    <x v="5"/>
    <n v="4"/>
    <x v="17"/>
    <n v="5"/>
    <x v="324"/>
    <n v="2.8737008477417499E-3"/>
    <x v="1"/>
    <x v="1"/>
    <x v="1"/>
    <x v="3"/>
    <n v="5"/>
    <n v="2"/>
    <n v="3"/>
    <n v="11"/>
    <n v="0"/>
  </r>
  <r>
    <n v="1584"/>
    <n v="1977"/>
    <n v="48"/>
    <x v="0"/>
    <x v="0"/>
    <x v="0"/>
    <n v="41443"/>
    <n v="1"/>
    <n v="0"/>
    <d v="2014-01-04T00:00:00"/>
    <n v="79"/>
    <x v="168"/>
    <x v="69"/>
    <x v="276"/>
    <n v="25"/>
    <x v="11"/>
    <n v="89"/>
    <x v="430"/>
    <n v="9.4829042299061361E-3"/>
    <x v="1"/>
    <x v="8"/>
    <x v="3"/>
    <x v="0"/>
    <n v="5"/>
    <n v="8"/>
    <n v="3"/>
    <n v="11"/>
    <n v="0"/>
  </r>
  <r>
    <n v="8159"/>
    <n v="1968"/>
    <n v="57"/>
    <x v="0"/>
    <x v="0"/>
    <x v="1"/>
    <n v="51287"/>
    <n v="1"/>
    <n v="1"/>
    <d v="2014-01-04T00:00:00"/>
    <n v="10"/>
    <x v="395"/>
    <x v="0"/>
    <x v="190"/>
    <n v="13"/>
    <x v="4"/>
    <n v="30"/>
    <x v="389"/>
    <n v="2.9637140015988457E-3"/>
    <x v="1"/>
    <x v="5"/>
    <x v="0"/>
    <x v="0"/>
    <n v="3"/>
    <n v="7"/>
    <n v="3"/>
    <n v="11"/>
    <n v="0"/>
  </r>
  <r>
    <n v="7007"/>
    <n v="1968"/>
    <n v="57"/>
    <x v="1"/>
    <x v="0"/>
    <x v="1"/>
    <n v="29543"/>
    <n v="2"/>
    <n v="0"/>
    <d v="2014-01-04T00:00:00"/>
    <n v="47"/>
    <x v="363"/>
    <x v="7"/>
    <x v="38"/>
    <n v="3"/>
    <x v="27"/>
    <n v="18"/>
    <x v="206"/>
    <n v="1.5232034661341097E-3"/>
    <x v="2"/>
    <x v="3"/>
    <x v="4"/>
    <x v="0"/>
    <n v="2"/>
    <n v="7"/>
    <n v="3"/>
    <n v="11"/>
    <n v="0"/>
  </r>
  <r>
    <n v="3005"/>
    <n v="1992"/>
    <n v="33"/>
    <x v="0"/>
    <x v="3"/>
    <x v="0"/>
    <n v="83528"/>
    <n v="0"/>
    <n v="0"/>
    <d v="2014-01-05T00:00:00"/>
    <n v="7"/>
    <x v="337"/>
    <x v="108"/>
    <x v="308"/>
    <n v="134"/>
    <x v="78"/>
    <n v="147"/>
    <x v="431"/>
    <n v="1.7993966095201611E-2"/>
    <x v="2"/>
    <x v="1"/>
    <x v="0"/>
    <x v="11"/>
    <n v="8"/>
    <n v="1"/>
    <n v="3"/>
    <n v="11"/>
    <n v="1"/>
  </r>
  <r>
    <n v="6983"/>
    <n v="1950"/>
    <n v="75"/>
    <x v="1"/>
    <x v="2"/>
    <x v="1"/>
    <n v="38054"/>
    <n v="1"/>
    <n v="1"/>
    <d v="2014-01-05T00:00:00"/>
    <n v="24"/>
    <x v="334"/>
    <x v="22"/>
    <x v="2"/>
    <n v="2"/>
    <x v="7"/>
    <n v="0"/>
    <x v="206"/>
    <n v="1.182530088821149E-3"/>
    <x v="1"/>
    <x v="3"/>
    <x v="1"/>
    <x v="4"/>
    <n v="3"/>
    <n v="7"/>
    <n v="3"/>
    <n v="11"/>
    <n v="0"/>
  </r>
  <r>
    <n v="9937"/>
    <n v="1979"/>
    <n v="46"/>
    <x v="0"/>
    <x v="3"/>
    <x v="0"/>
    <n v="70337"/>
    <n v="0"/>
    <n v="0"/>
    <d v="2014-02-01T00:00:00"/>
    <n v="75"/>
    <x v="161"/>
    <x v="121"/>
    <x v="305"/>
    <n v="25"/>
    <x v="63"/>
    <n v="91"/>
    <x v="432"/>
    <n v="6.8953751226239392E-3"/>
    <x v="1"/>
    <x v="1"/>
    <x v="1"/>
    <x v="3"/>
    <n v="12"/>
    <n v="1"/>
    <n v="3"/>
    <n v="11"/>
    <n v="0"/>
  </r>
  <r>
    <n v="7732"/>
    <n v="1978"/>
    <n v="47"/>
    <x v="0"/>
    <x v="0"/>
    <x v="0"/>
    <n v="64813"/>
    <n v="1"/>
    <n v="0"/>
    <d v="2014-02-01T00:00:00"/>
    <n v="81"/>
    <x v="85"/>
    <x v="0"/>
    <x v="78"/>
    <n v="179"/>
    <x v="13"/>
    <n v="52"/>
    <x v="433"/>
    <n v="1.0692299384382762E-2"/>
    <x v="1"/>
    <x v="1"/>
    <x v="8"/>
    <x v="3"/>
    <n v="10"/>
    <n v="5"/>
    <n v="3"/>
    <n v="11"/>
    <n v="0"/>
  </r>
  <r>
    <n v="176"/>
    <n v="1980"/>
    <n v="45"/>
    <x v="2"/>
    <x v="3"/>
    <x v="0"/>
    <n v="67506"/>
    <n v="0"/>
    <n v="1"/>
    <d v="2014-02-01T00:00:00"/>
    <n v="73"/>
    <x v="139"/>
    <x v="122"/>
    <x v="193"/>
    <n v="33"/>
    <x v="54"/>
    <n v="67"/>
    <x v="57"/>
    <n v="3.9107634876899833E-3"/>
    <x v="1"/>
    <x v="1"/>
    <x v="0"/>
    <x v="0"/>
    <n v="6"/>
    <n v="3"/>
    <n v="3"/>
    <n v="11"/>
    <n v="0"/>
  </r>
  <r>
    <n v="498"/>
    <n v="1970"/>
    <n v="55"/>
    <x v="0"/>
    <x v="3"/>
    <x v="1"/>
    <n v="30015"/>
    <n v="1"/>
    <n v="0"/>
    <d v="2014-02-02T00:00:00"/>
    <n v="28"/>
    <x v="198"/>
    <x v="0"/>
    <x v="190"/>
    <n v="2"/>
    <x v="5"/>
    <n v="5"/>
    <x v="331"/>
    <n v="1.7324670997834416E-3"/>
    <x v="1"/>
    <x v="3"/>
    <x v="6"/>
    <x v="4"/>
    <n v="4"/>
    <n v="5"/>
    <n v="3"/>
    <n v="11"/>
    <n v="0"/>
  </r>
  <r>
    <n v="10981"/>
    <n v="1988"/>
    <n v="37"/>
    <x v="0"/>
    <x v="0"/>
    <x v="0"/>
    <n v="84219"/>
    <n v="0"/>
    <n v="0"/>
    <d v="2014-02-02T00:00:00"/>
    <n v="27"/>
    <x v="396"/>
    <x v="103"/>
    <x v="309"/>
    <n v="45"/>
    <x v="117"/>
    <n v="45"/>
    <x v="103"/>
    <n v="1.369049739369976E-2"/>
    <x v="1"/>
    <x v="1"/>
    <x v="4"/>
    <x v="1"/>
    <n v="10"/>
    <n v="1"/>
    <n v="3"/>
    <n v="11"/>
    <n v="0"/>
  </r>
  <r>
    <n v="486"/>
    <n v="1988"/>
    <n v="37"/>
    <x v="0"/>
    <x v="0"/>
    <x v="0"/>
    <n v="84219"/>
    <n v="0"/>
    <n v="0"/>
    <d v="2014-02-02T00:00:00"/>
    <n v="27"/>
    <x v="396"/>
    <x v="103"/>
    <x v="309"/>
    <n v="45"/>
    <x v="117"/>
    <n v="45"/>
    <x v="103"/>
    <n v="1.369049739369976E-2"/>
    <x v="1"/>
    <x v="1"/>
    <x v="4"/>
    <x v="1"/>
    <n v="10"/>
    <n v="1"/>
    <n v="3"/>
    <n v="11"/>
    <n v="0"/>
  </r>
  <r>
    <n v="2295"/>
    <n v="1954"/>
    <n v="71"/>
    <x v="3"/>
    <x v="0"/>
    <x v="1"/>
    <n v="62670"/>
    <n v="0"/>
    <n v="1"/>
    <d v="2014-02-02T00:00:00"/>
    <n v="57"/>
    <x v="58"/>
    <x v="64"/>
    <x v="310"/>
    <n v="80"/>
    <x v="66"/>
    <n v="38"/>
    <x v="404"/>
    <n v="1.2557842667943195E-2"/>
    <x v="1"/>
    <x v="1"/>
    <x v="5"/>
    <x v="6"/>
    <n v="13"/>
    <n v="3"/>
    <n v="3"/>
    <n v="11"/>
    <n v="0"/>
  </r>
  <r>
    <n v="5010"/>
    <n v="1988"/>
    <n v="37"/>
    <x v="0"/>
    <x v="3"/>
    <x v="0"/>
    <n v="25008"/>
    <n v="1"/>
    <n v="0"/>
    <d v="2014-02-02T00:00:00"/>
    <n v="72"/>
    <x v="77"/>
    <x v="9"/>
    <x v="31"/>
    <n v="6"/>
    <x v="7"/>
    <n v="9"/>
    <x v="434"/>
    <n v="9.9968010236724247E-4"/>
    <x v="0"/>
    <x v="3"/>
    <x v="6"/>
    <x v="4"/>
    <n v="3"/>
    <n v="8"/>
    <n v="3"/>
    <n v="11"/>
    <n v="0"/>
  </r>
  <r>
    <n v="3769"/>
    <n v="1972"/>
    <n v="53"/>
    <x v="3"/>
    <x v="1"/>
    <x v="1"/>
    <s v="NILL"/>
    <n v="1"/>
    <n v="0"/>
    <d v="2014-02-03T00:00:00"/>
    <n v="17"/>
    <x v="198"/>
    <x v="12"/>
    <x v="154"/>
    <n v="0"/>
    <x v="4"/>
    <n v="3"/>
    <x v="0"/>
    <e v="#VALUE!"/>
    <x v="1"/>
    <x v="1"/>
    <x v="6"/>
    <x v="4"/>
    <n v="3"/>
    <n v="7"/>
    <n v="3"/>
    <n v="11"/>
    <n v="0"/>
  </r>
  <r>
    <n v="10146"/>
    <n v="1972"/>
    <n v="53"/>
    <x v="3"/>
    <x v="1"/>
    <x v="1"/>
    <n v="38887"/>
    <n v="1"/>
    <n v="0"/>
    <d v="2014-02-03T00:00:00"/>
    <n v="17"/>
    <x v="198"/>
    <x v="12"/>
    <x v="154"/>
    <n v="0"/>
    <x v="4"/>
    <n v="3"/>
    <x v="0"/>
    <n v="1.0029058554272636E-3"/>
    <x v="1"/>
    <x v="1"/>
    <x v="6"/>
    <x v="4"/>
    <n v="3"/>
    <n v="7"/>
    <n v="3"/>
    <n v="11"/>
    <n v="0"/>
  </r>
  <r>
    <n v="11092"/>
    <n v="1961"/>
    <n v="64"/>
    <x v="0"/>
    <x v="0"/>
    <x v="1"/>
    <n v="27116"/>
    <n v="1"/>
    <n v="1"/>
    <d v="2014-02-03T00:00:00"/>
    <n v="78"/>
    <x v="87"/>
    <x v="12"/>
    <x v="61"/>
    <n v="2"/>
    <x v="12"/>
    <n v="3"/>
    <x v="202"/>
    <n v="1.4013866351969316E-3"/>
    <x v="2"/>
    <x v="3"/>
    <x v="1"/>
    <x v="4"/>
    <n v="3"/>
    <n v="7"/>
    <n v="3"/>
    <n v="11"/>
    <n v="0"/>
  </r>
  <r>
    <n v="832"/>
    <n v="1966"/>
    <n v="59"/>
    <x v="3"/>
    <x v="1"/>
    <x v="1"/>
    <n v="65814"/>
    <n v="0"/>
    <n v="1"/>
    <d v="2014-02-03T00:00:00"/>
    <n v="90"/>
    <x v="150"/>
    <x v="57"/>
    <x v="95"/>
    <n v="10"/>
    <x v="2"/>
    <n v="35"/>
    <x v="435"/>
    <n v="1.0818366912814903E-2"/>
    <x v="1"/>
    <x v="5"/>
    <x v="3"/>
    <x v="3"/>
    <n v="10"/>
    <n v="5"/>
    <n v="3"/>
    <n v="11"/>
    <n v="0"/>
  </r>
  <r>
    <n v="4686"/>
    <n v="1962"/>
    <n v="63"/>
    <x v="3"/>
    <x v="4"/>
    <x v="1"/>
    <n v="82571"/>
    <n v="0"/>
    <n v="0"/>
    <d v="2014-02-04T00:00:00"/>
    <n v="28"/>
    <x v="213"/>
    <x v="118"/>
    <x v="311"/>
    <n v="62"/>
    <x v="118"/>
    <n v="79"/>
    <x v="426"/>
    <n v="1.9462038730304828E-2"/>
    <x v="1"/>
    <x v="6"/>
    <x v="10"/>
    <x v="2"/>
    <n v="13"/>
    <n v="2"/>
    <n v="3"/>
    <n v="11"/>
    <n v="0"/>
  </r>
  <r>
    <n v="7723"/>
    <n v="1979"/>
    <n v="46"/>
    <x v="0"/>
    <x v="1"/>
    <x v="0"/>
    <n v="75507"/>
    <n v="0"/>
    <n v="0"/>
    <d v="2014-02-05T00:00:00"/>
    <n v="56"/>
    <x v="157"/>
    <x v="123"/>
    <x v="312"/>
    <n v="104"/>
    <x v="68"/>
    <n v="80"/>
    <x v="436"/>
    <n v="1.8011575085753639E-2"/>
    <x v="1"/>
    <x v="1"/>
    <x v="3"/>
    <x v="9"/>
    <n v="6"/>
    <n v="3"/>
    <n v="3"/>
    <n v="11"/>
    <n v="0"/>
  </r>
  <r>
    <n v="6211"/>
    <n v="1976"/>
    <n v="49"/>
    <x v="3"/>
    <x v="1"/>
    <x v="0"/>
    <n v="37395"/>
    <n v="1"/>
    <n v="0"/>
    <d v="2014-02-05T00:00:00"/>
    <n v="47"/>
    <x v="66"/>
    <x v="0"/>
    <x v="97"/>
    <n v="0"/>
    <x v="7"/>
    <n v="11"/>
    <x v="95"/>
    <n v="7.4876320363684984E-4"/>
    <x v="1"/>
    <x v="1"/>
    <x v="6"/>
    <x v="4"/>
    <n v="3"/>
    <n v="6"/>
    <n v="3"/>
    <n v="11"/>
    <n v="0"/>
  </r>
  <r>
    <n v="2963"/>
    <n v="1979"/>
    <n v="46"/>
    <x v="0"/>
    <x v="1"/>
    <x v="0"/>
    <n v="75507"/>
    <n v="0"/>
    <n v="0"/>
    <d v="2014-02-05T00:00:00"/>
    <n v="56"/>
    <x v="157"/>
    <x v="123"/>
    <x v="312"/>
    <n v="104"/>
    <x v="68"/>
    <n v="80"/>
    <x v="436"/>
    <n v="1.8011575085753639E-2"/>
    <x v="1"/>
    <x v="1"/>
    <x v="3"/>
    <x v="9"/>
    <n v="6"/>
    <n v="3"/>
    <n v="3"/>
    <n v="11"/>
    <n v="0"/>
  </r>
  <r>
    <n v="3091"/>
    <n v="1981"/>
    <n v="44"/>
    <x v="2"/>
    <x v="1"/>
    <x v="0"/>
    <n v="75774"/>
    <n v="1"/>
    <n v="0"/>
    <d v="2014-02-05T00:00:00"/>
    <n v="27"/>
    <x v="310"/>
    <x v="68"/>
    <x v="165"/>
    <n v="258"/>
    <x v="2"/>
    <n v="56"/>
    <x v="380"/>
    <n v="1.0122205505846332E-2"/>
    <x v="1"/>
    <x v="1"/>
    <x v="8"/>
    <x v="2"/>
    <n v="8"/>
    <n v="4"/>
    <n v="3"/>
    <n v="11"/>
    <n v="0"/>
  </r>
  <r>
    <n v="762"/>
    <n v="1981"/>
    <n v="44"/>
    <x v="2"/>
    <x v="1"/>
    <x v="0"/>
    <n v="75774"/>
    <n v="1"/>
    <n v="0"/>
    <d v="2014-02-05T00:00:00"/>
    <n v="27"/>
    <x v="310"/>
    <x v="68"/>
    <x v="165"/>
    <n v="258"/>
    <x v="2"/>
    <n v="56"/>
    <x v="380"/>
    <n v="1.0122205505846332E-2"/>
    <x v="1"/>
    <x v="1"/>
    <x v="8"/>
    <x v="2"/>
    <n v="8"/>
    <n v="4"/>
    <n v="3"/>
    <n v="11"/>
    <n v="0"/>
  </r>
  <r>
    <n v="3010"/>
    <n v="1989"/>
    <n v="36"/>
    <x v="1"/>
    <x v="1"/>
    <x v="0"/>
    <n v="88420"/>
    <n v="0"/>
    <n v="0"/>
    <d v="2014-02-05T00:00:00"/>
    <n v="87"/>
    <x v="93"/>
    <x v="40"/>
    <x v="313"/>
    <n v="99"/>
    <x v="118"/>
    <n v="153"/>
    <x v="437"/>
    <n v="2.1669305586971273E-2"/>
    <x v="1"/>
    <x v="1"/>
    <x v="0"/>
    <x v="5"/>
    <n v="8"/>
    <n v="1"/>
    <n v="3"/>
    <n v="11"/>
    <n v="0"/>
  </r>
  <r>
    <n v="3107"/>
    <n v="1976"/>
    <n v="49"/>
    <x v="0"/>
    <x v="1"/>
    <x v="0"/>
    <n v="71322"/>
    <n v="0"/>
    <n v="1"/>
    <d v="2014-02-05T00:00:00"/>
    <n v="31"/>
    <x v="276"/>
    <x v="4"/>
    <x v="78"/>
    <n v="24"/>
    <x v="38"/>
    <n v="42"/>
    <x v="128"/>
    <n v="4.318443117130759E-3"/>
    <x v="2"/>
    <x v="1"/>
    <x v="0"/>
    <x v="0"/>
    <n v="7"/>
    <n v="2"/>
    <n v="3"/>
    <n v="11"/>
    <n v="0"/>
  </r>
  <r>
    <n v="4790"/>
    <n v="1958"/>
    <n v="67"/>
    <x v="0"/>
    <x v="2"/>
    <x v="1"/>
    <n v="79803"/>
    <n v="0"/>
    <n v="1"/>
    <d v="2014-02-06T00:00:00"/>
    <n v="54"/>
    <x v="397"/>
    <x v="9"/>
    <x v="147"/>
    <n v="21"/>
    <x v="14"/>
    <n v="33"/>
    <x v="196"/>
    <n v="1.0463265792012831E-2"/>
    <x v="1"/>
    <x v="1"/>
    <x v="0"/>
    <x v="6"/>
    <n v="5"/>
    <n v="1"/>
    <n v="3"/>
    <n v="11"/>
    <n v="0"/>
  </r>
  <r>
    <n v="10509"/>
    <n v="1955"/>
    <n v="70"/>
    <x v="1"/>
    <x v="3"/>
    <x v="1"/>
    <n v="36927"/>
    <n v="1"/>
    <n v="1"/>
    <d v="2014-02-06T00:00:00"/>
    <n v="46"/>
    <x v="112"/>
    <x v="0"/>
    <x v="17"/>
    <n v="0"/>
    <x v="4"/>
    <n v="4"/>
    <x v="135"/>
    <n v="1.814390554336935E-3"/>
    <x v="1"/>
    <x v="3"/>
    <x v="4"/>
    <x v="4"/>
    <n v="3"/>
    <n v="8"/>
    <n v="3"/>
    <n v="11"/>
    <n v="0"/>
  </r>
  <r>
    <n v="11030"/>
    <n v="1976"/>
    <n v="49"/>
    <x v="1"/>
    <x v="0"/>
    <x v="0"/>
    <n v="33181"/>
    <n v="1"/>
    <n v="0"/>
    <d v="2014-03-01T00:00:00"/>
    <n v="90"/>
    <x v="15"/>
    <x v="0"/>
    <x v="82"/>
    <n v="0"/>
    <x v="4"/>
    <n v="4"/>
    <x v="417"/>
    <n v="3.6165275308158284E-4"/>
    <x v="1"/>
    <x v="1"/>
    <x v="6"/>
    <x v="4"/>
    <n v="2"/>
    <n v="6"/>
    <n v="3"/>
    <n v="11"/>
    <n v="0"/>
  </r>
  <r>
    <n v="8318"/>
    <n v="1979"/>
    <n v="46"/>
    <x v="0"/>
    <x v="1"/>
    <x v="0"/>
    <n v="90300"/>
    <n v="0"/>
    <n v="0"/>
    <d v="2014-03-01T00:00:00"/>
    <n v="7"/>
    <x v="148"/>
    <x v="120"/>
    <x v="314"/>
    <n v="33"/>
    <x v="119"/>
    <n v="57"/>
    <x v="438"/>
    <n v="1.8615725359911406E-2"/>
    <x v="2"/>
    <x v="6"/>
    <x v="5"/>
    <x v="9"/>
    <n v="8"/>
    <n v="1"/>
    <n v="3"/>
    <n v="11"/>
    <n v="0"/>
  </r>
  <r>
    <n v="3308"/>
    <n v="1952"/>
    <n v="73"/>
    <x v="0"/>
    <x v="0"/>
    <x v="1"/>
    <n v="35704"/>
    <n v="1"/>
    <n v="1"/>
    <d v="2014-03-01T00:00:00"/>
    <n v="54"/>
    <x v="316"/>
    <x v="21"/>
    <x v="0"/>
    <n v="2"/>
    <x v="34"/>
    <n v="30"/>
    <x v="149"/>
    <n v="1.7925162446784674E-3"/>
    <x v="1"/>
    <x v="5"/>
    <x v="1"/>
    <x v="4"/>
    <n v="4"/>
    <n v="4"/>
    <n v="3"/>
    <n v="11"/>
    <n v="0"/>
  </r>
  <r>
    <n v="10286"/>
    <n v="1962"/>
    <n v="63"/>
    <x v="0"/>
    <x v="0"/>
    <x v="1"/>
    <n v="83715"/>
    <n v="0"/>
    <n v="0"/>
    <d v="2014-03-02T00:00:00"/>
    <n v="2"/>
    <x v="398"/>
    <x v="9"/>
    <x v="315"/>
    <n v="150"/>
    <x v="60"/>
    <n v="8"/>
    <x v="439"/>
    <n v="1.0965776742519261E-2"/>
    <x v="2"/>
    <x v="1"/>
    <x v="1"/>
    <x v="8"/>
    <n v="13"/>
    <n v="0"/>
    <n v="3"/>
    <n v="11"/>
    <n v="0"/>
  </r>
  <r>
    <n v="8375"/>
    <n v="1968"/>
    <n v="57"/>
    <x v="3"/>
    <x v="0"/>
    <x v="1"/>
    <n v="55954"/>
    <n v="0"/>
    <n v="1"/>
    <d v="2014-03-03T00:00:00"/>
    <n v="63"/>
    <x v="399"/>
    <x v="0"/>
    <x v="68"/>
    <n v="0"/>
    <x v="4"/>
    <n v="43"/>
    <x v="440"/>
    <n v="8.489116059620402E-3"/>
    <x v="1"/>
    <x v="5"/>
    <x v="3"/>
    <x v="3"/>
    <n v="6"/>
    <n v="7"/>
    <n v="3"/>
    <n v="11"/>
    <n v="0"/>
  </r>
  <r>
    <n v="2416"/>
    <n v="1969"/>
    <n v="56"/>
    <x v="3"/>
    <x v="3"/>
    <x v="1"/>
    <n v="66582"/>
    <n v="0"/>
    <n v="0"/>
    <d v="2014-03-03T00:00:00"/>
    <n v="83"/>
    <x v="10"/>
    <x v="55"/>
    <x v="274"/>
    <n v="16"/>
    <x v="39"/>
    <n v="0"/>
    <x v="441"/>
    <n v="1.9344567600853083E-2"/>
    <x v="1"/>
    <x v="1"/>
    <x v="1"/>
    <x v="8"/>
    <n v="9"/>
    <n v="1"/>
    <n v="3"/>
    <n v="11"/>
    <n v="0"/>
  </r>
  <r>
    <n v="7408"/>
    <n v="1952"/>
    <n v="73"/>
    <x v="3"/>
    <x v="0"/>
    <x v="1"/>
    <n v="54549"/>
    <n v="0"/>
    <n v="1"/>
    <d v="2014-03-03T00:00:00"/>
    <n v="8"/>
    <x v="355"/>
    <x v="22"/>
    <x v="69"/>
    <n v="0"/>
    <x v="4"/>
    <n v="9"/>
    <x v="271"/>
    <n v="4.1063997506828719E-3"/>
    <x v="1"/>
    <x v="3"/>
    <x v="5"/>
    <x v="0"/>
    <n v="4"/>
    <n v="7"/>
    <n v="3"/>
    <n v="11"/>
    <n v="0"/>
  </r>
  <r>
    <n v="5756"/>
    <n v="1983"/>
    <n v="42"/>
    <x v="0"/>
    <x v="1"/>
    <x v="0"/>
    <n v="39453"/>
    <n v="1"/>
    <n v="0"/>
    <d v="2014-03-04T00:00:00"/>
    <n v="64"/>
    <x v="47"/>
    <x v="0"/>
    <x v="41"/>
    <n v="0"/>
    <x v="4"/>
    <n v="2"/>
    <x v="342"/>
    <n v="1.343370592857324E-3"/>
    <x v="1"/>
    <x v="3"/>
    <x v="1"/>
    <x v="4"/>
    <n v="3"/>
    <n v="6"/>
    <n v="3"/>
    <n v="11"/>
    <n v="0"/>
  </r>
  <r>
    <n v="2613"/>
    <n v="1960"/>
    <n v="65"/>
    <x v="1"/>
    <x v="0"/>
    <x v="1"/>
    <n v="54197"/>
    <n v="0"/>
    <n v="1"/>
    <d v="2014-03-04T00:00:00"/>
    <n v="16"/>
    <x v="301"/>
    <x v="29"/>
    <x v="63"/>
    <n v="6"/>
    <x v="16"/>
    <n v="13"/>
    <x v="271"/>
    <n v="4.1330700961307821E-3"/>
    <x v="1"/>
    <x v="3"/>
    <x v="6"/>
    <x v="6"/>
    <n v="6"/>
    <n v="1"/>
    <n v="3"/>
    <n v="11"/>
    <n v="0"/>
  </r>
  <r>
    <n v="10164"/>
    <n v="1958"/>
    <n v="67"/>
    <x v="0"/>
    <x v="3"/>
    <x v="1"/>
    <n v="94472"/>
    <n v="0"/>
    <n v="1"/>
    <d v="2014-03-04T00:00:00"/>
    <n v="75"/>
    <x v="400"/>
    <x v="18"/>
    <x v="70"/>
    <n v="108"/>
    <x v="120"/>
    <n v="16"/>
    <x v="442"/>
    <n v="1.7730121094080786E-2"/>
    <x v="1"/>
    <x v="1"/>
    <x v="5"/>
    <x v="2"/>
    <n v="5"/>
    <n v="5"/>
    <n v="3"/>
    <n v="11"/>
    <n v="0"/>
  </r>
  <r>
    <n v="5577"/>
    <n v="1983"/>
    <n v="42"/>
    <x v="0"/>
    <x v="1"/>
    <x v="0"/>
    <n v="43776"/>
    <n v="1"/>
    <n v="0"/>
    <d v="2014-03-05T00:00:00"/>
    <n v="77"/>
    <x v="32"/>
    <x v="0"/>
    <x v="97"/>
    <n v="2"/>
    <x v="7"/>
    <n v="3"/>
    <x v="97"/>
    <n v="4.5687134502923974E-4"/>
    <x v="2"/>
    <x v="1"/>
    <x v="6"/>
    <x v="4"/>
    <n v="2"/>
    <n v="6"/>
    <n v="3"/>
    <n v="11"/>
    <n v="0"/>
  </r>
  <r>
    <n v="6428"/>
    <n v="1950"/>
    <n v="75"/>
    <x v="3"/>
    <x v="4"/>
    <x v="1"/>
    <n v="76842"/>
    <n v="0"/>
    <n v="0"/>
    <d v="2014-03-05T00:00:00"/>
    <n v="37"/>
    <x v="401"/>
    <x v="16"/>
    <x v="294"/>
    <n v="84"/>
    <x v="94"/>
    <n v="32"/>
    <x v="443"/>
    <n v="1.4289060669946124E-2"/>
    <x v="1"/>
    <x v="1"/>
    <x v="6"/>
    <x v="8"/>
    <n v="7"/>
    <n v="0"/>
    <n v="3"/>
    <n v="11"/>
    <n v="0"/>
  </r>
  <r>
    <n v="6255"/>
    <n v="1952"/>
    <n v="73"/>
    <x v="1"/>
    <x v="1"/>
    <x v="1"/>
    <n v="70545"/>
    <n v="0"/>
    <n v="1"/>
    <d v="2014-03-06T00:00:00"/>
    <n v="29"/>
    <x v="402"/>
    <x v="124"/>
    <x v="316"/>
    <n v="55"/>
    <x v="1"/>
    <n v="21"/>
    <x v="268"/>
    <n v="4.4368842582748601E-3"/>
    <x v="1"/>
    <x v="1"/>
    <x v="0"/>
    <x v="0"/>
    <n v="7"/>
    <n v="2"/>
    <n v="3"/>
    <n v="11"/>
    <n v="0"/>
  </r>
  <r>
    <n v="6892"/>
    <n v="1968"/>
    <n v="57"/>
    <x v="0"/>
    <x v="2"/>
    <x v="1"/>
    <n v="61671"/>
    <n v="0"/>
    <n v="1"/>
    <d v="2014-03-06T00:00:00"/>
    <n v="23"/>
    <x v="403"/>
    <x v="69"/>
    <x v="33"/>
    <n v="0"/>
    <x v="4"/>
    <n v="28"/>
    <x v="444"/>
    <n v="1.1415414051985536E-2"/>
    <x v="1"/>
    <x v="7"/>
    <x v="7"/>
    <x v="1"/>
    <n v="6"/>
    <n v="8"/>
    <n v="3"/>
    <n v="11"/>
    <n v="0"/>
  </r>
  <r>
    <n v="2564"/>
    <n v="1953"/>
    <n v="72"/>
    <x v="0"/>
    <x v="1"/>
    <x v="1"/>
    <n v="61278"/>
    <n v="0"/>
    <n v="1"/>
    <d v="2014-04-01T00:00:00"/>
    <n v="87"/>
    <x v="303"/>
    <x v="7"/>
    <x v="68"/>
    <n v="2"/>
    <x v="35"/>
    <n v="15"/>
    <x v="445"/>
    <n v="2.4478605698619407E-3"/>
    <x v="1"/>
    <x v="3"/>
    <x v="4"/>
    <x v="0"/>
    <n v="4"/>
    <n v="6"/>
    <n v="3"/>
    <n v="11"/>
    <n v="0"/>
  </r>
  <r>
    <n v="6534"/>
    <n v="1974"/>
    <n v="51"/>
    <x v="0"/>
    <x v="1"/>
    <x v="1"/>
    <n v="47889"/>
    <n v="1"/>
    <n v="0"/>
    <d v="2014-04-01T00:00:00"/>
    <n v="94"/>
    <x v="50"/>
    <x v="0"/>
    <x v="191"/>
    <n v="0"/>
    <x v="20"/>
    <n v="4"/>
    <x v="84"/>
    <n v="1.3155421913174216E-3"/>
    <x v="1"/>
    <x v="1"/>
    <x v="1"/>
    <x v="4"/>
    <n v="3"/>
    <n v="5"/>
    <n v="3"/>
    <n v="11"/>
    <n v="0"/>
  </r>
  <r>
    <n v="3066"/>
    <n v="1975"/>
    <n v="50"/>
    <x v="3"/>
    <x v="1"/>
    <x v="0"/>
    <n v="61905"/>
    <n v="0"/>
    <n v="1"/>
    <d v="2014-04-02T00:00:00"/>
    <n v="2"/>
    <x v="129"/>
    <x v="0"/>
    <x v="195"/>
    <n v="6"/>
    <x v="12"/>
    <n v="13"/>
    <x v="364"/>
    <n v="3.5215249172118571E-3"/>
    <x v="1"/>
    <x v="3"/>
    <x v="0"/>
    <x v="3"/>
    <n v="4"/>
    <n v="5"/>
    <n v="3"/>
    <n v="11"/>
    <n v="0"/>
  </r>
  <r>
    <n v="4877"/>
    <n v="1973"/>
    <n v="52"/>
    <x v="1"/>
    <x v="0"/>
    <x v="1"/>
    <n v="38576"/>
    <n v="0"/>
    <n v="1"/>
    <d v="2014-04-03T00:00:00"/>
    <n v="2"/>
    <x v="31"/>
    <x v="0"/>
    <x v="41"/>
    <n v="0"/>
    <x v="4"/>
    <n v="0"/>
    <x v="73"/>
    <n v="1.0628369970966404E-3"/>
    <x v="1"/>
    <x v="1"/>
    <x v="6"/>
    <x v="4"/>
    <n v="3"/>
    <n v="7"/>
    <n v="3"/>
    <n v="11"/>
    <n v="0"/>
  </r>
  <r>
    <n v="2875"/>
    <n v="1978"/>
    <n v="47"/>
    <x v="0"/>
    <x v="0"/>
    <x v="0"/>
    <n v="67023"/>
    <n v="0"/>
    <n v="0"/>
    <d v="2014-04-03T00:00:00"/>
    <n v="93"/>
    <x v="404"/>
    <x v="31"/>
    <x v="317"/>
    <n v="11"/>
    <x v="26"/>
    <n v="17"/>
    <x v="114"/>
    <n v="1.3264103367500708E-2"/>
    <x v="1"/>
    <x v="1"/>
    <x v="4"/>
    <x v="5"/>
    <n v="13"/>
    <n v="2"/>
    <n v="3"/>
    <n v="11"/>
    <n v="0"/>
  </r>
  <r>
    <n v="902"/>
    <n v="1980"/>
    <n v="45"/>
    <x v="0"/>
    <x v="1"/>
    <x v="0"/>
    <n v="62994"/>
    <n v="1"/>
    <n v="0"/>
    <d v="2014-04-03T00:00:00"/>
    <n v="74"/>
    <x v="52"/>
    <x v="62"/>
    <x v="5"/>
    <n v="4"/>
    <x v="17"/>
    <n v="12"/>
    <x v="446"/>
    <n v="4.7623583198399847E-3"/>
    <x v="1"/>
    <x v="1"/>
    <x v="10"/>
    <x v="3"/>
    <n v="4"/>
    <n v="6"/>
    <n v="3"/>
    <n v="11"/>
    <n v="0"/>
  </r>
  <r>
    <n v="641"/>
    <n v="1967"/>
    <n v="58"/>
    <x v="0"/>
    <x v="3"/>
    <x v="1"/>
    <n v="52074"/>
    <n v="0"/>
    <n v="1"/>
    <d v="2014-04-04T00:00:00"/>
    <n v="77"/>
    <x v="405"/>
    <x v="0"/>
    <x v="0"/>
    <n v="0"/>
    <x v="4"/>
    <n v="48"/>
    <x v="447"/>
    <n v="1.363444329223797E-3"/>
    <x v="1"/>
    <x v="1"/>
    <x v="1"/>
    <x v="3"/>
    <n v="2"/>
    <n v="4"/>
    <n v="3"/>
    <n v="11"/>
    <n v="0"/>
  </r>
  <r>
    <n v="738"/>
    <n v="1981"/>
    <n v="44"/>
    <x v="2"/>
    <x v="3"/>
    <x v="0"/>
    <n v="42395"/>
    <n v="1"/>
    <n v="1"/>
    <d v="2014-04-04T00:00:00"/>
    <n v="35"/>
    <x v="368"/>
    <x v="48"/>
    <x v="96"/>
    <n v="24"/>
    <x v="38"/>
    <n v="25"/>
    <x v="448"/>
    <n v="3.7032668946809766E-3"/>
    <x v="2"/>
    <x v="2"/>
    <x v="4"/>
    <x v="0"/>
    <n v="4"/>
    <n v="7"/>
    <n v="3"/>
    <n v="11"/>
    <n v="0"/>
  </r>
  <r>
    <n v="2669"/>
    <n v="1993"/>
    <n v="32"/>
    <x v="0"/>
    <x v="3"/>
    <x v="0"/>
    <n v="74293"/>
    <n v="0"/>
    <n v="0"/>
    <d v="2014-04-05T00:00:00"/>
    <n v="66"/>
    <x v="406"/>
    <x v="125"/>
    <x v="318"/>
    <n v="93"/>
    <x v="83"/>
    <n v="81"/>
    <x v="311"/>
    <n v="1.4079388367679324E-2"/>
    <x v="1"/>
    <x v="1"/>
    <x v="5"/>
    <x v="1"/>
    <n v="6"/>
    <n v="2"/>
    <n v="3"/>
    <n v="11"/>
    <n v="0"/>
  </r>
  <r>
    <n v="5987"/>
    <n v="1989"/>
    <n v="36"/>
    <x v="2"/>
    <x v="1"/>
    <x v="0"/>
    <n v="10404"/>
    <n v="1"/>
    <n v="0"/>
    <d v="2014-04-05T00:00:00"/>
    <n v="52"/>
    <x v="77"/>
    <x v="22"/>
    <x v="73"/>
    <n v="10"/>
    <x v="35"/>
    <n v="12"/>
    <x v="365"/>
    <n v="2.9796232218377546E-3"/>
    <x v="0"/>
    <x v="3"/>
    <x v="6"/>
    <x v="4"/>
    <n v="4"/>
    <n v="5"/>
    <n v="3"/>
    <n v="11"/>
    <n v="0"/>
  </r>
  <r>
    <n v="4988"/>
    <n v="1948"/>
    <n v="77"/>
    <x v="3"/>
    <x v="0"/>
    <x v="1"/>
    <n v="34469"/>
    <n v="1"/>
    <n v="1"/>
    <d v="2014-04-05T00:00:00"/>
    <n v="58"/>
    <x v="27"/>
    <x v="29"/>
    <x v="153"/>
    <n v="0"/>
    <x v="20"/>
    <n v="12"/>
    <x v="201"/>
    <n v="1.4505787809335924E-3"/>
    <x v="2"/>
    <x v="5"/>
    <x v="6"/>
    <x v="0"/>
    <n v="4"/>
    <n v="4"/>
    <n v="3"/>
    <n v="11"/>
    <n v="0"/>
  </r>
  <r>
    <n v="10037"/>
    <n v="1993"/>
    <n v="32"/>
    <x v="0"/>
    <x v="3"/>
    <x v="0"/>
    <n v="74293"/>
    <n v="0"/>
    <n v="0"/>
    <d v="2014-04-05T00:00:00"/>
    <n v="66"/>
    <x v="406"/>
    <x v="125"/>
    <x v="318"/>
    <n v="93"/>
    <x v="83"/>
    <n v="81"/>
    <x v="311"/>
    <n v="1.4079388367679324E-2"/>
    <x v="1"/>
    <x v="1"/>
    <x v="5"/>
    <x v="1"/>
    <n v="6"/>
    <n v="2"/>
    <n v="3"/>
    <n v="11"/>
    <n v="0"/>
  </r>
  <r>
    <n v="7788"/>
    <n v="1983"/>
    <n v="42"/>
    <x v="3"/>
    <x v="0"/>
    <x v="0"/>
    <n v="23536"/>
    <n v="1"/>
    <n v="0"/>
    <d v="2014-04-06T00:00:00"/>
    <n v="53"/>
    <x v="17"/>
    <x v="0"/>
    <x v="82"/>
    <n v="0"/>
    <x v="4"/>
    <n v="1"/>
    <x v="263"/>
    <n v="3.823929299796057E-4"/>
    <x v="1"/>
    <x v="1"/>
    <x v="9"/>
    <x v="4"/>
    <n v="3"/>
    <n v="3"/>
    <n v="3"/>
    <n v="11"/>
    <n v="0"/>
  </r>
  <r>
    <n v="8182"/>
    <n v="1984"/>
    <n v="41"/>
    <x v="0"/>
    <x v="0"/>
    <x v="0"/>
    <n v="23228"/>
    <n v="1"/>
    <n v="0"/>
    <d v="2014-05-01T00:00:00"/>
    <n v="91"/>
    <x v="132"/>
    <x v="7"/>
    <x v="319"/>
    <n v="7"/>
    <x v="27"/>
    <n v="5"/>
    <x v="68"/>
    <n v="4.9939727914585846E-3"/>
    <x v="1"/>
    <x v="2"/>
    <x v="4"/>
    <x v="4"/>
    <n v="4"/>
    <n v="8"/>
    <n v="3"/>
    <n v="11"/>
    <n v="0"/>
  </r>
  <r>
    <n v="1158"/>
    <n v="1966"/>
    <n v="59"/>
    <x v="0"/>
    <x v="2"/>
    <x v="1"/>
    <n v="48877"/>
    <n v="0"/>
    <n v="1"/>
    <d v="2014-05-01T00:00:00"/>
    <n v="27"/>
    <x v="407"/>
    <x v="12"/>
    <x v="50"/>
    <n v="2"/>
    <x v="4"/>
    <n v="24"/>
    <x v="449"/>
    <n v="2.4551425005626369E-3"/>
    <x v="1"/>
    <x v="1"/>
    <x v="4"/>
    <x v="4"/>
    <n v="4"/>
    <n v="7"/>
    <n v="3"/>
    <n v="11"/>
    <n v="0"/>
  </r>
  <r>
    <n v="10680"/>
    <n v="1986"/>
    <n v="39"/>
    <x v="0"/>
    <x v="1"/>
    <x v="0"/>
    <n v="33235"/>
    <n v="1"/>
    <n v="0"/>
    <d v="2014-05-02T00:00:00"/>
    <n v="71"/>
    <x v="408"/>
    <x v="0"/>
    <x v="17"/>
    <n v="2"/>
    <x v="7"/>
    <n v="6"/>
    <x v="149"/>
    <n v="1.9256807582367986E-3"/>
    <x v="1"/>
    <x v="1"/>
    <x v="4"/>
    <x v="4"/>
    <n v="3"/>
    <n v="7"/>
    <n v="3"/>
    <n v="11"/>
    <n v="0"/>
  </r>
  <r>
    <n v="7861"/>
    <n v="1952"/>
    <n v="73"/>
    <x v="1"/>
    <x v="0"/>
    <x v="1"/>
    <n v="77027"/>
    <n v="0"/>
    <n v="1"/>
    <d v="2014-05-02T00:00:00"/>
    <n v="23"/>
    <x v="409"/>
    <x v="72"/>
    <x v="241"/>
    <n v="45"/>
    <x v="4"/>
    <n v="11"/>
    <x v="450"/>
    <n v="1.5111584249678685E-2"/>
    <x v="1"/>
    <x v="3"/>
    <x v="3"/>
    <x v="6"/>
    <n v="6"/>
    <n v="4"/>
    <n v="3"/>
    <n v="11"/>
    <n v="0"/>
  </r>
  <r>
    <n v="10469"/>
    <n v="1981"/>
    <n v="44"/>
    <x v="0"/>
    <x v="1"/>
    <x v="0"/>
    <n v="88325"/>
    <n v="0"/>
    <n v="0"/>
    <d v="2014-05-02T00:00:00"/>
    <n v="42"/>
    <x v="410"/>
    <x v="49"/>
    <x v="320"/>
    <n v="93"/>
    <x v="24"/>
    <n v="53"/>
    <x v="451"/>
    <n v="1.7775261817152561E-2"/>
    <x v="2"/>
    <x v="1"/>
    <x v="10"/>
    <x v="3"/>
    <n v="9"/>
    <n v="2"/>
    <n v="3"/>
    <n v="11"/>
    <n v="0"/>
  </r>
  <r>
    <n v="6963"/>
    <n v="1947"/>
    <n v="78"/>
    <x v="0"/>
    <x v="3"/>
    <x v="1"/>
    <n v="77457"/>
    <n v="0"/>
    <n v="0"/>
    <d v="2014-05-03T00:00:00"/>
    <n v="85"/>
    <x v="411"/>
    <x v="75"/>
    <x v="309"/>
    <n v="15"/>
    <x v="76"/>
    <n v="11"/>
    <x v="452"/>
    <n v="1.4795305782563229E-2"/>
    <x v="1"/>
    <x v="1"/>
    <x v="1"/>
    <x v="2"/>
    <n v="10"/>
    <n v="1"/>
    <n v="3"/>
    <n v="11"/>
    <n v="0"/>
  </r>
  <r>
    <n v="4676"/>
    <n v="1951"/>
    <n v="74"/>
    <x v="1"/>
    <x v="4"/>
    <x v="1"/>
    <n v="73705"/>
    <n v="0"/>
    <n v="2"/>
    <d v="2014-05-03T00:00:00"/>
    <n v="86"/>
    <x v="412"/>
    <x v="54"/>
    <x v="228"/>
    <n v="258"/>
    <x v="111"/>
    <n v="107"/>
    <x v="453"/>
    <n v="2.1545349704904689E-2"/>
    <x v="1"/>
    <x v="3"/>
    <x v="2"/>
    <x v="9"/>
    <n v="8"/>
    <n v="5"/>
    <n v="3"/>
    <n v="11"/>
    <n v="0"/>
  </r>
  <r>
    <n v="9362"/>
    <n v="1965"/>
    <n v="60"/>
    <x v="0"/>
    <x v="3"/>
    <x v="1"/>
    <n v="69263"/>
    <n v="0"/>
    <n v="1"/>
    <d v="2014-05-03T00:00:00"/>
    <n v="14"/>
    <x v="413"/>
    <x v="60"/>
    <x v="194"/>
    <n v="13"/>
    <x v="20"/>
    <n v="21"/>
    <x v="454"/>
    <n v="7.8974344166438063E-3"/>
    <x v="1"/>
    <x v="1"/>
    <x v="2"/>
    <x v="0"/>
    <n v="7"/>
    <n v="6"/>
    <n v="3"/>
    <n v="11"/>
    <n v="0"/>
  </r>
  <r>
    <n v="8746"/>
    <n v="1989"/>
    <n v="36"/>
    <x v="0"/>
    <x v="0"/>
    <x v="0"/>
    <n v="75433"/>
    <n v="1"/>
    <n v="0"/>
    <d v="2014-05-04T00:00:00"/>
    <n v="28"/>
    <x v="414"/>
    <x v="0"/>
    <x v="321"/>
    <n v="0"/>
    <x v="65"/>
    <n v="57"/>
    <x v="455"/>
    <n v="1.4993437885275676E-2"/>
    <x v="1"/>
    <x v="3"/>
    <x v="1"/>
    <x v="2"/>
    <n v="10"/>
    <n v="6"/>
    <n v="3"/>
    <n v="11"/>
    <n v="0"/>
  </r>
  <r>
    <n v="8737"/>
    <n v="1978"/>
    <n v="47"/>
    <x v="0"/>
    <x v="2"/>
    <x v="0"/>
    <n v="55563"/>
    <n v="0"/>
    <n v="1"/>
    <d v="2014-05-04T00:00:00"/>
    <n v="22"/>
    <x v="50"/>
    <x v="12"/>
    <x v="97"/>
    <n v="2"/>
    <x v="4"/>
    <n v="2"/>
    <x v="73"/>
    <n v="7.3790112124975254E-4"/>
    <x v="1"/>
    <x v="1"/>
    <x v="1"/>
    <x v="4"/>
    <n v="3"/>
    <n v="3"/>
    <n v="3"/>
    <n v="11"/>
    <n v="0"/>
  </r>
  <r>
    <n v="3194"/>
    <n v="1974"/>
    <n v="51"/>
    <x v="3"/>
    <x v="3"/>
    <x v="1"/>
    <n v="71466"/>
    <n v="0"/>
    <n v="0"/>
    <d v="2014-05-04T00:00:00"/>
    <n v="86"/>
    <x v="383"/>
    <x v="62"/>
    <x v="43"/>
    <n v="78"/>
    <x v="121"/>
    <n v="0"/>
    <x v="456"/>
    <n v="1.7210981445722442E-2"/>
    <x v="2"/>
    <x v="1"/>
    <x v="0"/>
    <x v="1"/>
    <n v="10"/>
    <n v="1"/>
    <n v="3"/>
    <n v="11"/>
    <n v="0"/>
  </r>
  <r>
    <n v="1446"/>
    <n v="1956"/>
    <n v="69"/>
    <x v="1"/>
    <x v="3"/>
    <x v="1"/>
    <n v="86424"/>
    <n v="0"/>
    <n v="0"/>
    <d v="2014-05-04T00:00:00"/>
    <n v="12"/>
    <x v="237"/>
    <x v="94"/>
    <x v="322"/>
    <n v="89"/>
    <x v="76"/>
    <n v="68"/>
    <x v="294"/>
    <n v="1.3399055817828381E-2"/>
    <x v="2"/>
    <x v="1"/>
    <x v="10"/>
    <x v="7"/>
    <n v="12"/>
    <n v="1"/>
    <n v="3"/>
    <n v="11"/>
    <n v="0"/>
  </r>
  <r>
    <n v="5545"/>
    <n v="1972"/>
    <n v="53"/>
    <x v="3"/>
    <x v="0"/>
    <x v="1"/>
    <n v="78075"/>
    <n v="0"/>
    <n v="0"/>
    <d v="2014-05-04T00:00:00"/>
    <n v="72"/>
    <x v="415"/>
    <x v="9"/>
    <x v="13"/>
    <n v="34"/>
    <x v="60"/>
    <n v="80"/>
    <x v="457"/>
    <n v="1.1629843099583734E-2"/>
    <x v="1"/>
    <x v="1"/>
    <x v="4"/>
    <x v="2"/>
    <n v="5"/>
    <n v="1"/>
    <n v="3"/>
    <n v="11"/>
    <n v="0"/>
  </r>
  <r>
    <n v="202"/>
    <n v="1948"/>
    <n v="77"/>
    <x v="3"/>
    <x v="4"/>
    <x v="1"/>
    <n v="82032"/>
    <n v="0"/>
    <n v="0"/>
    <d v="2014-05-04T00:00:00"/>
    <n v="54"/>
    <x v="416"/>
    <x v="44"/>
    <x v="323"/>
    <n v="149"/>
    <x v="122"/>
    <n v="57"/>
    <x v="401"/>
    <n v="1.4348059293934075E-2"/>
    <x v="2"/>
    <x v="6"/>
    <x v="0"/>
    <x v="9"/>
    <n v="7"/>
    <n v="1"/>
    <n v="3"/>
    <n v="11"/>
    <n v="0"/>
  </r>
  <r>
    <n v="1131"/>
    <n v="1967"/>
    <n v="58"/>
    <x v="3"/>
    <x v="3"/>
    <x v="1"/>
    <n v="52569"/>
    <n v="0"/>
    <n v="1"/>
    <d v="2014-05-04T00:00:00"/>
    <n v="54"/>
    <x v="214"/>
    <x v="0"/>
    <x v="82"/>
    <n v="0"/>
    <x v="4"/>
    <n v="7"/>
    <x v="223"/>
    <n v="1.6739903745553464E-3"/>
    <x v="1"/>
    <x v="1"/>
    <x v="1"/>
    <x v="4"/>
    <n v="4"/>
    <n v="3"/>
    <n v="3"/>
    <n v="11"/>
    <n v="0"/>
  </r>
  <r>
    <n v="10500"/>
    <n v="1984"/>
    <n v="41"/>
    <x v="0"/>
    <x v="0"/>
    <x v="0"/>
    <n v="31761"/>
    <n v="1"/>
    <n v="0"/>
    <d v="2014-05-04T00:00:00"/>
    <n v="96"/>
    <x v="27"/>
    <x v="12"/>
    <x v="153"/>
    <n v="16"/>
    <x v="2"/>
    <n v="28"/>
    <x v="458"/>
    <n v="2.2039608324674917E-3"/>
    <x v="0"/>
    <x v="3"/>
    <x v="4"/>
    <x v="4"/>
    <n v="4"/>
    <n v="5"/>
    <n v="3"/>
    <n v="11"/>
    <n v="0"/>
  </r>
  <r>
    <n v="9589"/>
    <n v="1948"/>
    <n v="77"/>
    <x v="3"/>
    <x v="4"/>
    <x v="1"/>
    <n v="82032"/>
    <n v="0"/>
    <n v="0"/>
    <d v="2014-05-04T00:00:00"/>
    <n v="54"/>
    <x v="416"/>
    <x v="44"/>
    <x v="323"/>
    <n v="149"/>
    <x v="122"/>
    <n v="57"/>
    <x v="401"/>
    <n v="1.4348059293934075E-2"/>
    <x v="2"/>
    <x v="6"/>
    <x v="0"/>
    <x v="9"/>
    <n v="7"/>
    <n v="1"/>
    <n v="3"/>
    <n v="11"/>
    <n v="0"/>
  </r>
  <r>
    <n v="10420"/>
    <n v="1955"/>
    <n v="70"/>
    <x v="1"/>
    <x v="2"/>
    <x v="1"/>
    <n v="46390"/>
    <n v="0"/>
    <n v="1"/>
    <d v="2014-05-05T00:00:00"/>
    <n v="56"/>
    <x v="417"/>
    <x v="57"/>
    <x v="88"/>
    <n v="2"/>
    <x v="8"/>
    <n v="38"/>
    <x v="459"/>
    <n v="3.9663720629446002E-3"/>
    <x v="1"/>
    <x v="1"/>
    <x v="0"/>
    <x v="3"/>
    <n v="3"/>
    <n v="7"/>
    <n v="3"/>
    <n v="11"/>
    <n v="0"/>
  </r>
  <r>
    <n v="7411"/>
    <n v="1964"/>
    <n v="61"/>
    <x v="3"/>
    <x v="0"/>
    <x v="1"/>
    <n v="31686"/>
    <n v="1"/>
    <n v="1"/>
    <d v="2014-05-06T00:00:00"/>
    <n v="31"/>
    <x v="223"/>
    <x v="0"/>
    <x v="106"/>
    <n v="0"/>
    <x v="4"/>
    <n v="1"/>
    <x v="31"/>
    <n v="5.0495486965852429E-4"/>
    <x v="1"/>
    <x v="3"/>
    <x v="6"/>
    <x v="4"/>
    <n v="3"/>
    <n v="6"/>
    <n v="3"/>
    <n v="11"/>
    <n v="0"/>
  </r>
  <r>
    <n v="6528"/>
    <n v="1982"/>
    <n v="43"/>
    <x v="1"/>
    <x v="1"/>
    <x v="0"/>
    <n v="18492"/>
    <n v="1"/>
    <n v="0"/>
    <d v="2014-05-06T00:00:00"/>
    <n v="75"/>
    <x v="77"/>
    <x v="22"/>
    <x v="15"/>
    <n v="2"/>
    <x v="7"/>
    <n v="1"/>
    <x v="263"/>
    <n v="4.8669695003244649E-4"/>
    <x v="1"/>
    <x v="1"/>
    <x v="6"/>
    <x v="4"/>
    <n v="2"/>
    <n v="8"/>
    <n v="3"/>
    <n v="11"/>
    <n v="0"/>
  </r>
  <r>
    <n v="9725"/>
    <n v="1966"/>
    <n v="59"/>
    <x v="3"/>
    <x v="1"/>
    <x v="1"/>
    <n v="28764"/>
    <n v="1"/>
    <n v="1"/>
    <d v="2014-05-06T00:00:00"/>
    <n v="16"/>
    <x v="32"/>
    <x v="0"/>
    <x v="82"/>
    <n v="0"/>
    <x v="4"/>
    <n v="1"/>
    <x v="379"/>
    <n v="3.8242247253511335E-4"/>
    <x v="1"/>
    <x v="1"/>
    <x v="6"/>
    <x v="4"/>
    <n v="2"/>
    <n v="8"/>
    <n v="3"/>
    <n v="11"/>
    <n v="0"/>
  </r>
  <r>
    <n v="9353"/>
    <n v="1959"/>
    <n v="66"/>
    <x v="0"/>
    <x v="3"/>
    <x v="1"/>
    <n v="62450"/>
    <n v="0"/>
    <n v="1"/>
    <d v="2014-06-01T00:00:00"/>
    <n v="61"/>
    <x v="418"/>
    <x v="47"/>
    <x v="268"/>
    <n v="62"/>
    <x v="80"/>
    <n v="38"/>
    <x v="460"/>
    <n v="1.5324259407526021E-2"/>
    <x v="1"/>
    <x v="3"/>
    <x v="5"/>
    <x v="2"/>
    <n v="4"/>
    <n v="3"/>
    <n v="3"/>
    <n v="11"/>
    <n v="0"/>
  </r>
  <r>
    <n v="1139"/>
    <n v="1984"/>
    <n v="41"/>
    <x v="3"/>
    <x v="0"/>
    <x v="0"/>
    <n v="73356"/>
    <n v="0"/>
    <n v="0"/>
    <d v="2014-06-02T00:00:00"/>
    <n v="56"/>
    <x v="220"/>
    <x v="57"/>
    <x v="164"/>
    <n v="0"/>
    <x v="2"/>
    <n v="112"/>
    <x v="461"/>
    <n v="1.9085010087791045E-2"/>
    <x v="1"/>
    <x v="1"/>
    <x v="5"/>
    <x v="12"/>
    <n v="5"/>
    <n v="2"/>
    <n v="3"/>
    <n v="11"/>
    <n v="1"/>
  </r>
  <r>
    <n v="2666"/>
    <n v="1972"/>
    <n v="53"/>
    <x v="1"/>
    <x v="0"/>
    <x v="1"/>
    <n v="76234"/>
    <n v="0"/>
    <n v="1"/>
    <d v="2014-06-02T00:00:00"/>
    <n v="21"/>
    <x v="410"/>
    <x v="30"/>
    <x v="176"/>
    <n v="130"/>
    <x v="4"/>
    <n v="41"/>
    <x v="462"/>
    <n v="1.1359760736679173E-2"/>
    <x v="1"/>
    <x v="1"/>
    <x v="3"/>
    <x v="6"/>
    <n v="11"/>
    <n v="3"/>
    <n v="3"/>
    <n v="11"/>
    <n v="0"/>
  </r>
  <r>
    <n v="9697"/>
    <n v="1951"/>
    <n v="74"/>
    <x v="0"/>
    <x v="0"/>
    <x v="1"/>
    <n v="53790"/>
    <n v="0"/>
    <n v="2"/>
    <d v="2014-06-03T00:00:00"/>
    <n v="86"/>
    <x v="419"/>
    <x v="70"/>
    <x v="159"/>
    <n v="28"/>
    <x v="20"/>
    <n v="5"/>
    <x v="298"/>
    <n v="9.983268265476854E-3"/>
    <x v="1"/>
    <x v="5"/>
    <x v="8"/>
    <x v="3"/>
    <n v="8"/>
    <n v="6"/>
    <n v="3"/>
    <n v="11"/>
    <n v="0"/>
  </r>
  <r>
    <n v="1857"/>
    <n v="1952"/>
    <n v="73"/>
    <x v="0"/>
    <x v="3"/>
    <x v="1"/>
    <n v="47139"/>
    <n v="1"/>
    <n v="1"/>
    <d v="2014-06-03T00:00:00"/>
    <n v="2"/>
    <x v="47"/>
    <x v="0"/>
    <x v="0"/>
    <n v="0"/>
    <x v="12"/>
    <n v="23"/>
    <x v="207"/>
    <n v="1.2728314134792848E-3"/>
    <x v="1"/>
    <x v="3"/>
    <x v="1"/>
    <x v="0"/>
    <n v="2"/>
    <n v="7"/>
    <n v="3"/>
    <n v="11"/>
    <n v="1"/>
  </r>
  <r>
    <n v="6336"/>
    <n v="1960"/>
    <n v="65"/>
    <x v="0"/>
    <x v="0"/>
    <x v="1"/>
    <n v="29315"/>
    <n v="1"/>
    <n v="1"/>
    <d v="2014-06-04T00:00:00"/>
    <n v="55"/>
    <x v="62"/>
    <x v="22"/>
    <x v="30"/>
    <n v="8"/>
    <x v="0"/>
    <n v="4"/>
    <x v="51"/>
    <n v="1.50093808630394E-3"/>
    <x v="2"/>
    <x v="2"/>
    <x v="1"/>
    <x v="4"/>
    <n v="4"/>
    <n v="6"/>
    <n v="3"/>
    <n v="11"/>
    <n v="0"/>
  </r>
  <r>
    <n v="6488"/>
    <n v="1959"/>
    <n v="66"/>
    <x v="3"/>
    <x v="0"/>
    <x v="1"/>
    <n v="38829"/>
    <n v="0"/>
    <n v="1"/>
    <d v="2014-06-04T00:00:00"/>
    <n v="86"/>
    <x v="311"/>
    <x v="0"/>
    <x v="41"/>
    <n v="0"/>
    <x v="4"/>
    <n v="16"/>
    <x v="463"/>
    <n v="2.1375775837647118E-3"/>
    <x v="1"/>
    <x v="1"/>
    <x v="4"/>
    <x v="3"/>
    <n v="2"/>
    <n v="5"/>
    <n v="3"/>
    <n v="11"/>
    <n v="0"/>
  </r>
  <r>
    <n v="10127"/>
    <n v="1965"/>
    <n v="60"/>
    <x v="0"/>
    <x v="0"/>
    <x v="1"/>
    <n v="58692"/>
    <n v="0"/>
    <n v="1"/>
    <d v="2014-06-04T00:00:00"/>
    <n v="21"/>
    <x v="420"/>
    <x v="75"/>
    <x v="266"/>
    <n v="4"/>
    <x v="0"/>
    <n v="11"/>
    <x v="314"/>
    <n v="6.5426293191576364E-3"/>
    <x v="1"/>
    <x v="1"/>
    <x v="3"/>
    <x v="3"/>
    <n v="4"/>
    <n v="7"/>
    <n v="3"/>
    <n v="11"/>
    <n v="0"/>
  </r>
  <r>
    <n v="5929"/>
    <n v="1973"/>
    <n v="52"/>
    <x v="3"/>
    <x v="0"/>
    <x v="1"/>
    <n v="37401"/>
    <n v="1"/>
    <n v="0"/>
    <d v="2014-06-05T00:00:00"/>
    <n v="14"/>
    <x v="27"/>
    <x v="7"/>
    <x v="29"/>
    <n v="3"/>
    <x v="7"/>
    <n v="3"/>
    <x v="206"/>
    <n v="1.2031763856581374E-3"/>
    <x v="1"/>
    <x v="3"/>
    <x v="1"/>
    <x v="4"/>
    <n v="3"/>
    <n v="7"/>
    <n v="3"/>
    <n v="11"/>
    <n v="0"/>
  </r>
  <r>
    <n v="10795"/>
    <n v="1973"/>
    <n v="52"/>
    <x v="3"/>
    <x v="0"/>
    <x v="1"/>
    <n v="37401"/>
    <n v="1"/>
    <n v="0"/>
    <d v="2014-06-05T00:00:00"/>
    <n v="14"/>
    <x v="27"/>
    <x v="7"/>
    <x v="29"/>
    <n v="3"/>
    <x v="7"/>
    <n v="3"/>
    <x v="206"/>
    <n v="1.2031763856581374E-3"/>
    <x v="1"/>
    <x v="3"/>
    <x v="1"/>
    <x v="4"/>
    <n v="3"/>
    <n v="7"/>
    <n v="3"/>
    <n v="11"/>
    <n v="0"/>
  </r>
  <r>
    <n v="8439"/>
    <n v="1964"/>
    <n v="61"/>
    <x v="0"/>
    <x v="1"/>
    <x v="1"/>
    <n v="63404"/>
    <n v="0"/>
    <n v="2"/>
    <d v="2014-06-06T00:00:00"/>
    <n v="97"/>
    <x v="421"/>
    <x v="79"/>
    <x v="293"/>
    <n v="11"/>
    <x v="78"/>
    <n v="17"/>
    <x v="464"/>
    <n v="1.3958109898429121E-2"/>
    <x v="1"/>
    <x v="3"/>
    <x v="10"/>
    <x v="6"/>
    <n v="4"/>
    <n v="4"/>
    <n v="3"/>
    <n v="11"/>
    <n v="0"/>
  </r>
  <r>
    <n v="10955"/>
    <n v="1964"/>
    <n v="61"/>
    <x v="0"/>
    <x v="4"/>
    <x v="1"/>
    <n v="85620"/>
    <n v="0"/>
    <n v="0"/>
    <d v="2014-07-01T00:00:00"/>
    <n v="68"/>
    <x v="422"/>
    <x v="33"/>
    <x v="324"/>
    <n v="60"/>
    <x v="111"/>
    <n v="46"/>
    <x v="465"/>
    <n v="1.8149964961457602E-2"/>
    <x v="2"/>
    <x v="1"/>
    <x v="4"/>
    <x v="9"/>
    <n v="4"/>
    <n v="1"/>
    <n v="3"/>
    <n v="11"/>
    <n v="1"/>
  </r>
  <r>
    <n v="9206"/>
    <n v="1968"/>
    <n v="57"/>
    <x v="0"/>
    <x v="1"/>
    <x v="1"/>
    <n v="77382"/>
    <n v="0"/>
    <n v="1"/>
    <d v="2014-07-01T00:00:00"/>
    <n v="36"/>
    <x v="423"/>
    <x v="56"/>
    <x v="325"/>
    <n v="112"/>
    <x v="72"/>
    <n v="134"/>
    <x v="466"/>
    <n v="1.2754904241296425E-2"/>
    <x v="1"/>
    <x v="3"/>
    <x v="5"/>
    <x v="5"/>
    <n v="12"/>
    <n v="1"/>
    <n v="3"/>
    <n v="11"/>
    <n v="0"/>
  </r>
  <r>
    <n v="1458"/>
    <n v="1982"/>
    <n v="43"/>
    <x v="1"/>
    <x v="0"/>
    <x v="0"/>
    <n v="21059"/>
    <n v="1"/>
    <n v="0"/>
    <d v="2014-07-01T00:00:00"/>
    <n v="40"/>
    <x v="32"/>
    <x v="7"/>
    <x v="29"/>
    <n v="3"/>
    <x v="5"/>
    <n v="8"/>
    <x v="80"/>
    <n v="1.709482881428368E-3"/>
    <x v="2"/>
    <x v="5"/>
    <x v="4"/>
    <x v="4"/>
    <n v="3"/>
    <n v="6"/>
    <n v="3"/>
    <n v="11"/>
    <n v="0"/>
  </r>
  <r>
    <n v="9240"/>
    <n v="1971"/>
    <n v="54"/>
    <x v="3"/>
    <x v="3"/>
    <x v="1"/>
    <n v="60504"/>
    <n v="0"/>
    <n v="1"/>
    <d v="2014-07-02T00:00:00"/>
    <n v="73"/>
    <x v="424"/>
    <x v="0"/>
    <x v="46"/>
    <n v="6"/>
    <x v="27"/>
    <n v="34"/>
    <x v="467"/>
    <n v="8.1316937723125739E-3"/>
    <x v="1"/>
    <x v="3"/>
    <x v="10"/>
    <x v="3"/>
    <n v="8"/>
    <n v="6"/>
    <n v="3"/>
    <n v="11"/>
    <n v="0"/>
  </r>
  <r>
    <n v="5555"/>
    <n v="1975"/>
    <n v="50"/>
    <x v="0"/>
    <x v="2"/>
    <x v="0"/>
    <n v="153924"/>
    <n v="0"/>
    <n v="0"/>
    <d v="2014-07-02T00:00:00"/>
    <n v="81"/>
    <x v="103"/>
    <x v="12"/>
    <x v="108"/>
    <n v="1"/>
    <x v="7"/>
    <n v="1"/>
    <x v="468"/>
    <n v="3.248356331696162E-5"/>
    <x v="1"/>
    <x v="6"/>
    <x v="9"/>
    <x v="4"/>
    <n v="0"/>
    <n v="0"/>
    <n v="3"/>
    <n v="11"/>
    <n v="0"/>
  </r>
  <r>
    <n v="2589"/>
    <n v="1972"/>
    <n v="53"/>
    <x v="0"/>
    <x v="2"/>
    <x v="1"/>
    <n v="26759"/>
    <n v="1"/>
    <n v="0"/>
    <d v="2014-07-02T00:00:00"/>
    <n v="65"/>
    <x v="198"/>
    <x v="7"/>
    <x v="17"/>
    <n v="8"/>
    <x v="20"/>
    <n v="2"/>
    <x v="310"/>
    <n v="2.1301244441122615E-3"/>
    <x v="1"/>
    <x v="3"/>
    <x v="1"/>
    <x v="0"/>
    <n v="3"/>
    <n v="6"/>
    <n v="3"/>
    <n v="11"/>
    <n v="0"/>
  </r>
  <r>
    <n v="1998"/>
    <n v="1976"/>
    <n v="49"/>
    <x v="0"/>
    <x v="3"/>
    <x v="0"/>
    <n v="37697"/>
    <n v="1"/>
    <n v="0"/>
    <d v="2014-07-02T00:00:00"/>
    <n v="82"/>
    <x v="31"/>
    <x v="29"/>
    <x v="61"/>
    <n v="11"/>
    <x v="27"/>
    <n v="8"/>
    <x v="469"/>
    <n v="2.016075549778497E-3"/>
    <x v="1"/>
    <x v="1"/>
    <x v="1"/>
    <x v="0"/>
    <n v="3"/>
    <n v="6"/>
    <n v="3"/>
    <n v="11"/>
    <n v="0"/>
  </r>
  <r>
    <n v="1250"/>
    <n v="1976"/>
    <n v="49"/>
    <x v="0"/>
    <x v="3"/>
    <x v="0"/>
    <n v="37697"/>
    <n v="1"/>
    <n v="0"/>
    <d v="2014-07-02T00:00:00"/>
    <n v="82"/>
    <x v="31"/>
    <x v="29"/>
    <x v="61"/>
    <n v="11"/>
    <x v="27"/>
    <n v="8"/>
    <x v="469"/>
    <n v="2.016075549778497E-3"/>
    <x v="1"/>
    <x v="1"/>
    <x v="1"/>
    <x v="0"/>
    <n v="3"/>
    <n v="6"/>
    <n v="3"/>
    <n v="11"/>
    <n v="0"/>
  </r>
  <r>
    <n v="9612"/>
    <n v="1987"/>
    <n v="38"/>
    <x v="2"/>
    <x v="3"/>
    <x v="0"/>
    <n v="23830"/>
    <n v="0"/>
    <n v="0"/>
    <d v="2014-07-02T00:00:00"/>
    <n v="3"/>
    <x v="103"/>
    <x v="9"/>
    <x v="69"/>
    <n v="4"/>
    <x v="26"/>
    <n v="16"/>
    <x v="276"/>
    <n v="1.1330255979857323E-3"/>
    <x v="0"/>
    <x v="1"/>
    <x v="6"/>
    <x v="4"/>
    <n v="3"/>
    <n v="7"/>
    <n v="3"/>
    <n v="11"/>
    <n v="0"/>
  </r>
  <r>
    <n v="10281"/>
    <n v="1970"/>
    <n v="55"/>
    <x v="0"/>
    <x v="2"/>
    <x v="1"/>
    <n v="64713"/>
    <n v="1"/>
    <n v="0"/>
    <d v="2014-07-02T00:00:00"/>
    <n v="11"/>
    <x v="219"/>
    <x v="99"/>
    <x v="45"/>
    <n v="13"/>
    <x v="94"/>
    <n v="54"/>
    <x v="470"/>
    <n v="8.4681594115556379E-3"/>
    <x v="2"/>
    <x v="3"/>
    <x v="5"/>
    <x v="2"/>
    <n v="7"/>
    <n v="4"/>
    <n v="3"/>
    <n v="11"/>
    <n v="1"/>
  </r>
  <r>
    <n v="7987"/>
    <n v="1969"/>
    <n v="56"/>
    <x v="0"/>
    <x v="0"/>
    <x v="1"/>
    <n v="65747"/>
    <n v="0"/>
    <n v="1"/>
    <d v="2014-07-03T00:00:00"/>
    <n v="96"/>
    <x v="425"/>
    <x v="2"/>
    <x v="5"/>
    <n v="23"/>
    <x v="16"/>
    <n v="13"/>
    <x v="372"/>
    <n v="6.7987892983710279E-3"/>
    <x v="1"/>
    <x v="2"/>
    <x v="3"/>
    <x v="0"/>
    <n v="6"/>
    <n v="6"/>
    <n v="3"/>
    <n v="11"/>
    <n v="0"/>
  </r>
  <r>
    <n v="4832"/>
    <n v="1979"/>
    <n v="46"/>
    <x v="0"/>
    <x v="0"/>
    <x v="0"/>
    <n v="27244"/>
    <n v="1"/>
    <n v="0"/>
    <d v="2014-07-03T00:00:00"/>
    <n v="84"/>
    <x v="17"/>
    <x v="60"/>
    <x v="2"/>
    <n v="3"/>
    <x v="22"/>
    <n v="46"/>
    <x v="241"/>
    <n v="2.0187931287622965E-3"/>
    <x v="0"/>
    <x v="3"/>
    <x v="1"/>
    <x v="3"/>
    <n v="2"/>
    <n v="7"/>
    <n v="3"/>
    <n v="11"/>
    <n v="0"/>
  </r>
  <r>
    <n v="7010"/>
    <n v="1965"/>
    <n v="60"/>
    <x v="2"/>
    <x v="0"/>
    <x v="1"/>
    <n v="70924"/>
    <n v="0"/>
    <n v="0"/>
    <d v="2014-07-04T00:00:00"/>
    <n v="41"/>
    <x v="43"/>
    <x v="23"/>
    <x v="21"/>
    <n v="132"/>
    <x v="123"/>
    <n v="76"/>
    <x v="37"/>
    <n v="1.8146184648355986E-2"/>
    <x v="1"/>
    <x v="1"/>
    <x v="10"/>
    <x v="9"/>
    <n v="7"/>
    <n v="3"/>
    <n v="3"/>
    <n v="11"/>
    <n v="0"/>
  </r>
  <r>
    <n v="4767"/>
    <n v="1965"/>
    <n v="60"/>
    <x v="2"/>
    <x v="0"/>
    <x v="1"/>
    <n v="70924"/>
    <n v="0"/>
    <n v="0"/>
    <d v="2014-07-04T00:00:00"/>
    <n v="41"/>
    <x v="43"/>
    <x v="23"/>
    <x v="21"/>
    <n v="132"/>
    <x v="123"/>
    <n v="76"/>
    <x v="37"/>
    <n v="1.8146184648355986E-2"/>
    <x v="1"/>
    <x v="1"/>
    <x v="10"/>
    <x v="9"/>
    <n v="7"/>
    <n v="3"/>
    <n v="3"/>
    <n v="11"/>
    <n v="0"/>
  </r>
  <r>
    <n v="1740"/>
    <n v="1944"/>
    <n v="81"/>
    <x v="0"/>
    <x v="0"/>
    <x v="1"/>
    <n v="55956"/>
    <n v="0"/>
    <n v="0"/>
    <d v="2014-07-04T00:00:00"/>
    <n v="22"/>
    <x v="426"/>
    <x v="122"/>
    <x v="89"/>
    <n v="50"/>
    <x v="8"/>
    <n v="38"/>
    <x v="307"/>
    <n v="1.7174208306526557E-2"/>
    <x v="1"/>
    <x v="3"/>
    <x v="8"/>
    <x v="6"/>
    <n v="4"/>
    <n v="4"/>
    <n v="3"/>
    <n v="11"/>
    <n v="0"/>
  </r>
  <r>
    <n v="2415"/>
    <n v="1962"/>
    <n v="63"/>
    <x v="0"/>
    <x v="1"/>
    <x v="1"/>
    <n v="62568"/>
    <n v="0"/>
    <n v="1"/>
    <d v="2014-07-04T00:00:00"/>
    <n v="99"/>
    <x v="427"/>
    <x v="2"/>
    <x v="326"/>
    <n v="80"/>
    <x v="60"/>
    <n v="61"/>
    <x v="272"/>
    <n v="1.4256488940033243E-2"/>
    <x v="2"/>
    <x v="5"/>
    <x v="5"/>
    <x v="6"/>
    <n v="5"/>
    <n v="4"/>
    <n v="3"/>
    <n v="11"/>
    <n v="0"/>
  </r>
  <r>
    <n v="988"/>
    <n v="1965"/>
    <n v="60"/>
    <x v="0"/>
    <x v="0"/>
    <x v="1"/>
    <n v="81168"/>
    <n v="0"/>
    <n v="0"/>
    <d v="2014-07-05T00:00:00"/>
    <n v="84"/>
    <x v="114"/>
    <x v="0"/>
    <x v="327"/>
    <n v="147"/>
    <x v="48"/>
    <n v="22"/>
    <x v="471"/>
    <n v="1.4426867731125568E-2"/>
    <x v="2"/>
    <x v="1"/>
    <x v="10"/>
    <x v="1"/>
    <n v="7"/>
    <n v="3"/>
    <n v="3"/>
    <n v="11"/>
    <n v="0"/>
  </r>
  <r>
    <n v="1523"/>
    <n v="1973"/>
    <n v="52"/>
    <x v="0"/>
    <x v="0"/>
    <x v="1"/>
    <n v="59041"/>
    <n v="1"/>
    <n v="1"/>
    <d v="2014-07-05T00:00:00"/>
    <n v="25"/>
    <x v="374"/>
    <x v="22"/>
    <x v="50"/>
    <n v="2"/>
    <x v="12"/>
    <n v="6"/>
    <x v="317"/>
    <n v="1.5243644247218036E-3"/>
    <x v="1"/>
    <x v="3"/>
    <x v="1"/>
    <x v="4"/>
    <n v="4"/>
    <n v="5"/>
    <n v="3"/>
    <n v="11"/>
    <n v="0"/>
  </r>
  <r>
    <n v="3635"/>
    <n v="1962"/>
    <n v="63"/>
    <x v="3"/>
    <x v="3"/>
    <x v="1"/>
    <n v="52597"/>
    <n v="0"/>
    <n v="1"/>
    <d v="2014-07-05T00:00:00"/>
    <n v="69"/>
    <x v="413"/>
    <x v="0"/>
    <x v="63"/>
    <n v="7"/>
    <x v="4"/>
    <n v="42"/>
    <x v="376"/>
    <n v="1.019069528680343E-2"/>
    <x v="1"/>
    <x v="5"/>
    <x v="10"/>
    <x v="6"/>
    <n v="8"/>
    <n v="5"/>
    <n v="3"/>
    <n v="11"/>
    <n v="0"/>
  </r>
  <r>
    <n v="7485"/>
    <n v="1950"/>
    <n v="75"/>
    <x v="3"/>
    <x v="4"/>
    <x v="1"/>
    <n v="56551"/>
    <n v="1"/>
    <n v="1"/>
    <d v="2014-07-05T00:00:00"/>
    <n v="48"/>
    <x v="384"/>
    <x v="20"/>
    <x v="194"/>
    <n v="17"/>
    <x v="12"/>
    <n v="16"/>
    <x v="177"/>
    <n v="2.1573446977064949E-3"/>
    <x v="1"/>
    <x v="5"/>
    <x v="1"/>
    <x v="0"/>
    <n v="4"/>
    <n v="4"/>
    <n v="3"/>
    <n v="11"/>
    <n v="0"/>
  </r>
  <r>
    <n v="7530"/>
    <n v="1950"/>
    <n v="75"/>
    <x v="3"/>
    <x v="4"/>
    <x v="1"/>
    <n v="56551"/>
    <n v="1"/>
    <n v="1"/>
    <d v="2014-07-05T00:00:00"/>
    <n v="48"/>
    <x v="384"/>
    <x v="20"/>
    <x v="194"/>
    <n v="17"/>
    <x v="12"/>
    <n v="16"/>
    <x v="177"/>
    <n v="2.1573446977064949E-3"/>
    <x v="1"/>
    <x v="5"/>
    <x v="1"/>
    <x v="0"/>
    <n v="4"/>
    <n v="4"/>
    <n v="3"/>
    <n v="11"/>
    <n v="0"/>
  </r>
  <r>
    <n v="2225"/>
    <n v="1977"/>
    <n v="48"/>
    <x v="0"/>
    <x v="2"/>
    <x v="0"/>
    <n v="82582"/>
    <n v="0"/>
    <n v="0"/>
    <d v="2014-07-06T00:00:00"/>
    <n v="54"/>
    <x v="428"/>
    <x v="100"/>
    <x v="328"/>
    <n v="156"/>
    <x v="42"/>
    <n v="241"/>
    <x v="472"/>
    <n v="1.6662226635344266E-2"/>
    <x v="2"/>
    <x v="1"/>
    <x v="0"/>
    <x v="7"/>
    <n v="7"/>
    <n v="1"/>
    <n v="3"/>
    <n v="11"/>
    <n v="1"/>
  </r>
  <r>
    <n v="4184"/>
    <n v="1950"/>
    <n v="75"/>
    <x v="3"/>
    <x v="1"/>
    <x v="1"/>
    <n v="52157"/>
    <n v="0"/>
    <n v="1"/>
    <d v="2014-07-06T00:00:00"/>
    <n v="48"/>
    <x v="191"/>
    <x v="22"/>
    <x v="191"/>
    <n v="3"/>
    <x v="12"/>
    <n v="40"/>
    <x v="143"/>
    <n v="4.313898422071822E-3"/>
    <x v="1"/>
    <x v="3"/>
    <x v="4"/>
    <x v="3"/>
    <n v="5"/>
    <n v="4"/>
    <n v="3"/>
    <n v="11"/>
    <n v="0"/>
  </r>
  <r>
    <n v="5961"/>
    <n v="1978"/>
    <n v="47"/>
    <x v="0"/>
    <x v="0"/>
    <x v="0"/>
    <n v="42693"/>
    <n v="1"/>
    <n v="0"/>
    <d v="2014-07-06T00:00:00"/>
    <n v="29"/>
    <x v="32"/>
    <x v="20"/>
    <x v="153"/>
    <n v="6"/>
    <x v="5"/>
    <n v="16"/>
    <x v="73"/>
    <n v="9.6034478720164894E-4"/>
    <x v="2"/>
    <x v="1"/>
    <x v="6"/>
    <x v="4"/>
    <n v="3"/>
    <n v="5"/>
    <n v="3"/>
    <n v="11"/>
    <n v="0"/>
  </r>
  <r>
    <n v="7196"/>
    <n v="1950"/>
    <n v="75"/>
    <x v="3"/>
    <x v="0"/>
    <x v="1"/>
    <n v="41145"/>
    <n v="1"/>
    <n v="1"/>
    <d v="2014-08-02T00:00:00"/>
    <n v="20"/>
    <x v="15"/>
    <x v="0"/>
    <x v="82"/>
    <n v="0"/>
    <x v="4"/>
    <n v="1"/>
    <x v="417"/>
    <n v="2.916514764855997E-4"/>
    <x v="1"/>
    <x v="1"/>
    <x v="9"/>
    <x v="4"/>
    <n v="3"/>
    <n v="3"/>
    <n v="3"/>
    <n v="11"/>
    <n v="0"/>
  </r>
  <r>
    <n v="2174"/>
    <n v="1954"/>
    <n v="71"/>
    <x v="0"/>
    <x v="3"/>
    <x v="1"/>
    <n v="46344"/>
    <n v="1"/>
    <n v="1"/>
    <d v="2014-08-03T00:00:00"/>
    <n v="38"/>
    <x v="223"/>
    <x v="12"/>
    <x v="69"/>
    <n v="2"/>
    <x v="7"/>
    <n v="6"/>
    <x v="173"/>
    <n v="4.5313309166235109E-4"/>
    <x v="1"/>
    <x v="3"/>
    <x v="6"/>
    <x v="0"/>
    <n v="2"/>
    <n v="5"/>
    <n v="3"/>
    <n v="11"/>
    <n v="0"/>
  </r>
  <r>
    <n v="5823"/>
    <n v="1970"/>
    <n v="55"/>
    <x v="3"/>
    <x v="3"/>
    <x v="1"/>
    <n v="32303"/>
    <n v="0"/>
    <n v="1"/>
    <d v="2014-08-03T00:00:00"/>
    <n v="63"/>
    <x v="171"/>
    <x v="0"/>
    <x v="15"/>
    <n v="0"/>
    <x v="4"/>
    <n v="2"/>
    <x v="32"/>
    <n v="1.1454044515989228E-3"/>
    <x v="1"/>
    <x v="3"/>
    <x v="6"/>
    <x v="4"/>
    <n v="4"/>
    <n v="5"/>
    <n v="3"/>
    <n v="11"/>
    <n v="0"/>
  </r>
  <r>
    <n v="8541"/>
    <n v="1990"/>
    <n v="35"/>
    <x v="2"/>
    <x v="0"/>
    <x v="0"/>
    <n v="24683"/>
    <n v="1"/>
    <n v="0"/>
    <d v="2014-08-03T00:00:00"/>
    <n v="98"/>
    <x v="32"/>
    <x v="20"/>
    <x v="32"/>
    <n v="6"/>
    <x v="0"/>
    <n v="6"/>
    <x v="71"/>
    <n v="1.4179799862253373E-3"/>
    <x v="2"/>
    <x v="3"/>
    <x v="1"/>
    <x v="4"/>
    <n v="4"/>
    <n v="5"/>
    <n v="3"/>
    <n v="11"/>
    <n v="0"/>
  </r>
  <r>
    <n v="7725"/>
    <n v="1965"/>
    <n v="60"/>
    <x v="2"/>
    <x v="0"/>
    <x v="1"/>
    <n v="76800"/>
    <n v="0"/>
    <n v="0"/>
    <d v="2014-08-03T00:00:00"/>
    <n v="33"/>
    <x v="26"/>
    <x v="79"/>
    <x v="329"/>
    <n v="35"/>
    <x v="69"/>
    <n v="81"/>
    <x v="473"/>
    <n v="7.2916666666666668E-3"/>
    <x v="2"/>
    <x v="1"/>
    <x v="0"/>
    <x v="1"/>
    <n v="7"/>
    <n v="1"/>
    <n v="3"/>
    <n v="11"/>
    <n v="0"/>
  </r>
  <r>
    <n v="1834"/>
    <n v="1978"/>
    <n v="47"/>
    <x v="1"/>
    <x v="3"/>
    <x v="0"/>
    <n v="35544"/>
    <n v="1"/>
    <n v="0"/>
    <d v="2014-08-03T00:00:00"/>
    <n v="77"/>
    <x v="316"/>
    <x v="60"/>
    <x v="27"/>
    <n v="4"/>
    <x v="7"/>
    <n v="4"/>
    <x v="84"/>
    <n v="1.7724510465901419E-3"/>
    <x v="1"/>
    <x v="1"/>
    <x v="1"/>
    <x v="4"/>
    <n v="3"/>
    <n v="7"/>
    <n v="3"/>
    <n v="11"/>
    <n v="0"/>
  </r>
  <r>
    <n v="5371"/>
    <n v="1989"/>
    <n v="36"/>
    <x v="0"/>
    <x v="3"/>
    <x v="0"/>
    <n v="21474"/>
    <n v="1"/>
    <n v="0"/>
    <d v="2014-08-04T00:00:00"/>
    <n v="0"/>
    <x v="17"/>
    <x v="24"/>
    <x v="46"/>
    <n v="11"/>
    <x v="4"/>
    <n v="34"/>
    <x v="310"/>
    <n v="2.6543727298127969E-3"/>
    <x v="0"/>
    <x v="3"/>
    <x v="4"/>
    <x v="0"/>
    <n v="2"/>
    <n v="7"/>
    <n v="3"/>
    <n v="11"/>
    <n v="1"/>
  </r>
  <r>
    <n v="5303"/>
    <n v="1974"/>
    <n v="51"/>
    <x v="3"/>
    <x v="1"/>
    <x v="1"/>
    <n v="79632"/>
    <n v="0"/>
    <n v="0"/>
    <d v="2014-08-04T00:00:00"/>
    <n v="42"/>
    <x v="429"/>
    <x v="0"/>
    <x v="330"/>
    <n v="99"/>
    <x v="19"/>
    <n v="12"/>
    <x v="474"/>
    <n v="1.3826100060277275E-2"/>
    <x v="2"/>
    <x v="1"/>
    <x v="10"/>
    <x v="1"/>
    <n v="9"/>
    <n v="2"/>
    <n v="3"/>
    <n v="11"/>
    <n v="0"/>
  </r>
  <r>
    <n v="8908"/>
    <n v="1959"/>
    <n v="66"/>
    <x v="0"/>
    <x v="0"/>
    <x v="1"/>
    <n v="87195"/>
    <n v="0"/>
    <n v="0"/>
    <d v="2014-08-05T00:00:00"/>
    <n v="35"/>
    <x v="199"/>
    <x v="87"/>
    <x v="331"/>
    <n v="50"/>
    <x v="3"/>
    <n v="38"/>
    <x v="163"/>
    <n v="1.2145191811457078E-2"/>
    <x v="2"/>
    <x v="1"/>
    <x v="4"/>
    <x v="12"/>
    <n v="5"/>
    <n v="1"/>
    <n v="3"/>
    <n v="11"/>
    <n v="1"/>
  </r>
  <r>
    <n v="6387"/>
    <n v="1976"/>
    <n v="49"/>
    <x v="3"/>
    <x v="1"/>
    <x v="0"/>
    <n v="52190"/>
    <n v="1"/>
    <n v="1"/>
    <d v="2014-08-05T00:00:00"/>
    <n v="39"/>
    <x v="228"/>
    <x v="0"/>
    <x v="2"/>
    <n v="0"/>
    <x v="4"/>
    <n v="18"/>
    <x v="242"/>
    <n v="1.1304847671967809E-3"/>
    <x v="1"/>
    <x v="5"/>
    <x v="1"/>
    <x v="0"/>
    <n v="3"/>
    <n v="5"/>
    <n v="3"/>
    <n v="11"/>
    <n v="0"/>
  </r>
  <r>
    <n v="9392"/>
    <n v="1971"/>
    <n v="54"/>
    <x v="0"/>
    <x v="3"/>
    <x v="1"/>
    <n v="26954"/>
    <n v="1"/>
    <n v="0"/>
    <d v="2014-08-05T00:00:00"/>
    <n v="17"/>
    <x v="30"/>
    <x v="12"/>
    <x v="73"/>
    <n v="0"/>
    <x v="4"/>
    <n v="1"/>
    <x v="31"/>
    <n v="5.9360391778585735E-4"/>
    <x v="2"/>
    <x v="1"/>
    <x v="6"/>
    <x v="4"/>
    <n v="2"/>
    <n v="7"/>
    <n v="3"/>
    <n v="11"/>
    <n v="0"/>
  </r>
  <r>
    <n v="7629"/>
    <n v="1977"/>
    <n v="48"/>
    <x v="0"/>
    <x v="0"/>
    <x v="0"/>
    <n v="22108"/>
    <n v="1"/>
    <n v="1"/>
    <d v="2014-08-05T00:00:00"/>
    <n v="46"/>
    <x v="2"/>
    <x v="7"/>
    <x v="97"/>
    <n v="6"/>
    <x v="12"/>
    <n v="6"/>
    <x v="434"/>
    <n v="1.1308123756106386E-3"/>
    <x v="2"/>
    <x v="3"/>
    <x v="1"/>
    <x v="4"/>
    <n v="3"/>
    <n v="7"/>
    <n v="3"/>
    <n v="11"/>
    <n v="0"/>
  </r>
  <r>
    <n v="3381"/>
    <n v="1953"/>
    <n v="72"/>
    <x v="1"/>
    <x v="0"/>
    <x v="1"/>
    <n v="54348"/>
    <n v="1"/>
    <n v="1"/>
    <d v="2014-08-06T00:00:00"/>
    <n v="51"/>
    <x v="63"/>
    <x v="0"/>
    <x v="17"/>
    <n v="0"/>
    <x v="4"/>
    <n v="4"/>
    <x v="475"/>
    <n v="1.5823949363362037E-3"/>
    <x v="1"/>
    <x v="3"/>
    <x v="1"/>
    <x v="4"/>
    <n v="4"/>
    <n v="6"/>
    <n v="3"/>
    <n v="11"/>
    <n v="0"/>
  </r>
  <r>
    <n v="868"/>
    <n v="1966"/>
    <n v="59"/>
    <x v="0"/>
    <x v="0"/>
    <x v="1"/>
    <n v="44794"/>
    <n v="0"/>
    <n v="1"/>
    <d v="2014-08-06T00:00:00"/>
    <n v="99"/>
    <x v="430"/>
    <x v="0"/>
    <x v="41"/>
    <n v="0"/>
    <x v="4"/>
    <n v="4"/>
    <x v="17"/>
    <n v="1.3617895253828637E-3"/>
    <x v="1"/>
    <x v="1"/>
    <x v="1"/>
    <x v="4"/>
    <n v="3"/>
    <n v="6"/>
    <n v="3"/>
    <n v="11"/>
    <n v="0"/>
  </r>
  <r>
    <n v="713"/>
    <n v="1977"/>
    <n v="48"/>
    <x v="1"/>
    <x v="0"/>
    <x v="0"/>
    <n v="50353"/>
    <n v="0"/>
    <n v="0"/>
    <d v="2014-08-06T00:00:00"/>
    <n v="72"/>
    <x v="173"/>
    <x v="19"/>
    <x v="90"/>
    <n v="67"/>
    <x v="90"/>
    <n v="35"/>
    <x v="476"/>
    <n v="8.0829344825531745E-3"/>
    <x v="2"/>
    <x v="1"/>
    <x v="0"/>
    <x v="1"/>
    <n v="6"/>
    <n v="3"/>
    <n v="3"/>
    <n v="11"/>
    <n v="0"/>
  </r>
  <r>
    <n v="7212"/>
    <n v="1966"/>
    <n v="59"/>
    <x v="0"/>
    <x v="0"/>
    <x v="1"/>
    <n v="44794"/>
    <n v="0"/>
    <n v="1"/>
    <d v="2014-08-06T00:00:00"/>
    <n v="99"/>
    <x v="430"/>
    <x v="0"/>
    <x v="41"/>
    <n v="0"/>
    <x v="4"/>
    <n v="4"/>
    <x v="17"/>
    <n v="1.3617895253828637E-3"/>
    <x v="1"/>
    <x v="1"/>
    <x v="1"/>
    <x v="4"/>
    <n v="3"/>
    <n v="6"/>
    <n v="3"/>
    <n v="11"/>
    <n v="0"/>
  </r>
  <r>
    <n v="4286"/>
    <n v="1970"/>
    <n v="55"/>
    <x v="3"/>
    <x v="3"/>
    <x v="1"/>
    <n v="57642"/>
    <n v="0"/>
    <n v="1"/>
    <d v="2014-09-01T00:00:00"/>
    <n v="24"/>
    <x v="431"/>
    <x v="29"/>
    <x v="166"/>
    <n v="8"/>
    <x v="4"/>
    <n v="27"/>
    <x v="477"/>
    <n v="1.1311196696852989E-2"/>
    <x v="1"/>
    <x v="5"/>
    <x v="8"/>
    <x v="9"/>
    <n v="6"/>
    <n v="4"/>
    <n v="3"/>
    <n v="11"/>
    <n v="0"/>
  </r>
  <r>
    <n v="8275"/>
    <n v="1965"/>
    <n v="60"/>
    <x v="3"/>
    <x v="2"/>
    <x v="1"/>
    <n v="47025"/>
    <n v="1"/>
    <n v="1"/>
    <d v="2014-09-02T00:00:00"/>
    <n v="6"/>
    <x v="65"/>
    <x v="0"/>
    <x v="82"/>
    <n v="0"/>
    <x v="4"/>
    <n v="1"/>
    <x v="205"/>
    <n v="4.0404040404040404E-4"/>
    <x v="1"/>
    <x v="1"/>
    <x v="6"/>
    <x v="4"/>
    <n v="2"/>
    <n v="7"/>
    <n v="3"/>
    <n v="11"/>
    <n v="0"/>
  </r>
  <r>
    <n v="10022"/>
    <n v="1973"/>
    <n v="52"/>
    <x v="3"/>
    <x v="3"/>
    <x v="1"/>
    <n v="54466"/>
    <n v="1"/>
    <n v="1"/>
    <d v="2014-09-02T00:00:00"/>
    <n v="78"/>
    <x v="87"/>
    <x v="0"/>
    <x v="10"/>
    <n v="0"/>
    <x v="4"/>
    <n v="0"/>
    <x v="31"/>
    <n v="2.9376124554768111E-4"/>
    <x v="1"/>
    <x v="1"/>
    <x v="6"/>
    <x v="4"/>
    <n v="2"/>
    <n v="5"/>
    <n v="3"/>
    <n v="11"/>
    <n v="0"/>
  </r>
  <r>
    <n v="1307"/>
    <n v="1978"/>
    <n v="47"/>
    <x v="0"/>
    <x v="2"/>
    <x v="0"/>
    <n v="41986"/>
    <n v="0"/>
    <n v="1"/>
    <d v="2014-09-02T00:00:00"/>
    <n v="15"/>
    <x v="33"/>
    <x v="60"/>
    <x v="31"/>
    <n v="8"/>
    <x v="5"/>
    <n v="12"/>
    <x v="260"/>
    <n v="1.2146906111560997E-3"/>
    <x v="1"/>
    <x v="5"/>
    <x v="4"/>
    <x v="4"/>
    <n v="4"/>
    <n v="4"/>
    <n v="3"/>
    <n v="11"/>
    <n v="0"/>
  </r>
  <r>
    <n v="10548"/>
    <n v="1995"/>
    <n v="30"/>
    <x v="0"/>
    <x v="3"/>
    <x v="2"/>
    <n v="71163"/>
    <n v="0"/>
    <n v="0"/>
    <d v="2014-09-03T00:00:00"/>
    <n v="30"/>
    <x v="20"/>
    <x v="2"/>
    <x v="332"/>
    <n v="138"/>
    <x v="70"/>
    <n v="44"/>
    <x v="215"/>
    <n v="1.2871857566431994E-2"/>
    <x v="2"/>
    <x v="1"/>
    <x v="4"/>
    <x v="8"/>
    <n v="12"/>
    <n v="1"/>
    <n v="3"/>
    <n v="11"/>
    <n v="0"/>
  </r>
  <r>
    <n v="4480"/>
    <n v="1973"/>
    <n v="52"/>
    <x v="1"/>
    <x v="0"/>
    <x v="1"/>
    <n v="60432"/>
    <n v="0"/>
    <n v="1"/>
    <d v="2014-09-03T00:00:00"/>
    <n v="61"/>
    <x v="432"/>
    <x v="7"/>
    <x v="50"/>
    <n v="4"/>
    <x v="5"/>
    <n v="11"/>
    <x v="478"/>
    <n v="6.4535345512311357E-3"/>
    <x v="1"/>
    <x v="0"/>
    <x v="8"/>
    <x v="3"/>
    <n v="5"/>
    <n v="6"/>
    <n v="3"/>
    <n v="11"/>
    <n v="0"/>
  </r>
  <r>
    <n v="1277"/>
    <n v="1960"/>
    <n v="65"/>
    <x v="0"/>
    <x v="1"/>
    <x v="1"/>
    <n v="78468"/>
    <n v="0"/>
    <n v="0"/>
    <d v="2014-09-04T00:00:00"/>
    <n v="29"/>
    <x v="396"/>
    <x v="78"/>
    <x v="333"/>
    <n v="104"/>
    <x v="48"/>
    <n v="34"/>
    <x v="479"/>
    <n v="1.2361727073456695E-2"/>
    <x v="1"/>
    <x v="1"/>
    <x v="7"/>
    <x v="5"/>
    <n v="10"/>
    <n v="4"/>
    <n v="3"/>
    <n v="11"/>
    <n v="0"/>
  </r>
  <r>
    <n v="11074"/>
    <n v="1977"/>
    <n v="48"/>
    <x v="0"/>
    <x v="3"/>
    <x v="0"/>
    <n v="85072"/>
    <n v="0"/>
    <n v="0"/>
    <d v="2014-09-04T00:00:00"/>
    <n v="94"/>
    <x v="433"/>
    <x v="126"/>
    <x v="334"/>
    <n v="194"/>
    <x v="34"/>
    <n v="241"/>
    <x v="18"/>
    <n v="1.3894113221741583E-2"/>
    <x v="1"/>
    <x v="1"/>
    <x v="4"/>
    <x v="1"/>
    <n v="10"/>
    <n v="0"/>
    <n v="3"/>
    <n v="11"/>
    <n v="0"/>
  </r>
  <r>
    <n v="916"/>
    <n v="1972"/>
    <n v="53"/>
    <x v="3"/>
    <x v="3"/>
    <x v="1"/>
    <n v="41644"/>
    <n v="1"/>
    <n v="1"/>
    <d v="2014-09-05T00:00:00"/>
    <n v="67"/>
    <x v="240"/>
    <x v="7"/>
    <x v="10"/>
    <n v="2"/>
    <x v="4"/>
    <n v="2"/>
    <x v="480"/>
    <n v="6.9637883008356546E-4"/>
    <x v="1"/>
    <x v="3"/>
    <x v="6"/>
    <x v="4"/>
    <n v="3"/>
    <n v="3"/>
    <n v="3"/>
    <n v="11"/>
    <n v="0"/>
  </r>
  <r>
    <n v="194"/>
    <n v="1965"/>
    <n v="60"/>
    <x v="0"/>
    <x v="0"/>
    <x v="1"/>
    <n v="48006"/>
    <n v="1"/>
    <n v="1"/>
    <d v="2014-09-06T00:00:00"/>
    <n v="55"/>
    <x v="334"/>
    <x v="0"/>
    <x v="73"/>
    <n v="3"/>
    <x v="12"/>
    <n v="2"/>
    <x v="0"/>
    <n v="8.1239845019372581E-4"/>
    <x v="1"/>
    <x v="1"/>
    <x v="6"/>
    <x v="4"/>
    <n v="3"/>
    <n v="6"/>
    <n v="3"/>
    <n v="11"/>
    <n v="0"/>
  </r>
  <r>
    <n v="6652"/>
    <n v="1965"/>
    <n v="60"/>
    <x v="0"/>
    <x v="0"/>
    <x v="1"/>
    <n v="77343"/>
    <n v="0"/>
    <n v="0"/>
    <d v="2014-09-06T00:00:00"/>
    <n v="28"/>
    <x v="434"/>
    <x v="11"/>
    <x v="173"/>
    <n v="98"/>
    <x v="94"/>
    <n v="31"/>
    <x v="481"/>
    <n v="1.4261148390933892E-2"/>
    <x v="2"/>
    <x v="1"/>
    <x v="4"/>
    <x v="1"/>
    <n v="9"/>
    <n v="1"/>
    <n v="3"/>
    <n v="11"/>
    <n v="0"/>
  </r>
  <r>
    <n v="4268"/>
    <n v="1959"/>
    <n v="66"/>
    <x v="0"/>
    <x v="0"/>
    <x v="1"/>
    <n v="53154"/>
    <n v="0"/>
    <n v="1"/>
    <d v="2014-09-06T00:00:00"/>
    <n v="50"/>
    <x v="435"/>
    <x v="0"/>
    <x v="61"/>
    <n v="0"/>
    <x v="7"/>
    <n v="7"/>
    <x v="77"/>
    <n v="2.8408021973887194E-3"/>
    <x v="1"/>
    <x v="1"/>
    <x v="4"/>
    <x v="0"/>
    <n v="4"/>
    <n v="4"/>
    <n v="3"/>
    <n v="11"/>
    <n v="0"/>
  </r>
  <r>
    <n v="2639"/>
    <n v="1966"/>
    <n v="59"/>
    <x v="0"/>
    <x v="3"/>
    <x v="1"/>
    <n v="43602"/>
    <n v="1"/>
    <n v="1"/>
    <d v="2014-10-01T00:00:00"/>
    <n v="45"/>
    <x v="27"/>
    <x v="60"/>
    <x v="0"/>
    <n v="10"/>
    <x v="5"/>
    <n v="19"/>
    <x v="30"/>
    <n v="1.1238016604742901E-3"/>
    <x v="1"/>
    <x v="5"/>
    <x v="4"/>
    <x v="0"/>
    <n v="2"/>
    <n v="6"/>
    <n v="3"/>
    <n v="11"/>
    <n v="0"/>
  </r>
  <r>
    <n v="8397"/>
    <n v="1951"/>
    <n v="74"/>
    <x v="0"/>
    <x v="0"/>
    <x v="1"/>
    <n v="44689"/>
    <n v="1"/>
    <n v="1"/>
    <d v="2014-10-01T00:00:00"/>
    <n v="82"/>
    <x v="66"/>
    <x v="0"/>
    <x v="106"/>
    <n v="0"/>
    <x v="4"/>
    <n v="11"/>
    <x v="264"/>
    <n v="5.1466803911477102E-4"/>
    <x v="1"/>
    <x v="3"/>
    <x v="6"/>
    <x v="0"/>
    <n v="2"/>
    <n v="7"/>
    <n v="3"/>
    <n v="11"/>
    <n v="0"/>
  </r>
  <r>
    <n v="4369"/>
    <n v="1957"/>
    <n v="68"/>
    <x v="1"/>
    <x v="6"/>
    <x v="1"/>
    <n v="65487"/>
    <n v="0"/>
    <n v="0"/>
    <d v="2014-10-01T00:00:00"/>
    <n v="48"/>
    <x v="165"/>
    <x v="127"/>
    <x v="335"/>
    <n v="199"/>
    <x v="4"/>
    <n v="163"/>
    <x v="111"/>
    <n v="1.5361827538290043E-2"/>
    <x v="2"/>
    <x v="5"/>
    <x v="4"/>
    <x v="2"/>
    <n v="6"/>
    <n v="2"/>
    <n v="3"/>
    <n v="11"/>
    <n v="0"/>
  </r>
  <r>
    <n v="10652"/>
    <n v="1957"/>
    <n v="68"/>
    <x v="1"/>
    <x v="1"/>
    <x v="1"/>
    <n v="65487"/>
    <n v="0"/>
    <n v="0"/>
    <d v="2014-10-01T00:00:00"/>
    <n v="48"/>
    <x v="165"/>
    <x v="127"/>
    <x v="335"/>
    <n v="199"/>
    <x v="4"/>
    <n v="163"/>
    <x v="111"/>
    <n v="1.5361827538290043E-2"/>
    <x v="2"/>
    <x v="5"/>
    <x v="4"/>
    <x v="2"/>
    <n v="6"/>
    <n v="2"/>
    <n v="3"/>
    <n v="11"/>
    <n v="0"/>
  </r>
  <r>
    <n v="6182"/>
    <n v="1984"/>
    <n v="41"/>
    <x v="0"/>
    <x v="1"/>
    <x v="0"/>
    <n v="26646"/>
    <n v="1"/>
    <n v="0"/>
    <d v="2014-10-02T00:00:00"/>
    <n v="26"/>
    <x v="223"/>
    <x v="20"/>
    <x v="153"/>
    <n v="10"/>
    <x v="5"/>
    <n v="5"/>
    <x v="229"/>
    <n v="1.8013960819635217E-3"/>
    <x v="2"/>
    <x v="3"/>
    <x v="1"/>
    <x v="4"/>
    <n v="4"/>
    <n v="6"/>
    <n v="3"/>
    <n v="11"/>
    <n v="0"/>
  </r>
  <r>
    <n v="9597"/>
    <n v="1969"/>
    <n v="56"/>
    <x v="0"/>
    <x v="0"/>
    <x v="1"/>
    <n v="73448"/>
    <n v="0"/>
    <n v="0"/>
    <d v="2014-10-02T00:00:00"/>
    <n v="10"/>
    <x v="436"/>
    <x v="82"/>
    <x v="77"/>
    <n v="23"/>
    <x v="32"/>
    <n v="130"/>
    <x v="179"/>
    <n v="8.1009693933122746E-3"/>
    <x v="1"/>
    <x v="1"/>
    <x v="8"/>
    <x v="3"/>
    <n v="9"/>
    <n v="4"/>
    <n v="3"/>
    <n v="11"/>
    <n v="0"/>
  </r>
  <r>
    <n v="8443"/>
    <n v="1972"/>
    <n v="53"/>
    <x v="0"/>
    <x v="3"/>
    <x v="1"/>
    <n v="24762"/>
    <n v="1"/>
    <n v="0"/>
    <d v="2014-10-02T00:00:00"/>
    <n v="16"/>
    <x v="17"/>
    <x v="16"/>
    <x v="0"/>
    <n v="3"/>
    <x v="38"/>
    <n v="40"/>
    <x v="27"/>
    <n v="1.8576851627493741E-3"/>
    <x v="0"/>
    <x v="5"/>
    <x v="4"/>
    <x v="0"/>
    <n v="2"/>
    <n v="8"/>
    <n v="3"/>
    <n v="11"/>
    <n v="1"/>
  </r>
  <r>
    <n v="2008"/>
    <n v="1978"/>
    <n v="47"/>
    <x v="0"/>
    <x v="0"/>
    <x v="0"/>
    <n v="77583"/>
    <n v="0"/>
    <n v="0"/>
    <d v="2014-10-02T00:00:00"/>
    <n v="93"/>
    <x v="293"/>
    <x v="34"/>
    <x v="336"/>
    <n v="250"/>
    <x v="17"/>
    <n v="108"/>
    <x v="482"/>
    <n v="1.3417887939368161E-2"/>
    <x v="2"/>
    <x v="1"/>
    <x v="0"/>
    <x v="2"/>
    <n v="9"/>
    <n v="2"/>
    <n v="3"/>
    <n v="11"/>
    <n v="0"/>
  </r>
  <r>
    <n v="538"/>
    <n v="1989"/>
    <n v="36"/>
    <x v="0"/>
    <x v="3"/>
    <x v="0"/>
    <n v="46107"/>
    <n v="1"/>
    <n v="0"/>
    <d v="2014-10-02T00:00:00"/>
    <n v="78"/>
    <x v="193"/>
    <x v="21"/>
    <x v="133"/>
    <n v="16"/>
    <x v="8"/>
    <n v="33"/>
    <x v="483"/>
    <n v="1.9953586223350034E-3"/>
    <x v="0"/>
    <x v="1"/>
    <x v="6"/>
    <x v="0"/>
    <n v="4"/>
    <n v="3"/>
    <n v="3"/>
    <n v="11"/>
    <n v="0"/>
  </r>
  <r>
    <n v="10972"/>
    <n v="1949"/>
    <n v="76"/>
    <x v="0"/>
    <x v="4"/>
    <x v="1"/>
    <n v="72298"/>
    <n v="0"/>
    <n v="0"/>
    <d v="2014-10-03T00:00:00"/>
    <n v="52"/>
    <x v="437"/>
    <x v="27"/>
    <x v="337"/>
    <n v="58"/>
    <x v="67"/>
    <n v="35"/>
    <x v="484"/>
    <n v="1.2503803701347202E-2"/>
    <x v="1"/>
    <x v="1"/>
    <x v="0"/>
    <x v="6"/>
    <n v="6"/>
    <n v="1"/>
    <n v="3"/>
    <n v="11"/>
    <n v="0"/>
  </r>
  <r>
    <n v="8461"/>
    <n v="1962"/>
    <n v="63"/>
    <x v="0"/>
    <x v="2"/>
    <x v="1"/>
    <n v="46102"/>
    <n v="2"/>
    <n v="1"/>
    <d v="2014-10-03T00:00:00"/>
    <n v="3"/>
    <x v="28"/>
    <x v="0"/>
    <x v="108"/>
    <n v="0"/>
    <x v="4"/>
    <n v="1"/>
    <x v="347"/>
    <n v="3.2536549390481975E-4"/>
    <x v="1"/>
    <x v="1"/>
    <x v="6"/>
    <x v="4"/>
    <n v="2"/>
    <n v="7"/>
    <n v="3"/>
    <n v="11"/>
    <n v="0"/>
  </r>
  <r>
    <n v="9485"/>
    <n v="1986"/>
    <n v="39"/>
    <x v="3"/>
    <x v="0"/>
    <x v="0"/>
    <n v="45921"/>
    <n v="0"/>
    <n v="0"/>
    <d v="2014-10-03T00:00:00"/>
    <n v="23"/>
    <x v="407"/>
    <x v="21"/>
    <x v="319"/>
    <n v="24"/>
    <x v="5"/>
    <n v="12"/>
    <x v="485"/>
    <n v="4.0722109710154396E-3"/>
    <x v="1"/>
    <x v="1"/>
    <x v="1"/>
    <x v="0"/>
    <n v="6"/>
    <n v="4"/>
    <n v="3"/>
    <n v="11"/>
    <n v="0"/>
  </r>
  <r>
    <n v="2186"/>
    <n v="1977"/>
    <n v="48"/>
    <x v="2"/>
    <x v="1"/>
    <x v="0"/>
    <n v="82326"/>
    <n v="0"/>
    <n v="0"/>
    <d v="2014-10-03T00:00:00"/>
    <n v="30"/>
    <x v="438"/>
    <x v="52"/>
    <x v="338"/>
    <n v="159"/>
    <x v="124"/>
    <n v="183"/>
    <x v="145"/>
    <n v="2.5192527269635352E-2"/>
    <x v="1"/>
    <x v="1"/>
    <x v="5"/>
    <x v="11"/>
    <n v="6"/>
    <n v="2"/>
    <n v="3"/>
    <n v="11"/>
    <n v="1"/>
  </r>
  <r>
    <n v="2829"/>
    <n v="1955"/>
    <n v="70"/>
    <x v="0"/>
    <x v="0"/>
    <x v="1"/>
    <n v="65210"/>
    <n v="0"/>
    <n v="1"/>
    <d v="2014-10-03T00:00:00"/>
    <n v="25"/>
    <x v="439"/>
    <x v="0"/>
    <x v="293"/>
    <n v="0"/>
    <x v="0"/>
    <n v="28"/>
    <x v="486"/>
    <n v="1.0780555129581353E-2"/>
    <x v="1"/>
    <x v="3"/>
    <x v="2"/>
    <x v="6"/>
    <n v="8"/>
    <n v="6"/>
    <n v="3"/>
    <n v="11"/>
    <n v="0"/>
  </r>
  <r>
    <n v="9289"/>
    <n v="1979"/>
    <n v="46"/>
    <x v="0"/>
    <x v="0"/>
    <x v="0"/>
    <n v="36781"/>
    <n v="1"/>
    <n v="0"/>
    <d v="2014-10-04T00:00:00"/>
    <n v="16"/>
    <x v="50"/>
    <x v="12"/>
    <x v="2"/>
    <n v="0"/>
    <x v="5"/>
    <n v="13"/>
    <x v="201"/>
    <n v="1.3593975150213424E-3"/>
    <x v="1"/>
    <x v="1"/>
    <x v="1"/>
    <x v="0"/>
    <n v="2"/>
    <n v="8"/>
    <n v="3"/>
    <n v="11"/>
    <n v="1"/>
  </r>
  <r>
    <n v="11051"/>
    <n v="1956"/>
    <n v="69"/>
    <x v="3"/>
    <x v="1"/>
    <x v="1"/>
    <n v="77376"/>
    <n v="1"/>
    <n v="1"/>
    <d v="2014-10-05T00:00:00"/>
    <n v="72"/>
    <x v="413"/>
    <x v="42"/>
    <x v="339"/>
    <n v="16"/>
    <x v="17"/>
    <n v="12"/>
    <x v="487"/>
    <n v="8.3876137303556652E-3"/>
    <x v="1"/>
    <x v="2"/>
    <x v="10"/>
    <x v="6"/>
    <n v="10"/>
    <n v="4"/>
    <n v="3"/>
    <n v="11"/>
    <n v="0"/>
  </r>
  <r>
    <n v="3559"/>
    <n v="1988"/>
    <n v="37"/>
    <x v="2"/>
    <x v="0"/>
    <x v="0"/>
    <n v="16248"/>
    <n v="1"/>
    <n v="0"/>
    <d v="2014-10-05T00:00:00"/>
    <n v="77"/>
    <x v="87"/>
    <x v="75"/>
    <x v="32"/>
    <n v="3"/>
    <x v="17"/>
    <n v="9"/>
    <x v="229"/>
    <n v="2.9542097488921715E-3"/>
    <x v="1"/>
    <x v="5"/>
    <x v="1"/>
    <x v="0"/>
    <n v="3"/>
    <n v="6"/>
    <n v="3"/>
    <n v="11"/>
    <n v="0"/>
  </r>
  <r>
    <n v="7574"/>
    <n v="1979"/>
    <n v="46"/>
    <x v="3"/>
    <x v="1"/>
    <x v="0"/>
    <n v="27922"/>
    <n v="1"/>
    <n v="0"/>
    <d v="2014-10-05T00:00:00"/>
    <n v="80"/>
    <x v="223"/>
    <x v="0"/>
    <x v="154"/>
    <n v="2"/>
    <x v="27"/>
    <n v="11"/>
    <x v="262"/>
    <n v="1.0744216030370317E-3"/>
    <x v="2"/>
    <x v="1"/>
    <x v="1"/>
    <x v="4"/>
    <n v="3"/>
    <n v="4"/>
    <n v="3"/>
    <n v="11"/>
    <n v="0"/>
  </r>
  <r>
    <n v="5247"/>
    <n v="1955"/>
    <n v="70"/>
    <x v="3"/>
    <x v="0"/>
    <x v="1"/>
    <n v="38725"/>
    <n v="1"/>
    <n v="1"/>
    <d v="2014-10-05T00:00:00"/>
    <n v="52"/>
    <x v="193"/>
    <x v="0"/>
    <x v="69"/>
    <n v="2"/>
    <x v="7"/>
    <n v="5"/>
    <x v="50"/>
    <n v="1.0329244673983216E-3"/>
    <x v="1"/>
    <x v="3"/>
    <x v="6"/>
    <x v="4"/>
    <n v="4"/>
    <n v="4"/>
    <n v="3"/>
    <n v="11"/>
    <n v="0"/>
  </r>
  <r>
    <n v="4937"/>
    <n v="1973"/>
    <n v="52"/>
    <x v="2"/>
    <x v="0"/>
    <x v="1"/>
    <n v="46094"/>
    <n v="1"/>
    <n v="1"/>
    <d v="2014-10-06T00:00:00"/>
    <n v="62"/>
    <x v="87"/>
    <x v="22"/>
    <x v="153"/>
    <n v="3"/>
    <x v="12"/>
    <n v="5"/>
    <x v="0"/>
    <n v="8.4609710591400183E-4"/>
    <x v="2"/>
    <x v="1"/>
    <x v="6"/>
    <x v="4"/>
    <n v="3"/>
    <n v="7"/>
    <n v="3"/>
    <n v="11"/>
    <n v="0"/>
  </r>
  <r>
    <n v="5529"/>
    <n v="1946"/>
    <n v="79"/>
    <x v="3"/>
    <x v="1"/>
    <x v="1"/>
    <n v="64014"/>
    <n v="2"/>
    <n v="1"/>
    <d v="2014-10-06T00:00:00"/>
    <n v="56"/>
    <x v="440"/>
    <x v="0"/>
    <x v="53"/>
    <n v="0"/>
    <x v="4"/>
    <n v="8"/>
    <x v="488"/>
    <n v="6.8110100915424751E-3"/>
    <x v="1"/>
    <x v="9"/>
    <x v="3"/>
    <x v="3"/>
    <n v="5"/>
    <n v="7"/>
    <n v="3"/>
    <n v="11"/>
    <n v="0"/>
  </r>
  <r>
    <n v="4001"/>
    <n v="1946"/>
    <n v="79"/>
    <x v="3"/>
    <x v="1"/>
    <x v="1"/>
    <n v="64014"/>
    <n v="2"/>
    <n v="1"/>
    <d v="2014-10-06T00:00:00"/>
    <n v="56"/>
    <x v="440"/>
    <x v="0"/>
    <x v="53"/>
    <n v="0"/>
    <x v="4"/>
    <n v="8"/>
    <x v="488"/>
    <n v="6.8110100915424751E-3"/>
    <x v="1"/>
    <x v="9"/>
    <x v="3"/>
    <x v="3"/>
    <n v="5"/>
    <n v="7"/>
    <n v="3"/>
    <n v="11"/>
    <n v="0"/>
  </r>
  <r>
    <n v="4047"/>
    <n v="1954"/>
    <n v="71"/>
    <x v="3"/>
    <x v="0"/>
    <x v="1"/>
    <n v="65324"/>
    <n v="0"/>
    <n v="1"/>
    <d v="2014-11-01T00:00:00"/>
    <n v="0"/>
    <x v="441"/>
    <x v="0"/>
    <x v="71"/>
    <n v="21"/>
    <x v="58"/>
    <n v="5"/>
    <x v="489"/>
    <n v="8.251178739819974E-3"/>
    <x v="1"/>
    <x v="5"/>
    <x v="10"/>
    <x v="3"/>
    <n v="9"/>
    <n v="4"/>
    <n v="3"/>
    <n v="11"/>
    <n v="0"/>
  </r>
  <r>
    <n v="9477"/>
    <n v="1954"/>
    <n v="71"/>
    <x v="3"/>
    <x v="0"/>
    <x v="1"/>
    <n v="65324"/>
    <n v="0"/>
    <n v="1"/>
    <d v="2014-11-01T00:00:00"/>
    <n v="0"/>
    <x v="441"/>
    <x v="0"/>
    <x v="71"/>
    <n v="21"/>
    <x v="58"/>
    <n v="5"/>
    <x v="489"/>
    <n v="8.251178739819974E-3"/>
    <x v="1"/>
    <x v="5"/>
    <x v="10"/>
    <x v="3"/>
    <n v="9"/>
    <n v="4"/>
    <n v="3"/>
    <n v="11"/>
    <n v="0"/>
  </r>
  <r>
    <n v="5723"/>
    <n v="1976"/>
    <n v="49"/>
    <x v="3"/>
    <x v="1"/>
    <x v="0"/>
    <n v="49187"/>
    <n v="0"/>
    <n v="1"/>
    <d v="2014-11-01T00:00:00"/>
    <n v="63"/>
    <x v="265"/>
    <x v="12"/>
    <x v="205"/>
    <n v="2"/>
    <x v="7"/>
    <n v="0"/>
    <x v="68"/>
    <n v="2.3583467176286417E-3"/>
    <x v="1"/>
    <x v="1"/>
    <x v="6"/>
    <x v="0"/>
    <n v="5"/>
    <n v="2"/>
    <n v="3"/>
    <n v="11"/>
    <n v="0"/>
  </r>
  <r>
    <n v="8789"/>
    <n v="1989"/>
    <n v="36"/>
    <x v="2"/>
    <x v="0"/>
    <x v="0"/>
    <n v="59060"/>
    <n v="1"/>
    <n v="0"/>
    <d v="2014-11-01T00:00:00"/>
    <n v="77"/>
    <x v="171"/>
    <x v="45"/>
    <x v="149"/>
    <n v="36"/>
    <x v="42"/>
    <n v="12"/>
    <x v="490"/>
    <n v="4.4361666102268882E-3"/>
    <x v="2"/>
    <x v="5"/>
    <x v="4"/>
    <x v="0"/>
    <n v="7"/>
    <n v="4"/>
    <n v="3"/>
    <n v="11"/>
    <n v="0"/>
  </r>
  <r>
    <n v="4609"/>
    <n v="1966"/>
    <n v="59"/>
    <x v="3"/>
    <x v="0"/>
    <x v="1"/>
    <n v="57705"/>
    <n v="0"/>
    <n v="1"/>
    <d v="2014-11-01T00:00:00"/>
    <n v="14"/>
    <x v="442"/>
    <x v="0"/>
    <x v="139"/>
    <n v="6"/>
    <x v="27"/>
    <n v="40"/>
    <x v="491"/>
    <n v="7.7289662940819683E-3"/>
    <x v="1"/>
    <x v="5"/>
    <x v="3"/>
    <x v="0"/>
    <n v="6"/>
    <n v="6"/>
    <n v="3"/>
    <n v="11"/>
    <n v="0"/>
  </r>
  <r>
    <n v="8595"/>
    <n v="1973"/>
    <n v="52"/>
    <x v="0"/>
    <x v="4"/>
    <x v="1"/>
    <n v="42429"/>
    <n v="0"/>
    <n v="1"/>
    <d v="2014-11-02T00:00:00"/>
    <n v="99"/>
    <x v="40"/>
    <x v="0"/>
    <x v="69"/>
    <n v="2"/>
    <x v="4"/>
    <n v="4"/>
    <x v="84"/>
    <n v="1.4848334865304391E-3"/>
    <x v="1"/>
    <x v="3"/>
    <x v="6"/>
    <x v="0"/>
    <n v="3"/>
    <n v="5"/>
    <n v="3"/>
    <n v="11"/>
    <n v="0"/>
  </r>
  <r>
    <n v="7232"/>
    <n v="1973"/>
    <n v="52"/>
    <x v="0"/>
    <x v="4"/>
    <x v="1"/>
    <n v="42429"/>
    <n v="0"/>
    <n v="1"/>
    <d v="2014-11-02T00:00:00"/>
    <n v="99"/>
    <x v="40"/>
    <x v="0"/>
    <x v="69"/>
    <n v="2"/>
    <x v="4"/>
    <n v="4"/>
    <x v="84"/>
    <n v="1.4848334865304391E-3"/>
    <x v="1"/>
    <x v="3"/>
    <x v="6"/>
    <x v="0"/>
    <n v="3"/>
    <n v="5"/>
    <n v="3"/>
    <n v="11"/>
    <n v="0"/>
  </r>
  <r>
    <n v="6384"/>
    <n v="1978"/>
    <n v="47"/>
    <x v="0"/>
    <x v="2"/>
    <x v="0"/>
    <n v="71022"/>
    <n v="0"/>
    <n v="1"/>
    <d v="2014-11-02T00:00:00"/>
    <n v="30"/>
    <x v="210"/>
    <x v="62"/>
    <x v="340"/>
    <n v="0"/>
    <x v="17"/>
    <n v="242"/>
    <x v="492"/>
    <n v="1.7051054602799133E-2"/>
    <x v="1"/>
    <x v="5"/>
    <x v="5"/>
    <x v="3"/>
    <n v="11"/>
    <n v="8"/>
    <n v="3"/>
    <n v="11"/>
    <n v="0"/>
  </r>
  <r>
    <n v="231"/>
    <n v="1956"/>
    <n v="69"/>
    <x v="1"/>
    <x v="1"/>
    <x v="1"/>
    <n v="28839"/>
    <n v="1"/>
    <n v="1"/>
    <d v="2014-11-03T00:00:00"/>
    <n v="86"/>
    <x v="153"/>
    <x v="0"/>
    <x v="41"/>
    <n v="0"/>
    <x v="4"/>
    <n v="1"/>
    <x v="365"/>
    <n v="1.0749332501126946E-3"/>
    <x v="1"/>
    <x v="3"/>
    <x v="1"/>
    <x v="4"/>
    <n v="3"/>
    <n v="5"/>
    <n v="3"/>
    <n v="11"/>
    <n v="0"/>
  </r>
  <r>
    <n v="2853"/>
    <n v="1980"/>
    <n v="45"/>
    <x v="0"/>
    <x v="3"/>
    <x v="0"/>
    <n v="51766"/>
    <n v="1"/>
    <n v="0"/>
    <d v="2014-11-03T00:00:00"/>
    <n v="74"/>
    <x v="443"/>
    <x v="58"/>
    <x v="341"/>
    <n v="6"/>
    <x v="77"/>
    <n v="51"/>
    <x v="271"/>
    <n v="4.327164548159023E-3"/>
    <x v="2"/>
    <x v="3"/>
    <x v="0"/>
    <x v="3"/>
    <n v="4"/>
    <n v="5"/>
    <n v="3"/>
    <n v="11"/>
    <n v="0"/>
  </r>
  <r>
    <n v="1755"/>
    <n v="1988"/>
    <n v="37"/>
    <x v="2"/>
    <x v="1"/>
    <x v="0"/>
    <n v="45204"/>
    <n v="1"/>
    <n v="0"/>
    <d v="2014-11-04T00:00:00"/>
    <n v="93"/>
    <x v="316"/>
    <x v="75"/>
    <x v="152"/>
    <n v="29"/>
    <x v="7"/>
    <n v="18"/>
    <x v="493"/>
    <n v="2.123705866737457E-3"/>
    <x v="1"/>
    <x v="1"/>
    <x v="6"/>
    <x v="0"/>
    <n v="4"/>
    <n v="3"/>
    <n v="3"/>
    <n v="11"/>
    <n v="0"/>
  </r>
  <r>
    <n v="10766"/>
    <n v="1964"/>
    <n v="61"/>
    <x v="3"/>
    <x v="0"/>
    <x v="1"/>
    <n v="65526"/>
    <n v="0"/>
    <n v="1"/>
    <d v="2014-11-04T00:00:00"/>
    <n v="22"/>
    <x v="57"/>
    <x v="42"/>
    <x v="47"/>
    <n v="12"/>
    <x v="4"/>
    <n v="9"/>
    <x v="414"/>
    <n v="7.5847755089582759E-3"/>
    <x v="1"/>
    <x v="1"/>
    <x v="0"/>
    <x v="1"/>
    <n v="8"/>
    <n v="2"/>
    <n v="3"/>
    <n v="11"/>
    <n v="0"/>
  </r>
  <r>
    <n v="5824"/>
    <n v="1972"/>
    <n v="53"/>
    <x v="3"/>
    <x v="1"/>
    <x v="1"/>
    <n v="34578"/>
    <n v="2"/>
    <n v="1"/>
    <d v="2014-11-04T00:00:00"/>
    <n v="1"/>
    <x v="0"/>
    <x v="0"/>
    <x v="108"/>
    <n v="0"/>
    <x v="4"/>
    <n v="0"/>
    <x v="172"/>
    <n v="2.3136098097055932E-4"/>
    <x v="1"/>
    <x v="1"/>
    <x v="6"/>
    <x v="4"/>
    <n v="2"/>
    <n v="6"/>
    <n v="3"/>
    <n v="11"/>
    <n v="0"/>
  </r>
  <r>
    <n v="9971"/>
    <n v="1964"/>
    <n v="61"/>
    <x v="3"/>
    <x v="0"/>
    <x v="1"/>
    <n v="65526"/>
    <n v="0"/>
    <n v="1"/>
    <d v="2014-11-04T00:00:00"/>
    <n v="22"/>
    <x v="57"/>
    <x v="42"/>
    <x v="47"/>
    <n v="12"/>
    <x v="4"/>
    <n v="9"/>
    <x v="414"/>
    <n v="7.5847755089582759E-3"/>
    <x v="1"/>
    <x v="1"/>
    <x v="0"/>
    <x v="1"/>
    <n v="8"/>
    <n v="2"/>
    <n v="3"/>
    <n v="11"/>
    <n v="0"/>
  </r>
  <r>
    <n v="1386"/>
    <n v="1967"/>
    <n v="58"/>
    <x v="0"/>
    <x v="1"/>
    <x v="1"/>
    <n v="32474"/>
    <n v="1"/>
    <n v="1"/>
    <d v="2014-11-05T00:00:00"/>
    <n v="0"/>
    <x v="38"/>
    <x v="0"/>
    <x v="108"/>
    <n v="0"/>
    <x v="4"/>
    <n v="0"/>
    <x v="379"/>
    <n v="3.3873252448112336E-4"/>
    <x v="1"/>
    <x v="1"/>
    <x v="6"/>
    <x v="4"/>
    <n v="2"/>
    <n v="7"/>
    <n v="3"/>
    <n v="11"/>
    <n v="0"/>
  </r>
  <r>
    <n v="7698"/>
    <n v="1976"/>
    <n v="49"/>
    <x v="3"/>
    <x v="0"/>
    <x v="0"/>
    <n v="51650"/>
    <n v="0"/>
    <n v="1"/>
    <d v="2014-11-05T00:00:00"/>
    <n v="81"/>
    <x v="42"/>
    <x v="7"/>
    <x v="190"/>
    <n v="2"/>
    <x v="20"/>
    <n v="7"/>
    <x v="459"/>
    <n v="3.5624394966118104E-3"/>
    <x v="1"/>
    <x v="1"/>
    <x v="0"/>
    <x v="0"/>
    <n v="4"/>
    <n v="5"/>
    <n v="3"/>
    <n v="11"/>
    <n v="0"/>
  </r>
  <r>
    <n v="49"/>
    <n v="1970"/>
    <n v="55"/>
    <x v="0"/>
    <x v="3"/>
    <x v="1"/>
    <n v="20587"/>
    <n v="1"/>
    <n v="0"/>
    <d v="2014-11-05T00:00:00"/>
    <n v="39"/>
    <x v="77"/>
    <x v="7"/>
    <x v="69"/>
    <n v="4"/>
    <x v="7"/>
    <n v="9"/>
    <x v="31"/>
    <n v="7.7718948851216785E-4"/>
    <x v="0"/>
    <x v="1"/>
    <x v="6"/>
    <x v="0"/>
    <n v="2"/>
    <n v="7"/>
    <n v="3"/>
    <n v="11"/>
    <n v="0"/>
  </r>
  <r>
    <n v="8146"/>
    <n v="1976"/>
    <n v="49"/>
    <x v="1"/>
    <x v="1"/>
    <x v="0"/>
    <n v="46106"/>
    <n v="1"/>
    <n v="1"/>
    <d v="2014-11-05T00:00:00"/>
    <n v="84"/>
    <x v="316"/>
    <x v="0"/>
    <x v="31"/>
    <n v="2"/>
    <x v="4"/>
    <n v="14"/>
    <x v="50"/>
    <n v="8.6756604346505876E-4"/>
    <x v="1"/>
    <x v="1"/>
    <x v="6"/>
    <x v="0"/>
    <n v="2"/>
    <n v="6"/>
    <n v="3"/>
    <n v="11"/>
    <n v="0"/>
  </r>
  <r>
    <n v="4066"/>
    <n v="1978"/>
    <n v="47"/>
    <x v="2"/>
    <x v="2"/>
    <x v="0"/>
    <n v="21282"/>
    <n v="1"/>
    <n v="0"/>
    <d v="2014-11-05T00:00:00"/>
    <n v="76"/>
    <x v="103"/>
    <x v="60"/>
    <x v="31"/>
    <n v="4"/>
    <x v="26"/>
    <n v="20"/>
    <x v="494"/>
    <n v="1.2216896908185321E-3"/>
    <x v="0"/>
    <x v="3"/>
    <x v="1"/>
    <x v="0"/>
    <n v="2"/>
    <n v="6"/>
    <n v="3"/>
    <n v="11"/>
    <n v="0"/>
  </r>
  <r>
    <n v="9467"/>
    <n v="1984"/>
    <n v="41"/>
    <x v="0"/>
    <x v="3"/>
    <x v="0"/>
    <n v="34738"/>
    <n v="1"/>
    <n v="0"/>
    <d v="2014-11-05T00:00:00"/>
    <n v="51"/>
    <x v="41"/>
    <x v="22"/>
    <x v="32"/>
    <n v="3"/>
    <x v="4"/>
    <n v="2"/>
    <x v="66"/>
    <n v="5.1816454603028381E-4"/>
    <x v="2"/>
    <x v="1"/>
    <x v="6"/>
    <x v="4"/>
    <n v="3"/>
    <n v="6"/>
    <n v="3"/>
    <n v="11"/>
    <n v="0"/>
  </r>
  <r>
    <n v="4973"/>
    <n v="1970"/>
    <n v="55"/>
    <x v="0"/>
    <x v="3"/>
    <x v="1"/>
    <n v="20587"/>
    <n v="1"/>
    <n v="0"/>
    <d v="2014-11-05T00:00:00"/>
    <n v="39"/>
    <x v="77"/>
    <x v="7"/>
    <x v="69"/>
    <n v="4"/>
    <x v="7"/>
    <n v="9"/>
    <x v="31"/>
    <n v="7.7718948851216785E-4"/>
    <x v="0"/>
    <x v="1"/>
    <x v="6"/>
    <x v="0"/>
    <n v="2"/>
    <n v="7"/>
    <n v="3"/>
    <n v="11"/>
    <n v="0"/>
  </r>
  <r>
    <n v="5721"/>
    <n v="1956"/>
    <n v="69"/>
    <x v="3"/>
    <x v="0"/>
    <x v="1"/>
    <n v="84117"/>
    <n v="0"/>
    <n v="0"/>
    <d v="2014-11-05T00:00:00"/>
    <n v="60"/>
    <x v="444"/>
    <x v="87"/>
    <x v="342"/>
    <n v="59"/>
    <x v="76"/>
    <n v="26"/>
    <x v="495"/>
    <n v="1.830783313717798E-2"/>
    <x v="2"/>
    <x v="1"/>
    <x v="8"/>
    <x v="11"/>
    <n v="6"/>
    <n v="2"/>
    <n v="3"/>
    <n v="11"/>
    <n v="0"/>
  </r>
  <r>
    <n v="3623"/>
    <n v="1976"/>
    <n v="49"/>
    <x v="0"/>
    <x v="1"/>
    <x v="0"/>
    <n v="21675"/>
    <n v="1"/>
    <n v="0"/>
    <d v="2014-11-06T00:00:00"/>
    <n v="55"/>
    <x v="30"/>
    <x v="0"/>
    <x v="17"/>
    <n v="17"/>
    <x v="27"/>
    <n v="4"/>
    <x v="73"/>
    <n v="1.8915801614763552E-3"/>
    <x v="4"/>
    <x v="5"/>
    <x v="0"/>
    <x v="4"/>
    <n v="3"/>
    <n v="7"/>
    <n v="3"/>
    <n v="11"/>
    <n v="0"/>
  </r>
  <r>
    <n v="10660"/>
    <n v="1957"/>
    <n v="68"/>
    <x v="1"/>
    <x v="0"/>
    <x v="1"/>
    <n v="66726"/>
    <n v="1"/>
    <n v="1"/>
    <d v="2014-12-01T00:00:00"/>
    <n v="61"/>
    <x v="71"/>
    <x v="69"/>
    <x v="132"/>
    <n v="0"/>
    <x v="4"/>
    <n v="47"/>
    <x v="496"/>
    <n v="5.8597847915355331E-3"/>
    <x v="1"/>
    <x v="5"/>
    <x v="3"/>
    <x v="3"/>
    <n v="4"/>
    <n v="7"/>
    <n v="3"/>
    <n v="11"/>
    <n v="0"/>
  </r>
  <r>
    <n v="4345"/>
    <n v="1964"/>
    <n v="61"/>
    <x v="2"/>
    <x v="3"/>
    <x v="1"/>
    <s v="NILL"/>
    <n v="1"/>
    <n v="1"/>
    <d v="2014-12-01T00:00:00"/>
    <n v="49"/>
    <x v="2"/>
    <x v="12"/>
    <x v="97"/>
    <n v="2"/>
    <x v="4"/>
    <n v="4"/>
    <x v="10"/>
    <e v="#VALUE!"/>
    <x v="2"/>
    <x v="1"/>
    <x v="6"/>
    <x v="4"/>
    <n v="2"/>
    <n v="7"/>
    <n v="3"/>
    <n v="11"/>
    <n v="0"/>
  </r>
  <r>
    <n v="10133"/>
    <n v="1970"/>
    <n v="55"/>
    <x v="0"/>
    <x v="3"/>
    <x v="1"/>
    <n v="93790"/>
    <n v="0"/>
    <n v="0"/>
    <d v="2014-12-02T00:00:00"/>
    <n v="16"/>
    <x v="445"/>
    <x v="94"/>
    <x v="343"/>
    <n v="89"/>
    <x v="107"/>
    <n v="45"/>
    <x v="497"/>
    <n v="2.4565518712016208E-2"/>
    <x v="1"/>
    <x v="6"/>
    <x v="10"/>
    <x v="5"/>
    <n v="12"/>
    <n v="2"/>
    <n v="3"/>
    <n v="11"/>
    <n v="1"/>
  </r>
  <r>
    <n v="3334"/>
    <n v="1951"/>
    <n v="74"/>
    <x v="0"/>
    <x v="0"/>
    <x v="1"/>
    <n v="94642"/>
    <n v="0"/>
    <n v="0"/>
    <d v="2014-12-02T00:00:00"/>
    <n v="35"/>
    <x v="446"/>
    <x v="128"/>
    <x v="138"/>
    <n v="106"/>
    <x v="29"/>
    <n v="143"/>
    <x v="498"/>
    <n v="2.1850763931446925E-2"/>
    <x v="1"/>
    <x v="6"/>
    <x v="5"/>
    <x v="5"/>
    <n v="9"/>
    <n v="1"/>
    <n v="3"/>
    <n v="11"/>
    <n v="0"/>
  </r>
  <r>
    <n v="9829"/>
    <n v="1978"/>
    <n v="47"/>
    <x v="0"/>
    <x v="1"/>
    <x v="0"/>
    <n v="28587"/>
    <n v="1"/>
    <n v="0"/>
    <d v="2014-12-02T00:00:00"/>
    <n v="42"/>
    <x v="73"/>
    <x v="20"/>
    <x v="2"/>
    <n v="12"/>
    <x v="30"/>
    <n v="13"/>
    <x v="399"/>
    <n v="2.2737608003638018E-3"/>
    <x v="1"/>
    <x v="5"/>
    <x v="1"/>
    <x v="4"/>
    <n v="4"/>
    <n v="6"/>
    <n v="3"/>
    <n v="11"/>
    <n v="0"/>
  </r>
  <r>
    <n v="10196"/>
    <n v="1978"/>
    <n v="47"/>
    <x v="0"/>
    <x v="0"/>
    <x v="0"/>
    <n v="71427"/>
    <n v="2"/>
    <n v="0"/>
    <d v="2014-12-03T00:00:00"/>
    <n v="26"/>
    <x v="315"/>
    <x v="129"/>
    <x v="262"/>
    <n v="15"/>
    <x v="125"/>
    <n v="23"/>
    <x v="370"/>
    <n v="8.2741820320047042E-3"/>
    <x v="1"/>
    <x v="3"/>
    <x v="3"/>
    <x v="3"/>
    <n v="8"/>
    <n v="4"/>
    <n v="3"/>
    <n v="11"/>
    <n v="0"/>
  </r>
  <r>
    <n v="2986"/>
    <n v="1976"/>
    <n v="49"/>
    <x v="0"/>
    <x v="0"/>
    <x v="0"/>
    <n v="30772"/>
    <n v="1"/>
    <n v="1"/>
    <d v="2014-12-03T00:00:00"/>
    <n v="89"/>
    <x v="0"/>
    <x v="22"/>
    <x v="10"/>
    <n v="2"/>
    <x v="7"/>
    <n v="4"/>
    <x v="31"/>
    <n v="5.19953204211621E-4"/>
    <x v="1"/>
    <x v="1"/>
    <x v="6"/>
    <x v="4"/>
    <n v="2"/>
    <n v="6"/>
    <n v="3"/>
    <n v="11"/>
    <n v="0"/>
  </r>
  <r>
    <n v="6466"/>
    <n v="1965"/>
    <n v="60"/>
    <x v="3"/>
    <x v="0"/>
    <x v="1"/>
    <n v="57236"/>
    <n v="1"/>
    <n v="1"/>
    <d v="2014-12-03T00:00:00"/>
    <n v="22"/>
    <x v="447"/>
    <x v="0"/>
    <x v="97"/>
    <n v="2"/>
    <x v="7"/>
    <n v="4"/>
    <x v="79"/>
    <n v="2.0441680061499753E-3"/>
    <x v="1"/>
    <x v="5"/>
    <x v="1"/>
    <x v="0"/>
    <n v="4"/>
    <n v="3"/>
    <n v="3"/>
    <n v="11"/>
    <n v="0"/>
  </r>
  <r>
    <n v="10129"/>
    <n v="1966"/>
    <n v="59"/>
    <x v="0"/>
    <x v="1"/>
    <x v="1"/>
    <n v="82427"/>
    <n v="0"/>
    <n v="0"/>
    <d v="2014-12-03T00:00:00"/>
    <n v="35"/>
    <x v="448"/>
    <x v="111"/>
    <x v="344"/>
    <n v="104"/>
    <x v="111"/>
    <n v="107"/>
    <x v="499"/>
    <n v="1.6365996578790929E-2"/>
    <x v="2"/>
    <x v="1"/>
    <x v="4"/>
    <x v="2"/>
    <n v="12"/>
    <n v="1"/>
    <n v="3"/>
    <n v="11"/>
    <n v="0"/>
  </r>
  <r>
    <n v="5186"/>
    <n v="1955"/>
    <n v="70"/>
    <x v="3"/>
    <x v="0"/>
    <x v="1"/>
    <n v="58482"/>
    <n v="0"/>
    <n v="1"/>
    <d v="2014-12-03T00:00:00"/>
    <n v="59"/>
    <x v="449"/>
    <x v="69"/>
    <x v="142"/>
    <n v="19"/>
    <x v="0"/>
    <n v="7"/>
    <x v="328"/>
    <n v="1.2379877569166581E-2"/>
    <x v="1"/>
    <x v="3"/>
    <x v="8"/>
    <x v="1"/>
    <n v="9"/>
    <n v="6"/>
    <n v="3"/>
    <n v="11"/>
    <n v="0"/>
  </r>
  <r>
    <n v="2811"/>
    <n v="1963"/>
    <n v="62"/>
    <x v="3"/>
    <x v="3"/>
    <x v="1"/>
    <n v="48918"/>
    <n v="1"/>
    <n v="1"/>
    <d v="2014-12-04T00:00:00"/>
    <n v="21"/>
    <x v="450"/>
    <x v="0"/>
    <x v="97"/>
    <n v="0"/>
    <x v="4"/>
    <n v="1"/>
    <x v="17"/>
    <n v="1.2469847499897789E-3"/>
    <x v="1"/>
    <x v="3"/>
    <x v="6"/>
    <x v="4"/>
    <n v="4"/>
    <n v="4"/>
    <n v="3"/>
    <n v="11"/>
    <n v="0"/>
  </r>
  <r>
    <n v="9150"/>
    <n v="1963"/>
    <n v="62"/>
    <x v="3"/>
    <x v="3"/>
    <x v="1"/>
    <n v="48918"/>
    <n v="1"/>
    <n v="1"/>
    <d v="2014-12-04T00:00:00"/>
    <n v="21"/>
    <x v="450"/>
    <x v="0"/>
    <x v="97"/>
    <n v="0"/>
    <x v="4"/>
    <n v="1"/>
    <x v="17"/>
    <n v="1.2469847499897789E-3"/>
    <x v="1"/>
    <x v="3"/>
    <x v="6"/>
    <x v="4"/>
    <n v="4"/>
    <n v="4"/>
    <n v="3"/>
    <n v="11"/>
    <n v="0"/>
  </r>
  <r>
    <n v="8614"/>
    <n v="1957"/>
    <n v="68"/>
    <x v="0"/>
    <x v="4"/>
    <x v="1"/>
    <n v="65486"/>
    <n v="0"/>
    <n v="1"/>
    <d v="2014-12-05T00:00:00"/>
    <n v="29"/>
    <x v="451"/>
    <x v="42"/>
    <x v="39"/>
    <n v="37"/>
    <x v="89"/>
    <n v="14"/>
    <x v="500"/>
    <n v="7.5283266652414254E-3"/>
    <x v="1"/>
    <x v="1"/>
    <x v="0"/>
    <x v="3"/>
    <n v="10"/>
    <n v="2"/>
    <n v="3"/>
    <n v="11"/>
    <n v="0"/>
  </r>
  <r>
    <n v="8504"/>
    <n v="1973"/>
    <n v="52"/>
    <x v="0"/>
    <x v="0"/>
    <x v="1"/>
    <n v="79593"/>
    <n v="0"/>
    <n v="0"/>
    <d v="2014-12-05T00:00:00"/>
    <n v="70"/>
    <x v="83"/>
    <x v="99"/>
    <x v="345"/>
    <n v="110"/>
    <x v="36"/>
    <n v="145"/>
    <x v="501"/>
    <n v="1.5340545022803513E-2"/>
    <x v="2"/>
    <x v="1"/>
    <x v="5"/>
    <x v="9"/>
    <n v="7"/>
    <n v="2"/>
    <n v="3"/>
    <n v="11"/>
    <n v="0"/>
  </r>
  <r>
    <n v="92"/>
    <n v="1988"/>
    <n v="37"/>
    <x v="0"/>
    <x v="5"/>
    <x v="0"/>
    <n v="34176"/>
    <n v="1"/>
    <n v="0"/>
    <d v="2014-12-05T00:00:00"/>
    <n v="12"/>
    <x v="2"/>
    <x v="69"/>
    <x v="46"/>
    <n v="19"/>
    <x v="2"/>
    <n v="20"/>
    <x v="175"/>
    <n v="2.0189606741573035E-3"/>
    <x v="2"/>
    <x v="2"/>
    <x v="4"/>
    <x v="4"/>
    <n v="4"/>
    <n v="6"/>
    <n v="3"/>
    <n v="11"/>
    <n v="0"/>
  </r>
  <r>
    <n v="7264"/>
    <n v="1978"/>
    <n v="47"/>
    <x v="2"/>
    <x v="3"/>
    <x v="0"/>
    <n v="52195"/>
    <n v="2"/>
    <n v="1"/>
    <d v="2014-12-05T00:00:00"/>
    <n v="2"/>
    <x v="87"/>
    <x v="0"/>
    <x v="10"/>
    <n v="0"/>
    <x v="4"/>
    <n v="1"/>
    <x v="31"/>
    <n v="3.0654277229619697E-4"/>
    <x v="1"/>
    <x v="1"/>
    <x v="6"/>
    <x v="4"/>
    <n v="2"/>
    <n v="8"/>
    <n v="3"/>
    <n v="11"/>
    <n v="0"/>
  </r>
  <r>
    <n v="10102"/>
    <n v="1966"/>
    <n v="59"/>
    <x v="0"/>
    <x v="4"/>
    <x v="1"/>
    <n v="79946"/>
    <n v="0"/>
    <n v="0"/>
    <d v="2014-12-05T00:00:00"/>
    <n v="19"/>
    <x v="370"/>
    <x v="71"/>
    <x v="346"/>
    <n v="166"/>
    <x v="126"/>
    <n v="28"/>
    <x v="502"/>
    <n v="1.8137242638781179E-2"/>
    <x v="2"/>
    <x v="1"/>
    <x v="5"/>
    <x v="12"/>
    <n v="5"/>
    <n v="3"/>
    <n v="3"/>
    <n v="11"/>
    <n v="0"/>
  </r>
  <r>
    <n v="11176"/>
    <n v="1970"/>
    <n v="55"/>
    <x v="3"/>
    <x v="1"/>
    <x v="1"/>
    <n v="65968"/>
    <n v="0"/>
    <n v="1"/>
    <d v="2014-12-05T00:00:00"/>
    <n v="12"/>
    <x v="261"/>
    <x v="21"/>
    <x v="62"/>
    <n v="19"/>
    <x v="27"/>
    <n v="4"/>
    <x v="203"/>
    <n v="7.4430026679602234E-3"/>
    <x v="1"/>
    <x v="3"/>
    <x v="5"/>
    <x v="1"/>
    <n v="7"/>
    <n v="3"/>
    <n v="3"/>
    <n v="11"/>
    <n v="0"/>
  </r>
  <r>
    <n v="3312"/>
    <n v="1988"/>
    <n v="37"/>
    <x v="0"/>
    <x v="3"/>
    <x v="0"/>
    <n v="34176"/>
    <n v="1"/>
    <n v="0"/>
    <d v="2014-12-05T00:00:00"/>
    <n v="12"/>
    <x v="2"/>
    <x v="69"/>
    <x v="46"/>
    <n v="19"/>
    <x v="2"/>
    <n v="20"/>
    <x v="175"/>
    <n v="2.0189606741573035E-3"/>
    <x v="2"/>
    <x v="2"/>
    <x v="4"/>
    <x v="4"/>
    <n v="4"/>
    <n v="6"/>
    <n v="3"/>
    <n v="11"/>
    <n v="0"/>
  </r>
  <r>
    <n v="1020"/>
    <n v="1973"/>
    <n v="52"/>
    <x v="0"/>
    <x v="0"/>
    <x v="1"/>
    <n v="79593"/>
    <n v="0"/>
    <n v="0"/>
    <d v="2014-12-05T00:00:00"/>
    <n v="70"/>
    <x v="83"/>
    <x v="99"/>
    <x v="345"/>
    <n v="110"/>
    <x v="36"/>
    <n v="145"/>
    <x v="501"/>
    <n v="1.5340545022803513E-2"/>
    <x v="2"/>
    <x v="1"/>
    <x v="5"/>
    <x v="9"/>
    <n v="7"/>
    <n v="2"/>
    <n v="3"/>
    <n v="11"/>
    <n v="0"/>
  </r>
  <r>
    <n v="810"/>
    <n v="1975"/>
    <n v="50"/>
    <x v="0"/>
    <x v="0"/>
    <x v="0"/>
    <n v="74190"/>
    <n v="0"/>
    <n v="1"/>
    <d v="2014-12-05T00:00:00"/>
    <n v="49"/>
    <x v="452"/>
    <x v="121"/>
    <x v="347"/>
    <n v="168"/>
    <x v="83"/>
    <n v="64"/>
    <x v="503"/>
    <n v="7.7773284809273483E-3"/>
    <x v="4"/>
    <x v="3"/>
    <x v="0"/>
    <x v="3"/>
    <n v="11"/>
    <n v="2"/>
    <n v="3"/>
    <n v="11"/>
    <n v="0"/>
  </r>
  <r>
    <n v="3434"/>
    <n v="1951"/>
    <n v="74"/>
    <x v="0"/>
    <x v="3"/>
    <x v="1"/>
    <n v="80872"/>
    <n v="0"/>
    <n v="0"/>
    <d v="2014-12-05T00:00:00"/>
    <n v="60"/>
    <x v="453"/>
    <x v="6"/>
    <x v="348"/>
    <n v="94"/>
    <x v="17"/>
    <n v="108"/>
    <x v="504"/>
    <n v="1.5184489069146306E-2"/>
    <x v="2"/>
    <x v="1"/>
    <x v="0"/>
    <x v="1"/>
    <n v="10"/>
    <n v="1"/>
    <n v="3"/>
    <n v="11"/>
    <n v="0"/>
  </r>
  <r>
    <n v="8933"/>
    <n v="1983"/>
    <n v="42"/>
    <x v="2"/>
    <x v="0"/>
    <x v="0"/>
    <n v="32146"/>
    <n v="1"/>
    <n v="0"/>
    <d v="2014-12-05T00:00:00"/>
    <n v="16"/>
    <x v="324"/>
    <x v="7"/>
    <x v="27"/>
    <n v="4"/>
    <x v="0"/>
    <n v="3"/>
    <x v="84"/>
    <n v="1.9598083742922916E-3"/>
    <x v="1"/>
    <x v="3"/>
    <x v="1"/>
    <x v="4"/>
    <n v="4"/>
    <n v="6"/>
    <n v="3"/>
    <n v="11"/>
    <n v="0"/>
  </r>
  <r>
    <n v="6679"/>
    <n v="1966"/>
    <n v="59"/>
    <x v="0"/>
    <x v="3"/>
    <x v="1"/>
    <n v="33279"/>
    <n v="0"/>
    <n v="0"/>
    <d v="2014-12-06T00:00:00"/>
    <n v="29"/>
    <x v="38"/>
    <x v="7"/>
    <x v="82"/>
    <n v="0"/>
    <x v="4"/>
    <n v="0"/>
    <x v="31"/>
    <n v="4.8078367739415247E-4"/>
    <x v="1"/>
    <x v="1"/>
    <x v="9"/>
    <x v="4"/>
    <n v="3"/>
    <n v="3"/>
    <n v="3"/>
    <n v="11"/>
    <n v="0"/>
  </r>
  <r>
    <n v="9738"/>
    <n v="1986"/>
    <n v="39"/>
    <x v="1"/>
    <x v="1"/>
    <x v="0"/>
    <n v="42386"/>
    <n v="1"/>
    <n v="0"/>
    <s v="13/2/2013"/>
    <n v="43"/>
    <x v="206"/>
    <x v="20"/>
    <x v="17"/>
    <n v="0"/>
    <x v="27"/>
    <n v="11"/>
    <x v="129"/>
    <n v="2.0997499174255649E-3"/>
    <x v="1"/>
    <x v="1"/>
    <x v="4"/>
    <x v="4"/>
    <n v="3"/>
    <n v="8"/>
    <n v="3"/>
    <n v="11"/>
    <n v="0"/>
  </r>
  <r>
    <n v="359"/>
    <n v="1950"/>
    <n v="75"/>
    <x v="0"/>
    <x v="1"/>
    <x v="1"/>
    <n v="48070"/>
    <n v="0"/>
    <n v="1"/>
    <s v="13/01/2013"/>
    <n v="33"/>
    <x v="454"/>
    <x v="57"/>
    <x v="62"/>
    <n v="6"/>
    <x v="8"/>
    <n v="19"/>
    <x v="432"/>
    <n v="1.0089452881214895E-2"/>
    <x v="1"/>
    <x v="5"/>
    <x v="3"/>
    <x v="3"/>
    <n v="6"/>
    <n v="7"/>
    <n v="3"/>
    <n v="11"/>
    <n v="0"/>
  </r>
  <r>
    <n v="6318"/>
    <n v="1988"/>
    <n v="37"/>
    <x v="0"/>
    <x v="0"/>
    <x v="0"/>
    <n v="68487"/>
    <n v="0"/>
    <n v="0"/>
    <s v="13/01/2013"/>
    <n v="48"/>
    <x v="455"/>
    <x v="62"/>
    <x v="349"/>
    <n v="33"/>
    <x v="79"/>
    <n v="89"/>
    <x v="505"/>
    <n v="1.8645874399521076E-2"/>
    <x v="1"/>
    <x v="1"/>
    <x v="2"/>
    <x v="5"/>
    <n v="13"/>
    <n v="4"/>
    <n v="3"/>
    <n v="11"/>
    <n v="0"/>
  </r>
  <r>
    <n v="10212"/>
    <n v="1986"/>
    <n v="39"/>
    <x v="1"/>
    <x v="1"/>
    <x v="0"/>
    <n v="42386"/>
    <n v="1"/>
    <n v="0"/>
    <s v="13/01/2013"/>
    <n v="43"/>
    <x v="206"/>
    <x v="20"/>
    <x v="17"/>
    <n v="0"/>
    <x v="27"/>
    <n v="11"/>
    <x v="129"/>
    <n v="2.0997499174255649E-3"/>
    <x v="1"/>
    <x v="1"/>
    <x v="4"/>
    <x v="4"/>
    <n v="3"/>
    <n v="8"/>
    <n v="3"/>
    <n v="11"/>
    <n v="0"/>
  </r>
  <r>
    <n v="6742"/>
    <n v="1979"/>
    <n v="46"/>
    <x v="0"/>
    <x v="0"/>
    <x v="0"/>
    <n v="17688"/>
    <n v="1"/>
    <n v="0"/>
    <s v="13/01/2013"/>
    <n v="82"/>
    <x v="77"/>
    <x v="22"/>
    <x v="108"/>
    <n v="3"/>
    <x v="7"/>
    <n v="2"/>
    <x v="263"/>
    <n v="5.088195386702849E-4"/>
    <x v="4"/>
    <x v="1"/>
    <x v="6"/>
    <x v="4"/>
    <n v="2"/>
    <n v="8"/>
    <n v="3"/>
    <n v="11"/>
    <n v="0"/>
  </r>
  <r>
    <n v="5396"/>
    <n v="1988"/>
    <n v="37"/>
    <x v="0"/>
    <x v="0"/>
    <x v="0"/>
    <n v="68487"/>
    <n v="0"/>
    <n v="0"/>
    <s v="13/01/2013"/>
    <n v="48"/>
    <x v="455"/>
    <x v="62"/>
    <x v="349"/>
    <n v="33"/>
    <x v="79"/>
    <n v="89"/>
    <x v="505"/>
    <n v="1.8645874399521076E-2"/>
    <x v="1"/>
    <x v="1"/>
    <x v="2"/>
    <x v="5"/>
    <n v="13"/>
    <n v="4"/>
    <n v="3"/>
    <n v="11"/>
    <n v="0"/>
  </r>
  <r>
    <n v="5848"/>
    <n v="1970"/>
    <n v="55"/>
    <x v="0"/>
    <x v="1"/>
    <x v="1"/>
    <n v="81205"/>
    <n v="0"/>
    <n v="0"/>
    <s v="13/01/2014"/>
    <n v="43"/>
    <x v="252"/>
    <x v="130"/>
    <x v="350"/>
    <n v="97"/>
    <x v="53"/>
    <n v="130"/>
    <x v="506"/>
    <n v="2.3138969275290931E-2"/>
    <x v="2"/>
    <x v="1"/>
    <x v="5"/>
    <x v="9"/>
    <n v="7"/>
    <n v="2"/>
    <n v="3"/>
    <n v="11"/>
    <n v="1"/>
  </r>
  <r>
    <n v="7786"/>
    <n v="1986"/>
    <n v="39"/>
    <x v="3"/>
    <x v="3"/>
    <x v="0"/>
    <n v="29999"/>
    <n v="1"/>
    <n v="0"/>
    <s v="13/02/2013"/>
    <n v="22"/>
    <x v="456"/>
    <x v="69"/>
    <x v="299"/>
    <n v="10"/>
    <x v="20"/>
    <n v="11"/>
    <x v="238"/>
    <n v="4.9668322277409251E-3"/>
    <x v="1"/>
    <x v="2"/>
    <x v="4"/>
    <x v="0"/>
    <n v="4"/>
    <n v="8"/>
    <n v="3"/>
    <n v="11"/>
    <n v="0"/>
  </r>
  <r>
    <n v="10936"/>
    <n v="1965"/>
    <n v="60"/>
    <x v="0"/>
    <x v="0"/>
    <x v="1"/>
    <n v="72190"/>
    <n v="0"/>
    <n v="0"/>
    <s v="13/02/2013"/>
    <n v="79"/>
    <x v="457"/>
    <x v="131"/>
    <x v="161"/>
    <n v="172"/>
    <x v="127"/>
    <n v="249"/>
    <x v="507"/>
    <n v="2.3521263332871589E-2"/>
    <x v="1"/>
    <x v="1"/>
    <x v="5"/>
    <x v="9"/>
    <n v="4"/>
    <n v="3"/>
    <n v="3"/>
    <n v="11"/>
    <n v="0"/>
  </r>
  <r>
    <n v="5527"/>
    <n v="1987"/>
    <n v="38"/>
    <x v="0"/>
    <x v="1"/>
    <x v="0"/>
    <n v="22434"/>
    <n v="1"/>
    <n v="0"/>
    <s v="13/02/2013"/>
    <n v="25"/>
    <x v="30"/>
    <x v="62"/>
    <x v="73"/>
    <n v="3"/>
    <x v="16"/>
    <n v="15"/>
    <x v="63"/>
    <n v="1.9167335294642061E-3"/>
    <x v="0"/>
    <x v="3"/>
    <x v="1"/>
    <x v="4"/>
    <n v="3"/>
    <n v="8"/>
    <n v="3"/>
    <n v="11"/>
    <n v="0"/>
  </r>
  <r>
    <n v="2678"/>
    <n v="1990"/>
    <n v="35"/>
    <x v="0"/>
    <x v="3"/>
    <x v="0"/>
    <n v="34412"/>
    <n v="1"/>
    <n v="0"/>
    <s v="13/02/2013"/>
    <n v="62"/>
    <x v="450"/>
    <x v="62"/>
    <x v="100"/>
    <n v="4"/>
    <x v="54"/>
    <n v="55"/>
    <x v="508"/>
    <n v="4.4751830756712772E-3"/>
    <x v="0"/>
    <x v="5"/>
    <x v="5"/>
    <x v="4"/>
    <n v="3"/>
    <n v="9"/>
    <n v="3"/>
    <n v="11"/>
    <n v="0"/>
  </r>
  <r>
    <n v="4690"/>
    <n v="1953"/>
    <n v="72"/>
    <x v="0"/>
    <x v="0"/>
    <x v="1"/>
    <n v="50725"/>
    <n v="0"/>
    <n v="1"/>
    <s v="13/02/2013"/>
    <n v="45"/>
    <x v="458"/>
    <x v="16"/>
    <x v="351"/>
    <n v="0"/>
    <x v="30"/>
    <n v="48"/>
    <x v="509"/>
    <n v="1.0606209955643174E-2"/>
    <x v="1"/>
    <x v="2"/>
    <x v="3"/>
    <x v="0"/>
    <n v="8"/>
    <n v="8"/>
    <n v="3"/>
    <n v="11"/>
    <n v="0"/>
  </r>
  <r>
    <n v="405"/>
    <n v="1964"/>
    <n v="61"/>
    <x v="0"/>
    <x v="2"/>
    <x v="1"/>
    <n v="41638"/>
    <n v="0"/>
    <n v="1"/>
    <s v="13/02/2013"/>
    <n v="68"/>
    <x v="459"/>
    <x v="0"/>
    <x v="205"/>
    <n v="4"/>
    <x v="4"/>
    <n v="91"/>
    <x v="381"/>
    <n v="8.405783178827033E-3"/>
    <x v="1"/>
    <x v="2"/>
    <x v="5"/>
    <x v="2"/>
    <n v="3"/>
    <n v="8"/>
    <n v="3"/>
    <n v="11"/>
    <n v="0"/>
  </r>
  <r>
    <n v="607"/>
    <n v="1955"/>
    <n v="70"/>
    <x v="2"/>
    <x v="2"/>
    <x v="1"/>
    <n v="41769"/>
    <n v="0"/>
    <n v="1"/>
    <s v="13/02/2013"/>
    <n v="31"/>
    <x v="460"/>
    <x v="14"/>
    <x v="352"/>
    <n v="32"/>
    <x v="4"/>
    <n v="27"/>
    <x v="147"/>
    <n v="1.1826953003423592E-2"/>
    <x v="1"/>
    <x v="8"/>
    <x v="3"/>
    <x v="0"/>
    <n v="7"/>
    <n v="8"/>
    <n v="3"/>
    <n v="11"/>
    <n v="0"/>
  </r>
  <r>
    <n v="5735"/>
    <n v="1991"/>
    <n v="34"/>
    <x v="1"/>
    <x v="3"/>
    <x v="0"/>
    <n v="90638"/>
    <n v="0"/>
    <n v="0"/>
    <s v="13/02/2014"/>
    <n v="29"/>
    <x v="461"/>
    <x v="100"/>
    <x v="353"/>
    <n v="94"/>
    <x v="128"/>
    <n v="96"/>
    <x v="510"/>
    <n v="2.6798914362629361E-2"/>
    <x v="1"/>
    <x v="1"/>
    <x v="4"/>
    <x v="1"/>
    <n v="10"/>
    <n v="1"/>
    <n v="3"/>
    <n v="11"/>
    <n v="0"/>
  </r>
  <r>
    <n v="10033"/>
    <n v="1973"/>
    <n v="52"/>
    <x v="2"/>
    <x v="2"/>
    <x v="1"/>
    <n v="31163"/>
    <n v="1"/>
    <n v="0"/>
    <s v="13/02/2014"/>
    <n v="54"/>
    <x v="77"/>
    <x v="7"/>
    <x v="32"/>
    <n v="11"/>
    <x v="12"/>
    <n v="10"/>
    <x v="95"/>
    <n v="8.9850142797548373E-4"/>
    <x v="4"/>
    <x v="1"/>
    <x v="6"/>
    <x v="4"/>
    <n v="3"/>
    <n v="6"/>
    <n v="3"/>
    <n v="11"/>
    <n v="0"/>
  </r>
  <r>
    <n v="5751"/>
    <n v="1973"/>
    <n v="52"/>
    <x v="2"/>
    <x v="2"/>
    <x v="1"/>
    <n v="31163"/>
    <n v="1"/>
    <n v="0"/>
    <s v="13/02/2014"/>
    <n v="54"/>
    <x v="77"/>
    <x v="7"/>
    <x v="32"/>
    <n v="11"/>
    <x v="12"/>
    <n v="10"/>
    <x v="95"/>
    <n v="8.9850142797548373E-4"/>
    <x v="4"/>
    <x v="1"/>
    <x v="6"/>
    <x v="4"/>
    <n v="3"/>
    <n v="6"/>
    <n v="3"/>
    <n v="11"/>
    <n v="0"/>
  </r>
  <r>
    <n v="5350"/>
    <n v="1991"/>
    <n v="34"/>
    <x v="1"/>
    <x v="3"/>
    <x v="0"/>
    <n v="90638"/>
    <n v="0"/>
    <n v="0"/>
    <s v="13/02/2014"/>
    <n v="29"/>
    <x v="461"/>
    <x v="100"/>
    <x v="353"/>
    <n v="94"/>
    <x v="128"/>
    <n v="96"/>
    <x v="510"/>
    <n v="2.6798914362629361E-2"/>
    <x v="1"/>
    <x v="1"/>
    <x v="4"/>
    <x v="1"/>
    <n v="10"/>
    <n v="1"/>
    <n v="3"/>
    <n v="11"/>
    <n v="1"/>
  </r>
  <r>
    <n v="5899"/>
    <n v="1950"/>
    <n v="75"/>
    <x v="3"/>
    <x v="1"/>
    <x v="1"/>
    <n v="5648"/>
    <n v="1"/>
    <n v="1"/>
    <s v="13/03/2014"/>
    <n v="68"/>
    <x v="280"/>
    <x v="0"/>
    <x v="69"/>
    <n v="1"/>
    <x v="7"/>
    <n v="13"/>
    <x v="80"/>
    <n v="6.3739376770538241E-3"/>
    <x v="1"/>
    <x v="1"/>
    <x v="6"/>
    <x v="4"/>
    <n v="0"/>
    <n v="20"/>
    <n v="3"/>
    <n v="11"/>
    <n v="0"/>
  </r>
  <r>
    <n v="6932"/>
    <n v="1941"/>
    <n v="84"/>
    <x v="3"/>
    <x v="0"/>
    <x v="1"/>
    <n v="93027"/>
    <n v="0"/>
    <n v="0"/>
    <s v="13/04/2013"/>
    <n v="77"/>
    <x v="331"/>
    <x v="70"/>
    <x v="354"/>
    <n v="55"/>
    <x v="4"/>
    <n v="21"/>
    <x v="511"/>
    <n v="2.255259225816161E-2"/>
    <x v="1"/>
    <x v="6"/>
    <x v="8"/>
    <x v="11"/>
    <n v="5"/>
    <n v="2"/>
    <n v="3"/>
    <n v="11"/>
    <n v="0"/>
  </r>
  <r>
    <n v="3136"/>
    <n v="1962"/>
    <n v="63"/>
    <x v="1"/>
    <x v="2"/>
    <x v="1"/>
    <n v="59432"/>
    <n v="0"/>
    <n v="1"/>
    <s v="13/04/2013"/>
    <n v="88"/>
    <x v="138"/>
    <x v="55"/>
    <x v="285"/>
    <n v="25"/>
    <x v="11"/>
    <n v="12"/>
    <x v="512"/>
    <n v="1.0953694979135819E-2"/>
    <x v="1"/>
    <x v="5"/>
    <x v="5"/>
    <x v="6"/>
    <n v="11"/>
    <n v="5"/>
    <n v="3"/>
    <n v="11"/>
    <n v="0"/>
  </r>
  <r>
    <n v="2371"/>
    <n v="1972"/>
    <n v="53"/>
    <x v="0"/>
    <x v="0"/>
    <x v="1"/>
    <n v="33622"/>
    <n v="1"/>
    <n v="1"/>
    <s v="13/04/2013"/>
    <n v="22"/>
    <x v="238"/>
    <x v="12"/>
    <x v="190"/>
    <n v="3"/>
    <x v="27"/>
    <n v="12"/>
    <x v="175"/>
    <n v="2.0522277080483016E-3"/>
    <x v="1"/>
    <x v="5"/>
    <x v="1"/>
    <x v="4"/>
    <n v="4"/>
    <n v="7"/>
    <n v="3"/>
    <n v="11"/>
    <n v="0"/>
  </r>
  <r>
    <n v="2620"/>
    <n v="1974"/>
    <n v="51"/>
    <x v="3"/>
    <x v="0"/>
    <x v="1"/>
    <n v="34596"/>
    <n v="1"/>
    <n v="0"/>
    <s v="13/04/2013"/>
    <n v="48"/>
    <x v="28"/>
    <x v="0"/>
    <x v="15"/>
    <n v="0"/>
    <x v="4"/>
    <n v="7"/>
    <x v="31"/>
    <n v="4.6248121170077463E-4"/>
    <x v="1"/>
    <x v="1"/>
    <x v="6"/>
    <x v="4"/>
    <n v="2"/>
    <n v="8"/>
    <n v="3"/>
    <n v="11"/>
    <n v="1"/>
  </r>
  <r>
    <n v="2918"/>
    <n v="1981"/>
    <n v="44"/>
    <x v="0"/>
    <x v="2"/>
    <x v="0"/>
    <n v="28510"/>
    <n v="1"/>
    <n v="1"/>
    <s v="13/04/2013"/>
    <n v="72"/>
    <x v="322"/>
    <x v="60"/>
    <x v="29"/>
    <n v="0"/>
    <x v="27"/>
    <n v="19"/>
    <x v="113"/>
    <n v="2.5254296737986671E-3"/>
    <x v="1"/>
    <x v="5"/>
    <x v="1"/>
    <x v="4"/>
    <n v="4"/>
    <n v="5"/>
    <n v="3"/>
    <n v="11"/>
    <n v="0"/>
  </r>
  <r>
    <n v="8254"/>
    <n v="1974"/>
    <n v="51"/>
    <x v="3"/>
    <x v="0"/>
    <x v="1"/>
    <n v="34596"/>
    <n v="1"/>
    <n v="0"/>
    <s v="13/04/2013"/>
    <n v="48"/>
    <x v="28"/>
    <x v="0"/>
    <x v="15"/>
    <n v="0"/>
    <x v="4"/>
    <n v="7"/>
    <x v="31"/>
    <n v="4.6248121170077463E-4"/>
    <x v="1"/>
    <x v="1"/>
    <x v="6"/>
    <x v="4"/>
    <n v="2"/>
    <n v="8"/>
    <n v="3"/>
    <n v="11"/>
    <n v="0"/>
  </r>
  <r>
    <n v="11110"/>
    <n v="1973"/>
    <n v="52"/>
    <x v="0"/>
    <x v="3"/>
    <x v="1"/>
    <n v="3502"/>
    <n v="1"/>
    <n v="0"/>
    <s v="13/04/2013"/>
    <n v="56"/>
    <x v="77"/>
    <x v="12"/>
    <x v="108"/>
    <n v="0"/>
    <x v="4"/>
    <n v="1"/>
    <x v="513"/>
    <n v="1.1422044545973729E-3"/>
    <x v="1"/>
    <x v="6"/>
    <x v="9"/>
    <x v="4"/>
    <n v="0"/>
    <n v="14"/>
    <n v="3"/>
    <n v="11"/>
    <n v="0"/>
  </r>
  <r>
    <n v="1717"/>
    <n v="1988"/>
    <n v="37"/>
    <x v="0"/>
    <x v="3"/>
    <x v="0"/>
    <n v="39747"/>
    <n v="1"/>
    <n v="0"/>
    <s v="13/04/2014"/>
    <n v="43"/>
    <x v="242"/>
    <x v="19"/>
    <x v="355"/>
    <n v="20"/>
    <x v="16"/>
    <n v="52"/>
    <x v="211"/>
    <n v="5.5601680629984657E-3"/>
    <x v="2"/>
    <x v="5"/>
    <x v="5"/>
    <x v="0"/>
    <n v="4"/>
    <n v="8"/>
    <n v="3"/>
    <n v="11"/>
    <n v="0"/>
  </r>
  <r>
    <n v="4725"/>
    <n v="1950"/>
    <n v="75"/>
    <x v="3"/>
    <x v="1"/>
    <x v="1"/>
    <n v="50616"/>
    <n v="0"/>
    <n v="1"/>
    <s v="13/04/2014"/>
    <n v="71"/>
    <x v="316"/>
    <x v="22"/>
    <x v="152"/>
    <n v="0"/>
    <x v="7"/>
    <n v="9"/>
    <x v="44"/>
    <n v="1.1458827248300933E-3"/>
    <x v="1"/>
    <x v="1"/>
    <x v="6"/>
    <x v="0"/>
    <n v="4"/>
    <n v="2"/>
    <n v="3"/>
    <n v="11"/>
    <n v="0"/>
  </r>
  <r>
    <n v="9972"/>
    <n v="1955"/>
    <n v="70"/>
    <x v="3"/>
    <x v="1"/>
    <x v="1"/>
    <n v="46015"/>
    <n v="1"/>
    <n v="1"/>
    <s v="13/04/2014"/>
    <n v="25"/>
    <x v="174"/>
    <x v="0"/>
    <x v="15"/>
    <n v="0"/>
    <x v="4"/>
    <n v="6"/>
    <x v="50"/>
    <n v="8.6928175594914699E-4"/>
    <x v="1"/>
    <x v="1"/>
    <x v="6"/>
    <x v="4"/>
    <n v="3"/>
    <n v="7"/>
    <n v="3"/>
    <n v="11"/>
    <n v="0"/>
  </r>
  <r>
    <n v="2945"/>
    <n v="1955"/>
    <n v="70"/>
    <x v="3"/>
    <x v="1"/>
    <x v="1"/>
    <n v="46015"/>
    <n v="1"/>
    <n v="1"/>
    <s v="13/04/2014"/>
    <n v="25"/>
    <x v="174"/>
    <x v="0"/>
    <x v="15"/>
    <n v="0"/>
    <x v="4"/>
    <n v="6"/>
    <x v="50"/>
    <n v="8.6928175594914699E-4"/>
    <x v="1"/>
    <x v="1"/>
    <x v="6"/>
    <x v="4"/>
    <n v="3"/>
    <n v="7"/>
    <n v="3"/>
    <n v="11"/>
    <n v="0"/>
  </r>
  <r>
    <n v="10779"/>
    <n v="1983"/>
    <n v="42"/>
    <x v="0"/>
    <x v="3"/>
    <x v="0"/>
    <n v="22148"/>
    <n v="0"/>
    <n v="0"/>
    <s v="13/04/2014"/>
    <n v="16"/>
    <x v="372"/>
    <x v="60"/>
    <x v="30"/>
    <n v="0"/>
    <x v="27"/>
    <n v="11"/>
    <x v="202"/>
    <n v="1.7157305400036121E-3"/>
    <x v="1"/>
    <x v="1"/>
    <x v="6"/>
    <x v="4"/>
    <n v="3"/>
    <n v="7"/>
    <n v="3"/>
    <n v="11"/>
    <n v="0"/>
  </r>
  <r>
    <n v="9797"/>
    <n v="1956"/>
    <n v="69"/>
    <x v="0"/>
    <x v="0"/>
    <x v="1"/>
    <n v="58116"/>
    <n v="0"/>
    <n v="1"/>
    <s v="13/04/2014"/>
    <n v="38"/>
    <x v="462"/>
    <x v="42"/>
    <x v="356"/>
    <n v="4"/>
    <x v="34"/>
    <n v="51"/>
    <x v="422"/>
    <n v="6.7451304287975775E-3"/>
    <x v="1"/>
    <x v="3"/>
    <x v="4"/>
    <x v="6"/>
    <n v="8"/>
    <n v="2"/>
    <n v="3"/>
    <n v="11"/>
    <n v="0"/>
  </r>
  <r>
    <n v="5552"/>
    <n v="1963"/>
    <n v="62"/>
    <x v="1"/>
    <x v="2"/>
    <x v="1"/>
    <n v="48721"/>
    <n v="1"/>
    <n v="1"/>
    <s v="13/05/2013"/>
    <n v="50"/>
    <x v="265"/>
    <x v="37"/>
    <x v="95"/>
    <n v="47"/>
    <x v="16"/>
    <n v="21"/>
    <x v="514"/>
    <n v="5.5828082346421459E-3"/>
    <x v="2"/>
    <x v="8"/>
    <x v="0"/>
    <x v="3"/>
    <n v="5"/>
    <n v="6"/>
    <n v="3"/>
    <n v="11"/>
    <n v="0"/>
  </r>
  <r>
    <n v="6999"/>
    <n v="1980"/>
    <n v="45"/>
    <x v="1"/>
    <x v="0"/>
    <x v="0"/>
    <n v="69661"/>
    <n v="0"/>
    <n v="0"/>
    <s v="13/05/2014"/>
    <n v="80"/>
    <x v="335"/>
    <x v="24"/>
    <x v="79"/>
    <n v="32"/>
    <x v="14"/>
    <n v="8"/>
    <x v="515"/>
    <n v="1.1857423809592168E-2"/>
    <x v="1"/>
    <x v="1"/>
    <x v="8"/>
    <x v="6"/>
    <n v="12"/>
    <n v="3"/>
    <n v="3"/>
    <n v="11"/>
    <n v="0"/>
  </r>
  <r>
    <n v="4149"/>
    <n v="1948"/>
    <n v="77"/>
    <x v="3"/>
    <x v="1"/>
    <x v="1"/>
    <n v="76140"/>
    <n v="0"/>
    <n v="0"/>
    <s v="13/05/2014"/>
    <n v="57"/>
    <x v="463"/>
    <x v="132"/>
    <x v="357"/>
    <n v="17"/>
    <x v="4"/>
    <n v="26"/>
    <x v="516"/>
    <n v="1.736275282374573E-2"/>
    <x v="2"/>
    <x v="1"/>
    <x v="5"/>
    <x v="7"/>
    <n v="6"/>
    <n v="2"/>
    <n v="3"/>
    <n v="11"/>
    <n v="0"/>
  </r>
  <r>
    <n v="10476"/>
    <n v="1958"/>
    <n v="67"/>
    <x v="0"/>
    <x v="0"/>
    <x v="1"/>
    <n v="67267"/>
    <n v="0"/>
    <n v="1"/>
    <s v="13/05/2014"/>
    <n v="0"/>
    <x v="251"/>
    <x v="75"/>
    <x v="299"/>
    <n v="15"/>
    <x v="12"/>
    <n v="30"/>
    <x v="211"/>
    <n v="3.2854148393714599E-3"/>
    <x v="1"/>
    <x v="1"/>
    <x v="4"/>
    <x v="3"/>
    <n v="5"/>
    <n v="2"/>
    <n v="3"/>
    <n v="11"/>
    <n v="0"/>
  </r>
  <r>
    <n v="4697"/>
    <n v="1949"/>
    <n v="76"/>
    <x v="1"/>
    <x v="2"/>
    <x v="1"/>
    <n v="35416"/>
    <n v="0"/>
    <n v="0"/>
    <s v="13/06/2013"/>
    <n v="62"/>
    <x v="464"/>
    <x v="7"/>
    <x v="215"/>
    <n v="4"/>
    <x v="5"/>
    <n v="51"/>
    <x v="517"/>
    <n v="9.5719448836683978E-3"/>
    <x v="1"/>
    <x v="5"/>
    <x v="8"/>
    <x v="0"/>
    <n v="5"/>
    <n v="8"/>
    <n v="3"/>
    <n v="11"/>
    <n v="0"/>
  </r>
  <r>
    <n v="6245"/>
    <n v="1950"/>
    <n v="75"/>
    <x v="3"/>
    <x v="1"/>
    <x v="1"/>
    <n v="59292"/>
    <n v="0"/>
    <n v="1"/>
    <s v="13/06/2013"/>
    <n v="71"/>
    <x v="13"/>
    <x v="57"/>
    <x v="303"/>
    <n v="19"/>
    <x v="2"/>
    <n v="14"/>
    <x v="500"/>
    <n v="8.3147810834513936E-3"/>
    <x v="1"/>
    <x v="3"/>
    <x v="4"/>
    <x v="2"/>
    <n v="8"/>
    <n v="3"/>
    <n v="3"/>
    <n v="11"/>
    <n v="0"/>
  </r>
  <r>
    <n v="7848"/>
    <n v="1974"/>
    <n v="51"/>
    <x v="0"/>
    <x v="3"/>
    <x v="1"/>
    <n v="49166"/>
    <n v="0"/>
    <n v="1"/>
    <s v="13/06/2013"/>
    <n v="17"/>
    <x v="52"/>
    <x v="22"/>
    <x v="152"/>
    <n v="7"/>
    <x v="4"/>
    <n v="110"/>
    <x v="518"/>
    <n v="5.2475287800512549E-3"/>
    <x v="1"/>
    <x v="3"/>
    <x v="5"/>
    <x v="6"/>
    <n v="3"/>
    <n v="6"/>
    <n v="3"/>
    <n v="11"/>
    <n v="0"/>
  </r>
  <r>
    <n v="8780"/>
    <n v="1950"/>
    <n v="75"/>
    <x v="3"/>
    <x v="1"/>
    <x v="1"/>
    <n v="59292"/>
    <n v="0"/>
    <n v="1"/>
    <s v="13/06/2013"/>
    <n v="71"/>
    <x v="13"/>
    <x v="57"/>
    <x v="303"/>
    <n v="19"/>
    <x v="2"/>
    <n v="14"/>
    <x v="500"/>
    <n v="8.3147810834513936E-3"/>
    <x v="1"/>
    <x v="3"/>
    <x v="4"/>
    <x v="2"/>
    <n v="8"/>
    <n v="3"/>
    <n v="3"/>
    <n v="11"/>
    <n v="0"/>
  </r>
  <r>
    <n v="10870"/>
    <n v="1967"/>
    <n v="58"/>
    <x v="0"/>
    <x v="0"/>
    <x v="1"/>
    <n v="61223"/>
    <n v="0"/>
    <n v="1"/>
    <s v="13/06/2013"/>
    <n v="46"/>
    <x v="157"/>
    <x v="65"/>
    <x v="358"/>
    <n v="42"/>
    <x v="57"/>
    <n v="247"/>
    <x v="519"/>
    <n v="1.7869101481469384E-2"/>
    <x v="1"/>
    <x v="3"/>
    <x v="2"/>
    <x v="6"/>
    <n v="4"/>
    <n v="5"/>
    <n v="3"/>
    <n v="11"/>
    <n v="0"/>
  </r>
  <r>
    <n v="9624"/>
    <n v="1958"/>
    <n v="67"/>
    <x v="3"/>
    <x v="1"/>
    <x v="1"/>
    <n v="65488"/>
    <n v="0"/>
    <n v="0"/>
    <s v="13/06/2014"/>
    <n v="46"/>
    <x v="465"/>
    <x v="74"/>
    <x v="87"/>
    <n v="36"/>
    <x v="1"/>
    <n v="54"/>
    <x v="520"/>
    <n v="1.3880405570486197E-2"/>
    <x v="1"/>
    <x v="1"/>
    <x v="4"/>
    <x v="1"/>
    <n v="6"/>
    <n v="1"/>
    <n v="3"/>
    <n v="11"/>
    <n v="0"/>
  </r>
  <r>
    <n v="6460"/>
    <n v="1982"/>
    <n v="43"/>
    <x v="0"/>
    <x v="0"/>
    <x v="0"/>
    <n v="28718"/>
    <n v="1"/>
    <n v="0"/>
    <s v="13/07/2013"/>
    <n v="78"/>
    <x v="87"/>
    <x v="20"/>
    <x v="69"/>
    <n v="11"/>
    <x v="26"/>
    <n v="16"/>
    <x v="73"/>
    <n v="1.4276760220071035E-3"/>
    <x v="0"/>
    <x v="3"/>
    <x v="1"/>
    <x v="4"/>
    <n v="3"/>
    <n v="8"/>
    <n v="3"/>
    <n v="11"/>
    <n v="0"/>
  </r>
  <r>
    <n v="10364"/>
    <n v="1959"/>
    <n v="66"/>
    <x v="0"/>
    <x v="2"/>
    <x v="1"/>
    <n v="23295"/>
    <n v="0"/>
    <n v="0"/>
    <s v="13/07/2013"/>
    <n v="72"/>
    <x v="91"/>
    <x v="0"/>
    <x v="108"/>
    <n v="2"/>
    <x v="17"/>
    <n v="5"/>
    <x v="347"/>
    <n v="6.43915003219575E-4"/>
    <x v="3"/>
    <x v="1"/>
    <x v="6"/>
    <x v="4"/>
    <n v="2"/>
    <n v="8"/>
    <n v="3"/>
    <n v="11"/>
    <n v="0"/>
  </r>
  <r>
    <n v="9905"/>
    <n v="1952"/>
    <n v="73"/>
    <x v="0"/>
    <x v="1"/>
    <x v="1"/>
    <n v="34074"/>
    <n v="1"/>
    <n v="1"/>
    <s v="13/07/2013"/>
    <n v="69"/>
    <x v="466"/>
    <x v="12"/>
    <x v="359"/>
    <n v="10"/>
    <x v="7"/>
    <n v="67"/>
    <x v="521"/>
    <n v="5.5174032987028235E-3"/>
    <x v="1"/>
    <x v="0"/>
    <x v="4"/>
    <x v="6"/>
    <n v="3"/>
    <n v="6"/>
    <n v="3"/>
    <n v="11"/>
    <n v="0"/>
  </r>
  <r>
    <n v="4188"/>
    <n v="1957"/>
    <n v="68"/>
    <x v="0"/>
    <x v="3"/>
    <x v="1"/>
    <n v="36864"/>
    <n v="0"/>
    <n v="1"/>
    <s v="13/08/2012"/>
    <n v="53"/>
    <x v="277"/>
    <x v="60"/>
    <x v="251"/>
    <n v="17"/>
    <x v="4"/>
    <n v="89"/>
    <x v="522"/>
    <n v="7.1885850694444441E-3"/>
    <x v="1"/>
    <x v="5"/>
    <x v="5"/>
    <x v="3"/>
    <n v="4"/>
    <n v="8"/>
    <n v="3"/>
    <n v="11"/>
    <n v="1"/>
  </r>
  <r>
    <n v="7919"/>
    <n v="1976"/>
    <n v="49"/>
    <x v="3"/>
    <x v="1"/>
    <x v="0"/>
    <n v="72335"/>
    <n v="0"/>
    <n v="0"/>
    <s v="13/08/2012"/>
    <n v="2"/>
    <x v="331"/>
    <x v="36"/>
    <x v="357"/>
    <n v="28"/>
    <x v="19"/>
    <n v="0"/>
    <x v="523"/>
    <n v="2.8920992603857054E-2"/>
    <x v="1"/>
    <x v="1"/>
    <x v="7"/>
    <x v="1"/>
    <n v="8"/>
    <n v="8"/>
    <n v="3"/>
    <n v="11"/>
    <n v="1"/>
  </r>
  <r>
    <n v="1212"/>
    <n v="1973"/>
    <n v="52"/>
    <x v="0"/>
    <x v="0"/>
    <x v="1"/>
    <n v="52845"/>
    <n v="1"/>
    <n v="0"/>
    <s v="13/08/2013"/>
    <n v="7"/>
    <x v="441"/>
    <x v="55"/>
    <x v="28"/>
    <n v="130"/>
    <x v="32"/>
    <n v="64"/>
    <x v="524"/>
    <n v="1.6501088087803956E-2"/>
    <x v="1"/>
    <x v="5"/>
    <x v="3"/>
    <x v="8"/>
    <n v="6"/>
    <n v="6"/>
    <n v="3"/>
    <n v="11"/>
    <n v="0"/>
  </r>
  <r>
    <n v="8181"/>
    <n v="1978"/>
    <n v="47"/>
    <x v="2"/>
    <x v="3"/>
    <x v="0"/>
    <n v="38593"/>
    <n v="1"/>
    <n v="0"/>
    <s v="13/09/2013"/>
    <n v="42"/>
    <x v="112"/>
    <x v="62"/>
    <x v="319"/>
    <n v="17"/>
    <x v="22"/>
    <n v="24"/>
    <x v="525"/>
    <n v="3.9644495115694553E-3"/>
    <x v="1"/>
    <x v="5"/>
    <x v="0"/>
    <x v="0"/>
    <n v="3"/>
    <n v="8"/>
    <n v="3"/>
    <n v="11"/>
    <n v="0"/>
  </r>
  <r>
    <n v="5304"/>
    <n v="1974"/>
    <n v="51"/>
    <x v="3"/>
    <x v="3"/>
    <x v="1"/>
    <n v="30899"/>
    <n v="1"/>
    <n v="0"/>
    <s v="13/10/2012"/>
    <n v="35"/>
    <x v="153"/>
    <x v="0"/>
    <x v="31"/>
    <n v="0"/>
    <x v="4"/>
    <n v="1"/>
    <x v="209"/>
    <n v="1.0356322211074792E-3"/>
    <x v="1"/>
    <x v="3"/>
    <x v="6"/>
    <x v="4"/>
    <n v="3"/>
    <n v="6"/>
    <n v="3"/>
    <n v="11"/>
    <n v="0"/>
  </r>
  <r>
    <n v="3933"/>
    <n v="1980"/>
    <n v="45"/>
    <x v="0"/>
    <x v="1"/>
    <x v="0"/>
    <n v="44010"/>
    <n v="1"/>
    <n v="0"/>
    <s v="13/10/2012"/>
    <n v="46"/>
    <x v="467"/>
    <x v="26"/>
    <x v="360"/>
    <n v="86"/>
    <x v="91"/>
    <n v="48"/>
    <x v="526"/>
    <n v="1.3951374687571006E-2"/>
    <x v="2"/>
    <x v="8"/>
    <x v="7"/>
    <x v="3"/>
    <n v="6"/>
    <n v="9"/>
    <n v="3"/>
    <n v="11"/>
    <n v="0"/>
  </r>
  <r>
    <n v="5985"/>
    <n v="1965"/>
    <n v="60"/>
    <x v="1"/>
    <x v="3"/>
    <x v="1"/>
    <n v="33168"/>
    <n v="0"/>
    <n v="1"/>
    <s v="13/10/2012"/>
    <n v="0"/>
    <x v="242"/>
    <x v="12"/>
    <x v="63"/>
    <n v="0"/>
    <x v="7"/>
    <n v="3"/>
    <x v="267"/>
    <n v="3.5877954655089243E-3"/>
    <x v="1"/>
    <x v="5"/>
    <x v="1"/>
    <x v="0"/>
    <n v="4"/>
    <n v="7"/>
    <n v="3"/>
    <n v="11"/>
    <n v="0"/>
  </r>
  <r>
    <n v="10525"/>
    <n v="1986"/>
    <n v="39"/>
    <x v="0"/>
    <x v="3"/>
    <x v="0"/>
    <n v="26576"/>
    <n v="1"/>
    <n v="0"/>
    <s v="13/10/2012"/>
    <n v="40"/>
    <x v="38"/>
    <x v="0"/>
    <x v="31"/>
    <n v="0"/>
    <x v="4"/>
    <n v="9"/>
    <x v="66"/>
    <n v="6.7730282962071041E-4"/>
    <x v="1"/>
    <x v="1"/>
    <x v="6"/>
    <x v="4"/>
    <n v="2"/>
    <n v="9"/>
    <n v="3"/>
    <n v="11"/>
    <n v="1"/>
  </r>
  <r>
    <n v="4042"/>
    <n v="1971"/>
    <n v="54"/>
    <x v="0"/>
    <x v="2"/>
    <x v="1"/>
    <n v="43300"/>
    <n v="0"/>
    <n v="1"/>
    <s v="13/10/2012"/>
    <n v="87"/>
    <x v="468"/>
    <x v="7"/>
    <x v="8"/>
    <n v="2"/>
    <x v="7"/>
    <n v="31"/>
    <x v="238"/>
    <n v="3.441108545034642E-3"/>
    <x v="1"/>
    <x v="5"/>
    <x v="0"/>
    <x v="4"/>
    <n v="4"/>
    <n v="8"/>
    <n v="3"/>
    <n v="11"/>
    <n v="1"/>
  </r>
  <r>
    <n v="164"/>
    <n v="1977"/>
    <n v="48"/>
    <x v="3"/>
    <x v="0"/>
    <x v="0"/>
    <n v="28973"/>
    <n v="0"/>
    <n v="0"/>
    <s v="13/10/2012"/>
    <n v="59"/>
    <x v="225"/>
    <x v="0"/>
    <x v="174"/>
    <n v="3"/>
    <x v="12"/>
    <n v="12"/>
    <x v="429"/>
    <n v="8.8703275463362444E-3"/>
    <x v="1"/>
    <x v="3"/>
    <x v="5"/>
    <x v="0"/>
    <n v="5"/>
    <n v="8"/>
    <n v="3"/>
    <n v="11"/>
    <n v="0"/>
  </r>
  <r>
    <n v="4002"/>
    <n v="1960"/>
    <n v="65"/>
    <x v="3"/>
    <x v="0"/>
    <x v="1"/>
    <n v="77037"/>
    <n v="0"/>
    <n v="1"/>
    <s v="13/10/2013"/>
    <n v="3"/>
    <x v="469"/>
    <x v="133"/>
    <x v="361"/>
    <n v="168"/>
    <x v="61"/>
    <n v="10"/>
    <x v="527"/>
    <n v="1.4447603099809183E-2"/>
    <x v="1"/>
    <x v="1"/>
    <x v="8"/>
    <x v="5"/>
    <n v="12"/>
    <n v="3"/>
    <n v="3"/>
    <n v="11"/>
    <n v="0"/>
  </r>
  <r>
    <n v="5922"/>
    <n v="1974"/>
    <n v="51"/>
    <x v="3"/>
    <x v="0"/>
    <x v="1"/>
    <n v="40344"/>
    <n v="0"/>
    <n v="1"/>
    <s v="13/10/2013"/>
    <n v="48"/>
    <x v="470"/>
    <x v="0"/>
    <x v="69"/>
    <n v="0"/>
    <x v="4"/>
    <n v="2"/>
    <x v="528"/>
    <n v="5.353955978584176E-3"/>
    <x v="1"/>
    <x v="3"/>
    <x v="0"/>
    <x v="0"/>
    <n v="5"/>
    <n v="7"/>
    <n v="3"/>
    <n v="11"/>
    <n v="0"/>
  </r>
  <r>
    <n v="7000"/>
    <n v="1972"/>
    <n v="53"/>
    <x v="2"/>
    <x v="3"/>
    <x v="1"/>
    <n v="65704"/>
    <n v="0"/>
    <n v="0"/>
    <s v="13/10/2013"/>
    <n v="18"/>
    <x v="471"/>
    <x v="119"/>
    <x v="263"/>
    <n v="38"/>
    <x v="26"/>
    <n v="246"/>
    <x v="529"/>
    <n v="8.6904906854985992E-3"/>
    <x v="1"/>
    <x v="1"/>
    <x v="1"/>
    <x v="11"/>
    <n v="10"/>
    <n v="1"/>
    <n v="3"/>
    <n v="11"/>
    <n v="0"/>
  </r>
  <r>
    <n v="965"/>
    <n v="1971"/>
    <n v="54"/>
    <x v="0"/>
    <x v="2"/>
    <x v="1"/>
    <n v="55635"/>
    <n v="0"/>
    <n v="1"/>
    <s v="13/11/2012"/>
    <n v="34"/>
    <x v="472"/>
    <x v="117"/>
    <x v="362"/>
    <n v="50"/>
    <x v="40"/>
    <n v="27"/>
    <x v="377"/>
    <n v="1.0119529073425003E-2"/>
    <x v="1"/>
    <x v="2"/>
    <x v="8"/>
    <x v="6"/>
    <n v="7"/>
    <n v="6"/>
    <n v="3"/>
    <n v="11"/>
    <n v="0"/>
  </r>
  <r>
    <n v="387"/>
    <n v="1976"/>
    <n v="49"/>
    <x v="4"/>
    <x v="0"/>
    <x v="0"/>
    <n v="7500"/>
    <n v="0"/>
    <n v="0"/>
    <s v="13/11/2012"/>
    <n v="59"/>
    <x v="17"/>
    <x v="24"/>
    <x v="73"/>
    <n v="11"/>
    <x v="7"/>
    <n v="16"/>
    <x v="206"/>
    <n v="6.0000000000000001E-3"/>
    <x v="5"/>
    <x v="1"/>
    <x v="1"/>
    <x v="4"/>
    <n v="3"/>
    <n v="8"/>
    <n v="3"/>
    <n v="11"/>
    <n v="0"/>
  </r>
  <r>
    <n v="8870"/>
    <n v="1984"/>
    <n v="41"/>
    <x v="0"/>
    <x v="1"/>
    <x v="0"/>
    <n v="35196"/>
    <n v="1"/>
    <n v="0"/>
    <s v="13/11/2012"/>
    <n v="68"/>
    <x v="473"/>
    <x v="62"/>
    <x v="260"/>
    <n v="43"/>
    <x v="129"/>
    <n v="187"/>
    <x v="530"/>
    <n v="8.8078190703489035E-3"/>
    <x v="0"/>
    <x v="8"/>
    <x v="10"/>
    <x v="0"/>
    <n v="5"/>
    <n v="8"/>
    <n v="3"/>
    <n v="11"/>
    <n v="1"/>
  </r>
  <r>
    <n v="9463"/>
    <n v="1959"/>
    <n v="66"/>
    <x v="0"/>
    <x v="1"/>
    <x v="1"/>
    <n v="71706"/>
    <n v="0"/>
    <n v="1"/>
    <s v="13/11/2012"/>
    <n v="16"/>
    <x v="474"/>
    <x v="112"/>
    <x v="118"/>
    <n v="91"/>
    <x v="82"/>
    <n v="14"/>
    <x v="531"/>
    <n v="1.9928597327978134E-2"/>
    <x v="1"/>
    <x v="2"/>
    <x v="2"/>
    <x v="2"/>
    <n v="7"/>
    <n v="5"/>
    <n v="3"/>
    <n v="11"/>
    <n v="0"/>
  </r>
  <r>
    <n v="10340"/>
    <n v="1984"/>
    <n v="41"/>
    <x v="0"/>
    <x v="1"/>
    <x v="0"/>
    <n v="35196"/>
    <n v="1"/>
    <n v="0"/>
    <s v="13/11/2012"/>
    <n v="68"/>
    <x v="473"/>
    <x v="62"/>
    <x v="260"/>
    <n v="43"/>
    <x v="129"/>
    <n v="187"/>
    <x v="530"/>
    <n v="8.8078190703489035E-3"/>
    <x v="0"/>
    <x v="8"/>
    <x v="10"/>
    <x v="0"/>
    <n v="5"/>
    <n v="8"/>
    <n v="3"/>
    <n v="11"/>
    <n v="0"/>
  </r>
  <r>
    <n v="1867"/>
    <n v="1957"/>
    <n v="68"/>
    <x v="0"/>
    <x v="3"/>
    <x v="1"/>
    <n v="64849"/>
    <n v="0"/>
    <n v="0"/>
    <s v="13/11/2012"/>
    <n v="42"/>
    <x v="231"/>
    <x v="56"/>
    <x v="211"/>
    <n v="94"/>
    <x v="130"/>
    <n v="108"/>
    <x v="504"/>
    <n v="1.8936298169593978E-2"/>
    <x v="1"/>
    <x v="1"/>
    <x v="2"/>
    <x v="6"/>
    <n v="6"/>
    <n v="5"/>
    <n v="3"/>
    <n v="11"/>
    <n v="1"/>
  </r>
  <r>
    <n v="4370"/>
    <n v="1966"/>
    <n v="59"/>
    <x v="0"/>
    <x v="1"/>
    <x v="1"/>
    <n v="43482"/>
    <n v="2"/>
    <n v="1"/>
    <s v="13/11/2013"/>
    <n v="83"/>
    <x v="66"/>
    <x v="12"/>
    <x v="194"/>
    <n v="6"/>
    <x v="5"/>
    <n v="28"/>
    <x v="207"/>
    <n v="1.3798813302056023E-3"/>
    <x v="2"/>
    <x v="5"/>
    <x v="1"/>
    <x v="4"/>
    <n v="4"/>
    <n v="6"/>
    <n v="3"/>
    <n v="11"/>
    <n v="0"/>
  </r>
  <r>
    <n v="1604"/>
    <n v="1960"/>
    <n v="65"/>
    <x v="1"/>
    <x v="0"/>
    <x v="1"/>
    <n v="47353"/>
    <n v="0"/>
    <n v="1"/>
    <s v="13/11/2013"/>
    <n v="93"/>
    <x v="82"/>
    <x v="22"/>
    <x v="29"/>
    <n v="8"/>
    <x v="26"/>
    <n v="4"/>
    <x v="211"/>
    <n v="4.6670749477329843E-3"/>
    <x v="1"/>
    <x v="5"/>
    <x v="1"/>
    <x v="3"/>
    <n v="6"/>
    <n v="5"/>
    <n v="3"/>
    <n v="11"/>
    <n v="0"/>
  </r>
  <r>
    <n v="6246"/>
    <n v="1953"/>
    <n v="72"/>
    <x v="0"/>
    <x v="3"/>
    <x v="1"/>
    <n v="73892"/>
    <n v="0"/>
    <n v="0"/>
    <s v="13/11/2013"/>
    <n v="40"/>
    <x v="475"/>
    <x v="67"/>
    <x v="363"/>
    <n v="0"/>
    <x v="102"/>
    <n v="43"/>
    <x v="532"/>
    <n v="1.981269961565528E-2"/>
    <x v="1"/>
    <x v="1"/>
    <x v="4"/>
    <x v="12"/>
    <n v="8"/>
    <n v="1"/>
    <n v="3"/>
    <n v="11"/>
    <n v="1"/>
  </r>
  <r>
    <n v="3376"/>
    <n v="1970"/>
    <n v="55"/>
    <x v="1"/>
    <x v="2"/>
    <x v="1"/>
    <n v="55282"/>
    <n v="1"/>
    <n v="0"/>
    <s v="13/12/2013"/>
    <n v="9"/>
    <x v="476"/>
    <x v="29"/>
    <x v="83"/>
    <n v="8"/>
    <x v="27"/>
    <n v="19"/>
    <x v="528"/>
    <n v="3.9072392460475381E-3"/>
    <x v="1"/>
    <x v="1"/>
    <x v="4"/>
    <x v="0"/>
    <n v="6"/>
    <n v="4"/>
    <n v="3"/>
    <n v="11"/>
    <n v="0"/>
  </r>
  <r>
    <n v="310"/>
    <n v="1970"/>
    <n v="55"/>
    <x v="1"/>
    <x v="0"/>
    <x v="1"/>
    <n v="61872"/>
    <n v="0"/>
    <n v="1"/>
    <s v="13/12/2013"/>
    <n v="81"/>
    <x v="477"/>
    <x v="60"/>
    <x v="364"/>
    <n v="36"/>
    <x v="24"/>
    <n v="16"/>
    <x v="533"/>
    <n v="9.0024566847685551E-3"/>
    <x v="1"/>
    <x v="2"/>
    <x v="0"/>
    <x v="1"/>
    <n v="9"/>
    <n v="4"/>
    <n v="3"/>
    <n v="11"/>
    <n v="0"/>
  </r>
  <r>
    <n v="5138"/>
    <n v="1950"/>
    <n v="75"/>
    <x v="0"/>
    <x v="1"/>
    <x v="1"/>
    <n v="28320"/>
    <n v="0"/>
    <n v="1"/>
    <s v="14/01/2013"/>
    <n v="68"/>
    <x v="27"/>
    <x v="12"/>
    <x v="30"/>
    <n v="3"/>
    <x v="12"/>
    <n v="4"/>
    <x v="0"/>
    <n v="1.3771186440677966E-3"/>
    <x v="1"/>
    <x v="1"/>
    <x v="6"/>
    <x v="4"/>
    <n v="3"/>
    <n v="8"/>
    <n v="3"/>
    <n v="11"/>
    <n v="0"/>
  </r>
  <r>
    <n v="10925"/>
    <n v="1983"/>
    <n v="42"/>
    <x v="0"/>
    <x v="0"/>
    <x v="0"/>
    <n v="76630"/>
    <n v="0"/>
    <n v="0"/>
    <s v="14/01/2014"/>
    <n v="93"/>
    <x v="204"/>
    <x v="118"/>
    <x v="76"/>
    <n v="40"/>
    <x v="23"/>
    <n v="175"/>
    <x v="534"/>
    <n v="1.0805167688894689E-2"/>
    <x v="2"/>
    <x v="1"/>
    <x v="4"/>
    <x v="11"/>
    <n v="11"/>
    <n v="1"/>
    <n v="3"/>
    <n v="11"/>
    <n v="0"/>
  </r>
  <r>
    <n v="5758"/>
    <n v="1982"/>
    <n v="43"/>
    <x v="0"/>
    <x v="0"/>
    <x v="0"/>
    <n v="65169"/>
    <n v="0"/>
    <n v="0"/>
    <s v="14/01/2014"/>
    <n v="23"/>
    <x v="354"/>
    <x v="0"/>
    <x v="47"/>
    <n v="0"/>
    <x v="4"/>
    <n v="46"/>
    <x v="535"/>
    <n v="1.7539013948349676E-2"/>
    <x v="1"/>
    <x v="1"/>
    <x v="7"/>
    <x v="1"/>
    <n v="13"/>
    <n v="6"/>
    <n v="3"/>
    <n v="11"/>
    <n v="1"/>
  </r>
  <r>
    <n v="10402"/>
    <n v="1967"/>
    <n v="58"/>
    <x v="0"/>
    <x v="0"/>
    <x v="1"/>
    <n v="35441"/>
    <n v="1"/>
    <n v="1"/>
    <s v="14/02/2013"/>
    <n v="94"/>
    <x v="198"/>
    <x v="12"/>
    <x v="97"/>
    <n v="2"/>
    <x v="7"/>
    <n v="1"/>
    <x v="202"/>
    <n v="1.072204508902119E-3"/>
    <x v="1"/>
    <x v="3"/>
    <x v="6"/>
    <x v="4"/>
    <n v="3"/>
    <n v="8"/>
    <n v="3"/>
    <n v="11"/>
    <n v="0"/>
  </r>
  <r>
    <n v="10602"/>
    <n v="1983"/>
    <n v="42"/>
    <x v="0"/>
    <x v="0"/>
    <x v="0"/>
    <n v="39922"/>
    <n v="1"/>
    <n v="0"/>
    <s v="14/02/2013"/>
    <n v="30"/>
    <x v="50"/>
    <x v="62"/>
    <x v="299"/>
    <n v="19"/>
    <x v="7"/>
    <n v="36"/>
    <x v="449"/>
    <n v="3.0058614297880869E-3"/>
    <x v="2"/>
    <x v="3"/>
    <x v="4"/>
    <x v="4"/>
    <n v="4"/>
    <n v="8"/>
    <n v="3"/>
    <n v="11"/>
    <n v="0"/>
  </r>
  <r>
    <n v="5740"/>
    <n v="1970"/>
    <n v="55"/>
    <x v="2"/>
    <x v="2"/>
    <x v="1"/>
    <n v="25959"/>
    <n v="1"/>
    <n v="1"/>
    <s v="14/02/2013"/>
    <n v="1"/>
    <x v="30"/>
    <x v="22"/>
    <x v="0"/>
    <n v="7"/>
    <x v="20"/>
    <n v="26"/>
    <x v="262"/>
    <n v="1.1556685542586387E-3"/>
    <x v="0"/>
    <x v="3"/>
    <x v="6"/>
    <x v="3"/>
    <n v="2"/>
    <n v="6"/>
    <n v="3"/>
    <n v="11"/>
    <n v="1"/>
  </r>
  <r>
    <n v="9212"/>
    <n v="1962"/>
    <n v="63"/>
    <x v="1"/>
    <x v="0"/>
    <x v="1"/>
    <n v="72828"/>
    <n v="0"/>
    <n v="1"/>
    <s v="14/02/2013"/>
    <n v="17"/>
    <x v="478"/>
    <x v="0"/>
    <x v="365"/>
    <n v="19"/>
    <x v="2"/>
    <n v="205"/>
    <x v="536"/>
    <n v="2.0225737353765035E-2"/>
    <x v="1"/>
    <x v="8"/>
    <x v="10"/>
    <x v="6"/>
    <n v="13"/>
    <n v="7"/>
    <n v="3"/>
    <n v="11"/>
    <n v="0"/>
  </r>
  <r>
    <n v="3220"/>
    <n v="1983"/>
    <n v="42"/>
    <x v="0"/>
    <x v="0"/>
    <x v="0"/>
    <n v="39922"/>
    <n v="1"/>
    <n v="0"/>
    <s v="14/02/2013"/>
    <n v="30"/>
    <x v="50"/>
    <x v="62"/>
    <x v="299"/>
    <n v="19"/>
    <x v="7"/>
    <n v="36"/>
    <x v="449"/>
    <n v="3.0058614297880869E-3"/>
    <x v="2"/>
    <x v="3"/>
    <x v="4"/>
    <x v="4"/>
    <n v="4"/>
    <n v="8"/>
    <n v="3"/>
    <n v="11"/>
    <n v="0"/>
  </r>
  <r>
    <n v="5424"/>
    <n v="1983"/>
    <n v="42"/>
    <x v="0"/>
    <x v="0"/>
    <x v="0"/>
    <n v="39922"/>
    <n v="1"/>
    <n v="0"/>
    <s v="14/02/2013"/>
    <n v="30"/>
    <x v="50"/>
    <x v="62"/>
    <x v="299"/>
    <n v="19"/>
    <x v="7"/>
    <n v="36"/>
    <x v="449"/>
    <n v="3.0058614297880869E-3"/>
    <x v="2"/>
    <x v="3"/>
    <x v="4"/>
    <x v="4"/>
    <n v="4"/>
    <n v="8"/>
    <n v="3"/>
    <n v="11"/>
    <n v="0"/>
  </r>
  <r>
    <n v="5185"/>
    <n v="1955"/>
    <n v="70"/>
    <x v="0"/>
    <x v="0"/>
    <x v="1"/>
    <n v="74268"/>
    <n v="0"/>
    <n v="0"/>
    <s v="14/02/2013"/>
    <n v="83"/>
    <x v="154"/>
    <x v="132"/>
    <x v="366"/>
    <n v="97"/>
    <x v="131"/>
    <n v="41"/>
    <x v="537"/>
    <n v="1.1458501642699412E-2"/>
    <x v="2"/>
    <x v="1"/>
    <x v="0"/>
    <x v="6"/>
    <n v="5"/>
    <n v="2"/>
    <n v="3"/>
    <n v="11"/>
    <n v="0"/>
  </r>
  <r>
    <n v="10177"/>
    <n v="1954"/>
    <n v="71"/>
    <x v="0"/>
    <x v="2"/>
    <x v="1"/>
    <n v="72071"/>
    <n v="0"/>
    <n v="1"/>
    <s v="14/02/2013"/>
    <n v="4"/>
    <x v="479"/>
    <x v="134"/>
    <x v="367"/>
    <n v="150"/>
    <x v="92"/>
    <n v="150"/>
    <x v="538"/>
    <n v="1.6483745195709786E-2"/>
    <x v="1"/>
    <x v="5"/>
    <x v="5"/>
    <x v="1"/>
    <n v="8"/>
    <n v="2"/>
    <n v="3"/>
    <n v="11"/>
    <n v="0"/>
  </r>
  <r>
    <n v="6281"/>
    <n v="1966"/>
    <n v="59"/>
    <x v="0"/>
    <x v="2"/>
    <x v="1"/>
    <n v="55686"/>
    <n v="0"/>
    <n v="1"/>
    <s v="14/02/2013"/>
    <n v="27"/>
    <x v="480"/>
    <x v="0"/>
    <x v="368"/>
    <n v="37"/>
    <x v="45"/>
    <n v="26"/>
    <x v="269"/>
    <n v="1.716769026326186E-2"/>
    <x v="1"/>
    <x v="3"/>
    <x v="10"/>
    <x v="6"/>
    <n v="5"/>
    <n v="4"/>
    <n v="3"/>
    <n v="11"/>
    <n v="0"/>
  </r>
  <r>
    <n v="3657"/>
    <n v="1986"/>
    <n v="39"/>
    <x v="0"/>
    <x v="3"/>
    <x v="0"/>
    <n v="39146"/>
    <n v="1"/>
    <n v="0"/>
    <s v="14/02/2013"/>
    <n v="1"/>
    <x v="481"/>
    <x v="12"/>
    <x v="64"/>
    <n v="13"/>
    <x v="17"/>
    <n v="12"/>
    <x v="525"/>
    <n v="3.9084453073110915E-3"/>
    <x v="1"/>
    <x v="5"/>
    <x v="0"/>
    <x v="4"/>
    <n v="4"/>
    <n v="8"/>
    <n v="3"/>
    <n v="11"/>
    <n v="0"/>
  </r>
  <r>
    <n v="2429"/>
    <n v="1954"/>
    <n v="71"/>
    <x v="0"/>
    <x v="2"/>
    <x v="1"/>
    <n v="72071"/>
    <n v="0"/>
    <n v="1"/>
    <s v="14/02/2013"/>
    <n v="4"/>
    <x v="479"/>
    <x v="134"/>
    <x v="367"/>
    <n v="150"/>
    <x v="92"/>
    <n v="150"/>
    <x v="538"/>
    <n v="1.6483745195709786E-2"/>
    <x v="1"/>
    <x v="5"/>
    <x v="5"/>
    <x v="1"/>
    <n v="8"/>
    <n v="2"/>
    <n v="3"/>
    <n v="11"/>
    <n v="0"/>
  </r>
  <r>
    <n v="5067"/>
    <n v="1994"/>
    <n v="31"/>
    <x v="0"/>
    <x v="1"/>
    <x v="0"/>
    <n v="80134"/>
    <n v="0"/>
    <n v="0"/>
    <s v="14/02/2014"/>
    <n v="11"/>
    <x v="482"/>
    <x v="79"/>
    <x v="369"/>
    <n v="52"/>
    <x v="3"/>
    <n v="26"/>
    <x v="539"/>
    <n v="1.6871739835775078E-2"/>
    <x v="1"/>
    <x v="1"/>
    <x v="1"/>
    <x v="5"/>
    <n v="11"/>
    <n v="5"/>
    <n v="3"/>
    <n v="11"/>
    <n v="0"/>
  </r>
  <r>
    <n v="6690"/>
    <n v="1966"/>
    <n v="59"/>
    <x v="1"/>
    <x v="0"/>
    <x v="1"/>
    <n v="38179"/>
    <n v="1"/>
    <n v="1"/>
    <s v="14/03/2013"/>
    <n v="30"/>
    <x v="174"/>
    <x v="20"/>
    <x v="190"/>
    <n v="4"/>
    <x v="12"/>
    <n v="20"/>
    <x v="458"/>
    <n v="1.8334686607821052E-3"/>
    <x v="1"/>
    <x v="2"/>
    <x v="4"/>
    <x v="0"/>
    <n v="3"/>
    <n v="7"/>
    <n v="3"/>
    <n v="11"/>
    <n v="0"/>
  </r>
  <r>
    <n v="5267"/>
    <n v="1970"/>
    <n v="55"/>
    <x v="0"/>
    <x v="2"/>
    <x v="1"/>
    <n v="33986"/>
    <n v="1"/>
    <n v="0"/>
    <s v="14/03/2013"/>
    <n v="43"/>
    <x v="65"/>
    <x v="22"/>
    <x v="38"/>
    <n v="2"/>
    <x v="7"/>
    <n v="5"/>
    <x v="0"/>
    <n v="1.1475313364326487E-3"/>
    <x v="2"/>
    <x v="1"/>
    <x v="6"/>
    <x v="4"/>
    <n v="3"/>
    <n v="7"/>
    <n v="3"/>
    <n v="11"/>
    <n v="0"/>
  </r>
  <r>
    <n v="203"/>
    <n v="1975"/>
    <n v="50"/>
    <x v="1"/>
    <x v="3"/>
    <x v="0"/>
    <n v="81169"/>
    <n v="0"/>
    <n v="0"/>
    <s v="14/04/2013"/>
    <n v="47"/>
    <x v="483"/>
    <x v="32"/>
    <x v="370"/>
    <n v="80"/>
    <x v="33"/>
    <n v="27"/>
    <x v="540"/>
    <n v="2.5403787160122707E-2"/>
    <x v="1"/>
    <x v="1"/>
    <x v="5"/>
    <x v="5"/>
    <n v="9"/>
    <n v="2"/>
    <n v="3"/>
    <n v="11"/>
    <n v="0"/>
  </r>
  <r>
    <n v="4785"/>
    <n v="1970"/>
    <n v="55"/>
    <x v="3"/>
    <x v="1"/>
    <x v="1"/>
    <n v="77622"/>
    <n v="0"/>
    <n v="2"/>
    <s v="14/04/2014"/>
    <n v="3"/>
    <x v="79"/>
    <x v="69"/>
    <x v="301"/>
    <n v="19"/>
    <x v="4"/>
    <n v="14"/>
    <x v="420"/>
    <n v="9.0180618896704545E-3"/>
    <x v="1"/>
    <x v="3"/>
    <x v="10"/>
    <x v="6"/>
    <n v="11"/>
    <n v="3"/>
    <n v="3"/>
    <n v="11"/>
    <n v="0"/>
  </r>
  <r>
    <n v="10839"/>
    <n v="1976"/>
    <n v="49"/>
    <x v="0"/>
    <x v="1"/>
    <x v="0"/>
    <n v="36283"/>
    <n v="1"/>
    <n v="1"/>
    <s v="14/04/2014"/>
    <n v="42"/>
    <x v="17"/>
    <x v="60"/>
    <x v="106"/>
    <n v="8"/>
    <x v="4"/>
    <n v="5"/>
    <x v="146"/>
    <n v="6.614668026348428E-4"/>
    <x v="4"/>
    <x v="3"/>
    <x v="6"/>
    <x v="4"/>
    <n v="3"/>
    <n v="4"/>
    <n v="3"/>
    <n v="11"/>
    <n v="0"/>
  </r>
  <r>
    <n v="1044"/>
    <n v="1953"/>
    <n v="72"/>
    <x v="0"/>
    <x v="1"/>
    <x v="1"/>
    <n v="58398"/>
    <n v="0"/>
    <n v="0"/>
    <s v="14/05/2013"/>
    <n v="44"/>
    <x v="484"/>
    <x v="60"/>
    <x v="371"/>
    <n v="21"/>
    <x v="19"/>
    <n v="49"/>
    <x v="454"/>
    <n v="9.3667591355868357E-3"/>
    <x v="1"/>
    <x v="5"/>
    <x v="5"/>
    <x v="1"/>
    <n v="8"/>
    <n v="4"/>
    <n v="3"/>
    <n v="11"/>
    <n v="0"/>
  </r>
  <r>
    <n v="1517"/>
    <n v="1969"/>
    <n v="56"/>
    <x v="0"/>
    <x v="3"/>
    <x v="1"/>
    <n v="30822"/>
    <n v="1"/>
    <n v="0"/>
    <s v="14/06/2013"/>
    <n v="92"/>
    <x v="41"/>
    <x v="21"/>
    <x v="154"/>
    <n v="2"/>
    <x v="17"/>
    <n v="12"/>
    <x v="0"/>
    <n v="1.265329959120109E-3"/>
    <x v="2"/>
    <x v="1"/>
    <x v="6"/>
    <x v="4"/>
    <n v="3"/>
    <n v="7"/>
    <n v="3"/>
    <n v="11"/>
    <n v="0"/>
  </r>
  <r>
    <n v="4037"/>
    <n v="1976"/>
    <n v="49"/>
    <x v="0"/>
    <x v="2"/>
    <x v="0"/>
    <n v="31859"/>
    <n v="1"/>
    <n v="0"/>
    <s v="14/06/2013"/>
    <n v="77"/>
    <x v="41"/>
    <x v="12"/>
    <x v="82"/>
    <n v="8"/>
    <x v="4"/>
    <n v="5"/>
    <x v="347"/>
    <n v="4.7082457076493299E-4"/>
    <x v="4"/>
    <x v="1"/>
    <x v="6"/>
    <x v="4"/>
    <n v="2"/>
    <n v="7"/>
    <n v="3"/>
    <n v="11"/>
    <n v="0"/>
  </r>
  <r>
    <n v="10691"/>
    <n v="1960"/>
    <n v="65"/>
    <x v="1"/>
    <x v="0"/>
    <x v="1"/>
    <n v="28520"/>
    <n v="1"/>
    <n v="1"/>
    <s v="14/06/2013"/>
    <n v="55"/>
    <x v="223"/>
    <x v="0"/>
    <x v="32"/>
    <n v="0"/>
    <x v="12"/>
    <n v="20"/>
    <x v="264"/>
    <n v="8.0645161290322581E-4"/>
    <x v="0"/>
    <x v="1"/>
    <x v="6"/>
    <x v="0"/>
    <n v="2"/>
    <n v="6"/>
    <n v="3"/>
    <n v="11"/>
    <n v="0"/>
  </r>
  <r>
    <n v="3463"/>
    <n v="1975"/>
    <n v="50"/>
    <x v="3"/>
    <x v="0"/>
    <x v="0"/>
    <n v="69283"/>
    <n v="0"/>
    <n v="1"/>
    <s v="14/06/2014"/>
    <n v="41"/>
    <x v="485"/>
    <x v="97"/>
    <x v="165"/>
    <n v="0"/>
    <x v="3"/>
    <n v="8"/>
    <x v="541"/>
    <n v="1.2932465395551578E-2"/>
    <x v="1"/>
    <x v="2"/>
    <x v="8"/>
    <x v="6"/>
    <n v="13"/>
    <n v="5"/>
    <n v="3"/>
    <n v="11"/>
    <n v="0"/>
  </r>
  <r>
    <n v="6941"/>
    <n v="1971"/>
    <n v="54"/>
    <x v="0"/>
    <x v="3"/>
    <x v="1"/>
    <n v="31632"/>
    <n v="0"/>
    <n v="0"/>
    <s v="14/07/2013"/>
    <n v="92"/>
    <x v="363"/>
    <x v="9"/>
    <x v="0"/>
    <n v="11"/>
    <x v="38"/>
    <n v="32"/>
    <x v="84"/>
    <n v="1.9916540212443095E-3"/>
    <x v="0"/>
    <x v="1"/>
    <x v="1"/>
    <x v="0"/>
    <n v="2"/>
    <n v="7"/>
    <n v="3"/>
    <n v="11"/>
    <n v="0"/>
  </r>
  <r>
    <n v="6445"/>
    <n v="1967"/>
    <n v="58"/>
    <x v="0"/>
    <x v="1"/>
    <x v="1"/>
    <n v="66825"/>
    <n v="0"/>
    <n v="0"/>
    <s v="14/07/2013"/>
    <n v="73"/>
    <x v="361"/>
    <x v="135"/>
    <x v="372"/>
    <n v="29"/>
    <x v="42"/>
    <n v="40"/>
    <x v="542"/>
    <n v="1.2240927796483352E-2"/>
    <x v="2"/>
    <x v="1"/>
    <x v="0"/>
    <x v="2"/>
    <n v="6"/>
    <n v="2"/>
    <n v="3"/>
    <n v="11"/>
    <n v="0"/>
  </r>
  <r>
    <n v="1048"/>
    <n v="1972"/>
    <n v="53"/>
    <x v="1"/>
    <x v="0"/>
    <x v="1"/>
    <n v="35641"/>
    <n v="1"/>
    <n v="0"/>
    <s v="14/07/2013"/>
    <n v="11"/>
    <x v="14"/>
    <x v="7"/>
    <x v="193"/>
    <n v="8"/>
    <x v="8"/>
    <n v="28"/>
    <x v="445"/>
    <n v="4.2086361213209507E-3"/>
    <x v="2"/>
    <x v="3"/>
    <x v="4"/>
    <x v="0"/>
    <n v="4"/>
    <n v="7"/>
    <n v="3"/>
    <n v="11"/>
    <n v="1"/>
  </r>
  <r>
    <n v="3673"/>
    <n v="1971"/>
    <n v="54"/>
    <x v="0"/>
    <x v="3"/>
    <x v="1"/>
    <n v="55239"/>
    <n v="0"/>
    <n v="1"/>
    <s v="14/07/2013"/>
    <n v="59"/>
    <x v="141"/>
    <x v="2"/>
    <x v="373"/>
    <n v="23"/>
    <x v="22"/>
    <n v="106"/>
    <x v="543"/>
    <n v="1.2183421133619364E-2"/>
    <x v="1"/>
    <x v="5"/>
    <x v="8"/>
    <x v="2"/>
    <n v="11"/>
    <n v="5"/>
    <n v="3"/>
    <n v="11"/>
    <n v="0"/>
  </r>
  <r>
    <n v="9478"/>
    <n v="1985"/>
    <n v="40"/>
    <x v="0"/>
    <x v="3"/>
    <x v="0"/>
    <n v="66503"/>
    <n v="1"/>
    <n v="0"/>
    <s v="14/08/2012"/>
    <n v="30"/>
    <x v="468"/>
    <x v="59"/>
    <x v="259"/>
    <n v="65"/>
    <x v="5"/>
    <n v="50"/>
    <x v="133"/>
    <n v="5.2779573853811105E-3"/>
    <x v="2"/>
    <x v="3"/>
    <x v="0"/>
    <x v="6"/>
    <n v="6"/>
    <n v="3"/>
    <n v="3"/>
    <n v="11"/>
    <n v="0"/>
  </r>
  <r>
    <n v="642"/>
    <n v="1980"/>
    <n v="45"/>
    <x v="4"/>
    <x v="0"/>
    <x v="0"/>
    <n v="16005"/>
    <n v="1"/>
    <n v="0"/>
    <s v="14/08/2012"/>
    <n v="69"/>
    <x v="103"/>
    <x v="7"/>
    <x v="15"/>
    <n v="20"/>
    <x v="73"/>
    <n v="47"/>
    <x v="164"/>
    <n v="3.4989065916900966E-3"/>
    <x v="0"/>
    <x v="5"/>
    <x v="1"/>
    <x v="0"/>
    <n v="2"/>
    <n v="8"/>
    <n v="3"/>
    <n v="11"/>
    <n v="0"/>
  </r>
  <r>
    <n v="5290"/>
    <n v="1964"/>
    <n v="61"/>
    <x v="3"/>
    <x v="0"/>
    <x v="1"/>
    <n v="41551"/>
    <n v="1"/>
    <n v="1"/>
    <s v="14/08/2013"/>
    <n v="51"/>
    <x v="486"/>
    <x v="0"/>
    <x v="64"/>
    <n v="3"/>
    <x v="4"/>
    <n v="23"/>
    <x v="544"/>
    <n v="6.1611032225457867E-3"/>
    <x v="1"/>
    <x v="0"/>
    <x v="5"/>
    <x v="0"/>
    <n v="5"/>
    <n v="8"/>
    <n v="3"/>
    <n v="11"/>
    <n v="0"/>
  </r>
  <r>
    <n v="10629"/>
    <n v="1973"/>
    <n v="52"/>
    <x v="2"/>
    <x v="0"/>
    <x v="1"/>
    <s v="NILL"/>
    <n v="1"/>
    <n v="0"/>
    <s v="14/09/2012"/>
    <n v="25"/>
    <x v="198"/>
    <x v="7"/>
    <x v="195"/>
    <n v="17"/>
    <x v="27"/>
    <n v="17"/>
    <x v="483"/>
    <e v="#VALUE!"/>
    <x v="2"/>
    <x v="5"/>
    <x v="4"/>
    <x v="4"/>
    <n v="3"/>
    <n v="8"/>
    <n v="3"/>
    <n v="11"/>
    <n v="0"/>
  </r>
  <r>
    <n v="2426"/>
    <n v="1964"/>
    <n v="61"/>
    <x v="3"/>
    <x v="2"/>
    <x v="1"/>
    <n v="78825"/>
    <n v="0"/>
    <n v="0"/>
    <s v="14/09/2012"/>
    <n v="35"/>
    <x v="453"/>
    <x v="130"/>
    <x v="102"/>
    <n v="169"/>
    <x v="115"/>
    <n v="18"/>
    <x v="545"/>
    <n v="1.1125911830003171E-2"/>
    <x v="1"/>
    <x v="1"/>
    <x v="5"/>
    <x v="11"/>
    <n v="13"/>
    <n v="3"/>
    <n v="3"/>
    <n v="11"/>
    <n v="1"/>
  </r>
  <r>
    <n v="5430"/>
    <n v="1956"/>
    <n v="69"/>
    <x v="0"/>
    <x v="1"/>
    <x v="1"/>
    <n v="54450"/>
    <n v="1"/>
    <n v="1"/>
    <s v="14/09/2012"/>
    <n v="0"/>
    <x v="86"/>
    <x v="0"/>
    <x v="276"/>
    <n v="8"/>
    <x v="11"/>
    <n v="32"/>
    <x v="477"/>
    <n v="1.1974288337924702E-2"/>
    <x v="1"/>
    <x v="13"/>
    <x v="2"/>
    <x v="3"/>
    <n v="8"/>
    <n v="8"/>
    <n v="3"/>
    <n v="11"/>
    <n v="0"/>
  </r>
  <r>
    <n v="8432"/>
    <n v="1956"/>
    <n v="69"/>
    <x v="0"/>
    <x v="1"/>
    <x v="1"/>
    <n v="54450"/>
    <n v="1"/>
    <n v="1"/>
    <s v="14/09/2012"/>
    <n v="0"/>
    <x v="86"/>
    <x v="0"/>
    <x v="276"/>
    <n v="8"/>
    <x v="11"/>
    <n v="32"/>
    <x v="477"/>
    <n v="1.1974288337924702E-2"/>
    <x v="1"/>
    <x v="13"/>
    <x v="2"/>
    <x v="3"/>
    <n v="8"/>
    <n v="8"/>
    <n v="3"/>
    <n v="11"/>
    <n v="0"/>
  </r>
  <r>
    <n v="2525"/>
    <n v="1974"/>
    <n v="51"/>
    <x v="3"/>
    <x v="0"/>
    <x v="1"/>
    <n v="38410"/>
    <n v="0"/>
    <n v="0"/>
    <s v="14/09/2012"/>
    <n v="65"/>
    <x v="34"/>
    <x v="59"/>
    <x v="374"/>
    <n v="116"/>
    <x v="125"/>
    <n v="14"/>
    <x v="546"/>
    <n v="1.3538141109086176E-2"/>
    <x v="1"/>
    <x v="3"/>
    <x v="5"/>
    <x v="3"/>
    <n v="9"/>
    <n v="6"/>
    <n v="3"/>
    <n v="11"/>
    <n v="1"/>
  </r>
  <r>
    <n v="5015"/>
    <n v="1976"/>
    <n v="49"/>
    <x v="1"/>
    <x v="0"/>
    <x v="0"/>
    <n v="34529"/>
    <n v="1"/>
    <n v="0"/>
    <s v="14/09/2012"/>
    <n v="94"/>
    <x v="456"/>
    <x v="29"/>
    <x v="20"/>
    <n v="3"/>
    <x v="35"/>
    <n v="41"/>
    <x v="70"/>
    <n v="3.5043007327174259E-3"/>
    <x v="1"/>
    <x v="3"/>
    <x v="1"/>
    <x v="3"/>
    <n v="3"/>
    <n v="7"/>
    <n v="3"/>
    <n v="11"/>
    <n v="0"/>
  </r>
  <r>
    <n v="5057"/>
    <n v="1961"/>
    <n v="64"/>
    <x v="1"/>
    <x v="0"/>
    <x v="1"/>
    <n v="61794"/>
    <n v="0"/>
    <n v="1"/>
    <s v="14/09/2013"/>
    <n v="74"/>
    <x v="487"/>
    <x v="47"/>
    <x v="375"/>
    <n v="54"/>
    <x v="45"/>
    <n v="11"/>
    <x v="395"/>
    <n v="9.7096805515098552E-3"/>
    <x v="1"/>
    <x v="3"/>
    <x v="0"/>
    <x v="1"/>
    <n v="10"/>
    <n v="2"/>
    <n v="3"/>
    <n v="11"/>
    <n v="0"/>
  </r>
  <r>
    <n v="9209"/>
    <n v="1971"/>
    <n v="54"/>
    <x v="1"/>
    <x v="1"/>
    <x v="1"/>
    <n v="80573"/>
    <n v="0"/>
    <n v="0"/>
    <s v="14/10/2012"/>
    <n v="85"/>
    <x v="488"/>
    <x v="88"/>
    <x v="252"/>
    <n v="60"/>
    <x v="88"/>
    <n v="15"/>
    <x v="547"/>
    <n v="1.9224802353145595E-2"/>
    <x v="1"/>
    <x v="1"/>
    <x v="0"/>
    <x v="9"/>
    <n v="13"/>
    <n v="2"/>
    <n v="3"/>
    <n v="11"/>
    <n v="0"/>
  </r>
  <r>
    <n v="9645"/>
    <n v="1968"/>
    <n v="57"/>
    <x v="0"/>
    <x v="0"/>
    <x v="1"/>
    <n v="64590"/>
    <n v="0"/>
    <n v="0"/>
    <s v="14/10/2012"/>
    <n v="98"/>
    <x v="489"/>
    <x v="88"/>
    <x v="199"/>
    <n v="36"/>
    <x v="66"/>
    <n v="30"/>
    <x v="548"/>
    <n v="2.0250812819321878E-2"/>
    <x v="1"/>
    <x v="1"/>
    <x v="2"/>
    <x v="1"/>
    <n v="10"/>
    <n v="6"/>
    <n v="3"/>
    <n v="11"/>
    <n v="0"/>
  </r>
  <r>
    <n v="6977"/>
    <n v="1974"/>
    <n v="51"/>
    <x v="0"/>
    <x v="1"/>
    <x v="1"/>
    <n v="75702"/>
    <n v="0"/>
    <n v="1"/>
    <s v="14/10/2012"/>
    <n v="87"/>
    <x v="490"/>
    <x v="0"/>
    <x v="376"/>
    <n v="145"/>
    <x v="115"/>
    <n v="37"/>
    <x v="549"/>
    <n v="2.4887057145121662E-2"/>
    <x v="1"/>
    <x v="1"/>
    <x v="7"/>
    <x v="2"/>
    <n v="13"/>
    <n v="6"/>
    <n v="3"/>
    <n v="11"/>
    <n v="0"/>
  </r>
  <r>
    <n v="6417"/>
    <n v="1971"/>
    <n v="54"/>
    <x v="1"/>
    <x v="1"/>
    <x v="1"/>
    <n v="80573"/>
    <n v="0"/>
    <n v="0"/>
    <s v="14/10/2012"/>
    <n v="85"/>
    <x v="488"/>
    <x v="88"/>
    <x v="252"/>
    <n v="60"/>
    <x v="88"/>
    <n v="15"/>
    <x v="547"/>
    <n v="1.9224802353145595E-2"/>
    <x v="1"/>
    <x v="1"/>
    <x v="0"/>
    <x v="9"/>
    <n v="13"/>
    <n v="2"/>
    <n v="3"/>
    <n v="11"/>
    <n v="0"/>
  </r>
  <r>
    <n v="9246"/>
    <n v="1985"/>
    <n v="40"/>
    <x v="1"/>
    <x v="1"/>
    <x v="0"/>
    <n v="40101"/>
    <n v="1"/>
    <n v="0"/>
    <s v="14/10/2012"/>
    <n v="73"/>
    <x v="168"/>
    <x v="7"/>
    <x v="377"/>
    <n v="26"/>
    <x v="22"/>
    <n v="62"/>
    <x v="550"/>
    <n v="8.8027729981795966E-3"/>
    <x v="1"/>
    <x v="2"/>
    <x v="10"/>
    <x v="0"/>
    <n v="6"/>
    <n v="7"/>
    <n v="3"/>
    <n v="11"/>
    <n v="0"/>
  </r>
  <r>
    <n v="8727"/>
    <n v="1978"/>
    <n v="47"/>
    <x v="0"/>
    <x v="2"/>
    <x v="0"/>
    <n v="63693"/>
    <n v="0"/>
    <n v="1"/>
    <s v="14/10/2013"/>
    <n v="63"/>
    <x v="128"/>
    <x v="65"/>
    <x v="378"/>
    <n v="42"/>
    <x v="96"/>
    <n v="54"/>
    <x v="551"/>
    <n v="1.7207542430094359E-2"/>
    <x v="1"/>
    <x v="5"/>
    <x v="11"/>
    <x v="9"/>
    <n v="9"/>
    <n v="6"/>
    <n v="3"/>
    <n v="11"/>
    <n v="0"/>
  </r>
  <r>
    <n v="2456"/>
    <n v="1975"/>
    <n v="50"/>
    <x v="3"/>
    <x v="0"/>
    <x v="0"/>
    <n v="40233"/>
    <n v="0"/>
    <n v="1"/>
    <s v="14/10/2013"/>
    <n v="84"/>
    <x v="242"/>
    <x v="20"/>
    <x v="174"/>
    <n v="0"/>
    <x v="67"/>
    <n v="2"/>
    <x v="285"/>
    <n v="3.6537170979047051E-3"/>
    <x v="1"/>
    <x v="0"/>
    <x v="1"/>
    <x v="0"/>
    <n v="5"/>
    <n v="6"/>
    <n v="3"/>
    <n v="11"/>
    <n v="0"/>
  </r>
  <r>
    <n v="3056"/>
    <n v="1978"/>
    <n v="47"/>
    <x v="0"/>
    <x v="2"/>
    <x v="0"/>
    <n v="63693"/>
    <n v="0"/>
    <n v="1"/>
    <s v="14/10/2013"/>
    <n v="63"/>
    <x v="128"/>
    <x v="65"/>
    <x v="378"/>
    <n v="42"/>
    <x v="96"/>
    <n v="54"/>
    <x v="551"/>
    <n v="1.7207542430094359E-2"/>
    <x v="1"/>
    <x v="5"/>
    <x v="11"/>
    <x v="9"/>
    <n v="9"/>
    <n v="6"/>
    <n v="3"/>
    <n v="11"/>
    <n v="0"/>
  </r>
  <r>
    <n v="3254"/>
    <n v="1971"/>
    <n v="54"/>
    <x v="0"/>
    <x v="0"/>
    <x v="1"/>
    <n v="70886"/>
    <n v="1"/>
    <n v="0"/>
    <s v="14/10/2013"/>
    <n v="65"/>
    <x v="109"/>
    <x v="80"/>
    <x v="60"/>
    <n v="103"/>
    <x v="28"/>
    <n v="53"/>
    <x v="552"/>
    <n v="1.2795192280563158E-2"/>
    <x v="1"/>
    <x v="1"/>
    <x v="5"/>
    <x v="1"/>
    <n v="4"/>
    <n v="2"/>
    <n v="3"/>
    <n v="11"/>
    <n v="0"/>
  </r>
  <r>
    <n v="454"/>
    <n v="1980"/>
    <n v="45"/>
    <x v="0"/>
    <x v="1"/>
    <x v="0"/>
    <n v="69508"/>
    <n v="1"/>
    <n v="0"/>
    <s v="14/11/2012"/>
    <n v="48"/>
    <x v="491"/>
    <x v="91"/>
    <x v="379"/>
    <n v="42"/>
    <x v="58"/>
    <n v="43"/>
    <x v="553"/>
    <n v="1.5710421821948553E-2"/>
    <x v="1"/>
    <x v="3"/>
    <x v="11"/>
    <x v="1"/>
    <n v="11"/>
    <n v="6"/>
    <n v="3"/>
    <n v="11"/>
    <n v="0"/>
  </r>
  <r>
    <n v="9862"/>
    <n v="1969"/>
    <n v="56"/>
    <x v="0"/>
    <x v="1"/>
    <x v="1"/>
    <n v="21918"/>
    <n v="1"/>
    <n v="0"/>
    <s v="14/11/2013"/>
    <n v="37"/>
    <x v="103"/>
    <x v="29"/>
    <x v="41"/>
    <n v="11"/>
    <x v="20"/>
    <n v="3"/>
    <x v="262"/>
    <n v="1.368738023542294E-3"/>
    <x v="4"/>
    <x v="3"/>
    <x v="1"/>
    <x v="4"/>
    <n v="3"/>
    <n v="6"/>
    <n v="3"/>
    <n v="11"/>
    <n v="0"/>
  </r>
  <r>
    <n v="11084"/>
    <n v="1976"/>
    <n v="49"/>
    <x v="1"/>
    <x v="1"/>
    <x v="0"/>
    <n v="65104"/>
    <n v="0"/>
    <n v="1"/>
    <s v="14/11/2013"/>
    <n v="4"/>
    <x v="492"/>
    <x v="0"/>
    <x v="380"/>
    <n v="13"/>
    <x v="77"/>
    <n v="50"/>
    <x v="554"/>
    <n v="1.5406119439665765E-2"/>
    <x v="1"/>
    <x v="3"/>
    <x v="4"/>
    <x v="2"/>
    <n v="7"/>
    <n v="7"/>
    <n v="3"/>
    <n v="11"/>
    <n v="1"/>
  </r>
  <r>
    <n v="2075"/>
    <n v="1969"/>
    <n v="56"/>
    <x v="0"/>
    <x v="0"/>
    <x v="1"/>
    <n v="72460"/>
    <n v="0"/>
    <n v="0"/>
    <s v="14/11/2013"/>
    <n v="56"/>
    <x v="493"/>
    <x v="16"/>
    <x v="381"/>
    <n v="80"/>
    <x v="73"/>
    <n v="10"/>
    <x v="406"/>
    <n v="1.4311344189897875E-2"/>
    <x v="2"/>
    <x v="1"/>
    <x v="4"/>
    <x v="2"/>
    <n v="7"/>
    <n v="1"/>
    <n v="3"/>
    <n v="11"/>
    <n v="0"/>
  </r>
  <r>
    <n v="9543"/>
    <n v="1985"/>
    <n v="40"/>
    <x v="0"/>
    <x v="0"/>
    <x v="0"/>
    <n v="19986"/>
    <n v="1"/>
    <n v="0"/>
    <s v="14/11/2013"/>
    <n v="74"/>
    <x v="41"/>
    <x v="29"/>
    <x v="106"/>
    <n v="0"/>
    <x v="12"/>
    <n v="6"/>
    <x v="31"/>
    <n v="8.0056039227459222E-4"/>
    <x v="5"/>
    <x v="1"/>
    <x v="9"/>
    <x v="4"/>
    <n v="3"/>
    <n v="7"/>
    <n v="3"/>
    <n v="11"/>
    <n v="0"/>
  </r>
  <r>
    <n v="5172"/>
    <n v="1976"/>
    <n v="49"/>
    <x v="1"/>
    <x v="1"/>
    <x v="0"/>
    <n v="65104"/>
    <n v="0"/>
    <n v="1"/>
    <s v="14/11/2013"/>
    <n v="4"/>
    <x v="492"/>
    <x v="0"/>
    <x v="380"/>
    <n v="13"/>
    <x v="77"/>
    <n v="50"/>
    <x v="554"/>
    <n v="1.5406119439665765E-2"/>
    <x v="1"/>
    <x v="3"/>
    <x v="4"/>
    <x v="2"/>
    <n v="7"/>
    <n v="7"/>
    <n v="3"/>
    <n v="11"/>
    <n v="0"/>
  </r>
  <r>
    <n v="7093"/>
    <n v="1985"/>
    <n v="40"/>
    <x v="0"/>
    <x v="0"/>
    <x v="0"/>
    <n v="19986"/>
    <n v="1"/>
    <n v="0"/>
    <s v="14/11/2013"/>
    <n v="74"/>
    <x v="41"/>
    <x v="29"/>
    <x v="106"/>
    <n v="0"/>
    <x v="12"/>
    <n v="6"/>
    <x v="31"/>
    <n v="8.0056039227459222E-4"/>
    <x v="5"/>
    <x v="1"/>
    <x v="9"/>
    <x v="4"/>
    <n v="3"/>
    <n v="7"/>
    <n v="3"/>
    <n v="11"/>
    <n v="0"/>
  </r>
  <r>
    <n v="7798"/>
    <n v="1972"/>
    <n v="53"/>
    <x v="2"/>
    <x v="1"/>
    <x v="1"/>
    <n v="46344"/>
    <n v="0"/>
    <n v="1"/>
    <s v="14/12/2012"/>
    <n v="28"/>
    <x v="494"/>
    <x v="32"/>
    <x v="96"/>
    <n v="8"/>
    <x v="77"/>
    <n v="91"/>
    <x v="555"/>
    <n v="7.2932849991368892E-3"/>
    <x v="1"/>
    <x v="2"/>
    <x v="8"/>
    <x v="0"/>
    <n v="5"/>
    <n v="7"/>
    <n v="3"/>
    <n v="11"/>
    <n v="0"/>
  </r>
  <r>
    <n v="8523"/>
    <n v="1968"/>
    <n v="57"/>
    <x v="0"/>
    <x v="0"/>
    <x v="1"/>
    <n v="19329"/>
    <n v="1"/>
    <n v="0"/>
    <s v="14/12/2013"/>
    <n v="39"/>
    <x v="153"/>
    <x v="12"/>
    <x v="17"/>
    <n v="12"/>
    <x v="12"/>
    <n v="5"/>
    <x v="241"/>
    <n v="2.8454653629261732E-3"/>
    <x v="1"/>
    <x v="5"/>
    <x v="0"/>
    <x v="4"/>
    <n v="3"/>
    <n v="8"/>
    <n v="3"/>
    <n v="11"/>
    <n v="0"/>
  </r>
  <r>
    <n v="569"/>
    <n v="1991"/>
    <n v="34"/>
    <x v="0"/>
    <x v="3"/>
    <x v="0"/>
    <n v="90273"/>
    <n v="0"/>
    <n v="0"/>
    <s v="14/12/2013"/>
    <n v="32"/>
    <x v="495"/>
    <x v="63"/>
    <x v="382"/>
    <n v="120"/>
    <x v="59"/>
    <n v="111"/>
    <x v="556"/>
    <n v="2.0825717545667033E-2"/>
    <x v="2"/>
    <x v="1"/>
    <x v="5"/>
    <x v="9"/>
    <n v="7"/>
    <n v="2"/>
    <n v="3"/>
    <n v="11"/>
    <n v="1"/>
  </r>
  <r>
    <n v="6543"/>
    <n v="1945"/>
    <n v="80"/>
    <x v="1"/>
    <x v="1"/>
    <x v="1"/>
    <n v="62847"/>
    <n v="0"/>
    <n v="0"/>
    <s v="15/01/2013"/>
    <n v="45"/>
    <x v="496"/>
    <x v="136"/>
    <x v="383"/>
    <n v="80"/>
    <x v="25"/>
    <n v="61"/>
    <x v="557"/>
    <n v="2.4678982290324121E-2"/>
    <x v="2"/>
    <x v="1"/>
    <x v="4"/>
    <x v="9"/>
    <n v="4"/>
    <n v="2"/>
    <n v="3"/>
    <n v="11"/>
    <n v="0"/>
  </r>
  <r>
    <n v="3412"/>
    <n v="1951"/>
    <n v="74"/>
    <x v="1"/>
    <x v="0"/>
    <x v="1"/>
    <n v="67381"/>
    <n v="0"/>
    <n v="1"/>
    <s v="15/01/2013"/>
    <n v="67"/>
    <x v="81"/>
    <x v="9"/>
    <x v="139"/>
    <n v="11"/>
    <x v="4"/>
    <n v="70"/>
    <x v="558"/>
    <n v="1.3163948294029474E-2"/>
    <x v="1"/>
    <x v="2"/>
    <x v="1"/>
    <x v="3"/>
    <n v="9"/>
    <n v="7"/>
    <n v="3"/>
    <n v="11"/>
    <n v="0"/>
  </r>
  <r>
    <n v="4927"/>
    <n v="1971"/>
    <n v="54"/>
    <x v="0"/>
    <x v="1"/>
    <x v="1"/>
    <n v="16626"/>
    <n v="2"/>
    <n v="0"/>
    <s v="15/01/2014"/>
    <n v="76"/>
    <x v="32"/>
    <x v="7"/>
    <x v="190"/>
    <n v="21"/>
    <x v="7"/>
    <n v="13"/>
    <x v="241"/>
    <n v="3.308071694935643E-3"/>
    <x v="2"/>
    <x v="5"/>
    <x v="4"/>
    <x v="4"/>
    <n v="3"/>
    <n v="9"/>
    <n v="3"/>
    <n v="11"/>
    <n v="0"/>
  </r>
  <r>
    <n v="10681"/>
    <n v="1970"/>
    <n v="55"/>
    <x v="2"/>
    <x v="0"/>
    <x v="1"/>
    <n v="62466"/>
    <n v="0"/>
    <n v="1"/>
    <s v="15/01/2014"/>
    <n v="13"/>
    <x v="435"/>
    <x v="63"/>
    <x v="13"/>
    <n v="168"/>
    <x v="132"/>
    <n v="83"/>
    <x v="284"/>
    <n v="1.2903019242467903E-2"/>
    <x v="2"/>
    <x v="0"/>
    <x v="10"/>
    <x v="6"/>
    <n v="12"/>
    <n v="4"/>
    <n v="3"/>
    <n v="11"/>
    <n v="0"/>
  </r>
  <r>
    <n v="5156"/>
    <n v="1970"/>
    <n v="55"/>
    <x v="2"/>
    <x v="0"/>
    <x v="1"/>
    <n v="62466"/>
    <n v="0"/>
    <n v="1"/>
    <s v="15/01/2014"/>
    <n v="13"/>
    <x v="435"/>
    <x v="63"/>
    <x v="13"/>
    <n v="168"/>
    <x v="132"/>
    <n v="83"/>
    <x v="284"/>
    <n v="1.2903019242467903E-2"/>
    <x v="2"/>
    <x v="0"/>
    <x v="10"/>
    <x v="6"/>
    <n v="12"/>
    <n v="4"/>
    <n v="3"/>
    <n v="11"/>
    <n v="0"/>
  </r>
  <r>
    <n v="10909"/>
    <n v="1948"/>
    <n v="77"/>
    <x v="0"/>
    <x v="0"/>
    <x v="1"/>
    <n v="92344"/>
    <n v="0"/>
    <n v="0"/>
    <s v="15/01/2014"/>
    <n v="9"/>
    <x v="497"/>
    <x v="4"/>
    <x v="384"/>
    <n v="51"/>
    <x v="11"/>
    <n v="119"/>
    <x v="559"/>
    <n v="1.9275751537728494E-2"/>
    <x v="1"/>
    <x v="6"/>
    <x v="5"/>
    <x v="11"/>
    <n v="5"/>
    <n v="1"/>
    <n v="3"/>
    <n v="11"/>
    <n v="0"/>
  </r>
  <r>
    <n v="702"/>
    <n v="1975"/>
    <n v="50"/>
    <x v="2"/>
    <x v="4"/>
    <x v="0"/>
    <n v="47682"/>
    <n v="0"/>
    <n v="1"/>
    <s v="15/02/2013"/>
    <n v="80"/>
    <x v="301"/>
    <x v="86"/>
    <x v="62"/>
    <n v="97"/>
    <x v="133"/>
    <n v="61"/>
    <x v="560"/>
    <n v="9.6472463403380736E-3"/>
    <x v="1"/>
    <x v="2"/>
    <x v="0"/>
    <x v="6"/>
    <n v="8"/>
    <n v="5"/>
    <n v="3"/>
    <n v="11"/>
    <n v="0"/>
  </r>
  <r>
    <n v="6230"/>
    <n v="1971"/>
    <n v="54"/>
    <x v="0"/>
    <x v="2"/>
    <x v="1"/>
    <n v="44421"/>
    <n v="1"/>
    <n v="1"/>
    <s v="15/02/2013"/>
    <n v="53"/>
    <x v="119"/>
    <x v="60"/>
    <x v="299"/>
    <n v="7"/>
    <x v="7"/>
    <n v="7"/>
    <x v="67"/>
    <n v="4.097161252560726E-3"/>
    <x v="1"/>
    <x v="0"/>
    <x v="5"/>
    <x v="4"/>
    <n v="4"/>
    <n v="8"/>
    <n v="3"/>
    <n v="11"/>
    <n v="0"/>
  </r>
  <r>
    <n v="5302"/>
    <n v="1986"/>
    <n v="39"/>
    <x v="0"/>
    <x v="1"/>
    <x v="0"/>
    <n v="78394"/>
    <n v="0"/>
    <n v="0"/>
    <s v="15/02/2013"/>
    <n v="13"/>
    <x v="392"/>
    <x v="8"/>
    <x v="385"/>
    <n v="216"/>
    <x v="22"/>
    <n v="166"/>
    <x v="561"/>
    <n v="1.6098170778375897E-2"/>
    <x v="2"/>
    <x v="1"/>
    <x v="0"/>
    <x v="9"/>
    <n v="5"/>
    <n v="2"/>
    <n v="3"/>
    <n v="11"/>
    <n v="1"/>
  </r>
  <r>
    <n v="6931"/>
    <n v="1967"/>
    <n v="58"/>
    <x v="0"/>
    <x v="2"/>
    <x v="1"/>
    <n v="76982"/>
    <n v="0"/>
    <n v="0"/>
    <s v="15/02/2014"/>
    <n v="19"/>
    <x v="498"/>
    <x v="11"/>
    <x v="28"/>
    <n v="65"/>
    <x v="64"/>
    <n v="30"/>
    <x v="562"/>
    <n v="1.3405731209893221E-2"/>
    <x v="1"/>
    <x v="1"/>
    <x v="3"/>
    <x v="6"/>
    <n v="4"/>
    <n v="4"/>
    <n v="3"/>
    <n v="11"/>
    <n v="1"/>
  </r>
  <r>
    <n v="4376"/>
    <n v="1960"/>
    <n v="65"/>
    <x v="2"/>
    <x v="3"/>
    <x v="1"/>
    <n v="32218"/>
    <n v="0"/>
    <n v="0"/>
    <s v="15/02/2014"/>
    <n v="27"/>
    <x v="38"/>
    <x v="4"/>
    <x v="50"/>
    <n v="13"/>
    <x v="7"/>
    <n v="30"/>
    <x v="84"/>
    <n v="1.9554286423738281E-3"/>
    <x v="0"/>
    <x v="1"/>
    <x v="1"/>
    <x v="0"/>
    <n v="3"/>
    <n v="7"/>
    <n v="3"/>
    <n v="11"/>
    <n v="1"/>
  </r>
  <r>
    <n v="1135"/>
    <n v="1960"/>
    <n v="65"/>
    <x v="1"/>
    <x v="1"/>
    <x v="1"/>
    <n v="17144"/>
    <n v="1"/>
    <n v="1"/>
    <s v="15/02/2014"/>
    <n v="96"/>
    <x v="66"/>
    <x v="22"/>
    <x v="29"/>
    <n v="0"/>
    <x v="12"/>
    <n v="6"/>
    <x v="73"/>
    <n v="2.3915072328511431E-3"/>
    <x v="2"/>
    <x v="0"/>
    <x v="4"/>
    <x v="4"/>
    <n v="4"/>
    <n v="7"/>
    <n v="3"/>
    <n v="11"/>
    <n v="0"/>
  </r>
  <r>
    <n v="807"/>
    <n v="1969"/>
    <n v="56"/>
    <x v="1"/>
    <x v="1"/>
    <x v="1"/>
    <n v="44602"/>
    <n v="1"/>
    <n v="1"/>
    <s v="15/02/2014"/>
    <n v="35"/>
    <x v="129"/>
    <x v="22"/>
    <x v="386"/>
    <n v="0"/>
    <x v="4"/>
    <n v="34"/>
    <x v="518"/>
    <n v="5.7844939688803197E-3"/>
    <x v="1"/>
    <x v="8"/>
    <x v="10"/>
    <x v="0"/>
    <n v="4"/>
    <n v="8"/>
    <n v="3"/>
    <n v="11"/>
    <n v="0"/>
  </r>
  <r>
    <n v="24"/>
    <n v="1960"/>
    <n v="65"/>
    <x v="1"/>
    <x v="1"/>
    <x v="1"/>
    <n v="17144"/>
    <n v="1"/>
    <n v="1"/>
    <s v="15/02/2014"/>
    <n v="96"/>
    <x v="66"/>
    <x v="22"/>
    <x v="29"/>
    <n v="0"/>
    <x v="12"/>
    <n v="6"/>
    <x v="73"/>
    <n v="2.3915072328511431E-3"/>
    <x v="2"/>
    <x v="0"/>
    <x v="4"/>
    <x v="4"/>
    <n v="4"/>
    <n v="7"/>
    <n v="3"/>
    <n v="11"/>
    <n v="0"/>
  </r>
  <r>
    <n v="10470"/>
    <n v="1979"/>
    <n v="46"/>
    <x v="1"/>
    <x v="0"/>
    <x v="0"/>
    <n v="40662"/>
    <n v="1"/>
    <n v="0"/>
    <s v="15/03/2013"/>
    <n v="0"/>
    <x v="284"/>
    <x v="22"/>
    <x v="27"/>
    <n v="0"/>
    <x v="27"/>
    <n v="23"/>
    <x v="175"/>
    <n v="1.6969160395455217E-3"/>
    <x v="1"/>
    <x v="3"/>
    <x v="1"/>
    <x v="0"/>
    <n v="3"/>
    <n v="4"/>
    <n v="3"/>
    <n v="11"/>
    <n v="0"/>
  </r>
  <r>
    <n v="9860"/>
    <n v="1959"/>
    <n v="66"/>
    <x v="0"/>
    <x v="1"/>
    <x v="1"/>
    <n v="44911"/>
    <n v="0"/>
    <n v="1"/>
    <s v="15/03/2013"/>
    <n v="11"/>
    <x v="499"/>
    <x v="0"/>
    <x v="190"/>
    <n v="2"/>
    <x v="7"/>
    <n v="31"/>
    <x v="459"/>
    <n v="4.0969918282826034E-3"/>
    <x v="1"/>
    <x v="5"/>
    <x v="0"/>
    <x v="0"/>
    <n v="4"/>
    <n v="7"/>
    <n v="3"/>
    <n v="11"/>
    <n v="0"/>
  </r>
  <r>
    <n v="5123"/>
    <n v="1951"/>
    <n v="74"/>
    <x v="1"/>
    <x v="0"/>
    <x v="1"/>
    <n v="27450"/>
    <n v="0"/>
    <n v="0"/>
    <s v="15/04/2013"/>
    <n v="57"/>
    <x v="144"/>
    <x v="62"/>
    <x v="27"/>
    <n v="8"/>
    <x v="34"/>
    <n v="52"/>
    <x v="85"/>
    <n v="3.3151183970856102E-3"/>
    <x v="0"/>
    <x v="1"/>
    <x v="1"/>
    <x v="0"/>
    <n v="3"/>
    <n v="7"/>
    <n v="3"/>
    <n v="11"/>
    <n v="0"/>
  </r>
  <r>
    <n v="11101"/>
    <n v="1991"/>
    <n v="34"/>
    <x v="0"/>
    <x v="1"/>
    <x v="0"/>
    <n v="89891"/>
    <n v="0"/>
    <n v="0"/>
    <s v="15/04/2013"/>
    <n v="17"/>
    <x v="383"/>
    <x v="78"/>
    <x v="157"/>
    <n v="59"/>
    <x v="86"/>
    <n v="183"/>
    <x v="563"/>
    <n v="7.2643534947881326E-3"/>
    <x v="1"/>
    <x v="1"/>
    <x v="11"/>
    <x v="9"/>
    <n v="8"/>
    <n v="4"/>
    <n v="3"/>
    <n v="11"/>
    <n v="0"/>
  </r>
  <r>
    <n v="7192"/>
    <n v="1955"/>
    <n v="70"/>
    <x v="0"/>
    <x v="1"/>
    <x v="1"/>
    <n v="65748"/>
    <n v="0"/>
    <n v="1"/>
    <s v="15/04/2013"/>
    <n v="58"/>
    <x v="357"/>
    <x v="90"/>
    <x v="355"/>
    <n v="95"/>
    <x v="81"/>
    <n v="34"/>
    <x v="564"/>
    <n v="7.7720995315446861E-3"/>
    <x v="1"/>
    <x v="3"/>
    <x v="1"/>
    <x v="1"/>
    <n v="10"/>
    <n v="1"/>
    <n v="3"/>
    <n v="11"/>
    <n v="0"/>
  </r>
  <r>
    <n v="10598"/>
    <n v="1967"/>
    <n v="58"/>
    <x v="0"/>
    <x v="1"/>
    <x v="1"/>
    <n v="27943"/>
    <n v="1"/>
    <n v="1"/>
    <s v="15/04/2013"/>
    <n v="89"/>
    <x v="87"/>
    <x v="12"/>
    <x v="17"/>
    <n v="4"/>
    <x v="7"/>
    <n v="3"/>
    <x v="256"/>
    <n v="1.2167626954872419E-3"/>
    <x v="2"/>
    <x v="5"/>
    <x v="1"/>
    <x v="4"/>
    <n v="3"/>
    <n v="8"/>
    <n v="3"/>
    <n v="11"/>
    <n v="0"/>
  </r>
  <r>
    <n v="4390"/>
    <n v="1954"/>
    <n v="71"/>
    <x v="0"/>
    <x v="1"/>
    <x v="1"/>
    <n v="75315"/>
    <n v="0"/>
    <n v="1"/>
    <s v="15/04/2014"/>
    <n v="14"/>
    <x v="46"/>
    <x v="19"/>
    <x v="276"/>
    <n v="142"/>
    <x v="46"/>
    <n v="31"/>
    <x v="565"/>
    <n v="1.0754829715196175E-2"/>
    <x v="1"/>
    <x v="3"/>
    <x v="5"/>
    <x v="1"/>
    <n v="12"/>
    <n v="2"/>
    <n v="3"/>
    <n v="11"/>
    <n v="0"/>
  </r>
  <r>
    <n v="1606"/>
    <n v="1971"/>
    <n v="54"/>
    <x v="0"/>
    <x v="1"/>
    <x v="1"/>
    <n v="38590"/>
    <n v="1"/>
    <n v="0"/>
    <s v="15/05/2013"/>
    <n v="65"/>
    <x v="41"/>
    <x v="12"/>
    <x v="31"/>
    <n v="4"/>
    <x v="5"/>
    <n v="3"/>
    <x v="205"/>
    <n v="4.9235553252137865E-4"/>
    <x v="2"/>
    <x v="1"/>
    <x v="6"/>
    <x v="4"/>
    <n v="2"/>
    <n v="8"/>
    <n v="3"/>
    <n v="11"/>
    <n v="0"/>
  </r>
  <r>
    <n v="948"/>
    <n v="1971"/>
    <n v="54"/>
    <x v="0"/>
    <x v="3"/>
    <x v="1"/>
    <n v="10245"/>
    <n v="1"/>
    <n v="0"/>
    <s v="15/05/2013"/>
    <n v="32"/>
    <x v="30"/>
    <x v="69"/>
    <x v="41"/>
    <n v="6"/>
    <x v="27"/>
    <n v="13"/>
    <x v="95"/>
    <n v="2.7330405075646656E-3"/>
    <x v="0"/>
    <x v="5"/>
    <x v="6"/>
    <x v="3"/>
    <n v="2"/>
    <n v="5"/>
    <n v="3"/>
    <n v="11"/>
    <n v="0"/>
  </r>
  <r>
    <n v="125"/>
    <n v="1958"/>
    <n v="67"/>
    <x v="2"/>
    <x v="1"/>
    <x v="1"/>
    <n v="53083"/>
    <n v="1"/>
    <n v="1"/>
    <s v="15/05/2013"/>
    <n v="65"/>
    <x v="216"/>
    <x v="69"/>
    <x v="64"/>
    <n v="3"/>
    <x v="4"/>
    <n v="13"/>
    <x v="518"/>
    <n v="4.8603130945877211E-3"/>
    <x v="1"/>
    <x v="8"/>
    <x v="5"/>
    <x v="0"/>
    <n v="5"/>
    <n v="7"/>
    <n v="3"/>
    <n v="11"/>
    <n v="0"/>
  </r>
  <r>
    <n v="1404"/>
    <n v="1968"/>
    <n v="57"/>
    <x v="0"/>
    <x v="1"/>
    <x v="1"/>
    <n v="34916"/>
    <n v="2"/>
    <n v="0"/>
    <s v="15/05/2013"/>
    <n v="89"/>
    <x v="112"/>
    <x v="34"/>
    <x v="387"/>
    <n v="33"/>
    <x v="4"/>
    <n v="42"/>
    <x v="566"/>
    <n v="5.41299117882919E-3"/>
    <x v="2"/>
    <x v="2"/>
    <x v="5"/>
    <x v="0"/>
    <n v="3"/>
    <n v="9"/>
    <n v="3"/>
    <n v="11"/>
    <n v="0"/>
  </r>
  <r>
    <n v="2587"/>
    <n v="1972"/>
    <n v="53"/>
    <x v="3"/>
    <x v="0"/>
    <x v="1"/>
    <n v="29791"/>
    <n v="1"/>
    <n v="0"/>
    <s v="15/05/2014"/>
    <n v="21"/>
    <x v="28"/>
    <x v="0"/>
    <x v="69"/>
    <n v="0"/>
    <x v="4"/>
    <n v="0"/>
    <x v="97"/>
    <n v="6.7134369440435035E-4"/>
    <x v="1"/>
    <x v="3"/>
    <x v="1"/>
    <x v="4"/>
    <n v="3"/>
    <n v="5"/>
    <n v="3"/>
    <n v="11"/>
    <n v="0"/>
  </r>
  <r>
    <n v="2563"/>
    <n v="1961"/>
    <n v="64"/>
    <x v="4"/>
    <x v="0"/>
    <x v="1"/>
    <n v="28249"/>
    <n v="0"/>
    <n v="0"/>
    <s v="15/06/2014"/>
    <n v="80"/>
    <x v="103"/>
    <x v="21"/>
    <x v="41"/>
    <n v="2"/>
    <x v="2"/>
    <n v="10"/>
    <x v="217"/>
    <n v="1.1681829445290099E-3"/>
    <x v="3"/>
    <x v="1"/>
    <x v="1"/>
    <x v="4"/>
    <n v="3"/>
    <n v="6"/>
    <n v="3"/>
    <n v="11"/>
    <n v="0"/>
  </r>
  <r>
    <n v="1"/>
    <n v="1961"/>
    <n v="64"/>
    <x v="0"/>
    <x v="3"/>
    <x v="1"/>
    <n v="57091"/>
    <n v="0"/>
    <n v="0"/>
    <s v="15/06/2014"/>
    <n v="0"/>
    <x v="498"/>
    <x v="60"/>
    <x v="88"/>
    <n v="7"/>
    <x v="4"/>
    <n v="37"/>
    <x v="567"/>
    <n v="9.4585836646756925E-3"/>
    <x v="1"/>
    <x v="1"/>
    <x v="8"/>
    <x v="6"/>
    <n v="7"/>
    <n v="5"/>
    <n v="3"/>
    <n v="11"/>
    <n v="1"/>
  </r>
  <r>
    <n v="8312"/>
    <n v="1961"/>
    <n v="64"/>
    <x v="4"/>
    <x v="0"/>
    <x v="1"/>
    <n v="28249"/>
    <n v="0"/>
    <n v="0"/>
    <s v="15/06/2014"/>
    <n v="80"/>
    <x v="103"/>
    <x v="21"/>
    <x v="41"/>
    <n v="2"/>
    <x v="2"/>
    <n v="10"/>
    <x v="217"/>
    <n v="1.1681829445290099E-3"/>
    <x v="3"/>
    <x v="1"/>
    <x v="1"/>
    <x v="4"/>
    <n v="3"/>
    <n v="6"/>
    <n v="3"/>
    <n v="11"/>
    <n v="0"/>
  </r>
  <r>
    <n v="8566"/>
    <n v="1961"/>
    <n v="64"/>
    <x v="3"/>
    <x v="1"/>
    <x v="1"/>
    <n v="32583"/>
    <n v="1"/>
    <n v="1"/>
    <s v="15/06/2014"/>
    <n v="10"/>
    <x v="2"/>
    <x v="0"/>
    <x v="82"/>
    <n v="0"/>
    <x v="4"/>
    <n v="1"/>
    <x v="172"/>
    <n v="2.4552680845839857E-4"/>
    <x v="1"/>
    <x v="1"/>
    <x v="6"/>
    <x v="4"/>
    <n v="2"/>
    <n v="7"/>
    <n v="3"/>
    <n v="11"/>
    <n v="0"/>
  </r>
  <r>
    <n v="3426"/>
    <n v="1975"/>
    <n v="50"/>
    <x v="0"/>
    <x v="2"/>
    <x v="0"/>
    <n v="70300"/>
    <n v="1"/>
    <n v="0"/>
    <s v="15/07/2013"/>
    <n v="89"/>
    <x v="500"/>
    <x v="86"/>
    <x v="388"/>
    <n v="60"/>
    <x v="66"/>
    <n v="46"/>
    <x v="230"/>
    <n v="2.2048364153627313E-2"/>
    <x v="1"/>
    <x v="5"/>
    <x v="5"/>
    <x v="2"/>
    <n v="13"/>
    <n v="8"/>
    <n v="3"/>
    <n v="11"/>
    <n v="0"/>
  </r>
  <r>
    <n v="6168"/>
    <n v="1963"/>
    <n v="62"/>
    <x v="0"/>
    <x v="2"/>
    <x v="1"/>
    <n v="45146"/>
    <n v="1"/>
    <n v="1"/>
    <s v="15/07/2013"/>
    <n v="28"/>
    <x v="234"/>
    <x v="0"/>
    <x v="106"/>
    <n v="0"/>
    <x v="4"/>
    <n v="15"/>
    <x v="202"/>
    <n v="8.4171355158818052E-4"/>
    <x v="1"/>
    <x v="3"/>
    <x v="6"/>
    <x v="0"/>
    <n v="2"/>
    <n v="4"/>
    <n v="3"/>
    <n v="11"/>
    <n v="0"/>
  </r>
  <r>
    <n v="3916"/>
    <n v="1971"/>
    <n v="54"/>
    <x v="3"/>
    <x v="1"/>
    <x v="1"/>
    <n v="49269"/>
    <n v="1"/>
    <n v="0"/>
    <s v="15/08/2012"/>
    <n v="92"/>
    <x v="501"/>
    <x v="9"/>
    <x v="389"/>
    <n v="11"/>
    <x v="26"/>
    <n v="58"/>
    <x v="13"/>
    <n v="1.6886886277375227E-2"/>
    <x v="1"/>
    <x v="5"/>
    <x v="8"/>
    <x v="6"/>
    <n v="12"/>
    <n v="7"/>
    <n v="3"/>
    <n v="11"/>
    <n v="0"/>
  </r>
  <r>
    <n v="8234"/>
    <n v="1973"/>
    <n v="52"/>
    <x v="4"/>
    <x v="1"/>
    <x v="1"/>
    <n v="27190"/>
    <n v="1"/>
    <n v="0"/>
    <s v="15/08/2013"/>
    <n v="13"/>
    <x v="103"/>
    <x v="29"/>
    <x v="41"/>
    <n v="0"/>
    <x v="7"/>
    <n v="3"/>
    <x v="347"/>
    <n v="5.5167340934166975E-4"/>
    <x v="2"/>
    <x v="1"/>
    <x v="6"/>
    <x v="4"/>
    <n v="2"/>
    <n v="8"/>
    <n v="3"/>
    <n v="11"/>
    <n v="1"/>
  </r>
  <r>
    <n v="7617"/>
    <n v="1974"/>
    <n v="51"/>
    <x v="0"/>
    <x v="3"/>
    <x v="1"/>
    <n v="42373"/>
    <n v="1"/>
    <n v="1"/>
    <s v="15/08/2013"/>
    <n v="83"/>
    <x v="384"/>
    <x v="60"/>
    <x v="266"/>
    <n v="3"/>
    <x v="26"/>
    <n v="19"/>
    <x v="568"/>
    <n v="3.3983904845066434E-3"/>
    <x v="1"/>
    <x v="0"/>
    <x v="1"/>
    <x v="0"/>
    <n v="5"/>
    <n v="5"/>
    <n v="3"/>
    <n v="11"/>
    <n v="0"/>
  </r>
  <r>
    <n v="5718"/>
    <n v="1950"/>
    <n v="75"/>
    <x v="0"/>
    <x v="0"/>
    <x v="1"/>
    <n v="80763"/>
    <n v="0"/>
    <n v="0"/>
    <s v="15/08/2013"/>
    <n v="17"/>
    <x v="485"/>
    <x v="136"/>
    <x v="237"/>
    <n v="192"/>
    <x v="87"/>
    <n v="231"/>
    <x v="569"/>
    <n v="1.4660178547106967E-2"/>
    <x v="1"/>
    <x v="1"/>
    <x v="5"/>
    <x v="12"/>
    <n v="6"/>
    <n v="3"/>
    <n v="3"/>
    <n v="11"/>
    <n v="1"/>
  </r>
  <r>
    <n v="8210"/>
    <n v="1975"/>
    <n v="50"/>
    <x v="1"/>
    <x v="0"/>
    <x v="0"/>
    <n v="54730"/>
    <n v="0"/>
    <n v="1"/>
    <s v="15/08/2013"/>
    <n v="64"/>
    <x v="398"/>
    <x v="7"/>
    <x v="2"/>
    <n v="4"/>
    <x v="0"/>
    <n v="56"/>
    <x v="570"/>
    <n v="6.3767586332907E-3"/>
    <x v="1"/>
    <x v="0"/>
    <x v="0"/>
    <x v="0"/>
    <n v="8"/>
    <n v="4"/>
    <n v="3"/>
    <n v="11"/>
    <n v="0"/>
  </r>
  <r>
    <n v="7960"/>
    <n v="1962"/>
    <n v="63"/>
    <x v="2"/>
    <x v="1"/>
    <x v="1"/>
    <n v="82122"/>
    <n v="0"/>
    <n v="0"/>
    <s v="15/08/2013"/>
    <n v="89"/>
    <x v="421"/>
    <x v="78"/>
    <x v="211"/>
    <n v="151"/>
    <x v="21"/>
    <n v="100"/>
    <x v="571"/>
    <n v="1.5610920338033657E-2"/>
    <x v="1"/>
    <x v="1"/>
    <x v="4"/>
    <x v="7"/>
    <n v="13"/>
    <n v="1"/>
    <n v="3"/>
    <n v="11"/>
    <n v="0"/>
  </r>
  <r>
    <n v="7414"/>
    <n v="1971"/>
    <n v="54"/>
    <x v="0"/>
    <x v="0"/>
    <x v="1"/>
    <n v="43824"/>
    <n v="1"/>
    <n v="1"/>
    <s v="15/09/2012"/>
    <n v="18"/>
    <x v="502"/>
    <x v="12"/>
    <x v="271"/>
    <n v="12"/>
    <x v="5"/>
    <n v="32"/>
    <x v="508"/>
    <n v="3.5140562248995983E-3"/>
    <x v="1"/>
    <x v="2"/>
    <x v="4"/>
    <x v="0"/>
    <n v="4"/>
    <n v="8"/>
    <n v="3"/>
    <n v="11"/>
    <n v="0"/>
  </r>
  <r>
    <n v="4947"/>
    <n v="1966"/>
    <n v="59"/>
    <x v="2"/>
    <x v="3"/>
    <x v="1"/>
    <n v="89572"/>
    <n v="0"/>
    <n v="0"/>
    <s v="15/09/2012"/>
    <n v="44"/>
    <x v="267"/>
    <x v="4"/>
    <x v="390"/>
    <n v="197"/>
    <x v="10"/>
    <n v="64"/>
    <x v="572"/>
    <n v="2.2272585182869648E-2"/>
    <x v="2"/>
    <x v="1"/>
    <x v="8"/>
    <x v="5"/>
    <n v="9"/>
    <n v="4"/>
    <n v="3"/>
    <n v="11"/>
    <n v="1"/>
  </r>
  <r>
    <n v="2281"/>
    <n v="1970"/>
    <n v="55"/>
    <x v="0"/>
    <x v="3"/>
    <x v="1"/>
    <n v="33697"/>
    <n v="1"/>
    <n v="0"/>
    <s v="15/09/2013"/>
    <n v="34"/>
    <x v="30"/>
    <x v="7"/>
    <x v="41"/>
    <n v="0"/>
    <x v="5"/>
    <n v="11"/>
    <x v="10"/>
    <n v="5.0449594919429032E-4"/>
    <x v="0"/>
    <x v="1"/>
    <x v="6"/>
    <x v="4"/>
    <n v="2"/>
    <n v="7"/>
    <n v="3"/>
    <n v="11"/>
    <n v="0"/>
  </r>
  <r>
    <n v="7791"/>
    <n v="1967"/>
    <n v="58"/>
    <x v="1"/>
    <x v="0"/>
    <x v="1"/>
    <n v="37054"/>
    <n v="1"/>
    <n v="1"/>
    <s v="15/09/2013"/>
    <n v="89"/>
    <x v="87"/>
    <x v="12"/>
    <x v="69"/>
    <n v="0"/>
    <x v="7"/>
    <n v="5"/>
    <x v="97"/>
    <n v="5.3975279322070495E-4"/>
    <x v="1"/>
    <x v="3"/>
    <x v="6"/>
    <x v="4"/>
    <n v="3"/>
    <n v="7"/>
    <n v="3"/>
    <n v="11"/>
    <n v="0"/>
  </r>
  <r>
    <n v="78"/>
    <n v="1969"/>
    <n v="56"/>
    <x v="0"/>
    <x v="0"/>
    <x v="1"/>
    <n v="25293"/>
    <n v="1"/>
    <n v="0"/>
    <s v="15/09/2013"/>
    <n v="51"/>
    <x v="372"/>
    <x v="0"/>
    <x v="73"/>
    <n v="0"/>
    <x v="12"/>
    <n v="9"/>
    <x v="95"/>
    <n v="1.1070256592733167E-3"/>
    <x v="1"/>
    <x v="1"/>
    <x v="6"/>
    <x v="0"/>
    <n v="2"/>
    <n v="8"/>
    <n v="3"/>
    <n v="11"/>
    <n v="0"/>
  </r>
  <r>
    <n v="5517"/>
    <n v="1969"/>
    <n v="56"/>
    <x v="0"/>
    <x v="0"/>
    <x v="1"/>
    <n v="25293"/>
    <n v="1"/>
    <n v="0"/>
    <s v="15/09/2013"/>
    <n v="51"/>
    <x v="372"/>
    <x v="0"/>
    <x v="73"/>
    <n v="0"/>
    <x v="12"/>
    <n v="9"/>
    <x v="95"/>
    <n v="1.1070256592733167E-3"/>
    <x v="1"/>
    <x v="1"/>
    <x v="6"/>
    <x v="0"/>
    <n v="2"/>
    <n v="8"/>
    <n v="3"/>
    <n v="11"/>
    <n v="0"/>
  </r>
  <r>
    <n v="9703"/>
    <n v="1970"/>
    <n v="55"/>
    <x v="3"/>
    <x v="0"/>
    <x v="1"/>
    <n v="38097"/>
    <n v="1"/>
    <n v="1"/>
    <s v="15/10/2012"/>
    <n v="70"/>
    <x v="503"/>
    <x v="22"/>
    <x v="132"/>
    <n v="0"/>
    <x v="7"/>
    <n v="69"/>
    <x v="573"/>
    <n v="3.0186103892694961E-3"/>
    <x v="1"/>
    <x v="2"/>
    <x v="4"/>
    <x v="3"/>
    <n v="2"/>
    <n v="7"/>
    <n v="3"/>
    <n v="11"/>
    <n v="1"/>
  </r>
  <r>
    <n v="3074"/>
    <n v="1984"/>
    <n v="41"/>
    <x v="3"/>
    <x v="0"/>
    <x v="0"/>
    <n v="70643"/>
    <n v="0"/>
    <n v="0"/>
    <s v="15/10/2012"/>
    <n v="66"/>
    <x v="504"/>
    <x v="96"/>
    <x v="391"/>
    <n v="23"/>
    <x v="29"/>
    <n v="33"/>
    <x v="574"/>
    <n v="2.5409453165918774E-2"/>
    <x v="1"/>
    <x v="1"/>
    <x v="5"/>
    <x v="8"/>
    <n v="4"/>
    <n v="6"/>
    <n v="3"/>
    <n v="11"/>
    <n v="1"/>
  </r>
  <r>
    <n v="5959"/>
    <n v="1968"/>
    <n v="57"/>
    <x v="0"/>
    <x v="3"/>
    <x v="1"/>
    <n v="35893"/>
    <n v="1"/>
    <n v="1"/>
    <s v="15/10/2012"/>
    <n v="80"/>
    <x v="118"/>
    <x v="0"/>
    <x v="27"/>
    <n v="0"/>
    <x v="4"/>
    <n v="18"/>
    <x v="575"/>
    <n v="5.042765998941298E-3"/>
    <x v="1"/>
    <x v="8"/>
    <x v="4"/>
    <x v="0"/>
    <n v="5"/>
    <n v="8"/>
    <n v="3"/>
    <n v="11"/>
    <n v="0"/>
  </r>
  <r>
    <n v="9405"/>
    <n v="1954"/>
    <n v="71"/>
    <x v="3"/>
    <x v="0"/>
    <x v="1"/>
    <n v="52869"/>
    <n v="1"/>
    <n v="1"/>
    <s v="15/10/2012"/>
    <n v="40"/>
    <x v="221"/>
    <x v="7"/>
    <x v="266"/>
    <n v="2"/>
    <x v="7"/>
    <n v="21"/>
    <x v="77"/>
    <n v="2.8561160604513042E-3"/>
    <x v="1"/>
    <x v="5"/>
    <x v="4"/>
    <x v="0"/>
    <n v="4"/>
    <n v="7"/>
    <n v="3"/>
    <n v="11"/>
    <n v="1"/>
  </r>
  <r>
    <n v="4682"/>
    <n v="1958"/>
    <n v="67"/>
    <x v="0"/>
    <x v="0"/>
    <x v="1"/>
    <n v="51876"/>
    <n v="0"/>
    <n v="0"/>
    <s v="15/10/2013"/>
    <n v="88"/>
    <x v="299"/>
    <x v="8"/>
    <x v="71"/>
    <n v="28"/>
    <x v="44"/>
    <n v="6"/>
    <x v="393"/>
    <n v="5.8601279975325779E-3"/>
    <x v="2"/>
    <x v="1"/>
    <x v="1"/>
    <x v="3"/>
    <n v="8"/>
    <n v="1"/>
    <n v="3"/>
    <n v="11"/>
    <n v="0"/>
  </r>
  <r>
    <n v="3409"/>
    <n v="1984"/>
    <n v="41"/>
    <x v="0"/>
    <x v="3"/>
    <x v="0"/>
    <n v="36108"/>
    <n v="1"/>
    <n v="0"/>
    <s v="15/10/2013"/>
    <n v="68"/>
    <x v="173"/>
    <x v="9"/>
    <x v="377"/>
    <n v="3"/>
    <x v="34"/>
    <n v="47"/>
    <x v="576"/>
    <n v="8.0868505594328122E-3"/>
    <x v="1"/>
    <x v="5"/>
    <x v="8"/>
    <x v="0"/>
    <n v="4"/>
    <n v="9"/>
    <n v="3"/>
    <n v="11"/>
    <n v="0"/>
  </r>
  <r>
    <n v="1994"/>
    <n v="1983"/>
    <n v="42"/>
    <x v="0"/>
    <x v="0"/>
    <x v="0"/>
    <s v="NILL"/>
    <n v="1"/>
    <n v="0"/>
    <s v="15/11/2013"/>
    <n v="11"/>
    <x v="2"/>
    <x v="60"/>
    <x v="69"/>
    <n v="0"/>
    <x v="12"/>
    <n v="1"/>
    <x v="66"/>
    <e v="#VALUE!"/>
    <x v="2"/>
    <x v="1"/>
    <x v="6"/>
    <x v="4"/>
    <n v="2"/>
    <n v="7"/>
    <n v="3"/>
    <n v="11"/>
    <n v="0"/>
  </r>
  <r>
    <n v="2125"/>
    <n v="1959"/>
    <n v="66"/>
    <x v="0"/>
    <x v="2"/>
    <x v="1"/>
    <n v="63033"/>
    <n v="0"/>
    <n v="0"/>
    <s v="15/11/2013"/>
    <n v="82"/>
    <x v="365"/>
    <x v="86"/>
    <x v="392"/>
    <n v="225"/>
    <x v="52"/>
    <n v="30"/>
    <x v="577"/>
    <n v="1.7006964605841383E-2"/>
    <x v="2"/>
    <x v="1"/>
    <x v="4"/>
    <x v="1"/>
    <n v="8"/>
    <n v="2"/>
    <n v="3"/>
    <n v="11"/>
    <n v="0"/>
  </r>
  <r>
    <n v="8180"/>
    <n v="1952"/>
    <n v="73"/>
    <x v="1"/>
    <x v="2"/>
    <x v="1"/>
    <n v="59354"/>
    <n v="1"/>
    <n v="1"/>
    <s v="15/11/2013"/>
    <n v="53"/>
    <x v="494"/>
    <x v="22"/>
    <x v="139"/>
    <n v="3"/>
    <x v="20"/>
    <n v="14"/>
    <x v="578"/>
    <n v="4.9870269905987804E-3"/>
    <x v="1"/>
    <x v="5"/>
    <x v="10"/>
    <x v="0"/>
    <n v="5"/>
    <n v="6"/>
    <n v="3"/>
    <n v="11"/>
    <n v="0"/>
  </r>
  <r>
    <n v="6274"/>
    <n v="1948"/>
    <n v="77"/>
    <x v="1"/>
    <x v="0"/>
    <x v="1"/>
    <n v="83790"/>
    <n v="0"/>
    <n v="0"/>
    <s v="15/11/2013"/>
    <n v="81"/>
    <x v="235"/>
    <x v="24"/>
    <x v="70"/>
    <n v="42"/>
    <x v="44"/>
    <n v="16"/>
    <x v="579"/>
    <n v="1.908342284282134E-2"/>
    <x v="1"/>
    <x v="1"/>
    <x v="3"/>
    <x v="11"/>
    <n v="6"/>
    <n v="3"/>
    <n v="3"/>
    <n v="11"/>
    <n v="0"/>
  </r>
  <r>
    <n v="10623"/>
    <n v="1961"/>
    <n v="64"/>
    <x v="1"/>
    <x v="1"/>
    <x v="1"/>
    <n v="48330"/>
    <n v="0"/>
    <n v="1"/>
    <s v="15/11/2013"/>
    <n v="2"/>
    <x v="280"/>
    <x v="0"/>
    <x v="10"/>
    <n v="0"/>
    <x v="4"/>
    <n v="0"/>
    <x v="209"/>
    <n v="6.6211462859507551E-4"/>
    <x v="1"/>
    <x v="1"/>
    <x v="6"/>
    <x v="4"/>
    <n v="3"/>
    <n v="5"/>
    <n v="3"/>
    <n v="11"/>
    <n v="0"/>
  </r>
  <r>
    <n v="146"/>
    <n v="1960"/>
    <n v="65"/>
    <x v="3"/>
    <x v="3"/>
    <x v="1"/>
    <n v="76045"/>
    <n v="0"/>
    <n v="0"/>
    <s v="15/11/2013"/>
    <n v="78"/>
    <x v="426"/>
    <x v="53"/>
    <x v="309"/>
    <n v="17"/>
    <x v="134"/>
    <n v="0"/>
    <x v="580"/>
    <n v="1.7397593530146624E-2"/>
    <x v="1"/>
    <x v="1"/>
    <x v="0"/>
    <x v="2"/>
    <n v="11"/>
    <n v="2"/>
    <n v="3"/>
    <n v="11"/>
    <n v="0"/>
  </r>
  <r>
    <n v="2802"/>
    <n v="1992"/>
    <n v="33"/>
    <x v="2"/>
    <x v="0"/>
    <x v="0"/>
    <n v="87000"/>
    <n v="0"/>
    <n v="0"/>
    <s v="15/12/2012"/>
    <n v="61"/>
    <x v="185"/>
    <x v="55"/>
    <x v="393"/>
    <n v="67"/>
    <x v="67"/>
    <n v="49"/>
    <x v="581"/>
    <n v="1.0482758620689656E-2"/>
    <x v="2"/>
    <x v="1"/>
    <x v="0"/>
    <x v="9"/>
    <n v="7"/>
    <n v="2"/>
    <n v="3"/>
    <n v="11"/>
    <n v="0"/>
  </r>
  <r>
    <n v="340"/>
    <n v="1970"/>
    <n v="55"/>
    <x v="0"/>
    <x v="2"/>
    <x v="1"/>
    <n v="72967"/>
    <n v="0"/>
    <n v="1"/>
    <s v="15/12/2012"/>
    <n v="1"/>
    <x v="118"/>
    <x v="27"/>
    <x v="255"/>
    <n v="0"/>
    <x v="4"/>
    <n v="125"/>
    <x v="582"/>
    <n v="5.0981950744857264E-3"/>
    <x v="2"/>
    <x v="3"/>
    <x v="8"/>
    <x v="3"/>
    <n v="8"/>
    <n v="5"/>
    <n v="3"/>
    <n v="11"/>
    <n v="1"/>
  </r>
  <r>
    <n v="10241"/>
    <n v="1975"/>
    <n v="50"/>
    <x v="2"/>
    <x v="2"/>
    <x v="0"/>
    <n v="11448"/>
    <n v="0"/>
    <n v="0"/>
    <s v="15/12/2013"/>
    <n v="16"/>
    <x v="91"/>
    <x v="0"/>
    <x v="394"/>
    <n v="6"/>
    <x v="12"/>
    <n v="6"/>
    <x v="172"/>
    <n v="6.9881201956673651E-4"/>
    <x v="4"/>
    <x v="1"/>
    <x v="6"/>
    <x v="4"/>
    <n v="2"/>
    <n v="6"/>
    <n v="3"/>
    <n v="11"/>
    <n v="0"/>
  </r>
  <r>
    <n v="6950"/>
    <n v="1958"/>
    <n v="67"/>
    <x v="1"/>
    <x v="0"/>
    <x v="1"/>
    <n v="49572"/>
    <n v="1"/>
    <n v="1"/>
    <s v="15/12/2013"/>
    <n v="25"/>
    <x v="171"/>
    <x v="12"/>
    <x v="17"/>
    <n v="0"/>
    <x v="7"/>
    <n v="1"/>
    <x v="342"/>
    <n v="1.0691519406116356E-3"/>
    <x v="1"/>
    <x v="3"/>
    <x v="1"/>
    <x v="4"/>
    <n v="3"/>
    <n v="7"/>
    <n v="3"/>
    <n v="11"/>
    <n v="0"/>
  </r>
  <r>
    <n v="880"/>
    <n v="1966"/>
    <n v="59"/>
    <x v="4"/>
    <x v="1"/>
    <x v="1"/>
    <n v="22634"/>
    <n v="0"/>
    <n v="0"/>
    <s v="16/01/2013"/>
    <n v="47"/>
    <x v="77"/>
    <x v="34"/>
    <x v="73"/>
    <n v="8"/>
    <x v="35"/>
    <n v="46"/>
    <x v="201"/>
    <n v="2.2090660068922858E-3"/>
    <x v="0"/>
    <x v="1"/>
    <x v="1"/>
    <x v="0"/>
    <n v="2"/>
    <n v="8"/>
    <n v="3"/>
    <n v="11"/>
    <n v="0"/>
  </r>
  <r>
    <n v="524"/>
    <n v="1966"/>
    <n v="59"/>
    <x v="4"/>
    <x v="1"/>
    <x v="1"/>
    <n v="22634"/>
    <n v="0"/>
    <n v="0"/>
    <s v="16/01/2013"/>
    <n v="47"/>
    <x v="77"/>
    <x v="34"/>
    <x v="73"/>
    <n v="8"/>
    <x v="35"/>
    <n v="46"/>
    <x v="201"/>
    <n v="2.2090660068922858E-3"/>
    <x v="0"/>
    <x v="1"/>
    <x v="1"/>
    <x v="0"/>
    <n v="2"/>
    <n v="8"/>
    <n v="3"/>
    <n v="11"/>
    <n v="0"/>
  </r>
  <r>
    <n v="4406"/>
    <n v="1970"/>
    <n v="55"/>
    <x v="0"/>
    <x v="1"/>
    <x v="1"/>
    <n v="67419"/>
    <n v="0"/>
    <n v="1"/>
    <s v="16/01/2013"/>
    <n v="29"/>
    <x v="505"/>
    <x v="109"/>
    <x v="395"/>
    <n v="91"/>
    <x v="23"/>
    <n v="42"/>
    <x v="531"/>
    <n v="2.1195805336774499E-2"/>
    <x v="1"/>
    <x v="2"/>
    <x v="2"/>
    <x v="1"/>
    <n v="8"/>
    <n v="5"/>
    <n v="3"/>
    <n v="11"/>
    <n v="0"/>
  </r>
  <r>
    <n v="8969"/>
    <n v="1977"/>
    <n v="48"/>
    <x v="0"/>
    <x v="0"/>
    <x v="0"/>
    <n v="71855"/>
    <n v="0"/>
    <n v="1"/>
    <s v="16/01/2013"/>
    <n v="59"/>
    <x v="506"/>
    <x v="118"/>
    <x v="396"/>
    <n v="0"/>
    <x v="52"/>
    <n v="28"/>
    <x v="527"/>
    <n v="1.5489527520701412E-2"/>
    <x v="1"/>
    <x v="2"/>
    <x v="5"/>
    <x v="2"/>
    <n v="11"/>
    <n v="3"/>
    <n v="3"/>
    <n v="11"/>
    <n v="0"/>
  </r>
  <r>
    <n v="6097"/>
    <n v="1959"/>
    <n v="66"/>
    <x v="0"/>
    <x v="3"/>
    <x v="1"/>
    <n v="50664"/>
    <n v="1"/>
    <n v="1"/>
    <s v="16/01/2013"/>
    <n v="64"/>
    <x v="24"/>
    <x v="9"/>
    <x v="89"/>
    <n v="6"/>
    <x v="27"/>
    <n v="126"/>
    <x v="583"/>
    <n v="8.5859782093794402E-3"/>
    <x v="1"/>
    <x v="12"/>
    <x v="3"/>
    <x v="0"/>
    <n v="6"/>
    <n v="9"/>
    <n v="3"/>
    <n v="11"/>
    <n v="0"/>
  </r>
  <r>
    <n v="10814"/>
    <n v="1947"/>
    <n v="78"/>
    <x v="0"/>
    <x v="1"/>
    <x v="1"/>
    <n v="70321"/>
    <n v="0"/>
    <n v="0"/>
    <s v="16/01/2013"/>
    <n v="6"/>
    <x v="507"/>
    <x v="34"/>
    <x v="397"/>
    <n v="82"/>
    <x v="3"/>
    <n v="191"/>
    <x v="584"/>
    <n v="1.6851296198859517E-2"/>
    <x v="2"/>
    <x v="1"/>
    <x v="10"/>
    <x v="2"/>
    <n v="13"/>
    <n v="4"/>
    <n v="3"/>
    <n v="11"/>
    <n v="1"/>
  </r>
  <r>
    <n v="5370"/>
    <n v="1973"/>
    <n v="52"/>
    <x v="3"/>
    <x v="0"/>
    <x v="1"/>
    <n v="32644"/>
    <n v="1"/>
    <n v="0"/>
    <s v="16/01/2013"/>
    <n v="38"/>
    <x v="189"/>
    <x v="7"/>
    <x v="260"/>
    <n v="0"/>
    <x v="0"/>
    <n v="23"/>
    <x v="478"/>
    <n v="1.1947065310623698E-2"/>
    <x v="1"/>
    <x v="2"/>
    <x v="8"/>
    <x v="0"/>
    <n v="6"/>
    <n v="8"/>
    <n v="3"/>
    <n v="11"/>
    <n v="0"/>
  </r>
  <r>
    <n v="2807"/>
    <n v="1969"/>
    <n v="56"/>
    <x v="0"/>
    <x v="0"/>
    <x v="1"/>
    <n v="56796"/>
    <n v="0"/>
    <n v="1"/>
    <s v="16/02/2013"/>
    <n v="24"/>
    <x v="335"/>
    <x v="122"/>
    <x v="49"/>
    <n v="62"/>
    <x v="45"/>
    <n v="37"/>
    <x v="275"/>
    <n v="1.6973026269455595E-2"/>
    <x v="1"/>
    <x v="5"/>
    <x v="3"/>
    <x v="7"/>
    <n v="7"/>
    <n v="7"/>
    <n v="3"/>
    <n v="11"/>
    <n v="0"/>
  </r>
  <r>
    <n v="4475"/>
    <n v="1949"/>
    <n v="76"/>
    <x v="3"/>
    <x v="0"/>
    <x v="1"/>
    <n v="69098"/>
    <n v="0"/>
    <n v="0"/>
    <s v="16/02/2013"/>
    <n v="82"/>
    <x v="508"/>
    <x v="78"/>
    <x v="112"/>
    <n v="145"/>
    <x v="4"/>
    <n v="178"/>
    <x v="585"/>
    <n v="3.2736113925149787E-2"/>
    <x v="1"/>
    <x v="1"/>
    <x v="8"/>
    <x v="8"/>
    <n v="9"/>
    <n v="5"/>
    <n v="3"/>
    <n v="11"/>
    <n v="0"/>
  </r>
  <r>
    <n v="2253"/>
    <n v="1990"/>
    <n v="35"/>
    <x v="0"/>
    <x v="0"/>
    <x v="0"/>
    <n v="18929"/>
    <n v="0"/>
    <n v="0"/>
    <s v="16/02/2013"/>
    <n v="15"/>
    <x v="98"/>
    <x v="0"/>
    <x v="31"/>
    <n v="23"/>
    <x v="27"/>
    <n v="18"/>
    <x v="135"/>
    <n v="3.5395425009245073E-3"/>
    <x v="1"/>
    <x v="1"/>
    <x v="6"/>
    <x v="4"/>
    <n v="4"/>
    <n v="6"/>
    <n v="3"/>
    <n v="11"/>
    <n v="0"/>
  </r>
  <r>
    <n v="2326"/>
    <n v="1990"/>
    <n v="35"/>
    <x v="0"/>
    <x v="0"/>
    <x v="0"/>
    <n v="18929"/>
    <n v="0"/>
    <n v="0"/>
    <s v="16/02/2013"/>
    <n v="15"/>
    <x v="98"/>
    <x v="0"/>
    <x v="31"/>
    <n v="23"/>
    <x v="27"/>
    <n v="18"/>
    <x v="135"/>
    <n v="3.5395425009245073E-3"/>
    <x v="1"/>
    <x v="1"/>
    <x v="6"/>
    <x v="4"/>
    <n v="4"/>
    <n v="6"/>
    <n v="3"/>
    <n v="11"/>
    <n v="0"/>
  </r>
  <r>
    <n v="4837"/>
    <n v="1965"/>
    <n v="60"/>
    <x v="3"/>
    <x v="0"/>
    <x v="1"/>
    <n v="71322"/>
    <n v="0"/>
    <n v="1"/>
    <s v="16/02/2013"/>
    <n v="57"/>
    <x v="509"/>
    <x v="65"/>
    <x v="398"/>
    <n v="69"/>
    <x v="30"/>
    <n v="204"/>
    <x v="474"/>
    <n v="1.5437032051821318E-2"/>
    <x v="1"/>
    <x v="3"/>
    <x v="3"/>
    <x v="2"/>
    <n v="13"/>
    <n v="4"/>
    <n v="3"/>
    <n v="11"/>
    <n v="0"/>
  </r>
  <r>
    <n v="1052"/>
    <n v="1969"/>
    <n v="56"/>
    <x v="0"/>
    <x v="0"/>
    <x v="1"/>
    <n v="56796"/>
    <n v="0"/>
    <n v="1"/>
    <s v="16/02/2013"/>
    <n v="24"/>
    <x v="335"/>
    <x v="122"/>
    <x v="49"/>
    <n v="62"/>
    <x v="45"/>
    <n v="37"/>
    <x v="275"/>
    <n v="1.6973026269455595E-2"/>
    <x v="1"/>
    <x v="5"/>
    <x v="3"/>
    <x v="7"/>
    <n v="7"/>
    <n v="7"/>
    <n v="3"/>
    <n v="11"/>
    <n v="0"/>
  </r>
  <r>
    <n v="1876"/>
    <n v="1990"/>
    <n v="35"/>
    <x v="0"/>
    <x v="0"/>
    <x v="0"/>
    <n v="18929"/>
    <n v="0"/>
    <n v="0"/>
    <s v="16/02/2013"/>
    <n v="15"/>
    <x v="98"/>
    <x v="0"/>
    <x v="31"/>
    <n v="23"/>
    <x v="27"/>
    <n v="18"/>
    <x v="135"/>
    <n v="3.5395425009245073E-3"/>
    <x v="1"/>
    <x v="1"/>
    <x v="6"/>
    <x v="4"/>
    <n v="4"/>
    <n v="6"/>
    <n v="3"/>
    <n v="11"/>
    <n v="0"/>
  </r>
  <r>
    <n v="3726"/>
    <n v="1986"/>
    <n v="39"/>
    <x v="3"/>
    <x v="1"/>
    <x v="0"/>
    <n v="34320"/>
    <n v="1"/>
    <n v="0"/>
    <s v="16/02/2014"/>
    <n v="66"/>
    <x v="30"/>
    <x v="12"/>
    <x v="97"/>
    <n v="3"/>
    <x v="4"/>
    <n v="0"/>
    <x v="10"/>
    <n v="4.9533799533799539E-4"/>
    <x v="2"/>
    <x v="1"/>
    <x v="6"/>
    <x v="4"/>
    <n v="2"/>
    <n v="8"/>
    <n v="3"/>
    <n v="11"/>
    <n v="0"/>
  </r>
  <r>
    <n v="1328"/>
    <n v="1982"/>
    <n v="43"/>
    <x v="2"/>
    <x v="0"/>
    <x v="0"/>
    <n v="57937"/>
    <n v="0"/>
    <n v="1"/>
    <s v="16/02/2014"/>
    <n v="56"/>
    <x v="295"/>
    <x v="70"/>
    <x v="399"/>
    <n v="55"/>
    <x v="44"/>
    <n v="133"/>
    <x v="351"/>
    <n v="9.4930700588570349E-3"/>
    <x v="1"/>
    <x v="5"/>
    <x v="0"/>
    <x v="1"/>
    <n v="9"/>
    <n v="3"/>
    <n v="3"/>
    <n v="11"/>
    <n v="0"/>
  </r>
  <r>
    <n v="8955"/>
    <n v="1957"/>
    <n v="68"/>
    <x v="3"/>
    <x v="1"/>
    <x v="1"/>
    <n v="40451"/>
    <n v="0"/>
    <n v="2"/>
    <s v="16/02/2014"/>
    <n v="54"/>
    <x v="171"/>
    <x v="0"/>
    <x v="10"/>
    <n v="0"/>
    <x v="4"/>
    <n v="10"/>
    <x v="0"/>
    <n v="9.6412944055771182E-4"/>
    <x v="1"/>
    <x v="1"/>
    <x v="6"/>
    <x v="0"/>
    <n v="2"/>
    <n v="5"/>
    <n v="3"/>
    <n v="11"/>
    <n v="0"/>
  </r>
  <r>
    <n v="5229"/>
    <n v="1969"/>
    <n v="56"/>
    <x v="3"/>
    <x v="1"/>
    <x v="1"/>
    <n v="54132"/>
    <n v="0"/>
    <n v="1"/>
    <s v="16/02/2014"/>
    <n v="81"/>
    <x v="316"/>
    <x v="12"/>
    <x v="31"/>
    <n v="0"/>
    <x v="4"/>
    <n v="3"/>
    <x v="0"/>
    <n v="7.2046109510086451E-4"/>
    <x v="1"/>
    <x v="1"/>
    <x v="6"/>
    <x v="4"/>
    <n v="3"/>
    <n v="7"/>
    <n v="3"/>
    <n v="11"/>
    <n v="0"/>
  </r>
  <r>
    <n v="4432"/>
    <n v="1976"/>
    <n v="49"/>
    <x v="0"/>
    <x v="2"/>
    <x v="0"/>
    <n v="31615"/>
    <n v="1"/>
    <n v="0"/>
    <s v="16/03/2013"/>
    <n v="82"/>
    <x v="77"/>
    <x v="7"/>
    <x v="153"/>
    <n v="6"/>
    <x v="34"/>
    <n v="9"/>
    <x v="341"/>
    <n v="1.3284833148821762E-3"/>
    <x v="2"/>
    <x v="3"/>
    <x v="1"/>
    <x v="4"/>
    <n v="3"/>
    <n v="7"/>
    <n v="3"/>
    <n v="11"/>
    <n v="0"/>
  </r>
  <r>
    <n v="7004"/>
    <n v="1984"/>
    <n v="41"/>
    <x v="0"/>
    <x v="3"/>
    <x v="0"/>
    <n v="11012"/>
    <n v="1"/>
    <n v="0"/>
    <s v="16/03/2013"/>
    <n v="82"/>
    <x v="153"/>
    <x v="7"/>
    <x v="119"/>
    <n v="7"/>
    <x v="7"/>
    <n v="23"/>
    <x v="17"/>
    <n v="5.5394115510352341E-3"/>
    <x v="2"/>
    <x v="5"/>
    <x v="4"/>
    <x v="0"/>
    <n v="2"/>
    <n v="9"/>
    <n v="3"/>
    <n v="11"/>
    <n v="0"/>
  </r>
  <r>
    <n v="5654"/>
    <n v="1972"/>
    <n v="53"/>
    <x v="0"/>
    <x v="0"/>
    <x v="1"/>
    <n v="36026"/>
    <n v="2"/>
    <n v="1"/>
    <s v="16/03/2014"/>
    <n v="34"/>
    <x v="240"/>
    <x v="20"/>
    <x v="32"/>
    <n v="6"/>
    <x v="27"/>
    <n v="17"/>
    <x v="51"/>
    <n v="1.2213401432298895E-3"/>
    <x v="1"/>
    <x v="3"/>
    <x v="1"/>
    <x v="4"/>
    <n v="3"/>
    <n v="6"/>
    <n v="3"/>
    <n v="11"/>
    <n v="0"/>
  </r>
  <r>
    <n v="1646"/>
    <n v="1972"/>
    <n v="53"/>
    <x v="4"/>
    <x v="0"/>
    <x v="1"/>
    <n v="25224"/>
    <n v="1"/>
    <n v="0"/>
    <s v="16/03/2014"/>
    <n v="36"/>
    <x v="30"/>
    <x v="21"/>
    <x v="0"/>
    <n v="11"/>
    <x v="12"/>
    <n v="8"/>
    <x v="202"/>
    <n v="1.5065017443704409E-3"/>
    <x v="2"/>
    <x v="3"/>
    <x v="6"/>
    <x v="0"/>
    <n v="3"/>
    <n v="3"/>
    <n v="3"/>
    <n v="11"/>
    <n v="0"/>
  </r>
  <r>
    <n v="2861"/>
    <n v="1983"/>
    <n v="42"/>
    <x v="0"/>
    <x v="3"/>
    <x v="0"/>
    <n v="24072"/>
    <n v="1"/>
    <n v="0"/>
    <s v="16/04/2013"/>
    <n v="79"/>
    <x v="15"/>
    <x v="12"/>
    <x v="69"/>
    <n v="3"/>
    <x v="4"/>
    <n v="4"/>
    <x v="205"/>
    <n v="7.8929877035559986E-4"/>
    <x v="1"/>
    <x v="1"/>
    <x v="6"/>
    <x v="4"/>
    <n v="2"/>
    <n v="8"/>
    <n v="3"/>
    <n v="11"/>
    <n v="0"/>
  </r>
  <r>
    <n v="5989"/>
    <n v="1959"/>
    <n v="66"/>
    <x v="2"/>
    <x v="2"/>
    <x v="1"/>
    <n v="78353"/>
    <n v="0"/>
    <n v="1"/>
    <s v="16/04/2013"/>
    <n v="51"/>
    <x v="510"/>
    <x v="137"/>
    <x v="400"/>
    <n v="39"/>
    <x v="113"/>
    <n v="34"/>
    <x v="586"/>
    <n v="1.9680165405281228E-2"/>
    <x v="1"/>
    <x v="1"/>
    <x v="7"/>
    <x v="3"/>
    <n v="11"/>
    <n v="8"/>
    <n v="3"/>
    <n v="11"/>
    <n v="0"/>
  </r>
  <r>
    <n v="9617"/>
    <n v="1951"/>
    <n v="74"/>
    <x v="0"/>
    <x v="3"/>
    <x v="1"/>
    <n v="15033"/>
    <n v="0"/>
    <n v="0"/>
    <s v="16/04/2014"/>
    <n v="37"/>
    <x v="91"/>
    <x v="20"/>
    <x v="106"/>
    <n v="6"/>
    <x v="4"/>
    <n v="4"/>
    <x v="347"/>
    <n v="9.9780482937537407E-4"/>
    <x v="4"/>
    <x v="1"/>
    <x v="6"/>
    <x v="4"/>
    <n v="3"/>
    <n v="3"/>
    <n v="3"/>
    <n v="11"/>
    <n v="0"/>
  </r>
  <r>
    <n v="5827"/>
    <n v="1958"/>
    <n v="67"/>
    <x v="0"/>
    <x v="2"/>
    <x v="1"/>
    <n v="35246"/>
    <n v="1"/>
    <n v="1"/>
    <s v="16/04/2014"/>
    <n v="53"/>
    <x v="241"/>
    <x v="0"/>
    <x v="0"/>
    <n v="2"/>
    <x v="12"/>
    <n v="10"/>
    <x v="331"/>
    <n v="1.4753447199682232E-3"/>
    <x v="1"/>
    <x v="2"/>
    <x v="4"/>
    <x v="0"/>
    <n v="3"/>
    <n v="5"/>
    <n v="3"/>
    <n v="11"/>
    <n v="0"/>
  </r>
  <r>
    <n v="2952"/>
    <n v="1977"/>
    <n v="48"/>
    <x v="1"/>
    <x v="3"/>
    <x v="0"/>
    <n v="36273"/>
    <n v="1"/>
    <n v="0"/>
    <s v="16/04/2014"/>
    <n v="80"/>
    <x v="50"/>
    <x v="7"/>
    <x v="53"/>
    <n v="3"/>
    <x v="12"/>
    <n v="9"/>
    <x v="135"/>
    <n v="1.8471039064869186E-3"/>
    <x v="2"/>
    <x v="3"/>
    <x v="4"/>
    <x v="4"/>
    <n v="3"/>
    <n v="6"/>
    <n v="3"/>
    <n v="11"/>
    <n v="0"/>
  </r>
  <r>
    <n v="3722"/>
    <n v="1972"/>
    <n v="53"/>
    <x v="0"/>
    <x v="3"/>
    <x v="1"/>
    <n v="44503"/>
    <n v="1"/>
    <n v="1"/>
    <s v="16/04/2014"/>
    <n v="83"/>
    <x v="193"/>
    <x v="12"/>
    <x v="31"/>
    <n v="0"/>
    <x v="4"/>
    <n v="8"/>
    <x v="50"/>
    <n v="8.9881581017010089E-4"/>
    <x v="1"/>
    <x v="3"/>
    <x v="1"/>
    <x v="4"/>
    <n v="3"/>
    <n v="6"/>
    <n v="3"/>
    <n v="11"/>
    <n v="0"/>
  </r>
  <r>
    <n v="8754"/>
    <n v="1974"/>
    <n v="51"/>
    <x v="3"/>
    <x v="1"/>
    <x v="1"/>
    <n v="45068"/>
    <n v="0"/>
    <n v="1"/>
    <s v="16/05/2013"/>
    <n v="25"/>
    <x v="28"/>
    <x v="0"/>
    <x v="82"/>
    <n v="0"/>
    <x v="4"/>
    <n v="3"/>
    <x v="10"/>
    <n v="3.7720777491790183E-4"/>
    <x v="1"/>
    <x v="1"/>
    <x v="6"/>
    <x v="4"/>
    <n v="2"/>
    <n v="7"/>
    <n v="3"/>
    <n v="11"/>
    <n v="0"/>
  </r>
  <r>
    <n v="10767"/>
    <n v="1989"/>
    <n v="36"/>
    <x v="3"/>
    <x v="1"/>
    <x v="0"/>
    <n v="77845"/>
    <n v="0"/>
    <n v="0"/>
    <s v="16/05/2014"/>
    <n v="40"/>
    <x v="426"/>
    <x v="45"/>
    <x v="392"/>
    <n v="0"/>
    <x v="42"/>
    <n v="26"/>
    <x v="587"/>
    <n v="1.6956773074699723E-2"/>
    <x v="1"/>
    <x v="1"/>
    <x v="4"/>
    <x v="2"/>
    <n v="12"/>
    <n v="1"/>
    <n v="3"/>
    <n v="11"/>
    <n v="0"/>
  </r>
  <r>
    <n v="11091"/>
    <n v="1953"/>
    <n v="72"/>
    <x v="0"/>
    <x v="1"/>
    <x v="1"/>
    <n v="34587"/>
    <n v="1"/>
    <n v="1"/>
    <s v="16/05/2014"/>
    <n v="68"/>
    <x v="0"/>
    <x v="22"/>
    <x v="97"/>
    <n v="2"/>
    <x v="4"/>
    <n v="2"/>
    <x v="97"/>
    <n v="5.7825194437216294E-4"/>
    <x v="2"/>
    <x v="3"/>
    <x v="6"/>
    <x v="4"/>
    <n v="3"/>
    <n v="4"/>
    <n v="3"/>
    <n v="11"/>
    <n v="0"/>
  </r>
  <r>
    <n v="3179"/>
    <n v="1980"/>
    <n v="45"/>
    <x v="0"/>
    <x v="3"/>
    <x v="0"/>
    <n v="81741"/>
    <n v="0"/>
    <n v="0"/>
    <s v="16/06/2013"/>
    <n v="75"/>
    <x v="511"/>
    <x v="40"/>
    <x v="401"/>
    <n v="58"/>
    <x v="119"/>
    <n v="38"/>
    <x v="588"/>
    <n v="1.8766592040713962E-2"/>
    <x v="2"/>
    <x v="6"/>
    <x v="10"/>
    <x v="9"/>
    <n v="7"/>
    <n v="2"/>
    <n v="3"/>
    <n v="11"/>
    <n v="0"/>
  </r>
  <r>
    <n v="8779"/>
    <n v="1985"/>
    <n v="40"/>
    <x v="2"/>
    <x v="0"/>
    <x v="0"/>
    <n v="36145"/>
    <n v="1"/>
    <n v="0"/>
    <s v="16/06/2013"/>
    <n v="13"/>
    <x v="123"/>
    <x v="20"/>
    <x v="92"/>
    <n v="17"/>
    <x v="7"/>
    <n v="18"/>
    <x v="508"/>
    <n v="4.2606169594688065E-3"/>
    <x v="2"/>
    <x v="2"/>
    <x v="0"/>
    <x v="0"/>
    <n v="3"/>
    <n v="9"/>
    <n v="3"/>
    <n v="11"/>
    <n v="1"/>
  </r>
  <r>
    <n v="1826"/>
    <n v="1970"/>
    <n v="55"/>
    <x v="0"/>
    <x v="2"/>
    <x v="1"/>
    <n v="84835"/>
    <n v="0"/>
    <n v="0"/>
    <s v="16/06/2014"/>
    <n v="0"/>
    <x v="191"/>
    <x v="43"/>
    <x v="121"/>
    <n v="111"/>
    <x v="135"/>
    <n v="218"/>
    <x v="589"/>
    <n v="1.1457535215418166E-2"/>
    <x v="2"/>
    <x v="1"/>
    <x v="0"/>
    <x v="1"/>
    <n v="6"/>
    <n v="1"/>
    <n v="3"/>
    <n v="11"/>
    <n v="1"/>
  </r>
  <r>
    <n v="10699"/>
    <n v="1985"/>
    <n v="40"/>
    <x v="0"/>
    <x v="0"/>
    <x v="0"/>
    <n v="44322"/>
    <n v="1"/>
    <n v="0"/>
    <s v="16/06/2014"/>
    <n v="30"/>
    <x v="47"/>
    <x v="0"/>
    <x v="219"/>
    <n v="3"/>
    <x v="4"/>
    <n v="3"/>
    <x v="129"/>
    <n v="2.008032128514056E-3"/>
    <x v="1"/>
    <x v="3"/>
    <x v="4"/>
    <x v="4"/>
    <n v="3"/>
    <n v="8"/>
    <n v="3"/>
    <n v="11"/>
    <n v="0"/>
  </r>
  <r>
    <n v="7005"/>
    <n v="1981"/>
    <n v="44"/>
    <x v="0"/>
    <x v="3"/>
    <x v="0"/>
    <n v="58684"/>
    <n v="0"/>
    <n v="0"/>
    <s v="16/06/2014"/>
    <n v="71"/>
    <x v="512"/>
    <x v="27"/>
    <x v="255"/>
    <n v="28"/>
    <x v="0"/>
    <n v="85"/>
    <x v="590"/>
    <n v="1.24054256696885E-2"/>
    <x v="1"/>
    <x v="1"/>
    <x v="5"/>
    <x v="6"/>
    <n v="12"/>
    <n v="2"/>
    <n v="3"/>
    <n v="11"/>
    <n v="0"/>
  </r>
  <r>
    <n v="10560"/>
    <n v="1980"/>
    <n v="45"/>
    <x v="3"/>
    <x v="3"/>
    <x v="0"/>
    <n v="36802"/>
    <n v="1"/>
    <n v="0"/>
    <s v="16/06/2014"/>
    <n v="23"/>
    <x v="65"/>
    <x v="12"/>
    <x v="15"/>
    <n v="0"/>
    <x v="4"/>
    <n v="1"/>
    <x v="205"/>
    <n v="5.1627628933210155E-4"/>
    <x v="1"/>
    <x v="1"/>
    <x v="6"/>
    <x v="4"/>
    <n v="3"/>
    <n v="5"/>
    <n v="3"/>
    <n v="11"/>
    <n v="0"/>
  </r>
  <r>
    <n v="273"/>
    <n v="1970"/>
    <n v="55"/>
    <x v="1"/>
    <x v="0"/>
    <x v="1"/>
    <n v="36138"/>
    <n v="1"/>
    <n v="1"/>
    <s v="16/07/2013"/>
    <n v="48"/>
    <x v="366"/>
    <x v="0"/>
    <x v="17"/>
    <n v="0"/>
    <x v="4"/>
    <n v="5"/>
    <x v="336"/>
    <n v="4.0400686258232335E-3"/>
    <x v="1"/>
    <x v="0"/>
    <x v="4"/>
    <x v="0"/>
    <n v="4"/>
    <n v="7"/>
    <n v="3"/>
    <n v="11"/>
    <n v="0"/>
  </r>
  <r>
    <n v="113"/>
    <n v="1951"/>
    <n v="74"/>
    <x v="0"/>
    <x v="0"/>
    <x v="1"/>
    <n v="30833"/>
    <n v="1"/>
    <n v="1"/>
    <s v="16/07/2013"/>
    <n v="33"/>
    <x v="223"/>
    <x v="0"/>
    <x v="41"/>
    <n v="3"/>
    <x v="7"/>
    <n v="6"/>
    <x v="136"/>
    <n v="7.1352122725651087E-4"/>
    <x v="1"/>
    <x v="3"/>
    <x v="6"/>
    <x v="4"/>
    <n v="3"/>
    <n v="5"/>
    <n v="3"/>
    <n v="11"/>
    <n v="0"/>
  </r>
  <r>
    <n v="8534"/>
    <n v="1952"/>
    <n v="73"/>
    <x v="0"/>
    <x v="0"/>
    <x v="1"/>
    <n v="67433"/>
    <n v="0"/>
    <n v="2"/>
    <s v="16/07/2013"/>
    <n v="51"/>
    <x v="513"/>
    <x v="5"/>
    <x v="13"/>
    <n v="12"/>
    <x v="44"/>
    <n v="30"/>
    <x v="83"/>
    <n v="1.426601218987736E-2"/>
    <x v="1"/>
    <x v="2"/>
    <x v="10"/>
    <x v="2"/>
    <n v="13"/>
    <n v="4"/>
    <n v="3"/>
    <n v="11"/>
    <n v="0"/>
  </r>
  <r>
    <n v="2072"/>
    <n v="1969"/>
    <n v="56"/>
    <x v="3"/>
    <x v="1"/>
    <x v="1"/>
    <n v="53374"/>
    <n v="0"/>
    <n v="1"/>
    <s v="16/08/2012"/>
    <n v="34"/>
    <x v="514"/>
    <x v="16"/>
    <x v="55"/>
    <n v="13"/>
    <x v="30"/>
    <n v="34"/>
    <x v="300"/>
    <n v="1.9297785438603065E-2"/>
    <x v="1"/>
    <x v="8"/>
    <x v="0"/>
    <x v="3"/>
    <n v="9"/>
    <n v="9"/>
    <n v="3"/>
    <n v="11"/>
    <n v="1"/>
  </r>
  <r>
    <n v="1045"/>
    <n v="1965"/>
    <n v="60"/>
    <x v="0"/>
    <x v="1"/>
    <x v="1"/>
    <n v="52117"/>
    <n v="0"/>
    <n v="1"/>
    <s v="16/08/2012"/>
    <n v="55"/>
    <x v="358"/>
    <x v="16"/>
    <x v="26"/>
    <n v="30"/>
    <x v="4"/>
    <n v="20"/>
    <x v="174"/>
    <n v="4.9695876585375215E-3"/>
    <x v="1"/>
    <x v="3"/>
    <x v="5"/>
    <x v="3"/>
    <n v="4"/>
    <n v="7"/>
    <n v="3"/>
    <n v="11"/>
    <n v="0"/>
  </r>
  <r>
    <n v="3766"/>
    <n v="1959"/>
    <n v="66"/>
    <x v="1"/>
    <x v="4"/>
    <x v="1"/>
    <n v="33051"/>
    <n v="0"/>
    <n v="0"/>
    <s v="16/08/2012"/>
    <n v="15"/>
    <x v="64"/>
    <x v="49"/>
    <x v="302"/>
    <n v="108"/>
    <x v="136"/>
    <n v="219"/>
    <x v="591"/>
    <n v="1.8637862697043962E-2"/>
    <x v="2"/>
    <x v="5"/>
    <x v="2"/>
    <x v="0"/>
    <n v="8"/>
    <n v="9"/>
    <n v="3"/>
    <n v="11"/>
    <n v="1"/>
  </r>
  <r>
    <n v="9214"/>
    <n v="1991"/>
    <n v="34"/>
    <x v="0"/>
    <x v="0"/>
    <x v="0"/>
    <n v="42691"/>
    <n v="0"/>
    <n v="0"/>
    <s v="16/08/2013"/>
    <n v="48"/>
    <x v="143"/>
    <x v="22"/>
    <x v="88"/>
    <n v="38"/>
    <x v="67"/>
    <n v="58"/>
    <x v="446"/>
    <n v="7.0272422758895321E-3"/>
    <x v="1"/>
    <x v="1"/>
    <x v="5"/>
    <x v="0"/>
    <n v="6"/>
    <n v="5"/>
    <n v="3"/>
    <n v="11"/>
    <n v="0"/>
  </r>
  <r>
    <n v="8945"/>
    <n v="1970"/>
    <n v="55"/>
    <x v="0"/>
    <x v="2"/>
    <x v="1"/>
    <n v="54137"/>
    <n v="0"/>
    <n v="1"/>
    <s v="16/08/2013"/>
    <n v="46"/>
    <x v="168"/>
    <x v="0"/>
    <x v="73"/>
    <n v="0"/>
    <x v="7"/>
    <n v="20"/>
    <x v="592"/>
    <n v="3.3803129098398509E-3"/>
    <x v="1"/>
    <x v="3"/>
    <x v="0"/>
    <x v="0"/>
    <n v="4"/>
    <n v="6"/>
    <n v="3"/>
    <n v="11"/>
    <n v="0"/>
  </r>
  <r>
    <n v="2147"/>
    <n v="1969"/>
    <n v="56"/>
    <x v="0"/>
    <x v="1"/>
    <x v="1"/>
    <n v="76653"/>
    <n v="0"/>
    <n v="0"/>
    <s v="16/08/2013"/>
    <n v="91"/>
    <x v="37"/>
    <x v="17"/>
    <x v="402"/>
    <n v="219"/>
    <x v="135"/>
    <n v="126"/>
    <x v="593"/>
    <n v="2.808761561843633E-2"/>
    <x v="2"/>
    <x v="1"/>
    <x v="0"/>
    <x v="5"/>
    <n v="11"/>
    <n v="2"/>
    <n v="3"/>
    <n v="11"/>
    <n v="0"/>
  </r>
  <r>
    <n v="10236"/>
    <n v="1975"/>
    <n v="50"/>
    <x v="1"/>
    <x v="3"/>
    <x v="0"/>
    <n v="31160"/>
    <n v="1"/>
    <n v="0"/>
    <s v="16/09/2013"/>
    <n v="59"/>
    <x v="65"/>
    <x v="7"/>
    <x v="152"/>
    <n v="6"/>
    <x v="7"/>
    <n v="13"/>
    <x v="260"/>
    <n v="1.6367137355584082E-3"/>
    <x v="2"/>
    <x v="3"/>
    <x v="1"/>
    <x v="4"/>
    <n v="3"/>
    <n v="8"/>
    <n v="3"/>
    <n v="11"/>
    <n v="0"/>
  </r>
  <r>
    <n v="2304"/>
    <n v="1963"/>
    <n v="62"/>
    <x v="3"/>
    <x v="1"/>
    <x v="1"/>
    <n v="66313"/>
    <n v="0"/>
    <n v="1"/>
    <s v="16/09/2013"/>
    <n v="86"/>
    <x v="437"/>
    <x v="69"/>
    <x v="12"/>
    <n v="10"/>
    <x v="48"/>
    <n v="7"/>
    <x v="594"/>
    <n v="1.1506039539758418E-2"/>
    <x v="1"/>
    <x v="3"/>
    <x v="10"/>
    <x v="6"/>
    <n v="12"/>
    <n v="4"/>
    <n v="3"/>
    <n v="11"/>
    <n v="0"/>
  </r>
  <r>
    <n v="10242"/>
    <n v="1966"/>
    <n v="59"/>
    <x v="3"/>
    <x v="1"/>
    <x v="1"/>
    <n v="47472"/>
    <n v="1"/>
    <n v="1"/>
    <s v="16/09/2013"/>
    <n v="39"/>
    <x v="123"/>
    <x v="0"/>
    <x v="73"/>
    <n v="0"/>
    <x v="4"/>
    <n v="8"/>
    <x v="135"/>
    <n v="1.4113582743511964E-3"/>
    <x v="1"/>
    <x v="3"/>
    <x v="1"/>
    <x v="4"/>
    <n v="4"/>
    <n v="5"/>
    <n v="3"/>
    <n v="11"/>
    <n v="0"/>
  </r>
  <r>
    <n v="10928"/>
    <n v="1958"/>
    <n v="67"/>
    <x v="0"/>
    <x v="1"/>
    <x v="1"/>
    <n v="66886"/>
    <n v="0"/>
    <n v="1"/>
    <s v="16/09/2013"/>
    <n v="28"/>
    <x v="459"/>
    <x v="20"/>
    <x v="403"/>
    <n v="41"/>
    <x v="90"/>
    <n v="146"/>
    <x v="595"/>
    <n v="6.7727177585742903E-3"/>
    <x v="1"/>
    <x v="3"/>
    <x v="8"/>
    <x v="0"/>
    <n v="7"/>
    <n v="5"/>
    <n v="3"/>
    <n v="11"/>
    <n v="0"/>
  </r>
  <r>
    <n v="2836"/>
    <n v="1972"/>
    <n v="53"/>
    <x v="3"/>
    <x v="0"/>
    <x v="1"/>
    <n v="43269"/>
    <n v="1"/>
    <n v="0"/>
    <s v="16/09/2013"/>
    <n v="61"/>
    <x v="38"/>
    <x v="12"/>
    <x v="41"/>
    <n v="0"/>
    <x v="4"/>
    <n v="1"/>
    <x v="66"/>
    <n v="4.1600221867849963E-4"/>
    <x v="1"/>
    <x v="1"/>
    <x v="6"/>
    <x v="4"/>
    <n v="2"/>
    <n v="8"/>
    <n v="3"/>
    <n v="11"/>
    <n v="0"/>
  </r>
  <r>
    <n v="309"/>
    <n v="1961"/>
    <n v="64"/>
    <x v="3"/>
    <x v="1"/>
    <x v="1"/>
    <n v="63342"/>
    <n v="0"/>
    <n v="1"/>
    <s v="16/10/2012"/>
    <n v="48"/>
    <x v="183"/>
    <x v="68"/>
    <x v="277"/>
    <n v="13"/>
    <x v="30"/>
    <n v="21"/>
    <x v="596"/>
    <n v="1.7050298380221655E-2"/>
    <x v="1"/>
    <x v="5"/>
    <x v="3"/>
    <x v="6"/>
    <n v="5"/>
    <n v="6"/>
    <n v="3"/>
    <n v="11"/>
    <n v="0"/>
  </r>
  <r>
    <n v="9653"/>
    <n v="1975"/>
    <n v="50"/>
    <x v="0"/>
    <x v="0"/>
    <x v="0"/>
    <n v="35797"/>
    <n v="0"/>
    <n v="1"/>
    <s v="16/10/2012"/>
    <n v="16"/>
    <x v="33"/>
    <x v="12"/>
    <x v="30"/>
    <n v="4"/>
    <x v="7"/>
    <n v="21"/>
    <x v="184"/>
    <n v="1.3129591865240105E-3"/>
    <x v="1"/>
    <x v="3"/>
    <x v="1"/>
    <x v="4"/>
    <n v="3"/>
    <n v="8"/>
    <n v="3"/>
    <n v="11"/>
    <n v="0"/>
  </r>
  <r>
    <n v="1079"/>
    <n v="1971"/>
    <n v="54"/>
    <x v="3"/>
    <x v="0"/>
    <x v="1"/>
    <n v="71969"/>
    <n v="0"/>
    <n v="1"/>
    <s v="16/10/2012"/>
    <n v="59"/>
    <x v="134"/>
    <x v="0"/>
    <x v="92"/>
    <n v="0"/>
    <x v="4"/>
    <n v="10"/>
    <x v="597"/>
    <n v="1.4950881629590518E-2"/>
    <x v="1"/>
    <x v="5"/>
    <x v="4"/>
    <x v="1"/>
    <n v="9"/>
    <n v="8"/>
    <n v="3"/>
    <n v="11"/>
    <n v="0"/>
  </r>
  <r>
    <n v="3571"/>
    <n v="1961"/>
    <n v="64"/>
    <x v="3"/>
    <x v="1"/>
    <x v="1"/>
    <n v="63342"/>
    <n v="0"/>
    <n v="1"/>
    <s v="16/10/2012"/>
    <n v="48"/>
    <x v="183"/>
    <x v="68"/>
    <x v="277"/>
    <n v="13"/>
    <x v="30"/>
    <n v="21"/>
    <x v="596"/>
    <n v="1.7050298380221655E-2"/>
    <x v="1"/>
    <x v="5"/>
    <x v="3"/>
    <x v="6"/>
    <n v="5"/>
    <n v="6"/>
    <n v="3"/>
    <n v="11"/>
    <n v="1"/>
  </r>
  <r>
    <n v="6720"/>
    <n v="1968"/>
    <n v="57"/>
    <x v="1"/>
    <x v="1"/>
    <x v="1"/>
    <n v="43795"/>
    <n v="0"/>
    <n v="1"/>
    <s v="16/10/2013"/>
    <n v="11"/>
    <x v="515"/>
    <x v="75"/>
    <x v="139"/>
    <n v="4"/>
    <x v="5"/>
    <n v="107"/>
    <x v="402"/>
    <n v="8.7909578719031854E-3"/>
    <x v="1"/>
    <x v="5"/>
    <x v="8"/>
    <x v="6"/>
    <n v="4"/>
    <n v="7"/>
    <n v="3"/>
    <n v="11"/>
    <n v="1"/>
  </r>
  <r>
    <n v="5956"/>
    <n v="1948"/>
    <n v="77"/>
    <x v="3"/>
    <x v="2"/>
    <x v="1"/>
    <n v="45072"/>
    <n v="1"/>
    <n v="2"/>
    <s v="16/10/2013"/>
    <n v="74"/>
    <x v="317"/>
    <x v="22"/>
    <x v="12"/>
    <n v="7"/>
    <x v="12"/>
    <n v="30"/>
    <x v="54"/>
    <n v="5.6354277600283989E-3"/>
    <x v="1"/>
    <x v="0"/>
    <x v="10"/>
    <x v="0"/>
    <n v="4"/>
    <n v="8"/>
    <n v="3"/>
    <n v="11"/>
    <n v="0"/>
  </r>
  <r>
    <n v="2964"/>
    <n v="1981"/>
    <n v="44"/>
    <x v="0"/>
    <x v="0"/>
    <x v="0"/>
    <n v="26872"/>
    <n v="0"/>
    <n v="0"/>
    <s v="16/10/2013"/>
    <n v="0"/>
    <x v="41"/>
    <x v="16"/>
    <x v="31"/>
    <n v="3"/>
    <x v="14"/>
    <n v="32"/>
    <x v="50"/>
    <n v="1.4885382554331646E-3"/>
    <x v="0"/>
    <x v="1"/>
    <x v="6"/>
    <x v="0"/>
    <n v="2"/>
    <n v="6"/>
    <n v="3"/>
    <n v="11"/>
    <n v="0"/>
  </r>
  <r>
    <n v="3885"/>
    <n v="1983"/>
    <n v="42"/>
    <x v="3"/>
    <x v="0"/>
    <x v="0"/>
    <n v="33569"/>
    <n v="1"/>
    <n v="0"/>
    <s v="16/10/2013"/>
    <n v="10"/>
    <x v="65"/>
    <x v="22"/>
    <x v="38"/>
    <n v="3"/>
    <x v="4"/>
    <n v="24"/>
    <x v="0"/>
    <n v="1.1617861717656171E-3"/>
    <x v="0"/>
    <x v="1"/>
    <x v="6"/>
    <x v="0"/>
    <n v="2"/>
    <n v="8"/>
    <n v="3"/>
    <n v="11"/>
    <n v="1"/>
  </r>
  <r>
    <n v="2173"/>
    <n v="1952"/>
    <n v="73"/>
    <x v="0"/>
    <x v="4"/>
    <x v="1"/>
    <n v="40049"/>
    <n v="0"/>
    <n v="1"/>
    <s v="16/10/2013"/>
    <n v="23"/>
    <x v="62"/>
    <x v="29"/>
    <x v="41"/>
    <n v="0"/>
    <x v="5"/>
    <n v="3"/>
    <x v="480"/>
    <n v="7.2411296162201298E-4"/>
    <x v="1"/>
    <x v="1"/>
    <x v="6"/>
    <x v="4"/>
    <n v="3"/>
    <n v="6"/>
    <n v="3"/>
    <n v="11"/>
    <n v="0"/>
  </r>
  <r>
    <n v="3102"/>
    <n v="1981"/>
    <n v="44"/>
    <x v="2"/>
    <x v="1"/>
    <x v="0"/>
    <n v="19414"/>
    <n v="1"/>
    <n v="0"/>
    <s v="16/10/2013"/>
    <n v="32"/>
    <x v="77"/>
    <x v="7"/>
    <x v="0"/>
    <n v="3"/>
    <x v="20"/>
    <n v="7"/>
    <x v="434"/>
    <n v="1.2877305037601731E-3"/>
    <x v="2"/>
    <x v="1"/>
    <x v="6"/>
    <x v="4"/>
    <n v="3"/>
    <n v="8"/>
    <n v="3"/>
    <n v="11"/>
    <n v="0"/>
  </r>
  <r>
    <n v="25"/>
    <n v="1958"/>
    <n v="67"/>
    <x v="0"/>
    <x v="0"/>
    <x v="1"/>
    <n v="65148"/>
    <n v="0"/>
    <n v="1"/>
    <s v="16/11/2012"/>
    <n v="9"/>
    <x v="516"/>
    <x v="27"/>
    <x v="396"/>
    <n v="33"/>
    <x v="17"/>
    <n v="153"/>
    <x v="83"/>
    <n v="1.4766378092957574E-2"/>
    <x v="1"/>
    <x v="3"/>
    <x v="10"/>
    <x v="9"/>
    <n v="7"/>
    <n v="4"/>
    <n v="3"/>
    <n v="11"/>
    <n v="0"/>
  </r>
  <r>
    <n v="269"/>
    <n v="1963"/>
    <n v="62"/>
    <x v="3"/>
    <x v="3"/>
    <x v="1"/>
    <n v="46757"/>
    <n v="0"/>
    <n v="1"/>
    <s v="16/11/2012"/>
    <n v="71"/>
    <x v="517"/>
    <x v="64"/>
    <x v="404"/>
    <n v="0"/>
    <x v="50"/>
    <n v="122"/>
    <x v="598"/>
    <n v="2.1836302585709091E-2"/>
    <x v="1"/>
    <x v="8"/>
    <x v="0"/>
    <x v="1"/>
    <n v="7"/>
    <n v="9"/>
    <n v="3"/>
    <n v="11"/>
    <n v="0"/>
  </r>
  <r>
    <n v="10314"/>
    <n v="1948"/>
    <n v="77"/>
    <x v="3"/>
    <x v="0"/>
    <x v="1"/>
    <n v="83837"/>
    <n v="0"/>
    <n v="0"/>
    <s v="16/12/2012"/>
    <n v="79"/>
    <x v="518"/>
    <x v="132"/>
    <x v="240"/>
    <n v="86"/>
    <x v="79"/>
    <n v="111"/>
    <x v="599"/>
    <n v="1.4396984624926942E-2"/>
    <x v="1"/>
    <x v="1"/>
    <x v="2"/>
    <x v="11"/>
    <n v="5"/>
    <n v="4"/>
    <n v="3"/>
    <n v="11"/>
    <n v="1"/>
  </r>
  <r>
    <n v="8939"/>
    <n v="1959"/>
    <n v="66"/>
    <x v="0"/>
    <x v="2"/>
    <x v="1"/>
    <n v="61250"/>
    <n v="0"/>
    <n v="1"/>
    <s v="16/12/2012"/>
    <n v="49"/>
    <x v="519"/>
    <x v="88"/>
    <x v="80"/>
    <n v="60"/>
    <x v="3"/>
    <n v="59"/>
    <x v="600"/>
    <n v="1.0955102040816327E-2"/>
    <x v="1"/>
    <x v="8"/>
    <x v="5"/>
    <x v="3"/>
    <n v="12"/>
    <n v="5"/>
    <n v="3"/>
    <n v="11"/>
    <n v="0"/>
  </r>
  <r>
    <n v="4791"/>
    <n v="1980"/>
    <n v="45"/>
    <x v="0"/>
    <x v="1"/>
    <x v="0"/>
    <n v="44964"/>
    <n v="1"/>
    <n v="1"/>
    <s v="16/12/2012"/>
    <n v="35"/>
    <x v="27"/>
    <x v="12"/>
    <x v="2"/>
    <n v="2"/>
    <x v="4"/>
    <n v="2"/>
    <x v="0"/>
    <n v="8.6736055511075529E-4"/>
    <x v="1"/>
    <x v="1"/>
    <x v="6"/>
    <x v="4"/>
    <n v="3"/>
    <n v="8"/>
    <n v="3"/>
    <n v="11"/>
    <n v="0"/>
  </r>
  <r>
    <n v="8204"/>
    <n v="1971"/>
    <n v="54"/>
    <x v="2"/>
    <x v="0"/>
    <x v="1"/>
    <n v="78041"/>
    <n v="0"/>
    <n v="0"/>
    <s v="16/12/2012"/>
    <n v="93"/>
    <x v="448"/>
    <x v="27"/>
    <x v="4"/>
    <n v="72"/>
    <x v="49"/>
    <n v="17"/>
    <x v="423"/>
    <n v="1.6683538140208353E-2"/>
    <x v="2"/>
    <x v="1"/>
    <x v="0"/>
    <x v="1"/>
    <n v="9"/>
    <n v="2"/>
    <n v="3"/>
    <n v="11"/>
    <n v="0"/>
  </r>
  <r>
    <n v="3197"/>
    <n v="1980"/>
    <n v="45"/>
    <x v="0"/>
    <x v="0"/>
    <x v="0"/>
    <n v="77353"/>
    <n v="0"/>
    <n v="1"/>
    <s v="16/12/2013"/>
    <n v="38"/>
    <x v="520"/>
    <x v="105"/>
    <x v="26"/>
    <n v="69"/>
    <x v="137"/>
    <n v="59"/>
    <x v="312"/>
    <n v="7.8988533088567986E-3"/>
    <x v="1"/>
    <x v="3"/>
    <x v="10"/>
    <x v="1"/>
    <n v="8"/>
    <n v="4"/>
    <n v="3"/>
    <n v="11"/>
    <n v="0"/>
  </r>
  <r>
    <n v="2930"/>
    <n v="1978"/>
    <n v="47"/>
    <x v="1"/>
    <x v="3"/>
    <x v="0"/>
    <n v="68092"/>
    <n v="0"/>
    <n v="0"/>
    <s v="16/12/2013"/>
    <n v="7"/>
    <x v="521"/>
    <x v="99"/>
    <x v="87"/>
    <n v="78"/>
    <x v="54"/>
    <n v="48"/>
    <x v="9"/>
    <n v="1.8107854079774423E-2"/>
    <x v="1"/>
    <x v="3"/>
    <x v="1"/>
    <x v="9"/>
    <n v="10"/>
    <n v="5"/>
    <n v="3"/>
    <n v="11"/>
    <n v="0"/>
  </r>
  <r>
    <n v="2296"/>
    <n v="1975"/>
    <n v="50"/>
    <x v="1"/>
    <x v="0"/>
    <x v="0"/>
    <n v="37368"/>
    <n v="1"/>
    <n v="0"/>
    <s v="16/12/2013"/>
    <n v="4"/>
    <x v="41"/>
    <x v="22"/>
    <x v="73"/>
    <n v="2"/>
    <x v="12"/>
    <n v="10"/>
    <x v="97"/>
    <n v="5.3521729822307855E-4"/>
    <x v="2"/>
    <x v="1"/>
    <x v="6"/>
    <x v="4"/>
    <n v="2"/>
    <n v="6"/>
    <n v="3"/>
    <n v="11"/>
    <n v="0"/>
  </r>
  <r>
    <n v="10949"/>
    <n v="1963"/>
    <n v="62"/>
    <x v="3"/>
    <x v="2"/>
    <x v="1"/>
    <n v="72968"/>
    <n v="0"/>
    <n v="0"/>
    <s v="16/12/2013"/>
    <n v="8"/>
    <x v="522"/>
    <x v="61"/>
    <x v="327"/>
    <n v="145"/>
    <x v="115"/>
    <n v="55"/>
    <x v="601"/>
    <n v="2.6079925446771186E-2"/>
    <x v="1"/>
    <x v="1"/>
    <x v="5"/>
    <x v="2"/>
    <n v="8"/>
    <n v="3"/>
    <n v="3"/>
    <n v="11"/>
    <n v="1"/>
  </r>
  <r>
    <n v="6422"/>
    <n v="1954"/>
    <n v="71"/>
    <x v="0"/>
    <x v="0"/>
    <x v="1"/>
    <n v="86718"/>
    <n v="0"/>
    <n v="0"/>
    <s v="17/01/2013"/>
    <n v="20"/>
    <x v="169"/>
    <x v="138"/>
    <x v="162"/>
    <n v="50"/>
    <x v="138"/>
    <n v="172"/>
    <x v="443"/>
    <n v="1.2661731128485435E-2"/>
    <x v="2"/>
    <x v="1"/>
    <x v="5"/>
    <x v="9"/>
    <n v="5"/>
    <n v="2"/>
    <n v="3"/>
    <n v="11"/>
    <n v="0"/>
  </r>
  <r>
    <n v="3445"/>
    <n v="1956"/>
    <n v="69"/>
    <x v="0"/>
    <x v="3"/>
    <x v="1"/>
    <n v="60714"/>
    <n v="0"/>
    <n v="0"/>
    <s v="17/01/2013"/>
    <n v="56"/>
    <x v="355"/>
    <x v="85"/>
    <x v="405"/>
    <n v="101"/>
    <x v="88"/>
    <n v="162"/>
    <x v="189"/>
    <n v="1.3094179266725962E-2"/>
    <x v="2"/>
    <x v="3"/>
    <x v="8"/>
    <x v="1"/>
    <n v="10"/>
    <n v="5"/>
    <n v="3"/>
    <n v="11"/>
    <n v="1"/>
  </r>
  <r>
    <n v="1802"/>
    <n v="1971"/>
    <n v="54"/>
    <x v="0"/>
    <x v="0"/>
    <x v="1"/>
    <n v="64795"/>
    <n v="0"/>
    <n v="1"/>
    <s v="17/01/2013"/>
    <n v="23"/>
    <x v="383"/>
    <x v="60"/>
    <x v="240"/>
    <n v="38"/>
    <x v="56"/>
    <n v="77"/>
    <x v="602"/>
    <n v="9.3062736322247087E-3"/>
    <x v="1"/>
    <x v="5"/>
    <x v="4"/>
    <x v="6"/>
    <n v="12"/>
    <n v="2"/>
    <n v="3"/>
    <n v="11"/>
    <n v="0"/>
  </r>
  <r>
    <n v="3270"/>
    <n v="1978"/>
    <n v="47"/>
    <x v="2"/>
    <x v="1"/>
    <x v="0"/>
    <n v="17117"/>
    <n v="1"/>
    <n v="0"/>
    <s v="17/01/2013"/>
    <n v="96"/>
    <x v="87"/>
    <x v="34"/>
    <x v="20"/>
    <n v="30"/>
    <x v="1"/>
    <n v="7"/>
    <x v="70"/>
    <n v="7.0689957352339777E-3"/>
    <x v="2"/>
    <x v="2"/>
    <x v="4"/>
    <x v="0"/>
    <n v="3"/>
    <n v="9"/>
    <n v="3"/>
    <n v="11"/>
    <n v="0"/>
  </r>
  <r>
    <n v="1734"/>
    <n v="1968"/>
    <n v="57"/>
    <x v="3"/>
    <x v="1"/>
    <x v="1"/>
    <n v="40706"/>
    <n v="2"/>
    <n v="1"/>
    <s v="17/01/2013"/>
    <n v="37"/>
    <x v="405"/>
    <x v="0"/>
    <x v="73"/>
    <n v="4"/>
    <x v="12"/>
    <n v="5"/>
    <x v="469"/>
    <n v="1.8670466270328699E-3"/>
    <x v="1"/>
    <x v="2"/>
    <x v="4"/>
    <x v="4"/>
    <n v="4"/>
    <n v="7"/>
    <n v="3"/>
    <n v="11"/>
    <n v="0"/>
  </r>
  <r>
    <n v="9220"/>
    <n v="1971"/>
    <n v="54"/>
    <x v="0"/>
    <x v="3"/>
    <x v="1"/>
    <n v="91700"/>
    <n v="0"/>
    <n v="0"/>
    <s v="17/01/2013"/>
    <n v="58"/>
    <x v="449"/>
    <x v="119"/>
    <x v="406"/>
    <n v="125"/>
    <x v="139"/>
    <n v="19"/>
    <x v="603"/>
    <n v="2.1254089422028354E-2"/>
    <x v="2"/>
    <x v="1"/>
    <x v="3"/>
    <x v="9"/>
    <n v="5"/>
    <n v="3"/>
    <n v="3"/>
    <n v="11"/>
    <n v="1"/>
  </r>
  <r>
    <n v="5939"/>
    <n v="1971"/>
    <n v="54"/>
    <x v="0"/>
    <x v="1"/>
    <x v="1"/>
    <n v="38232"/>
    <n v="1"/>
    <n v="1"/>
    <s v="17/01/2014"/>
    <n v="84"/>
    <x v="146"/>
    <x v="60"/>
    <x v="68"/>
    <n v="7"/>
    <x v="35"/>
    <n v="33"/>
    <x v="129"/>
    <n v="2.3278928646160283E-3"/>
    <x v="1"/>
    <x v="2"/>
    <x v="4"/>
    <x v="0"/>
    <n v="3"/>
    <n v="5"/>
    <n v="3"/>
    <n v="11"/>
    <n v="0"/>
  </r>
  <r>
    <n v="8514"/>
    <n v="1976"/>
    <n v="49"/>
    <x v="0"/>
    <x v="1"/>
    <x v="0"/>
    <n v="29478"/>
    <n v="1"/>
    <n v="0"/>
    <s v="17/01/2014"/>
    <n v="59"/>
    <x v="32"/>
    <x v="0"/>
    <x v="41"/>
    <n v="3"/>
    <x v="7"/>
    <n v="1"/>
    <x v="205"/>
    <n v="6.4454847683017842E-4"/>
    <x v="1"/>
    <x v="1"/>
    <x v="6"/>
    <x v="4"/>
    <n v="3"/>
    <n v="6"/>
    <n v="3"/>
    <n v="11"/>
    <n v="0"/>
  </r>
  <r>
    <n v="5136"/>
    <n v="1973"/>
    <n v="52"/>
    <x v="0"/>
    <x v="3"/>
    <x v="1"/>
    <n v="65333"/>
    <n v="0"/>
    <n v="1"/>
    <s v="17/01/2014"/>
    <n v="58"/>
    <x v="523"/>
    <x v="69"/>
    <x v="310"/>
    <n v="0"/>
    <x v="38"/>
    <n v="30"/>
    <x v="604"/>
    <n v="1.1755162016132735E-2"/>
    <x v="1"/>
    <x v="9"/>
    <x v="2"/>
    <x v="1"/>
    <n v="8"/>
    <n v="6"/>
    <n v="3"/>
    <n v="11"/>
    <n v="0"/>
  </r>
  <r>
    <n v="4084"/>
    <n v="1975"/>
    <n v="50"/>
    <x v="0"/>
    <x v="1"/>
    <x v="0"/>
    <n v="60934"/>
    <n v="0"/>
    <n v="1"/>
    <s v="17/01/2014"/>
    <n v="41"/>
    <x v="52"/>
    <x v="66"/>
    <x v="407"/>
    <n v="192"/>
    <x v="134"/>
    <n v="54"/>
    <x v="605"/>
    <n v="1.3440771982801063E-2"/>
    <x v="1"/>
    <x v="3"/>
    <x v="10"/>
    <x v="1"/>
    <n v="11"/>
    <n v="4"/>
    <n v="3"/>
    <n v="11"/>
    <n v="0"/>
  </r>
  <r>
    <n v="5788"/>
    <n v="1972"/>
    <n v="53"/>
    <x v="0"/>
    <x v="1"/>
    <x v="1"/>
    <n v="46053"/>
    <n v="1"/>
    <n v="0"/>
    <s v="17/02/2013"/>
    <n v="46"/>
    <x v="123"/>
    <x v="16"/>
    <x v="310"/>
    <n v="19"/>
    <x v="0"/>
    <n v="25"/>
    <x v="459"/>
    <n v="3.9953966082557054E-3"/>
    <x v="2"/>
    <x v="5"/>
    <x v="4"/>
    <x v="3"/>
    <n v="4"/>
    <n v="5"/>
    <n v="3"/>
    <n v="11"/>
    <n v="0"/>
  </r>
  <r>
    <n v="3828"/>
    <n v="1951"/>
    <n v="74"/>
    <x v="0"/>
    <x v="0"/>
    <x v="1"/>
    <n v="71107"/>
    <n v="0"/>
    <n v="1"/>
    <s v="17/02/2013"/>
    <n v="61"/>
    <x v="524"/>
    <x v="16"/>
    <x v="122"/>
    <n v="198"/>
    <x v="131"/>
    <n v="195"/>
    <x v="606"/>
    <n v="1.5919670355942453E-2"/>
    <x v="1"/>
    <x v="3"/>
    <x v="8"/>
    <x v="9"/>
    <n v="13"/>
    <n v="4"/>
    <n v="3"/>
    <n v="11"/>
    <n v="0"/>
  </r>
  <r>
    <n v="7129"/>
    <n v="1962"/>
    <n v="63"/>
    <x v="3"/>
    <x v="0"/>
    <x v="1"/>
    <n v="54693"/>
    <n v="0"/>
    <n v="1"/>
    <s v="17/02/2013"/>
    <n v="72"/>
    <x v="525"/>
    <x v="2"/>
    <x v="6"/>
    <n v="23"/>
    <x v="3"/>
    <n v="35"/>
    <x v="373"/>
    <n v="1.6345784652514947E-2"/>
    <x v="1"/>
    <x v="7"/>
    <x v="10"/>
    <x v="1"/>
    <n v="13"/>
    <n v="6"/>
    <n v="3"/>
    <n v="11"/>
    <n v="0"/>
  </r>
  <r>
    <n v="4248"/>
    <n v="1960"/>
    <n v="65"/>
    <x v="1"/>
    <x v="3"/>
    <x v="1"/>
    <n v="98777"/>
    <n v="0"/>
    <n v="0"/>
    <s v="17/02/2014"/>
    <n v="23"/>
    <x v="134"/>
    <x v="42"/>
    <x v="408"/>
    <n v="125"/>
    <x v="139"/>
    <n v="38"/>
    <x v="607"/>
    <n v="1.994391406906466E-2"/>
    <x v="1"/>
    <x v="6"/>
    <x v="0"/>
    <x v="9"/>
    <n v="9"/>
    <n v="1"/>
    <n v="3"/>
    <n v="11"/>
    <n v="0"/>
  </r>
  <r>
    <n v="7451"/>
    <n v="1960"/>
    <n v="65"/>
    <x v="1"/>
    <x v="3"/>
    <x v="1"/>
    <n v="98777"/>
    <n v="0"/>
    <n v="0"/>
    <s v="17/02/2014"/>
    <n v="23"/>
    <x v="134"/>
    <x v="42"/>
    <x v="408"/>
    <n v="125"/>
    <x v="139"/>
    <n v="38"/>
    <x v="607"/>
    <n v="1.994391406906466E-2"/>
    <x v="1"/>
    <x v="6"/>
    <x v="0"/>
    <x v="9"/>
    <n v="9"/>
    <n v="1"/>
    <n v="3"/>
    <n v="11"/>
    <n v="0"/>
  </r>
  <r>
    <n v="193"/>
    <n v="1996"/>
    <n v="29"/>
    <x v="4"/>
    <x v="0"/>
    <x v="2"/>
    <n v="14421"/>
    <n v="0"/>
    <n v="0"/>
    <s v="17/02/2014"/>
    <n v="81"/>
    <x v="91"/>
    <x v="0"/>
    <x v="15"/>
    <n v="3"/>
    <x v="5"/>
    <n v="8"/>
    <x v="172"/>
    <n v="5.5474655016989115E-4"/>
    <x v="0"/>
    <x v="1"/>
    <x v="6"/>
    <x v="4"/>
    <n v="2"/>
    <n v="5"/>
    <n v="3"/>
    <n v="11"/>
    <n v="0"/>
  </r>
  <r>
    <n v="3515"/>
    <n v="1952"/>
    <n v="73"/>
    <x v="0"/>
    <x v="3"/>
    <x v="1"/>
    <n v="62307"/>
    <n v="0"/>
    <n v="1"/>
    <s v="17/02/2014"/>
    <n v="94"/>
    <x v="263"/>
    <x v="48"/>
    <x v="51"/>
    <n v="10"/>
    <x v="35"/>
    <n v="10"/>
    <x v="445"/>
    <n v="2.4074341566758151E-3"/>
    <x v="1"/>
    <x v="1"/>
    <x v="0"/>
    <x v="4"/>
    <n v="4"/>
    <n v="5"/>
    <n v="3"/>
    <n v="11"/>
    <n v="0"/>
  </r>
  <r>
    <n v="5283"/>
    <n v="1976"/>
    <n v="49"/>
    <x v="3"/>
    <x v="3"/>
    <x v="0"/>
    <n v="42473"/>
    <n v="1"/>
    <n v="1"/>
    <s v="17/02/2014"/>
    <n v="72"/>
    <x v="526"/>
    <x v="12"/>
    <x v="61"/>
    <n v="0"/>
    <x v="27"/>
    <n v="25"/>
    <x v="267"/>
    <n v="2.8017799543239236E-3"/>
    <x v="1"/>
    <x v="5"/>
    <x v="1"/>
    <x v="0"/>
    <n v="4"/>
    <n v="5"/>
    <n v="3"/>
    <n v="11"/>
    <n v="0"/>
  </r>
  <r>
    <n v="6312"/>
    <n v="1959"/>
    <n v="66"/>
    <x v="0"/>
    <x v="0"/>
    <x v="1"/>
    <n v="65031"/>
    <n v="0"/>
    <n v="1"/>
    <s v="17/03/2013"/>
    <n v="29"/>
    <x v="61"/>
    <x v="96"/>
    <x v="52"/>
    <n v="84"/>
    <x v="115"/>
    <n v="86"/>
    <x v="608"/>
    <n v="1.1948147806430779E-2"/>
    <x v="2"/>
    <x v="2"/>
    <x v="7"/>
    <x v="6"/>
    <n v="13"/>
    <n v="7"/>
    <n v="3"/>
    <n v="11"/>
    <n v="0"/>
  </r>
  <r>
    <n v="1685"/>
    <n v="1967"/>
    <n v="58"/>
    <x v="3"/>
    <x v="1"/>
    <x v="1"/>
    <n v="62981"/>
    <n v="0"/>
    <n v="0"/>
    <s v="17/03/2013"/>
    <n v="21"/>
    <x v="527"/>
    <x v="57"/>
    <x v="409"/>
    <n v="38"/>
    <x v="78"/>
    <n v="0"/>
    <x v="609"/>
    <n v="2.3530906146298089E-2"/>
    <x v="1"/>
    <x v="1"/>
    <x v="0"/>
    <x v="2"/>
    <n v="13"/>
    <n v="3"/>
    <n v="3"/>
    <n v="11"/>
    <n v="0"/>
  </r>
  <r>
    <n v="3834"/>
    <n v="1962"/>
    <n v="63"/>
    <x v="0"/>
    <x v="3"/>
    <x v="1"/>
    <n v="69627"/>
    <n v="0"/>
    <n v="1"/>
    <s v="17/03/2013"/>
    <n v="35"/>
    <x v="364"/>
    <x v="107"/>
    <x v="146"/>
    <n v="171"/>
    <x v="73"/>
    <n v="53"/>
    <x v="610"/>
    <n v="1.1604693581512919E-2"/>
    <x v="1"/>
    <x v="3"/>
    <x v="3"/>
    <x v="3"/>
    <n v="11"/>
    <n v="5"/>
    <n v="3"/>
    <n v="11"/>
    <n v="0"/>
  </r>
  <r>
    <n v="252"/>
    <n v="1963"/>
    <n v="62"/>
    <x v="3"/>
    <x v="2"/>
    <x v="1"/>
    <n v="41003"/>
    <n v="0"/>
    <n v="0"/>
    <s v="17/03/2013"/>
    <n v="11"/>
    <x v="350"/>
    <x v="50"/>
    <x v="6"/>
    <n v="71"/>
    <x v="78"/>
    <n v="88"/>
    <x v="611"/>
    <n v="1.2511279662463723E-2"/>
    <x v="2"/>
    <x v="1"/>
    <x v="10"/>
    <x v="3"/>
    <n v="8"/>
    <n v="6"/>
    <n v="3"/>
    <n v="11"/>
    <n v="0"/>
  </r>
  <r>
    <n v="5394"/>
    <n v="1979"/>
    <n v="46"/>
    <x v="4"/>
    <x v="3"/>
    <x v="0"/>
    <n v="16014"/>
    <n v="1"/>
    <n v="1"/>
    <s v="17/03/2013"/>
    <n v="42"/>
    <x v="41"/>
    <x v="21"/>
    <x v="10"/>
    <n v="7"/>
    <x v="26"/>
    <n v="7"/>
    <x v="365"/>
    <n v="1.9358061696015986E-3"/>
    <x v="5"/>
    <x v="2"/>
    <x v="6"/>
    <x v="0"/>
    <n v="4"/>
    <n v="3"/>
    <n v="3"/>
    <n v="11"/>
    <n v="0"/>
  </r>
  <r>
    <n v="3924"/>
    <n v="1965"/>
    <n v="60"/>
    <x v="3"/>
    <x v="2"/>
    <x v="1"/>
    <n v="57912"/>
    <n v="0"/>
    <n v="1"/>
    <s v="17/03/2014"/>
    <n v="34"/>
    <x v="528"/>
    <x v="0"/>
    <x v="296"/>
    <n v="0"/>
    <x v="4"/>
    <n v="35"/>
    <x v="612"/>
    <n v="1.5212736565824008E-2"/>
    <x v="1"/>
    <x v="0"/>
    <x v="3"/>
    <x v="6"/>
    <n v="12"/>
    <n v="5"/>
    <n v="3"/>
    <n v="11"/>
    <n v="0"/>
  </r>
  <r>
    <n v="2106"/>
    <n v="1974"/>
    <n v="51"/>
    <x v="2"/>
    <x v="0"/>
    <x v="1"/>
    <n v="20130"/>
    <n v="0"/>
    <n v="0"/>
    <s v="17/03/2014"/>
    <n v="99"/>
    <x v="91"/>
    <x v="29"/>
    <x v="82"/>
    <n v="7"/>
    <x v="35"/>
    <n v="12"/>
    <x v="136"/>
    <n v="1.092896174863388E-3"/>
    <x v="0"/>
    <x v="1"/>
    <x v="6"/>
    <x v="4"/>
    <n v="3"/>
    <n v="8"/>
    <n v="3"/>
    <n v="11"/>
    <n v="0"/>
  </r>
  <r>
    <n v="6036"/>
    <n v="1959"/>
    <n v="66"/>
    <x v="1"/>
    <x v="1"/>
    <x v="1"/>
    <n v="89120"/>
    <n v="0"/>
    <n v="0"/>
    <s v="17/03/2014"/>
    <n v="78"/>
    <x v="529"/>
    <x v="126"/>
    <x v="410"/>
    <n v="72"/>
    <x v="140"/>
    <n v="55"/>
    <x v="613"/>
    <n v="2.0971723518850988E-2"/>
    <x v="1"/>
    <x v="1"/>
    <x v="5"/>
    <x v="9"/>
    <n v="7"/>
    <n v="1"/>
    <n v="3"/>
    <n v="11"/>
    <n v="0"/>
  </r>
  <r>
    <n v="5794"/>
    <n v="1974"/>
    <n v="51"/>
    <x v="3"/>
    <x v="0"/>
    <x v="1"/>
    <n v="46374"/>
    <n v="0"/>
    <n v="1"/>
    <s v="17/03/2014"/>
    <n v="1"/>
    <x v="530"/>
    <x v="0"/>
    <x v="61"/>
    <n v="0"/>
    <x v="4"/>
    <n v="17"/>
    <x v="614"/>
    <n v="9.250873334195886E-3"/>
    <x v="1"/>
    <x v="5"/>
    <x v="8"/>
    <x v="0"/>
    <n v="7"/>
    <n v="8"/>
    <n v="3"/>
    <n v="11"/>
    <n v="1"/>
  </r>
  <r>
    <n v="3535"/>
    <n v="1965"/>
    <n v="60"/>
    <x v="0"/>
    <x v="3"/>
    <x v="1"/>
    <n v="66294"/>
    <n v="0"/>
    <n v="0"/>
    <s v="17/03/2014"/>
    <n v="68"/>
    <x v="531"/>
    <x v="106"/>
    <x v="411"/>
    <n v="65"/>
    <x v="88"/>
    <n v="117"/>
    <x v="615"/>
    <n v="1.282167315292485E-2"/>
    <x v="2"/>
    <x v="1"/>
    <x v="0"/>
    <x v="6"/>
    <n v="5"/>
    <n v="2"/>
    <n v="3"/>
    <n v="11"/>
    <n v="0"/>
  </r>
  <r>
    <n v="7348"/>
    <n v="1958"/>
    <n v="67"/>
    <x v="3"/>
    <x v="3"/>
    <x v="1"/>
    <n v="71691"/>
    <n v="0"/>
    <n v="0"/>
    <s v="17/03/2014"/>
    <n v="0"/>
    <x v="532"/>
    <x v="139"/>
    <x v="412"/>
    <n v="240"/>
    <x v="58"/>
    <n v="43"/>
    <x v="616"/>
    <n v="1.6027116374440306E-2"/>
    <x v="2"/>
    <x v="1"/>
    <x v="0"/>
    <x v="5"/>
    <n v="5"/>
    <n v="2"/>
    <n v="3"/>
    <n v="11"/>
    <n v="1"/>
  </r>
  <r>
    <n v="3363"/>
    <n v="1974"/>
    <n v="51"/>
    <x v="2"/>
    <x v="0"/>
    <x v="1"/>
    <n v="20130"/>
    <n v="0"/>
    <n v="0"/>
    <s v="17/03/2014"/>
    <n v="99"/>
    <x v="91"/>
    <x v="29"/>
    <x v="82"/>
    <n v="7"/>
    <x v="35"/>
    <n v="12"/>
    <x v="136"/>
    <n v="1.092896174863388E-3"/>
    <x v="0"/>
    <x v="1"/>
    <x v="6"/>
    <x v="4"/>
    <n v="3"/>
    <n v="8"/>
    <n v="3"/>
    <n v="11"/>
    <n v="0"/>
  </r>
  <r>
    <n v="4483"/>
    <n v="1993"/>
    <n v="32"/>
    <x v="0"/>
    <x v="3"/>
    <x v="0"/>
    <n v="72354"/>
    <n v="0"/>
    <n v="0"/>
    <s v="17/04/2013"/>
    <n v="67"/>
    <x v="459"/>
    <x v="79"/>
    <x v="413"/>
    <n v="220"/>
    <x v="17"/>
    <n v="182"/>
    <x v="311"/>
    <n v="1.4456699007656799E-2"/>
    <x v="2"/>
    <x v="1"/>
    <x v="1"/>
    <x v="11"/>
    <n v="6"/>
    <n v="1"/>
    <n v="3"/>
    <n v="11"/>
    <n v="0"/>
  </r>
  <r>
    <n v="4547"/>
    <n v="1960"/>
    <n v="65"/>
    <x v="0"/>
    <x v="1"/>
    <x v="1"/>
    <n v="13672"/>
    <n v="1"/>
    <n v="1"/>
    <s v="17/04/2013"/>
    <n v="86"/>
    <x v="17"/>
    <x v="22"/>
    <x v="97"/>
    <n v="2"/>
    <x v="7"/>
    <n v="5"/>
    <x v="97"/>
    <n v="1.4628437682855471E-3"/>
    <x v="2"/>
    <x v="3"/>
    <x v="6"/>
    <x v="4"/>
    <n v="3"/>
    <n v="8"/>
    <n v="3"/>
    <n v="11"/>
    <n v="0"/>
  </r>
  <r>
    <n v="8962"/>
    <n v="1975"/>
    <n v="50"/>
    <x v="1"/>
    <x v="0"/>
    <x v="0"/>
    <n v="44319"/>
    <n v="1"/>
    <n v="1"/>
    <s v="17/04/2014"/>
    <n v="18"/>
    <x v="324"/>
    <x v="0"/>
    <x v="31"/>
    <n v="0"/>
    <x v="4"/>
    <n v="3"/>
    <x v="256"/>
    <n v="7.6716532412734941E-4"/>
    <x v="1"/>
    <x v="3"/>
    <x v="1"/>
    <x v="4"/>
    <n v="3"/>
    <n v="5"/>
    <n v="3"/>
    <n v="11"/>
    <n v="0"/>
  </r>
  <r>
    <n v="4174"/>
    <n v="1956"/>
    <n v="69"/>
    <x v="1"/>
    <x v="1"/>
    <x v="1"/>
    <n v="55249"/>
    <n v="0"/>
    <n v="1"/>
    <s v="17/04/2014"/>
    <n v="81"/>
    <x v="533"/>
    <x v="12"/>
    <x v="29"/>
    <n v="2"/>
    <x v="4"/>
    <n v="11"/>
    <x v="267"/>
    <n v="2.1538851381925463E-3"/>
    <x v="1"/>
    <x v="1"/>
    <x v="1"/>
    <x v="0"/>
    <n v="4"/>
    <n v="3"/>
    <n v="3"/>
    <n v="11"/>
    <n v="0"/>
  </r>
  <r>
    <n v="9370"/>
    <n v="1945"/>
    <n v="80"/>
    <x v="3"/>
    <x v="0"/>
    <x v="1"/>
    <n v="65846"/>
    <n v="0"/>
    <n v="0"/>
    <s v="17/05/2013"/>
    <n v="68"/>
    <x v="286"/>
    <x v="121"/>
    <x v="414"/>
    <n v="80"/>
    <x v="42"/>
    <n v="81"/>
    <x v="617"/>
    <n v="1.5779242474865597E-2"/>
    <x v="1"/>
    <x v="1"/>
    <x v="10"/>
    <x v="6"/>
    <n v="6"/>
    <n v="4"/>
    <n v="3"/>
    <n v="11"/>
    <n v="0"/>
  </r>
  <r>
    <n v="5602"/>
    <n v="1989"/>
    <n v="36"/>
    <x v="3"/>
    <x v="1"/>
    <x v="0"/>
    <n v="66973"/>
    <n v="0"/>
    <n v="0"/>
    <s v="17/05/2013"/>
    <n v="98"/>
    <x v="534"/>
    <x v="78"/>
    <x v="415"/>
    <n v="147"/>
    <x v="141"/>
    <n v="102"/>
    <x v="618"/>
    <n v="1.7619040508861782E-2"/>
    <x v="1"/>
    <x v="1"/>
    <x v="3"/>
    <x v="5"/>
    <n v="12"/>
    <n v="3"/>
    <n v="3"/>
    <n v="11"/>
    <n v="0"/>
  </r>
  <r>
    <n v="5125"/>
    <n v="1960"/>
    <n v="65"/>
    <x v="0"/>
    <x v="0"/>
    <x v="1"/>
    <n v="79530"/>
    <n v="0"/>
    <n v="0"/>
    <s v="17/05/2013"/>
    <n v="64"/>
    <x v="535"/>
    <x v="0"/>
    <x v="416"/>
    <n v="129"/>
    <x v="87"/>
    <n v="29"/>
    <x v="619"/>
    <n v="1.6584936501948949E-2"/>
    <x v="2"/>
    <x v="1"/>
    <x v="0"/>
    <x v="11"/>
    <n v="11"/>
    <n v="2"/>
    <n v="3"/>
    <n v="11"/>
    <n v="0"/>
  </r>
  <r>
    <n v="6374"/>
    <n v="1954"/>
    <n v="71"/>
    <x v="3"/>
    <x v="0"/>
    <x v="1"/>
    <n v="36930"/>
    <n v="0"/>
    <n v="1"/>
    <s v="17/05/2013"/>
    <n v="50"/>
    <x v="536"/>
    <x v="22"/>
    <x v="205"/>
    <n v="0"/>
    <x v="12"/>
    <n v="39"/>
    <x v="518"/>
    <n v="6.9861900893582454E-3"/>
    <x v="1"/>
    <x v="0"/>
    <x v="5"/>
    <x v="3"/>
    <n v="4"/>
    <n v="8"/>
    <n v="3"/>
    <n v="11"/>
    <n v="0"/>
  </r>
  <r>
    <n v="675"/>
    <n v="1973"/>
    <n v="52"/>
    <x v="1"/>
    <x v="2"/>
    <x v="1"/>
    <n v="52034"/>
    <n v="1"/>
    <n v="1"/>
    <s v="17/05/2013"/>
    <n v="67"/>
    <x v="537"/>
    <x v="0"/>
    <x v="355"/>
    <n v="7"/>
    <x v="16"/>
    <n v="73"/>
    <x v="174"/>
    <n v="4.977514701925664E-3"/>
    <x v="1"/>
    <x v="0"/>
    <x v="0"/>
    <x v="3"/>
    <n v="5"/>
    <n v="7"/>
    <n v="3"/>
    <n v="11"/>
    <n v="0"/>
  </r>
  <r>
    <n v="10669"/>
    <n v="1981"/>
    <n v="44"/>
    <x v="0"/>
    <x v="0"/>
    <x v="0"/>
    <n v="54386"/>
    <n v="0"/>
    <n v="1"/>
    <s v="17/05/2013"/>
    <n v="8"/>
    <x v="202"/>
    <x v="68"/>
    <x v="88"/>
    <n v="62"/>
    <x v="19"/>
    <n v="25"/>
    <x v="240"/>
    <n v="8.1822527856433638E-3"/>
    <x v="1"/>
    <x v="3"/>
    <x v="4"/>
    <x v="3"/>
    <n v="10"/>
    <n v="3"/>
    <n v="3"/>
    <n v="11"/>
    <n v="0"/>
  </r>
  <r>
    <n v="11004"/>
    <n v="1893"/>
    <n v="132"/>
    <x v="2"/>
    <x v="3"/>
    <x v="1"/>
    <n v="60182"/>
    <n v="0"/>
    <n v="1"/>
    <s v="17/05/2014"/>
    <n v="23"/>
    <x v="32"/>
    <x v="0"/>
    <x v="106"/>
    <n v="7"/>
    <x v="4"/>
    <n v="2"/>
    <x v="97"/>
    <n v="3.3232527998404838E-4"/>
    <x v="1"/>
    <x v="1"/>
    <x v="6"/>
    <x v="4"/>
    <n v="2"/>
    <n v="4"/>
    <n v="3"/>
    <n v="11"/>
    <n v="0"/>
  </r>
  <r>
    <n v="254"/>
    <n v="1955"/>
    <n v="70"/>
    <x v="0"/>
    <x v="1"/>
    <x v="1"/>
    <n v="53863"/>
    <n v="0"/>
    <n v="1"/>
    <s v="17/05/2014"/>
    <n v="4"/>
    <x v="538"/>
    <x v="20"/>
    <x v="53"/>
    <n v="6"/>
    <x v="27"/>
    <n v="30"/>
    <x v="620"/>
    <n v="8.2245697417522232E-3"/>
    <x v="1"/>
    <x v="5"/>
    <x v="8"/>
    <x v="0"/>
    <n v="7"/>
    <n v="7"/>
    <n v="3"/>
    <n v="11"/>
    <n v="0"/>
  </r>
  <r>
    <n v="8557"/>
    <n v="1982"/>
    <n v="43"/>
    <x v="0"/>
    <x v="3"/>
    <x v="0"/>
    <s v="NILL"/>
    <n v="1"/>
    <n v="0"/>
    <s v="17/06/2013"/>
    <n v="57"/>
    <x v="223"/>
    <x v="7"/>
    <x v="190"/>
    <n v="2"/>
    <x v="12"/>
    <n v="6"/>
    <x v="50"/>
    <e v="#VALUE!"/>
    <x v="2"/>
    <x v="3"/>
    <x v="1"/>
    <x v="4"/>
    <n v="3"/>
    <n v="6"/>
    <n v="3"/>
    <n v="11"/>
    <n v="0"/>
  </r>
  <r>
    <n v="8724"/>
    <n v="1982"/>
    <n v="43"/>
    <x v="0"/>
    <x v="3"/>
    <x v="0"/>
    <n v="28567"/>
    <n v="1"/>
    <n v="0"/>
    <s v="17/06/2013"/>
    <n v="57"/>
    <x v="223"/>
    <x v="7"/>
    <x v="190"/>
    <n v="2"/>
    <x v="12"/>
    <n v="6"/>
    <x v="50"/>
    <n v="1.4002170336402141E-3"/>
    <x v="2"/>
    <x v="3"/>
    <x v="1"/>
    <x v="4"/>
    <n v="3"/>
    <n v="6"/>
    <n v="3"/>
    <n v="11"/>
    <n v="0"/>
  </r>
  <r>
    <n v="5209"/>
    <n v="1954"/>
    <n v="71"/>
    <x v="0"/>
    <x v="2"/>
    <x v="1"/>
    <n v="50002"/>
    <n v="0"/>
    <n v="1"/>
    <s v="17/06/2013"/>
    <n v="21"/>
    <x v="458"/>
    <x v="60"/>
    <x v="75"/>
    <n v="21"/>
    <x v="14"/>
    <n v="82"/>
    <x v="621"/>
    <n v="1.1119555217791288E-2"/>
    <x v="1"/>
    <x v="3"/>
    <x v="3"/>
    <x v="3"/>
    <n v="7"/>
    <n v="7"/>
    <n v="3"/>
    <n v="11"/>
    <n v="0"/>
  </r>
  <r>
    <n v="1518"/>
    <n v="1965"/>
    <n v="60"/>
    <x v="1"/>
    <x v="0"/>
    <x v="1"/>
    <n v="62694"/>
    <n v="1"/>
    <n v="1"/>
    <s v="17/06/2013"/>
    <n v="29"/>
    <x v="539"/>
    <x v="29"/>
    <x v="417"/>
    <n v="25"/>
    <x v="83"/>
    <n v="91"/>
    <x v="622"/>
    <n v="1.0495422209461831E-2"/>
    <x v="1"/>
    <x v="0"/>
    <x v="2"/>
    <x v="6"/>
    <n v="7"/>
    <n v="7"/>
    <n v="3"/>
    <n v="11"/>
    <n v="0"/>
  </r>
  <r>
    <n v="4200"/>
    <n v="1970"/>
    <n v="55"/>
    <x v="1"/>
    <x v="0"/>
    <x v="1"/>
    <n v="44159"/>
    <n v="1"/>
    <n v="0"/>
    <s v="17/06/2014"/>
    <n v="85"/>
    <x v="129"/>
    <x v="22"/>
    <x v="403"/>
    <n v="24"/>
    <x v="16"/>
    <n v="7"/>
    <x v="96"/>
    <n v="6.0689780112774296E-3"/>
    <x v="1"/>
    <x v="2"/>
    <x v="0"/>
    <x v="0"/>
    <n v="6"/>
    <n v="5"/>
    <n v="3"/>
    <n v="11"/>
    <n v="0"/>
  </r>
  <r>
    <n v="477"/>
    <n v="1986"/>
    <n v="39"/>
    <x v="0"/>
    <x v="0"/>
    <x v="0"/>
    <n v="83512"/>
    <n v="0"/>
    <n v="0"/>
    <s v="17/06/2014"/>
    <n v="31"/>
    <x v="540"/>
    <x v="86"/>
    <x v="238"/>
    <n v="80"/>
    <x v="77"/>
    <n v="101"/>
    <x v="623"/>
    <n v="2.4619216400038318E-2"/>
    <x v="1"/>
    <x v="1"/>
    <x v="0"/>
    <x v="5"/>
    <n v="10"/>
    <n v="1"/>
    <n v="3"/>
    <n v="11"/>
    <n v="1"/>
  </r>
  <r>
    <n v="6355"/>
    <n v="1978"/>
    <n v="47"/>
    <x v="0"/>
    <x v="0"/>
    <x v="0"/>
    <n v="44359"/>
    <n v="1"/>
    <n v="1"/>
    <s v="17/06/2014"/>
    <n v="19"/>
    <x v="240"/>
    <x v="0"/>
    <x v="30"/>
    <n v="7"/>
    <x v="5"/>
    <n v="1"/>
    <x v="51"/>
    <n v="9.9190694109425361E-4"/>
    <x v="1"/>
    <x v="5"/>
    <x v="1"/>
    <x v="4"/>
    <n v="4"/>
    <n v="3"/>
    <n v="3"/>
    <n v="11"/>
    <n v="0"/>
  </r>
  <r>
    <n v="1030"/>
    <n v="1965"/>
    <n v="60"/>
    <x v="3"/>
    <x v="3"/>
    <x v="1"/>
    <n v="40637"/>
    <n v="1"/>
    <n v="1"/>
    <s v="17/07/2013"/>
    <n v="72"/>
    <x v="73"/>
    <x v="0"/>
    <x v="154"/>
    <n v="0"/>
    <x v="4"/>
    <n v="3"/>
    <x v="71"/>
    <n v="8.6128405148017811E-4"/>
    <x v="1"/>
    <x v="3"/>
    <x v="6"/>
    <x v="4"/>
    <n v="3"/>
    <n v="7"/>
    <n v="3"/>
    <n v="11"/>
    <n v="0"/>
  </r>
  <r>
    <n v="232"/>
    <n v="1965"/>
    <n v="60"/>
    <x v="0"/>
    <x v="3"/>
    <x v="1"/>
    <n v="61559"/>
    <n v="0"/>
    <n v="1"/>
    <s v="17/07/2013"/>
    <n v="8"/>
    <x v="471"/>
    <x v="110"/>
    <x v="35"/>
    <n v="32"/>
    <x v="2"/>
    <n v="34"/>
    <x v="624"/>
    <n v="8.0573108724963042E-3"/>
    <x v="1"/>
    <x v="1"/>
    <x v="0"/>
    <x v="3"/>
    <n v="10"/>
    <n v="3"/>
    <n v="3"/>
    <n v="11"/>
    <n v="0"/>
  </r>
  <r>
    <n v="6439"/>
    <n v="1958"/>
    <n v="67"/>
    <x v="0"/>
    <x v="0"/>
    <x v="1"/>
    <n v="61074"/>
    <n v="0"/>
    <n v="1"/>
    <s v="17/08/2012"/>
    <n v="37"/>
    <x v="10"/>
    <x v="0"/>
    <x v="34"/>
    <n v="0"/>
    <x v="86"/>
    <n v="152"/>
    <x v="625"/>
    <n v="1.5554900612371877E-2"/>
    <x v="1"/>
    <x v="9"/>
    <x v="11"/>
    <x v="2"/>
    <n v="8"/>
    <n v="7"/>
    <n v="3"/>
    <n v="11"/>
    <n v="0"/>
  </r>
  <r>
    <n v="3537"/>
    <n v="1981"/>
    <n v="44"/>
    <x v="0"/>
    <x v="1"/>
    <x v="0"/>
    <n v="31089"/>
    <n v="1"/>
    <n v="0"/>
    <s v="17/08/2012"/>
    <n v="57"/>
    <x v="193"/>
    <x v="7"/>
    <x v="205"/>
    <n v="2"/>
    <x v="26"/>
    <n v="4"/>
    <x v="626"/>
    <n v="2.4124288333494163E-3"/>
    <x v="1"/>
    <x v="5"/>
    <x v="4"/>
    <x v="4"/>
    <n v="4"/>
    <n v="8"/>
    <n v="3"/>
    <n v="11"/>
    <n v="0"/>
  </r>
  <r>
    <n v="10862"/>
    <n v="1960"/>
    <n v="65"/>
    <x v="1"/>
    <x v="0"/>
    <x v="1"/>
    <n v="30522"/>
    <n v="0"/>
    <n v="1"/>
    <s v="17/08/2012"/>
    <n v="6"/>
    <x v="143"/>
    <x v="9"/>
    <x v="62"/>
    <n v="19"/>
    <x v="34"/>
    <n v="26"/>
    <x v="446"/>
    <n v="9.8289758207194804E-3"/>
    <x v="1"/>
    <x v="0"/>
    <x v="6"/>
    <x v="3"/>
    <n v="9"/>
    <n v="2"/>
    <n v="3"/>
    <n v="11"/>
    <n v="0"/>
  </r>
  <r>
    <n v="2134"/>
    <n v="1952"/>
    <n v="73"/>
    <x v="0"/>
    <x v="3"/>
    <x v="1"/>
    <n v="53700"/>
    <n v="0"/>
    <n v="1"/>
    <s v="17/08/2012"/>
    <n v="94"/>
    <x v="541"/>
    <x v="60"/>
    <x v="418"/>
    <n v="69"/>
    <x v="32"/>
    <n v="83"/>
    <x v="312"/>
    <n v="1.13780260707635E-2"/>
    <x v="1"/>
    <x v="2"/>
    <x v="5"/>
    <x v="2"/>
    <n v="8"/>
    <n v="5"/>
    <n v="3"/>
    <n v="11"/>
    <n v="0"/>
  </r>
  <r>
    <n v="3340"/>
    <n v="1977"/>
    <n v="48"/>
    <x v="0"/>
    <x v="0"/>
    <x v="0"/>
    <n v="42014"/>
    <n v="1"/>
    <n v="0"/>
    <s v="17/08/2012"/>
    <n v="56"/>
    <x v="227"/>
    <x v="19"/>
    <x v="237"/>
    <n v="4"/>
    <x v="38"/>
    <n v="50"/>
    <x v="396"/>
    <n v="9.1874137192364449E-3"/>
    <x v="1"/>
    <x v="8"/>
    <x v="8"/>
    <x v="0"/>
    <n v="6"/>
    <n v="8"/>
    <n v="3"/>
    <n v="11"/>
    <n v="1"/>
  </r>
  <r>
    <n v="8685"/>
    <n v="1977"/>
    <n v="48"/>
    <x v="0"/>
    <x v="0"/>
    <x v="0"/>
    <n v="42014"/>
    <n v="1"/>
    <n v="0"/>
    <s v="17/08/2012"/>
    <n v="56"/>
    <x v="227"/>
    <x v="19"/>
    <x v="237"/>
    <n v="4"/>
    <x v="38"/>
    <n v="50"/>
    <x v="396"/>
    <n v="9.1874137192364449E-3"/>
    <x v="1"/>
    <x v="8"/>
    <x v="8"/>
    <x v="0"/>
    <n v="6"/>
    <n v="8"/>
    <n v="3"/>
    <n v="11"/>
    <n v="1"/>
  </r>
  <r>
    <n v="3507"/>
    <n v="1970"/>
    <n v="55"/>
    <x v="0"/>
    <x v="3"/>
    <x v="1"/>
    <n v="76467"/>
    <n v="1"/>
    <n v="0"/>
    <s v="17/08/2012"/>
    <n v="44"/>
    <x v="542"/>
    <x v="107"/>
    <x v="419"/>
    <n v="210"/>
    <x v="78"/>
    <n v="58"/>
    <x v="627"/>
    <n v="1.9838623196934625E-2"/>
    <x v="1"/>
    <x v="3"/>
    <x v="1"/>
    <x v="2"/>
    <n v="5"/>
    <n v="6"/>
    <n v="3"/>
    <n v="11"/>
    <n v="1"/>
  </r>
  <r>
    <n v="8080"/>
    <n v="1986"/>
    <n v="39"/>
    <x v="0"/>
    <x v="3"/>
    <x v="0"/>
    <n v="26816"/>
    <n v="0"/>
    <n v="0"/>
    <s v="17/08/2012"/>
    <n v="50"/>
    <x v="2"/>
    <x v="12"/>
    <x v="69"/>
    <n v="3"/>
    <x v="27"/>
    <n v="3"/>
    <x v="205"/>
    <n v="7.0853221957040569E-4"/>
    <x v="2"/>
    <x v="1"/>
    <x v="9"/>
    <x v="4"/>
    <n v="3"/>
    <n v="4"/>
    <n v="3"/>
    <n v="11"/>
    <n v="0"/>
  </r>
  <r>
    <n v="9523"/>
    <n v="1982"/>
    <n v="43"/>
    <x v="0"/>
    <x v="1"/>
    <x v="0"/>
    <n v="40479"/>
    <n v="1"/>
    <n v="0"/>
    <s v="17/08/2013"/>
    <n v="95"/>
    <x v="2"/>
    <x v="0"/>
    <x v="31"/>
    <n v="2"/>
    <x v="4"/>
    <n v="0"/>
    <x v="347"/>
    <n v="3.7056251389609425E-4"/>
    <x v="2"/>
    <x v="1"/>
    <x v="9"/>
    <x v="4"/>
    <n v="3"/>
    <n v="4"/>
    <n v="3"/>
    <n v="11"/>
    <n v="0"/>
  </r>
  <r>
    <n v="8414"/>
    <n v="1962"/>
    <n v="63"/>
    <x v="3"/>
    <x v="3"/>
    <x v="1"/>
    <n v="33419"/>
    <n v="0"/>
    <n v="1"/>
    <s v="17/08/2013"/>
    <n v="76"/>
    <x v="123"/>
    <x v="0"/>
    <x v="0"/>
    <n v="0"/>
    <x v="4"/>
    <n v="18"/>
    <x v="628"/>
    <n v="2.0347706394565966E-3"/>
    <x v="1"/>
    <x v="3"/>
    <x v="1"/>
    <x v="4"/>
    <n v="4"/>
    <n v="7"/>
    <n v="3"/>
    <n v="11"/>
    <n v="0"/>
  </r>
  <r>
    <n v="2995"/>
    <n v="1957"/>
    <n v="68"/>
    <x v="1"/>
    <x v="1"/>
    <x v="1"/>
    <n v="66636"/>
    <n v="0"/>
    <n v="0"/>
    <s v="17/08/2013"/>
    <n v="64"/>
    <x v="543"/>
    <x v="16"/>
    <x v="420"/>
    <n v="84"/>
    <x v="30"/>
    <n v="0"/>
    <x v="629"/>
    <n v="1.6267483042199413E-2"/>
    <x v="2"/>
    <x v="1"/>
    <x v="4"/>
    <x v="1"/>
    <n v="9"/>
    <n v="1"/>
    <n v="3"/>
    <n v="11"/>
    <n v="0"/>
  </r>
  <r>
    <n v="9242"/>
    <n v="1990"/>
    <n v="35"/>
    <x v="0"/>
    <x v="3"/>
    <x v="0"/>
    <n v="64509"/>
    <n v="0"/>
    <n v="0"/>
    <s v="17/08/2013"/>
    <n v="19"/>
    <x v="544"/>
    <x v="51"/>
    <x v="421"/>
    <n v="24"/>
    <x v="21"/>
    <n v="77"/>
    <x v="630"/>
    <n v="2.5500317785115256E-2"/>
    <x v="1"/>
    <x v="1"/>
    <x v="10"/>
    <x v="6"/>
    <n v="9"/>
    <n v="4"/>
    <n v="3"/>
    <n v="11"/>
    <n v="1"/>
  </r>
  <r>
    <n v="1241"/>
    <n v="1984"/>
    <n v="41"/>
    <x v="2"/>
    <x v="0"/>
    <x v="0"/>
    <n v="14796"/>
    <n v="1"/>
    <n v="0"/>
    <s v="17/09/2012"/>
    <n v="1"/>
    <x v="62"/>
    <x v="7"/>
    <x v="31"/>
    <n v="7"/>
    <x v="27"/>
    <n v="16"/>
    <x v="71"/>
    <n v="2.3655041903217085E-3"/>
    <x v="0"/>
    <x v="3"/>
    <x v="6"/>
    <x v="4"/>
    <n v="3"/>
    <n v="9"/>
    <n v="3"/>
    <n v="11"/>
    <n v="1"/>
  </r>
  <r>
    <n v="3104"/>
    <n v="1961"/>
    <n v="64"/>
    <x v="0"/>
    <x v="3"/>
    <x v="1"/>
    <n v="82332"/>
    <n v="0"/>
    <n v="0"/>
    <s v="17/09/2012"/>
    <n v="89"/>
    <x v="545"/>
    <x v="105"/>
    <x v="422"/>
    <n v="51"/>
    <x v="142"/>
    <n v="19"/>
    <x v="631"/>
    <n v="2.4133994072778508E-2"/>
    <x v="2"/>
    <x v="1"/>
    <x v="5"/>
    <x v="6"/>
    <n v="12"/>
    <n v="2"/>
    <n v="3"/>
    <n v="11"/>
    <n v="1"/>
  </r>
  <r>
    <n v="7233"/>
    <n v="1972"/>
    <n v="53"/>
    <x v="0"/>
    <x v="0"/>
    <x v="1"/>
    <n v="69209"/>
    <n v="0"/>
    <n v="0"/>
    <s v="17/09/2012"/>
    <n v="4"/>
    <x v="127"/>
    <x v="91"/>
    <x v="423"/>
    <n v="229"/>
    <x v="44"/>
    <n v="128"/>
    <x v="632"/>
    <n v="2.3898625901255618E-2"/>
    <x v="2"/>
    <x v="3"/>
    <x v="5"/>
    <x v="6"/>
    <n v="6"/>
    <n v="4"/>
    <n v="3"/>
    <n v="11"/>
    <n v="0"/>
  </r>
  <r>
    <n v="7972"/>
    <n v="1955"/>
    <n v="70"/>
    <x v="0"/>
    <x v="3"/>
    <x v="1"/>
    <n v="72906"/>
    <n v="0"/>
    <n v="0"/>
    <s v="17/09/2013"/>
    <n v="79"/>
    <x v="302"/>
    <x v="91"/>
    <x v="424"/>
    <n v="71"/>
    <x v="143"/>
    <n v="54"/>
    <x v="633"/>
    <n v="1.5046772556442543E-2"/>
    <x v="2"/>
    <x v="1"/>
    <x v="4"/>
    <x v="1"/>
    <n v="9"/>
    <n v="1"/>
    <n v="3"/>
    <n v="11"/>
    <n v="0"/>
  </r>
  <r>
    <n v="9977"/>
    <n v="1973"/>
    <n v="52"/>
    <x v="0"/>
    <x v="2"/>
    <x v="1"/>
    <n v="78901"/>
    <n v="0"/>
    <n v="1"/>
    <s v="17/09/2013"/>
    <n v="99"/>
    <x v="546"/>
    <x v="75"/>
    <x v="425"/>
    <n v="33"/>
    <x v="3"/>
    <n v="34"/>
    <x v="420"/>
    <n v="8.8718774160023318E-3"/>
    <x v="1"/>
    <x v="5"/>
    <x v="2"/>
    <x v="6"/>
    <n v="5"/>
    <n v="4"/>
    <n v="3"/>
    <n v="11"/>
    <n v="0"/>
  </r>
  <r>
    <n v="4789"/>
    <n v="1953"/>
    <n v="72"/>
    <x v="0"/>
    <x v="1"/>
    <x v="1"/>
    <n v="80812"/>
    <n v="0"/>
    <n v="0"/>
    <s v="17/09/2013"/>
    <n v="95"/>
    <x v="547"/>
    <x v="78"/>
    <x v="335"/>
    <n v="210"/>
    <x v="29"/>
    <n v="33"/>
    <x v="634"/>
    <n v="2.034351333960303E-2"/>
    <x v="1"/>
    <x v="1"/>
    <x v="0"/>
    <x v="8"/>
    <n v="5"/>
    <n v="2"/>
    <n v="3"/>
    <n v="11"/>
    <n v="0"/>
  </r>
  <r>
    <n v="11039"/>
    <n v="1975"/>
    <n v="50"/>
    <x v="0"/>
    <x v="0"/>
    <x v="0"/>
    <n v="51948"/>
    <n v="0"/>
    <n v="1"/>
    <s v="17/09/2013"/>
    <n v="51"/>
    <x v="548"/>
    <x v="18"/>
    <x v="426"/>
    <n v="71"/>
    <x v="73"/>
    <n v="41"/>
    <x v="635"/>
    <n v="5.1975051975051978E-3"/>
    <x v="1"/>
    <x v="3"/>
    <x v="5"/>
    <x v="3"/>
    <n v="4"/>
    <n v="5"/>
    <n v="3"/>
    <n v="11"/>
    <n v="0"/>
  </r>
  <r>
    <n v="6870"/>
    <n v="1959"/>
    <n v="66"/>
    <x v="3"/>
    <x v="2"/>
    <x v="1"/>
    <n v="68805"/>
    <n v="0"/>
    <n v="1"/>
    <s v="17/09/2013"/>
    <n v="73"/>
    <x v="274"/>
    <x v="22"/>
    <x v="319"/>
    <n v="17"/>
    <x v="16"/>
    <n v="20"/>
    <x v="101"/>
    <n v="3.8223966281520239E-3"/>
    <x v="1"/>
    <x v="1"/>
    <x v="4"/>
    <x v="0"/>
    <n v="7"/>
    <n v="2"/>
    <n v="3"/>
    <n v="11"/>
    <n v="0"/>
  </r>
  <r>
    <n v="9973"/>
    <n v="1963"/>
    <n v="62"/>
    <x v="0"/>
    <x v="0"/>
    <x v="1"/>
    <n v="50437"/>
    <n v="0"/>
    <n v="2"/>
    <s v="17/10/2012"/>
    <n v="28"/>
    <x v="549"/>
    <x v="21"/>
    <x v="310"/>
    <n v="6"/>
    <x v="8"/>
    <n v="4"/>
    <x v="636"/>
    <n v="9.6357832543569211E-3"/>
    <x v="1"/>
    <x v="5"/>
    <x v="8"/>
    <x v="0"/>
    <n v="8"/>
    <n v="7"/>
    <n v="3"/>
    <n v="11"/>
    <n v="0"/>
  </r>
  <r>
    <n v="2447"/>
    <n v="1979"/>
    <n v="46"/>
    <x v="0"/>
    <x v="1"/>
    <x v="0"/>
    <n v="30545"/>
    <n v="1"/>
    <n v="0"/>
    <s v="17/10/2012"/>
    <n v="71"/>
    <x v="30"/>
    <x v="62"/>
    <x v="50"/>
    <n v="19"/>
    <x v="0"/>
    <n v="12"/>
    <x v="310"/>
    <n v="1.8660991979047308E-3"/>
    <x v="4"/>
    <x v="3"/>
    <x v="1"/>
    <x v="4"/>
    <n v="3"/>
    <n v="7"/>
    <n v="3"/>
    <n v="11"/>
    <n v="0"/>
  </r>
  <r>
    <n v="9970"/>
    <n v="1977"/>
    <n v="48"/>
    <x v="0"/>
    <x v="1"/>
    <x v="0"/>
    <n v="55375"/>
    <n v="0"/>
    <n v="1"/>
    <s v="17/10/2013"/>
    <n v="3"/>
    <x v="228"/>
    <x v="75"/>
    <x v="96"/>
    <n v="10"/>
    <x v="86"/>
    <n v="14"/>
    <x v="100"/>
    <n v="2.672686230248307E-3"/>
    <x v="2"/>
    <x v="1"/>
    <x v="6"/>
    <x v="0"/>
    <n v="6"/>
    <n v="2"/>
    <n v="3"/>
    <n v="11"/>
    <n v="0"/>
  </r>
  <r>
    <n v="6471"/>
    <n v="1971"/>
    <n v="54"/>
    <x v="1"/>
    <x v="3"/>
    <x v="1"/>
    <n v="36230"/>
    <n v="1"/>
    <n v="0"/>
    <s v="17/10/2013"/>
    <n v="17"/>
    <x v="28"/>
    <x v="22"/>
    <x v="53"/>
    <n v="8"/>
    <x v="12"/>
    <n v="3"/>
    <x v="164"/>
    <n v="1.5456803753795198E-3"/>
    <x v="2"/>
    <x v="1"/>
    <x v="1"/>
    <x v="4"/>
    <n v="4"/>
    <n v="5"/>
    <n v="3"/>
    <n v="11"/>
    <n v="0"/>
  </r>
  <r>
    <n v="6248"/>
    <n v="1947"/>
    <n v="78"/>
    <x v="1"/>
    <x v="3"/>
    <x v="1"/>
    <n v="91712"/>
    <n v="0"/>
    <n v="0"/>
    <s v="17/10/2013"/>
    <n v="47"/>
    <x v="550"/>
    <x v="4"/>
    <x v="427"/>
    <n v="94"/>
    <x v="56"/>
    <n v="48"/>
    <x v="637"/>
    <n v="2.3650122121423586E-2"/>
    <x v="1"/>
    <x v="6"/>
    <x v="2"/>
    <x v="5"/>
    <n v="11"/>
    <n v="3"/>
    <n v="3"/>
    <n v="11"/>
    <n v="1"/>
  </r>
  <r>
    <n v="153"/>
    <n v="1953"/>
    <n v="72"/>
    <x v="0"/>
    <x v="2"/>
    <x v="1"/>
    <n v="23272"/>
    <n v="0"/>
    <n v="0"/>
    <s v="17/10/2013"/>
    <n v="29"/>
    <x v="27"/>
    <x v="7"/>
    <x v="69"/>
    <n v="4"/>
    <x v="12"/>
    <n v="12"/>
    <x v="256"/>
    <n v="1.4609831557236164E-3"/>
    <x v="1"/>
    <x v="1"/>
    <x v="6"/>
    <x v="4"/>
    <n v="3"/>
    <n v="4"/>
    <n v="3"/>
    <n v="11"/>
    <n v="0"/>
  </r>
  <r>
    <n v="5955"/>
    <n v="1962"/>
    <n v="63"/>
    <x v="0"/>
    <x v="1"/>
    <x v="1"/>
    <n v="72025"/>
    <n v="0"/>
    <n v="0"/>
    <s v="17/11/2012"/>
    <n v="27"/>
    <x v="3"/>
    <x v="18"/>
    <x v="428"/>
    <n v="151"/>
    <x v="36"/>
    <n v="233"/>
    <x v="638"/>
    <n v="2.3589031586254774E-2"/>
    <x v="1"/>
    <x v="1"/>
    <x v="0"/>
    <x v="6"/>
    <n v="8"/>
    <n v="3"/>
    <n v="3"/>
    <n v="11"/>
    <n v="0"/>
  </r>
  <r>
    <n v="7301"/>
    <n v="1982"/>
    <n v="43"/>
    <x v="2"/>
    <x v="3"/>
    <x v="0"/>
    <n v="23616"/>
    <n v="1"/>
    <n v="0"/>
    <s v="17/11/2012"/>
    <n v="76"/>
    <x v="30"/>
    <x v="78"/>
    <x v="73"/>
    <n v="3"/>
    <x v="0"/>
    <n v="32"/>
    <x v="184"/>
    <n v="1.9901761517615176E-3"/>
    <x v="0"/>
    <x v="3"/>
    <x v="4"/>
    <x v="4"/>
    <n v="3"/>
    <n v="8"/>
    <n v="3"/>
    <n v="11"/>
    <n v="1"/>
  </r>
  <r>
    <n v="247"/>
    <n v="1971"/>
    <n v="54"/>
    <x v="0"/>
    <x v="0"/>
    <x v="1"/>
    <n v="36715"/>
    <n v="1"/>
    <n v="0"/>
    <s v="17/11/2012"/>
    <n v="16"/>
    <x v="357"/>
    <x v="16"/>
    <x v="39"/>
    <n v="21"/>
    <x v="16"/>
    <n v="16"/>
    <x v="91"/>
    <n v="9.287757047528258E-3"/>
    <x v="1"/>
    <x v="8"/>
    <x v="8"/>
    <x v="3"/>
    <n v="4"/>
    <n v="9"/>
    <n v="3"/>
    <n v="11"/>
    <n v="1"/>
  </r>
  <r>
    <n v="8732"/>
    <n v="1969"/>
    <n v="56"/>
    <x v="1"/>
    <x v="4"/>
    <x v="1"/>
    <n v="67369"/>
    <n v="0"/>
    <n v="1"/>
    <s v="17/11/2012"/>
    <n v="81"/>
    <x v="551"/>
    <x v="0"/>
    <x v="293"/>
    <n v="37"/>
    <x v="2"/>
    <n v="42"/>
    <x v="374"/>
    <n v="2.1063100238982321E-2"/>
    <x v="1"/>
    <x v="2"/>
    <x v="8"/>
    <x v="1"/>
    <n v="10"/>
    <n v="4"/>
    <n v="3"/>
    <n v="11"/>
    <n v="1"/>
  </r>
  <r>
    <n v="6710"/>
    <n v="1951"/>
    <n v="74"/>
    <x v="1"/>
    <x v="3"/>
    <x v="1"/>
    <n v="58217"/>
    <n v="2"/>
    <n v="1"/>
    <s v="17/11/2012"/>
    <n v="84"/>
    <x v="456"/>
    <x v="12"/>
    <x v="154"/>
    <n v="3"/>
    <x v="20"/>
    <n v="13"/>
    <x v="317"/>
    <n v="1.5459401892917875E-3"/>
    <x v="1"/>
    <x v="1"/>
    <x v="1"/>
    <x v="4"/>
    <n v="4"/>
    <n v="6"/>
    <n v="3"/>
    <n v="11"/>
    <n v="0"/>
  </r>
  <r>
    <n v="2625"/>
    <n v="1954"/>
    <n v="71"/>
    <x v="2"/>
    <x v="3"/>
    <x v="1"/>
    <n v="42607"/>
    <n v="0"/>
    <n v="1"/>
    <s v="17/11/2013"/>
    <n v="30"/>
    <x v="552"/>
    <x v="14"/>
    <x v="33"/>
    <n v="30"/>
    <x v="58"/>
    <n v="47"/>
    <x v="160"/>
    <n v="7.1115074987678079E-3"/>
    <x v="1"/>
    <x v="3"/>
    <x v="4"/>
    <x v="3"/>
    <n v="7"/>
    <n v="3"/>
    <n v="3"/>
    <n v="11"/>
    <n v="0"/>
  </r>
  <r>
    <n v="10673"/>
    <n v="1976"/>
    <n v="49"/>
    <x v="3"/>
    <x v="0"/>
    <x v="0"/>
    <n v="68397"/>
    <n v="0"/>
    <n v="1"/>
    <s v="17/11/2013"/>
    <n v="6"/>
    <x v="426"/>
    <x v="3"/>
    <x v="429"/>
    <n v="17"/>
    <x v="16"/>
    <n v="80"/>
    <x v="639"/>
    <n v="1.9533020454113485E-2"/>
    <x v="1"/>
    <x v="1"/>
    <x v="10"/>
    <x v="7"/>
    <n v="5"/>
    <n v="3"/>
    <n v="3"/>
    <n v="11"/>
    <n v="0"/>
  </r>
  <r>
    <n v="6357"/>
    <n v="1959"/>
    <n v="66"/>
    <x v="2"/>
    <x v="2"/>
    <x v="1"/>
    <n v="59052"/>
    <n v="0"/>
    <n v="1"/>
    <s v="17/11/2013"/>
    <n v="29"/>
    <x v="160"/>
    <x v="27"/>
    <x v="351"/>
    <n v="63"/>
    <x v="133"/>
    <n v="31"/>
    <x v="560"/>
    <n v="7.7897446318498948E-3"/>
    <x v="1"/>
    <x v="5"/>
    <x v="8"/>
    <x v="0"/>
    <n v="7"/>
    <n v="5"/>
    <n v="3"/>
    <n v="11"/>
    <n v="0"/>
  </r>
  <r>
    <n v="158"/>
    <n v="1945"/>
    <n v="80"/>
    <x v="3"/>
    <x v="1"/>
    <x v="1"/>
    <n v="71604"/>
    <n v="0"/>
    <n v="0"/>
    <s v="17/11/2013"/>
    <n v="3"/>
    <x v="553"/>
    <x v="53"/>
    <x v="430"/>
    <n v="98"/>
    <x v="143"/>
    <n v="97"/>
    <x v="640"/>
    <n v="1.5348304563990839E-2"/>
    <x v="2"/>
    <x v="1"/>
    <x v="3"/>
    <x v="6"/>
    <n v="5"/>
    <n v="4"/>
    <n v="3"/>
    <n v="11"/>
    <n v="1"/>
  </r>
  <r>
    <n v="5150"/>
    <n v="1979"/>
    <n v="46"/>
    <x v="4"/>
    <x v="3"/>
    <x v="0"/>
    <n v="20194"/>
    <n v="1"/>
    <n v="0"/>
    <s v="17/12/2012"/>
    <n v="64"/>
    <x v="91"/>
    <x v="20"/>
    <x v="41"/>
    <n v="11"/>
    <x v="30"/>
    <n v="15"/>
    <x v="209"/>
    <n v="1.5846290977518075E-3"/>
    <x v="0"/>
    <x v="3"/>
    <x v="1"/>
    <x v="4"/>
    <n v="3"/>
    <n v="6"/>
    <n v="3"/>
    <n v="11"/>
    <n v="0"/>
  </r>
  <r>
    <n v="3050"/>
    <n v="1966"/>
    <n v="59"/>
    <x v="0"/>
    <x v="0"/>
    <x v="1"/>
    <n v="54198"/>
    <n v="1"/>
    <n v="1"/>
    <s v="17/12/2013"/>
    <n v="13"/>
    <x v="35"/>
    <x v="0"/>
    <x v="68"/>
    <n v="3"/>
    <x v="12"/>
    <n v="17"/>
    <x v="364"/>
    <n v="4.0222886453374664E-3"/>
    <x v="1"/>
    <x v="8"/>
    <x v="4"/>
    <x v="0"/>
    <n v="6"/>
    <n v="4"/>
    <n v="3"/>
    <n v="11"/>
    <n v="0"/>
  </r>
  <r>
    <n v="2579"/>
    <n v="1957"/>
    <n v="68"/>
    <x v="0"/>
    <x v="0"/>
    <x v="1"/>
    <n v="71113"/>
    <n v="0"/>
    <n v="1"/>
    <s v="17/12/2013"/>
    <n v="95"/>
    <x v="554"/>
    <x v="18"/>
    <x v="329"/>
    <n v="11"/>
    <x v="138"/>
    <n v="8"/>
    <x v="425"/>
    <n v="1.162937859463108E-2"/>
    <x v="1"/>
    <x v="2"/>
    <x v="10"/>
    <x v="5"/>
    <n v="9"/>
    <n v="4"/>
    <n v="3"/>
    <n v="11"/>
    <n v="0"/>
  </r>
  <r>
    <n v="4120"/>
    <n v="1975"/>
    <n v="50"/>
    <x v="2"/>
    <x v="3"/>
    <x v="0"/>
    <n v="49514"/>
    <n v="1"/>
    <n v="0"/>
    <s v="17/12/2013"/>
    <n v="61"/>
    <x v="72"/>
    <x v="124"/>
    <x v="57"/>
    <n v="58"/>
    <x v="16"/>
    <n v="93"/>
    <x v="641"/>
    <n v="5.5741810397059418E-3"/>
    <x v="0"/>
    <x v="3"/>
    <x v="10"/>
    <x v="0"/>
    <n v="4"/>
    <n v="7"/>
    <n v="3"/>
    <n v="11"/>
    <n v="0"/>
  </r>
  <r>
    <n v="8402"/>
    <n v="1953"/>
    <n v="72"/>
    <x v="1"/>
    <x v="0"/>
    <x v="1"/>
    <n v="67087"/>
    <n v="0"/>
    <n v="1"/>
    <s v="17/12/2013"/>
    <n v="40"/>
    <x v="555"/>
    <x v="27"/>
    <x v="431"/>
    <n v="130"/>
    <x v="60"/>
    <n v="43"/>
    <x v="642"/>
    <n v="1.1194419187025802E-2"/>
    <x v="1"/>
    <x v="3"/>
    <x v="8"/>
    <x v="2"/>
    <n v="8"/>
    <n v="4"/>
    <n v="3"/>
    <n v="11"/>
    <n v="0"/>
  </r>
  <r>
    <n v="10032"/>
    <n v="1976"/>
    <n v="49"/>
    <x v="0"/>
    <x v="2"/>
    <x v="0"/>
    <n v="12571"/>
    <n v="1"/>
    <n v="0"/>
    <s v="18/01/2014"/>
    <n v="86"/>
    <x v="41"/>
    <x v="60"/>
    <x v="30"/>
    <n v="2"/>
    <x v="17"/>
    <n v="17"/>
    <x v="80"/>
    <n v="2.863733990931509E-3"/>
    <x v="0"/>
    <x v="2"/>
    <x v="4"/>
    <x v="0"/>
    <n v="3"/>
    <n v="6"/>
    <n v="3"/>
    <n v="11"/>
    <n v="0"/>
  </r>
  <r>
    <n v="1991"/>
    <n v="1967"/>
    <n v="58"/>
    <x v="0"/>
    <x v="1"/>
    <x v="1"/>
    <n v="44931"/>
    <n v="0"/>
    <n v="1"/>
    <s v="18/01/2014"/>
    <n v="0"/>
    <x v="359"/>
    <x v="0"/>
    <x v="73"/>
    <n v="0"/>
    <x v="4"/>
    <n v="7"/>
    <x v="129"/>
    <n v="1.9808150274865906E-3"/>
    <x v="1"/>
    <x v="1"/>
    <x v="1"/>
    <x v="0"/>
    <n v="3"/>
    <n v="5"/>
    <n v="3"/>
    <n v="11"/>
    <n v="0"/>
  </r>
  <r>
    <n v="11086"/>
    <n v="1984"/>
    <n v="41"/>
    <x v="4"/>
    <x v="3"/>
    <x v="0"/>
    <n v="25707"/>
    <n v="1"/>
    <n v="0"/>
    <s v="18/01/2014"/>
    <n v="18"/>
    <x v="103"/>
    <x v="29"/>
    <x v="15"/>
    <n v="3"/>
    <x v="35"/>
    <n v="3"/>
    <x v="66"/>
    <n v="7.0019838954370401E-4"/>
    <x v="5"/>
    <x v="1"/>
    <x v="6"/>
    <x v="4"/>
    <n v="3"/>
    <n v="7"/>
    <n v="3"/>
    <n v="11"/>
    <n v="0"/>
  </r>
  <r>
    <n v="1012"/>
    <n v="1952"/>
    <n v="73"/>
    <x v="0"/>
    <x v="3"/>
    <x v="1"/>
    <n v="61823"/>
    <n v="0"/>
    <n v="1"/>
    <s v="18/02/2013"/>
    <n v="26"/>
    <x v="556"/>
    <x v="69"/>
    <x v="165"/>
    <n v="37"/>
    <x v="2"/>
    <n v="169"/>
    <x v="643"/>
    <n v="1.1565275059443896E-2"/>
    <x v="1"/>
    <x v="2"/>
    <x v="3"/>
    <x v="3"/>
    <n v="10"/>
    <n v="7"/>
    <n v="3"/>
    <n v="11"/>
    <n v="0"/>
  </r>
  <r>
    <n v="1491"/>
    <n v="1965"/>
    <n v="60"/>
    <x v="2"/>
    <x v="1"/>
    <x v="1"/>
    <n v="71488"/>
    <n v="0"/>
    <n v="0"/>
    <s v="18/02/2013"/>
    <n v="87"/>
    <x v="301"/>
    <x v="18"/>
    <x v="78"/>
    <n v="40"/>
    <x v="86"/>
    <n v="172"/>
    <x v="344"/>
    <n v="5.4134959713518348E-3"/>
    <x v="0"/>
    <x v="3"/>
    <x v="4"/>
    <x v="1"/>
    <n v="7"/>
    <n v="1"/>
    <n v="3"/>
    <n v="11"/>
    <n v="0"/>
  </r>
  <r>
    <n v="326"/>
    <n v="1973"/>
    <n v="52"/>
    <x v="0"/>
    <x v="0"/>
    <x v="1"/>
    <n v="51148"/>
    <n v="1"/>
    <n v="1"/>
    <s v="18/02/2013"/>
    <n v="38"/>
    <x v="472"/>
    <x v="29"/>
    <x v="7"/>
    <n v="8"/>
    <x v="8"/>
    <n v="12"/>
    <x v="160"/>
    <n v="5.9239852975678424E-3"/>
    <x v="1"/>
    <x v="2"/>
    <x v="5"/>
    <x v="0"/>
    <n v="6"/>
    <n v="6"/>
    <n v="3"/>
    <n v="11"/>
    <n v="0"/>
  </r>
  <r>
    <n v="178"/>
    <n v="1956"/>
    <n v="69"/>
    <x v="0"/>
    <x v="0"/>
    <x v="1"/>
    <n v="62503"/>
    <n v="0"/>
    <n v="1"/>
    <s v="18/02/2013"/>
    <n v="40"/>
    <x v="557"/>
    <x v="0"/>
    <x v="432"/>
    <n v="110"/>
    <x v="143"/>
    <n v="117"/>
    <x v="644"/>
    <n v="1.3695342623554069E-2"/>
    <x v="1"/>
    <x v="2"/>
    <x v="3"/>
    <x v="6"/>
    <n v="11"/>
    <n v="5"/>
    <n v="3"/>
    <n v="11"/>
    <n v="0"/>
  </r>
  <r>
    <n v="10092"/>
    <n v="1954"/>
    <n v="71"/>
    <x v="0"/>
    <x v="2"/>
    <x v="1"/>
    <n v="70044"/>
    <n v="0"/>
    <n v="1"/>
    <s v="18/02/2013"/>
    <n v="46"/>
    <x v="490"/>
    <x v="0"/>
    <x v="229"/>
    <n v="153"/>
    <x v="2"/>
    <n v="14"/>
    <x v="645"/>
    <n v="2.1272343098623723E-2"/>
    <x v="1"/>
    <x v="2"/>
    <x v="8"/>
    <x v="11"/>
    <n v="5"/>
    <n v="5"/>
    <n v="3"/>
    <n v="11"/>
    <n v="0"/>
  </r>
  <r>
    <n v="7646"/>
    <n v="1989"/>
    <n v="36"/>
    <x v="0"/>
    <x v="3"/>
    <x v="0"/>
    <n v="64449"/>
    <n v="1"/>
    <n v="0"/>
    <s v="18/02/2014"/>
    <n v="70"/>
    <x v="558"/>
    <x v="17"/>
    <x v="369"/>
    <n v="137"/>
    <x v="60"/>
    <n v="70"/>
    <x v="646"/>
    <n v="1.1404366243075921E-2"/>
    <x v="2"/>
    <x v="2"/>
    <x v="5"/>
    <x v="6"/>
    <n v="12"/>
    <n v="4"/>
    <n v="3"/>
    <n v="11"/>
    <n v="0"/>
  </r>
  <r>
    <n v="1878"/>
    <n v="1985"/>
    <n v="40"/>
    <x v="2"/>
    <x v="0"/>
    <x v="0"/>
    <n v="23148"/>
    <n v="0"/>
    <n v="0"/>
    <s v="18/02/2014"/>
    <n v="83"/>
    <x v="30"/>
    <x v="29"/>
    <x v="31"/>
    <n v="6"/>
    <x v="5"/>
    <n v="10"/>
    <x v="276"/>
    <n v="1.1664074650077762E-3"/>
    <x v="0"/>
    <x v="1"/>
    <x v="1"/>
    <x v="4"/>
    <n v="3"/>
    <n v="7"/>
    <n v="3"/>
    <n v="11"/>
    <n v="0"/>
  </r>
  <r>
    <n v="361"/>
    <n v="1969"/>
    <n v="56"/>
    <x v="1"/>
    <x v="0"/>
    <x v="1"/>
    <n v="43142"/>
    <n v="1"/>
    <n v="1"/>
    <s v="18/02/2014"/>
    <n v="84"/>
    <x v="2"/>
    <x v="12"/>
    <x v="41"/>
    <n v="2"/>
    <x v="7"/>
    <n v="4"/>
    <x v="31"/>
    <n v="3.7086829539659727E-4"/>
    <x v="2"/>
    <x v="1"/>
    <x v="6"/>
    <x v="4"/>
    <n v="2"/>
    <n v="7"/>
    <n v="3"/>
    <n v="11"/>
    <n v="0"/>
  </r>
  <r>
    <n v="1409"/>
    <n v="1951"/>
    <n v="74"/>
    <x v="0"/>
    <x v="1"/>
    <x v="1"/>
    <n v="40689"/>
    <n v="0"/>
    <n v="1"/>
    <s v="18/03/2013"/>
    <n v="69"/>
    <x v="559"/>
    <x v="7"/>
    <x v="133"/>
    <n v="39"/>
    <x v="35"/>
    <n v="99"/>
    <x v="329"/>
    <n v="8.4789500847895008E-3"/>
    <x v="1"/>
    <x v="9"/>
    <x v="8"/>
    <x v="0"/>
    <n v="5"/>
    <n v="8"/>
    <n v="3"/>
    <n v="11"/>
    <n v="0"/>
  </r>
  <r>
    <n v="1726"/>
    <n v="1970"/>
    <n v="55"/>
    <x v="0"/>
    <x v="3"/>
    <x v="1"/>
    <n v="22585"/>
    <n v="0"/>
    <n v="0"/>
    <s v="18/03/2013"/>
    <n v="23"/>
    <x v="41"/>
    <x v="21"/>
    <x v="50"/>
    <n v="13"/>
    <x v="12"/>
    <n v="39"/>
    <x v="341"/>
    <n v="1.8596413548815586E-3"/>
    <x v="0"/>
    <x v="1"/>
    <x v="6"/>
    <x v="0"/>
    <n v="2"/>
    <n v="9"/>
    <n v="3"/>
    <n v="11"/>
    <n v="1"/>
  </r>
  <r>
    <n v="5314"/>
    <n v="1951"/>
    <n v="74"/>
    <x v="0"/>
    <x v="1"/>
    <x v="1"/>
    <n v="40689"/>
    <n v="0"/>
    <n v="1"/>
    <s v="18/03/2013"/>
    <n v="69"/>
    <x v="559"/>
    <x v="7"/>
    <x v="133"/>
    <n v="39"/>
    <x v="35"/>
    <n v="99"/>
    <x v="329"/>
    <n v="8.4789500847895008E-3"/>
    <x v="1"/>
    <x v="9"/>
    <x v="8"/>
    <x v="0"/>
    <n v="5"/>
    <n v="8"/>
    <n v="3"/>
    <n v="11"/>
    <n v="0"/>
  </r>
  <r>
    <n v="8650"/>
    <n v="1978"/>
    <n v="47"/>
    <x v="0"/>
    <x v="4"/>
    <x v="0"/>
    <n v="54162"/>
    <n v="1"/>
    <n v="1"/>
    <s v="18/03/2013"/>
    <n v="31"/>
    <x v="2"/>
    <x v="29"/>
    <x v="32"/>
    <n v="6"/>
    <x v="20"/>
    <n v="10"/>
    <x v="209"/>
    <n v="5.9082013219600462E-4"/>
    <x v="2"/>
    <x v="1"/>
    <x v="6"/>
    <x v="4"/>
    <n v="3"/>
    <n v="4"/>
    <n v="3"/>
    <n v="11"/>
    <n v="0"/>
  </r>
  <r>
    <n v="6516"/>
    <n v="1989"/>
    <n v="36"/>
    <x v="4"/>
    <x v="0"/>
    <x v="0"/>
    <n v="17487"/>
    <n v="1"/>
    <n v="0"/>
    <s v="18/03/2013"/>
    <n v="37"/>
    <x v="91"/>
    <x v="0"/>
    <x v="108"/>
    <n v="7"/>
    <x v="27"/>
    <n v="6"/>
    <x v="417"/>
    <n v="6.8622405215302792E-4"/>
    <x v="4"/>
    <x v="1"/>
    <x v="6"/>
    <x v="4"/>
    <n v="2"/>
    <n v="7"/>
    <n v="3"/>
    <n v="11"/>
    <n v="0"/>
  </r>
  <r>
    <n v="6521"/>
    <n v="1954"/>
    <n v="71"/>
    <x v="0"/>
    <x v="1"/>
    <x v="1"/>
    <n v="77972"/>
    <n v="0"/>
    <n v="0"/>
    <s v="18/03/2014"/>
    <n v="18"/>
    <x v="560"/>
    <x v="78"/>
    <x v="433"/>
    <n v="33"/>
    <x v="71"/>
    <n v="12"/>
    <x v="647"/>
    <n v="1.396655209562407E-2"/>
    <x v="1"/>
    <x v="1"/>
    <x v="0"/>
    <x v="9"/>
    <n v="9"/>
    <n v="1"/>
    <n v="3"/>
    <n v="11"/>
    <n v="0"/>
  </r>
  <r>
    <n v="7628"/>
    <n v="1973"/>
    <n v="52"/>
    <x v="2"/>
    <x v="0"/>
    <x v="1"/>
    <n v="43050"/>
    <n v="1"/>
    <n v="0"/>
    <s v="18/03/2014"/>
    <n v="10"/>
    <x v="316"/>
    <x v="60"/>
    <x v="46"/>
    <n v="6"/>
    <x v="5"/>
    <n v="8"/>
    <x v="628"/>
    <n v="1.5795586527293844E-3"/>
    <x v="1"/>
    <x v="3"/>
    <x v="1"/>
    <x v="4"/>
    <n v="4"/>
    <n v="5"/>
    <n v="3"/>
    <n v="11"/>
    <n v="0"/>
  </r>
  <r>
    <n v="2694"/>
    <n v="1967"/>
    <n v="58"/>
    <x v="0"/>
    <x v="0"/>
    <x v="1"/>
    <n v="42664"/>
    <n v="0"/>
    <n v="1"/>
    <s v="18/03/2014"/>
    <n v="44"/>
    <x v="192"/>
    <x v="0"/>
    <x v="82"/>
    <n v="0"/>
    <x v="4"/>
    <n v="0"/>
    <x v="146"/>
    <n v="5.6253515844740295E-4"/>
    <x v="1"/>
    <x v="1"/>
    <x v="6"/>
    <x v="4"/>
    <n v="3"/>
    <n v="6"/>
    <n v="3"/>
    <n v="11"/>
    <n v="0"/>
  </r>
  <r>
    <n v="5896"/>
    <n v="1987"/>
    <n v="38"/>
    <x v="1"/>
    <x v="0"/>
    <x v="0"/>
    <n v="73395"/>
    <n v="0"/>
    <n v="0"/>
    <s v="18/03/2014"/>
    <n v="94"/>
    <x v="561"/>
    <x v="69"/>
    <x v="296"/>
    <n v="20"/>
    <x v="0"/>
    <n v="11"/>
    <x v="396"/>
    <n v="5.2592138429048297E-3"/>
    <x v="1"/>
    <x v="1"/>
    <x v="0"/>
    <x v="1"/>
    <n v="6"/>
    <n v="2"/>
    <n v="3"/>
    <n v="11"/>
    <n v="0"/>
  </r>
  <r>
    <n v="8207"/>
    <n v="1957"/>
    <n v="68"/>
    <x v="2"/>
    <x v="0"/>
    <x v="1"/>
    <n v="53233"/>
    <n v="0"/>
    <n v="1"/>
    <s v="18/03/2014"/>
    <n v="18"/>
    <x v="280"/>
    <x v="0"/>
    <x v="97"/>
    <n v="3"/>
    <x v="4"/>
    <n v="0"/>
    <x v="50"/>
    <n v="7.5141359682903458E-4"/>
    <x v="1"/>
    <x v="1"/>
    <x v="6"/>
    <x v="4"/>
    <n v="3"/>
    <n v="4"/>
    <n v="3"/>
    <n v="11"/>
    <n v="0"/>
  </r>
  <r>
    <n v="455"/>
    <n v="1946"/>
    <n v="79"/>
    <x v="3"/>
    <x v="0"/>
    <x v="1"/>
    <n v="51012"/>
    <n v="0"/>
    <n v="0"/>
    <s v="18/04/2013"/>
    <n v="86"/>
    <x v="407"/>
    <x v="21"/>
    <x v="316"/>
    <n v="2"/>
    <x v="8"/>
    <n v="24"/>
    <x v="648"/>
    <n v="3.6265976632949108E-3"/>
    <x v="1"/>
    <x v="1"/>
    <x v="0"/>
    <x v="0"/>
    <n v="4"/>
    <n v="6"/>
    <n v="3"/>
    <n v="11"/>
    <n v="0"/>
  </r>
  <r>
    <n v="9460"/>
    <n v="1963"/>
    <n v="62"/>
    <x v="0"/>
    <x v="0"/>
    <x v="1"/>
    <n v="22419"/>
    <n v="0"/>
    <n v="0"/>
    <s v="18/04/2013"/>
    <n v="74"/>
    <x v="316"/>
    <x v="7"/>
    <x v="24"/>
    <n v="19"/>
    <x v="19"/>
    <n v="42"/>
    <x v="449"/>
    <n v="5.3526027030643651E-3"/>
    <x v="2"/>
    <x v="1"/>
    <x v="4"/>
    <x v="3"/>
    <n v="2"/>
    <n v="8"/>
    <n v="3"/>
    <n v="11"/>
    <n v="0"/>
  </r>
  <r>
    <n v="8923"/>
    <n v="1973"/>
    <n v="52"/>
    <x v="0"/>
    <x v="3"/>
    <x v="1"/>
    <n v="83917"/>
    <n v="0"/>
    <n v="0"/>
    <s v="18/04/2013"/>
    <n v="12"/>
    <x v="562"/>
    <x v="78"/>
    <x v="434"/>
    <n v="42"/>
    <x v="144"/>
    <n v="79"/>
    <x v="649"/>
    <n v="1.797013715933601E-2"/>
    <x v="2"/>
    <x v="1"/>
    <x v="10"/>
    <x v="5"/>
    <n v="7"/>
    <n v="3"/>
    <n v="3"/>
    <n v="11"/>
    <n v="1"/>
  </r>
  <r>
    <n v="3855"/>
    <n v="1963"/>
    <n v="62"/>
    <x v="0"/>
    <x v="0"/>
    <x v="1"/>
    <n v="22419"/>
    <n v="0"/>
    <n v="0"/>
    <s v="18/04/2013"/>
    <n v="74"/>
    <x v="316"/>
    <x v="7"/>
    <x v="24"/>
    <n v="19"/>
    <x v="19"/>
    <n v="42"/>
    <x v="449"/>
    <n v="5.3526027030643651E-3"/>
    <x v="2"/>
    <x v="1"/>
    <x v="4"/>
    <x v="3"/>
    <n v="2"/>
    <n v="8"/>
    <n v="3"/>
    <n v="11"/>
    <n v="0"/>
  </r>
  <r>
    <n v="7610"/>
    <n v="1983"/>
    <n v="42"/>
    <x v="0"/>
    <x v="1"/>
    <x v="0"/>
    <n v="37292"/>
    <n v="1"/>
    <n v="0"/>
    <s v="18/04/2013"/>
    <n v="32"/>
    <x v="520"/>
    <x v="0"/>
    <x v="347"/>
    <n v="10"/>
    <x v="46"/>
    <n v="66"/>
    <x v="650"/>
    <n v="1.0565268690335729E-2"/>
    <x v="1"/>
    <x v="0"/>
    <x v="10"/>
    <x v="6"/>
    <n v="5"/>
    <n v="8"/>
    <n v="3"/>
    <n v="11"/>
    <n v="0"/>
  </r>
  <r>
    <n v="7592"/>
    <n v="1946"/>
    <n v="79"/>
    <x v="3"/>
    <x v="0"/>
    <x v="1"/>
    <n v="51012"/>
    <n v="0"/>
    <n v="0"/>
    <s v="18/04/2013"/>
    <n v="86"/>
    <x v="407"/>
    <x v="21"/>
    <x v="316"/>
    <n v="2"/>
    <x v="8"/>
    <n v="24"/>
    <x v="648"/>
    <n v="3.6265976632949108E-3"/>
    <x v="1"/>
    <x v="1"/>
    <x v="0"/>
    <x v="0"/>
    <n v="4"/>
    <n v="6"/>
    <n v="3"/>
    <n v="11"/>
    <n v="0"/>
  </r>
  <r>
    <n v="8036"/>
    <n v="1971"/>
    <n v="54"/>
    <x v="2"/>
    <x v="1"/>
    <x v="1"/>
    <n v="26850"/>
    <n v="1"/>
    <n v="1"/>
    <s v="18/04/2014"/>
    <n v="10"/>
    <x v="193"/>
    <x v="12"/>
    <x v="154"/>
    <n v="7"/>
    <x v="12"/>
    <n v="9"/>
    <x v="183"/>
    <n v="2.011173184357542E-3"/>
    <x v="1"/>
    <x v="2"/>
    <x v="1"/>
    <x v="0"/>
    <n v="4"/>
    <n v="4"/>
    <n v="3"/>
    <n v="11"/>
    <n v="0"/>
  </r>
  <r>
    <n v="5313"/>
    <n v="1971"/>
    <n v="54"/>
    <x v="1"/>
    <x v="0"/>
    <x v="1"/>
    <n v="38196"/>
    <n v="1"/>
    <n v="1"/>
    <s v="18/04/2014"/>
    <n v="20"/>
    <x v="316"/>
    <x v="0"/>
    <x v="73"/>
    <n v="0"/>
    <x v="4"/>
    <n v="3"/>
    <x v="73"/>
    <n v="1.0734108283589905E-3"/>
    <x v="1"/>
    <x v="5"/>
    <x v="1"/>
    <x v="4"/>
    <n v="4"/>
    <n v="5"/>
    <n v="3"/>
    <n v="11"/>
    <n v="0"/>
  </r>
  <r>
    <n v="7937"/>
    <n v="1982"/>
    <n v="43"/>
    <x v="0"/>
    <x v="0"/>
    <x v="0"/>
    <n v="24711"/>
    <n v="0"/>
    <n v="0"/>
    <s v="18/04/2014"/>
    <n v="86"/>
    <x v="38"/>
    <x v="69"/>
    <x v="152"/>
    <n v="6"/>
    <x v="5"/>
    <n v="7"/>
    <x v="260"/>
    <n v="2.0638582008012628E-3"/>
    <x v="2"/>
    <x v="1"/>
    <x v="4"/>
    <x v="4"/>
    <n v="3"/>
    <n v="7"/>
    <n v="3"/>
    <n v="11"/>
    <n v="0"/>
  </r>
  <r>
    <n v="2634"/>
    <n v="1979"/>
    <n v="46"/>
    <x v="1"/>
    <x v="3"/>
    <x v="0"/>
    <n v="16653"/>
    <n v="1"/>
    <n v="0"/>
    <s v="18/04/2014"/>
    <n v="10"/>
    <x v="2"/>
    <x v="69"/>
    <x v="205"/>
    <n v="15"/>
    <x v="27"/>
    <n v="7"/>
    <x v="185"/>
    <n v="3.7230529033807722E-3"/>
    <x v="2"/>
    <x v="5"/>
    <x v="1"/>
    <x v="0"/>
    <n v="3"/>
    <n v="6"/>
    <n v="3"/>
    <n v="11"/>
    <n v="1"/>
  </r>
  <r>
    <n v="5180"/>
    <n v="1968"/>
    <n v="57"/>
    <x v="3"/>
    <x v="2"/>
    <x v="1"/>
    <n v="50616"/>
    <n v="0"/>
    <n v="1"/>
    <s v="18/04/2014"/>
    <n v="56"/>
    <x v="563"/>
    <x v="0"/>
    <x v="17"/>
    <n v="0"/>
    <x v="7"/>
    <n v="4"/>
    <x v="651"/>
    <n v="2.8647068120752333E-3"/>
    <x v="1"/>
    <x v="3"/>
    <x v="0"/>
    <x v="4"/>
    <n v="4"/>
    <n v="7"/>
    <n v="3"/>
    <n v="11"/>
    <n v="0"/>
  </r>
  <r>
    <n v="4637"/>
    <n v="1954"/>
    <n v="71"/>
    <x v="3"/>
    <x v="3"/>
    <x v="1"/>
    <n v="74637"/>
    <n v="0"/>
    <n v="0"/>
    <s v="18/05/2013"/>
    <n v="73"/>
    <x v="356"/>
    <x v="59"/>
    <x v="435"/>
    <n v="146"/>
    <x v="4"/>
    <n v="16"/>
    <x v="652"/>
    <n v="2.1892626981255946E-2"/>
    <x v="1"/>
    <x v="1"/>
    <x v="10"/>
    <x v="7"/>
    <n v="9"/>
    <n v="3"/>
    <n v="3"/>
    <n v="11"/>
    <n v="0"/>
  </r>
  <r>
    <n v="6409"/>
    <n v="1967"/>
    <n v="58"/>
    <x v="0"/>
    <x v="2"/>
    <x v="1"/>
    <n v="57136"/>
    <n v="0"/>
    <n v="0"/>
    <s v="18/05/2013"/>
    <n v="18"/>
    <x v="564"/>
    <x v="140"/>
    <x v="436"/>
    <n v="34"/>
    <x v="17"/>
    <n v="127"/>
    <x v="653"/>
    <n v="1.8412209465135818E-2"/>
    <x v="2"/>
    <x v="1"/>
    <x v="8"/>
    <x v="2"/>
    <n v="7"/>
    <n v="6"/>
    <n v="3"/>
    <n v="11"/>
    <n v="1"/>
  </r>
  <r>
    <n v="7187"/>
    <n v="1969"/>
    <n v="56"/>
    <x v="1"/>
    <x v="1"/>
    <x v="1"/>
    <s v="NILL"/>
    <n v="1"/>
    <n v="1"/>
    <s v="18/05/2013"/>
    <n v="52"/>
    <x v="406"/>
    <x v="70"/>
    <x v="5"/>
    <n v="94"/>
    <x v="80"/>
    <n v="96"/>
    <x v="654"/>
    <e v="#VALUE!"/>
    <x v="1"/>
    <x v="9"/>
    <x v="0"/>
    <x v="11"/>
    <n v="4"/>
    <n v="3"/>
    <n v="3"/>
    <n v="11"/>
    <n v="0"/>
  </r>
  <r>
    <n v="9081"/>
    <n v="1988"/>
    <n v="37"/>
    <x v="0"/>
    <x v="3"/>
    <x v="0"/>
    <n v="20518"/>
    <n v="1"/>
    <n v="0"/>
    <s v="18/05/2014"/>
    <n v="58"/>
    <x v="30"/>
    <x v="12"/>
    <x v="69"/>
    <n v="4"/>
    <x v="7"/>
    <n v="9"/>
    <x v="31"/>
    <n v="7.7980309971732134E-4"/>
    <x v="0"/>
    <x v="1"/>
    <x v="6"/>
    <x v="0"/>
    <n v="2"/>
    <n v="5"/>
    <n v="3"/>
    <n v="11"/>
    <n v="0"/>
  </r>
  <r>
    <n v="8931"/>
    <n v="1986"/>
    <n v="39"/>
    <x v="0"/>
    <x v="1"/>
    <x v="0"/>
    <n v="83033"/>
    <n v="1"/>
    <n v="0"/>
    <s v="18/05/2014"/>
    <n v="82"/>
    <x v="565"/>
    <x v="141"/>
    <x v="437"/>
    <n v="237"/>
    <x v="145"/>
    <n v="33"/>
    <x v="655"/>
    <n v="2.0811002854286848E-2"/>
    <x v="1"/>
    <x v="1"/>
    <x v="11"/>
    <x v="1"/>
    <n v="10"/>
    <n v="5"/>
    <n v="3"/>
    <n v="11"/>
    <n v="0"/>
  </r>
  <r>
    <n v="6862"/>
    <n v="1971"/>
    <n v="54"/>
    <x v="0"/>
    <x v="2"/>
    <x v="1"/>
    <n v="1730"/>
    <n v="0"/>
    <n v="0"/>
    <s v="18/05/2014"/>
    <n v="65"/>
    <x v="103"/>
    <x v="12"/>
    <x v="82"/>
    <n v="1"/>
    <x v="7"/>
    <n v="1"/>
    <x v="656"/>
    <n v="4.0462427745664737E-3"/>
    <x v="2"/>
    <x v="10"/>
    <x v="9"/>
    <x v="4"/>
    <n v="0"/>
    <n v="20"/>
    <n v="3"/>
    <n v="11"/>
    <n v="0"/>
  </r>
  <r>
    <n v="940"/>
    <n v="1987"/>
    <n v="38"/>
    <x v="0"/>
    <x v="3"/>
    <x v="0"/>
    <n v="57100"/>
    <n v="1"/>
    <n v="0"/>
    <s v="18/05/2014"/>
    <n v="9"/>
    <x v="118"/>
    <x v="75"/>
    <x v="12"/>
    <n v="15"/>
    <x v="34"/>
    <n v="17"/>
    <x v="657"/>
    <n v="5.1488616462346763E-3"/>
    <x v="1"/>
    <x v="3"/>
    <x v="4"/>
    <x v="3"/>
    <n v="7"/>
    <n v="3"/>
    <n v="3"/>
    <n v="11"/>
    <n v="0"/>
  </r>
  <r>
    <n v="10084"/>
    <n v="1972"/>
    <n v="53"/>
    <x v="0"/>
    <x v="0"/>
    <x v="1"/>
    <n v="24434"/>
    <n v="2"/>
    <n v="0"/>
    <s v="18/05/2014"/>
    <n v="9"/>
    <x v="41"/>
    <x v="22"/>
    <x v="31"/>
    <n v="20"/>
    <x v="4"/>
    <n v="17"/>
    <x v="217"/>
    <n v="1.350577064745846E-3"/>
    <x v="4"/>
    <x v="3"/>
    <x v="1"/>
    <x v="0"/>
    <n v="2"/>
    <n v="7"/>
    <n v="3"/>
    <n v="11"/>
    <n v="0"/>
  </r>
  <r>
    <n v="10219"/>
    <n v="1972"/>
    <n v="53"/>
    <x v="0"/>
    <x v="1"/>
    <x v="1"/>
    <n v="31590"/>
    <n v="1"/>
    <n v="0"/>
    <s v="18/06/2013"/>
    <n v="40"/>
    <x v="17"/>
    <x v="22"/>
    <x v="50"/>
    <n v="6"/>
    <x v="35"/>
    <n v="3"/>
    <x v="71"/>
    <n v="1.1079455523899967E-3"/>
    <x v="2"/>
    <x v="1"/>
    <x v="6"/>
    <x v="4"/>
    <n v="3"/>
    <n v="8"/>
    <n v="3"/>
    <n v="11"/>
    <n v="0"/>
  </r>
  <r>
    <n v="2632"/>
    <n v="1954"/>
    <n v="71"/>
    <x v="0"/>
    <x v="0"/>
    <x v="1"/>
    <n v="50501"/>
    <n v="1"/>
    <n v="1"/>
    <s v="18/06/2013"/>
    <n v="10"/>
    <x v="566"/>
    <x v="0"/>
    <x v="20"/>
    <n v="13"/>
    <x v="4"/>
    <n v="152"/>
    <x v="22"/>
    <n v="6.8909526544028831E-3"/>
    <x v="1"/>
    <x v="9"/>
    <x v="5"/>
    <x v="1"/>
    <n v="4"/>
    <n v="6"/>
    <n v="3"/>
    <n v="11"/>
    <n v="1"/>
  </r>
  <r>
    <n v="4769"/>
    <n v="1977"/>
    <n v="48"/>
    <x v="1"/>
    <x v="1"/>
    <x v="0"/>
    <n v="57954"/>
    <n v="1"/>
    <n v="1"/>
    <s v="18/06/2014"/>
    <n v="52"/>
    <x v="115"/>
    <x v="20"/>
    <x v="46"/>
    <n v="0"/>
    <x v="4"/>
    <n v="9"/>
    <x v="658"/>
    <n v="8.3514511509127937E-3"/>
    <x v="1"/>
    <x v="9"/>
    <x v="3"/>
    <x v="3"/>
    <n v="6"/>
    <n v="7"/>
    <n v="3"/>
    <n v="11"/>
    <n v="0"/>
  </r>
  <r>
    <n v="10403"/>
    <n v="1978"/>
    <n v="47"/>
    <x v="0"/>
    <x v="1"/>
    <x v="0"/>
    <n v="16531"/>
    <n v="1"/>
    <n v="0"/>
    <s v="18/06/2014"/>
    <n v="43"/>
    <x v="77"/>
    <x v="48"/>
    <x v="69"/>
    <n v="7"/>
    <x v="20"/>
    <n v="11"/>
    <x v="217"/>
    <n v="1.9962494706914284E-3"/>
    <x v="5"/>
    <x v="5"/>
    <x v="4"/>
    <x v="4"/>
    <n v="3"/>
    <n v="7"/>
    <n v="3"/>
    <n v="11"/>
    <n v="0"/>
  </r>
  <r>
    <n v="4828"/>
    <n v="1954"/>
    <n v="71"/>
    <x v="0"/>
    <x v="2"/>
    <x v="1"/>
    <n v="79865"/>
    <n v="0"/>
    <n v="1"/>
    <s v="18/06/2014"/>
    <n v="12"/>
    <x v="167"/>
    <x v="141"/>
    <x v="340"/>
    <n v="185"/>
    <x v="132"/>
    <n v="38"/>
    <x v="659"/>
    <n v="9.4409315720277963E-3"/>
    <x v="2"/>
    <x v="1"/>
    <x v="5"/>
    <x v="11"/>
    <n v="5"/>
    <n v="1"/>
    <n v="3"/>
    <n v="11"/>
    <n v="0"/>
  </r>
  <r>
    <n v="4587"/>
    <n v="1944"/>
    <n v="81"/>
    <x v="1"/>
    <x v="4"/>
    <x v="1"/>
    <n v="45006"/>
    <n v="0"/>
    <n v="0"/>
    <s v="18/07/2013"/>
    <n v="90"/>
    <x v="301"/>
    <x v="55"/>
    <x v="139"/>
    <n v="16"/>
    <x v="4"/>
    <n v="10"/>
    <x v="544"/>
    <n v="5.68813047149269E-3"/>
    <x v="1"/>
    <x v="1"/>
    <x v="4"/>
    <x v="0"/>
    <n v="7"/>
    <n v="3"/>
    <n v="3"/>
    <n v="11"/>
    <n v="0"/>
  </r>
  <r>
    <n v="10832"/>
    <n v="1958"/>
    <n v="67"/>
    <x v="0"/>
    <x v="1"/>
    <x v="1"/>
    <n v="46610"/>
    <n v="0"/>
    <n v="0"/>
    <s v="18/07/2013"/>
    <n v="4"/>
    <x v="567"/>
    <x v="16"/>
    <x v="53"/>
    <n v="4"/>
    <x v="30"/>
    <n v="125"/>
    <x v="315"/>
    <n v="7.3374812272044626E-3"/>
    <x v="1"/>
    <x v="1"/>
    <x v="10"/>
    <x v="0"/>
    <n v="6"/>
    <n v="6"/>
    <n v="3"/>
    <n v="11"/>
    <n v="0"/>
  </r>
  <r>
    <n v="5967"/>
    <n v="1952"/>
    <n v="73"/>
    <x v="0"/>
    <x v="1"/>
    <x v="1"/>
    <n v="33402"/>
    <n v="1"/>
    <n v="1"/>
    <s v="18/07/2013"/>
    <n v="60"/>
    <x v="324"/>
    <x v="22"/>
    <x v="29"/>
    <n v="10"/>
    <x v="20"/>
    <n v="8"/>
    <x v="185"/>
    <n v="1.8561762768696485E-3"/>
    <x v="1"/>
    <x v="5"/>
    <x v="1"/>
    <x v="0"/>
    <n v="3"/>
    <n v="8"/>
    <n v="3"/>
    <n v="11"/>
    <n v="0"/>
  </r>
  <r>
    <n v="10703"/>
    <n v="1975"/>
    <n v="50"/>
    <x v="1"/>
    <x v="3"/>
    <x v="0"/>
    <n v="46098"/>
    <n v="1"/>
    <n v="1"/>
    <s v="18/08/2012"/>
    <n v="86"/>
    <x v="568"/>
    <x v="0"/>
    <x v="133"/>
    <n v="0"/>
    <x v="4"/>
    <n v="36"/>
    <x v="660"/>
    <n v="1.8222048678901471E-3"/>
    <x v="1"/>
    <x v="2"/>
    <x v="4"/>
    <x v="3"/>
    <n v="2"/>
    <n v="8"/>
    <n v="3"/>
    <n v="11"/>
    <n v="0"/>
  </r>
  <r>
    <n v="9516"/>
    <n v="1971"/>
    <n v="54"/>
    <x v="2"/>
    <x v="2"/>
    <x v="1"/>
    <n v="49118"/>
    <n v="0"/>
    <n v="0"/>
    <s v="18/08/2012"/>
    <n v="90"/>
    <x v="314"/>
    <x v="39"/>
    <x v="60"/>
    <n v="99"/>
    <x v="82"/>
    <n v="119"/>
    <x v="661"/>
    <n v="2.2598640009772384E-2"/>
    <x v="1"/>
    <x v="3"/>
    <x v="2"/>
    <x v="5"/>
    <n v="10"/>
    <n v="7"/>
    <n v="3"/>
    <n v="11"/>
    <n v="1"/>
  </r>
  <r>
    <n v="2535"/>
    <n v="1978"/>
    <n v="47"/>
    <x v="1"/>
    <x v="0"/>
    <x v="0"/>
    <n v="88097"/>
    <n v="1"/>
    <n v="0"/>
    <s v="18/08/2012"/>
    <n v="24"/>
    <x v="224"/>
    <x v="0"/>
    <x v="392"/>
    <n v="0"/>
    <x v="146"/>
    <n v="75"/>
    <x v="662"/>
    <n v="8.7290146088970112E-3"/>
    <x v="2"/>
    <x v="1"/>
    <x v="10"/>
    <x v="2"/>
    <n v="8"/>
    <n v="9"/>
    <n v="3"/>
    <n v="11"/>
    <n v="1"/>
  </r>
  <r>
    <n v="9"/>
    <n v="1975"/>
    <n v="50"/>
    <x v="1"/>
    <x v="3"/>
    <x v="0"/>
    <n v="46098"/>
    <n v="1"/>
    <n v="1"/>
    <s v="18/08/2012"/>
    <n v="86"/>
    <x v="568"/>
    <x v="0"/>
    <x v="133"/>
    <n v="0"/>
    <x v="4"/>
    <n v="36"/>
    <x v="660"/>
    <n v="1.8222048678901471E-3"/>
    <x v="1"/>
    <x v="2"/>
    <x v="4"/>
    <x v="3"/>
    <n v="2"/>
    <n v="8"/>
    <n v="3"/>
    <n v="11"/>
    <n v="0"/>
  </r>
  <r>
    <n v="2804"/>
    <n v="1975"/>
    <n v="50"/>
    <x v="1"/>
    <x v="3"/>
    <x v="0"/>
    <n v="46098"/>
    <n v="1"/>
    <n v="1"/>
    <s v="18/08/2012"/>
    <n v="86"/>
    <x v="568"/>
    <x v="0"/>
    <x v="133"/>
    <n v="0"/>
    <x v="4"/>
    <n v="36"/>
    <x v="660"/>
    <n v="1.8222048678901471E-3"/>
    <x v="1"/>
    <x v="2"/>
    <x v="4"/>
    <x v="3"/>
    <n v="2"/>
    <n v="8"/>
    <n v="3"/>
    <n v="11"/>
    <n v="1"/>
  </r>
  <r>
    <n v="4381"/>
    <n v="1971"/>
    <n v="54"/>
    <x v="3"/>
    <x v="0"/>
    <x v="1"/>
    <n v="46463"/>
    <n v="1"/>
    <n v="1"/>
    <s v="18/08/2013"/>
    <n v="56"/>
    <x v="224"/>
    <x v="22"/>
    <x v="219"/>
    <n v="8"/>
    <x v="34"/>
    <n v="11"/>
    <x v="271"/>
    <n v="4.8210403977358325E-3"/>
    <x v="1"/>
    <x v="9"/>
    <x v="4"/>
    <x v="0"/>
    <n v="6"/>
    <n v="6"/>
    <n v="3"/>
    <n v="11"/>
    <n v="0"/>
  </r>
  <r>
    <n v="6609"/>
    <n v="1966"/>
    <n v="59"/>
    <x v="0"/>
    <x v="4"/>
    <x v="1"/>
    <n v="27038"/>
    <n v="0"/>
    <n v="0"/>
    <s v="18/09/2012"/>
    <n v="64"/>
    <x v="103"/>
    <x v="79"/>
    <x v="152"/>
    <n v="17"/>
    <x v="46"/>
    <n v="15"/>
    <x v="483"/>
    <n v="3.4026185368740292E-3"/>
    <x v="5"/>
    <x v="1"/>
    <x v="4"/>
    <x v="4"/>
    <n v="3"/>
    <n v="9"/>
    <n v="3"/>
    <n v="11"/>
    <n v="1"/>
  </r>
  <r>
    <n v="10749"/>
    <n v="1991"/>
    <n v="34"/>
    <x v="0"/>
    <x v="3"/>
    <x v="0"/>
    <n v="8028"/>
    <n v="0"/>
    <n v="0"/>
    <s v="18/09/2012"/>
    <n v="62"/>
    <x v="152"/>
    <x v="37"/>
    <x v="189"/>
    <n v="7"/>
    <x v="17"/>
    <n v="2"/>
    <x v="663"/>
    <n v="2.1923268560039861E-2"/>
    <x v="1"/>
    <x v="10"/>
    <x v="9"/>
    <x v="0"/>
    <n v="0"/>
    <n v="19"/>
    <n v="3"/>
    <n v="11"/>
    <n v="0"/>
  </r>
  <r>
    <n v="5093"/>
    <n v="1974"/>
    <n v="51"/>
    <x v="3"/>
    <x v="2"/>
    <x v="1"/>
    <n v="25509"/>
    <n v="1"/>
    <n v="0"/>
    <s v="18/09/2012"/>
    <n v="15"/>
    <x v="284"/>
    <x v="7"/>
    <x v="53"/>
    <n v="10"/>
    <x v="0"/>
    <n v="11"/>
    <x v="317"/>
    <n v="3.5281665294601906E-3"/>
    <x v="1"/>
    <x v="5"/>
    <x v="4"/>
    <x v="4"/>
    <n v="3"/>
    <n v="9"/>
    <n v="3"/>
    <n v="11"/>
    <n v="1"/>
  </r>
  <r>
    <n v="4427"/>
    <n v="1995"/>
    <n v="30"/>
    <x v="2"/>
    <x v="3"/>
    <x v="2"/>
    <n v="83257"/>
    <n v="0"/>
    <n v="0"/>
    <s v="18/09/2012"/>
    <n v="56"/>
    <x v="569"/>
    <x v="8"/>
    <x v="409"/>
    <n v="38"/>
    <x v="111"/>
    <n v="67"/>
    <x v="664"/>
    <n v="1.5590280697118561E-2"/>
    <x v="2"/>
    <x v="1"/>
    <x v="5"/>
    <x v="11"/>
    <n v="12"/>
    <n v="6"/>
    <n v="3"/>
    <n v="11"/>
    <n v="1"/>
  </r>
  <r>
    <n v="521"/>
    <n v="1985"/>
    <n v="40"/>
    <x v="0"/>
    <x v="1"/>
    <x v="0"/>
    <n v="54006"/>
    <n v="1"/>
    <n v="0"/>
    <s v="18/09/2012"/>
    <n v="42"/>
    <x v="266"/>
    <x v="83"/>
    <x v="438"/>
    <n v="6"/>
    <x v="22"/>
    <n v="97"/>
    <x v="658"/>
    <n v="8.9619671888308706E-3"/>
    <x v="2"/>
    <x v="3"/>
    <x v="3"/>
    <x v="0"/>
    <n v="7"/>
    <n v="7"/>
    <n v="3"/>
    <n v="11"/>
    <n v="0"/>
  </r>
  <r>
    <n v="8524"/>
    <n v="1974"/>
    <n v="51"/>
    <x v="3"/>
    <x v="2"/>
    <x v="1"/>
    <n v="25509"/>
    <n v="1"/>
    <n v="0"/>
    <s v="18/09/2012"/>
    <n v="15"/>
    <x v="284"/>
    <x v="7"/>
    <x v="53"/>
    <n v="10"/>
    <x v="0"/>
    <n v="11"/>
    <x v="317"/>
    <n v="3.5281665294601906E-3"/>
    <x v="1"/>
    <x v="5"/>
    <x v="4"/>
    <x v="4"/>
    <n v="3"/>
    <n v="9"/>
    <n v="3"/>
    <n v="11"/>
    <n v="1"/>
  </r>
  <r>
    <n v="2004"/>
    <n v="1969"/>
    <n v="56"/>
    <x v="0"/>
    <x v="3"/>
    <x v="1"/>
    <n v="72679"/>
    <n v="0"/>
    <n v="1"/>
    <s v="18/09/2013"/>
    <n v="65"/>
    <x v="570"/>
    <x v="39"/>
    <x v="439"/>
    <n v="127"/>
    <x v="94"/>
    <n v="54"/>
    <x v="665"/>
    <n v="1.5327673743447214E-2"/>
    <x v="1"/>
    <x v="1"/>
    <x v="0"/>
    <x v="5"/>
    <n v="5"/>
    <n v="1"/>
    <n v="3"/>
    <n v="11"/>
    <n v="0"/>
  </r>
  <r>
    <n v="67"/>
    <n v="1972"/>
    <n v="53"/>
    <x v="1"/>
    <x v="3"/>
    <x v="1"/>
    <n v="46423"/>
    <n v="1"/>
    <n v="1"/>
    <s v="18/09/2013"/>
    <n v="6"/>
    <x v="456"/>
    <x v="0"/>
    <x v="17"/>
    <n v="0"/>
    <x v="4"/>
    <n v="8"/>
    <x v="660"/>
    <n v="1.8094479029791266E-3"/>
    <x v="1"/>
    <x v="5"/>
    <x v="1"/>
    <x v="4"/>
    <n v="4"/>
    <n v="7"/>
    <n v="3"/>
    <n v="11"/>
    <n v="0"/>
  </r>
  <r>
    <n v="1945"/>
    <n v="1962"/>
    <n v="63"/>
    <x v="0"/>
    <x v="0"/>
    <x v="1"/>
    <n v="71434"/>
    <n v="0"/>
    <n v="1"/>
    <s v="18/09/2013"/>
    <n v="4"/>
    <x v="6"/>
    <x v="26"/>
    <x v="122"/>
    <n v="172"/>
    <x v="147"/>
    <n v="168"/>
    <x v="666"/>
    <n v="1.7246689251616876E-2"/>
    <x v="1"/>
    <x v="5"/>
    <x v="8"/>
    <x v="1"/>
    <n v="7"/>
    <n v="4"/>
    <n v="3"/>
    <n v="11"/>
    <n v="0"/>
  </r>
  <r>
    <n v="2162"/>
    <n v="1976"/>
    <n v="49"/>
    <x v="0"/>
    <x v="0"/>
    <x v="0"/>
    <n v="56939"/>
    <n v="0"/>
    <n v="1"/>
    <s v="18/09/2013"/>
    <n v="19"/>
    <x v="571"/>
    <x v="35"/>
    <x v="196"/>
    <n v="90"/>
    <x v="56"/>
    <n v="49"/>
    <x v="667"/>
    <n v="8.9920792426983268E-3"/>
    <x v="1"/>
    <x v="3"/>
    <x v="4"/>
    <x v="6"/>
    <n v="10"/>
    <n v="3"/>
    <n v="3"/>
    <n v="11"/>
    <n v="0"/>
  </r>
  <r>
    <n v="9923"/>
    <n v="1972"/>
    <n v="53"/>
    <x v="1"/>
    <x v="3"/>
    <x v="1"/>
    <n v="46423"/>
    <n v="1"/>
    <n v="1"/>
    <s v="18/09/2013"/>
    <n v="6"/>
    <x v="456"/>
    <x v="0"/>
    <x v="17"/>
    <n v="0"/>
    <x v="4"/>
    <n v="8"/>
    <x v="660"/>
    <n v="1.8094479029791266E-3"/>
    <x v="1"/>
    <x v="5"/>
    <x v="1"/>
    <x v="4"/>
    <n v="4"/>
    <n v="7"/>
    <n v="3"/>
    <n v="11"/>
    <n v="0"/>
  </r>
  <r>
    <n v="9949"/>
    <n v="1976"/>
    <n v="49"/>
    <x v="0"/>
    <x v="0"/>
    <x v="0"/>
    <n v="59809"/>
    <n v="0"/>
    <n v="2"/>
    <s v="18/10/2012"/>
    <n v="36"/>
    <x v="572"/>
    <x v="24"/>
    <x v="260"/>
    <n v="32"/>
    <x v="32"/>
    <n v="49"/>
    <x v="534"/>
    <n v="1.3844070290424518E-2"/>
    <x v="1"/>
    <x v="5"/>
    <x v="4"/>
    <x v="6"/>
    <n v="6"/>
    <n v="8"/>
    <n v="3"/>
    <n v="11"/>
    <n v="0"/>
  </r>
  <r>
    <n v="1041"/>
    <n v="1973"/>
    <n v="52"/>
    <x v="3"/>
    <x v="3"/>
    <x v="1"/>
    <n v="48432"/>
    <n v="0"/>
    <n v="1"/>
    <s v="18/10/2012"/>
    <n v="3"/>
    <x v="573"/>
    <x v="7"/>
    <x v="100"/>
    <n v="4"/>
    <x v="5"/>
    <n v="42"/>
    <x v="400"/>
    <n v="7.8873472084572179E-3"/>
    <x v="1"/>
    <x v="0"/>
    <x v="8"/>
    <x v="0"/>
    <n v="6"/>
    <n v="8"/>
    <n v="3"/>
    <n v="11"/>
    <n v="1"/>
  </r>
  <r>
    <n v="6147"/>
    <n v="1971"/>
    <n v="54"/>
    <x v="0"/>
    <x v="2"/>
    <x v="1"/>
    <n v="25818"/>
    <n v="1"/>
    <n v="0"/>
    <s v="18/10/2012"/>
    <n v="51"/>
    <x v="2"/>
    <x v="22"/>
    <x v="31"/>
    <n v="2"/>
    <x v="12"/>
    <n v="9"/>
    <x v="205"/>
    <n v="7.3592067549771477E-4"/>
    <x v="0"/>
    <x v="1"/>
    <x v="9"/>
    <x v="0"/>
    <n v="2"/>
    <n v="7"/>
    <n v="3"/>
    <n v="11"/>
    <n v="0"/>
  </r>
  <r>
    <n v="492"/>
    <n v="1973"/>
    <n v="52"/>
    <x v="3"/>
    <x v="7"/>
    <x v="1"/>
    <n v="48432"/>
    <n v="0"/>
    <n v="1"/>
    <s v="18/10/2012"/>
    <n v="3"/>
    <x v="573"/>
    <x v="7"/>
    <x v="100"/>
    <n v="4"/>
    <x v="5"/>
    <n v="42"/>
    <x v="400"/>
    <n v="7.8873472084572179E-3"/>
    <x v="1"/>
    <x v="0"/>
    <x v="8"/>
    <x v="0"/>
    <n v="6"/>
    <n v="8"/>
    <n v="3"/>
    <n v="11"/>
    <n v="0"/>
  </r>
  <r>
    <n v="11133"/>
    <n v="1973"/>
    <n v="52"/>
    <x v="3"/>
    <x v="7"/>
    <x v="1"/>
    <n v="48432"/>
    <n v="0"/>
    <n v="1"/>
    <s v="18/10/2012"/>
    <n v="3"/>
    <x v="573"/>
    <x v="7"/>
    <x v="100"/>
    <n v="4"/>
    <x v="5"/>
    <n v="42"/>
    <x v="400"/>
    <n v="7.8873472084572179E-3"/>
    <x v="1"/>
    <x v="0"/>
    <x v="8"/>
    <x v="0"/>
    <n v="6"/>
    <n v="8"/>
    <n v="3"/>
    <n v="11"/>
    <n v="1"/>
  </r>
  <r>
    <n v="2891"/>
    <n v="1963"/>
    <n v="62"/>
    <x v="0"/>
    <x v="2"/>
    <x v="1"/>
    <n v="68118"/>
    <n v="0"/>
    <n v="1"/>
    <s v="18/10/2013"/>
    <n v="51"/>
    <x v="51"/>
    <x v="34"/>
    <x v="374"/>
    <n v="10"/>
    <x v="46"/>
    <n v="154"/>
    <x v="668"/>
    <n v="1.1362635426759447E-2"/>
    <x v="1"/>
    <x v="3"/>
    <x v="3"/>
    <x v="7"/>
    <n v="4"/>
    <n v="6"/>
    <n v="3"/>
    <n v="11"/>
    <n v="0"/>
  </r>
  <r>
    <n v="5011"/>
    <n v="1963"/>
    <n v="62"/>
    <x v="0"/>
    <x v="2"/>
    <x v="1"/>
    <n v="68118"/>
    <n v="0"/>
    <n v="1"/>
    <s v="18/10/2013"/>
    <n v="51"/>
    <x v="51"/>
    <x v="34"/>
    <x v="374"/>
    <n v="10"/>
    <x v="46"/>
    <n v="154"/>
    <x v="668"/>
    <n v="1.1362635426759447E-2"/>
    <x v="1"/>
    <x v="3"/>
    <x v="3"/>
    <x v="7"/>
    <n v="4"/>
    <n v="6"/>
    <n v="3"/>
    <n v="11"/>
    <n v="0"/>
  </r>
  <r>
    <n v="3117"/>
    <n v="1955"/>
    <n v="70"/>
    <x v="0"/>
    <x v="3"/>
    <x v="1"/>
    <s v="NILL"/>
    <n v="0"/>
    <n v="1"/>
    <s v="18/10/2013"/>
    <n v="95"/>
    <x v="487"/>
    <x v="0"/>
    <x v="61"/>
    <n v="12"/>
    <x v="35"/>
    <n v="147"/>
    <x v="160"/>
    <e v="#VALUE!"/>
    <x v="1"/>
    <x v="5"/>
    <x v="10"/>
    <x v="0"/>
    <n v="5"/>
    <n v="7"/>
    <n v="3"/>
    <n v="11"/>
    <n v="0"/>
  </r>
  <r>
    <n v="2308"/>
    <n v="1954"/>
    <n v="71"/>
    <x v="0"/>
    <x v="0"/>
    <x v="1"/>
    <n v="46734"/>
    <n v="0"/>
    <n v="1"/>
    <s v="18/11/2012"/>
    <n v="40"/>
    <x v="119"/>
    <x v="60"/>
    <x v="14"/>
    <n v="26"/>
    <x v="46"/>
    <n v="29"/>
    <x v="669"/>
    <n v="6.4407069799289601E-3"/>
    <x v="2"/>
    <x v="3"/>
    <x v="10"/>
    <x v="0"/>
    <n v="5"/>
    <n v="7"/>
    <n v="3"/>
    <n v="11"/>
    <n v="0"/>
  </r>
  <r>
    <n v="10573"/>
    <n v="1953"/>
    <n v="72"/>
    <x v="0"/>
    <x v="2"/>
    <x v="1"/>
    <n v="62551"/>
    <n v="0"/>
    <n v="0"/>
    <s v="18/11/2013"/>
    <n v="27"/>
    <x v="476"/>
    <x v="24"/>
    <x v="25"/>
    <n v="134"/>
    <x v="19"/>
    <n v="27"/>
    <x v="650"/>
    <n v="6.2988601301338107E-3"/>
    <x v="4"/>
    <x v="1"/>
    <x v="10"/>
    <x v="5"/>
    <n v="4"/>
    <n v="3"/>
    <n v="3"/>
    <n v="11"/>
    <n v="0"/>
  </r>
  <r>
    <n v="5063"/>
    <n v="1977"/>
    <n v="48"/>
    <x v="0"/>
    <x v="3"/>
    <x v="0"/>
    <n v="28769"/>
    <n v="1"/>
    <n v="0"/>
    <s v="18/12/2012"/>
    <n v="76"/>
    <x v="574"/>
    <x v="60"/>
    <x v="377"/>
    <n v="10"/>
    <x v="5"/>
    <n v="3"/>
    <x v="521"/>
    <n v="6.5348117765650525E-3"/>
    <x v="2"/>
    <x v="5"/>
    <x v="0"/>
    <x v="0"/>
    <n v="4"/>
    <n v="9"/>
    <n v="3"/>
    <n v="11"/>
    <n v="0"/>
  </r>
  <r>
    <n v="5995"/>
    <n v="1962"/>
    <n v="63"/>
    <x v="0"/>
    <x v="2"/>
    <x v="1"/>
    <n v="39552"/>
    <n v="1"/>
    <n v="1"/>
    <s v="18/12/2012"/>
    <n v="54"/>
    <x v="575"/>
    <x v="7"/>
    <x v="440"/>
    <n v="4"/>
    <x v="22"/>
    <n v="41"/>
    <x v="105"/>
    <n v="8.6721278317152106E-3"/>
    <x v="1"/>
    <x v="9"/>
    <x v="10"/>
    <x v="3"/>
    <n v="5"/>
    <n v="8"/>
    <n v="3"/>
    <n v="11"/>
    <n v="1"/>
  </r>
  <r>
    <n v="2461"/>
    <n v="1955"/>
    <n v="70"/>
    <x v="1"/>
    <x v="3"/>
    <x v="1"/>
    <n v="51124"/>
    <n v="1"/>
    <n v="1"/>
    <s v="18/12/2013"/>
    <n v="79"/>
    <x v="324"/>
    <x v="12"/>
    <x v="73"/>
    <n v="0"/>
    <x v="7"/>
    <n v="4"/>
    <x v="0"/>
    <n v="7.6285110711211957E-4"/>
    <x v="1"/>
    <x v="3"/>
    <x v="6"/>
    <x v="4"/>
    <n v="3"/>
    <n v="3"/>
    <n v="3"/>
    <n v="11"/>
    <n v="0"/>
  </r>
  <r>
    <n v="236"/>
    <n v="1951"/>
    <n v="74"/>
    <x v="0"/>
    <x v="0"/>
    <x v="1"/>
    <n v="34838"/>
    <n v="1"/>
    <n v="1"/>
    <s v="19/01/2013"/>
    <n v="62"/>
    <x v="280"/>
    <x v="34"/>
    <x v="191"/>
    <n v="29"/>
    <x v="2"/>
    <n v="47"/>
    <x v="670"/>
    <n v="3.5306274757448764E-3"/>
    <x v="0"/>
    <x v="5"/>
    <x v="1"/>
    <x v="0"/>
    <n v="4"/>
    <n v="6"/>
    <n v="3"/>
    <n v="11"/>
    <n v="0"/>
  </r>
  <r>
    <n v="1829"/>
    <n v="1961"/>
    <n v="64"/>
    <x v="3"/>
    <x v="2"/>
    <x v="1"/>
    <n v="54959"/>
    <n v="0"/>
    <n v="1"/>
    <s v="19/01/2013"/>
    <n v="55"/>
    <x v="576"/>
    <x v="0"/>
    <x v="140"/>
    <n v="0"/>
    <x v="4"/>
    <n v="24"/>
    <x v="671"/>
    <n v="2.1980021470550774E-2"/>
    <x v="1"/>
    <x v="5"/>
    <x v="2"/>
    <x v="2"/>
    <n v="4"/>
    <n v="7"/>
    <n v="3"/>
    <n v="11"/>
    <n v="1"/>
  </r>
  <r>
    <n v="9739"/>
    <n v="1963"/>
    <n v="62"/>
    <x v="0"/>
    <x v="3"/>
    <x v="1"/>
    <n v="34377"/>
    <n v="0"/>
    <n v="1"/>
    <s v="19/01/2013"/>
    <n v="55"/>
    <x v="346"/>
    <x v="0"/>
    <x v="190"/>
    <n v="3"/>
    <x v="7"/>
    <n v="26"/>
    <x v="223"/>
    <n v="2.5598510632108677E-3"/>
    <x v="1"/>
    <x v="3"/>
    <x v="1"/>
    <x v="3"/>
    <n v="2"/>
    <n v="7"/>
    <n v="3"/>
    <n v="11"/>
    <n v="0"/>
  </r>
  <r>
    <n v="1497"/>
    <n v="1952"/>
    <n v="73"/>
    <x v="0"/>
    <x v="3"/>
    <x v="1"/>
    <n v="47958"/>
    <n v="0"/>
    <n v="1"/>
    <s v="19/01/2013"/>
    <n v="8"/>
    <x v="577"/>
    <x v="75"/>
    <x v="35"/>
    <n v="15"/>
    <x v="5"/>
    <n v="22"/>
    <x v="402"/>
    <n v="8.0278577088285577E-3"/>
    <x v="1"/>
    <x v="3"/>
    <x v="10"/>
    <x v="6"/>
    <n v="5"/>
    <n v="5"/>
    <n v="3"/>
    <n v="11"/>
    <n v="0"/>
  </r>
  <r>
    <n v="5324"/>
    <n v="1981"/>
    <n v="44"/>
    <x v="3"/>
    <x v="0"/>
    <x v="0"/>
    <n v="58293"/>
    <n v="1"/>
    <n v="0"/>
    <s v="19/01/2014"/>
    <n v="94"/>
    <x v="26"/>
    <x v="65"/>
    <x v="277"/>
    <n v="46"/>
    <x v="24"/>
    <n v="15"/>
    <x v="476"/>
    <n v="6.9819703909560328E-3"/>
    <x v="1"/>
    <x v="0"/>
    <x v="5"/>
    <x v="6"/>
    <n v="6"/>
    <n v="5"/>
    <n v="3"/>
    <n v="11"/>
    <n v="0"/>
  </r>
  <r>
    <n v="7505"/>
    <n v="1957"/>
    <n v="68"/>
    <x v="3"/>
    <x v="0"/>
    <x v="1"/>
    <n v="44155"/>
    <n v="1"/>
    <n v="1"/>
    <s v="19/01/2014"/>
    <n v="24"/>
    <x v="73"/>
    <x v="12"/>
    <x v="97"/>
    <n v="0"/>
    <x v="4"/>
    <n v="14"/>
    <x v="209"/>
    <n v="7.247197372890952E-4"/>
    <x v="1"/>
    <x v="1"/>
    <x v="6"/>
    <x v="0"/>
    <n v="2"/>
    <n v="4"/>
    <n v="3"/>
    <n v="11"/>
    <n v="0"/>
  </r>
  <r>
    <n v="3283"/>
    <n v="1972"/>
    <n v="53"/>
    <x v="2"/>
    <x v="0"/>
    <x v="1"/>
    <n v="70932"/>
    <n v="0"/>
    <n v="1"/>
    <s v="19/01/2014"/>
    <n v="57"/>
    <x v="166"/>
    <x v="15"/>
    <x v="22"/>
    <n v="46"/>
    <x v="98"/>
    <n v="185"/>
    <x v="328"/>
    <n v="1.0206958777420628E-2"/>
    <x v="1"/>
    <x v="3"/>
    <x v="10"/>
    <x v="3"/>
    <n v="12"/>
    <n v="3"/>
    <n v="3"/>
    <n v="11"/>
    <n v="0"/>
  </r>
  <r>
    <n v="367"/>
    <n v="1978"/>
    <n v="47"/>
    <x v="2"/>
    <x v="0"/>
    <x v="0"/>
    <n v="36550"/>
    <n v="1"/>
    <n v="0"/>
    <s v="19/02/2013"/>
    <n v="74"/>
    <x v="578"/>
    <x v="77"/>
    <x v="213"/>
    <n v="123"/>
    <x v="101"/>
    <n v="120"/>
    <x v="672"/>
    <n v="1.2503419972640218E-2"/>
    <x v="4"/>
    <x v="0"/>
    <x v="2"/>
    <x v="0"/>
    <n v="5"/>
    <n v="9"/>
    <n v="3"/>
    <n v="11"/>
    <n v="0"/>
  </r>
  <r>
    <n v="10240"/>
    <n v="1949"/>
    <n v="76"/>
    <x v="0"/>
    <x v="1"/>
    <x v="1"/>
    <n v="69372"/>
    <n v="0"/>
    <n v="0"/>
    <s v="19/02/2013"/>
    <n v="10"/>
    <x v="244"/>
    <x v="79"/>
    <x v="441"/>
    <n v="34"/>
    <x v="16"/>
    <n v="42"/>
    <x v="673"/>
    <n v="1.9301735570547193E-2"/>
    <x v="1"/>
    <x v="1"/>
    <x v="7"/>
    <x v="1"/>
    <n v="6"/>
    <n v="4"/>
    <n v="3"/>
    <n v="11"/>
    <n v="1"/>
  </r>
  <r>
    <n v="425"/>
    <n v="1985"/>
    <n v="40"/>
    <x v="0"/>
    <x v="0"/>
    <x v="0"/>
    <n v="55357"/>
    <n v="2"/>
    <n v="0"/>
    <s v="19/02/2013"/>
    <n v="66"/>
    <x v="579"/>
    <x v="59"/>
    <x v="442"/>
    <n v="84"/>
    <x v="21"/>
    <n v="64"/>
    <x v="674"/>
    <n v="1.197680510143252E-2"/>
    <x v="1"/>
    <x v="5"/>
    <x v="10"/>
    <x v="3"/>
    <n v="11"/>
    <n v="5"/>
    <n v="3"/>
    <n v="11"/>
    <n v="0"/>
  </r>
  <r>
    <n v="10790"/>
    <n v="1985"/>
    <n v="40"/>
    <x v="3"/>
    <x v="0"/>
    <x v="0"/>
    <n v="18169"/>
    <n v="1"/>
    <n v="0"/>
    <s v="19/02/2013"/>
    <n v="40"/>
    <x v="15"/>
    <x v="0"/>
    <x v="106"/>
    <n v="0"/>
    <x v="4"/>
    <n v="7"/>
    <x v="283"/>
    <n v="7.7054323297925042E-4"/>
    <x v="1"/>
    <x v="1"/>
    <x v="6"/>
    <x v="4"/>
    <n v="2"/>
    <n v="8"/>
    <n v="3"/>
    <n v="11"/>
    <n v="0"/>
  </r>
  <r>
    <n v="1570"/>
    <n v="1951"/>
    <n v="74"/>
    <x v="3"/>
    <x v="1"/>
    <x v="1"/>
    <n v="69702"/>
    <n v="0"/>
    <n v="1"/>
    <s v="19/02/2013"/>
    <n v="8"/>
    <x v="580"/>
    <x v="21"/>
    <x v="144"/>
    <n v="50"/>
    <x v="11"/>
    <n v="57"/>
    <x v="675"/>
    <n v="1.4088548391724772E-2"/>
    <x v="1"/>
    <x v="3"/>
    <x v="8"/>
    <x v="5"/>
    <n v="10"/>
    <n v="4"/>
    <n v="3"/>
    <n v="11"/>
    <n v="0"/>
  </r>
  <r>
    <n v="1577"/>
    <n v="1946"/>
    <n v="79"/>
    <x v="0"/>
    <x v="0"/>
    <x v="1"/>
    <n v="78569"/>
    <n v="0"/>
    <n v="0"/>
    <s v="19/02/2014"/>
    <n v="14"/>
    <x v="581"/>
    <x v="142"/>
    <x v="443"/>
    <n v="207"/>
    <x v="148"/>
    <n v="95"/>
    <x v="676"/>
    <n v="2.0886100115821763E-2"/>
    <x v="2"/>
    <x v="1"/>
    <x v="0"/>
    <x v="9"/>
    <n v="4"/>
    <n v="1"/>
    <n v="3"/>
    <n v="11"/>
    <n v="1"/>
  </r>
  <r>
    <n v="2909"/>
    <n v="1974"/>
    <n v="51"/>
    <x v="3"/>
    <x v="0"/>
    <x v="1"/>
    <n v="78128"/>
    <n v="0"/>
    <n v="1"/>
    <s v="19/02/2014"/>
    <n v="89"/>
    <x v="582"/>
    <x v="4"/>
    <x v="444"/>
    <n v="16"/>
    <x v="22"/>
    <n v="36"/>
    <x v="504"/>
    <n v="1.5717796436616836E-2"/>
    <x v="1"/>
    <x v="3"/>
    <x v="3"/>
    <x v="1"/>
    <n v="6"/>
    <n v="3"/>
    <n v="3"/>
    <n v="11"/>
    <n v="0"/>
  </r>
  <r>
    <n v="9701"/>
    <n v="1988"/>
    <n v="37"/>
    <x v="0"/>
    <x v="1"/>
    <x v="0"/>
    <n v="41883"/>
    <n v="1"/>
    <n v="0"/>
    <s v="19/03/2013"/>
    <n v="13"/>
    <x v="98"/>
    <x v="35"/>
    <x v="359"/>
    <n v="73"/>
    <x v="14"/>
    <n v="116"/>
    <x v="677"/>
    <n v="4.6797029821168496E-3"/>
    <x v="0"/>
    <x v="5"/>
    <x v="0"/>
    <x v="3"/>
    <n v="3"/>
    <n v="7"/>
    <n v="3"/>
    <n v="11"/>
    <n v="0"/>
  </r>
  <r>
    <n v="6982"/>
    <n v="1976"/>
    <n v="49"/>
    <x v="0"/>
    <x v="0"/>
    <x v="0"/>
    <n v="74068"/>
    <n v="0"/>
    <n v="0"/>
    <s v="19/03/2013"/>
    <n v="14"/>
    <x v="583"/>
    <x v="64"/>
    <x v="445"/>
    <n v="140"/>
    <x v="25"/>
    <n v="15"/>
    <x v="678"/>
    <n v="2.1142733704163742E-2"/>
    <x v="1"/>
    <x v="1"/>
    <x v="0"/>
    <x v="11"/>
    <n v="9"/>
    <n v="2"/>
    <n v="3"/>
    <n v="11"/>
    <n v="0"/>
  </r>
  <r>
    <n v="635"/>
    <n v="1966"/>
    <n v="59"/>
    <x v="1"/>
    <x v="0"/>
    <x v="1"/>
    <n v="57183"/>
    <n v="1"/>
    <n v="1"/>
    <s v="19/03/2013"/>
    <n v="51"/>
    <x v="498"/>
    <x v="60"/>
    <x v="88"/>
    <n v="7"/>
    <x v="4"/>
    <n v="70"/>
    <x v="567"/>
    <n v="9.4433660353601592E-3"/>
    <x v="1"/>
    <x v="7"/>
    <x v="2"/>
    <x v="0"/>
    <n v="7"/>
    <n v="8"/>
    <n v="3"/>
    <n v="11"/>
    <n v="0"/>
  </r>
  <r>
    <n v="3265"/>
    <n v="1959"/>
    <n v="66"/>
    <x v="0"/>
    <x v="0"/>
    <x v="1"/>
    <n v="35701"/>
    <n v="0"/>
    <n v="0"/>
    <s v="19/03/2013"/>
    <n v="36"/>
    <x v="192"/>
    <x v="12"/>
    <x v="97"/>
    <n v="7"/>
    <x v="5"/>
    <n v="5"/>
    <x v="73"/>
    <n v="1.1484272149239517E-3"/>
    <x v="1"/>
    <x v="1"/>
    <x v="6"/>
    <x v="4"/>
    <n v="3"/>
    <n v="6"/>
    <n v="3"/>
    <n v="11"/>
    <n v="0"/>
  </r>
  <r>
    <n v="6673"/>
    <n v="1965"/>
    <n v="60"/>
    <x v="0"/>
    <x v="3"/>
    <x v="1"/>
    <n v="23478"/>
    <n v="0"/>
    <n v="0"/>
    <s v="19/03/2013"/>
    <n v="51"/>
    <x v="280"/>
    <x v="29"/>
    <x v="133"/>
    <n v="12"/>
    <x v="67"/>
    <n v="39"/>
    <x v="317"/>
    <n v="3.8333759263991822E-3"/>
    <x v="0"/>
    <x v="1"/>
    <x v="4"/>
    <x v="4"/>
    <n v="3"/>
    <n v="8"/>
    <n v="3"/>
    <n v="11"/>
    <n v="0"/>
  </r>
  <r>
    <n v="9369"/>
    <n v="1979"/>
    <n v="46"/>
    <x v="2"/>
    <x v="3"/>
    <x v="0"/>
    <n v="88194"/>
    <n v="0"/>
    <n v="1"/>
    <s v="19/03/2014"/>
    <n v="19"/>
    <x v="584"/>
    <x v="57"/>
    <x v="425"/>
    <n v="201"/>
    <x v="22"/>
    <n v="38"/>
    <x v="679"/>
    <n v="1.401455881352473E-2"/>
    <x v="1"/>
    <x v="1"/>
    <x v="11"/>
    <x v="11"/>
    <n v="10"/>
    <n v="5"/>
    <n v="3"/>
    <n v="11"/>
    <n v="1"/>
  </r>
  <r>
    <n v="4290"/>
    <n v="1972"/>
    <n v="53"/>
    <x v="0"/>
    <x v="0"/>
    <x v="1"/>
    <n v="30467"/>
    <n v="1"/>
    <n v="0"/>
    <s v="19/03/2014"/>
    <n v="8"/>
    <x v="103"/>
    <x v="7"/>
    <x v="31"/>
    <n v="2"/>
    <x v="20"/>
    <n v="5"/>
    <x v="205"/>
    <n v="6.2362556208356583E-4"/>
    <x v="2"/>
    <x v="1"/>
    <x v="6"/>
    <x v="4"/>
    <n v="2"/>
    <n v="7"/>
    <n v="3"/>
    <n v="11"/>
    <n v="0"/>
  </r>
  <r>
    <n v="5493"/>
    <n v="1976"/>
    <n v="49"/>
    <x v="0"/>
    <x v="0"/>
    <x v="0"/>
    <n v="39356"/>
    <n v="1"/>
    <n v="1"/>
    <s v="19/03/2014"/>
    <n v="21"/>
    <x v="372"/>
    <x v="0"/>
    <x v="15"/>
    <n v="0"/>
    <x v="4"/>
    <n v="6"/>
    <x v="10"/>
    <n v="4.3195446691736964E-4"/>
    <x v="1"/>
    <x v="1"/>
    <x v="6"/>
    <x v="4"/>
    <n v="2"/>
    <n v="6"/>
    <n v="3"/>
    <n v="11"/>
    <n v="0"/>
  </r>
  <r>
    <n v="8690"/>
    <n v="1962"/>
    <n v="63"/>
    <x v="0"/>
    <x v="0"/>
    <x v="1"/>
    <n v="86111"/>
    <n v="0"/>
    <n v="0"/>
    <s v="19/04/2013"/>
    <n v="73"/>
    <x v="538"/>
    <x v="5"/>
    <x v="446"/>
    <n v="36"/>
    <x v="42"/>
    <n v="126"/>
    <x v="680"/>
    <n v="1.462066402666326E-2"/>
    <x v="2"/>
    <x v="1"/>
    <x v="5"/>
    <x v="5"/>
    <n v="10"/>
    <n v="2"/>
    <n v="3"/>
    <n v="11"/>
    <n v="0"/>
  </r>
  <r>
    <n v="10634"/>
    <n v="1951"/>
    <n v="74"/>
    <x v="1"/>
    <x v="0"/>
    <x v="1"/>
    <n v="59412"/>
    <n v="0"/>
    <n v="0"/>
    <s v="19/04/2014"/>
    <n v="56"/>
    <x v="139"/>
    <x v="127"/>
    <x v="249"/>
    <n v="30"/>
    <x v="63"/>
    <n v="11"/>
    <x v="24"/>
    <n v="6.6484885208375416E-3"/>
    <x v="2"/>
    <x v="1"/>
    <x v="0"/>
    <x v="3"/>
    <n v="8"/>
    <n v="3"/>
    <n v="3"/>
    <n v="11"/>
    <n v="0"/>
  </r>
  <r>
    <n v="4796"/>
    <n v="1952"/>
    <n v="73"/>
    <x v="0"/>
    <x v="2"/>
    <x v="1"/>
    <n v="49638"/>
    <n v="0"/>
    <n v="1"/>
    <s v="19/04/2014"/>
    <n v="71"/>
    <x v="66"/>
    <x v="16"/>
    <x v="82"/>
    <n v="3"/>
    <x v="20"/>
    <n v="0"/>
    <x v="0"/>
    <n v="7.8568838389943187E-4"/>
    <x v="1"/>
    <x v="1"/>
    <x v="6"/>
    <x v="4"/>
    <n v="3"/>
    <n v="2"/>
    <n v="3"/>
    <n v="11"/>
    <n v="0"/>
  </r>
  <r>
    <n v="11148"/>
    <n v="1975"/>
    <n v="50"/>
    <x v="0"/>
    <x v="1"/>
    <x v="0"/>
    <n v="22280"/>
    <n v="1"/>
    <n v="0"/>
    <s v="19/05/2013"/>
    <n v="85"/>
    <x v="77"/>
    <x v="12"/>
    <x v="10"/>
    <n v="3"/>
    <x v="7"/>
    <n v="2"/>
    <x v="379"/>
    <n v="4.9371633752244169E-4"/>
    <x v="2"/>
    <x v="1"/>
    <x v="6"/>
    <x v="4"/>
    <n v="2"/>
    <n v="8"/>
    <n v="3"/>
    <n v="11"/>
    <n v="0"/>
  </r>
  <r>
    <n v="6461"/>
    <n v="1969"/>
    <n v="56"/>
    <x v="1"/>
    <x v="3"/>
    <x v="1"/>
    <n v="62772"/>
    <n v="0"/>
    <n v="1"/>
    <s v="19/05/2013"/>
    <n v="74"/>
    <x v="585"/>
    <x v="143"/>
    <x v="417"/>
    <n v="43"/>
    <x v="26"/>
    <n v="108"/>
    <x v="681"/>
    <n v="1.3349901229847702E-2"/>
    <x v="1"/>
    <x v="1"/>
    <x v="5"/>
    <x v="9"/>
    <n v="11"/>
    <n v="2"/>
    <n v="3"/>
    <n v="11"/>
    <n v="0"/>
  </r>
  <r>
    <n v="7660"/>
    <n v="1973"/>
    <n v="52"/>
    <x v="3"/>
    <x v="5"/>
    <x v="1"/>
    <n v="35860"/>
    <n v="1"/>
    <n v="1"/>
    <s v="19/05/2014"/>
    <n v="37"/>
    <x v="372"/>
    <x v="0"/>
    <x v="31"/>
    <n v="4"/>
    <x v="12"/>
    <n v="20"/>
    <x v="480"/>
    <n v="8.0870050195203569E-4"/>
    <x v="0"/>
    <x v="3"/>
    <x v="6"/>
    <x v="0"/>
    <n v="2"/>
    <n v="5"/>
    <n v="3"/>
    <n v="11"/>
    <n v="1"/>
  </r>
  <r>
    <n v="2055"/>
    <n v="1973"/>
    <n v="52"/>
    <x v="3"/>
    <x v="2"/>
    <x v="1"/>
    <n v="35860"/>
    <n v="1"/>
    <n v="1"/>
    <s v="19/05/2014"/>
    <n v="37"/>
    <x v="372"/>
    <x v="0"/>
    <x v="31"/>
    <n v="4"/>
    <x v="12"/>
    <n v="20"/>
    <x v="480"/>
    <n v="8.0870050195203569E-4"/>
    <x v="0"/>
    <x v="3"/>
    <x v="6"/>
    <x v="0"/>
    <n v="2"/>
    <n v="5"/>
    <n v="3"/>
    <n v="11"/>
    <n v="0"/>
  </r>
  <r>
    <n v="5107"/>
    <n v="1973"/>
    <n v="52"/>
    <x v="3"/>
    <x v="2"/>
    <x v="1"/>
    <n v="35860"/>
    <n v="1"/>
    <n v="1"/>
    <s v="19/05/2014"/>
    <n v="37"/>
    <x v="372"/>
    <x v="0"/>
    <x v="31"/>
    <n v="4"/>
    <x v="12"/>
    <n v="20"/>
    <x v="480"/>
    <n v="8.0870050195203569E-4"/>
    <x v="0"/>
    <x v="3"/>
    <x v="6"/>
    <x v="0"/>
    <n v="2"/>
    <n v="5"/>
    <n v="3"/>
    <n v="11"/>
    <n v="0"/>
  </r>
  <r>
    <n v="1626"/>
    <n v="1973"/>
    <n v="52"/>
    <x v="3"/>
    <x v="2"/>
    <x v="1"/>
    <n v="35860"/>
    <n v="1"/>
    <n v="1"/>
    <s v="19/05/2014"/>
    <n v="37"/>
    <x v="372"/>
    <x v="0"/>
    <x v="31"/>
    <n v="4"/>
    <x v="12"/>
    <n v="20"/>
    <x v="480"/>
    <n v="8.0870050195203569E-4"/>
    <x v="0"/>
    <x v="3"/>
    <x v="6"/>
    <x v="0"/>
    <n v="2"/>
    <n v="5"/>
    <n v="3"/>
    <n v="11"/>
    <n v="1"/>
  </r>
  <r>
    <n v="7679"/>
    <n v="1985"/>
    <n v="40"/>
    <x v="3"/>
    <x v="3"/>
    <x v="0"/>
    <n v="30298"/>
    <n v="0"/>
    <n v="0"/>
    <s v="19/05/2014"/>
    <n v="48"/>
    <x v="17"/>
    <x v="7"/>
    <x v="0"/>
    <n v="6"/>
    <x v="7"/>
    <n v="0"/>
    <x v="95"/>
    <n v="9.2415340946597137E-4"/>
    <x v="2"/>
    <x v="1"/>
    <x v="6"/>
    <x v="0"/>
    <n v="3"/>
    <n v="3"/>
    <n v="3"/>
    <n v="11"/>
    <n v="0"/>
  </r>
  <r>
    <n v="291"/>
    <n v="1970"/>
    <n v="55"/>
    <x v="0"/>
    <x v="0"/>
    <x v="1"/>
    <n v="72940"/>
    <n v="0"/>
    <n v="0"/>
    <s v="19/06/2013"/>
    <n v="13"/>
    <x v="274"/>
    <x v="130"/>
    <x v="447"/>
    <n v="162"/>
    <x v="145"/>
    <n v="116"/>
    <x v="682"/>
    <n v="1.1859062242939403E-2"/>
    <x v="2"/>
    <x v="1"/>
    <x v="4"/>
    <x v="6"/>
    <n v="6"/>
    <n v="1"/>
    <n v="3"/>
    <n v="11"/>
    <n v="0"/>
  </r>
  <r>
    <n v="10207"/>
    <n v="1978"/>
    <n v="47"/>
    <x v="0"/>
    <x v="1"/>
    <x v="0"/>
    <n v="22775"/>
    <n v="1"/>
    <n v="0"/>
    <s v="19/06/2013"/>
    <n v="40"/>
    <x v="2"/>
    <x v="12"/>
    <x v="31"/>
    <n v="0"/>
    <x v="4"/>
    <n v="1"/>
    <x v="283"/>
    <n v="6.1470911086717889E-4"/>
    <x v="2"/>
    <x v="1"/>
    <x v="6"/>
    <x v="4"/>
    <n v="2"/>
    <n v="8"/>
    <n v="3"/>
    <n v="11"/>
    <n v="0"/>
  </r>
  <r>
    <n v="6437"/>
    <n v="1985"/>
    <n v="40"/>
    <x v="2"/>
    <x v="3"/>
    <x v="0"/>
    <n v="41473"/>
    <n v="1"/>
    <n v="0"/>
    <s v="19/06/2013"/>
    <n v="80"/>
    <x v="192"/>
    <x v="9"/>
    <x v="153"/>
    <n v="15"/>
    <x v="5"/>
    <n v="9"/>
    <x v="135"/>
    <n v="1.6155088852988692E-3"/>
    <x v="1"/>
    <x v="1"/>
    <x v="1"/>
    <x v="4"/>
    <n v="3"/>
    <n v="7"/>
    <n v="3"/>
    <n v="11"/>
    <n v="0"/>
  </r>
  <r>
    <n v="4838"/>
    <n v="1978"/>
    <n v="47"/>
    <x v="0"/>
    <x v="1"/>
    <x v="0"/>
    <n v="22775"/>
    <n v="1"/>
    <n v="0"/>
    <s v="19/06/2013"/>
    <n v="40"/>
    <x v="2"/>
    <x v="12"/>
    <x v="31"/>
    <n v="0"/>
    <x v="4"/>
    <n v="1"/>
    <x v="283"/>
    <n v="6.1470911086717889E-4"/>
    <x v="2"/>
    <x v="1"/>
    <x v="6"/>
    <x v="4"/>
    <n v="2"/>
    <n v="8"/>
    <n v="3"/>
    <n v="11"/>
    <n v="0"/>
  </r>
  <r>
    <n v="8017"/>
    <n v="1981"/>
    <n v="44"/>
    <x v="2"/>
    <x v="0"/>
    <x v="0"/>
    <n v="51111"/>
    <n v="1"/>
    <n v="1"/>
    <s v="19/06/2014"/>
    <n v="83"/>
    <x v="73"/>
    <x v="0"/>
    <x v="29"/>
    <n v="6"/>
    <x v="20"/>
    <n v="3"/>
    <x v="331"/>
    <n v="1.017393516072861E-3"/>
    <x v="1"/>
    <x v="3"/>
    <x v="1"/>
    <x v="4"/>
    <n v="3"/>
    <n v="6"/>
    <n v="3"/>
    <n v="11"/>
    <n v="0"/>
  </r>
  <r>
    <n v="5287"/>
    <n v="1973"/>
    <n v="52"/>
    <x v="0"/>
    <x v="0"/>
    <x v="1"/>
    <n v="34961"/>
    <n v="1"/>
    <n v="0"/>
    <s v="19/06/2014"/>
    <n v="77"/>
    <x v="408"/>
    <x v="22"/>
    <x v="119"/>
    <n v="4"/>
    <x v="7"/>
    <n v="1"/>
    <x v="683"/>
    <n v="2.2310574640313492E-3"/>
    <x v="1"/>
    <x v="5"/>
    <x v="4"/>
    <x v="0"/>
    <n v="3"/>
    <n v="7"/>
    <n v="3"/>
    <n v="11"/>
    <n v="0"/>
  </r>
  <r>
    <n v="6271"/>
    <n v="1952"/>
    <n v="73"/>
    <x v="3"/>
    <x v="0"/>
    <x v="1"/>
    <n v="50870"/>
    <n v="0"/>
    <n v="1"/>
    <s v="19/06/2014"/>
    <n v="13"/>
    <x v="132"/>
    <x v="0"/>
    <x v="31"/>
    <n v="0"/>
    <x v="4"/>
    <n v="2"/>
    <x v="17"/>
    <n v="1.1991350501277768E-3"/>
    <x v="1"/>
    <x v="1"/>
    <x v="1"/>
    <x v="4"/>
    <n v="3"/>
    <n v="5"/>
    <n v="3"/>
    <n v="11"/>
    <n v="0"/>
  </r>
  <r>
    <n v="10785"/>
    <n v="1969"/>
    <n v="56"/>
    <x v="0"/>
    <x v="0"/>
    <x v="1"/>
    <n v="44078"/>
    <n v="1"/>
    <n v="1"/>
    <s v="19/06/2014"/>
    <n v="17"/>
    <x v="153"/>
    <x v="12"/>
    <x v="32"/>
    <n v="2"/>
    <x v="4"/>
    <n v="4"/>
    <x v="32"/>
    <n v="8.3942102636235764E-4"/>
    <x v="1"/>
    <x v="3"/>
    <x v="1"/>
    <x v="4"/>
    <n v="3"/>
    <n v="5"/>
    <n v="3"/>
    <n v="11"/>
    <n v="0"/>
  </r>
  <r>
    <n v="6071"/>
    <n v="1989"/>
    <n v="36"/>
    <x v="0"/>
    <x v="3"/>
    <x v="0"/>
    <n v="81217"/>
    <n v="0"/>
    <n v="0"/>
    <s v="19/07/2013"/>
    <n v="77"/>
    <x v="229"/>
    <x v="80"/>
    <x v="448"/>
    <n v="146"/>
    <x v="42"/>
    <n v="84"/>
    <x v="684"/>
    <n v="1.3211519755716168E-2"/>
    <x v="1"/>
    <x v="1"/>
    <x v="4"/>
    <x v="5"/>
    <n v="11"/>
    <n v="1"/>
    <n v="3"/>
    <n v="11"/>
    <n v="0"/>
  </r>
  <r>
    <n v="3479"/>
    <n v="1950"/>
    <n v="75"/>
    <x v="0"/>
    <x v="3"/>
    <x v="1"/>
    <n v="16813"/>
    <n v="0"/>
    <n v="0"/>
    <s v="19/07/2013"/>
    <n v="49"/>
    <x v="30"/>
    <x v="9"/>
    <x v="73"/>
    <n v="12"/>
    <x v="12"/>
    <n v="13"/>
    <x v="32"/>
    <n v="2.2006780467495389E-3"/>
    <x v="0"/>
    <x v="1"/>
    <x v="1"/>
    <x v="4"/>
    <n v="3"/>
    <n v="7"/>
    <n v="3"/>
    <n v="11"/>
    <n v="0"/>
  </r>
  <r>
    <n v="295"/>
    <n v="1989"/>
    <n v="36"/>
    <x v="0"/>
    <x v="3"/>
    <x v="0"/>
    <n v="81217"/>
    <n v="0"/>
    <n v="0"/>
    <s v="19/07/2013"/>
    <n v="77"/>
    <x v="229"/>
    <x v="80"/>
    <x v="448"/>
    <n v="146"/>
    <x v="42"/>
    <n v="84"/>
    <x v="684"/>
    <n v="1.3211519755716168E-2"/>
    <x v="1"/>
    <x v="1"/>
    <x v="4"/>
    <x v="5"/>
    <n v="11"/>
    <n v="1"/>
    <n v="3"/>
    <n v="11"/>
    <n v="0"/>
  </r>
  <r>
    <n v="7397"/>
    <n v="1951"/>
    <n v="74"/>
    <x v="0"/>
    <x v="3"/>
    <x v="1"/>
    <n v="49090"/>
    <n v="0"/>
    <n v="1"/>
    <s v="19/07/2013"/>
    <n v="45"/>
    <x v="433"/>
    <x v="60"/>
    <x v="387"/>
    <n v="7"/>
    <x v="4"/>
    <n v="100"/>
    <x v="685"/>
    <n v="1.1977999592585048E-2"/>
    <x v="1"/>
    <x v="5"/>
    <x v="8"/>
    <x v="3"/>
    <n v="9"/>
    <n v="7"/>
    <n v="3"/>
    <n v="11"/>
    <n v="0"/>
  </r>
  <r>
    <n v="10057"/>
    <n v="1951"/>
    <n v="74"/>
    <x v="0"/>
    <x v="3"/>
    <x v="1"/>
    <n v="72282"/>
    <n v="0"/>
    <n v="0"/>
    <s v="19/07/2013"/>
    <n v="70"/>
    <x v="586"/>
    <x v="8"/>
    <x v="449"/>
    <n v="90"/>
    <x v="149"/>
    <n v="153"/>
    <x v="49"/>
    <n v="1.6297280097396311E-2"/>
    <x v="1"/>
    <x v="1"/>
    <x v="5"/>
    <x v="5"/>
    <n v="9"/>
    <n v="7"/>
    <n v="3"/>
    <n v="11"/>
    <n v="1"/>
  </r>
  <r>
    <n v="8346"/>
    <n v="1974"/>
    <n v="51"/>
    <x v="0"/>
    <x v="3"/>
    <x v="1"/>
    <n v="32233"/>
    <n v="1"/>
    <n v="0"/>
    <s v="19/08/2012"/>
    <n v="26"/>
    <x v="402"/>
    <x v="19"/>
    <x v="132"/>
    <n v="25"/>
    <x v="34"/>
    <n v="72"/>
    <x v="271"/>
    <n v="6.9493996835541215E-3"/>
    <x v="1"/>
    <x v="3"/>
    <x v="10"/>
    <x v="3"/>
    <n v="2"/>
    <n v="9"/>
    <n v="3"/>
    <n v="11"/>
    <n v="1"/>
  </r>
  <r>
    <n v="4764"/>
    <n v="1952"/>
    <n v="73"/>
    <x v="1"/>
    <x v="1"/>
    <x v="1"/>
    <n v="40442"/>
    <n v="1"/>
    <n v="1"/>
    <s v="19/08/2012"/>
    <n v="52"/>
    <x v="408"/>
    <x v="62"/>
    <x v="8"/>
    <n v="25"/>
    <x v="48"/>
    <n v="13"/>
    <x v="686"/>
    <n v="3.8573759952524604E-3"/>
    <x v="2"/>
    <x v="2"/>
    <x v="4"/>
    <x v="0"/>
    <n v="4"/>
    <n v="7"/>
    <n v="3"/>
    <n v="11"/>
    <n v="1"/>
  </r>
  <r>
    <n v="7930"/>
    <n v="1969"/>
    <n v="56"/>
    <x v="1"/>
    <x v="3"/>
    <x v="1"/>
    <n v="26877"/>
    <n v="0"/>
    <n v="0"/>
    <s v="19/08/2013"/>
    <n v="74"/>
    <x v="587"/>
    <x v="48"/>
    <x v="92"/>
    <n v="20"/>
    <x v="1"/>
    <n v="40"/>
    <x v="687"/>
    <n v="8.4830896305391219E-3"/>
    <x v="1"/>
    <x v="3"/>
    <x v="4"/>
    <x v="0"/>
    <n v="6"/>
    <n v="6"/>
    <n v="3"/>
    <n v="11"/>
    <n v="0"/>
  </r>
  <r>
    <n v="10489"/>
    <n v="1973"/>
    <n v="52"/>
    <x v="0"/>
    <x v="0"/>
    <x v="1"/>
    <n v="92955"/>
    <n v="0"/>
    <n v="0"/>
    <s v="19/08/2013"/>
    <n v="35"/>
    <x v="588"/>
    <x v="68"/>
    <x v="324"/>
    <n v="31"/>
    <x v="22"/>
    <n v="84"/>
    <x v="688"/>
    <n v="1.8223871765908235E-2"/>
    <x v="2"/>
    <x v="1"/>
    <x v="10"/>
    <x v="5"/>
    <n v="9"/>
    <n v="2"/>
    <n v="3"/>
    <n v="11"/>
    <n v="1"/>
  </r>
  <r>
    <n v="9483"/>
    <n v="1959"/>
    <n v="66"/>
    <x v="0"/>
    <x v="1"/>
    <x v="1"/>
    <n v="57957"/>
    <n v="0"/>
    <n v="1"/>
    <s v="19/08/2013"/>
    <n v="24"/>
    <x v="589"/>
    <x v="105"/>
    <x v="262"/>
    <n v="77"/>
    <x v="20"/>
    <n v="29"/>
    <x v="258"/>
    <n v="1.0490536087099055E-2"/>
    <x v="1"/>
    <x v="9"/>
    <x v="0"/>
    <x v="9"/>
    <n v="8"/>
    <n v="3"/>
    <n v="3"/>
    <n v="11"/>
    <n v="0"/>
  </r>
  <r>
    <n v="1890"/>
    <n v="1971"/>
    <n v="54"/>
    <x v="2"/>
    <x v="1"/>
    <x v="1"/>
    <n v="42033"/>
    <n v="1"/>
    <n v="1"/>
    <s v="19/09/2012"/>
    <n v="95"/>
    <x v="223"/>
    <x v="12"/>
    <x v="10"/>
    <n v="2"/>
    <x v="4"/>
    <n v="7"/>
    <x v="66"/>
    <n v="4.2823495824709159E-4"/>
    <x v="1"/>
    <x v="1"/>
    <x v="6"/>
    <x v="4"/>
    <n v="2"/>
    <n v="7"/>
    <n v="3"/>
    <n v="11"/>
    <n v="0"/>
  </r>
  <r>
    <n v="9938"/>
    <n v="1954"/>
    <n v="71"/>
    <x v="0"/>
    <x v="0"/>
    <x v="1"/>
    <n v="80067"/>
    <n v="0"/>
    <n v="0"/>
    <s v="19/09/2013"/>
    <n v="82"/>
    <x v="410"/>
    <x v="2"/>
    <x v="450"/>
    <n v="27"/>
    <x v="150"/>
    <n v="51"/>
    <x v="547"/>
    <n v="1.9346297475863965E-2"/>
    <x v="2"/>
    <x v="1"/>
    <x v="0"/>
    <x v="9"/>
    <n v="6"/>
    <n v="2"/>
    <n v="3"/>
    <n v="11"/>
    <n v="0"/>
  </r>
  <r>
    <n v="4992"/>
    <n v="1975"/>
    <n v="50"/>
    <x v="1"/>
    <x v="1"/>
    <x v="0"/>
    <n v="17459"/>
    <n v="1"/>
    <n v="0"/>
    <s v="19/09/2013"/>
    <n v="12"/>
    <x v="17"/>
    <x v="20"/>
    <x v="17"/>
    <n v="3"/>
    <x v="30"/>
    <n v="30"/>
    <x v="0"/>
    <n v="2.2338049143708115E-3"/>
    <x v="0"/>
    <x v="5"/>
    <x v="4"/>
    <x v="0"/>
    <n v="2"/>
    <n v="7"/>
    <n v="3"/>
    <n v="11"/>
    <n v="1"/>
  </r>
  <r>
    <n v="5909"/>
    <n v="1964"/>
    <n v="61"/>
    <x v="0"/>
    <x v="0"/>
    <x v="1"/>
    <n v="58512"/>
    <n v="0"/>
    <n v="1"/>
    <s v="19/09/2013"/>
    <n v="25"/>
    <x v="590"/>
    <x v="16"/>
    <x v="55"/>
    <n v="13"/>
    <x v="4"/>
    <n v="152"/>
    <x v="689"/>
    <n v="1.7415231063713427E-2"/>
    <x v="1"/>
    <x v="0"/>
    <x v="4"/>
    <x v="1"/>
    <n v="8"/>
    <n v="8"/>
    <n v="3"/>
    <n v="11"/>
    <n v="0"/>
  </r>
  <r>
    <n v="821"/>
    <n v="1992"/>
    <n v="33"/>
    <x v="1"/>
    <x v="3"/>
    <x v="0"/>
    <n v="92859"/>
    <n v="0"/>
    <n v="0"/>
    <s v="19/10/2012"/>
    <n v="46"/>
    <x v="591"/>
    <x v="86"/>
    <x v="451"/>
    <n v="52"/>
    <x v="33"/>
    <n v="20"/>
    <x v="690"/>
    <n v="2.2151864655014591E-2"/>
    <x v="1"/>
    <x v="1"/>
    <x v="5"/>
    <x v="1"/>
    <n v="12"/>
    <n v="2"/>
    <n v="3"/>
    <n v="11"/>
    <n v="0"/>
  </r>
  <r>
    <n v="7444"/>
    <n v="1969"/>
    <n v="56"/>
    <x v="1"/>
    <x v="0"/>
    <x v="1"/>
    <n v="42169"/>
    <n v="1"/>
    <n v="1"/>
    <s v="19/10/2013"/>
    <n v="20"/>
    <x v="27"/>
    <x v="0"/>
    <x v="97"/>
    <n v="0"/>
    <x v="4"/>
    <n v="2"/>
    <x v="95"/>
    <n v="6.639948777538002E-4"/>
    <x v="1"/>
    <x v="3"/>
    <x v="6"/>
    <x v="4"/>
    <n v="3"/>
    <n v="8"/>
    <n v="3"/>
    <n v="11"/>
    <n v="0"/>
  </r>
  <r>
    <n v="1655"/>
    <n v="1979"/>
    <n v="46"/>
    <x v="0"/>
    <x v="1"/>
    <x v="0"/>
    <n v="34350"/>
    <n v="1"/>
    <n v="0"/>
    <s v="19/10/2013"/>
    <n v="81"/>
    <x v="65"/>
    <x v="7"/>
    <x v="50"/>
    <n v="2"/>
    <x v="7"/>
    <n v="11"/>
    <x v="32"/>
    <n v="1.0771470160116448E-3"/>
    <x v="1"/>
    <x v="1"/>
    <x v="6"/>
    <x v="4"/>
    <n v="3"/>
    <n v="7"/>
    <n v="3"/>
    <n v="11"/>
    <n v="0"/>
  </r>
  <r>
    <n v="6260"/>
    <n v="1955"/>
    <n v="70"/>
    <x v="1"/>
    <x v="1"/>
    <x v="1"/>
    <n v="82384"/>
    <n v="0"/>
    <n v="0"/>
    <s v="19/11/2012"/>
    <n v="55"/>
    <x v="592"/>
    <x v="58"/>
    <x v="415"/>
    <n v="180"/>
    <x v="84"/>
    <n v="190"/>
    <x v="289"/>
    <n v="2.1448339483394835E-2"/>
    <x v="1"/>
    <x v="1"/>
    <x v="4"/>
    <x v="11"/>
    <n v="13"/>
    <n v="1"/>
    <n v="3"/>
    <n v="11"/>
    <n v="1"/>
  </r>
  <r>
    <n v="8996"/>
    <n v="1957"/>
    <n v="68"/>
    <x v="3"/>
    <x v="0"/>
    <x v="1"/>
    <s v="NILL"/>
    <n v="2"/>
    <n v="1"/>
    <s v="19/11/2012"/>
    <n v="4"/>
    <x v="160"/>
    <x v="70"/>
    <x v="452"/>
    <n v="49"/>
    <x v="115"/>
    <n v="53"/>
    <x v="351"/>
    <e v="#VALUE!"/>
    <x v="1"/>
    <x v="13"/>
    <x v="8"/>
    <x v="3"/>
    <n v="8"/>
    <n v="9"/>
    <n v="3"/>
    <n v="11"/>
    <n v="0"/>
  </r>
  <r>
    <n v="6250"/>
    <n v="1949"/>
    <n v="76"/>
    <x v="3"/>
    <x v="4"/>
    <x v="1"/>
    <n v="54356"/>
    <n v="0"/>
    <n v="1"/>
    <s v="19/11/2012"/>
    <n v="62"/>
    <x v="593"/>
    <x v="19"/>
    <x v="53"/>
    <n v="20"/>
    <x v="4"/>
    <n v="0"/>
    <x v="691"/>
    <n v="1.4257855618514975E-2"/>
    <x v="1"/>
    <x v="5"/>
    <x v="11"/>
    <x v="3"/>
    <n v="8"/>
    <n v="8"/>
    <n v="3"/>
    <n v="11"/>
    <n v="1"/>
  </r>
  <r>
    <n v="10727"/>
    <n v="1970"/>
    <n v="55"/>
    <x v="3"/>
    <x v="0"/>
    <x v="1"/>
    <n v="69084"/>
    <n v="1"/>
    <n v="0"/>
    <s v="19/11/2013"/>
    <n v="43"/>
    <x v="594"/>
    <x v="96"/>
    <x v="368"/>
    <n v="39"/>
    <x v="73"/>
    <n v="30"/>
    <x v="692"/>
    <n v="2.2523304962075157E-2"/>
    <x v="1"/>
    <x v="3"/>
    <x v="8"/>
    <x v="6"/>
    <n v="13"/>
    <n v="8"/>
    <n v="3"/>
    <n v="11"/>
    <n v="0"/>
  </r>
  <r>
    <n v="749"/>
    <n v="1981"/>
    <n v="44"/>
    <x v="0"/>
    <x v="1"/>
    <x v="0"/>
    <n v="42162"/>
    <n v="1"/>
    <n v="0"/>
    <s v="19/11/2013"/>
    <n v="31"/>
    <x v="47"/>
    <x v="69"/>
    <x v="299"/>
    <n v="2"/>
    <x v="27"/>
    <n v="27"/>
    <x v="117"/>
    <n v="2.7987287130591528E-3"/>
    <x v="2"/>
    <x v="3"/>
    <x v="4"/>
    <x v="0"/>
    <n v="3"/>
    <n v="6"/>
    <n v="3"/>
    <n v="11"/>
    <n v="1"/>
  </r>
  <r>
    <n v="5299"/>
    <n v="1970"/>
    <n v="55"/>
    <x v="3"/>
    <x v="0"/>
    <x v="1"/>
    <n v="69084"/>
    <n v="1"/>
    <n v="0"/>
    <s v="19/11/2013"/>
    <n v="43"/>
    <x v="594"/>
    <x v="96"/>
    <x v="368"/>
    <n v="39"/>
    <x v="73"/>
    <n v="30"/>
    <x v="692"/>
    <n v="2.2523304962075157E-2"/>
    <x v="1"/>
    <x v="3"/>
    <x v="8"/>
    <x v="6"/>
    <n v="13"/>
    <n v="8"/>
    <n v="3"/>
    <n v="11"/>
    <n v="0"/>
  </r>
  <r>
    <n v="5846"/>
    <n v="1977"/>
    <n v="48"/>
    <x v="0"/>
    <x v="2"/>
    <x v="0"/>
    <n v="40246"/>
    <n v="1"/>
    <n v="0"/>
    <s v="19/12/2012"/>
    <n v="68"/>
    <x v="77"/>
    <x v="12"/>
    <x v="69"/>
    <n v="2"/>
    <x v="7"/>
    <n v="1"/>
    <x v="417"/>
    <n v="2.9816627739402674E-4"/>
    <x v="2"/>
    <x v="1"/>
    <x v="6"/>
    <x v="4"/>
    <n v="2"/>
    <n v="6"/>
    <n v="3"/>
    <n v="11"/>
    <n v="0"/>
  </r>
  <r>
    <n v="3629"/>
    <n v="1978"/>
    <n v="47"/>
    <x v="0"/>
    <x v="3"/>
    <x v="0"/>
    <n v="38557"/>
    <n v="1"/>
    <n v="0"/>
    <s v="19/12/2012"/>
    <n v="17"/>
    <x v="311"/>
    <x v="7"/>
    <x v="205"/>
    <n v="4"/>
    <x v="27"/>
    <n v="27"/>
    <x v="117"/>
    <n v="3.0604040770806857E-3"/>
    <x v="1"/>
    <x v="3"/>
    <x v="4"/>
    <x v="0"/>
    <n v="3"/>
    <n v="7"/>
    <n v="3"/>
    <n v="11"/>
    <n v="0"/>
  </r>
  <r>
    <n v="5114"/>
    <n v="1965"/>
    <n v="60"/>
    <x v="1"/>
    <x v="0"/>
    <x v="1"/>
    <n v="74806"/>
    <n v="0"/>
    <n v="1"/>
    <s v="19/12/2012"/>
    <n v="1"/>
    <x v="595"/>
    <x v="21"/>
    <x v="23"/>
    <n v="0"/>
    <x v="86"/>
    <n v="9"/>
    <x v="269"/>
    <n v="1.2779723551586771E-2"/>
    <x v="1"/>
    <x v="3"/>
    <x v="5"/>
    <x v="1"/>
    <n v="5"/>
    <n v="4"/>
    <n v="3"/>
    <n v="11"/>
    <n v="0"/>
  </r>
  <r>
    <n v="7734"/>
    <n v="1993"/>
    <n v="32"/>
    <x v="0"/>
    <x v="6"/>
    <x v="0"/>
    <n v="79244"/>
    <n v="0"/>
    <n v="0"/>
    <s v="19/12/2012"/>
    <n v="58"/>
    <x v="429"/>
    <x v="67"/>
    <x v="39"/>
    <n v="212"/>
    <x v="33"/>
    <n v="245"/>
    <x v="693"/>
    <n v="1.2253293624753924E-2"/>
    <x v="1"/>
    <x v="1"/>
    <x v="0"/>
    <x v="11"/>
    <n v="7"/>
    <n v="1"/>
    <n v="3"/>
    <n v="11"/>
    <n v="1"/>
  </r>
  <r>
    <n v="6327"/>
    <n v="1967"/>
    <n v="58"/>
    <x v="0"/>
    <x v="1"/>
    <x v="1"/>
    <n v="65777"/>
    <n v="0"/>
    <n v="0"/>
    <s v="19/12/2013"/>
    <n v="87"/>
    <x v="254"/>
    <x v="91"/>
    <x v="453"/>
    <n v="28"/>
    <x v="58"/>
    <n v="54"/>
    <x v="553"/>
    <n v="1.6601547653435092E-2"/>
    <x v="1"/>
    <x v="1"/>
    <x v="1"/>
    <x v="8"/>
    <n v="6"/>
    <n v="1"/>
    <n v="3"/>
    <n v="11"/>
    <n v="0"/>
  </r>
  <r>
    <n v="9349"/>
    <n v="1985"/>
    <n v="40"/>
    <x v="0"/>
    <x v="0"/>
    <x v="0"/>
    <n v="92533"/>
    <n v="0"/>
    <n v="0"/>
    <s v="19/12/2013"/>
    <n v="84"/>
    <x v="588"/>
    <x v="68"/>
    <x v="277"/>
    <n v="110"/>
    <x v="151"/>
    <n v="42"/>
    <x v="647"/>
    <n v="1.1768774383193023E-2"/>
    <x v="1"/>
    <x v="1"/>
    <x v="10"/>
    <x v="2"/>
    <n v="11"/>
    <n v="2"/>
    <n v="3"/>
    <n v="11"/>
    <n v="0"/>
  </r>
  <r>
    <n v="3641"/>
    <n v="1976"/>
    <n v="49"/>
    <x v="0"/>
    <x v="0"/>
    <x v="0"/>
    <n v="13624"/>
    <n v="1"/>
    <n v="0"/>
    <s v="20/01/2013"/>
    <n v="93"/>
    <x v="38"/>
    <x v="22"/>
    <x v="50"/>
    <n v="2"/>
    <x v="7"/>
    <n v="6"/>
    <x v="262"/>
    <n v="2.201996476805637E-3"/>
    <x v="2"/>
    <x v="3"/>
    <x v="1"/>
    <x v="4"/>
    <n v="3"/>
    <n v="6"/>
    <n v="3"/>
    <n v="11"/>
    <n v="0"/>
  </r>
  <r>
    <n v="199"/>
    <n v="1962"/>
    <n v="63"/>
    <x v="1"/>
    <x v="3"/>
    <x v="1"/>
    <n v="45183"/>
    <n v="0"/>
    <n v="0"/>
    <s v="20/01/2013"/>
    <n v="33"/>
    <x v="22"/>
    <x v="7"/>
    <x v="140"/>
    <n v="12"/>
    <x v="8"/>
    <n v="12"/>
    <x v="160"/>
    <n v="6.7060620144744707E-3"/>
    <x v="1"/>
    <x v="1"/>
    <x v="0"/>
    <x v="0"/>
    <n v="7"/>
    <n v="7"/>
    <n v="3"/>
    <n v="11"/>
    <n v="0"/>
  </r>
  <r>
    <n v="591"/>
    <n v="1957"/>
    <n v="68"/>
    <x v="0"/>
    <x v="4"/>
    <x v="1"/>
    <n v="66033"/>
    <n v="0"/>
    <n v="1"/>
    <s v="20/01/2013"/>
    <n v="76"/>
    <x v="85"/>
    <x v="27"/>
    <x v="255"/>
    <n v="46"/>
    <x v="112"/>
    <n v="65"/>
    <x v="694"/>
    <n v="9.2680932261142157E-3"/>
    <x v="1"/>
    <x v="3"/>
    <x v="3"/>
    <x v="6"/>
    <n v="7"/>
    <n v="7"/>
    <n v="3"/>
    <n v="11"/>
    <n v="0"/>
  </r>
  <r>
    <n v="9710"/>
    <n v="1969"/>
    <n v="56"/>
    <x v="3"/>
    <x v="2"/>
    <x v="1"/>
    <n v="58086"/>
    <n v="0"/>
    <n v="1"/>
    <s v="20/01/2013"/>
    <n v="80"/>
    <x v="596"/>
    <x v="69"/>
    <x v="403"/>
    <n v="0"/>
    <x v="4"/>
    <n v="15"/>
    <x v="608"/>
    <n v="1.3376717281272595E-2"/>
    <x v="1"/>
    <x v="3"/>
    <x v="11"/>
    <x v="6"/>
    <n v="7"/>
    <n v="8"/>
    <n v="3"/>
    <n v="11"/>
    <n v="0"/>
  </r>
  <r>
    <n v="10513"/>
    <n v="1992"/>
    <n v="33"/>
    <x v="0"/>
    <x v="1"/>
    <x v="0"/>
    <n v="63207"/>
    <n v="0"/>
    <n v="0"/>
    <s v="20/01/2013"/>
    <n v="68"/>
    <x v="597"/>
    <x v="116"/>
    <x v="346"/>
    <n v="91"/>
    <x v="152"/>
    <n v="70"/>
    <x v="695"/>
    <n v="2.2655718512190105E-2"/>
    <x v="2"/>
    <x v="1"/>
    <x v="1"/>
    <x v="6"/>
    <n v="6"/>
    <n v="7"/>
    <n v="3"/>
    <n v="11"/>
    <n v="0"/>
  </r>
  <r>
    <n v="5255"/>
    <n v="1986"/>
    <n v="39"/>
    <x v="0"/>
    <x v="3"/>
    <x v="0"/>
    <s v="NILL"/>
    <n v="1"/>
    <n v="0"/>
    <s v="20/02/2013"/>
    <n v="19"/>
    <x v="2"/>
    <x v="12"/>
    <x v="82"/>
    <n v="3"/>
    <x v="153"/>
    <n v="362"/>
    <x v="47"/>
    <e v="#VALUE!"/>
    <x v="0"/>
    <x v="6"/>
    <x v="14"/>
    <x v="4"/>
    <n v="0"/>
    <n v="1"/>
    <n v="3"/>
    <n v="11"/>
    <n v="0"/>
  </r>
  <r>
    <n v="8755"/>
    <n v="1946"/>
    <n v="79"/>
    <x v="1"/>
    <x v="0"/>
    <x v="1"/>
    <n v="68657"/>
    <n v="0"/>
    <n v="0"/>
    <s v="20/02/2013"/>
    <n v="4"/>
    <x v="448"/>
    <x v="35"/>
    <x v="454"/>
    <n v="119"/>
    <x v="154"/>
    <n v="22"/>
    <x v="696"/>
    <n v="1.7099494589044088E-2"/>
    <x v="1"/>
    <x v="1"/>
    <x v="4"/>
    <x v="2"/>
    <n v="9"/>
    <n v="7"/>
    <n v="3"/>
    <n v="11"/>
    <n v="0"/>
  </r>
  <r>
    <n v="1388"/>
    <n v="1975"/>
    <n v="50"/>
    <x v="0"/>
    <x v="3"/>
    <x v="0"/>
    <n v="33249"/>
    <n v="1"/>
    <n v="0"/>
    <s v="20/02/2013"/>
    <n v="11"/>
    <x v="17"/>
    <x v="16"/>
    <x v="61"/>
    <n v="19"/>
    <x v="2"/>
    <n v="42"/>
    <x v="458"/>
    <n v="2.1053264759842401E-3"/>
    <x v="0"/>
    <x v="3"/>
    <x v="1"/>
    <x v="0"/>
    <n v="3"/>
    <n v="6"/>
    <n v="3"/>
    <n v="11"/>
    <n v="0"/>
  </r>
  <r>
    <n v="4436"/>
    <n v="1976"/>
    <n v="49"/>
    <x v="0"/>
    <x v="3"/>
    <x v="0"/>
    <n v="20180"/>
    <n v="0"/>
    <n v="0"/>
    <s v="20/02/2013"/>
    <n v="27"/>
    <x v="66"/>
    <x v="70"/>
    <x v="46"/>
    <n v="15"/>
    <x v="77"/>
    <n v="18"/>
    <x v="267"/>
    <n v="5.8969276511397425E-3"/>
    <x v="5"/>
    <x v="1"/>
    <x v="1"/>
    <x v="0"/>
    <n v="4"/>
    <n v="7"/>
    <n v="3"/>
    <n v="11"/>
    <n v="0"/>
  </r>
  <r>
    <n v="1118"/>
    <n v="1956"/>
    <n v="69"/>
    <x v="1"/>
    <x v="0"/>
    <x v="1"/>
    <n v="50965"/>
    <n v="0"/>
    <n v="1"/>
    <s v="20/02/2013"/>
    <n v="87"/>
    <x v="271"/>
    <x v="48"/>
    <x v="455"/>
    <n v="8"/>
    <x v="35"/>
    <n v="29"/>
    <x v="697"/>
    <n v="1.2871578534288237E-2"/>
    <x v="1"/>
    <x v="5"/>
    <x v="7"/>
    <x v="1"/>
    <n v="5"/>
    <n v="8"/>
    <n v="3"/>
    <n v="11"/>
    <n v="0"/>
  </r>
  <r>
    <n v="979"/>
    <n v="1975"/>
    <n v="50"/>
    <x v="0"/>
    <x v="3"/>
    <x v="0"/>
    <n v="33249"/>
    <n v="1"/>
    <n v="0"/>
    <s v="20/02/2013"/>
    <n v="11"/>
    <x v="17"/>
    <x v="16"/>
    <x v="61"/>
    <n v="19"/>
    <x v="2"/>
    <n v="42"/>
    <x v="458"/>
    <n v="2.1053264759842401E-3"/>
    <x v="0"/>
    <x v="3"/>
    <x v="1"/>
    <x v="0"/>
    <n v="3"/>
    <n v="6"/>
    <n v="3"/>
    <n v="11"/>
    <n v="0"/>
  </r>
  <r>
    <n v="2929"/>
    <n v="1976"/>
    <n v="49"/>
    <x v="0"/>
    <x v="3"/>
    <x v="0"/>
    <n v="20180"/>
    <n v="0"/>
    <n v="0"/>
    <s v="20/02/2013"/>
    <n v="27"/>
    <x v="66"/>
    <x v="70"/>
    <x v="46"/>
    <n v="15"/>
    <x v="77"/>
    <n v="18"/>
    <x v="267"/>
    <n v="5.8969276511397425E-3"/>
    <x v="5"/>
    <x v="1"/>
    <x v="1"/>
    <x v="0"/>
    <n v="4"/>
    <n v="7"/>
    <n v="3"/>
    <n v="11"/>
    <n v="0"/>
  </r>
  <r>
    <n v="6798"/>
    <n v="1966"/>
    <n v="59"/>
    <x v="0"/>
    <x v="3"/>
    <x v="1"/>
    <n v="37070"/>
    <n v="1"/>
    <n v="1"/>
    <s v="20/03/2013"/>
    <n v="30"/>
    <x v="364"/>
    <x v="69"/>
    <x v="14"/>
    <n v="4"/>
    <x v="38"/>
    <n v="39"/>
    <x v="650"/>
    <n v="1.0628540598867009E-2"/>
    <x v="1"/>
    <x v="12"/>
    <x v="5"/>
    <x v="0"/>
    <n v="8"/>
    <n v="7"/>
    <n v="3"/>
    <n v="11"/>
    <n v="1"/>
  </r>
  <r>
    <n v="5181"/>
    <n v="1982"/>
    <n v="43"/>
    <x v="4"/>
    <x v="3"/>
    <x v="0"/>
    <n v="24367"/>
    <n v="1"/>
    <n v="0"/>
    <s v="20/03/2013"/>
    <n v="58"/>
    <x v="77"/>
    <x v="20"/>
    <x v="15"/>
    <n v="0"/>
    <x v="34"/>
    <n v="5"/>
    <x v="205"/>
    <n v="7.7974309516969673E-4"/>
    <x v="3"/>
    <x v="1"/>
    <x v="6"/>
    <x v="4"/>
    <n v="2"/>
    <n v="9"/>
    <n v="3"/>
    <n v="11"/>
    <n v="0"/>
  </r>
  <r>
    <n v="4168"/>
    <n v="1966"/>
    <n v="59"/>
    <x v="0"/>
    <x v="3"/>
    <x v="1"/>
    <n v="37070"/>
    <n v="1"/>
    <n v="1"/>
    <s v="20/03/2013"/>
    <n v="30"/>
    <x v="364"/>
    <x v="69"/>
    <x v="14"/>
    <n v="4"/>
    <x v="38"/>
    <n v="39"/>
    <x v="650"/>
    <n v="1.0628540598867009E-2"/>
    <x v="1"/>
    <x v="12"/>
    <x v="5"/>
    <x v="0"/>
    <n v="8"/>
    <n v="7"/>
    <n v="3"/>
    <n v="11"/>
    <n v="1"/>
  </r>
  <r>
    <n v="5726"/>
    <n v="1983"/>
    <n v="42"/>
    <x v="1"/>
    <x v="3"/>
    <x v="0"/>
    <n v="31788"/>
    <n v="1"/>
    <n v="0"/>
    <s v="20/03/2014"/>
    <n v="15"/>
    <x v="65"/>
    <x v="69"/>
    <x v="27"/>
    <n v="0"/>
    <x v="26"/>
    <n v="6"/>
    <x v="183"/>
    <n v="1.6987542468856172E-3"/>
    <x v="2"/>
    <x v="5"/>
    <x v="4"/>
    <x v="4"/>
    <n v="4"/>
    <n v="5"/>
    <n v="3"/>
    <n v="11"/>
    <n v="0"/>
  </r>
  <r>
    <n v="3643"/>
    <n v="1974"/>
    <n v="51"/>
    <x v="1"/>
    <x v="0"/>
    <x v="1"/>
    <n v="63206"/>
    <n v="0"/>
    <n v="0"/>
    <s v="20/03/2014"/>
    <n v="65"/>
    <x v="598"/>
    <x v="9"/>
    <x v="39"/>
    <n v="11"/>
    <x v="26"/>
    <n v="26"/>
    <x v="90"/>
    <n v="1.427079707622694E-2"/>
    <x v="1"/>
    <x v="1"/>
    <x v="0"/>
    <x v="6"/>
    <n v="6"/>
    <n v="2"/>
    <n v="3"/>
    <n v="11"/>
    <n v="0"/>
  </r>
  <r>
    <n v="5866"/>
    <n v="1974"/>
    <n v="51"/>
    <x v="0"/>
    <x v="1"/>
    <x v="1"/>
    <n v="48186"/>
    <n v="1"/>
    <n v="0"/>
    <s v="20/03/2014"/>
    <n v="39"/>
    <x v="533"/>
    <x v="7"/>
    <x v="189"/>
    <n v="12"/>
    <x v="0"/>
    <n v="34"/>
    <x v="648"/>
    <n v="3.8392894201635329E-3"/>
    <x v="1"/>
    <x v="5"/>
    <x v="0"/>
    <x v="0"/>
    <n v="4"/>
    <n v="7"/>
    <n v="3"/>
    <n v="11"/>
    <n v="0"/>
  </r>
  <r>
    <n v="1055"/>
    <n v="1976"/>
    <n v="49"/>
    <x v="1"/>
    <x v="0"/>
    <x v="0"/>
    <n v="53204"/>
    <n v="1"/>
    <n v="1"/>
    <s v="20/03/2014"/>
    <n v="40"/>
    <x v="50"/>
    <x v="0"/>
    <x v="31"/>
    <n v="2"/>
    <x v="4"/>
    <n v="6"/>
    <x v="0"/>
    <n v="7.3302759191038271E-4"/>
    <x v="1"/>
    <x v="1"/>
    <x v="6"/>
    <x v="4"/>
    <n v="3"/>
    <n v="4"/>
    <n v="3"/>
    <n v="11"/>
    <n v="0"/>
  </r>
  <r>
    <n v="4518"/>
    <n v="1979"/>
    <n v="46"/>
    <x v="0"/>
    <x v="1"/>
    <x v="0"/>
    <n v="85693"/>
    <n v="0"/>
    <n v="1"/>
    <s v="20/04/2013"/>
    <n v="59"/>
    <x v="599"/>
    <x v="119"/>
    <x v="224"/>
    <n v="185"/>
    <x v="155"/>
    <n v="111"/>
    <x v="698"/>
    <n v="1.2346399355840034E-2"/>
    <x v="1"/>
    <x v="3"/>
    <x v="2"/>
    <x v="2"/>
    <n v="11"/>
    <n v="5"/>
    <n v="3"/>
    <n v="11"/>
    <n v="0"/>
  </r>
  <r>
    <n v="5585"/>
    <n v="1972"/>
    <n v="53"/>
    <x v="0"/>
    <x v="3"/>
    <x v="1"/>
    <n v="21359"/>
    <n v="1"/>
    <n v="0"/>
    <s v="20/04/2013"/>
    <n v="1"/>
    <x v="87"/>
    <x v="22"/>
    <x v="2"/>
    <n v="6"/>
    <x v="7"/>
    <n v="10"/>
    <x v="202"/>
    <n v="1.7791095088721383E-3"/>
    <x v="2"/>
    <x v="3"/>
    <x v="1"/>
    <x v="4"/>
    <n v="3"/>
    <n v="8"/>
    <n v="3"/>
    <n v="11"/>
    <n v="1"/>
  </r>
  <r>
    <n v="6197"/>
    <n v="1962"/>
    <n v="63"/>
    <x v="3"/>
    <x v="3"/>
    <x v="1"/>
    <n v="27238"/>
    <n v="1"/>
    <n v="1"/>
    <s v="20/04/2013"/>
    <n v="39"/>
    <x v="144"/>
    <x v="0"/>
    <x v="2"/>
    <n v="0"/>
    <x v="4"/>
    <n v="3"/>
    <x v="183"/>
    <n v="1.9825244144210294E-3"/>
    <x v="1"/>
    <x v="5"/>
    <x v="4"/>
    <x v="4"/>
    <n v="3"/>
    <n v="9"/>
    <n v="3"/>
    <n v="11"/>
    <n v="0"/>
  </r>
  <r>
    <n v="2315"/>
    <n v="1960"/>
    <n v="65"/>
    <x v="0"/>
    <x v="2"/>
    <x v="1"/>
    <n v="58401"/>
    <n v="0"/>
    <n v="1"/>
    <s v="20/04/2014"/>
    <n v="55"/>
    <x v="38"/>
    <x v="0"/>
    <x v="73"/>
    <n v="17"/>
    <x v="56"/>
    <n v="29"/>
    <x v="135"/>
    <n v="1.1472406294412768E-3"/>
    <x v="3"/>
    <x v="1"/>
    <x v="6"/>
    <x v="3"/>
    <n v="2"/>
    <n v="4"/>
    <n v="3"/>
    <n v="11"/>
    <n v="0"/>
  </r>
  <r>
    <n v="7718"/>
    <n v="1947"/>
    <n v="78"/>
    <x v="1"/>
    <x v="1"/>
    <x v="1"/>
    <n v="66000"/>
    <n v="0"/>
    <n v="0"/>
    <s v="20/04/2014"/>
    <n v="36"/>
    <x v="227"/>
    <x v="58"/>
    <x v="243"/>
    <n v="101"/>
    <x v="4"/>
    <n v="45"/>
    <x v="699"/>
    <n v="1.0090909090909091E-2"/>
    <x v="2"/>
    <x v="1"/>
    <x v="6"/>
    <x v="6"/>
    <n v="5"/>
    <n v="1"/>
    <n v="3"/>
    <n v="11"/>
    <n v="0"/>
  </r>
  <r>
    <n v="9635"/>
    <n v="1983"/>
    <n v="42"/>
    <x v="1"/>
    <x v="0"/>
    <x v="0"/>
    <n v="35876"/>
    <n v="0"/>
    <n v="0"/>
    <s v="20/04/2014"/>
    <n v="13"/>
    <x v="600"/>
    <x v="22"/>
    <x v="219"/>
    <n v="4"/>
    <x v="5"/>
    <n v="14"/>
    <x v="573"/>
    <n v="3.20548556137808E-3"/>
    <x v="1"/>
    <x v="1"/>
    <x v="4"/>
    <x v="0"/>
    <n v="3"/>
    <n v="6"/>
    <n v="3"/>
    <n v="11"/>
    <n v="0"/>
  </r>
  <r>
    <n v="5832"/>
    <n v="1960"/>
    <n v="65"/>
    <x v="2"/>
    <x v="1"/>
    <x v="1"/>
    <n v="92556"/>
    <n v="0"/>
    <n v="0"/>
    <s v="20/04/2014"/>
    <n v="32"/>
    <x v="229"/>
    <x v="71"/>
    <x v="395"/>
    <n v="184"/>
    <x v="46"/>
    <n v="28"/>
    <x v="700"/>
    <n v="1.3343273261592981E-2"/>
    <x v="1"/>
    <x v="6"/>
    <x v="4"/>
    <x v="2"/>
    <n v="13"/>
    <n v="0"/>
    <n v="3"/>
    <n v="11"/>
    <n v="0"/>
  </r>
  <r>
    <n v="2176"/>
    <n v="1972"/>
    <n v="53"/>
    <x v="0"/>
    <x v="0"/>
    <x v="1"/>
    <n v="80134"/>
    <n v="1"/>
    <n v="0"/>
    <s v="20/05/2013"/>
    <n v="40"/>
    <x v="504"/>
    <x v="24"/>
    <x v="456"/>
    <n v="104"/>
    <x v="4"/>
    <n v="80"/>
    <x v="701"/>
    <n v="2.0091346993785411E-2"/>
    <x v="1"/>
    <x v="3"/>
    <x v="5"/>
    <x v="6"/>
    <n v="6"/>
    <n v="6"/>
    <n v="3"/>
    <n v="11"/>
    <n v="1"/>
  </r>
  <r>
    <n v="10552"/>
    <n v="1979"/>
    <n v="46"/>
    <x v="2"/>
    <x v="0"/>
    <x v="0"/>
    <n v="54210"/>
    <n v="0"/>
    <n v="1"/>
    <s v="20/05/2013"/>
    <n v="18"/>
    <x v="63"/>
    <x v="39"/>
    <x v="258"/>
    <n v="80"/>
    <x v="8"/>
    <n v="45"/>
    <x v="702"/>
    <n v="5.9398634938203285E-3"/>
    <x v="2"/>
    <x v="3"/>
    <x v="0"/>
    <x v="0"/>
    <n v="7"/>
    <n v="5"/>
    <n v="3"/>
    <n v="11"/>
    <n v="0"/>
  </r>
  <r>
    <n v="9121"/>
    <n v="1972"/>
    <n v="53"/>
    <x v="0"/>
    <x v="0"/>
    <x v="1"/>
    <n v="80134"/>
    <n v="1"/>
    <n v="0"/>
    <s v="20/05/2013"/>
    <n v="40"/>
    <x v="504"/>
    <x v="24"/>
    <x v="456"/>
    <n v="104"/>
    <x v="4"/>
    <n v="80"/>
    <x v="701"/>
    <n v="2.0091346993785411E-2"/>
    <x v="1"/>
    <x v="3"/>
    <x v="5"/>
    <x v="6"/>
    <n v="6"/>
    <n v="6"/>
    <n v="3"/>
    <n v="11"/>
    <n v="1"/>
  </r>
  <r>
    <n v="10091"/>
    <n v="1956"/>
    <n v="69"/>
    <x v="0"/>
    <x v="3"/>
    <x v="1"/>
    <n v="60230"/>
    <n v="0"/>
    <n v="1"/>
    <s v="20/05/2013"/>
    <n v="78"/>
    <x v="79"/>
    <x v="32"/>
    <x v="231"/>
    <n v="39"/>
    <x v="124"/>
    <n v="40"/>
    <x v="703"/>
    <n v="1.7051303337207373E-2"/>
    <x v="1"/>
    <x v="3"/>
    <x v="10"/>
    <x v="6"/>
    <n v="6"/>
    <n v="5"/>
    <n v="3"/>
    <n v="11"/>
    <n v="0"/>
  </r>
  <r>
    <n v="2002"/>
    <n v="1958"/>
    <n v="67"/>
    <x v="0"/>
    <x v="2"/>
    <x v="1"/>
    <n v="71964"/>
    <n v="0"/>
    <n v="0"/>
    <s v="20/05/2013"/>
    <n v="81"/>
    <x v="128"/>
    <x v="58"/>
    <x v="457"/>
    <n v="180"/>
    <x v="65"/>
    <n v="86"/>
    <x v="704"/>
    <n v="2.4790172864209883E-2"/>
    <x v="2"/>
    <x v="1"/>
    <x v="5"/>
    <x v="9"/>
    <n v="5"/>
    <n v="3"/>
    <n v="3"/>
    <n v="11"/>
    <n v="0"/>
  </r>
  <r>
    <n v="11187"/>
    <n v="1978"/>
    <n v="47"/>
    <x v="4"/>
    <x v="3"/>
    <x v="0"/>
    <n v="26487"/>
    <n v="1"/>
    <n v="0"/>
    <s v="20/05/2013"/>
    <n v="23"/>
    <x v="77"/>
    <x v="9"/>
    <x v="32"/>
    <n v="12"/>
    <x v="2"/>
    <n v="23"/>
    <x v="27"/>
    <n v="1.7367010231434288E-3"/>
    <x v="0"/>
    <x v="5"/>
    <x v="1"/>
    <x v="0"/>
    <n v="3"/>
    <n v="5"/>
    <n v="3"/>
    <n v="11"/>
    <n v="0"/>
  </r>
  <r>
    <n v="3037"/>
    <n v="1983"/>
    <n v="42"/>
    <x v="3"/>
    <x v="0"/>
    <x v="0"/>
    <n v="50150"/>
    <n v="0"/>
    <n v="0"/>
    <s v="20/06/2013"/>
    <n v="32"/>
    <x v="466"/>
    <x v="33"/>
    <x v="310"/>
    <n v="65"/>
    <x v="33"/>
    <n v="11"/>
    <x v="705"/>
    <n v="7.9561316051844459E-3"/>
    <x v="1"/>
    <x v="3"/>
    <x v="5"/>
    <x v="3"/>
    <n v="7"/>
    <n v="5"/>
    <n v="3"/>
    <n v="11"/>
    <n v="0"/>
  </r>
  <r>
    <n v="9805"/>
    <n v="1953"/>
    <n v="72"/>
    <x v="1"/>
    <x v="1"/>
    <x v="1"/>
    <n v="56129"/>
    <n v="0"/>
    <n v="1"/>
    <s v="20/06/2013"/>
    <n v="65"/>
    <x v="601"/>
    <x v="56"/>
    <x v="34"/>
    <n v="39"/>
    <x v="91"/>
    <n v="48"/>
    <x v="694"/>
    <n v="1.0903454542215254E-2"/>
    <x v="1"/>
    <x v="2"/>
    <x v="10"/>
    <x v="3"/>
    <n v="10"/>
    <n v="4"/>
    <n v="3"/>
    <n v="11"/>
    <n v="0"/>
  </r>
  <r>
    <n v="849"/>
    <n v="1953"/>
    <n v="72"/>
    <x v="1"/>
    <x v="1"/>
    <x v="1"/>
    <n v="56129"/>
    <n v="0"/>
    <n v="1"/>
    <s v="20/06/2013"/>
    <n v="65"/>
    <x v="601"/>
    <x v="56"/>
    <x v="34"/>
    <n v="39"/>
    <x v="91"/>
    <n v="48"/>
    <x v="694"/>
    <n v="1.0903454542215254E-2"/>
    <x v="1"/>
    <x v="2"/>
    <x v="10"/>
    <x v="3"/>
    <n v="10"/>
    <n v="4"/>
    <n v="3"/>
    <n v="11"/>
    <n v="0"/>
  </r>
  <r>
    <n v="4698"/>
    <n v="1983"/>
    <n v="42"/>
    <x v="3"/>
    <x v="0"/>
    <x v="0"/>
    <n v="50150"/>
    <n v="0"/>
    <n v="0"/>
    <s v="20/06/2013"/>
    <n v="32"/>
    <x v="466"/>
    <x v="33"/>
    <x v="310"/>
    <n v="65"/>
    <x v="33"/>
    <n v="11"/>
    <x v="705"/>
    <n v="7.9561316051844459E-3"/>
    <x v="1"/>
    <x v="3"/>
    <x v="5"/>
    <x v="3"/>
    <n v="7"/>
    <n v="5"/>
    <n v="3"/>
    <n v="11"/>
    <n v="0"/>
  </r>
  <r>
    <n v="10524"/>
    <n v="1963"/>
    <n v="62"/>
    <x v="1"/>
    <x v="2"/>
    <x v="1"/>
    <n v="49476"/>
    <n v="0"/>
    <n v="1"/>
    <s v="20/06/2013"/>
    <n v="29"/>
    <x v="599"/>
    <x v="34"/>
    <x v="458"/>
    <n v="54"/>
    <x v="32"/>
    <n v="196"/>
    <x v="706"/>
    <n v="1.2106880103484518E-2"/>
    <x v="1"/>
    <x v="2"/>
    <x v="1"/>
    <x v="12"/>
    <n v="5"/>
    <n v="2"/>
    <n v="3"/>
    <n v="11"/>
    <n v="0"/>
  </r>
  <r>
    <n v="2495"/>
    <n v="1974"/>
    <n v="51"/>
    <x v="1"/>
    <x v="0"/>
    <x v="1"/>
    <n v="83891"/>
    <n v="0"/>
    <n v="1"/>
    <s v="20/06/2014"/>
    <n v="24"/>
    <x v="199"/>
    <x v="122"/>
    <x v="211"/>
    <n v="111"/>
    <x v="156"/>
    <n v="15"/>
    <x v="210"/>
    <n v="9.5481040874468067E-3"/>
    <x v="2"/>
    <x v="1"/>
    <x v="0"/>
    <x v="5"/>
    <n v="10"/>
    <n v="1"/>
    <n v="3"/>
    <n v="11"/>
    <n v="0"/>
  </r>
  <r>
    <n v="2115"/>
    <n v="1957"/>
    <n v="68"/>
    <x v="0"/>
    <x v="1"/>
    <x v="1"/>
    <n v="50116"/>
    <n v="1"/>
    <n v="1"/>
    <s v="20/06/2014"/>
    <n v="68"/>
    <x v="430"/>
    <x v="0"/>
    <x v="32"/>
    <n v="0"/>
    <x v="4"/>
    <n v="2"/>
    <x v="149"/>
    <n v="1.277037273525421E-3"/>
    <x v="1"/>
    <x v="3"/>
    <x v="6"/>
    <x v="4"/>
    <n v="4"/>
    <n v="5"/>
    <n v="3"/>
    <n v="11"/>
    <n v="0"/>
  </r>
  <r>
    <n v="4128"/>
    <n v="1962"/>
    <n v="63"/>
    <x v="3"/>
    <x v="1"/>
    <x v="1"/>
    <n v="56067"/>
    <n v="0"/>
    <n v="1"/>
    <s v="20/07/2013"/>
    <n v="51"/>
    <x v="602"/>
    <x v="62"/>
    <x v="426"/>
    <n v="16"/>
    <x v="35"/>
    <n v="120"/>
    <x v="707"/>
    <n v="1.0790661173239161E-2"/>
    <x v="1"/>
    <x v="3"/>
    <x v="8"/>
    <x v="1"/>
    <n v="7"/>
    <n v="5"/>
    <n v="3"/>
    <n v="11"/>
    <n v="0"/>
  </r>
  <r>
    <n v="4148"/>
    <n v="1972"/>
    <n v="53"/>
    <x v="0"/>
    <x v="0"/>
    <x v="1"/>
    <n v="38988"/>
    <n v="1"/>
    <n v="2"/>
    <s v="20/08/2012"/>
    <n v="90"/>
    <x v="603"/>
    <x v="4"/>
    <x v="196"/>
    <n v="12"/>
    <x v="5"/>
    <n v="42"/>
    <x v="41"/>
    <n v="7.8485687903970449E-3"/>
    <x v="1"/>
    <x v="9"/>
    <x v="5"/>
    <x v="0"/>
    <n v="6"/>
    <n v="8"/>
    <n v="3"/>
    <n v="11"/>
    <n v="0"/>
  </r>
  <r>
    <n v="3584"/>
    <n v="1955"/>
    <n v="70"/>
    <x v="3"/>
    <x v="3"/>
    <x v="1"/>
    <n v="49667"/>
    <n v="0"/>
    <n v="0"/>
    <s v="20/08/2012"/>
    <n v="35"/>
    <x v="594"/>
    <x v="79"/>
    <x v="459"/>
    <n v="17"/>
    <x v="16"/>
    <n v="39"/>
    <x v="708"/>
    <n v="2.7321964282118912E-2"/>
    <x v="1"/>
    <x v="3"/>
    <x v="5"/>
    <x v="11"/>
    <n v="5"/>
    <n v="8"/>
    <n v="3"/>
    <n v="11"/>
    <n v="1"/>
  </r>
  <r>
    <n v="8395"/>
    <n v="1961"/>
    <n v="64"/>
    <x v="0"/>
    <x v="3"/>
    <x v="1"/>
    <n v="82014"/>
    <n v="0"/>
    <n v="0"/>
    <s v="20/08/2012"/>
    <n v="48"/>
    <x v="604"/>
    <x v="61"/>
    <x v="285"/>
    <n v="35"/>
    <x v="75"/>
    <n v="31"/>
    <x v="709"/>
    <n v="1.8045699514717E-2"/>
    <x v="1"/>
    <x v="1"/>
    <x v="4"/>
    <x v="9"/>
    <n v="12"/>
    <n v="6"/>
    <n v="3"/>
    <n v="11"/>
    <n v="1"/>
  </r>
  <r>
    <n v="2730"/>
    <n v="1955"/>
    <n v="70"/>
    <x v="0"/>
    <x v="3"/>
    <x v="1"/>
    <n v="80317"/>
    <n v="0"/>
    <n v="0"/>
    <s v="20/08/2013"/>
    <n v="64"/>
    <x v="569"/>
    <x v="75"/>
    <x v="172"/>
    <n v="149"/>
    <x v="83"/>
    <n v="57"/>
    <x v="696"/>
    <n v="1.4617079821208462E-2"/>
    <x v="1"/>
    <x v="1"/>
    <x v="4"/>
    <x v="1"/>
    <n v="10"/>
    <n v="1"/>
    <n v="3"/>
    <n v="11"/>
    <n v="0"/>
  </r>
  <r>
    <n v="6142"/>
    <n v="1943"/>
    <n v="82"/>
    <x v="1"/>
    <x v="0"/>
    <x v="1"/>
    <n v="65073"/>
    <n v="0"/>
    <n v="0"/>
    <s v="20/08/2013"/>
    <n v="65"/>
    <x v="379"/>
    <x v="2"/>
    <x v="262"/>
    <n v="69"/>
    <x v="4"/>
    <n v="8"/>
    <x v="272"/>
    <n v="1.3707682141594825E-2"/>
    <x v="1"/>
    <x v="1"/>
    <x v="5"/>
    <x v="6"/>
    <n v="5"/>
    <n v="2"/>
    <n v="3"/>
    <n v="11"/>
    <n v="0"/>
  </r>
  <r>
    <n v="4179"/>
    <n v="1959"/>
    <n v="66"/>
    <x v="0"/>
    <x v="1"/>
    <x v="1"/>
    <n v="24221"/>
    <n v="0"/>
    <n v="0"/>
    <s v="20/08/2013"/>
    <n v="94"/>
    <x v="32"/>
    <x v="21"/>
    <x v="97"/>
    <n v="2"/>
    <x v="20"/>
    <n v="22"/>
    <x v="217"/>
    <n v="1.3624540687832871E-3"/>
    <x v="0"/>
    <x v="1"/>
    <x v="6"/>
    <x v="0"/>
    <n v="3"/>
    <n v="4"/>
    <n v="3"/>
    <n v="11"/>
    <n v="0"/>
  </r>
  <r>
    <n v="577"/>
    <n v="1976"/>
    <n v="49"/>
    <x v="2"/>
    <x v="1"/>
    <x v="0"/>
    <n v="26907"/>
    <n v="1"/>
    <n v="1"/>
    <s v="20/08/2013"/>
    <n v="10"/>
    <x v="15"/>
    <x v="12"/>
    <x v="41"/>
    <n v="0"/>
    <x v="5"/>
    <n v="2"/>
    <x v="97"/>
    <n v="7.4330099973984464E-4"/>
    <x v="1"/>
    <x v="3"/>
    <x v="6"/>
    <x v="4"/>
    <n v="3"/>
    <n v="7"/>
    <n v="3"/>
    <n v="11"/>
    <n v="0"/>
  </r>
  <r>
    <n v="5429"/>
    <n v="1948"/>
    <n v="77"/>
    <x v="3"/>
    <x v="0"/>
    <x v="1"/>
    <n v="45579"/>
    <n v="0"/>
    <n v="1"/>
    <s v="20/08/2013"/>
    <n v="10"/>
    <x v="19"/>
    <x v="12"/>
    <x v="64"/>
    <n v="2"/>
    <x v="7"/>
    <n v="1"/>
    <x v="67"/>
    <n v="3.9930669826016363E-3"/>
    <x v="1"/>
    <x v="1"/>
    <x v="0"/>
    <x v="0"/>
    <n v="4"/>
    <n v="6"/>
    <n v="3"/>
    <n v="11"/>
    <n v="0"/>
  </r>
  <r>
    <n v="6770"/>
    <n v="1985"/>
    <n v="40"/>
    <x v="0"/>
    <x v="0"/>
    <x v="0"/>
    <n v="21355"/>
    <n v="1"/>
    <n v="0"/>
    <s v="20/08/2013"/>
    <n v="5"/>
    <x v="2"/>
    <x v="48"/>
    <x v="30"/>
    <n v="0"/>
    <x v="20"/>
    <n v="31"/>
    <x v="32"/>
    <n v="1.7326153125731679E-3"/>
    <x v="0"/>
    <x v="3"/>
    <x v="1"/>
    <x v="0"/>
    <n v="2"/>
    <n v="6"/>
    <n v="3"/>
    <n v="11"/>
    <n v="1"/>
  </r>
  <r>
    <n v="8702"/>
    <n v="1976"/>
    <n v="49"/>
    <x v="2"/>
    <x v="1"/>
    <x v="0"/>
    <n v="26907"/>
    <n v="1"/>
    <n v="1"/>
    <s v="20/08/2013"/>
    <n v="10"/>
    <x v="15"/>
    <x v="12"/>
    <x v="41"/>
    <n v="0"/>
    <x v="5"/>
    <n v="2"/>
    <x v="97"/>
    <n v="7.4330099973984464E-4"/>
    <x v="1"/>
    <x v="3"/>
    <x v="6"/>
    <x v="4"/>
    <n v="3"/>
    <n v="7"/>
    <n v="3"/>
    <n v="11"/>
    <n v="0"/>
  </r>
  <r>
    <n v="8286"/>
    <n v="1965"/>
    <n v="60"/>
    <x v="3"/>
    <x v="1"/>
    <x v="1"/>
    <n v="51717"/>
    <n v="0"/>
    <n v="1"/>
    <s v="20/08/2013"/>
    <n v="55"/>
    <x v="140"/>
    <x v="12"/>
    <x v="2"/>
    <n v="0"/>
    <x v="7"/>
    <n v="5"/>
    <x v="79"/>
    <n v="2.2623121990834735E-3"/>
    <x v="1"/>
    <x v="1"/>
    <x v="4"/>
    <x v="4"/>
    <n v="4"/>
    <n v="7"/>
    <n v="3"/>
    <n v="11"/>
    <n v="0"/>
  </r>
  <r>
    <n v="6912"/>
    <n v="1967"/>
    <n v="58"/>
    <x v="3"/>
    <x v="0"/>
    <x v="1"/>
    <n v="63246"/>
    <n v="0"/>
    <n v="2"/>
    <s v="20/08/2013"/>
    <n v="60"/>
    <x v="605"/>
    <x v="64"/>
    <x v="58"/>
    <n v="29"/>
    <x v="48"/>
    <n v="7"/>
    <x v="710"/>
    <n v="1.2095626600891756E-2"/>
    <x v="1"/>
    <x v="1"/>
    <x v="10"/>
    <x v="6"/>
    <n v="12"/>
    <n v="4"/>
    <n v="3"/>
    <n v="11"/>
    <n v="0"/>
  </r>
  <r>
    <n v="2797"/>
    <n v="1977"/>
    <n v="48"/>
    <x v="0"/>
    <x v="0"/>
    <x v="0"/>
    <n v="72117"/>
    <n v="0"/>
    <n v="1"/>
    <s v="20/08/2013"/>
    <n v="34"/>
    <x v="288"/>
    <x v="32"/>
    <x v="276"/>
    <n v="65"/>
    <x v="64"/>
    <n v="50"/>
    <x v="64"/>
    <n v="1.4185282249677607E-2"/>
    <x v="1"/>
    <x v="1"/>
    <x v="2"/>
    <x v="5"/>
    <n v="9"/>
    <n v="5"/>
    <n v="3"/>
    <n v="11"/>
    <n v="0"/>
  </r>
  <r>
    <n v="679"/>
    <n v="1957"/>
    <n v="68"/>
    <x v="3"/>
    <x v="0"/>
    <x v="1"/>
    <n v="37633"/>
    <n v="1"/>
    <n v="1"/>
    <s v="20/09/2012"/>
    <n v="49"/>
    <x v="62"/>
    <x v="20"/>
    <x v="153"/>
    <n v="0"/>
    <x v="4"/>
    <n v="1"/>
    <x v="32"/>
    <n v="9.8317965615284456E-4"/>
    <x v="2"/>
    <x v="3"/>
    <x v="6"/>
    <x v="4"/>
    <n v="3"/>
    <n v="9"/>
    <n v="3"/>
    <n v="11"/>
    <n v="0"/>
  </r>
  <r>
    <n v="1351"/>
    <n v="1956"/>
    <n v="69"/>
    <x v="1"/>
    <x v="1"/>
    <x v="1"/>
    <n v="58656"/>
    <n v="0"/>
    <n v="1"/>
    <s v="20/09/2012"/>
    <n v="25"/>
    <x v="591"/>
    <x v="62"/>
    <x v="128"/>
    <n v="16"/>
    <x v="22"/>
    <n v="12"/>
    <x v="671"/>
    <n v="2.0594653573376979E-2"/>
    <x v="1"/>
    <x v="2"/>
    <x v="8"/>
    <x v="8"/>
    <n v="13"/>
    <n v="6"/>
    <n v="3"/>
    <n v="11"/>
    <n v="0"/>
  </r>
  <r>
    <n v="1175"/>
    <n v="1983"/>
    <n v="42"/>
    <x v="1"/>
    <x v="0"/>
    <x v="0"/>
    <n v="36262"/>
    <n v="0"/>
    <n v="0"/>
    <s v="20/09/2013"/>
    <n v="24"/>
    <x v="72"/>
    <x v="124"/>
    <x v="426"/>
    <n v="64"/>
    <x v="86"/>
    <n v="153"/>
    <x v="711"/>
    <n v="7.5285422756604711E-3"/>
    <x v="0"/>
    <x v="1"/>
    <x v="4"/>
    <x v="2"/>
    <n v="3"/>
    <n v="6"/>
    <n v="3"/>
    <n v="11"/>
    <n v="1"/>
  </r>
  <r>
    <n v="10380"/>
    <n v="1972"/>
    <n v="53"/>
    <x v="1"/>
    <x v="0"/>
    <x v="1"/>
    <n v="37787"/>
    <n v="1"/>
    <n v="0"/>
    <s v="20/09/2013"/>
    <n v="50"/>
    <x v="284"/>
    <x v="12"/>
    <x v="219"/>
    <n v="4"/>
    <x v="5"/>
    <n v="18"/>
    <x v="223"/>
    <n v="2.3288432529705982E-3"/>
    <x v="1"/>
    <x v="1"/>
    <x v="4"/>
    <x v="4"/>
    <n v="3"/>
    <n v="8"/>
    <n v="3"/>
    <n v="11"/>
    <n v="0"/>
  </r>
  <r>
    <n v="4867"/>
    <n v="1968"/>
    <n v="57"/>
    <x v="3"/>
    <x v="3"/>
    <x v="1"/>
    <n v="38236"/>
    <n v="1"/>
    <n v="1"/>
    <s v="20/09/2013"/>
    <n v="2"/>
    <x v="606"/>
    <x v="0"/>
    <x v="38"/>
    <n v="2"/>
    <x v="4"/>
    <n v="10"/>
    <x v="683"/>
    <n v="2.0399623391568157E-3"/>
    <x v="1"/>
    <x v="2"/>
    <x v="4"/>
    <x v="4"/>
    <n v="4"/>
    <n v="7"/>
    <n v="3"/>
    <n v="11"/>
    <n v="0"/>
  </r>
  <r>
    <n v="6218"/>
    <n v="1965"/>
    <n v="60"/>
    <x v="0"/>
    <x v="0"/>
    <x v="1"/>
    <n v="59594"/>
    <n v="0"/>
    <n v="1"/>
    <s v="20/10/2012"/>
    <n v="74"/>
    <x v="607"/>
    <x v="20"/>
    <x v="191"/>
    <n v="0"/>
    <x v="4"/>
    <n v="9"/>
    <x v="122"/>
    <n v="8.2223042588180015E-3"/>
    <x v="1"/>
    <x v="1"/>
    <x v="3"/>
    <x v="0"/>
    <n v="7"/>
    <n v="7"/>
    <n v="3"/>
    <n v="11"/>
    <n v="0"/>
  </r>
  <r>
    <n v="3138"/>
    <n v="1956"/>
    <n v="69"/>
    <x v="0"/>
    <x v="3"/>
    <x v="1"/>
    <n v="91249"/>
    <n v="0"/>
    <n v="0"/>
    <s v="20/10/2012"/>
    <n v="84"/>
    <x v="608"/>
    <x v="8"/>
    <x v="240"/>
    <n v="71"/>
    <x v="97"/>
    <n v="27"/>
    <x v="712"/>
    <n v="1.8071430919790903E-2"/>
    <x v="1"/>
    <x v="6"/>
    <x v="8"/>
    <x v="7"/>
    <n v="6"/>
    <n v="4"/>
    <n v="3"/>
    <n v="11"/>
    <n v="1"/>
  </r>
  <r>
    <n v="5389"/>
    <n v="1964"/>
    <n v="61"/>
    <x v="0"/>
    <x v="0"/>
    <x v="1"/>
    <n v="48920"/>
    <n v="0"/>
    <n v="2"/>
    <s v="20/10/2013"/>
    <n v="93"/>
    <x v="264"/>
    <x v="2"/>
    <x v="303"/>
    <n v="8"/>
    <x v="30"/>
    <n v="6"/>
    <x v="91"/>
    <n v="6.9705641864268196E-3"/>
    <x v="1"/>
    <x v="5"/>
    <x v="10"/>
    <x v="3"/>
    <n v="5"/>
    <n v="7"/>
    <n v="3"/>
    <n v="11"/>
    <n v="0"/>
  </r>
  <r>
    <n v="5081"/>
    <n v="1967"/>
    <n v="58"/>
    <x v="2"/>
    <x v="1"/>
    <x v="1"/>
    <n v="47821"/>
    <n v="1"/>
    <n v="1"/>
    <s v="20/10/2013"/>
    <n v="54"/>
    <x v="15"/>
    <x v="0"/>
    <x v="17"/>
    <n v="6"/>
    <x v="35"/>
    <n v="10"/>
    <x v="32"/>
    <n v="7.7371865916647494E-4"/>
    <x v="2"/>
    <x v="1"/>
    <x v="6"/>
    <x v="4"/>
    <n v="3"/>
    <n v="8"/>
    <n v="3"/>
    <n v="11"/>
    <n v="0"/>
  </r>
  <r>
    <n v="5534"/>
    <n v="1975"/>
    <n v="50"/>
    <x v="1"/>
    <x v="0"/>
    <x v="0"/>
    <n v="47808"/>
    <n v="0"/>
    <n v="1"/>
    <s v="20/10/2013"/>
    <n v="30"/>
    <x v="350"/>
    <x v="12"/>
    <x v="119"/>
    <n v="2"/>
    <x v="4"/>
    <n v="72"/>
    <x v="389"/>
    <n v="3.1793842034805891E-3"/>
    <x v="1"/>
    <x v="3"/>
    <x v="4"/>
    <x v="3"/>
    <n v="3"/>
    <n v="7"/>
    <n v="3"/>
    <n v="11"/>
    <n v="0"/>
  </r>
  <r>
    <n v="3578"/>
    <n v="1949"/>
    <n v="76"/>
    <x v="0"/>
    <x v="2"/>
    <x v="1"/>
    <n v="49160"/>
    <n v="0"/>
    <n v="1"/>
    <s v="20/10/2013"/>
    <n v="29"/>
    <x v="609"/>
    <x v="68"/>
    <x v="195"/>
    <n v="25"/>
    <x v="30"/>
    <n v="15"/>
    <x v="211"/>
    <n v="4.4955248169243284E-3"/>
    <x v="1"/>
    <x v="3"/>
    <x v="4"/>
    <x v="0"/>
    <n v="6"/>
    <n v="6"/>
    <n v="3"/>
    <n v="11"/>
    <n v="0"/>
  </r>
  <r>
    <n v="2408"/>
    <n v="1976"/>
    <n v="49"/>
    <x v="0"/>
    <x v="0"/>
    <x v="0"/>
    <n v="58597"/>
    <n v="1"/>
    <n v="1"/>
    <s v="20/11/2012"/>
    <n v="20"/>
    <x v="176"/>
    <x v="0"/>
    <x v="207"/>
    <n v="10"/>
    <x v="86"/>
    <n v="21"/>
    <x v="435"/>
    <n v="1.2150792702698089E-2"/>
    <x v="1"/>
    <x v="13"/>
    <x v="8"/>
    <x v="1"/>
    <n v="9"/>
    <n v="7"/>
    <n v="3"/>
    <n v="11"/>
    <n v="0"/>
  </r>
  <r>
    <n v="10250"/>
    <n v="1947"/>
    <n v="78"/>
    <x v="4"/>
    <x v="1"/>
    <x v="1"/>
    <n v="28389"/>
    <n v="0"/>
    <n v="0"/>
    <s v="20/11/2012"/>
    <n v="49"/>
    <x v="103"/>
    <x v="60"/>
    <x v="82"/>
    <n v="7"/>
    <x v="27"/>
    <n v="8"/>
    <x v="97"/>
    <n v="7.0449822114199156E-4"/>
    <x v="0"/>
    <x v="1"/>
    <x v="6"/>
    <x v="4"/>
    <n v="2"/>
    <n v="7"/>
    <n v="3"/>
    <n v="11"/>
    <n v="0"/>
  </r>
  <r>
    <n v="6504"/>
    <n v="1975"/>
    <n v="50"/>
    <x v="2"/>
    <x v="1"/>
    <x v="0"/>
    <n v="19789"/>
    <n v="1"/>
    <n v="0"/>
    <s v="20/11/2013"/>
    <n v="24"/>
    <x v="77"/>
    <x v="60"/>
    <x v="97"/>
    <n v="28"/>
    <x v="35"/>
    <n v="28"/>
    <x v="201"/>
    <n v="2.5266562231542776E-3"/>
    <x v="4"/>
    <x v="5"/>
    <x v="1"/>
    <x v="0"/>
    <n v="3"/>
    <n v="5"/>
    <n v="3"/>
    <n v="11"/>
    <n v="0"/>
  </r>
  <r>
    <n v="5294"/>
    <n v="1989"/>
    <n v="36"/>
    <x v="0"/>
    <x v="3"/>
    <x v="0"/>
    <n v="18358"/>
    <n v="1"/>
    <n v="0"/>
    <s v="20/11/2013"/>
    <n v="49"/>
    <x v="17"/>
    <x v="9"/>
    <x v="29"/>
    <n v="16"/>
    <x v="27"/>
    <n v="4"/>
    <x v="342"/>
    <n v="2.8870247303627848E-3"/>
    <x v="2"/>
    <x v="5"/>
    <x v="4"/>
    <x v="4"/>
    <n v="4"/>
    <n v="7"/>
    <n v="3"/>
    <n v="11"/>
    <n v="0"/>
  </r>
  <r>
    <n v="5734"/>
    <n v="1974"/>
    <n v="51"/>
    <x v="3"/>
    <x v="0"/>
    <x v="1"/>
    <n v="61917"/>
    <n v="1"/>
    <n v="1"/>
    <s v="20/11/2013"/>
    <n v="83"/>
    <x v="47"/>
    <x v="20"/>
    <x v="460"/>
    <n v="2"/>
    <x v="12"/>
    <n v="1"/>
    <x v="317"/>
    <n v="1.4535587964533165E-3"/>
    <x v="1"/>
    <x v="1"/>
    <x v="1"/>
    <x v="4"/>
    <n v="4"/>
    <n v="5"/>
    <n v="3"/>
    <n v="11"/>
    <n v="0"/>
  </r>
  <r>
    <n v="692"/>
    <n v="1954"/>
    <n v="71"/>
    <x v="0"/>
    <x v="1"/>
    <x v="1"/>
    <n v="36807"/>
    <n v="1"/>
    <n v="1"/>
    <s v="20/12/2012"/>
    <n v="88"/>
    <x v="30"/>
    <x v="22"/>
    <x v="106"/>
    <n v="0"/>
    <x v="4"/>
    <n v="5"/>
    <x v="379"/>
    <n v="2.9885619583231452E-4"/>
    <x v="2"/>
    <x v="1"/>
    <x v="6"/>
    <x v="4"/>
    <n v="2"/>
    <n v="6"/>
    <n v="3"/>
    <n v="11"/>
    <n v="0"/>
  </r>
  <r>
    <n v="7495"/>
    <n v="1948"/>
    <n v="77"/>
    <x v="3"/>
    <x v="0"/>
    <x v="1"/>
    <n v="56223"/>
    <n v="0"/>
    <n v="1"/>
    <s v="20/12/2013"/>
    <n v="72"/>
    <x v="503"/>
    <x v="5"/>
    <x v="205"/>
    <n v="16"/>
    <x v="4"/>
    <n v="4"/>
    <x v="389"/>
    <n v="2.7035199117798766E-3"/>
    <x v="1"/>
    <x v="3"/>
    <x v="1"/>
    <x v="0"/>
    <n v="5"/>
    <n v="4"/>
    <n v="3"/>
    <n v="11"/>
    <n v="0"/>
  </r>
  <r>
    <n v="4756"/>
    <n v="1952"/>
    <n v="73"/>
    <x v="2"/>
    <x v="2"/>
    <x v="1"/>
    <n v="63998"/>
    <n v="0"/>
    <n v="0"/>
    <s v="20/12/2013"/>
    <n v="42"/>
    <x v="25"/>
    <x v="14"/>
    <x v="461"/>
    <n v="0"/>
    <x v="138"/>
    <n v="112"/>
    <x v="713"/>
    <n v="1.6500515641113784E-2"/>
    <x v="2"/>
    <x v="1"/>
    <x v="8"/>
    <x v="9"/>
    <n v="11"/>
    <n v="4"/>
    <n v="3"/>
    <n v="11"/>
    <n v="1"/>
  </r>
  <r>
    <n v="451"/>
    <n v="1989"/>
    <n v="36"/>
    <x v="0"/>
    <x v="3"/>
    <x v="0"/>
    <n v="9255"/>
    <n v="1"/>
    <n v="0"/>
    <s v="20/12/2013"/>
    <n v="91"/>
    <x v="15"/>
    <x v="0"/>
    <x v="41"/>
    <n v="2"/>
    <x v="4"/>
    <n v="4"/>
    <x v="66"/>
    <n v="1.9448946515397082E-3"/>
    <x v="1"/>
    <x v="1"/>
    <x v="6"/>
    <x v="0"/>
    <n v="2"/>
    <n v="8"/>
    <n v="3"/>
    <n v="11"/>
    <n v="0"/>
  </r>
  <r>
    <n v="2877"/>
    <n v="1974"/>
    <n v="51"/>
    <x v="1"/>
    <x v="1"/>
    <x v="1"/>
    <n v="46014"/>
    <n v="1"/>
    <n v="1"/>
    <s v="21/01/2013"/>
    <n v="21"/>
    <x v="114"/>
    <x v="0"/>
    <x v="299"/>
    <n v="19"/>
    <x v="8"/>
    <n v="44"/>
    <x v="414"/>
    <n v="1.0801060546790107E-2"/>
    <x v="1"/>
    <x v="14"/>
    <x v="8"/>
    <x v="0"/>
    <n v="8"/>
    <n v="7"/>
    <n v="3"/>
    <n v="11"/>
    <n v="0"/>
  </r>
  <r>
    <n v="4611"/>
    <n v="1970"/>
    <n v="55"/>
    <x v="0"/>
    <x v="1"/>
    <x v="1"/>
    <n v="105471"/>
    <n v="0"/>
    <n v="0"/>
    <s v="21/01/2013"/>
    <n v="36"/>
    <x v="610"/>
    <x v="144"/>
    <x v="89"/>
    <n v="202"/>
    <x v="19"/>
    <n v="207"/>
    <x v="627"/>
    <n v="1.4383100567928625E-2"/>
    <x v="1"/>
    <x v="6"/>
    <x v="2"/>
    <x v="8"/>
    <n v="13"/>
    <n v="3"/>
    <n v="3"/>
    <n v="11"/>
    <n v="1"/>
  </r>
  <r>
    <n v="7494"/>
    <n v="1950"/>
    <n v="75"/>
    <x v="3"/>
    <x v="2"/>
    <x v="1"/>
    <n v="42873"/>
    <n v="1"/>
    <n v="1"/>
    <s v="21/01/2013"/>
    <n v="11"/>
    <x v="289"/>
    <x v="0"/>
    <x v="219"/>
    <n v="3"/>
    <x v="12"/>
    <n v="15"/>
    <x v="54"/>
    <n v="5.9244746110605744E-3"/>
    <x v="1"/>
    <x v="2"/>
    <x v="10"/>
    <x v="0"/>
    <n v="4"/>
    <n v="8"/>
    <n v="3"/>
    <n v="11"/>
    <n v="0"/>
  </r>
  <r>
    <n v="771"/>
    <n v="1967"/>
    <n v="58"/>
    <x v="0"/>
    <x v="1"/>
    <x v="1"/>
    <n v="54178"/>
    <n v="0"/>
    <n v="1"/>
    <s v="21/01/2014"/>
    <n v="79"/>
    <x v="466"/>
    <x v="21"/>
    <x v="251"/>
    <n v="4"/>
    <x v="4"/>
    <n v="7"/>
    <x v="485"/>
    <n v="3.4515855144154452E-3"/>
    <x v="1"/>
    <x v="1"/>
    <x v="1"/>
    <x v="3"/>
    <n v="5"/>
    <n v="2"/>
    <n v="3"/>
    <n v="11"/>
    <n v="0"/>
  </r>
  <r>
    <n v="4961"/>
    <n v="1974"/>
    <n v="51"/>
    <x v="1"/>
    <x v="1"/>
    <x v="1"/>
    <n v="21255"/>
    <n v="1"/>
    <n v="0"/>
    <s v="21/01/2014"/>
    <n v="56"/>
    <x v="50"/>
    <x v="0"/>
    <x v="152"/>
    <n v="2"/>
    <x v="12"/>
    <n v="3"/>
    <x v="44"/>
    <n v="2.7287697012467653E-3"/>
    <x v="1"/>
    <x v="2"/>
    <x v="1"/>
    <x v="0"/>
    <n v="4"/>
    <n v="4"/>
    <n v="3"/>
    <n v="11"/>
    <n v="0"/>
  </r>
  <r>
    <n v="1399"/>
    <n v="1958"/>
    <n v="67"/>
    <x v="0"/>
    <x v="0"/>
    <x v="1"/>
    <n v="72905"/>
    <n v="0"/>
    <n v="0"/>
    <s v="21/01/2014"/>
    <n v="52"/>
    <x v="109"/>
    <x v="23"/>
    <x v="1"/>
    <n v="181"/>
    <x v="157"/>
    <n v="203"/>
    <x v="714"/>
    <n v="1.7996022220698168E-2"/>
    <x v="2"/>
    <x v="1"/>
    <x v="4"/>
    <x v="5"/>
    <n v="9"/>
    <n v="1"/>
    <n v="3"/>
    <n v="11"/>
    <n v="0"/>
  </r>
  <r>
    <n v="4954"/>
    <n v="1956"/>
    <n v="69"/>
    <x v="0"/>
    <x v="0"/>
    <x v="1"/>
    <n v="48195"/>
    <n v="1"/>
    <n v="1"/>
    <s v="21/01/2014"/>
    <n v="53"/>
    <x v="611"/>
    <x v="8"/>
    <x v="303"/>
    <n v="52"/>
    <x v="0"/>
    <n v="5"/>
    <x v="355"/>
    <n v="5.3947504927897086E-3"/>
    <x v="1"/>
    <x v="8"/>
    <x v="0"/>
    <x v="3"/>
    <n v="5"/>
    <n v="6"/>
    <n v="3"/>
    <n v="11"/>
    <n v="0"/>
  </r>
  <r>
    <n v="8659"/>
    <n v="1952"/>
    <n v="73"/>
    <x v="3"/>
    <x v="1"/>
    <x v="1"/>
    <n v="69805"/>
    <n v="0"/>
    <n v="1"/>
    <s v="21/01/2014"/>
    <n v="50"/>
    <x v="598"/>
    <x v="49"/>
    <x v="462"/>
    <n v="13"/>
    <x v="30"/>
    <n v="20"/>
    <x v="715"/>
    <n v="1.4583482558555978E-2"/>
    <x v="1"/>
    <x v="3"/>
    <x v="10"/>
    <x v="8"/>
    <n v="11"/>
    <n v="2"/>
    <n v="3"/>
    <n v="11"/>
    <n v="0"/>
  </r>
  <r>
    <n v="10277"/>
    <n v="1961"/>
    <n v="64"/>
    <x v="0"/>
    <x v="3"/>
    <x v="1"/>
    <n v="30081"/>
    <n v="0"/>
    <n v="1"/>
    <s v="21/02/2013"/>
    <n v="27"/>
    <x v="241"/>
    <x v="0"/>
    <x v="15"/>
    <n v="0"/>
    <x v="4"/>
    <n v="4"/>
    <x v="202"/>
    <n v="1.2632558758020013E-3"/>
    <x v="1"/>
    <x v="1"/>
    <x v="6"/>
    <x v="4"/>
    <n v="3"/>
    <n v="7"/>
    <n v="3"/>
    <n v="11"/>
    <n v="0"/>
  </r>
  <r>
    <n v="2656"/>
    <n v="1971"/>
    <n v="54"/>
    <x v="0"/>
    <x v="2"/>
    <x v="1"/>
    <n v="40851"/>
    <n v="1"/>
    <n v="1"/>
    <s v="21/02/2013"/>
    <n v="63"/>
    <x v="334"/>
    <x v="12"/>
    <x v="41"/>
    <n v="0"/>
    <x v="27"/>
    <n v="24"/>
    <x v="71"/>
    <n v="8.5677217203985209E-4"/>
    <x v="0"/>
    <x v="1"/>
    <x v="6"/>
    <x v="0"/>
    <n v="2"/>
    <n v="7"/>
    <n v="3"/>
    <n v="11"/>
    <n v="0"/>
  </r>
  <r>
    <n v="1502"/>
    <n v="1983"/>
    <n v="42"/>
    <x v="0"/>
    <x v="1"/>
    <x v="0"/>
    <n v="28427"/>
    <n v="1"/>
    <n v="0"/>
    <s v="21/03/2013"/>
    <n v="67"/>
    <x v="66"/>
    <x v="7"/>
    <x v="29"/>
    <n v="3"/>
    <x v="5"/>
    <n v="6"/>
    <x v="27"/>
    <n v="1.6181798993914237E-3"/>
    <x v="2"/>
    <x v="3"/>
    <x v="1"/>
    <x v="4"/>
    <n v="3"/>
    <n v="8"/>
    <n v="3"/>
    <n v="11"/>
    <n v="0"/>
  </r>
  <r>
    <n v="736"/>
    <n v="1983"/>
    <n v="42"/>
    <x v="0"/>
    <x v="1"/>
    <x v="0"/>
    <n v="28427"/>
    <n v="1"/>
    <n v="0"/>
    <s v="21/03/2013"/>
    <n v="67"/>
    <x v="66"/>
    <x v="7"/>
    <x v="29"/>
    <n v="3"/>
    <x v="5"/>
    <n v="6"/>
    <x v="27"/>
    <n v="1.6181798993914237E-3"/>
    <x v="2"/>
    <x v="3"/>
    <x v="1"/>
    <x v="4"/>
    <n v="3"/>
    <n v="8"/>
    <n v="3"/>
    <n v="11"/>
    <n v="0"/>
  </r>
  <r>
    <n v="5121"/>
    <n v="1977"/>
    <n v="48"/>
    <x v="0"/>
    <x v="3"/>
    <x v="0"/>
    <n v="56628"/>
    <n v="0"/>
    <n v="1"/>
    <s v="21/03/2014"/>
    <n v="30"/>
    <x v="512"/>
    <x v="60"/>
    <x v="387"/>
    <n v="7"/>
    <x v="67"/>
    <n v="171"/>
    <x v="716"/>
    <n v="1.0418874055237691E-2"/>
    <x v="1"/>
    <x v="3"/>
    <x v="8"/>
    <x v="9"/>
    <n v="5"/>
    <n v="5"/>
    <n v="3"/>
    <n v="11"/>
    <n v="0"/>
  </r>
  <r>
    <n v="8545"/>
    <n v="1954"/>
    <n v="71"/>
    <x v="0"/>
    <x v="2"/>
    <x v="1"/>
    <n v="85683"/>
    <n v="0"/>
    <n v="0"/>
    <s v="21/03/2014"/>
    <n v="6"/>
    <x v="612"/>
    <x v="2"/>
    <x v="107"/>
    <n v="45"/>
    <x v="95"/>
    <n v="51"/>
    <x v="717"/>
    <n v="2.0284070352345272E-2"/>
    <x v="1"/>
    <x v="1"/>
    <x v="1"/>
    <x v="1"/>
    <n v="10"/>
    <n v="1"/>
    <n v="3"/>
    <n v="11"/>
    <n v="1"/>
  </r>
  <r>
    <n v="1958"/>
    <n v="1973"/>
    <n v="52"/>
    <x v="3"/>
    <x v="1"/>
    <x v="1"/>
    <n v="55012"/>
    <n v="0"/>
    <n v="1"/>
    <s v="21/03/2014"/>
    <n v="85"/>
    <x v="613"/>
    <x v="0"/>
    <x v="80"/>
    <n v="0"/>
    <x v="4"/>
    <n v="13"/>
    <x v="718"/>
    <n v="1.1761070311931942E-2"/>
    <x v="1"/>
    <x v="8"/>
    <x v="3"/>
    <x v="3"/>
    <n v="9"/>
    <n v="5"/>
    <n v="3"/>
    <n v="11"/>
    <n v="0"/>
  </r>
  <r>
    <n v="11071"/>
    <n v="1984"/>
    <n v="41"/>
    <x v="0"/>
    <x v="3"/>
    <x v="0"/>
    <n v="79607"/>
    <n v="0"/>
    <n v="0"/>
    <s v="21/04/2013"/>
    <n v="37"/>
    <x v="614"/>
    <x v="50"/>
    <x v="463"/>
    <n v="173"/>
    <x v="4"/>
    <n v="216"/>
    <x v="719"/>
    <n v="2.1442837941387065E-2"/>
    <x v="2"/>
    <x v="1"/>
    <x v="4"/>
    <x v="9"/>
    <n v="6"/>
    <n v="1"/>
    <n v="3"/>
    <n v="11"/>
    <n v="1"/>
  </r>
  <r>
    <n v="4391"/>
    <n v="1968"/>
    <n v="57"/>
    <x v="1"/>
    <x v="2"/>
    <x v="1"/>
    <n v="63841"/>
    <n v="0"/>
    <n v="1"/>
    <s v="21/04/2013"/>
    <n v="64"/>
    <x v="43"/>
    <x v="19"/>
    <x v="22"/>
    <n v="20"/>
    <x v="0"/>
    <n v="131"/>
    <x v="608"/>
    <n v="1.2170861985244592E-2"/>
    <x v="1"/>
    <x v="1"/>
    <x v="2"/>
    <x v="6"/>
    <n v="9"/>
    <n v="6"/>
    <n v="3"/>
    <n v="11"/>
    <n v="0"/>
  </r>
  <r>
    <n v="11088"/>
    <n v="1971"/>
    <n v="54"/>
    <x v="3"/>
    <x v="1"/>
    <x v="1"/>
    <n v="78642"/>
    <n v="0"/>
    <n v="1"/>
    <s v="21/04/2013"/>
    <n v="83"/>
    <x v="615"/>
    <x v="0"/>
    <x v="164"/>
    <n v="46"/>
    <x v="60"/>
    <n v="17"/>
    <x v="720"/>
    <n v="2.2875816993464051E-2"/>
    <x v="1"/>
    <x v="1"/>
    <x v="0"/>
    <x v="7"/>
    <n v="4"/>
    <n v="6"/>
    <n v="3"/>
    <n v="11"/>
    <n v="0"/>
  </r>
  <r>
    <n v="6283"/>
    <n v="1968"/>
    <n v="57"/>
    <x v="1"/>
    <x v="2"/>
    <x v="1"/>
    <n v="63841"/>
    <n v="0"/>
    <n v="1"/>
    <s v="21/04/2013"/>
    <n v="64"/>
    <x v="43"/>
    <x v="19"/>
    <x v="22"/>
    <n v="20"/>
    <x v="0"/>
    <n v="131"/>
    <x v="608"/>
    <n v="1.2170861985244592E-2"/>
    <x v="1"/>
    <x v="1"/>
    <x v="2"/>
    <x v="6"/>
    <n v="9"/>
    <n v="6"/>
    <n v="3"/>
    <n v="11"/>
    <n v="0"/>
  </r>
  <r>
    <n v="3421"/>
    <n v="1968"/>
    <n v="57"/>
    <x v="1"/>
    <x v="2"/>
    <x v="1"/>
    <n v="63841"/>
    <n v="0"/>
    <n v="1"/>
    <s v="21/04/2013"/>
    <n v="64"/>
    <x v="43"/>
    <x v="19"/>
    <x v="22"/>
    <n v="20"/>
    <x v="0"/>
    <n v="131"/>
    <x v="608"/>
    <n v="1.2170861985244592E-2"/>
    <x v="1"/>
    <x v="1"/>
    <x v="2"/>
    <x v="6"/>
    <n v="9"/>
    <n v="6"/>
    <n v="3"/>
    <n v="11"/>
    <n v="0"/>
  </r>
  <r>
    <n v="5610"/>
    <n v="1965"/>
    <n v="60"/>
    <x v="0"/>
    <x v="1"/>
    <x v="1"/>
    <n v="33456"/>
    <n v="1"/>
    <n v="1"/>
    <s v="21/04/2014"/>
    <n v="58"/>
    <x v="0"/>
    <x v="7"/>
    <x v="32"/>
    <n v="8"/>
    <x v="7"/>
    <n v="7"/>
    <x v="480"/>
    <n v="8.6681013868962215E-4"/>
    <x v="2"/>
    <x v="3"/>
    <x v="6"/>
    <x v="4"/>
    <n v="3"/>
    <n v="7"/>
    <n v="3"/>
    <n v="11"/>
    <n v="0"/>
  </r>
  <r>
    <n v="1349"/>
    <n v="1970"/>
    <n v="55"/>
    <x v="0"/>
    <x v="0"/>
    <x v="1"/>
    <n v="50447"/>
    <n v="2"/>
    <n v="0"/>
    <s v="21/04/2014"/>
    <n v="4"/>
    <x v="214"/>
    <x v="69"/>
    <x v="46"/>
    <n v="2"/>
    <x v="5"/>
    <n v="27"/>
    <x v="70"/>
    <n v="2.398556901302357E-3"/>
    <x v="1"/>
    <x v="1"/>
    <x v="4"/>
    <x v="0"/>
    <n v="3"/>
    <n v="6"/>
    <n v="3"/>
    <n v="11"/>
    <n v="0"/>
  </r>
  <r>
    <n v="2534"/>
    <n v="1953"/>
    <n v="72"/>
    <x v="0"/>
    <x v="0"/>
    <x v="1"/>
    <n v="37716"/>
    <n v="0"/>
    <n v="1"/>
    <s v="21/04/2014"/>
    <n v="4"/>
    <x v="533"/>
    <x v="12"/>
    <x v="359"/>
    <n v="6"/>
    <x v="12"/>
    <n v="41"/>
    <x v="285"/>
    <n v="3.8975501113585748E-3"/>
    <x v="1"/>
    <x v="3"/>
    <x v="0"/>
    <x v="0"/>
    <n v="3"/>
    <n v="7"/>
    <n v="3"/>
    <n v="11"/>
    <n v="0"/>
  </r>
  <r>
    <n v="1839"/>
    <n v="1974"/>
    <n v="51"/>
    <x v="0"/>
    <x v="3"/>
    <x v="1"/>
    <n v="43322"/>
    <n v="0"/>
    <n v="0"/>
    <s v="21/04/2014"/>
    <n v="25"/>
    <x v="123"/>
    <x v="69"/>
    <x v="5"/>
    <n v="10"/>
    <x v="12"/>
    <n v="18"/>
    <x v="670"/>
    <n v="2.8392040995337243E-3"/>
    <x v="1"/>
    <x v="1"/>
    <x v="4"/>
    <x v="4"/>
    <n v="4"/>
    <n v="7"/>
    <n v="3"/>
    <n v="11"/>
    <n v="0"/>
  </r>
  <r>
    <n v="8082"/>
    <n v="1971"/>
    <n v="54"/>
    <x v="0"/>
    <x v="0"/>
    <x v="1"/>
    <n v="25721"/>
    <n v="1"/>
    <n v="0"/>
    <s v="21/05/2013"/>
    <n v="75"/>
    <x v="103"/>
    <x v="7"/>
    <x v="69"/>
    <n v="3"/>
    <x v="35"/>
    <n v="15"/>
    <x v="205"/>
    <n v="7.3869600715368764E-4"/>
    <x v="0"/>
    <x v="1"/>
    <x v="6"/>
    <x v="0"/>
    <n v="2"/>
    <n v="7"/>
    <n v="3"/>
    <n v="11"/>
    <n v="1"/>
  </r>
  <r>
    <n v="11031"/>
    <n v="1950"/>
    <n v="75"/>
    <x v="3"/>
    <x v="0"/>
    <x v="1"/>
    <n v="48699"/>
    <n v="1"/>
    <n v="1"/>
    <s v="21/05/2013"/>
    <n v="90"/>
    <x v="324"/>
    <x v="12"/>
    <x v="32"/>
    <n v="2"/>
    <x v="4"/>
    <n v="1"/>
    <x v="0"/>
    <n v="8.0083779954413846E-4"/>
    <x v="1"/>
    <x v="1"/>
    <x v="6"/>
    <x v="4"/>
    <n v="3"/>
    <n v="5"/>
    <n v="3"/>
    <n v="11"/>
    <n v="0"/>
  </r>
  <r>
    <n v="9347"/>
    <n v="1956"/>
    <n v="69"/>
    <x v="1"/>
    <x v="1"/>
    <x v="1"/>
    <n v="50943"/>
    <n v="0"/>
    <n v="1"/>
    <s v="21/06/2013"/>
    <n v="49"/>
    <x v="193"/>
    <x v="0"/>
    <x v="41"/>
    <n v="2"/>
    <x v="4"/>
    <n v="6"/>
    <x v="50"/>
    <n v="7.8519129222856922E-4"/>
    <x v="1"/>
    <x v="1"/>
    <x v="6"/>
    <x v="4"/>
    <n v="3"/>
    <n v="5"/>
    <n v="3"/>
    <n v="11"/>
    <n v="0"/>
  </r>
  <r>
    <n v="10160"/>
    <n v="1956"/>
    <n v="69"/>
    <x v="1"/>
    <x v="1"/>
    <x v="1"/>
    <n v="50943"/>
    <n v="0"/>
    <n v="1"/>
    <s v="21/06/2013"/>
    <n v="49"/>
    <x v="193"/>
    <x v="0"/>
    <x v="41"/>
    <n v="2"/>
    <x v="4"/>
    <n v="6"/>
    <x v="50"/>
    <n v="7.8519129222856922E-4"/>
    <x v="1"/>
    <x v="1"/>
    <x v="6"/>
    <x v="4"/>
    <n v="3"/>
    <n v="5"/>
    <n v="3"/>
    <n v="11"/>
    <n v="0"/>
  </r>
  <r>
    <n v="3386"/>
    <n v="1992"/>
    <n v="33"/>
    <x v="0"/>
    <x v="0"/>
    <x v="0"/>
    <n v="34935"/>
    <n v="0"/>
    <n v="0"/>
    <s v="21/06/2013"/>
    <n v="71"/>
    <x v="31"/>
    <x v="20"/>
    <x v="189"/>
    <n v="3"/>
    <x v="30"/>
    <n v="20"/>
    <x v="79"/>
    <n v="3.3490768570201804E-3"/>
    <x v="2"/>
    <x v="1"/>
    <x v="1"/>
    <x v="0"/>
    <n v="4"/>
    <n v="7"/>
    <n v="3"/>
    <n v="11"/>
    <n v="0"/>
  </r>
  <r>
    <n v="8175"/>
    <n v="1992"/>
    <n v="33"/>
    <x v="0"/>
    <x v="0"/>
    <x v="0"/>
    <n v="34935"/>
    <n v="0"/>
    <n v="0"/>
    <s v="21/06/2013"/>
    <n v="71"/>
    <x v="31"/>
    <x v="20"/>
    <x v="189"/>
    <n v="3"/>
    <x v="30"/>
    <n v="20"/>
    <x v="79"/>
    <n v="3.3490768570201804E-3"/>
    <x v="2"/>
    <x v="1"/>
    <x v="1"/>
    <x v="0"/>
    <n v="4"/>
    <n v="7"/>
    <n v="3"/>
    <n v="11"/>
    <n v="0"/>
  </r>
  <r>
    <n v="4050"/>
    <n v="1966"/>
    <n v="59"/>
    <x v="1"/>
    <x v="0"/>
    <x v="1"/>
    <n v="49605"/>
    <n v="0"/>
    <n v="0"/>
    <s v="21/06/2014"/>
    <n v="65"/>
    <x v="228"/>
    <x v="24"/>
    <x v="191"/>
    <n v="12"/>
    <x v="77"/>
    <n v="8"/>
    <x v="267"/>
    <n v="2.3989517185767566E-3"/>
    <x v="1"/>
    <x v="1"/>
    <x v="1"/>
    <x v="0"/>
    <n v="4"/>
    <n v="3"/>
    <n v="3"/>
    <n v="11"/>
    <n v="0"/>
  </r>
  <r>
    <n v="9400"/>
    <n v="1958"/>
    <n v="67"/>
    <x v="2"/>
    <x v="3"/>
    <x v="1"/>
    <n v="85485"/>
    <n v="0"/>
    <n v="0"/>
    <s v="21/06/2014"/>
    <n v="73"/>
    <x v="616"/>
    <x v="79"/>
    <x v="464"/>
    <n v="44"/>
    <x v="1"/>
    <n v="54"/>
    <x v="721"/>
    <n v="1.5546587120547465E-2"/>
    <x v="1"/>
    <x v="1"/>
    <x v="10"/>
    <x v="9"/>
    <n v="6"/>
    <n v="2"/>
    <n v="3"/>
    <n v="11"/>
    <n v="0"/>
  </r>
  <r>
    <n v="967"/>
    <n v="1976"/>
    <n v="49"/>
    <x v="0"/>
    <x v="0"/>
    <x v="0"/>
    <n v="46049"/>
    <n v="1"/>
    <n v="1"/>
    <s v="21/07/2013"/>
    <n v="11"/>
    <x v="122"/>
    <x v="21"/>
    <x v="148"/>
    <n v="19"/>
    <x v="2"/>
    <n v="19"/>
    <x v="624"/>
    <n v="1.0771135095224652E-2"/>
    <x v="1"/>
    <x v="14"/>
    <x v="5"/>
    <x v="3"/>
    <n v="9"/>
    <n v="7"/>
    <n v="3"/>
    <n v="11"/>
    <n v="1"/>
  </r>
  <r>
    <n v="7384"/>
    <n v="1951"/>
    <n v="74"/>
    <x v="1"/>
    <x v="1"/>
    <x v="1"/>
    <n v="39767"/>
    <n v="0"/>
    <n v="0"/>
    <s v="21/07/2013"/>
    <n v="18"/>
    <x v="617"/>
    <x v="86"/>
    <x v="101"/>
    <n v="34"/>
    <x v="3"/>
    <n v="47"/>
    <x v="34"/>
    <n v="1.1014157467246712E-2"/>
    <x v="2"/>
    <x v="3"/>
    <x v="8"/>
    <x v="0"/>
    <n v="7"/>
    <n v="8"/>
    <n v="3"/>
    <n v="11"/>
    <n v="0"/>
  </r>
  <r>
    <n v="2793"/>
    <n v="1976"/>
    <n v="49"/>
    <x v="3"/>
    <x v="2"/>
    <x v="0"/>
    <n v="70179"/>
    <n v="0"/>
    <n v="1"/>
    <s v="21/07/2013"/>
    <n v="10"/>
    <x v="618"/>
    <x v="25"/>
    <x v="199"/>
    <n v="69"/>
    <x v="78"/>
    <n v="133"/>
    <x v="722"/>
    <n v="1.2838598441129112E-2"/>
    <x v="1"/>
    <x v="5"/>
    <x v="8"/>
    <x v="6"/>
    <n v="13"/>
    <n v="5"/>
    <n v="3"/>
    <n v="11"/>
    <n v="0"/>
  </r>
  <r>
    <n v="2549"/>
    <n v="1983"/>
    <n v="42"/>
    <x v="3"/>
    <x v="1"/>
    <x v="0"/>
    <n v="21840"/>
    <n v="1"/>
    <n v="0"/>
    <s v="21/07/2013"/>
    <n v="80"/>
    <x v="363"/>
    <x v="0"/>
    <x v="97"/>
    <n v="0"/>
    <x v="4"/>
    <n v="1"/>
    <x v="494"/>
    <n v="1.1904761904761906E-3"/>
    <x v="1"/>
    <x v="1"/>
    <x v="6"/>
    <x v="4"/>
    <n v="3"/>
    <n v="9"/>
    <n v="3"/>
    <n v="11"/>
    <n v="0"/>
  </r>
  <r>
    <n v="1071"/>
    <n v="1976"/>
    <n v="49"/>
    <x v="3"/>
    <x v="2"/>
    <x v="0"/>
    <n v="70179"/>
    <n v="0"/>
    <n v="1"/>
    <s v="21/07/2013"/>
    <n v="10"/>
    <x v="618"/>
    <x v="25"/>
    <x v="199"/>
    <n v="69"/>
    <x v="78"/>
    <n v="133"/>
    <x v="722"/>
    <n v="1.2838598441129112E-2"/>
    <x v="1"/>
    <x v="5"/>
    <x v="8"/>
    <x v="6"/>
    <n v="13"/>
    <n v="5"/>
    <n v="3"/>
    <n v="11"/>
    <n v="0"/>
  </r>
  <r>
    <n v="10704"/>
    <n v="1969"/>
    <n v="56"/>
    <x v="0"/>
    <x v="3"/>
    <x v="1"/>
    <n v="54803"/>
    <n v="0"/>
    <n v="1"/>
    <s v="21/08/2012"/>
    <n v="65"/>
    <x v="619"/>
    <x v="0"/>
    <x v="310"/>
    <n v="28"/>
    <x v="24"/>
    <n v="142"/>
    <x v="200"/>
    <n v="1.0054194113460943E-2"/>
    <x v="1"/>
    <x v="3"/>
    <x v="10"/>
    <x v="3"/>
    <n v="9"/>
    <n v="4"/>
    <n v="3"/>
    <n v="11"/>
    <n v="0"/>
  </r>
  <r>
    <n v="9817"/>
    <n v="1970"/>
    <n v="55"/>
    <x v="1"/>
    <x v="3"/>
    <x v="1"/>
    <n v="44802"/>
    <n v="0"/>
    <n v="0"/>
    <s v="21/08/2012"/>
    <n v="71"/>
    <x v="620"/>
    <x v="16"/>
    <x v="167"/>
    <n v="13"/>
    <x v="30"/>
    <n v="20"/>
    <x v="279"/>
    <n v="2.2967724655149322E-2"/>
    <x v="1"/>
    <x v="3"/>
    <x v="2"/>
    <x v="1"/>
    <n v="12"/>
    <n v="8"/>
    <n v="3"/>
    <n v="11"/>
    <n v="0"/>
  </r>
  <r>
    <n v="4141"/>
    <n v="1965"/>
    <n v="60"/>
    <x v="0"/>
    <x v="1"/>
    <x v="1"/>
    <n v="71613"/>
    <n v="0"/>
    <n v="0"/>
    <s v="21/08/2013"/>
    <n v="26"/>
    <x v="621"/>
    <x v="143"/>
    <x v="159"/>
    <n v="111"/>
    <x v="19"/>
    <n v="42"/>
    <x v="723"/>
    <n v="1.0249535698825632E-2"/>
    <x v="1"/>
    <x v="1"/>
    <x v="3"/>
    <x v="3"/>
    <n v="10"/>
    <n v="4"/>
    <n v="3"/>
    <n v="11"/>
    <n v="0"/>
  </r>
  <r>
    <n v="6872"/>
    <n v="1974"/>
    <n v="51"/>
    <x v="3"/>
    <x v="0"/>
    <x v="1"/>
    <n v="65352"/>
    <n v="0"/>
    <n v="1"/>
    <s v="21/08/2013"/>
    <n v="43"/>
    <x v="8"/>
    <x v="7"/>
    <x v="465"/>
    <n v="4"/>
    <x v="0"/>
    <n v="23"/>
    <x v="400"/>
    <n v="5.8452686987391358E-3"/>
    <x v="1"/>
    <x v="3"/>
    <x v="0"/>
    <x v="3"/>
    <n v="8"/>
    <n v="4"/>
    <n v="3"/>
    <n v="11"/>
    <n v="0"/>
  </r>
  <r>
    <n v="3706"/>
    <n v="1978"/>
    <n v="47"/>
    <x v="0"/>
    <x v="3"/>
    <x v="0"/>
    <n v="28647"/>
    <n v="1"/>
    <n v="0"/>
    <s v="21/08/2013"/>
    <n v="54"/>
    <x v="27"/>
    <x v="9"/>
    <x v="191"/>
    <n v="0"/>
    <x v="17"/>
    <n v="26"/>
    <x v="628"/>
    <n v="2.3737215066150035E-3"/>
    <x v="2"/>
    <x v="1"/>
    <x v="1"/>
    <x v="3"/>
    <n v="2"/>
    <n v="7"/>
    <n v="3"/>
    <n v="11"/>
    <n v="1"/>
  </r>
  <r>
    <n v="10722"/>
    <n v="1973"/>
    <n v="52"/>
    <x v="0"/>
    <x v="1"/>
    <x v="1"/>
    <n v="55593"/>
    <n v="0"/>
    <n v="1"/>
    <s v="21/08/2013"/>
    <n v="63"/>
    <x v="85"/>
    <x v="9"/>
    <x v="78"/>
    <n v="11"/>
    <x v="27"/>
    <n v="106"/>
    <x v="724"/>
    <n v="7.9146655154425909E-3"/>
    <x v="1"/>
    <x v="3"/>
    <x v="10"/>
    <x v="9"/>
    <n v="3"/>
    <n v="6"/>
    <n v="3"/>
    <n v="11"/>
    <n v="0"/>
  </r>
  <r>
    <n v="4299"/>
    <n v="1960"/>
    <n v="65"/>
    <x v="0"/>
    <x v="1"/>
    <x v="1"/>
    <n v="70971"/>
    <n v="0"/>
    <n v="1"/>
    <s v="21/09/2012"/>
    <n v="28"/>
    <x v="162"/>
    <x v="2"/>
    <x v="466"/>
    <n v="93"/>
    <x v="122"/>
    <n v="17"/>
    <x v="725"/>
    <n v="2.5475194093362078E-2"/>
    <x v="1"/>
    <x v="9"/>
    <x v="11"/>
    <x v="12"/>
    <n v="5"/>
    <n v="7"/>
    <n v="3"/>
    <n v="11"/>
    <n v="1"/>
  </r>
  <r>
    <n v="4640"/>
    <n v="1967"/>
    <n v="58"/>
    <x v="0"/>
    <x v="2"/>
    <x v="1"/>
    <n v="70647"/>
    <n v="0"/>
    <n v="1"/>
    <s v="21/09/2012"/>
    <n v="65"/>
    <x v="150"/>
    <x v="73"/>
    <x v="276"/>
    <n v="25"/>
    <x v="104"/>
    <n v="114"/>
    <x v="726"/>
    <n v="1.3659461831358728E-2"/>
    <x v="1"/>
    <x v="3"/>
    <x v="0"/>
    <x v="5"/>
    <n v="13"/>
    <n v="2"/>
    <n v="3"/>
    <n v="11"/>
    <n v="0"/>
  </r>
  <r>
    <n v="2931"/>
    <n v="1978"/>
    <n v="47"/>
    <x v="0"/>
    <x v="2"/>
    <x v="0"/>
    <n v="71847"/>
    <n v="0"/>
    <n v="0"/>
    <s v="21/09/2012"/>
    <n v="95"/>
    <x v="622"/>
    <x v="68"/>
    <x v="79"/>
    <n v="55"/>
    <x v="158"/>
    <n v="210"/>
    <x v="675"/>
    <n v="1.3667933247038846E-2"/>
    <x v="1"/>
    <x v="6"/>
    <x v="10"/>
    <x v="5"/>
    <n v="9"/>
    <n v="3"/>
    <n v="3"/>
    <n v="11"/>
    <n v="0"/>
  </r>
  <r>
    <n v="2870"/>
    <n v="1973"/>
    <n v="52"/>
    <x v="0"/>
    <x v="0"/>
    <x v="1"/>
    <n v="49094"/>
    <n v="0"/>
    <n v="1"/>
    <s v="21/09/2012"/>
    <n v="6"/>
    <x v="261"/>
    <x v="0"/>
    <x v="20"/>
    <n v="11"/>
    <x v="26"/>
    <n v="69"/>
    <x v="408"/>
    <n v="8.8198150486821208E-3"/>
    <x v="1"/>
    <x v="0"/>
    <x v="10"/>
    <x v="6"/>
    <n v="6"/>
    <n v="6"/>
    <n v="3"/>
    <n v="11"/>
    <n v="0"/>
  </r>
  <r>
    <n v="1183"/>
    <n v="1949"/>
    <n v="76"/>
    <x v="1"/>
    <x v="0"/>
    <x v="1"/>
    <n v="36408"/>
    <n v="1"/>
    <n v="1"/>
    <s v="21/09/2013"/>
    <n v="11"/>
    <x v="15"/>
    <x v="12"/>
    <x v="10"/>
    <n v="3"/>
    <x v="12"/>
    <n v="3"/>
    <x v="205"/>
    <n v="5.2186332674137551E-4"/>
    <x v="1"/>
    <x v="1"/>
    <x v="6"/>
    <x v="4"/>
    <n v="2"/>
    <n v="6"/>
    <n v="3"/>
    <n v="11"/>
    <n v="0"/>
  </r>
  <r>
    <n v="1272"/>
    <n v="1965"/>
    <n v="60"/>
    <x v="1"/>
    <x v="3"/>
    <x v="1"/>
    <n v="55250"/>
    <n v="0"/>
    <n v="1"/>
    <s v="21/10/2012"/>
    <n v="49"/>
    <x v="580"/>
    <x v="98"/>
    <x v="62"/>
    <n v="32"/>
    <x v="4"/>
    <n v="66"/>
    <x v="727"/>
    <n v="1.5149321266968326E-2"/>
    <x v="1"/>
    <x v="2"/>
    <x v="8"/>
    <x v="2"/>
    <n v="10"/>
    <n v="5"/>
    <n v="3"/>
    <n v="11"/>
    <n v="0"/>
  </r>
  <r>
    <n v="6940"/>
    <n v="1966"/>
    <n v="59"/>
    <x v="3"/>
    <x v="3"/>
    <x v="1"/>
    <n v="46734"/>
    <n v="1"/>
    <n v="2"/>
    <s v="21/10/2013"/>
    <n v="86"/>
    <x v="64"/>
    <x v="12"/>
    <x v="251"/>
    <n v="6"/>
    <x v="7"/>
    <n v="76"/>
    <x v="285"/>
    <n v="3.1454615483373989E-3"/>
    <x v="1"/>
    <x v="2"/>
    <x v="4"/>
    <x v="3"/>
    <n v="3"/>
    <n v="6"/>
    <n v="3"/>
    <n v="11"/>
    <n v="0"/>
  </r>
  <r>
    <n v="7352"/>
    <n v="1957"/>
    <n v="68"/>
    <x v="0"/>
    <x v="0"/>
    <x v="1"/>
    <n v="55267"/>
    <n v="0"/>
    <n v="1"/>
    <s v="21/10/2013"/>
    <n v="28"/>
    <x v="623"/>
    <x v="5"/>
    <x v="467"/>
    <n v="32"/>
    <x v="5"/>
    <n v="45"/>
    <x v="728"/>
    <n v="6.5138328478115334E-3"/>
    <x v="1"/>
    <x v="2"/>
    <x v="4"/>
    <x v="1"/>
    <n v="6"/>
    <n v="3"/>
    <n v="3"/>
    <n v="11"/>
    <n v="0"/>
  </r>
  <r>
    <n v="5080"/>
    <n v="1993"/>
    <n v="32"/>
    <x v="0"/>
    <x v="3"/>
    <x v="0"/>
    <n v="70515"/>
    <n v="0"/>
    <n v="0"/>
    <s v="21/10/2013"/>
    <n v="12"/>
    <x v="624"/>
    <x v="0"/>
    <x v="468"/>
    <n v="182"/>
    <x v="125"/>
    <n v="140"/>
    <x v="131"/>
    <n v="1.5854782670353826E-2"/>
    <x v="2"/>
    <x v="1"/>
    <x v="10"/>
    <x v="9"/>
    <n v="4"/>
    <n v="2"/>
    <n v="3"/>
    <n v="11"/>
    <n v="1"/>
  </r>
  <r>
    <n v="3570"/>
    <n v="1969"/>
    <n v="56"/>
    <x v="3"/>
    <x v="1"/>
    <x v="1"/>
    <n v="42731"/>
    <n v="1"/>
    <n v="0"/>
    <s v="21/10/2013"/>
    <n v="64"/>
    <x v="499"/>
    <x v="22"/>
    <x v="179"/>
    <n v="6"/>
    <x v="12"/>
    <n v="24"/>
    <x v="729"/>
    <n v="5.1484870468746346E-3"/>
    <x v="1"/>
    <x v="5"/>
    <x v="0"/>
    <x v="0"/>
    <n v="5"/>
    <n v="5"/>
    <n v="3"/>
    <n v="11"/>
    <n v="0"/>
  </r>
  <r>
    <n v="898"/>
    <n v="1986"/>
    <n v="39"/>
    <x v="0"/>
    <x v="0"/>
    <x v="0"/>
    <n v="23477"/>
    <n v="1"/>
    <n v="0"/>
    <s v="21/10/2013"/>
    <n v="39"/>
    <x v="174"/>
    <x v="19"/>
    <x v="426"/>
    <n v="3"/>
    <x v="26"/>
    <n v="29"/>
    <x v="117"/>
    <n v="5.0261958512586788E-3"/>
    <x v="2"/>
    <x v="5"/>
    <x v="4"/>
    <x v="4"/>
    <n v="4"/>
    <n v="8"/>
    <n v="3"/>
    <n v="11"/>
    <n v="0"/>
  </r>
  <r>
    <n v="2686"/>
    <n v="1969"/>
    <n v="56"/>
    <x v="4"/>
    <x v="1"/>
    <x v="1"/>
    <n v="22390"/>
    <n v="0"/>
    <n v="0"/>
    <s v="21/10/2013"/>
    <n v="49"/>
    <x v="91"/>
    <x v="12"/>
    <x v="10"/>
    <n v="15"/>
    <x v="7"/>
    <n v="5"/>
    <x v="173"/>
    <n v="9.3791871371147831E-4"/>
    <x v="4"/>
    <x v="1"/>
    <x v="6"/>
    <x v="4"/>
    <n v="2"/>
    <n v="7"/>
    <n v="3"/>
    <n v="11"/>
    <n v="0"/>
  </r>
  <r>
    <n v="7527"/>
    <n v="1968"/>
    <n v="57"/>
    <x v="1"/>
    <x v="2"/>
    <x v="1"/>
    <n v="23748"/>
    <n v="1"/>
    <n v="0"/>
    <s v="21/11/2012"/>
    <n v="97"/>
    <x v="17"/>
    <x v="29"/>
    <x v="191"/>
    <n v="12"/>
    <x v="38"/>
    <n v="8"/>
    <x v="628"/>
    <n v="2.8633990230756273E-3"/>
    <x v="2"/>
    <x v="5"/>
    <x v="1"/>
    <x v="0"/>
    <n v="3"/>
    <n v="8"/>
    <n v="3"/>
    <n v="11"/>
    <n v="0"/>
  </r>
  <r>
    <n v="5510"/>
    <n v="1977"/>
    <n v="48"/>
    <x v="1"/>
    <x v="0"/>
    <x v="0"/>
    <n v="43263"/>
    <n v="0"/>
    <n v="1"/>
    <s v="21/11/2012"/>
    <n v="2"/>
    <x v="625"/>
    <x v="29"/>
    <x v="266"/>
    <n v="0"/>
    <x v="30"/>
    <n v="102"/>
    <x v="517"/>
    <n v="7.8357950211497118E-3"/>
    <x v="1"/>
    <x v="5"/>
    <x v="5"/>
    <x v="3"/>
    <n v="6"/>
    <n v="5"/>
    <n v="3"/>
    <n v="11"/>
    <n v="0"/>
  </r>
  <r>
    <n v="3336"/>
    <n v="1948"/>
    <n v="77"/>
    <x v="3"/>
    <x v="1"/>
    <x v="1"/>
    <n v="66375"/>
    <n v="0"/>
    <n v="1"/>
    <s v="21/11/2013"/>
    <n v="96"/>
    <x v="239"/>
    <x v="0"/>
    <x v="7"/>
    <n v="0"/>
    <x v="4"/>
    <n v="191"/>
    <x v="730"/>
    <n v="1.1404896421845574E-2"/>
    <x v="1"/>
    <x v="5"/>
    <x v="1"/>
    <x v="1"/>
    <n v="5"/>
    <n v="7"/>
    <n v="3"/>
    <n v="11"/>
    <n v="0"/>
  </r>
  <r>
    <n v="10150"/>
    <n v="1961"/>
    <n v="64"/>
    <x v="0"/>
    <x v="3"/>
    <x v="1"/>
    <n v="86429"/>
    <n v="0"/>
    <n v="0"/>
    <s v="21/11/2013"/>
    <n v="10"/>
    <x v="498"/>
    <x v="5"/>
    <x v="469"/>
    <n v="29"/>
    <x v="1"/>
    <n v="37"/>
    <x v="76"/>
    <n v="1.6337109072186419E-2"/>
    <x v="2"/>
    <x v="6"/>
    <x v="8"/>
    <x v="1"/>
    <n v="7"/>
    <n v="2"/>
    <n v="3"/>
    <n v="11"/>
    <n v="1"/>
  </r>
  <r>
    <n v="1008"/>
    <n v="1981"/>
    <n v="44"/>
    <x v="3"/>
    <x v="1"/>
    <x v="0"/>
    <n v="44953"/>
    <n v="0"/>
    <n v="0"/>
    <s v="21/12/2012"/>
    <n v="31"/>
    <x v="626"/>
    <x v="2"/>
    <x v="34"/>
    <n v="11"/>
    <x v="26"/>
    <n v="124"/>
    <x v="158"/>
    <n v="1.9954174359886993E-2"/>
    <x v="1"/>
    <x v="1"/>
    <x v="8"/>
    <x v="6"/>
    <n v="13"/>
    <n v="6"/>
    <n v="3"/>
    <n v="11"/>
    <n v="0"/>
  </r>
  <r>
    <n v="9699"/>
    <n v="1966"/>
    <n v="59"/>
    <x v="0"/>
    <x v="2"/>
    <x v="1"/>
    <n v="67272"/>
    <n v="0"/>
    <n v="1"/>
    <s v="21/12/2013"/>
    <n v="12"/>
    <x v="627"/>
    <x v="27"/>
    <x v="158"/>
    <n v="28"/>
    <x v="86"/>
    <n v="14"/>
    <x v="731"/>
    <n v="1.0687953383279819E-2"/>
    <x v="1"/>
    <x v="5"/>
    <x v="10"/>
    <x v="3"/>
    <n v="12"/>
    <n v="5"/>
    <n v="3"/>
    <n v="11"/>
    <n v="0"/>
  </r>
  <r>
    <n v="9672"/>
    <n v="1970"/>
    <n v="55"/>
    <x v="2"/>
    <x v="0"/>
    <x v="1"/>
    <n v="23162"/>
    <n v="1"/>
    <n v="1"/>
    <s v="21/12/2013"/>
    <n v="82"/>
    <x v="32"/>
    <x v="7"/>
    <x v="97"/>
    <n v="19"/>
    <x v="27"/>
    <n v="22"/>
    <x v="63"/>
    <n v="1.8564890769363614E-3"/>
    <x v="0"/>
    <x v="5"/>
    <x v="6"/>
    <x v="0"/>
    <n v="3"/>
    <n v="6"/>
    <n v="3"/>
    <n v="11"/>
    <n v="0"/>
  </r>
  <r>
    <n v="5263"/>
    <n v="1977"/>
    <n v="48"/>
    <x v="2"/>
    <x v="0"/>
    <x v="0"/>
    <n v="31056"/>
    <n v="1"/>
    <n v="0"/>
    <s v="22/01/2013"/>
    <n v="99"/>
    <x v="2"/>
    <x v="16"/>
    <x v="154"/>
    <n v="3"/>
    <x v="26"/>
    <n v="16"/>
    <x v="0"/>
    <n v="1.2557959814528594E-3"/>
    <x v="0"/>
    <x v="1"/>
    <x v="6"/>
    <x v="4"/>
    <n v="3"/>
    <n v="8"/>
    <n v="3"/>
    <n v="11"/>
    <n v="0"/>
  </r>
  <r>
    <n v="7488"/>
    <n v="1963"/>
    <n v="62"/>
    <x v="1"/>
    <x v="3"/>
    <x v="1"/>
    <n v="64191"/>
    <n v="0"/>
    <n v="1"/>
    <s v="22/01/2013"/>
    <n v="30"/>
    <x v="624"/>
    <x v="19"/>
    <x v="155"/>
    <n v="151"/>
    <x v="39"/>
    <n v="15"/>
    <x v="565"/>
    <n v="1.261859139131654E-2"/>
    <x v="1"/>
    <x v="5"/>
    <x v="5"/>
    <x v="6"/>
    <n v="13"/>
    <n v="3"/>
    <n v="3"/>
    <n v="11"/>
    <n v="0"/>
  </r>
  <r>
    <n v="10796"/>
    <n v="1984"/>
    <n v="41"/>
    <x v="1"/>
    <x v="0"/>
    <x v="0"/>
    <n v="30477"/>
    <n v="1"/>
    <n v="0"/>
    <s v="22/01/2014"/>
    <n v="16"/>
    <x v="578"/>
    <x v="12"/>
    <x v="69"/>
    <n v="0"/>
    <x v="4"/>
    <n v="12"/>
    <x v="183"/>
    <n v="1.7718279358204547E-3"/>
    <x v="1"/>
    <x v="1"/>
    <x v="6"/>
    <x v="0"/>
    <n v="3"/>
    <n v="6"/>
    <n v="3"/>
    <n v="11"/>
    <n v="0"/>
  </r>
  <r>
    <n v="10855"/>
    <n v="1968"/>
    <n v="57"/>
    <x v="1"/>
    <x v="3"/>
    <x v="1"/>
    <n v="50014"/>
    <n v="1"/>
    <n v="0"/>
    <s v="22/01/2014"/>
    <n v="9"/>
    <x v="628"/>
    <x v="57"/>
    <x v="288"/>
    <n v="19"/>
    <x v="30"/>
    <n v="42"/>
    <x v="290"/>
    <n v="7.0780181549166231E-3"/>
    <x v="1"/>
    <x v="3"/>
    <x v="0"/>
    <x v="0"/>
    <n v="8"/>
    <n v="5"/>
    <n v="3"/>
    <n v="11"/>
    <n v="0"/>
  </r>
  <r>
    <n v="2410"/>
    <n v="1969"/>
    <n v="56"/>
    <x v="0"/>
    <x v="3"/>
    <x v="1"/>
    <n v="81657"/>
    <n v="0"/>
    <n v="0"/>
    <s v="22/01/2014"/>
    <n v="69"/>
    <x v="629"/>
    <x v="45"/>
    <x v="470"/>
    <n v="158"/>
    <x v="64"/>
    <n v="50"/>
    <x v="233"/>
    <n v="1.2821925860612073E-2"/>
    <x v="2"/>
    <x v="1"/>
    <x v="4"/>
    <x v="1"/>
    <n v="8"/>
    <n v="1"/>
    <n v="3"/>
    <n v="11"/>
    <n v="0"/>
  </r>
  <r>
    <n v="4310"/>
    <n v="1944"/>
    <n v="81"/>
    <x v="0"/>
    <x v="0"/>
    <x v="1"/>
    <n v="80589"/>
    <n v="0"/>
    <n v="0"/>
    <s v="22/01/2014"/>
    <n v="25"/>
    <x v="76"/>
    <x v="123"/>
    <x v="228"/>
    <n v="242"/>
    <x v="42"/>
    <n v="26"/>
    <x v="732"/>
    <n v="1.7396915211753464E-2"/>
    <x v="2"/>
    <x v="1"/>
    <x v="5"/>
    <x v="11"/>
    <n v="5"/>
    <n v="1"/>
    <n v="3"/>
    <n v="11"/>
    <n v="1"/>
  </r>
  <r>
    <n v="1515"/>
    <n v="1975"/>
    <n v="50"/>
    <x v="1"/>
    <x v="1"/>
    <x v="0"/>
    <n v="34176"/>
    <n v="0"/>
    <n v="1"/>
    <s v="22/01/2014"/>
    <n v="9"/>
    <x v="223"/>
    <x v="22"/>
    <x v="41"/>
    <n v="4"/>
    <x v="12"/>
    <n v="2"/>
    <x v="494"/>
    <n v="7.607677902621723E-4"/>
    <x v="1"/>
    <x v="1"/>
    <x v="6"/>
    <x v="4"/>
    <n v="3"/>
    <n v="3"/>
    <n v="3"/>
    <n v="11"/>
    <n v="0"/>
  </r>
  <r>
    <n v="4216"/>
    <n v="1981"/>
    <n v="44"/>
    <x v="0"/>
    <x v="3"/>
    <x v="0"/>
    <n v="91065"/>
    <n v="0"/>
    <n v="0"/>
    <s v="22/02/2013"/>
    <n v="33"/>
    <x v="630"/>
    <x v="23"/>
    <x v="237"/>
    <n v="179"/>
    <x v="117"/>
    <n v="114"/>
    <x v="436"/>
    <n v="1.4934387525393949E-2"/>
    <x v="1"/>
    <x v="1"/>
    <x v="8"/>
    <x v="7"/>
    <n v="9"/>
    <n v="3"/>
    <n v="3"/>
    <n v="11"/>
    <n v="1"/>
  </r>
  <r>
    <n v="10965"/>
    <n v="1955"/>
    <n v="70"/>
    <x v="0"/>
    <x v="1"/>
    <x v="1"/>
    <n v="76005"/>
    <n v="0"/>
    <n v="0"/>
    <s v="22/02/2013"/>
    <n v="72"/>
    <x v="250"/>
    <x v="32"/>
    <x v="471"/>
    <n v="240"/>
    <x v="37"/>
    <n v="40"/>
    <x v="733"/>
    <n v="2.2130123018222484E-2"/>
    <x v="1"/>
    <x v="1"/>
    <x v="4"/>
    <x v="2"/>
    <n v="13"/>
    <n v="6"/>
    <n v="3"/>
    <n v="11"/>
    <n v="0"/>
  </r>
  <r>
    <n v="5153"/>
    <n v="1967"/>
    <n v="58"/>
    <x v="3"/>
    <x v="0"/>
    <x v="1"/>
    <n v="77766"/>
    <n v="0"/>
    <n v="1"/>
    <s v="22/02/2013"/>
    <n v="97"/>
    <x v="631"/>
    <x v="105"/>
    <x v="285"/>
    <n v="115"/>
    <x v="112"/>
    <n v="27"/>
    <x v="734"/>
    <n v="1.9314353316359334E-2"/>
    <x v="1"/>
    <x v="3"/>
    <x v="11"/>
    <x v="11"/>
    <n v="11"/>
    <n v="6"/>
    <n v="3"/>
    <n v="11"/>
    <n v="1"/>
  </r>
  <r>
    <n v="4127"/>
    <n v="1967"/>
    <n v="58"/>
    <x v="3"/>
    <x v="0"/>
    <x v="1"/>
    <n v="77766"/>
    <n v="0"/>
    <n v="1"/>
    <s v="22/02/2013"/>
    <n v="97"/>
    <x v="631"/>
    <x v="105"/>
    <x v="285"/>
    <n v="115"/>
    <x v="112"/>
    <n v="27"/>
    <x v="734"/>
    <n v="1.9314353316359334E-2"/>
    <x v="1"/>
    <x v="3"/>
    <x v="11"/>
    <x v="11"/>
    <n v="11"/>
    <n v="6"/>
    <n v="3"/>
    <n v="11"/>
    <n v="1"/>
  </r>
  <r>
    <n v="9986"/>
    <n v="1982"/>
    <n v="43"/>
    <x v="0"/>
    <x v="1"/>
    <x v="0"/>
    <n v="19444"/>
    <n v="1"/>
    <n v="0"/>
    <s v="22/02/2014"/>
    <n v="8"/>
    <x v="65"/>
    <x v="0"/>
    <x v="27"/>
    <n v="3"/>
    <x v="12"/>
    <n v="10"/>
    <x v="51"/>
    <n v="2.2629088664883768E-3"/>
    <x v="2"/>
    <x v="5"/>
    <x v="0"/>
    <x v="0"/>
    <n v="2"/>
    <n v="7"/>
    <n v="3"/>
    <n v="11"/>
    <n v="1"/>
  </r>
  <r>
    <n v="2350"/>
    <n v="1972"/>
    <n v="53"/>
    <x v="0"/>
    <x v="0"/>
    <x v="1"/>
    <n v="59666"/>
    <n v="1"/>
    <n v="1"/>
    <s v="22/03/2013"/>
    <n v="87"/>
    <x v="632"/>
    <x v="53"/>
    <x v="150"/>
    <n v="23"/>
    <x v="67"/>
    <n v="133"/>
    <x v="373"/>
    <n v="1.4983407635839507E-2"/>
    <x v="1"/>
    <x v="9"/>
    <x v="4"/>
    <x v="3"/>
    <n v="8"/>
    <n v="8"/>
    <n v="3"/>
    <n v="11"/>
    <n v="0"/>
  </r>
  <r>
    <n v="332"/>
    <n v="1957"/>
    <n v="68"/>
    <x v="0"/>
    <x v="0"/>
    <x v="1"/>
    <n v="47743"/>
    <n v="0"/>
    <n v="1"/>
    <s v="22/03/2013"/>
    <n v="56"/>
    <x v="236"/>
    <x v="22"/>
    <x v="195"/>
    <n v="0"/>
    <x v="17"/>
    <n v="20"/>
    <x v="218"/>
    <n v="5.3410971241857445E-3"/>
    <x v="1"/>
    <x v="5"/>
    <x v="0"/>
    <x v="0"/>
    <n v="6"/>
    <n v="6"/>
    <n v="3"/>
    <n v="11"/>
    <n v="0"/>
  </r>
  <r>
    <n v="2980"/>
    <n v="1952"/>
    <n v="73"/>
    <x v="1"/>
    <x v="3"/>
    <x v="1"/>
    <n v="8820"/>
    <n v="1"/>
    <n v="1"/>
    <s v="22/03/2013"/>
    <n v="52"/>
    <x v="87"/>
    <x v="0"/>
    <x v="154"/>
    <n v="4"/>
    <x v="12"/>
    <n v="4"/>
    <x v="365"/>
    <n v="3.5147392290249433E-3"/>
    <x v="2"/>
    <x v="2"/>
    <x v="4"/>
    <x v="4"/>
    <n v="3"/>
    <n v="8"/>
    <n v="3"/>
    <n v="11"/>
    <n v="0"/>
  </r>
  <r>
    <n v="9336"/>
    <n v="1969"/>
    <n v="56"/>
    <x v="3"/>
    <x v="4"/>
    <x v="1"/>
    <n v="62187"/>
    <n v="0"/>
    <n v="1"/>
    <s v="22/03/2014"/>
    <n v="38"/>
    <x v="222"/>
    <x v="0"/>
    <x v="62"/>
    <n v="0"/>
    <x v="4"/>
    <n v="41"/>
    <x v="179"/>
    <n v="9.5679161239487359E-3"/>
    <x v="1"/>
    <x v="5"/>
    <x v="10"/>
    <x v="3"/>
    <n v="10"/>
    <n v="4"/>
    <n v="3"/>
    <n v="11"/>
    <n v="0"/>
  </r>
  <r>
    <n v="7386"/>
    <n v="1976"/>
    <n v="49"/>
    <x v="0"/>
    <x v="2"/>
    <x v="0"/>
    <n v="30992"/>
    <n v="1"/>
    <n v="0"/>
    <s v="22/04/2013"/>
    <n v="83"/>
    <x v="363"/>
    <x v="0"/>
    <x v="30"/>
    <n v="7"/>
    <x v="5"/>
    <n v="2"/>
    <x v="73"/>
    <n v="1.3229220443985545E-3"/>
    <x v="1"/>
    <x v="1"/>
    <x v="6"/>
    <x v="4"/>
    <n v="3"/>
    <n v="7"/>
    <n v="3"/>
    <n v="11"/>
    <n v="0"/>
  </r>
  <r>
    <n v="3081"/>
    <n v="1978"/>
    <n v="47"/>
    <x v="3"/>
    <x v="0"/>
    <x v="0"/>
    <n v="41014"/>
    <n v="1"/>
    <n v="0"/>
    <s v="22/04/2013"/>
    <n v="65"/>
    <x v="0"/>
    <x v="22"/>
    <x v="69"/>
    <n v="2"/>
    <x v="4"/>
    <n v="3"/>
    <x v="10"/>
    <n v="4.1449261227873409E-4"/>
    <x v="1"/>
    <x v="1"/>
    <x v="6"/>
    <x v="4"/>
    <n v="2"/>
    <n v="7"/>
    <n v="3"/>
    <n v="11"/>
    <n v="0"/>
  </r>
  <r>
    <n v="2245"/>
    <n v="1969"/>
    <n v="56"/>
    <x v="1"/>
    <x v="0"/>
    <x v="1"/>
    <n v="43641"/>
    <n v="1"/>
    <n v="1"/>
    <s v="22/04/2013"/>
    <n v="50"/>
    <x v="568"/>
    <x v="22"/>
    <x v="179"/>
    <n v="4"/>
    <x v="12"/>
    <n v="23"/>
    <x v="68"/>
    <n v="2.6580509154235698E-3"/>
    <x v="1"/>
    <x v="5"/>
    <x v="1"/>
    <x v="0"/>
    <n v="4"/>
    <n v="6"/>
    <n v="3"/>
    <n v="11"/>
    <n v="0"/>
  </r>
  <r>
    <n v="1650"/>
    <n v="1960"/>
    <n v="65"/>
    <x v="1"/>
    <x v="0"/>
    <x v="1"/>
    <n v="81843"/>
    <n v="0"/>
    <n v="0"/>
    <s v="22/04/2013"/>
    <n v="13"/>
    <x v="633"/>
    <x v="46"/>
    <x v="445"/>
    <n v="34"/>
    <x v="95"/>
    <n v="138"/>
    <x v="735"/>
    <n v="1.8388866488276333E-2"/>
    <x v="1"/>
    <x v="1"/>
    <x v="5"/>
    <x v="7"/>
    <n v="12"/>
    <n v="3"/>
    <n v="3"/>
    <n v="11"/>
    <n v="0"/>
  </r>
  <r>
    <n v="7912"/>
    <n v="1978"/>
    <n v="47"/>
    <x v="0"/>
    <x v="0"/>
    <x v="0"/>
    <n v="38136"/>
    <n v="1"/>
    <n v="0"/>
    <s v="22/04/2013"/>
    <n v="69"/>
    <x v="32"/>
    <x v="19"/>
    <x v="133"/>
    <n v="0"/>
    <x v="77"/>
    <n v="33"/>
    <x v="458"/>
    <n v="1.8355359765051395E-3"/>
    <x v="0"/>
    <x v="3"/>
    <x v="4"/>
    <x v="0"/>
    <n v="2"/>
    <n v="8"/>
    <n v="3"/>
    <n v="11"/>
    <n v="0"/>
  </r>
  <r>
    <n v="3006"/>
    <n v="1976"/>
    <n v="49"/>
    <x v="0"/>
    <x v="2"/>
    <x v="0"/>
    <n v="30992"/>
    <n v="1"/>
    <n v="0"/>
    <s v="22/04/2013"/>
    <n v="83"/>
    <x v="363"/>
    <x v="0"/>
    <x v="30"/>
    <n v="7"/>
    <x v="5"/>
    <n v="2"/>
    <x v="73"/>
    <n v="1.3229220443985545E-3"/>
    <x v="1"/>
    <x v="1"/>
    <x v="6"/>
    <x v="4"/>
    <n v="3"/>
    <n v="7"/>
    <n v="3"/>
    <n v="11"/>
    <n v="0"/>
  </r>
  <r>
    <n v="5680"/>
    <n v="1984"/>
    <n v="41"/>
    <x v="2"/>
    <x v="0"/>
    <x v="0"/>
    <n v="35684"/>
    <n v="1"/>
    <n v="0"/>
    <s v="22/04/2014"/>
    <n v="66"/>
    <x v="38"/>
    <x v="20"/>
    <x v="41"/>
    <n v="0"/>
    <x v="35"/>
    <n v="3"/>
    <x v="276"/>
    <n v="7.5664163210402424E-4"/>
    <x v="1"/>
    <x v="1"/>
    <x v="6"/>
    <x v="4"/>
    <n v="3"/>
    <n v="6"/>
    <n v="3"/>
    <n v="11"/>
    <n v="0"/>
  </r>
  <r>
    <n v="1184"/>
    <n v="1968"/>
    <n v="57"/>
    <x v="3"/>
    <x v="2"/>
    <x v="1"/>
    <n v="69674"/>
    <n v="0"/>
    <n v="2"/>
    <s v="22/05/2013"/>
    <n v="46"/>
    <x v="634"/>
    <x v="145"/>
    <x v="146"/>
    <n v="11"/>
    <x v="4"/>
    <n v="24"/>
    <x v="736"/>
    <n v="1.1783448632201396E-2"/>
    <x v="1"/>
    <x v="5"/>
    <x v="7"/>
    <x v="3"/>
    <n v="10"/>
    <n v="5"/>
    <n v="3"/>
    <n v="11"/>
    <n v="0"/>
  </r>
  <r>
    <n v="3174"/>
    <n v="1959"/>
    <n v="66"/>
    <x v="0"/>
    <x v="1"/>
    <x v="1"/>
    <n v="87771"/>
    <n v="0"/>
    <n v="1"/>
    <s v="22/05/2013"/>
    <n v="61"/>
    <x v="635"/>
    <x v="122"/>
    <x v="234"/>
    <n v="50"/>
    <x v="133"/>
    <n v="33"/>
    <x v="737"/>
    <n v="2.1920679951236741E-2"/>
    <x v="1"/>
    <x v="1"/>
    <x v="5"/>
    <x v="11"/>
    <n v="4"/>
    <n v="6"/>
    <n v="3"/>
    <n v="11"/>
    <n v="1"/>
  </r>
  <r>
    <n v="5536"/>
    <n v="1959"/>
    <n v="66"/>
    <x v="0"/>
    <x v="1"/>
    <x v="1"/>
    <n v="87771"/>
    <n v="0"/>
    <n v="1"/>
    <s v="22/05/2013"/>
    <n v="61"/>
    <x v="635"/>
    <x v="122"/>
    <x v="234"/>
    <n v="50"/>
    <x v="133"/>
    <n v="33"/>
    <x v="737"/>
    <n v="2.1920679951236741E-2"/>
    <x v="1"/>
    <x v="1"/>
    <x v="5"/>
    <x v="11"/>
    <n v="4"/>
    <n v="6"/>
    <n v="3"/>
    <n v="11"/>
    <n v="1"/>
  </r>
  <r>
    <n v="1204"/>
    <n v="1970"/>
    <n v="55"/>
    <x v="3"/>
    <x v="0"/>
    <x v="1"/>
    <n v="67536"/>
    <n v="0"/>
    <n v="1"/>
    <s v="22/05/2013"/>
    <n v="45"/>
    <x v="636"/>
    <x v="0"/>
    <x v="65"/>
    <n v="23"/>
    <x v="69"/>
    <n v="35"/>
    <x v="738"/>
    <n v="2.65636105188344E-2"/>
    <x v="1"/>
    <x v="5"/>
    <x v="11"/>
    <x v="2"/>
    <n v="11"/>
    <n v="8"/>
    <n v="3"/>
    <n v="11"/>
    <n v="0"/>
  </r>
  <r>
    <n v="945"/>
    <n v="1965"/>
    <n v="60"/>
    <x v="0"/>
    <x v="1"/>
    <x v="1"/>
    <n v="36317"/>
    <n v="0"/>
    <n v="1"/>
    <s v="22/05/2013"/>
    <n v="53"/>
    <x v="263"/>
    <x v="7"/>
    <x v="152"/>
    <n v="3"/>
    <x v="12"/>
    <n v="13"/>
    <x v="449"/>
    <n v="3.3042376848307956E-3"/>
    <x v="1"/>
    <x v="3"/>
    <x v="4"/>
    <x v="4"/>
    <n v="4"/>
    <n v="7"/>
    <n v="3"/>
    <n v="11"/>
    <n v="0"/>
  </r>
  <r>
    <n v="3979"/>
    <n v="1983"/>
    <n v="42"/>
    <x v="3"/>
    <x v="2"/>
    <x v="0"/>
    <n v="90687"/>
    <n v="0"/>
    <n v="0"/>
    <s v="22/05/2013"/>
    <n v="98"/>
    <x v="394"/>
    <x v="2"/>
    <x v="472"/>
    <n v="23"/>
    <x v="65"/>
    <n v="51"/>
    <x v="655"/>
    <n v="1.9054550266300572E-2"/>
    <x v="1"/>
    <x v="1"/>
    <x v="10"/>
    <x v="3"/>
    <n v="8"/>
    <n v="2"/>
    <n v="3"/>
    <n v="11"/>
    <n v="1"/>
  </r>
  <r>
    <n v="1087"/>
    <n v="1975"/>
    <n v="50"/>
    <x v="1"/>
    <x v="1"/>
    <x v="0"/>
    <n v="22669"/>
    <n v="1"/>
    <n v="0"/>
    <s v="22/05/2013"/>
    <n v="30"/>
    <x v="65"/>
    <x v="57"/>
    <x v="460"/>
    <n v="37"/>
    <x v="48"/>
    <n v="48"/>
    <x v="104"/>
    <n v="5.514138250474216E-3"/>
    <x v="0"/>
    <x v="5"/>
    <x v="0"/>
    <x v="0"/>
    <n v="2"/>
    <n v="9"/>
    <n v="3"/>
    <n v="11"/>
    <n v="1"/>
  </r>
  <r>
    <n v="6864"/>
    <n v="1989"/>
    <n v="36"/>
    <x v="1"/>
    <x v="2"/>
    <x v="0"/>
    <n v="10979"/>
    <n v="0"/>
    <n v="0"/>
    <s v="22/05/2014"/>
    <n v="34"/>
    <x v="32"/>
    <x v="20"/>
    <x v="32"/>
    <n v="2"/>
    <x v="12"/>
    <n v="4"/>
    <x v="494"/>
    <n v="2.3681573913835502E-3"/>
    <x v="2"/>
    <x v="3"/>
    <x v="4"/>
    <x v="4"/>
    <n v="3"/>
    <n v="5"/>
    <n v="3"/>
    <n v="11"/>
    <n v="0"/>
  </r>
  <r>
    <n v="7516"/>
    <n v="1983"/>
    <n v="42"/>
    <x v="0"/>
    <x v="0"/>
    <x v="0"/>
    <n v="30096"/>
    <n v="1"/>
    <n v="0"/>
    <s v="22/05/2014"/>
    <n v="30"/>
    <x v="2"/>
    <x v="7"/>
    <x v="73"/>
    <n v="12"/>
    <x v="20"/>
    <n v="9"/>
    <x v="80"/>
    <n v="1.1961722488038277E-3"/>
    <x v="4"/>
    <x v="1"/>
    <x v="1"/>
    <x v="4"/>
    <n v="3"/>
    <n v="6"/>
    <n v="3"/>
    <n v="11"/>
    <n v="0"/>
  </r>
  <r>
    <n v="3129"/>
    <n v="1983"/>
    <n v="42"/>
    <x v="0"/>
    <x v="0"/>
    <x v="0"/>
    <n v="30096"/>
    <n v="1"/>
    <n v="0"/>
    <s v="22/05/2014"/>
    <n v="30"/>
    <x v="2"/>
    <x v="7"/>
    <x v="73"/>
    <n v="12"/>
    <x v="20"/>
    <n v="9"/>
    <x v="80"/>
    <n v="1.1961722488038277E-3"/>
    <x v="4"/>
    <x v="1"/>
    <x v="1"/>
    <x v="4"/>
    <n v="3"/>
    <n v="6"/>
    <n v="3"/>
    <n v="11"/>
    <n v="0"/>
  </r>
  <r>
    <n v="716"/>
    <n v="1949"/>
    <n v="76"/>
    <x v="3"/>
    <x v="1"/>
    <x v="1"/>
    <n v="67911"/>
    <n v="0"/>
    <n v="1"/>
    <s v="22/05/2014"/>
    <n v="63"/>
    <x v="637"/>
    <x v="0"/>
    <x v="473"/>
    <n v="63"/>
    <x v="86"/>
    <n v="0"/>
    <x v="375"/>
    <n v="1.437175126268204E-2"/>
    <x v="1"/>
    <x v="5"/>
    <x v="10"/>
    <x v="5"/>
    <n v="11"/>
    <n v="3"/>
    <n v="3"/>
    <n v="11"/>
    <n v="0"/>
  </r>
  <r>
    <n v="6961"/>
    <n v="1974"/>
    <n v="51"/>
    <x v="0"/>
    <x v="0"/>
    <x v="1"/>
    <n v="26751"/>
    <n v="2"/>
    <n v="0"/>
    <s v="22/05/2014"/>
    <n v="26"/>
    <x v="103"/>
    <x v="12"/>
    <x v="106"/>
    <n v="0"/>
    <x v="5"/>
    <n v="1"/>
    <x v="323"/>
    <n v="3.7381780120369332E-4"/>
    <x v="2"/>
    <x v="1"/>
    <x v="6"/>
    <x v="4"/>
    <n v="2"/>
    <n v="8"/>
    <n v="3"/>
    <n v="11"/>
    <n v="0"/>
  </r>
  <r>
    <n v="4508"/>
    <n v="1952"/>
    <n v="73"/>
    <x v="0"/>
    <x v="3"/>
    <x v="1"/>
    <n v="75127"/>
    <n v="0"/>
    <n v="0"/>
    <s v="22/05/2014"/>
    <n v="92"/>
    <x v="121"/>
    <x v="27"/>
    <x v="171"/>
    <n v="46"/>
    <x v="67"/>
    <n v="227"/>
    <x v="82"/>
    <n v="8.0663409959135859E-3"/>
    <x v="2"/>
    <x v="1"/>
    <x v="1"/>
    <x v="12"/>
    <n v="5"/>
    <n v="1"/>
    <n v="3"/>
    <n v="11"/>
    <n v="0"/>
  </r>
  <r>
    <n v="4843"/>
    <n v="1952"/>
    <n v="73"/>
    <x v="0"/>
    <x v="3"/>
    <x v="1"/>
    <n v="75127"/>
    <n v="0"/>
    <n v="0"/>
    <s v="22/05/2014"/>
    <n v="92"/>
    <x v="121"/>
    <x v="27"/>
    <x v="171"/>
    <n v="46"/>
    <x v="67"/>
    <n v="227"/>
    <x v="82"/>
    <n v="8.0663409959135859E-3"/>
    <x v="2"/>
    <x v="1"/>
    <x v="1"/>
    <x v="12"/>
    <n v="5"/>
    <n v="1"/>
    <n v="3"/>
    <n v="11"/>
    <n v="0"/>
  </r>
  <r>
    <n v="10617"/>
    <n v="1989"/>
    <n v="36"/>
    <x v="1"/>
    <x v="2"/>
    <x v="0"/>
    <n v="10979"/>
    <n v="0"/>
    <n v="0"/>
    <s v="22/05/2014"/>
    <n v="34"/>
    <x v="32"/>
    <x v="20"/>
    <x v="32"/>
    <n v="2"/>
    <x v="12"/>
    <n v="4"/>
    <x v="494"/>
    <n v="2.3681573913835502E-3"/>
    <x v="2"/>
    <x v="3"/>
    <x v="4"/>
    <x v="4"/>
    <n v="3"/>
    <n v="5"/>
    <n v="3"/>
    <n v="11"/>
    <n v="0"/>
  </r>
  <r>
    <n v="8663"/>
    <n v="1974"/>
    <n v="51"/>
    <x v="0"/>
    <x v="2"/>
    <x v="1"/>
    <n v="39996"/>
    <n v="1"/>
    <n v="1"/>
    <s v="22/05/2014"/>
    <n v="85"/>
    <x v="223"/>
    <x v="0"/>
    <x v="82"/>
    <n v="0"/>
    <x v="4"/>
    <n v="1"/>
    <x v="283"/>
    <n v="3.5003500350035003E-4"/>
    <x v="1"/>
    <x v="1"/>
    <x v="6"/>
    <x v="4"/>
    <n v="2"/>
    <n v="6"/>
    <n v="3"/>
    <n v="11"/>
    <n v="0"/>
  </r>
  <r>
    <n v="6544"/>
    <n v="1949"/>
    <n v="76"/>
    <x v="3"/>
    <x v="1"/>
    <x v="1"/>
    <n v="67911"/>
    <n v="0"/>
    <n v="1"/>
    <s v="22/05/2014"/>
    <n v="63"/>
    <x v="637"/>
    <x v="0"/>
    <x v="473"/>
    <n v="63"/>
    <x v="86"/>
    <n v="0"/>
    <x v="375"/>
    <n v="1.437175126268204E-2"/>
    <x v="1"/>
    <x v="5"/>
    <x v="10"/>
    <x v="5"/>
    <n v="11"/>
    <n v="3"/>
    <n v="3"/>
    <n v="11"/>
    <n v="0"/>
  </r>
  <r>
    <n v="1519"/>
    <n v="1972"/>
    <n v="53"/>
    <x v="3"/>
    <x v="3"/>
    <x v="1"/>
    <n v="38578"/>
    <n v="1"/>
    <n v="1"/>
    <s v="22/06/2013"/>
    <n v="2"/>
    <x v="174"/>
    <x v="20"/>
    <x v="190"/>
    <n v="3"/>
    <x v="5"/>
    <n v="3"/>
    <x v="458"/>
    <n v="1.8145056768106174E-3"/>
    <x v="1"/>
    <x v="5"/>
    <x v="4"/>
    <x v="4"/>
    <n v="3"/>
    <n v="8"/>
    <n v="3"/>
    <n v="11"/>
    <n v="1"/>
  </r>
  <r>
    <n v="9080"/>
    <n v="1972"/>
    <n v="53"/>
    <x v="3"/>
    <x v="3"/>
    <x v="1"/>
    <n v="38578"/>
    <n v="1"/>
    <n v="1"/>
    <s v="22/06/2013"/>
    <n v="2"/>
    <x v="174"/>
    <x v="20"/>
    <x v="190"/>
    <n v="3"/>
    <x v="5"/>
    <n v="3"/>
    <x v="458"/>
    <n v="1.8145056768106174E-3"/>
    <x v="1"/>
    <x v="5"/>
    <x v="4"/>
    <x v="4"/>
    <n v="3"/>
    <n v="8"/>
    <n v="3"/>
    <n v="11"/>
    <n v="0"/>
  </r>
  <r>
    <n v="4552"/>
    <n v="1991"/>
    <n v="34"/>
    <x v="0"/>
    <x v="0"/>
    <x v="0"/>
    <n v="51373"/>
    <n v="0"/>
    <n v="0"/>
    <s v="22/06/2013"/>
    <n v="37"/>
    <x v="638"/>
    <x v="22"/>
    <x v="55"/>
    <n v="64"/>
    <x v="3"/>
    <n v="117"/>
    <x v="641"/>
    <n v="5.372471921048021E-3"/>
    <x v="0"/>
    <x v="1"/>
    <x v="4"/>
    <x v="2"/>
    <n v="3"/>
    <n v="4"/>
    <n v="3"/>
    <n v="11"/>
    <n v="0"/>
  </r>
  <r>
    <n v="3955"/>
    <n v="1965"/>
    <n v="60"/>
    <x v="0"/>
    <x v="2"/>
    <x v="1"/>
    <n v="4861"/>
    <n v="0"/>
    <n v="0"/>
    <s v="22/06/2014"/>
    <n v="20"/>
    <x v="77"/>
    <x v="12"/>
    <x v="108"/>
    <n v="1"/>
    <x v="4"/>
    <n v="1"/>
    <x v="468"/>
    <n v="1.0285949393128986E-3"/>
    <x v="1"/>
    <x v="6"/>
    <x v="9"/>
    <x v="4"/>
    <n v="0"/>
    <n v="14"/>
    <n v="3"/>
    <n v="11"/>
    <n v="0"/>
  </r>
  <r>
    <n v="1640"/>
    <n v="1954"/>
    <n v="71"/>
    <x v="0"/>
    <x v="2"/>
    <x v="1"/>
    <n v="64587"/>
    <n v="1"/>
    <n v="1"/>
    <s v="22/06/2014"/>
    <n v="49"/>
    <x v="600"/>
    <x v="0"/>
    <x v="17"/>
    <n v="0"/>
    <x v="35"/>
    <n v="20"/>
    <x v="223"/>
    <n v="1.3625032901357858E-3"/>
    <x v="1"/>
    <x v="3"/>
    <x v="6"/>
    <x v="0"/>
    <n v="4"/>
    <n v="3"/>
    <n v="3"/>
    <n v="11"/>
    <n v="0"/>
  </r>
  <r>
    <n v="2939"/>
    <n v="1970"/>
    <n v="55"/>
    <x v="1"/>
    <x v="1"/>
    <x v="1"/>
    <n v="79419"/>
    <n v="0"/>
    <n v="0"/>
    <s v="22/06/2014"/>
    <n v="96"/>
    <x v="639"/>
    <x v="114"/>
    <x v="94"/>
    <n v="20"/>
    <x v="38"/>
    <n v="31"/>
    <x v="739"/>
    <n v="2.0146312595222805E-2"/>
    <x v="1"/>
    <x v="1"/>
    <x v="0"/>
    <x v="9"/>
    <n v="4"/>
    <n v="2"/>
    <n v="3"/>
    <n v="11"/>
    <n v="0"/>
  </r>
  <r>
    <n v="2546"/>
    <n v="1977"/>
    <n v="48"/>
    <x v="2"/>
    <x v="3"/>
    <x v="0"/>
    <n v="31878"/>
    <n v="0"/>
    <n v="1"/>
    <s v="22/06/2014"/>
    <n v="7"/>
    <x v="334"/>
    <x v="20"/>
    <x v="106"/>
    <n v="10"/>
    <x v="20"/>
    <n v="23"/>
    <x v="184"/>
    <n v="1.474371039588431E-3"/>
    <x v="1"/>
    <x v="1"/>
    <x v="6"/>
    <x v="4"/>
    <n v="4"/>
    <n v="3"/>
    <n v="3"/>
    <n v="11"/>
    <n v="0"/>
  </r>
  <r>
    <n v="2591"/>
    <n v="1959"/>
    <n v="66"/>
    <x v="0"/>
    <x v="4"/>
    <x v="1"/>
    <n v="76320"/>
    <n v="0"/>
    <n v="1"/>
    <s v="22/06/2014"/>
    <n v="49"/>
    <x v="640"/>
    <x v="27"/>
    <x v="474"/>
    <n v="69"/>
    <x v="61"/>
    <n v="35"/>
    <x v="158"/>
    <n v="1.1753144654088051E-2"/>
    <x v="1"/>
    <x v="3"/>
    <x v="10"/>
    <x v="6"/>
    <n v="4"/>
    <n v="2"/>
    <n v="3"/>
    <n v="11"/>
    <n v="0"/>
  </r>
  <r>
    <n v="6658"/>
    <n v="1972"/>
    <n v="53"/>
    <x v="0"/>
    <x v="1"/>
    <x v="1"/>
    <n v="59868"/>
    <n v="0"/>
    <n v="1"/>
    <s v="22/07/2013"/>
    <n v="37"/>
    <x v="641"/>
    <x v="58"/>
    <x v="301"/>
    <n v="54"/>
    <x v="30"/>
    <n v="154"/>
    <x v="740"/>
    <n v="1.7371550744972271E-2"/>
    <x v="1"/>
    <x v="9"/>
    <x v="11"/>
    <x v="3"/>
    <n v="12"/>
    <n v="6"/>
    <n v="3"/>
    <n v="11"/>
    <n v="0"/>
  </r>
  <r>
    <n v="13"/>
    <n v="1947"/>
    <n v="78"/>
    <x v="3"/>
    <x v="4"/>
    <x v="1"/>
    <n v="25358"/>
    <n v="0"/>
    <n v="1"/>
    <s v="22/07/2013"/>
    <n v="57"/>
    <x v="27"/>
    <x v="0"/>
    <x v="106"/>
    <n v="0"/>
    <x v="4"/>
    <n v="8"/>
    <x v="146"/>
    <n v="9.4644688066882247E-4"/>
    <x v="1"/>
    <x v="3"/>
    <x v="6"/>
    <x v="4"/>
    <n v="3"/>
    <n v="6"/>
    <n v="3"/>
    <n v="11"/>
    <n v="0"/>
  </r>
  <r>
    <n v="5885"/>
    <n v="1973"/>
    <n v="52"/>
    <x v="2"/>
    <x v="0"/>
    <x v="1"/>
    <n v="35688"/>
    <n v="2"/>
    <n v="1"/>
    <s v="22/08/2012"/>
    <n v="94"/>
    <x v="152"/>
    <x v="7"/>
    <x v="192"/>
    <n v="12"/>
    <x v="7"/>
    <n v="32"/>
    <x v="741"/>
    <n v="5.015691548980049E-3"/>
    <x v="2"/>
    <x v="9"/>
    <x v="0"/>
    <x v="0"/>
    <n v="4"/>
    <n v="8"/>
    <n v="3"/>
    <n v="11"/>
    <n v="0"/>
  </r>
  <r>
    <n v="3310"/>
    <n v="1973"/>
    <n v="52"/>
    <x v="2"/>
    <x v="0"/>
    <x v="1"/>
    <n v="35688"/>
    <n v="2"/>
    <n v="1"/>
    <s v="22/08/2012"/>
    <n v="94"/>
    <x v="152"/>
    <x v="7"/>
    <x v="192"/>
    <n v="12"/>
    <x v="7"/>
    <n v="32"/>
    <x v="741"/>
    <n v="5.015691548980049E-3"/>
    <x v="2"/>
    <x v="9"/>
    <x v="0"/>
    <x v="0"/>
    <n v="4"/>
    <n v="8"/>
    <n v="3"/>
    <n v="11"/>
    <n v="0"/>
  </r>
  <r>
    <n v="7422"/>
    <n v="1987"/>
    <n v="38"/>
    <x v="0"/>
    <x v="3"/>
    <x v="0"/>
    <n v="46923"/>
    <n v="1"/>
    <n v="0"/>
    <s v="22/08/2012"/>
    <n v="90"/>
    <x v="214"/>
    <x v="31"/>
    <x v="426"/>
    <n v="102"/>
    <x v="81"/>
    <n v="6"/>
    <x v="742"/>
    <n v="7.7360782558659929E-3"/>
    <x v="4"/>
    <x v="5"/>
    <x v="5"/>
    <x v="0"/>
    <n v="7"/>
    <n v="7"/>
    <n v="3"/>
    <n v="11"/>
    <n v="0"/>
  </r>
  <r>
    <n v="8707"/>
    <n v="1956"/>
    <n v="69"/>
    <x v="0"/>
    <x v="0"/>
    <x v="1"/>
    <n v="79456"/>
    <n v="0"/>
    <n v="0"/>
    <s v="22/08/2012"/>
    <n v="12"/>
    <x v="254"/>
    <x v="70"/>
    <x v="475"/>
    <n v="64"/>
    <x v="51"/>
    <n v="99"/>
    <x v="423"/>
    <n v="1.6386427708417237E-2"/>
    <x v="1"/>
    <x v="1"/>
    <x v="5"/>
    <x v="9"/>
    <n v="4"/>
    <n v="3"/>
    <n v="3"/>
    <n v="11"/>
    <n v="1"/>
  </r>
  <r>
    <n v="6905"/>
    <n v="1994"/>
    <n v="31"/>
    <x v="0"/>
    <x v="1"/>
    <x v="0"/>
    <n v="80685"/>
    <n v="0"/>
    <n v="0"/>
    <s v="22/08/2012"/>
    <n v="55"/>
    <x v="328"/>
    <x v="74"/>
    <x v="476"/>
    <n v="34"/>
    <x v="3"/>
    <n v="54"/>
    <x v="625"/>
    <n v="1.1774183553324657E-2"/>
    <x v="2"/>
    <x v="1"/>
    <x v="10"/>
    <x v="1"/>
    <n v="10"/>
    <n v="2"/>
    <n v="3"/>
    <n v="11"/>
    <n v="0"/>
  </r>
  <r>
    <n v="6263"/>
    <n v="1968"/>
    <n v="57"/>
    <x v="0"/>
    <x v="1"/>
    <x v="1"/>
    <n v="35322"/>
    <n v="1"/>
    <n v="2"/>
    <s v="22/08/2012"/>
    <n v="34"/>
    <x v="280"/>
    <x v="21"/>
    <x v="63"/>
    <n v="12"/>
    <x v="0"/>
    <n v="13"/>
    <x v="72"/>
    <n v="2.6329199932053678E-3"/>
    <x v="2"/>
    <x v="5"/>
    <x v="1"/>
    <x v="4"/>
    <n v="4"/>
    <n v="8"/>
    <n v="3"/>
    <n v="11"/>
    <n v="0"/>
  </r>
  <r>
    <n v="10395"/>
    <n v="1986"/>
    <n v="39"/>
    <x v="4"/>
    <x v="3"/>
    <x v="0"/>
    <n v="8940"/>
    <n v="1"/>
    <n v="0"/>
    <s v="22/08/2012"/>
    <n v="25"/>
    <x v="103"/>
    <x v="74"/>
    <x v="82"/>
    <n v="4"/>
    <x v="35"/>
    <n v="42"/>
    <x v="242"/>
    <n v="6.5995525727069355E-3"/>
    <x v="5"/>
    <x v="5"/>
    <x v="4"/>
    <x v="0"/>
    <n v="3"/>
    <n v="8"/>
    <n v="3"/>
    <n v="11"/>
    <n v="0"/>
  </r>
  <r>
    <n v="5831"/>
    <n v="1967"/>
    <n v="58"/>
    <x v="0"/>
    <x v="0"/>
    <x v="1"/>
    <n v="77870"/>
    <n v="0"/>
    <n v="1"/>
    <s v="22/08/2012"/>
    <n v="93"/>
    <x v="400"/>
    <x v="30"/>
    <x v="335"/>
    <n v="65"/>
    <x v="37"/>
    <n v="133"/>
    <x v="733"/>
    <n v="2.160010273532811E-2"/>
    <x v="1"/>
    <x v="5"/>
    <x v="5"/>
    <x v="2"/>
    <n v="5"/>
    <n v="8"/>
    <n v="3"/>
    <n v="11"/>
    <n v="1"/>
  </r>
  <r>
    <n v="5455"/>
    <n v="1971"/>
    <n v="54"/>
    <x v="3"/>
    <x v="0"/>
    <x v="1"/>
    <n v="32011"/>
    <n v="1"/>
    <n v="0"/>
    <s v="22/08/2013"/>
    <n v="89"/>
    <x v="299"/>
    <x v="0"/>
    <x v="50"/>
    <n v="2"/>
    <x v="7"/>
    <n v="5"/>
    <x v="79"/>
    <n v="3.6549935959513916E-3"/>
    <x v="1"/>
    <x v="5"/>
    <x v="1"/>
    <x v="0"/>
    <n v="4"/>
    <n v="7"/>
    <n v="3"/>
    <n v="11"/>
    <n v="0"/>
  </r>
  <r>
    <n v="10466"/>
    <n v="1965"/>
    <n v="60"/>
    <x v="0"/>
    <x v="0"/>
    <x v="1"/>
    <n v="44393"/>
    <n v="1"/>
    <n v="1"/>
    <s v="22/08/2013"/>
    <n v="86"/>
    <x v="153"/>
    <x v="22"/>
    <x v="153"/>
    <n v="2"/>
    <x v="12"/>
    <n v="10"/>
    <x v="201"/>
    <n v="1.126303696528732E-3"/>
    <x v="1"/>
    <x v="3"/>
    <x v="6"/>
    <x v="4"/>
    <n v="4"/>
    <n v="4"/>
    <n v="3"/>
    <n v="11"/>
    <n v="0"/>
  </r>
  <r>
    <n v="5868"/>
    <n v="1980"/>
    <n v="45"/>
    <x v="0"/>
    <x v="0"/>
    <x v="0"/>
    <n v="19107"/>
    <n v="1"/>
    <n v="0"/>
    <s v="22/08/2013"/>
    <n v="49"/>
    <x v="77"/>
    <x v="20"/>
    <x v="97"/>
    <n v="10"/>
    <x v="20"/>
    <n v="16"/>
    <x v="262"/>
    <n v="1.5701051970482022E-3"/>
    <x v="0"/>
    <x v="3"/>
    <x v="6"/>
    <x v="4"/>
    <n v="3"/>
    <n v="7"/>
    <n v="3"/>
    <n v="11"/>
    <n v="0"/>
  </r>
  <r>
    <n v="2227"/>
    <n v="1958"/>
    <n v="67"/>
    <x v="2"/>
    <x v="1"/>
    <x v="1"/>
    <n v="26490"/>
    <n v="0"/>
    <n v="0"/>
    <s v="22/09/2012"/>
    <n v="92"/>
    <x v="408"/>
    <x v="47"/>
    <x v="8"/>
    <n v="21"/>
    <x v="77"/>
    <n v="25"/>
    <x v="648"/>
    <n v="6.9837674594186482E-3"/>
    <x v="2"/>
    <x v="3"/>
    <x v="4"/>
    <x v="0"/>
    <n v="5"/>
    <n v="6"/>
    <n v="3"/>
    <n v="11"/>
    <n v="0"/>
  </r>
  <r>
    <n v="2379"/>
    <n v="1953"/>
    <n v="72"/>
    <x v="0"/>
    <x v="3"/>
    <x v="1"/>
    <n v="69267"/>
    <n v="0"/>
    <n v="0"/>
    <s v="22/09/2012"/>
    <n v="31"/>
    <x v="642"/>
    <x v="31"/>
    <x v="253"/>
    <n v="95"/>
    <x v="159"/>
    <n v="146"/>
    <x v="334"/>
    <n v="2.1496527928162038E-2"/>
    <x v="1"/>
    <x v="3"/>
    <x v="4"/>
    <x v="1"/>
    <n v="5"/>
    <n v="7"/>
    <n v="3"/>
    <n v="11"/>
    <n v="1"/>
  </r>
  <r>
    <n v="946"/>
    <n v="1958"/>
    <n v="67"/>
    <x v="2"/>
    <x v="1"/>
    <x v="1"/>
    <n v="26490"/>
    <n v="0"/>
    <n v="0"/>
    <s v="22/09/2012"/>
    <n v="92"/>
    <x v="408"/>
    <x v="47"/>
    <x v="8"/>
    <n v="21"/>
    <x v="77"/>
    <n v="25"/>
    <x v="648"/>
    <n v="6.9837674594186482E-3"/>
    <x v="2"/>
    <x v="3"/>
    <x v="4"/>
    <x v="0"/>
    <n v="5"/>
    <n v="6"/>
    <n v="3"/>
    <n v="11"/>
    <n v="0"/>
  </r>
  <r>
    <n v="5031"/>
    <n v="1974"/>
    <n v="51"/>
    <x v="0"/>
    <x v="1"/>
    <x v="1"/>
    <n v="83145"/>
    <n v="0"/>
    <n v="0"/>
    <s v="22/09/2012"/>
    <n v="14"/>
    <x v="517"/>
    <x v="27"/>
    <x v="343"/>
    <n v="39"/>
    <x v="117"/>
    <n v="114"/>
    <x v="743"/>
    <n v="2.0674724878224787E-2"/>
    <x v="1"/>
    <x v="1"/>
    <x v="5"/>
    <x v="7"/>
    <n v="11"/>
    <n v="2"/>
    <n v="3"/>
    <n v="11"/>
    <n v="1"/>
  </r>
  <r>
    <n v="10356"/>
    <n v="1957"/>
    <n v="68"/>
    <x v="3"/>
    <x v="2"/>
    <x v="1"/>
    <n v="41437"/>
    <n v="1"/>
    <n v="1"/>
    <s v="22/09/2012"/>
    <n v="5"/>
    <x v="50"/>
    <x v="0"/>
    <x v="15"/>
    <n v="0"/>
    <x v="4"/>
    <n v="1"/>
    <x v="365"/>
    <n v="7.4812365760069499E-4"/>
    <x v="1"/>
    <x v="1"/>
    <x v="6"/>
    <x v="4"/>
    <n v="3"/>
    <n v="7"/>
    <n v="3"/>
    <n v="11"/>
    <n v="0"/>
  </r>
  <r>
    <n v="531"/>
    <n v="1954"/>
    <n v="71"/>
    <x v="3"/>
    <x v="2"/>
    <x v="1"/>
    <n v="57333"/>
    <n v="0"/>
    <n v="1"/>
    <s v="22/09/2012"/>
    <n v="55"/>
    <x v="643"/>
    <x v="57"/>
    <x v="477"/>
    <n v="76"/>
    <x v="102"/>
    <n v="176"/>
    <x v="744"/>
    <n v="2.5918755341600822E-2"/>
    <x v="1"/>
    <x v="4"/>
    <x v="3"/>
    <x v="2"/>
    <n v="9"/>
    <n v="6"/>
    <n v="3"/>
    <n v="11"/>
    <n v="1"/>
  </r>
  <r>
    <n v="7851"/>
    <n v="1949"/>
    <n v="76"/>
    <x v="0"/>
    <x v="4"/>
    <x v="1"/>
    <n v="70165"/>
    <n v="0"/>
    <n v="0"/>
    <s v="22/09/2013"/>
    <n v="60"/>
    <x v="623"/>
    <x v="0"/>
    <x v="118"/>
    <n v="199"/>
    <x v="160"/>
    <n v="122"/>
    <x v="745"/>
    <n v="1.1458704482291741E-2"/>
    <x v="2"/>
    <x v="1"/>
    <x v="4"/>
    <x v="5"/>
    <n v="11"/>
    <n v="1"/>
    <n v="3"/>
    <n v="11"/>
    <n v="0"/>
  </r>
  <r>
    <n v="1176"/>
    <n v="1973"/>
    <n v="52"/>
    <x v="0"/>
    <x v="0"/>
    <x v="1"/>
    <n v="26228"/>
    <n v="1"/>
    <n v="0"/>
    <s v="22/09/2013"/>
    <n v="50"/>
    <x v="77"/>
    <x v="29"/>
    <x v="10"/>
    <n v="3"/>
    <x v="7"/>
    <n v="9"/>
    <x v="31"/>
    <n v="6.1003507701692852E-4"/>
    <x v="0"/>
    <x v="1"/>
    <x v="6"/>
    <x v="4"/>
    <n v="2"/>
    <n v="8"/>
    <n v="3"/>
    <n v="11"/>
    <n v="0"/>
  </r>
  <r>
    <n v="2740"/>
    <n v="1958"/>
    <n v="67"/>
    <x v="3"/>
    <x v="4"/>
    <x v="1"/>
    <n v="33438"/>
    <n v="1"/>
    <n v="1"/>
    <s v="22/09/2013"/>
    <n v="81"/>
    <x v="346"/>
    <x v="12"/>
    <x v="17"/>
    <n v="3"/>
    <x v="12"/>
    <n v="6"/>
    <x v="660"/>
    <n v="2.5121119684191639E-3"/>
    <x v="1"/>
    <x v="2"/>
    <x v="1"/>
    <x v="0"/>
    <n v="4"/>
    <n v="5"/>
    <n v="3"/>
    <n v="11"/>
    <n v="0"/>
  </r>
  <r>
    <n v="4426"/>
    <n v="1975"/>
    <n v="50"/>
    <x v="0"/>
    <x v="3"/>
    <x v="0"/>
    <n v="55801"/>
    <n v="1"/>
    <n v="1"/>
    <s v="22/09/2013"/>
    <n v="35"/>
    <x v="45"/>
    <x v="20"/>
    <x v="179"/>
    <n v="6"/>
    <x v="27"/>
    <n v="95"/>
    <x v="176"/>
    <n v="7.7417967419938713E-3"/>
    <x v="1"/>
    <x v="8"/>
    <x v="8"/>
    <x v="3"/>
    <n v="6"/>
    <n v="7"/>
    <n v="3"/>
    <n v="11"/>
    <n v="0"/>
  </r>
  <r>
    <n v="3406"/>
    <n v="1964"/>
    <n v="61"/>
    <x v="0"/>
    <x v="3"/>
    <x v="1"/>
    <n v="45989"/>
    <n v="0"/>
    <n v="1"/>
    <s v="22/10/2012"/>
    <n v="97"/>
    <x v="402"/>
    <x v="18"/>
    <x v="341"/>
    <n v="28"/>
    <x v="22"/>
    <n v="12"/>
    <x v="530"/>
    <n v="6.7407423514318637E-3"/>
    <x v="1"/>
    <x v="2"/>
    <x v="4"/>
    <x v="3"/>
    <n v="7"/>
    <n v="3"/>
    <n v="3"/>
    <n v="11"/>
    <n v="0"/>
  </r>
  <r>
    <n v="7736"/>
    <n v="1986"/>
    <n v="39"/>
    <x v="0"/>
    <x v="0"/>
    <x v="0"/>
    <n v="22518"/>
    <n v="1"/>
    <n v="0"/>
    <s v="22/10/2012"/>
    <n v="36"/>
    <x v="223"/>
    <x v="69"/>
    <x v="0"/>
    <n v="2"/>
    <x v="12"/>
    <n v="27"/>
    <x v="256"/>
    <n v="1.5099031885602628E-3"/>
    <x v="0"/>
    <x v="3"/>
    <x v="1"/>
    <x v="0"/>
    <n v="2"/>
    <n v="5"/>
    <n v="3"/>
    <n v="11"/>
    <n v="1"/>
  </r>
  <r>
    <n v="10448"/>
    <n v="1956"/>
    <n v="69"/>
    <x v="0"/>
    <x v="3"/>
    <x v="1"/>
    <n v="46998"/>
    <n v="0"/>
    <n v="1"/>
    <s v="22/10/2012"/>
    <n v="55"/>
    <x v="357"/>
    <x v="145"/>
    <x v="347"/>
    <n v="45"/>
    <x v="35"/>
    <n v="27"/>
    <x v="381"/>
    <n v="7.4471254095918975E-3"/>
    <x v="1"/>
    <x v="0"/>
    <x v="5"/>
    <x v="6"/>
    <n v="5"/>
    <n v="7"/>
    <n v="3"/>
    <n v="11"/>
    <n v="0"/>
  </r>
  <r>
    <n v="2552"/>
    <n v="1955"/>
    <n v="70"/>
    <x v="3"/>
    <x v="3"/>
    <x v="1"/>
    <n v="55521"/>
    <n v="1"/>
    <n v="2"/>
    <s v="22/10/2013"/>
    <n v="11"/>
    <x v="422"/>
    <x v="0"/>
    <x v="119"/>
    <n v="0"/>
    <x v="4"/>
    <n v="4"/>
    <x v="249"/>
    <n v="7.9609517119648421E-3"/>
    <x v="1"/>
    <x v="12"/>
    <x v="10"/>
    <x v="6"/>
    <n v="6"/>
    <n v="7"/>
    <n v="3"/>
    <n v="11"/>
    <n v="1"/>
  </r>
  <r>
    <n v="905"/>
    <n v="1986"/>
    <n v="39"/>
    <x v="0"/>
    <x v="2"/>
    <x v="0"/>
    <n v="21846"/>
    <n v="1"/>
    <n v="0"/>
    <s v="22/10/2013"/>
    <n v="38"/>
    <x v="0"/>
    <x v="2"/>
    <x v="38"/>
    <n v="6"/>
    <x v="30"/>
    <n v="26"/>
    <x v="44"/>
    <n v="2.6549482742836217E-3"/>
    <x v="0"/>
    <x v="2"/>
    <x v="0"/>
    <x v="4"/>
    <n v="3"/>
    <n v="8"/>
    <n v="3"/>
    <n v="11"/>
    <n v="0"/>
  </r>
  <r>
    <n v="7165"/>
    <n v="1972"/>
    <n v="53"/>
    <x v="0"/>
    <x v="1"/>
    <x v="1"/>
    <n v="64474"/>
    <n v="0"/>
    <n v="1"/>
    <s v="22/10/2013"/>
    <n v="59"/>
    <x v="287"/>
    <x v="27"/>
    <x v="245"/>
    <n v="56"/>
    <x v="41"/>
    <n v="93"/>
    <x v="746"/>
    <n v="1.13223935229705E-2"/>
    <x v="1"/>
    <x v="3"/>
    <x v="3"/>
    <x v="3"/>
    <n v="10"/>
    <n v="5"/>
    <n v="3"/>
    <n v="11"/>
    <n v="0"/>
  </r>
  <r>
    <n v="7247"/>
    <n v="1960"/>
    <n v="65"/>
    <x v="0"/>
    <x v="4"/>
    <x v="1"/>
    <n v="47916"/>
    <n v="0"/>
    <n v="1"/>
    <s v="22/11/2012"/>
    <n v="72"/>
    <x v="307"/>
    <x v="0"/>
    <x v="119"/>
    <n v="0"/>
    <x v="4"/>
    <n v="75"/>
    <x v="747"/>
    <n v="1.1081893313298272E-2"/>
    <x v="1"/>
    <x v="0"/>
    <x v="8"/>
    <x v="1"/>
    <n v="6"/>
    <n v="6"/>
    <n v="3"/>
    <n v="11"/>
    <n v="0"/>
  </r>
  <r>
    <n v="4713"/>
    <n v="1979"/>
    <n v="46"/>
    <x v="3"/>
    <x v="0"/>
    <x v="0"/>
    <n v="31605"/>
    <n v="1"/>
    <n v="0"/>
    <s v="22/11/2012"/>
    <n v="15"/>
    <x v="644"/>
    <x v="0"/>
    <x v="271"/>
    <n v="2"/>
    <x v="7"/>
    <n v="6"/>
    <x v="267"/>
    <n v="3.7652270210409744E-3"/>
    <x v="1"/>
    <x v="3"/>
    <x v="1"/>
    <x v="0"/>
    <n v="4"/>
    <n v="7"/>
    <n v="3"/>
    <n v="11"/>
    <n v="0"/>
  </r>
  <r>
    <n v="3389"/>
    <n v="1970"/>
    <n v="55"/>
    <x v="0"/>
    <x v="0"/>
    <x v="1"/>
    <n v="69016"/>
    <n v="0"/>
    <n v="1"/>
    <s v="22/11/2012"/>
    <n v="61"/>
    <x v="645"/>
    <x v="53"/>
    <x v="3"/>
    <n v="123"/>
    <x v="111"/>
    <n v="161"/>
    <x v="748"/>
    <n v="1.9879448243885475E-2"/>
    <x v="1"/>
    <x v="2"/>
    <x v="3"/>
    <x v="7"/>
    <n v="13"/>
    <n v="5"/>
    <n v="3"/>
    <n v="11"/>
    <n v="0"/>
  </r>
  <r>
    <n v="1966"/>
    <n v="1965"/>
    <n v="60"/>
    <x v="3"/>
    <x v="0"/>
    <x v="1"/>
    <n v="84618"/>
    <n v="0"/>
    <n v="0"/>
    <s v="22/11/2013"/>
    <n v="96"/>
    <x v="646"/>
    <x v="101"/>
    <x v="478"/>
    <n v="21"/>
    <x v="80"/>
    <n v="0"/>
    <x v="349"/>
    <n v="1.9759389255241202E-2"/>
    <x v="2"/>
    <x v="1"/>
    <x v="10"/>
    <x v="7"/>
    <n v="10"/>
    <n v="2"/>
    <n v="3"/>
    <n v="11"/>
    <n v="0"/>
  </r>
  <r>
    <n v="4887"/>
    <n v="1976"/>
    <n v="49"/>
    <x v="3"/>
    <x v="2"/>
    <x v="0"/>
    <n v="55412"/>
    <n v="1"/>
    <n v="1"/>
    <s v="22/11/2013"/>
    <n v="65"/>
    <x v="38"/>
    <x v="60"/>
    <x v="68"/>
    <n v="11"/>
    <x v="7"/>
    <n v="8"/>
    <x v="241"/>
    <n v="9.9256478741066925E-4"/>
    <x v="2"/>
    <x v="1"/>
    <x v="1"/>
    <x v="4"/>
    <n v="3"/>
    <n v="5"/>
    <n v="3"/>
    <n v="11"/>
    <n v="0"/>
  </r>
  <r>
    <n v="7789"/>
    <n v="1965"/>
    <n v="60"/>
    <x v="3"/>
    <x v="0"/>
    <x v="1"/>
    <n v="84618"/>
    <n v="0"/>
    <n v="0"/>
    <s v="22/11/2013"/>
    <n v="96"/>
    <x v="646"/>
    <x v="101"/>
    <x v="478"/>
    <n v="21"/>
    <x v="80"/>
    <n v="0"/>
    <x v="349"/>
    <n v="1.9759389255241202E-2"/>
    <x v="2"/>
    <x v="1"/>
    <x v="10"/>
    <x v="7"/>
    <n v="10"/>
    <n v="2"/>
    <n v="3"/>
    <n v="11"/>
    <n v="0"/>
  </r>
  <r>
    <n v="9365"/>
    <n v="1976"/>
    <n v="49"/>
    <x v="3"/>
    <x v="3"/>
    <x v="0"/>
    <n v="60000"/>
    <n v="0"/>
    <n v="1"/>
    <s v="22/12/2012"/>
    <n v="57"/>
    <x v="647"/>
    <x v="0"/>
    <x v="122"/>
    <n v="0"/>
    <x v="4"/>
    <n v="12"/>
    <x v="749"/>
    <n v="2.1083333333333332E-2"/>
    <x v="1"/>
    <x v="0"/>
    <x v="11"/>
    <x v="6"/>
    <n v="5"/>
    <n v="6"/>
    <n v="3"/>
    <n v="11"/>
    <n v="0"/>
  </r>
  <r>
    <n v="5692"/>
    <n v="1989"/>
    <n v="36"/>
    <x v="4"/>
    <x v="0"/>
    <x v="0"/>
    <n v="25443"/>
    <n v="1"/>
    <n v="0"/>
    <s v="22/12/2012"/>
    <n v="82"/>
    <x v="103"/>
    <x v="20"/>
    <x v="82"/>
    <n v="8"/>
    <x v="8"/>
    <n v="7"/>
    <x v="434"/>
    <n v="9.8258853122666352E-4"/>
    <x v="3"/>
    <x v="1"/>
    <x v="6"/>
    <x v="4"/>
    <n v="3"/>
    <n v="8"/>
    <n v="3"/>
    <n v="11"/>
    <n v="0"/>
  </r>
  <r>
    <n v="8700"/>
    <n v="1986"/>
    <n v="39"/>
    <x v="4"/>
    <x v="3"/>
    <x v="0"/>
    <n v="14906"/>
    <n v="0"/>
    <n v="0"/>
    <s v="22/12/2012"/>
    <n v="86"/>
    <x v="0"/>
    <x v="69"/>
    <x v="30"/>
    <n v="7"/>
    <x v="14"/>
    <n v="15"/>
    <x v="260"/>
    <n v="3.421441030457534E-3"/>
    <x v="3"/>
    <x v="5"/>
    <x v="1"/>
    <x v="0"/>
    <n v="3"/>
    <n v="7"/>
    <n v="3"/>
    <n v="11"/>
    <n v="0"/>
  </r>
  <r>
    <n v="590"/>
    <n v="1970"/>
    <n v="55"/>
    <x v="1"/>
    <x v="2"/>
    <x v="1"/>
    <n v="78579"/>
    <n v="0"/>
    <n v="0"/>
    <s v="22/12/2012"/>
    <n v="35"/>
    <x v="343"/>
    <x v="132"/>
    <x v="428"/>
    <n v="216"/>
    <x v="80"/>
    <n v="99"/>
    <x v="40"/>
    <n v="2.179971748176994E-2"/>
    <x v="1"/>
    <x v="1"/>
    <x v="5"/>
    <x v="9"/>
    <n v="4"/>
    <n v="3"/>
    <n v="3"/>
    <n v="11"/>
    <n v="1"/>
  </r>
  <r>
    <n v="1544"/>
    <n v="1967"/>
    <n v="58"/>
    <x v="1"/>
    <x v="2"/>
    <x v="1"/>
    <n v="81380"/>
    <n v="0"/>
    <n v="0"/>
    <s v="22/12/2012"/>
    <n v="51"/>
    <x v="648"/>
    <x v="94"/>
    <x v="420"/>
    <n v="224"/>
    <x v="154"/>
    <n v="103"/>
    <x v="75"/>
    <n v="2.1995576308675348E-2"/>
    <x v="1"/>
    <x v="1"/>
    <x v="0"/>
    <x v="3"/>
    <n v="10"/>
    <n v="2"/>
    <n v="3"/>
    <n v="11"/>
    <n v="0"/>
  </r>
  <r>
    <n v="1142"/>
    <n v="1953"/>
    <n v="72"/>
    <x v="3"/>
    <x v="0"/>
    <x v="1"/>
    <n v="55707"/>
    <n v="0"/>
    <n v="1"/>
    <s v="22/12/2013"/>
    <n v="91"/>
    <x v="270"/>
    <x v="69"/>
    <x v="387"/>
    <n v="30"/>
    <x v="80"/>
    <n v="35"/>
    <x v="430"/>
    <n v="7.0547687005223757E-3"/>
    <x v="1"/>
    <x v="3"/>
    <x v="4"/>
    <x v="3"/>
    <n v="9"/>
    <n v="3"/>
    <n v="3"/>
    <n v="11"/>
    <n v="0"/>
  </r>
  <r>
    <n v="3523"/>
    <n v="1962"/>
    <n v="63"/>
    <x v="0"/>
    <x v="1"/>
    <x v="1"/>
    <n v="75072"/>
    <n v="0"/>
    <n v="1"/>
    <s v="23/01/2013"/>
    <n v="83"/>
    <x v="649"/>
    <x v="35"/>
    <x v="425"/>
    <n v="0"/>
    <x v="48"/>
    <n v="125"/>
    <x v="6"/>
    <n v="1.2627877237851663E-2"/>
    <x v="1"/>
    <x v="3"/>
    <x v="5"/>
    <x v="1"/>
    <n v="8"/>
    <n v="3"/>
    <n v="3"/>
    <n v="11"/>
    <n v="0"/>
  </r>
  <r>
    <n v="238"/>
    <n v="1967"/>
    <n v="58"/>
    <x v="2"/>
    <x v="1"/>
    <x v="1"/>
    <n v="67309"/>
    <n v="1"/>
    <n v="1"/>
    <s v="23/01/2013"/>
    <n v="76"/>
    <x v="418"/>
    <x v="47"/>
    <x v="479"/>
    <n v="149"/>
    <x v="118"/>
    <n v="95"/>
    <x v="466"/>
    <n v="1.4663715104963676E-2"/>
    <x v="1"/>
    <x v="10"/>
    <x v="2"/>
    <x v="9"/>
    <n v="9"/>
    <n v="7"/>
    <n v="3"/>
    <n v="11"/>
    <n v="0"/>
  </r>
  <r>
    <n v="6642"/>
    <n v="1961"/>
    <n v="64"/>
    <x v="0"/>
    <x v="2"/>
    <x v="1"/>
    <n v="27215"/>
    <n v="2"/>
    <n v="1"/>
    <s v="23/01/2013"/>
    <n v="50"/>
    <x v="316"/>
    <x v="60"/>
    <x v="190"/>
    <n v="8"/>
    <x v="8"/>
    <n v="28"/>
    <x v="750"/>
    <n v="2.7190887378284036E-3"/>
    <x v="1"/>
    <x v="2"/>
    <x v="1"/>
    <x v="0"/>
    <n v="4"/>
    <n v="6"/>
    <n v="3"/>
    <n v="11"/>
    <n v="0"/>
  </r>
  <r>
    <n v="6257"/>
    <n v="1976"/>
    <n v="49"/>
    <x v="1"/>
    <x v="3"/>
    <x v="0"/>
    <n v="60482"/>
    <n v="0"/>
    <n v="1"/>
    <s v="23/01/2013"/>
    <n v="81"/>
    <x v="204"/>
    <x v="65"/>
    <x v="165"/>
    <n v="37"/>
    <x v="2"/>
    <n v="24"/>
    <x v="751"/>
    <n v="7.9858470288680927E-3"/>
    <x v="1"/>
    <x v="1"/>
    <x v="8"/>
    <x v="3"/>
    <n v="7"/>
    <n v="7"/>
    <n v="3"/>
    <n v="11"/>
    <n v="0"/>
  </r>
  <r>
    <n v="7019"/>
    <n v="1963"/>
    <n v="62"/>
    <x v="0"/>
    <x v="1"/>
    <x v="1"/>
    <n v="54414"/>
    <n v="1"/>
    <n v="1"/>
    <s v="23/01/2013"/>
    <n v="49"/>
    <x v="650"/>
    <x v="37"/>
    <x v="17"/>
    <n v="24"/>
    <x v="3"/>
    <n v="18"/>
    <x v="752"/>
    <n v="3.5468813173080457E-3"/>
    <x v="1"/>
    <x v="2"/>
    <x v="4"/>
    <x v="0"/>
    <n v="5"/>
    <n v="4"/>
    <n v="3"/>
    <n v="11"/>
    <n v="0"/>
  </r>
  <r>
    <n v="5046"/>
    <n v="1958"/>
    <n v="67"/>
    <x v="0"/>
    <x v="2"/>
    <x v="1"/>
    <n v="78331"/>
    <n v="0"/>
    <n v="1"/>
    <s v="23/01/2014"/>
    <n v="97"/>
    <x v="651"/>
    <x v="88"/>
    <x v="480"/>
    <n v="160"/>
    <x v="152"/>
    <n v="61"/>
    <x v="753"/>
    <n v="2.0132514585540846E-2"/>
    <x v="1"/>
    <x v="3"/>
    <x v="7"/>
    <x v="9"/>
    <n v="7"/>
    <n v="4"/>
    <n v="3"/>
    <n v="11"/>
    <n v="0"/>
  </r>
  <r>
    <n v="3790"/>
    <n v="1956"/>
    <n v="69"/>
    <x v="0"/>
    <x v="1"/>
    <x v="1"/>
    <n v="34633"/>
    <n v="2"/>
    <n v="1"/>
    <s v="23/01/2014"/>
    <n v="31"/>
    <x v="32"/>
    <x v="12"/>
    <x v="106"/>
    <n v="0"/>
    <x v="4"/>
    <n v="1"/>
    <x v="283"/>
    <n v="4.042387318453498E-4"/>
    <x v="1"/>
    <x v="1"/>
    <x v="6"/>
    <x v="4"/>
    <n v="2"/>
    <n v="6"/>
    <n v="3"/>
    <n v="11"/>
    <n v="0"/>
  </r>
  <r>
    <n v="8230"/>
    <n v="1980"/>
    <n v="45"/>
    <x v="0"/>
    <x v="0"/>
    <x v="0"/>
    <n v="33228"/>
    <n v="1"/>
    <n v="0"/>
    <s v="23/01/2014"/>
    <n v="28"/>
    <x v="73"/>
    <x v="22"/>
    <x v="205"/>
    <n v="7"/>
    <x v="27"/>
    <n v="5"/>
    <x v="2"/>
    <n v="1.9862766341639583E-3"/>
    <x v="2"/>
    <x v="1"/>
    <x v="1"/>
    <x v="4"/>
    <n v="3"/>
    <n v="7"/>
    <n v="3"/>
    <n v="11"/>
    <n v="0"/>
  </r>
  <r>
    <n v="4331"/>
    <n v="1978"/>
    <n v="47"/>
    <x v="1"/>
    <x v="1"/>
    <x v="0"/>
    <n v="85738"/>
    <n v="0"/>
    <n v="0"/>
    <s v="23/01/2014"/>
    <n v="41"/>
    <x v="652"/>
    <x v="79"/>
    <x v="9"/>
    <n v="17"/>
    <x v="3"/>
    <n v="13"/>
    <x v="261"/>
    <n v="1.5838951223494834E-2"/>
    <x v="1"/>
    <x v="1"/>
    <x v="4"/>
    <x v="9"/>
    <n v="11"/>
    <n v="1"/>
    <n v="3"/>
    <n v="11"/>
    <n v="0"/>
  </r>
  <r>
    <n v="9216"/>
    <n v="1971"/>
    <n v="54"/>
    <x v="0"/>
    <x v="0"/>
    <x v="1"/>
    <n v="35788"/>
    <n v="1"/>
    <n v="1"/>
    <s v="23/01/2014"/>
    <n v="34"/>
    <x v="334"/>
    <x v="22"/>
    <x v="73"/>
    <n v="3"/>
    <x v="7"/>
    <n v="4"/>
    <x v="50"/>
    <n v="1.1176930814798256E-3"/>
    <x v="1"/>
    <x v="3"/>
    <x v="1"/>
    <x v="4"/>
    <n v="3"/>
    <n v="6"/>
    <n v="3"/>
    <n v="11"/>
    <n v="0"/>
  </r>
  <r>
    <n v="6431"/>
    <n v="1964"/>
    <n v="61"/>
    <x v="3"/>
    <x v="0"/>
    <x v="1"/>
    <n v="45759"/>
    <n v="1"/>
    <n v="1"/>
    <s v="23/02/2013"/>
    <n v="13"/>
    <x v="228"/>
    <x v="12"/>
    <x v="38"/>
    <n v="3"/>
    <x v="4"/>
    <n v="4"/>
    <x v="149"/>
    <n v="1.398631963111082E-3"/>
    <x v="1"/>
    <x v="3"/>
    <x v="1"/>
    <x v="4"/>
    <n v="3"/>
    <n v="7"/>
    <n v="3"/>
    <n v="11"/>
    <n v="0"/>
  </r>
  <r>
    <n v="10789"/>
    <n v="1964"/>
    <n v="61"/>
    <x v="3"/>
    <x v="0"/>
    <x v="1"/>
    <n v="45759"/>
    <n v="1"/>
    <n v="1"/>
    <s v="23/02/2013"/>
    <n v="13"/>
    <x v="228"/>
    <x v="12"/>
    <x v="38"/>
    <n v="3"/>
    <x v="4"/>
    <n v="4"/>
    <x v="149"/>
    <n v="1.398631963111082E-3"/>
    <x v="1"/>
    <x v="3"/>
    <x v="1"/>
    <x v="4"/>
    <n v="3"/>
    <n v="7"/>
    <n v="3"/>
    <n v="11"/>
    <n v="0"/>
  </r>
  <r>
    <n v="10341"/>
    <n v="1948"/>
    <n v="77"/>
    <x v="0"/>
    <x v="1"/>
    <x v="1"/>
    <n v="51315"/>
    <n v="0"/>
    <n v="0"/>
    <s v="23/02/2014"/>
    <n v="45"/>
    <x v="456"/>
    <x v="5"/>
    <x v="251"/>
    <n v="16"/>
    <x v="73"/>
    <n v="41"/>
    <x v="575"/>
    <n v="3.5272337523141383E-3"/>
    <x v="1"/>
    <x v="1"/>
    <x v="1"/>
    <x v="3"/>
    <n v="5"/>
    <n v="2"/>
    <n v="3"/>
    <n v="11"/>
    <n v="0"/>
  </r>
  <r>
    <n v="9423"/>
    <n v="1979"/>
    <n v="46"/>
    <x v="1"/>
    <x v="0"/>
    <x v="0"/>
    <n v="32765"/>
    <n v="1"/>
    <n v="0"/>
    <s v="23/02/2014"/>
    <n v="49"/>
    <x v="62"/>
    <x v="7"/>
    <x v="2"/>
    <n v="7"/>
    <x v="5"/>
    <n v="3"/>
    <x v="63"/>
    <n v="1.312376010987334E-3"/>
    <x v="2"/>
    <x v="3"/>
    <x v="1"/>
    <x v="4"/>
    <n v="4"/>
    <n v="5"/>
    <n v="3"/>
    <n v="11"/>
    <n v="0"/>
  </r>
  <r>
    <n v="3233"/>
    <n v="1965"/>
    <n v="60"/>
    <x v="3"/>
    <x v="0"/>
    <x v="1"/>
    <n v="62745"/>
    <n v="0"/>
    <n v="1"/>
    <s v="23/03/2013"/>
    <n v="89"/>
    <x v="286"/>
    <x v="68"/>
    <x v="435"/>
    <n v="28"/>
    <x v="30"/>
    <n v="32"/>
    <x v="16"/>
    <n v="1.7292214519085185E-2"/>
    <x v="1"/>
    <x v="5"/>
    <x v="8"/>
    <x v="8"/>
    <n v="11"/>
    <n v="5"/>
    <n v="3"/>
    <n v="11"/>
    <n v="0"/>
  </r>
  <r>
    <n v="2488"/>
    <n v="1956"/>
    <n v="69"/>
    <x v="2"/>
    <x v="2"/>
    <x v="1"/>
    <n v="31395"/>
    <n v="1"/>
    <n v="1"/>
    <s v="23/03/2013"/>
    <n v="80"/>
    <x v="334"/>
    <x v="12"/>
    <x v="152"/>
    <n v="0"/>
    <x v="26"/>
    <n v="7"/>
    <x v="310"/>
    <n v="1.8155757286192069E-3"/>
    <x v="2"/>
    <x v="2"/>
    <x v="1"/>
    <x v="0"/>
    <n v="3"/>
    <n v="6"/>
    <n v="3"/>
    <n v="11"/>
    <n v="0"/>
  </r>
  <r>
    <n v="5682"/>
    <n v="1953"/>
    <n v="72"/>
    <x v="3"/>
    <x v="3"/>
    <x v="1"/>
    <n v="64108"/>
    <n v="0"/>
    <n v="1"/>
    <s v="23/03/2013"/>
    <n v="8"/>
    <x v="653"/>
    <x v="16"/>
    <x v="347"/>
    <n v="13"/>
    <x v="19"/>
    <n v="21"/>
    <x v="754"/>
    <n v="1.6815374056280027E-2"/>
    <x v="1"/>
    <x v="2"/>
    <x v="10"/>
    <x v="7"/>
    <n v="11"/>
    <n v="5"/>
    <n v="3"/>
    <n v="11"/>
    <n v="0"/>
  </r>
  <r>
    <n v="11178"/>
    <n v="1972"/>
    <n v="53"/>
    <x v="1"/>
    <x v="3"/>
    <x v="1"/>
    <n v="42394"/>
    <n v="1"/>
    <n v="0"/>
    <s v="23/03/2014"/>
    <n v="69"/>
    <x v="372"/>
    <x v="22"/>
    <x v="32"/>
    <n v="0"/>
    <x v="7"/>
    <n v="4"/>
    <x v="95"/>
    <n v="6.6047082134264279E-4"/>
    <x v="1"/>
    <x v="1"/>
    <x v="6"/>
    <x v="4"/>
    <n v="3"/>
    <n v="7"/>
    <n v="3"/>
    <n v="11"/>
    <n v="0"/>
  </r>
  <r>
    <n v="7326"/>
    <n v="1971"/>
    <n v="54"/>
    <x v="1"/>
    <x v="0"/>
    <x v="1"/>
    <n v="56850"/>
    <n v="0"/>
    <n v="1"/>
    <s v="23/03/2014"/>
    <n v="83"/>
    <x v="31"/>
    <x v="12"/>
    <x v="29"/>
    <n v="2"/>
    <x v="0"/>
    <n v="0"/>
    <x v="84"/>
    <n v="1.1081794195250659E-3"/>
    <x v="1"/>
    <x v="1"/>
    <x v="6"/>
    <x v="0"/>
    <n v="3"/>
    <n v="2"/>
    <n v="3"/>
    <n v="11"/>
    <n v="0"/>
  </r>
  <r>
    <n v="4252"/>
    <n v="1965"/>
    <n v="60"/>
    <x v="0"/>
    <x v="0"/>
    <x v="1"/>
    <n v="44375"/>
    <n v="0"/>
    <n v="1"/>
    <s v="23/03/2014"/>
    <n v="73"/>
    <x v="654"/>
    <x v="60"/>
    <x v="68"/>
    <n v="7"/>
    <x v="0"/>
    <n v="41"/>
    <x v="355"/>
    <n v="5.8591549295774646E-3"/>
    <x v="1"/>
    <x v="1"/>
    <x v="0"/>
    <x v="0"/>
    <n v="6"/>
    <n v="5"/>
    <n v="3"/>
    <n v="11"/>
    <n v="0"/>
  </r>
  <r>
    <n v="1927"/>
    <n v="1973"/>
    <n v="52"/>
    <x v="2"/>
    <x v="1"/>
    <x v="1"/>
    <n v="69401"/>
    <n v="0"/>
    <n v="1"/>
    <s v="23/03/2014"/>
    <n v="41"/>
    <x v="538"/>
    <x v="8"/>
    <x v="364"/>
    <n v="58"/>
    <x v="26"/>
    <n v="39"/>
    <x v="512"/>
    <n v="9.3802682958458814E-3"/>
    <x v="1"/>
    <x v="2"/>
    <x v="0"/>
    <x v="1"/>
    <n v="5"/>
    <n v="2"/>
    <n v="3"/>
    <n v="11"/>
    <n v="0"/>
  </r>
  <r>
    <n v="2130"/>
    <n v="1982"/>
    <n v="43"/>
    <x v="0"/>
    <x v="1"/>
    <x v="0"/>
    <n v="45203"/>
    <n v="2"/>
    <n v="0"/>
    <s v="23/03/2014"/>
    <n v="4"/>
    <x v="171"/>
    <x v="7"/>
    <x v="193"/>
    <n v="10"/>
    <x v="26"/>
    <n v="24"/>
    <x v="670"/>
    <n v="2.7210583368360505E-3"/>
    <x v="2"/>
    <x v="1"/>
    <x v="4"/>
    <x v="0"/>
    <n v="3"/>
    <n v="6"/>
    <n v="3"/>
    <n v="11"/>
    <n v="1"/>
  </r>
  <r>
    <n v="6866"/>
    <n v="1969"/>
    <n v="56"/>
    <x v="1"/>
    <x v="1"/>
    <x v="1"/>
    <n v="35924"/>
    <n v="1"/>
    <n v="1"/>
    <s v="23/03/2014"/>
    <n v="56"/>
    <x v="32"/>
    <x v="0"/>
    <x v="30"/>
    <n v="2"/>
    <x v="5"/>
    <n v="7"/>
    <x v="276"/>
    <n v="7.5158668299743904E-4"/>
    <x v="2"/>
    <x v="1"/>
    <x v="6"/>
    <x v="4"/>
    <n v="3"/>
    <n v="5"/>
    <n v="3"/>
    <n v="11"/>
    <n v="0"/>
  </r>
  <r>
    <n v="8605"/>
    <n v="1964"/>
    <n v="61"/>
    <x v="3"/>
    <x v="1"/>
    <x v="1"/>
    <n v="46910"/>
    <n v="1"/>
    <n v="1"/>
    <s v="23/03/2014"/>
    <n v="36"/>
    <x v="368"/>
    <x v="0"/>
    <x v="30"/>
    <n v="0"/>
    <x v="4"/>
    <n v="6"/>
    <x v="185"/>
    <n v="1.3216798124067364E-3"/>
    <x v="1"/>
    <x v="3"/>
    <x v="1"/>
    <x v="4"/>
    <n v="3"/>
    <n v="6"/>
    <n v="3"/>
    <n v="11"/>
    <n v="0"/>
  </r>
  <r>
    <n v="9291"/>
    <n v="1959"/>
    <n v="66"/>
    <x v="1"/>
    <x v="0"/>
    <x v="1"/>
    <n v="34242"/>
    <n v="0"/>
    <n v="1"/>
    <s v="23/03/2014"/>
    <n v="25"/>
    <x v="32"/>
    <x v="22"/>
    <x v="10"/>
    <n v="0"/>
    <x v="4"/>
    <n v="1"/>
    <x v="283"/>
    <n v="4.0885462297762982E-4"/>
    <x v="1"/>
    <x v="1"/>
    <x v="9"/>
    <x v="4"/>
    <n v="3"/>
    <n v="5"/>
    <n v="3"/>
    <n v="11"/>
    <n v="0"/>
  </r>
  <r>
    <n v="4333"/>
    <n v="1954"/>
    <n v="71"/>
    <x v="0"/>
    <x v="1"/>
    <x v="1"/>
    <n v="32144"/>
    <n v="1"/>
    <n v="1"/>
    <s v="23/03/2014"/>
    <n v="76"/>
    <x v="574"/>
    <x v="0"/>
    <x v="32"/>
    <n v="0"/>
    <x v="4"/>
    <n v="3"/>
    <x v="260"/>
    <n v="1.5866102538576407E-3"/>
    <x v="1"/>
    <x v="2"/>
    <x v="1"/>
    <x v="0"/>
    <n v="3"/>
    <n v="7"/>
    <n v="3"/>
    <n v="11"/>
    <n v="0"/>
  </r>
  <r>
    <n v="7999"/>
    <n v="1955"/>
    <n v="70"/>
    <x v="3"/>
    <x v="1"/>
    <x v="1"/>
    <n v="75261"/>
    <n v="0"/>
    <n v="0"/>
    <s v="23/04/2013"/>
    <n v="17"/>
    <x v="655"/>
    <x v="2"/>
    <x v="248"/>
    <n v="23"/>
    <x v="65"/>
    <n v="17"/>
    <x v="755"/>
    <n v="2.2933524667490466E-2"/>
    <x v="1"/>
    <x v="1"/>
    <x v="5"/>
    <x v="9"/>
    <n v="5"/>
    <n v="2"/>
    <n v="3"/>
    <n v="11"/>
    <n v="1"/>
  </r>
  <r>
    <n v="1109"/>
    <n v="1982"/>
    <n v="43"/>
    <x v="1"/>
    <x v="1"/>
    <x v="0"/>
    <n v="27590"/>
    <n v="1"/>
    <n v="0"/>
    <s v="23/04/2013"/>
    <n v="38"/>
    <x v="17"/>
    <x v="0"/>
    <x v="106"/>
    <n v="0"/>
    <x v="4"/>
    <n v="1"/>
    <x v="379"/>
    <n v="3.9869517941283075E-4"/>
    <x v="1"/>
    <x v="1"/>
    <x v="6"/>
    <x v="4"/>
    <n v="2"/>
    <n v="7"/>
    <n v="3"/>
    <n v="11"/>
    <n v="0"/>
  </r>
  <r>
    <n v="2109"/>
    <n v="1990"/>
    <n v="35"/>
    <x v="0"/>
    <x v="3"/>
    <x v="0"/>
    <n v="96843"/>
    <n v="0"/>
    <n v="0"/>
    <s v="23/04/2013"/>
    <n v="60"/>
    <x v="373"/>
    <x v="49"/>
    <x v="463"/>
    <n v="40"/>
    <x v="67"/>
    <n v="17"/>
    <x v="756"/>
    <n v="1.5767789101948513E-2"/>
    <x v="2"/>
    <x v="1"/>
    <x v="10"/>
    <x v="12"/>
    <n v="10"/>
    <n v="2"/>
    <n v="3"/>
    <n v="11"/>
    <n v="1"/>
  </r>
  <r>
    <n v="3717"/>
    <n v="1959"/>
    <n v="66"/>
    <x v="0"/>
    <x v="0"/>
    <x v="1"/>
    <n v="61180"/>
    <n v="0"/>
    <n v="1"/>
    <s v="23/04/2014"/>
    <n v="70"/>
    <x v="656"/>
    <x v="4"/>
    <x v="191"/>
    <n v="6"/>
    <x v="22"/>
    <n v="218"/>
    <x v="636"/>
    <n v="7.9437724746649237E-3"/>
    <x v="1"/>
    <x v="3"/>
    <x v="5"/>
    <x v="2"/>
    <n v="6"/>
    <n v="3"/>
    <n v="3"/>
    <n v="11"/>
    <n v="0"/>
  </r>
  <r>
    <n v="574"/>
    <n v="1964"/>
    <n v="61"/>
    <x v="0"/>
    <x v="0"/>
    <x v="1"/>
    <n v="42523"/>
    <n v="0"/>
    <n v="0"/>
    <s v="23/04/2014"/>
    <n v="96"/>
    <x v="28"/>
    <x v="26"/>
    <x v="73"/>
    <n v="3"/>
    <x v="3"/>
    <n v="35"/>
    <x v="317"/>
    <n v="2.1165016579262987E-3"/>
    <x v="5"/>
    <x v="1"/>
    <x v="6"/>
    <x v="0"/>
    <n v="4"/>
    <n v="2"/>
    <n v="3"/>
    <n v="11"/>
    <n v="0"/>
  </r>
  <r>
    <n v="5223"/>
    <n v="1966"/>
    <n v="59"/>
    <x v="1"/>
    <x v="1"/>
    <x v="1"/>
    <n v="45903"/>
    <n v="0"/>
    <n v="1"/>
    <s v="23/04/2014"/>
    <n v="80"/>
    <x v="234"/>
    <x v="9"/>
    <x v="32"/>
    <n v="2"/>
    <x v="30"/>
    <n v="3"/>
    <x v="84"/>
    <n v="1.37245931638455E-3"/>
    <x v="1"/>
    <x v="3"/>
    <x v="1"/>
    <x v="0"/>
    <n v="3"/>
    <n v="4"/>
    <n v="3"/>
    <n v="11"/>
    <n v="0"/>
  </r>
  <r>
    <n v="7419"/>
    <n v="1968"/>
    <n v="57"/>
    <x v="1"/>
    <x v="2"/>
    <x v="1"/>
    <n v="27071"/>
    <n v="1"/>
    <n v="0"/>
    <s v="23/04/2014"/>
    <n v="90"/>
    <x v="32"/>
    <x v="7"/>
    <x v="29"/>
    <n v="0"/>
    <x v="12"/>
    <n v="3"/>
    <x v="209"/>
    <n v="1.1820767611096746E-3"/>
    <x v="2"/>
    <x v="3"/>
    <x v="1"/>
    <x v="4"/>
    <n v="3"/>
    <n v="6"/>
    <n v="3"/>
    <n v="11"/>
    <n v="0"/>
  </r>
  <r>
    <n v="3266"/>
    <n v="1964"/>
    <n v="61"/>
    <x v="0"/>
    <x v="0"/>
    <x v="1"/>
    <n v="42523"/>
    <n v="0"/>
    <n v="0"/>
    <s v="23/04/2014"/>
    <n v="96"/>
    <x v="28"/>
    <x v="26"/>
    <x v="73"/>
    <n v="3"/>
    <x v="3"/>
    <n v="35"/>
    <x v="317"/>
    <n v="2.1165016579262987E-3"/>
    <x v="5"/>
    <x v="1"/>
    <x v="6"/>
    <x v="0"/>
    <n v="4"/>
    <n v="2"/>
    <n v="3"/>
    <n v="11"/>
    <n v="0"/>
  </r>
  <r>
    <n v="3598"/>
    <n v="1972"/>
    <n v="53"/>
    <x v="0"/>
    <x v="0"/>
    <x v="1"/>
    <n v="62710"/>
    <n v="0"/>
    <n v="1"/>
    <s v="23/05/2013"/>
    <n v="53"/>
    <x v="657"/>
    <x v="27"/>
    <x v="62"/>
    <n v="7"/>
    <x v="56"/>
    <n v="11"/>
    <x v="179"/>
    <n v="9.4881199170786159E-3"/>
    <x v="1"/>
    <x v="2"/>
    <x v="0"/>
    <x v="3"/>
    <n v="12"/>
    <n v="4"/>
    <n v="3"/>
    <n v="11"/>
    <n v="0"/>
  </r>
  <r>
    <n v="550"/>
    <n v="1952"/>
    <n v="73"/>
    <x v="0"/>
    <x v="2"/>
    <x v="1"/>
    <n v="62335"/>
    <n v="0"/>
    <n v="1"/>
    <s v="23/05/2013"/>
    <n v="87"/>
    <x v="361"/>
    <x v="146"/>
    <x v="122"/>
    <n v="85"/>
    <x v="35"/>
    <n v="26"/>
    <x v="757"/>
    <n v="1.0940883933584663E-2"/>
    <x v="1"/>
    <x v="3"/>
    <x v="4"/>
    <x v="6"/>
    <n v="13"/>
    <n v="2"/>
    <n v="3"/>
    <n v="11"/>
    <n v="0"/>
  </r>
  <r>
    <n v="4687"/>
    <n v="1958"/>
    <n v="67"/>
    <x v="1"/>
    <x v="0"/>
    <x v="1"/>
    <n v="80739"/>
    <n v="0"/>
    <n v="0"/>
    <s v="23/05/2013"/>
    <n v="92"/>
    <x v="485"/>
    <x v="126"/>
    <x v="481"/>
    <n v="39"/>
    <x v="4"/>
    <n v="92"/>
    <x v="758"/>
    <n v="1.9086191307794251E-2"/>
    <x v="2"/>
    <x v="1"/>
    <x v="4"/>
    <x v="12"/>
    <n v="9"/>
    <n v="1"/>
    <n v="3"/>
    <n v="11"/>
    <n v="0"/>
  </r>
  <r>
    <n v="10854"/>
    <n v="1970"/>
    <n v="55"/>
    <x v="3"/>
    <x v="0"/>
    <x v="1"/>
    <n v="38853"/>
    <n v="1"/>
    <n v="1"/>
    <s v="23/05/2014"/>
    <n v="90"/>
    <x v="50"/>
    <x v="0"/>
    <x v="30"/>
    <n v="0"/>
    <x v="4"/>
    <n v="2"/>
    <x v="63"/>
    <n v="1.1067356446091679E-3"/>
    <x v="1"/>
    <x v="3"/>
    <x v="1"/>
    <x v="4"/>
    <n v="3"/>
    <n v="7"/>
    <n v="3"/>
    <n v="11"/>
    <n v="0"/>
  </r>
  <r>
    <n v="5512"/>
    <n v="1977"/>
    <n v="48"/>
    <x v="1"/>
    <x v="0"/>
    <x v="0"/>
    <n v="55842"/>
    <n v="0"/>
    <n v="1"/>
    <s v="23/05/2014"/>
    <n v="19"/>
    <x v="658"/>
    <x v="0"/>
    <x v="251"/>
    <n v="0"/>
    <x v="27"/>
    <n v="24"/>
    <x v="147"/>
    <n v="8.8463880233515986E-3"/>
    <x v="1"/>
    <x v="1"/>
    <x v="8"/>
    <x v="0"/>
    <n v="8"/>
    <n v="5"/>
    <n v="3"/>
    <n v="11"/>
    <n v="0"/>
  </r>
  <r>
    <n v="4679"/>
    <n v="1977"/>
    <n v="48"/>
    <x v="1"/>
    <x v="0"/>
    <x v="0"/>
    <n v="78710"/>
    <n v="0"/>
    <n v="1"/>
    <s v="23/05/2014"/>
    <n v="42"/>
    <x v="659"/>
    <x v="0"/>
    <x v="206"/>
    <n v="119"/>
    <x v="37"/>
    <n v="50"/>
    <x v="759"/>
    <n v="1.3238470334137975E-2"/>
    <x v="1"/>
    <x v="5"/>
    <x v="8"/>
    <x v="9"/>
    <n v="12"/>
    <n v="4"/>
    <n v="3"/>
    <n v="11"/>
    <n v="0"/>
  </r>
  <r>
    <n v="4329"/>
    <n v="1984"/>
    <n v="41"/>
    <x v="3"/>
    <x v="0"/>
    <x v="0"/>
    <n v="18988"/>
    <n v="1"/>
    <n v="0"/>
    <s v="23/05/2014"/>
    <n v="43"/>
    <x v="17"/>
    <x v="0"/>
    <x v="69"/>
    <n v="2"/>
    <x v="7"/>
    <n v="1"/>
    <x v="347"/>
    <n v="7.8997261428270489E-4"/>
    <x v="1"/>
    <x v="3"/>
    <x v="6"/>
    <x v="4"/>
    <n v="3"/>
    <n v="7"/>
    <n v="3"/>
    <n v="11"/>
    <n v="0"/>
  </r>
  <r>
    <n v="4998"/>
    <n v="1962"/>
    <n v="63"/>
    <x v="0"/>
    <x v="1"/>
    <x v="1"/>
    <n v="76081"/>
    <n v="0"/>
    <n v="0"/>
    <s v="23/05/2014"/>
    <n v="85"/>
    <x v="349"/>
    <x v="64"/>
    <x v="217"/>
    <n v="63"/>
    <x v="138"/>
    <n v="200"/>
    <x v="760"/>
    <n v="1.0948857139101747E-2"/>
    <x v="2"/>
    <x v="1"/>
    <x v="0"/>
    <x v="2"/>
    <n v="4"/>
    <n v="2"/>
    <n v="3"/>
    <n v="11"/>
    <n v="0"/>
  </r>
  <r>
    <n v="4394"/>
    <n v="1965"/>
    <n v="60"/>
    <x v="3"/>
    <x v="0"/>
    <x v="1"/>
    <n v="81051"/>
    <n v="0"/>
    <n v="0"/>
    <s v="23/05/2014"/>
    <n v="43"/>
    <x v="269"/>
    <x v="14"/>
    <x v="23"/>
    <n v="38"/>
    <x v="56"/>
    <n v="14"/>
    <x v="761"/>
    <n v="1.834647320822692E-2"/>
    <x v="1"/>
    <x v="1"/>
    <x v="5"/>
    <x v="2"/>
    <n v="12"/>
    <n v="2"/>
    <n v="3"/>
    <n v="11"/>
    <n v="0"/>
  </r>
  <r>
    <n v="7321"/>
    <n v="1962"/>
    <n v="63"/>
    <x v="0"/>
    <x v="1"/>
    <x v="1"/>
    <n v="76081"/>
    <n v="0"/>
    <n v="0"/>
    <s v="23/05/2014"/>
    <n v="85"/>
    <x v="349"/>
    <x v="64"/>
    <x v="217"/>
    <n v="63"/>
    <x v="138"/>
    <n v="200"/>
    <x v="760"/>
    <n v="1.0948857139101747E-2"/>
    <x v="2"/>
    <x v="1"/>
    <x v="0"/>
    <x v="2"/>
    <n v="4"/>
    <n v="2"/>
    <n v="3"/>
    <n v="11"/>
    <n v="0"/>
  </r>
  <r>
    <n v="6815"/>
    <n v="1980"/>
    <n v="45"/>
    <x v="2"/>
    <x v="0"/>
    <x v="0"/>
    <n v="96547"/>
    <n v="0"/>
    <n v="0"/>
    <s v="23/05/2014"/>
    <n v="4"/>
    <x v="373"/>
    <x v="68"/>
    <x v="39"/>
    <n v="52"/>
    <x v="137"/>
    <n v="62"/>
    <x v="762"/>
    <n v="7.7371642826809736E-3"/>
    <x v="1"/>
    <x v="6"/>
    <x v="8"/>
    <x v="9"/>
    <n v="8"/>
    <n v="2"/>
    <n v="3"/>
    <n v="11"/>
    <n v="1"/>
  </r>
  <r>
    <n v="2261"/>
    <n v="1969"/>
    <n v="56"/>
    <x v="0"/>
    <x v="0"/>
    <x v="1"/>
    <n v="26304"/>
    <n v="1"/>
    <n v="0"/>
    <s v="23/06/2013"/>
    <n v="5"/>
    <x v="30"/>
    <x v="12"/>
    <x v="106"/>
    <n v="2"/>
    <x v="4"/>
    <n v="4"/>
    <x v="417"/>
    <n v="4.5620437956204378E-4"/>
    <x v="2"/>
    <x v="1"/>
    <x v="6"/>
    <x v="4"/>
    <n v="2"/>
    <n v="7"/>
    <n v="3"/>
    <n v="11"/>
    <n v="0"/>
  </r>
  <r>
    <n v="8553"/>
    <n v="1965"/>
    <n v="60"/>
    <x v="0"/>
    <x v="0"/>
    <x v="1"/>
    <n v="44300"/>
    <n v="1"/>
    <n v="1"/>
    <s v="23/06/2013"/>
    <n v="65"/>
    <x v="316"/>
    <x v="0"/>
    <x v="97"/>
    <n v="0"/>
    <x v="4"/>
    <n v="3"/>
    <x v="0"/>
    <n v="8.8036117381489842E-4"/>
    <x v="1"/>
    <x v="3"/>
    <x v="6"/>
    <x v="4"/>
    <n v="3"/>
    <n v="6"/>
    <n v="3"/>
    <n v="11"/>
    <n v="0"/>
  </r>
  <r>
    <n v="2181"/>
    <n v="1970"/>
    <n v="55"/>
    <x v="0"/>
    <x v="0"/>
    <x v="1"/>
    <n v="70617"/>
    <n v="0"/>
    <n v="0"/>
    <s v="23/06/2013"/>
    <n v="45"/>
    <x v="660"/>
    <x v="86"/>
    <x v="482"/>
    <n v="40"/>
    <x v="66"/>
    <n v="27"/>
    <x v="763"/>
    <n v="1.7743602815186145E-2"/>
    <x v="2"/>
    <x v="1"/>
    <x v="4"/>
    <x v="6"/>
    <n v="7"/>
    <n v="2"/>
    <n v="3"/>
    <n v="11"/>
    <n v="0"/>
  </r>
  <r>
    <n v="10339"/>
    <n v="1954"/>
    <n v="71"/>
    <x v="1"/>
    <x v="1"/>
    <x v="1"/>
    <s v="NILL"/>
    <n v="0"/>
    <n v="1"/>
    <s v="23/06/2013"/>
    <n v="83"/>
    <x v="623"/>
    <x v="0"/>
    <x v="190"/>
    <n v="0"/>
    <x v="4"/>
    <n v="24"/>
    <x v="592"/>
    <e v="#VALUE!"/>
    <x v="1"/>
    <x v="3"/>
    <x v="0"/>
    <x v="0"/>
    <n v="4"/>
    <n v="6"/>
    <n v="3"/>
    <n v="11"/>
    <n v="0"/>
  </r>
  <r>
    <n v="2781"/>
    <n v="1981"/>
    <n v="44"/>
    <x v="0"/>
    <x v="3"/>
    <x v="0"/>
    <n v="72066"/>
    <n v="0"/>
    <n v="0"/>
    <s v="23/06/2014"/>
    <n v="55"/>
    <x v="661"/>
    <x v="35"/>
    <x v="483"/>
    <n v="134"/>
    <x v="50"/>
    <n v="34"/>
    <x v="764"/>
    <n v="2.4394305220214803E-2"/>
    <x v="1"/>
    <x v="1"/>
    <x v="0"/>
    <x v="9"/>
    <n v="6"/>
    <n v="2"/>
    <n v="3"/>
    <n v="11"/>
    <n v="1"/>
  </r>
  <r>
    <n v="9931"/>
    <n v="1963"/>
    <n v="62"/>
    <x v="3"/>
    <x v="0"/>
    <x v="1"/>
    <n v="4023"/>
    <n v="1"/>
    <n v="1"/>
    <s v="23/06/2014"/>
    <n v="29"/>
    <x v="2"/>
    <x v="0"/>
    <x v="108"/>
    <n v="1"/>
    <x v="7"/>
    <n v="1"/>
    <x v="172"/>
    <n v="1.9885657469550086E-3"/>
    <x v="1"/>
    <x v="10"/>
    <x v="9"/>
    <x v="4"/>
    <n v="0"/>
    <n v="19"/>
    <n v="3"/>
    <n v="11"/>
    <n v="0"/>
  </r>
  <r>
    <n v="1473"/>
    <n v="1960"/>
    <n v="65"/>
    <x v="2"/>
    <x v="3"/>
    <x v="1"/>
    <n v="47823"/>
    <n v="0"/>
    <n v="1"/>
    <s v="23/07/2013"/>
    <n v="0"/>
    <x v="132"/>
    <x v="12"/>
    <x v="106"/>
    <n v="2"/>
    <x v="7"/>
    <n v="10"/>
    <x v="185"/>
    <n v="1.2964473161449512E-3"/>
    <x v="1"/>
    <x v="3"/>
    <x v="1"/>
    <x v="4"/>
    <n v="3"/>
    <n v="8"/>
    <n v="3"/>
    <n v="11"/>
    <n v="0"/>
  </r>
  <r>
    <n v="8916"/>
    <n v="1975"/>
    <n v="50"/>
    <x v="0"/>
    <x v="2"/>
    <x v="0"/>
    <n v="36627"/>
    <n v="2"/>
    <n v="0"/>
    <s v="23/07/2013"/>
    <n v="78"/>
    <x v="15"/>
    <x v="12"/>
    <x v="106"/>
    <n v="0"/>
    <x v="4"/>
    <n v="1"/>
    <x v="347"/>
    <n v="4.095339503644852E-4"/>
    <x v="1"/>
    <x v="1"/>
    <x v="9"/>
    <x v="4"/>
    <n v="3"/>
    <n v="5"/>
    <n v="3"/>
    <n v="11"/>
    <n v="0"/>
  </r>
  <r>
    <n v="2570"/>
    <n v="1968"/>
    <n v="57"/>
    <x v="0"/>
    <x v="1"/>
    <x v="1"/>
    <n v="56534"/>
    <n v="0"/>
    <n v="1"/>
    <s v="23/07/2013"/>
    <n v="35"/>
    <x v="371"/>
    <x v="69"/>
    <x v="266"/>
    <n v="10"/>
    <x v="4"/>
    <n v="46"/>
    <x v="662"/>
    <n v="1.3602433933562105E-2"/>
    <x v="1"/>
    <x v="2"/>
    <x v="7"/>
    <x v="1"/>
    <n v="7"/>
    <n v="8"/>
    <n v="3"/>
    <n v="11"/>
    <n v="1"/>
  </r>
  <r>
    <n v="2926"/>
    <n v="1952"/>
    <n v="73"/>
    <x v="1"/>
    <x v="1"/>
    <x v="1"/>
    <n v="55951"/>
    <n v="0"/>
    <n v="1"/>
    <s v="23/08/2012"/>
    <n v="62"/>
    <x v="662"/>
    <x v="0"/>
    <x v="296"/>
    <n v="0"/>
    <x v="16"/>
    <n v="40"/>
    <x v="765"/>
    <n v="2.3842290575682292E-2"/>
    <x v="1"/>
    <x v="5"/>
    <x v="4"/>
    <x v="9"/>
    <n v="11"/>
    <n v="8"/>
    <n v="3"/>
    <n v="11"/>
    <n v="0"/>
  </r>
  <r>
    <n v="2863"/>
    <n v="1970"/>
    <n v="55"/>
    <x v="0"/>
    <x v="3"/>
    <x v="1"/>
    <s v="NILL"/>
    <n v="1"/>
    <n v="2"/>
    <s v="23/08/2013"/>
    <n v="67"/>
    <x v="492"/>
    <x v="32"/>
    <x v="245"/>
    <n v="52"/>
    <x v="37"/>
    <n v="20"/>
    <x v="562"/>
    <e v="#VALUE!"/>
    <x v="1"/>
    <x v="8"/>
    <x v="1"/>
    <x v="6"/>
    <n v="10"/>
    <n v="7"/>
    <n v="3"/>
    <n v="11"/>
    <n v="0"/>
  </r>
  <r>
    <n v="4607"/>
    <n v="1959"/>
    <n v="66"/>
    <x v="0"/>
    <x v="1"/>
    <x v="1"/>
    <n v="71367"/>
    <n v="0"/>
    <n v="0"/>
    <s v="23/08/2013"/>
    <n v="24"/>
    <x v="434"/>
    <x v="34"/>
    <x v="471"/>
    <n v="42"/>
    <x v="19"/>
    <n v="75"/>
    <x v="357"/>
    <n v="9.8364790449367353E-3"/>
    <x v="2"/>
    <x v="1"/>
    <x v="0"/>
    <x v="2"/>
    <n v="7"/>
    <n v="2"/>
    <n v="3"/>
    <n v="11"/>
    <n v="0"/>
  </r>
  <r>
    <n v="1160"/>
    <n v="1970"/>
    <n v="55"/>
    <x v="0"/>
    <x v="0"/>
    <x v="1"/>
    <n v="13260"/>
    <n v="1"/>
    <n v="1"/>
    <s v="23/08/2013"/>
    <n v="48"/>
    <x v="15"/>
    <x v="20"/>
    <x v="2"/>
    <n v="10"/>
    <x v="12"/>
    <n v="7"/>
    <x v="341"/>
    <n v="3.167420814479638E-3"/>
    <x v="2"/>
    <x v="2"/>
    <x v="4"/>
    <x v="4"/>
    <n v="3"/>
    <n v="8"/>
    <n v="3"/>
    <n v="11"/>
    <n v="0"/>
  </r>
  <r>
    <n v="4944"/>
    <n v="1959"/>
    <n v="66"/>
    <x v="0"/>
    <x v="1"/>
    <x v="1"/>
    <n v="71367"/>
    <n v="0"/>
    <n v="0"/>
    <s v="23/08/2013"/>
    <n v="24"/>
    <x v="434"/>
    <x v="34"/>
    <x v="471"/>
    <n v="42"/>
    <x v="19"/>
    <n v="75"/>
    <x v="357"/>
    <n v="9.8364790449367353E-3"/>
    <x v="2"/>
    <x v="1"/>
    <x v="0"/>
    <x v="2"/>
    <n v="7"/>
    <n v="2"/>
    <n v="3"/>
    <n v="11"/>
    <n v="0"/>
  </r>
  <r>
    <n v="9058"/>
    <n v="1955"/>
    <n v="70"/>
    <x v="0"/>
    <x v="4"/>
    <x v="1"/>
    <n v="79800"/>
    <n v="0"/>
    <n v="0"/>
    <s v="23/09/2012"/>
    <n v="65"/>
    <x v="540"/>
    <x v="68"/>
    <x v="484"/>
    <n v="32"/>
    <x v="4"/>
    <n v="224"/>
    <x v="766"/>
    <n v="2.0588972431077695E-2"/>
    <x v="1"/>
    <x v="1"/>
    <x v="5"/>
    <x v="12"/>
    <n v="5"/>
    <n v="3"/>
    <n v="3"/>
    <n v="11"/>
    <n v="1"/>
  </r>
  <r>
    <n v="3619"/>
    <n v="1960"/>
    <n v="65"/>
    <x v="2"/>
    <x v="2"/>
    <x v="1"/>
    <n v="87305"/>
    <n v="0"/>
    <n v="0"/>
    <s v="23/09/2012"/>
    <n v="19"/>
    <x v="553"/>
    <x v="55"/>
    <x v="485"/>
    <n v="63"/>
    <x v="92"/>
    <n v="80"/>
    <x v="577"/>
    <n v="1.2278792738102055E-2"/>
    <x v="2"/>
    <x v="1"/>
    <x v="5"/>
    <x v="6"/>
    <n v="8"/>
    <n v="2"/>
    <n v="3"/>
    <n v="11"/>
    <n v="1"/>
  </r>
  <r>
    <n v="5687"/>
    <n v="1980"/>
    <n v="45"/>
    <x v="0"/>
    <x v="2"/>
    <x v="0"/>
    <n v="81702"/>
    <n v="0"/>
    <n v="0"/>
    <s v="23/09/2012"/>
    <n v="98"/>
    <x v="663"/>
    <x v="30"/>
    <x v="486"/>
    <n v="28"/>
    <x v="90"/>
    <n v="187"/>
    <x v="767"/>
    <n v="1.7698465153851803E-2"/>
    <x v="2"/>
    <x v="1"/>
    <x v="8"/>
    <x v="5"/>
    <n v="12"/>
    <n v="3"/>
    <n v="3"/>
    <n v="11"/>
    <n v="0"/>
  </r>
  <r>
    <n v="1665"/>
    <n v="1964"/>
    <n v="61"/>
    <x v="3"/>
    <x v="2"/>
    <x v="1"/>
    <n v="64140"/>
    <n v="0"/>
    <n v="2"/>
    <s v="23/09/2013"/>
    <n v="71"/>
    <x v="664"/>
    <x v="0"/>
    <x v="266"/>
    <n v="0"/>
    <x v="38"/>
    <n v="215"/>
    <x v="768"/>
    <n v="2.3932023698160273E-2"/>
    <x v="1"/>
    <x v="0"/>
    <x v="1"/>
    <x v="2"/>
    <n v="6"/>
    <n v="5"/>
    <n v="3"/>
    <n v="11"/>
    <n v="1"/>
  </r>
  <r>
    <n v="8799"/>
    <n v="1984"/>
    <n v="41"/>
    <x v="3"/>
    <x v="0"/>
    <x v="0"/>
    <n v="38175"/>
    <n v="1"/>
    <n v="0"/>
    <s v="23/09/2013"/>
    <n v="6"/>
    <x v="63"/>
    <x v="29"/>
    <x v="47"/>
    <n v="2"/>
    <x v="5"/>
    <n v="3"/>
    <x v="445"/>
    <n v="3.929273084479371E-3"/>
    <x v="1"/>
    <x v="5"/>
    <x v="4"/>
    <x v="0"/>
    <n v="4"/>
    <n v="7"/>
    <n v="3"/>
    <n v="11"/>
    <n v="0"/>
  </r>
  <r>
    <n v="8970"/>
    <n v="1972"/>
    <n v="53"/>
    <x v="3"/>
    <x v="0"/>
    <x v="1"/>
    <n v="62010"/>
    <n v="0"/>
    <n v="1"/>
    <s v="23/10/2012"/>
    <n v="93"/>
    <x v="141"/>
    <x v="78"/>
    <x v="251"/>
    <n v="6"/>
    <x v="4"/>
    <n v="92"/>
    <x v="34"/>
    <n v="7.0633768746976291E-3"/>
    <x v="1"/>
    <x v="2"/>
    <x v="10"/>
    <x v="3"/>
    <n v="7"/>
    <n v="5"/>
    <n v="3"/>
    <n v="11"/>
    <n v="0"/>
  </r>
  <r>
    <n v="796"/>
    <n v="1965"/>
    <n v="60"/>
    <x v="2"/>
    <x v="2"/>
    <x v="1"/>
    <n v="60161"/>
    <n v="0"/>
    <n v="1"/>
    <s v="23/10/2012"/>
    <n v="17"/>
    <x v="304"/>
    <x v="31"/>
    <x v="487"/>
    <n v="46"/>
    <x v="26"/>
    <n v="177"/>
    <x v="373"/>
    <n v="1.4860125330363525E-2"/>
    <x v="1"/>
    <x v="5"/>
    <x v="11"/>
    <x v="1"/>
    <n v="8"/>
    <n v="8"/>
    <n v="3"/>
    <n v="11"/>
    <n v="0"/>
  </r>
  <r>
    <n v="2895"/>
    <n v="1963"/>
    <n v="62"/>
    <x v="0"/>
    <x v="3"/>
    <x v="1"/>
    <n v="49980"/>
    <n v="0"/>
    <n v="1"/>
    <s v="23/10/2013"/>
    <n v="79"/>
    <x v="55"/>
    <x v="12"/>
    <x v="426"/>
    <n v="13"/>
    <x v="8"/>
    <n v="14"/>
    <x v="575"/>
    <n v="3.6214485794317727E-3"/>
    <x v="1"/>
    <x v="3"/>
    <x v="4"/>
    <x v="0"/>
    <n v="5"/>
    <n v="5"/>
    <n v="3"/>
    <n v="11"/>
    <n v="0"/>
  </r>
  <r>
    <n v="6616"/>
    <n v="1975"/>
    <n v="50"/>
    <x v="0"/>
    <x v="1"/>
    <x v="0"/>
    <n v="59481"/>
    <n v="0"/>
    <n v="1"/>
    <s v="23/10/2013"/>
    <n v="47"/>
    <x v="665"/>
    <x v="7"/>
    <x v="455"/>
    <n v="71"/>
    <x v="80"/>
    <n v="58"/>
    <x v="769"/>
    <n v="6.775272776180629E-3"/>
    <x v="1"/>
    <x v="3"/>
    <x v="4"/>
    <x v="6"/>
    <n v="8"/>
    <n v="2"/>
    <n v="3"/>
    <n v="11"/>
    <n v="0"/>
  </r>
  <r>
    <n v="9396"/>
    <n v="1978"/>
    <n v="47"/>
    <x v="3"/>
    <x v="0"/>
    <x v="0"/>
    <n v="37717"/>
    <n v="1"/>
    <n v="0"/>
    <s v="23/11/2012"/>
    <n v="31"/>
    <x v="15"/>
    <x v="0"/>
    <x v="69"/>
    <n v="4"/>
    <x v="7"/>
    <n v="5"/>
    <x v="97"/>
    <n v="5.3026486730121697E-4"/>
    <x v="1"/>
    <x v="1"/>
    <x v="6"/>
    <x v="4"/>
    <n v="2"/>
    <n v="9"/>
    <n v="3"/>
    <n v="11"/>
    <n v="0"/>
  </r>
  <r>
    <n v="9707"/>
    <n v="1969"/>
    <n v="56"/>
    <x v="3"/>
    <x v="0"/>
    <x v="1"/>
    <n v="55212"/>
    <n v="0"/>
    <n v="1"/>
    <s v="23/11/2012"/>
    <n v="65"/>
    <x v="666"/>
    <x v="0"/>
    <x v="7"/>
    <n v="0"/>
    <x v="4"/>
    <n v="34"/>
    <x v="770"/>
    <n v="2.0792581322900818E-2"/>
    <x v="1"/>
    <x v="5"/>
    <x v="0"/>
    <x v="3"/>
    <n v="11"/>
    <n v="8"/>
    <n v="3"/>
    <n v="11"/>
    <n v="0"/>
  </r>
  <r>
    <n v="933"/>
    <n v="1978"/>
    <n v="47"/>
    <x v="3"/>
    <x v="0"/>
    <x v="0"/>
    <n v="37717"/>
    <n v="1"/>
    <n v="0"/>
    <s v="23/11/2012"/>
    <n v="31"/>
    <x v="15"/>
    <x v="0"/>
    <x v="69"/>
    <n v="4"/>
    <x v="7"/>
    <n v="5"/>
    <x v="97"/>
    <n v="5.3026486730121697E-4"/>
    <x v="1"/>
    <x v="1"/>
    <x v="6"/>
    <x v="4"/>
    <n v="2"/>
    <n v="9"/>
    <n v="3"/>
    <n v="11"/>
    <n v="0"/>
  </r>
  <r>
    <n v="339"/>
    <n v="1972"/>
    <n v="53"/>
    <x v="3"/>
    <x v="0"/>
    <x v="1"/>
    <n v="57091"/>
    <n v="0"/>
    <n v="1"/>
    <s v="23/11/2012"/>
    <n v="82"/>
    <x v="667"/>
    <x v="0"/>
    <x v="46"/>
    <n v="6"/>
    <x v="4"/>
    <n v="4"/>
    <x v="467"/>
    <n v="8.6178206722600757E-3"/>
    <x v="1"/>
    <x v="3"/>
    <x v="2"/>
    <x v="3"/>
    <n v="5"/>
    <n v="7"/>
    <n v="3"/>
    <n v="11"/>
    <n v="1"/>
  </r>
  <r>
    <n v="8427"/>
    <n v="1956"/>
    <n v="69"/>
    <x v="1"/>
    <x v="3"/>
    <x v="1"/>
    <n v="64857"/>
    <n v="0"/>
    <n v="0"/>
    <s v="23/11/2012"/>
    <n v="78"/>
    <x v="68"/>
    <x v="57"/>
    <x v="488"/>
    <n v="210"/>
    <x v="4"/>
    <n v="43"/>
    <x v="295"/>
    <n v="2.3081548637772328E-2"/>
    <x v="2"/>
    <x v="1"/>
    <x v="8"/>
    <x v="2"/>
    <n v="10"/>
    <n v="4"/>
    <n v="3"/>
    <n v="11"/>
    <n v="0"/>
  </r>
  <r>
    <n v="217"/>
    <n v="1956"/>
    <n v="69"/>
    <x v="1"/>
    <x v="3"/>
    <x v="1"/>
    <n v="64857"/>
    <n v="0"/>
    <n v="0"/>
    <s v="23/11/2012"/>
    <n v="78"/>
    <x v="68"/>
    <x v="57"/>
    <x v="488"/>
    <n v="210"/>
    <x v="4"/>
    <n v="43"/>
    <x v="295"/>
    <n v="2.3081548637772328E-2"/>
    <x v="2"/>
    <x v="1"/>
    <x v="8"/>
    <x v="2"/>
    <n v="10"/>
    <n v="4"/>
    <n v="3"/>
    <n v="11"/>
    <n v="0"/>
  </r>
  <r>
    <n v="10872"/>
    <n v="1969"/>
    <n v="56"/>
    <x v="3"/>
    <x v="0"/>
    <x v="1"/>
    <n v="55212"/>
    <n v="0"/>
    <n v="1"/>
    <s v="23/11/2012"/>
    <n v="65"/>
    <x v="666"/>
    <x v="0"/>
    <x v="7"/>
    <n v="0"/>
    <x v="4"/>
    <n v="34"/>
    <x v="770"/>
    <n v="2.0792581322900818E-2"/>
    <x v="1"/>
    <x v="5"/>
    <x v="0"/>
    <x v="3"/>
    <n v="11"/>
    <n v="8"/>
    <n v="3"/>
    <n v="11"/>
    <n v="0"/>
  </r>
  <r>
    <n v="10968"/>
    <n v="1969"/>
    <n v="56"/>
    <x v="0"/>
    <x v="3"/>
    <x v="1"/>
    <n v="57731"/>
    <n v="0"/>
    <n v="1"/>
    <s v="23/11/2012"/>
    <n v="0"/>
    <x v="212"/>
    <x v="68"/>
    <x v="367"/>
    <n v="65"/>
    <x v="26"/>
    <n v="44"/>
    <x v="771"/>
    <n v="1.1432332715525455E-2"/>
    <x v="2"/>
    <x v="2"/>
    <x v="3"/>
    <x v="8"/>
    <n v="6"/>
    <n v="6"/>
    <n v="3"/>
    <n v="11"/>
    <n v="0"/>
  </r>
  <r>
    <n v="5798"/>
    <n v="1973"/>
    <n v="52"/>
    <x v="1"/>
    <x v="1"/>
    <x v="1"/>
    <s v="NILL"/>
    <n v="0"/>
    <n v="0"/>
    <s v="23/11/2013"/>
    <n v="87"/>
    <x v="668"/>
    <x v="61"/>
    <x v="489"/>
    <n v="98"/>
    <x v="86"/>
    <n v="18"/>
    <x v="410"/>
    <e v="#VALUE!"/>
    <x v="1"/>
    <x v="1"/>
    <x v="1"/>
    <x v="1"/>
    <n v="8"/>
    <n v="1"/>
    <n v="3"/>
    <n v="11"/>
    <n v="0"/>
  </r>
  <r>
    <n v="6086"/>
    <n v="1955"/>
    <n v="70"/>
    <x v="0"/>
    <x v="0"/>
    <x v="1"/>
    <n v="80395"/>
    <n v="0"/>
    <n v="0"/>
    <s v="23/11/2013"/>
    <n v="62"/>
    <x v="668"/>
    <x v="55"/>
    <x v="383"/>
    <n v="80"/>
    <x v="25"/>
    <n v="48"/>
    <x v="772"/>
    <n v="1.6568194539461411E-2"/>
    <x v="2"/>
    <x v="1"/>
    <x v="10"/>
    <x v="2"/>
    <n v="12"/>
    <n v="2"/>
    <n v="3"/>
    <n v="11"/>
    <n v="0"/>
  </r>
  <r>
    <n v="6303"/>
    <n v="1986"/>
    <n v="39"/>
    <x v="3"/>
    <x v="1"/>
    <x v="0"/>
    <n v="91820"/>
    <n v="0"/>
    <n v="0"/>
    <s v="23/11/2013"/>
    <n v="72"/>
    <x v="114"/>
    <x v="90"/>
    <x v="490"/>
    <n v="76"/>
    <x v="103"/>
    <n v="30"/>
    <x v="773"/>
    <n v="1.5976911348290133E-2"/>
    <x v="2"/>
    <x v="6"/>
    <x v="5"/>
    <x v="2"/>
    <n v="12"/>
    <n v="1"/>
    <n v="3"/>
    <n v="11"/>
    <n v="0"/>
  </r>
  <r>
    <n v="1384"/>
    <n v="1992"/>
    <n v="33"/>
    <x v="4"/>
    <x v="0"/>
    <x v="0"/>
    <n v="17256"/>
    <n v="1"/>
    <n v="0"/>
    <s v="23/11/2013"/>
    <n v="10"/>
    <x v="17"/>
    <x v="20"/>
    <x v="30"/>
    <n v="8"/>
    <x v="26"/>
    <n v="22"/>
    <x v="50"/>
    <n v="2.3180343069077423E-3"/>
    <x v="0"/>
    <x v="3"/>
    <x v="1"/>
    <x v="0"/>
    <n v="2"/>
    <n v="8"/>
    <n v="3"/>
    <n v="11"/>
    <n v="0"/>
  </r>
  <r>
    <n v="5626"/>
    <n v="1964"/>
    <n v="61"/>
    <x v="3"/>
    <x v="3"/>
    <x v="1"/>
    <n v="61798"/>
    <n v="0"/>
    <n v="0"/>
    <s v="23/11/2013"/>
    <n v="13"/>
    <x v="669"/>
    <x v="20"/>
    <x v="386"/>
    <n v="11"/>
    <x v="26"/>
    <n v="13"/>
    <x v="774"/>
    <n v="7.2817890546619628E-3"/>
    <x v="1"/>
    <x v="1"/>
    <x v="0"/>
    <x v="3"/>
    <n v="9"/>
    <n v="4"/>
    <n v="3"/>
    <n v="11"/>
    <n v="0"/>
  </r>
  <r>
    <n v="9790"/>
    <n v="1957"/>
    <n v="68"/>
    <x v="0"/>
    <x v="3"/>
    <x v="1"/>
    <n v="78499"/>
    <n v="0"/>
    <n v="0"/>
    <s v="23/11/2013"/>
    <n v="12"/>
    <x v="670"/>
    <x v="6"/>
    <x v="491"/>
    <n v="47"/>
    <x v="54"/>
    <n v="97"/>
    <x v="775"/>
    <n v="1.5758162524363368E-2"/>
    <x v="1"/>
    <x v="1"/>
    <x v="11"/>
    <x v="6"/>
    <n v="4"/>
    <n v="4"/>
    <n v="3"/>
    <n v="11"/>
    <n v="1"/>
  </r>
  <r>
    <n v="4548"/>
    <n v="1981"/>
    <n v="44"/>
    <x v="0"/>
    <x v="3"/>
    <x v="0"/>
    <n v="41967"/>
    <n v="1"/>
    <n v="1"/>
    <s v="23/11/2013"/>
    <n v="66"/>
    <x v="334"/>
    <x v="20"/>
    <x v="32"/>
    <n v="0"/>
    <x v="12"/>
    <n v="15"/>
    <x v="0"/>
    <n v="9.2930159410965763E-4"/>
    <x v="1"/>
    <x v="1"/>
    <x v="6"/>
    <x v="4"/>
    <n v="3"/>
    <n v="4"/>
    <n v="3"/>
    <n v="11"/>
    <n v="0"/>
  </r>
  <r>
    <n v="1993"/>
    <n v="1949"/>
    <n v="76"/>
    <x v="3"/>
    <x v="0"/>
    <x v="1"/>
    <n v="58607"/>
    <n v="0"/>
    <n v="1"/>
    <s v="23/12/2012"/>
    <n v="63"/>
    <x v="671"/>
    <x v="0"/>
    <x v="347"/>
    <n v="0"/>
    <x v="4"/>
    <n v="19"/>
    <x v="108"/>
    <n v="1.6260856211715323E-2"/>
    <x v="1"/>
    <x v="5"/>
    <x v="1"/>
    <x v="6"/>
    <n v="9"/>
    <n v="8"/>
    <n v="3"/>
    <n v="11"/>
    <n v="0"/>
  </r>
  <r>
    <n v="9940"/>
    <n v="1958"/>
    <n v="67"/>
    <x v="0"/>
    <x v="1"/>
    <x v="1"/>
    <n v="64961"/>
    <n v="0"/>
    <n v="1"/>
    <s v="23/12/2012"/>
    <n v="97"/>
    <x v="519"/>
    <x v="23"/>
    <x v="414"/>
    <n v="75"/>
    <x v="161"/>
    <n v="38"/>
    <x v="693"/>
    <n v="1.4947429996459415E-2"/>
    <x v="1"/>
    <x v="3"/>
    <x v="10"/>
    <x v="1"/>
    <n v="4"/>
    <n v="3"/>
    <n v="3"/>
    <n v="11"/>
    <n v="0"/>
  </r>
  <r>
    <n v="304"/>
    <n v="1981"/>
    <n v="44"/>
    <x v="1"/>
    <x v="3"/>
    <x v="0"/>
    <n v="22944"/>
    <n v="1"/>
    <n v="0"/>
    <s v="23/12/2013"/>
    <n v="67"/>
    <x v="27"/>
    <x v="7"/>
    <x v="29"/>
    <n v="4"/>
    <x v="20"/>
    <n v="26"/>
    <x v="201"/>
    <n v="2.1792189679218968E-3"/>
    <x v="0"/>
    <x v="5"/>
    <x v="4"/>
    <x v="4"/>
    <n v="3"/>
    <n v="7"/>
    <n v="3"/>
    <n v="11"/>
    <n v="0"/>
  </r>
  <r>
    <n v="9596"/>
    <n v="1980"/>
    <n v="45"/>
    <x v="3"/>
    <x v="3"/>
    <x v="0"/>
    <n v="65295"/>
    <n v="0"/>
    <n v="0"/>
    <s v="23/12/2013"/>
    <n v="19"/>
    <x v="432"/>
    <x v="91"/>
    <x v="492"/>
    <n v="34"/>
    <x v="162"/>
    <n v="6"/>
    <x v="622"/>
    <n v="1.0077341297189677E-2"/>
    <x v="1"/>
    <x v="1"/>
    <x v="4"/>
    <x v="6"/>
    <n v="13"/>
    <n v="2"/>
    <n v="3"/>
    <n v="11"/>
    <n v="0"/>
  </r>
  <r>
    <n v="274"/>
    <n v="1973"/>
    <n v="52"/>
    <x v="0"/>
    <x v="3"/>
    <x v="1"/>
    <n v="34853"/>
    <n v="1"/>
    <n v="1"/>
    <s v="23/12/2013"/>
    <n v="75"/>
    <x v="15"/>
    <x v="7"/>
    <x v="50"/>
    <n v="2"/>
    <x v="5"/>
    <n v="2"/>
    <x v="209"/>
    <n v="9.1814191030901212E-4"/>
    <x v="2"/>
    <x v="3"/>
    <x v="1"/>
    <x v="4"/>
    <n v="3"/>
    <n v="6"/>
    <n v="3"/>
    <n v="11"/>
    <n v="0"/>
  </r>
  <r>
    <n v="10394"/>
    <n v="1984"/>
    <n v="41"/>
    <x v="0"/>
    <x v="0"/>
    <x v="0"/>
    <n v="90000"/>
    <n v="0"/>
    <n v="0"/>
    <s v="23/12/2013"/>
    <n v="91"/>
    <x v="411"/>
    <x v="147"/>
    <x v="34"/>
    <n v="94"/>
    <x v="163"/>
    <n v="241"/>
    <x v="776"/>
    <n v="1.3755555555555556E-2"/>
    <x v="1"/>
    <x v="1"/>
    <x v="0"/>
    <x v="8"/>
    <n v="5"/>
    <n v="1"/>
    <n v="3"/>
    <n v="11"/>
    <n v="0"/>
  </r>
  <r>
    <n v="4487"/>
    <n v="1969"/>
    <n v="56"/>
    <x v="1"/>
    <x v="3"/>
    <x v="1"/>
    <n v="39858"/>
    <n v="1"/>
    <n v="0"/>
    <s v="24/01/2013"/>
    <n v="67"/>
    <x v="372"/>
    <x v="32"/>
    <x v="152"/>
    <n v="2"/>
    <x v="0"/>
    <n v="26"/>
    <x v="175"/>
    <n v="1.7311455667620051E-3"/>
    <x v="0"/>
    <x v="1"/>
    <x v="1"/>
    <x v="4"/>
    <n v="4"/>
    <n v="6"/>
    <n v="3"/>
    <n v="11"/>
    <n v="1"/>
  </r>
  <r>
    <n v="1592"/>
    <n v="1970"/>
    <n v="55"/>
    <x v="0"/>
    <x v="0"/>
    <x v="1"/>
    <n v="90765"/>
    <n v="0"/>
    <n v="0"/>
    <s v="24/01/2014"/>
    <n v="25"/>
    <x v="672"/>
    <x v="141"/>
    <x v="493"/>
    <n v="151"/>
    <x v="164"/>
    <n v="33"/>
    <x v="777"/>
    <n v="1.8630529389081694E-2"/>
    <x v="2"/>
    <x v="6"/>
    <x v="0"/>
    <x v="9"/>
    <n v="5"/>
    <n v="1"/>
    <n v="3"/>
    <n v="11"/>
    <n v="0"/>
  </r>
  <r>
    <n v="9559"/>
    <n v="1961"/>
    <n v="64"/>
    <x v="3"/>
    <x v="0"/>
    <x v="1"/>
    <n v="57072"/>
    <n v="0"/>
    <n v="1"/>
    <s v="24/01/2014"/>
    <n v="79"/>
    <x v="673"/>
    <x v="0"/>
    <x v="140"/>
    <n v="0"/>
    <x v="4"/>
    <n v="30"/>
    <x v="778"/>
    <n v="1.7591813849172973E-2"/>
    <x v="1"/>
    <x v="3"/>
    <x v="8"/>
    <x v="2"/>
    <n v="13"/>
    <n v="5"/>
    <n v="3"/>
    <n v="11"/>
    <n v="0"/>
  </r>
  <r>
    <n v="8235"/>
    <n v="1956"/>
    <n v="69"/>
    <x v="1"/>
    <x v="1"/>
    <x v="1"/>
    <n v="69245"/>
    <n v="0"/>
    <n v="1"/>
    <s v="24/01/2014"/>
    <n v="8"/>
    <x v="674"/>
    <x v="64"/>
    <x v="474"/>
    <n v="80"/>
    <x v="73"/>
    <n v="61"/>
    <x v="779"/>
    <n v="1.1293234168532024E-2"/>
    <x v="1"/>
    <x v="3"/>
    <x v="10"/>
    <x v="2"/>
    <n v="10"/>
    <n v="3"/>
    <n v="3"/>
    <n v="11"/>
    <n v="0"/>
  </r>
  <r>
    <n v="6205"/>
    <n v="1967"/>
    <n v="58"/>
    <x v="1"/>
    <x v="3"/>
    <x v="1"/>
    <n v="32557"/>
    <n v="1"/>
    <n v="0"/>
    <s v="24/02/2014"/>
    <n v="13"/>
    <x v="31"/>
    <x v="7"/>
    <x v="191"/>
    <n v="0"/>
    <x v="27"/>
    <n v="10"/>
    <x v="458"/>
    <n v="2.1500752526338422E-3"/>
    <x v="1"/>
    <x v="5"/>
    <x v="1"/>
    <x v="0"/>
    <n v="3"/>
    <n v="5"/>
    <n v="3"/>
    <n v="11"/>
    <n v="1"/>
  </r>
  <r>
    <n v="2958"/>
    <n v="1978"/>
    <n v="47"/>
    <x v="0"/>
    <x v="0"/>
    <x v="0"/>
    <n v="28442"/>
    <n v="2"/>
    <n v="0"/>
    <s v="24/02/2014"/>
    <n v="53"/>
    <x v="27"/>
    <x v="7"/>
    <x v="32"/>
    <n v="11"/>
    <x v="26"/>
    <n v="6"/>
    <x v="260"/>
    <n v="1.7931228464946206E-3"/>
    <x v="1"/>
    <x v="5"/>
    <x v="1"/>
    <x v="0"/>
    <n v="4"/>
    <n v="4"/>
    <n v="3"/>
    <n v="11"/>
    <n v="0"/>
  </r>
  <r>
    <n v="2815"/>
    <n v="1975"/>
    <n v="50"/>
    <x v="0"/>
    <x v="0"/>
    <x v="0"/>
    <n v="33183"/>
    <n v="1"/>
    <n v="0"/>
    <s v="24/02/2014"/>
    <n v="46"/>
    <x v="0"/>
    <x v="60"/>
    <x v="251"/>
    <n v="17"/>
    <x v="38"/>
    <n v="37"/>
    <x v="463"/>
    <n v="2.5012807763011178E-3"/>
    <x v="2"/>
    <x v="3"/>
    <x v="0"/>
    <x v="4"/>
    <n v="3"/>
    <n v="7"/>
    <n v="3"/>
    <n v="11"/>
    <n v="0"/>
  </r>
  <r>
    <n v="9197"/>
    <n v="1953"/>
    <n v="72"/>
    <x v="0"/>
    <x v="0"/>
    <x v="1"/>
    <n v="39722"/>
    <n v="0"/>
    <n v="1"/>
    <s v="24/02/2014"/>
    <n v="92"/>
    <x v="98"/>
    <x v="0"/>
    <x v="106"/>
    <n v="2"/>
    <x v="4"/>
    <n v="8"/>
    <x v="0"/>
    <n v="9.818236745380393E-4"/>
    <x v="1"/>
    <x v="3"/>
    <x v="1"/>
    <x v="4"/>
    <n v="3"/>
    <n v="5"/>
    <n v="3"/>
    <n v="11"/>
    <n v="0"/>
  </r>
  <r>
    <n v="830"/>
    <n v="1987"/>
    <n v="38"/>
    <x v="3"/>
    <x v="3"/>
    <x v="0"/>
    <n v="74004"/>
    <n v="0"/>
    <n v="0"/>
    <s v="24/02/2014"/>
    <n v="5"/>
    <x v="675"/>
    <x v="56"/>
    <x v="494"/>
    <n v="42"/>
    <x v="15"/>
    <n v="48"/>
    <x v="701"/>
    <n v="2.1755580779417329E-2"/>
    <x v="1"/>
    <x v="1"/>
    <x v="0"/>
    <x v="9"/>
    <n v="4"/>
    <n v="3"/>
    <n v="3"/>
    <n v="11"/>
    <n v="1"/>
  </r>
  <r>
    <n v="6404"/>
    <n v="1969"/>
    <n v="56"/>
    <x v="0"/>
    <x v="1"/>
    <x v="1"/>
    <n v="58917"/>
    <n v="1"/>
    <n v="2"/>
    <s v="24/03/2013"/>
    <n v="10"/>
    <x v="452"/>
    <x v="69"/>
    <x v="386"/>
    <n v="0"/>
    <x v="0"/>
    <n v="28"/>
    <x v="54"/>
    <n v="4.3111495833121167E-3"/>
    <x v="1"/>
    <x v="0"/>
    <x v="0"/>
    <x v="0"/>
    <n v="6"/>
    <n v="5"/>
    <n v="3"/>
    <n v="11"/>
    <n v="0"/>
  </r>
  <r>
    <n v="3536"/>
    <n v="1960"/>
    <n v="65"/>
    <x v="0"/>
    <x v="1"/>
    <x v="1"/>
    <n v="19740"/>
    <n v="0"/>
    <n v="1"/>
    <s v="24/03/2013"/>
    <n v="65"/>
    <x v="0"/>
    <x v="75"/>
    <x v="82"/>
    <n v="10"/>
    <x v="27"/>
    <n v="20"/>
    <x v="71"/>
    <n v="1.7730496453900709E-3"/>
    <x v="0"/>
    <x v="3"/>
    <x v="6"/>
    <x v="0"/>
    <n v="3"/>
    <n v="5"/>
    <n v="3"/>
    <n v="11"/>
    <n v="0"/>
  </r>
  <r>
    <n v="4478"/>
    <n v="1979"/>
    <n v="46"/>
    <x v="0"/>
    <x v="0"/>
    <x v="0"/>
    <n v="63777"/>
    <n v="1"/>
    <n v="1"/>
    <s v="24/03/2013"/>
    <n v="87"/>
    <x v="607"/>
    <x v="60"/>
    <x v="79"/>
    <n v="15"/>
    <x v="67"/>
    <n v="53"/>
    <x v="395"/>
    <n v="9.4077802342537285E-3"/>
    <x v="1"/>
    <x v="7"/>
    <x v="11"/>
    <x v="0"/>
    <n v="6"/>
    <n v="8"/>
    <n v="3"/>
    <n v="11"/>
    <n v="0"/>
  </r>
  <r>
    <n v="4444"/>
    <n v="1972"/>
    <n v="53"/>
    <x v="0"/>
    <x v="0"/>
    <x v="1"/>
    <n v="30023"/>
    <n v="1"/>
    <n v="0"/>
    <s v="24/03/2014"/>
    <n v="28"/>
    <x v="223"/>
    <x v="0"/>
    <x v="17"/>
    <n v="7"/>
    <x v="35"/>
    <n v="21"/>
    <x v="50"/>
    <n v="1.3323118942144357E-3"/>
    <x v="0"/>
    <x v="1"/>
    <x v="1"/>
    <x v="4"/>
    <n v="3"/>
    <n v="8"/>
    <n v="3"/>
    <n v="11"/>
    <n v="0"/>
  </r>
  <r>
    <n v="4298"/>
    <n v="1973"/>
    <n v="52"/>
    <x v="3"/>
    <x v="1"/>
    <x v="1"/>
    <n v="20427"/>
    <n v="1"/>
    <n v="0"/>
    <s v="24/03/2014"/>
    <n v="63"/>
    <x v="2"/>
    <x v="0"/>
    <x v="10"/>
    <n v="0"/>
    <x v="4"/>
    <n v="1"/>
    <x v="263"/>
    <n v="4.4059333235423704E-4"/>
    <x v="1"/>
    <x v="1"/>
    <x v="6"/>
    <x v="4"/>
    <n v="2"/>
    <n v="8"/>
    <n v="3"/>
    <n v="11"/>
    <n v="0"/>
  </r>
  <r>
    <n v="3783"/>
    <n v="1959"/>
    <n v="66"/>
    <x v="3"/>
    <x v="0"/>
    <x v="1"/>
    <n v="52854"/>
    <n v="1"/>
    <n v="1"/>
    <s v="24/03/2014"/>
    <n v="43"/>
    <x v="447"/>
    <x v="0"/>
    <x v="32"/>
    <n v="0"/>
    <x v="7"/>
    <n v="0"/>
    <x v="68"/>
    <n v="2.1947250917622131E-3"/>
    <x v="1"/>
    <x v="3"/>
    <x v="1"/>
    <x v="0"/>
    <n v="4"/>
    <n v="5"/>
    <n v="3"/>
    <n v="11"/>
    <n v="0"/>
  </r>
  <r>
    <n v="1100"/>
    <n v="1960"/>
    <n v="65"/>
    <x v="1"/>
    <x v="1"/>
    <x v="1"/>
    <n v="41275"/>
    <n v="1"/>
    <n v="2"/>
    <s v="24/03/2014"/>
    <n v="33"/>
    <x v="153"/>
    <x v="20"/>
    <x v="190"/>
    <n v="0"/>
    <x v="12"/>
    <n v="9"/>
    <x v="331"/>
    <n v="1.2598425196850393E-3"/>
    <x v="1"/>
    <x v="2"/>
    <x v="4"/>
    <x v="0"/>
    <n v="3"/>
    <n v="5"/>
    <n v="3"/>
    <n v="11"/>
    <n v="0"/>
  </r>
  <r>
    <n v="4437"/>
    <n v="1962"/>
    <n v="63"/>
    <x v="0"/>
    <x v="0"/>
    <x v="1"/>
    <n v="65316"/>
    <n v="1"/>
    <n v="1"/>
    <s v="24/04/2013"/>
    <n v="65"/>
    <x v="358"/>
    <x v="29"/>
    <x v="310"/>
    <n v="3"/>
    <x v="8"/>
    <n v="38"/>
    <x v="33"/>
    <n v="3.3988609222855041E-3"/>
    <x v="1"/>
    <x v="3"/>
    <x v="4"/>
    <x v="3"/>
    <n v="5"/>
    <n v="4"/>
    <n v="3"/>
    <n v="11"/>
    <n v="0"/>
  </r>
  <r>
    <n v="8897"/>
    <n v="1965"/>
    <n v="60"/>
    <x v="0"/>
    <x v="3"/>
    <x v="1"/>
    <n v="42720"/>
    <n v="1"/>
    <n v="1"/>
    <s v="24/04/2013"/>
    <n v="9"/>
    <x v="676"/>
    <x v="60"/>
    <x v="58"/>
    <n v="28"/>
    <x v="3"/>
    <n v="112"/>
    <x v="780"/>
    <n v="1.2687265917602997E-2"/>
    <x v="1"/>
    <x v="7"/>
    <x v="8"/>
    <x v="6"/>
    <n v="7"/>
    <n v="8"/>
    <n v="3"/>
    <n v="11"/>
    <n v="1"/>
  </r>
  <r>
    <n v="3830"/>
    <n v="1953"/>
    <n v="72"/>
    <x v="1"/>
    <x v="0"/>
    <x v="1"/>
    <n v="59354"/>
    <n v="0"/>
    <n v="2"/>
    <s v="24/04/2014"/>
    <n v="59"/>
    <x v="181"/>
    <x v="68"/>
    <x v="57"/>
    <n v="39"/>
    <x v="16"/>
    <n v="13"/>
    <x v="491"/>
    <n v="7.5142366142130273E-3"/>
    <x v="1"/>
    <x v="1"/>
    <x v="0"/>
    <x v="1"/>
    <n v="7"/>
    <n v="3"/>
    <n v="3"/>
    <n v="11"/>
    <n v="0"/>
  </r>
  <r>
    <n v="1340"/>
    <n v="1986"/>
    <n v="39"/>
    <x v="0"/>
    <x v="0"/>
    <x v="0"/>
    <n v="92910"/>
    <n v="0"/>
    <n v="0"/>
    <s v="24/04/2014"/>
    <n v="42"/>
    <x v="677"/>
    <x v="103"/>
    <x v="495"/>
    <n v="179"/>
    <x v="101"/>
    <n v="33"/>
    <x v="781"/>
    <n v="1.8964589387579379E-2"/>
    <x v="2"/>
    <x v="1"/>
    <x v="10"/>
    <x v="5"/>
    <n v="13"/>
    <n v="1"/>
    <n v="3"/>
    <n v="11"/>
    <n v="0"/>
  </r>
  <r>
    <n v="6887"/>
    <n v="1967"/>
    <n v="58"/>
    <x v="0"/>
    <x v="3"/>
    <x v="1"/>
    <n v="79146"/>
    <n v="1"/>
    <n v="1"/>
    <s v="24/04/2014"/>
    <n v="33"/>
    <x v="451"/>
    <x v="24"/>
    <x v="74"/>
    <n v="21"/>
    <x v="63"/>
    <n v="16"/>
    <x v="470"/>
    <n v="6.9239127688070145E-3"/>
    <x v="1"/>
    <x v="3"/>
    <x v="3"/>
    <x v="0"/>
    <n v="8"/>
    <n v="6"/>
    <n v="3"/>
    <n v="11"/>
    <n v="0"/>
  </r>
  <r>
    <n v="1010"/>
    <n v="1977"/>
    <n v="48"/>
    <x v="0"/>
    <x v="1"/>
    <x v="0"/>
    <n v="46931"/>
    <n v="2"/>
    <n v="1"/>
    <s v="24/04/2014"/>
    <n v="94"/>
    <x v="574"/>
    <x v="0"/>
    <x v="2"/>
    <n v="3"/>
    <x v="7"/>
    <n v="16"/>
    <x v="185"/>
    <n v="1.3210884063838402E-3"/>
    <x v="1"/>
    <x v="3"/>
    <x v="6"/>
    <x v="0"/>
    <n v="3"/>
    <n v="3"/>
    <n v="3"/>
    <n v="11"/>
    <n v="0"/>
  </r>
  <r>
    <n v="7500"/>
    <n v="1967"/>
    <n v="58"/>
    <x v="0"/>
    <x v="3"/>
    <x v="1"/>
    <n v="79146"/>
    <n v="1"/>
    <n v="1"/>
    <s v="24/04/2014"/>
    <n v="33"/>
    <x v="451"/>
    <x v="24"/>
    <x v="74"/>
    <n v="21"/>
    <x v="63"/>
    <n v="16"/>
    <x v="470"/>
    <n v="6.9239127688070145E-3"/>
    <x v="1"/>
    <x v="3"/>
    <x v="3"/>
    <x v="0"/>
    <n v="8"/>
    <n v="6"/>
    <n v="3"/>
    <n v="11"/>
    <n v="0"/>
  </r>
  <r>
    <n v="48"/>
    <n v="1964"/>
    <n v="61"/>
    <x v="0"/>
    <x v="1"/>
    <x v="1"/>
    <n v="55761"/>
    <n v="0"/>
    <n v="1"/>
    <s v="24/04/2014"/>
    <n v="97"/>
    <x v="678"/>
    <x v="12"/>
    <x v="0"/>
    <n v="0"/>
    <x v="5"/>
    <n v="32"/>
    <x v="389"/>
    <n v="2.7259195495059271E-3"/>
    <x v="1"/>
    <x v="3"/>
    <x v="0"/>
    <x v="0"/>
    <n v="3"/>
    <n v="6"/>
    <n v="3"/>
    <n v="11"/>
    <n v="0"/>
  </r>
  <r>
    <n v="7286"/>
    <n v="1968"/>
    <n v="57"/>
    <x v="0"/>
    <x v="1"/>
    <x v="1"/>
    <n v="41728"/>
    <n v="1"/>
    <n v="0"/>
    <s v="24/05/2013"/>
    <n v="92"/>
    <x v="62"/>
    <x v="29"/>
    <x v="50"/>
    <n v="3"/>
    <x v="20"/>
    <n v="13"/>
    <x v="341"/>
    <n v="1.0065184049079755E-3"/>
    <x v="2"/>
    <x v="1"/>
    <x v="1"/>
    <x v="4"/>
    <n v="2"/>
    <n v="10"/>
    <n v="3"/>
    <n v="11"/>
    <n v="0"/>
  </r>
  <r>
    <n v="2230"/>
    <n v="1970"/>
    <n v="55"/>
    <x v="3"/>
    <x v="0"/>
    <x v="1"/>
    <n v="23626"/>
    <n v="1"/>
    <n v="0"/>
    <s v="24/05/2014"/>
    <n v="84"/>
    <x v="33"/>
    <x v="22"/>
    <x v="30"/>
    <n v="0"/>
    <x v="4"/>
    <n v="0"/>
    <x v="63"/>
    <n v="1.8200287818505036E-3"/>
    <x v="1"/>
    <x v="5"/>
    <x v="4"/>
    <x v="0"/>
    <n v="3"/>
    <n v="5"/>
    <n v="3"/>
    <n v="11"/>
    <n v="0"/>
  </r>
  <r>
    <n v="7613"/>
    <n v="1974"/>
    <n v="51"/>
    <x v="2"/>
    <x v="1"/>
    <x v="1"/>
    <n v="49669"/>
    <n v="1"/>
    <n v="0"/>
    <s v="24/05/2014"/>
    <n v="97"/>
    <x v="348"/>
    <x v="60"/>
    <x v="26"/>
    <n v="11"/>
    <x v="26"/>
    <n v="29"/>
    <x v="26"/>
    <n v="5.979584851718376E-3"/>
    <x v="1"/>
    <x v="3"/>
    <x v="5"/>
    <x v="0"/>
    <n v="6"/>
    <n v="6"/>
    <n v="3"/>
    <n v="11"/>
    <n v="0"/>
  </r>
  <r>
    <n v="4138"/>
    <n v="1962"/>
    <n v="63"/>
    <x v="0"/>
    <x v="3"/>
    <x v="1"/>
    <n v="76624"/>
    <n v="0"/>
    <n v="1"/>
    <s v="24/05/2014"/>
    <n v="68"/>
    <x v="246"/>
    <x v="82"/>
    <x v="440"/>
    <n v="54"/>
    <x v="139"/>
    <n v="66"/>
    <x v="760"/>
    <n v="1.0871267487993318E-2"/>
    <x v="1"/>
    <x v="1"/>
    <x v="5"/>
    <x v="11"/>
    <n v="7"/>
    <n v="1"/>
    <n v="3"/>
    <n v="11"/>
    <n v="0"/>
  </r>
  <r>
    <n v="10833"/>
    <n v="1975"/>
    <n v="50"/>
    <x v="0"/>
    <x v="0"/>
    <x v="0"/>
    <n v="65106"/>
    <n v="0"/>
    <n v="1"/>
    <s v="24/05/2014"/>
    <n v="55"/>
    <x v="679"/>
    <x v="42"/>
    <x v="34"/>
    <n v="12"/>
    <x v="4"/>
    <n v="19"/>
    <x v="782"/>
    <n v="1.4653027370749239E-2"/>
    <x v="1"/>
    <x v="5"/>
    <x v="3"/>
    <x v="6"/>
    <n v="13"/>
    <n v="6"/>
    <n v="3"/>
    <n v="11"/>
    <n v="0"/>
  </r>
  <r>
    <n v="10556"/>
    <n v="1959"/>
    <n v="66"/>
    <x v="0"/>
    <x v="0"/>
    <x v="1"/>
    <n v="54984"/>
    <n v="0"/>
    <n v="1"/>
    <s v="24/05/2014"/>
    <n v="51"/>
    <x v="26"/>
    <x v="48"/>
    <x v="352"/>
    <n v="32"/>
    <x v="5"/>
    <n v="6"/>
    <x v="783"/>
    <n v="6.4018623599592607E-3"/>
    <x v="1"/>
    <x v="2"/>
    <x v="10"/>
    <x v="0"/>
    <n v="6"/>
    <n v="7"/>
    <n v="3"/>
    <n v="11"/>
    <n v="0"/>
  </r>
  <r>
    <n v="5543"/>
    <n v="1966"/>
    <n v="59"/>
    <x v="0"/>
    <x v="1"/>
    <x v="1"/>
    <n v="57811"/>
    <n v="0"/>
    <n v="1"/>
    <s v="24/06/2013"/>
    <n v="49"/>
    <x v="680"/>
    <x v="69"/>
    <x v="102"/>
    <n v="37"/>
    <x v="19"/>
    <n v="78"/>
    <x v="328"/>
    <n v="1.2523568179066268E-2"/>
    <x v="1"/>
    <x v="0"/>
    <x v="8"/>
    <x v="3"/>
    <n v="11"/>
    <n v="5"/>
    <n v="3"/>
    <n v="11"/>
    <n v="0"/>
  </r>
  <r>
    <n v="3478"/>
    <n v="1971"/>
    <n v="54"/>
    <x v="3"/>
    <x v="0"/>
    <x v="1"/>
    <n v="60585"/>
    <n v="1"/>
    <n v="1"/>
    <s v="24/06/2013"/>
    <n v="17"/>
    <x v="564"/>
    <x v="70"/>
    <x v="425"/>
    <n v="55"/>
    <x v="87"/>
    <n v="21"/>
    <x v="643"/>
    <n v="1.1801601056367088E-2"/>
    <x v="2"/>
    <x v="14"/>
    <x v="8"/>
    <x v="1"/>
    <n v="9"/>
    <n v="5"/>
    <n v="3"/>
    <n v="11"/>
    <n v="1"/>
  </r>
  <r>
    <n v="9706"/>
    <n v="1974"/>
    <n v="51"/>
    <x v="3"/>
    <x v="3"/>
    <x v="1"/>
    <n v="31560"/>
    <n v="1"/>
    <n v="0"/>
    <s v="24/06/2013"/>
    <n v="98"/>
    <x v="346"/>
    <x v="12"/>
    <x v="153"/>
    <n v="4"/>
    <x v="4"/>
    <n v="7"/>
    <x v="214"/>
    <n v="2.7566539923954371E-3"/>
    <x v="1"/>
    <x v="3"/>
    <x v="1"/>
    <x v="0"/>
    <n v="3"/>
    <n v="8"/>
    <n v="3"/>
    <n v="11"/>
    <n v="0"/>
  </r>
  <r>
    <n v="10492"/>
    <n v="1959"/>
    <n v="66"/>
    <x v="0"/>
    <x v="1"/>
    <x v="1"/>
    <n v="38285"/>
    <n v="2"/>
    <n v="1"/>
    <s v="24/06/2014"/>
    <n v="96"/>
    <x v="77"/>
    <x v="0"/>
    <x v="106"/>
    <n v="2"/>
    <x v="4"/>
    <n v="1"/>
    <x v="263"/>
    <n v="2.350790126681468E-4"/>
    <x v="2"/>
    <x v="1"/>
    <x v="9"/>
    <x v="4"/>
    <n v="3"/>
    <n v="2"/>
    <n v="3"/>
    <n v="11"/>
    <n v="0"/>
  </r>
  <r>
    <n v="4550"/>
    <n v="1966"/>
    <n v="59"/>
    <x v="1"/>
    <x v="1"/>
    <x v="1"/>
    <n v="33564"/>
    <n v="0"/>
    <n v="1"/>
    <s v="24/06/2014"/>
    <n v="51"/>
    <x v="681"/>
    <x v="0"/>
    <x v="82"/>
    <n v="0"/>
    <x v="4"/>
    <n v="7"/>
    <x v="149"/>
    <n v="1.9068049100226434E-3"/>
    <x v="1"/>
    <x v="1"/>
    <x v="6"/>
    <x v="0"/>
    <n v="3"/>
    <n v="5"/>
    <n v="3"/>
    <n v="11"/>
    <n v="0"/>
  </r>
  <r>
    <n v="1378"/>
    <n v="1972"/>
    <n v="53"/>
    <x v="2"/>
    <x v="1"/>
    <x v="1"/>
    <n v="50334"/>
    <n v="0"/>
    <n v="1"/>
    <s v="24/07/2013"/>
    <n v="24"/>
    <x v="8"/>
    <x v="24"/>
    <x v="156"/>
    <n v="84"/>
    <x v="14"/>
    <n v="134"/>
    <x v="473"/>
    <n v="1.1125680454563516E-2"/>
    <x v="1"/>
    <x v="8"/>
    <x v="8"/>
    <x v="1"/>
    <n v="6"/>
    <n v="6"/>
    <n v="3"/>
    <n v="11"/>
    <n v="0"/>
  </r>
  <r>
    <n v="1916"/>
    <n v="1954"/>
    <n v="71"/>
    <x v="1"/>
    <x v="0"/>
    <x v="1"/>
    <n v="45736"/>
    <n v="0"/>
    <n v="1"/>
    <s v="24/07/2013"/>
    <n v="92"/>
    <x v="682"/>
    <x v="7"/>
    <x v="496"/>
    <n v="20"/>
    <x v="5"/>
    <n v="43"/>
    <x v="650"/>
    <n v="8.6146580374322195E-3"/>
    <x v="1"/>
    <x v="0"/>
    <x v="8"/>
    <x v="0"/>
    <n v="6"/>
    <n v="7"/>
    <n v="3"/>
    <n v="11"/>
    <n v="0"/>
  </r>
  <r>
    <n v="5140"/>
    <n v="1985"/>
    <n v="40"/>
    <x v="3"/>
    <x v="0"/>
    <x v="0"/>
    <n v="64355"/>
    <n v="1"/>
    <n v="0"/>
    <s v="24/08/2012"/>
    <n v="66"/>
    <x v="683"/>
    <x v="0"/>
    <x v="497"/>
    <n v="67"/>
    <x v="39"/>
    <n v="153"/>
    <x v="784"/>
    <n v="2.0076140160049723E-2"/>
    <x v="1"/>
    <x v="3"/>
    <x v="0"/>
    <x v="6"/>
    <n v="12"/>
    <n v="8"/>
    <n v="3"/>
    <n v="11"/>
    <n v="0"/>
  </r>
  <r>
    <n v="10176"/>
    <n v="1968"/>
    <n v="57"/>
    <x v="0"/>
    <x v="3"/>
    <x v="1"/>
    <n v="57107"/>
    <n v="0"/>
    <n v="1"/>
    <s v="24/08/2012"/>
    <n v="44"/>
    <x v="499"/>
    <x v="0"/>
    <x v="459"/>
    <n v="0"/>
    <x v="4"/>
    <n v="137"/>
    <x v="785"/>
    <n v="4.8855656924720265E-3"/>
    <x v="1"/>
    <x v="9"/>
    <x v="0"/>
    <x v="1"/>
    <n v="8"/>
    <n v="8"/>
    <n v="3"/>
    <n v="11"/>
    <n v="1"/>
  </r>
  <r>
    <n v="6203"/>
    <n v="1947"/>
    <n v="78"/>
    <x v="0"/>
    <x v="1"/>
    <x v="1"/>
    <n v="74485"/>
    <n v="0"/>
    <n v="0"/>
    <s v="24/08/2013"/>
    <n v="58"/>
    <x v="684"/>
    <x v="148"/>
    <x v="416"/>
    <n v="173"/>
    <x v="40"/>
    <n v="49"/>
    <x v="786"/>
    <n v="2.2622004430422234E-2"/>
    <x v="2"/>
    <x v="1"/>
    <x v="10"/>
    <x v="5"/>
    <n v="12"/>
    <n v="3"/>
    <n v="3"/>
    <n v="11"/>
    <n v="0"/>
  </r>
  <r>
    <n v="3403"/>
    <n v="1958"/>
    <n v="67"/>
    <x v="3"/>
    <x v="1"/>
    <x v="1"/>
    <n v="78952"/>
    <n v="0"/>
    <n v="1"/>
    <s v="24/09/2012"/>
    <n v="11"/>
    <x v="116"/>
    <x v="42"/>
    <x v="498"/>
    <n v="99"/>
    <x v="25"/>
    <n v="134"/>
    <x v="787"/>
    <n v="2.4799878407133449E-2"/>
    <x v="1"/>
    <x v="3"/>
    <x v="1"/>
    <x v="2"/>
    <n v="12"/>
    <n v="6"/>
    <n v="3"/>
    <n v="11"/>
    <n v="0"/>
  </r>
  <r>
    <n v="5207"/>
    <n v="1963"/>
    <n v="62"/>
    <x v="3"/>
    <x v="0"/>
    <x v="1"/>
    <n v="53378"/>
    <n v="1"/>
    <n v="1"/>
    <s v="24/09/2012"/>
    <n v="41"/>
    <x v="685"/>
    <x v="29"/>
    <x v="206"/>
    <n v="8"/>
    <x v="35"/>
    <n v="132"/>
    <x v="788"/>
    <n v="1.2383378920154372E-2"/>
    <x v="1"/>
    <x v="14"/>
    <x v="2"/>
    <x v="1"/>
    <n v="6"/>
    <n v="8"/>
    <n v="3"/>
    <n v="11"/>
    <n v="1"/>
  </r>
  <r>
    <n v="7533"/>
    <n v="1964"/>
    <n v="61"/>
    <x v="0"/>
    <x v="0"/>
    <x v="1"/>
    <n v="49096"/>
    <n v="1"/>
    <n v="1"/>
    <s v="24/09/2013"/>
    <n v="15"/>
    <x v="317"/>
    <x v="12"/>
    <x v="194"/>
    <n v="2"/>
    <x v="7"/>
    <n v="7"/>
    <x v="324"/>
    <n v="3.6662864591820109E-3"/>
    <x v="1"/>
    <x v="2"/>
    <x v="0"/>
    <x v="0"/>
    <n v="4"/>
    <n v="7"/>
    <n v="3"/>
    <n v="11"/>
    <n v="0"/>
  </r>
  <r>
    <n v="4259"/>
    <n v="1986"/>
    <n v="39"/>
    <x v="1"/>
    <x v="3"/>
    <x v="0"/>
    <n v="19485"/>
    <n v="2"/>
    <n v="0"/>
    <s v="24/09/2013"/>
    <n v="80"/>
    <x v="17"/>
    <x v="0"/>
    <x v="10"/>
    <n v="0"/>
    <x v="4"/>
    <n v="0"/>
    <x v="323"/>
    <n v="5.1321529381575571E-4"/>
    <x v="1"/>
    <x v="1"/>
    <x v="6"/>
    <x v="4"/>
    <n v="2"/>
    <n v="7"/>
    <n v="3"/>
    <n v="11"/>
    <n v="0"/>
  </r>
  <r>
    <n v="4530"/>
    <n v="1948"/>
    <n v="77"/>
    <x v="1"/>
    <x v="4"/>
    <x v="1"/>
    <n v="78427"/>
    <n v="0"/>
    <n v="0"/>
    <s v="24/10/2012"/>
    <n v="36"/>
    <x v="378"/>
    <x v="42"/>
    <x v="499"/>
    <n v="180"/>
    <x v="3"/>
    <n v="138"/>
    <x v="789"/>
    <n v="2.284927384701697E-2"/>
    <x v="1"/>
    <x v="5"/>
    <x v="4"/>
    <x v="5"/>
    <n v="10"/>
    <n v="3"/>
    <n v="3"/>
    <n v="11"/>
    <n v="1"/>
  </r>
  <r>
    <n v="10120"/>
    <n v="1955"/>
    <n v="70"/>
    <x v="0"/>
    <x v="1"/>
    <x v="1"/>
    <n v="38946"/>
    <n v="0"/>
    <n v="1"/>
    <s v="24/10/2013"/>
    <n v="84"/>
    <x v="158"/>
    <x v="29"/>
    <x v="387"/>
    <n v="6"/>
    <x v="35"/>
    <n v="41"/>
    <x v="528"/>
    <n v="5.5461408103527959E-3"/>
    <x v="1"/>
    <x v="3"/>
    <x v="4"/>
    <x v="0"/>
    <n v="6"/>
    <n v="5"/>
    <n v="3"/>
    <n v="11"/>
    <n v="0"/>
  </r>
  <r>
    <n v="1628"/>
    <n v="1971"/>
    <n v="54"/>
    <x v="0"/>
    <x v="1"/>
    <x v="1"/>
    <n v="71796"/>
    <n v="0"/>
    <n v="0"/>
    <s v="24/10/2013"/>
    <n v="54"/>
    <x v="686"/>
    <x v="68"/>
    <x v="107"/>
    <n v="167"/>
    <x v="143"/>
    <n v="32"/>
    <x v="790"/>
    <n v="1.2925511170538749E-2"/>
    <x v="1"/>
    <x v="1"/>
    <x v="2"/>
    <x v="6"/>
    <n v="4"/>
    <n v="4"/>
    <n v="3"/>
    <n v="11"/>
    <n v="0"/>
  </r>
  <r>
    <n v="2337"/>
    <n v="1971"/>
    <n v="54"/>
    <x v="0"/>
    <x v="2"/>
    <x v="1"/>
    <n v="29819"/>
    <n v="1"/>
    <n v="0"/>
    <s v="24/10/2013"/>
    <n v="77"/>
    <x v="15"/>
    <x v="12"/>
    <x v="46"/>
    <n v="2"/>
    <x v="7"/>
    <n v="2"/>
    <x v="32"/>
    <n v="1.2408196116569972E-3"/>
    <x v="2"/>
    <x v="5"/>
    <x v="4"/>
    <x v="4"/>
    <n v="3"/>
    <n v="6"/>
    <n v="3"/>
    <n v="11"/>
    <n v="0"/>
  </r>
  <r>
    <n v="4541"/>
    <n v="1955"/>
    <n v="70"/>
    <x v="0"/>
    <x v="1"/>
    <x v="1"/>
    <n v="38946"/>
    <n v="0"/>
    <n v="1"/>
    <s v="24/10/2013"/>
    <n v="84"/>
    <x v="158"/>
    <x v="29"/>
    <x v="387"/>
    <n v="6"/>
    <x v="35"/>
    <n v="41"/>
    <x v="528"/>
    <n v="5.5461408103527959E-3"/>
    <x v="1"/>
    <x v="3"/>
    <x v="4"/>
    <x v="0"/>
    <n v="6"/>
    <n v="5"/>
    <n v="3"/>
    <n v="11"/>
    <n v="0"/>
  </r>
  <r>
    <n v="2114"/>
    <n v="1946"/>
    <n v="79"/>
    <x v="3"/>
    <x v="3"/>
    <x v="1"/>
    <n v="82800"/>
    <n v="0"/>
    <n v="0"/>
    <s v="24/11/2012"/>
    <n v="23"/>
    <x v="687"/>
    <x v="78"/>
    <x v="142"/>
    <n v="59"/>
    <x v="154"/>
    <n v="45"/>
    <x v="28"/>
    <n v="1.533816425120773E-2"/>
    <x v="1"/>
    <x v="1"/>
    <x v="8"/>
    <x v="9"/>
    <n v="12"/>
    <n v="3"/>
    <n v="3"/>
    <n v="11"/>
    <n v="1"/>
  </r>
  <r>
    <n v="7462"/>
    <n v="1954"/>
    <n v="71"/>
    <x v="0"/>
    <x v="3"/>
    <x v="1"/>
    <n v="22507"/>
    <n v="0"/>
    <n v="0"/>
    <s v="24/11/2012"/>
    <n v="67"/>
    <x v="456"/>
    <x v="0"/>
    <x v="398"/>
    <n v="51"/>
    <x v="165"/>
    <n v="68"/>
    <x v="791"/>
    <n v="2.2304172035366776E-2"/>
    <x v="2"/>
    <x v="5"/>
    <x v="7"/>
    <x v="3"/>
    <n v="4"/>
    <n v="9"/>
    <n v="3"/>
    <n v="11"/>
    <n v="0"/>
  </r>
  <r>
    <n v="4261"/>
    <n v="1946"/>
    <n v="79"/>
    <x v="3"/>
    <x v="3"/>
    <x v="1"/>
    <n v="82800"/>
    <n v="0"/>
    <n v="0"/>
    <s v="24/11/2012"/>
    <n v="23"/>
    <x v="687"/>
    <x v="78"/>
    <x v="142"/>
    <n v="59"/>
    <x v="154"/>
    <n v="45"/>
    <x v="28"/>
    <n v="1.533816425120773E-2"/>
    <x v="1"/>
    <x v="1"/>
    <x v="8"/>
    <x v="9"/>
    <n v="12"/>
    <n v="3"/>
    <n v="3"/>
    <n v="11"/>
    <n v="1"/>
  </r>
  <r>
    <n v="9736"/>
    <n v="1980"/>
    <n v="45"/>
    <x v="0"/>
    <x v="0"/>
    <x v="0"/>
    <n v="41850"/>
    <n v="1"/>
    <n v="1"/>
    <s v="24/12/2012"/>
    <n v="51"/>
    <x v="132"/>
    <x v="60"/>
    <x v="29"/>
    <n v="2"/>
    <x v="16"/>
    <n v="4"/>
    <x v="483"/>
    <n v="2.1983273596176823E-3"/>
    <x v="1"/>
    <x v="5"/>
    <x v="4"/>
    <x v="4"/>
    <n v="3"/>
    <n v="8"/>
    <n v="3"/>
    <n v="11"/>
    <n v="0"/>
  </r>
  <r>
    <n v="8430"/>
    <n v="1957"/>
    <n v="68"/>
    <x v="0"/>
    <x v="1"/>
    <x v="1"/>
    <n v="21994"/>
    <n v="0"/>
    <n v="1"/>
    <s v="24/12/2012"/>
    <n v="4"/>
    <x v="15"/>
    <x v="0"/>
    <x v="69"/>
    <n v="3"/>
    <x v="7"/>
    <n v="3"/>
    <x v="205"/>
    <n v="8.6387196508138579E-4"/>
    <x v="1"/>
    <x v="1"/>
    <x v="9"/>
    <x v="4"/>
    <n v="3"/>
    <n v="5"/>
    <n v="3"/>
    <n v="11"/>
    <n v="0"/>
  </r>
  <r>
    <n v="798"/>
    <n v="1987"/>
    <n v="38"/>
    <x v="0"/>
    <x v="3"/>
    <x v="0"/>
    <n v="23442"/>
    <n v="1"/>
    <n v="0"/>
    <s v="24/12/2012"/>
    <n v="71"/>
    <x v="77"/>
    <x v="0"/>
    <x v="69"/>
    <n v="8"/>
    <x v="35"/>
    <n v="5"/>
    <x v="136"/>
    <n v="9.3848647726303214E-4"/>
    <x v="4"/>
    <x v="1"/>
    <x v="6"/>
    <x v="4"/>
    <n v="3"/>
    <n v="7"/>
    <n v="3"/>
    <n v="11"/>
    <n v="0"/>
  </r>
  <r>
    <n v="5935"/>
    <n v="1956"/>
    <n v="69"/>
    <x v="1"/>
    <x v="3"/>
    <x v="1"/>
    <n v="55284"/>
    <n v="0"/>
    <n v="1"/>
    <s v="24/12/2012"/>
    <n v="60"/>
    <x v="672"/>
    <x v="69"/>
    <x v="497"/>
    <n v="0"/>
    <x v="0"/>
    <n v="63"/>
    <x v="792"/>
    <n v="1.267997974097388E-2"/>
    <x v="1"/>
    <x v="5"/>
    <x v="8"/>
    <x v="2"/>
    <n v="8"/>
    <n v="5"/>
    <n v="3"/>
    <n v="11"/>
    <n v="0"/>
  </r>
  <r>
    <n v="8619"/>
    <n v="1957"/>
    <n v="68"/>
    <x v="0"/>
    <x v="1"/>
    <x v="1"/>
    <n v="21994"/>
    <n v="0"/>
    <n v="1"/>
    <s v="24/12/2012"/>
    <n v="4"/>
    <x v="15"/>
    <x v="0"/>
    <x v="69"/>
    <n v="3"/>
    <x v="7"/>
    <n v="3"/>
    <x v="205"/>
    <n v="8.6387196508138579E-4"/>
    <x v="1"/>
    <x v="1"/>
    <x v="9"/>
    <x v="4"/>
    <n v="3"/>
    <n v="5"/>
    <n v="3"/>
    <n v="11"/>
    <n v="0"/>
  </r>
  <r>
    <n v="5025"/>
    <n v="1979"/>
    <n v="46"/>
    <x v="0"/>
    <x v="3"/>
    <x v="0"/>
    <n v="48526"/>
    <n v="1"/>
    <n v="0"/>
    <s v="24/12/2013"/>
    <n v="32"/>
    <x v="334"/>
    <x v="2"/>
    <x v="27"/>
    <n v="43"/>
    <x v="77"/>
    <n v="9"/>
    <x v="793"/>
    <n v="2.5965461814285128E-3"/>
    <x v="4"/>
    <x v="1"/>
    <x v="1"/>
    <x v="0"/>
    <n v="4"/>
    <n v="3"/>
    <n v="3"/>
    <n v="11"/>
    <n v="0"/>
  </r>
  <r>
    <n v="2612"/>
    <n v="1987"/>
    <n v="38"/>
    <x v="0"/>
    <x v="0"/>
    <x v="0"/>
    <n v="75794"/>
    <n v="0"/>
    <n v="0"/>
    <s v="24/12/2013"/>
    <n v="33"/>
    <x v="688"/>
    <x v="149"/>
    <x v="500"/>
    <n v="63"/>
    <x v="58"/>
    <n v="48"/>
    <x v="652"/>
    <n v="2.155843470459403E-2"/>
    <x v="1"/>
    <x v="1"/>
    <x v="8"/>
    <x v="2"/>
    <n v="12"/>
    <n v="3"/>
    <n v="3"/>
    <n v="11"/>
    <n v="0"/>
  </r>
  <r>
    <n v="10757"/>
    <n v="1967"/>
    <n v="58"/>
    <x v="3"/>
    <x v="2"/>
    <x v="1"/>
    <n v="28420"/>
    <n v="1"/>
    <n v="0"/>
    <s v="24/12/2013"/>
    <n v="36"/>
    <x v="30"/>
    <x v="22"/>
    <x v="106"/>
    <n v="2"/>
    <x v="4"/>
    <n v="0"/>
    <x v="302"/>
    <n v="4.5742434904996482E-4"/>
    <x v="2"/>
    <x v="1"/>
    <x v="6"/>
    <x v="4"/>
    <n v="2"/>
    <n v="6"/>
    <n v="3"/>
    <n v="11"/>
    <n v="0"/>
  </r>
  <r>
    <n v="9760"/>
    <n v="1963"/>
    <n v="62"/>
    <x v="3"/>
    <x v="4"/>
    <x v="1"/>
    <n v="52278"/>
    <n v="0"/>
    <n v="1"/>
    <s v="25/01/2013"/>
    <n v="24"/>
    <x v="689"/>
    <x v="0"/>
    <x v="75"/>
    <n v="0"/>
    <x v="4"/>
    <n v="174"/>
    <x v="794"/>
    <n v="1.9587589425762272E-2"/>
    <x v="1"/>
    <x v="8"/>
    <x v="7"/>
    <x v="2"/>
    <n v="10"/>
    <n v="8"/>
    <n v="3"/>
    <n v="11"/>
    <n v="1"/>
  </r>
  <r>
    <n v="9500"/>
    <n v="1959"/>
    <n v="66"/>
    <x v="0"/>
    <x v="0"/>
    <x v="1"/>
    <n v="58113"/>
    <n v="0"/>
    <n v="1"/>
    <s v="25/01/2013"/>
    <n v="66"/>
    <x v="690"/>
    <x v="43"/>
    <x v="337"/>
    <n v="102"/>
    <x v="81"/>
    <n v="84"/>
    <x v="795"/>
    <n v="1.1598093369813984E-2"/>
    <x v="1"/>
    <x v="5"/>
    <x v="2"/>
    <x v="3"/>
    <n v="8"/>
    <n v="7"/>
    <n v="3"/>
    <n v="11"/>
    <n v="0"/>
  </r>
  <r>
    <n v="2518"/>
    <n v="1986"/>
    <n v="39"/>
    <x v="2"/>
    <x v="1"/>
    <x v="0"/>
    <n v="20491"/>
    <n v="0"/>
    <n v="0"/>
    <s v="25/01/2013"/>
    <n v="16"/>
    <x v="2"/>
    <x v="20"/>
    <x v="106"/>
    <n v="4"/>
    <x v="12"/>
    <n v="10"/>
    <x v="97"/>
    <n v="9.7603826069981941E-4"/>
    <x v="0"/>
    <x v="1"/>
    <x v="9"/>
    <x v="0"/>
    <n v="2"/>
    <n v="7"/>
    <n v="3"/>
    <n v="11"/>
    <n v="0"/>
  </r>
  <r>
    <n v="7101"/>
    <n v="1963"/>
    <n v="62"/>
    <x v="3"/>
    <x v="4"/>
    <x v="1"/>
    <n v="52278"/>
    <n v="0"/>
    <n v="1"/>
    <s v="25/01/2013"/>
    <n v="24"/>
    <x v="689"/>
    <x v="0"/>
    <x v="75"/>
    <n v="0"/>
    <x v="4"/>
    <n v="174"/>
    <x v="794"/>
    <n v="1.9587589425762272E-2"/>
    <x v="1"/>
    <x v="8"/>
    <x v="7"/>
    <x v="2"/>
    <n v="10"/>
    <n v="8"/>
    <n v="3"/>
    <n v="11"/>
    <n v="0"/>
  </r>
  <r>
    <n v="437"/>
    <n v="1976"/>
    <n v="49"/>
    <x v="1"/>
    <x v="2"/>
    <x v="0"/>
    <n v="75012"/>
    <n v="0"/>
    <n v="0"/>
    <s v="25/01/2014"/>
    <n v="41"/>
    <x v="691"/>
    <x v="52"/>
    <x v="178"/>
    <n v="164"/>
    <x v="102"/>
    <n v="151"/>
    <x v="796"/>
    <n v="1.1678131498960166E-2"/>
    <x v="1"/>
    <x v="1"/>
    <x v="4"/>
    <x v="8"/>
    <n v="11"/>
    <n v="1"/>
    <n v="3"/>
    <n v="11"/>
    <n v="0"/>
  </r>
  <r>
    <n v="5278"/>
    <n v="1964"/>
    <n v="61"/>
    <x v="0"/>
    <x v="0"/>
    <x v="1"/>
    <n v="82224"/>
    <n v="0"/>
    <n v="0"/>
    <s v="25/01/2014"/>
    <n v="83"/>
    <x v="692"/>
    <x v="79"/>
    <x v="501"/>
    <n v="138"/>
    <x v="90"/>
    <n v="40"/>
    <x v="797"/>
    <n v="1.0483557112278653E-2"/>
    <x v="2"/>
    <x v="1"/>
    <x v="10"/>
    <x v="7"/>
    <n v="5"/>
    <n v="3"/>
    <n v="3"/>
    <n v="11"/>
    <n v="0"/>
  </r>
  <r>
    <n v="10951"/>
    <n v="1968"/>
    <n v="57"/>
    <x v="0"/>
    <x v="0"/>
    <x v="1"/>
    <n v="45688"/>
    <n v="0"/>
    <n v="1"/>
    <s v="25/01/2014"/>
    <n v="20"/>
    <x v="471"/>
    <x v="0"/>
    <x v="38"/>
    <n v="0"/>
    <x v="4"/>
    <n v="9"/>
    <x v="26"/>
    <n v="6.500612852390124E-3"/>
    <x v="1"/>
    <x v="3"/>
    <x v="4"/>
    <x v="0"/>
    <n v="8"/>
    <n v="4"/>
    <n v="3"/>
    <n v="11"/>
    <n v="0"/>
  </r>
  <r>
    <n v="10157"/>
    <n v="1965"/>
    <n v="60"/>
    <x v="0"/>
    <x v="3"/>
    <x v="1"/>
    <n v="59686"/>
    <n v="0"/>
    <n v="1"/>
    <s v="25/01/2014"/>
    <n v="78"/>
    <x v="693"/>
    <x v="19"/>
    <x v="386"/>
    <n v="34"/>
    <x v="87"/>
    <n v="5"/>
    <x v="156"/>
    <n v="4.506919545622089E-3"/>
    <x v="1"/>
    <x v="1"/>
    <x v="0"/>
    <x v="0"/>
    <n v="6"/>
    <n v="4"/>
    <n v="3"/>
    <n v="11"/>
    <n v="0"/>
  </r>
  <r>
    <n v="7270"/>
    <n v="1981"/>
    <n v="44"/>
    <x v="0"/>
    <x v="2"/>
    <x v="0"/>
    <n v="56981"/>
    <n v="0"/>
    <n v="0"/>
    <s v="25/01/2014"/>
    <n v="91"/>
    <x v="282"/>
    <x v="56"/>
    <x v="122"/>
    <n v="32"/>
    <x v="17"/>
    <n v="24"/>
    <x v="798"/>
    <n v="2.1357996525157508E-2"/>
    <x v="1"/>
    <x v="1"/>
    <x v="1"/>
    <x v="6"/>
    <n v="13"/>
    <n v="6"/>
    <n v="3"/>
    <n v="11"/>
    <n v="0"/>
  </r>
  <r>
    <n v="375"/>
    <n v="1954"/>
    <n v="71"/>
    <x v="0"/>
    <x v="2"/>
    <x v="1"/>
    <n v="76773"/>
    <n v="0"/>
    <n v="0"/>
    <s v="25/02/2013"/>
    <n v="79"/>
    <x v="294"/>
    <x v="112"/>
    <x v="125"/>
    <n v="86"/>
    <x v="138"/>
    <n v="16"/>
    <x v="799"/>
    <n v="1.4848970341135555E-2"/>
    <x v="1"/>
    <x v="1"/>
    <x v="1"/>
    <x v="3"/>
    <n v="11"/>
    <n v="1"/>
    <n v="3"/>
    <n v="11"/>
    <n v="0"/>
  </r>
  <r>
    <n v="3099"/>
    <n v="1970"/>
    <n v="55"/>
    <x v="0"/>
    <x v="2"/>
    <x v="1"/>
    <n v="44267"/>
    <n v="1"/>
    <n v="1"/>
    <s v="25/02/2013"/>
    <n v="48"/>
    <x v="273"/>
    <x v="60"/>
    <x v="80"/>
    <n v="3"/>
    <x v="20"/>
    <n v="49"/>
    <x v="800"/>
    <n v="5.8960399394582868E-3"/>
    <x v="1"/>
    <x v="0"/>
    <x v="5"/>
    <x v="3"/>
    <n v="4"/>
    <n v="9"/>
    <n v="3"/>
    <n v="11"/>
    <n v="0"/>
  </r>
  <r>
    <n v="4418"/>
    <n v="1983"/>
    <n v="42"/>
    <x v="1"/>
    <x v="3"/>
    <x v="0"/>
    <n v="89616"/>
    <n v="0"/>
    <n v="0"/>
    <s v="25/02/2013"/>
    <n v="36"/>
    <x v="694"/>
    <x v="47"/>
    <x v="502"/>
    <n v="145"/>
    <x v="166"/>
    <n v="15"/>
    <x v="801"/>
    <n v="1.8177557579003748E-2"/>
    <x v="1"/>
    <x v="1"/>
    <x v="8"/>
    <x v="2"/>
    <n v="12"/>
    <n v="2"/>
    <n v="3"/>
    <n v="11"/>
    <n v="1"/>
  </r>
  <r>
    <n v="535"/>
    <n v="1987"/>
    <n v="38"/>
    <x v="0"/>
    <x v="2"/>
    <x v="0"/>
    <n v="81361"/>
    <n v="0"/>
    <n v="0"/>
    <s v="25/02/2014"/>
    <n v="18"/>
    <x v="224"/>
    <x v="34"/>
    <x v="503"/>
    <n v="27"/>
    <x v="167"/>
    <n v="76"/>
    <x v="357"/>
    <n v="8.628212534260887E-3"/>
    <x v="2"/>
    <x v="1"/>
    <x v="4"/>
    <x v="11"/>
    <n v="13"/>
    <n v="1"/>
    <n v="3"/>
    <n v="11"/>
    <n v="0"/>
  </r>
  <r>
    <n v="3152"/>
    <n v="1957"/>
    <n v="68"/>
    <x v="0"/>
    <x v="1"/>
    <x v="1"/>
    <n v="26091"/>
    <n v="1"/>
    <n v="1"/>
    <s v="25/02/2014"/>
    <n v="84"/>
    <x v="372"/>
    <x v="16"/>
    <x v="29"/>
    <n v="8"/>
    <x v="67"/>
    <n v="20"/>
    <x v="175"/>
    <n v="2.6445900885362769E-3"/>
    <x v="0"/>
    <x v="5"/>
    <x v="1"/>
    <x v="0"/>
    <n v="3"/>
    <n v="5"/>
    <n v="3"/>
    <n v="11"/>
    <n v="0"/>
  </r>
  <r>
    <n v="7683"/>
    <n v="1968"/>
    <n v="57"/>
    <x v="1"/>
    <x v="0"/>
    <x v="1"/>
    <n v="70777"/>
    <n v="0"/>
    <n v="1"/>
    <s v="25/02/2014"/>
    <n v="80"/>
    <x v="634"/>
    <x v="27"/>
    <x v="95"/>
    <n v="0"/>
    <x v="0"/>
    <n v="78"/>
    <x v="802"/>
    <n v="1.0017378526922588E-2"/>
    <x v="1"/>
    <x v="5"/>
    <x v="5"/>
    <x v="6"/>
    <n v="12"/>
    <n v="3"/>
    <n v="3"/>
    <n v="11"/>
    <n v="0"/>
  </r>
  <r>
    <n v="11188"/>
    <n v="1957"/>
    <n v="68"/>
    <x v="0"/>
    <x v="1"/>
    <x v="1"/>
    <n v="26091"/>
    <n v="1"/>
    <n v="1"/>
    <s v="25/02/2014"/>
    <n v="84"/>
    <x v="372"/>
    <x v="16"/>
    <x v="29"/>
    <n v="8"/>
    <x v="67"/>
    <n v="20"/>
    <x v="175"/>
    <n v="2.6445900885362769E-3"/>
    <x v="0"/>
    <x v="5"/>
    <x v="1"/>
    <x v="0"/>
    <n v="3"/>
    <n v="5"/>
    <n v="3"/>
    <n v="11"/>
    <n v="0"/>
  </r>
  <r>
    <n v="4608"/>
    <n v="1987"/>
    <n v="38"/>
    <x v="0"/>
    <x v="2"/>
    <x v="0"/>
    <n v="81361"/>
    <n v="0"/>
    <n v="0"/>
    <s v="25/02/2014"/>
    <n v="18"/>
    <x v="224"/>
    <x v="34"/>
    <x v="503"/>
    <n v="27"/>
    <x v="167"/>
    <n v="76"/>
    <x v="357"/>
    <n v="8.628212534260887E-3"/>
    <x v="2"/>
    <x v="1"/>
    <x v="4"/>
    <x v="11"/>
    <n v="13"/>
    <n v="1"/>
    <n v="3"/>
    <n v="11"/>
    <n v="1"/>
  </r>
  <r>
    <n v="1170"/>
    <n v="1975"/>
    <n v="50"/>
    <x v="0"/>
    <x v="0"/>
    <x v="0"/>
    <n v="27573"/>
    <n v="1"/>
    <n v="0"/>
    <s v="25/03/2013"/>
    <n v="45"/>
    <x v="78"/>
    <x v="19"/>
    <x v="339"/>
    <n v="39"/>
    <x v="38"/>
    <n v="15"/>
    <x v="320"/>
    <n v="8.3052261270083055E-3"/>
    <x v="2"/>
    <x v="2"/>
    <x v="5"/>
    <x v="0"/>
    <n v="4"/>
    <n v="8"/>
    <n v="3"/>
    <n v="11"/>
    <n v="0"/>
  </r>
  <r>
    <n v="7947"/>
    <n v="1969"/>
    <n v="56"/>
    <x v="0"/>
    <x v="0"/>
    <x v="1"/>
    <n v="42231"/>
    <n v="1"/>
    <n v="1"/>
    <s v="25/03/2014"/>
    <n v="99"/>
    <x v="153"/>
    <x v="0"/>
    <x v="31"/>
    <n v="0"/>
    <x v="7"/>
    <n v="4"/>
    <x v="217"/>
    <n v="7.8141649499183067E-4"/>
    <x v="1"/>
    <x v="1"/>
    <x v="6"/>
    <x v="4"/>
    <n v="3"/>
    <n v="5"/>
    <n v="3"/>
    <n v="11"/>
    <n v="0"/>
  </r>
  <r>
    <n v="4338"/>
    <n v="1983"/>
    <n v="42"/>
    <x v="0"/>
    <x v="3"/>
    <x v="0"/>
    <n v="39062"/>
    <n v="1"/>
    <n v="0"/>
    <s v="25/03/2014"/>
    <n v="28"/>
    <x v="334"/>
    <x v="0"/>
    <x v="97"/>
    <n v="0"/>
    <x v="4"/>
    <n v="12"/>
    <x v="209"/>
    <n v="8.192104858942194E-4"/>
    <x v="1"/>
    <x v="1"/>
    <x v="6"/>
    <x v="4"/>
    <n v="3"/>
    <n v="4"/>
    <n v="3"/>
    <n v="11"/>
    <n v="0"/>
  </r>
  <r>
    <n v="1818"/>
    <n v="1971"/>
    <n v="54"/>
    <x v="3"/>
    <x v="1"/>
    <x v="1"/>
    <n v="29732"/>
    <n v="1"/>
    <n v="0"/>
    <s v="25/03/2014"/>
    <n v="23"/>
    <x v="198"/>
    <x v="0"/>
    <x v="31"/>
    <n v="0"/>
    <x v="7"/>
    <n v="4"/>
    <x v="256"/>
    <n v="1.1435490380734563E-3"/>
    <x v="1"/>
    <x v="1"/>
    <x v="1"/>
    <x v="4"/>
    <n v="2"/>
    <n v="9"/>
    <n v="3"/>
    <n v="11"/>
    <n v="0"/>
  </r>
  <r>
    <n v="3767"/>
    <n v="1968"/>
    <n v="57"/>
    <x v="0"/>
    <x v="0"/>
    <x v="1"/>
    <n v="61314"/>
    <n v="0"/>
    <n v="1"/>
    <s v="25/04/2013"/>
    <n v="1"/>
    <x v="13"/>
    <x v="0"/>
    <x v="77"/>
    <n v="97"/>
    <x v="43"/>
    <n v="172"/>
    <x v="803"/>
    <n v="1.3634732687477575E-2"/>
    <x v="1"/>
    <x v="3"/>
    <x v="5"/>
    <x v="2"/>
    <n v="12"/>
    <n v="3"/>
    <n v="3"/>
    <n v="11"/>
    <n v="0"/>
  </r>
  <r>
    <n v="6141"/>
    <n v="1972"/>
    <n v="53"/>
    <x v="1"/>
    <x v="3"/>
    <x v="1"/>
    <n v="49494"/>
    <n v="1"/>
    <n v="0"/>
    <s v="25/04/2013"/>
    <n v="46"/>
    <x v="345"/>
    <x v="21"/>
    <x v="127"/>
    <n v="0"/>
    <x v="35"/>
    <n v="82"/>
    <x v="160"/>
    <n v="6.1219541762637898E-3"/>
    <x v="1"/>
    <x v="3"/>
    <x v="10"/>
    <x v="0"/>
    <n v="5"/>
    <n v="7"/>
    <n v="3"/>
    <n v="11"/>
    <n v="0"/>
  </r>
  <r>
    <n v="7943"/>
    <n v="1975"/>
    <n v="50"/>
    <x v="3"/>
    <x v="0"/>
    <x v="0"/>
    <n v="36663"/>
    <n v="1"/>
    <n v="0"/>
    <s v="25/04/2014"/>
    <n v="40"/>
    <x v="66"/>
    <x v="0"/>
    <x v="69"/>
    <n v="3"/>
    <x v="5"/>
    <n v="5"/>
    <x v="262"/>
    <n v="8.1826364454627286E-4"/>
    <x v="1"/>
    <x v="1"/>
    <x v="6"/>
    <x v="0"/>
    <n v="3"/>
    <n v="2"/>
    <n v="3"/>
    <n v="11"/>
    <n v="0"/>
  </r>
  <r>
    <n v="10413"/>
    <n v="1984"/>
    <n v="41"/>
    <x v="0"/>
    <x v="0"/>
    <x v="0"/>
    <n v="72570"/>
    <n v="0"/>
    <n v="0"/>
    <s v="25/04/2014"/>
    <n v="67"/>
    <x v="695"/>
    <x v="110"/>
    <x v="147"/>
    <n v="151"/>
    <x v="126"/>
    <n v="224"/>
    <x v="682"/>
    <n v="1.1919525974920766E-2"/>
    <x v="1"/>
    <x v="1"/>
    <x v="0"/>
    <x v="9"/>
    <n v="12"/>
    <n v="1"/>
    <n v="3"/>
    <n v="11"/>
    <n v="0"/>
  </r>
  <r>
    <n v="9925"/>
    <n v="1981"/>
    <n v="44"/>
    <x v="3"/>
    <x v="1"/>
    <x v="0"/>
    <n v="39665"/>
    <n v="1"/>
    <n v="0"/>
    <s v="25/05/2013"/>
    <n v="97"/>
    <x v="696"/>
    <x v="12"/>
    <x v="33"/>
    <n v="0"/>
    <x v="7"/>
    <n v="31"/>
    <x v="648"/>
    <n v="4.6640615151897135E-3"/>
    <x v="1"/>
    <x v="5"/>
    <x v="0"/>
    <x v="3"/>
    <n v="3"/>
    <n v="7"/>
    <n v="3"/>
    <n v="11"/>
    <n v="0"/>
  </r>
  <r>
    <n v="7540"/>
    <n v="1952"/>
    <n v="73"/>
    <x v="0"/>
    <x v="0"/>
    <x v="1"/>
    <n v="50300"/>
    <n v="0"/>
    <n v="1"/>
    <s v="25/05/2014"/>
    <n v="52"/>
    <x v="697"/>
    <x v="19"/>
    <x v="140"/>
    <n v="24"/>
    <x v="46"/>
    <n v="5"/>
    <x v="522"/>
    <n v="5.2683896620278328E-3"/>
    <x v="1"/>
    <x v="3"/>
    <x v="1"/>
    <x v="0"/>
    <n v="8"/>
    <n v="2"/>
    <n v="3"/>
    <n v="11"/>
    <n v="0"/>
  </r>
  <r>
    <n v="6383"/>
    <n v="1971"/>
    <n v="54"/>
    <x v="3"/>
    <x v="1"/>
    <x v="1"/>
    <n v="32892"/>
    <n v="1"/>
    <n v="0"/>
    <s v="25/05/2014"/>
    <n v="78"/>
    <x v="324"/>
    <x v="0"/>
    <x v="50"/>
    <n v="2"/>
    <x v="7"/>
    <n v="2"/>
    <x v="51"/>
    <n v="1.3377112975799586E-3"/>
    <x v="1"/>
    <x v="3"/>
    <x v="4"/>
    <x v="4"/>
    <n v="3"/>
    <n v="8"/>
    <n v="3"/>
    <n v="11"/>
    <n v="0"/>
  </r>
  <r>
    <n v="10536"/>
    <n v="1971"/>
    <n v="54"/>
    <x v="3"/>
    <x v="1"/>
    <x v="1"/>
    <n v="32892"/>
    <n v="1"/>
    <n v="0"/>
    <s v="25/05/2014"/>
    <n v="78"/>
    <x v="324"/>
    <x v="0"/>
    <x v="50"/>
    <n v="2"/>
    <x v="7"/>
    <n v="2"/>
    <x v="51"/>
    <n v="1.3377112975799586E-3"/>
    <x v="1"/>
    <x v="3"/>
    <x v="4"/>
    <x v="4"/>
    <n v="3"/>
    <n v="8"/>
    <n v="3"/>
    <n v="11"/>
    <n v="0"/>
  </r>
  <r>
    <n v="9780"/>
    <n v="1971"/>
    <n v="54"/>
    <x v="1"/>
    <x v="1"/>
    <x v="1"/>
    <n v="71499"/>
    <n v="0"/>
    <n v="1"/>
    <s v="25/06/2013"/>
    <n v="12"/>
    <x v="698"/>
    <x v="55"/>
    <x v="157"/>
    <n v="136"/>
    <x v="4"/>
    <n v="37"/>
    <x v="804"/>
    <n v="1.0601546874781466E-2"/>
    <x v="1"/>
    <x v="3"/>
    <x v="3"/>
    <x v="6"/>
    <n v="13"/>
    <n v="4"/>
    <n v="3"/>
    <n v="11"/>
    <n v="0"/>
  </r>
  <r>
    <n v="8773"/>
    <n v="1971"/>
    <n v="54"/>
    <x v="1"/>
    <x v="1"/>
    <x v="1"/>
    <n v="57420"/>
    <n v="0"/>
    <n v="1"/>
    <s v="25/06/2013"/>
    <n v="22"/>
    <x v="376"/>
    <x v="0"/>
    <x v="38"/>
    <n v="0"/>
    <x v="4"/>
    <n v="24"/>
    <x v="805"/>
    <n v="5.1898293277603622E-3"/>
    <x v="1"/>
    <x v="5"/>
    <x v="5"/>
    <x v="0"/>
    <n v="6"/>
    <n v="7"/>
    <n v="3"/>
    <n v="11"/>
    <n v="0"/>
  </r>
  <r>
    <n v="3267"/>
    <n v="1963"/>
    <n v="62"/>
    <x v="1"/>
    <x v="1"/>
    <x v="1"/>
    <n v="57288"/>
    <n v="0"/>
    <n v="1"/>
    <s v="25/06/2014"/>
    <n v="27"/>
    <x v="699"/>
    <x v="0"/>
    <x v="61"/>
    <n v="0"/>
    <x v="4"/>
    <n v="60"/>
    <x v="470"/>
    <n v="9.5657031140902113E-3"/>
    <x v="1"/>
    <x v="5"/>
    <x v="3"/>
    <x v="0"/>
    <n v="8"/>
    <n v="6"/>
    <n v="3"/>
    <n v="11"/>
    <n v="0"/>
  </r>
  <r>
    <n v="5633"/>
    <n v="1980"/>
    <n v="45"/>
    <x v="0"/>
    <x v="0"/>
    <x v="0"/>
    <n v="50183"/>
    <n v="1"/>
    <n v="1"/>
    <s v="25/06/2014"/>
    <n v="47"/>
    <x v="533"/>
    <x v="62"/>
    <x v="465"/>
    <n v="13"/>
    <x v="30"/>
    <n v="15"/>
    <x v="528"/>
    <n v="4.304246457963852E-3"/>
    <x v="1"/>
    <x v="9"/>
    <x v="4"/>
    <x v="0"/>
    <n v="6"/>
    <n v="5"/>
    <n v="3"/>
    <n v="11"/>
    <n v="0"/>
  </r>
  <r>
    <n v="9888"/>
    <n v="1969"/>
    <n v="56"/>
    <x v="0"/>
    <x v="1"/>
    <x v="1"/>
    <n v="68695"/>
    <n v="0"/>
    <n v="0"/>
    <s v="25/06/2014"/>
    <n v="3"/>
    <x v="424"/>
    <x v="121"/>
    <x v="473"/>
    <n v="106"/>
    <x v="37"/>
    <n v="40"/>
    <x v="106"/>
    <n v="1.5299512337142442E-2"/>
    <x v="1"/>
    <x v="1"/>
    <x v="0"/>
    <x v="1"/>
    <n v="7"/>
    <n v="2"/>
    <n v="3"/>
    <n v="11"/>
    <n v="0"/>
  </r>
  <r>
    <n v="4399"/>
    <n v="1969"/>
    <n v="56"/>
    <x v="0"/>
    <x v="1"/>
    <x v="1"/>
    <n v="68695"/>
    <n v="0"/>
    <n v="0"/>
    <s v="25/06/2014"/>
    <n v="3"/>
    <x v="424"/>
    <x v="121"/>
    <x v="473"/>
    <n v="106"/>
    <x v="37"/>
    <n v="40"/>
    <x v="106"/>
    <n v="1.5299512337142442E-2"/>
    <x v="1"/>
    <x v="1"/>
    <x v="0"/>
    <x v="1"/>
    <n v="7"/>
    <n v="2"/>
    <n v="3"/>
    <n v="11"/>
    <n v="0"/>
  </r>
  <r>
    <n v="1448"/>
    <n v="1963"/>
    <n v="62"/>
    <x v="1"/>
    <x v="0"/>
    <x v="1"/>
    <n v="33562"/>
    <n v="1"/>
    <n v="2"/>
    <s v="25/06/2014"/>
    <n v="33"/>
    <x v="192"/>
    <x v="62"/>
    <x v="0"/>
    <n v="0"/>
    <x v="5"/>
    <n v="3"/>
    <x v="229"/>
    <n v="1.4301889041177522E-3"/>
    <x v="1"/>
    <x v="5"/>
    <x v="1"/>
    <x v="4"/>
    <n v="4"/>
    <n v="4"/>
    <n v="3"/>
    <n v="11"/>
    <n v="0"/>
  </r>
  <r>
    <n v="75"/>
    <n v="1982"/>
    <n v="43"/>
    <x v="2"/>
    <x v="1"/>
    <x v="0"/>
    <n v="41039"/>
    <n v="0"/>
    <n v="0"/>
    <s v="25/07/2013"/>
    <n v="32"/>
    <x v="31"/>
    <x v="75"/>
    <x v="14"/>
    <n v="179"/>
    <x v="33"/>
    <n v="45"/>
    <x v="806"/>
    <n v="1.0282901630156681E-2"/>
    <x v="4"/>
    <x v="1"/>
    <x v="3"/>
    <x v="0"/>
    <n v="5"/>
    <n v="8"/>
    <n v="3"/>
    <n v="11"/>
    <n v="0"/>
  </r>
  <r>
    <n v="3759"/>
    <n v="1958"/>
    <n v="67"/>
    <x v="0"/>
    <x v="1"/>
    <x v="1"/>
    <n v="65196"/>
    <n v="0"/>
    <n v="2"/>
    <s v="25/07/2013"/>
    <n v="34"/>
    <x v="700"/>
    <x v="42"/>
    <x v="479"/>
    <n v="12"/>
    <x v="4"/>
    <n v="200"/>
    <x v="807"/>
    <n v="1.4648137922571938E-2"/>
    <x v="1"/>
    <x v="3"/>
    <x v="8"/>
    <x v="9"/>
    <n v="11"/>
    <n v="5"/>
    <n v="3"/>
    <n v="11"/>
    <n v="0"/>
  </r>
  <r>
    <n v="10507"/>
    <n v="1977"/>
    <n v="48"/>
    <x v="2"/>
    <x v="2"/>
    <x v="0"/>
    <n v="59601"/>
    <n v="0"/>
    <n v="1"/>
    <s v="25/07/2013"/>
    <n v="14"/>
    <x v="371"/>
    <x v="69"/>
    <x v="47"/>
    <n v="0"/>
    <x v="0"/>
    <n v="23"/>
    <x v="668"/>
    <n v="1.298635928927367E-2"/>
    <x v="1"/>
    <x v="2"/>
    <x v="1"/>
    <x v="3"/>
    <n v="7"/>
    <n v="8"/>
    <n v="3"/>
    <n v="11"/>
    <n v="0"/>
  </r>
  <r>
    <n v="5236"/>
    <n v="1979"/>
    <n v="46"/>
    <x v="0"/>
    <x v="1"/>
    <x v="0"/>
    <n v="77568"/>
    <n v="0"/>
    <n v="1"/>
    <s v="25/08/2012"/>
    <n v="30"/>
    <x v="701"/>
    <x v="0"/>
    <x v="504"/>
    <n v="232"/>
    <x v="168"/>
    <n v="158"/>
    <x v="808"/>
    <n v="2.6247937293729373E-2"/>
    <x v="1"/>
    <x v="1"/>
    <x v="7"/>
    <x v="3"/>
    <n v="8"/>
    <n v="5"/>
    <n v="3"/>
    <n v="11"/>
    <n v="0"/>
  </r>
  <r>
    <n v="4094"/>
    <n v="1961"/>
    <n v="64"/>
    <x v="0"/>
    <x v="0"/>
    <x v="1"/>
    <n v="60544"/>
    <n v="1"/>
    <n v="1"/>
    <s v="25/08/2012"/>
    <n v="92"/>
    <x v="309"/>
    <x v="22"/>
    <x v="195"/>
    <n v="3"/>
    <x v="20"/>
    <n v="35"/>
    <x v="54"/>
    <n v="4.1952959830866806E-3"/>
    <x v="1"/>
    <x v="2"/>
    <x v="5"/>
    <x v="0"/>
    <n v="5"/>
    <n v="6"/>
    <n v="3"/>
    <n v="11"/>
    <n v="0"/>
  </r>
  <r>
    <n v="8588"/>
    <n v="1961"/>
    <n v="64"/>
    <x v="0"/>
    <x v="0"/>
    <x v="1"/>
    <n v="60544"/>
    <n v="1"/>
    <n v="1"/>
    <s v="25/08/2012"/>
    <n v="92"/>
    <x v="309"/>
    <x v="22"/>
    <x v="195"/>
    <n v="3"/>
    <x v="20"/>
    <n v="35"/>
    <x v="54"/>
    <n v="4.1952959830866806E-3"/>
    <x v="1"/>
    <x v="2"/>
    <x v="5"/>
    <x v="0"/>
    <n v="5"/>
    <n v="6"/>
    <n v="3"/>
    <n v="11"/>
    <n v="0"/>
  </r>
  <r>
    <n v="143"/>
    <n v="1970"/>
    <n v="55"/>
    <x v="0"/>
    <x v="3"/>
    <x v="1"/>
    <n v="61209"/>
    <n v="0"/>
    <n v="0"/>
    <s v="25/08/2013"/>
    <n v="73"/>
    <x v="534"/>
    <x v="0"/>
    <x v="405"/>
    <n v="119"/>
    <x v="40"/>
    <n v="99"/>
    <x v="809"/>
    <n v="1.4017546439249131E-2"/>
    <x v="1"/>
    <x v="1"/>
    <x v="5"/>
    <x v="6"/>
    <n v="4"/>
    <n v="2"/>
    <n v="3"/>
    <n v="11"/>
    <n v="0"/>
  </r>
  <r>
    <n v="9855"/>
    <n v="1952"/>
    <n v="73"/>
    <x v="3"/>
    <x v="3"/>
    <x v="1"/>
    <n v="62000"/>
    <n v="0"/>
    <n v="1"/>
    <s v="25/08/2013"/>
    <n v="25"/>
    <x v="142"/>
    <x v="0"/>
    <x v="55"/>
    <n v="0"/>
    <x v="4"/>
    <n v="20"/>
    <x v="810"/>
    <n v="1.6129032258064516E-2"/>
    <x v="1"/>
    <x v="1"/>
    <x v="10"/>
    <x v="9"/>
    <n v="13"/>
    <n v="4"/>
    <n v="3"/>
    <n v="11"/>
    <n v="0"/>
  </r>
  <r>
    <n v="5441"/>
    <n v="1965"/>
    <n v="60"/>
    <x v="3"/>
    <x v="4"/>
    <x v="1"/>
    <n v="54111"/>
    <n v="0"/>
    <n v="1"/>
    <s v="25/08/2013"/>
    <n v="97"/>
    <x v="564"/>
    <x v="29"/>
    <x v="426"/>
    <n v="8"/>
    <x v="5"/>
    <n v="50"/>
    <x v="555"/>
    <n v="6.2464193971650869E-3"/>
    <x v="1"/>
    <x v="3"/>
    <x v="5"/>
    <x v="3"/>
    <n v="6"/>
    <n v="5"/>
    <n v="3"/>
    <n v="11"/>
    <n v="0"/>
  </r>
  <r>
    <n v="10648"/>
    <n v="1982"/>
    <n v="43"/>
    <x v="2"/>
    <x v="1"/>
    <x v="0"/>
    <n v="66664"/>
    <n v="0"/>
    <n v="0"/>
    <s v="25/09/2012"/>
    <n v="78"/>
    <x v="290"/>
    <x v="133"/>
    <x v="65"/>
    <n v="220"/>
    <x v="147"/>
    <n v="32"/>
    <x v="21"/>
    <n v="1.8855754230169205E-2"/>
    <x v="2"/>
    <x v="1"/>
    <x v="5"/>
    <x v="5"/>
    <n v="6"/>
    <n v="3"/>
    <n v="3"/>
    <n v="11"/>
    <n v="0"/>
  </r>
  <r>
    <n v="5120"/>
    <n v="1982"/>
    <n v="43"/>
    <x v="2"/>
    <x v="1"/>
    <x v="0"/>
    <n v="66664"/>
    <n v="0"/>
    <n v="0"/>
    <s v="25/09/2012"/>
    <n v="78"/>
    <x v="290"/>
    <x v="133"/>
    <x v="65"/>
    <n v="220"/>
    <x v="147"/>
    <n v="32"/>
    <x v="21"/>
    <n v="1.8855754230169205E-2"/>
    <x v="2"/>
    <x v="1"/>
    <x v="5"/>
    <x v="5"/>
    <n v="6"/>
    <n v="3"/>
    <n v="3"/>
    <n v="11"/>
    <n v="0"/>
  </r>
  <r>
    <n v="2375"/>
    <n v="1972"/>
    <n v="53"/>
    <x v="0"/>
    <x v="1"/>
    <x v="1"/>
    <n v="30261"/>
    <n v="1"/>
    <n v="2"/>
    <s v="25/09/2012"/>
    <n v="75"/>
    <x v="32"/>
    <x v="0"/>
    <x v="106"/>
    <n v="0"/>
    <x v="5"/>
    <n v="6"/>
    <x v="31"/>
    <n v="5.2873335316083411E-4"/>
    <x v="1"/>
    <x v="1"/>
    <x v="9"/>
    <x v="4"/>
    <n v="3"/>
    <n v="8"/>
    <n v="3"/>
    <n v="11"/>
    <n v="0"/>
  </r>
  <r>
    <n v="4974"/>
    <n v="1970"/>
    <n v="55"/>
    <x v="0"/>
    <x v="3"/>
    <x v="1"/>
    <n v="83273"/>
    <n v="1"/>
    <n v="2"/>
    <s v="25/09/2012"/>
    <n v="98"/>
    <x v="702"/>
    <x v="115"/>
    <x v="505"/>
    <n v="16"/>
    <x v="71"/>
    <n v="102"/>
    <x v="811"/>
    <n v="1.549121564012345E-2"/>
    <x v="2"/>
    <x v="14"/>
    <x v="0"/>
    <x v="9"/>
    <n v="9"/>
    <n v="7"/>
    <n v="3"/>
    <n v="11"/>
    <n v="0"/>
  </r>
  <r>
    <n v="1987"/>
    <n v="1987"/>
    <n v="38"/>
    <x v="4"/>
    <x v="3"/>
    <x v="0"/>
    <n v="21063"/>
    <n v="1"/>
    <n v="0"/>
    <s v="25/09/2013"/>
    <n v="34"/>
    <x v="103"/>
    <x v="16"/>
    <x v="73"/>
    <n v="19"/>
    <x v="5"/>
    <n v="15"/>
    <x v="51"/>
    <n v="2.0889711816930163E-3"/>
    <x v="4"/>
    <x v="3"/>
    <x v="1"/>
    <x v="4"/>
    <n v="3"/>
    <n v="6"/>
    <n v="3"/>
    <n v="11"/>
    <n v="0"/>
  </r>
  <r>
    <n v="4754"/>
    <n v="1966"/>
    <n v="59"/>
    <x v="1"/>
    <x v="0"/>
    <x v="1"/>
    <n v="33585"/>
    <n v="0"/>
    <n v="1"/>
    <s v="25/09/2013"/>
    <n v="91"/>
    <x v="316"/>
    <x v="75"/>
    <x v="64"/>
    <n v="13"/>
    <x v="35"/>
    <n v="29"/>
    <x v="72"/>
    <n v="2.7690933452434122E-3"/>
    <x v="2"/>
    <x v="1"/>
    <x v="1"/>
    <x v="4"/>
    <n v="4"/>
    <n v="4"/>
    <n v="3"/>
    <n v="11"/>
    <n v="0"/>
  </r>
  <r>
    <n v="839"/>
    <n v="1975"/>
    <n v="50"/>
    <x v="3"/>
    <x v="0"/>
    <x v="0"/>
    <n v="45503"/>
    <n v="1"/>
    <n v="0"/>
    <s v="25/09/2013"/>
    <n v="54"/>
    <x v="533"/>
    <x v="20"/>
    <x v="11"/>
    <n v="6"/>
    <x v="7"/>
    <n v="18"/>
    <x v="389"/>
    <n v="3.3404390919280049E-3"/>
    <x v="1"/>
    <x v="1"/>
    <x v="4"/>
    <x v="0"/>
    <n v="4"/>
    <n v="5"/>
    <n v="3"/>
    <n v="11"/>
    <n v="0"/>
  </r>
  <r>
    <n v="7375"/>
    <n v="1976"/>
    <n v="49"/>
    <x v="0"/>
    <x v="1"/>
    <x v="0"/>
    <n v="51369"/>
    <n v="0"/>
    <n v="1"/>
    <s v="25/10/2012"/>
    <n v="84"/>
    <x v="566"/>
    <x v="69"/>
    <x v="111"/>
    <n v="0"/>
    <x v="34"/>
    <n v="182"/>
    <x v="650"/>
    <n v="7.6699955225914464E-3"/>
    <x v="1"/>
    <x v="3"/>
    <x v="3"/>
    <x v="3"/>
    <n v="4"/>
    <n v="8"/>
    <n v="3"/>
    <n v="11"/>
    <n v="0"/>
  </r>
  <r>
    <n v="10144"/>
    <n v="1976"/>
    <n v="49"/>
    <x v="0"/>
    <x v="1"/>
    <x v="0"/>
    <n v="51369"/>
    <n v="0"/>
    <n v="1"/>
    <s v="25/10/2012"/>
    <n v="84"/>
    <x v="566"/>
    <x v="69"/>
    <x v="111"/>
    <n v="0"/>
    <x v="34"/>
    <n v="182"/>
    <x v="650"/>
    <n v="7.6699955225914464E-3"/>
    <x v="1"/>
    <x v="3"/>
    <x v="3"/>
    <x v="3"/>
    <n v="4"/>
    <n v="8"/>
    <n v="3"/>
    <n v="11"/>
    <n v="0"/>
  </r>
  <r>
    <n v="4580"/>
    <n v="1969"/>
    <n v="56"/>
    <x v="0"/>
    <x v="0"/>
    <x v="1"/>
    <n v="75759"/>
    <n v="0"/>
    <n v="0"/>
    <s v="25/10/2013"/>
    <n v="46"/>
    <x v="703"/>
    <x v="78"/>
    <x v="506"/>
    <n v="89"/>
    <x v="83"/>
    <n v="182"/>
    <x v="497"/>
    <n v="3.0412228250108898E-2"/>
    <x v="1"/>
    <x v="1"/>
    <x v="2"/>
    <x v="5"/>
    <n v="9"/>
    <n v="5"/>
    <n v="3"/>
    <n v="11"/>
    <n v="1"/>
  </r>
  <r>
    <n v="1663"/>
    <n v="1978"/>
    <n v="47"/>
    <x v="3"/>
    <x v="1"/>
    <x v="0"/>
    <n v="34043"/>
    <n v="1"/>
    <n v="0"/>
    <s v="25/10/2013"/>
    <n v="97"/>
    <x v="240"/>
    <x v="22"/>
    <x v="30"/>
    <n v="3"/>
    <x v="4"/>
    <n v="10"/>
    <x v="0"/>
    <n v="1.1456099638692241E-3"/>
    <x v="1"/>
    <x v="1"/>
    <x v="1"/>
    <x v="4"/>
    <n v="2"/>
    <n v="9"/>
    <n v="3"/>
    <n v="11"/>
    <n v="0"/>
  </r>
  <r>
    <n v="1232"/>
    <n v="1982"/>
    <n v="43"/>
    <x v="3"/>
    <x v="1"/>
    <x v="0"/>
    <n v="70038"/>
    <n v="0"/>
    <n v="0"/>
    <s v="25/10/2013"/>
    <n v="54"/>
    <x v="128"/>
    <x v="39"/>
    <x v="187"/>
    <n v="71"/>
    <x v="94"/>
    <n v="130"/>
    <x v="665"/>
    <n v="1.5905651217910276E-2"/>
    <x v="1"/>
    <x v="1"/>
    <x v="0"/>
    <x v="1"/>
    <n v="8"/>
    <n v="2"/>
    <n v="3"/>
    <n v="11"/>
    <n v="0"/>
  </r>
  <r>
    <n v="3967"/>
    <n v="1971"/>
    <n v="54"/>
    <x v="3"/>
    <x v="0"/>
    <x v="1"/>
    <n v="78931"/>
    <n v="0"/>
    <n v="0"/>
    <s v="25/10/2013"/>
    <n v="19"/>
    <x v="704"/>
    <x v="150"/>
    <x v="491"/>
    <n v="58"/>
    <x v="123"/>
    <n v="35"/>
    <x v="457"/>
    <n v="1.1503718437622735E-2"/>
    <x v="1"/>
    <x v="1"/>
    <x v="1"/>
    <x v="8"/>
    <n v="13"/>
    <n v="1"/>
    <n v="3"/>
    <n v="11"/>
    <n v="0"/>
  </r>
  <r>
    <n v="3276"/>
    <n v="1976"/>
    <n v="49"/>
    <x v="2"/>
    <x v="1"/>
    <x v="0"/>
    <n v="36301"/>
    <n v="1"/>
    <n v="0"/>
    <s v="25/10/2013"/>
    <n v="53"/>
    <x v="223"/>
    <x v="62"/>
    <x v="132"/>
    <n v="3"/>
    <x v="20"/>
    <n v="12"/>
    <x v="2"/>
    <n v="1.8181317319082119E-3"/>
    <x v="2"/>
    <x v="1"/>
    <x v="4"/>
    <x v="4"/>
    <n v="3"/>
    <n v="7"/>
    <n v="3"/>
    <n v="11"/>
    <n v="0"/>
  </r>
  <r>
    <n v="10323"/>
    <n v="1952"/>
    <n v="73"/>
    <x v="0"/>
    <x v="0"/>
    <x v="1"/>
    <n v="49413"/>
    <n v="0"/>
    <n v="1"/>
    <s v="25/10/2013"/>
    <n v="88"/>
    <x v="100"/>
    <x v="69"/>
    <x v="359"/>
    <n v="3"/>
    <x v="12"/>
    <n v="46"/>
    <x v="518"/>
    <n v="5.2212980389775973E-3"/>
    <x v="1"/>
    <x v="3"/>
    <x v="0"/>
    <x v="3"/>
    <n v="5"/>
    <n v="5"/>
    <n v="3"/>
    <n v="11"/>
    <n v="0"/>
  </r>
  <r>
    <n v="2345"/>
    <n v="1982"/>
    <n v="43"/>
    <x v="3"/>
    <x v="1"/>
    <x v="0"/>
    <n v="70038"/>
    <n v="0"/>
    <n v="0"/>
    <s v="25/10/2013"/>
    <n v="54"/>
    <x v="128"/>
    <x v="39"/>
    <x v="187"/>
    <n v="71"/>
    <x v="94"/>
    <n v="130"/>
    <x v="665"/>
    <n v="1.5905651217910276E-2"/>
    <x v="1"/>
    <x v="1"/>
    <x v="0"/>
    <x v="1"/>
    <n v="8"/>
    <n v="2"/>
    <n v="3"/>
    <n v="11"/>
    <n v="0"/>
  </r>
  <r>
    <n v="9451"/>
    <n v="1965"/>
    <n v="60"/>
    <x v="0"/>
    <x v="0"/>
    <x v="1"/>
    <n v="73538"/>
    <n v="0"/>
    <n v="1"/>
    <s v="25/11/2012"/>
    <n v="92"/>
    <x v="705"/>
    <x v="87"/>
    <x v="507"/>
    <n v="99"/>
    <x v="117"/>
    <n v="107"/>
    <x v="557"/>
    <n v="2.1091136555250346E-2"/>
    <x v="1"/>
    <x v="5"/>
    <x v="7"/>
    <x v="1"/>
    <n v="9"/>
    <n v="7"/>
    <n v="3"/>
    <n v="11"/>
    <n v="0"/>
  </r>
  <r>
    <n v="3498"/>
    <n v="1976"/>
    <n v="49"/>
    <x v="3"/>
    <x v="0"/>
    <x v="0"/>
    <n v="55424"/>
    <n v="0"/>
    <n v="1"/>
    <s v="25/11/2012"/>
    <n v="6"/>
    <x v="667"/>
    <x v="86"/>
    <x v="207"/>
    <n v="10"/>
    <x v="61"/>
    <n v="107"/>
    <x v="405"/>
    <n v="1.3892898383371825E-2"/>
    <x v="1"/>
    <x v="2"/>
    <x v="8"/>
    <x v="2"/>
    <n v="9"/>
    <n v="6"/>
    <n v="3"/>
    <n v="11"/>
    <n v="1"/>
  </r>
  <r>
    <n v="6694"/>
    <n v="1964"/>
    <n v="61"/>
    <x v="0"/>
    <x v="0"/>
    <x v="1"/>
    <n v="75236"/>
    <n v="0"/>
    <n v="1"/>
    <s v="25/11/2013"/>
    <n v="27"/>
    <x v="597"/>
    <x v="132"/>
    <x v="309"/>
    <n v="12"/>
    <x v="39"/>
    <n v="114"/>
    <x v="782"/>
    <n v="1.2680099952150567E-2"/>
    <x v="1"/>
    <x v="1"/>
    <x v="3"/>
    <x v="6"/>
    <n v="13"/>
    <n v="4"/>
    <n v="3"/>
    <n v="11"/>
    <n v="0"/>
  </r>
  <r>
    <n v="8164"/>
    <n v="1978"/>
    <n v="47"/>
    <x v="3"/>
    <x v="0"/>
    <x v="0"/>
    <n v="82170"/>
    <n v="0"/>
    <n v="0"/>
    <s v="25/11/2013"/>
    <n v="13"/>
    <x v="706"/>
    <x v="123"/>
    <x v="508"/>
    <n v="49"/>
    <x v="53"/>
    <n v="37"/>
    <x v="812"/>
    <n v="2.2769867348180602E-2"/>
    <x v="1"/>
    <x v="1"/>
    <x v="5"/>
    <x v="9"/>
    <n v="7"/>
    <n v="2"/>
    <n v="3"/>
    <n v="11"/>
    <n v="0"/>
  </r>
  <r>
    <n v="3231"/>
    <n v="1973"/>
    <n v="52"/>
    <x v="0"/>
    <x v="0"/>
    <x v="1"/>
    <n v="37971"/>
    <n v="1"/>
    <n v="0"/>
    <s v="25/11/2013"/>
    <n v="97"/>
    <x v="2"/>
    <x v="20"/>
    <x v="32"/>
    <n v="2"/>
    <x v="12"/>
    <n v="7"/>
    <x v="264"/>
    <n v="6.0572542203260384E-4"/>
    <x v="2"/>
    <x v="1"/>
    <x v="6"/>
    <x v="4"/>
    <n v="3"/>
    <n v="8"/>
    <n v="3"/>
    <n v="11"/>
    <n v="0"/>
  </r>
  <r>
    <n v="8842"/>
    <n v="1971"/>
    <n v="54"/>
    <x v="0"/>
    <x v="4"/>
    <x v="1"/>
    <n v="30372"/>
    <n v="1"/>
    <n v="1"/>
    <s v="25/12/2012"/>
    <n v="33"/>
    <x v="372"/>
    <x v="0"/>
    <x v="0"/>
    <n v="7"/>
    <x v="5"/>
    <n v="7"/>
    <x v="32"/>
    <n v="1.2182273146318979E-3"/>
    <x v="1"/>
    <x v="5"/>
    <x v="1"/>
    <x v="4"/>
    <n v="3"/>
    <n v="7"/>
    <n v="3"/>
    <n v="11"/>
    <n v="0"/>
  </r>
  <r>
    <n v="2154"/>
    <n v="1971"/>
    <n v="54"/>
    <x v="0"/>
    <x v="4"/>
    <x v="1"/>
    <n v="30372"/>
    <n v="1"/>
    <n v="1"/>
    <s v="25/12/2012"/>
    <n v="33"/>
    <x v="372"/>
    <x v="0"/>
    <x v="0"/>
    <n v="7"/>
    <x v="5"/>
    <n v="7"/>
    <x v="32"/>
    <n v="1.2182273146318979E-3"/>
    <x v="1"/>
    <x v="5"/>
    <x v="1"/>
    <x v="4"/>
    <n v="3"/>
    <n v="7"/>
    <n v="3"/>
    <n v="11"/>
    <n v="0"/>
  </r>
  <r>
    <n v="10841"/>
    <n v="1975"/>
    <n v="50"/>
    <x v="3"/>
    <x v="1"/>
    <x v="0"/>
    <n v="56559"/>
    <n v="0"/>
    <n v="1"/>
    <s v="25/12/2012"/>
    <n v="46"/>
    <x v="707"/>
    <x v="78"/>
    <x v="34"/>
    <n v="41"/>
    <x v="90"/>
    <n v="31"/>
    <x v="595"/>
    <n v="8.0093353842889733E-3"/>
    <x v="1"/>
    <x v="5"/>
    <x v="0"/>
    <x v="6"/>
    <n v="8"/>
    <n v="4"/>
    <n v="3"/>
    <n v="11"/>
    <n v="0"/>
  </r>
  <r>
    <n v="5084"/>
    <n v="1975"/>
    <n v="50"/>
    <x v="0"/>
    <x v="4"/>
    <x v="0"/>
    <n v="58330"/>
    <n v="0"/>
    <n v="1"/>
    <s v="25/12/2013"/>
    <n v="87"/>
    <x v="668"/>
    <x v="53"/>
    <x v="509"/>
    <n v="104"/>
    <x v="82"/>
    <n v="151"/>
    <x v="813"/>
    <n v="1.5652322989885135E-2"/>
    <x v="1"/>
    <x v="1"/>
    <x v="10"/>
    <x v="1"/>
    <n v="13"/>
    <n v="4"/>
    <n v="3"/>
    <n v="11"/>
    <n v="0"/>
  </r>
  <r>
    <n v="7094"/>
    <n v="1975"/>
    <n v="50"/>
    <x v="0"/>
    <x v="4"/>
    <x v="0"/>
    <n v="58330"/>
    <n v="0"/>
    <n v="1"/>
    <s v="25/12/2013"/>
    <n v="87"/>
    <x v="668"/>
    <x v="53"/>
    <x v="509"/>
    <n v="104"/>
    <x v="82"/>
    <n v="151"/>
    <x v="813"/>
    <n v="1.5652322989885135E-2"/>
    <x v="1"/>
    <x v="1"/>
    <x v="10"/>
    <x v="1"/>
    <n v="13"/>
    <n v="4"/>
    <n v="3"/>
    <n v="11"/>
    <n v="0"/>
  </r>
  <r>
    <n v="9140"/>
    <n v="1960"/>
    <n v="65"/>
    <x v="2"/>
    <x v="1"/>
    <x v="1"/>
    <n v="50523"/>
    <n v="1"/>
    <n v="1"/>
    <s v="25/12/2013"/>
    <n v="89"/>
    <x v="112"/>
    <x v="20"/>
    <x v="46"/>
    <n v="4"/>
    <x v="0"/>
    <n v="1"/>
    <x v="317"/>
    <n v="1.781366902202957E-3"/>
    <x v="1"/>
    <x v="3"/>
    <x v="1"/>
    <x v="4"/>
    <n v="4"/>
    <n v="6"/>
    <n v="3"/>
    <n v="11"/>
    <n v="0"/>
  </r>
  <r>
    <n v="2712"/>
    <n v="1956"/>
    <n v="69"/>
    <x v="0"/>
    <x v="0"/>
    <x v="1"/>
    <n v="71866"/>
    <n v="0"/>
    <n v="1"/>
    <s v="25/12/2013"/>
    <n v="85"/>
    <x v="82"/>
    <x v="92"/>
    <x v="150"/>
    <n v="103"/>
    <x v="129"/>
    <n v="33"/>
    <x v="757"/>
    <n v="9.4898839506859997E-3"/>
    <x v="1"/>
    <x v="1"/>
    <x v="10"/>
    <x v="6"/>
    <n v="10"/>
    <n v="3"/>
    <n v="3"/>
    <n v="11"/>
    <n v="0"/>
  </r>
  <r>
    <n v="1177"/>
    <n v="1966"/>
    <n v="59"/>
    <x v="1"/>
    <x v="1"/>
    <x v="1"/>
    <n v="49618"/>
    <n v="1"/>
    <n v="1"/>
    <s v="26/01/2013"/>
    <n v="77"/>
    <x v="242"/>
    <x v="7"/>
    <x v="119"/>
    <n v="4"/>
    <x v="12"/>
    <n v="14"/>
    <x v="573"/>
    <n v="2.3177072836470637E-3"/>
    <x v="1"/>
    <x v="2"/>
    <x v="4"/>
    <x v="0"/>
    <n v="3"/>
    <n v="7"/>
    <n v="3"/>
    <n v="11"/>
    <n v="0"/>
  </r>
  <r>
    <n v="1627"/>
    <n v="1957"/>
    <n v="68"/>
    <x v="2"/>
    <x v="2"/>
    <x v="1"/>
    <n v="77297"/>
    <n v="0"/>
    <n v="0"/>
    <s v="26/01/2013"/>
    <n v="84"/>
    <x v="530"/>
    <x v="86"/>
    <x v="258"/>
    <n v="48"/>
    <x v="106"/>
    <n v="41"/>
    <x v="814"/>
    <n v="9.6769602960011386E-3"/>
    <x v="1"/>
    <x v="1"/>
    <x v="5"/>
    <x v="5"/>
    <n v="9"/>
    <n v="4"/>
    <n v="3"/>
    <n v="11"/>
    <n v="0"/>
  </r>
  <r>
    <n v="9029"/>
    <n v="1972"/>
    <n v="53"/>
    <x v="3"/>
    <x v="0"/>
    <x v="1"/>
    <n v="70116"/>
    <n v="0"/>
    <n v="0"/>
    <s v="26/01/2013"/>
    <n v="73"/>
    <x v="288"/>
    <x v="31"/>
    <x v="510"/>
    <n v="95"/>
    <x v="102"/>
    <n v="29"/>
    <x v="815"/>
    <n v="2.149295453248902E-2"/>
    <x v="1"/>
    <x v="1"/>
    <x v="1"/>
    <x v="8"/>
    <n v="12"/>
    <n v="1"/>
    <n v="3"/>
    <n v="11"/>
    <n v="0"/>
  </r>
  <r>
    <n v="3436"/>
    <n v="1969"/>
    <n v="56"/>
    <x v="0"/>
    <x v="0"/>
    <x v="1"/>
    <n v="14045"/>
    <n v="1"/>
    <n v="0"/>
    <s v="26/01/2014"/>
    <n v="24"/>
    <x v="223"/>
    <x v="0"/>
    <x v="106"/>
    <n v="2"/>
    <x v="7"/>
    <n v="1"/>
    <x v="205"/>
    <n v="1.3527945888216447E-3"/>
    <x v="1"/>
    <x v="1"/>
    <x v="6"/>
    <x v="4"/>
    <n v="3"/>
    <n v="7"/>
    <n v="3"/>
    <n v="11"/>
    <n v="0"/>
  </r>
  <r>
    <n v="9671"/>
    <n v="1968"/>
    <n v="57"/>
    <x v="0"/>
    <x v="0"/>
    <x v="1"/>
    <n v="19514"/>
    <n v="1"/>
    <n v="1"/>
    <s v="26/01/2014"/>
    <n v="47"/>
    <x v="28"/>
    <x v="7"/>
    <x v="61"/>
    <n v="2"/>
    <x v="7"/>
    <n v="28"/>
    <x v="73"/>
    <n v="2.1010556523521572E-3"/>
    <x v="0"/>
    <x v="2"/>
    <x v="4"/>
    <x v="0"/>
    <n v="2"/>
    <n v="8"/>
    <n v="3"/>
    <n v="11"/>
    <n v="1"/>
  </r>
  <r>
    <n v="4964"/>
    <n v="1958"/>
    <n v="67"/>
    <x v="3"/>
    <x v="1"/>
    <x v="1"/>
    <n v="74250"/>
    <n v="0"/>
    <n v="0"/>
    <s v="26/01/2014"/>
    <n v="90"/>
    <x v="708"/>
    <x v="75"/>
    <x v="511"/>
    <n v="75"/>
    <x v="4"/>
    <n v="0"/>
    <x v="294"/>
    <n v="1.5595959595959595E-2"/>
    <x v="1"/>
    <x v="1"/>
    <x v="1"/>
    <x v="12"/>
    <n v="4"/>
    <n v="1"/>
    <n v="3"/>
    <n v="11"/>
    <n v="0"/>
  </r>
  <r>
    <n v="4297"/>
    <n v="1969"/>
    <n v="56"/>
    <x v="0"/>
    <x v="1"/>
    <x v="1"/>
    <n v="23228"/>
    <n v="1"/>
    <n v="0"/>
    <s v="26/01/2014"/>
    <n v="71"/>
    <x v="62"/>
    <x v="22"/>
    <x v="38"/>
    <n v="6"/>
    <x v="7"/>
    <n v="0"/>
    <x v="50"/>
    <n v="1.7220595832615809E-3"/>
    <x v="2"/>
    <x v="3"/>
    <x v="1"/>
    <x v="4"/>
    <n v="3"/>
    <n v="8"/>
    <n v="3"/>
    <n v="11"/>
    <n v="0"/>
  </r>
  <r>
    <n v="8975"/>
    <n v="1968"/>
    <n v="57"/>
    <x v="0"/>
    <x v="0"/>
    <x v="1"/>
    <n v="19514"/>
    <n v="1"/>
    <n v="1"/>
    <s v="26/01/2014"/>
    <n v="47"/>
    <x v="28"/>
    <x v="7"/>
    <x v="61"/>
    <n v="2"/>
    <x v="7"/>
    <n v="28"/>
    <x v="73"/>
    <n v="2.1010556523521572E-3"/>
    <x v="0"/>
    <x v="2"/>
    <x v="4"/>
    <x v="0"/>
    <n v="2"/>
    <n v="8"/>
    <n v="3"/>
    <n v="11"/>
    <n v="0"/>
  </r>
  <r>
    <n v="8233"/>
    <n v="1950"/>
    <n v="75"/>
    <x v="1"/>
    <x v="4"/>
    <x v="1"/>
    <n v="64866"/>
    <n v="0"/>
    <n v="1"/>
    <s v="26/01/2014"/>
    <n v="9"/>
    <x v="268"/>
    <x v="60"/>
    <x v="61"/>
    <n v="7"/>
    <x v="20"/>
    <n v="10"/>
    <x v="816"/>
    <n v="8.4173526963278143E-3"/>
    <x v="1"/>
    <x v="2"/>
    <x v="8"/>
    <x v="6"/>
    <n v="7"/>
    <n v="5"/>
    <n v="3"/>
    <n v="11"/>
    <n v="0"/>
  </r>
  <r>
    <n v="10770"/>
    <n v="1959"/>
    <n v="66"/>
    <x v="0"/>
    <x v="0"/>
    <x v="1"/>
    <n v="65492"/>
    <n v="0"/>
    <n v="0"/>
    <s v="26/01/2014"/>
    <n v="73"/>
    <x v="709"/>
    <x v="107"/>
    <x v="512"/>
    <n v="210"/>
    <x v="156"/>
    <n v="47"/>
    <x v="817"/>
    <n v="1.5238502412508398E-2"/>
    <x v="2"/>
    <x v="3"/>
    <x v="0"/>
    <x v="5"/>
    <n v="13"/>
    <n v="2"/>
    <n v="3"/>
    <n v="11"/>
    <n v="0"/>
  </r>
  <r>
    <n v="10319"/>
    <n v="1971"/>
    <n v="54"/>
    <x v="0"/>
    <x v="0"/>
    <x v="1"/>
    <n v="66303"/>
    <n v="0"/>
    <n v="1"/>
    <s v="26/02/2013"/>
    <n v="56"/>
    <x v="710"/>
    <x v="62"/>
    <x v="137"/>
    <n v="16"/>
    <x v="17"/>
    <n v="60"/>
    <x v="818"/>
    <n v="1.8490867683211922E-2"/>
    <x v="1"/>
    <x v="2"/>
    <x v="4"/>
    <x v="1"/>
    <n v="11"/>
    <n v="8"/>
    <n v="3"/>
    <n v="11"/>
    <n v="0"/>
  </r>
  <r>
    <n v="2961"/>
    <n v="1982"/>
    <n v="43"/>
    <x v="0"/>
    <x v="0"/>
    <x v="0"/>
    <n v="42081"/>
    <n v="1"/>
    <n v="0"/>
    <s v="26/02/2013"/>
    <n v="86"/>
    <x v="711"/>
    <x v="16"/>
    <x v="339"/>
    <n v="54"/>
    <x v="35"/>
    <n v="27"/>
    <x v="819"/>
    <n v="8.4361113091418923E-3"/>
    <x v="1"/>
    <x v="3"/>
    <x v="10"/>
    <x v="6"/>
    <n v="4"/>
    <n v="6"/>
    <n v="3"/>
    <n v="11"/>
    <n v="0"/>
  </r>
  <r>
    <n v="10613"/>
    <n v="1958"/>
    <n v="67"/>
    <x v="3"/>
    <x v="1"/>
    <x v="1"/>
    <n v="37334"/>
    <n v="1"/>
    <n v="1"/>
    <s v="26/02/2014"/>
    <n v="44"/>
    <x v="324"/>
    <x v="12"/>
    <x v="17"/>
    <n v="2"/>
    <x v="12"/>
    <n v="15"/>
    <x v="184"/>
    <n v="1.2589060909626614E-3"/>
    <x v="1"/>
    <x v="2"/>
    <x v="4"/>
    <x v="4"/>
    <n v="4"/>
    <n v="4"/>
    <n v="3"/>
    <n v="11"/>
    <n v="0"/>
  </r>
  <r>
    <n v="8079"/>
    <n v="1982"/>
    <n v="43"/>
    <x v="0"/>
    <x v="0"/>
    <x v="0"/>
    <n v="22448"/>
    <n v="1"/>
    <n v="0"/>
    <s v="26/02/2014"/>
    <n v="86"/>
    <x v="41"/>
    <x v="12"/>
    <x v="31"/>
    <n v="23"/>
    <x v="12"/>
    <n v="18"/>
    <x v="32"/>
    <n v="1.6482537419814684E-3"/>
    <x v="4"/>
    <x v="5"/>
    <x v="1"/>
    <x v="0"/>
    <n v="3"/>
    <n v="3"/>
    <n v="3"/>
    <n v="11"/>
    <n v="0"/>
  </r>
  <r>
    <n v="4653"/>
    <n v="1978"/>
    <n v="47"/>
    <x v="0"/>
    <x v="1"/>
    <x v="0"/>
    <n v="42011"/>
    <n v="1"/>
    <n v="0"/>
    <s v="26/03/2013"/>
    <n v="46"/>
    <x v="712"/>
    <x v="0"/>
    <x v="17"/>
    <n v="2"/>
    <x v="7"/>
    <n v="39"/>
    <x v="445"/>
    <n v="3.570493442193711E-3"/>
    <x v="1"/>
    <x v="2"/>
    <x v="4"/>
    <x v="0"/>
    <n v="4"/>
    <n v="8"/>
    <n v="3"/>
    <n v="11"/>
    <n v="0"/>
  </r>
  <r>
    <n v="8629"/>
    <n v="1956"/>
    <n v="69"/>
    <x v="0"/>
    <x v="4"/>
    <x v="1"/>
    <n v="46984"/>
    <n v="1"/>
    <n v="1"/>
    <s v="26/03/2013"/>
    <n v="71"/>
    <x v="27"/>
    <x v="12"/>
    <x v="32"/>
    <n v="2"/>
    <x v="7"/>
    <n v="8"/>
    <x v="217"/>
    <n v="7.0236676315341389E-4"/>
    <x v="1"/>
    <x v="1"/>
    <x v="6"/>
    <x v="4"/>
    <n v="3"/>
    <n v="5"/>
    <n v="3"/>
    <n v="11"/>
    <n v="0"/>
  </r>
  <r>
    <n v="115"/>
    <n v="1966"/>
    <n v="59"/>
    <x v="1"/>
    <x v="3"/>
    <x v="1"/>
    <n v="43456"/>
    <n v="0"/>
    <n v="1"/>
    <s v="26/03/2013"/>
    <n v="0"/>
    <x v="520"/>
    <x v="75"/>
    <x v="303"/>
    <n v="25"/>
    <x v="0"/>
    <n v="7"/>
    <x v="396"/>
    <n v="8.8825478645066271E-3"/>
    <x v="1"/>
    <x v="5"/>
    <x v="5"/>
    <x v="0"/>
    <n v="8"/>
    <n v="5"/>
    <n v="3"/>
    <n v="11"/>
    <n v="0"/>
  </r>
  <r>
    <n v="9167"/>
    <n v="1956"/>
    <n v="69"/>
    <x v="0"/>
    <x v="0"/>
    <x v="1"/>
    <n v="67131"/>
    <n v="0"/>
    <n v="1"/>
    <s v="26/03/2013"/>
    <n v="72"/>
    <x v="698"/>
    <x v="49"/>
    <x v="229"/>
    <n v="93"/>
    <x v="60"/>
    <n v="62"/>
    <x v="820"/>
    <n v="1.361517033859171E-2"/>
    <x v="1"/>
    <x v="5"/>
    <x v="2"/>
    <x v="3"/>
    <n v="12"/>
    <n v="6"/>
    <n v="3"/>
    <n v="11"/>
    <n v="0"/>
  </r>
  <r>
    <n v="8315"/>
    <n v="1995"/>
    <n v="30"/>
    <x v="0"/>
    <x v="3"/>
    <x v="2"/>
    <n v="34824"/>
    <n v="0"/>
    <n v="0"/>
    <s v="26/03/2014"/>
    <n v="65"/>
    <x v="30"/>
    <x v="22"/>
    <x v="73"/>
    <n v="2"/>
    <x v="4"/>
    <n v="4"/>
    <x v="205"/>
    <n v="5.4560073512520098E-4"/>
    <x v="2"/>
    <x v="1"/>
    <x v="6"/>
    <x v="4"/>
    <n v="2"/>
    <n v="6"/>
    <n v="3"/>
    <n v="11"/>
    <n v="0"/>
  </r>
  <r>
    <n v="5184"/>
    <n v="1995"/>
    <n v="30"/>
    <x v="0"/>
    <x v="3"/>
    <x v="2"/>
    <n v="34824"/>
    <n v="0"/>
    <n v="0"/>
    <s v="26/03/2014"/>
    <n v="65"/>
    <x v="30"/>
    <x v="22"/>
    <x v="73"/>
    <n v="2"/>
    <x v="4"/>
    <n v="4"/>
    <x v="205"/>
    <n v="5.4560073512520098E-4"/>
    <x v="2"/>
    <x v="1"/>
    <x v="6"/>
    <x v="4"/>
    <n v="2"/>
    <n v="6"/>
    <n v="3"/>
    <n v="11"/>
    <n v="0"/>
  </r>
  <r>
    <n v="1833"/>
    <n v="1974"/>
    <n v="51"/>
    <x v="3"/>
    <x v="3"/>
    <x v="1"/>
    <n v="39190"/>
    <n v="1"/>
    <n v="0"/>
    <s v="26/04/2014"/>
    <n v="91"/>
    <x v="456"/>
    <x v="9"/>
    <x v="38"/>
    <n v="19"/>
    <x v="26"/>
    <n v="12"/>
    <x v="70"/>
    <n v="3.0875223271242666E-3"/>
    <x v="1"/>
    <x v="3"/>
    <x v="1"/>
    <x v="0"/>
    <n v="4"/>
    <n v="5"/>
    <n v="3"/>
    <n v="11"/>
    <n v="0"/>
  </r>
  <r>
    <n v="8786"/>
    <n v="1956"/>
    <n v="69"/>
    <x v="1"/>
    <x v="0"/>
    <x v="1"/>
    <n v="62058"/>
    <n v="0"/>
    <n v="1"/>
    <s v="26/05/2013"/>
    <n v="52"/>
    <x v="420"/>
    <x v="69"/>
    <x v="263"/>
    <n v="10"/>
    <x v="4"/>
    <n v="58"/>
    <x v="422"/>
    <n v="6.3166715008540399E-3"/>
    <x v="1"/>
    <x v="2"/>
    <x v="10"/>
    <x v="0"/>
    <n v="7"/>
    <n v="6"/>
    <n v="3"/>
    <n v="11"/>
    <n v="0"/>
  </r>
  <r>
    <n v="8643"/>
    <n v="1971"/>
    <n v="54"/>
    <x v="0"/>
    <x v="1"/>
    <x v="1"/>
    <n v="69930"/>
    <n v="0"/>
    <n v="0"/>
    <s v="26/05/2013"/>
    <n v="21"/>
    <x v="713"/>
    <x v="151"/>
    <x v="513"/>
    <n v="219"/>
    <x v="169"/>
    <n v="196"/>
    <x v="137"/>
    <n v="2.0963820963820965E-2"/>
    <x v="2"/>
    <x v="1"/>
    <x v="0"/>
    <x v="2"/>
    <n v="12"/>
    <n v="3"/>
    <n v="3"/>
    <n v="11"/>
    <n v="0"/>
  </r>
  <r>
    <n v="73"/>
    <n v="1953"/>
    <n v="72"/>
    <x v="3"/>
    <x v="3"/>
    <x v="1"/>
    <n v="51411"/>
    <n v="1"/>
    <n v="2"/>
    <s v="26/05/2013"/>
    <n v="81"/>
    <x v="28"/>
    <x v="0"/>
    <x v="82"/>
    <n v="0"/>
    <x v="4"/>
    <n v="1"/>
    <x v="10"/>
    <n v="3.3066853397132907E-4"/>
    <x v="1"/>
    <x v="1"/>
    <x v="9"/>
    <x v="4"/>
    <n v="3"/>
    <n v="5"/>
    <n v="3"/>
    <n v="11"/>
    <n v="0"/>
  </r>
  <r>
    <n v="5883"/>
    <n v="1972"/>
    <n v="53"/>
    <x v="0"/>
    <x v="0"/>
    <x v="1"/>
    <n v="77981"/>
    <n v="1"/>
    <n v="0"/>
    <s v="26/05/2013"/>
    <n v="78"/>
    <x v="402"/>
    <x v="100"/>
    <x v="101"/>
    <n v="16"/>
    <x v="146"/>
    <n v="60"/>
    <x v="821"/>
    <n v="7.7454764622151553E-3"/>
    <x v="2"/>
    <x v="5"/>
    <x v="8"/>
    <x v="1"/>
    <n v="7"/>
    <n v="5"/>
    <n v="3"/>
    <n v="11"/>
    <n v="0"/>
  </r>
  <r>
    <n v="7186"/>
    <n v="1966"/>
    <n v="59"/>
    <x v="3"/>
    <x v="1"/>
    <x v="1"/>
    <n v="30843"/>
    <n v="1"/>
    <n v="1"/>
    <s v="26/05/2014"/>
    <n v="43"/>
    <x v="153"/>
    <x v="0"/>
    <x v="15"/>
    <n v="0"/>
    <x v="4"/>
    <n v="9"/>
    <x v="494"/>
    <n v="8.4297895794831895E-4"/>
    <x v="1"/>
    <x v="3"/>
    <x v="6"/>
    <x v="0"/>
    <n v="2"/>
    <n v="5"/>
    <n v="3"/>
    <n v="11"/>
    <n v="0"/>
  </r>
  <r>
    <n v="843"/>
    <n v="1971"/>
    <n v="54"/>
    <x v="0"/>
    <x v="0"/>
    <x v="1"/>
    <n v="64722"/>
    <n v="1"/>
    <n v="0"/>
    <s v="26/05/2014"/>
    <n v="47"/>
    <x v="507"/>
    <x v="0"/>
    <x v="514"/>
    <n v="60"/>
    <x v="151"/>
    <n v="15"/>
    <x v="359"/>
    <n v="1.2206050492877228E-2"/>
    <x v="1"/>
    <x v="2"/>
    <x v="3"/>
    <x v="3"/>
    <n v="11"/>
    <n v="6"/>
    <n v="3"/>
    <n v="11"/>
    <n v="0"/>
  </r>
  <r>
    <n v="1743"/>
    <n v="1974"/>
    <n v="51"/>
    <x v="0"/>
    <x v="3"/>
    <x v="1"/>
    <n v="69719"/>
    <n v="0"/>
    <n v="0"/>
    <s v="26/05/2014"/>
    <n v="99"/>
    <x v="226"/>
    <x v="46"/>
    <x v="515"/>
    <n v="177"/>
    <x v="2"/>
    <n v="43"/>
    <x v="804"/>
    <n v="1.0872215608370745E-2"/>
    <x v="1"/>
    <x v="1"/>
    <x v="1"/>
    <x v="6"/>
    <n v="5"/>
    <n v="1"/>
    <n v="3"/>
    <n v="11"/>
    <n v="0"/>
  </r>
  <r>
    <n v="5562"/>
    <n v="1974"/>
    <n v="51"/>
    <x v="0"/>
    <x v="0"/>
    <x v="1"/>
    <n v="60093"/>
    <n v="0"/>
    <n v="1"/>
    <s v="26/06/2013"/>
    <n v="92"/>
    <x v="179"/>
    <x v="62"/>
    <x v="258"/>
    <n v="16"/>
    <x v="35"/>
    <n v="90"/>
    <x v="822"/>
    <n v="1.0733363286905297E-2"/>
    <x v="1"/>
    <x v="3"/>
    <x v="8"/>
    <x v="3"/>
    <n v="10"/>
    <n v="6"/>
    <n v="3"/>
    <n v="11"/>
    <n v="0"/>
  </r>
  <r>
    <n v="1225"/>
    <n v="1963"/>
    <n v="62"/>
    <x v="0"/>
    <x v="0"/>
    <x v="1"/>
    <n v="80124"/>
    <n v="0"/>
    <n v="0"/>
    <s v="26/06/2014"/>
    <n v="47"/>
    <x v="453"/>
    <x v="109"/>
    <x v="326"/>
    <n v="205"/>
    <x v="130"/>
    <n v="241"/>
    <x v="168"/>
    <n v="1.5650741350906095E-2"/>
    <x v="1"/>
    <x v="1"/>
    <x v="4"/>
    <x v="5"/>
    <n v="8"/>
    <n v="1"/>
    <n v="3"/>
    <n v="11"/>
    <n v="0"/>
  </r>
  <r>
    <n v="7059"/>
    <n v="1963"/>
    <n v="62"/>
    <x v="0"/>
    <x v="0"/>
    <x v="1"/>
    <n v="80124"/>
    <n v="0"/>
    <n v="0"/>
    <s v="26/06/2014"/>
    <n v="47"/>
    <x v="453"/>
    <x v="109"/>
    <x v="326"/>
    <n v="205"/>
    <x v="130"/>
    <n v="241"/>
    <x v="168"/>
    <n v="1.5650741350906095E-2"/>
    <x v="1"/>
    <x v="1"/>
    <x v="4"/>
    <x v="5"/>
    <n v="8"/>
    <n v="1"/>
    <n v="3"/>
    <n v="11"/>
    <n v="0"/>
  </r>
  <r>
    <n v="6382"/>
    <n v="1953"/>
    <n v="72"/>
    <x v="0"/>
    <x v="1"/>
    <x v="1"/>
    <n v="48794"/>
    <n v="1"/>
    <n v="1"/>
    <s v="26/06/2014"/>
    <n v="97"/>
    <x v="198"/>
    <x v="0"/>
    <x v="73"/>
    <n v="3"/>
    <x v="4"/>
    <n v="15"/>
    <x v="0"/>
    <n v="7.9927859982784771E-4"/>
    <x v="1"/>
    <x v="1"/>
    <x v="6"/>
    <x v="4"/>
    <n v="3"/>
    <n v="4"/>
    <n v="3"/>
    <n v="11"/>
    <n v="0"/>
  </r>
  <r>
    <n v="9014"/>
    <n v="1975"/>
    <n v="50"/>
    <x v="0"/>
    <x v="0"/>
    <x v="0"/>
    <n v="37085"/>
    <n v="1"/>
    <n v="1"/>
    <s v="26/06/2014"/>
    <n v="65"/>
    <x v="238"/>
    <x v="12"/>
    <x v="17"/>
    <n v="2"/>
    <x v="4"/>
    <n v="3"/>
    <x v="44"/>
    <n v="1.5639746528245922E-3"/>
    <x v="1"/>
    <x v="2"/>
    <x v="4"/>
    <x v="4"/>
    <n v="3"/>
    <n v="8"/>
    <n v="3"/>
    <n v="11"/>
    <n v="0"/>
  </r>
  <r>
    <n v="3083"/>
    <n v="1974"/>
    <n v="51"/>
    <x v="0"/>
    <x v="0"/>
    <x v="1"/>
    <n v="45837"/>
    <n v="1"/>
    <n v="1"/>
    <s v="26/07/2013"/>
    <n v="88"/>
    <x v="216"/>
    <x v="48"/>
    <x v="341"/>
    <n v="17"/>
    <x v="67"/>
    <n v="24"/>
    <x v="570"/>
    <n v="7.6139363396382836E-3"/>
    <x v="1"/>
    <x v="0"/>
    <x v="10"/>
    <x v="3"/>
    <n v="5"/>
    <n v="7"/>
    <n v="3"/>
    <n v="11"/>
    <n v="0"/>
  </r>
  <r>
    <n v="9239"/>
    <n v="1961"/>
    <n v="64"/>
    <x v="1"/>
    <x v="0"/>
    <x v="1"/>
    <n v="61923"/>
    <n v="0"/>
    <n v="2"/>
    <s v="26/07/2013"/>
    <n v="94"/>
    <x v="714"/>
    <x v="20"/>
    <x v="38"/>
    <n v="3"/>
    <x v="5"/>
    <n v="6"/>
    <x v="449"/>
    <n v="1.937890606075287E-3"/>
    <x v="1"/>
    <x v="1"/>
    <x v="1"/>
    <x v="0"/>
    <n v="4"/>
    <n v="3"/>
    <n v="3"/>
    <n v="11"/>
    <n v="0"/>
  </r>
  <r>
    <n v="8278"/>
    <n v="1990"/>
    <n v="35"/>
    <x v="3"/>
    <x v="0"/>
    <x v="0"/>
    <n v="74214"/>
    <n v="0"/>
    <n v="0"/>
    <s v="26/08/2012"/>
    <n v="3"/>
    <x v="715"/>
    <x v="110"/>
    <x v="516"/>
    <n v="86"/>
    <x v="170"/>
    <n v="33"/>
    <x v="823"/>
    <n v="2.2610289163769639E-2"/>
    <x v="1"/>
    <x v="1"/>
    <x v="3"/>
    <x v="3"/>
    <n v="5"/>
    <n v="5"/>
    <n v="3"/>
    <n v="11"/>
    <n v="0"/>
  </r>
  <r>
    <n v="195"/>
    <n v="1972"/>
    <n v="53"/>
    <x v="0"/>
    <x v="3"/>
    <x v="1"/>
    <n v="38808"/>
    <n v="1"/>
    <n v="0"/>
    <s v="26/08/2012"/>
    <n v="21"/>
    <x v="476"/>
    <x v="2"/>
    <x v="8"/>
    <n v="3"/>
    <x v="11"/>
    <n v="30"/>
    <x v="528"/>
    <n v="5.5658627087198514E-3"/>
    <x v="1"/>
    <x v="2"/>
    <x v="5"/>
    <x v="0"/>
    <n v="4"/>
    <n v="8"/>
    <n v="3"/>
    <n v="11"/>
    <n v="1"/>
  </r>
  <r>
    <n v="4643"/>
    <n v="1973"/>
    <n v="52"/>
    <x v="0"/>
    <x v="0"/>
    <x v="1"/>
    <n v="27803"/>
    <n v="1"/>
    <n v="0"/>
    <s v="26/08/2012"/>
    <n v="40"/>
    <x v="32"/>
    <x v="79"/>
    <x v="174"/>
    <n v="38"/>
    <x v="8"/>
    <n v="49"/>
    <x v="824"/>
    <n v="4.5678523900298529E-3"/>
    <x v="0"/>
    <x v="3"/>
    <x v="4"/>
    <x v="4"/>
    <n v="4"/>
    <n v="8"/>
    <n v="3"/>
    <n v="11"/>
    <n v="0"/>
  </r>
  <r>
    <n v="10260"/>
    <n v="1965"/>
    <n v="60"/>
    <x v="1"/>
    <x v="1"/>
    <x v="1"/>
    <n v="45143"/>
    <n v="0"/>
    <n v="1"/>
    <s v="26/08/2013"/>
    <n v="74"/>
    <x v="190"/>
    <x v="60"/>
    <x v="263"/>
    <n v="11"/>
    <x v="20"/>
    <n v="14"/>
    <x v="26"/>
    <n v="6.5790931041357463E-3"/>
    <x v="1"/>
    <x v="5"/>
    <x v="10"/>
    <x v="0"/>
    <n v="5"/>
    <n v="7"/>
    <n v="3"/>
    <n v="11"/>
    <n v="0"/>
  </r>
  <r>
    <n v="2262"/>
    <n v="1965"/>
    <n v="60"/>
    <x v="1"/>
    <x v="1"/>
    <x v="1"/>
    <n v="45143"/>
    <n v="0"/>
    <n v="1"/>
    <s v="26/08/2013"/>
    <n v="74"/>
    <x v="190"/>
    <x v="60"/>
    <x v="263"/>
    <n v="11"/>
    <x v="20"/>
    <n v="14"/>
    <x v="26"/>
    <n v="6.5790931041357463E-3"/>
    <x v="1"/>
    <x v="5"/>
    <x v="10"/>
    <x v="0"/>
    <n v="5"/>
    <n v="7"/>
    <n v="3"/>
    <n v="11"/>
    <n v="0"/>
  </r>
  <r>
    <n v="87"/>
    <n v="1981"/>
    <n v="44"/>
    <x v="2"/>
    <x v="0"/>
    <x v="0"/>
    <n v="27733"/>
    <n v="1"/>
    <n v="0"/>
    <s v="26/08/2013"/>
    <n v="16"/>
    <x v="91"/>
    <x v="69"/>
    <x v="106"/>
    <n v="26"/>
    <x v="12"/>
    <n v="17"/>
    <x v="50"/>
    <n v="1.4423250279450475E-3"/>
    <x v="4"/>
    <x v="3"/>
    <x v="1"/>
    <x v="4"/>
    <n v="3"/>
    <n v="7"/>
    <n v="3"/>
    <n v="11"/>
    <n v="0"/>
  </r>
  <r>
    <n v="1343"/>
    <n v="1968"/>
    <n v="57"/>
    <x v="0"/>
    <x v="1"/>
    <x v="1"/>
    <n v="58554"/>
    <n v="1"/>
    <n v="1"/>
    <s v="26/09/2012"/>
    <n v="55"/>
    <x v="369"/>
    <x v="4"/>
    <x v="303"/>
    <n v="38"/>
    <x v="4"/>
    <n v="88"/>
    <x v="825"/>
    <n v="8.50496977149298E-3"/>
    <x v="1"/>
    <x v="8"/>
    <x v="3"/>
    <x v="3"/>
    <n v="6"/>
    <n v="7"/>
    <n v="3"/>
    <n v="11"/>
    <n v="0"/>
  </r>
  <r>
    <n v="5453"/>
    <n v="1956"/>
    <n v="69"/>
    <x v="1"/>
    <x v="0"/>
    <x v="1"/>
    <n v="90226"/>
    <n v="0"/>
    <n v="0"/>
    <s v="26/09/2012"/>
    <n v="26"/>
    <x v="716"/>
    <x v="106"/>
    <x v="517"/>
    <n v="253"/>
    <x v="47"/>
    <n v="108"/>
    <x v="826"/>
    <n v="2.4870879790747678E-2"/>
    <x v="1"/>
    <x v="1"/>
    <x v="0"/>
    <x v="5"/>
    <n v="12"/>
    <n v="2"/>
    <n v="3"/>
    <n v="11"/>
    <n v="0"/>
  </r>
  <r>
    <n v="4749"/>
    <n v="1968"/>
    <n v="57"/>
    <x v="0"/>
    <x v="1"/>
    <x v="1"/>
    <n v="58554"/>
    <n v="1"/>
    <n v="1"/>
    <s v="26/09/2012"/>
    <n v="55"/>
    <x v="369"/>
    <x v="4"/>
    <x v="303"/>
    <n v="38"/>
    <x v="4"/>
    <n v="88"/>
    <x v="825"/>
    <n v="8.50496977149298E-3"/>
    <x v="1"/>
    <x v="8"/>
    <x v="3"/>
    <x v="3"/>
    <n v="6"/>
    <n v="7"/>
    <n v="3"/>
    <n v="11"/>
    <n v="0"/>
  </r>
  <r>
    <n v="7829"/>
    <n v="1900"/>
    <n v="125"/>
    <x v="2"/>
    <x v="2"/>
    <x v="1"/>
    <n v="36640"/>
    <n v="1"/>
    <n v="0"/>
    <s v="26/09/2013"/>
    <n v="99"/>
    <x v="372"/>
    <x v="29"/>
    <x v="31"/>
    <n v="7"/>
    <x v="27"/>
    <n v="25"/>
    <x v="50"/>
    <n v="1.0917030567685589E-3"/>
    <x v="0"/>
    <x v="1"/>
    <x v="1"/>
    <x v="0"/>
    <n v="2"/>
    <n v="5"/>
    <n v="3"/>
    <n v="11"/>
    <n v="0"/>
  </r>
  <r>
    <n v="1150"/>
    <n v="1899"/>
    <n v="126"/>
    <x v="3"/>
    <x v="1"/>
    <x v="1"/>
    <n v="83532"/>
    <n v="0"/>
    <n v="0"/>
    <s v="26/09/2013"/>
    <n v="36"/>
    <x v="717"/>
    <x v="147"/>
    <x v="518"/>
    <n v="104"/>
    <x v="125"/>
    <n v="224"/>
    <x v="801"/>
    <n v="1.9501508403964949E-2"/>
    <x v="1"/>
    <x v="1"/>
    <x v="0"/>
    <x v="9"/>
    <n v="4"/>
    <n v="1"/>
    <n v="3"/>
    <n v="11"/>
    <n v="0"/>
  </r>
  <r>
    <n v="5623"/>
    <n v="1980"/>
    <n v="45"/>
    <x v="1"/>
    <x v="0"/>
    <x v="0"/>
    <n v="31535"/>
    <n v="1"/>
    <n v="0"/>
    <s v="26/09/2013"/>
    <n v="95"/>
    <x v="372"/>
    <x v="20"/>
    <x v="154"/>
    <n v="0"/>
    <x v="4"/>
    <n v="19"/>
    <x v="209"/>
    <n v="1.0147455208498494E-3"/>
    <x v="0"/>
    <x v="1"/>
    <x v="6"/>
    <x v="0"/>
    <n v="2"/>
    <n v="7"/>
    <n v="3"/>
    <n v="11"/>
    <n v="0"/>
  </r>
  <r>
    <n v="5252"/>
    <n v="1969"/>
    <n v="56"/>
    <x v="0"/>
    <x v="2"/>
    <x v="1"/>
    <n v="23910"/>
    <n v="1"/>
    <n v="0"/>
    <s v="26/10/2012"/>
    <n v="80"/>
    <x v="65"/>
    <x v="62"/>
    <x v="38"/>
    <n v="7"/>
    <x v="7"/>
    <n v="13"/>
    <x v="183"/>
    <n v="2.2584692597239649E-3"/>
    <x v="2"/>
    <x v="1"/>
    <x v="1"/>
    <x v="4"/>
    <n v="3"/>
    <n v="7"/>
    <n v="3"/>
    <n v="11"/>
    <n v="0"/>
  </r>
  <r>
    <n v="2457"/>
    <n v="1975"/>
    <n v="50"/>
    <x v="4"/>
    <x v="0"/>
    <x v="0"/>
    <n v="30801"/>
    <n v="0"/>
    <n v="1"/>
    <s v="26/10/2012"/>
    <n v="23"/>
    <x v="32"/>
    <x v="20"/>
    <x v="106"/>
    <n v="15"/>
    <x v="12"/>
    <n v="11"/>
    <x v="256"/>
    <n v="1.1038602642771339E-3"/>
    <x v="4"/>
    <x v="3"/>
    <x v="6"/>
    <x v="4"/>
    <n v="3"/>
    <n v="7"/>
    <n v="3"/>
    <n v="11"/>
    <n v="0"/>
  </r>
  <r>
    <n v="9292"/>
    <n v="1952"/>
    <n v="73"/>
    <x v="0"/>
    <x v="0"/>
    <x v="1"/>
    <n v="81795"/>
    <n v="0"/>
    <n v="0"/>
    <s v="26/10/2012"/>
    <n v="74"/>
    <x v="177"/>
    <x v="152"/>
    <x v="519"/>
    <n v="27"/>
    <x v="57"/>
    <n v="88"/>
    <x v="827"/>
    <n v="1.5820037899627118E-2"/>
    <x v="2"/>
    <x v="1"/>
    <x v="0"/>
    <x v="12"/>
    <n v="7"/>
    <n v="2"/>
    <n v="3"/>
    <n v="11"/>
    <n v="0"/>
  </r>
  <r>
    <n v="7409"/>
    <n v="1970"/>
    <n v="55"/>
    <x v="0"/>
    <x v="1"/>
    <x v="1"/>
    <n v="53187"/>
    <n v="1"/>
    <n v="0"/>
    <s v="26/10/2013"/>
    <n v="66"/>
    <x v="718"/>
    <x v="22"/>
    <x v="53"/>
    <n v="7"/>
    <x v="0"/>
    <n v="10"/>
    <x v="429"/>
    <n v="4.832007821460131E-3"/>
    <x v="1"/>
    <x v="3"/>
    <x v="0"/>
    <x v="0"/>
    <n v="6"/>
    <n v="5"/>
    <n v="3"/>
    <n v="11"/>
    <n v="0"/>
  </r>
  <r>
    <n v="7023"/>
    <n v="1953"/>
    <n v="72"/>
    <x v="3"/>
    <x v="3"/>
    <x v="1"/>
    <n v="46231"/>
    <n v="2"/>
    <n v="1"/>
    <s v="26/11/2012"/>
    <n v="87"/>
    <x v="191"/>
    <x v="22"/>
    <x v="283"/>
    <n v="0"/>
    <x v="20"/>
    <n v="12"/>
    <x v="828"/>
    <n v="5.4292574246717568E-3"/>
    <x v="1"/>
    <x v="2"/>
    <x v="10"/>
    <x v="0"/>
    <n v="4"/>
    <n v="9"/>
    <n v="3"/>
    <n v="11"/>
    <n v="0"/>
  </r>
  <r>
    <n v="3599"/>
    <n v="1970"/>
    <n v="55"/>
    <x v="0"/>
    <x v="0"/>
    <x v="1"/>
    <n v="63684"/>
    <n v="0"/>
    <n v="1"/>
    <s v="26/11/2012"/>
    <n v="61"/>
    <x v="719"/>
    <x v="3"/>
    <x v="507"/>
    <n v="208"/>
    <x v="134"/>
    <n v="80"/>
    <x v="296"/>
    <n v="2.1732303247283462E-2"/>
    <x v="1"/>
    <x v="5"/>
    <x v="3"/>
    <x v="1"/>
    <n v="8"/>
    <n v="5"/>
    <n v="3"/>
    <n v="11"/>
    <n v="0"/>
  </r>
  <r>
    <n v="5796"/>
    <n v="1963"/>
    <n v="62"/>
    <x v="0"/>
    <x v="0"/>
    <x v="1"/>
    <n v="77437"/>
    <n v="0"/>
    <n v="0"/>
    <s v="26/11/2013"/>
    <n v="70"/>
    <x v="720"/>
    <x v="68"/>
    <x v="520"/>
    <n v="29"/>
    <x v="78"/>
    <n v="29"/>
    <x v="551"/>
    <n v="1.4153440861603627E-2"/>
    <x v="1"/>
    <x v="1"/>
    <x v="0"/>
    <x v="2"/>
    <n v="13"/>
    <n v="1"/>
    <n v="3"/>
    <n v="11"/>
    <n v="0"/>
  </r>
  <r>
    <n v="3799"/>
    <n v="1955"/>
    <n v="70"/>
    <x v="0"/>
    <x v="0"/>
    <x v="1"/>
    <n v="67225"/>
    <n v="0"/>
    <n v="1"/>
    <s v="26/11/2013"/>
    <n v="4"/>
    <x v="459"/>
    <x v="27"/>
    <x v="164"/>
    <n v="46"/>
    <x v="0"/>
    <n v="143"/>
    <x v="226"/>
    <n v="1.0784678319077723E-2"/>
    <x v="2"/>
    <x v="5"/>
    <x v="8"/>
    <x v="3"/>
    <n v="11"/>
    <n v="5"/>
    <n v="3"/>
    <n v="11"/>
    <n v="0"/>
  </r>
  <r>
    <n v="6261"/>
    <n v="1979"/>
    <n v="46"/>
    <x v="0"/>
    <x v="0"/>
    <x v="0"/>
    <n v="58025"/>
    <n v="0"/>
    <n v="1"/>
    <s v="26/11/2013"/>
    <n v="81"/>
    <x v="559"/>
    <x v="118"/>
    <x v="35"/>
    <n v="11"/>
    <x v="44"/>
    <n v="22"/>
    <x v="829"/>
    <n v="7.7208099956915122E-3"/>
    <x v="1"/>
    <x v="5"/>
    <x v="4"/>
    <x v="3"/>
    <n v="10"/>
    <n v="4"/>
    <n v="3"/>
    <n v="11"/>
    <n v="0"/>
  </r>
  <r>
    <n v="10686"/>
    <n v="1965"/>
    <n v="60"/>
    <x v="3"/>
    <x v="1"/>
    <x v="1"/>
    <n v="34230"/>
    <n v="1"/>
    <n v="1"/>
    <s v="26/12/2012"/>
    <n v="72"/>
    <x v="372"/>
    <x v="0"/>
    <x v="10"/>
    <n v="0"/>
    <x v="4"/>
    <n v="2"/>
    <x v="205"/>
    <n v="5.5506865322816246E-4"/>
    <x v="1"/>
    <x v="1"/>
    <x v="6"/>
    <x v="4"/>
    <n v="2"/>
    <n v="7"/>
    <n v="3"/>
    <n v="11"/>
    <n v="0"/>
  </r>
  <r>
    <n v="7297"/>
    <n v="1973"/>
    <n v="52"/>
    <x v="0"/>
    <x v="3"/>
    <x v="1"/>
    <n v="7500"/>
    <n v="1"/>
    <n v="0"/>
    <s v="26/12/2013"/>
    <n v="54"/>
    <x v="2"/>
    <x v="7"/>
    <x v="32"/>
    <n v="12"/>
    <x v="0"/>
    <n v="20"/>
    <x v="32"/>
    <n v="4.933333333333333E-3"/>
    <x v="0"/>
    <x v="2"/>
    <x v="4"/>
    <x v="0"/>
    <n v="3"/>
    <n v="7"/>
    <n v="3"/>
    <n v="11"/>
    <n v="0"/>
  </r>
  <r>
    <n v="968"/>
    <n v="1968"/>
    <n v="57"/>
    <x v="1"/>
    <x v="2"/>
    <x v="1"/>
    <n v="41335"/>
    <n v="1"/>
    <n v="0"/>
    <s v="26/12/2013"/>
    <n v="24"/>
    <x v="358"/>
    <x v="42"/>
    <x v="61"/>
    <n v="16"/>
    <x v="2"/>
    <n v="5"/>
    <x v="67"/>
    <n v="4.4030482641828957E-3"/>
    <x v="1"/>
    <x v="5"/>
    <x v="0"/>
    <x v="0"/>
    <n v="4"/>
    <n v="7"/>
    <n v="3"/>
    <n v="11"/>
    <n v="0"/>
  </r>
  <r>
    <n v="10505"/>
    <n v="1960"/>
    <n v="65"/>
    <x v="1"/>
    <x v="1"/>
    <x v="1"/>
    <n v="73113"/>
    <n v="0"/>
    <n v="0"/>
    <s v="26/12/2013"/>
    <n v="86"/>
    <x v="648"/>
    <x v="42"/>
    <x v="301"/>
    <n v="50"/>
    <x v="8"/>
    <n v="28"/>
    <x v="830"/>
    <n v="1.3308166810279978E-2"/>
    <x v="1"/>
    <x v="1"/>
    <x v="4"/>
    <x v="1"/>
    <n v="7"/>
    <n v="2"/>
    <n v="3"/>
    <n v="11"/>
    <n v="0"/>
  </r>
  <r>
    <n v="4096"/>
    <n v="1968"/>
    <n v="57"/>
    <x v="1"/>
    <x v="2"/>
    <x v="1"/>
    <n v="41335"/>
    <n v="1"/>
    <n v="0"/>
    <s v="26/12/2013"/>
    <n v="24"/>
    <x v="358"/>
    <x v="42"/>
    <x v="61"/>
    <n v="16"/>
    <x v="2"/>
    <n v="5"/>
    <x v="67"/>
    <n v="4.4030482641828957E-3"/>
    <x v="1"/>
    <x v="5"/>
    <x v="0"/>
    <x v="0"/>
    <n v="4"/>
    <n v="7"/>
    <n v="3"/>
    <n v="11"/>
    <n v="0"/>
  </r>
  <r>
    <n v="5790"/>
    <n v="1985"/>
    <n v="40"/>
    <x v="0"/>
    <x v="0"/>
    <x v="0"/>
    <n v="31158"/>
    <n v="1"/>
    <n v="0"/>
    <s v="27/01/2013"/>
    <n v="62"/>
    <x v="198"/>
    <x v="29"/>
    <x v="17"/>
    <n v="20"/>
    <x v="4"/>
    <n v="5"/>
    <x v="135"/>
    <n v="2.1503305732075229E-3"/>
    <x v="1"/>
    <x v="3"/>
    <x v="1"/>
    <x v="4"/>
    <n v="3"/>
    <n v="8"/>
    <n v="3"/>
    <n v="11"/>
    <n v="0"/>
  </r>
  <r>
    <n v="1951"/>
    <n v="1981"/>
    <n v="44"/>
    <x v="4"/>
    <x v="0"/>
    <x v="0"/>
    <n v="34445"/>
    <n v="0"/>
    <n v="0"/>
    <s v="27/01/2013"/>
    <n v="92"/>
    <x v="462"/>
    <x v="137"/>
    <x v="254"/>
    <n v="208"/>
    <x v="140"/>
    <n v="30"/>
    <x v="831"/>
    <n v="2.3486717956161998E-2"/>
    <x v="1"/>
    <x v="8"/>
    <x v="11"/>
    <x v="3"/>
    <n v="8"/>
    <n v="9"/>
    <n v="3"/>
    <n v="11"/>
    <n v="0"/>
  </r>
  <r>
    <n v="3696"/>
    <n v="1965"/>
    <n v="60"/>
    <x v="0"/>
    <x v="2"/>
    <x v="1"/>
    <n v="30630"/>
    <n v="1"/>
    <n v="1"/>
    <s v="27/01/2014"/>
    <n v="67"/>
    <x v="33"/>
    <x v="12"/>
    <x v="0"/>
    <n v="2"/>
    <x v="4"/>
    <n v="10"/>
    <x v="341"/>
    <n v="1.3712047012732615E-3"/>
    <x v="1"/>
    <x v="3"/>
    <x v="1"/>
    <x v="4"/>
    <n v="3"/>
    <n v="7"/>
    <n v="3"/>
    <n v="11"/>
    <n v="0"/>
  </r>
  <r>
    <n v="3526"/>
    <n v="1968"/>
    <n v="57"/>
    <x v="3"/>
    <x v="0"/>
    <x v="1"/>
    <n v="38443"/>
    <n v="1"/>
    <n v="1"/>
    <s v="27/01/2014"/>
    <n v="58"/>
    <x v="98"/>
    <x v="0"/>
    <x v="106"/>
    <n v="0"/>
    <x v="4"/>
    <n v="1"/>
    <x v="32"/>
    <n v="9.6246390760346492E-4"/>
    <x v="1"/>
    <x v="3"/>
    <x v="6"/>
    <x v="4"/>
    <n v="3"/>
    <n v="7"/>
    <n v="3"/>
    <n v="11"/>
    <n v="0"/>
  </r>
  <r>
    <n v="5232"/>
    <n v="1965"/>
    <n v="60"/>
    <x v="0"/>
    <x v="0"/>
    <x v="1"/>
    <n v="69139"/>
    <n v="0"/>
    <n v="1"/>
    <s v="27/01/2014"/>
    <n v="23"/>
    <x v="90"/>
    <x v="62"/>
    <x v="351"/>
    <n v="33"/>
    <x v="38"/>
    <n v="6"/>
    <x v="211"/>
    <n v="3.1964593066142119E-3"/>
    <x v="1"/>
    <x v="1"/>
    <x v="0"/>
    <x v="0"/>
    <n v="5"/>
    <n v="4"/>
    <n v="3"/>
    <n v="11"/>
    <n v="0"/>
  </r>
  <r>
    <n v="3011"/>
    <n v="1965"/>
    <n v="60"/>
    <x v="0"/>
    <x v="0"/>
    <x v="1"/>
    <n v="69139"/>
    <n v="0"/>
    <n v="1"/>
    <s v="27/01/2014"/>
    <n v="23"/>
    <x v="90"/>
    <x v="62"/>
    <x v="351"/>
    <n v="33"/>
    <x v="38"/>
    <n v="6"/>
    <x v="211"/>
    <n v="3.1964593066142119E-3"/>
    <x v="1"/>
    <x v="1"/>
    <x v="0"/>
    <x v="0"/>
    <n v="5"/>
    <n v="4"/>
    <n v="3"/>
    <n v="11"/>
    <n v="0"/>
  </r>
  <r>
    <n v="10742"/>
    <n v="1983"/>
    <n v="42"/>
    <x v="3"/>
    <x v="0"/>
    <x v="0"/>
    <n v="86580"/>
    <n v="0"/>
    <n v="0"/>
    <s v="27/02/2013"/>
    <n v="72"/>
    <x v="618"/>
    <x v="68"/>
    <x v="159"/>
    <n v="26"/>
    <x v="77"/>
    <n v="20"/>
    <x v="832"/>
    <n v="8.3853083853083852E-3"/>
    <x v="1"/>
    <x v="6"/>
    <x v="0"/>
    <x v="3"/>
    <n v="5"/>
    <n v="1"/>
    <n v="3"/>
    <n v="11"/>
    <n v="0"/>
  </r>
  <r>
    <n v="8537"/>
    <n v="1949"/>
    <n v="76"/>
    <x v="0"/>
    <x v="4"/>
    <x v="1"/>
    <n v="72643"/>
    <n v="0"/>
    <n v="0"/>
    <s v="27/02/2013"/>
    <n v="60"/>
    <x v="640"/>
    <x v="3"/>
    <x v="4"/>
    <n v="123"/>
    <x v="136"/>
    <n v="53"/>
    <x v="472"/>
    <n v="1.8941948983384495E-2"/>
    <x v="2"/>
    <x v="1"/>
    <x v="4"/>
    <x v="11"/>
    <n v="7"/>
    <n v="2"/>
    <n v="3"/>
    <n v="11"/>
    <n v="1"/>
  </r>
  <r>
    <n v="3032"/>
    <n v="1984"/>
    <n v="41"/>
    <x v="0"/>
    <x v="0"/>
    <x v="0"/>
    <n v="24570"/>
    <n v="1"/>
    <n v="0"/>
    <s v="27/02/2013"/>
    <n v="97"/>
    <x v="280"/>
    <x v="35"/>
    <x v="403"/>
    <n v="11"/>
    <x v="2"/>
    <n v="44"/>
    <x v="238"/>
    <n v="6.0643060643060642E-3"/>
    <x v="2"/>
    <x v="5"/>
    <x v="0"/>
    <x v="4"/>
    <n v="4"/>
    <n v="9"/>
    <n v="3"/>
    <n v="11"/>
    <n v="0"/>
  </r>
  <r>
    <n v="5231"/>
    <n v="1974"/>
    <n v="51"/>
    <x v="2"/>
    <x v="0"/>
    <x v="1"/>
    <n v="45894"/>
    <n v="0"/>
    <n v="2"/>
    <s v="27/02/2014"/>
    <n v="15"/>
    <x v="33"/>
    <x v="22"/>
    <x v="41"/>
    <n v="0"/>
    <x v="12"/>
    <n v="13"/>
    <x v="202"/>
    <n v="8.2799494487296814E-4"/>
    <x v="1"/>
    <x v="1"/>
    <x v="6"/>
    <x v="4"/>
    <n v="3"/>
    <n v="5"/>
    <n v="3"/>
    <n v="11"/>
    <n v="0"/>
  </r>
  <r>
    <n v="3878"/>
    <n v="1980"/>
    <n v="45"/>
    <x v="2"/>
    <x v="3"/>
    <x v="0"/>
    <n v="31859"/>
    <n v="1"/>
    <n v="0"/>
    <s v="27/02/2014"/>
    <n v="3"/>
    <x v="41"/>
    <x v="20"/>
    <x v="41"/>
    <n v="15"/>
    <x v="26"/>
    <n v="11"/>
    <x v="32"/>
    <n v="1.1613672745535014E-3"/>
    <x v="4"/>
    <x v="1"/>
    <x v="6"/>
    <x v="4"/>
    <n v="3"/>
    <n v="7"/>
    <n v="3"/>
    <n v="11"/>
    <n v="0"/>
  </r>
  <r>
    <n v="2021"/>
    <n v="1975"/>
    <n v="50"/>
    <x v="0"/>
    <x v="0"/>
    <x v="0"/>
    <n v="61456"/>
    <n v="0"/>
    <n v="1"/>
    <s v="27/03/2013"/>
    <n v="47"/>
    <x v="663"/>
    <x v="87"/>
    <x v="336"/>
    <n v="84"/>
    <x v="163"/>
    <n v="89"/>
    <x v="833"/>
    <n v="2.1137073678729499E-2"/>
    <x v="1"/>
    <x v="2"/>
    <x v="10"/>
    <x v="11"/>
    <n v="13"/>
    <n v="4"/>
    <n v="3"/>
    <n v="11"/>
    <n v="0"/>
  </r>
  <r>
    <n v="9984"/>
    <n v="1981"/>
    <n v="44"/>
    <x v="2"/>
    <x v="0"/>
    <x v="0"/>
    <n v="56337"/>
    <n v="1"/>
    <n v="1"/>
    <s v="27/03/2013"/>
    <n v="25"/>
    <x v="71"/>
    <x v="24"/>
    <x v="399"/>
    <n v="28"/>
    <x v="20"/>
    <n v="182"/>
    <x v="780"/>
    <n v="9.6206755773292855E-3"/>
    <x v="1"/>
    <x v="0"/>
    <x v="3"/>
    <x v="2"/>
    <n v="4"/>
    <n v="8"/>
    <n v="3"/>
    <n v="11"/>
    <n v="1"/>
  </r>
  <r>
    <n v="1081"/>
    <n v="1957"/>
    <n v="68"/>
    <x v="3"/>
    <x v="0"/>
    <x v="1"/>
    <n v="75283"/>
    <n v="1"/>
    <n v="2"/>
    <s v="27/03/2013"/>
    <n v="26"/>
    <x v="721"/>
    <x v="21"/>
    <x v="496"/>
    <n v="12"/>
    <x v="11"/>
    <n v="66"/>
    <x v="108"/>
    <n v="1.2658900415764516E-2"/>
    <x v="1"/>
    <x v="4"/>
    <x v="10"/>
    <x v="6"/>
    <n v="5"/>
    <n v="4"/>
    <n v="3"/>
    <n v="11"/>
    <n v="0"/>
  </r>
  <r>
    <n v="3520"/>
    <n v="1990"/>
    <n v="35"/>
    <x v="1"/>
    <x v="3"/>
    <x v="0"/>
    <n v="91172"/>
    <n v="0"/>
    <n v="0"/>
    <s v="27/03/2013"/>
    <n v="94"/>
    <x v="301"/>
    <x v="5"/>
    <x v="461"/>
    <n v="0"/>
    <x v="86"/>
    <n v="56"/>
    <x v="834"/>
    <n v="1.136313780546659E-2"/>
    <x v="2"/>
    <x v="6"/>
    <x v="0"/>
    <x v="6"/>
    <n v="7"/>
    <n v="3"/>
    <n v="3"/>
    <n v="11"/>
    <n v="1"/>
  </r>
  <r>
    <n v="954"/>
    <n v="1960"/>
    <n v="65"/>
    <x v="4"/>
    <x v="4"/>
    <x v="1"/>
    <n v="22123"/>
    <n v="0"/>
    <n v="0"/>
    <s v="27/03/2014"/>
    <n v="77"/>
    <x v="41"/>
    <x v="7"/>
    <x v="46"/>
    <n v="34"/>
    <x v="0"/>
    <n v="31"/>
    <x v="447"/>
    <n v="3.2093296569181396E-3"/>
    <x v="4"/>
    <x v="1"/>
    <x v="1"/>
    <x v="0"/>
    <n v="3"/>
    <n v="5"/>
    <n v="3"/>
    <n v="11"/>
    <n v="0"/>
  </r>
  <r>
    <n v="1379"/>
    <n v="1992"/>
    <n v="33"/>
    <x v="1"/>
    <x v="1"/>
    <x v="0"/>
    <n v="42670"/>
    <n v="0"/>
    <n v="0"/>
    <s v="27/04/2013"/>
    <n v="12"/>
    <x v="200"/>
    <x v="22"/>
    <x v="174"/>
    <n v="20"/>
    <x v="27"/>
    <n v="15"/>
    <x v="343"/>
    <n v="5.2964612139676584E-3"/>
    <x v="1"/>
    <x v="1"/>
    <x v="0"/>
    <x v="3"/>
    <n v="4"/>
    <n v="4"/>
    <n v="3"/>
    <n v="11"/>
    <n v="0"/>
  </r>
  <r>
    <n v="221"/>
    <n v="1955"/>
    <n v="70"/>
    <x v="0"/>
    <x v="0"/>
    <x v="1"/>
    <n v="48726"/>
    <n v="0"/>
    <n v="1"/>
    <s v="27/04/2013"/>
    <n v="90"/>
    <x v="402"/>
    <x v="7"/>
    <x v="20"/>
    <n v="4"/>
    <x v="4"/>
    <n v="59"/>
    <x v="592"/>
    <n v="3.7556951114394777E-3"/>
    <x v="1"/>
    <x v="5"/>
    <x v="4"/>
    <x v="3"/>
    <n v="4"/>
    <n v="6"/>
    <n v="3"/>
    <n v="11"/>
    <n v="0"/>
  </r>
  <r>
    <n v="9665"/>
    <n v="1957"/>
    <n v="68"/>
    <x v="3"/>
    <x v="2"/>
    <x v="1"/>
    <n v="54237"/>
    <n v="0"/>
    <n v="1"/>
    <s v="27/04/2013"/>
    <n v="48"/>
    <x v="564"/>
    <x v="7"/>
    <x v="53"/>
    <n v="4"/>
    <x v="4"/>
    <n v="57"/>
    <x v="393"/>
    <n v="5.6050297767206887E-3"/>
    <x v="1"/>
    <x v="2"/>
    <x v="5"/>
    <x v="3"/>
    <n v="5"/>
    <n v="6"/>
    <n v="3"/>
    <n v="11"/>
    <n v="0"/>
  </r>
  <r>
    <n v="4706"/>
    <n v="1966"/>
    <n v="59"/>
    <x v="0"/>
    <x v="3"/>
    <x v="1"/>
    <n v="34704"/>
    <n v="0"/>
    <n v="1"/>
    <s v="27/04/2013"/>
    <n v="65"/>
    <x v="50"/>
    <x v="0"/>
    <x v="106"/>
    <n v="0"/>
    <x v="7"/>
    <n v="5"/>
    <x v="71"/>
    <n v="1.008529276164131E-3"/>
    <x v="1"/>
    <x v="1"/>
    <x v="6"/>
    <x v="4"/>
    <n v="3"/>
    <n v="5"/>
    <n v="3"/>
    <n v="11"/>
    <n v="0"/>
  </r>
  <r>
    <n v="4351"/>
    <n v="1955"/>
    <n v="70"/>
    <x v="0"/>
    <x v="2"/>
    <x v="1"/>
    <n v="37244"/>
    <n v="1"/>
    <n v="1"/>
    <s v="27/04/2013"/>
    <n v="90"/>
    <x v="66"/>
    <x v="22"/>
    <x v="32"/>
    <n v="0"/>
    <x v="4"/>
    <n v="25"/>
    <x v="262"/>
    <n v="8.0549887230157882E-4"/>
    <x v="0"/>
    <x v="1"/>
    <x v="6"/>
    <x v="0"/>
    <n v="2"/>
    <n v="7"/>
    <n v="3"/>
    <n v="11"/>
    <n v="0"/>
  </r>
  <r>
    <n v="9264"/>
    <n v="1986"/>
    <n v="39"/>
    <x v="0"/>
    <x v="0"/>
    <x v="0"/>
    <n v="79529"/>
    <n v="0"/>
    <n v="0"/>
    <s v="27/04/2014"/>
    <n v="1"/>
    <x v="16"/>
    <x v="70"/>
    <x v="383"/>
    <n v="73"/>
    <x v="171"/>
    <n v="197"/>
    <x v="835"/>
    <n v="1.8119176652541841E-2"/>
    <x v="2"/>
    <x v="1"/>
    <x v="0"/>
    <x v="8"/>
    <n v="9"/>
    <n v="2"/>
    <n v="3"/>
    <n v="11"/>
    <n v="0"/>
  </r>
  <r>
    <n v="2404"/>
    <n v="1976"/>
    <n v="49"/>
    <x v="0"/>
    <x v="0"/>
    <x v="0"/>
    <n v="53359"/>
    <n v="1"/>
    <n v="1"/>
    <s v="27/05/2013"/>
    <n v="4"/>
    <x v="26"/>
    <x v="20"/>
    <x v="53"/>
    <n v="3"/>
    <x v="35"/>
    <n v="41"/>
    <x v="528"/>
    <n v="4.0480518750351394E-3"/>
    <x v="1"/>
    <x v="2"/>
    <x v="5"/>
    <x v="0"/>
    <n v="4"/>
    <n v="7"/>
    <n v="3"/>
    <n v="11"/>
    <n v="0"/>
  </r>
  <r>
    <n v="9235"/>
    <n v="1957"/>
    <n v="68"/>
    <x v="0"/>
    <x v="3"/>
    <x v="1"/>
    <s v="NILL"/>
    <n v="1"/>
    <n v="1"/>
    <s v="27/05/2014"/>
    <n v="45"/>
    <x v="0"/>
    <x v="0"/>
    <x v="31"/>
    <n v="2"/>
    <x v="4"/>
    <n v="1"/>
    <x v="10"/>
    <e v="#VALUE!"/>
    <x v="2"/>
    <x v="1"/>
    <x v="6"/>
    <x v="4"/>
    <n v="2"/>
    <n v="7"/>
    <n v="3"/>
    <n v="11"/>
    <n v="0"/>
  </r>
  <r>
    <n v="5272"/>
    <n v="1965"/>
    <n v="60"/>
    <x v="1"/>
    <x v="0"/>
    <x v="1"/>
    <n v="53843"/>
    <n v="0"/>
    <n v="1"/>
    <s v="27/06/2013"/>
    <n v="64"/>
    <x v="13"/>
    <x v="0"/>
    <x v="35"/>
    <n v="19"/>
    <x v="27"/>
    <n v="73"/>
    <x v="46"/>
    <n v="9.0819605148301542E-3"/>
    <x v="1"/>
    <x v="2"/>
    <x v="3"/>
    <x v="2"/>
    <n v="3"/>
    <n v="7"/>
    <n v="3"/>
    <n v="11"/>
    <n v="0"/>
  </r>
  <r>
    <n v="2814"/>
    <n v="1976"/>
    <n v="49"/>
    <x v="1"/>
    <x v="1"/>
    <x v="0"/>
    <n v="30560"/>
    <n v="1"/>
    <n v="0"/>
    <s v="27/06/2013"/>
    <n v="6"/>
    <x v="15"/>
    <x v="12"/>
    <x v="106"/>
    <n v="4"/>
    <x v="20"/>
    <n v="7"/>
    <x v="146"/>
    <n v="7.8534031413612568E-4"/>
    <x v="1"/>
    <x v="1"/>
    <x v="6"/>
    <x v="4"/>
    <n v="3"/>
    <n v="7"/>
    <n v="3"/>
    <n v="11"/>
    <n v="0"/>
  </r>
  <r>
    <n v="6347"/>
    <n v="1979"/>
    <n v="46"/>
    <x v="4"/>
    <x v="3"/>
    <x v="0"/>
    <n v="15862"/>
    <n v="1"/>
    <n v="0"/>
    <s v="27/06/2013"/>
    <n v="26"/>
    <x v="103"/>
    <x v="12"/>
    <x v="10"/>
    <n v="11"/>
    <x v="8"/>
    <n v="10"/>
    <x v="494"/>
    <n v="1.6391375614676585E-3"/>
    <x v="4"/>
    <x v="1"/>
    <x v="6"/>
    <x v="4"/>
    <n v="3"/>
    <n v="8"/>
    <n v="3"/>
    <n v="11"/>
    <n v="0"/>
  </r>
  <r>
    <n v="2711"/>
    <n v="1976"/>
    <n v="49"/>
    <x v="1"/>
    <x v="1"/>
    <x v="0"/>
    <n v="30560"/>
    <n v="1"/>
    <n v="0"/>
    <s v="27/06/2013"/>
    <n v="6"/>
    <x v="15"/>
    <x v="12"/>
    <x v="106"/>
    <n v="4"/>
    <x v="20"/>
    <n v="7"/>
    <x v="146"/>
    <n v="7.8534031413612568E-4"/>
    <x v="1"/>
    <x v="1"/>
    <x v="6"/>
    <x v="4"/>
    <n v="3"/>
    <n v="7"/>
    <n v="3"/>
    <n v="11"/>
    <n v="0"/>
  </r>
  <r>
    <n v="4472"/>
    <n v="1970"/>
    <n v="55"/>
    <x v="3"/>
    <x v="2"/>
    <x v="1"/>
    <n v="35682"/>
    <n v="1"/>
    <n v="0"/>
    <s v="27/06/2014"/>
    <n v="34"/>
    <x v="334"/>
    <x v="0"/>
    <x v="31"/>
    <n v="6"/>
    <x v="12"/>
    <n v="18"/>
    <x v="0"/>
    <n v="1.0929880612073313E-3"/>
    <x v="1"/>
    <x v="1"/>
    <x v="6"/>
    <x v="0"/>
    <n v="3"/>
    <n v="2"/>
    <n v="3"/>
    <n v="11"/>
    <n v="0"/>
  </r>
  <r>
    <n v="2471"/>
    <n v="1965"/>
    <n v="60"/>
    <x v="0"/>
    <x v="0"/>
    <x v="1"/>
    <n v="61482"/>
    <n v="0"/>
    <n v="0"/>
    <s v="27/06/2014"/>
    <n v="39"/>
    <x v="368"/>
    <x v="98"/>
    <x v="303"/>
    <n v="16"/>
    <x v="80"/>
    <n v="43"/>
    <x v="544"/>
    <n v="4.1638203051299564E-3"/>
    <x v="2"/>
    <x v="1"/>
    <x v="4"/>
    <x v="3"/>
    <n v="6"/>
    <n v="2"/>
    <n v="3"/>
    <n v="11"/>
    <n v="0"/>
  </r>
  <r>
    <n v="2831"/>
    <n v="1976"/>
    <n v="49"/>
    <x v="0"/>
    <x v="1"/>
    <x v="0"/>
    <n v="78416"/>
    <n v="0"/>
    <n v="1"/>
    <s v="27/06/2014"/>
    <n v="99"/>
    <x v="722"/>
    <x v="122"/>
    <x v="37"/>
    <n v="188"/>
    <x v="39"/>
    <n v="183"/>
    <x v="836"/>
    <n v="1.2701489491940421E-2"/>
    <x v="1"/>
    <x v="3"/>
    <x v="8"/>
    <x v="5"/>
    <n v="10"/>
    <n v="3"/>
    <n v="3"/>
    <n v="11"/>
    <n v="0"/>
  </r>
  <r>
    <n v="5332"/>
    <n v="1960"/>
    <n v="65"/>
    <x v="2"/>
    <x v="0"/>
    <x v="1"/>
    <n v="82504"/>
    <n v="0"/>
    <n v="0"/>
    <s v="27/07/2013"/>
    <n v="2"/>
    <x v="427"/>
    <x v="30"/>
    <x v="437"/>
    <n v="134"/>
    <x v="60"/>
    <n v="54"/>
    <x v="837"/>
    <n v="1.2266071948026763E-2"/>
    <x v="2"/>
    <x v="1"/>
    <x v="4"/>
    <x v="9"/>
    <n v="7"/>
    <n v="1"/>
    <n v="3"/>
    <n v="11"/>
    <n v="0"/>
  </r>
  <r>
    <n v="1763"/>
    <n v="1988"/>
    <n v="37"/>
    <x v="0"/>
    <x v="1"/>
    <x v="0"/>
    <n v="87679"/>
    <n v="0"/>
    <n v="0"/>
    <s v="27/07/2013"/>
    <n v="62"/>
    <x v="723"/>
    <x v="119"/>
    <x v="416"/>
    <n v="97"/>
    <x v="100"/>
    <n v="33"/>
    <x v="838"/>
    <n v="2.8410451761539252E-2"/>
    <x v="1"/>
    <x v="1"/>
    <x v="8"/>
    <x v="12"/>
    <n v="10"/>
    <n v="4"/>
    <n v="3"/>
    <n v="11"/>
    <n v="1"/>
  </r>
  <r>
    <n v="5062"/>
    <n v="1963"/>
    <n v="62"/>
    <x v="3"/>
    <x v="0"/>
    <x v="1"/>
    <n v="54072"/>
    <n v="1"/>
    <n v="1"/>
    <s v="27/07/2013"/>
    <n v="71"/>
    <x v="171"/>
    <x v="0"/>
    <x v="10"/>
    <n v="0"/>
    <x v="4"/>
    <n v="0"/>
    <x v="0"/>
    <n v="7.2126054150022188E-4"/>
    <x v="1"/>
    <x v="1"/>
    <x v="1"/>
    <x v="4"/>
    <n v="2"/>
    <n v="8"/>
    <n v="3"/>
    <n v="11"/>
    <n v="0"/>
  </r>
  <r>
    <n v="1859"/>
    <n v="1972"/>
    <n v="53"/>
    <x v="1"/>
    <x v="0"/>
    <x v="1"/>
    <n v="75251"/>
    <n v="0"/>
    <n v="0"/>
    <s v="27/08/2012"/>
    <n v="34"/>
    <x v="659"/>
    <x v="89"/>
    <x v="324"/>
    <n v="97"/>
    <x v="1"/>
    <n v="18"/>
    <x v="153"/>
    <n v="2.4876745823975761E-2"/>
    <x v="2"/>
    <x v="1"/>
    <x v="8"/>
    <x v="9"/>
    <n v="5"/>
    <n v="5"/>
    <n v="3"/>
    <n v="11"/>
    <n v="1"/>
  </r>
  <r>
    <n v="6728"/>
    <n v="1985"/>
    <n v="40"/>
    <x v="0"/>
    <x v="1"/>
    <x v="0"/>
    <n v="29103"/>
    <n v="1"/>
    <n v="0"/>
    <s v="27/08/2012"/>
    <n v="38"/>
    <x v="65"/>
    <x v="0"/>
    <x v="2"/>
    <n v="6"/>
    <x v="5"/>
    <n v="6"/>
    <x v="341"/>
    <n v="1.4431501907019894E-3"/>
    <x v="2"/>
    <x v="3"/>
    <x v="6"/>
    <x v="4"/>
    <n v="3"/>
    <n v="9"/>
    <n v="3"/>
    <n v="11"/>
    <n v="0"/>
  </r>
  <r>
    <n v="10398"/>
    <n v="1981"/>
    <n v="44"/>
    <x v="2"/>
    <x v="3"/>
    <x v="0"/>
    <n v="24336"/>
    <n v="1"/>
    <n v="0"/>
    <s v="27/08/2012"/>
    <n v="82"/>
    <x v="103"/>
    <x v="29"/>
    <x v="15"/>
    <n v="8"/>
    <x v="12"/>
    <n v="12"/>
    <x v="205"/>
    <n v="7.8073635765943459E-4"/>
    <x v="0"/>
    <x v="1"/>
    <x v="6"/>
    <x v="4"/>
    <n v="2"/>
    <n v="7"/>
    <n v="3"/>
    <n v="11"/>
    <n v="0"/>
  </r>
  <r>
    <n v="9606"/>
    <n v="1965"/>
    <n v="60"/>
    <x v="3"/>
    <x v="0"/>
    <x v="1"/>
    <n v="69969"/>
    <n v="0"/>
    <n v="0"/>
    <s v="27/08/2013"/>
    <n v="64"/>
    <x v="724"/>
    <x v="14"/>
    <x v="521"/>
    <n v="38"/>
    <x v="56"/>
    <n v="44"/>
    <x v="235"/>
    <n v="2.1323729080021152E-2"/>
    <x v="1"/>
    <x v="1"/>
    <x v="0"/>
    <x v="3"/>
    <n v="6"/>
    <n v="3"/>
    <n v="3"/>
    <n v="11"/>
    <n v="1"/>
  </r>
  <r>
    <n v="9999"/>
    <n v="1965"/>
    <n v="60"/>
    <x v="0"/>
    <x v="1"/>
    <x v="1"/>
    <n v="75276"/>
    <n v="0"/>
    <n v="0"/>
    <s v="27/09/2012"/>
    <n v="2"/>
    <x v="725"/>
    <x v="36"/>
    <x v="39"/>
    <n v="137"/>
    <x v="87"/>
    <n v="21"/>
    <x v="689"/>
    <n v="1.3536851054785057E-2"/>
    <x v="1"/>
    <x v="1"/>
    <x v="2"/>
    <x v="1"/>
    <n v="9"/>
    <n v="5"/>
    <n v="3"/>
    <n v="11"/>
    <n v="0"/>
  </r>
  <r>
    <n v="10478"/>
    <n v="1950"/>
    <n v="75"/>
    <x v="3"/>
    <x v="0"/>
    <x v="1"/>
    <n v="55517"/>
    <n v="1"/>
    <n v="1"/>
    <s v="27/09/2012"/>
    <n v="53"/>
    <x v="453"/>
    <x v="0"/>
    <x v="237"/>
    <n v="0"/>
    <x v="35"/>
    <n v="36"/>
    <x v="86"/>
    <n v="1.0753462903254858E-2"/>
    <x v="1"/>
    <x v="0"/>
    <x v="11"/>
    <x v="0"/>
    <n v="6"/>
    <n v="9"/>
    <n v="3"/>
    <n v="11"/>
    <n v="1"/>
  </r>
  <r>
    <n v="4477"/>
    <n v="1958"/>
    <n v="67"/>
    <x v="0"/>
    <x v="1"/>
    <x v="1"/>
    <n v="69096"/>
    <n v="0"/>
    <n v="1"/>
    <s v="27/09/2013"/>
    <n v="4"/>
    <x v="709"/>
    <x v="143"/>
    <x v="364"/>
    <n v="7"/>
    <x v="164"/>
    <n v="109"/>
    <x v="839"/>
    <n v="7.8731040870672689E-3"/>
    <x v="1"/>
    <x v="1"/>
    <x v="5"/>
    <x v="3"/>
    <n v="10"/>
    <n v="4"/>
    <n v="3"/>
    <n v="11"/>
    <n v="0"/>
  </r>
  <r>
    <n v="5329"/>
    <n v="1949"/>
    <n v="76"/>
    <x v="3"/>
    <x v="2"/>
    <x v="1"/>
    <n v="35946"/>
    <n v="1"/>
    <n v="1"/>
    <s v="27/09/2013"/>
    <n v="24"/>
    <x v="32"/>
    <x v="0"/>
    <x v="82"/>
    <n v="0"/>
    <x v="4"/>
    <n v="0"/>
    <x v="379"/>
    <n v="3.0601457742168806E-4"/>
    <x v="1"/>
    <x v="1"/>
    <x v="9"/>
    <x v="4"/>
    <n v="3"/>
    <n v="5"/>
    <n v="3"/>
    <n v="11"/>
    <n v="0"/>
  </r>
  <r>
    <n v="1553"/>
    <n v="1946"/>
    <n v="79"/>
    <x v="0"/>
    <x v="1"/>
    <x v="1"/>
    <n v="82657"/>
    <n v="0"/>
    <n v="0"/>
    <s v="27/09/2013"/>
    <n v="71"/>
    <x v="482"/>
    <x v="136"/>
    <x v="472"/>
    <n v="246"/>
    <x v="72"/>
    <n v="126"/>
    <x v="840"/>
    <n v="2.6095793459719081E-2"/>
    <x v="1"/>
    <x v="1"/>
    <x v="8"/>
    <x v="2"/>
    <n v="10"/>
    <n v="4"/>
    <n v="3"/>
    <n v="11"/>
    <n v="0"/>
  </r>
  <r>
    <n v="11056"/>
    <n v="1974"/>
    <n v="51"/>
    <x v="0"/>
    <x v="0"/>
    <x v="1"/>
    <n v="72099"/>
    <n v="0"/>
    <n v="0"/>
    <s v="27/10/2012"/>
    <n v="18"/>
    <x v="9"/>
    <x v="54"/>
    <x v="522"/>
    <n v="119"/>
    <x v="4"/>
    <n v="22"/>
    <x v="841"/>
    <n v="1.6172207658913439E-2"/>
    <x v="1"/>
    <x v="1"/>
    <x v="4"/>
    <x v="1"/>
    <n v="10"/>
    <n v="1"/>
    <n v="3"/>
    <n v="11"/>
    <n v="0"/>
  </r>
  <r>
    <n v="6575"/>
    <n v="1981"/>
    <n v="44"/>
    <x v="0"/>
    <x v="1"/>
    <x v="0"/>
    <n v="56386"/>
    <n v="1"/>
    <n v="1"/>
    <s v="27/10/2012"/>
    <n v="51"/>
    <x v="160"/>
    <x v="56"/>
    <x v="474"/>
    <n v="13"/>
    <x v="58"/>
    <n v="75"/>
    <x v="298"/>
    <n v="9.5236406200120589E-3"/>
    <x v="1"/>
    <x v="7"/>
    <x v="2"/>
    <x v="0"/>
    <n v="7"/>
    <n v="9"/>
    <n v="3"/>
    <n v="11"/>
    <n v="0"/>
  </r>
  <r>
    <n v="6340"/>
    <n v="1985"/>
    <n v="40"/>
    <x v="0"/>
    <x v="3"/>
    <x v="0"/>
    <n v="29938"/>
    <n v="1"/>
    <n v="0"/>
    <s v="27/10/2013"/>
    <n v="52"/>
    <x v="41"/>
    <x v="7"/>
    <x v="41"/>
    <n v="0"/>
    <x v="12"/>
    <n v="11"/>
    <x v="347"/>
    <n v="5.0103547331151047E-4"/>
    <x v="0"/>
    <x v="3"/>
    <x v="6"/>
    <x v="4"/>
    <n v="3"/>
    <n v="6"/>
    <n v="3"/>
    <n v="11"/>
    <n v="0"/>
  </r>
  <r>
    <n v="2324"/>
    <n v="1972"/>
    <n v="53"/>
    <x v="0"/>
    <x v="1"/>
    <x v="1"/>
    <n v="77044"/>
    <n v="0"/>
    <n v="1"/>
    <s v="27/10/2013"/>
    <n v="12"/>
    <x v="437"/>
    <x v="122"/>
    <x v="241"/>
    <n v="50"/>
    <x v="65"/>
    <n v="76"/>
    <x v="842"/>
    <n v="1.2836820518145475E-2"/>
    <x v="1"/>
    <x v="3"/>
    <x v="8"/>
    <x v="12"/>
    <n v="11"/>
    <n v="4"/>
    <n v="3"/>
    <n v="11"/>
    <n v="0"/>
  </r>
  <r>
    <n v="5423"/>
    <n v="1983"/>
    <n v="42"/>
    <x v="0"/>
    <x v="1"/>
    <x v="0"/>
    <n v="28359"/>
    <n v="1"/>
    <n v="0"/>
    <s v="27/10/2013"/>
    <n v="35"/>
    <x v="17"/>
    <x v="0"/>
    <x v="106"/>
    <n v="2"/>
    <x v="7"/>
    <n v="2"/>
    <x v="283"/>
    <n v="4.9367043971931313E-4"/>
    <x v="1"/>
    <x v="1"/>
    <x v="6"/>
    <x v="4"/>
    <n v="2"/>
    <n v="7"/>
    <n v="3"/>
    <n v="11"/>
    <n v="0"/>
  </r>
  <r>
    <n v="4507"/>
    <n v="1952"/>
    <n v="73"/>
    <x v="0"/>
    <x v="3"/>
    <x v="1"/>
    <n v="72228"/>
    <n v="0"/>
    <n v="0"/>
    <s v="27/11/2012"/>
    <n v="87"/>
    <x v="726"/>
    <x v="5"/>
    <x v="523"/>
    <n v="30"/>
    <x v="2"/>
    <n v="56"/>
    <x v="413"/>
    <n v="1.6530985213490612E-2"/>
    <x v="1"/>
    <x v="1"/>
    <x v="10"/>
    <x v="5"/>
    <n v="8"/>
    <n v="3"/>
    <n v="3"/>
    <n v="11"/>
    <n v="0"/>
  </r>
  <r>
    <n v="6605"/>
    <n v="1944"/>
    <n v="81"/>
    <x v="3"/>
    <x v="2"/>
    <x v="1"/>
    <n v="55614"/>
    <n v="0"/>
    <n v="0"/>
    <s v="27/11/2013"/>
    <n v="85"/>
    <x v="727"/>
    <x v="48"/>
    <x v="352"/>
    <n v="8"/>
    <x v="4"/>
    <n v="26"/>
    <x v="697"/>
    <n v="1.1795591038227785E-2"/>
    <x v="1"/>
    <x v="1"/>
    <x v="2"/>
    <x v="1"/>
    <n v="6"/>
    <n v="7"/>
    <n v="3"/>
    <n v="11"/>
    <n v="0"/>
  </r>
  <r>
    <n v="4322"/>
    <n v="1958"/>
    <n v="67"/>
    <x v="3"/>
    <x v="1"/>
    <x v="1"/>
    <n v="77863"/>
    <n v="0"/>
    <n v="0"/>
    <s v="27/11/2013"/>
    <n v="20"/>
    <x v="728"/>
    <x v="122"/>
    <x v="433"/>
    <n v="16"/>
    <x v="21"/>
    <n v="12"/>
    <x v="843"/>
    <n v="1.6426287196742998E-2"/>
    <x v="1"/>
    <x v="1"/>
    <x v="0"/>
    <x v="2"/>
    <n v="10"/>
    <n v="2"/>
    <n v="3"/>
    <n v="11"/>
    <n v="0"/>
  </r>
  <r>
    <n v="10641"/>
    <n v="1978"/>
    <n v="47"/>
    <x v="0"/>
    <x v="3"/>
    <x v="0"/>
    <n v="7500"/>
    <n v="1"/>
    <n v="1"/>
    <s v="27/12/2012"/>
    <n v="5"/>
    <x v="17"/>
    <x v="60"/>
    <x v="10"/>
    <n v="13"/>
    <x v="27"/>
    <n v="25"/>
    <x v="209"/>
    <n v="4.2666666666666669E-3"/>
    <x v="0"/>
    <x v="2"/>
    <x v="1"/>
    <x v="0"/>
    <n v="3"/>
    <n v="6"/>
    <n v="3"/>
    <n v="11"/>
    <n v="0"/>
  </r>
  <r>
    <n v="7254"/>
    <n v="1969"/>
    <n v="56"/>
    <x v="0"/>
    <x v="1"/>
    <x v="1"/>
    <n v="38361"/>
    <n v="1"/>
    <n v="0"/>
    <s v="27/12/2013"/>
    <n v="74"/>
    <x v="238"/>
    <x v="0"/>
    <x v="33"/>
    <n v="20"/>
    <x v="26"/>
    <n v="14"/>
    <x v="670"/>
    <n v="3.2063814811918354E-3"/>
    <x v="2"/>
    <x v="5"/>
    <x v="4"/>
    <x v="0"/>
    <n v="3"/>
    <n v="7"/>
    <n v="3"/>
    <n v="11"/>
    <n v="0"/>
  </r>
  <r>
    <n v="9491"/>
    <n v="1984"/>
    <n v="41"/>
    <x v="0"/>
    <x v="1"/>
    <x v="0"/>
    <n v="23976"/>
    <n v="1"/>
    <n v="0"/>
    <s v="27/12/2013"/>
    <n v="68"/>
    <x v="28"/>
    <x v="12"/>
    <x v="61"/>
    <n v="2"/>
    <x v="5"/>
    <n v="25"/>
    <x v="73"/>
    <n v="1.7100433767100434E-3"/>
    <x v="0"/>
    <x v="5"/>
    <x v="4"/>
    <x v="0"/>
    <n v="3"/>
    <n v="7"/>
    <n v="3"/>
    <n v="11"/>
    <n v="0"/>
  </r>
  <r>
    <n v="2079"/>
    <n v="1947"/>
    <n v="78"/>
    <x v="2"/>
    <x v="0"/>
    <x v="1"/>
    <n v="81044"/>
    <n v="0"/>
    <n v="0"/>
    <s v="27/12/2013"/>
    <n v="0"/>
    <x v="614"/>
    <x v="79"/>
    <x v="524"/>
    <n v="73"/>
    <x v="82"/>
    <n v="26"/>
    <x v="18"/>
    <n v="1.4584670055772173E-2"/>
    <x v="2"/>
    <x v="1"/>
    <x v="5"/>
    <x v="9"/>
    <n v="10"/>
    <n v="1"/>
    <n v="3"/>
    <n v="11"/>
    <n v="0"/>
  </r>
  <r>
    <n v="8775"/>
    <n v="1969"/>
    <n v="56"/>
    <x v="0"/>
    <x v="1"/>
    <x v="1"/>
    <n v="38361"/>
    <n v="1"/>
    <n v="0"/>
    <s v="27/12/2013"/>
    <n v="74"/>
    <x v="238"/>
    <x v="0"/>
    <x v="33"/>
    <n v="20"/>
    <x v="26"/>
    <n v="14"/>
    <x v="670"/>
    <n v="3.2063814811918354E-3"/>
    <x v="2"/>
    <x v="5"/>
    <x v="4"/>
    <x v="0"/>
    <n v="3"/>
    <n v="7"/>
    <n v="3"/>
    <n v="11"/>
    <n v="0"/>
  </r>
  <r>
    <n v="8594"/>
    <n v="1958"/>
    <n v="67"/>
    <x v="3"/>
    <x v="4"/>
    <x v="1"/>
    <n v="50520"/>
    <n v="0"/>
    <n v="1"/>
    <s v="28/01/2014"/>
    <n v="25"/>
    <x v="358"/>
    <x v="0"/>
    <x v="69"/>
    <n v="2"/>
    <x v="7"/>
    <n v="14"/>
    <x v="70"/>
    <n v="2.3950910530482978E-3"/>
    <x v="1"/>
    <x v="3"/>
    <x v="4"/>
    <x v="0"/>
    <n v="3"/>
    <n v="6"/>
    <n v="3"/>
    <n v="11"/>
    <n v="0"/>
  </r>
  <r>
    <n v="4098"/>
    <n v="1973"/>
    <n v="52"/>
    <x v="0"/>
    <x v="0"/>
    <x v="1"/>
    <n v="24639"/>
    <n v="1"/>
    <n v="1"/>
    <s v="28/01/2014"/>
    <n v="3"/>
    <x v="240"/>
    <x v="7"/>
    <x v="17"/>
    <n v="0"/>
    <x v="27"/>
    <n v="1"/>
    <x v="63"/>
    <n v="1.7452006980802793E-3"/>
    <x v="1"/>
    <x v="5"/>
    <x v="1"/>
    <x v="4"/>
    <n v="4"/>
    <n v="6"/>
    <n v="3"/>
    <n v="11"/>
    <n v="0"/>
  </r>
  <r>
    <n v="1381"/>
    <n v="1982"/>
    <n v="43"/>
    <x v="3"/>
    <x v="3"/>
    <x v="0"/>
    <n v="38513"/>
    <n v="1"/>
    <n v="0"/>
    <s v="28/01/2014"/>
    <n v="20"/>
    <x v="357"/>
    <x v="7"/>
    <x v="142"/>
    <n v="16"/>
    <x v="4"/>
    <n v="18"/>
    <x v="41"/>
    <n v="7.9453690961493514E-3"/>
    <x v="1"/>
    <x v="0"/>
    <x v="10"/>
    <x v="0"/>
    <n v="5"/>
    <n v="8"/>
    <n v="3"/>
    <n v="11"/>
    <n v="1"/>
  </r>
  <r>
    <n v="9481"/>
    <n v="1976"/>
    <n v="49"/>
    <x v="0"/>
    <x v="0"/>
    <x v="0"/>
    <n v="17148"/>
    <n v="1"/>
    <n v="0"/>
    <s v="28/01/2014"/>
    <n v="80"/>
    <x v="15"/>
    <x v="21"/>
    <x v="73"/>
    <n v="13"/>
    <x v="30"/>
    <n v="16"/>
    <x v="331"/>
    <n v="3.0324236062514577E-3"/>
    <x v="0"/>
    <x v="2"/>
    <x v="4"/>
    <x v="0"/>
    <n v="3"/>
    <n v="8"/>
    <n v="3"/>
    <n v="11"/>
    <n v="0"/>
  </r>
  <r>
    <n v="3667"/>
    <n v="1969"/>
    <n v="56"/>
    <x v="0"/>
    <x v="0"/>
    <x v="1"/>
    <n v="80952"/>
    <n v="0"/>
    <n v="0"/>
    <s v="28/02/2013"/>
    <n v="20"/>
    <x v="642"/>
    <x v="92"/>
    <x v="420"/>
    <n v="41"/>
    <x v="24"/>
    <n v="44"/>
    <x v="40"/>
    <n v="2.1160687815001484E-2"/>
    <x v="1"/>
    <x v="1"/>
    <x v="3"/>
    <x v="2"/>
    <n v="11"/>
    <n v="8"/>
    <n v="3"/>
    <n v="11"/>
    <n v="1"/>
  </r>
  <r>
    <n v="5802"/>
    <n v="1972"/>
    <n v="53"/>
    <x v="4"/>
    <x v="0"/>
    <x v="1"/>
    <n v="14188"/>
    <n v="0"/>
    <n v="0"/>
    <s v="28/02/2013"/>
    <n v="40"/>
    <x v="77"/>
    <x v="69"/>
    <x v="73"/>
    <n v="16"/>
    <x v="17"/>
    <n v="27"/>
    <x v="229"/>
    <n v="3.3831406822667043E-3"/>
    <x v="0"/>
    <x v="1"/>
    <x v="1"/>
    <x v="4"/>
    <n v="4"/>
    <n v="6"/>
    <n v="3"/>
    <n v="11"/>
    <n v="0"/>
  </r>
  <r>
    <n v="3595"/>
    <n v="1963"/>
    <n v="62"/>
    <x v="0"/>
    <x v="1"/>
    <x v="1"/>
    <n v="77226"/>
    <n v="0"/>
    <n v="1"/>
    <s v="28/02/2014"/>
    <n v="29"/>
    <x v="726"/>
    <x v="65"/>
    <x v="60"/>
    <n v="128"/>
    <x v="25"/>
    <n v="21"/>
    <x v="338"/>
    <n v="1.4464040608085359E-2"/>
    <x v="1"/>
    <x v="3"/>
    <x v="10"/>
    <x v="8"/>
    <n v="12"/>
    <n v="3"/>
    <n v="3"/>
    <n v="11"/>
    <n v="0"/>
  </r>
  <r>
    <n v="9727"/>
    <n v="1957"/>
    <n v="68"/>
    <x v="0"/>
    <x v="0"/>
    <x v="1"/>
    <n v="23539"/>
    <n v="0"/>
    <n v="0"/>
    <s v="28/02/2014"/>
    <n v="13"/>
    <x v="30"/>
    <x v="4"/>
    <x v="73"/>
    <n v="16"/>
    <x v="7"/>
    <n v="25"/>
    <x v="164"/>
    <n v="2.3790305450528911E-3"/>
    <x v="0"/>
    <x v="1"/>
    <x v="1"/>
    <x v="4"/>
    <n v="4"/>
    <n v="6"/>
    <n v="3"/>
    <n v="11"/>
    <n v="0"/>
  </r>
  <r>
    <n v="6565"/>
    <n v="1949"/>
    <n v="76"/>
    <x v="1"/>
    <x v="0"/>
    <x v="1"/>
    <n v="76995"/>
    <n v="0"/>
    <n v="1"/>
    <s v="28/03/2013"/>
    <n v="91"/>
    <x v="729"/>
    <x v="3"/>
    <x v="525"/>
    <n v="0"/>
    <x v="14"/>
    <n v="176"/>
    <x v="352"/>
    <n v="2.0858497305019808E-2"/>
    <x v="1"/>
    <x v="3"/>
    <x v="11"/>
    <x v="1"/>
    <n v="9"/>
    <n v="5"/>
    <n v="3"/>
    <n v="11"/>
    <n v="0"/>
  </r>
  <r>
    <n v="9274"/>
    <n v="1961"/>
    <n v="64"/>
    <x v="1"/>
    <x v="0"/>
    <x v="1"/>
    <n v="80950"/>
    <n v="0"/>
    <n v="0"/>
    <s v="28/03/2013"/>
    <n v="44"/>
    <x v="730"/>
    <x v="111"/>
    <x v="148"/>
    <n v="219"/>
    <x v="151"/>
    <n v="63"/>
    <x v="844"/>
    <n v="1.4206300185299567E-2"/>
    <x v="1"/>
    <x v="1"/>
    <x v="10"/>
    <x v="5"/>
    <n v="9"/>
    <n v="2"/>
    <n v="3"/>
    <n v="11"/>
    <n v="0"/>
  </r>
  <r>
    <n v="4320"/>
    <n v="1979"/>
    <n v="46"/>
    <x v="0"/>
    <x v="3"/>
    <x v="0"/>
    <n v="60152"/>
    <n v="0"/>
    <n v="1"/>
    <s v="28/03/2013"/>
    <n v="6"/>
    <x v="731"/>
    <x v="110"/>
    <x v="367"/>
    <n v="86"/>
    <x v="102"/>
    <n v="91"/>
    <x v="221"/>
    <n v="1.4164117568825641E-2"/>
    <x v="1"/>
    <x v="1"/>
    <x v="10"/>
    <x v="1"/>
    <n v="12"/>
    <n v="3"/>
    <n v="3"/>
    <n v="11"/>
    <n v="0"/>
  </r>
  <r>
    <n v="8212"/>
    <n v="1971"/>
    <n v="54"/>
    <x v="1"/>
    <x v="0"/>
    <x v="1"/>
    <n v="39791"/>
    <n v="0"/>
    <n v="1"/>
    <s v="28/03/2013"/>
    <n v="89"/>
    <x v="214"/>
    <x v="19"/>
    <x v="133"/>
    <n v="13"/>
    <x v="16"/>
    <n v="21"/>
    <x v="525"/>
    <n v="3.8450905983765174E-3"/>
    <x v="1"/>
    <x v="3"/>
    <x v="4"/>
    <x v="0"/>
    <n v="4"/>
    <n v="7"/>
    <n v="3"/>
    <n v="11"/>
    <n v="0"/>
  </r>
  <r>
    <n v="6568"/>
    <n v="1984"/>
    <n v="41"/>
    <x v="0"/>
    <x v="0"/>
    <x v="0"/>
    <n v="38680"/>
    <n v="1"/>
    <n v="0"/>
    <s v="28/03/2013"/>
    <n v="97"/>
    <x v="223"/>
    <x v="0"/>
    <x v="460"/>
    <n v="15"/>
    <x v="20"/>
    <n v="12"/>
    <x v="135"/>
    <n v="1.7321613236814892E-3"/>
    <x v="2"/>
    <x v="1"/>
    <x v="1"/>
    <x v="4"/>
    <n v="3"/>
    <n v="7"/>
    <n v="3"/>
    <n v="11"/>
    <n v="0"/>
  </r>
  <r>
    <n v="6678"/>
    <n v="1989"/>
    <n v="36"/>
    <x v="0"/>
    <x v="1"/>
    <x v="0"/>
    <n v="31928"/>
    <n v="1"/>
    <n v="0"/>
    <s v="28/03/2014"/>
    <n v="5"/>
    <x v="234"/>
    <x v="20"/>
    <x v="46"/>
    <n v="4"/>
    <x v="12"/>
    <n v="5"/>
    <x v="135"/>
    <n v="2.0984715610122776E-3"/>
    <x v="1"/>
    <x v="3"/>
    <x v="4"/>
    <x v="4"/>
    <n v="4"/>
    <n v="7"/>
    <n v="3"/>
    <n v="11"/>
    <n v="0"/>
  </r>
  <r>
    <n v="257"/>
    <n v="1959"/>
    <n v="66"/>
    <x v="3"/>
    <x v="0"/>
    <x v="1"/>
    <n v="75032"/>
    <n v="0"/>
    <n v="1"/>
    <s v="28/04/2013"/>
    <n v="74"/>
    <x v="732"/>
    <x v="62"/>
    <x v="496"/>
    <n v="47"/>
    <x v="17"/>
    <n v="12"/>
    <x v="363"/>
    <n v="1.6033159185414224E-2"/>
    <x v="1"/>
    <x v="3"/>
    <x v="5"/>
    <x v="1"/>
    <n v="9"/>
    <n v="3"/>
    <n v="3"/>
    <n v="11"/>
    <n v="0"/>
  </r>
  <r>
    <n v="6289"/>
    <n v="1951"/>
    <n v="74"/>
    <x v="1"/>
    <x v="1"/>
    <x v="1"/>
    <n v="59385"/>
    <n v="1"/>
    <n v="1"/>
    <s v="28/04/2013"/>
    <n v="85"/>
    <x v="466"/>
    <x v="0"/>
    <x v="32"/>
    <n v="0"/>
    <x v="27"/>
    <n v="36"/>
    <x v="238"/>
    <n v="2.5090511071819482E-3"/>
    <x v="1"/>
    <x v="3"/>
    <x v="4"/>
    <x v="0"/>
    <n v="4"/>
    <n v="5"/>
    <n v="3"/>
    <n v="11"/>
    <n v="0"/>
  </r>
  <r>
    <n v="7437"/>
    <n v="1988"/>
    <n v="37"/>
    <x v="0"/>
    <x v="3"/>
    <x v="0"/>
    <n v="27938"/>
    <n v="1"/>
    <n v="0"/>
    <s v="28/04/2014"/>
    <n v="31"/>
    <x v="62"/>
    <x v="0"/>
    <x v="31"/>
    <n v="2"/>
    <x v="7"/>
    <n v="5"/>
    <x v="146"/>
    <n v="8.5904502827689885E-4"/>
    <x v="1"/>
    <x v="1"/>
    <x v="6"/>
    <x v="4"/>
    <n v="4"/>
    <n v="3"/>
    <n v="3"/>
    <n v="11"/>
    <n v="0"/>
  </r>
  <r>
    <n v="7712"/>
    <n v="1946"/>
    <n v="79"/>
    <x v="3"/>
    <x v="3"/>
    <x v="1"/>
    <n v="62159"/>
    <n v="0"/>
    <n v="0"/>
    <s v="28/04/2014"/>
    <n v="68"/>
    <x v="274"/>
    <x v="2"/>
    <x v="13"/>
    <n v="77"/>
    <x v="169"/>
    <n v="29"/>
    <x v="707"/>
    <n v="9.7331038144114288E-3"/>
    <x v="2"/>
    <x v="1"/>
    <x v="10"/>
    <x v="3"/>
    <n v="10"/>
    <n v="4"/>
    <n v="3"/>
    <n v="11"/>
    <n v="0"/>
  </r>
  <r>
    <n v="9298"/>
    <n v="1947"/>
    <n v="78"/>
    <x v="3"/>
    <x v="1"/>
    <x v="1"/>
    <n v="81574"/>
    <n v="0"/>
    <n v="0"/>
    <s v="28/04/2014"/>
    <n v="89"/>
    <x v="733"/>
    <x v="0"/>
    <x v="526"/>
    <n v="46"/>
    <x v="60"/>
    <n v="0"/>
    <x v="845"/>
    <n v="2.2041336700419252E-2"/>
    <x v="1"/>
    <x v="1"/>
    <x v="0"/>
    <x v="2"/>
    <n v="8"/>
    <n v="1"/>
    <n v="3"/>
    <n v="11"/>
    <n v="0"/>
  </r>
  <r>
    <n v="1619"/>
    <n v="1956"/>
    <n v="69"/>
    <x v="0"/>
    <x v="0"/>
    <x v="1"/>
    <n v="90369"/>
    <n v="0"/>
    <n v="0"/>
    <s v="28/04/2014"/>
    <n v="2"/>
    <x v="349"/>
    <x v="58"/>
    <x v="527"/>
    <n v="224"/>
    <x v="46"/>
    <n v="17"/>
    <x v="126"/>
    <n v="1.7384280007524705E-2"/>
    <x v="2"/>
    <x v="1"/>
    <x v="0"/>
    <x v="9"/>
    <n v="6"/>
    <n v="1"/>
    <n v="3"/>
    <n v="11"/>
    <n v="1"/>
  </r>
  <r>
    <n v="6810"/>
    <n v="1983"/>
    <n v="42"/>
    <x v="0"/>
    <x v="2"/>
    <x v="0"/>
    <n v="82025"/>
    <n v="0"/>
    <n v="0"/>
    <s v="28/05/2013"/>
    <n v="76"/>
    <x v="564"/>
    <x v="151"/>
    <x v="528"/>
    <n v="48"/>
    <x v="169"/>
    <n v="98"/>
    <x v="647"/>
    <n v="1.3276440109722646E-2"/>
    <x v="2"/>
    <x v="1"/>
    <x v="4"/>
    <x v="3"/>
    <n v="6"/>
    <n v="1"/>
    <n v="3"/>
    <n v="11"/>
    <n v="1"/>
  </r>
  <r>
    <n v="8562"/>
    <n v="1969"/>
    <n v="56"/>
    <x v="0"/>
    <x v="1"/>
    <x v="1"/>
    <n v="54165"/>
    <n v="0"/>
    <n v="0"/>
    <s v="28/05/2013"/>
    <n v="72"/>
    <x v="696"/>
    <x v="20"/>
    <x v="83"/>
    <n v="15"/>
    <x v="35"/>
    <n v="11"/>
    <x v="143"/>
    <n v="4.1539739684297982E-3"/>
    <x v="1"/>
    <x v="1"/>
    <x v="1"/>
    <x v="0"/>
    <n v="7"/>
    <n v="2"/>
    <n v="3"/>
    <n v="11"/>
    <n v="0"/>
  </r>
  <r>
    <n v="2285"/>
    <n v="1954"/>
    <n v="71"/>
    <x v="1"/>
    <x v="1"/>
    <x v="1"/>
    <n v="36634"/>
    <n v="0"/>
    <n v="1"/>
    <s v="28/05/2013"/>
    <n v="0"/>
    <x v="654"/>
    <x v="21"/>
    <x v="92"/>
    <n v="4"/>
    <x v="5"/>
    <n v="30"/>
    <x v="846"/>
    <n v="8.3255991701697875E-3"/>
    <x v="1"/>
    <x v="5"/>
    <x v="5"/>
    <x v="3"/>
    <n v="5"/>
    <n v="7"/>
    <n v="3"/>
    <n v="11"/>
    <n v="0"/>
  </r>
  <r>
    <n v="975"/>
    <n v="1956"/>
    <n v="69"/>
    <x v="0"/>
    <x v="3"/>
    <x v="1"/>
    <n v="54252"/>
    <n v="1"/>
    <n v="1"/>
    <s v="28/05/2013"/>
    <n v="25"/>
    <x v="665"/>
    <x v="20"/>
    <x v="119"/>
    <n v="8"/>
    <x v="27"/>
    <n v="44"/>
    <x v="729"/>
    <n v="4.0551500405515001E-3"/>
    <x v="1"/>
    <x v="0"/>
    <x v="0"/>
    <x v="0"/>
    <n v="5"/>
    <n v="6"/>
    <n v="3"/>
    <n v="11"/>
    <n v="0"/>
  </r>
  <r>
    <n v="4452"/>
    <n v="1957"/>
    <n v="68"/>
    <x v="0"/>
    <x v="3"/>
    <x v="1"/>
    <n v="50388"/>
    <n v="0"/>
    <n v="1"/>
    <s v="28/05/2014"/>
    <n v="3"/>
    <x v="349"/>
    <x v="29"/>
    <x v="63"/>
    <n v="0"/>
    <x v="5"/>
    <n v="34"/>
    <x v="555"/>
    <n v="6.7079463364293082E-3"/>
    <x v="1"/>
    <x v="2"/>
    <x v="10"/>
    <x v="0"/>
    <n v="6"/>
    <n v="7"/>
    <n v="3"/>
    <n v="11"/>
    <n v="1"/>
  </r>
  <r>
    <n v="213"/>
    <n v="1963"/>
    <n v="62"/>
    <x v="3"/>
    <x v="3"/>
    <x v="1"/>
    <n v="23091"/>
    <n v="1"/>
    <n v="1"/>
    <s v="28/05/2014"/>
    <n v="98"/>
    <x v="171"/>
    <x v="0"/>
    <x v="73"/>
    <n v="0"/>
    <x v="4"/>
    <n v="2"/>
    <x v="27"/>
    <n v="1.9921181412671605E-3"/>
    <x v="1"/>
    <x v="2"/>
    <x v="1"/>
    <x v="0"/>
    <n v="3"/>
    <n v="7"/>
    <n v="3"/>
    <n v="11"/>
    <n v="0"/>
  </r>
  <r>
    <n v="263"/>
    <n v="1945"/>
    <n v="80"/>
    <x v="3"/>
    <x v="3"/>
    <x v="1"/>
    <n v="45576"/>
    <n v="0"/>
    <n v="0"/>
    <s v="28/05/2014"/>
    <n v="9"/>
    <x v="123"/>
    <x v="42"/>
    <x v="191"/>
    <n v="2"/>
    <x v="2"/>
    <n v="25"/>
    <x v="449"/>
    <n v="2.6329647182727752E-3"/>
    <x v="1"/>
    <x v="1"/>
    <x v="4"/>
    <x v="0"/>
    <n v="3"/>
    <n v="8"/>
    <n v="3"/>
    <n v="11"/>
    <n v="1"/>
  </r>
  <r>
    <n v="4619"/>
    <n v="1945"/>
    <n v="80"/>
    <x v="3"/>
    <x v="3"/>
    <x v="1"/>
    <n v="113734"/>
    <n v="0"/>
    <n v="0"/>
    <s v="28/05/2014"/>
    <n v="9"/>
    <x v="17"/>
    <x v="22"/>
    <x v="82"/>
    <n v="1"/>
    <x v="172"/>
    <n v="3"/>
    <x v="847"/>
    <n v="2.4091300754391825E-3"/>
    <x v="3"/>
    <x v="6"/>
    <x v="14"/>
    <x v="4"/>
    <n v="0"/>
    <n v="1"/>
    <n v="3"/>
    <n v="11"/>
    <n v="0"/>
  </r>
  <r>
    <n v="1506"/>
    <n v="1975"/>
    <n v="50"/>
    <x v="0"/>
    <x v="3"/>
    <x v="0"/>
    <n v="42160"/>
    <n v="1"/>
    <n v="1"/>
    <s v="28/06/2013"/>
    <n v="26"/>
    <x v="368"/>
    <x v="21"/>
    <x v="7"/>
    <n v="3"/>
    <x v="38"/>
    <n v="20"/>
    <x v="449"/>
    <n v="2.8462998102466793E-3"/>
    <x v="1"/>
    <x v="2"/>
    <x v="1"/>
    <x v="0"/>
    <n v="4"/>
    <n v="6"/>
    <n v="3"/>
    <n v="11"/>
    <n v="1"/>
  </r>
  <r>
    <n v="5841"/>
    <n v="1966"/>
    <n v="59"/>
    <x v="0"/>
    <x v="1"/>
    <x v="1"/>
    <n v="60894"/>
    <n v="0"/>
    <n v="1"/>
    <s v="28/06/2013"/>
    <n v="61"/>
    <x v="267"/>
    <x v="69"/>
    <x v="407"/>
    <n v="10"/>
    <x v="4"/>
    <n v="54"/>
    <x v="848"/>
    <n v="1.2776299799651855E-2"/>
    <x v="1"/>
    <x v="0"/>
    <x v="7"/>
    <x v="6"/>
    <n v="8"/>
    <n v="7"/>
    <n v="3"/>
    <n v="11"/>
    <n v="0"/>
  </r>
  <r>
    <n v="3968"/>
    <n v="1970"/>
    <n v="55"/>
    <x v="2"/>
    <x v="2"/>
    <x v="1"/>
    <n v="65706"/>
    <n v="0"/>
    <n v="0"/>
    <s v="28/06/2013"/>
    <n v="77"/>
    <x v="183"/>
    <x v="16"/>
    <x v="377"/>
    <n v="13"/>
    <x v="4"/>
    <n v="129"/>
    <x v="849"/>
    <n v="1.6284661979119108E-2"/>
    <x v="1"/>
    <x v="1"/>
    <x v="11"/>
    <x v="6"/>
    <n v="12"/>
    <n v="7"/>
    <n v="3"/>
    <n v="11"/>
    <n v="1"/>
  </r>
  <r>
    <n v="1371"/>
    <n v="1976"/>
    <n v="49"/>
    <x v="0"/>
    <x v="3"/>
    <x v="0"/>
    <n v="79941"/>
    <n v="0"/>
    <n v="0"/>
    <s v="28/06/2014"/>
    <n v="72"/>
    <x v="350"/>
    <x v="153"/>
    <x v="529"/>
    <n v="227"/>
    <x v="73"/>
    <n v="174"/>
    <x v="565"/>
    <n v="1.0132472698615228E-2"/>
    <x v="2"/>
    <x v="1"/>
    <x v="1"/>
    <x v="1"/>
    <n v="9"/>
    <n v="1"/>
    <n v="3"/>
    <n v="11"/>
    <n v="0"/>
  </r>
  <r>
    <n v="6722"/>
    <n v="1954"/>
    <n v="71"/>
    <x v="3"/>
    <x v="0"/>
    <x v="1"/>
    <n v="70421"/>
    <n v="0"/>
    <n v="1"/>
    <s v="28/06/2014"/>
    <n v="98"/>
    <x v="512"/>
    <x v="5"/>
    <x v="467"/>
    <n v="75"/>
    <x v="2"/>
    <n v="35"/>
    <x v="850"/>
    <n v="1.0394626602859943E-2"/>
    <x v="1"/>
    <x v="5"/>
    <x v="7"/>
    <x v="6"/>
    <n v="7"/>
    <n v="6"/>
    <n v="3"/>
    <n v="11"/>
    <n v="0"/>
  </r>
  <r>
    <n v="8093"/>
    <n v="1969"/>
    <n v="56"/>
    <x v="1"/>
    <x v="0"/>
    <x v="1"/>
    <n v="79734"/>
    <n v="0"/>
    <n v="0"/>
    <s v="28/06/2014"/>
    <n v="72"/>
    <x v="415"/>
    <x v="9"/>
    <x v="380"/>
    <n v="23"/>
    <x v="173"/>
    <n v="17"/>
    <x v="158"/>
    <n v="1.1249905937241327E-2"/>
    <x v="1"/>
    <x v="1"/>
    <x v="0"/>
    <x v="6"/>
    <n v="6"/>
    <n v="1"/>
    <n v="3"/>
    <n v="11"/>
    <n v="0"/>
  </r>
  <r>
    <n v="1461"/>
    <n v="1965"/>
    <n v="60"/>
    <x v="3"/>
    <x v="2"/>
    <x v="1"/>
    <n v="36921"/>
    <n v="1"/>
    <n v="1"/>
    <s v="28/07/2013"/>
    <n v="74"/>
    <x v="363"/>
    <x v="12"/>
    <x v="0"/>
    <n v="3"/>
    <x v="7"/>
    <n v="4"/>
    <x v="256"/>
    <n v="9.208851331220715E-4"/>
    <x v="1"/>
    <x v="3"/>
    <x v="1"/>
    <x v="4"/>
    <n v="3"/>
    <n v="7"/>
    <n v="3"/>
    <n v="11"/>
    <n v="0"/>
  </r>
  <r>
    <n v="6875"/>
    <n v="1965"/>
    <n v="60"/>
    <x v="3"/>
    <x v="1"/>
    <x v="1"/>
    <n v="32727"/>
    <n v="0"/>
    <n v="0"/>
    <s v="28/08/2012"/>
    <n v="38"/>
    <x v="129"/>
    <x v="48"/>
    <x v="496"/>
    <n v="86"/>
    <x v="16"/>
    <n v="70"/>
    <x v="851"/>
    <n v="1.4025116875973966E-2"/>
    <x v="2"/>
    <x v="3"/>
    <x v="8"/>
    <x v="6"/>
    <n v="5"/>
    <n v="8"/>
    <n v="3"/>
    <n v="11"/>
    <n v="0"/>
  </r>
  <r>
    <n v="1513"/>
    <n v="1979"/>
    <n v="46"/>
    <x v="2"/>
    <x v="1"/>
    <x v="0"/>
    <n v="60839"/>
    <n v="1"/>
    <n v="1"/>
    <s v="28/08/2012"/>
    <n v="72"/>
    <x v="259"/>
    <x v="68"/>
    <x v="259"/>
    <n v="223"/>
    <x v="55"/>
    <n v="128"/>
    <x v="852"/>
    <n v="1.84421177205411E-2"/>
    <x v="1"/>
    <x v="11"/>
    <x v="1"/>
    <x v="3"/>
    <n v="12"/>
    <n v="8"/>
    <n v="3"/>
    <n v="11"/>
    <n v="0"/>
  </r>
  <r>
    <n v="2937"/>
    <n v="1974"/>
    <n v="51"/>
    <x v="3"/>
    <x v="3"/>
    <x v="1"/>
    <n v="68352"/>
    <n v="0"/>
    <n v="1"/>
    <s v="28/08/2013"/>
    <n v="47"/>
    <x v="178"/>
    <x v="24"/>
    <x v="157"/>
    <n v="43"/>
    <x v="138"/>
    <n v="33"/>
    <x v="681"/>
    <n v="1.2260065543071162E-2"/>
    <x v="1"/>
    <x v="5"/>
    <x v="3"/>
    <x v="2"/>
    <n v="9"/>
    <n v="6"/>
    <n v="3"/>
    <n v="11"/>
    <n v="0"/>
  </r>
  <r>
    <n v="3120"/>
    <n v="1981"/>
    <n v="44"/>
    <x v="0"/>
    <x v="1"/>
    <x v="0"/>
    <n v="38547"/>
    <n v="1"/>
    <n v="0"/>
    <s v="28/08/2013"/>
    <n v="49"/>
    <x v="17"/>
    <x v="12"/>
    <x v="32"/>
    <n v="0"/>
    <x v="7"/>
    <n v="4"/>
    <x v="66"/>
    <n v="4.6696240952603317E-4"/>
    <x v="2"/>
    <x v="1"/>
    <x v="6"/>
    <x v="4"/>
    <n v="2"/>
    <n v="8"/>
    <n v="3"/>
    <n v="11"/>
    <n v="0"/>
  </r>
  <r>
    <n v="3712"/>
    <n v="1959"/>
    <n v="66"/>
    <x v="0"/>
    <x v="2"/>
    <x v="1"/>
    <n v="52332"/>
    <n v="0"/>
    <n v="0"/>
    <s v="28/08/2013"/>
    <n v="63"/>
    <x v="315"/>
    <x v="60"/>
    <x v="64"/>
    <n v="7"/>
    <x v="4"/>
    <n v="2"/>
    <x v="429"/>
    <n v="4.9109531453030647E-3"/>
    <x v="1"/>
    <x v="1"/>
    <x v="4"/>
    <x v="3"/>
    <n v="6"/>
    <n v="4"/>
    <n v="3"/>
    <n v="11"/>
    <n v="0"/>
  </r>
  <r>
    <n v="4356"/>
    <n v="1971"/>
    <n v="54"/>
    <x v="0"/>
    <x v="1"/>
    <x v="1"/>
    <n v="71819"/>
    <n v="0"/>
    <n v="1"/>
    <s v="28/08/2013"/>
    <n v="70"/>
    <x v="734"/>
    <x v="5"/>
    <x v="497"/>
    <n v="0"/>
    <x v="2"/>
    <n v="168"/>
    <x v="853"/>
    <n v="1.9576992160848801E-2"/>
    <x v="1"/>
    <x v="5"/>
    <x v="4"/>
    <x v="6"/>
    <n v="5"/>
    <n v="6"/>
    <n v="3"/>
    <n v="11"/>
    <n v="0"/>
  </r>
  <r>
    <n v="7832"/>
    <n v="1959"/>
    <n v="66"/>
    <x v="1"/>
    <x v="0"/>
    <x v="1"/>
    <n v="77520"/>
    <n v="0"/>
    <n v="1"/>
    <s v="28/08/2013"/>
    <n v="30"/>
    <x v="735"/>
    <x v="31"/>
    <x v="504"/>
    <n v="0"/>
    <x v="28"/>
    <n v="58"/>
    <x v="854"/>
    <n v="1.893704850361197E-2"/>
    <x v="1"/>
    <x v="1"/>
    <x v="3"/>
    <x v="5"/>
    <n v="7"/>
    <n v="4"/>
    <n v="3"/>
    <n v="11"/>
    <n v="1"/>
  </r>
  <r>
    <n v="7274"/>
    <n v="1957"/>
    <n v="68"/>
    <x v="0"/>
    <x v="0"/>
    <x v="1"/>
    <n v="78618"/>
    <n v="0"/>
    <n v="0"/>
    <s v="28/09/2012"/>
    <n v="87"/>
    <x v="37"/>
    <x v="154"/>
    <x v="461"/>
    <n v="212"/>
    <x v="75"/>
    <n v="61"/>
    <x v="523"/>
    <n v="2.6609682261059808E-2"/>
    <x v="2"/>
    <x v="1"/>
    <x v="0"/>
    <x v="5"/>
    <n v="10"/>
    <n v="2"/>
    <n v="3"/>
    <n v="11"/>
    <n v="0"/>
  </r>
  <r>
    <n v="1907"/>
    <n v="1950"/>
    <n v="75"/>
    <x v="1"/>
    <x v="2"/>
    <x v="1"/>
    <n v="63120"/>
    <n v="0"/>
    <n v="1"/>
    <s v="28/09/2012"/>
    <n v="53"/>
    <x v="59"/>
    <x v="134"/>
    <x v="37"/>
    <n v="54"/>
    <x v="32"/>
    <n v="69"/>
    <x v="855"/>
    <n v="2.2306717363751585E-2"/>
    <x v="1"/>
    <x v="0"/>
    <x v="3"/>
    <x v="1"/>
    <n v="9"/>
    <n v="7"/>
    <n v="3"/>
    <n v="11"/>
    <n v="1"/>
  </r>
  <r>
    <n v="618"/>
    <n v="1977"/>
    <n v="48"/>
    <x v="3"/>
    <x v="0"/>
    <x v="0"/>
    <n v="69389"/>
    <n v="0"/>
    <n v="1"/>
    <s v="28/09/2012"/>
    <n v="17"/>
    <x v="736"/>
    <x v="69"/>
    <x v="373"/>
    <n v="69"/>
    <x v="66"/>
    <n v="15"/>
    <x v="779"/>
    <n v="1.1269797806568765E-2"/>
    <x v="1"/>
    <x v="1"/>
    <x v="8"/>
    <x v="3"/>
    <n v="12"/>
    <n v="4"/>
    <n v="3"/>
    <n v="11"/>
    <n v="0"/>
  </r>
  <r>
    <n v="7022"/>
    <n v="1971"/>
    <n v="54"/>
    <x v="0"/>
    <x v="0"/>
    <x v="1"/>
    <n v="76445"/>
    <n v="1"/>
    <n v="0"/>
    <s v="28/09/2012"/>
    <n v="2"/>
    <x v="737"/>
    <x v="96"/>
    <x v="425"/>
    <n v="140"/>
    <x v="68"/>
    <n v="35"/>
    <x v="856"/>
    <n v="1.7986787886715941E-2"/>
    <x v="1"/>
    <x v="1"/>
    <x v="1"/>
    <x v="2"/>
    <n v="13"/>
    <n v="6"/>
    <n v="3"/>
    <n v="11"/>
    <n v="0"/>
  </r>
  <r>
    <n v="10562"/>
    <n v="1946"/>
    <n v="79"/>
    <x v="1"/>
    <x v="0"/>
    <x v="1"/>
    <n v="66835"/>
    <n v="0"/>
    <n v="0"/>
    <s v="28/09/2013"/>
    <n v="21"/>
    <x v="314"/>
    <x v="79"/>
    <x v="530"/>
    <n v="34"/>
    <x v="67"/>
    <n v="141"/>
    <x v="272"/>
    <n v="1.3346300591007705E-2"/>
    <x v="1"/>
    <x v="1"/>
    <x v="10"/>
    <x v="1"/>
    <n v="13"/>
    <n v="2"/>
    <n v="3"/>
    <n v="11"/>
    <n v="0"/>
  </r>
  <r>
    <n v="10140"/>
    <n v="1983"/>
    <n v="42"/>
    <x v="3"/>
    <x v="1"/>
    <x v="0"/>
    <n v="70123"/>
    <n v="0"/>
    <n v="0"/>
    <s v="28/09/2013"/>
    <n v="27"/>
    <x v="738"/>
    <x v="0"/>
    <x v="504"/>
    <n v="23"/>
    <x v="4"/>
    <n v="0"/>
    <x v="857"/>
    <n v="2.4628153387618899E-2"/>
    <x v="1"/>
    <x v="1"/>
    <x v="5"/>
    <x v="5"/>
    <n v="4"/>
    <n v="3"/>
    <n v="3"/>
    <n v="11"/>
    <n v="0"/>
  </r>
  <r>
    <n v="7881"/>
    <n v="1946"/>
    <n v="79"/>
    <x v="1"/>
    <x v="0"/>
    <x v="1"/>
    <n v="66835"/>
    <n v="0"/>
    <n v="0"/>
    <s v="28/09/2013"/>
    <n v="21"/>
    <x v="314"/>
    <x v="79"/>
    <x v="530"/>
    <n v="34"/>
    <x v="67"/>
    <n v="141"/>
    <x v="272"/>
    <n v="1.3346300591007705E-2"/>
    <x v="1"/>
    <x v="1"/>
    <x v="10"/>
    <x v="1"/>
    <n v="13"/>
    <n v="2"/>
    <n v="3"/>
    <n v="11"/>
    <n v="0"/>
  </r>
  <r>
    <n v="5782"/>
    <n v="1982"/>
    <n v="43"/>
    <x v="2"/>
    <x v="1"/>
    <x v="0"/>
    <n v="58582"/>
    <n v="0"/>
    <n v="1"/>
    <s v="28/09/2013"/>
    <n v="15"/>
    <x v="739"/>
    <x v="27"/>
    <x v="79"/>
    <n v="101"/>
    <x v="108"/>
    <n v="42"/>
    <x v="858"/>
    <n v="1.2307534737632721E-2"/>
    <x v="1"/>
    <x v="3"/>
    <x v="2"/>
    <x v="3"/>
    <n v="9"/>
    <n v="5"/>
    <n v="3"/>
    <n v="11"/>
    <n v="0"/>
  </r>
  <r>
    <n v="2878"/>
    <n v="1947"/>
    <n v="78"/>
    <x v="3"/>
    <x v="0"/>
    <x v="1"/>
    <n v="67472"/>
    <n v="0"/>
    <n v="1"/>
    <s v="28/09/2013"/>
    <n v="93"/>
    <x v="301"/>
    <x v="118"/>
    <x v="159"/>
    <n v="8"/>
    <x v="67"/>
    <n v="69"/>
    <x v="329"/>
    <n v="5.1132321555608252E-3"/>
    <x v="1"/>
    <x v="3"/>
    <x v="0"/>
    <x v="3"/>
    <n v="7"/>
    <n v="3"/>
    <n v="3"/>
    <n v="11"/>
    <n v="0"/>
  </r>
  <r>
    <n v="983"/>
    <n v="1984"/>
    <n v="41"/>
    <x v="0"/>
    <x v="0"/>
    <x v="0"/>
    <n v="40059"/>
    <n v="1"/>
    <n v="0"/>
    <s v="28/09/2013"/>
    <n v="82"/>
    <x v="119"/>
    <x v="14"/>
    <x v="310"/>
    <n v="28"/>
    <x v="30"/>
    <n v="145"/>
    <x v="156"/>
    <n v="6.7150952345290697E-3"/>
    <x v="0"/>
    <x v="1"/>
    <x v="10"/>
    <x v="3"/>
    <n v="3"/>
    <n v="8"/>
    <n v="3"/>
    <n v="11"/>
    <n v="0"/>
  </r>
  <r>
    <n v="10837"/>
    <n v="1975"/>
    <n v="50"/>
    <x v="0"/>
    <x v="0"/>
    <x v="0"/>
    <n v="23957"/>
    <n v="1"/>
    <n v="0"/>
    <s v="28/10/2012"/>
    <n v="47"/>
    <x v="77"/>
    <x v="12"/>
    <x v="38"/>
    <n v="20"/>
    <x v="34"/>
    <n v="16"/>
    <x v="331"/>
    <n v="2.170555578745252E-3"/>
    <x v="4"/>
    <x v="1"/>
    <x v="1"/>
    <x v="4"/>
    <n v="3"/>
    <n v="6"/>
    <n v="3"/>
    <n v="11"/>
    <n v="1"/>
  </r>
  <r>
    <n v="10313"/>
    <n v="1975"/>
    <n v="50"/>
    <x v="0"/>
    <x v="0"/>
    <x v="0"/>
    <n v="48178"/>
    <n v="1"/>
    <n v="1"/>
    <s v="28/10/2012"/>
    <n v="69"/>
    <x v="499"/>
    <x v="20"/>
    <x v="7"/>
    <n v="6"/>
    <x v="12"/>
    <n v="38"/>
    <x v="528"/>
    <n v="4.4833741541782553E-3"/>
    <x v="1"/>
    <x v="8"/>
    <x v="5"/>
    <x v="0"/>
    <n v="4"/>
    <n v="8"/>
    <n v="3"/>
    <n v="11"/>
    <n v="0"/>
  </r>
  <r>
    <n v="3921"/>
    <n v="1952"/>
    <n v="73"/>
    <x v="2"/>
    <x v="4"/>
    <x v="1"/>
    <n v="28457"/>
    <n v="0"/>
    <n v="0"/>
    <s v="28/10/2012"/>
    <n v="96"/>
    <x v="153"/>
    <x v="12"/>
    <x v="237"/>
    <n v="29"/>
    <x v="56"/>
    <n v="14"/>
    <x v="859"/>
    <n v="6.7118810837403804E-3"/>
    <x v="2"/>
    <x v="1"/>
    <x v="0"/>
    <x v="0"/>
    <n v="4"/>
    <n v="8"/>
    <n v="3"/>
    <n v="11"/>
    <n v="0"/>
  </r>
  <r>
    <n v="955"/>
    <n v="1962"/>
    <n v="63"/>
    <x v="1"/>
    <x v="1"/>
    <x v="1"/>
    <n v="47175"/>
    <n v="1"/>
    <n v="1"/>
    <s v="28/10/2012"/>
    <n v="81"/>
    <x v="129"/>
    <x v="22"/>
    <x v="11"/>
    <n v="6"/>
    <x v="12"/>
    <n v="19"/>
    <x v="211"/>
    <n v="4.6846846846846845E-3"/>
    <x v="1"/>
    <x v="9"/>
    <x v="0"/>
    <x v="3"/>
    <n v="4"/>
    <n v="8"/>
    <n v="3"/>
    <n v="11"/>
    <n v="1"/>
  </r>
  <r>
    <n v="313"/>
    <n v="1968"/>
    <n v="57"/>
    <x v="0"/>
    <x v="4"/>
    <x v="1"/>
    <n v="73455"/>
    <n v="0"/>
    <n v="0"/>
    <s v="28/10/2013"/>
    <n v="98"/>
    <x v="380"/>
    <x v="86"/>
    <x v="531"/>
    <n v="186"/>
    <x v="75"/>
    <n v="20"/>
    <x v="498"/>
    <n v="2.8153291130624192E-2"/>
    <x v="1"/>
    <x v="1"/>
    <x v="10"/>
    <x v="2"/>
    <n v="10"/>
    <n v="3"/>
    <n v="3"/>
    <n v="11"/>
    <n v="0"/>
  </r>
  <r>
    <n v="2826"/>
    <n v="1967"/>
    <n v="58"/>
    <x v="0"/>
    <x v="0"/>
    <x v="1"/>
    <n v="22574"/>
    <n v="2"/>
    <n v="1"/>
    <s v="28/10/2013"/>
    <n v="28"/>
    <x v="198"/>
    <x v="0"/>
    <x v="31"/>
    <n v="2"/>
    <x v="4"/>
    <n v="2"/>
    <x v="71"/>
    <n v="1.5504562771329849E-3"/>
    <x v="1"/>
    <x v="3"/>
    <x v="1"/>
    <x v="4"/>
    <n v="3"/>
    <n v="7"/>
    <n v="3"/>
    <n v="11"/>
    <n v="0"/>
  </r>
  <r>
    <n v="9185"/>
    <n v="1966"/>
    <n v="59"/>
    <x v="3"/>
    <x v="3"/>
    <x v="1"/>
    <n v="69759"/>
    <n v="0"/>
    <n v="0"/>
    <s v="28/10/2013"/>
    <n v="38"/>
    <x v="75"/>
    <x v="32"/>
    <x v="521"/>
    <n v="13"/>
    <x v="73"/>
    <n v="0"/>
    <x v="279"/>
    <n v="1.475078484496624E-2"/>
    <x v="2"/>
    <x v="5"/>
    <x v="0"/>
    <x v="9"/>
    <n v="5"/>
    <n v="3"/>
    <n v="3"/>
    <n v="11"/>
    <n v="1"/>
  </r>
  <r>
    <n v="6222"/>
    <n v="1967"/>
    <n v="58"/>
    <x v="0"/>
    <x v="0"/>
    <x v="1"/>
    <n v="22574"/>
    <n v="2"/>
    <n v="1"/>
    <s v="28/10/2013"/>
    <n v="28"/>
    <x v="198"/>
    <x v="0"/>
    <x v="31"/>
    <n v="2"/>
    <x v="4"/>
    <n v="2"/>
    <x v="71"/>
    <n v="1.5504562771329849E-3"/>
    <x v="1"/>
    <x v="3"/>
    <x v="1"/>
    <x v="4"/>
    <n v="3"/>
    <n v="7"/>
    <n v="3"/>
    <n v="11"/>
    <n v="0"/>
  </r>
  <r>
    <n v="6406"/>
    <n v="1988"/>
    <n v="37"/>
    <x v="1"/>
    <x v="0"/>
    <x v="0"/>
    <n v="78285"/>
    <n v="0"/>
    <n v="0"/>
    <s v="28/10/2013"/>
    <n v="13"/>
    <x v="740"/>
    <x v="96"/>
    <x v="334"/>
    <n v="175"/>
    <x v="89"/>
    <n v="40"/>
    <x v="860"/>
    <n v="1.7717314939004917E-2"/>
    <x v="1"/>
    <x v="1"/>
    <x v="10"/>
    <x v="1"/>
    <n v="10"/>
    <n v="3"/>
    <n v="3"/>
    <n v="11"/>
    <n v="0"/>
  </r>
  <r>
    <n v="5286"/>
    <n v="1987"/>
    <n v="38"/>
    <x v="1"/>
    <x v="3"/>
    <x v="0"/>
    <n v="41020"/>
    <n v="0"/>
    <n v="0"/>
    <s v="28/10/2013"/>
    <n v="68"/>
    <x v="358"/>
    <x v="12"/>
    <x v="426"/>
    <n v="7"/>
    <x v="0"/>
    <n v="36"/>
    <x v="575"/>
    <n v="4.4124817162359822E-3"/>
    <x v="1"/>
    <x v="1"/>
    <x v="4"/>
    <x v="3"/>
    <n v="4"/>
    <n v="3"/>
    <n v="3"/>
    <n v="11"/>
    <n v="0"/>
  </r>
  <r>
    <n v="8135"/>
    <n v="1986"/>
    <n v="39"/>
    <x v="1"/>
    <x v="0"/>
    <x v="0"/>
    <n v="27161"/>
    <n v="1"/>
    <n v="0"/>
    <s v="28/10/2013"/>
    <n v="41"/>
    <x v="0"/>
    <x v="20"/>
    <x v="27"/>
    <n v="7"/>
    <x v="4"/>
    <n v="11"/>
    <x v="73"/>
    <n v="1.5095173226317147E-3"/>
    <x v="2"/>
    <x v="1"/>
    <x v="6"/>
    <x v="4"/>
    <n v="3"/>
    <n v="7"/>
    <n v="3"/>
    <n v="11"/>
    <n v="0"/>
  </r>
  <r>
    <n v="7600"/>
    <n v="1992"/>
    <n v="33"/>
    <x v="4"/>
    <x v="3"/>
    <x v="0"/>
    <n v="15253"/>
    <n v="1"/>
    <n v="0"/>
    <s v="28/10/2013"/>
    <n v="13"/>
    <x v="103"/>
    <x v="7"/>
    <x v="82"/>
    <n v="8"/>
    <x v="7"/>
    <n v="13"/>
    <x v="31"/>
    <n v="1.0489739723333114E-3"/>
    <x v="0"/>
    <x v="3"/>
    <x v="6"/>
    <x v="4"/>
    <n v="3"/>
    <n v="7"/>
    <n v="3"/>
    <n v="11"/>
    <n v="0"/>
  </r>
  <r>
    <n v="5036"/>
    <n v="1984"/>
    <n v="41"/>
    <x v="3"/>
    <x v="3"/>
    <x v="0"/>
    <n v="42710"/>
    <n v="1"/>
    <n v="0"/>
    <s v="28/11/2012"/>
    <n v="38"/>
    <x v="713"/>
    <x v="7"/>
    <x v="271"/>
    <n v="4"/>
    <x v="5"/>
    <n v="102"/>
    <x v="393"/>
    <n v="7.117771013814095E-3"/>
    <x v="1"/>
    <x v="3"/>
    <x v="0"/>
    <x v="2"/>
    <n v="3"/>
    <n v="6"/>
    <n v="3"/>
    <n v="11"/>
    <n v="0"/>
  </r>
  <r>
    <n v="1490"/>
    <n v="1962"/>
    <n v="63"/>
    <x v="0"/>
    <x v="0"/>
    <x v="1"/>
    <n v="55759"/>
    <n v="0"/>
    <n v="1"/>
    <s v="28/11/2012"/>
    <n v="84"/>
    <x v="411"/>
    <x v="0"/>
    <x v="455"/>
    <n v="10"/>
    <x v="0"/>
    <n v="77"/>
    <x v="608"/>
    <n v="1.3934970139349702E-2"/>
    <x v="1"/>
    <x v="0"/>
    <x v="7"/>
    <x v="6"/>
    <n v="8"/>
    <n v="8"/>
    <n v="3"/>
    <n v="11"/>
    <n v="0"/>
  </r>
  <r>
    <n v="4712"/>
    <n v="1991"/>
    <n v="34"/>
    <x v="2"/>
    <x v="1"/>
    <x v="0"/>
    <n v="20193"/>
    <n v="0"/>
    <n v="0"/>
    <s v="28/11/2012"/>
    <n v="18"/>
    <x v="32"/>
    <x v="9"/>
    <x v="190"/>
    <n v="24"/>
    <x v="34"/>
    <n v="9"/>
    <x v="52"/>
    <n v="3.6151141484672905E-3"/>
    <x v="4"/>
    <x v="1"/>
    <x v="6"/>
    <x v="0"/>
    <n v="4"/>
    <n v="4"/>
    <n v="3"/>
    <n v="11"/>
    <n v="0"/>
  </r>
  <r>
    <n v="9529"/>
    <n v="1990"/>
    <n v="35"/>
    <x v="0"/>
    <x v="0"/>
    <x v="0"/>
    <n v="73687"/>
    <n v="0"/>
    <n v="0"/>
    <s v="28/11/2013"/>
    <n v="8"/>
    <x v="741"/>
    <x v="40"/>
    <x v="532"/>
    <n v="218"/>
    <x v="16"/>
    <n v="181"/>
    <x v="767"/>
    <n v="1.96235428230217E-2"/>
    <x v="1"/>
    <x v="1"/>
    <x v="4"/>
    <x v="7"/>
    <n v="9"/>
    <n v="2"/>
    <n v="3"/>
    <n v="11"/>
    <n v="1"/>
  </r>
  <r>
    <n v="10678"/>
    <n v="1959"/>
    <n v="66"/>
    <x v="0"/>
    <x v="1"/>
    <x v="1"/>
    <n v="71232"/>
    <n v="0"/>
    <n v="1"/>
    <s v="28/11/2013"/>
    <n v="91"/>
    <x v="742"/>
    <x v="2"/>
    <x v="491"/>
    <n v="34"/>
    <x v="3"/>
    <n v="17"/>
    <x v="861"/>
    <n v="1.2634770889487871E-2"/>
    <x v="1"/>
    <x v="3"/>
    <x v="11"/>
    <x v="3"/>
    <n v="10"/>
    <n v="7"/>
    <n v="3"/>
    <n v="11"/>
    <n v="0"/>
  </r>
  <r>
    <n v="5837"/>
    <n v="1967"/>
    <n v="58"/>
    <x v="0"/>
    <x v="0"/>
    <x v="1"/>
    <n v="51479"/>
    <n v="1"/>
    <n v="1"/>
    <s v="28/12/2012"/>
    <n v="67"/>
    <x v="709"/>
    <x v="9"/>
    <x v="156"/>
    <n v="6"/>
    <x v="26"/>
    <n v="65"/>
    <x v="614"/>
    <n v="8.3334952116396969E-3"/>
    <x v="1"/>
    <x v="9"/>
    <x v="10"/>
    <x v="6"/>
    <n v="6"/>
    <n v="7"/>
    <n v="3"/>
    <n v="11"/>
    <n v="0"/>
  </r>
  <r>
    <n v="10826"/>
    <n v="1959"/>
    <n v="66"/>
    <x v="0"/>
    <x v="0"/>
    <x v="1"/>
    <n v="18690"/>
    <n v="0"/>
    <n v="0"/>
    <s v="28/12/2012"/>
    <n v="77"/>
    <x v="17"/>
    <x v="12"/>
    <x v="41"/>
    <n v="23"/>
    <x v="27"/>
    <n v="19"/>
    <x v="73"/>
    <n v="2.1936864633493847E-3"/>
    <x v="4"/>
    <x v="1"/>
    <x v="6"/>
    <x v="0"/>
    <n v="2"/>
    <n v="8"/>
    <n v="3"/>
    <n v="11"/>
    <n v="0"/>
  </r>
  <r>
    <n v="4086"/>
    <n v="1959"/>
    <n v="66"/>
    <x v="0"/>
    <x v="0"/>
    <x v="1"/>
    <n v="18690"/>
    <n v="0"/>
    <n v="0"/>
    <s v="28/12/2012"/>
    <n v="77"/>
    <x v="17"/>
    <x v="12"/>
    <x v="41"/>
    <n v="23"/>
    <x v="27"/>
    <n v="19"/>
    <x v="73"/>
    <n v="2.1936864633493847E-3"/>
    <x v="4"/>
    <x v="1"/>
    <x v="6"/>
    <x v="0"/>
    <n v="2"/>
    <n v="8"/>
    <n v="3"/>
    <n v="11"/>
    <n v="0"/>
  </r>
  <r>
    <n v="10304"/>
    <n v="1959"/>
    <n v="66"/>
    <x v="0"/>
    <x v="0"/>
    <x v="1"/>
    <n v="18690"/>
    <n v="0"/>
    <n v="0"/>
    <s v="28/12/2012"/>
    <n v="77"/>
    <x v="17"/>
    <x v="12"/>
    <x v="41"/>
    <n v="23"/>
    <x v="27"/>
    <n v="19"/>
    <x v="73"/>
    <n v="2.1936864633493847E-3"/>
    <x v="4"/>
    <x v="1"/>
    <x v="6"/>
    <x v="0"/>
    <n v="2"/>
    <n v="8"/>
    <n v="3"/>
    <n v="11"/>
    <n v="0"/>
  </r>
  <r>
    <n v="10708"/>
    <n v="1978"/>
    <n v="47"/>
    <x v="2"/>
    <x v="3"/>
    <x v="0"/>
    <n v="36975"/>
    <n v="1"/>
    <n v="0"/>
    <s v="28/12/2013"/>
    <n v="50"/>
    <x v="38"/>
    <x v="29"/>
    <x v="73"/>
    <n v="0"/>
    <x v="27"/>
    <n v="2"/>
    <x v="365"/>
    <n v="8.3840432724814065E-4"/>
    <x v="2"/>
    <x v="1"/>
    <x v="6"/>
    <x v="4"/>
    <n v="3"/>
    <n v="7"/>
    <n v="3"/>
    <n v="11"/>
    <n v="0"/>
  </r>
  <r>
    <n v="10983"/>
    <n v="1952"/>
    <n v="73"/>
    <x v="0"/>
    <x v="1"/>
    <x v="1"/>
    <n v="75278"/>
    <n v="0"/>
    <n v="0"/>
    <s v="29/01/2013"/>
    <n v="17"/>
    <x v="743"/>
    <x v="151"/>
    <x v="444"/>
    <n v="150"/>
    <x v="59"/>
    <n v="74"/>
    <x v="644"/>
    <n v="1.1371184144105848E-2"/>
    <x v="1"/>
    <x v="1"/>
    <x v="10"/>
    <x v="6"/>
    <n v="13"/>
    <n v="3"/>
    <n v="3"/>
    <n v="11"/>
    <n v="0"/>
  </r>
  <r>
    <n v="5320"/>
    <n v="1973"/>
    <n v="52"/>
    <x v="1"/>
    <x v="2"/>
    <x v="1"/>
    <n v="44051"/>
    <n v="1"/>
    <n v="1"/>
    <s v="29/01/2013"/>
    <n v="20"/>
    <x v="245"/>
    <x v="69"/>
    <x v="166"/>
    <n v="6"/>
    <x v="5"/>
    <n v="18"/>
    <x v="525"/>
    <n v="3.4732469183446461E-3"/>
    <x v="1"/>
    <x v="2"/>
    <x v="4"/>
    <x v="0"/>
    <n v="4"/>
    <n v="6"/>
    <n v="3"/>
    <n v="11"/>
    <n v="1"/>
  </r>
  <r>
    <n v="3628"/>
    <n v="1987"/>
    <n v="38"/>
    <x v="4"/>
    <x v="3"/>
    <x v="0"/>
    <n v="15038"/>
    <n v="1"/>
    <n v="0"/>
    <s v="29/01/2013"/>
    <n v="93"/>
    <x v="30"/>
    <x v="9"/>
    <x v="73"/>
    <n v="19"/>
    <x v="17"/>
    <n v="26"/>
    <x v="183"/>
    <n v="3.5909030456177681E-3"/>
    <x v="0"/>
    <x v="3"/>
    <x v="1"/>
    <x v="0"/>
    <n v="2"/>
    <n v="9"/>
    <n v="3"/>
    <n v="11"/>
    <n v="0"/>
  </r>
  <r>
    <n v="4073"/>
    <n v="1954"/>
    <n v="71"/>
    <x v="2"/>
    <x v="0"/>
    <x v="1"/>
    <n v="63564"/>
    <n v="0"/>
    <n v="0"/>
    <s v="29/01/2014"/>
    <n v="0"/>
    <x v="547"/>
    <x v="3"/>
    <x v="201"/>
    <n v="15"/>
    <x v="65"/>
    <n v="65"/>
    <x v="844"/>
    <n v="1.8092001762003651E-2"/>
    <x v="1"/>
    <x v="1"/>
    <x v="7"/>
    <x v="11"/>
    <n v="7"/>
    <n v="6"/>
    <n v="3"/>
    <n v="11"/>
    <n v="1"/>
  </r>
  <r>
    <n v="7072"/>
    <n v="1973"/>
    <n v="52"/>
    <x v="0"/>
    <x v="0"/>
    <x v="1"/>
    <n v="67432"/>
    <n v="0"/>
    <n v="1"/>
    <s v="29/03/2013"/>
    <n v="69"/>
    <x v="744"/>
    <x v="142"/>
    <x v="533"/>
    <n v="177"/>
    <x v="174"/>
    <n v="170"/>
    <x v="862"/>
    <n v="1.7276663898445843E-2"/>
    <x v="1"/>
    <x v="3"/>
    <x v="3"/>
    <x v="2"/>
    <n v="4"/>
    <n v="4"/>
    <n v="3"/>
    <n v="11"/>
    <n v="0"/>
  </r>
  <r>
    <n v="9904"/>
    <n v="1956"/>
    <n v="69"/>
    <x v="0"/>
    <x v="0"/>
    <x v="1"/>
    <n v="71391"/>
    <n v="0"/>
    <n v="1"/>
    <s v="29/03/2013"/>
    <n v="50"/>
    <x v="532"/>
    <x v="129"/>
    <x v="534"/>
    <n v="46"/>
    <x v="104"/>
    <n v="141"/>
    <x v="90"/>
    <n v="1.2634645823703269E-2"/>
    <x v="1"/>
    <x v="0"/>
    <x v="10"/>
    <x v="2"/>
    <n v="12"/>
    <n v="3"/>
    <n v="3"/>
    <n v="11"/>
    <n v="0"/>
  </r>
  <r>
    <n v="2217"/>
    <n v="1975"/>
    <n v="50"/>
    <x v="2"/>
    <x v="0"/>
    <x v="0"/>
    <n v="37284"/>
    <n v="1"/>
    <n v="1"/>
    <s v="29/03/2013"/>
    <n v="46"/>
    <x v="223"/>
    <x v="12"/>
    <x v="15"/>
    <n v="2"/>
    <x v="7"/>
    <n v="6"/>
    <x v="10"/>
    <n v="4.559596609805815E-4"/>
    <x v="1"/>
    <x v="1"/>
    <x v="9"/>
    <x v="4"/>
    <n v="3"/>
    <n v="6"/>
    <n v="3"/>
    <n v="11"/>
    <n v="0"/>
  </r>
  <r>
    <n v="4967"/>
    <n v="1960"/>
    <n v="65"/>
    <x v="3"/>
    <x v="1"/>
    <x v="1"/>
    <n v="38201"/>
    <n v="0"/>
    <n v="1"/>
    <s v="29/03/2013"/>
    <n v="19"/>
    <x v="494"/>
    <x v="0"/>
    <x v="27"/>
    <n v="0"/>
    <x v="4"/>
    <n v="12"/>
    <x v="544"/>
    <n v="6.7013952514332082E-3"/>
    <x v="1"/>
    <x v="2"/>
    <x v="5"/>
    <x v="0"/>
    <n v="5"/>
    <n v="8"/>
    <n v="3"/>
    <n v="11"/>
    <n v="0"/>
  </r>
  <r>
    <n v="4102"/>
    <n v="1975"/>
    <n v="50"/>
    <x v="2"/>
    <x v="0"/>
    <x v="0"/>
    <n v="37284"/>
    <n v="1"/>
    <n v="1"/>
    <s v="29/03/2013"/>
    <n v="46"/>
    <x v="223"/>
    <x v="12"/>
    <x v="15"/>
    <n v="2"/>
    <x v="7"/>
    <n v="6"/>
    <x v="10"/>
    <n v="4.559596609805815E-4"/>
    <x v="1"/>
    <x v="1"/>
    <x v="9"/>
    <x v="4"/>
    <n v="3"/>
    <n v="6"/>
    <n v="3"/>
    <n v="11"/>
    <n v="0"/>
  </r>
  <r>
    <n v="2256"/>
    <n v="1973"/>
    <n v="52"/>
    <x v="1"/>
    <x v="0"/>
    <x v="1"/>
    <n v="27159"/>
    <n v="1"/>
    <n v="1"/>
    <s v="29/03/2014"/>
    <n v="33"/>
    <x v="363"/>
    <x v="0"/>
    <x v="82"/>
    <n v="0"/>
    <x v="4"/>
    <n v="1"/>
    <x v="97"/>
    <n v="7.3640413859125888E-4"/>
    <x v="1"/>
    <x v="3"/>
    <x v="6"/>
    <x v="4"/>
    <n v="3"/>
    <n v="6"/>
    <n v="3"/>
    <n v="11"/>
    <n v="0"/>
  </r>
  <r>
    <n v="1463"/>
    <n v="1958"/>
    <n v="67"/>
    <x v="0"/>
    <x v="3"/>
    <x v="1"/>
    <n v="45160"/>
    <n v="1"/>
    <n v="1"/>
    <s v="29/03/2014"/>
    <n v="9"/>
    <x v="32"/>
    <x v="22"/>
    <x v="106"/>
    <n v="3"/>
    <x v="4"/>
    <n v="3"/>
    <x v="66"/>
    <n v="3.9858281665190433E-4"/>
    <x v="1"/>
    <x v="1"/>
    <x v="6"/>
    <x v="4"/>
    <n v="2"/>
    <n v="7"/>
    <n v="3"/>
    <n v="11"/>
    <n v="0"/>
  </r>
  <r>
    <n v="3900"/>
    <n v="1972"/>
    <n v="53"/>
    <x v="0"/>
    <x v="0"/>
    <x v="1"/>
    <n v="65685"/>
    <n v="0"/>
    <n v="1"/>
    <s v="29/03/2014"/>
    <n v="54"/>
    <x v="745"/>
    <x v="57"/>
    <x v="319"/>
    <n v="0"/>
    <x v="0"/>
    <n v="57"/>
    <x v="435"/>
    <n v="1.0839613305929816E-2"/>
    <x v="1"/>
    <x v="1"/>
    <x v="2"/>
    <x v="3"/>
    <n v="9"/>
    <n v="5"/>
    <n v="3"/>
    <n v="11"/>
    <n v="0"/>
  </r>
  <r>
    <n v="3551"/>
    <n v="1954"/>
    <n v="71"/>
    <x v="1"/>
    <x v="1"/>
    <x v="1"/>
    <n v="60033"/>
    <n v="0"/>
    <n v="1"/>
    <s v="29/03/2014"/>
    <n v="28"/>
    <x v="346"/>
    <x v="12"/>
    <x v="96"/>
    <n v="19"/>
    <x v="34"/>
    <n v="48"/>
    <x v="445"/>
    <n v="2.498625755834291E-3"/>
    <x v="1"/>
    <x v="3"/>
    <x v="1"/>
    <x v="0"/>
    <n v="5"/>
    <n v="2"/>
    <n v="3"/>
    <n v="11"/>
    <n v="0"/>
  </r>
  <r>
    <n v="6398"/>
    <n v="1974"/>
    <n v="51"/>
    <x v="4"/>
    <x v="0"/>
    <x v="1"/>
    <n v="18393"/>
    <n v="1"/>
    <n v="0"/>
    <s v="29/03/2014"/>
    <n v="2"/>
    <x v="0"/>
    <x v="16"/>
    <x v="154"/>
    <n v="16"/>
    <x v="4"/>
    <n v="4"/>
    <x v="27"/>
    <n v="2.500951448920785E-3"/>
    <x v="4"/>
    <x v="3"/>
    <x v="4"/>
    <x v="4"/>
    <n v="3"/>
    <n v="8"/>
    <n v="3"/>
    <n v="11"/>
    <n v="0"/>
  </r>
  <r>
    <n v="9958"/>
    <n v="1972"/>
    <n v="53"/>
    <x v="0"/>
    <x v="0"/>
    <x v="1"/>
    <n v="65685"/>
    <n v="0"/>
    <n v="1"/>
    <s v="29/03/2014"/>
    <n v="54"/>
    <x v="745"/>
    <x v="57"/>
    <x v="319"/>
    <n v="0"/>
    <x v="0"/>
    <n v="57"/>
    <x v="435"/>
    <n v="1.0839613305929816E-2"/>
    <x v="1"/>
    <x v="1"/>
    <x v="2"/>
    <x v="3"/>
    <n v="9"/>
    <n v="5"/>
    <n v="3"/>
    <n v="11"/>
    <n v="0"/>
  </r>
  <r>
    <n v="8601"/>
    <n v="1980"/>
    <n v="45"/>
    <x v="0"/>
    <x v="0"/>
    <x v="0"/>
    <n v="80011"/>
    <n v="0"/>
    <n v="1"/>
    <s v="29/04/2013"/>
    <n v="3"/>
    <x v="258"/>
    <x v="87"/>
    <x v="483"/>
    <n v="82"/>
    <x v="168"/>
    <n v="102"/>
    <x v="863"/>
    <n v="1.6160277961780257E-2"/>
    <x v="2"/>
    <x v="3"/>
    <x v="3"/>
    <x v="9"/>
    <n v="5"/>
    <n v="4"/>
    <n v="3"/>
    <n v="11"/>
    <n v="0"/>
  </r>
  <r>
    <n v="4931"/>
    <n v="1977"/>
    <n v="48"/>
    <x v="0"/>
    <x v="1"/>
    <x v="0"/>
    <n v="157146"/>
    <n v="0"/>
    <n v="0"/>
    <s v="29/04/2013"/>
    <n v="13"/>
    <x v="103"/>
    <x v="0"/>
    <x v="218"/>
    <n v="2"/>
    <x v="7"/>
    <n v="1"/>
    <x v="291"/>
    <n v="1.1002507222582822E-2"/>
    <x v="2"/>
    <x v="6"/>
    <x v="9"/>
    <x v="10"/>
    <n v="0"/>
    <n v="1"/>
    <n v="3"/>
    <n v="11"/>
    <n v="0"/>
  </r>
  <r>
    <n v="3491"/>
    <n v="1975"/>
    <n v="50"/>
    <x v="0"/>
    <x v="1"/>
    <x v="0"/>
    <n v="55914"/>
    <n v="0"/>
    <n v="1"/>
    <s v="29/04/2013"/>
    <n v="32"/>
    <x v="441"/>
    <x v="99"/>
    <x v="72"/>
    <n v="119"/>
    <x v="137"/>
    <n v="232"/>
    <x v="19"/>
    <n v="1.8385377544085559E-2"/>
    <x v="1"/>
    <x v="2"/>
    <x v="11"/>
    <x v="9"/>
    <n v="8"/>
    <n v="7"/>
    <n v="3"/>
    <n v="11"/>
    <n v="0"/>
  </r>
  <r>
    <n v="8029"/>
    <n v="1988"/>
    <n v="37"/>
    <x v="1"/>
    <x v="3"/>
    <x v="0"/>
    <n v="90247"/>
    <n v="0"/>
    <n v="0"/>
    <s v="29/04/2014"/>
    <n v="27"/>
    <x v="353"/>
    <x v="91"/>
    <x v="395"/>
    <n v="21"/>
    <x v="14"/>
    <n v="16"/>
    <x v="864"/>
    <n v="1.7784524693341606E-2"/>
    <x v="1"/>
    <x v="1"/>
    <x v="4"/>
    <x v="1"/>
    <n v="7"/>
    <n v="1"/>
    <n v="3"/>
    <n v="11"/>
    <n v="1"/>
  </r>
  <r>
    <n v="7875"/>
    <n v="1949"/>
    <n v="76"/>
    <x v="0"/>
    <x v="0"/>
    <x v="1"/>
    <n v="72025"/>
    <n v="0"/>
    <n v="0"/>
    <s v="29/04/2014"/>
    <n v="46"/>
    <x v="746"/>
    <x v="0"/>
    <x v="535"/>
    <n v="43"/>
    <x v="37"/>
    <n v="0"/>
    <x v="23"/>
    <n v="2.3283582089552238E-2"/>
    <x v="1"/>
    <x v="1"/>
    <x v="0"/>
    <x v="8"/>
    <n v="13"/>
    <n v="2"/>
    <n v="3"/>
    <n v="11"/>
    <n v="1"/>
  </r>
  <r>
    <n v="5948"/>
    <n v="1975"/>
    <n v="50"/>
    <x v="0"/>
    <x v="3"/>
    <x v="0"/>
    <n v="57338"/>
    <n v="0"/>
    <n v="1"/>
    <s v="29/04/2014"/>
    <n v="96"/>
    <x v="697"/>
    <x v="29"/>
    <x v="8"/>
    <n v="11"/>
    <x v="26"/>
    <n v="17"/>
    <x v="729"/>
    <n v="3.8368969967560781E-3"/>
    <x v="1"/>
    <x v="3"/>
    <x v="0"/>
    <x v="0"/>
    <n v="5"/>
    <n v="5"/>
    <n v="3"/>
    <n v="11"/>
    <n v="0"/>
  </r>
  <r>
    <n v="8726"/>
    <n v="1964"/>
    <n v="61"/>
    <x v="2"/>
    <x v="2"/>
    <x v="1"/>
    <n v="41713"/>
    <n v="1"/>
    <n v="1"/>
    <s v="29/04/2014"/>
    <n v="57"/>
    <x v="503"/>
    <x v="9"/>
    <x v="11"/>
    <n v="10"/>
    <x v="30"/>
    <n v="25"/>
    <x v="238"/>
    <n v="3.5720279049696736E-3"/>
    <x v="1"/>
    <x v="0"/>
    <x v="4"/>
    <x v="0"/>
    <n v="4"/>
    <n v="6"/>
    <n v="3"/>
    <n v="11"/>
    <n v="0"/>
  </r>
  <r>
    <n v="6379"/>
    <n v="1949"/>
    <n v="76"/>
    <x v="1"/>
    <x v="4"/>
    <x v="1"/>
    <n v="47570"/>
    <n v="1"/>
    <n v="1"/>
    <s v="29/05/2013"/>
    <n v="3"/>
    <x v="384"/>
    <x v="12"/>
    <x v="153"/>
    <n v="0"/>
    <x v="12"/>
    <n v="31"/>
    <x v="317"/>
    <n v="1.8919487071683834E-3"/>
    <x v="1"/>
    <x v="5"/>
    <x v="1"/>
    <x v="3"/>
    <n v="2"/>
    <n v="7"/>
    <n v="3"/>
    <n v="11"/>
    <n v="1"/>
  </r>
  <r>
    <n v="5863"/>
    <n v="1953"/>
    <n v="72"/>
    <x v="0"/>
    <x v="0"/>
    <x v="1"/>
    <n v="47703"/>
    <n v="0"/>
    <n v="1"/>
    <s v="29/05/2013"/>
    <n v="95"/>
    <x v="321"/>
    <x v="0"/>
    <x v="165"/>
    <n v="13"/>
    <x v="3"/>
    <n v="123"/>
    <x v="278"/>
    <n v="1.1152338427352578E-2"/>
    <x v="1"/>
    <x v="2"/>
    <x v="10"/>
    <x v="6"/>
    <n v="8"/>
    <n v="5"/>
    <n v="3"/>
    <n v="11"/>
    <n v="0"/>
  </r>
  <r>
    <n v="10486"/>
    <n v="1948"/>
    <n v="77"/>
    <x v="0"/>
    <x v="0"/>
    <x v="1"/>
    <n v="77142"/>
    <n v="0"/>
    <n v="0"/>
    <s v="29/05/2013"/>
    <n v="54"/>
    <x v="747"/>
    <x v="113"/>
    <x v="379"/>
    <n v="29"/>
    <x v="47"/>
    <n v="97"/>
    <x v="865"/>
    <n v="1.1576054548754246E-2"/>
    <x v="1"/>
    <x v="1"/>
    <x v="0"/>
    <x v="1"/>
    <n v="8"/>
    <n v="2"/>
    <n v="3"/>
    <n v="11"/>
    <n v="0"/>
  </r>
  <r>
    <n v="5847"/>
    <n v="1969"/>
    <n v="56"/>
    <x v="0"/>
    <x v="2"/>
    <x v="1"/>
    <n v="69901"/>
    <n v="0"/>
    <n v="1"/>
    <s v="29/05/2013"/>
    <n v="95"/>
    <x v="748"/>
    <x v="68"/>
    <x v="141"/>
    <n v="102"/>
    <x v="88"/>
    <n v="149"/>
    <x v="866"/>
    <n v="1.0486259137923636E-2"/>
    <x v="1"/>
    <x v="5"/>
    <x v="8"/>
    <x v="6"/>
    <n v="10"/>
    <n v="5"/>
    <n v="3"/>
    <n v="11"/>
    <n v="0"/>
  </r>
  <r>
    <n v="10846"/>
    <n v="1978"/>
    <n v="47"/>
    <x v="1"/>
    <x v="0"/>
    <x v="0"/>
    <n v="43783"/>
    <n v="1"/>
    <n v="0"/>
    <s v="29/05/2014"/>
    <n v="22"/>
    <x v="319"/>
    <x v="21"/>
    <x v="39"/>
    <n v="25"/>
    <x v="27"/>
    <n v="139"/>
    <x v="122"/>
    <n v="1.1191558367402873E-2"/>
    <x v="1"/>
    <x v="8"/>
    <x v="8"/>
    <x v="0"/>
    <n v="8"/>
    <n v="7"/>
    <n v="3"/>
    <n v="11"/>
    <n v="0"/>
  </r>
  <r>
    <n v="1127"/>
    <n v="1973"/>
    <n v="52"/>
    <x v="3"/>
    <x v="0"/>
    <x v="1"/>
    <n v="85844"/>
    <n v="0"/>
    <n v="0"/>
    <s v="29/05/2014"/>
    <n v="62"/>
    <x v="438"/>
    <x v="42"/>
    <x v="536"/>
    <n v="25"/>
    <x v="118"/>
    <n v="38"/>
    <x v="303"/>
    <n v="2.236615255579889E-2"/>
    <x v="1"/>
    <x v="1"/>
    <x v="10"/>
    <x v="9"/>
    <n v="7"/>
    <n v="2"/>
    <n v="3"/>
    <n v="11"/>
    <n v="0"/>
  </r>
  <r>
    <n v="7959"/>
    <n v="1961"/>
    <n v="64"/>
    <x v="0"/>
    <x v="0"/>
    <x v="1"/>
    <n v="79410"/>
    <n v="0"/>
    <n v="0"/>
    <s v="29/05/2014"/>
    <n v="19"/>
    <x v="749"/>
    <x v="3"/>
    <x v="537"/>
    <n v="123"/>
    <x v="16"/>
    <n v="13"/>
    <x v="708"/>
    <n v="1.7088527893212441E-2"/>
    <x v="1"/>
    <x v="1"/>
    <x v="4"/>
    <x v="3"/>
    <n v="5"/>
    <n v="1"/>
    <n v="3"/>
    <n v="11"/>
    <n v="0"/>
  </r>
  <r>
    <n v="9386"/>
    <n v="1962"/>
    <n v="63"/>
    <x v="0"/>
    <x v="1"/>
    <x v="1"/>
    <n v="50127"/>
    <n v="0"/>
    <n v="1"/>
    <s v="29/05/2014"/>
    <n v="88"/>
    <x v="695"/>
    <x v="0"/>
    <x v="61"/>
    <n v="4"/>
    <x v="35"/>
    <n v="15"/>
    <x v="846"/>
    <n v="6.0845452550521671E-3"/>
    <x v="1"/>
    <x v="1"/>
    <x v="5"/>
    <x v="0"/>
    <n v="6"/>
    <n v="6"/>
    <n v="3"/>
    <n v="11"/>
    <n v="0"/>
  </r>
  <r>
    <n v="6457"/>
    <n v="1976"/>
    <n v="49"/>
    <x v="0"/>
    <x v="2"/>
    <x v="0"/>
    <n v="64892"/>
    <n v="0"/>
    <n v="1"/>
    <s v="29/05/2014"/>
    <n v="77"/>
    <x v="699"/>
    <x v="4"/>
    <x v="444"/>
    <n v="32"/>
    <x v="22"/>
    <n v="65"/>
    <x v="727"/>
    <n v="1.2898354188497812E-2"/>
    <x v="1"/>
    <x v="3"/>
    <x v="10"/>
    <x v="1"/>
    <n v="12"/>
    <n v="4"/>
    <n v="3"/>
    <n v="11"/>
    <n v="0"/>
  </r>
  <r>
    <n v="4055"/>
    <n v="1992"/>
    <n v="33"/>
    <x v="4"/>
    <x v="3"/>
    <x v="0"/>
    <n v="18746"/>
    <n v="1"/>
    <n v="0"/>
    <s v="29/05/2014"/>
    <n v="41"/>
    <x v="77"/>
    <x v="16"/>
    <x v="73"/>
    <n v="12"/>
    <x v="8"/>
    <n v="20"/>
    <x v="51"/>
    <n v="2.3471673957110848E-3"/>
    <x v="0"/>
    <x v="3"/>
    <x v="4"/>
    <x v="4"/>
    <n v="3"/>
    <n v="6"/>
    <n v="3"/>
    <n v="11"/>
    <n v="0"/>
  </r>
  <r>
    <n v="7053"/>
    <n v="1966"/>
    <n v="59"/>
    <x v="3"/>
    <x v="3"/>
    <x v="1"/>
    <n v="78420"/>
    <n v="0"/>
    <n v="0"/>
    <s v="29/06/2013"/>
    <n v="75"/>
    <x v="253"/>
    <x v="5"/>
    <x v="538"/>
    <n v="91"/>
    <x v="86"/>
    <n v="28"/>
    <x v="867"/>
    <n v="1.8171384850803367E-2"/>
    <x v="2"/>
    <x v="1"/>
    <x v="4"/>
    <x v="11"/>
    <n v="8"/>
    <n v="1"/>
    <n v="3"/>
    <n v="11"/>
    <n v="0"/>
  </r>
  <r>
    <n v="5204"/>
    <n v="1971"/>
    <n v="54"/>
    <x v="0"/>
    <x v="1"/>
    <x v="1"/>
    <n v="74538"/>
    <n v="0"/>
    <n v="0"/>
    <s v="29/06/2013"/>
    <n v="21"/>
    <x v="375"/>
    <x v="151"/>
    <x v="539"/>
    <n v="110"/>
    <x v="52"/>
    <n v="28"/>
    <x v="868"/>
    <n v="1.9225093241031419E-2"/>
    <x v="2"/>
    <x v="1"/>
    <x v="3"/>
    <x v="8"/>
    <n v="5"/>
    <n v="3"/>
    <n v="3"/>
    <n v="11"/>
    <n v="1"/>
  </r>
  <r>
    <n v="7325"/>
    <n v="1986"/>
    <n v="39"/>
    <x v="3"/>
    <x v="1"/>
    <x v="0"/>
    <n v="38197"/>
    <n v="1"/>
    <n v="0"/>
    <s v="29/06/2013"/>
    <n v="86"/>
    <x v="334"/>
    <x v="0"/>
    <x v="73"/>
    <n v="2"/>
    <x v="7"/>
    <n v="3"/>
    <x v="32"/>
    <n v="9.686624604026494E-4"/>
    <x v="1"/>
    <x v="1"/>
    <x v="6"/>
    <x v="4"/>
    <n v="3"/>
    <n v="5"/>
    <n v="3"/>
    <n v="11"/>
    <n v="0"/>
  </r>
  <r>
    <n v="7300"/>
    <n v="1952"/>
    <n v="73"/>
    <x v="0"/>
    <x v="2"/>
    <x v="1"/>
    <n v="69142"/>
    <n v="0"/>
    <n v="1"/>
    <s v="29/06/2014"/>
    <n v="50"/>
    <x v="373"/>
    <x v="20"/>
    <x v="51"/>
    <n v="6"/>
    <x v="27"/>
    <n v="39"/>
    <x v="624"/>
    <n v="7.173642648462584E-3"/>
    <x v="1"/>
    <x v="5"/>
    <x v="3"/>
    <x v="0"/>
    <n v="7"/>
    <n v="5"/>
    <n v="3"/>
    <n v="11"/>
    <n v="0"/>
  </r>
  <r>
    <n v="453"/>
    <n v="1956"/>
    <n v="69"/>
    <x v="3"/>
    <x v="4"/>
    <x v="1"/>
    <n v="35340"/>
    <n v="1"/>
    <n v="1"/>
    <s v="29/06/2014"/>
    <n v="1"/>
    <x v="33"/>
    <x v="0"/>
    <x v="0"/>
    <n v="0"/>
    <x v="7"/>
    <n v="5"/>
    <x v="50"/>
    <n v="1.1318619128466328E-3"/>
    <x v="1"/>
    <x v="3"/>
    <x v="1"/>
    <x v="4"/>
    <n v="3"/>
    <n v="5"/>
    <n v="3"/>
    <n v="11"/>
    <n v="0"/>
  </r>
  <r>
    <n v="2392"/>
    <n v="1972"/>
    <n v="53"/>
    <x v="0"/>
    <x v="0"/>
    <x v="1"/>
    <n v="40321"/>
    <n v="1"/>
    <n v="1"/>
    <s v="29/07/2013"/>
    <n v="59"/>
    <x v="322"/>
    <x v="20"/>
    <x v="61"/>
    <n v="6"/>
    <x v="4"/>
    <n v="27"/>
    <x v="626"/>
    <n v="1.8600729148582624E-3"/>
    <x v="1"/>
    <x v="3"/>
    <x v="4"/>
    <x v="4"/>
    <n v="3"/>
    <n v="7"/>
    <n v="3"/>
    <n v="11"/>
    <n v="0"/>
  </r>
  <r>
    <n v="9153"/>
    <n v="1964"/>
    <n v="61"/>
    <x v="3"/>
    <x v="0"/>
    <x v="1"/>
    <n v="59304"/>
    <n v="0"/>
    <n v="1"/>
    <s v="29/07/2013"/>
    <n v="81"/>
    <x v="750"/>
    <x v="86"/>
    <x v="507"/>
    <n v="80"/>
    <x v="50"/>
    <n v="10"/>
    <x v="869"/>
    <n v="1.7503035208417644E-2"/>
    <x v="2"/>
    <x v="5"/>
    <x v="8"/>
    <x v="8"/>
    <n v="10"/>
    <n v="5"/>
    <n v="3"/>
    <n v="11"/>
    <n v="0"/>
  </r>
  <r>
    <n v="1920"/>
    <n v="1972"/>
    <n v="53"/>
    <x v="0"/>
    <x v="0"/>
    <x v="1"/>
    <n v="40321"/>
    <n v="1"/>
    <n v="1"/>
    <s v="29/07/2013"/>
    <n v="59"/>
    <x v="322"/>
    <x v="20"/>
    <x v="61"/>
    <n v="6"/>
    <x v="4"/>
    <n v="27"/>
    <x v="626"/>
    <n v="1.8600729148582624E-3"/>
    <x v="1"/>
    <x v="3"/>
    <x v="4"/>
    <x v="4"/>
    <n v="3"/>
    <n v="7"/>
    <n v="3"/>
    <n v="11"/>
    <n v="0"/>
  </r>
  <r>
    <n v="5147"/>
    <n v="1948"/>
    <n v="77"/>
    <x v="0"/>
    <x v="3"/>
    <x v="1"/>
    <n v="90842"/>
    <n v="0"/>
    <n v="0"/>
    <s v="29/07/2013"/>
    <n v="57"/>
    <x v="751"/>
    <x v="80"/>
    <x v="277"/>
    <n v="182"/>
    <x v="175"/>
    <n v="93"/>
    <x v="870"/>
    <n v="1.4651813038022061E-2"/>
    <x v="1"/>
    <x v="1"/>
    <x v="0"/>
    <x v="7"/>
    <n v="13"/>
    <n v="1"/>
    <n v="3"/>
    <n v="11"/>
    <n v="0"/>
  </r>
  <r>
    <n v="6721"/>
    <n v="1951"/>
    <n v="74"/>
    <x v="0"/>
    <x v="0"/>
    <x v="1"/>
    <n v="71965"/>
    <n v="0"/>
    <n v="1"/>
    <s v="29/07/2013"/>
    <n v="21"/>
    <x v="415"/>
    <x v="42"/>
    <x v="540"/>
    <n v="50"/>
    <x v="39"/>
    <n v="248"/>
    <x v="726"/>
    <n v="1.34092961856458E-2"/>
    <x v="1"/>
    <x v="5"/>
    <x v="10"/>
    <x v="6"/>
    <n v="5"/>
    <n v="3"/>
    <n v="3"/>
    <n v="11"/>
    <n v="0"/>
  </r>
  <r>
    <n v="3332"/>
    <n v="1985"/>
    <n v="40"/>
    <x v="0"/>
    <x v="3"/>
    <x v="0"/>
    <n v="29760"/>
    <n v="1"/>
    <n v="0"/>
    <s v="29/08/2012"/>
    <n v="87"/>
    <x v="347"/>
    <x v="20"/>
    <x v="303"/>
    <n v="7"/>
    <x v="20"/>
    <n v="17"/>
    <x v="100"/>
    <n v="4.9731182795698927E-3"/>
    <x v="2"/>
    <x v="2"/>
    <x v="4"/>
    <x v="0"/>
    <n v="4"/>
    <n v="8"/>
    <n v="3"/>
    <n v="11"/>
    <n v="0"/>
  </r>
  <r>
    <n v="10992"/>
    <n v="1967"/>
    <n v="58"/>
    <x v="0"/>
    <x v="1"/>
    <x v="1"/>
    <n v="75702"/>
    <n v="1"/>
    <n v="1"/>
    <s v="29/08/2012"/>
    <n v="77"/>
    <x v="124"/>
    <x v="5"/>
    <x v="232"/>
    <n v="45"/>
    <x v="87"/>
    <n v="30"/>
    <x v="131"/>
    <n v="1.4768434123272833E-2"/>
    <x v="1"/>
    <x v="0"/>
    <x v="0"/>
    <x v="9"/>
    <n v="11"/>
    <n v="8"/>
    <n v="3"/>
    <n v="11"/>
    <n v="0"/>
  </r>
  <r>
    <n v="9503"/>
    <n v="1980"/>
    <n v="45"/>
    <x v="0"/>
    <x v="3"/>
    <x v="0"/>
    <n v="28071"/>
    <n v="0"/>
    <n v="0"/>
    <s v="29/08/2012"/>
    <n v="65"/>
    <x v="238"/>
    <x v="18"/>
    <x v="356"/>
    <n v="41"/>
    <x v="3"/>
    <n v="44"/>
    <x v="156"/>
    <n v="9.5828435039720713E-3"/>
    <x v="2"/>
    <x v="3"/>
    <x v="5"/>
    <x v="0"/>
    <n v="5"/>
    <n v="8"/>
    <n v="3"/>
    <n v="11"/>
    <n v="0"/>
  </r>
  <r>
    <n v="3846"/>
    <n v="1974"/>
    <n v="51"/>
    <x v="0"/>
    <x v="0"/>
    <x v="1"/>
    <n v="42557"/>
    <n v="0"/>
    <n v="1"/>
    <s v="29/08/2012"/>
    <n v="98"/>
    <x v="752"/>
    <x v="60"/>
    <x v="139"/>
    <n v="0"/>
    <x v="20"/>
    <n v="15"/>
    <x v="218"/>
    <n v="5.9919637192471275E-3"/>
    <x v="1"/>
    <x v="2"/>
    <x v="10"/>
    <x v="0"/>
    <n v="4"/>
    <n v="8"/>
    <n v="3"/>
    <n v="11"/>
    <n v="0"/>
  </r>
  <r>
    <n v="8310"/>
    <n v="1964"/>
    <n v="61"/>
    <x v="0"/>
    <x v="1"/>
    <x v="1"/>
    <n v="68142"/>
    <n v="0"/>
    <n v="1"/>
    <s v="29/08/2012"/>
    <n v="96"/>
    <x v="97"/>
    <x v="155"/>
    <x v="286"/>
    <n v="91"/>
    <x v="52"/>
    <n v="37"/>
    <x v="871"/>
    <n v="2.0868187021220393E-2"/>
    <x v="1"/>
    <x v="5"/>
    <x v="7"/>
    <x v="1"/>
    <n v="7"/>
    <n v="6"/>
    <n v="3"/>
    <n v="11"/>
    <n v="0"/>
  </r>
  <r>
    <n v="10710"/>
    <n v="1979"/>
    <n v="46"/>
    <x v="0"/>
    <x v="0"/>
    <x v="0"/>
    <n v="7500"/>
    <n v="0"/>
    <n v="1"/>
    <s v="29/08/2012"/>
    <n v="61"/>
    <x v="2"/>
    <x v="22"/>
    <x v="82"/>
    <n v="3"/>
    <x v="4"/>
    <n v="5"/>
    <x v="302"/>
    <n v="1.7333333333333333E-3"/>
    <x v="1"/>
    <x v="1"/>
    <x v="6"/>
    <x v="4"/>
    <n v="2"/>
    <n v="8"/>
    <n v="3"/>
    <n v="11"/>
    <n v="0"/>
  </r>
  <r>
    <n v="7433"/>
    <n v="1985"/>
    <n v="40"/>
    <x v="0"/>
    <x v="3"/>
    <x v="0"/>
    <n v="29760"/>
    <n v="1"/>
    <n v="0"/>
    <s v="29/08/2012"/>
    <n v="87"/>
    <x v="347"/>
    <x v="20"/>
    <x v="303"/>
    <n v="7"/>
    <x v="20"/>
    <n v="17"/>
    <x v="100"/>
    <n v="4.9731182795698927E-3"/>
    <x v="2"/>
    <x v="2"/>
    <x v="4"/>
    <x v="0"/>
    <n v="4"/>
    <n v="8"/>
    <n v="3"/>
    <n v="11"/>
    <n v="0"/>
  </r>
  <r>
    <n v="4122"/>
    <n v="1975"/>
    <n v="50"/>
    <x v="0"/>
    <x v="0"/>
    <x v="0"/>
    <n v="79205"/>
    <n v="0"/>
    <n v="0"/>
    <s v="29/08/2012"/>
    <n v="73"/>
    <x v="727"/>
    <x v="34"/>
    <x v="492"/>
    <n v="179"/>
    <x v="86"/>
    <n v="44"/>
    <x v="537"/>
    <n v="1.0744271195000316E-2"/>
    <x v="1"/>
    <x v="1"/>
    <x v="10"/>
    <x v="2"/>
    <n v="4"/>
    <n v="4"/>
    <n v="3"/>
    <n v="11"/>
    <n v="1"/>
  </r>
  <r>
    <n v="10738"/>
    <n v="1951"/>
    <n v="74"/>
    <x v="1"/>
    <x v="3"/>
    <x v="1"/>
    <n v="49389"/>
    <n v="1"/>
    <n v="1"/>
    <s v="29/08/2013"/>
    <n v="55"/>
    <x v="284"/>
    <x v="0"/>
    <x v="29"/>
    <n v="2"/>
    <x v="7"/>
    <n v="3"/>
    <x v="185"/>
    <n v="1.2553402579521757E-3"/>
    <x v="1"/>
    <x v="1"/>
    <x v="1"/>
    <x v="4"/>
    <n v="3"/>
    <n v="7"/>
    <n v="3"/>
    <n v="11"/>
    <n v="0"/>
  </r>
  <r>
    <n v="2557"/>
    <n v="1970"/>
    <n v="55"/>
    <x v="1"/>
    <x v="3"/>
    <x v="1"/>
    <n v="29548"/>
    <n v="1"/>
    <n v="0"/>
    <s v="29/08/2013"/>
    <n v="52"/>
    <x v="0"/>
    <x v="12"/>
    <x v="69"/>
    <n v="3"/>
    <x v="7"/>
    <n v="11"/>
    <x v="66"/>
    <n v="6.0917828617842161E-4"/>
    <x v="0"/>
    <x v="1"/>
    <x v="6"/>
    <x v="0"/>
    <n v="2"/>
    <n v="4"/>
    <n v="3"/>
    <n v="11"/>
    <n v="0"/>
  </r>
  <r>
    <n v="11181"/>
    <n v="1949"/>
    <n v="76"/>
    <x v="3"/>
    <x v="0"/>
    <x v="1"/>
    <n v="156924"/>
    <n v="0"/>
    <n v="0"/>
    <s v="29/08/2013"/>
    <n v="85"/>
    <x v="77"/>
    <x v="12"/>
    <x v="15"/>
    <n v="1"/>
    <x v="7"/>
    <n v="1"/>
    <x v="656"/>
    <n v="4.4607580739721139E-5"/>
    <x v="1"/>
    <x v="6"/>
    <x v="9"/>
    <x v="4"/>
    <n v="0"/>
    <n v="0"/>
    <n v="3"/>
    <n v="11"/>
    <n v="0"/>
  </r>
  <r>
    <n v="10343"/>
    <n v="1991"/>
    <n v="34"/>
    <x v="2"/>
    <x v="3"/>
    <x v="0"/>
    <n v="61618"/>
    <n v="0"/>
    <n v="0"/>
    <s v="29/09/2012"/>
    <n v="27"/>
    <x v="401"/>
    <x v="54"/>
    <x v="117"/>
    <n v="0"/>
    <x v="76"/>
    <n v="205"/>
    <x v="799"/>
    <n v="1.8501087344607096E-2"/>
    <x v="1"/>
    <x v="3"/>
    <x v="4"/>
    <x v="9"/>
    <n v="8"/>
    <n v="3"/>
    <n v="3"/>
    <n v="11"/>
    <n v="0"/>
  </r>
  <r>
    <n v="1103"/>
    <n v="1976"/>
    <n v="49"/>
    <x v="1"/>
    <x v="0"/>
    <x v="0"/>
    <n v="81929"/>
    <n v="1"/>
    <n v="0"/>
    <s v="29/09/2012"/>
    <n v="60"/>
    <x v="753"/>
    <x v="1"/>
    <x v="340"/>
    <n v="49"/>
    <x v="4"/>
    <n v="185"/>
    <x v="234"/>
    <n v="2.2800229466977504E-2"/>
    <x v="1"/>
    <x v="3"/>
    <x v="0"/>
    <x v="1"/>
    <n v="10"/>
    <n v="6"/>
    <n v="3"/>
    <n v="11"/>
    <n v="1"/>
  </r>
  <r>
    <n v="7373"/>
    <n v="1952"/>
    <n v="73"/>
    <x v="3"/>
    <x v="2"/>
    <x v="1"/>
    <n v="46610"/>
    <n v="0"/>
    <n v="2"/>
    <s v="29/10/2012"/>
    <n v="8"/>
    <x v="502"/>
    <x v="62"/>
    <x v="137"/>
    <n v="33"/>
    <x v="48"/>
    <n v="43"/>
    <x v="174"/>
    <n v="5.5567474790817421E-3"/>
    <x v="1"/>
    <x v="8"/>
    <x v="0"/>
    <x v="0"/>
    <n v="6"/>
    <n v="6"/>
    <n v="3"/>
    <n v="11"/>
    <n v="1"/>
  </r>
  <r>
    <n v="8932"/>
    <n v="1969"/>
    <n v="56"/>
    <x v="1"/>
    <x v="1"/>
    <x v="1"/>
    <n v="65176"/>
    <n v="0"/>
    <n v="1"/>
    <s v="29/10/2012"/>
    <n v="57"/>
    <x v="356"/>
    <x v="5"/>
    <x v="224"/>
    <n v="220"/>
    <x v="169"/>
    <n v="70"/>
    <x v="872"/>
    <n v="2.2416226831962687E-2"/>
    <x v="1"/>
    <x v="2"/>
    <x v="2"/>
    <x v="9"/>
    <n v="6"/>
    <n v="6"/>
    <n v="3"/>
    <n v="11"/>
    <n v="0"/>
  </r>
  <r>
    <n v="4324"/>
    <n v="1989"/>
    <n v="36"/>
    <x v="0"/>
    <x v="0"/>
    <x v="0"/>
    <n v="42387"/>
    <n v="1"/>
    <n v="0"/>
    <s v="29/10/2012"/>
    <n v="42"/>
    <x v="472"/>
    <x v="0"/>
    <x v="365"/>
    <n v="19"/>
    <x v="27"/>
    <n v="191"/>
    <x v="500"/>
    <n v="1.16309245759313E-2"/>
    <x v="1"/>
    <x v="0"/>
    <x v="3"/>
    <x v="0"/>
    <n v="7"/>
    <n v="8"/>
    <n v="3"/>
    <n v="11"/>
    <n v="0"/>
  </r>
  <r>
    <n v="4211"/>
    <n v="1986"/>
    <n v="39"/>
    <x v="4"/>
    <x v="0"/>
    <x v="0"/>
    <n v="20425"/>
    <n v="1"/>
    <n v="0"/>
    <s v="29/10/2012"/>
    <n v="5"/>
    <x v="30"/>
    <x v="62"/>
    <x v="106"/>
    <n v="3"/>
    <x v="14"/>
    <n v="17"/>
    <x v="50"/>
    <n v="1.9583843329253367E-3"/>
    <x v="0"/>
    <x v="3"/>
    <x v="1"/>
    <x v="4"/>
    <n v="3"/>
    <n v="7"/>
    <n v="3"/>
    <n v="11"/>
    <n v="0"/>
  </r>
  <r>
    <n v="10905"/>
    <n v="1955"/>
    <n v="70"/>
    <x v="0"/>
    <x v="1"/>
    <x v="1"/>
    <n v="42586"/>
    <n v="1"/>
    <n v="1"/>
    <s v="29/10/2012"/>
    <n v="7"/>
    <x v="365"/>
    <x v="22"/>
    <x v="33"/>
    <n v="0"/>
    <x v="4"/>
    <n v="0"/>
    <x v="313"/>
    <n v="5.9174376555675571E-3"/>
    <x v="1"/>
    <x v="0"/>
    <x v="0"/>
    <x v="0"/>
    <n v="6"/>
    <n v="8"/>
    <n v="3"/>
    <n v="11"/>
    <n v="1"/>
  </r>
  <r>
    <n v="8910"/>
    <n v="1955"/>
    <n v="70"/>
    <x v="0"/>
    <x v="1"/>
    <x v="1"/>
    <n v="42586"/>
    <n v="1"/>
    <n v="1"/>
    <s v="29/10/2012"/>
    <n v="7"/>
    <x v="365"/>
    <x v="22"/>
    <x v="33"/>
    <n v="0"/>
    <x v="4"/>
    <n v="0"/>
    <x v="313"/>
    <n v="5.9174376555675571E-3"/>
    <x v="1"/>
    <x v="0"/>
    <x v="0"/>
    <x v="0"/>
    <n v="6"/>
    <n v="8"/>
    <n v="3"/>
    <n v="11"/>
    <n v="1"/>
  </r>
  <r>
    <n v="1168"/>
    <n v="1978"/>
    <n v="47"/>
    <x v="3"/>
    <x v="0"/>
    <x v="0"/>
    <n v="72159"/>
    <n v="0"/>
    <n v="0"/>
    <s v="29/10/2012"/>
    <n v="62"/>
    <x v="573"/>
    <x v="53"/>
    <x v="541"/>
    <n v="34"/>
    <x v="42"/>
    <n v="53"/>
    <x v="873"/>
    <n v="1.8680968416968084E-2"/>
    <x v="2"/>
    <x v="1"/>
    <x v="0"/>
    <x v="9"/>
    <n v="10"/>
    <n v="2"/>
    <n v="3"/>
    <n v="11"/>
    <n v="0"/>
  </r>
  <r>
    <n v="7899"/>
    <n v="1952"/>
    <n v="73"/>
    <x v="3"/>
    <x v="0"/>
    <x v="1"/>
    <n v="77610"/>
    <n v="0"/>
    <n v="1"/>
    <s v="29/10/2012"/>
    <n v="70"/>
    <x v="754"/>
    <x v="18"/>
    <x v="542"/>
    <n v="21"/>
    <x v="138"/>
    <n v="16"/>
    <x v="874"/>
    <n v="2.1440536013400336E-2"/>
    <x v="1"/>
    <x v="3"/>
    <x v="0"/>
    <x v="5"/>
    <n v="4"/>
    <n v="7"/>
    <n v="3"/>
    <n v="11"/>
    <n v="0"/>
  </r>
  <r>
    <n v="1407"/>
    <n v="1986"/>
    <n v="39"/>
    <x v="4"/>
    <x v="0"/>
    <x v="0"/>
    <n v="20425"/>
    <n v="1"/>
    <n v="0"/>
    <s v="29/10/2012"/>
    <n v="5"/>
    <x v="30"/>
    <x v="62"/>
    <x v="106"/>
    <n v="3"/>
    <x v="14"/>
    <n v="17"/>
    <x v="50"/>
    <n v="1.9583843329253367E-3"/>
    <x v="0"/>
    <x v="3"/>
    <x v="1"/>
    <x v="4"/>
    <n v="3"/>
    <n v="7"/>
    <n v="3"/>
    <n v="11"/>
    <n v="0"/>
  </r>
  <r>
    <n v="11075"/>
    <n v="1978"/>
    <n v="47"/>
    <x v="0"/>
    <x v="0"/>
    <x v="0"/>
    <n v="51267"/>
    <n v="1"/>
    <n v="1"/>
    <s v="29/10/2013"/>
    <n v="37"/>
    <x v="273"/>
    <x v="22"/>
    <x v="88"/>
    <n v="7"/>
    <x v="12"/>
    <n v="12"/>
    <x v="518"/>
    <n v="5.0324770320088943E-3"/>
    <x v="1"/>
    <x v="2"/>
    <x v="4"/>
    <x v="6"/>
    <n v="5"/>
    <n v="4"/>
    <n v="3"/>
    <n v="11"/>
    <n v="0"/>
  </r>
  <r>
    <n v="2894"/>
    <n v="1985"/>
    <n v="40"/>
    <x v="0"/>
    <x v="3"/>
    <x v="0"/>
    <n v="72903"/>
    <n v="0"/>
    <n v="0"/>
    <s v="29/10/2013"/>
    <n v="74"/>
    <x v="755"/>
    <x v="88"/>
    <x v="543"/>
    <n v="0"/>
    <x v="11"/>
    <n v="39"/>
    <x v="875"/>
    <n v="2.7077075017488992E-2"/>
    <x v="1"/>
    <x v="1"/>
    <x v="8"/>
    <x v="2"/>
    <n v="8"/>
    <n v="4"/>
    <n v="3"/>
    <n v="11"/>
    <n v="1"/>
  </r>
  <r>
    <n v="3068"/>
    <n v="1990"/>
    <n v="35"/>
    <x v="0"/>
    <x v="0"/>
    <x v="0"/>
    <n v="18351"/>
    <n v="0"/>
    <n v="0"/>
    <s v="29/10/2013"/>
    <n v="1"/>
    <x v="103"/>
    <x v="62"/>
    <x v="97"/>
    <n v="0"/>
    <x v="2"/>
    <n v="7"/>
    <x v="80"/>
    <n v="1.9617459538989702E-3"/>
    <x v="3"/>
    <x v="1"/>
    <x v="1"/>
    <x v="4"/>
    <n v="3"/>
    <n v="7"/>
    <n v="3"/>
    <n v="11"/>
    <n v="0"/>
  </r>
  <r>
    <n v="368"/>
    <n v="1974"/>
    <n v="51"/>
    <x v="0"/>
    <x v="0"/>
    <x v="1"/>
    <n v="40049"/>
    <n v="0"/>
    <n v="1"/>
    <s v="29/11/2012"/>
    <n v="61"/>
    <x v="468"/>
    <x v="117"/>
    <x v="8"/>
    <n v="10"/>
    <x v="78"/>
    <n v="28"/>
    <x v="490"/>
    <n v="6.5419860670678422E-3"/>
    <x v="1"/>
    <x v="5"/>
    <x v="4"/>
    <x v="3"/>
    <n v="6"/>
    <n v="5"/>
    <n v="3"/>
    <n v="11"/>
    <n v="0"/>
  </r>
  <r>
    <n v="9850"/>
    <n v="1972"/>
    <n v="53"/>
    <x v="2"/>
    <x v="0"/>
    <x v="1"/>
    <n v="24884"/>
    <n v="1"/>
    <n v="0"/>
    <s v="29/11/2012"/>
    <n v="32"/>
    <x v="41"/>
    <x v="29"/>
    <x v="41"/>
    <n v="0"/>
    <x v="4"/>
    <n v="3"/>
    <x v="31"/>
    <n v="6.4298344317633826E-4"/>
    <x v="2"/>
    <x v="1"/>
    <x v="9"/>
    <x v="4"/>
    <n v="3"/>
    <n v="7"/>
    <n v="3"/>
    <n v="11"/>
    <n v="0"/>
  </r>
  <r>
    <n v="528"/>
    <n v="1978"/>
    <n v="47"/>
    <x v="0"/>
    <x v="0"/>
    <x v="0"/>
    <n v="65819"/>
    <n v="0"/>
    <n v="0"/>
    <s v="29/11/2012"/>
    <n v="99"/>
    <x v="564"/>
    <x v="122"/>
    <x v="544"/>
    <n v="149"/>
    <x v="157"/>
    <n v="63"/>
    <x v="587"/>
    <n v="2.0054999316306842E-2"/>
    <x v="2"/>
    <x v="1"/>
    <x v="5"/>
    <x v="1"/>
    <n v="10"/>
    <n v="3"/>
    <n v="3"/>
    <n v="11"/>
    <n v="0"/>
  </r>
  <r>
    <n v="3422"/>
    <n v="1975"/>
    <n v="50"/>
    <x v="0"/>
    <x v="0"/>
    <x v="0"/>
    <n v="76068"/>
    <n v="0"/>
    <n v="1"/>
    <s v="29/11/2012"/>
    <n v="67"/>
    <x v="756"/>
    <x v="62"/>
    <x v="259"/>
    <n v="33"/>
    <x v="17"/>
    <n v="76"/>
    <x v="876"/>
    <n v="1.7089972130199294E-2"/>
    <x v="1"/>
    <x v="1"/>
    <x v="1"/>
    <x v="6"/>
    <n v="4"/>
    <n v="6"/>
    <n v="3"/>
    <n v="11"/>
    <n v="0"/>
  </r>
  <r>
    <n v="6201"/>
    <n v="1978"/>
    <n v="47"/>
    <x v="0"/>
    <x v="3"/>
    <x v="0"/>
    <n v="38643"/>
    <n v="1"/>
    <n v="1"/>
    <s v="29/11/2013"/>
    <n v="45"/>
    <x v="73"/>
    <x v="22"/>
    <x v="30"/>
    <n v="0"/>
    <x v="7"/>
    <n v="10"/>
    <x v="0"/>
    <n v="1.0092384131666797E-3"/>
    <x v="1"/>
    <x v="3"/>
    <x v="1"/>
    <x v="4"/>
    <n v="3"/>
    <n v="7"/>
    <n v="3"/>
    <n v="11"/>
    <n v="0"/>
  </r>
  <r>
    <n v="286"/>
    <n v="1952"/>
    <n v="73"/>
    <x v="0"/>
    <x v="3"/>
    <x v="1"/>
    <n v="44213"/>
    <n v="1"/>
    <n v="1"/>
    <s v="29/11/2013"/>
    <n v="48"/>
    <x v="417"/>
    <x v="75"/>
    <x v="132"/>
    <n v="0"/>
    <x v="27"/>
    <n v="7"/>
    <x v="651"/>
    <n v="3.2795784045416506E-3"/>
    <x v="1"/>
    <x v="2"/>
    <x v="1"/>
    <x v="0"/>
    <n v="5"/>
    <n v="6"/>
    <n v="3"/>
    <n v="11"/>
    <n v="0"/>
  </r>
  <r>
    <n v="907"/>
    <n v="1975"/>
    <n v="50"/>
    <x v="0"/>
    <x v="0"/>
    <x v="0"/>
    <n v="46149"/>
    <n v="0"/>
    <n v="1"/>
    <s v="29/11/2013"/>
    <n v="36"/>
    <x v="291"/>
    <x v="29"/>
    <x v="75"/>
    <n v="4"/>
    <x v="4"/>
    <n v="27"/>
    <x v="877"/>
    <n v="7.2590955383648615E-3"/>
    <x v="1"/>
    <x v="0"/>
    <x v="5"/>
    <x v="0"/>
    <n v="7"/>
    <n v="5"/>
    <n v="3"/>
    <n v="11"/>
    <n v="0"/>
  </r>
  <r>
    <n v="8416"/>
    <n v="1981"/>
    <n v="44"/>
    <x v="0"/>
    <x v="0"/>
    <x v="0"/>
    <n v="29009"/>
    <n v="1"/>
    <n v="0"/>
    <s v="29/11/2013"/>
    <n v="19"/>
    <x v="17"/>
    <x v="29"/>
    <x v="50"/>
    <n v="10"/>
    <x v="20"/>
    <n v="2"/>
    <x v="341"/>
    <n v="1.4478265365920921E-3"/>
    <x v="2"/>
    <x v="3"/>
    <x v="1"/>
    <x v="4"/>
    <n v="3"/>
    <n v="6"/>
    <n v="3"/>
    <n v="11"/>
    <n v="0"/>
  </r>
  <r>
    <n v="8151"/>
    <n v="1990"/>
    <n v="35"/>
    <x v="4"/>
    <x v="0"/>
    <x v="0"/>
    <n v="24279"/>
    <n v="0"/>
    <n v="0"/>
    <s v="29/12/2012"/>
    <n v="6"/>
    <x v="65"/>
    <x v="26"/>
    <x v="61"/>
    <n v="20"/>
    <x v="173"/>
    <n v="108"/>
    <x v="878"/>
    <n v="6.3841179620247948E-3"/>
    <x v="0"/>
    <x v="1"/>
    <x v="0"/>
    <x v="0"/>
    <n v="3"/>
    <n v="8"/>
    <n v="3"/>
    <n v="11"/>
    <n v="0"/>
  </r>
  <r>
    <n v="7141"/>
    <n v="1986"/>
    <n v="39"/>
    <x v="1"/>
    <x v="3"/>
    <x v="0"/>
    <n v="21888"/>
    <n v="1"/>
    <n v="0"/>
    <s v="29/12/2012"/>
    <n v="15"/>
    <x v="72"/>
    <x v="16"/>
    <x v="174"/>
    <n v="2"/>
    <x v="5"/>
    <n v="64"/>
    <x v="238"/>
    <n v="6.8073830409356726E-3"/>
    <x v="1"/>
    <x v="2"/>
    <x v="5"/>
    <x v="0"/>
    <n v="2"/>
    <n v="10"/>
    <n v="3"/>
    <n v="11"/>
    <n v="1"/>
  </r>
  <r>
    <n v="7224"/>
    <n v="1977"/>
    <n v="48"/>
    <x v="0"/>
    <x v="0"/>
    <x v="0"/>
    <n v="31353"/>
    <n v="1"/>
    <n v="1"/>
    <s v="29/12/2013"/>
    <n v="24"/>
    <x v="38"/>
    <x v="0"/>
    <x v="32"/>
    <n v="3"/>
    <x v="7"/>
    <n v="7"/>
    <x v="146"/>
    <n v="7.6547698784805278E-4"/>
    <x v="1"/>
    <x v="3"/>
    <x v="6"/>
    <x v="0"/>
    <n v="2"/>
    <n v="8"/>
    <n v="3"/>
    <n v="11"/>
    <n v="0"/>
  </r>
  <r>
    <n v="1137"/>
    <n v="1964"/>
    <n v="61"/>
    <x v="0"/>
    <x v="3"/>
    <x v="1"/>
    <n v="81246"/>
    <n v="0"/>
    <n v="0"/>
    <s v="29/12/2013"/>
    <n v="87"/>
    <x v="290"/>
    <x v="156"/>
    <x v="445"/>
    <n v="61"/>
    <x v="176"/>
    <n v="37"/>
    <x v="879"/>
    <n v="1.6517736257785E-2"/>
    <x v="2"/>
    <x v="1"/>
    <x v="0"/>
    <x v="2"/>
    <n v="7"/>
    <n v="1"/>
    <n v="3"/>
    <n v="11"/>
    <n v="0"/>
  </r>
  <r>
    <n v="1065"/>
    <n v="1963"/>
    <n v="62"/>
    <x v="0"/>
    <x v="3"/>
    <x v="1"/>
    <n v="80695"/>
    <n v="0"/>
    <n v="0"/>
    <s v="29/12/2013"/>
    <n v="85"/>
    <x v="256"/>
    <x v="63"/>
    <x v="545"/>
    <n v="193"/>
    <x v="115"/>
    <n v="18"/>
    <x v="880"/>
    <n v="2.3545448912572032E-2"/>
    <x v="2"/>
    <x v="1"/>
    <x v="5"/>
    <x v="8"/>
    <n v="5"/>
    <n v="2"/>
    <n v="3"/>
    <n v="11"/>
    <n v="0"/>
  </r>
  <r>
    <n v="6215"/>
    <n v="1977"/>
    <n v="48"/>
    <x v="0"/>
    <x v="0"/>
    <x v="0"/>
    <n v="31353"/>
    <n v="1"/>
    <n v="1"/>
    <s v="29/12/2013"/>
    <n v="24"/>
    <x v="38"/>
    <x v="0"/>
    <x v="32"/>
    <n v="3"/>
    <x v="7"/>
    <n v="7"/>
    <x v="146"/>
    <n v="7.6547698784805278E-4"/>
    <x v="1"/>
    <x v="3"/>
    <x v="6"/>
    <x v="0"/>
    <n v="2"/>
    <n v="8"/>
    <n v="3"/>
    <n v="11"/>
    <n v="1"/>
  </r>
  <r>
    <n v="7327"/>
    <n v="1959"/>
    <n v="66"/>
    <x v="3"/>
    <x v="0"/>
    <x v="1"/>
    <n v="36732"/>
    <n v="1"/>
    <n v="1"/>
    <s v="29/12/2013"/>
    <n v="71"/>
    <x v="192"/>
    <x v="60"/>
    <x v="82"/>
    <n v="10"/>
    <x v="7"/>
    <n v="7"/>
    <x v="50"/>
    <n v="1.0889687465969727E-3"/>
    <x v="1"/>
    <x v="5"/>
    <x v="6"/>
    <x v="0"/>
    <n v="4"/>
    <n v="2"/>
    <n v="3"/>
    <n v="11"/>
    <n v="0"/>
  </r>
  <r>
    <n v="1880"/>
    <n v="1959"/>
    <n v="66"/>
    <x v="3"/>
    <x v="1"/>
    <x v="1"/>
    <n v="53537"/>
    <n v="1"/>
    <n v="1"/>
    <s v="30/01/2014"/>
    <n v="17"/>
    <x v="265"/>
    <x v="0"/>
    <x v="69"/>
    <n v="0"/>
    <x v="4"/>
    <n v="6"/>
    <x v="214"/>
    <n v="1.6250443618432112E-3"/>
    <x v="1"/>
    <x v="3"/>
    <x v="1"/>
    <x v="0"/>
    <n v="3"/>
    <n v="5"/>
    <n v="3"/>
    <n v="11"/>
    <n v="0"/>
  </r>
  <r>
    <n v="6424"/>
    <n v="1977"/>
    <n v="48"/>
    <x v="0"/>
    <x v="1"/>
    <x v="0"/>
    <n v="33178"/>
    <n v="1"/>
    <n v="0"/>
    <s v="30/01/2014"/>
    <n v="9"/>
    <x v="87"/>
    <x v="29"/>
    <x v="15"/>
    <n v="11"/>
    <x v="12"/>
    <n v="16"/>
    <x v="217"/>
    <n v="9.9463499909578645E-4"/>
    <x v="0"/>
    <x v="1"/>
    <x v="6"/>
    <x v="4"/>
    <n v="3"/>
    <n v="4"/>
    <n v="3"/>
    <n v="11"/>
    <n v="0"/>
  </r>
  <r>
    <n v="4741"/>
    <n v="1974"/>
    <n v="51"/>
    <x v="2"/>
    <x v="0"/>
    <x v="1"/>
    <n v="65463"/>
    <n v="1"/>
    <n v="0"/>
    <s v="30/01/2014"/>
    <n v="17"/>
    <x v="757"/>
    <x v="91"/>
    <x v="293"/>
    <n v="21"/>
    <x v="58"/>
    <n v="16"/>
    <x v="816"/>
    <n v="8.3405893405435125E-3"/>
    <x v="1"/>
    <x v="3"/>
    <x v="10"/>
    <x v="3"/>
    <n v="9"/>
    <n v="5"/>
    <n v="3"/>
    <n v="11"/>
    <n v="0"/>
  </r>
  <r>
    <n v="10432"/>
    <n v="1974"/>
    <n v="51"/>
    <x v="0"/>
    <x v="2"/>
    <x v="1"/>
    <n v="19346"/>
    <n v="1"/>
    <n v="0"/>
    <s v="30/01/2014"/>
    <n v="26"/>
    <x v="77"/>
    <x v="0"/>
    <x v="97"/>
    <n v="3"/>
    <x v="35"/>
    <n v="2"/>
    <x v="97"/>
    <n v="1.0338054378166029E-3"/>
    <x v="2"/>
    <x v="1"/>
    <x v="6"/>
    <x v="4"/>
    <n v="3"/>
    <n v="8"/>
    <n v="3"/>
    <n v="11"/>
    <n v="0"/>
  </r>
  <r>
    <n v="7030"/>
    <n v="1955"/>
    <n v="70"/>
    <x v="3"/>
    <x v="0"/>
    <x v="1"/>
    <n v="66465"/>
    <n v="0"/>
    <n v="1"/>
    <s v="30/03/2013"/>
    <n v="1"/>
    <x v="340"/>
    <x v="0"/>
    <x v="101"/>
    <n v="38"/>
    <x v="56"/>
    <n v="14"/>
    <x v="881"/>
    <n v="2.2131949146167156E-2"/>
    <x v="1"/>
    <x v="5"/>
    <x v="11"/>
    <x v="7"/>
    <n v="12"/>
    <n v="6"/>
    <n v="3"/>
    <n v="11"/>
    <n v="0"/>
  </r>
  <r>
    <n v="10590"/>
    <n v="1956"/>
    <n v="69"/>
    <x v="3"/>
    <x v="1"/>
    <x v="1"/>
    <n v="76542"/>
    <n v="0"/>
    <n v="0"/>
    <s v="30/03/2013"/>
    <n v="91"/>
    <x v="391"/>
    <x v="90"/>
    <x v="173"/>
    <n v="0"/>
    <x v="56"/>
    <n v="14"/>
    <x v="882"/>
    <n v="1.9192077552193567E-2"/>
    <x v="1"/>
    <x v="1"/>
    <x v="0"/>
    <x v="8"/>
    <n v="10"/>
    <n v="2"/>
    <n v="3"/>
    <n v="11"/>
    <n v="0"/>
  </r>
  <r>
    <n v="4656"/>
    <n v="1990"/>
    <n v="35"/>
    <x v="2"/>
    <x v="3"/>
    <x v="0"/>
    <n v="51250"/>
    <n v="1"/>
    <n v="0"/>
    <s v="30/03/2013"/>
    <n v="28"/>
    <x v="122"/>
    <x v="91"/>
    <x v="444"/>
    <n v="34"/>
    <x v="58"/>
    <n v="40"/>
    <x v="883"/>
    <n v="1.3073170731707317E-2"/>
    <x v="1"/>
    <x v="0"/>
    <x v="7"/>
    <x v="2"/>
    <n v="4"/>
    <n v="9"/>
    <n v="3"/>
    <n v="11"/>
    <n v="0"/>
  </r>
  <r>
    <n v="6292"/>
    <n v="1986"/>
    <n v="39"/>
    <x v="3"/>
    <x v="0"/>
    <x v="0"/>
    <n v="82333"/>
    <n v="0"/>
    <n v="0"/>
    <s v="30/03/2013"/>
    <n v="60"/>
    <x v="758"/>
    <x v="0"/>
    <x v="489"/>
    <n v="46"/>
    <x v="79"/>
    <n v="17"/>
    <x v="884"/>
    <n v="2.1923165680832715E-2"/>
    <x v="1"/>
    <x v="1"/>
    <x v="0"/>
    <x v="6"/>
    <n v="10"/>
    <n v="2"/>
    <n v="3"/>
    <n v="11"/>
    <n v="1"/>
  </r>
  <r>
    <n v="1016"/>
    <n v="1959"/>
    <n v="66"/>
    <x v="3"/>
    <x v="3"/>
    <x v="1"/>
    <n v="34554"/>
    <n v="0"/>
    <n v="1"/>
    <s v="30/03/2014"/>
    <n v="43"/>
    <x v="574"/>
    <x v="12"/>
    <x v="69"/>
    <n v="2"/>
    <x v="4"/>
    <n v="5"/>
    <x v="201"/>
    <n v="1.4470104763558487E-3"/>
    <x v="1"/>
    <x v="3"/>
    <x v="1"/>
    <x v="4"/>
    <n v="3"/>
    <n v="6"/>
    <n v="3"/>
    <n v="11"/>
    <n v="0"/>
  </r>
  <r>
    <n v="2724"/>
    <n v="1981"/>
    <n v="44"/>
    <x v="1"/>
    <x v="3"/>
    <x v="0"/>
    <n v="36143"/>
    <n v="1"/>
    <n v="0"/>
    <s v="30/03/2014"/>
    <n v="33"/>
    <x v="87"/>
    <x v="0"/>
    <x v="108"/>
    <n v="0"/>
    <x v="4"/>
    <n v="6"/>
    <x v="302"/>
    <n v="3.5968237279694544E-4"/>
    <x v="1"/>
    <x v="1"/>
    <x v="9"/>
    <x v="0"/>
    <n v="2"/>
    <n v="3"/>
    <n v="3"/>
    <n v="11"/>
    <n v="0"/>
  </r>
  <r>
    <n v="6019"/>
    <n v="1971"/>
    <n v="54"/>
    <x v="3"/>
    <x v="0"/>
    <x v="1"/>
    <n v="37126"/>
    <n v="1"/>
    <n v="0"/>
    <s v="30/03/2014"/>
    <n v="9"/>
    <x v="408"/>
    <x v="7"/>
    <x v="97"/>
    <n v="4"/>
    <x v="27"/>
    <n v="7"/>
    <x v="399"/>
    <n v="1.7507945913914776E-3"/>
    <x v="1"/>
    <x v="1"/>
    <x v="6"/>
    <x v="3"/>
    <n v="2"/>
    <n v="6"/>
    <n v="3"/>
    <n v="11"/>
    <n v="1"/>
  </r>
  <r>
    <n v="833"/>
    <n v="1955"/>
    <n v="70"/>
    <x v="1"/>
    <x v="0"/>
    <x v="1"/>
    <n v="38452"/>
    <n v="1"/>
    <n v="1"/>
    <s v="30/03/2014"/>
    <n v="62"/>
    <x v="123"/>
    <x v="0"/>
    <x v="30"/>
    <n v="0"/>
    <x v="4"/>
    <n v="2"/>
    <x v="458"/>
    <n v="1.8204514719650474E-3"/>
    <x v="1"/>
    <x v="5"/>
    <x v="4"/>
    <x v="4"/>
    <n v="3"/>
    <n v="7"/>
    <n v="3"/>
    <n v="11"/>
    <n v="0"/>
  </r>
  <r>
    <n v="8418"/>
    <n v="1958"/>
    <n v="67"/>
    <x v="2"/>
    <x v="3"/>
    <x v="1"/>
    <n v="38741"/>
    <n v="1"/>
    <n v="1"/>
    <s v="30/03/2014"/>
    <n v="60"/>
    <x v="0"/>
    <x v="16"/>
    <x v="2"/>
    <n v="8"/>
    <x v="35"/>
    <n v="13"/>
    <x v="229"/>
    <n v="1.2389974445677705E-3"/>
    <x v="2"/>
    <x v="3"/>
    <x v="1"/>
    <x v="4"/>
    <n v="3"/>
    <n v="7"/>
    <n v="3"/>
    <n v="11"/>
    <n v="0"/>
  </r>
  <r>
    <n v="3565"/>
    <n v="1955"/>
    <n v="70"/>
    <x v="1"/>
    <x v="0"/>
    <x v="1"/>
    <n v="38452"/>
    <n v="1"/>
    <n v="1"/>
    <s v="30/03/2014"/>
    <n v="62"/>
    <x v="123"/>
    <x v="0"/>
    <x v="30"/>
    <n v="0"/>
    <x v="4"/>
    <n v="2"/>
    <x v="458"/>
    <n v="1.8204514719650474E-3"/>
    <x v="1"/>
    <x v="5"/>
    <x v="4"/>
    <x v="4"/>
    <n v="3"/>
    <n v="7"/>
    <n v="3"/>
    <n v="11"/>
    <n v="0"/>
  </r>
  <r>
    <n v="255"/>
    <n v="1951"/>
    <n v="74"/>
    <x v="0"/>
    <x v="2"/>
    <x v="1"/>
    <n v="22263"/>
    <n v="1"/>
    <n v="1"/>
    <s v="30/03/2014"/>
    <n v="31"/>
    <x v="363"/>
    <x v="0"/>
    <x v="15"/>
    <n v="0"/>
    <x v="4"/>
    <n v="2"/>
    <x v="205"/>
    <n v="8.5343394870412796E-4"/>
    <x v="1"/>
    <x v="3"/>
    <x v="6"/>
    <x v="4"/>
    <n v="3"/>
    <n v="6"/>
    <n v="3"/>
    <n v="11"/>
    <n v="0"/>
  </r>
  <r>
    <n v="3865"/>
    <n v="1977"/>
    <n v="48"/>
    <x v="2"/>
    <x v="1"/>
    <x v="0"/>
    <n v="20981"/>
    <n v="0"/>
    <n v="0"/>
    <s v="30/04/2013"/>
    <n v="14"/>
    <x v="77"/>
    <x v="62"/>
    <x v="32"/>
    <n v="6"/>
    <x v="16"/>
    <n v="30"/>
    <x v="63"/>
    <n v="2.0494733330155856E-3"/>
    <x v="0"/>
    <x v="1"/>
    <x v="4"/>
    <x v="0"/>
    <n v="2"/>
    <n v="8"/>
    <n v="3"/>
    <n v="11"/>
    <n v="1"/>
  </r>
  <r>
    <n v="1050"/>
    <n v="1952"/>
    <n v="73"/>
    <x v="0"/>
    <x v="0"/>
    <x v="1"/>
    <n v="28332"/>
    <n v="0"/>
    <n v="0"/>
    <s v="30/04/2014"/>
    <n v="58"/>
    <x v="28"/>
    <x v="16"/>
    <x v="154"/>
    <n v="4"/>
    <x v="38"/>
    <n v="9"/>
    <x v="164"/>
    <n v="1.9765636029930819E-3"/>
    <x v="3"/>
    <x v="1"/>
    <x v="1"/>
    <x v="0"/>
    <n v="4"/>
    <n v="2"/>
    <n v="3"/>
    <n v="11"/>
    <n v="0"/>
  </r>
  <r>
    <n v="7828"/>
    <n v="1981"/>
    <n v="44"/>
    <x v="1"/>
    <x v="1"/>
    <x v="0"/>
    <n v="77882"/>
    <n v="0"/>
    <n v="0"/>
    <s v="30/04/2014"/>
    <n v="29"/>
    <x v="456"/>
    <x v="63"/>
    <x v="504"/>
    <n v="188"/>
    <x v="48"/>
    <n v="15"/>
    <x v="885"/>
    <n v="1.0310469684907937E-2"/>
    <x v="2"/>
    <x v="1"/>
    <x v="4"/>
    <x v="6"/>
    <n v="5"/>
    <n v="1"/>
    <n v="3"/>
    <n v="11"/>
    <n v="0"/>
  </r>
  <r>
    <n v="9960"/>
    <n v="1991"/>
    <n v="34"/>
    <x v="4"/>
    <x v="3"/>
    <x v="0"/>
    <n v="26868"/>
    <n v="1"/>
    <n v="0"/>
    <s v="30/04/2014"/>
    <n v="52"/>
    <x v="91"/>
    <x v="0"/>
    <x v="108"/>
    <n v="8"/>
    <x v="5"/>
    <n v="2"/>
    <x v="417"/>
    <n v="4.4662795891022776E-4"/>
    <x v="4"/>
    <x v="1"/>
    <x v="6"/>
    <x v="4"/>
    <n v="2"/>
    <n v="7"/>
    <n v="3"/>
    <n v="11"/>
    <n v="0"/>
  </r>
  <r>
    <n v="8341"/>
    <n v="1969"/>
    <n v="56"/>
    <x v="3"/>
    <x v="0"/>
    <x v="1"/>
    <n v="30396"/>
    <n v="1"/>
    <n v="0"/>
    <s v="30/04/2014"/>
    <n v="22"/>
    <x v="372"/>
    <x v="0"/>
    <x v="69"/>
    <n v="0"/>
    <x v="7"/>
    <n v="12"/>
    <x v="136"/>
    <n v="7.2377944466377154E-4"/>
    <x v="1"/>
    <x v="3"/>
    <x v="6"/>
    <x v="0"/>
    <n v="2"/>
    <n v="7"/>
    <n v="3"/>
    <n v="11"/>
    <n v="1"/>
  </r>
  <r>
    <n v="1324"/>
    <n v="1988"/>
    <n v="37"/>
    <x v="0"/>
    <x v="0"/>
    <x v="0"/>
    <n v="38872"/>
    <n v="1"/>
    <n v="0"/>
    <s v="30/05/2013"/>
    <n v="93"/>
    <x v="334"/>
    <x v="7"/>
    <x v="61"/>
    <n v="3"/>
    <x v="11"/>
    <n v="22"/>
    <x v="175"/>
    <n v="1.7750565960074089E-3"/>
    <x v="1"/>
    <x v="3"/>
    <x v="4"/>
    <x v="4"/>
    <n v="3"/>
    <n v="8"/>
    <n v="3"/>
    <n v="11"/>
    <n v="0"/>
  </r>
  <r>
    <n v="9967"/>
    <n v="1974"/>
    <n v="51"/>
    <x v="0"/>
    <x v="2"/>
    <x v="1"/>
    <n v="53034"/>
    <n v="1"/>
    <n v="1"/>
    <s v="30/05/2013"/>
    <n v="30"/>
    <x v="759"/>
    <x v="19"/>
    <x v="286"/>
    <n v="15"/>
    <x v="34"/>
    <n v="50"/>
    <x v="322"/>
    <n v="7.4857638496059128E-3"/>
    <x v="2"/>
    <x v="7"/>
    <x v="10"/>
    <x v="0"/>
    <n v="7"/>
    <n v="8"/>
    <n v="3"/>
    <n v="11"/>
    <n v="0"/>
  </r>
  <r>
    <n v="8890"/>
    <n v="1971"/>
    <n v="54"/>
    <x v="3"/>
    <x v="2"/>
    <x v="1"/>
    <n v="65808"/>
    <n v="1"/>
    <n v="1"/>
    <s v="30/05/2014"/>
    <n v="1"/>
    <x v="249"/>
    <x v="69"/>
    <x v="296"/>
    <n v="13"/>
    <x v="0"/>
    <n v="10"/>
    <x v="490"/>
    <n v="3.9812788718696819E-3"/>
    <x v="1"/>
    <x v="5"/>
    <x v="5"/>
    <x v="0"/>
    <n v="5"/>
    <n v="6"/>
    <n v="3"/>
    <n v="11"/>
    <n v="0"/>
  </r>
  <r>
    <n v="9592"/>
    <n v="1983"/>
    <n v="42"/>
    <x v="0"/>
    <x v="1"/>
    <x v="0"/>
    <n v="22010"/>
    <n v="1"/>
    <n v="0"/>
    <s v="30/06/2013"/>
    <n v="51"/>
    <x v="223"/>
    <x v="22"/>
    <x v="97"/>
    <n v="3"/>
    <x v="4"/>
    <n v="8"/>
    <x v="434"/>
    <n v="1.1358473421172195E-3"/>
    <x v="1"/>
    <x v="3"/>
    <x v="1"/>
    <x v="4"/>
    <n v="3"/>
    <n v="8"/>
    <n v="3"/>
    <n v="11"/>
    <n v="0"/>
  </r>
  <r>
    <n v="10203"/>
    <n v="1990"/>
    <n v="35"/>
    <x v="0"/>
    <x v="3"/>
    <x v="0"/>
    <n v="26095"/>
    <n v="1"/>
    <n v="0"/>
    <s v="30/06/2013"/>
    <n v="77"/>
    <x v="223"/>
    <x v="69"/>
    <x v="97"/>
    <n v="3"/>
    <x v="7"/>
    <n v="11"/>
    <x v="365"/>
    <n v="1.1879670434949223E-3"/>
    <x v="1"/>
    <x v="1"/>
    <x v="6"/>
    <x v="4"/>
    <n v="3"/>
    <n v="7"/>
    <n v="3"/>
    <n v="11"/>
    <n v="0"/>
  </r>
  <r>
    <n v="773"/>
    <n v="1971"/>
    <n v="54"/>
    <x v="1"/>
    <x v="2"/>
    <x v="1"/>
    <n v="42835"/>
    <n v="1"/>
    <n v="1"/>
    <s v="30/06/2013"/>
    <n v="64"/>
    <x v="539"/>
    <x v="20"/>
    <x v="355"/>
    <n v="12"/>
    <x v="8"/>
    <n v="98"/>
    <x v="414"/>
    <n v="1.1602661375043772E-2"/>
    <x v="1"/>
    <x v="9"/>
    <x v="10"/>
    <x v="9"/>
    <n v="4"/>
    <n v="6"/>
    <n v="3"/>
    <n v="11"/>
    <n v="0"/>
  </r>
  <r>
    <n v="6653"/>
    <n v="1970"/>
    <n v="55"/>
    <x v="3"/>
    <x v="0"/>
    <x v="1"/>
    <n v="55158"/>
    <n v="1"/>
    <n v="1"/>
    <s v="30/07/2012"/>
    <n v="72"/>
    <x v="85"/>
    <x v="0"/>
    <x v="341"/>
    <n v="4"/>
    <x v="34"/>
    <n v="23"/>
    <x v="24"/>
    <n v="7.1612458754849702E-3"/>
    <x v="1"/>
    <x v="2"/>
    <x v="8"/>
    <x v="3"/>
    <n v="5"/>
    <n v="7"/>
    <n v="3"/>
    <n v="11"/>
    <n v="1"/>
  </r>
  <r>
    <n v="6287"/>
    <n v="1986"/>
    <n v="39"/>
    <x v="0"/>
    <x v="1"/>
    <x v="0"/>
    <n v="34728"/>
    <n v="1"/>
    <n v="0"/>
    <s v="30/07/2013"/>
    <n v="2"/>
    <x v="28"/>
    <x v="0"/>
    <x v="17"/>
    <n v="0"/>
    <x v="4"/>
    <n v="6"/>
    <x v="262"/>
    <n v="8.6385625431928132E-4"/>
    <x v="2"/>
    <x v="1"/>
    <x v="6"/>
    <x v="0"/>
    <n v="2"/>
    <n v="6"/>
    <n v="3"/>
    <n v="11"/>
    <n v="1"/>
  </r>
  <r>
    <n v="938"/>
    <n v="1981"/>
    <n v="44"/>
    <x v="0"/>
    <x v="0"/>
    <x v="0"/>
    <n v="40211"/>
    <n v="1"/>
    <n v="1"/>
    <s v="30/07/2013"/>
    <n v="30"/>
    <x v="112"/>
    <x v="12"/>
    <x v="41"/>
    <n v="2"/>
    <x v="7"/>
    <n v="25"/>
    <x v="185"/>
    <n v="1.5418666534032976E-3"/>
    <x v="1"/>
    <x v="3"/>
    <x v="1"/>
    <x v="0"/>
    <n v="2"/>
    <n v="8"/>
    <n v="3"/>
    <n v="11"/>
    <n v="0"/>
  </r>
  <r>
    <n v="4405"/>
    <n v="1956"/>
    <n v="69"/>
    <x v="1"/>
    <x v="0"/>
    <x v="1"/>
    <n v="63915"/>
    <n v="0"/>
    <n v="2"/>
    <s v="30/07/2013"/>
    <n v="2"/>
    <x v="760"/>
    <x v="69"/>
    <x v="142"/>
    <n v="30"/>
    <x v="4"/>
    <n v="15"/>
    <x v="668"/>
    <n v="1.2109833372447781E-2"/>
    <x v="1"/>
    <x v="3"/>
    <x v="10"/>
    <x v="6"/>
    <n v="12"/>
    <n v="5"/>
    <n v="3"/>
    <n v="11"/>
    <n v="0"/>
  </r>
  <r>
    <n v="8143"/>
    <n v="1985"/>
    <n v="40"/>
    <x v="3"/>
    <x v="3"/>
    <x v="0"/>
    <n v="37929"/>
    <n v="0"/>
    <n v="0"/>
    <s v="30/07/2013"/>
    <n v="49"/>
    <x v="190"/>
    <x v="22"/>
    <x v="174"/>
    <n v="3"/>
    <x v="12"/>
    <n v="10"/>
    <x v="218"/>
    <n v="6.7230878747132801E-3"/>
    <x v="1"/>
    <x v="3"/>
    <x v="0"/>
    <x v="3"/>
    <n v="5"/>
    <n v="7"/>
    <n v="3"/>
    <n v="11"/>
    <n v="1"/>
  </r>
  <r>
    <n v="9303"/>
    <n v="1976"/>
    <n v="49"/>
    <x v="0"/>
    <x v="0"/>
    <x v="0"/>
    <n v="5305"/>
    <n v="0"/>
    <n v="1"/>
    <s v="30/07/2013"/>
    <n v="12"/>
    <x v="87"/>
    <x v="20"/>
    <x v="41"/>
    <n v="1"/>
    <x v="5"/>
    <n v="5"/>
    <x v="276"/>
    <n v="5.0895381715362863E-3"/>
    <x v="1"/>
    <x v="6"/>
    <x v="6"/>
    <x v="4"/>
    <n v="0"/>
    <n v="13"/>
    <n v="3"/>
    <n v="11"/>
    <n v="0"/>
  </r>
  <r>
    <n v="2066"/>
    <n v="1949"/>
    <n v="76"/>
    <x v="0"/>
    <x v="1"/>
    <x v="1"/>
    <n v="38823"/>
    <n v="0"/>
    <n v="1"/>
    <s v="30/08/2012"/>
    <n v="56"/>
    <x v="63"/>
    <x v="0"/>
    <x v="73"/>
    <n v="2"/>
    <x v="26"/>
    <n v="23"/>
    <x v="85"/>
    <n v="2.3439713571851736E-3"/>
    <x v="1"/>
    <x v="1"/>
    <x v="1"/>
    <x v="0"/>
    <n v="3"/>
    <n v="6"/>
    <n v="3"/>
    <n v="11"/>
    <n v="0"/>
  </r>
  <r>
    <n v="3645"/>
    <n v="1972"/>
    <n v="53"/>
    <x v="3"/>
    <x v="3"/>
    <x v="1"/>
    <n v="27213"/>
    <n v="1"/>
    <n v="0"/>
    <s v="30/08/2012"/>
    <n v="19"/>
    <x v="27"/>
    <x v="7"/>
    <x v="119"/>
    <n v="10"/>
    <x v="8"/>
    <n v="3"/>
    <x v="135"/>
    <n v="2.462058574945798E-3"/>
    <x v="2"/>
    <x v="5"/>
    <x v="1"/>
    <x v="4"/>
    <n v="4"/>
    <n v="8"/>
    <n v="3"/>
    <n v="11"/>
    <n v="1"/>
  </r>
  <r>
    <n v="4910"/>
    <n v="1967"/>
    <n v="58"/>
    <x v="0"/>
    <x v="2"/>
    <x v="1"/>
    <n v="68743"/>
    <n v="0"/>
    <n v="0"/>
    <s v="30/08/2012"/>
    <n v="81"/>
    <x v="761"/>
    <x v="120"/>
    <x v="336"/>
    <n v="175"/>
    <x v="119"/>
    <n v="115"/>
    <x v="886"/>
    <n v="2.8497447012786756E-2"/>
    <x v="1"/>
    <x v="1"/>
    <x v="11"/>
    <x v="2"/>
    <n v="13"/>
    <n v="7"/>
    <n v="3"/>
    <n v="11"/>
    <n v="0"/>
  </r>
  <r>
    <n v="7532"/>
    <n v="1980"/>
    <n v="45"/>
    <x v="0"/>
    <x v="0"/>
    <x v="0"/>
    <n v="43586"/>
    <n v="0"/>
    <n v="1"/>
    <s v="30/08/2012"/>
    <n v="26"/>
    <x v="299"/>
    <x v="22"/>
    <x v="73"/>
    <n v="4"/>
    <x v="4"/>
    <n v="16"/>
    <x v="68"/>
    <n v="2.6614050383150555E-3"/>
    <x v="1"/>
    <x v="5"/>
    <x v="4"/>
    <x v="4"/>
    <n v="4"/>
    <n v="8"/>
    <n v="3"/>
    <n v="11"/>
    <n v="0"/>
  </r>
  <r>
    <n v="1072"/>
    <n v="1965"/>
    <n v="60"/>
    <x v="3"/>
    <x v="3"/>
    <x v="1"/>
    <n v="40760"/>
    <n v="0"/>
    <n v="1"/>
    <s v="30/08/2013"/>
    <n v="64"/>
    <x v="63"/>
    <x v="0"/>
    <x v="2"/>
    <n v="0"/>
    <x v="4"/>
    <n v="6"/>
    <x v="214"/>
    <n v="2.1344455348380766E-3"/>
    <x v="1"/>
    <x v="3"/>
    <x v="1"/>
    <x v="0"/>
    <n v="3"/>
    <n v="6"/>
    <n v="3"/>
    <n v="11"/>
    <n v="0"/>
  </r>
  <r>
    <n v="11010"/>
    <n v="1984"/>
    <n v="41"/>
    <x v="3"/>
    <x v="3"/>
    <x v="0"/>
    <n v="16269"/>
    <n v="1"/>
    <n v="0"/>
    <s v="30/08/2013"/>
    <n v="75"/>
    <x v="27"/>
    <x v="7"/>
    <x v="38"/>
    <n v="3"/>
    <x v="7"/>
    <n v="0"/>
    <x v="51"/>
    <n v="2.7045300878972278E-3"/>
    <x v="1"/>
    <x v="5"/>
    <x v="4"/>
    <x v="4"/>
    <n v="3"/>
    <n v="8"/>
    <n v="3"/>
    <n v="11"/>
    <n v="0"/>
  </r>
  <r>
    <n v="800"/>
    <n v="1960"/>
    <n v="65"/>
    <x v="0"/>
    <x v="1"/>
    <x v="1"/>
    <n v="44512"/>
    <n v="1"/>
    <n v="1"/>
    <s v="30/08/2013"/>
    <n v="57"/>
    <x v="334"/>
    <x v="12"/>
    <x v="69"/>
    <n v="0"/>
    <x v="4"/>
    <n v="2"/>
    <x v="262"/>
    <n v="6.7397555715312729E-4"/>
    <x v="1"/>
    <x v="3"/>
    <x v="6"/>
    <x v="4"/>
    <n v="3"/>
    <n v="4"/>
    <n v="3"/>
    <n v="11"/>
    <n v="0"/>
  </r>
  <r>
    <n v="4943"/>
    <n v="1953"/>
    <n v="72"/>
    <x v="0"/>
    <x v="0"/>
    <x v="1"/>
    <n v="70503"/>
    <n v="0"/>
    <n v="0"/>
    <s v="30/09/2012"/>
    <n v="73"/>
    <x v="762"/>
    <x v="18"/>
    <x v="147"/>
    <n v="0"/>
    <x v="138"/>
    <n v="66"/>
    <x v="130"/>
    <n v="2.3559281165340482E-2"/>
    <x v="1"/>
    <x v="1"/>
    <x v="1"/>
    <x v="1"/>
    <n v="9"/>
    <n v="6"/>
    <n v="3"/>
    <n v="11"/>
    <n v="0"/>
  </r>
  <r>
    <n v="8026"/>
    <n v="1952"/>
    <n v="73"/>
    <x v="0"/>
    <x v="0"/>
    <x v="1"/>
    <n v="62998"/>
    <n v="0"/>
    <n v="1"/>
    <s v="30/09/2013"/>
    <n v="10"/>
    <x v="196"/>
    <x v="98"/>
    <x v="83"/>
    <n v="65"/>
    <x v="79"/>
    <n v="58"/>
    <x v="887"/>
    <n v="6.428775516683069E-3"/>
    <x v="1"/>
    <x v="0"/>
    <x v="5"/>
    <x v="1"/>
    <n v="5"/>
    <n v="5"/>
    <n v="3"/>
    <n v="11"/>
    <n v="0"/>
  </r>
  <r>
    <n v="7279"/>
    <n v="1969"/>
    <n v="56"/>
    <x v="3"/>
    <x v="1"/>
    <x v="1"/>
    <n v="69476"/>
    <n v="0"/>
    <n v="0"/>
    <s v="30/09/2013"/>
    <n v="3"/>
    <x v="763"/>
    <x v="46"/>
    <x v="546"/>
    <n v="63"/>
    <x v="8"/>
    <n v="67"/>
    <x v="888"/>
    <n v="1.4062410040877426E-2"/>
    <x v="2"/>
    <x v="1"/>
    <x v="0"/>
    <x v="9"/>
    <n v="4"/>
    <n v="2"/>
    <n v="3"/>
    <n v="11"/>
    <n v="0"/>
  </r>
  <r>
    <n v="8405"/>
    <n v="1979"/>
    <n v="46"/>
    <x v="0"/>
    <x v="2"/>
    <x v="0"/>
    <n v="68274"/>
    <n v="1"/>
    <n v="1"/>
    <s v="30/09/2013"/>
    <n v="83"/>
    <x v="466"/>
    <x v="55"/>
    <x v="179"/>
    <n v="23"/>
    <x v="21"/>
    <n v="46"/>
    <x v="174"/>
    <n v="3.7935378035562585E-3"/>
    <x v="1"/>
    <x v="3"/>
    <x v="0"/>
    <x v="3"/>
    <n v="5"/>
    <n v="3"/>
    <n v="3"/>
    <n v="11"/>
    <n v="0"/>
  </r>
  <r>
    <n v="5975"/>
    <n v="1967"/>
    <n v="58"/>
    <x v="3"/>
    <x v="3"/>
    <x v="1"/>
    <n v="40304"/>
    <n v="1"/>
    <n v="0"/>
    <s v="30/09/2013"/>
    <n v="82"/>
    <x v="144"/>
    <x v="0"/>
    <x v="2"/>
    <n v="0"/>
    <x v="4"/>
    <n v="3"/>
    <x v="183"/>
    <n v="1.3398173878523224E-3"/>
    <x v="1"/>
    <x v="1"/>
    <x v="1"/>
    <x v="4"/>
    <n v="3"/>
    <n v="7"/>
    <n v="3"/>
    <n v="11"/>
    <n v="0"/>
  </r>
  <r>
    <n v="7428"/>
    <n v="1975"/>
    <n v="50"/>
    <x v="0"/>
    <x v="1"/>
    <x v="0"/>
    <n v="80144"/>
    <n v="0"/>
    <n v="0"/>
    <s v="30/09/2013"/>
    <n v="47"/>
    <x v="165"/>
    <x v="152"/>
    <x v="1"/>
    <n v="250"/>
    <x v="163"/>
    <n v="108"/>
    <x v="680"/>
    <n v="1.5709223397883811E-2"/>
    <x v="2"/>
    <x v="1"/>
    <x v="4"/>
    <x v="5"/>
    <n v="8"/>
    <n v="1"/>
    <n v="3"/>
    <n v="11"/>
    <n v="0"/>
  </r>
  <r>
    <n v="4673"/>
    <n v="1963"/>
    <n v="62"/>
    <x v="3"/>
    <x v="0"/>
    <x v="1"/>
    <n v="81300"/>
    <n v="0"/>
    <n v="1"/>
    <s v="30/10/2012"/>
    <n v="17"/>
    <x v="631"/>
    <x v="62"/>
    <x v="547"/>
    <n v="32"/>
    <x v="17"/>
    <n v="36"/>
    <x v="418"/>
    <n v="1.4821648216482165E-2"/>
    <x v="1"/>
    <x v="5"/>
    <x v="7"/>
    <x v="6"/>
    <n v="5"/>
    <n v="5"/>
    <n v="3"/>
    <n v="11"/>
    <n v="1"/>
  </r>
  <r>
    <n v="1676"/>
    <n v="1975"/>
    <n v="50"/>
    <x v="0"/>
    <x v="0"/>
    <x v="0"/>
    <n v="43057"/>
    <n v="0"/>
    <n v="1"/>
    <s v="30/10/2013"/>
    <n v="30"/>
    <x v="654"/>
    <x v="22"/>
    <x v="11"/>
    <n v="0"/>
    <x v="12"/>
    <n v="5"/>
    <x v="800"/>
    <n v="6.0617321225352443E-3"/>
    <x v="1"/>
    <x v="2"/>
    <x v="0"/>
    <x v="3"/>
    <n v="5"/>
    <n v="5"/>
    <n v="3"/>
    <n v="11"/>
    <n v="0"/>
  </r>
  <r>
    <n v="3388"/>
    <n v="1967"/>
    <n v="58"/>
    <x v="0"/>
    <x v="2"/>
    <x v="1"/>
    <n v="70844"/>
    <n v="1"/>
    <n v="1"/>
    <s v="30/10/2013"/>
    <n v="16"/>
    <x v="435"/>
    <x v="79"/>
    <x v="193"/>
    <n v="3"/>
    <x v="89"/>
    <n v="2"/>
    <x v="576"/>
    <n v="4.1217322567895657E-3"/>
    <x v="1"/>
    <x v="0"/>
    <x v="10"/>
    <x v="0"/>
    <n v="5"/>
    <n v="7"/>
    <n v="3"/>
    <n v="11"/>
    <n v="0"/>
  </r>
  <r>
    <n v="5250"/>
    <n v="1943"/>
    <n v="82"/>
    <x v="1"/>
    <x v="4"/>
    <x v="1"/>
    <s v="NILL"/>
    <n v="0"/>
    <n v="0"/>
    <s v="30/10/2013"/>
    <n v="75"/>
    <x v="618"/>
    <x v="155"/>
    <x v="548"/>
    <n v="164"/>
    <x v="146"/>
    <n v="126"/>
    <x v="889"/>
    <e v="#VALUE!"/>
    <x v="1"/>
    <x v="1"/>
    <x v="5"/>
    <x v="2"/>
    <n v="11"/>
    <n v="1"/>
    <n v="3"/>
    <n v="11"/>
    <n v="1"/>
  </r>
  <r>
    <n v="3807"/>
    <n v="1955"/>
    <n v="70"/>
    <x v="0"/>
    <x v="1"/>
    <x v="1"/>
    <n v="59925"/>
    <n v="0"/>
    <n v="1"/>
    <s v="30/11/2012"/>
    <n v="83"/>
    <x v="764"/>
    <x v="68"/>
    <x v="549"/>
    <n v="19"/>
    <x v="19"/>
    <n v="56"/>
    <x v="890"/>
    <n v="1.1848143512724238E-2"/>
    <x v="1"/>
    <x v="5"/>
    <x v="2"/>
    <x v="3"/>
    <n v="9"/>
    <n v="6"/>
    <n v="3"/>
    <n v="11"/>
    <n v="0"/>
  </r>
  <r>
    <n v="5474"/>
    <n v="1970"/>
    <n v="55"/>
    <x v="0"/>
    <x v="3"/>
    <x v="1"/>
    <n v="43020"/>
    <n v="1"/>
    <n v="0"/>
    <s v="30/11/2013"/>
    <n v="79"/>
    <x v="408"/>
    <x v="69"/>
    <x v="12"/>
    <n v="4"/>
    <x v="21"/>
    <n v="43"/>
    <x v="324"/>
    <n v="4.1841004184100415E-3"/>
    <x v="2"/>
    <x v="5"/>
    <x v="0"/>
    <x v="0"/>
    <n v="4"/>
    <n v="6"/>
    <n v="3"/>
    <n v="11"/>
    <n v="0"/>
  </r>
  <r>
    <n v="4459"/>
    <n v="1989"/>
    <n v="36"/>
    <x v="0"/>
    <x v="3"/>
    <x v="0"/>
    <n v="30279"/>
    <n v="1"/>
    <n v="0"/>
    <s v="30/12/2012"/>
    <n v="13"/>
    <x v="38"/>
    <x v="20"/>
    <x v="30"/>
    <n v="4"/>
    <x v="27"/>
    <n v="1"/>
    <x v="80"/>
    <n v="1.1889428316655107E-3"/>
    <x v="2"/>
    <x v="1"/>
    <x v="6"/>
    <x v="4"/>
    <n v="3"/>
    <n v="8"/>
    <n v="3"/>
    <n v="11"/>
    <n v="0"/>
  </r>
  <r>
    <n v="10642"/>
    <n v="1989"/>
    <n v="36"/>
    <x v="0"/>
    <x v="3"/>
    <x v="0"/>
    <n v="30279"/>
    <n v="1"/>
    <n v="0"/>
    <s v="30/12/2012"/>
    <n v="13"/>
    <x v="38"/>
    <x v="20"/>
    <x v="30"/>
    <n v="4"/>
    <x v="27"/>
    <n v="1"/>
    <x v="80"/>
    <n v="1.1889428316655107E-3"/>
    <x v="2"/>
    <x v="1"/>
    <x v="6"/>
    <x v="4"/>
    <n v="3"/>
    <n v="8"/>
    <n v="3"/>
    <n v="11"/>
    <n v="0"/>
  </r>
  <r>
    <n v="2131"/>
    <n v="1959"/>
    <n v="66"/>
    <x v="3"/>
    <x v="2"/>
    <x v="1"/>
    <n v="62859"/>
    <n v="0"/>
    <n v="1"/>
    <s v="30/12/2012"/>
    <n v="37"/>
    <x v="765"/>
    <x v="115"/>
    <x v="71"/>
    <n v="16"/>
    <x v="17"/>
    <n v="25"/>
    <x v="571"/>
    <n v="2.0394851970282697E-2"/>
    <x v="1"/>
    <x v="2"/>
    <x v="2"/>
    <x v="1"/>
    <n v="6"/>
    <n v="6"/>
    <n v="3"/>
    <n v="11"/>
    <n v="0"/>
  </r>
  <r>
    <n v="3547"/>
    <n v="1969"/>
    <n v="56"/>
    <x v="1"/>
    <x v="1"/>
    <x v="1"/>
    <n v="41021"/>
    <n v="1"/>
    <n v="0"/>
    <s v="30/12/2012"/>
    <n v="12"/>
    <x v="28"/>
    <x v="69"/>
    <x v="97"/>
    <n v="6"/>
    <x v="14"/>
    <n v="12"/>
    <x v="331"/>
    <n v="1.2676434021598694E-3"/>
    <x v="3"/>
    <x v="3"/>
    <x v="1"/>
    <x v="4"/>
    <n v="3"/>
    <n v="6"/>
    <n v="3"/>
    <n v="11"/>
    <n v="1"/>
  </r>
  <r>
    <n v="378"/>
    <n v="1971"/>
    <n v="54"/>
    <x v="0"/>
    <x v="0"/>
    <x v="1"/>
    <n v="52531"/>
    <n v="0"/>
    <n v="0"/>
    <s v="30/12/2012"/>
    <n v="68"/>
    <x v="20"/>
    <x v="41"/>
    <x v="247"/>
    <n v="51"/>
    <x v="91"/>
    <n v="125"/>
    <x v="891"/>
    <n v="1.2735337229445471E-2"/>
    <x v="1"/>
    <x v="3"/>
    <x v="8"/>
    <x v="3"/>
    <n v="10"/>
    <n v="6"/>
    <n v="3"/>
    <n v="11"/>
    <n v="0"/>
  </r>
  <r>
    <n v="5300"/>
    <n v="1973"/>
    <n v="52"/>
    <x v="1"/>
    <x v="0"/>
    <x v="1"/>
    <n v="38961"/>
    <n v="1"/>
    <n v="0"/>
    <s v="30/12/2013"/>
    <n v="60"/>
    <x v="27"/>
    <x v="69"/>
    <x v="29"/>
    <n v="0"/>
    <x v="7"/>
    <n v="24"/>
    <x v="27"/>
    <n v="1.180667847334514E-3"/>
    <x v="0"/>
    <x v="1"/>
    <x v="1"/>
    <x v="0"/>
    <n v="2"/>
    <n v="7"/>
    <n v="3"/>
    <n v="11"/>
    <n v="0"/>
  </r>
  <r>
    <n v="3139"/>
    <n v="1982"/>
    <n v="43"/>
    <x v="2"/>
    <x v="3"/>
    <x v="0"/>
    <n v="74116"/>
    <n v="0"/>
    <n v="0"/>
    <s v="30/12/2013"/>
    <n v="53"/>
    <x v="766"/>
    <x v="89"/>
    <x v="550"/>
    <n v="145"/>
    <x v="53"/>
    <n v="166"/>
    <x v="892"/>
    <n v="2.5446597225970102E-2"/>
    <x v="1"/>
    <x v="1"/>
    <x v="0"/>
    <x v="1"/>
    <n v="10"/>
    <n v="2"/>
    <n v="3"/>
    <n v="11"/>
    <n v="0"/>
  </r>
  <r>
    <n v="1542"/>
    <n v="1975"/>
    <n v="50"/>
    <x v="0"/>
    <x v="3"/>
    <x v="0"/>
    <n v="56243"/>
    <n v="1"/>
    <n v="2"/>
    <s v="30/12/2013"/>
    <n v="26"/>
    <x v="54"/>
    <x v="0"/>
    <x v="132"/>
    <n v="4"/>
    <x v="5"/>
    <n v="7"/>
    <x v="204"/>
    <n v="6.9164162651352166E-3"/>
    <x v="1"/>
    <x v="8"/>
    <x v="0"/>
    <x v="3"/>
    <n v="8"/>
    <n v="5"/>
    <n v="3"/>
    <n v="11"/>
    <n v="0"/>
  </r>
  <r>
    <n v="2574"/>
    <n v="1977"/>
    <n v="48"/>
    <x v="3"/>
    <x v="0"/>
    <x v="0"/>
    <n v="61996"/>
    <n v="0"/>
    <n v="1"/>
    <s v="31/01/2013"/>
    <n v="27"/>
    <x v="220"/>
    <x v="62"/>
    <x v="399"/>
    <n v="0"/>
    <x v="4"/>
    <n v="24"/>
    <x v="254"/>
    <n v="1.9452867926963029E-2"/>
    <x v="1"/>
    <x v="5"/>
    <x v="10"/>
    <x v="1"/>
    <n v="8"/>
    <n v="5"/>
    <n v="3"/>
    <n v="11"/>
    <n v="1"/>
  </r>
  <r>
    <n v="523"/>
    <n v="1989"/>
    <n v="36"/>
    <x v="0"/>
    <x v="0"/>
    <x v="0"/>
    <n v="37155"/>
    <n v="1"/>
    <n v="0"/>
    <s v="31/01/2013"/>
    <n v="51"/>
    <x v="334"/>
    <x v="0"/>
    <x v="119"/>
    <n v="7"/>
    <x v="38"/>
    <n v="3"/>
    <x v="447"/>
    <n v="1.9109137397389315E-3"/>
    <x v="2"/>
    <x v="1"/>
    <x v="1"/>
    <x v="4"/>
    <n v="4"/>
    <n v="5"/>
    <n v="3"/>
    <n v="11"/>
    <n v="0"/>
  </r>
  <r>
    <n v="4603"/>
    <n v="1960"/>
    <n v="65"/>
    <x v="3"/>
    <x v="0"/>
    <x v="1"/>
    <n v="65695"/>
    <n v="0"/>
    <n v="1"/>
    <s v="31/01/2014"/>
    <n v="50"/>
    <x v="141"/>
    <x v="91"/>
    <x v="77"/>
    <n v="0"/>
    <x v="102"/>
    <n v="6"/>
    <x v="61"/>
    <n v="9.8942080828069105E-3"/>
    <x v="1"/>
    <x v="3"/>
    <x v="5"/>
    <x v="1"/>
    <n v="10"/>
    <n v="4"/>
    <n v="3"/>
    <n v="11"/>
    <n v="0"/>
  </r>
  <r>
    <n v="2677"/>
    <n v="1956"/>
    <n v="69"/>
    <x v="0"/>
    <x v="1"/>
    <x v="1"/>
    <n v="46097"/>
    <n v="0"/>
    <n v="1"/>
    <s v="31/03/2013"/>
    <n v="11"/>
    <x v="188"/>
    <x v="4"/>
    <x v="303"/>
    <n v="65"/>
    <x v="27"/>
    <n v="8"/>
    <x v="390"/>
    <n v="5.0545588650020611E-3"/>
    <x v="1"/>
    <x v="0"/>
    <x v="4"/>
    <x v="0"/>
    <n v="6"/>
    <n v="4"/>
    <n v="3"/>
    <n v="11"/>
    <n v="0"/>
  </r>
  <r>
    <n v="10159"/>
    <n v="1970"/>
    <n v="55"/>
    <x v="0"/>
    <x v="2"/>
    <x v="1"/>
    <n v="58710"/>
    <n v="0"/>
    <n v="1"/>
    <s v="31/03/2013"/>
    <n v="77"/>
    <x v="767"/>
    <x v="121"/>
    <x v="16"/>
    <n v="0"/>
    <x v="106"/>
    <n v="174"/>
    <x v="65"/>
    <n v="1.7220235053653551E-2"/>
    <x v="1"/>
    <x v="8"/>
    <x v="11"/>
    <x v="2"/>
    <n v="9"/>
    <n v="6"/>
    <n v="3"/>
    <n v="11"/>
    <n v="0"/>
  </r>
  <r>
    <n v="11013"/>
    <n v="1987"/>
    <n v="38"/>
    <x v="0"/>
    <x v="1"/>
    <x v="0"/>
    <n v="67605"/>
    <n v="0"/>
    <n v="0"/>
    <s v="31/03/2013"/>
    <n v="84"/>
    <x v="532"/>
    <x v="5"/>
    <x v="369"/>
    <n v="184"/>
    <x v="94"/>
    <n v="54"/>
    <x v="893"/>
    <n v="1.3075955920420088E-2"/>
    <x v="1"/>
    <x v="1"/>
    <x v="1"/>
    <x v="8"/>
    <n v="6"/>
    <n v="1"/>
    <n v="3"/>
    <n v="11"/>
    <n v="0"/>
  </r>
  <r>
    <n v="6606"/>
    <n v="1969"/>
    <n v="56"/>
    <x v="1"/>
    <x v="0"/>
    <x v="1"/>
    <n v="70091"/>
    <n v="1"/>
    <n v="0"/>
    <s v="31/03/2013"/>
    <n v="11"/>
    <x v="768"/>
    <x v="35"/>
    <x v="14"/>
    <n v="15"/>
    <x v="4"/>
    <n v="11"/>
    <x v="844"/>
    <n v="1.6407242013953289E-2"/>
    <x v="1"/>
    <x v="3"/>
    <x v="5"/>
    <x v="3"/>
    <n v="10"/>
    <n v="8"/>
    <n v="3"/>
    <n v="11"/>
    <n v="0"/>
  </r>
  <r>
    <n v="7842"/>
    <n v="1968"/>
    <n v="57"/>
    <x v="0"/>
    <x v="3"/>
    <x v="1"/>
    <n v="36065"/>
    <n v="1"/>
    <n v="1"/>
    <s v="31/03/2013"/>
    <n v="54"/>
    <x v="66"/>
    <x v="69"/>
    <x v="51"/>
    <n v="10"/>
    <x v="12"/>
    <n v="3"/>
    <x v="447"/>
    <n v="1.968667683349508E-3"/>
    <x v="2"/>
    <x v="5"/>
    <x v="4"/>
    <x v="4"/>
    <n v="3"/>
    <n v="8"/>
    <n v="3"/>
    <n v="11"/>
    <n v="0"/>
  </r>
  <r>
    <n v="3182"/>
    <n v="1973"/>
    <n v="52"/>
    <x v="3"/>
    <x v="3"/>
    <x v="1"/>
    <n v="46854"/>
    <n v="1"/>
    <n v="1"/>
    <s v="31/03/2014"/>
    <n v="81"/>
    <x v="502"/>
    <x v="12"/>
    <x v="111"/>
    <n v="7"/>
    <x v="7"/>
    <n v="79"/>
    <x v="459"/>
    <n v="3.927092670849874E-3"/>
    <x v="1"/>
    <x v="8"/>
    <x v="5"/>
    <x v="0"/>
    <n v="3"/>
    <n v="8"/>
    <n v="3"/>
    <n v="11"/>
    <n v="1"/>
  </r>
  <r>
    <n v="7106"/>
    <n v="1943"/>
    <n v="82"/>
    <x v="3"/>
    <x v="0"/>
    <x v="1"/>
    <n v="75865"/>
    <n v="0"/>
    <n v="0"/>
    <s v="31/03/2014"/>
    <n v="73"/>
    <x v="453"/>
    <x v="0"/>
    <x v="551"/>
    <n v="156"/>
    <x v="4"/>
    <n v="12"/>
    <x v="456"/>
    <n v="1.6213009951888221E-2"/>
    <x v="2"/>
    <x v="1"/>
    <x v="4"/>
    <x v="2"/>
    <n v="10"/>
    <n v="1"/>
    <n v="3"/>
    <n v="11"/>
    <n v="0"/>
  </r>
  <r>
    <n v="4279"/>
    <n v="1963"/>
    <n v="62"/>
    <x v="2"/>
    <x v="3"/>
    <x v="1"/>
    <n v="39548"/>
    <n v="1"/>
    <n v="1"/>
    <s v="31/03/2014"/>
    <n v="87"/>
    <x v="372"/>
    <x v="20"/>
    <x v="32"/>
    <n v="3"/>
    <x v="27"/>
    <n v="18"/>
    <x v="80"/>
    <n v="9.1028623444927678E-4"/>
    <x v="0"/>
    <x v="3"/>
    <x v="6"/>
    <x v="0"/>
    <n v="3"/>
    <n v="3"/>
    <n v="3"/>
    <n v="11"/>
    <n v="0"/>
  </r>
  <r>
    <n v="5558"/>
    <n v="1954"/>
    <n v="71"/>
    <x v="3"/>
    <x v="3"/>
    <x v="1"/>
    <n v="90933"/>
    <n v="0"/>
    <n v="0"/>
    <s v="31/03/2014"/>
    <n v="90"/>
    <x v="769"/>
    <x v="118"/>
    <x v="252"/>
    <n v="62"/>
    <x v="158"/>
    <n v="79"/>
    <x v="352"/>
    <n v="1.7661355063618267E-2"/>
    <x v="1"/>
    <x v="1"/>
    <x v="0"/>
    <x v="9"/>
    <n v="4"/>
    <n v="1"/>
    <n v="3"/>
    <n v="11"/>
    <n v="0"/>
  </r>
  <r>
    <n v="6343"/>
    <n v="1959"/>
    <n v="66"/>
    <x v="0"/>
    <x v="0"/>
    <x v="1"/>
    <n v="79823"/>
    <n v="0"/>
    <n v="1"/>
    <s v="31/03/2014"/>
    <n v="6"/>
    <x v="770"/>
    <x v="90"/>
    <x v="552"/>
    <n v="114"/>
    <x v="159"/>
    <n v="43"/>
    <x v="894"/>
    <n v="1.8478383423324106E-2"/>
    <x v="1"/>
    <x v="1"/>
    <x v="10"/>
    <x v="7"/>
    <n v="7"/>
    <n v="2"/>
    <n v="3"/>
    <n v="11"/>
    <n v="0"/>
  </r>
  <r>
    <n v="9422"/>
    <n v="1989"/>
    <n v="36"/>
    <x v="0"/>
    <x v="0"/>
    <x v="0"/>
    <n v="38360"/>
    <n v="1"/>
    <n v="0"/>
    <s v="31/05/2013"/>
    <n v="26"/>
    <x v="241"/>
    <x v="22"/>
    <x v="271"/>
    <n v="20"/>
    <x v="19"/>
    <n v="10"/>
    <x v="70"/>
    <n v="3.1543274244004169E-3"/>
    <x v="2"/>
    <x v="3"/>
    <x v="1"/>
    <x v="0"/>
    <n v="4"/>
    <n v="3"/>
    <n v="3"/>
    <n v="11"/>
    <n v="0"/>
  </r>
  <r>
    <n v="4385"/>
    <n v="1981"/>
    <n v="44"/>
    <x v="3"/>
    <x v="3"/>
    <x v="0"/>
    <n v="36038"/>
    <n v="1"/>
    <n v="0"/>
    <s v="31/05/2013"/>
    <n v="82"/>
    <x v="334"/>
    <x v="0"/>
    <x v="50"/>
    <n v="0"/>
    <x v="12"/>
    <n v="7"/>
    <x v="50"/>
    <n v="1.1099395082967978E-3"/>
    <x v="1"/>
    <x v="3"/>
    <x v="4"/>
    <x v="4"/>
    <n v="3"/>
    <n v="6"/>
    <n v="3"/>
    <n v="11"/>
    <n v="0"/>
  </r>
  <r>
    <n v="1612"/>
    <n v="1981"/>
    <n v="44"/>
    <x v="3"/>
    <x v="3"/>
    <x v="0"/>
    <s v="NILL"/>
    <n v="1"/>
    <n v="0"/>
    <s v="31/05/2013"/>
    <n v="82"/>
    <x v="334"/>
    <x v="0"/>
    <x v="50"/>
    <n v="0"/>
    <x v="12"/>
    <n v="7"/>
    <x v="50"/>
    <e v="#VALUE!"/>
    <x v="1"/>
    <x v="3"/>
    <x v="4"/>
    <x v="4"/>
    <n v="3"/>
    <n v="6"/>
    <n v="3"/>
    <n v="11"/>
    <n v="0"/>
  </r>
  <r>
    <n v="9687"/>
    <n v="1975"/>
    <n v="50"/>
    <x v="0"/>
    <x v="3"/>
    <x v="0"/>
    <n v="73170"/>
    <n v="0"/>
    <n v="0"/>
    <s v="31/05/2014"/>
    <n v="1"/>
    <x v="82"/>
    <x v="157"/>
    <x v="553"/>
    <n v="50"/>
    <x v="73"/>
    <n v="32"/>
    <x v="895"/>
    <n v="9.4847615142818094E-3"/>
    <x v="2"/>
    <x v="1"/>
    <x v="5"/>
    <x v="1"/>
    <n v="6"/>
    <n v="2"/>
    <n v="3"/>
    <n v="11"/>
    <n v="0"/>
  </r>
  <r>
    <n v="246"/>
    <n v="1965"/>
    <n v="60"/>
    <x v="0"/>
    <x v="0"/>
    <x v="1"/>
    <n v="66480"/>
    <n v="1"/>
    <n v="1"/>
    <s v="31/05/2014"/>
    <n v="71"/>
    <x v="154"/>
    <x v="21"/>
    <x v="96"/>
    <n v="20"/>
    <x v="19"/>
    <n v="6"/>
    <x v="41"/>
    <n v="4.6028880866425996E-3"/>
    <x v="1"/>
    <x v="9"/>
    <x v="0"/>
    <x v="0"/>
    <n v="7"/>
    <n v="4"/>
    <n v="3"/>
    <n v="11"/>
    <n v="0"/>
  </r>
  <r>
    <n v="6181"/>
    <n v="1950"/>
    <n v="75"/>
    <x v="2"/>
    <x v="1"/>
    <x v="1"/>
    <n v="52203"/>
    <n v="0"/>
    <n v="0"/>
    <s v="31/07/2012"/>
    <n v="36"/>
    <x v="80"/>
    <x v="68"/>
    <x v="373"/>
    <n v="56"/>
    <x v="97"/>
    <n v="28"/>
    <x v="896"/>
    <n v="1.74511043426623E-2"/>
    <x v="1"/>
    <x v="1"/>
    <x v="3"/>
    <x v="5"/>
    <n v="11"/>
    <n v="6"/>
    <n v="3"/>
    <n v="11"/>
    <n v="0"/>
  </r>
  <r>
    <n v="10735"/>
    <n v="1971"/>
    <n v="54"/>
    <x v="0"/>
    <x v="3"/>
    <x v="1"/>
    <n v="22804"/>
    <n v="1"/>
    <n v="0"/>
    <s v="31/07/2013"/>
    <n v="75"/>
    <x v="28"/>
    <x v="12"/>
    <x v="41"/>
    <n v="2"/>
    <x v="7"/>
    <n v="1"/>
    <x v="434"/>
    <n v="1.0962988949307138E-3"/>
    <x v="1"/>
    <x v="1"/>
    <x v="1"/>
    <x v="4"/>
    <n v="2"/>
    <n v="9"/>
    <n v="3"/>
    <n v="11"/>
    <n v="0"/>
  </r>
  <r>
    <n v="5068"/>
    <n v="1971"/>
    <n v="54"/>
    <x v="0"/>
    <x v="3"/>
    <x v="1"/>
    <n v="22804"/>
    <n v="1"/>
    <n v="0"/>
    <s v="31/07/2013"/>
    <n v="75"/>
    <x v="28"/>
    <x v="12"/>
    <x v="41"/>
    <n v="2"/>
    <x v="7"/>
    <n v="1"/>
    <x v="434"/>
    <n v="1.0962988949307138E-3"/>
    <x v="1"/>
    <x v="1"/>
    <x v="1"/>
    <x v="4"/>
    <n v="2"/>
    <n v="9"/>
    <n v="3"/>
    <n v="11"/>
    <n v="0"/>
  </r>
  <r>
    <n v="4939"/>
    <n v="1946"/>
    <n v="79"/>
    <x v="0"/>
    <x v="1"/>
    <x v="1"/>
    <n v="37760"/>
    <n v="0"/>
    <n v="0"/>
    <s v="31/08/2012"/>
    <n v="20"/>
    <x v="221"/>
    <x v="60"/>
    <x v="20"/>
    <n v="150"/>
    <x v="17"/>
    <n v="28"/>
    <x v="897"/>
    <n v="7.6536016949152541E-3"/>
    <x v="4"/>
    <x v="3"/>
    <x v="0"/>
    <x v="0"/>
    <n v="6"/>
    <n v="7"/>
    <n v="3"/>
    <n v="11"/>
    <n v="0"/>
  </r>
  <r>
    <n v="8867"/>
    <n v="1988"/>
    <n v="37"/>
    <x v="3"/>
    <x v="0"/>
    <x v="0"/>
    <n v="67546"/>
    <n v="0"/>
    <n v="0"/>
    <s v="31/08/2012"/>
    <n v="90"/>
    <x v="771"/>
    <x v="120"/>
    <x v="214"/>
    <n v="150"/>
    <x v="39"/>
    <n v="172"/>
    <x v="192"/>
    <n v="2.8928433956118792E-2"/>
    <x v="1"/>
    <x v="1"/>
    <x v="0"/>
    <x v="11"/>
    <n v="5"/>
    <n v="3"/>
    <n v="3"/>
    <n v="11"/>
    <n v="0"/>
  </r>
  <r>
    <n v="8652"/>
    <n v="1946"/>
    <n v="79"/>
    <x v="0"/>
    <x v="1"/>
    <x v="1"/>
    <n v="37760"/>
    <n v="0"/>
    <n v="0"/>
    <s v="31/08/2012"/>
    <n v="20"/>
    <x v="221"/>
    <x v="60"/>
    <x v="20"/>
    <n v="150"/>
    <x v="17"/>
    <n v="28"/>
    <x v="897"/>
    <n v="7.6536016949152541E-3"/>
    <x v="4"/>
    <x v="3"/>
    <x v="0"/>
    <x v="0"/>
    <n v="6"/>
    <n v="7"/>
    <n v="3"/>
    <n v="11"/>
    <n v="0"/>
  </r>
  <r>
    <n v="6354"/>
    <n v="1984"/>
    <n v="41"/>
    <x v="0"/>
    <x v="1"/>
    <x v="0"/>
    <n v="15345"/>
    <n v="1"/>
    <n v="0"/>
    <s v="31/08/2012"/>
    <n v="51"/>
    <x v="2"/>
    <x v="22"/>
    <x v="17"/>
    <n v="3"/>
    <x v="12"/>
    <n v="19"/>
    <x v="95"/>
    <n v="1.8246985988921473E-3"/>
    <x v="0"/>
    <x v="3"/>
    <x v="6"/>
    <x v="0"/>
    <n v="2"/>
    <n v="8"/>
    <n v="3"/>
    <n v="11"/>
    <n v="1"/>
  </r>
  <r>
    <n v="2453"/>
    <n v="1960"/>
    <n v="65"/>
    <x v="0"/>
    <x v="1"/>
    <x v="1"/>
    <n v="62807"/>
    <n v="0"/>
    <n v="1"/>
    <s v="31/08/2012"/>
    <n v="83"/>
    <x v="640"/>
    <x v="5"/>
    <x v="554"/>
    <n v="10"/>
    <x v="19"/>
    <n v="99"/>
    <x v="356"/>
    <n v="1.1463690352986132E-2"/>
    <x v="1"/>
    <x v="5"/>
    <x v="5"/>
    <x v="6"/>
    <n v="12"/>
    <n v="5"/>
    <n v="3"/>
    <n v="11"/>
    <n v="0"/>
  </r>
  <r>
    <n v="5871"/>
    <n v="1979"/>
    <n v="46"/>
    <x v="1"/>
    <x v="1"/>
    <x v="0"/>
    <n v="24401"/>
    <n v="0"/>
    <n v="0"/>
    <s v="31/08/2012"/>
    <n v="98"/>
    <x v="152"/>
    <x v="5"/>
    <x v="122"/>
    <n v="10"/>
    <x v="22"/>
    <n v="115"/>
    <x v="783"/>
    <n v="1.4425638293512561E-2"/>
    <x v="2"/>
    <x v="5"/>
    <x v="10"/>
    <x v="0"/>
    <n v="6"/>
    <n v="8"/>
    <n v="3"/>
    <n v="11"/>
    <n v="0"/>
  </r>
  <r>
    <n v="7378"/>
    <n v="1981"/>
    <n v="44"/>
    <x v="1"/>
    <x v="1"/>
    <x v="0"/>
    <n v="42021"/>
    <n v="1"/>
    <n v="0"/>
    <s v="31/08/2012"/>
    <n v="34"/>
    <x v="230"/>
    <x v="60"/>
    <x v="467"/>
    <n v="7"/>
    <x v="20"/>
    <n v="27"/>
    <x v="816"/>
    <n v="1.2993503248375811E-2"/>
    <x v="1"/>
    <x v="0"/>
    <x v="7"/>
    <x v="0"/>
    <n v="6"/>
    <n v="9"/>
    <n v="3"/>
    <n v="11"/>
    <n v="0"/>
  </r>
  <r>
    <n v="7787"/>
    <n v="1960"/>
    <n v="65"/>
    <x v="0"/>
    <x v="1"/>
    <x v="1"/>
    <n v="62807"/>
    <n v="0"/>
    <n v="1"/>
    <s v="31/08/2012"/>
    <n v="83"/>
    <x v="640"/>
    <x v="5"/>
    <x v="554"/>
    <n v="10"/>
    <x v="19"/>
    <n v="99"/>
    <x v="356"/>
    <n v="1.1463690352986132E-2"/>
    <x v="1"/>
    <x v="5"/>
    <x v="5"/>
    <x v="6"/>
    <n v="12"/>
    <n v="5"/>
    <n v="3"/>
    <n v="11"/>
    <n v="0"/>
  </r>
  <r>
    <n v="5589"/>
    <n v="1964"/>
    <n v="61"/>
    <x v="0"/>
    <x v="2"/>
    <x v="1"/>
    <n v="51983"/>
    <n v="0"/>
    <n v="1"/>
    <s v="31/08/2012"/>
    <n v="95"/>
    <x v="726"/>
    <x v="0"/>
    <x v="142"/>
    <n v="10"/>
    <x v="0"/>
    <n v="30"/>
    <x v="594"/>
    <n v="1.4677875459284766E-2"/>
    <x v="1"/>
    <x v="5"/>
    <x v="2"/>
    <x v="3"/>
    <n v="10"/>
    <n v="7"/>
    <n v="3"/>
    <n v="11"/>
    <n v="0"/>
  </r>
  <r>
    <n v="10069"/>
    <n v="1988"/>
    <n v="37"/>
    <x v="4"/>
    <x v="1"/>
    <x v="0"/>
    <n v="13724"/>
    <n v="1"/>
    <n v="0"/>
    <s v="31/08/2012"/>
    <n v="43"/>
    <x v="77"/>
    <x v="69"/>
    <x v="106"/>
    <n v="2"/>
    <x v="38"/>
    <n v="27"/>
    <x v="365"/>
    <n v="2.2588166715243369E-3"/>
    <x v="0"/>
    <x v="1"/>
    <x v="1"/>
    <x v="4"/>
    <n v="2"/>
    <n v="9"/>
    <n v="3"/>
    <n v="11"/>
    <n v="0"/>
  </r>
  <r>
    <n v="8852"/>
    <n v="1976"/>
    <n v="49"/>
    <x v="0"/>
    <x v="0"/>
    <x v="0"/>
    <n v="61064"/>
    <n v="0"/>
    <n v="1"/>
    <s v="31/08/2012"/>
    <n v="80"/>
    <x v="237"/>
    <x v="155"/>
    <x v="555"/>
    <n v="0"/>
    <x v="76"/>
    <n v="180"/>
    <x v="861"/>
    <n v="1.4738634874885366E-2"/>
    <x v="1"/>
    <x v="0"/>
    <x v="3"/>
    <x v="1"/>
    <n v="11"/>
    <n v="6"/>
    <n v="3"/>
    <n v="11"/>
    <n v="0"/>
  </r>
  <r>
    <n v="2747"/>
    <n v="1988"/>
    <n v="37"/>
    <x v="3"/>
    <x v="0"/>
    <x v="0"/>
    <n v="67546"/>
    <n v="0"/>
    <n v="0"/>
    <s v="31/08/2012"/>
    <n v="90"/>
    <x v="771"/>
    <x v="120"/>
    <x v="214"/>
    <n v="150"/>
    <x v="39"/>
    <n v="172"/>
    <x v="192"/>
    <n v="2.8928433956118792E-2"/>
    <x v="1"/>
    <x v="1"/>
    <x v="0"/>
    <x v="11"/>
    <n v="5"/>
    <n v="3"/>
    <n v="3"/>
    <n v="11"/>
    <n v="0"/>
  </r>
  <r>
    <n v="1377"/>
    <n v="1954"/>
    <n v="71"/>
    <x v="1"/>
    <x v="4"/>
    <x v="1"/>
    <n v="44551"/>
    <n v="0"/>
    <n v="1"/>
    <s v="31/08/2013"/>
    <n v="24"/>
    <x v="274"/>
    <x v="20"/>
    <x v="64"/>
    <n v="0"/>
    <x v="4"/>
    <n v="66"/>
    <x v="165"/>
    <n v="4.9157145743080966E-3"/>
    <x v="1"/>
    <x v="3"/>
    <x v="0"/>
    <x v="0"/>
    <n v="5"/>
    <n v="7"/>
    <n v="3"/>
    <n v="11"/>
    <n v="0"/>
  </r>
  <r>
    <n v="3867"/>
    <n v="1947"/>
    <n v="78"/>
    <x v="3"/>
    <x v="1"/>
    <x v="1"/>
    <n v="73059"/>
    <n v="0"/>
    <n v="1"/>
    <s v="31/08/2013"/>
    <n v="36"/>
    <x v="114"/>
    <x v="41"/>
    <x v="274"/>
    <n v="0"/>
    <x v="164"/>
    <n v="71"/>
    <x v="794"/>
    <n v="1.4016069204341697E-2"/>
    <x v="2"/>
    <x v="1"/>
    <x v="2"/>
    <x v="6"/>
    <n v="13"/>
    <n v="4"/>
    <n v="3"/>
    <n v="11"/>
    <n v="0"/>
  </r>
  <r>
    <n v="7793"/>
    <n v="1976"/>
    <n v="49"/>
    <x v="0"/>
    <x v="1"/>
    <x v="0"/>
    <n v="62061"/>
    <n v="0"/>
    <n v="1"/>
    <s v="31/08/2013"/>
    <n v="12"/>
    <x v="403"/>
    <x v="69"/>
    <x v="465"/>
    <n v="0"/>
    <x v="73"/>
    <n v="38"/>
    <x v="898"/>
    <n v="1.2278242374438053E-2"/>
    <x v="1"/>
    <x v="5"/>
    <x v="7"/>
    <x v="1"/>
    <n v="7"/>
    <n v="6"/>
    <n v="3"/>
    <n v="11"/>
    <n v="0"/>
  </r>
  <r>
    <n v="3859"/>
    <n v="1947"/>
    <n v="78"/>
    <x v="3"/>
    <x v="1"/>
    <x v="1"/>
    <n v="73059"/>
    <n v="0"/>
    <n v="1"/>
    <s v="31/08/2013"/>
    <n v="36"/>
    <x v="114"/>
    <x v="41"/>
    <x v="274"/>
    <n v="0"/>
    <x v="164"/>
    <n v="71"/>
    <x v="794"/>
    <n v="1.4016069204341697E-2"/>
    <x v="2"/>
    <x v="1"/>
    <x v="2"/>
    <x v="6"/>
    <n v="13"/>
    <n v="4"/>
    <n v="3"/>
    <n v="11"/>
    <n v="0"/>
  </r>
  <r>
    <n v="10307"/>
    <n v="1956"/>
    <n v="69"/>
    <x v="0"/>
    <x v="0"/>
    <x v="1"/>
    <n v="50387"/>
    <n v="0"/>
    <n v="2"/>
    <s v="31/08/2013"/>
    <n v="91"/>
    <x v="772"/>
    <x v="21"/>
    <x v="341"/>
    <n v="12"/>
    <x v="2"/>
    <n v="34"/>
    <x v="203"/>
    <n v="9.7445769742195414E-3"/>
    <x v="1"/>
    <x v="5"/>
    <x v="10"/>
    <x v="3"/>
    <n v="8"/>
    <n v="5"/>
    <n v="3"/>
    <n v="11"/>
    <n v="0"/>
  </r>
  <r>
    <n v="3170"/>
    <n v="1957"/>
    <n v="68"/>
    <x v="1"/>
    <x v="1"/>
    <x v="1"/>
    <n v="68148"/>
    <n v="0"/>
    <n v="0"/>
    <s v="31/08/2013"/>
    <n v="86"/>
    <x v="110"/>
    <x v="132"/>
    <x v="410"/>
    <n v="37"/>
    <x v="133"/>
    <n v="85"/>
    <x v="460"/>
    <n v="1.4042965310794154E-2"/>
    <x v="2"/>
    <x v="1"/>
    <x v="0"/>
    <x v="1"/>
    <n v="6"/>
    <n v="2"/>
    <n v="3"/>
    <n v="11"/>
    <n v="0"/>
  </r>
  <r>
    <n v="2478"/>
    <n v="1973"/>
    <n v="52"/>
    <x v="0"/>
    <x v="0"/>
    <x v="1"/>
    <n v="25410"/>
    <n v="1"/>
    <n v="0"/>
    <s v="31/08/2013"/>
    <n v="48"/>
    <x v="77"/>
    <x v="22"/>
    <x v="10"/>
    <n v="13"/>
    <x v="16"/>
    <n v="4"/>
    <x v="256"/>
    <n v="1.338055883510429E-3"/>
    <x v="4"/>
    <x v="1"/>
    <x v="6"/>
    <x v="4"/>
    <n v="4"/>
    <n v="4"/>
    <n v="3"/>
    <n v="11"/>
    <n v="0"/>
  </r>
  <r>
    <n v="4865"/>
    <n v="1974"/>
    <n v="51"/>
    <x v="1"/>
    <x v="2"/>
    <x v="1"/>
    <n v="53367"/>
    <n v="1"/>
    <n v="1"/>
    <s v="31/08/2013"/>
    <n v="2"/>
    <x v="99"/>
    <x v="69"/>
    <x v="497"/>
    <n v="10"/>
    <x v="5"/>
    <n v="11"/>
    <x v="204"/>
    <n v="7.2891487248674279E-3"/>
    <x v="1"/>
    <x v="9"/>
    <x v="5"/>
    <x v="0"/>
    <n v="8"/>
    <n v="7"/>
    <n v="3"/>
    <n v="11"/>
    <n v="1"/>
  </r>
  <r>
    <n v="4543"/>
    <n v="1980"/>
    <n v="45"/>
    <x v="0"/>
    <x v="0"/>
    <x v="0"/>
    <n v="82497"/>
    <n v="0"/>
    <n v="0"/>
    <s v="31/10/2012"/>
    <n v="32"/>
    <x v="517"/>
    <x v="63"/>
    <x v="173"/>
    <n v="216"/>
    <x v="19"/>
    <n v="203"/>
    <x v="899"/>
    <n v="2.0800756391141498E-2"/>
    <x v="1"/>
    <x v="1"/>
    <x v="1"/>
    <x v="5"/>
    <n v="9"/>
    <n v="4"/>
    <n v="3"/>
    <n v="11"/>
    <n v="0"/>
  </r>
  <r>
    <n v="9213"/>
    <n v="1970"/>
    <n v="55"/>
    <x v="0"/>
    <x v="4"/>
    <x v="1"/>
    <n v="31880"/>
    <n v="1"/>
    <n v="0"/>
    <s v="31/10/2012"/>
    <n v="13"/>
    <x v="30"/>
    <x v="12"/>
    <x v="106"/>
    <n v="2"/>
    <x v="4"/>
    <n v="3"/>
    <x v="417"/>
    <n v="3.764115432873275E-4"/>
    <x v="2"/>
    <x v="1"/>
    <x v="6"/>
    <x v="4"/>
    <n v="2"/>
    <n v="8"/>
    <n v="3"/>
    <n v="11"/>
    <n v="0"/>
  </r>
  <r>
    <n v="10581"/>
    <n v="1977"/>
    <n v="48"/>
    <x v="0"/>
    <x v="0"/>
    <x v="0"/>
    <n v="41124"/>
    <n v="1"/>
    <n v="0"/>
    <s v="31/10/2012"/>
    <n v="41"/>
    <x v="773"/>
    <x v="69"/>
    <x v="465"/>
    <n v="15"/>
    <x v="4"/>
    <n v="119"/>
    <x v="344"/>
    <n v="9.4105631747884444E-3"/>
    <x v="1"/>
    <x v="9"/>
    <x v="8"/>
    <x v="6"/>
    <n v="4"/>
    <n v="8"/>
    <n v="3"/>
    <n v="11"/>
    <n v="0"/>
  </r>
  <r>
    <n v="10245"/>
    <n v="1986"/>
    <n v="39"/>
    <x v="2"/>
    <x v="3"/>
    <x v="0"/>
    <n v="80910"/>
    <n v="0"/>
    <n v="0"/>
    <s v="31/10/2012"/>
    <n v="71"/>
    <x v="759"/>
    <x v="3"/>
    <x v="556"/>
    <n v="67"/>
    <x v="129"/>
    <n v="41"/>
    <x v="643"/>
    <n v="8.8369793597824747E-3"/>
    <x v="2"/>
    <x v="1"/>
    <x v="4"/>
    <x v="6"/>
    <n v="8"/>
    <n v="1"/>
    <n v="3"/>
    <n v="11"/>
    <n v="0"/>
  </r>
  <r>
    <n v="3439"/>
    <n v="1972"/>
    <n v="53"/>
    <x v="0"/>
    <x v="0"/>
    <x v="1"/>
    <n v="56721"/>
    <n v="1"/>
    <n v="1"/>
    <s v="31/10/2012"/>
    <n v="64"/>
    <x v="182"/>
    <x v="29"/>
    <x v="251"/>
    <n v="6"/>
    <x v="16"/>
    <n v="75"/>
    <x v="211"/>
    <n v="3.896264170236773E-3"/>
    <x v="1"/>
    <x v="0"/>
    <x v="0"/>
    <x v="0"/>
    <n v="5"/>
    <n v="6"/>
    <n v="3"/>
    <n v="11"/>
    <n v="0"/>
  </r>
  <r>
    <n v="2431"/>
    <n v="1990"/>
    <n v="35"/>
    <x v="0"/>
    <x v="0"/>
    <x v="0"/>
    <n v="18222"/>
    <n v="0"/>
    <n v="0"/>
    <s v="31/12/2012"/>
    <n v="70"/>
    <x v="87"/>
    <x v="20"/>
    <x v="29"/>
    <n v="12"/>
    <x v="35"/>
    <n v="14"/>
    <x v="342"/>
    <n v="2.9085720557567776E-3"/>
    <x v="2"/>
    <x v="1"/>
    <x v="1"/>
    <x v="4"/>
    <n v="3"/>
    <n v="8"/>
    <n v="3"/>
    <n v="11"/>
    <n v="0"/>
  </r>
  <r>
    <n v="4339"/>
    <n v="1970"/>
    <n v="55"/>
    <x v="3"/>
    <x v="0"/>
    <x v="1"/>
    <n v="67353"/>
    <n v="0"/>
    <n v="1"/>
    <s v="31/12/2013"/>
    <n v="37"/>
    <x v="774"/>
    <x v="2"/>
    <x v="247"/>
    <n v="0"/>
    <x v="26"/>
    <n v="35"/>
    <x v="900"/>
    <n v="1.3035796475286921E-2"/>
    <x v="1"/>
    <x v="0"/>
    <x v="5"/>
    <x v="9"/>
    <n v="12"/>
    <n v="2"/>
    <n v="3"/>
    <n v="11"/>
    <n v="0"/>
  </r>
  <r>
    <n v="6974"/>
    <n v="1972"/>
    <n v="53"/>
    <x v="3"/>
    <x v="1"/>
    <x v="1"/>
    <n v="83443"/>
    <n v="0"/>
    <n v="0"/>
    <s v="31/12/2013"/>
    <n v="89"/>
    <x v="775"/>
    <x v="70"/>
    <x v="557"/>
    <n v="55"/>
    <x v="23"/>
    <n v="84"/>
    <x v="901"/>
    <n v="1.6933715230756326E-2"/>
    <x v="2"/>
    <x v="1"/>
    <x v="10"/>
    <x v="11"/>
    <n v="5"/>
    <n v="2"/>
    <n v="3"/>
    <n v="11"/>
    <n v="0"/>
  </r>
  <r>
    <n v="3602"/>
    <n v="1958"/>
    <n v="67"/>
    <x v="1"/>
    <x v="0"/>
    <x v="1"/>
    <n v="51412"/>
    <n v="0"/>
    <n v="1"/>
    <s v="31/12/2013"/>
    <n v="42"/>
    <x v="333"/>
    <x v="7"/>
    <x v="191"/>
    <n v="4"/>
    <x v="20"/>
    <n v="14"/>
    <x v="575"/>
    <n v="3.5205788531860265E-3"/>
    <x v="1"/>
    <x v="3"/>
    <x v="4"/>
    <x v="3"/>
    <n v="4"/>
    <n v="4"/>
    <n v="3"/>
    <n v="11"/>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x v="0"/>
    <n v="1976"/>
    <n v="49"/>
    <s v="Graduation"/>
    <s v="Married"/>
    <s v="Adult"/>
    <n v="7500"/>
    <n v="1"/>
    <n v="0"/>
    <d v="2012-01-08T00:00:00"/>
    <n v="19"/>
    <n v="7"/>
    <n v="0"/>
    <n v="12"/>
    <n v="13"/>
    <n v="7"/>
    <n v="32"/>
    <n v="39"/>
    <n v="5.1999999999999998E-3"/>
    <s v="GoldProds"/>
    <x v="0"/>
    <x v="0"/>
    <x v="0"/>
    <x v="0"/>
    <n v="9"/>
    <n v="3"/>
    <n v="11"/>
    <x v="0"/>
  </r>
  <r>
    <x v="1"/>
    <n v="1959"/>
    <n v="66"/>
    <s v="Master"/>
    <s v="Together"/>
    <s v="Senior"/>
    <n v="82576"/>
    <n v="0"/>
    <n v="0"/>
    <d v="2012-01-08T00:00:00"/>
    <n v="66"/>
    <n v="1206"/>
    <n v="55"/>
    <n v="445"/>
    <n v="168"/>
    <n v="18"/>
    <n v="18"/>
    <n v="1892"/>
    <n v="2.2912226312730093E-2"/>
    <s v="Wines"/>
    <x v="1"/>
    <x v="1"/>
    <x v="1"/>
    <x v="1"/>
    <n v="1"/>
    <n v="3"/>
    <n v="11"/>
    <x v="1"/>
  </r>
  <r>
    <x v="2"/>
    <n v="1985"/>
    <n v="40"/>
    <s v="2n Cycle"/>
    <s v="Together"/>
    <s v="Adult"/>
    <n v="7500"/>
    <n v="1"/>
    <n v="0"/>
    <d v="2012-01-08T00:00:00"/>
    <n v="98"/>
    <n v="5"/>
    <n v="17"/>
    <n v="17"/>
    <n v="13"/>
    <n v="14"/>
    <n v="34"/>
    <n v="66"/>
    <n v="8.8000000000000005E-3"/>
    <s v="GoldProds"/>
    <x v="2"/>
    <x v="1"/>
    <x v="0"/>
    <x v="2"/>
    <n v="9"/>
    <n v="3"/>
    <n v="11"/>
    <x v="1"/>
  </r>
  <r>
    <x v="3"/>
    <n v="1957"/>
    <n v="68"/>
    <s v="Graduation"/>
    <s v="Married"/>
    <s v="Senior"/>
    <n v="73803"/>
    <n v="0"/>
    <n v="1"/>
    <d v="2012-01-08T00:00:00"/>
    <n v="61"/>
    <n v="833"/>
    <n v="80"/>
    <n v="363"/>
    <n v="52"/>
    <n v="26"/>
    <n v="174"/>
    <n v="1354"/>
    <n v="1.8346137690879775E-2"/>
    <s v="Wines"/>
    <x v="3"/>
    <x v="2"/>
    <x v="2"/>
    <x v="3"/>
    <n v="6"/>
    <n v="3"/>
    <n v="11"/>
    <x v="0"/>
  </r>
  <r>
    <x v="4"/>
    <n v="1969"/>
    <n v="56"/>
    <s v="PhD"/>
    <s v="Married"/>
    <s v="Senior"/>
    <n v="94871"/>
    <n v="0"/>
    <n v="2"/>
    <d v="2012-01-09T00:00:00"/>
    <n v="99"/>
    <n v="169"/>
    <n v="24"/>
    <n v="553"/>
    <n v="188"/>
    <n v="0"/>
    <n v="144"/>
    <n v="934"/>
    <n v="9.8449473495588746E-3"/>
    <s v="MeatProducts"/>
    <x v="1"/>
    <x v="3"/>
    <x v="2"/>
    <x v="4"/>
    <n v="7"/>
    <n v="3"/>
    <n v="11"/>
    <x v="0"/>
  </r>
  <r>
    <x v="5"/>
    <n v="1987"/>
    <n v="38"/>
    <s v="PhD"/>
    <s v="Married"/>
    <s v="Adult"/>
    <n v="51563"/>
    <n v="0"/>
    <n v="0"/>
    <d v="2012-01-10T00:00:00"/>
    <n v="60"/>
    <n v="1166"/>
    <n v="0"/>
    <n v="48"/>
    <n v="0"/>
    <n v="0"/>
    <n v="36"/>
    <n v="1214"/>
    <n v="2.354401411865097E-2"/>
    <s v="Wines"/>
    <x v="1"/>
    <x v="0"/>
    <x v="1"/>
    <x v="5"/>
    <n v="8"/>
    <n v="3"/>
    <n v="11"/>
    <x v="1"/>
  </r>
  <r>
    <x v="6"/>
    <n v="1975"/>
    <n v="50"/>
    <s v="2n Cycle"/>
    <s v="Divorced"/>
    <s v="Adult"/>
    <n v="67893"/>
    <n v="0"/>
    <n v="1"/>
    <d v="2012-01-10T00:00:00"/>
    <n v="31"/>
    <n v="711"/>
    <n v="28"/>
    <n v="142"/>
    <n v="49"/>
    <n v="18"/>
    <n v="47"/>
    <n v="948"/>
    <n v="1.3963147894481021E-2"/>
    <s v="Wines"/>
    <x v="3"/>
    <x v="4"/>
    <x v="3"/>
    <x v="6"/>
    <n v="8"/>
    <n v="3"/>
    <n v="11"/>
    <x v="1"/>
  </r>
  <r>
    <x v="7"/>
    <n v="1949"/>
    <n v="76"/>
    <s v="Master"/>
    <s v="Married"/>
    <s v="Senior"/>
    <n v="62845"/>
    <n v="1"/>
    <n v="1"/>
    <d v="2012-01-10T00:00:00"/>
    <n v="3"/>
    <n v="1099"/>
    <n v="0"/>
    <n v="45"/>
    <n v="0"/>
    <n v="0"/>
    <n v="34"/>
    <n v="1144"/>
    <n v="1.8203516588431855E-2"/>
    <s v="Wines"/>
    <x v="4"/>
    <x v="4"/>
    <x v="1"/>
    <x v="5"/>
    <n v="8"/>
    <n v="3"/>
    <n v="11"/>
    <x v="1"/>
  </r>
  <r>
    <x v="8"/>
    <n v="1949"/>
    <n v="76"/>
    <s v="Master"/>
    <s v="Married"/>
    <s v="Senior"/>
    <n v="62845"/>
    <n v="1"/>
    <n v="1"/>
    <d v="2012-01-10T00:00:00"/>
    <n v="3"/>
    <n v="1099"/>
    <n v="0"/>
    <n v="45"/>
    <n v="0"/>
    <n v="0"/>
    <n v="34"/>
    <n v="1144"/>
    <n v="1.8203516588431855E-2"/>
    <s v="Wines"/>
    <x v="4"/>
    <x v="4"/>
    <x v="1"/>
    <x v="5"/>
    <n v="8"/>
    <n v="3"/>
    <n v="11"/>
    <x v="0"/>
  </r>
  <r>
    <x v="9"/>
    <n v="1971"/>
    <n v="54"/>
    <s v="Master"/>
    <s v="Together"/>
    <s v="Senior"/>
    <n v="30538"/>
    <n v="1"/>
    <n v="0"/>
    <d v="2012-01-10T00:00:00"/>
    <n v="27"/>
    <n v="284"/>
    <n v="0"/>
    <n v="52"/>
    <n v="8"/>
    <n v="3"/>
    <n v="20"/>
    <n v="347"/>
    <n v="1.136289213438994E-2"/>
    <s v="Wines"/>
    <x v="2"/>
    <x v="2"/>
    <x v="4"/>
    <x v="4"/>
    <n v="10"/>
    <n v="3"/>
    <n v="11"/>
    <x v="1"/>
  </r>
  <r>
    <x v="10"/>
    <n v="1979"/>
    <n v="46"/>
    <s v="Graduation"/>
    <s v="Married"/>
    <s v="Adult"/>
    <n v="71626"/>
    <n v="0"/>
    <n v="0"/>
    <d v="2012-01-11T00:00:00"/>
    <n v="94"/>
    <n v="546"/>
    <n v="72"/>
    <n v="376"/>
    <n v="94"/>
    <n v="145"/>
    <n v="72"/>
    <n v="1233"/>
    <n v="1.7214419344930613E-2"/>
    <s v="Wines"/>
    <x v="1"/>
    <x v="5"/>
    <x v="2"/>
    <x v="7"/>
    <n v="3"/>
    <n v="3"/>
    <n v="11"/>
    <x v="1"/>
  </r>
  <r>
    <x v="11"/>
    <n v="1988"/>
    <n v="37"/>
    <s v="Graduation"/>
    <s v="Married"/>
    <s v="Adult"/>
    <n v="24645"/>
    <n v="1"/>
    <n v="0"/>
    <d v="2012-01-11T00:00:00"/>
    <n v="16"/>
    <n v="5"/>
    <n v="3"/>
    <n v="4"/>
    <n v="4"/>
    <n v="1"/>
    <n v="0"/>
    <n v="17"/>
    <n v="6.8979509028200441E-4"/>
    <s v="Wines"/>
    <x v="1"/>
    <x v="6"/>
    <x v="4"/>
    <x v="0"/>
    <n v="8"/>
    <n v="3"/>
    <n v="11"/>
    <x v="1"/>
  </r>
  <r>
    <x v="12"/>
    <n v="1975"/>
    <n v="50"/>
    <s v="PhD"/>
    <s v="Single"/>
    <s v="Adult"/>
    <n v="52614"/>
    <n v="0"/>
    <n v="1"/>
    <d v="2012-01-12T00:00:00"/>
    <n v="63"/>
    <n v="789"/>
    <n v="0"/>
    <n v="142"/>
    <n v="12"/>
    <n v="9"/>
    <n v="38"/>
    <n v="952"/>
    <n v="1.8094043410499108E-2"/>
    <s v="Wines"/>
    <x v="3"/>
    <x v="1"/>
    <x v="1"/>
    <x v="7"/>
    <n v="8"/>
    <n v="3"/>
    <n v="11"/>
    <x v="1"/>
  </r>
  <r>
    <x v="13"/>
    <n v="1975"/>
    <n v="50"/>
    <s v="PhD"/>
    <s v="Single"/>
    <s v="Adult"/>
    <n v="52614"/>
    <n v="0"/>
    <n v="1"/>
    <d v="2012-01-12T00:00:00"/>
    <n v="63"/>
    <n v="789"/>
    <n v="0"/>
    <n v="142"/>
    <n v="12"/>
    <n v="9"/>
    <n v="38"/>
    <n v="952"/>
    <n v="1.8094043410499108E-2"/>
    <s v="Wines"/>
    <x v="3"/>
    <x v="1"/>
    <x v="1"/>
    <x v="7"/>
    <n v="8"/>
    <n v="3"/>
    <n v="11"/>
    <x v="1"/>
  </r>
  <r>
    <x v="14"/>
    <n v="1965"/>
    <n v="60"/>
    <s v="Graduation"/>
    <s v="Married"/>
    <s v="Senior"/>
    <n v="59754"/>
    <n v="0"/>
    <n v="1"/>
    <d v="2012-01-12T00:00:00"/>
    <n v="96"/>
    <n v="115"/>
    <n v="27"/>
    <n v="44"/>
    <n v="4"/>
    <n v="146"/>
    <n v="139"/>
    <n v="336"/>
    <n v="5.6230545235465409E-3"/>
    <s v="Sweet"/>
    <x v="5"/>
    <x v="5"/>
    <x v="3"/>
    <x v="3"/>
    <n v="5"/>
    <n v="3"/>
    <n v="11"/>
    <x v="0"/>
  </r>
  <r>
    <x v="15"/>
    <n v="1957"/>
    <n v="68"/>
    <s v="Graduation"/>
    <s v="Married"/>
    <s v="Senior"/>
    <n v="52852"/>
    <n v="0"/>
    <n v="1"/>
    <d v="2012-01-12T00:00:00"/>
    <n v="93"/>
    <n v="714"/>
    <n v="8"/>
    <n v="99"/>
    <n v="11"/>
    <n v="0"/>
    <n v="47"/>
    <n v="832"/>
    <n v="1.5742072201619616E-2"/>
    <s v="Wines"/>
    <x v="2"/>
    <x v="7"/>
    <x v="5"/>
    <x v="8"/>
    <n v="8"/>
    <n v="3"/>
    <n v="11"/>
    <x v="1"/>
  </r>
  <r>
    <x v="16"/>
    <n v="1976"/>
    <n v="49"/>
    <s v="2n Cycle"/>
    <s v="Together"/>
    <s v="Adult"/>
    <n v="75484"/>
    <n v="0"/>
    <n v="1"/>
    <d v="2012-02-08T00:00:00"/>
    <n v="50"/>
    <n v="378"/>
    <n v="97"/>
    <n v="259"/>
    <n v="197"/>
    <n v="194"/>
    <n v="34"/>
    <n v="1125"/>
    <n v="1.4903820677229611E-2"/>
    <s v="Wines"/>
    <x v="3"/>
    <x v="8"/>
    <x v="6"/>
    <x v="3"/>
    <n v="4"/>
    <n v="3"/>
    <n v="11"/>
    <x v="1"/>
  </r>
  <r>
    <x v="17"/>
    <n v="1963"/>
    <n v="62"/>
    <s v="2n Cycle"/>
    <s v="Married"/>
    <s v="Senior"/>
    <n v="32632"/>
    <n v="0"/>
    <n v="0"/>
    <d v="2012-02-08T00:00:00"/>
    <n v="32"/>
    <n v="63"/>
    <n v="151"/>
    <n v="137"/>
    <n v="153"/>
    <n v="19"/>
    <n v="53"/>
    <n v="523"/>
    <n v="1.60272125520961E-2"/>
    <s v="FishProducts"/>
    <x v="3"/>
    <x v="0"/>
    <x v="1"/>
    <x v="7"/>
    <n v="5"/>
    <n v="3"/>
    <n v="11"/>
    <x v="1"/>
  </r>
  <r>
    <x v="18"/>
    <n v="1947"/>
    <n v="78"/>
    <s v="Graduation"/>
    <s v="Married"/>
    <s v="Senior"/>
    <n v="27469"/>
    <n v="0"/>
    <n v="0"/>
    <d v="2012-02-08T00:00:00"/>
    <n v="2"/>
    <n v="9"/>
    <n v="1"/>
    <n v="2"/>
    <n v="3"/>
    <n v="2"/>
    <n v="0"/>
    <n v="17"/>
    <n v="6.1887946412319346E-4"/>
    <s v="Wines"/>
    <x v="1"/>
    <x v="9"/>
    <x v="4"/>
    <x v="2"/>
    <n v="6"/>
    <n v="3"/>
    <n v="11"/>
    <x v="1"/>
  </r>
  <r>
    <x v="19"/>
    <n v="1956"/>
    <n v="69"/>
    <s v="Graduation"/>
    <s v="Married"/>
    <s v="Senior"/>
    <n v="63943"/>
    <n v="0"/>
    <n v="1"/>
    <d v="2012-02-09T00:00:00"/>
    <n v="50"/>
    <n v="423"/>
    <n v="184"/>
    <n v="368"/>
    <n v="13"/>
    <n v="97"/>
    <n v="21"/>
    <n v="1085"/>
    <n v="1.6968237336377711E-2"/>
    <s v="Wines"/>
    <x v="1"/>
    <x v="10"/>
    <x v="1"/>
    <x v="3"/>
    <n v="5"/>
    <n v="3"/>
    <n v="11"/>
    <x v="1"/>
  </r>
  <r>
    <x v="20"/>
    <n v="1973"/>
    <n v="52"/>
    <s v="Basic"/>
    <s v="Together"/>
    <s v="Senior"/>
    <n v="9722"/>
    <n v="1"/>
    <n v="0"/>
    <d v="2012-02-10T00:00:00"/>
    <n v="7"/>
    <n v="6"/>
    <n v="17"/>
    <n v="16"/>
    <n v="6"/>
    <n v="16"/>
    <n v="42"/>
    <n v="61"/>
    <n v="6.2744291298086809E-3"/>
    <s v="GoldProds"/>
    <x v="2"/>
    <x v="4"/>
    <x v="0"/>
    <x v="2"/>
    <n v="8"/>
    <n v="3"/>
    <n v="11"/>
    <x v="0"/>
  </r>
  <r>
    <x v="21"/>
    <n v="1977"/>
    <n v="48"/>
    <s v="PhD"/>
    <s v="Together"/>
    <s v="Adult"/>
    <n v="102160"/>
    <n v="0"/>
    <n v="0"/>
    <d v="2012-02-11T00:00:00"/>
    <n v="54"/>
    <n v="763"/>
    <n v="29"/>
    <n v="138"/>
    <n v="76"/>
    <n v="176"/>
    <n v="58"/>
    <n v="1182"/>
    <n v="1.1570086139389193E-2"/>
    <s v="Wines"/>
    <x v="6"/>
    <x v="8"/>
    <x v="7"/>
    <x v="5"/>
    <n v="4"/>
    <n v="3"/>
    <n v="11"/>
    <x v="0"/>
  </r>
  <r>
    <x v="22"/>
    <n v="1982"/>
    <n v="43"/>
    <s v="Graduation"/>
    <s v="Married"/>
    <s v="Adult"/>
    <n v="63211"/>
    <n v="0"/>
    <n v="0"/>
    <d v="2012-02-11T00:00:00"/>
    <n v="3"/>
    <n v="145"/>
    <n v="193"/>
    <n v="459"/>
    <n v="205"/>
    <n v="26"/>
    <n v="145"/>
    <n v="1028"/>
    <n v="1.6262992200724559E-2"/>
    <s v="MeatProducts"/>
    <x v="3"/>
    <x v="4"/>
    <x v="8"/>
    <x v="9"/>
    <n v="2"/>
    <n v="3"/>
    <n v="11"/>
    <x v="0"/>
  </r>
  <r>
    <x v="23"/>
    <n v="1960"/>
    <n v="65"/>
    <s v="Graduation"/>
    <s v="Single"/>
    <s v="Senior"/>
    <n v="48904"/>
    <n v="0"/>
    <n v="1"/>
    <d v="2012-02-12T00:00:00"/>
    <n v="1"/>
    <n v="283"/>
    <n v="10"/>
    <n v="38"/>
    <n v="0"/>
    <n v="13"/>
    <n v="27"/>
    <n v="344"/>
    <n v="7.0341894323572712E-3"/>
    <s v="Wines"/>
    <x v="2"/>
    <x v="8"/>
    <x v="3"/>
    <x v="4"/>
    <n v="8"/>
    <n v="3"/>
    <n v="11"/>
    <x v="1"/>
  </r>
  <r>
    <x v="24"/>
    <n v="1964"/>
    <n v="61"/>
    <s v="Master"/>
    <s v="Single"/>
    <s v="Senior"/>
    <n v="63972"/>
    <n v="0"/>
    <n v="1"/>
    <d v="2012-02-12T00:00:00"/>
    <n v="93"/>
    <n v="928"/>
    <n v="63"/>
    <n v="254"/>
    <n v="0"/>
    <n v="12"/>
    <n v="12"/>
    <n v="1257"/>
    <n v="1.9649221534421311E-2"/>
    <s v="Wines"/>
    <x v="2"/>
    <x v="5"/>
    <x v="1"/>
    <x v="5"/>
    <n v="4"/>
    <n v="3"/>
    <n v="11"/>
    <x v="1"/>
  </r>
  <r>
    <x v="25"/>
    <n v="1955"/>
    <n v="70"/>
    <s v="Graduation"/>
    <s v="Divorced"/>
    <s v="Senior"/>
    <n v="49431"/>
    <n v="0"/>
    <n v="1"/>
    <d v="2012-03-08T00:00:00"/>
    <n v="9"/>
    <n v="219"/>
    <n v="3"/>
    <n v="100"/>
    <n v="26"/>
    <n v="0"/>
    <n v="17"/>
    <n v="348"/>
    <n v="7.0401165260666381E-3"/>
    <s v="Wines"/>
    <x v="3"/>
    <x v="8"/>
    <x v="0"/>
    <x v="8"/>
    <n v="8"/>
    <n v="3"/>
    <n v="11"/>
    <x v="1"/>
  </r>
  <r>
    <x v="26"/>
    <n v="1965"/>
    <n v="60"/>
    <s v="2n Cycle"/>
    <s v="Divorced"/>
    <s v="Senior"/>
    <n v="64176"/>
    <n v="0"/>
    <n v="1"/>
    <d v="2012-03-08T00:00:00"/>
    <n v="52"/>
    <n v="1215"/>
    <n v="33"/>
    <n v="249"/>
    <n v="64"/>
    <n v="116"/>
    <n v="149"/>
    <n v="1677"/>
    <n v="2.6131264023934182E-2"/>
    <s v="Wines"/>
    <x v="7"/>
    <x v="3"/>
    <x v="7"/>
    <x v="7"/>
    <n v="6"/>
    <n v="3"/>
    <n v="11"/>
    <x v="1"/>
  </r>
  <r>
    <x v="27"/>
    <n v="1955"/>
    <n v="70"/>
    <s v="2n Cycle"/>
    <s v="Married"/>
    <s v="Senior"/>
    <n v="62972"/>
    <n v="0"/>
    <n v="1"/>
    <d v="2012-03-08T00:00:00"/>
    <n v="39"/>
    <n v="313"/>
    <n v="15"/>
    <n v="47"/>
    <n v="20"/>
    <n v="0"/>
    <n v="192"/>
    <n v="395"/>
    <n v="6.2726291049990468E-3"/>
    <s v="Wines"/>
    <x v="3"/>
    <x v="8"/>
    <x v="1"/>
    <x v="2"/>
    <n v="6"/>
    <n v="3"/>
    <n v="11"/>
    <x v="0"/>
  </r>
  <r>
    <x v="28"/>
    <n v="1955"/>
    <n v="70"/>
    <s v="2n Cycle"/>
    <s v="Married"/>
    <s v="Senior"/>
    <n v="62972"/>
    <n v="0"/>
    <n v="1"/>
    <d v="2012-03-08T00:00:00"/>
    <n v="39"/>
    <n v="313"/>
    <n v="15"/>
    <n v="47"/>
    <n v="20"/>
    <n v="0"/>
    <n v="192"/>
    <n v="395"/>
    <n v="6.2726291049990468E-3"/>
    <s v="Wines"/>
    <x v="3"/>
    <x v="8"/>
    <x v="1"/>
    <x v="2"/>
    <n v="6"/>
    <n v="3"/>
    <n v="11"/>
    <x v="1"/>
  </r>
  <r>
    <x v="29"/>
    <n v="1956"/>
    <n v="69"/>
    <s v="2n Cycle"/>
    <s v="Married"/>
    <s v="Senior"/>
    <n v="53230"/>
    <n v="0"/>
    <n v="1"/>
    <d v="2012-03-08T00:00:00"/>
    <n v="86"/>
    <n v="176"/>
    <n v="72"/>
    <n v="98"/>
    <n v="136"/>
    <n v="21"/>
    <n v="229"/>
    <n v="503"/>
    <n v="9.4495585196317858E-3"/>
    <s v="GoldProds"/>
    <x v="2"/>
    <x v="5"/>
    <x v="3"/>
    <x v="1"/>
    <n v="5"/>
    <n v="3"/>
    <n v="11"/>
    <x v="1"/>
  </r>
  <r>
    <x v="30"/>
    <n v="1977"/>
    <n v="48"/>
    <s v="Graduation"/>
    <s v="Single"/>
    <s v="Adult"/>
    <n v="37774"/>
    <n v="2"/>
    <n v="0"/>
    <d v="2012-03-09T00:00:00"/>
    <n v="28"/>
    <n v="173"/>
    <n v="8"/>
    <n v="107"/>
    <n v="7"/>
    <n v="2"/>
    <n v="176"/>
    <n v="297"/>
    <n v="7.8625509609784507E-3"/>
    <s v="GoldProds"/>
    <x v="2"/>
    <x v="8"/>
    <x v="3"/>
    <x v="2"/>
    <n v="9"/>
    <n v="3"/>
    <n v="11"/>
    <x v="0"/>
  </r>
  <r>
    <x v="31"/>
    <n v="1958"/>
    <n v="67"/>
    <s v="Graduation"/>
    <s v="Together"/>
    <s v="Senior"/>
    <s v="                                                                                                                                                  "/>
    <n v="1"/>
    <n v="1"/>
    <d v="2012-03-09T00:00:00"/>
    <n v="87"/>
    <n v="19"/>
    <n v="4"/>
    <n v="12"/>
    <n v="2"/>
    <n v="2"/>
    <n v="6"/>
    <n v="39"/>
    <e v="#VALUE!"/>
    <s v="Wines"/>
    <x v="1"/>
    <x v="6"/>
    <x v="4"/>
    <x v="2"/>
    <n v="5"/>
    <n v="3"/>
    <n v="11"/>
    <x v="1"/>
  </r>
  <r>
    <x v="32"/>
    <n v="1979"/>
    <n v="46"/>
    <s v="Graduation"/>
    <s v="Together"/>
    <s v="Adult"/>
    <n v="21645"/>
    <n v="1"/>
    <n v="0"/>
    <d v="2012-03-09T00:00:00"/>
    <n v="75"/>
    <n v="14"/>
    <n v="0"/>
    <n v="23"/>
    <n v="4"/>
    <n v="5"/>
    <n v="19"/>
    <n v="46"/>
    <n v="2.1252021252021252E-3"/>
    <s v="MeatProducts"/>
    <x v="5"/>
    <x v="4"/>
    <x v="4"/>
    <x v="2"/>
    <n v="9"/>
    <n v="3"/>
    <n v="11"/>
    <x v="0"/>
  </r>
  <r>
    <x v="33"/>
    <n v="1965"/>
    <n v="60"/>
    <s v="PhD"/>
    <s v="Together"/>
    <s v="Senior"/>
    <n v="65220"/>
    <n v="0"/>
    <n v="0"/>
    <d v="2012-03-09T00:00:00"/>
    <n v="3"/>
    <n v="890"/>
    <n v="63"/>
    <n v="292"/>
    <n v="0"/>
    <n v="25"/>
    <n v="12"/>
    <n v="1270"/>
    <n v="1.9472554431156086E-2"/>
    <s v="Wines"/>
    <x v="2"/>
    <x v="3"/>
    <x v="1"/>
    <x v="9"/>
    <n v="6"/>
    <n v="3"/>
    <n v="11"/>
    <x v="0"/>
  </r>
  <r>
    <x v="34"/>
    <n v="1985"/>
    <n v="40"/>
    <s v="2n Cycle"/>
    <s v="Single"/>
    <s v="Adult"/>
    <n v="33812"/>
    <n v="1"/>
    <n v="0"/>
    <d v="2012-03-11T00:00:00"/>
    <n v="86"/>
    <n v="4"/>
    <n v="17"/>
    <n v="19"/>
    <n v="30"/>
    <n v="24"/>
    <n v="39"/>
    <n v="94"/>
    <n v="2.7800780787885959E-3"/>
    <s v="GoldProds"/>
    <x v="3"/>
    <x v="1"/>
    <x v="0"/>
    <x v="2"/>
    <n v="6"/>
    <n v="3"/>
    <n v="11"/>
    <x v="1"/>
  </r>
  <r>
    <x v="35"/>
    <n v="1978"/>
    <n v="47"/>
    <s v="Graduation"/>
    <s v="Married"/>
    <s v="Adult"/>
    <n v="17345"/>
    <n v="1"/>
    <n v="0"/>
    <d v="2012-03-11T00:00:00"/>
    <n v="79"/>
    <n v="4"/>
    <n v="9"/>
    <n v="16"/>
    <n v="17"/>
    <n v="0"/>
    <n v="12"/>
    <n v="46"/>
    <n v="2.6520611127125973E-3"/>
    <s v="FishProducts"/>
    <x v="3"/>
    <x v="1"/>
    <x v="0"/>
    <x v="0"/>
    <n v="8"/>
    <n v="3"/>
    <n v="11"/>
    <x v="1"/>
  </r>
  <r>
    <x v="36"/>
    <n v="1954"/>
    <n v="71"/>
    <s v="Graduation"/>
    <s v="Married"/>
    <s v="Senior"/>
    <n v="38998"/>
    <n v="1"/>
    <n v="1"/>
    <d v="2012-03-11T00:00:00"/>
    <n v="92"/>
    <n v="34"/>
    <n v="1"/>
    <n v="14"/>
    <n v="0"/>
    <n v="0"/>
    <n v="5"/>
    <n v="49"/>
    <n v="1.2564746910097954E-3"/>
    <s v="Wines"/>
    <x v="5"/>
    <x v="1"/>
    <x v="4"/>
    <x v="2"/>
    <n v="8"/>
    <n v="3"/>
    <n v="11"/>
    <x v="1"/>
  </r>
  <r>
    <x v="37"/>
    <n v="1952"/>
    <n v="73"/>
    <s v="Master"/>
    <s v="Married"/>
    <s v="Senior"/>
    <n v="33444"/>
    <n v="1"/>
    <n v="1"/>
    <d v="2012-03-11T00:00:00"/>
    <n v="24"/>
    <n v="8"/>
    <n v="0"/>
    <n v="8"/>
    <n v="0"/>
    <n v="0"/>
    <n v="2"/>
    <n v="16"/>
    <n v="4.7841167324482717E-4"/>
    <s v="Wines"/>
    <x v="1"/>
    <x v="6"/>
    <x v="4"/>
    <x v="0"/>
    <n v="8"/>
    <n v="3"/>
    <n v="11"/>
    <x v="1"/>
  </r>
  <r>
    <x v="38"/>
    <n v="1954"/>
    <n v="71"/>
    <s v="Graduation"/>
    <s v="Married"/>
    <s v="Senior"/>
    <n v="38998"/>
    <n v="1"/>
    <n v="1"/>
    <d v="2012-03-11T00:00:00"/>
    <n v="92"/>
    <n v="34"/>
    <n v="1"/>
    <n v="14"/>
    <n v="0"/>
    <n v="0"/>
    <n v="5"/>
    <n v="49"/>
    <n v="1.2564746910097954E-3"/>
    <s v="Wines"/>
    <x v="5"/>
    <x v="1"/>
    <x v="4"/>
    <x v="2"/>
    <n v="8"/>
    <n v="3"/>
    <n v="11"/>
    <x v="1"/>
  </r>
  <r>
    <x v="39"/>
    <n v="1955"/>
    <n v="70"/>
    <s v="PhD"/>
    <s v="Married"/>
    <s v="Senior"/>
    <n v="22554"/>
    <n v="1"/>
    <n v="1"/>
    <d v="2012-03-11T00:00:00"/>
    <n v="38"/>
    <n v="27"/>
    <n v="0"/>
    <n v="10"/>
    <n v="0"/>
    <n v="0"/>
    <n v="4"/>
    <n v="37"/>
    <n v="1.6405072270994059E-3"/>
    <s v="Wines"/>
    <x v="2"/>
    <x v="1"/>
    <x v="4"/>
    <x v="4"/>
    <n v="5"/>
    <n v="3"/>
    <n v="11"/>
    <x v="1"/>
  </r>
  <r>
    <x v="40"/>
    <n v="1967"/>
    <n v="58"/>
    <s v="Graduation"/>
    <s v="Single"/>
    <s v="Senior"/>
    <n v="46904"/>
    <n v="1"/>
    <n v="1"/>
    <d v="2012-03-11T00:00:00"/>
    <n v="20"/>
    <n v="153"/>
    <n v="4"/>
    <n v="56"/>
    <n v="0"/>
    <n v="9"/>
    <n v="31"/>
    <n v="222"/>
    <n v="4.7330718062425382E-3"/>
    <s v="Wines"/>
    <x v="2"/>
    <x v="5"/>
    <x v="0"/>
    <x v="4"/>
    <n v="8"/>
    <n v="3"/>
    <n v="11"/>
    <x v="1"/>
  </r>
  <r>
    <x v="41"/>
    <n v="1984"/>
    <n v="41"/>
    <s v="Graduation"/>
    <s v="Single"/>
    <s v="Adult"/>
    <n v="52413"/>
    <n v="1"/>
    <n v="0"/>
    <d v="2012-03-11T00:00:00"/>
    <n v="67"/>
    <n v="185"/>
    <n v="8"/>
    <n v="133"/>
    <n v="56"/>
    <n v="56"/>
    <n v="12"/>
    <n v="438"/>
    <n v="8.3567053975158838E-3"/>
    <s v="Wines"/>
    <x v="3"/>
    <x v="8"/>
    <x v="0"/>
    <x v="9"/>
    <n v="7"/>
    <n v="3"/>
    <n v="11"/>
    <x v="1"/>
  </r>
  <r>
    <x v="42"/>
    <n v="1976"/>
    <n v="49"/>
    <s v="Graduation"/>
    <s v="Divorced"/>
    <s v="Adult"/>
    <n v="46310"/>
    <n v="1"/>
    <n v="0"/>
    <d v="2012-03-12T00:00:00"/>
    <n v="99"/>
    <n v="185"/>
    <n v="2"/>
    <n v="88"/>
    <n v="15"/>
    <n v="5"/>
    <n v="14"/>
    <n v="295"/>
    <n v="6.3701144461239473E-3"/>
    <s v="Wines"/>
    <x v="3"/>
    <x v="10"/>
    <x v="0"/>
    <x v="8"/>
    <n v="8"/>
    <n v="3"/>
    <n v="11"/>
    <x v="1"/>
  </r>
  <r>
    <x v="43"/>
    <n v="1994"/>
    <n v="31"/>
    <s v="Graduation"/>
    <s v="Single"/>
    <s v="Adult"/>
    <n v="95529"/>
    <n v="0"/>
    <n v="0"/>
    <d v="2012-03-12T00:00:00"/>
    <n v="29"/>
    <n v="770"/>
    <n v="29"/>
    <n v="890"/>
    <n v="250"/>
    <n v="27"/>
    <n v="24"/>
    <n v="1966"/>
    <n v="2.0580137968574989E-2"/>
    <s v="MeatProducts"/>
    <x v="1"/>
    <x v="8"/>
    <x v="6"/>
    <x v="9"/>
    <n v="3"/>
    <n v="3"/>
    <n v="11"/>
    <x v="0"/>
  </r>
  <r>
    <x v="44"/>
    <n v="1966"/>
    <n v="59"/>
    <s v="Graduation"/>
    <s v="Together"/>
    <s v="Senior"/>
    <n v="70713"/>
    <n v="0"/>
    <n v="1"/>
    <d v="2012-03-12T00:00:00"/>
    <n v="23"/>
    <n v="736"/>
    <n v="114"/>
    <n v="279"/>
    <n v="82"/>
    <n v="76"/>
    <n v="190"/>
    <n v="1287"/>
    <n v="1.8200330915107546E-2"/>
    <s v="Wines"/>
    <x v="8"/>
    <x v="5"/>
    <x v="9"/>
    <x v="7"/>
    <n v="3"/>
    <n v="3"/>
    <n v="11"/>
    <x v="1"/>
  </r>
  <r>
    <x v="45"/>
    <n v="1992"/>
    <n v="33"/>
    <s v="Basic"/>
    <s v="Single"/>
    <s v="Adult"/>
    <n v="7500"/>
    <n v="1"/>
    <n v="0"/>
    <d v="2012-03-12T00:00:00"/>
    <n v="63"/>
    <n v="10"/>
    <n v="17"/>
    <n v="18"/>
    <n v="8"/>
    <n v="26"/>
    <n v="40"/>
    <n v="79"/>
    <n v="1.0533333333333334E-2"/>
    <s v="GoldProds"/>
    <x v="2"/>
    <x v="4"/>
    <x v="3"/>
    <x v="0"/>
    <n v="9"/>
    <n v="3"/>
    <n v="11"/>
    <x v="1"/>
  </r>
  <r>
    <x v="46"/>
    <n v="1981"/>
    <n v="44"/>
    <s v="PhD"/>
    <s v="Together"/>
    <s v="Adult"/>
    <n v="56937"/>
    <n v="1"/>
    <n v="0"/>
    <d v="2012-04-08T00:00:00"/>
    <n v="81"/>
    <n v="746"/>
    <n v="8"/>
    <n v="125"/>
    <n v="11"/>
    <n v="8"/>
    <n v="8"/>
    <n v="898"/>
    <n v="1.5771817974252245E-2"/>
    <s v="Wines"/>
    <x v="9"/>
    <x v="3"/>
    <x v="9"/>
    <x v="6"/>
    <n v="6"/>
    <n v="3"/>
    <n v="11"/>
    <x v="0"/>
  </r>
  <r>
    <x v="47"/>
    <n v="1982"/>
    <n v="43"/>
    <s v="PhD"/>
    <s v="Married"/>
    <s v="Adult"/>
    <n v="160803"/>
    <n v="0"/>
    <n v="0"/>
    <d v="2012-04-08T00:00:00"/>
    <n v="21"/>
    <n v="55"/>
    <n v="16"/>
    <n v="1622"/>
    <n v="17"/>
    <n v="3"/>
    <n v="4"/>
    <n v="1713"/>
    <n v="1.0652786328613273E-2"/>
    <s v="MeatProducts"/>
    <x v="10"/>
    <x v="9"/>
    <x v="10"/>
    <x v="10"/>
    <n v="0"/>
    <n v="3"/>
    <n v="11"/>
    <x v="1"/>
  </r>
  <r>
    <x v="48"/>
    <n v="1956"/>
    <n v="69"/>
    <s v="Graduation"/>
    <s v="Divorced"/>
    <s v="Senior"/>
    <n v="22304"/>
    <n v="0"/>
    <n v="0"/>
    <d v="2012-04-08T00:00:00"/>
    <n v="91"/>
    <n v="3"/>
    <n v="2"/>
    <n v="7"/>
    <n v="0"/>
    <n v="4"/>
    <n v="2"/>
    <n v="16"/>
    <n v="7.173601147776184E-4"/>
    <s v="MeatProducts"/>
    <x v="1"/>
    <x v="6"/>
    <x v="4"/>
    <x v="0"/>
    <n v="8"/>
    <n v="3"/>
    <n v="11"/>
    <x v="1"/>
  </r>
  <r>
    <x v="49"/>
    <n v="1978"/>
    <n v="47"/>
    <s v="PhD"/>
    <s v="Together"/>
    <s v="Adult"/>
    <n v="27683"/>
    <n v="1"/>
    <n v="0"/>
    <d v="2012-04-08T00:00:00"/>
    <n v="90"/>
    <n v="152"/>
    <n v="9"/>
    <n v="121"/>
    <n v="12"/>
    <n v="12"/>
    <n v="45"/>
    <n v="306"/>
    <n v="1.1053715276523499E-2"/>
    <s v="Wines"/>
    <x v="2"/>
    <x v="10"/>
    <x v="3"/>
    <x v="4"/>
    <n v="8"/>
    <n v="3"/>
    <n v="11"/>
    <x v="1"/>
  </r>
  <r>
    <x v="50"/>
    <n v="1957"/>
    <n v="68"/>
    <s v="Graduation"/>
    <s v="Single"/>
    <s v="Senior"/>
    <n v="58138"/>
    <n v="0"/>
    <n v="0"/>
    <d v="2012-04-09T00:00:00"/>
    <n v="58"/>
    <n v="635"/>
    <n v="88"/>
    <n v="546"/>
    <n v="172"/>
    <n v="88"/>
    <n v="88"/>
    <n v="1529"/>
    <n v="2.6299494306649695E-2"/>
    <s v="Wines"/>
    <x v="5"/>
    <x v="3"/>
    <x v="11"/>
    <x v="4"/>
    <n v="7"/>
    <n v="3"/>
    <n v="11"/>
    <x v="0"/>
  </r>
  <r>
    <x v="51"/>
    <n v="1958"/>
    <n v="67"/>
    <s v="Master"/>
    <s v="Single"/>
    <s v="Senior"/>
    <n v="75154"/>
    <n v="0"/>
    <n v="1"/>
    <d v="2012-04-09T00:00:00"/>
    <n v="79"/>
    <n v="543"/>
    <n v="10"/>
    <n v="205"/>
    <n v="160"/>
    <n v="143"/>
    <n v="82"/>
    <n v="1061"/>
    <n v="1.411767836708625E-2"/>
    <s v="Wines"/>
    <x v="1"/>
    <x v="10"/>
    <x v="6"/>
    <x v="3"/>
    <n v="3"/>
    <n v="3"/>
    <n v="11"/>
    <x v="0"/>
  </r>
  <r>
    <x v="52"/>
    <n v="1988"/>
    <n v="37"/>
    <s v="2n Cycle"/>
    <s v="Married"/>
    <s v="Adult"/>
    <n v="23331"/>
    <n v="1"/>
    <n v="0"/>
    <d v="2012-04-09T00:00:00"/>
    <n v="92"/>
    <n v="5"/>
    <n v="36"/>
    <n v="7"/>
    <n v="0"/>
    <n v="10"/>
    <n v="45"/>
    <n v="58"/>
    <n v="2.4859628820024858E-3"/>
    <s v="GoldProds"/>
    <x v="3"/>
    <x v="4"/>
    <x v="4"/>
    <x v="2"/>
    <n v="8"/>
    <n v="3"/>
    <n v="11"/>
    <x v="1"/>
  </r>
  <r>
    <x v="53"/>
    <n v="1978"/>
    <n v="47"/>
    <s v="2n Cycle"/>
    <s v="Together"/>
    <s v="Adult"/>
    <n v="52513"/>
    <n v="0"/>
    <n v="0"/>
    <d v="2012-04-09T00:00:00"/>
    <n v="84"/>
    <n v="367"/>
    <n v="17"/>
    <n v="241"/>
    <n v="104"/>
    <n v="188"/>
    <n v="232"/>
    <n v="917"/>
    <n v="1.7462342658008494E-2"/>
    <s v="Wines"/>
    <x v="3"/>
    <x v="2"/>
    <x v="2"/>
    <x v="6"/>
    <n v="7"/>
    <n v="3"/>
    <n v="11"/>
    <x v="1"/>
  </r>
  <r>
    <x v="54"/>
    <n v="1960"/>
    <n v="65"/>
    <s v="PhD"/>
    <s v="Divorced"/>
    <s v="Senior"/>
    <n v="50611"/>
    <n v="0"/>
    <n v="1"/>
    <d v="2012-04-10T00:00:00"/>
    <n v="98"/>
    <n v="459"/>
    <n v="0"/>
    <n v="24"/>
    <n v="6"/>
    <n v="0"/>
    <n v="4"/>
    <n v="489"/>
    <n v="9.6619312007271141E-3"/>
    <s v="Wines"/>
    <x v="8"/>
    <x v="0"/>
    <x v="2"/>
    <x v="9"/>
    <n v="6"/>
    <n v="3"/>
    <n v="11"/>
    <x v="0"/>
  </r>
  <r>
    <x v="55"/>
    <n v="1966"/>
    <n v="59"/>
    <s v="Graduation"/>
    <s v="Together"/>
    <s v="Senior"/>
    <n v="37758"/>
    <n v="1"/>
    <n v="1"/>
    <d v="2012-04-10T00:00:00"/>
    <n v="49"/>
    <n v="27"/>
    <n v="2"/>
    <n v="10"/>
    <n v="0"/>
    <n v="0"/>
    <n v="1"/>
    <n v="39"/>
    <n v="1.0328936914031463E-3"/>
    <s v="Wines"/>
    <x v="3"/>
    <x v="6"/>
    <x v="4"/>
    <x v="2"/>
    <n v="8"/>
    <n v="3"/>
    <n v="11"/>
    <x v="1"/>
  </r>
  <r>
    <x v="56"/>
    <n v="1989"/>
    <n v="36"/>
    <s v="2n Cycle"/>
    <s v="Together"/>
    <s v="Adult"/>
    <n v="38683"/>
    <n v="1"/>
    <n v="0"/>
    <d v="2012-04-10T00:00:00"/>
    <n v="80"/>
    <n v="46"/>
    <n v="35"/>
    <n v="69"/>
    <n v="84"/>
    <n v="41"/>
    <n v="66"/>
    <n v="275"/>
    <n v="7.1090659979836102E-3"/>
    <s v="FishProducts"/>
    <x v="8"/>
    <x v="0"/>
    <x v="0"/>
    <x v="3"/>
    <n v="7"/>
    <n v="3"/>
    <n v="11"/>
    <x v="1"/>
  </r>
  <r>
    <x v="57"/>
    <n v="1960"/>
    <n v="65"/>
    <s v="PhD"/>
    <s v="Divorced"/>
    <s v="Senior"/>
    <n v="50611"/>
    <n v="0"/>
    <n v="1"/>
    <d v="2012-04-10T00:00:00"/>
    <n v="98"/>
    <n v="459"/>
    <n v="0"/>
    <n v="24"/>
    <n v="6"/>
    <n v="0"/>
    <n v="4"/>
    <n v="489"/>
    <n v="9.6619312007271141E-3"/>
    <s v="Wines"/>
    <x v="8"/>
    <x v="0"/>
    <x v="2"/>
    <x v="9"/>
    <n v="6"/>
    <n v="3"/>
    <n v="11"/>
    <x v="1"/>
  </r>
  <r>
    <x v="58"/>
    <n v="1966"/>
    <n v="59"/>
    <s v="Graduation"/>
    <s v="Together"/>
    <s v="Senior"/>
    <n v="37758"/>
    <n v="1"/>
    <n v="1"/>
    <d v="2012-04-10T00:00:00"/>
    <n v="49"/>
    <n v="27"/>
    <n v="2"/>
    <n v="10"/>
    <n v="0"/>
    <n v="0"/>
    <n v="1"/>
    <n v="39"/>
    <n v="1.0328936914031463E-3"/>
    <s v="Wines"/>
    <x v="3"/>
    <x v="6"/>
    <x v="4"/>
    <x v="2"/>
    <n v="8"/>
    <n v="3"/>
    <n v="11"/>
    <x v="1"/>
  </r>
  <r>
    <x v="59"/>
    <n v="1977"/>
    <n v="48"/>
    <s v="Graduation"/>
    <s v="Married"/>
    <s v="Adult"/>
    <n v="75330"/>
    <n v="1"/>
    <n v="1"/>
    <d v="2012-04-10T00:00:00"/>
    <n v="94"/>
    <n v="555"/>
    <n v="82"/>
    <n v="257"/>
    <n v="93"/>
    <n v="61"/>
    <n v="61"/>
    <n v="1048"/>
    <n v="1.391212000530997E-2"/>
    <s v="Wines"/>
    <x v="2"/>
    <x v="7"/>
    <x v="6"/>
    <x v="1"/>
    <n v="6"/>
    <n v="3"/>
    <n v="11"/>
    <x v="1"/>
  </r>
  <r>
    <x v="60"/>
    <n v="1964"/>
    <n v="61"/>
    <s v="2n Cycle"/>
    <s v="Together"/>
    <s v="Senior"/>
    <n v="68316"/>
    <n v="0"/>
    <n v="1"/>
    <d v="2012-04-11T00:00:00"/>
    <n v="54"/>
    <n v="806"/>
    <n v="80"/>
    <n v="161"/>
    <n v="120"/>
    <n v="11"/>
    <n v="33"/>
    <n v="1178"/>
    <n v="1.7243398325428889E-2"/>
    <s v="Wines"/>
    <x v="0"/>
    <x v="7"/>
    <x v="5"/>
    <x v="5"/>
    <n v="6"/>
    <n v="3"/>
    <n v="11"/>
    <x v="1"/>
  </r>
  <r>
    <x v="61"/>
    <n v="1986"/>
    <n v="39"/>
    <s v="Graduation"/>
    <s v="Married"/>
    <s v="Adult"/>
    <n v="32880"/>
    <n v="1"/>
    <n v="0"/>
    <d v="2012-04-12T00:00:00"/>
    <n v="76"/>
    <n v="8"/>
    <n v="4"/>
    <n v="15"/>
    <n v="7"/>
    <n v="6"/>
    <n v="2"/>
    <n v="40"/>
    <n v="1.2165450121654502E-3"/>
    <s v="MeatProducts"/>
    <x v="1"/>
    <x v="6"/>
    <x v="4"/>
    <x v="2"/>
    <n v="8"/>
    <n v="3"/>
    <n v="11"/>
    <x v="1"/>
  </r>
  <r>
    <x v="62"/>
    <n v="1978"/>
    <n v="47"/>
    <s v="2n Cycle"/>
    <s v="Married"/>
    <s v="Adult"/>
    <n v="12393"/>
    <n v="0"/>
    <n v="0"/>
    <d v="2012-04-12T00:00:00"/>
    <n v="38"/>
    <n v="5"/>
    <n v="6"/>
    <n v="15"/>
    <n v="11"/>
    <n v="7"/>
    <n v="13"/>
    <n v="44"/>
    <n v="3.55039134995562E-3"/>
    <s v="MeatProducts"/>
    <x v="1"/>
    <x v="1"/>
    <x v="4"/>
    <x v="2"/>
    <n v="9"/>
    <n v="3"/>
    <n v="11"/>
    <x v="1"/>
  </r>
  <r>
    <x v="63"/>
    <n v="1968"/>
    <n v="57"/>
    <s v="PhD"/>
    <s v="Married"/>
    <s v="Senior"/>
    <n v="36778"/>
    <n v="1"/>
    <n v="1"/>
    <d v="2012-05-08T00:00:00"/>
    <n v="63"/>
    <n v="29"/>
    <n v="4"/>
    <n v="34"/>
    <n v="2"/>
    <n v="4"/>
    <n v="4"/>
    <n v="73"/>
    <n v="1.9848822665724073E-3"/>
    <s v="MeatProducts"/>
    <x v="5"/>
    <x v="4"/>
    <x v="4"/>
    <x v="2"/>
    <n v="9"/>
    <n v="3"/>
    <n v="11"/>
    <x v="1"/>
  </r>
  <r>
    <x v="64"/>
    <n v="1987"/>
    <n v="38"/>
    <s v="Graduation"/>
    <s v="Together"/>
    <s v="Adult"/>
    <n v="67430"/>
    <n v="0"/>
    <n v="0"/>
    <d v="2012-05-09T00:00:00"/>
    <n v="6"/>
    <n v="595"/>
    <n v="97"/>
    <n v="291"/>
    <n v="127"/>
    <n v="133"/>
    <n v="121"/>
    <n v="1243"/>
    <n v="1.8433931484502446E-2"/>
    <s v="Wines"/>
    <x v="1"/>
    <x v="11"/>
    <x v="2"/>
    <x v="1"/>
    <n v="6"/>
    <n v="3"/>
    <n v="11"/>
    <x v="1"/>
  </r>
  <r>
    <x v="65"/>
    <n v="1968"/>
    <n v="57"/>
    <s v="PhD"/>
    <s v="Married"/>
    <s v="Senior"/>
    <n v="44377"/>
    <n v="1"/>
    <n v="1"/>
    <d v="2012-05-10T00:00:00"/>
    <n v="70"/>
    <n v="224"/>
    <n v="0"/>
    <n v="30"/>
    <n v="0"/>
    <n v="0"/>
    <n v="10"/>
    <n v="254"/>
    <n v="5.7236856930391869E-3"/>
    <s v="Wines"/>
    <x v="7"/>
    <x v="5"/>
    <x v="0"/>
    <x v="8"/>
    <n v="8"/>
    <n v="3"/>
    <n v="11"/>
    <x v="1"/>
  </r>
  <r>
    <x v="66"/>
    <n v="1960"/>
    <n v="65"/>
    <s v="Graduation"/>
    <s v="Together"/>
    <s v="Senior"/>
    <n v="63381"/>
    <n v="0"/>
    <n v="1"/>
    <d v="2012-05-10T00:00:00"/>
    <n v="78"/>
    <n v="571"/>
    <n v="50"/>
    <n v="142"/>
    <n v="33"/>
    <n v="50"/>
    <n v="159"/>
    <n v="846"/>
    <n v="1.3347848724381123E-2"/>
    <s v="Wines"/>
    <x v="2"/>
    <x v="0"/>
    <x v="2"/>
    <x v="11"/>
    <n v="2"/>
    <n v="3"/>
    <n v="11"/>
    <x v="1"/>
  </r>
  <r>
    <x v="67"/>
    <n v="1960"/>
    <n v="65"/>
    <s v="Graduation"/>
    <s v="Together"/>
    <s v="Senior"/>
    <n v="63381"/>
    <n v="0"/>
    <n v="1"/>
    <d v="2012-05-10T00:00:00"/>
    <n v="78"/>
    <n v="571"/>
    <n v="50"/>
    <n v="142"/>
    <n v="33"/>
    <n v="50"/>
    <n v="159"/>
    <n v="846"/>
    <n v="1.3347848724381123E-2"/>
    <s v="Wines"/>
    <x v="2"/>
    <x v="0"/>
    <x v="2"/>
    <x v="11"/>
    <n v="2"/>
    <n v="3"/>
    <n v="11"/>
    <x v="1"/>
  </r>
  <r>
    <x v="68"/>
    <n v="1985"/>
    <n v="40"/>
    <s v="Graduation"/>
    <s v="Single"/>
    <s v="Adult"/>
    <n v="70596"/>
    <n v="0"/>
    <n v="0"/>
    <d v="2012-05-10T00:00:00"/>
    <n v="68"/>
    <n v="347"/>
    <n v="44"/>
    <n v="534"/>
    <n v="17"/>
    <n v="0"/>
    <n v="26"/>
    <n v="942"/>
    <n v="1.3343532211456739E-2"/>
    <s v="MeatProducts"/>
    <x v="1"/>
    <x v="4"/>
    <x v="2"/>
    <x v="1"/>
    <n v="2"/>
    <n v="3"/>
    <n v="11"/>
    <x v="1"/>
  </r>
  <r>
    <x v="69"/>
    <n v="1988"/>
    <n v="37"/>
    <s v="2n Cycle"/>
    <s v="Single"/>
    <s v="Adult"/>
    <n v="23331"/>
    <n v="1"/>
    <n v="0"/>
    <d v="2012-05-10T00:00:00"/>
    <n v="97"/>
    <n v="104"/>
    <n v="20"/>
    <n v="101"/>
    <n v="24"/>
    <n v="15"/>
    <n v="5"/>
    <n v="264"/>
    <n v="1.1315417256011316E-2"/>
    <s v="Wines"/>
    <x v="8"/>
    <x v="5"/>
    <x v="0"/>
    <x v="8"/>
    <n v="9"/>
    <n v="3"/>
    <n v="11"/>
    <x v="1"/>
  </r>
  <r>
    <x v="70"/>
    <n v="1985"/>
    <n v="40"/>
    <s v="Graduation"/>
    <s v="Single"/>
    <s v="Adult"/>
    <n v="70596"/>
    <n v="0"/>
    <n v="0"/>
    <d v="2012-05-10T00:00:00"/>
    <n v="68"/>
    <n v="347"/>
    <n v="44"/>
    <n v="534"/>
    <n v="17"/>
    <n v="0"/>
    <n v="26"/>
    <n v="942"/>
    <n v="1.3343532211456739E-2"/>
    <s v="MeatProducts"/>
    <x v="1"/>
    <x v="4"/>
    <x v="2"/>
    <x v="1"/>
    <n v="2"/>
    <n v="3"/>
    <n v="11"/>
    <x v="1"/>
  </r>
  <r>
    <x v="71"/>
    <n v="1945"/>
    <n v="80"/>
    <s v="PhD"/>
    <s v="Married"/>
    <s v="Senior"/>
    <n v="70356"/>
    <n v="0"/>
    <n v="0"/>
    <d v="2012-05-11T00:00:00"/>
    <n v="20"/>
    <n v="1349"/>
    <n v="16"/>
    <n v="249"/>
    <n v="43"/>
    <n v="16"/>
    <n v="33"/>
    <n v="1673"/>
    <n v="2.3779066461993292E-2"/>
    <s v="Wines"/>
    <x v="3"/>
    <x v="7"/>
    <x v="9"/>
    <x v="6"/>
    <n v="6"/>
    <n v="3"/>
    <n v="11"/>
    <x v="1"/>
  </r>
  <r>
    <x v="72"/>
    <n v="1953"/>
    <n v="72"/>
    <s v="Master"/>
    <s v="Married"/>
    <s v="Senior"/>
    <n v="65569"/>
    <n v="0"/>
    <n v="1"/>
    <d v="2012-05-11T00:00:00"/>
    <n v="96"/>
    <n v="397"/>
    <n v="46"/>
    <n v="288"/>
    <n v="20"/>
    <n v="38"/>
    <n v="70"/>
    <n v="789"/>
    <n v="1.2033125409873568E-2"/>
    <s v="Wines"/>
    <x v="3"/>
    <x v="10"/>
    <x v="2"/>
    <x v="5"/>
    <n v="3"/>
    <n v="3"/>
    <n v="11"/>
    <x v="1"/>
  </r>
  <r>
    <x v="73"/>
    <n v="1951"/>
    <n v="74"/>
    <s v="Basic"/>
    <s v="Married"/>
    <s v="Senior"/>
    <n v="26997"/>
    <n v="0"/>
    <n v="0"/>
    <d v="2012-05-11T00:00:00"/>
    <n v="89"/>
    <n v="7"/>
    <n v="23"/>
    <n v="78"/>
    <n v="133"/>
    <n v="49"/>
    <n v="144"/>
    <n v="290"/>
    <n v="1.0741934288995074E-2"/>
    <s v="GoldProds"/>
    <x v="3"/>
    <x v="0"/>
    <x v="3"/>
    <x v="8"/>
    <n v="7"/>
    <n v="3"/>
    <n v="11"/>
    <x v="1"/>
  </r>
  <r>
    <x v="74"/>
    <n v="1973"/>
    <n v="52"/>
    <s v="Master"/>
    <s v="Married"/>
    <s v="Senior"/>
    <n v="54108"/>
    <n v="1"/>
    <n v="1"/>
    <d v="2012-05-11T00:00:00"/>
    <n v="74"/>
    <n v="539"/>
    <n v="6"/>
    <n v="91"/>
    <n v="8"/>
    <n v="6"/>
    <n v="97"/>
    <n v="650"/>
    <n v="1.2013011015007022E-2"/>
    <s v="Wines"/>
    <x v="11"/>
    <x v="3"/>
    <x v="3"/>
    <x v="6"/>
    <n v="8"/>
    <n v="3"/>
    <n v="11"/>
    <x v="1"/>
  </r>
  <r>
    <x v="75"/>
    <n v="1974"/>
    <n v="51"/>
    <s v="PhD"/>
    <s v="Single"/>
    <s v="Senior"/>
    <n v="63159"/>
    <n v="0"/>
    <n v="0"/>
    <d v="2012-05-11T00:00:00"/>
    <n v="74"/>
    <n v="965"/>
    <n v="34"/>
    <n v="586"/>
    <n v="89"/>
    <n v="86"/>
    <n v="37"/>
    <n v="1760"/>
    <n v="2.7866179008534019E-2"/>
    <s v="Wines"/>
    <x v="1"/>
    <x v="4"/>
    <x v="2"/>
    <x v="7"/>
    <n v="3"/>
    <n v="3"/>
    <n v="11"/>
    <x v="1"/>
  </r>
  <r>
    <x v="76"/>
    <n v="1983"/>
    <n v="42"/>
    <s v="Graduation"/>
    <s v="Married"/>
    <s v="Adult"/>
    <n v="25271"/>
    <n v="1"/>
    <n v="0"/>
    <d v="2012-05-12T00:00:00"/>
    <n v="45"/>
    <n v="10"/>
    <n v="1"/>
    <n v="18"/>
    <n v="10"/>
    <n v="4"/>
    <n v="7"/>
    <n v="43"/>
    <n v="1.7015551422579242E-3"/>
    <s v="MeatProducts"/>
    <x v="1"/>
    <x v="6"/>
    <x v="0"/>
    <x v="0"/>
    <n v="9"/>
    <n v="3"/>
    <n v="11"/>
    <x v="1"/>
  </r>
  <r>
    <x v="77"/>
    <n v="1962"/>
    <n v="63"/>
    <s v="Graduation"/>
    <s v="Single"/>
    <s v="Senior"/>
    <n v="66565"/>
    <n v="0"/>
    <n v="1"/>
    <d v="2012-05-12T00:00:00"/>
    <n v="80"/>
    <n v="747"/>
    <n v="10"/>
    <n v="161"/>
    <n v="65"/>
    <n v="40"/>
    <n v="42"/>
    <n v="1023"/>
    <n v="1.5368436866220987E-2"/>
    <s v="Wines"/>
    <x v="2"/>
    <x v="0"/>
    <x v="3"/>
    <x v="6"/>
    <n v="8"/>
    <n v="3"/>
    <n v="11"/>
    <x v="1"/>
  </r>
  <r>
    <x v="78"/>
    <n v="1974"/>
    <n v="51"/>
    <s v="Graduation"/>
    <s v="Together"/>
    <s v="Senior"/>
    <n v="56715"/>
    <n v="0"/>
    <n v="0"/>
    <d v="2012-05-12T00:00:00"/>
    <n v="52"/>
    <n v="258"/>
    <n v="105"/>
    <n v="239"/>
    <n v="237"/>
    <n v="172"/>
    <n v="9"/>
    <n v="1011"/>
    <n v="1.7825971965088602E-2"/>
    <s v="Wines"/>
    <x v="1"/>
    <x v="8"/>
    <x v="6"/>
    <x v="4"/>
    <n v="4"/>
    <n v="3"/>
    <n v="11"/>
    <x v="1"/>
  </r>
  <r>
    <x v="79"/>
    <n v="1984"/>
    <n v="41"/>
    <s v="Master"/>
    <s v="Single"/>
    <s v="Adult"/>
    <n v="31385"/>
    <n v="1"/>
    <n v="0"/>
    <d v="2012-05-12T00:00:00"/>
    <n v="56"/>
    <n v="3"/>
    <n v="2"/>
    <n v="12"/>
    <n v="0"/>
    <n v="1"/>
    <n v="9"/>
    <n v="18"/>
    <n v="5.7352238330412621E-4"/>
    <s v="MeatProducts"/>
    <x v="1"/>
    <x v="6"/>
    <x v="4"/>
    <x v="0"/>
    <n v="8"/>
    <n v="3"/>
    <n v="11"/>
    <x v="0"/>
  </r>
  <r>
    <x v="80"/>
    <n v="1950"/>
    <n v="75"/>
    <s v="Graduation"/>
    <s v="Together"/>
    <s v="Senior"/>
    <n v="27203"/>
    <n v="1"/>
    <n v="1"/>
    <d v="2012-06-08T00:00:00"/>
    <n v="92"/>
    <n v="13"/>
    <n v="2"/>
    <n v="21"/>
    <n v="4"/>
    <n v="0"/>
    <n v="24"/>
    <n v="40"/>
    <n v="1.4704260559497114E-3"/>
    <s v="GoldProds"/>
    <x v="3"/>
    <x v="6"/>
    <x v="0"/>
    <x v="0"/>
    <n v="8"/>
    <n v="3"/>
    <n v="11"/>
    <x v="1"/>
  </r>
  <r>
    <x v="81"/>
    <n v="1969"/>
    <n v="56"/>
    <s v="Graduation"/>
    <s v="Widow"/>
    <s v="Senior"/>
    <n v="43638"/>
    <n v="0"/>
    <n v="1"/>
    <d v="2012-06-08T00:00:00"/>
    <n v="37"/>
    <n v="63"/>
    <n v="10"/>
    <n v="83"/>
    <n v="7"/>
    <n v="19"/>
    <n v="19"/>
    <n v="182"/>
    <n v="4.1706769329483478E-3"/>
    <s v="MeatProducts"/>
    <x v="3"/>
    <x v="0"/>
    <x v="0"/>
    <x v="4"/>
    <n v="7"/>
    <n v="3"/>
    <n v="11"/>
    <x v="1"/>
  </r>
  <r>
    <x v="82"/>
    <n v="1966"/>
    <n v="59"/>
    <s v="Master"/>
    <s v="Divorced"/>
    <s v="Senior"/>
    <n v="29435"/>
    <n v="1"/>
    <n v="1"/>
    <d v="2012-06-08T00:00:00"/>
    <n v="11"/>
    <n v="70"/>
    <n v="3"/>
    <n v="37"/>
    <n v="4"/>
    <n v="2"/>
    <n v="64"/>
    <n v="116"/>
    <n v="3.9408866995073889E-3"/>
    <s v="Wines"/>
    <x v="2"/>
    <x v="4"/>
    <x v="3"/>
    <x v="0"/>
    <n v="9"/>
    <n v="3"/>
    <n v="11"/>
    <x v="0"/>
  </r>
  <r>
    <x v="83"/>
    <n v="1977"/>
    <n v="48"/>
    <s v="PhD"/>
    <s v="Divorced"/>
    <s v="Adult"/>
    <n v="34487"/>
    <n v="1"/>
    <n v="1"/>
    <d v="2012-06-09T00:00:00"/>
    <n v="94"/>
    <n v="19"/>
    <n v="18"/>
    <n v="33"/>
    <n v="24"/>
    <n v="1"/>
    <n v="8"/>
    <n v="95"/>
    <n v="2.7546611766752689E-3"/>
    <s v="MeatProducts"/>
    <x v="5"/>
    <x v="4"/>
    <x v="4"/>
    <x v="2"/>
    <n v="9"/>
    <n v="3"/>
    <n v="11"/>
    <x v="1"/>
  </r>
  <r>
    <x v="84"/>
    <n v="1953"/>
    <n v="72"/>
    <s v="PhD"/>
    <s v="Divorced"/>
    <s v="Senior"/>
    <n v="36957"/>
    <n v="1"/>
    <n v="1"/>
    <d v="2012-06-09T00:00:00"/>
    <n v="43"/>
    <n v="100"/>
    <n v="2"/>
    <n v="16"/>
    <n v="2"/>
    <n v="1"/>
    <n v="31"/>
    <n v="121"/>
    <n v="3.2740752766728903E-3"/>
    <s v="Wines"/>
    <x v="2"/>
    <x v="4"/>
    <x v="3"/>
    <x v="0"/>
    <n v="9"/>
    <n v="3"/>
    <n v="11"/>
    <x v="0"/>
  </r>
  <r>
    <x v="85"/>
    <n v="1975"/>
    <n v="50"/>
    <s v="2n Cycle"/>
    <s v="Together"/>
    <s v="Adult"/>
    <n v="34984"/>
    <n v="1"/>
    <n v="1"/>
    <d v="2012-06-09T00:00:00"/>
    <n v="40"/>
    <n v="8"/>
    <n v="4"/>
    <n v="15"/>
    <n v="3"/>
    <n v="5"/>
    <n v="3"/>
    <n v="35"/>
    <n v="1.000457351932312E-3"/>
    <s v="MeatProducts"/>
    <x v="3"/>
    <x v="6"/>
    <x v="4"/>
    <x v="2"/>
    <n v="7"/>
    <n v="3"/>
    <n v="11"/>
    <x v="1"/>
  </r>
  <r>
    <x v="86"/>
    <n v="1970"/>
    <n v="55"/>
    <s v="Graduation"/>
    <s v="Married"/>
    <s v="Senior"/>
    <n v="22979"/>
    <n v="1"/>
    <n v="0"/>
    <d v="2012-06-09T00:00:00"/>
    <n v="29"/>
    <n v="16"/>
    <n v="17"/>
    <n v="19"/>
    <n v="20"/>
    <n v="21"/>
    <n v="22"/>
    <n v="93"/>
    <n v="4.0471735062448319E-3"/>
    <s v="GoldProds"/>
    <x v="5"/>
    <x v="4"/>
    <x v="3"/>
    <x v="0"/>
    <n v="8"/>
    <n v="3"/>
    <n v="11"/>
    <x v="0"/>
  </r>
  <r>
    <x v="87"/>
    <n v="1973"/>
    <n v="52"/>
    <s v="Graduation"/>
    <s v="Married"/>
    <s v="Senior"/>
    <n v="20895"/>
    <n v="1"/>
    <n v="0"/>
    <d v="2012-06-10T00:00:00"/>
    <n v="24"/>
    <n v="18"/>
    <n v="3"/>
    <n v="17"/>
    <n v="3"/>
    <n v="0"/>
    <n v="4"/>
    <n v="41"/>
    <n v="1.9621919119406557E-3"/>
    <s v="Wines"/>
    <x v="1"/>
    <x v="1"/>
    <x v="4"/>
    <x v="2"/>
    <n v="9"/>
    <n v="3"/>
    <n v="11"/>
    <x v="1"/>
  </r>
  <r>
    <x v="88"/>
    <n v="1973"/>
    <n v="52"/>
    <s v="Graduation"/>
    <s v="Divorced"/>
    <s v="Senior"/>
    <n v="71128"/>
    <n v="1"/>
    <n v="0"/>
    <d v="2012-06-10T00:00:00"/>
    <n v="80"/>
    <n v="958"/>
    <n v="159"/>
    <n v="447"/>
    <n v="20"/>
    <n v="0"/>
    <n v="31"/>
    <n v="1584"/>
    <n v="2.2269710943650881E-2"/>
    <s v="Wines"/>
    <x v="5"/>
    <x v="1"/>
    <x v="11"/>
    <x v="1"/>
    <n v="7"/>
    <n v="3"/>
    <n v="11"/>
    <x v="1"/>
  </r>
  <r>
    <x v="89"/>
    <n v="1957"/>
    <n v="68"/>
    <s v="2n Cycle"/>
    <s v="Married"/>
    <s v="Senior"/>
    <n v="82347"/>
    <n v="0"/>
    <n v="0"/>
    <d v="2012-06-11T00:00:00"/>
    <n v="38"/>
    <n v="556"/>
    <n v="54"/>
    <n v="845"/>
    <n v="202"/>
    <n v="133"/>
    <n v="63"/>
    <n v="1790"/>
    <n v="2.173728247537858E-2"/>
    <s v="MeatProducts"/>
    <x v="1"/>
    <x v="8"/>
    <x v="5"/>
    <x v="5"/>
    <n v="3"/>
    <n v="3"/>
    <n v="11"/>
    <x v="1"/>
  </r>
  <r>
    <x v="90"/>
    <n v="1957"/>
    <n v="68"/>
    <s v="2n Cycle"/>
    <s v="Married"/>
    <s v="Senior"/>
    <n v="82347"/>
    <n v="0"/>
    <n v="0"/>
    <d v="2012-06-11T00:00:00"/>
    <n v="38"/>
    <n v="556"/>
    <n v="54"/>
    <n v="845"/>
    <n v="202"/>
    <n v="133"/>
    <n v="63"/>
    <n v="1790"/>
    <n v="2.173728247537858E-2"/>
    <s v="MeatProducts"/>
    <x v="1"/>
    <x v="8"/>
    <x v="5"/>
    <x v="5"/>
    <n v="3"/>
    <n v="3"/>
    <n v="11"/>
    <x v="0"/>
  </r>
  <r>
    <x v="91"/>
    <n v="1968"/>
    <n v="57"/>
    <s v="Graduation"/>
    <s v="Divorced"/>
    <s v="Senior"/>
    <n v="75693"/>
    <n v="0"/>
    <n v="0"/>
    <d v="2012-06-12T00:00:00"/>
    <n v="10"/>
    <n v="797"/>
    <n v="153"/>
    <n v="293"/>
    <n v="72"/>
    <n v="97"/>
    <n v="30"/>
    <n v="1412"/>
    <n v="1.8654300926109417E-2"/>
    <s v="Wines"/>
    <x v="1"/>
    <x v="11"/>
    <x v="1"/>
    <x v="3"/>
    <n v="4"/>
    <n v="3"/>
    <n v="11"/>
    <x v="0"/>
  </r>
  <r>
    <x v="92"/>
    <n v="1962"/>
    <n v="63"/>
    <s v="PhD"/>
    <s v="Together"/>
    <s v="Senior"/>
    <n v="31497"/>
    <n v="0"/>
    <n v="1"/>
    <d v="2012-06-12T00:00:00"/>
    <n v="22"/>
    <n v="108"/>
    <n v="1"/>
    <n v="28"/>
    <n v="13"/>
    <n v="1"/>
    <n v="4"/>
    <n v="151"/>
    <n v="4.7941073753055849E-3"/>
    <s v="Wines"/>
    <x v="3"/>
    <x v="4"/>
    <x v="0"/>
    <x v="4"/>
    <n v="8"/>
    <n v="3"/>
    <n v="11"/>
    <x v="1"/>
  </r>
  <r>
    <x v="93"/>
    <n v="1962"/>
    <n v="63"/>
    <s v="PhD"/>
    <s v="Together"/>
    <s v="Senior"/>
    <n v="31497"/>
    <n v="0"/>
    <n v="1"/>
    <d v="2012-06-12T00:00:00"/>
    <n v="22"/>
    <n v="108"/>
    <n v="1"/>
    <n v="28"/>
    <n v="13"/>
    <n v="1"/>
    <n v="4"/>
    <n v="151"/>
    <n v="4.7941073753055849E-3"/>
    <s v="Wines"/>
    <x v="3"/>
    <x v="4"/>
    <x v="0"/>
    <x v="4"/>
    <n v="8"/>
    <n v="3"/>
    <n v="11"/>
    <x v="1"/>
  </r>
  <r>
    <x v="94"/>
    <n v="1953"/>
    <n v="72"/>
    <s v="PhD"/>
    <s v="Together"/>
    <s v="Senior"/>
    <n v="53593"/>
    <n v="1"/>
    <n v="1"/>
    <d v="2012-07-08T00:00:00"/>
    <n v="60"/>
    <n v="349"/>
    <n v="4"/>
    <n v="78"/>
    <n v="6"/>
    <n v="0"/>
    <n v="43"/>
    <n v="437"/>
    <n v="8.1540499692123979E-3"/>
    <s v="Wines"/>
    <x v="7"/>
    <x v="8"/>
    <x v="3"/>
    <x v="3"/>
    <n v="8"/>
    <n v="3"/>
    <n v="11"/>
    <x v="1"/>
  </r>
  <r>
    <x v="95"/>
    <n v="1967"/>
    <n v="58"/>
    <s v="PhD"/>
    <s v="Married"/>
    <s v="Senior"/>
    <n v="36947"/>
    <n v="1"/>
    <n v="1"/>
    <d v="2012-07-08T00:00:00"/>
    <n v="49"/>
    <n v="88"/>
    <n v="3"/>
    <n v="21"/>
    <n v="4"/>
    <n v="1"/>
    <n v="29"/>
    <n v="117"/>
    <n v="3.166698243429778E-3"/>
    <s v="Wines"/>
    <x v="2"/>
    <x v="4"/>
    <x v="4"/>
    <x v="4"/>
    <n v="9"/>
    <n v="3"/>
    <n v="11"/>
    <x v="1"/>
  </r>
  <r>
    <x v="96"/>
    <n v="1977"/>
    <n v="48"/>
    <s v="Graduation"/>
    <s v="Single"/>
    <s v="Adult"/>
    <n v="23763"/>
    <n v="1"/>
    <n v="0"/>
    <d v="2012-07-08T00:00:00"/>
    <n v="64"/>
    <n v="22"/>
    <n v="0"/>
    <n v="6"/>
    <n v="6"/>
    <n v="2"/>
    <n v="6"/>
    <n v="36"/>
    <n v="1.5149602322939023E-3"/>
    <s v="Wines"/>
    <x v="1"/>
    <x v="6"/>
    <x v="4"/>
    <x v="2"/>
    <n v="7"/>
    <n v="3"/>
    <n v="11"/>
    <x v="1"/>
  </r>
  <r>
    <x v="97"/>
    <n v="1958"/>
    <n v="67"/>
    <s v="Graduation"/>
    <s v="Single"/>
    <s v="Senior"/>
    <n v="68281"/>
    <n v="0"/>
    <n v="0"/>
    <d v="2012-07-08T00:00:00"/>
    <n v="31"/>
    <n v="995"/>
    <n v="112"/>
    <n v="417"/>
    <n v="42"/>
    <n v="48"/>
    <n v="41"/>
    <n v="1614"/>
    <n v="2.3637615149163016E-2"/>
    <s v="Wines"/>
    <x v="1"/>
    <x v="1"/>
    <x v="7"/>
    <x v="11"/>
    <n v="5"/>
    <n v="3"/>
    <n v="11"/>
    <x v="0"/>
  </r>
  <r>
    <x v="98"/>
    <n v="1975"/>
    <n v="50"/>
    <s v="Graduation"/>
    <s v="Together"/>
    <s v="Adult"/>
    <n v="66653"/>
    <n v="1"/>
    <n v="1"/>
    <d v="2012-07-09T00:00:00"/>
    <n v="18"/>
    <n v="452"/>
    <n v="18"/>
    <n v="102"/>
    <n v="16"/>
    <n v="18"/>
    <n v="6"/>
    <n v="606"/>
    <n v="9.0918638320855779E-3"/>
    <s v="Wines"/>
    <x v="2"/>
    <x v="0"/>
    <x v="3"/>
    <x v="1"/>
    <n v="3"/>
    <n v="3"/>
    <n v="11"/>
    <x v="1"/>
  </r>
  <r>
    <x v="99"/>
    <n v="1976"/>
    <n v="49"/>
    <s v="Graduation"/>
    <s v="Married"/>
    <s v="Adult"/>
    <n v="65991"/>
    <n v="0"/>
    <n v="1"/>
    <d v="2012-07-09T00:00:00"/>
    <n v="21"/>
    <n v="507"/>
    <n v="19"/>
    <n v="364"/>
    <n v="25"/>
    <n v="47"/>
    <n v="9"/>
    <n v="962"/>
    <n v="1.4577745450137141E-2"/>
    <s v="Wines"/>
    <x v="5"/>
    <x v="2"/>
    <x v="2"/>
    <x v="5"/>
    <n v="7"/>
    <n v="3"/>
    <n v="11"/>
    <x v="1"/>
  </r>
  <r>
    <x v="100"/>
    <n v="1980"/>
    <n v="45"/>
    <s v="Basic"/>
    <s v="Married"/>
    <s v="Adult"/>
    <n v="25965"/>
    <n v="0"/>
    <n v="0"/>
    <d v="2012-07-09T00:00:00"/>
    <n v="29"/>
    <n v="2"/>
    <n v="2"/>
    <n v="11"/>
    <n v="41"/>
    <n v="7"/>
    <n v="11"/>
    <n v="63"/>
    <n v="2.4263431542461003E-3"/>
    <s v="FishProducts"/>
    <x v="1"/>
    <x v="1"/>
    <x v="4"/>
    <x v="2"/>
    <n v="8"/>
    <n v="3"/>
    <n v="11"/>
    <x v="1"/>
  </r>
  <r>
    <x v="101"/>
    <n v="1963"/>
    <n v="62"/>
    <s v="Graduation"/>
    <s v="Widow"/>
    <s v="Senior"/>
    <n v="34213"/>
    <n v="1"/>
    <n v="1"/>
    <d v="2012-07-09T00:00:00"/>
    <n v="2"/>
    <n v="50"/>
    <n v="4"/>
    <n v="28"/>
    <n v="6"/>
    <n v="3"/>
    <n v="26"/>
    <n v="91"/>
    <n v="2.6598076754450065E-3"/>
    <s v="Wines"/>
    <x v="5"/>
    <x v="4"/>
    <x v="0"/>
    <x v="0"/>
    <n v="9"/>
    <n v="3"/>
    <n v="11"/>
    <x v="0"/>
  </r>
  <r>
    <x v="102"/>
    <n v="1949"/>
    <n v="76"/>
    <s v="Master"/>
    <s v="Together"/>
    <s v="Senior"/>
    <n v="49912"/>
    <n v="0"/>
    <n v="1"/>
    <d v="2012-07-09T00:00:00"/>
    <n v="5"/>
    <n v="520"/>
    <n v="8"/>
    <n v="223"/>
    <n v="32"/>
    <n v="49"/>
    <n v="42"/>
    <n v="832"/>
    <n v="1.6669338034941496E-2"/>
    <s v="Wines"/>
    <x v="2"/>
    <x v="7"/>
    <x v="2"/>
    <x v="9"/>
    <n v="8"/>
    <n v="3"/>
    <n v="11"/>
    <x v="0"/>
  </r>
  <r>
    <x v="103"/>
    <n v="1949"/>
    <n v="76"/>
    <s v="Master"/>
    <s v="Together"/>
    <s v="Senior"/>
    <n v="49912"/>
    <n v="0"/>
    <n v="1"/>
    <d v="2012-07-09T00:00:00"/>
    <n v="5"/>
    <n v="520"/>
    <n v="8"/>
    <n v="223"/>
    <n v="32"/>
    <n v="49"/>
    <n v="42"/>
    <n v="832"/>
    <n v="1.6669338034941496E-2"/>
    <s v="Wines"/>
    <x v="2"/>
    <x v="7"/>
    <x v="2"/>
    <x v="9"/>
    <n v="8"/>
    <n v="3"/>
    <n v="11"/>
    <x v="0"/>
  </r>
  <r>
    <x v="104"/>
    <n v="1973"/>
    <n v="52"/>
    <s v="Graduation"/>
    <s v="Widow"/>
    <s v="Senior"/>
    <n v="60208"/>
    <n v="1"/>
    <n v="1"/>
    <d v="2012-07-10T00:00:00"/>
    <n v="13"/>
    <n v="488"/>
    <n v="23"/>
    <n v="71"/>
    <n v="15"/>
    <n v="0"/>
    <n v="59"/>
    <n v="597"/>
    <n v="9.9156258304544248E-3"/>
    <s v="Wines"/>
    <x v="4"/>
    <x v="3"/>
    <x v="6"/>
    <x v="9"/>
    <n v="7"/>
    <n v="3"/>
    <n v="11"/>
    <x v="0"/>
  </r>
  <r>
    <x v="105"/>
    <n v="1953"/>
    <n v="72"/>
    <s v="Graduation"/>
    <s v="Widow"/>
    <s v="Senior"/>
    <n v="53653"/>
    <n v="0"/>
    <n v="0"/>
    <d v="2012-07-11T00:00:00"/>
    <n v="29"/>
    <n v="815"/>
    <n v="10"/>
    <n v="239"/>
    <n v="28"/>
    <n v="10"/>
    <n v="108"/>
    <n v="1102"/>
    <n v="2.0539392019085605E-2"/>
    <s v="Wines"/>
    <x v="3"/>
    <x v="7"/>
    <x v="1"/>
    <x v="1"/>
    <n v="6"/>
    <n v="3"/>
    <n v="11"/>
    <x v="1"/>
  </r>
  <r>
    <x v="106"/>
    <n v="1957"/>
    <n v="68"/>
    <s v="PhD"/>
    <s v="Married"/>
    <s v="Senior"/>
    <n v="82017"/>
    <n v="0"/>
    <n v="0"/>
    <d v="2012-07-11T00:00:00"/>
    <n v="58"/>
    <n v="184"/>
    <n v="23"/>
    <n v="446"/>
    <n v="30"/>
    <n v="23"/>
    <n v="23"/>
    <n v="706"/>
    <n v="8.6079715180999057E-3"/>
    <s v="MeatProducts"/>
    <x v="1"/>
    <x v="5"/>
    <x v="1"/>
    <x v="9"/>
    <n v="2"/>
    <n v="3"/>
    <n v="11"/>
    <x v="0"/>
  </r>
  <r>
    <x v="107"/>
    <n v="1975"/>
    <n v="50"/>
    <s v="2n Cycle"/>
    <s v="Together"/>
    <s v="Adult"/>
    <n v="46772"/>
    <n v="0"/>
    <n v="1"/>
    <d v="2012-07-11T00:00:00"/>
    <n v="88"/>
    <n v="350"/>
    <n v="104"/>
    <n v="189"/>
    <n v="197"/>
    <n v="151"/>
    <n v="57"/>
    <n v="991"/>
    <n v="2.1187890190712391E-2"/>
    <s v="Wines"/>
    <x v="8"/>
    <x v="11"/>
    <x v="8"/>
    <x v="8"/>
    <n v="8"/>
    <n v="3"/>
    <n v="11"/>
    <x v="1"/>
  </r>
  <r>
    <x v="108"/>
    <n v="1966"/>
    <n v="59"/>
    <s v="PhD"/>
    <s v="Married"/>
    <s v="Senior"/>
    <n v="69063"/>
    <n v="0"/>
    <n v="1"/>
    <d v="2012-07-11T00:00:00"/>
    <n v="16"/>
    <n v="666"/>
    <n v="35"/>
    <n v="124"/>
    <n v="69"/>
    <n v="8"/>
    <n v="26"/>
    <n v="902"/>
    <n v="1.3060538928224954E-2"/>
    <s v="Wines"/>
    <x v="1"/>
    <x v="5"/>
    <x v="6"/>
    <x v="8"/>
    <n v="3"/>
    <n v="3"/>
    <n v="11"/>
    <x v="1"/>
  </r>
  <r>
    <x v="109"/>
    <n v="1960"/>
    <n v="65"/>
    <s v="Graduation"/>
    <s v="Married"/>
    <s v="Senior"/>
    <n v="51651"/>
    <n v="0"/>
    <n v="1"/>
    <d v="2012-07-11T00:00:00"/>
    <n v="32"/>
    <n v="293"/>
    <n v="6"/>
    <n v="23"/>
    <n v="13"/>
    <n v="6"/>
    <n v="92"/>
    <n v="341"/>
    <n v="6.602001897349519E-3"/>
    <s v="Wines"/>
    <x v="2"/>
    <x v="10"/>
    <x v="3"/>
    <x v="8"/>
    <n v="8"/>
    <n v="3"/>
    <n v="11"/>
    <x v="1"/>
  </r>
  <r>
    <x v="110"/>
    <n v="1960"/>
    <n v="65"/>
    <s v="Master"/>
    <s v="Married"/>
    <s v="Senior"/>
    <n v="89058"/>
    <n v="0"/>
    <n v="0"/>
    <d v="2012-07-12T00:00:00"/>
    <n v="18"/>
    <n v="454"/>
    <n v="194"/>
    <n v="106"/>
    <n v="31"/>
    <n v="22"/>
    <n v="43"/>
    <n v="807"/>
    <n v="9.0615104763188039E-3"/>
    <s v="Wines"/>
    <x v="1"/>
    <x v="5"/>
    <x v="1"/>
    <x v="4"/>
    <n v="2"/>
    <n v="3"/>
    <n v="11"/>
    <x v="1"/>
  </r>
  <r>
    <x v="111"/>
    <n v="1970"/>
    <n v="55"/>
    <s v="Graduation"/>
    <s v="Together"/>
    <s v="Senior"/>
    <n v="38200"/>
    <n v="1"/>
    <n v="1"/>
    <d v="2012-07-12T00:00:00"/>
    <n v="19"/>
    <n v="12"/>
    <n v="0"/>
    <n v="4"/>
    <n v="0"/>
    <n v="0"/>
    <n v="1"/>
    <n v="16"/>
    <n v="4.18848167539267E-4"/>
    <s v="Wines"/>
    <x v="1"/>
    <x v="6"/>
    <x v="4"/>
    <x v="0"/>
    <n v="7"/>
    <n v="3"/>
    <n v="11"/>
    <x v="1"/>
  </r>
  <r>
    <x v="112"/>
    <n v="1963"/>
    <n v="62"/>
    <s v="Graduation"/>
    <s v="Together"/>
    <s v="Senior"/>
    <n v="56253"/>
    <n v="0"/>
    <n v="1"/>
    <d v="2012-07-12T00:00:00"/>
    <n v="83"/>
    <n v="509"/>
    <n v="0"/>
    <n v="65"/>
    <n v="7"/>
    <n v="11"/>
    <n v="5"/>
    <n v="592"/>
    <n v="1.0523883170675341E-2"/>
    <s v="Wines"/>
    <x v="2"/>
    <x v="8"/>
    <x v="3"/>
    <x v="6"/>
    <n v="6"/>
    <n v="3"/>
    <n v="11"/>
    <x v="1"/>
  </r>
  <r>
    <x v="113"/>
    <n v="1975"/>
    <n v="50"/>
    <s v="PhD"/>
    <s v="Married"/>
    <s v="Adult"/>
    <n v="76618"/>
    <n v="0"/>
    <n v="0"/>
    <d v="2012-07-12T00:00:00"/>
    <n v="64"/>
    <n v="749"/>
    <n v="40"/>
    <n v="294"/>
    <n v="121"/>
    <n v="160"/>
    <n v="147"/>
    <n v="1364"/>
    <n v="1.7802605131953326E-2"/>
    <s v="Wines"/>
    <x v="1"/>
    <x v="4"/>
    <x v="3"/>
    <x v="8"/>
    <n v="1"/>
    <n v="3"/>
    <n v="11"/>
    <x v="1"/>
  </r>
  <r>
    <x v="114"/>
    <n v="1963"/>
    <n v="62"/>
    <s v="Basic"/>
    <s v="Together"/>
    <s v="Senior"/>
    <n v="14918"/>
    <n v="0"/>
    <n v="1"/>
    <d v="2012-07-12T00:00:00"/>
    <n v="52"/>
    <n v="3"/>
    <n v="3"/>
    <n v="3"/>
    <n v="15"/>
    <n v="4"/>
    <n v="15"/>
    <n v="28"/>
    <n v="1.8769272020378066E-3"/>
    <s v="FishProducts"/>
    <x v="1"/>
    <x v="6"/>
    <x v="4"/>
    <x v="2"/>
    <n v="6"/>
    <n v="3"/>
    <n v="11"/>
    <x v="1"/>
  </r>
  <r>
    <x v="115"/>
    <n v="1982"/>
    <n v="43"/>
    <s v="Graduation"/>
    <s v="Married"/>
    <s v="Adult"/>
    <n v="37040"/>
    <n v="0"/>
    <n v="0"/>
    <d v="2012-08-08T00:00:00"/>
    <n v="41"/>
    <n v="86"/>
    <n v="2"/>
    <n v="73"/>
    <n v="69"/>
    <n v="38"/>
    <n v="48"/>
    <n v="268"/>
    <n v="7.2354211663066955E-3"/>
    <s v="Wines"/>
    <x v="1"/>
    <x v="0"/>
    <x v="3"/>
    <x v="8"/>
    <n v="8"/>
    <n v="3"/>
    <n v="11"/>
    <x v="1"/>
  </r>
  <r>
    <x v="116"/>
    <n v="1976"/>
    <n v="49"/>
    <s v="Basic"/>
    <s v="Divorced"/>
    <s v="Adult"/>
    <n v="9548"/>
    <n v="1"/>
    <n v="0"/>
    <d v="2012-08-08T00:00:00"/>
    <n v="31"/>
    <n v="0"/>
    <n v="1"/>
    <n v="3"/>
    <n v="10"/>
    <n v="6"/>
    <n v="9"/>
    <n v="20"/>
    <n v="2.0946795140343527E-3"/>
    <s v="FishProducts"/>
    <x v="3"/>
    <x v="6"/>
    <x v="4"/>
    <x v="2"/>
    <n v="8"/>
    <n v="3"/>
    <n v="11"/>
    <x v="1"/>
  </r>
  <r>
    <x v="117"/>
    <n v="1972"/>
    <n v="53"/>
    <s v="PhD"/>
    <s v="Married"/>
    <s v="Senior"/>
    <n v="79930"/>
    <n v="0"/>
    <n v="0"/>
    <d v="2012-08-08T00:00:00"/>
    <n v="72"/>
    <n v="792"/>
    <n v="86"/>
    <n v="740"/>
    <n v="67"/>
    <n v="51"/>
    <n v="17"/>
    <n v="1736"/>
    <n v="2.1719004128612537E-2"/>
    <s v="Wines"/>
    <x v="1"/>
    <x v="4"/>
    <x v="2"/>
    <x v="7"/>
    <n v="2"/>
    <n v="3"/>
    <n v="11"/>
    <x v="1"/>
  </r>
  <r>
    <x v="118"/>
    <n v="1966"/>
    <n v="59"/>
    <s v="Graduation"/>
    <s v="Single"/>
    <s v="Senior"/>
    <n v="86358"/>
    <n v="1"/>
    <n v="1"/>
    <d v="2012-08-08T00:00:00"/>
    <n v="78"/>
    <n v="957"/>
    <n v="47"/>
    <n v="494"/>
    <n v="82"/>
    <n v="47"/>
    <n v="95"/>
    <n v="1627"/>
    <n v="1.8840176937863311E-2"/>
    <s v="Wines"/>
    <x v="2"/>
    <x v="5"/>
    <x v="6"/>
    <x v="3"/>
    <n v="8"/>
    <n v="3"/>
    <n v="11"/>
    <x v="1"/>
  </r>
  <r>
    <x v="119"/>
    <n v="1963"/>
    <n v="62"/>
    <s v="PhD"/>
    <s v="Together"/>
    <s v="Senior"/>
    <n v="33629"/>
    <n v="1"/>
    <n v="1"/>
    <d v="2012-08-08T00:00:00"/>
    <n v="49"/>
    <n v="132"/>
    <n v="0"/>
    <n v="16"/>
    <n v="0"/>
    <n v="0"/>
    <n v="4"/>
    <n v="148"/>
    <n v="4.4009634541615867E-3"/>
    <s v="Wines"/>
    <x v="0"/>
    <x v="4"/>
    <x v="0"/>
    <x v="4"/>
    <n v="9"/>
    <n v="3"/>
    <n v="11"/>
    <x v="1"/>
  </r>
  <r>
    <x v="120"/>
    <n v="1982"/>
    <n v="43"/>
    <s v="Graduation"/>
    <s v="Single"/>
    <s v="Adult"/>
    <n v="39660"/>
    <n v="1"/>
    <n v="0"/>
    <d v="2012-08-08T00:00:00"/>
    <n v="36"/>
    <n v="139"/>
    <n v="13"/>
    <n v="78"/>
    <n v="20"/>
    <n v="13"/>
    <n v="36"/>
    <n v="263"/>
    <n v="6.6313666162380229E-3"/>
    <s v="Wines"/>
    <x v="5"/>
    <x v="8"/>
    <x v="0"/>
    <x v="2"/>
    <n v="9"/>
    <n v="3"/>
    <n v="11"/>
    <x v="0"/>
  </r>
  <r>
    <x v="121"/>
    <n v="1980"/>
    <n v="45"/>
    <s v="Master"/>
    <s v="Divorced"/>
    <s v="Adult"/>
    <n v="78789"/>
    <n v="0"/>
    <n v="0"/>
    <d v="2012-08-08T00:00:00"/>
    <n v="12"/>
    <n v="667"/>
    <n v="50"/>
    <n v="850"/>
    <n v="21"/>
    <n v="83"/>
    <n v="83"/>
    <n v="1671"/>
    <n v="2.1208544339945932E-2"/>
    <s v="MeatProducts"/>
    <x v="1"/>
    <x v="0"/>
    <x v="9"/>
    <x v="8"/>
    <n v="2"/>
    <n v="3"/>
    <n v="11"/>
    <x v="0"/>
  </r>
  <r>
    <x v="122"/>
    <n v="1962"/>
    <n v="63"/>
    <s v="Graduation"/>
    <s v="Divorced"/>
    <s v="Senior"/>
    <n v="63887"/>
    <n v="0"/>
    <n v="1"/>
    <d v="2012-08-09T00:00:00"/>
    <n v="38"/>
    <n v="897"/>
    <n v="23"/>
    <n v="207"/>
    <n v="15"/>
    <n v="11"/>
    <n v="92"/>
    <n v="1153"/>
    <n v="1.8047490099707297E-2"/>
    <s v="Wines"/>
    <x v="0"/>
    <x v="2"/>
    <x v="9"/>
    <x v="1"/>
    <n v="6"/>
    <n v="3"/>
    <n v="11"/>
    <x v="1"/>
  </r>
  <r>
    <x v="123"/>
    <n v="1987"/>
    <n v="38"/>
    <s v="Graduation"/>
    <s v="Married"/>
    <s v="Adult"/>
    <n v="25545"/>
    <n v="1"/>
    <n v="0"/>
    <d v="2012-08-09T00:00:00"/>
    <n v="35"/>
    <n v="32"/>
    <n v="1"/>
    <n v="64"/>
    <n v="16"/>
    <n v="12"/>
    <n v="85"/>
    <n v="125"/>
    <n v="4.8933255040125266E-3"/>
    <s v="GoldProds"/>
    <x v="5"/>
    <x v="1"/>
    <x v="3"/>
    <x v="2"/>
    <n v="6"/>
    <n v="3"/>
    <n v="11"/>
    <x v="0"/>
  </r>
  <r>
    <x v="124"/>
    <n v="1976"/>
    <n v="49"/>
    <s v="Graduation"/>
    <s v="Divorced"/>
    <s v="Adult"/>
    <n v="40780"/>
    <n v="0"/>
    <n v="1"/>
    <d v="2012-08-09T00:00:00"/>
    <n v="30"/>
    <n v="229"/>
    <n v="27"/>
    <n v="71"/>
    <n v="13"/>
    <n v="3"/>
    <n v="34"/>
    <n v="343"/>
    <n v="8.4109857773418343E-3"/>
    <s v="Wines"/>
    <x v="2"/>
    <x v="8"/>
    <x v="0"/>
    <x v="8"/>
    <n v="9"/>
    <n v="3"/>
    <n v="11"/>
    <x v="1"/>
  </r>
  <r>
    <x v="125"/>
    <n v="1965"/>
    <n v="60"/>
    <s v="Master"/>
    <s v="Widow"/>
    <s v="Senior"/>
    <n v="51390"/>
    <n v="1"/>
    <n v="1"/>
    <d v="2012-08-09T00:00:00"/>
    <n v="54"/>
    <n v="205"/>
    <n v="20"/>
    <n v="47"/>
    <n v="23"/>
    <n v="2"/>
    <n v="56"/>
    <n v="297"/>
    <n v="5.7793345008756566E-3"/>
    <s v="Wines"/>
    <x v="8"/>
    <x v="5"/>
    <x v="3"/>
    <x v="8"/>
    <n v="5"/>
    <n v="3"/>
    <n v="11"/>
    <x v="1"/>
  </r>
  <r>
    <x v="126"/>
    <n v="1950"/>
    <n v="75"/>
    <s v="Graduation"/>
    <s v="Married"/>
    <s v="Senior"/>
    <n v="57045"/>
    <n v="0"/>
    <n v="1"/>
    <d v="2012-08-09T00:00:00"/>
    <n v="40"/>
    <n v="296"/>
    <n v="13"/>
    <n v="104"/>
    <n v="11"/>
    <n v="13"/>
    <n v="17"/>
    <n v="437"/>
    <n v="7.6606188097116312E-3"/>
    <s v="Wines"/>
    <x v="5"/>
    <x v="0"/>
    <x v="3"/>
    <x v="6"/>
    <n v="3"/>
    <n v="3"/>
    <n v="11"/>
    <x v="1"/>
  </r>
  <r>
    <x v="127"/>
    <n v="1971"/>
    <n v="54"/>
    <s v="PhD"/>
    <s v="Widow"/>
    <s v="Senior"/>
    <n v="47111"/>
    <n v="0"/>
    <n v="1"/>
    <d v="2012-08-09T00:00:00"/>
    <n v="35"/>
    <n v="595"/>
    <n v="71"/>
    <n v="153"/>
    <n v="120"/>
    <n v="112"/>
    <n v="41"/>
    <n v="1051"/>
    <n v="2.2309014879752075E-2"/>
    <s v="Wines"/>
    <x v="8"/>
    <x v="4"/>
    <x v="3"/>
    <x v="5"/>
    <n v="9"/>
    <n v="3"/>
    <n v="11"/>
    <x v="1"/>
  </r>
  <r>
    <x v="128"/>
    <n v="1954"/>
    <n v="71"/>
    <s v="PhD"/>
    <s v="Married"/>
    <s v="Senior"/>
    <n v="72550"/>
    <n v="1"/>
    <n v="1"/>
    <d v="2012-08-11T00:00:00"/>
    <n v="39"/>
    <n v="826"/>
    <n v="50"/>
    <n v="317"/>
    <n v="50"/>
    <n v="38"/>
    <n v="38"/>
    <n v="1281"/>
    <n v="1.7656788421778084E-2"/>
    <s v="Wines"/>
    <x v="12"/>
    <x v="5"/>
    <x v="3"/>
    <x v="1"/>
    <n v="8"/>
    <n v="3"/>
    <n v="11"/>
    <x v="1"/>
  </r>
  <r>
    <x v="129"/>
    <n v="1987"/>
    <n v="38"/>
    <s v="Graduation"/>
    <s v="Together"/>
    <s v="Adult"/>
    <n v="18227"/>
    <n v="1"/>
    <n v="0"/>
    <d v="2012-08-11T00:00:00"/>
    <n v="21"/>
    <n v="1"/>
    <n v="2"/>
    <n v="7"/>
    <n v="4"/>
    <n v="3"/>
    <n v="11"/>
    <n v="17"/>
    <n v="9.3268228452296042E-4"/>
    <s v="GoldProds"/>
    <x v="1"/>
    <x v="9"/>
    <x v="0"/>
    <x v="0"/>
    <n v="8"/>
    <n v="3"/>
    <n v="11"/>
    <x v="1"/>
  </r>
  <r>
    <x v="130"/>
    <n v="1956"/>
    <n v="69"/>
    <s v="Master"/>
    <s v="Married"/>
    <s v="Senior"/>
    <n v="52973"/>
    <n v="0"/>
    <n v="1"/>
    <d v="2012-08-11T00:00:00"/>
    <n v="92"/>
    <n v="856"/>
    <n v="0"/>
    <n v="76"/>
    <n v="12"/>
    <n v="9"/>
    <n v="199"/>
    <n v="953"/>
    <n v="1.7990296943726048E-2"/>
    <s v="Wines"/>
    <x v="9"/>
    <x v="2"/>
    <x v="9"/>
    <x v="6"/>
    <n v="8"/>
    <n v="3"/>
    <n v="11"/>
    <x v="1"/>
  </r>
  <r>
    <x v="131"/>
    <n v="1957"/>
    <n v="68"/>
    <s v="PhD"/>
    <s v="Together"/>
    <s v="Senior"/>
    <n v="6835"/>
    <n v="0"/>
    <n v="1"/>
    <d v="2012-08-12T00:00:00"/>
    <n v="76"/>
    <n v="107"/>
    <n v="2"/>
    <n v="12"/>
    <n v="2"/>
    <n v="2"/>
    <n v="12"/>
    <n v="125"/>
    <n v="1.8288222384784197E-2"/>
    <s v="Wines"/>
    <x v="6"/>
    <x v="9"/>
    <x v="4"/>
    <x v="10"/>
    <n v="20"/>
    <n v="3"/>
    <n v="11"/>
    <x v="1"/>
  </r>
  <r>
    <x v="132"/>
    <n v="1969"/>
    <n v="56"/>
    <s v="Graduation"/>
    <s v="Together"/>
    <s v="Senior"/>
    <n v="62882"/>
    <n v="0"/>
    <n v="1"/>
    <d v="2012-09-08T00:00:00"/>
    <n v="26"/>
    <n v="509"/>
    <n v="133"/>
    <n v="497"/>
    <n v="78"/>
    <n v="24"/>
    <n v="97"/>
    <n v="1241"/>
    <n v="1.973537737349321E-2"/>
    <s v="Wines"/>
    <x v="3"/>
    <x v="8"/>
    <x v="2"/>
    <x v="3"/>
    <n v="4"/>
    <n v="3"/>
    <n v="11"/>
    <x v="1"/>
  </r>
  <r>
    <x v="133"/>
    <n v="1983"/>
    <n v="42"/>
    <s v="Graduation"/>
    <s v="Together"/>
    <s v="Adult"/>
    <n v="78687"/>
    <n v="0"/>
    <n v="0"/>
    <d v="2012-09-08T00:00:00"/>
    <n v="13"/>
    <n v="817"/>
    <n v="185"/>
    <n v="687"/>
    <n v="145"/>
    <n v="55"/>
    <n v="241"/>
    <n v="1889"/>
    <n v="2.4006506792735777E-2"/>
    <s v="Wines"/>
    <x v="1"/>
    <x v="0"/>
    <x v="9"/>
    <x v="7"/>
    <n v="2"/>
    <n v="3"/>
    <n v="11"/>
    <x v="0"/>
  </r>
  <r>
    <x v="134"/>
    <n v="1978"/>
    <n v="47"/>
    <s v="Basic"/>
    <s v="Together"/>
    <s v="Adult"/>
    <n v="24882"/>
    <n v="1"/>
    <n v="0"/>
    <d v="2012-09-09T00:00:00"/>
    <n v="52"/>
    <n v="1"/>
    <n v="4"/>
    <n v="10"/>
    <n v="29"/>
    <n v="0"/>
    <n v="36"/>
    <n v="44"/>
    <n v="1.7683465959328027E-3"/>
    <s v="GoldProds"/>
    <x v="1"/>
    <x v="6"/>
    <x v="0"/>
    <x v="0"/>
    <n v="6"/>
    <n v="3"/>
    <n v="11"/>
    <x v="1"/>
  </r>
  <r>
    <x v="135"/>
    <n v="1961"/>
    <n v="64"/>
    <s v="2n Cycle"/>
    <s v="Widow"/>
    <s v="Senior"/>
    <n v="59184"/>
    <n v="0"/>
    <n v="1"/>
    <d v="2012-09-09T00:00:00"/>
    <n v="6"/>
    <n v="341"/>
    <n v="142"/>
    <n v="113"/>
    <n v="259"/>
    <n v="151"/>
    <n v="66"/>
    <n v="1006"/>
    <n v="1.6997837253311707E-2"/>
    <s v="Wines"/>
    <x v="5"/>
    <x v="10"/>
    <x v="9"/>
    <x v="1"/>
    <n v="5"/>
    <n v="3"/>
    <n v="11"/>
    <x v="1"/>
  </r>
  <r>
    <x v="136"/>
    <n v="1978"/>
    <n v="47"/>
    <s v="Basic"/>
    <s v="Together"/>
    <s v="Adult"/>
    <n v="24882"/>
    <n v="1"/>
    <n v="0"/>
    <d v="2012-09-09T00:00:00"/>
    <n v="52"/>
    <n v="1"/>
    <n v="4"/>
    <n v="10"/>
    <n v="29"/>
    <n v="0"/>
    <n v="36"/>
    <n v="44"/>
    <n v="1.7683465959328027E-3"/>
    <s v="GoldProds"/>
    <x v="1"/>
    <x v="6"/>
    <x v="0"/>
    <x v="0"/>
    <n v="6"/>
    <n v="3"/>
    <n v="11"/>
    <x v="1"/>
  </r>
  <r>
    <x v="137"/>
    <n v="1952"/>
    <n v="73"/>
    <s v="PhD"/>
    <s v="Together"/>
    <s v="Senior"/>
    <n v="61010"/>
    <n v="0"/>
    <n v="1"/>
    <d v="2012-09-10T00:00:00"/>
    <n v="57"/>
    <n v="888"/>
    <n v="0"/>
    <n v="57"/>
    <n v="0"/>
    <n v="0"/>
    <n v="76"/>
    <n v="945"/>
    <n v="1.5489264055072938E-2"/>
    <s v="Wines"/>
    <x v="3"/>
    <x v="3"/>
    <x v="2"/>
    <x v="12"/>
    <n v="5"/>
    <n v="3"/>
    <n v="11"/>
    <x v="1"/>
  </r>
  <r>
    <x v="138"/>
    <n v="1996"/>
    <n v="29"/>
    <s v="2n Cycle"/>
    <s v="Married"/>
    <s v="Young Adult"/>
    <n v="7500"/>
    <n v="0"/>
    <n v="0"/>
    <d v="2012-09-11T00:00:00"/>
    <n v="24"/>
    <n v="3"/>
    <n v="18"/>
    <n v="14"/>
    <n v="15"/>
    <n v="22"/>
    <n v="50"/>
    <n v="72"/>
    <n v="9.5999999999999992E-3"/>
    <s v="GoldProds"/>
    <x v="5"/>
    <x v="4"/>
    <x v="0"/>
    <x v="2"/>
    <n v="9"/>
    <n v="3"/>
    <n v="11"/>
    <x v="0"/>
  </r>
  <r>
    <x v="139"/>
    <n v="1980"/>
    <n v="45"/>
    <s v="2n Cycle"/>
    <s v="Together"/>
    <s v="Adult"/>
    <n v="14515"/>
    <n v="1"/>
    <n v="0"/>
    <d v="2012-09-11T00:00:00"/>
    <n v="71"/>
    <n v="6"/>
    <n v="4"/>
    <n v="9"/>
    <n v="6"/>
    <n v="36"/>
    <n v="35"/>
    <n v="61"/>
    <n v="4.2025490871512227E-3"/>
    <s v="Sweet"/>
    <x v="2"/>
    <x v="1"/>
    <x v="3"/>
    <x v="2"/>
    <n v="7"/>
    <n v="3"/>
    <n v="11"/>
    <x v="0"/>
  </r>
  <r>
    <x v="140"/>
    <n v="1976"/>
    <n v="49"/>
    <s v="Graduation"/>
    <s v="Married"/>
    <s v="Adult"/>
    <n v="53858"/>
    <n v="0"/>
    <n v="1"/>
    <d v="2012-09-11T00:00:00"/>
    <n v="50"/>
    <n v="407"/>
    <n v="53"/>
    <n v="221"/>
    <n v="58"/>
    <n v="150"/>
    <n v="26"/>
    <n v="889"/>
    <n v="1.6506368598908239E-2"/>
    <s v="Wines"/>
    <x v="2"/>
    <x v="0"/>
    <x v="6"/>
    <x v="3"/>
    <n v="4"/>
    <n v="3"/>
    <n v="11"/>
    <x v="1"/>
  </r>
  <r>
    <x v="141"/>
    <n v="1969"/>
    <n v="56"/>
    <s v="PhD"/>
    <s v="Single"/>
    <s v="Senior"/>
    <n v="48240"/>
    <n v="0"/>
    <n v="0"/>
    <d v="2012-09-11T00:00:00"/>
    <n v="73"/>
    <n v="389"/>
    <n v="91"/>
    <n v="248"/>
    <n v="64"/>
    <n v="49"/>
    <n v="41"/>
    <n v="841"/>
    <n v="1.7433665008291875E-2"/>
    <s v="Wines"/>
    <x v="5"/>
    <x v="10"/>
    <x v="6"/>
    <x v="11"/>
    <n v="5"/>
    <n v="3"/>
    <n v="11"/>
    <x v="0"/>
  </r>
  <r>
    <x v="142"/>
    <n v="1982"/>
    <n v="43"/>
    <s v="Graduation"/>
    <s v="Married"/>
    <s v="Adult"/>
    <n v="69109"/>
    <n v="0"/>
    <n v="0"/>
    <d v="2012-09-11T00:00:00"/>
    <n v="10"/>
    <n v="823"/>
    <n v="25"/>
    <n v="459"/>
    <n v="124"/>
    <n v="29"/>
    <n v="95"/>
    <n v="1460"/>
    <n v="2.112604725867832E-2"/>
    <s v="Wines"/>
    <x v="1"/>
    <x v="10"/>
    <x v="9"/>
    <x v="9"/>
    <n v="4"/>
    <n v="3"/>
    <n v="11"/>
    <x v="0"/>
  </r>
  <r>
    <x v="143"/>
    <n v="1975"/>
    <n v="50"/>
    <s v="2n Cycle"/>
    <s v="Single"/>
    <s v="Adult"/>
    <n v="41658"/>
    <n v="1"/>
    <n v="1"/>
    <d v="2012-09-11T00:00:00"/>
    <n v="30"/>
    <n v="8"/>
    <n v="4"/>
    <n v="12"/>
    <n v="15"/>
    <n v="4"/>
    <n v="29"/>
    <n v="43"/>
    <n v="1.0322147006577367E-3"/>
    <s v="GoldProds"/>
    <x v="3"/>
    <x v="6"/>
    <x v="0"/>
    <x v="0"/>
    <n v="4"/>
    <n v="3"/>
    <n v="11"/>
    <x v="1"/>
  </r>
  <r>
    <x v="144"/>
    <n v="1963"/>
    <n v="62"/>
    <s v="Graduation"/>
    <s v="Single"/>
    <s v="Senior"/>
    <n v="30983"/>
    <n v="0"/>
    <n v="0"/>
    <d v="2012-09-11T00:00:00"/>
    <n v="50"/>
    <n v="51"/>
    <n v="4"/>
    <n v="50"/>
    <n v="12"/>
    <n v="1"/>
    <n v="49"/>
    <n v="118"/>
    <n v="3.808540167188458E-3"/>
    <s v="Wines"/>
    <x v="1"/>
    <x v="0"/>
    <x v="4"/>
    <x v="2"/>
    <n v="8"/>
    <n v="3"/>
    <n v="11"/>
    <x v="0"/>
  </r>
  <r>
    <x v="145"/>
    <n v="1982"/>
    <n v="43"/>
    <s v="Graduation"/>
    <s v="Married"/>
    <s v="Adult"/>
    <n v="69109"/>
    <n v="0"/>
    <n v="0"/>
    <d v="2012-09-11T00:00:00"/>
    <n v="10"/>
    <n v="823"/>
    <n v="25"/>
    <n v="459"/>
    <n v="124"/>
    <n v="29"/>
    <n v="95"/>
    <n v="1460"/>
    <n v="2.112604725867832E-2"/>
    <s v="Wines"/>
    <x v="1"/>
    <x v="10"/>
    <x v="9"/>
    <x v="9"/>
    <n v="4"/>
    <n v="3"/>
    <n v="11"/>
    <x v="0"/>
  </r>
  <r>
    <x v="146"/>
    <n v="1952"/>
    <n v="73"/>
    <s v="Graduation"/>
    <s v="Divorced"/>
    <s v="Senior"/>
    <n v="51537"/>
    <n v="0"/>
    <n v="1"/>
    <d v="2012-09-12T00:00:00"/>
    <n v="27"/>
    <n v="787"/>
    <n v="20"/>
    <n v="204"/>
    <n v="0"/>
    <n v="0"/>
    <n v="92"/>
    <n v="1011"/>
    <n v="1.9616974212701553E-2"/>
    <s v="Wines"/>
    <x v="5"/>
    <x v="1"/>
    <x v="3"/>
    <x v="12"/>
    <n v="8"/>
    <n v="3"/>
    <n v="11"/>
    <x v="1"/>
  </r>
  <r>
    <x v="147"/>
    <n v="1948"/>
    <n v="77"/>
    <s v="PhD"/>
    <s v="Married"/>
    <s v="Senior"/>
    <n v="61467"/>
    <n v="0"/>
    <n v="2"/>
    <d v="2012-09-12T00:00:00"/>
    <n v="69"/>
    <n v="410"/>
    <n v="16"/>
    <n v="114"/>
    <n v="0"/>
    <n v="5"/>
    <n v="49"/>
    <n v="545"/>
    <n v="8.8665462768640086E-3"/>
    <s v="Wines"/>
    <x v="5"/>
    <x v="5"/>
    <x v="3"/>
    <x v="5"/>
    <n v="5"/>
    <n v="3"/>
    <n v="11"/>
    <x v="1"/>
  </r>
  <r>
    <x v="148"/>
    <n v="1988"/>
    <n v="37"/>
    <s v="Graduation"/>
    <s v="Single"/>
    <s v="Adult"/>
    <n v="68655"/>
    <n v="0"/>
    <n v="0"/>
    <d v="2012-10-08T00:00:00"/>
    <n v="95"/>
    <n v="456"/>
    <n v="19"/>
    <n v="832"/>
    <n v="75"/>
    <n v="118"/>
    <n v="38"/>
    <n v="1500"/>
    <n v="2.1848372296263928E-2"/>
    <s v="MeatProducts"/>
    <x v="1"/>
    <x v="0"/>
    <x v="2"/>
    <x v="12"/>
    <n v="3"/>
    <n v="3"/>
    <n v="11"/>
    <x v="1"/>
  </r>
  <r>
    <x v="149"/>
    <n v="1988"/>
    <n v="37"/>
    <s v="Graduation"/>
    <s v="Single"/>
    <s v="Adult"/>
    <n v="68655"/>
    <n v="0"/>
    <n v="0"/>
    <d v="2012-10-08T00:00:00"/>
    <n v="95"/>
    <n v="456"/>
    <n v="19"/>
    <n v="832"/>
    <n v="75"/>
    <n v="118"/>
    <n v="38"/>
    <n v="1500"/>
    <n v="2.1848372296263928E-2"/>
    <s v="MeatProducts"/>
    <x v="1"/>
    <x v="0"/>
    <x v="2"/>
    <x v="12"/>
    <n v="3"/>
    <n v="3"/>
    <n v="11"/>
    <x v="1"/>
  </r>
  <r>
    <x v="150"/>
    <n v="1954"/>
    <n v="71"/>
    <s v="Graduation"/>
    <s v="Divorced"/>
    <s v="Senior"/>
    <n v="64497"/>
    <n v="0"/>
    <n v="1"/>
    <d v="2012-10-09T00:00:00"/>
    <n v="17"/>
    <n v="1170"/>
    <n v="48"/>
    <n v="320"/>
    <n v="42"/>
    <n v="32"/>
    <n v="192"/>
    <n v="1612"/>
    <n v="2.4993410546226957E-2"/>
    <s v="Wines"/>
    <x v="0"/>
    <x v="11"/>
    <x v="1"/>
    <x v="6"/>
    <n v="8"/>
    <n v="3"/>
    <n v="11"/>
    <x v="0"/>
  </r>
  <r>
    <x v="151"/>
    <n v="1992"/>
    <n v="33"/>
    <s v="Graduation"/>
    <s v="Single"/>
    <s v="Adult"/>
    <n v="48789"/>
    <n v="0"/>
    <n v="0"/>
    <d v="2012-10-09T00:00:00"/>
    <n v="94"/>
    <n v="351"/>
    <n v="16"/>
    <n v="156"/>
    <n v="7"/>
    <n v="5"/>
    <n v="145"/>
    <n v="535"/>
    <n v="1.096558650515485E-2"/>
    <s v="Wines"/>
    <x v="1"/>
    <x v="10"/>
    <x v="1"/>
    <x v="9"/>
    <n v="6"/>
    <n v="3"/>
    <n v="11"/>
    <x v="1"/>
  </r>
  <r>
    <x v="152"/>
    <n v="1956"/>
    <n v="69"/>
    <s v="PhD"/>
    <s v="Widow"/>
    <s v="Senior"/>
    <n v="78028"/>
    <n v="0"/>
    <n v="1"/>
    <d v="2012-10-09T00:00:00"/>
    <n v="38"/>
    <n v="158"/>
    <n v="19"/>
    <n v="288"/>
    <n v="25"/>
    <n v="0"/>
    <n v="38"/>
    <n v="490"/>
    <n v="6.279796995950172E-3"/>
    <s v="MeatProducts"/>
    <x v="1"/>
    <x v="10"/>
    <x v="1"/>
    <x v="6"/>
    <n v="7"/>
    <n v="3"/>
    <n v="11"/>
    <x v="0"/>
  </r>
  <r>
    <x v="153"/>
    <n v="1968"/>
    <n v="57"/>
    <s v="Master"/>
    <s v="Together"/>
    <s v="Senior"/>
    <n v="34053"/>
    <n v="0"/>
    <n v="1"/>
    <d v="2012-10-09T00:00:00"/>
    <n v="14"/>
    <n v="63"/>
    <n v="0"/>
    <n v="21"/>
    <n v="7"/>
    <n v="0"/>
    <n v="12"/>
    <n v="91"/>
    <n v="2.6723049364226351E-3"/>
    <s v="Wines"/>
    <x v="1"/>
    <x v="4"/>
    <x v="4"/>
    <x v="2"/>
    <n v="8"/>
    <n v="3"/>
    <n v="11"/>
    <x v="1"/>
  </r>
  <r>
    <x v="154"/>
    <n v="1987"/>
    <n v="38"/>
    <s v="Graduation"/>
    <s v="Married"/>
    <s v="Adult"/>
    <n v="17323"/>
    <n v="0"/>
    <n v="0"/>
    <d v="2012-10-10T00:00:00"/>
    <n v="38"/>
    <n v="3"/>
    <n v="14"/>
    <n v="17"/>
    <n v="6"/>
    <n v="1"/>
    <n v="5"/>
    <n v="41"/>
    <n v="2.366795589678462E-3"/>
    <s v="MeatProducts"/>
    <x v="1"/>
    <x v="6"/>
    <x v="4"/>
    <x v="2"/>
    <n v="8"/>
    <n v="3"/>
    <n v="11"/>
    <x v="1"/>
  </r>
  <r>
    <x v="155"/>
    <n v="1970"/>
    <n v="55"/>
    <s v="Graduation"/>
    <s v="Together"/>
    <s v="Senior"/>
    <n v="40548"/>
    <n v="0"/>
    <n v="1"/>
    <d v="2012-10-10T00:00:00"/>
    <n v="31"/>
    <n v="110"/>
    <n v="0"/>
    <n v="5"/>
    <n v="2"/>
    <n v="0"/>
    <n v="3"/>
    <n v="117"/>
    <n v="2.8854690736904408E-3"/>
    <s v="Wines"/>
    <x v="3"/>
    <x v="1"/>
    <x v="0"/>
    <x v="4"/>
    <n v="5"/>
    <n v="3"/>
    <n v="11"/>
    <x v="1"/>
  </r>
  <r>
    <x v="156"/>
    <n v="1979"/>
    <n v="46"/>
    <s v="Graduation"/>
    <s v="Divorced"/>
    <s v="Adult"/>
    <n v="15287"/>
    <n v="1"/>
    <n v="0"/>
    <d v="2012-10-10T00:00:00"/>
    <n v="60"/>
    <n v="1"/>
    <n v="2"/>
    <n v="8"/>
    <n v="4"/>
    <n v="3"/>
    <n v="13"/>
    <n v="18"/>
    <n v="1.1774710538365932E-3"/>
    <s v="GoldProds"/>
    <x v="3"/>
    <x v="6"/>
    <x v="0"/>
    <x v="0"/>
    <n v="7"/>
    <n v="3"/>
    <n v="11"/>
    <x v="0"/>
  </r>
  <r>
    <x v="157"/>
    <n v="1960"/>
    <n v="65"/>
    <s v="Master"/>
    <s v="Together"/>
    <s v="Senior"/>
    <n v="83151"/>
    <n v="0"/>
    <n v="0"/>
    <d v="2012-10-10T00:00:00"/>
    <n v="93"/>
    <n v="407"/>
    <n v="28"/>
    <n v="100"/>
    <n v="120"/>
    <n v="74"/>
    <n v="18"/>
    <n v="729"/>
    <n v="8.7671825955189953E-3"/>
    <s v="Wines"/>
    <x v="1"/>
    <x v="5"/>
    <x v="7"/>
    <x v="4"/>
    <n v="3"/>
    <n v="3"/>
    <n v="11"/>
    <x v="1"/>
  </r>
  <r>
    <x v="158"/>
    <n v="1979"/>
    <n v="46"/>
    <s v="Graduation"/>
    <s v="Divorced"/>
    <s v="Adult"/>
    <n v="15287"/>
    <n v="1"/>
    <n v="0"/>
    <d v="2012-10-10T00:00:00"/>
    <n v="60"/>
    <n v="1"/>
    <n v="2"/>
    <n v="8"/>
    <n v="4"/>
    <n v="3"/>
    <n v="13"/>
    <n v="18"/>
    <n v="1.1774710538365932E-3"/>
    <s v="GoldProds"/>
    <x v="3"/>
    <x v="6"/>
    <x v="0"/>
    <x v="0"/>
    <n v="7"/>
    <n v="3"/>
    <n v="11"/>
    <x v="0"/>
  </r>
  <r>
    <x v="159"/>
    <n v="1991"/>
    <n v="34"/>
    <s v="PhD"/>
    <s v="Single"/>
    <s v="Adult"/>
    <n v="68126"/>
    <n v="0"/>
    <n v="0"/>
    <d v="2012-10-11T00:00:00"/>
    <n v="40"/>
    <n v="1332"/>
    <n v="17"/>
    <n v="311"/>
    <n v="23"/>
    <n v="51"/>
    <n v="86"/>
    <n v="1734"/>
    <n v="2.5452837389542907E-2"/>
    <s v="Wines"/>
    <x v="1"/>
    <x v="8"/>
    <x v="1"/>
    <x v="8"/>
    <n v="9"/>
    <n v="3"/>
    <n v="11"/>
    <x v="0"/>
  </r>
  <r>
    <x v="160"/>
    <n v="1984"/>
    <n v="41"/>
    <s v="Master"/>
    <s v="Single"/>
    <s v="Adult"/>
    <n v="18890"/>
    <n v="0"/>
    <n v="0"/>
    <d v="2012-10-11T00:00:00"/>
    <n v="5"/>
    <n v="6"/>
    <n v="4"/>
    <n v="1"/>
    <n v="7"/>
    <n v="2"/>
    <n v="15"/>
    <n v="20"/>
    <n v="1.0587612493382743E-3"/>
    <s v="GoldProds"/>
    <x v="1"/>
    <x v="9"/>
    <x v="0"/>
    <x v="0"/>
    <n v="6"/>
    <n v="3"/>
    <n v="11"/>
    <x v="0"/>
  </r>
  <r>
    <x v="161"/>
    <n v="1974"/>
    <n v="51"/>
    <s v="PhD"/>
    <s v="Married"/>
    <s v="Senior"/>
    <n v="45207"/>
    <n v="1"/>
    <n v="1"/>
    <d v="2012-10-11T00:00:00"/>
    <n v="64"/>
    <n v="203"/>
    <n v="0"/>
    <n v="10"/>
    <n v="0"/>
    <n v="0"/>
    <n v="2"/>
    <n v="213"/>
    <n v="4.7116596987192248E-3"/>
    <s v="Wines"/>
    <x v="0"/>
    <x v="4"/>
    <x v="0"/>
    <x v="3"/>
    <n v="6"/>
    <n v="3"/>
    <n v="11"/>
    <x v="1"/>
  </r>
  <r>
    <x v="162"/>
    <n v="1981"/>
    <n v="44"/>
    <s v="Graduation"/>
    <s v="Married"/>
    <s v="Adult"/>
    <n v="19419"/>
    <n v="1"/>
    <n v="0"/>
    <d v="2012-10-11T00:00:00"/>
    <n v="76"/>
    <n v="2"/>
    <n v="14"/>
    <n v="28"/>
    <n v="16"/>
    <n v="3"/>
    <n v="7"/>
    <n v="63"/>
    <n v="3.2442453267418508E-3"/>
    <s v="MeatProducts"/>
    <x v="2"/>
    <x v="0"/>
    <x v="4"/>
    <x v="2"/>
    <n v="9"/>
    <n v="3"/>
    <n v="11"/>
    <x v="1"/>
  </r>
  <r>
    <x v="163"/>
    <n v="1966"/>
    <n v="59"/>
    <s v="Graduation"/>
    <s v="Married"/>
    <s v="Senior"/>
    <n v="80398"/>
    <n v="0"/>
    <n v="0"/>
    <d v="2012-10-11T00:00:00"/>
    <n v="92"/>
    <n v="342"/>
    <n v="51"/>
    <n v="936"/>
    <n v="207"/>
    <n v="35"/>
    <n v="26"/>
    <n v="1571"/>
    <n v="1.9540287071817708E-2"/>
    <s v="MeatProducts"/>
    <x v="1"/>
    <x v="5"/>
    <x v="8"/>
    <x v="1"/>
    <n v="3"/>
    <n v="3"/>
    <n v="11"/>
    <x v="1"/>
  </r>
  <r>
    <x v="164"/>
    <n v="1970"/>
    <n v="55"/>
    <s v="Graduation"/>
    <s v="Single"/>
    <s v="Senior"/>
    <n v="67384"/>
    <n v="0"/>
    <n v="1"/>
    <d v="2012-10-11T00:00:00"/>
    <n v="32"/>
    <n v="957"/>
    <n v="40"/>
    <n v="175"/>
    <n v="158"/>
    <n v="53"/>
    <n v="107"/>
    <n v="1383"/>
    <n v="2.0524160037991214E-2"/>
    <s v="Wines"/>
    <x v="3"/>
    <x v="8"/>
    <x v="8"/>
    <x v="8"/>
    <n v="5"/>
    <n v="3"/>
    <n v="11"/>
    <x v="1"/>
  </r>
  <r>
    <x v="165"/>
    <n v="1969"/>
    <n v="56"/>
    <s v="PhD"/>
    <s v="Married"/>
    <s v="Senior"/>
    <n v="51039"/>
    <n v="1"/>
    <n v="1"/>
    <d v="2012-10-12T00:00:00"/>
    <n v="11"/>
    <n v="100"/>
    <n v="64"/>
    <n v="79"/>
    <n v="65"/>
    <n v="0"/>
    <n v="109"/>
    <n v="308"/>
    <n v="6.0346009913987341E-3"/>
    <s v="GoldProds"/>
    <x v="3"/>
    <x v="10"/>
    <x v="3"/>
    <x v="4"/>
    <n v="7"/>
    <n v="3"/>
    <n v="11"/>
    <x v="1"/>
  </r>
  <r>
    <x v="166"/>
    <n v="1978"/>
    <n v="47"/>
    <s v="Graduation"/>
    <s v="Together"/>
    <s v="Adult"/>
    <n v="41580"/>
    <n v="1"/>
    <n v="1"/>
    <d v="2012-10-12T00:00:00"/>
    <n v="15"/>
    <n v="56"/>
    <n v="5"/>
    <n v="24"/>
    <n v="4"/>
    <n v="0"/>
    <n v="3"/>
    <n v="89"/>
    <n v="2.1404521404521405E-3"/>
    <s v="Wines"/>
    <x v="5"/>
    <x v="1"/>
    <x v="0"/>
    <x v="2"/>
    <n v="5"/>
    <n v="3"/>
    <n v="11"/>
    <x v="1"/>
  </r>
  <r>
    <x v="167"/>
    <n v="1964"/>
    <n v="61"/>
    <s v="Master"/>
    <s v="Married"/>
    <s v="Senior"/>
    <n v="79143"/>
    <n v="0"/>
    <n v="0"/>
    <d v="2012-11-08T00:00:00"/>
    <n v="2"/>
    <n v="650"/>
    <n v="37"/>
    <n v="780"/>
    <n v="27"/>
    <n v="167"/>
    <n v="32"/>
    <n v="1661"/>
    <n v="2.0987326737677368E-2"/>
    <s v="MeatProducts"/>
    <x v="1"/>
    <x v="10"/>
    <x v="7"/>
    <x v="11"/>
    <n v="3"/>
    <n v="3"/>
    <n v="11"/>
    <x v="1"/>
  </r>
  <r>
    <x v="168"/>
    <n v="1972"/>
    <n v="53"/>
    <s v="PhD"/>
    <s v="Together"/>
    <s v="Senior"/>
    <n v="62220"/>
    <n v="0"/>
    <n v="1"/>
    <d v="2012-11-08T00:00:00"/>
    <n v="55"/>
    <n v="799"/>
    <n v="12"/>
    <n v="375"/>
    <n v="16"/>
    <n v="12"/>
    <n v="12"/>
    <n v="1214"/>
    <n v="1.9511411121825778E-2"/>
    <s v="Wines"/>
    <x v="0"/>
    <x v="8"/>
    <x v="9"/>
    <x v="8"/>
    <n v="6"/>
    <n v="3"/>
    <n v="11"/>
    <x v="0"/>
  </r>
  <r>
    <x v="169"/>
    <n v="1980"/>
    <n v="45"/>
    <s v="Graduation"/>
    <s v="Married"/>
    <s v="Adult"/>
    <n v="61014"/>
    <n v="0"/>
    <n v="1"/>
    <d v="2012-11-08T00:00:00"/>
    <n v="17"/>
    <n v="269"/>
    <n v="129"/>
    <n v="495"/>
    <n v="182"/>
    <n v="43"/>
    <n v="29"/>
    <n v="1118"/>
    <n v="1.8323663421509817E-2"/>
    <s v="MeatProducts"/>
    <x v="2"/>
    <x v="2"/>
    <x v="6"/>
    <x v="4"/>
    <n v="7"/>
    <n v="3"/>
    <n v="11"/>
    <x v="1"/>
  </r>
  <r>
    <x v="170"/>
    <n v="1954"/>
    <n v="71"/>
    <s v="Master"/>
    <s v="Married"/>
    <s v="Senior"/>
    <n v="66991"/>
    <n v="0"/>
    <n v="0"/>
    <d v="2012-11-09T00:00:00"/>
    <n v="1"/>
    <n v="496"/>
    <n v="36"/>
    <n v="460"/>
    <n v="189"/>
    <n v="60"/>
    <n v="12"/>
    <n v="1241"/>
    <n v="1.8524876475944529E-2"/>
    <s v="Wines"/>
    <x v="5"/>
    <x v="0"/>
    <x v="8"/>
    <x v="3"/>
    <n v="3"/>
    <n v="3"/>
    <n v="11"/>
    <x v="1"/>
  </r>
  <r>
    <x v="171"/>
    <n v="1977"/>
    <n v="48"/>
    <s v="Graduation"/>
    <s v="Married"/>
    <s v="Adult"/>
    <n v="74985"/>
    <n v="0"/>
    <n v="0"/>
    <d v="2012-11-09T00:00:00"/>
    <n v="8"/>
    <n v="587"/>
    <n v="51"/>
    <n v="898"/>
    <n v="247"/>
    <n v="0"/>
    <n v="86"/>
    <n v="1783"/>
    <n v="2.3778088951123558E-2"/>
    <s v="MeatProducts"/>
    <x v="1"/>
    <x v="4"/>
    <x v="9"/>
    <x v="9"/>
    <n v="2"/>
    <n v="3"/>
    <n v="11"/>
    <x v="1"/>
  </r>
  <r>
    <x v="172"/>
    <n v="1971"/>
    <n v="54"/>
    <s v="Graduation"/>
    <s v="Married"/>
    <s v="Senior"/>
    <n v="37150"/>
    <n v="1"/>
    <n v="0"/>
    <d v="2012-11-09T00:00:00"/>
    <n v="80"/>
    <n v="167"/>
    <n v="37"/>
    <n v="64"/>
    <n v="49"/>
    <n v="34"/>
    <n v="116"/>
    <n v="351"/>
    <n v="9.4481830417227457E-3"/>
    <s v="Wines"/>
    <x v="7"/>
    <x v="0"/>
    <x v="6"/>
    <x v="3"/>
    <n v="7"/>
    <n v="3"/>
    <n v="11"/>
    <x v="1"/>
  </r>
  <r>
    <x v="173"/>
    <n v="1964"/>
    <n v="61"/>
    <s v="PhD"/>
    <s v="Married"/>
    <s v="Senior"/>
    <n v="60896"/>
    <n v="0"/>
    <n v="1"/>
    <d v="2012-11-10T00:00:00"/>
    <n v="90"/>
    <n v="1013"/>
    <n v="30"/>
    <n v="399"/>
    <n v="60"/>
    <n v="46"/>
    <n v="153"/>
    <n v="1548"/>
    <n v="2.5420388859695216E-2"/>
    <s v="Wines"/>
    <x v="5"/>
    <x v="2"/>
    <x v="11"/>
    <x v="4"/>
    <n v="6"/>
    <n v="3"/>
    <n v="11"/>
    <x v="0"/>
  </r>
  <r>
    <x v="174"/>
    <n v="1966"/>
    <n v="59"/>
    <s v="Graduation"/>
    <s v="Single"/>
    <s v="Senior"/>
    <n v="63810"/>
    <n v="0"/>
    <n v="1"/>
    <d v="2012-11-11T00:00:00"/>
    <n v="45"/>
    <n v="977"/>
    <n v="12"/>
    <n v="253"/>
    <n v="16"/>
    <n v="12"/>
    <n v="101"/>
    <n v="1270"/>
    <n v="1.9902836545995926E-2"/>
    <s v="Wines"/>
    <x v="2"/>
    <x v="0"/>
    <x v="6"/>
    <x v="1"/>
    <n v="8"/>
    <n v="3"/>
    <n v="11"/>
    <x v="1"/>
  </r>
  <r>
    <x v="175"/>
    <n v="1966"/>
    <n v="59"/>
    <s v="Graduation"/>
    <s v="Single"/>
    <s v="Senior"/>
    <n v="63810"/>
    <n v="0"/>
    <n v="1"/>
    <d v="2012-11-11T00:00:00"/>
    <n v="45"/>
    <n v="977"/>
    <n v="12"/>
    <n v="253"/>
    <n v="16"/>
    <n v="12"/>
    <n v="101"/>
    <n v="1270"/>
    <n v="1.9902836545995926E-2"/>
    <s v="Wines"/>
    <x v="2"/>
    <x v="0"/>
    <x v="6"/>
    <x v="1"/>
    <n v="8"/>
    <n v="3"/>
    <n v="11"/>
    <x v="1"/>
  </r>
  <r>
    <x v="176"/>
    <n v="1970"/>
    <n v="55"/>
    <s v="Graduation"/>
    <s v="Single"/>
    <s v="Senior"/>
    <n v="27242"/>
    <n v="1"/>
    <n v="0"/>
    <d v="2012-11-11T00:00:00"/>
    <n v="2"/>
    <n v="3"/>
    <n v="17"/>
    <n v="26"/>
    <n v="20"/>
    <n v="1"/>
    <n v="39"/>
    <n v="67"/>
    <n v="2.4594376330665884E-3"/>
    <s v="GoldProds"/>
    <x v="3"/>
    <x v="1"/>
    <x v="4"/>
    <x v="2"/>
    <n v="9"/>
    <n v="3"/>
    <n v="11"/>
    <x v="0"/>
  </r>
  <r>
    <x v="177"/>
    <n v="1973"/>
    <n v="52"/>
    <s v="Basic"/>
    <s v="Married"/>
    <s v="Senior"/>
    <n v="18978"/>
    <n v="1"/>
    <n v="0"/>
    <d v="2012-11-12T00:00:00"/>
    <n v="41"/>
    <n v="2"/>
    <n v="8"/>
    <n v="1"/>
    <n v="4"/>
    <n v="7"/>
    <n v="15"/>
    <n v="22"/>
    <n v="1.1592370112762146E-3"/>
    <s v="GoldProds"/>
    <x v="1"/>
    <x v="6"/>
    <x v="4"/>
    <x v="2"/>
    <n v="8"/>
    <n v="3"/>
    <n v="11"/>
    <x v="1"/>
  </r>
  <r>
    <x v="178"/>
    <n v="1958"/>
    <n v="67"/>
    <s v="Graduation"/>
    <s v="Together"/>
    <s v="Senior"/>
    <n v="28087"/>
    <n v="1"/>
    <n v="1"/>
    <d v="2012-11-12T00:00:00"/>
    <n v="77"/>
    <n v="53"/>
    <n v="8"/>
    <n v="17"/>
    <n v="13"/>
    <n v="0"/>
    <n v="21"/>
    <n v="91"/>
    <n v="3.2399330651190941E-3"/>
    <s v="Wines"/>
    <x v="5"/>
    <x v="1"/>
    <x v="3"/>
    <x v="0"/>
    <n v="7"/>
    <n v="3"/>
    <n v="11"/>
    <x v="1"/>
  </r>
  <r>
    <x v="179"/>
    <n v="1975"/>
    <n v="50"/>
    <s v="2n Cycle"/>
    <s v="Married"/>
    <s v="Adult"/>
    <n v="57036"/>
    <n v="0"/>
    <n v="1"/>
    <d v="2012-11-12T00:00:00"/>
    <n v="33"/>
    <n v="1171"/>
    <n v="43"/>
    <n v="219"/>
    <n v="19"/>
    <n v="14"/>
    <n v="47"/>
    <n v="1466"/>
    <n v="2.5703064731047057E-2"/>
    <s v="Wines"/>
    <x v="2"/>
    <x v="10"/>
    <x v="6"/>
    <x v="11"/>
    <n v="9"/>
    <n v="3"/>
    <n v="11"/>
    <x v="1"/>
  </r>
  <r>
    <x v="180"/>
    <n v="1964"/>
    <n v="61"/>
    <s v="Graduation"/>
    <s v="Single"/>
    <s v="Senior"/>
    <n v="61839"/>
    <n v="0"/>
    <n v="0"/>
    <d v="2012-12-08T00:00:00"/>
    <n v="20"/>
    <n v="1000"/>
    <n v="155"/>
    <n v="379"/>
    <n v="224"/>
    <n v="17"/>
    <n v="120"/>
    <n v="1775"/>
    <n v="2.8703568945164053E-2"/>
    <s v="Wines"/>
    <x v="1"/>
    <x v="0"/>
    <x v="8"/>
    <x v="4"/>
    <n v="8"/>
    <n v="3"/>
    <n v="11"/>
    <x v="1"/>
  </r>
  <r>
    <x v="181"/>
    <n v="1974"/>
    <n v="51"/>
    <s v="Graduation"/>
    <s v="Married"/>
    <s v="Senior"/>
    <n v="67445"/>
    <n v="0"/>
    <n v="1"/>
    <d v="2012-12-08T00:00:00"/>
    <n v="63"/>
    <n v="757"/>
    <n v="80"/>
    <n v="217"/>
    <n v="29"/>
    <n v="80"/>
    <n v="11"/>
    <n v="1163"/>
    <n v="1.724368003558455E-2"/>
    <s v="Wines"/>
    <x v="0"/>
    <x v="2"/>
    <x v="9"/>
    <x v="1"/>
    <n v="6"/>
    <n v="3"/>
    <n v="11"/>
    <x v="1"/>
  </r>
  <r>
    <x v="182"/>
    <n v="1951"/>
    <n v="74"/>
    <s v="PhD"/>
    <s v="Single"/>
    <s v="Senior"/>
    <n v="64950"/>
    <n v="0"/>
    <n v="1"/>
    <d v="2012-12-08T00:00:00"/>
    <n v="29"/>
    <n v="819"/>
    <n v="0"/>
    <n v="72"/>
    <n v="12"/>
    <n v="0"/>
    <n v="63"/>
    <n v="903"/>
    <n v="1.3903002309468821E-2"/>
    <s v="Wines"/>
    <x v="3"/>
    <x v="11"/>
    <x v="3"/>
    <x v="5"/>
    <n v="7"/>
    <n v="3"/>
    <n v="11"/>
    <x v="1"/>
  </r>
  <r>
    <x v="183"/>
    <n v="1974"/>
    <n v="51"/>
    <s v="Graduation"/>
    <s v="Married"/>
    <s v="Senior"/>
    <n v="67445"/>
    <n v="0"/>
    <n v="1"/>
    <d v="2012-12-08T00:00:00"/>
    <n v="63"/>
    <n v="757"/>
    <n v="80"/>
    <n v="217"/>
    <n v="29"/>
    <n v="80"/>
    <n v="11"/>
    <n v="1163"/>
    <n v="1.724368003558455E-2"/>
    <s v="Wines"/>
    <x v="0"/>
    <x v="2"/>
    <x v="9"/>
    <x v="1"/>
    <n v="6"/>
    <n v="3"/>
    <n v="11"/>
    <x v="1"/>
  </r>
  <r>
    <x v="184"/>
    <n v="1974"/>
    <n v="51"/>
    <s v="Graduation"/>
    <s v="Married"/>
    <s v="Senior"/>
    <n v="67445"/>
    <n v="0"/>
    <n v="1"/>
    <d v="2012-12-08T00:00:00"/>
    <n v="63"/>
    <n v="757"/>
    <n v="80"/>
    <n v="217"/>
    <n v="29"/>
    <n v="80"/>
    <n v="11"/>
    <n v="1163"/>
    <n v="1.724368003558455E-2"/>
    <s v="Wines"/>
    <x v="0"/>
    <x v="2"/>
    <x v="9"/>
    <x v="1"/>
    <n v="6"/>
    <n v="3"/>
    <n v="11"/>
    <x v="1"/>
  </r>
  <r>
    <x v="185"/>
    <n v="1978"/>
    <n v="47"/>
    <s v="2n Cycle"/>
    <s v="Together"/>
    <s v="Adult"/>
    <s v="NILL"/>
    <n v="0"/>
    <n v="0"/>
    <d v="2012-12-08T00:00:00"/>
    <n v="53"/>
    <n v="32"/>
    <n v="2"/>
    <n v="1607"/>
    <n v="12"/>
    <n v="4"/>
    <n v="22"/>
    <n v="1657"/>
    <e v="#VALUE!"/>
    <s v="MeatProducts"/>
    <x v="6"/>
    <x v="9"/>
    <x v="4"/>
    <x v="10"/>
    <n v="0"/>
    <n v="3"/>
    <n v="11"/>
    <x v="1"/>
  </r>
  <r>
    <x v="186"/>
    <n v="1975"/>
    <n v="50"/>
    <s v="PhD"/>
    <s v="Married"/>
    <s v="Adult"/>
    <n v="80427"/>
    <n v="0"/>
    <n v="1"/>
    <d v="2012-12-09T00:00:00"/>
    <n v="56"/>
    <n v="1149"/>
    <n v="71"/>
    <n v="449"/>
    <n v="69"/>
    <n v="71"/>
    <n v="26"/>
    <n v="1809"/>
    <n v="2.2492446566451565E-2"/>
    <s v="Wines"/>
    <x v="1"/>
    <x v="11"/>
    <x v="8"/>
    <x v="7"/>
    <n v="5"/>
    <n v="3"/>
    <n v="11"/>
    <x v="1"/>
  </r>
  <r>
    <x v="187"/>
    <n v="1960"/>
    <n v="65"/>
    <s v="Graduation"/>
    <s v="Divorced"/>
    <s v="Senior"/>
    <n v="62204"/>
    <n v="0"/>
    <n v="2"/>
    <d v="2012-12-09T00:00:00"/>
    <n v="38"/>
    <n v="317"/>
    <n v="46"/>
    <n v="247"/>
    <n v="151"/>
    <n v="46"/>
    <n v="139"/>
    <n v="807"/>
    <n v="1.2973442222365121E-2"/>
    <s v="Wines"/>
    <x v="1"/>
    <x v="0"/>
    <x v="2"/>
    <x v="1"/>
    <n v="3"/>
    <n v="3"/>
    <n v="11"/>
    <x v="1"/>
  </r>
  <r>
    <x v="188"/>
    <n v="1952"/>
    <n v="73"/>
    <s v="Graduation"/>
    <s v="Together"/>
    <s v="Senior"/>
    <n v="43462"/>
    <n v="1"/>
    <n v="1"/>
    <d v="2012-12-09T00:00:00"/>
    <n v="50"/>
    <n v="90"/>
    <n v="17"/>
    <n v="97"/>
    <n v="15"/>
    <n v="6"/>
    <n v="15"/>
    <n v="225"/>
    <n v="5.1769361741291244E-3"/>
    <s v="MeatProducts"/>
    <x v="8"/>
    <x v="0"/>
    <x v="0"/>
    <x v="8"/>
    <n v="8"/>
    <n v="3"/>
    <n v="11"/>
    <x v="1"/>
  </r>
  <r>
    <x v="189"/>
    <n v="1974"/>
    <n v="51"/>
    <s v="Graduation"/>
    <s v="Married"/>
    <s v="Senior"/>
    <n v="44989"/>
    <n v="0"/>
    <n v="1"/>
    <d v="2012-12-09T00:00:00"/>
    <n v="26"/>
    <n v="98"/>
    <n v="0"/>
    <n v="106"/>
    <n v="49"/>
    <n v="10"/>
    <n v="106"/>
    <n v="263"/>
    <n v="5.845873435728734E-3"/>
    <s v="MeatProducts"/>
    <x v="0"/>
    <x v="5"/>
    <x v="0"/>
    <x v="8"/>
    <n v="6"/>
    <n v="3"/>
    <n v="11"/>
    <x v="1"/>
  </r>
  <r>
    <x v="190"/>
    <n v="1970"/>
    <n v="55"/>
    <s v="Graduation"/>
    <s v="Widow"/>
    <s v="Senior"/>
    <n v="66731"/>
    <n v="0"/>
    <n v="1"/>
    <d v="2012-12-09T00:00:00"/>
    <n v="33"/>
    <n v="371"/>
    <n v="159"/>
    <n v="194"/>
    <n v="58"/>
    <n v="106"/>
    <n v="141"/>
    <n v="888"/>
    <n v="1.3307158591958759E-2"/>
    <s v="Wines"/>
    <x v="2"/>
    <x v="0"/>
    <x v="6"/>
    <x v="3"/>
    <n v="3"/>
    <n v="3"/>
    <n v="11"/>
    <x v="1"/>
  </r>
  <r>
    <x v="191"/>
    <n v="1972"/>
    <n v="53"/>
    <s v="PhD"/>
    <s v="Single"/>
    <s v="Senior"/>
    <n v="86857"/>
    <n v="0"/>
    <n v="0"/>
    <d v="2012-12-09T00:00:00"/>
    <n v="96"/>
    <n v="899"/>
    <n v="102"/>
    <n v="838"/>
    <n v="133"/>
    <n v="102"/>
    <n v="40"/>
    <n v="2074"/>
    <n v="2.387832874725123E-2"/>
    <s v="Wines"/>
    <x v="1"/>
    <x v="5"/>
    <x v="9"/>
    <x v="5"/>
    <n v="2"/>
    <n v="3"/>
    <n v="11"/>
    <x v="0"/>
  </r>
  <r>
    <x v="192"/>
    <n v="1972"/>
    <n v="53"/>
    <s v="PhD"/>
    <s v="Single"/>
    <s v="Senior"/>
    <n v="86857"/>
    <n v="0"/>
    <n v="0"/>
    <d v="2012-12-09T00:00:00"/>
    <n v="96"/>
    <n v="899"/>
    <n v="102"/>
    <n v="838"/>
    <n v="133"/>
    <n v="102"/>
    <n v="40"/>
    <n v="2074"/>
    <n v="2.387832874725123E-2"/>
    <s v="Wines"/>
    <x v="1"/>
    <x v="5"/>
    <x v="9"/>
    <x v="5"/>
    <n v="2"/>
    <n v="3"/>
    <n v="11"/>
    <x v="0"/>
  </r>
  <r>
    <x v="193"/>
    <n v="1961"/>
    <n v="64"/>
    <s v="Graduation"/>
    <s v="Married"/>
    <s v="Senior"/>
    <n v="16860"/>
    <n v="1"/>
    <n v="1"/>
    <d v="2012-12-09T00:00:00"/>
    <n v="19"/>
    <n v="10"/>
    <n v="4"/>
    <n v="4"/>
    <n v="3"/>
    <n v="3"/>
    <n v="14"/>
    <n v="24"/>
    <n v="1.4234875444839859E-3"/>
    <s v="GoldProds"/>
    <x v="5"/>
    <x v="6"/>
    <x v="0"/>
    <x v="2"/>
    <n v="7"/>
    <n v="3"/>
    <n v="11"/>
    <x v="1"/>
  </r>
  <r>
    <x v="194"/>
    <n v="1974"/>
    <n v="51"/>
    <s v="Graduation"/>
    <s v="Married"/>
    <s v="Senior"/>
    <n v="44989"/>
    <n v="0"/>
    <n v="1"/>
    <d v="2012-12-09T00:00:00"/>
    <n v="26"/>
    <n v="98"/>
    <n v="0"/>
    <n v="106"/>
    <n v="49"/>
    <n v="10"/>
    <n v="106"/>
    <n v="263"/>
    <n v="5.845873435728734E-3"/>
    <s v="MeatProducts"/>
    <x v="0"/>
    <x v="5"/>
    <x v="0"/>
    <x v="8"/>
    <n v="6"/>
    <n v="3"/>
    <n v="11"/>
    <x v="1"/>
  </r>
  <r>
    <x v="195"/>
    <n v="1975"/>
    <n v="50"/>
    <s v="PhD"/>
    <s v="Married"/>
    <s v="Adult"/>
    <n v="86836"/>
    <n v="0"/>
    <n v="0"/>
    <d v="2012-12-09T00:00:00"/>
    <n v="7"/>
    <n v="179"/>
    <n v="21"/>
    <n v="273"/>
    <n v="0"/>
    <n v="21"/>
    <n v="63"/>
    <n v="494"/>
    <n v="5.6888847943249348E-3"/>
    <s v="MeatProducts"/>
    <x v="1"/>
    <x v="10"/>
    <x v="11"/>
    <x v="3"/>
    <n v="5"/>
    <n v="3"/>
    <n v="11"/>
    <x v="0"/>
  </r>
  <r>
    <x v="196"/>
    <n v="1976"/>
    <n v="49"/>
    <s v="Master"/>
    <s v="Together"/>
    <s v="Adult"/>
    <n v="37509"/>
    <n v="1"/>
    <n v="0"/>
    <d v="2012-12-09T00:00:00"/>
    <n v="24"/>
    <n v="37"/>
    <n v="5"/>
    <n v="56"/>
    <n v="12"/>
    <n v="8"/>
    <n v="5"/>
    <n v="118"/>
    <n v="3.1459116478711776E-3"/>
    <s v="MeatProducts"/>
    <x v="3"/>
    <x v="4"/>
    <x v="4"/>
    <x v="4"/>
    <n v="7"/>
    <n v="3"/>
    <n v="11"/>
    <x v="1"/>
  </r>
  <r>
    <x v="197"/>
    <n v="1976"/>
    <n v="49"/>
    <s v="Graduation"/>
    <s v="Single"/>
    <s v="Adult"/>
    <n v="75825"/>
    <n v="0"/>
    <n v="0"/>
    <d v="2012-12-10T00:00:00"/>
    <n v="40"/>
    <n v="1032"/>
    <n v="105"/>
    <n v="779"/>
    <n v="137"/>
    <n v="105"/>
    <n v="51"/>
    <n v="2158"/>
    <n v="2.846027035938015E-2"/>
    <s v="Wines"/>
    <x v="6"/>
    <x v="5"/>
    <x v="8"/>
    <x v="6"/>
    <n v="4"/>
    <n v="3"/>
    <n v="11"/>
    <x v="0"/>
  </r>
  <r>
    <x v="198"/>
    <n v="1984"/>
    <n v="41"/>
    <s v="PhD"/>
    <s v="Single"/>
    <s v="Adult"/>
    <n v="39684"/>
    <n v="1"/>
    <n v="0"/>
    <d v="2012-12-10T00:00:00"/>
    <n v="41"/>
    <n v="19"/>
    <n v="0"/>
    <n v="35"/>
    <n v="6"/>
    <n v="4"/>
    <n v="17"/>
    <n v="64"/>
    <n v="1.6127406511440379E-3"/>
    <s v="MeatProducts"/>
    <x v="3"/>
    <x v="1"/>
    <x v="0"/>
    <x v="0"/>
    <n v="7"/>
    <n v="3"/>
    <n v="11"/>
    <x v="0"/>
  </r>
  <r>
    <x v="199"/>
    <n v="1973"/>
    <n v="52"/>
    <s v="Graduation"/>
    <s v="Married"/>
    <s v="Senior"/>
    <n v="33471"/>
    <n v="1"/>
    <n v="0"/>
    <d v="2012-12-10T00:00:00"/>
    <n v="47"/>
    <n v="43"/>
    <n v="2"/>
    <n v="27"/>
    <n v="0"/>
    <n v="9"/>
    <n v="12"/>
    <n v="81"/>
    <n v="2.4200053777897286E-3"/>
    <s v="Wines"/>
    <x v="5"/>
    <x v="4"/>
    <x v="4"/>
    <x v="4"/>
    <n v="7"/>
    <n v="3"/>
    <n v="11"/>
    <x v="1"/>
  </r>
  <r>
    <x v="200"/>
    <n v="1970"/>
    <n v="55"/>
    <s v="Master"/>
    <s v="Married"/>
    <s v="Senior"/>
    <n v="44511"/>
    <n v="1"/>
    <n v="0"/>
    <d v="2012-12-10T00:00:00"/>
    <n v="39"/>
    <n v="513"/>
    <n v="7"/>
    <n v="133"/>
    <n v="46"/>
    <n v="14"/>
    <n v="14"/>
    <n v="713"/>
    <n v="1.6018512277863897E-2"/>
    <s v="Wines"/>
    <x v="8"/>
    <x v="3"/>
    <x v="1"/>
    <x v="7"/>
    <n v="8"/>
    <n v="3"/>
    <n v="11"/>
    <x v="1"/>
  </r>
  <r>
    <x v="201"/>
    <n v="1995"/>
    <n v="30"/>
    <s v="2n Cycle"/>
    <s v="Single"/>
    <s v="Young Adult"/>
    <n v="80617"/>
    <n v="0"/>
    <n v="0"/>
    <d v="2012-12-10T00:00:00"/>
    <n v="42"/>
    <n v="594"/>
    <n v="51"/>
    <n v="631"/>
    <n v="72"/>
    <n v="55"/>
    <n v="32"/>
    <n v="1403"/>
    <n v="1.7403277224406762E-2"/>
    <s v="MeatProducts"/>
    <x v="1"/>
    <x v="0"/>
    <x v="9"/>
    <x v="7"/>
    <n v="2"/>
    <n v="3"/>
    <n v="11"/>
    <x v="1"/>
  </r>
  <r>
    <x v="202"/>
    <n v="1972"/>
    <n v="53"/>
    <s v="Graduation"/>
    <s v="Married"/>
    <s v="Senior"/>
    <n v="30675"/>
    <n v="1"/>
    <n v="0"/>
    <d v="2012-12-11T00:00:00"/>
    <n v="14"/>
    <n v="10"/>
    <n v="2"/>
    <n v="16"/>
    <n v="11"/>
    <n v="2"/>
    <n v="21"/>
    <n v="41"/>
    <n v="1.3365933170334148E-3"/>
    <s v="GoldProds"/>
    <x v="1"/>
    <x v="6"/>
    <x v="4"/>
    <x v="2"/>
    <n v="8"/>
    <n v="3"/>
    <n v="11"/>
    <x v="1"/>
  </r>
  <r>
    <x v="203"/>
    <n v="1988"/>
    <n v="37"/>
    <s v="2n Cycle"/>
    <s v="Married"/>
    <s v="Adult"/>
    <n v="15716"/>
    <n v="1"/>
    <n v="0"/>
    <d v="2012-12-11T00:00:00"/>
    <n v="8"/>
    <n v="16"/>
    <n v="5"/>
    <n v="30"/>
    <n v="8"/>
    <n v="7"/>
    <n v="26"/>
    <n v="66"/>
    <n v="4.1995418681598368E-3"/>
    <s v="MeatProducts"/>
    <x v="5"/>
    <x v="4"/>
    <x v="4"/>
    <x v="4"/>
    <n v="8"/>
    <n v="3"/>
    <n v="11"/>
    <x v="1"/>
  </r>
  <r>
    <x v="204"/>
    <n v="1976"/>
    <n v="49"/>
    <s v="Graduation"/>
    <s v="Together"/>
    <s v="Adult"/>
    <n v="85606"/>
    <n v="0"/>
    <n v="1"/>
    <d v="2012-12-11T00:00:00"/>
    <n v="89"/>
    <n v="717"/>
    <n v="42"/>
    <n v="864"/>
    <n v="219"/>
    <n v="30"/>
    <n v="84"/>
    <n v="1872"/>
    <n v="2.186762610097423E-2"/>
    <s v="MeatProducts"/>
    <x v="3"/>
    <x v="10"/>
    <x v="5"/>
    <x v="6"/>
    <n v="3"/>
    <n v="3"/>
    <n v="11"/>
    <x v="1"/>
  </r>
  <r>
    <x v="205"/>
    <n v="1980"/>
    <n v="45"/>
    <s v="PhD"/>
    <s v="Married"/>
    <s v="Adult"/>
    <n v="43974"/>
    <n v="1"/>
    <n v="0"/>
    <d v="2012-12-12T00:00:00"/>
    <n v="19"/>
    <n v="378"/>
    <n v="0"/>
    <n v="101"/>
    <n v="0"/>
    <n v="0"/>
    <n v="72"/>
    <n v="479"/>
    <n v="1.0892800291081093E-2"/>
    <s v="Wines"/>
    <x v="0"/>
    <x v="10"/>
    <x v="1"/>
    <x v="3"/>
    <n v="7"/>
    <n v="3"/>
    <n v="11"/>
    <x v="1"/>
  </r>
  <r>
    <x v="206"/>
    <n v="1969"/>
    <n v="56"/>
    <s v="PhD"/>
    <s v="Married"/>
    <s v="Senior"/>
    <n v="68462"/>
    <n v="0"/>
    <n v="0"/>
    <d v="2012-12-12T00:00:00"/>
    <n v="6"/>
    <n v="561"/>
    <n v="64"/>
    <n v="785"/>
    <n v="84"/>
    <n v="128"/>
    <n v="48"/>
    <n v="1622"/>
    <n v="2.3691975110280157E-2"/>
    <s v="MeatProducts"/>
    <x v="1"/>
    <x v="4"/>
    <x v="6"/>
    <x v="7"/>
    <n v="1"/>
    <n v="3"/>
    <n v="11"/>
    <x v="1"/>
  </r>
  <r>
    <x v="207"/>
    <n v="1954"/>
    <n v="71"/>
    <s v="Graduation"/>
    <s v="Widow"/>
    <s v="Senior"/>
    <n v="27421"/>
    <n v="0"/>
    <n v="0"/>
    <d v="2012-12-12T00:00:00"/>
    <n v="14"/>
    <n v="43"/>
    <n v="12"/>
    <n v="96"/>
    <n v="78"/>
    <n v="40"/>
    <n v="55"/>
    <n v="269"/>
    <n v="9.8099996353159993E-3"/>
    <s v="MeatProducts"/>
    <x v="5"/>
    <x v="0"/>
    <x v="0"/>
    <x v="3"/>
    <n v="7"/>
    <n v="3"/>
    <n v="11"/>
    <x v="1"/>
  </r>
  <r>
    <x v="208"/>
    <n v="1975"/>
    <n v="50"/>
    <s v="Master"/>
    <s v="Married"/>
    <s v="Adult"/>
    <n v="92163"/>
    <n v="0"/>
    <n v="0"/>
    <d v="2012-12-12T00:00:00"/>
    <n v="25"/>
    <n v="817"/>
    <n v="183"/>
    <n v="797"/>
    <n v="106"/>
    <n v="163"/>
    <n v="20"/>
    <n v="2066"/>
    <n v="2.2416805008517518E-2"/>
    <s v="Wines"/>
    <x v="6"/>
    <x v="5"/>
    <x v="12"/>
    <x v="8"/>
    <n v="2"/>
    <n v="3"/>
    <n v="11"/>
    <x v="0"/>
  </r>
  <r>
    <x v="209"/>
    <n v="1972"/>
    <n v="53"/>
    <s v="PhD"/>
    <s v="Single"/>
    <s v="Senior"/>
    <n v="55260"/>
    <n v="0"/>
    <n v="1"/>
    <d v="2012-12-12T00:00:00"/>
    <n v="81"/>
    <n v="825"/>
    <n v="8"/>
    <n v="53"/>
    <n v="11"/>
    <n v="0"/>
    <n v="242"/>
    <n v="897"/>
    <n v="1.6232356134636264E-2"/>
    <s v="Wines"/>
    <x v="3"/>
    <x v="3"/>
    <x v="11"/>
    <x v="8"/>
    <n v="6"/>
    <n v="3"/>
    <n v="11"/>
    <x v="1"/>
  </r>
  <r>
    <x v="210"/>
    <n v="1969"/>
    <n v="56"/>
    <s v="Graduation"/>
    <s v="Married"/>
    <s v="Senior"/>
    <n v="48752"/>
    <n v="1"/>
    <n v="1"/>
    <d v="2012-12-12T00:00:00"/>
    <n v="8"/>
    <n v="73"/>
    <n v="57"/>
    <n v="100"/>
    <n v="71"/>
    <n v="15"/>
    <n v="0"/>
    <n v="316"/>
    <n v="6.4817853626517883E-3"/>
    <s v="MeatProducts"/>
    <x v="0"/>
    <x v="10"/>
    <x v="0"/>
    <x v="8"/>
    <n v="9"/>
    <n v="3"/>
    <n v="11"/>
    <x v="0"/>
  </r>
  <r>
    <x v="211"/>
    <n v="1956"/>
    <n v="69"/>
    <s v="Master"/>
    <s v="Together"/>
    <s v="Senior"/>
    <n v="14661"/>
    <n v="0"/>
    <n v="0"/>
    <d v="2013-01-01T00:00:00"/>
    <n v="88"/>
    <n v="4"/>
    <n v="1"/>
    <n v="11"/>
    <n v="6"/>
    <n v="2"/>
    <n v="2"/>
    <n v="24"/>
    <n v="1.6369961121342337E-3"/>
    <s v="MeatProducts"/>
    <x v="1"/>
    <x v="6"/>
    <x v="4"/>
    <x v="2"/>
    <n v="6"/>
    <n v="3"/>
    <n v="11"/>
    <x v="1"/>
  </r>
  <r>
    <x v="212"/>
    <n v="1964"/>
    <n v="61"/>
    <s v="Graduation"/>
    <s v="Married"/>
    <s v="Senior"/>
    <n v="40800"/>
    <n v="1"/>
    <n v="2"/>
    <d v="2013-01-01T00:00:00"/>
    <n v="77"/>
    <n v="24"/>
    <n v="0"/>
    <n v="27"/>
    <n v="8"/>
    <n v="30"/>
    <n v="10"/>
    <n v="89"/>
    <n v="2.181372549019608E-3"/>
    <s v="Sweet"/>
    <x v="3"/>
    <x v="4"/>
    <x v="4"/>
    <x v="2"/>
    <n v="7"/>
    <n v="3"/>
    <n v="11"/>
    <x v="1"/>
  </r>
  <r>
    <x v="213"/>
    <n v="1971"/>
    <n v="54"/>
    <s v="Graduation"/>
    <s v="Together"/>
    <s v="Senior"/>
    <n v="34600"/>
    <n v="1"/>
    <n v="1"/>
    <d v="2013-01-01T00:00:00"/>
    <n v="8"/>
    <n v="199"/>
    <n v="33"/>
    <n v="60"/>
    <n v="8"/>
    <n v="3"/>
    <n v="15"/>
    <n v="303"/>
    <n v="8.7572254335260124E-3"/>
    <s v="Wines"/>
    <x v="0"/>
    <x v="5"/>
    <x v="3"/>
    <x v="8"/>
    <n v="8"/>
    <n v="3"/>
    <n v="11"/>
    <x v="0"/>
  </r>
  <r>
    <x v="214"/>
    <n v="1971"/>
    <n v="54"/>
    <s v="Graduation"/>
    <s v="Together"/>
    <s v="Senior"/>
    <n v="34600"/>
    <n v="1"/>
    <n v="1"/>
    <d v="2013-01-01T00:00:00"/>
    <n v="8"/>
    <n v="199"/>
    <n v="33"/>
    <n v="60"/>
    <n v="8"/>
    <n v="3"/>
    <n v="15"/>
    <n v="303"/>
    <n v="8.7572254335260124E-3"/>
    <s v="Wines"/>
    <x v="0"/>
    <x v="5"/>
    <x v="3"/>
    <x v="8"/>
    <n v="8"/>
    <n v="3"/>
    <n v="11"/>
    <x v="0"/>
  </r>
  <r>
    <x v="215"/>
    <n v="1943"/>
    <n v="82"/>
    <s v="PhD"/>
    <s v="Divorced"/>
    <s v="Senior"/>
    <n v="48948"/>
    <n v="0"/>
    <n v="0"/>
    <d v="2013-01-02T00:00:00"/>
    <n v="53"/>
    <n v="437"/>
    <n v="8"/>
    <n v="206"/>
    <n v="160"/>
    <n v="49"/>
    <n v="42"/>
    <n v="860"/>
    <n v="1.7569665767753536E-2"/>
    <s v="Wines"/>
    <x v="3"/>
    <x v="8"/>
    <x v="11"/>
    <x v="8"/>
    <n v="6"/>
    <n v="3"/>
    <n v="11"/>
    <x v="0"/>
  </r>
  <r>
    <x v="216"/>
    <n v="1943"/>
    <n v="82"/>
    <s v="PhD"/>
    <s v="Divorced"/>
    <s v="Senior"/>
    <n v="48948"/>
    <n v="0"/>
    <n v="0"/>
    <d v="2013-01-02T00:00:00"/>
    <n v="53"/>
    <n v="437"/>
    <n v="8"/>
    <n v="206"/>
    <n v="160"/>
    <n v="49"/>
    <n v="42"/>
    <n v="860"/>
    <n v="1.7569665767753536E-2"/>
    <s v="Wines"/>
    <x v="3"/>
    <x v="8"/>
    <x v="11"/>
    <x v="8"/>
    <n v="6"/>
    <n v="3"/>
    <n v="11"/>
    <x v="0"/>
  </r>
  <r>
    <x v="217"/>
    <n v="1968"/>
    <n v="57"/>
    <s v="Graduation"/>
    <s v="Divorced"/>
    <s v="Senior"/>
    <n v="36997"/>
    <n v="1"/>
    <n v="1"/>
    <d v="2013-01-02T00:00:00"/>
    <n v="72"/>
    <n v="43"/>
    <n v="4"/>
    <n v="12"/>
    <n v="8"/>
    <n v="0"/>
    <n v="27"/>
    <n v="67"/>
    <n v="1.8109576452144769E-3"/>
    <s v="Wines"/>
    <x v="0"/>
    <x v="1"/>
    <x v="0"/>
    <x v="4"/>
    <n v="5"/>
    <n v="3"/>
    <n v="11"/>
    <x v="1"/>
  </r>
  <r>
    <x v="218"/>
    <n v="1978"/>
    <n v="47"/>
    <s v="PhD"/>
    <s v="Single"/>
    <s v="Adult"/>
    <n v="54880"/>
    <n v="1"/>
    <n v="0"/>
    <d v="2013-01-03T00:00:00"/>
    <n v="57"/>
    <n v="308"/>
    <n v="85"/>
    <n v="137"/>
    <n v="102"/>
    <n v="45"/>
    <n v="118"/>
    <n v="677"/>
    <n v="1.2336005830903791E-2"/>
    <s v="Wines"/>
    <x v="3"/>
    <x v="10"/>
    <x v="3"/>
    <x v="12"/>
    <n v="5"/>
    <n v="3"/>
    <n v="11"/>
    <x v="1"/>
  </r>
  <r>
    <x v="219"/>
    <n v="1983"/>
    <n v="42"/>
    <s v="2n Cycle"/>
    <s v="Single"/>
    <s v="Adult"/>
    <n v="81698"/>
    <n v="0"/>
    <n v="0"/>
    <d v="2013-01-03T00:00:00"/>
    <n v="1"/>
    <n v="709"/>
    <n v="45"/>
    <n v="115"/>
    <n v="30"/>
    <n v="160"/>
    <n v="45"/>
    <n v="1059"/>
    <n v="1.2962373619917256E-2"/>
    <s v="Wines"/>
    <x v="1"/>
    <x v="3"/>
    <x v="3"/>
    <x v="8"/>
    <n v="5"/>
    <n v="3"/>
    <n v="11"/>
    <x v="0"/>
  </r>
  <r>
    <x v="220"/>
    <n v="1983"/>
    <n v="42"/>
    <s v="Graduation"/>
    <s v="Married"/>
    <s v="Adult"/>
    <n v="36790"/>
    <n v="0"/>
    <n v="0"/>
    <d v="2013-01-03T00:00:00"/>
    <n v="14"/>
    <n v="3"/>
    <n v="3"/>
    <n v="14"/>
    <n v="15"/>
    <n v="21"/>
    <n v="10"/>
    <n v="56"/>
    <n v="1.5221527589018755E-3"/>
    <s v="Sweet"/>
    <x v="1"/>
    <x v="1"/>
    <x v="0"/>
    <x v="0"/>
    <n v="9"/>
    <n v="3"/>
    <n v="11"/>
    <x v="0"/>
  </r>
  <r>
    <x v="221"/>
    <n v="1984"/>
    <n v="41"/>
    <s v="Master"/>
    <s v="Married"/>
    <s v="Adult"/>
    <n v="42207"/>
    <n v="1"/>
    <n v="0"/>
    <d v="2013-01-04T00:00:00"/>
    <n v="71"/>
    <n v="116"/>
    <n v="11"/>
    <n v="72"/>
    <n v="3"/>
    <n v="17"/>
    <n v="46"/>
    <n v="219"/>
    <n v="5.1887127727628119E-3"/>
    <s v="Wines"/>
    <x v="2"/>
    <x v="0"/>
    <x v="0"/>
    <x v="8"/>
    <n v="6"/>
    <n v="3"/>
    <n v="11"/>
    <x v="0"/>
  </r>
  <r>
    <x v="222"/>
    <n v="1979"/>
    <n v="46"/>
    <s v="Graduation"/>
    <s v="Single"/>
    <s v="Adult"/>
    <n v="60474"/>
    <n v="0"/>
    <n v="1"/>
    <d v="2013-01-04T00:00:00"/>
    <n v="25"/>
    <n v="265"/>
    <n v="199"/>
    <n v="303"/>
    <n v="234"/>
    <n v="9"/>
    <n v="170"/>
    <n v="1010"/>
    <n v="1.6701392333895559E-2"/>
    <s v="MeatProducts"/>
    <x v="9"/>
    <x v="7"/>
    <x v="3"/>
    <x v="1"/>
    <n v="7"/>
    <n v="3"/>
    <n v="11"/>
    <x v="1"/>
  </r>
  <r>
    <x v="223"/>
    <n v="1962"/>
    <n v="63"/>
    <s v="Graduation"/>
    <s v="Together"/>
    <s v="Senior"/>
    <n v="51195"/>
    <n v="1"/>
    <n v="1"/>
    <d v="2013-01-04T00:00:00"/>
    <n v="46"/>
    <n v="230"/>
    <n v="14"/>
    <n v="156"/>
    <n v="82"/>
    <n v="24"/>
    <n v="58"/>
    <n v="506"/>
    <n v="9.8837777126672532E-3"/>
    <s v="Wines"/>
    <x v="7"/>
    <x v="2"/>
    <x v="3"/>
    <x v="8"/>
    <n v="8"/>
    <n v="3"/>
    <n v="11"/>
    <x v="1"/>
  </r>
  <r>
    <x v="224"/>
    <n v="1970"/>
    <n v="55"/>
    <s v="Master"/>
    <s v="Together"/>
    <s v="Senior"/>
    <s v="NILL"/>
    <n v="0"/>
    <n v="1"/>
    <d v="2013-01-04T00:00:00"/>
    <n v="39"/>
    <n v="187"/>
    <n v="5"/>
    <n v="65"/>
    <n v="26"/>
    <n v="20"/>
    <n v="14"/>
    <n v="303"/>
    <e v="#VALUE!"/>
    <s v="Wines"/>
    <x v="3"/>
    <x v="0"/>
    <x v="3"/>
    <x v="3"/>
    <n v="5"/>
    <n v="3"/>
    <n v="11"/>
    <x v="1"/>
  </r>
  <r>
    <x v="225"/>
    <n v="1979"/>
    <n v="46"/>
    <s v="Graduation"/>
    <s v="Single"/>
    <s v="Adult"/>
    <n v="60474"/>
    <n v="0"/>
    <n v="1"/>
    <d v="2013-01-04T00:00:00"/>
    <n v="25"/>
    <n v="265"/>
    <n v="199"/>
    <n v="303"/>
    <n v="234"/>
    <n v="9"/>
    <n v="170"/>
    <n v="1010"/>
    <n v="1.6701392333895559E-2"/>
    <s v="MeatProducts"/>
    <x v="9"/>
    <x v="7"/>
    <x v="3"/>
    <x v="1"/>
    <n v="7"/>
    <n v="3"/>
    <n v="11"/>
    <x v="1"/>
  </r>
  <r>
    <x v="226"/>
    <n v="1975"/>
    <n v="50"/>
    <s v="PhD"/>
    <s v="Divorced"/>
    <s v="Adult"/>
    <n v="74165"/>
    <n v="0"/>
    <n v="0"/>
    <d v="2013-01-05T00:00:00"/>
    <n v="9"/>
    <n v="1001"/>
    <n v="12"/>
    <n v="240"/>
    <n v="16"/>
    <n v="12"/>
    <n v="12"/>
    <n v="1281"/>
    <n v="1.7272298253893346E-2"/>
    <s v="Wines"/>
    <x v="1"/>
    <x v="5"/>
    <x v="1"/>
    <x v="5"/>
    <n v="2"/>
    <n v="3"/>
    <n v="11"/>
    <x v="1"/>
  </r>
  <r>
    <x v="227"/>
    <n v="1981"/>
    <n v="44"/>
    <s v="PhD"/>
    <s v="Married"/>
    <s v="Adult"/>
    <n v="87171"/>
    <n v="0"/>
    <n v="0"/>
    <d v="2013-01-05T00:00:00"/>
    <n v="27"/>
    <n v="1001"/>
    <n v="44"/>
    <n v="107"/>
    <n v="58"/>
    <n v="44"/>
    <n v="44"/>
    <n v="1254"/>
    <n v="1.438551811955811E-2"/>
    <s v="Wines"/>
    <x v="1"/>
    <x v="10"/>
    <x v="5"/>
    <x v="12"/>
    <n v="2"/>
    <n v="3"/>
    <n v="11"/>
    <x v="1"/>
  </r>
  <r>
    <x v="228"/>
    <n v="1983"/>
    <n v="42"/>
    <s v="PhD"/>
    <s v="Married"/>
    <s v="Adult"/>
    <n v="92491"/>
    <n v="0"/>
    <n v="0"/>
    <d v="2013-01-05T00:00:00"/>
    <n v="71"/>
    <n v="979"/>
    <n v="44"/>
    <n v="935"/>
    <n v="29"/>
    <n v="25"/>
    <n v="22"/>
    <n v="2012"/>
    <n v="2.1753467904985349E-2"/>
    <s v="Wines"/>
    <x v="1"/>
    <x v="8"/>
    <x v="2"/>
    <x v="1"/>
    <n v="3"/>
    <n v="3"/>
    <n v="11"/>
    <x v="0"/>
  </r>
  <r>
    <x v="229"/>
    <n v="1955"/>
    <n v="70"/>
    <s v="Master"/>
    <s v="Divorced"/>
    <s v="Senior"/>
    <n v="70638"/>
    <n v="0"/>
    <n v="0"/>
    <d v="2013-01-06T00:00:00"/>
    <n v="69"/>
    <n v="1016"/>
    <n v="12"/>
    <n v="215"/>
    <n v="16"/>
    <n v="12"/>
    <n v="63"/>
    <n v="1271"/>
    <n v="1.7993148163877801E-2"/>
    <s v="Wines"/>
    <x v="1"/>
    <x v="0"/>
    <x v="2"/>
    <x v="5"/>
    <n v="3"/>
    <n v="3"/>
    <n v="11"/>
    <x v="1"/>
  </r>
  <r>
    <x v="230"/>
    <n v="1951"/>
    <n v="74"/>
    <s v="Graduation"/>
    <s v="Single"/>
    <s v="Senior"/>
    <n v="60689"/>
    <n v="0"/>
    <n v="1"/>
    <d v="2013-01-06T00:00:00"/>
    <n v="23"/>
    <n v="240"/>
    <n v="90"/>
    <n v="216"/>
    <n v="63"/>
    <n v="6"/>
    <n v="24"/>
    <n v="615"/>
    <n v="1.0133632124437707E-2"/>
    <s v="Wines"/>
    <x v="2"/>
    <x v="0"/>
    <x v="1"/>
    <x v="5"/>
    <n v="3"/>
    <n v="3"/>
    <n v="11"/>
    <x v="1"/>
  </r>
  <r>
    <x v="231"/>
    <n v="1958"/>
    <n v="67"/>
    <s v="Master"/>
    <s v="Single"/>
    <s v="Senior"/>
    <n v="30523"/>
    <n v="2"/>
    <n v="1"/>
    <d v="2013-01-07T00:00:00"/>
    <n v="0"/>
    <n v="5"/>
    <n v="0"/>
    <n v="3"/>
    <n v="0"/>
    <n v="0"/>
    <n v="5"/>
    <n v="8"/>
    <n v="2.6209743472135769E-4"/>
    <s v="Wines"/>
    <x v="1"/>
    <x v="6"/>
    <x v="4"/>
    <x v="0"/>
    <n v="7"/>
    <n v="3"/>
    <n v="11"/>
    <x v="1"/>
  </r>
  <r>
    <x v="232"/>
    <n v="1974"/>
    <n v="51"/>
    <s v="Graduation"/>
    <s v="Married"/>
    <s v="Senior"/>
    <n v="34421"/>
    <n v="1"/>
    <n v="0"/>
    <d v="2013-01-07T00:00:00"/>
    <n v="81"/>
    <n v="3"/>
    <n v="3"/>
    <n v="7"/>
    <n v="6"/>
    <n v="2"/>
    <n v="9"/>
    <n v="21"/>
    <n v="6.1009267598268499E-4"/>
    <s v="GoldProds"/>
    <x v="1"/>
    <x v="6"/>
    <x v="4"/>
    <x v="0"/>
    <n v="7"/>
    <n v="3"/>
    <n v="11"/>
    <x v="1"/>
  </r>
  <r>
    <x v="233"/>
    <n v="1974"/>
    <n v="51"/>
    <s v="Graduation"/>
    <s v="Married"/>
    <s v="Senior"/>
    <n v="34421"/>
    <n v="1"/>
    <n v="0"/>
    <d v="2013-01-07T00:00:00"/>
    <n v="81"/>
    <n v="3"/>
    <n v="3"/>
    <n v="7"/>
    <n v="6"/>
    <n v="2"/>
    <n v="9"/>
    <n v="21"/>
    <n v="6.1009267598268499E-4"/>
    <s v="GoldProds"/>
    <x v="1"/>
    <x v="6"/>
    <x v="4"/>
    <x v="0"/>
    <n v="7"/>
    <n v="3"/>
    <n v="11"/>
    <x v="1"/>
  </r>
  <r>
    <x v="234"/>
    <n v="1970"/>
    <n v="55"/>
    <s v="PhD"/>
    <s v="Together"/>
    <s v="Senior"/>
    <n v="64413"/>
    <n v="0"/>
    <n v="1"/>
    <d v="2013-01-08T00:00:00"/>
    <n v="27"/>
    <n v="200"/>
    <n v="5"/>
    <n v="44"/>
    <n v="0"/>
    <n v="10"/>
    <n v="20"/>
    <n v="259"/>
    <n v="4.0209274525328737E-3"/>
    <s v="Wines"/>
    <x v="1"/>
    <x v="5"/>
    <x v="0"/>
    <x v="8"/>
    <n v="5"/>
    <n v="3"/>
    <n v="11"/>
    <x v="1"/>
  </r>
  <r>
    <x v="235"/>
    <n v="1978"/>
    <n v="47"/>
    <s v="2n Cycle"/>
    <s v="Together"/>
    <s v="Adult"/>
    <n v="38702"/>
    <n v="1"/>
    <n v="0"/>
    <d v="2013-01-08T00:00:00"/>
    <n v="71"/>
    <n v="13"/>
    <n v="11"/>
    <n v="24"/>
    <n v="13"/>
    <n v="8"/>
    <n v="40"/>
    <n v="69"/>
    <n v="1.7828535992971939E-3"/>
    <s v="GoldProds"/>
    <x v="3"/>
    <x v="4"/>
    <x v="4"/>
    <x v="4"/>
    <n v="6"/>
    <n v="3"/>
    <n v="11"/>
    <x v="1"/>
  </r>
  <r>
    <x v="236"/>
    <n v="1958"/>
    <n v="67"/>
    <s v="PhD"/>
    <s v="Divorced"/>
    <s v="Senior"/>
    <n v="32173"/>
    <n v="0"/>
    <n v="1"/>
    <d v="2013-01-08T00:00:00"/>
    <n v="0"/>
    <n v="18"/>
    <n v="0"/>
    <n v="2"/>
    <n v="0"/>
    <n v="0"/>
    <n v="2"/>
    <n v="20"/>
    <n v="6.2163926273583439E-4"/>
    <s v="Wines"/>
    <x v="1"/>
    <x v="6"/>
    <x v="4"/>
    <x v="2"/>
    <n v="4"/>
    <n v="3"/>
    <n v="11"/>
    <x v="1"/>
  </r>
  <r>
    <x v="237"/>
    <n v="1984"/>
    <n v="41"/>
    <s v="2n Cycle"/>
    <s v="Married"/>
    <s v="Adult"/>
    <n v="65370"/>
    <n v="0"/>
    <n v="0"/>
    <d v="2013-01-08T00:00:00"/>
    <n v="1"/>
    <n v="71"/>
    <n v="22"/>
    <n v="112"/>
    <n v="138"/>
    <n v="89"/>
    <n v="29"/>
    <n v="432"/>
    <n v="6.6085360256998623E-3"/>
    <s v="FishProducts"/>
    <x v="1"/>
    <x v="1"/>
    <x v="6"/>
    <x v="11"/>
    <n v="1"/>
    <n v="3"/>
    <n v="11"/>
    <x v="1"/>
  </r>
  <r>
    <x v="238"/>
    <n v="1957"/>
    <n v="68"/>
    <s v="Graduation"/>
    <s v="Together"/>
    <s v="Senior"/>
    <n v="47320"/>
    <n v="0"/>
    <n v="1"/>
    <d v="2013-01-08T00:00:00"/>
    <n v="10"/>
    <n v="200"/>
    <n v="19"/>
    <n v="111"/>
    <n v="50"/>
    <n v="15"/>
    <n v="19"/>
    <n v="395"/>
    <n v="8.347421808960271E-3"/>
    <s v="Wines"/>
    <x v="8"/>
    <x v="5"/>
    <x v="0"/>
    <x v="7"/>
    <n v="6"/>
    <n v="3"/>
    <n v="11"/>
    <x v="1"/>
  </r>
  <r>
    <x v="239"/>
    <n v="1965"/>
    <n v="60"/>
    <s v="2n Cycle"/>
    <s v="Married"/>
    <s v="Senior"/>
    <n v="46891"/>
    <n v="0"/>
    <n v="1"/>
    <d v="2013-01-09T00:00:00"/>
    <n v="91"/>
    <n v="43"/>
    <n v="12"/>
    <n v="23"/>
    <n v="29"/>
    <n v="15"/>
    <n v="61"/>
    <n v="122"/>
    <n v="2.6017785929069543E-3"/>
    <s v="GoldProds"/>
    <x v="1"/>
    <x v="1"/>
    <x v="0"/>
    <x v="4"/>
    <n v="4"/>
    <n v="3"/>
    <n v="11"/>
    <x v="1"/>
  </r>
  <r>
    <x v="240"/>
    <n v="1978"/>
    <n v="47"/>
    <s v="2n Cycle"/>
    <s v="Married"/>
    <s v="Adult"/>
    <n v="25804"/>
    <n v="1"/>
    <n v="0"/>
    <d v="2013-01-09T00:00:00"/>
    <n v="34"/>
    <n v="8"/>
    <n v="7"/>
    <n v="9"/>
    <n v="13"/>
    <n v="6"/>
    <n v="12"/>
    <n v="43"/>
    <n v="1.6664083087893349E-3"/>
    <s v="FishProducts"/>
    <x v="3"/>
    <x v="1"/>
    <x v="4"/>
    <x v="2"/>
    <n v="8"/>
    <n v="3"/>
    <n v="11"/>
    <x v="1"/>
  </r>
  <r>
    <x v="241"/>
    <n v="1965"/>
    <n v="60"/>
    <s v="2n Cycle"/>
    <s v="Married"/>
    <s v="Senior"/>
    <n v="46891"/>
    <n v="0"/>
    <n v="1"/>
    <d v="2013-01-09T00:00:00"/>
    <n v="91"/>
    <n v="43"/>
    <n v="12"/>
    <n v="23"/>
    <n v="29"/>
    <n v="15"/>
    <n v="61"/>
    <n v="122"/>
    <n v="2.6017785929069543E-3"/>
    <s v="GoldProds"/>
    <x v="1"/>
    <x v="1"/>
    <x v="0"/>
    <x v="4"/>
    <n v="4"/>
    <n v="3"/>
    <n v="11"/>
    <x v="1"/>
  </r>
  <r>
    <x v="242"/>
    <n v="1965"/>
    <n v="60"/>
    <s v="Graduation"/>
    <s v="Together"/>
    <s v="Senior"/>
    <n v="47009"/>
    <n v="0"/>
    <n v="1"/>
    <d v="2013-01-10T00:00:00"/>
    <n v="89"/>
    <n v="171"/>
    <n v="45"/>
    <n v="73"/>
    <n v="59"/>
    <n v="10"/>
    <n v="90"/>
    <n v="358"/>
    <n v="7.6155629773022185E-3"/>
    <s v="Wines"/>
    <x v="2"/>
    <x v="4"/>
    <x v="3"/>
    <x v="7"/>
    <n v="4"/>
    <n v="3"/>
    <n v="11"/>
    <x v="1"/>
  </r>
  <r>
    <x v="243"/>
    <n v="1978"/>
    <n v="47"/>
    <s v="Graduation"/>
    <s v="Together"/>
    <s v="Adult"/>
    <n v="57867"/>
    <n v="1"/>
    <n v="0"/>
    <d v="2013-01-10T00:00:00"/>
    <n v="48"/>
    <n v="344"/>
    <n v="35"/>
    <n v="178"/>
    <n v="15"/>
    <n v="23"/>
    <n v="17"/>
    <n v="595"/>
    <n v="1.0282198835260166E-2"/>
    <s v="Wines"/>
    <x v="9"/>
    <x v="8"/>
    <x v="3"/>
    <x v="6"/>
    <n v="6"/>
    <n v="3"/>
    <n v="11"/>
    <x v="1"/>
  </r>
  <r>
    <x v="244"/>
    <n v="1943"/>
    <n v="82"/>
    <s v="Master"/>
    <s v="Single"/>
    <s v="Senior"/>
    <n v="77598"/>
    <n v="0"/>
    <n v="0"/>
    <d v="2013-01-10T00:00:00"/>
    <n v="53"/>
    <n v="1193"/>
    <n v="33"/>
    <n v="281"/>
    <n v="129"/>
    <n v="66"/>
    <n v="33"/>
    <n v="1702"/>
    <n v="2.1933554988530633E-2"/>
    <s v="Wines"/>
    <x v="1"/>
    <x v="8"/>
    <x v="2"/>
    <x v="11"/>
    <n v="3"/>
    <n v="3"/>
    <n v="11"/>
    <x v="1"/>
  </r>
  <r>
    <x v="245"/>
    <n v="1974"/>
    <n v="51"/>
    <s v="Master"/>
    <s v="Together"/>
    <s v="Senior"/>
    <n v="43018"/>
    <n v="0"/>
    <n v="1"/>
    <d v="2013-01-11T00:00:00"/>
    <n v="46"/>
    <n v="35"/>
    <n v="4"/>
    <n v="17"/>
    <n v="7"/>
    <n v="6"/>
    <n v="64"/>
    <n v="69"/>
    <n v="1.6039797294155934E-3"/>
    <s v="GoldProds"/>
    <x v="1"/>
    <x v="1"/>
    <x v="3"/>
    <x v="0"/>
    <n v="5"/>
    <n v="3"/>
    <n v="11"/>
    <x v="1"/>
  </r>
  <r>
    <x v="246"/>
    <n v="1951"/>
    <n v="74"/>
    <s v="2n Cycle"/>
    <s v="Married"/>
    <s v="Senior"/>
    <n v="78497"/>
    <n v="0"/>
    <n v="0"/>
    <d v="2013-01-12T00:00:00"/>
    <n v="44"/>
    <n v="207"/>
    <n v="26"/>
    <n v="447"/>
    <n v="75"/>
    <n v="0"/>
    <n v="223"/>
    <n v="755"/>
    <n v="9.6182019695020184E-3"/>
    <s v="MeatProducts"/>
    <x v="1"/>
    <x v="5"/>
    <x v="5"/>
    <x v="1"/>
    <n v="2"/>
    <n v="3"/>
    <n v="11"/>
    <x v="1"/>
  </r>
  <r>
    <x v="247"/>
    <n v="1951"/>
    <n v="74"/>
    <s v="2n Cycle"/>
    <s v="Married"/>
    <s v="Senior"/>
    <n v="78497"/>
    <n v="0"/>
    <n v="0"/>
    <d v="2013-01-12T00:00:00"/>
    <n v="44"/>
    <n v="207"/>
    <n v="26"/>
    <n v="447"/>
    <n v="75"/>
    <n v="0"/>
    <n v="223"/>
    <n v="755"/>
    <n v="9.6182019695020184E-3"/>
    <s v="MeatProducts"/>
    <x v="1"/>
    <x v="5"/>
    <x v="5"/>
    <x v="1"/>
    <n v="2"/>
    <n v="3"/>
    <n v="11"/>
    <x v="1"/>
  </r>
  <r>
    <x v="248"/>
    <n v="1980"/>
    <n v="45"/>
    <s v="2n Cycle"/>
    <s v="Married"/>
    <s v="Adult"/>
    <n v="70829"/>
    <n v="1"/>
    <n v="1"/>
    <d v="2013-01-12T00:00:00"/>
    <n v="87"/>
    <n v="141"/>
    <n v="70"/>
    <n v="106"/>
    <n v="72"/>
    <n v="19"/>
    <n v="23"/>
    <n v="408"/>
    <n v="5.7603523980290557E-3"/>
    <s v="Wines"/>
    <x v="3"/>
    <x v="0"/>
    <x v="3"/>
    <x v="7"/>
    <n v="3"/>
    <n v="3"/>
    <n v="11"/>
    <x v="1"/>
  </r>
  <r>
    <x v="249"/>
    <n v="1977"/>
    <n v="48"/>
    <s v="Graduation"/>
    <s v="Divorced"/>
    <s v="Adult"/>
    <n v="32952"/>
    <n v="1"/>
    <n v="0"/>
    <d v="2013-01-12T00:00:00"/>
    <n v="36"/>
    <n v="38"/>
    <n v="0"/>
    <n v="12"/>
    <n v="3"/>
    <n v="1"/>
    <n v="1"/>
    <n v="54"/>
    <n v="1.6387472687545521E-3"/>
    <s v="Wines"/>
    <x v="1"/>
    <x v="1"/>
    <x v="4"/>
    <x v="2"/>
    <n v="7"/>
    <n v="3"/>
    <n v="11"/>
    <x v="1"/>
  </r>
  <r>
    <x v="250"/>
    <n v="1979"/>
    <n v="46"/>
    <s v="Master"/>
    <s v="Married"/>
    <s v="Adult"/>
    <n v="45057"/>
    <n v="1"/>
    <n v="0"/>
    <d v="2013-01-12T00:00:00"/>
    <n v="80"/>
    <n v="37"/>
    <n v="0"/>
    <n v="7"/>
    <n v="3"/>
    <n v="0"/>
    <n v="3"/>
    <n v="47"/>
    <n v="1.0431231551146325E-3"/>
    <s v="Wines"/>
    <x v="1"/>
    <x v="1"/>
    <x v="4"/>
    <x v="2"/>
    <n v="5"/>
    <n v="3"/>
    <n v="11"/>
    <x v="1"/>
  </r>
  <r>
    <x v="251"/>
    <n v="1969"/>
    <n v="56"/>
    <s v="Graduation"/>
    <s v="Single"/>
    <s v="Senior"/>
    <n v="18589"/>
    <n v="0"/>
    <n v="0"/>
    <d v="2013-02-01T00:00:00"/>
    <n v="89"/>
    <n v="6"/>
    <n v="4"/>
    <n v="25"/>
    <n v="15"/>
    <n v="12"/>
    <n v="13"/>
    <n v="62"/>
    <n v="3.3353058260261444E-3"/>
    <s v="MeatProducts"/>
    <x v="3"/>
    <x v="1"/>
    <x v="0"/>
    <x v="2"/>
    <n v="7"/>
    <n v="3"/>
    <n v="11"/>
    <x v="1"/>
  </r>
  <r>
    <x v="252"/>
    <n v="1977"/>
    <n v="48"/>
    <s v="Graduation"/>
    <s v="Single"/>
    <s v="Adult"/>
    <n v="35790"/>
    <n v="1"/>
    <n v="0"/>
    <d v="2013-02-01T00:00:00"/>
    <n v="54"/>
    <n v="12"/>
    <n v="6"/>
    <n v="20"/>
    <n v="30"/>
    <n v="1"/>
    <n v="3"/>
    <n v="69"/>
    <n v="1.9279128248113999E-3"/>
    <s v="FishProducts"/>
    <x v="3"/>
    <x v="1"/>
    <x v="4"/>
    <x v="2"/>
    <n v="7"/>
    <n v="3"/>
    <n v="11"/>
    <x v="1"/>
  </r>
  <r>
    <x v="253"/>
    <n v="1965"/>
    <n v="60"/>
    <s v="Graduation"/>
    <s v="Together"/>
    <s v="Senior"/>
    <n v="56046"/>
    <n v="0"/>
    <n v="0"/>
    <d v="2013-02-01T00:00:00"/>
    <n v="9"/>
    <n v="577"/>
    <n v="0"/>
    <n v="64"/>
    <n v="0"/>
    <n v="0"/>
    <n v="51"/>
    <n v="641"/>
    <n v="1.1437033865039432E-2"/>
    <s v="Wines"/>
    <x v="3"/>
    <x v="7"/>
    <x v="0"/>
    <x v="7"/>
    <n v="8"/>
    <n v="3"/>
    <n v="11"/>
    <x v="0"/>
  </r>
  <r>
    <x v="254"/>
    <n v="1991"/>
    <n v="34"/>
    <s v="Graduation"/>
    <s v="Single"/>
    <s v="Adult"/>
    <n v="86037"/>
    <n v="0"/>
    <n v="0"/>
    <d v="2013-02-01T00:00:00"/>
    <n v="95"/>
    <n v="490"/>
    <n v="44"/>
    <n v="125"/>
    <n v="29"/>
    <n v="20"/>
    <n v="22"/>
    <n v="708"/>
    <n v="8.2290177481781097E-3"/>
    <s v="Wines"/>
    <x v="1"/>
    <x v="10"/>
    <x v="5"/>
    <x v="12"/>
    <n v="3"/>
    <n v="3"/>
    <n v="11"/>
    <x v="0"/>
  </r>
  <r>
    <x v="255"/>
    <n v="1978"/>
    <n v="47"/>
    <s v="Graduation"/>
    <s v="Married"/>
    <s v="Adult"/>
    <n v="38415"/>
    <n v="1"/>
    <n v="1"/>
    <d v="2013-02-01T00:00:00"/>
    <n v="91"/>
    <n v="22"/>
    <n v="1"/>
    <n v="13"/>
    <n v="4"/>
    <n v="0"/>
    <n v="4"/>
    <n v="40"/>
    <n v="1.0412599245086555E-3"/>
    <s v="Wines"/>
    <x v="3"/>
    <x v="6"/>
    <x v="4"/>
    <x v="2"/>
    <n v="7"/>
    <n v="3"/>
    <n v="11"/>
    <x v="1"/>
  </r>
  <r>
    <x v="256"/>
    <n v="1968"/>
    <n v="57"/>
    <s v="PhD"/>
    <s v="Divorced"/>
    <s v="Senior"/>
    <n v="42564"/>
    <n v="0"/>
    <n v="1"/>
    <d v="2013-02-01T00:00:00"/>
    <n v="28"/>
    <n v="324"/>
    <n v="48"/>
    <n v="186"/>
    <n v="39"/>
    <n v="18"/>
    <n v="198"/>
    <n v="615"/>
    <n v="1.4448829997180716E-2"/>
    <s v="Wines"/>
    <x v="8"/>
    <x v="10"/>
    <x v="8"/>
    <x v="4"/>
    <n v="7"/>
    <n v="3"/>
    <n v="11"/>
    <x v="0"/>
  </r>
  <r>
    <x v="257"/>
    <n v="1979"/>
    <n v="46"/>
    <s v="Graduation"/>
    <s v="Married"/>
    <s v="Adult"/>
    <n v="56775"/>
    <n v="0"/>
    <n v="1"/>
    <d v="2013-02-01T00:00:00"/>
    <n v="62"/>
    <n v="614"/>
    <n v="35"/>
    <n v="160"/>
    <n v="58"/>
    <n v="35"/>
    <n v="35"/>
    <n v="902"/>
    <n v="1.5887274328489652E-2"/>
    <s v="Wines"/>
    <x v="3"/>
    <x v="5"/>
    <x v="8"/>
    <x v="5"/>
    <n v="5"/>
    <n v="3"/>
    <n v="11"/>
    <x v="1"/>
  </r>
  <r>
    <x v="258"/>
    <n v="1948"/>
    <n v="77"/>
    <s v="PhD"/>
    <s v="Single"/>
    <s v="Senior"/>
    <n v="60200"/>
    <n v="0"/>
    <n v="1"/>
    <d v="2013-02-01T00:00:00"/>
    <n v="3"/>
    <n v="502"/>
    <n v="19"/>
    <n v="132"/>
    <n v="0"/>
    <n v="6"/>
    <n v="26"/>
    <n v="659"/>
    <n v="1.0946843853820599E-2"/>
    <s v="Wines"/>
    <x v="8"/>
    <x v="10"/>
    <x v="3"/>
    <x v="12"/>
    <n v="6"/>
    <n v="3"/>
    <n v="11"/>
    <x v="1"/>
  </r>
  <r>
    <x v="259"/>
    <n v="1978"/>
    <n v="47"/>
    <s v="Graduation"/>
    <s v="Married"/>
    <s v="Adult"/>
    <n v="73807"/>
    <n v="0"/>
    <n v="1"/>
    <d v="2013-02-01T00:00:00"/>
    <n v="88"/>
    <n v="366"/>
    <n v="124"/>
    <n v="156"/>
    <n v="71"/>
    <n v="78"/>
    <n v="54"/>
    <n v="795"/>
    <n v="1.0771336052135976E-2"/>
    <s v="Wines"/>
    <x v="3"/>
    <x v="5"/>
    <x v="2"/>
    <x v="12"/>
    <n v="2"/>
    <n v="3"/>
    <n v="11"/>
    <x v="1"/>
  </r>
  <r>
    <x v="260"/>
    <n v="1969"/>
    <n v="56"/>
    <s v="Graduation"/>
    <s v="Married"/>
    <s v="Senior"/>
    <n v="52413"/>
    <n v="0"/>
    <n v="2"/>
    <d v="2013-02-02T00:00:00"/>
    <n v="56"/>
    <n v="295"/>
    <n v="106"/>
    <n v="271"/>
    <n v="75"/>
    <n v="98"/>
    <n v="65"/>
    <n v="845"/>
    <n v="1.6121954476942743E-2"/>
    <s v="Wines"/>
    <x v="2"/>
    <x v="10"/>
    <x v="1"/>
    <x v="1"/>
    <n v="6"/>
    <n v="3"/>
    <n v="11"/>
    <x v="1"/>
  </r>
  <r>
    <x v="261"/>
    <n v="1954"/>
    <n v="71"/>
    <s v="Graduation"/>
    <s v="Single"/>
    <s v="Senior"/>
    <n v="36130"/>
    <n v="0"/>
    <n v="1"/>
    <d v="2013-02-02T00:00:00"/>
    <n v="46"/>
    <n v="157"/>
    <n v="43"/>
    <n v="127"/>
    <n v="68"/>
    <n v="56"/>
    <n v="37"/>
    <n v="451"/>
    <n v="1.2482701356213674E-2"/>
    <s v="Wines"/>
    <x v="8"/>
    <x v="4"/>
    <x v="8"/>
    <x v="4"/>
    <n v="4"/>
    <n v="3"/>
    <n v="11"/>
    <x v="0"/>
  </r>
  <r>
    <x v="262"/>
    <n v="1970"/>
    <n v="55"/>
    <s v="Master"/>
    <s v="Single"/>
    <s v="Senior"/>
    <n v="75345"/>
    <n v="0"/>
    <n v="0"/>
    <d v="2013-02-02T00:00:00"/>
    <n v="16"/>
    <n v="918"/>
    <n v="57"/>
    <n v="842"/>
    <n v="99"/>
    <n v="38"/>
    <n v="133"/>
    <n v="1954"/>
    <n v="2.5934036764217933E-2"/>
    <s v="Wines"/>
    <x v="1"/>
    <x v="5"/>
    <x v="8"/>
    <x v="3"/>
    <n v="3"/>
    <n v="3"/>
    <n v="11"/>
    <x v="0"/>
  </r>
  <r>
    <x v="263"/>
    <n v="1961"/>
    <n v="64"/>
    <s v="Graduation"/>
    <s v="Married"/>
    <s v="Senior"/>
    <n v="49678"/>
    <n v="0"/>
    <n v="1"/>
    <d v="2013-02-02T00:00:00"/>
    <n v="81"/>
    <n v="229"/>
    <n v="5"/>
    <n v="56"/>
    <n v="3"/>
    <n v="2"/>
    <n v="20"/>
    <n v="295"/>
    <n v="5.9382422802850355E-3"/>
    <s v="Wines"/>
    <x v="3"/>
    <x v="10"/>
    <x v="3"/>
    <x v="4"/>
    <n v="7"/>
    <n v="3"/>
    <n v="11"/>
    <x v="1"/>
  </r>
  <r>
    <x v="264"/>
    <n v="1973"/>
    <n v="52"/>
    <s v="Graduation"/>
    <s v="Together"/>
    <s v="Senior"/>
    <n v="73926"/>
    <n v="0"/>
    <n v="0"/>
    <d v="2013-02-03T00:00:00"/>
    <n v="54"/>
    <n v="627"/>
    <n v="91"/>
    <n v="597"/>
    <n v="159"/>
    <n v="91"/>
    <n v="15"/>
    <n v="1565"/>
    <n v="2.1169818467115763E-2"/>
    <s v="Wines"/>
    <x v="1"/>
    <x v="10"/>
    <x v="2"/>
    <x v="1"/>
    <n v="3"/>
    <n v="3"/>
    <n v="11"/>
    <x v="1"/>
  </r>
  <r>
    <x v="265"/>
    <n v="1966"/>
    <n v="59"/>
    <s v="Graduation"/>
    <s v="Divorced"/>
    <s v="Senior"/>
    <n v="70287"/>
    <n v="0"/>
    <n v="0"/>
    <d v="2013-02-04T00:00:00"/>
    <n v="30"/>
    <n v="295"/>
    <n v="35"/>
    <n v="482"/>
    <n v="121"/>
    <n v="120"/>
    <n v="40"/>
    <n v="1053"/>
    <n v="1.4981433266464637E-2"/>
    <s v="MeatProducts"/>
    <x v="1"/>
    <x v="5"/>
    <x v="2"/>
    <x v="5"/>
    <n v="3"/>
    <n v="3"/>
    <n v="11"/>
    <x v="0"/>
  </r>
  <r>
    <x v="266"/>
    <n v="1986"/>
    <n v="39"/>
    <s v="PhD"/>
    <s v="Single"/>
    <s v="Adult"/>
    <n v="69867"/>
    <n v="0"/>
    <n v="0"/>
    <d v="2013-02-04T00:00:00"/>
    <n v="30"/>
    <n v="196"/>
    <n v="0"/>
    <n v="512"/>
    <n v="33"/>
    <n v="130"/>
    <n v="54"/>
    <n v="871"/>
    <n v="1.2466543575650879E-2"/>
    <s v="MeatProducts"/>
    <x v="1"/>
    <x v="4"/>
    <x v="2"/>
    <x v="7"/>
    <n v="1"/>
    <n v="3"/>
    <n v="11"/>
    <x v="0"/>
  </r>
  <r>
    <x v="267"/>
    <n v="1955"/>
    <n v="70"/>
    <s v="Graduation"/>
    <s v="Single"/>
    <s v="Senior"/>
    <n v="57959"/>
    <n v="0"/>
    <n v="1"/>
    <d v="2013-02-05T00:00:00"/>
    <n v="71"/>
    <n v="430"/>
    <n v="16"/>
    <n v="322"/>
    <n v="43"/>
    <n v="24"/>
    <n v="33"/>
    <n v="835"/>
    <n v="1.4406735795993719E-2"/>
    <s v="Wines"/>
    <x v="0"/>
    <x v="0"/>
    <x v="5"/>
    <x v="12"/>
    <n v="3"/>
    <n v="3"/>
    <n v="11"/>
    <x v="1"/>
  </r>
  <r>
    <x v="268"/>
    <n v="1954"/>
    <n v="71"/>
    <s v="Graduation"/>
    <s v="Married"/>
    <s v="Senior"/>
    <n v="59111"/>
    <n v="0"/>
    <n v="0"/>
    <d v="2013-02-05T00:00:00"/>
    <n v="90"/>
    <n v="524"/>
    <n v="0"/>
    <n v="134"/>
    <n v="28"/>
    <n v="28"/>
    <n v="155"/>
    <n v="714"/>
    <n v="1.2078970073252017E-2"/>
    <s v="Wines"/>
    <x v="1"/>
    <x v="11"/>
    <x v="0"/>
    <x v="7"/>
    <n v="7"/>
    <n v="3"/>
    <n v="11"/>
    <x v="1"/>
  </r>
  <r>
    <x v="269"/>
    <n v="1977"/>
    <n v="48"/>
    <s v="Graduation"/>
    <s v="Married"/>
    <s v="Adult"/>
    <n v="34380"/>
    <n v="1"/>
    <n v="0"/>
    <d v="2013-02-05T00:00:00"/>
    <n v="68"/>
    <n v="72"/>
    <n v="7"/>
    <n v="58"/>
    <n v="13"/>
    <n v="1"/>
    <n v="24"/>
    <n v="151"/>
    <n v="4.3920884235020361E-3"/>
    <s v="Wines"/>
    <x v="2"/>
    <x v="0"/>
    <x v="0"/>
    <x v="2"/>
    <n v="8"/>
    <n v="3"/>
    <n v="11"/>
    <x v="1"/>
  </r>
  <r>
    <x v="270"/>
    <n v="1958"/>
    <n v="67"/>
    <s v="PhD"/>
    <s v="Single"/>
    <s v="Senior"/>
    <n v="50729"/>
    <n v="1"/>
    <n v="1"/>
    <d v="2013-02-05T00:00:00"/>
    <n v="62"/>
    <n v="239"/>
    <n v="13"/>
    <n v="143"/>
    <n v="45"/>
    <n v="4"/>
    <n v="52"/>
    <n v="444"/>
    <n v="8.7523901515898211E-3"/>
    <s v="Wines"/>
    <x v="12"/>
    <x v="10"/>
    <x v="3"/>
    <x v="9"/>
    <n v="6"/>
    <n v="3"/>
    <n v="11"/>
    <x v="1"/>
  </r>
  <r>
    <x v="271"/>
    <n v="1991"/>
    <n v="34"/>
    <s v="Graduation"/>
    <s v="Single"/>
    <s v="Adult"/>
    <n v="49767"/>
    <n v="0"/>
    <n v="0"/>
    <d v="2013-02-05T00:00:00"/>
    <n v="92"/>
    <n v="202"/>
    <n v="47"/>
    <n v="197"/>
    <n v="55"/>
    <n v="42"/>
    <n v="149"/>
    <n v="543"/>
    <n v="1.0910844535535596E-2"/>
    <s v="Wines"/>
    <x v="1"/>
    <x v="5"/>
    <x v="1"/>
    <x v="7"/>
    <n v="4"/>
    <n v="3"/>
    <n v="11"/>
    <x v="1"/>
  </r>
  <r>
    <x v="272"/>
    <n v="1955"/>
    <n v="70"/>
    <s v="Graduation"/>
    <s v="Widow"/>
    <s v="Senior"/>
    <n v="58275"/>
    <n v="1"/>
    <n v="1"/>
    <d v="2013-02-06T00:00:00"/>
    <n v="48"/>
    <n v="189"/>
    <n v="10"/>
    <n v="253"/>
    <n v="56"/>
    <n v="43"/>
    <n v="64"/>
    <n v="551"/>
    <n v="9.4551694551694553E-3"/>
    <s v="MeatProducts"/>
    <x v="8"/>
    <x v="3"/>
    <x v="3"/>
    <x v="9"/>
    <n v="7"/>
    <n v="3"/>
    <n v="11"/>
    <x v="1"/>
  </r>
  <r>
    <x v="273"/>
    <n v="1977"/>
    <n v="48"/>
    <s v="Graduation"/>
    <s v="Together"/>
    <s v="Adult"/>
    <n v="666666"/>
    <n v="1"/>
    <n v="0"/>
    <d v="2013-02-06T00:00:00"/>
    <n v="23"/>
    <n v="9"/>
    <n v="14"/>
    <n v="18"/>
    <n v="8"/>
    <n v="1"/>
    <n v="12"/>
    <n v="50"/>
    <n v="7.5000075000075005E-5"/>
    <s v="MeatProducts"/>
    <x v="2"/>
    <x v="4"/>
    <x v="0"/>
    <x v="2"/>
    <n v="6"/>
    <n v="3"/>
    <n v="11"/>
    <x v="1"/>
  </r>
  <r>
    <x v="274"/>
    <n v="1976"/>
    <n v="49"/>
    <s v="PhD"/>
    <s v="Divorced"/>
    <s v="Adult"/>
    <n v="14849"/>
    <n v="1"/>
    <n v="0"/>
    <d v="2013-02-07T00:00:00"/>
    <n v="39"/>
    <n v="21"/>
    <n v="2"/>
    <n v="28"/>
    <n v="3"/>
    <n v="2"/>
    <n v="9"/>
    <n v="56"/>
    <n v="3.7712977304869013E-3"/>
    <s v="MeatProducts"/>
    <x v="5"/>
    <x v="1"/>
    <x v="4"/>
    <x v="4"/>
    <n v="8"/>
    <n v="3"/>
    <n v="11"/>
    <x v="1"/>
  </r>
  <r>
    <x v="275"/>
    <n v="1980"/>
    <n v="45"/>
    <s v="2n Cycle"/>
    <s v="Single"/>
    <s v="Adult"/>
    <n v="45889"/>
    <n v="0"/>
    <n v="1"/>
    <d v="2013-02-07T00:00:00"/>
    <n v="42"/>
    <n v="31"/>
    <n v="0"/>
    <n v="6"/>
    <n v="0"/>
    <n v="1"/>
    <n v="8"/>
    <n v="38"/>
    <n v="8.2808516202139944E-4"/>
    <s v="Wines"/>
    <x v="1"/>
    <x v="6"/>
    <x v="4"/>
    <x v="2"/>
    <n v="6"/>
    <n v="3"/>
    <n v="11"/>
    <x v="1"/>
  </r>
  <r>
    <x v="276"/>
    <n v="1970"/>
    <n v="55"/>
    <s v="PhD"/>
    <s v="Together"/>
    <s v="Senior"/>
    <n v="82072"/>
    <n v="0"/>
    <n v="0"/>
    <d v="2013-02-07T00:00:00"/>
    <n v="67"/>
    <n v="889"/>
    <n v="55"/>
    <n v="685"/>
    <n v="168"/>
    <n v="92"/>
    <n v="129"/>
    <n v="1889"/>
    <n v="2.3016375865094064E-2"/>
    <s v="Wines"/>
    <x v="1"/>
    <x v="4"/>
    <x v="3"/>
    <x v="11"/>
    <n v="1"/>
    <n v="3"/>
    <n v="11"/>
    <x v="1"/>
  </r>
  <r>
    <x v="277"/>
    <n v="1966"/>
    <n v="59"/>
    <s v="Graduation"/>
    <s v="Married"/>
    <s v="Senior"/>
    <n v="61286"/>
    <n v="0"/>
    <n v="1"/>
    <d v="2013-02-08T00:00:00"/>
    <n v="34"/>
    <n v="356"/>
    <n v="0"/>
    <n v="107"/>
    <n v="19"/>
    <n v="9"/>
    <n v="117"/>
    <n v="491"/>
    <n v="8.0116176614561229E-3"/>
    <s v="Wines"/>
    <x v="3"/>
    <x v="8"/>
    <x v="0"/>
    <x v="7"/>
    <n v="5"/>
    <n v="3"/>
    <n v="11"/>
    <x v="1"/>
  </r>
  <r>
    <x v="278"/>
    <n v="1986"/>
    <n v="39"/>
    <s v="Graduation"/>
    <s v="Married"/>
    <s v="Adult"/>
    <n v="38508"/>
    <n v="1"/>
    <n v="0"/>
    <d v="2013-02-08T00:00:00"/>
    <n v="95"/>
    <n v="120"/>
    <n v="19"/>
    <n v="206"/>
    <n v="25"/>
    <n v="19"/>
    <n v="54"/>
    <n v="389"/>
    <n v="1.0101797029188741E-2"/>
    <s v="MeatProducts"/>
    <x v="8"/>
    <x v="8"/>
    <x v="3"/>
    <x v="8"/>
    <n v="8"/>
    <n v="3"/>
    <n v="11"/>
    <x v="1"/>
  </r>
  <r>
    <x v="279"/>
    <n v="1985"/>
    <n v="40"/>
    <s v="Graduation"/>
    <s v="Single"/>
    <s v="Adult"/>
    <n v="22327"/>
    <n v="1"/>
    <n v="0"/>
    <d v="2013-02-08T00:00:00"/>
    <n v="94"/>
    <n v="5"/>
    <n v="4"/>
    <n v="8"/>
    <n v="2"/>
    <n v="0"/>
    <n v="5"/>
    <n v="19"/>
    <n v="8.5098759349666326E-4"/>
    <s v="MeatProducts"/>
    <x v="1"/>
    <x v="6"/>
    <x v="4"/>
    <x v="2"/>
    <n v="5"/>
    <n v="3"/>
    <n v="11"/>
    <x v="1"/>
  </r>
  <r>
    <x v="280"/>
    <n v="1966"/>
    <n v="59"/>
    <s v="Graduation"/>
    <s v="Married"/>
    <s v="Senior"/>
    <n v="61286"/>
    <n v="0"/>
    <n v="1"/>
    <d v="2013-02-08T00:00:00"/>
    <n v="34"/>
    <n v="356"/>
    <n v="0"/>
    <n v="107"/>
    <n v="19"/>
    <n v="9"/>
    <n v="117"/>
    <n v="491"/>
    <n v="8.0116176614561229E-3"/>
    <s v="Wines"/>
    <x v="3"/>
    <x v="8"/>
    <x v="0"/>
    <x v="7"/>
    <n v="5"/>
    <n v="3"/>
    <n v="11"/>
    <x v="1"/>
  </r>
  <r>
    <x v="281"/>
    <n v="1976"/>
    <n v="49"/>
    <s v="2n Cycle"/>
    <s v="Married"/>
    <s v="Adult"/>
    <n v="23718"/>
    <n v="1"/>
    <n v="0"/>
    <d v="2013-02-09T00:00:00"/>
    <n v="76"/>
    <n v="6"/>
    <n v="3"/>
    <n v="14"/>
    <n v="15"/>
    <n v="7"/>
    <n v="36"/>
    <n v="45"/>
    <n v="1.8972931950417406E-3"/>
    <s v="GoldProds"/>
    <x v="5"/>
    <x v="4"/>
    <x v="0"/>
    <x v="0"/>
    <n v="7"/>
    <n v="3"/>
    <n v="11"/>
    <x v="1"/>
  </r>
  <r>
    <x v="282"/>
    <n v="1987"/>
    <n v="38"/>
    <s v="2n Cycle"/>
    <s v="Married"/>
    <s v="Adult"/>
    <n v="30390"/>
    <n v="0"/>
    <n v="0"/>
    <d v="2013-02-09T00:00:00"/>
    <n v="5"/>
    <n v="10"/>
    <n v="12"/>
    <n v="12"/>
    <n v="25"/>
    <n v="1"/>
    <n v="20"/>
    <n v="60"/>
    <n v="1.9743336623889436E-3"/>
    <s v="FishProducts"/>
    <x v="1"/>
    <x v="1"/>
    <x v="4"/>
    <x v="2"/>
    <n v="6"/>
    <n v="3"/>
    <n v="11"/>
    <x v="1"/>
  </r>
  <r>
    <x v="283"/>
    <n v="1975"/>
    <n v="50"/>
    <s v="Master"/>
    <s v="Married"/>
    <s v="Adult"/>
    <n v="7500"/>
    <n v="1"/>
    <n v="0"/>
    <d v="2013-02-10T00:00:00"/>
    <n v="19"/>
    <n v="3"/>
    <n v="1"/>
    <n v="10"/>
    <n v="3"/>
    <n v="2"/>
    <n v="12"/>
    <n v="19"/>
    <n v="2.5333333333333332E-3"/>
    <s v="GoldProds"/>
    <x v="5"/>
    <x v="1"/>
    <x v="4"/>
    <x v="2"/>
    <n v="5"/>
    <n v="3"/>
    <n v="11"/>
    <x v="1"/>
  </r>
  <r>
    <x v="284"/>
    <n v="1961"/>
    <n v="64"/>
    <s v="PhD"/>
    <s v="Together"/>
    <s v="Senior"/>
    <n v="66426"/>
    <n v="0"/>
    <n v="1"/>
    <d v="2013-02-10T00:00:00"/>
    <n v="14"/>
    <n v="1043"/>
    <n v="24"/>
    <n v="97"/>
    <n v="32"/>
    <n v="24"/>
    <n v="157"/>
    <n v="1220"/>
    <n v="1.8366302351488874E-2"/>
    <s v="Wines"/>
    <x v="3"/>
    <x v="4"/>
    <x v="2"/>
    <x v="5"/>
    <n v="6"/>
    <n v="3"/>
    <n v="11"/>
    <x v="1"/>
  </r>
  <r>
    <x v="285"/>
    <n v="1981"/>
    <n v="44"/>
    <s v="Master"/>
    <s v="Married"/>
    <s v="Adult"/>
    <n v="36959"/>
    <n v="1"/>
    <n v="0"/>
    <d v="2013-02-10T00:00:00"/>
    <n v="56"/>
    <n v="25"/>
    <n v="6"/>
    <n v="25"/>
    <n v="6"/>
    <n v="0"/>
    <n v="0"/>
    <n v="62"/>
    <n v="1.6775345653291486E-3"/>
    <s v="Wines"/>
    <x v="3"/>
    <x v="1"/>
    <x v="4"/>
    <x v="2"/>
    <n v="8"/>
    <n v="3"/>
    <n v="11"/>
    <x v="1"/>
  </r>
  <r>
    <x v="286"/>
    <n v="1980"/>
    <n v="45"/>
    <s v="2n Cycle"/>
    <s v="Together"/>
    <s v="Adult"/>
    <n v="25130"/>
    <n v="1"/>
    <n v="0"/>
    <d v="2013-02-10T00:00:00"/>
    <n v="10"/>
    <n v="2"/>
    <n v="5"/>
    <n v="7"/>
    <n v="0"/>
    <n v="18"/>
    <n v="18"/>
    <n v="32"/>
    <n v="1.2733784321528054E-3"/>
    <s v="Sweet"/>
    <x v="3"/>
    <x v="1"/>
    <x v="4"/>
    <x v="2"/>
    <n v="7"/>
    <n v="3"/>
    <n v="11"/>
    <x v="1"/>
  </r>
  <r>
    <x v="287"/>
    <n v="1945"/>
    <n v="80"/>
    <s v="Graduation"/>
    <s v="Married"/>
    <s v="Senior"/>
    <n v="69755"/>
    <n v="0"/>
    <n v="0"/>
    <d v="2013-02-10T00:00:00"/>
    <n v="23"/>
    <n v="217"/>
    <n v="77"/>
    <n v="373"/>
    <n v="111"/>
    <n v="23"/>
    <n v="93"/>
    <n v="801"/>
    <n v="1.1483047810192817E-2"/>
    <s v="MeatProducts"/>
    <x v="1"/>
    <x v="4"/>
    <x v="9"/>
    <x v="1"/>
    <n v="1"/>
    <n v="3"/>
    <n v="11"/>
    <x v="1"/>
  </r>
  <r>
    <x v="288"/>
    <n v="1969"/>
    <n v="56"/>
    <s v="Graduation"/>
    <s v="Widow"/>
    <s v="Senior"/>
    <n v="40590"/>
    <n v="1"/>
    <n v="1"/>
    <d v="2013-02-10T00:00:00"/>
    <n v="30"/>
    <n v="154"/>
    <n v="0"/>
    <n v="50"/>
    <n v="6"/>
    <n v="11"/>
    <n v="37"/>
    <n v="221"/>
    <n v="5.4446908105444695E-3"/>
    <s v="Wines"/>
    <x v="0"/>
    <x v="4"/>
    <x v="1"/>
    <x v="2"/>
    <n v="6"/>
    <n v="3"/>
    <n v="11"/>
    <x v="1"/>
  </r>
  <r>
    <x v="289"/>
    <n v="1969"/>
    <n v="56"/>
    <s v="Graduation"/>
    <s v="Widow"/>
    <s v="Senior"/>
    <n v="40590"/>
    <n v="1"/>
    <n v="1"/>
    <d v="2013-02-10T00:00:00"/>
    <n v="30"/>
    <n v="154"/>
    <n v="0"/>
    <n v="50"/>
    <n v="6"/>
    <n v="11"/>
    <n v="37"/>
    <n v="221"/>
    <n v="5.4446908105444695E-3"/>
    <s v="Wines"/>
    <x v="0"/>
    <x v="4"/>
    <x v="1"/>
    <x v="2"/>
    <n v="6"/>
    <n v="3"/>
    <n v="11"/>
    <x v="1"/>
  </r>
  <r>
    <x v="290"/>
    <n v="1979"/>
    <n v="46"/>
    <s v="Graduation"/>
    <s v="Together"/>
    <s v="Adult"/>
    <n v="77298"/>
    <n v="0"/>
    <n v="1"/>
    <d v="2013-02-11T00:00:00"/>
    <n v="46"/>
    <n v="425"/>
    <n v="115"/>
    <n v="292"/>
    <n v="23"/>
    <n v="35"/>
    <n v="79"/>
    <n v="890"/>
    <n v="1.1513881342337447E-2"/>
    <s v="Wines"/>
    <x v="1"/>
    <x v="10"/>
    <x v="9"/>
    <x v="12"/>
    <n v="3"/>
    <n v="3"/>
    <n v="11"/>
    <x v="1"/>
  </r>
  <r>
    <x v="291"/>
    <n v="1988"/>
    <n v="37"/>
    <s v="Graduation"/>
    <s v="Single"/>
    <s v="Adult"/>
    <n v="66951"/>
    <n v="0"/>
    <n v="0"/>
    <d v="2013-02-11T00:00:00"/>
    <n v="46"/>
    <n v="277"/>
    <n v="162"/>
    <n v="305"/>
    <n v="173"/>
    <n v="76"/>
    <n v="124"/>
    <n v="993"/>
    <n v="1.4831742617735358E-2"/>
    <s v="MeatProducts"/>
    <x v="1"/>
    <x v="4"/>
    <x v="1"/>
    <x v="9"/>
    <n v="1"/>
    <n v="3"/>
    <n v="11"/>
    <x v="1"/>
  </r>
  <r>
    <x v="292"/>
    <n v="1952"/>
    <n v="73"/>
    <s v="Basic"/>
    <s v="Together"/>
    <s v="Senior"/>
    <n v="13084"/>
    <n v="0"/>
    <n v="0"/>
    <d v="2013-02-11T00:00:00"/>
    <n v="29"/>
    <n v="2"/>
    <n v="0"/>
    <n v="7"/>
    <n v="3"/>
    <n v="7"/>
    <n v="10"/>
    <n v="19"/>
    <n v="1.4521553041883216E-3"/>
    <s v="GoldProds"/>
    <x v="1"/>
    <x v="6"/>
    <x v="4"/>
    <x v="2"/>
    <n v="6"/>
    <n v="3"/>
    <n v="11"/>
    <x v="1"/>
  </r>
  <r>
    <x v="293"/>
    <n v="1970"/>
    <n v="55"/>
    <s v="PhD"/>
    <s v="Married"/>
    <s v="Senior"/>
    <n v="59892"/>
    <n v="0"/>
    <n v="1"/>
    <d v="2013-02-11T00:00:00"/>
    <n v="26"/>
    <n v="73"/>
    <n v="0"/>
    <n v="13"/>
    <n v="0"/>
    <n v="1"/>
    <n v="0"/>
    <n v="87"/>
    <n v="1.4526147064716491E-3"/>
    <s v="Wines"/>
    <x v="1"/>
    <x v="1"/>
    <x v="0"/>
    <x v="2"/>
    <n v="3"/>
    <n v="3"/>
    <n v="11"/>
    <x v="1"/>
  </r>
  <r>
    <x v="294"/>
    <n v="1979"/>
    <n v="46"/>
    <s v="Graduation"/>
    <s v="Together"/>
    <s v="Adult"/>
    <n v="77298"/>
    <n v="0"/>
    <n v="1"/>
    <d v="2013-02-11T00:00:00"/>
    <n v="46"/>
    <n v="425"/>
    <n v="115"/>
    <n v="292"/>
    <n v="23"/>
    <n v="35"/>
    <n v="79"/>
    <n v="890"/>
    <n v="1.1513881342337447E-2"/>
    <s v="Wines"/>
    <x v="1"/>
    <x v="10"/>
    <x v="9"/>
    <x v="12"/>
    <n v="3"/>
    <n v="3"/>
    <n v="11"/>
    <x v="1"/>
  </r>
  <r>
    <x v="295"/>
    <n v="1976"/>
    <n v="49"/>
    <s v="Graduation"/>
    <s v="Married"/>
    <s v="Adult"/>
    <n v="65665"/>
    <n v="0"/>
    <n v="1"/>
    <d v="2013-02-12T00:00:00"/>
    <n v="77"/>
    <n v="225"/>
    <n v="162"/>
    <n v="387"/>
    <n v="106"/>
    <n v="36"/>
    <n v="29"/>
    <n v="916"/>
    <n v="1.394959262925455E-2"/>
    <s v="MeatProducts"/>
    <x v="1"/>
    <x v="5"/>
    <x v="11"/>
    <x v="7"/>
    <n v="3"/>
    <n v="3"/>
    <n v="11"/>
    <x v="1"/>
  </r>
  <r>
    <x v="296"/>
    <n v="1971"/>
    <n v="54"/>
    <s v="Graduation"/>
    <s v="Widow"/>
    <s v="Senior"/>
    <n v="45684"/>
    <n v="1"/>
    <n v="0"/>
    <d v="2013-02-12T00:00:00"/>
    <n v="37"/>
    <n v="5"/>
    <n v="1"/>
    <n v="5"/>
    <n v="10"/>
    <n v="0"/>
    <n v="7"/>
    <n v="21"/>
    <n v="4.5967953769372207E-4"/>
    <s v="FishProducts"/>
    <x v="1"/>
    <x v="6"/>
    <x v="4"/>
    <x v="0"/>
    <n v="7"/>
    <n v="3"/>
    <n v="11"/>
    <x v="1"/>
  </r>
  <r>
    <x v="297"/>
    <n v="1950"/>
    <n v="75"/>
    <s v="Graduation"/>
    <s v="Divorced"/>
    <s v="Senior"/>
    <n v="82460"/>
    <n v="0"/>
    <n v="0"/>
    <d v="2013-02-12T00:00:00"/>
    <n v="78"/>
    <n v="255"/>
    <n v="47"/>
    <n v="573"/>
    <n v="52"/>
    <n v="32"/>
    <n v="15"/>
    <n v="959"/>
    <n v="1.1629881154499151E-2"/>
    <s v="MeatProducts"/>
    <x v="1"/>
    <x v="5"/>
    <x v="6"/>
    <x v="3"/>
    <n v="1"/>
    <n v="3"/>
    <n v="11"/>
    <x v="1"/>
  </r>
  <r>
    <x v="298"/>
    <n v="1973"/>
    <n v="52"/>
    <s v="Graduation"/>
    <s v="Married"/>
    <s v="Senior"/>
    <n v="32300"/>
    <n v="1"/>
    <n v="0"/>
    <d v="2013-03-01T00:00:00"/>
    <n v="1"/>
    <n v="13"/>
    <n v="3"/>
    <n v="6"/>
    <n v="6"/>
    <n v="5"/>
    <n v="6"/>
    <n v="33"/>
    <n v="1.0216718266253871E-3"/>
    <s v="Wines"/>
    <x v="1"/>
    <x v="6"/>
    <x v="4"/>
    <x v="2"/>
    <n v="8"/>
    <n v="3"/>
    <n v="11"/>
    <x v="1"/>
  </r>
  <r>
    <x v="299"/>
    <n v="1952"/>
    <n v="73"/>
    <s v="Master"/>
    <s v="Together"/>
    <s v="Senior"/>
    <n v="43776"/>
    <n v="1"/>
    <n v="1"/>
    <d v="2013-03-02T00:00:00"/>
    <n v="9"/>
    <n v="177"/>
    <n v="2"/>
    <n v="71"/>
    <n v="3"/>
    <n v="2"/>
    <n v="20"/>
    <n v="255"/>
    <n v="5.8251096491228069E-3"/>
    <s v="Wines"/>
    <x v="8"/>
    <x v="5"/>
    <x v="3"/>
    <x v="4"/>
    <n v="8"/>
    <n v="3"/>
    <n v="11"/>
    <x v="0"/>
  </r>
  <r>
    <x v="300"/>
    <n v="1961"/>
    <n v="64"/>
    <s v="Graduation"/>
    <s v="Married"/>
    <s v="Senior"/>
    <n v="36443"/>
    <n v="1"/>
    <n v="1"/>
    <d v="2013-03-02T00:00:00"/>
    <n v="9"/>
    <n v="65"/>
    <n v="0"/>
    <n v="46"/>
    <n v="4"/>
    <n v="3"/>
    <n v="20"/>
    <n v="118"/>
    <n v="3.2379332107674999E-3"/>
    <s v="Wines"/>
    <x v="2"/>
    <x v="4"/>
    <x v="0"/>
    <x v="2"/>
    <n v="8"/>
    <n v="3"/>
    <n v="11"/>
    <x v="1"/>
  </r>
  <r>
    <x v="301"/>
    <n v="1965"/>
    <n v="60"/>
    <s v="Graduation"/>
    <s v="Together"/>
    <s v="Senior"/>
    <n v="83003"/>
    <n v="0"/>
    <n v="0"/>
    <d v="2013-03-03T00:00:00"/>
    <n v="18"/>
    <n v="856"/>
    <n v="61"/>
    <n v="570"/>
    <n v="40"/>
    <n v="25"/>
    <n v="122"/>
    <n v="1552"/>
    <n v="1.8698119345083912E-2"/>
    <s v="Wines"/>
    <x v="1"/>
    <x v="8"/>
    <x v="9"/>
    <x v="7"/>
    <n v="3"/>
    <n v="3"/>
    <n v="11"/>
    <x v="0"/>
  </r>
  <r>
    <x v="302"/>
    <n v="1969"/>
    <n v="56"/>
    <s v="PhD"/>
    <s v="Married"/>
    <s v="Senior"/>
    <n v="56242"/>
    <n v="0"/>
    <n v="1"/>
    <d v="2013-03-03T00:00:00"/>
    <n v="72"/>
    <n v="689"/>
    <n v="8"/>
    <n v="167"/>
    <n v="11"/>
    <n v="8"/>
    <n v="88"/>
    <n v="883"/>
    <n v="1.5700010668183918E-2"/>
    <s v="Wines"/>
    <x v="0"/>
    <x v="3"/>
    <x v="1"/>
    <x v="12"/>
    <n v="6"/>
    <n v="3"/>
    <n v="11"/>
    <x v="1"/>
  </r>
  <r>
    <x v="303"/>
    <n v="1976"/>
    <n v="49"/>
    <s v="Master"/>
    <s v="Single"/>
    <s v="Adult"/>
    <n v="70379"/>
    <n v="0"/>
    <n v="1"/>
    <d v="2013-03-03T00:00:00"/>
    <n v="84"/>
    <n v="553"/>
    <n v="25"/>
    <n v="142"/>
    <n v="65"/>
    <n v="67"/>
    <n v="8"/>
    <n v="852"/>
    <n v="1.2105883857400645E-2"/>
    <s v="Wines"/>
    <x v="5"/>
    <x v="10"/>
    <x v="6"/>
    <x v="11"/>
    <n v="4"/>
    <n v="3"/>
    <n v="11"/>
    <x v="1"/>
  </r>
  <r>
    <x v="304"/>
    <n v="1949"/>
    <n v="76"/>
    <s v="PhD"/>
    <s v="Married"/>
    <s v="Senior"/>
    <n v="80360"/>
    <n v="0"/>
    <n v="0"/>
    <d v="2013-03-03T00:00:00"/>
    <n v="56"/>
    <n v="1493"/>
    <n v="86"/>
    <n v="454"/>
    <n v="112"/>
    <n v="43"/>
    <n v="43"/>
    <n v="2188"/>
    <n v="2.7227476356396219E-2"/>
    <s v="Wines"/>
    <x v="3"/>
    <x v="0"/>
    <x v="1"/>
    <x v="8"/>
    <n v="2"/>
    <n v="3"/>
    <n v="11"/>
    <x v="1"/>
  </r>
  <r>
    <x v="305"/>
    <n v="1971"/>
    <n v="54"/>
    <s v="Graduation"/>
    <s v="Married"/>
    <s v="Senior"/>
    <s v="NILL"/>
    <n v="1"/>
    <n v="1"/>
    <d v="2013-03-03T00:00:00"/>
    <n v="82"/>
    <n v="71"/>
    <n v="1"/>
    <n v="16"/>
    <n v="0"/>
    <n v="0"/>
    <n v="9"/>
    <n v="88"/>
    <e v="#VALUE!"/>
    <s v="Wines"/>
    <x v="2"/>
    <x v="1"/>
    <x v="0"/>
    <x v="2"/>
    <n v="8"/>
    <n v="3"/>
    <n v="11"/>
    <x v="1"/>
  </r>
  <r>
    <x v="306"/>
    <n v="1962"/>
    <n v="63"/>
    <s v="Graduation"/>
    <s v="Single"/>
    <s v="Senior"/>
    <n v="57967"/>
    <n v="0"/>
    <n v="1"/>
    <d v="2013-03-03T00:00:00"/>
    <n v="39"/>
    <n v="229"/>
    <n v="7"/>
    <n v="137"/>
    <n v="4"/>
    <n v="0"/>
    <n v="91"/>
    <n v="377"/>
    <n v="6.5037003812514014E-3"/>
    <s v="Wines"/>
    <x v="0"/>
    <x v="0"/>
    <x v="3"/>
    <x v="7"/>
    <n v="5"/>
    <n v="3"/>
    <n v="11"/>
    <x v="1"/>
  </r>
  <r>
    <x v="307"/>
    <n v="1956"/>
    <n v="69"/>
    <s v="PhD"/>
    <s v="Married"/>
    <s v="Senior"/>
    <n v="66334"/>
    <n v="0"/>
    <n v="1"/>
    <d v="2013-03-04T00:00:00"/>
    <n v="82"/>
    <n v="909"/>
    <n v="11"/>
    <n v="218"/>
    <n v="0"/>
    <n v="0"/>
    <n v="23"/>
    <n v="1138"/>
    <n v="1.715560647631682E-2"/>
    <s v="Wines"/>
    <x v="3"/>
    <x v="2"/>
    <x v="6"/>
    <x v="8"/>
    <n v="5"/>
    <n v="3"/>
    <n v="11"/>
    <x v="0"/>
  </r>
  <r>
    <x v="308"/>
    <n v="1944"/>
    <n v="81"/>
    <s v="Graduation"/>
    <s v="Married"/>
    <s v="Senior"/>
    <n v="65275"/>
    <n v="0"/>
    <n v="0"/>
    <d v="2013-03-04T00:00:00"/>
    <n v="9"/>
    <n v="388"/>
    <n v="14"/>
    <n v="218"/>
    <n v="91"/>
    <n v="14"/>
    <n v="21"/>
    <n v="725"/>
    <n v="1.1106855610877058E-2"/>
    <s v="Wines"/>
    <x v="1"/>
    <x v="0"/>
    <x v="6"/>
    <x v="11"/>
    <n v="2"/>
    <n v="3"/>
    <n v="11"/>
    <x v="1"/>
  </r>
  <r>
    <x v="309"/>
    <n v="1976"/>
    <n v="49"/>
    <s v="Graduation"/>
    <s v="Together"/>
    <s v="Adult"/>
    <n v="50200"/>
    <n v="1"/>
    <n v="1"/>
    <d v="2013-03-04T00:00:00"/>
    <n v="70"/>
    <n v="266"/>
    <n v="6"/>
    <n v="51"/>
    <n v="8"/>
    <n v="6"/>
    <n v="64"/>
    <n v="337"/>
    <n v="6.7131474103585657E-3"/>
    <s v="Wines"/>
    <x v="8"/>
    <x v="8"/>
    <x v="0"/>
    <x v="8"/>
    <n v="8"/>
    <n v="3"/>
    <n v="11"/>
    <x v="1"/>
  </r>
  <r>
    <x v="310"/>
    <n v="1962"/>
    <n v="63"/>
    <s v="PhD"/>
    <s v="Divorced"/>
    <s v="Senior"/>
    <n v="85696"/>
    <n v="0"/>
    <n v="0"/>
    <d v="2013-03-05T00:00:00"/>
    <n v="88"/>
    <n v="714"/>
    <n v="76"/>
    <n v="395"/>
    <n v="116"/>
    <n v="0"/>
    <n v="12"/>
    <n v="1301"/>
    <n v="1.5181572068707992E-2"/>
    <s v="Wines"/>
    <x v="1"/>
    <x v="0"/>
    <x v="9"/>
    <x v="6"/>
    <n v="1"/>
    <n v="3"/>
    <n v="11"/>
    <x v="0"/>
  </r>
  <r>
    <x v="311"/>
    <n v="1958"/>
    <n v="67"/>
    <s v="Basic"/>
    <s v="Single"/>
    <s v="Senior"/>
    <n v="15056"/>
    <n v="1"/>
    <n v="1"/>
    <d v="2013-03-05T00:00:00"/>
    <n v="76"/>
    <n v="6"/>
    <n v="12"/>
    <n v="3"/>
    <n v="21"/>
    <n v="6"/>
    <n v="40"/>
    <n v="48"/>
    <n v="3.188097768331562E-3"/>
    <s v="GoldProds"/>
    <x v="0"/>
    <x v="1"/>
    <x v="3"/>
    <x v="2"/>
    <n v="5"/>
    <n v="3"/>
    <n v="11"/>
    <x v="1"/>
  </r>
  <r>
    <x v="312"/>
    <n v="1962"/>
    <n v="63"/>
    <s v="PhD"/>
    <s v="Divorced"/>
    <s v="Senior"/>
    <n v="85696"/>
    <n v="0"/>
    <n v="0"/>
    <d v="2013-03-05T00:00:00"/>
    <n v="88"/>
    <n v="714"/>
    <n v="76"/>
    <n v="395"/>
    <n v="116"/>
    <n v="0"/>
    <n v="12"/>
    <n v="1301"/>
    <n v="1.5181572068707992E-2"/>
    <s v="Wines"/>
    <x v="1"/>
    <x v="0"/>
    <x v="9"/>
    <x v="6"/>
    <n v="1"/>
    <n v="3"/>
    <n v="11"/>
    <x v="0"/>
  </r>
  <r>
    <x v="313"/>
    <n v="1989"/>
    <n v="36"/>
    <s v="Graduation"/>
    <s v="Married"/>
    <s v="Adult"/>
    <s v="NILL"/>
    <n v="0"/>
    <n v="0"/>
    <d v="2013-03-06T00:00:00"/>
    <n v="69"/>
    <n v="861"/>
    <n v="138"/>
    <n v="461"/>
    <n v="60"/>
    <n v="30"/>
    <n v="61"/>
    <n v="1550"/>
    <e v="#VALUE!"/>
    <s v="Wines"/>
    <x v="1"/>
    <x v="10"/>
    <x v="2"/>
    <x v="1"/>
    <n v="3"/>
    <n v="3"/>
    <n v="11"/>
    <x v="1"/>
  </r>
  <r>
    <x v="314"/>
    <n v="1976"/>
    <n v="49"/>
    <s v="PhD"/>
    <s v="Together"/>
    <s v="Adult"/>
    <n v="162397"/>
    <n v="1"/>
    <n v="1"/>
    <d v="2013-03-06T00:00:00"/>
    <n v="31"/>
    <n v="85"/>
    <n v="1"/>
    <n v="16"/>
    <n v="2"/>
    <n v="1"/>
    <n v="2"/>
    <n v="105"/>
    <n v="6.4656366804805509E-4"/>
    <s v="Wines"/>
    <x v="6"/>
    <x v="9"/>
    <x v="4"/>
    <x v="10"/>
    <n v="1"/>
    <n v="3"/>
    <n v="11"/>
    <x v="1"/>
  </r>
  <r>
    <x v="315"/>
    <n v="1955"/>
    <n v="70"/>
    <s v="2n Cycle"/>
    <s v="Married"/>
    <s v="Senior"/>
    <n v="72635"/>
    <n v="0"/>
    <n v="0"/>
    <d v="2013-03-06T00:00:00"/>
    <n v="54"/>
    <n v="390"/>
    <n v="22"/>
    <n v="323"/>
    <n v="104"/>
    <n v="35"/>
    <n v="107"/>
    <n v="874"/>
    <n v="1.2032766572588973E-2"/>
    <s v="Wines"/>
    <x v="1"/>
    <x v="10"/>
    <x v="8"/>
    <x v="3"/>
    <n v="3"/>
    <n v="3"/>
    <n v="11"/>
    <x v="1"/>
  </r>
  <r>
    <x v="316"/>
    <n v="1975"/>
    <n v="50"/>
    <s v="Graduation"/>
    <s v="Single"/>
    <s v="Adult"/>
    <n v="84196"/>
    <n v="0"/>
    <n v="1"/>
    <d v="2013-03-06T00:00:00"/>
    <n v="56"/>
    <n v="215"/>
    <n v="63"/>
    <n v="507"/>
    <n v="231"/>
    <n v="31"/>
    <n v="190"/>
    <n v="1047"/>
    <n v="1.2435270084089506E-2"/>
    <s v="MeatProducts"/>
    <x v="1"/>
    <x v="3"/>
    <x v="1"/>
    <x v="9"/>
    <n v="3"/>
    <n v="3"/>
    <n v="11"/>
    <x v="1"/>
  </r>
  <r>
    <x v="317"/>
    <n v="1983"/>
    <n v="42"/>
    <s v="PhD"/>
    <s v="Single"/>
    <s v="Adult"/>
    <n v="87188"/>
    <n v="0"/>
    <n v="0"/>
    <d v="2013-03-06T00:00:00"/>
    <n v="73"/>
    <n v="910"/>
    <n v="111"/>
    <n v="724"/>
    <n v="49"/>
    <n v="74"/>
    <n v="55"/>
    <n v="1868"/>
    <n v="2.1424966738542002E-2"/>
    <s v="Wines"/>
    <x v="1"/>
    <x v="7"/>
    <x v="3"/>
    <x v="3"/>
    <n v="3"/>
    <n v="3"/>
    <n v="11"/>
    <x v="0"/>
  </r>
  <r>
    <x v="318"/>
    <n v="1955"/>
    <n v="70"/>
    <s v="2n Cycle"/>
    <s v="Married"/>
    <s v="Senior"/>
    <n v="72635"/>
    <n v="0"/>
    <n v="0"/>
    <d v="2013-03-06T00:00:00"/>
    <n v="54"/>
    <n v="390"/>
    <n v="22"/>
    <n v="323"/>
    <n v="104"/>
    <n v="35"/>
    <n v="107"/>
    <n v="874"/>
    <n v="1.2032766572588973E-2"/>
    <s v="Wines"/>
    <x v="1"/>
    <x v="10"/>
    <x v="8"/>
    <x v="3"/>
    <n v="3"/>
    <n v="3"/>
    <n v="11"/>
    <x v="1"/>
  </r>
  <r>
    <x v="319"/>
    <n v="1953"/>
    <n v="72"/>
    <s v="Master"/>
    <s v="Widow"/>
    <s v="Senior"/>
    <n v="84953"/>
    <n v="0"/>
    <n v="0"/>
    <d v="2013-03-06T00:00:00"/>
    <n v="73"/>
    <n v="167"/>
    <n v="48"/>
    <n v="602"/>
    <n v="63"/>
    <n v="72"/>
    <n v="72"/>
    <n v="952"/>
    <n v="1.1206196367403153E-2"/>
    <s v="MeatProducts"/>
    <x v="1"/>
    <x v="4"/>
    <x v="11"/>
    <x v="4"/>
    <n v="2"/>
    <n v="3"/>
    <n v="11"/>
    <x v="0"/>
  </r>
  <r>
    <x v="320"/>
    <n v="1949"/>
    <n v="76"/>
    <s v="2n Cycle"/>
    <s v="Widow"/>
    <s v="Senior"/>
    <n v="74859"/>
    <n v="0"/>
    <n v="0"/>
    <d v="2013-03-06T00:00:00"/>
    <n v="63"/>
    <n v="570"/>
    <n v="73"/>
    <n v="614"/>
    <n v="133"/>
    <n v="102"/>
    <n v="73"/>
    <n v="1492"/>
    <n v="1.9930803243430984E-2"/>
    <s v="MeatProducts"/>
    <x v="1"/>
    <x v="10"/>
    <x v="2"/>
    <x v="12"/>
    <n v="3"/>
    <n v="3"/>
    <n v="11"/>
    <x v="1"/>
  </r>
  <r>
    <x v="321"/>
    <n v="1973"/>
    <n v="52"/>
    <s v="2n Cycle"/>
    <s v="Married"/>
    <s v="Senior"/>
    <n v="23559"/>
    <n v="1"/>
    <n v="0"/>
    <d v="2013-03-07T00:00:00"/>
    <n v="87"/>
    <n v="25"/>
    <n v="5"/>
    <n v="19"/>
    <n v="7"/>
    <n v="0"/>
    <n v="23"/>
    <n v="56"/>
    <n v="2.3770109087822063E-3"/>
    <s v="Wines"/>
    <x v="5"/>
    <x v="4"/>
    <x v="4"/>
    <x v="2"/>
    <n v="7"/>
    <n v="3"/>
    <n v="11"/>
    <x v="1"/>
  </r>
  <r>
    <x v="322"/>
    <n v="1979"/>
    <n v="46"/>
    <s v="Graduation"/>
    <s v="Married"/>
    <s v="Adult"/>
    <n v="72063"/>
    <n v="0"/>
    <n v="1"/>
    <d v="2013-03-07T00:00:00"/>
    <n v="3"/>
    <n v="180"/>
    <n v="32"/>
    <n v="348"/>
    <n v="76"/>
    <n v="32"/>
    <n v="90"/>
    <n v="668"/>
    <n v="9.2696668193108806E-3"/>
    <s v="MeatProducts"/>
    <x v="3"/>
    <x v="5"/>
    <x v="3"/>
    <x v="1"/>
    <n v="2"/>
    <n v="3"/>
    <n v="11"/>
    <x v="1"/>
  </r>
  <r>
    <x v="323"/>
    <n v="1961"/>
    <n v="64"/>
    <s v="Graduation"/>
    <s v="Together"/>
    <s v="Senior"/>
    <n v="88347"/>
    <n v="0"/>
    <n v="0"/>
    <d v="2013-03-07T00:00:00"/>
    <n v="32"/>
    <n v="1050"/>
    <n v="178"/>
    <n v="555"/>
    <n v="77"/>
    <n v="138"/>
    <n v="118"/>
    <n v="1998"/>
    <n v="2.2615368942918265E-2"/>
    <s v="Wines"/>
    <x v="1"/>
    <x v="0"/>
    <x v="5"/>
    <x v="6"/>
    <n v="1"/>
    <n v="3"/>
    <n v="11"/>
    <x v="1"/>
  </r>
  <r>
    <x v="324"/>
    <n v="1956"/>
    <n v="69"/>
    <s v="2n Cycle"/>
    <s v="Together"/>
    <s v="Senior"/>
    <n v="54342"/>
    <n v="1"/>
    <n v="1"/>
    <d v="2013-03-07T00:00:00"/>
    <n v="74"/>
    <n v="84"/>
    <n v="10"/>
    <n v="34"/>
    <n v="11"/>
    <n v="10"/>
    <n v="28"/>
    <n v="149"/>
    <n v="2.7418939310294064E-3"/>
    <s v="Wines"/>
    <x v="2"/>
    <x v="4"/>
    <x v="0"/>
    <x v="4"/>
    <n v="6"/>
    <n v="3"/>
    <n v="11"/>
    <x v="1"/>
  </r>
  <r>
    <x v="325"/>
    <n v="1965"/>
    <n v="60"/>
    <s v="Master"/>
    <s v="Married"/>
    <s v="Senior"/>
    <n v="70053"/>
    <n v="0"/>
    <n v="1"/>
    <d v="2013-03-07T00:00:00"/>
    <n v="38"/>
    <n v="512"/>
    <n v="53"/>
    <n v="98"/>
    <n v="81"/>
    <n v="179"/>
    <n v="89"/>
    <n v="923"/>
    <n v="1.3175738369520221E-2"/>
    <s v="Wines"/>
    <x v="5"/>
    <x v="3"/>
    <x v="2"/>
    <x v="5"/>
    <n v="5"/>
    <n v="3"/>
    <n v="11"/>
    <x v="1"/>
  </r>
  <r>
    <x v="326"/>
    <n v="1970"/>
    <n v="55"/>
    <s v="2n Cycle"/>
    <s v="Married"/>
    <s v="Senior"/>
    <n v="15315"/>
    <n v="0"/>
    <n v="0"/>
    <d v="2013-03-08T00:00:00"/>
    <n v="27"/>
    <n v="7"/>
    <n v="4"/>
    <n v="13"/>
    <n v="15"/>
    <n v="8"/>
    <n v="17"/>
    <n v="47"/>
    <n v="3.0688867123734899E-3"/>
    <s v="GoldProds"/>
    <x v="3"/>
    <x v="1"/>
    <x v="4"/>
    <x v="4"/>
    <n v="5"/>
    <n v="3"/>
    <n v="11"/>
    <x v="1"/>
  </r>
  <r>
    <x v="327"/>
    <n v="1970"/>
    <n v="55"/>
    <s v="2n Cycle"/>
    <s v="Married"/>
    <s v="Senior"/>
    <n v="15315"/>
    <n v="0"/>
    <n v="0"/>
    <d v="2013-03-08T00:00:00"/>
    <n v="27"/>
    <n v="7"/>
    <n v="4"/>
    <n v="13"/>
    <n v="15"/>
    <n v="8"/>
    <n v="17"/>
    <n v="47"/>
    <n v="3.0688867123734899E-3"/>
    <s v="GoldProds"/>
    <x v="3"/>
    <x v="1"/>
    <x v="4"/>
    <x v="4"/>
    <n v="5"/>
    <n v="3"/>
    <n v="11"/>
    <x v="1"/>
  </r>
  <r>
    <x v="328"/>
    <n v="1958"/>
    <n v="67"/>
    <s v="PhD"/>
    <s v="Together"/>
    <s v="Senior"/>
    <n v="51518"/>
    <n v="0"/>
    <n v="1"/>
    <d v="2013-03-10T00:00:00"/>
    <n v="92"/>
    <n v="350"/>
    <n v="8"/>
    <n v="66"/>
    <n v="17"/>
    <n v="4"/>
    <n v="4"/>
    <n v="445"/>
    <n v="8.6377576769284519E-3"/>
    <s v="Wines"/>
    <x v="3"/>
    <x v="4"/>
    <x v="3"/>
    <x v="5"/>
    <n v="3"/>
    <n v="3"/>
    <n v="11"/>
    <x v="1"/>
  </r>
  <r>
    <x v="329"/>
    <n v="1981"/>
    <n v="44"/>
    <s v="2n Cycle"/>
    <s v="Married"/>
    <s v="Adult"/>
    <n v="35523"/>
    <n v="1"/>
    <n v="0"/>
    <d v="2013-03-10T00:00:00"/>
    <n v="8"/>
    <n v="11"/>
    <n v="5"/>
    <n v="22"/>
    <n v="12"/>
    <n v="5"/>
    <n v="11"/>
    <n v="55"/>
    <n v="1.548292655462658E-3"/>
    <s v="MeatProducts"/>
    <x v="3"/>
    <x v="4"/>
    <x v="4"/>
    <x v="2"/>
    <n v="7"/>
    <n v="3"/>
    <n v="11"/>
    <x v="1"/>
  </r>
  <r>
    <x v="330"/>
    <n v="1967"/>
    <n v="58"/>
    <s v="PhD"/>
    <s v="Married"/>
    <s v="Senior"/>
    <n v="59062"/>
    <n v="2"/>
    <n v="1"/>
    <d v="2013-03-10T00:00:00"/>
    <n v="74"/>
    <n v="46"/>
    <n v="1"/>
    <n v="12"/>
    <n v="3"/>
    <n v="0"/>
    <n v="9"/>
    <n v="62"/>
    <n v="1.0497443364599912E-3"/>
    <s v="Wines"/>
    <x v="3"/>
    <x v="1"/>
    <x v="4"/>
    <x v="2"/>
    <n v="4"/>
    <n v="3"/>
    <n v="11"/>
    <x v="1"/>
  </r>
  <r>
    <x v="331"/>
    <n v="1973"/>
    <n v="52"/>
    <s v="Graduation"/>
    <s v="Together"/>
    <s v="Senior"/>
    <n v="22682"/>
    <n v="1"/>
    <n v="0"/>
    <d v="2013-03-10T00:00:00"/>
    <n v="51"/>
    <n v="10"/>
    <n v="14"/>
    <n v="29"/>
    <n v="4"/>
    <n v="2"/>
    <n v="36"/>
    <n v="59"/>
    <n v="2.6011815536548803E-3"/>
    <s v="GoldProds"/>
    <x v="5"/>
    <x v="1"/>
    <x v="0"/>
    <x v="4"/>
    <n v="4"/>
    <n v="3"/>
    <n v="11"/>
    <x v="1"/>
  </r>
  <r>
    <x v="332"/>
    <n v="1955"/>
    <n v="70"/>
    <s v="Graduation"/>
    <s v="Single"/>
    <s v="Senior"/>
    <n v="62535"/>
    <n v="0"/>
    <n v="1"/>
    <d v="2013-03-10T00:00:00"/>
    <n v="13"/>
    <n v="163"/>
    <n v="48"/>
    <n v="90"/>
    <n v="0"/>
    <n v="45"/>
    <n v="52"/>
    <n v="346"/>
    <n v="5.532901575117934E-3"/>
    <s v="Wines"/>
    <x v="1"/>
    <x v="4"/>
    <x v="3"/>
    <x v="7"/>
    <n v="3"/>
    <n v="3"/>
    <n v="11"/>
    <x v="1"/>
  </r>
  <r>
    <x v="333"/>
    <n v="1960"/>
    <n v="65"/>
    <s v="PhD"/>
    <s v="Married"/>
    <s v="Senior"/>
    <n v="49154"/>
    <n v="1"/>
    <n v="1"/>
    <d v="2013-03-11T00:00:00"/>
    <n v="69"/>
    <n v="206"/>
    <n v="10"/>
    <n v="67"/>
    <n v="30"/>
    <n v="27"/>
    <n v="71"/>
    <n v="340"/>
    <n v="6.9170362534076574E-3"/>
    <s v="Wines"/>
    <x v="8"/>
    <x v="0"/>
    <x v="0"/>
    <x v="7"/>
    <n v="6"/>
    <n v="3"/>
    <n v="11"/>
    <x v="1"/>
  </r>
  <r>
    <x v="334"/>
    <n v="1961"/>
    <n v="64"/>
    <s v="Graduation"/>
    <s v="Single"/>
    <s v="Senior"/>
    <n v="45938"/>
    <n v="0"/>
    <n v="0"/>
    <d v="2013-03-11T00:00:00"/>
    <n v="46"/>
    <n v="273"/>
    <n v="11"/>
    <n v="178"/>
    <n v="62"/>
    <n v="83"/>
    <n v="29"/>
    <n v="607"/>
    <n v="1.3213461622186425E-2"/>
    <s v="Wines"/>
    <x v="3"/>
    <x v="3"/>
    <x v="1"/>
    <x v="3"/>
    <n v="6"/>
    <n v="3"/>
    <n v="11"/>
    <x v="1"/>
  </r>
  <r>
    <x v="335"/>
    <n v="1956"/>
    <n v="69"/>
    <s v="Graduation"/>
    <s v="Divorced"/>
    <s v="Senior"/>
    <n v="46086"/>
    <n v="0"/>
    <n v="1"/>
    <d v="2013-03-11T00:00:00"/>
    <n v="34"/>
    <n v="244"/>
    <n v="8"/>
    <n v="32"/>
    <n v="7"/>
    <n v="2"/>
    <n v="50"/>
    <n v="293"/>
    <n v="6.3576791216421475E-3"/>
    <s v="Wines"/>
    <x v="2"/>
    <x v="4"/>
    <x v="0"/>
    <x v="7"/>
    <n v="4"/>
    <n v="3"/>
    <n v="11"/>
    <x v="1"/>
  </r>
  <r>
    <x v="336"/>
    <n v="1974"/>
    <n v="51"/>
    <s v="Graduation"/>
    <s v="Together"/>
    <s v="Senior"/>
    <n v="33590"/>
    <n v="2"/>
    <n v="1"/>
    <d v="2013-03-11T00:00:00"/>
    <n v="65"/>
    <n v="4"/>
    <n v="0"/>
    <n v="2"/>
    <n v="0"/>
    <n v="0"/>
    <n v="2"/>
    <n v="6"/>
    <n v="1.7862459065197975E-4"/>
    <s v="Wines"/>
    <x v="1"/>
    <x v="6"/>
    <x v="4"/>
    <x v="0"/>
    <n v="7"/>
    <n v="3"/>
    <n v="11"/>
    <x v="1"/>
  </r>
  <r>
    <x v="337"/>
    <n v="1980"/>
    <n v="45"/>
    <s v="Graduation"/>
    <s v="Married"/>
    <s v="Adult"/>
    <n v="47850"/>
    <n v="1"/>
    <n v="0"/>
    <d v="2013-03-12T00:00:00"/>
    <n v="72"/>
    <n v="42"/>
    <n v="7"/>
    <n v="43"/>
    <n v="20"/>
    <n v="12"/>
    <n v="10"/>
    <n v="124"/>
    <n v="2.5914315569487982E-3"/>
    <s v="MeatProducts"/>
    <x v="1"/>
    <x v="4"/>
    <x v="4"/>
    <x v="4"/>
    <n v="6"/>
    <n v="3"/>
    <n v="11"/>
    <x v="1"/>
  </r>
  <r>
    <x v="338"/>
    <n v="1958"/>
    <n v="67"/>
    <s v="PhD"/>
    <s v="Together"/>
    <s v="Senior"/>
    <n v="84460"/>
    <n v="0"/>
    <n v="0"/>
    <d v="2013-04-01T00:00:00"/>
    <n v="80"/>
    <n v="152"/>
    <n v="27"/>
    <n v="103"/>
    <n v="106"/>
    <n v="54"/>
    <n v="81"/>
    <n v="442"/>
    <n v="5.233246507222354E-3"/>
    <s v="Wines"/>
    <x v="6"/>
    <x v="2"/>
    <x v="7"/>
    <x v="4"/>
    <n v="5"/>
    <n v="3"/>
    <n v="11"/>
    <x v="0"/>
  </r>
  <r>
    <x v="339"/>
    <n v="1971"/>
    <n v="54"/>
    <s v="Graduation"/>
    <s v="Single"/>
    <s v="Senior"/>
    <n v="58350"/>
    <n v="0"/>
    <n v="1"/>
    <d v="2013-04-01T00:00:00"/>
    <n v="5"/>
    <n v="493"/>
    <n v="26"/>
    <n v="206"/>
    <n v="116"/>
    <n v="80"/>
    <n v="80"/>
    <n v="921"/>
    <n v="1.5784061696658098E-2"/>
    <s v="Wines"/>
    <x v="2"/>
    <x v="3"/>
    <x v="6"/>
    <x v="1"/>
    <n v="6"/>
    <n v="3"/>
    <n v="11"/>
    <x v="1"/>
  </r>
  <r>
    <x v="340"/>
    <n v="1955"/>
    <n v="70"/>
    <s v="Master"/>
    <s v="Married"/>
    <s v="Senior"/>
    <n v="52750"/>
    <n v="0"/>
    <n v="1"/>
    <d v="2013-04-02T00:00:00"/>
    <n v="72"/>
    <n v="393"/>
    <n v="0"/>
    <n v="239"/>
    <n v="90"/>
    <n v="69"/>
    <n v="69"/>
    <n v="791"/>
    <n v="1.4995260663507108E-2"/>
    <s v="Wines"/>
    <x v="8"/>
    <x v="5"/>
    <x v="5"/>
    <x v="6"/>
    <n v="4"/>
    <n v="3"/>
    <n v="11"/>
    <x v="1"/>
  </r>
  <r>
    <x v="341"/>
    <n v="1977"/>
    <n v="48"/>
    <s v="Graduation"/>
    <s v="Married"/>
    <s v="Adult"/>
    <n v="54233"/>
    <n v="0"/>
    <n v="1"/>
    <d v="2013-04-02T00:00:00"/>
    <n v="46"/>
    <n v="652"/>
    <n v="8"/>
    <n v="158"/>
    <n v="21"/>
    <n v="0"/>
    <n v="142"/>
    <n v="839"/>
    <n v="1.5470285619456788E-2"/>
    <s v="Wines"/>
    <x v="2"/>
    <x v="11"/>
    <x v="9"/>
    <x v="8"/>
    <n v="8"/>
    <n v="3"/>
    <n v="11"/>
    <x v="1"/>
  </r>
  <r>
    <x v="342"/>
    <n v="1953"/>
    <n v="72"/>
    <s v="Graduation"/>
    <s v="Together"/>
    <s v="Senior"/>
    <n v="94384"/>
    <n v="0"/>
    <n v="0"/>
    <d v="2013-04-03T00:00:00"/>
    <n v="62"/>
    <n v="1111"/>
    <n v="24"/>
    <n v="790"/>
    <n v="160"/>
    <n v="45"/>
    <n v="172"/>
    <n v="2130"/>
    <n v="2.2567384302424141E-2"/>
    <s v="Wines"/>
    <x v="6"/>
    <x v="5"/>
    <x v="8"/>
    <x v="8"/>
    <n v="2"/>
    <n v="3"/>
    <n v="11"/>
    <x v="0"/>
  </r>
  <r>
    <x v="343"/>
    <n v="1953"/>
    <n v="72"/>
    <s v="PhD"/>
    <s v="Together"/>
    <s v="Senior"/>
    <n v="64504"/>
    <n v="1"/>
    <n v="2"/>
    <d v="2013-04-03T00:00:00"/>
    <n v="81"/>
    <n v="986"/>
    <n v="36"/>
    <n v="168"/>
    <n v="16"/>
    <n v="0"/>
    <n v="108"/>
    <n v="1206"/>
    <n v="1.8696514944809624E-2"/>
    <s v="Wines"/>
    <x v="9"/>
    <x v="11"/>
    <x v="6"/>
    <x v="4"/>
    <n v="7"/>
    <n v="3"/>
    <n v="11"/>
    <x v="0"/>
  </r>
  <r>
    <x v="344"/>
    <n v="1953"/>
    <n v="72"/>
    <s v="Graduation"/>
    <s v="Together"/>
    <s v="Senior"/>
    <n v="94384"/>
    <n v="0"/>
    <n v="0"/>
    <d v="2013-04-03T00:00:00"/>
    <n v="62"/>
    <n v="1111"/>
    <n v="24"/>
    <n v="790"/>
    <n v="160"/>
    <n v="45"/>
    <n v="172"/>
    <n v="2130"/>
    <n v="2.2567384302424141E-2"/>
    <s v="Wines"/>
    <x v="6"/>
    <x v="5"/>
    <x v="8"/>
    <x v="8"/>
    <n v="2"/>
    <n v="3"/>
    <n v="11"/>
    <x v="0"/>
  </r>
  <r>
    <x v="345"/>
    <n v="1972"/>
    <n v="53"/>
    <s v="Graduation"/>
    <s v="Single"/>
    <s v="Senior"/>
    <n v="31907"/>
    <n v="0"/>
    <n v="0"/>
    <d v="2013-04-03T00:00:00"/>
    <n v="75"/>
    <n v="33"/>
    <n v="87"/>
    <n v="64"/>
    <n v="175"/>
    <n v="16"/>
    <n v="74"/>
    <n v="375"/>
    <n v="1.1752906885636381E-2"/>
    <s v="FishProducts"/>
    <x v="1"/>
    <x v="10"/>
    <x v="0"/>
    <x v="3"/>
    <n v="7"/>
    <n v="3"/>
    <n v="11"/>
    <x v="1"/>
  </r>
  <r>
    <x v="346"/>
    <n v="1985"/>
    <n v="40"/>
    <s v="Graduation"/>
    <s v="Married"/>
    <s v="Adult"/>
    <n v="70951"/>
    <n v="0"/>
    <n v="0"/>
    <d v="2013-04-05T00:00:00"/>
    <n v="66"/>
    <n v="239"/>
    <n v="10"/>
    <n v="554"/>
    <n v="254"/>
    <n v="87"/>
    <n v="54"/>
    <n v="1144"/>
    <n v="1.6123803751885105E-2"/>
    <s v="MeatProducts"/>
    <x v="1"/>
    <x v="4"/>
    <x v="1"/>
    <x v="6"/>
    <n v="1"/>
    <n v="3"/>
    <n v="11"/>
    <x v="1"/>
  </r>
  <r>
    <x v="347"/>
    <n v="1970"/>
    <n v="55"/>
    <s v="Graduation"/>
    <s v="Married"/>
    <s v="Senior"/>
    <n v="28164"/>
    <n v="1"/>
    <n v="0"/>
    <d v="2013-04-05T00:00:00"/>
    <n v="23"/>
    <n v="3"/>
    <n v="18"/>
    <n v="26"/>
    <n v="11"/>
    <n v="8"/>
    <n v="12"/>
    <n v="66"/>
    <n v="2.3434171282488282E-3"/>
    <s v="MeatProducts"/>
    <x v="5"/>
    <x v="1"/>
    <x v="4"/>
    <x v="4"/>
    <n v="7"/>
    <n v="3"/>
    <n v="11"/>
    <x v="1"/>
  </r>
  <r>
    <x v="348"/>
    <n v="1979"/>
    <n v="46"/>
    <s v="2n Cycle"/>
    <s v="Married"/>
    <s v="Adult"/>
    <n v="31086"/>
    <n v="1"/>
    <n v="1"/>
    <d v="2013-04-05T00:00:00"/>
    <n v="79"/>
    <n v="16"/>
    <n v="2"/>
    <n v="11"/>
    <n v="3"/>
    <n v="0"/>
    <n v="16"/>
    <n v="32"/>
    <n v="1.0294023032876537E-3"/>
    <s v="Wines"/>
    <x v="3"/>
    <x v="6"/>
    <x v="0"/>
    <x v="0"/>
    <n v="8"/>
    <n v="3"/>
    <n v="11"/>
    <x v="1"/>
  </r>
  <r>
    <x v="349"/>
    <n v="1964"/>
    <n v="61"/>
    <s v="Graduation"/>
    <s v="Single"/>
    <s v="Senior"/>
    <n v="18701"/>
    <n v="1"/>
    <n v="1"/>
    <d v="2013-04-06T00:00:00"/>
    <n v="95"/>
    <n v="12"/>
    <n v="4"/>
    <n v="2"/>
    <n v="10"/>
    <n v="6"/>
    <n v="10"/>
    <n v="34"/>
    <n v="1.8180845944067163E-3"/>
    <s v="Wines"/>
    <x v="2"/>
    <x v="1"/>
    <x v="4"/>
    <x v="4"/>
    <n v="5"/>
    <n v="3"/>
    <n v="11"/>
    <x v="1"/>
  </r>
  <r>
    <x v="350"/>
    <n v="1974"/>
    <n v="51"/>
    <s v="Master"/>
    <s v="Married"/>
    <s v="Senior"/>
    <n v="82584"/>
    <n v="0"/>
    <n v="0"/>
    <d v="2013-04-06T00:00:00"/>
    <n v="26"/>
    <n v="1076"/>
    <n v="68"/>
    <n v="103"/>
    <n v="29"/>
    <n v="91"/>
    <n v="68"/>
    <n v="1367"/>
    <n v="1.655284316574639E-2"/>
    <s v="Wines"/>
    <x v="1"/>
    <x v="4"/>
    <x v="1"/>
    <x v="7"/>
    <n v="1"/>
    <n v="3"/>
    <n v="11"/>
    <x v="0"/>
  </r>
  <r>
    <x v="351"/>
    <n v="1976"/>
    <n v="49"/>
    <s v="Graduation"/>
    <s v="Together"/>
    <s v="Adult"/>
    <n v="54058"/>
    <n v="0"/>
    <n v="1"/>
    <d v="2013-04-06T00:00:00"/>
    <n v="56"/>
    <n v="198"/>
    <n v="18"/>
    <n v="252"/>
    <n v="32"/>
    <n v="108"/>
    <n v="54"/>
    <n v="608"/>
    <n v="1.1247178955936217E-2"/>
    <s v="MeatProducts"/>
    <x v="3"/>
    <x v="0"/>
    <x v="9"/>
    <x v="7"/>
    <n v="3"/>
    <n v="3"/>
    <n v="11"/>
    <x v="1"/>
  </r>
  <r>
    <x v="352"/>
    <n v="1978"/>
    <n v="47"/>
    <s v="2n Cycle"/>
    <s v="Married"/>
    <s v="Adult"/>
    <n v="26224"/>
    <n v="1"/>
    <n v="0"/>
    <d v="2013-04-06T00:00:00"/>
    <n v="39"/>
    <n v="4"/>
    <n v="7"/>
    <n v="15"/>
    <n v="13"/>
    <n v="9"/>
    <n v="15"/>
    <n v="48"/>
    <n v="1.8303843807199512E-3"/>
    <s v="MeatProducts"/>
    <x v="5"/>
    <x v="1"/>
    <x v="0"/>
    <x v="2"/>
    <n v="6"/>
    <n v="3"/>
    <n v="11"/>
    <x v="1"/>
  </r>
  <r>
    <x v="353"/>
    <n v="1952"/>
    <n v="73"/>
    <s v="Graduation"/>
    <s v="Single"/>
    <s v="Senior"/>
    <n v="84574"/>
    <n v="0"/>
    <n v="0"/>
    <d v="2013-04-06T00:00:00"/>
    <n v="72"/>
    <n v="387"/>
    <n v="20"/>
    <n v="713"/>
    <n v="38"/>
    <n v="54"/>
    <n v="163"/>
    <n v="1212"/>
    <n v="1.4330645351999433E-2"/>
    <s v="MeatProducts"/>
    <x v="1"/>
    <x v="2"/>
    <x v="12"/>
    <x v="12"/>
    <n v="5"/>
    <n v="3"/>
    <n v="11"/>
    <x v="1"/>
  </r>
  <r>
    <x v="354"/>
    <n v="1971"/>
    <n v="54"/>
    <s v="Master"/>
    <s v="Together"/>
    <s v="Senior"/>
    <n v="157733"/>
    <n v="1"/>
    <n v="0"/>
    <d v="2013-04-06T00:00:00"/>
    <n v="37"/>
    <n v="39"/>
    <n v="1"/>
    <n v="9"/>
    <n v="2"/>
    <n v="0"/>
    <n v="8"/>
    <n v="51"/>
    <n v="3.2333119892476528E-4"/>
    <s v="Wines"/>
    <x v="6"/>
    <x v="6"/>
    <x v="4"/>
    <x v="10"/>
    <n v="1"/>
    <n v="3"/>
    <n v="11"/>
    <x v="1"/>
  </r>
  <r>
    <x v="355"/>
    <n v="1964"/>
    <n v="61"/>
    <s v="Graduation"/>
    <s v="Single"/>
    <s v="Senior"/>
    <n v="18701"/>
    <n v="1"/>
    <n v="1"/>
    <d v="2013-04-06T00:00:00"/>
    <n v="95"/>
    <n v="12"/>
    <n v="4"/>
    <n v="2"/>
    <n v="10"/>
    <n v="6"/>
    <n v="10"/>
    <n v="34"/>
    <n v="1.8180845944067163E-3"/>
    <s v="Wines"/>
    <x v="2"/>
    <x v="1"/>
    <x v="4"/>
    <x v="4"/>
    <n v="5"/>
    <n v="3"/>
    <n v="11"/>
    <x v="1"/>
  </r>
  <r>
    <x v="356"/>
    <n v="1982"/>
    <n v="43"/>
    <s v="Master"/>
    <s v="Single"/>
    <s v="Adult"/>
    <n v="75777"/>
    <n v="0"/>
    <n v="0"/>
    <d v="2013-04-07T00:00:00"/>
    <n v="12"/>
    <n v="712"/>
    <n v="26"/>
    <n v="538"/>
    <n v="69"/>
    <n v="13"/>
    <n v="80"/>
    <n v="1358"/>
    <n v="1.7921005054304075E-2"/>
    <s v="Wines"/>
    <x v="1"/>
    <x v="4"/>
    <x v="9"/>
    <x v="12"/>
    <n v="1"/>
    <n v="3"/>
    <n v="11"/>
    <x v="0"/>
  </r>
  <r>
    <x v="357"/>
    <n v="1984"/>
    <n v="41"/>
    <s v="2n Cycle"/>
    <s v="Together"/>
    <s v="Adult"/>
    <n v="32414"/>
    <n v="0"/>
    <n v="0"/>
    <d v="2013-04-07T00:00:00"/>
    <n v="11"/>
    <n v="20"/>
    <n v="6"/>
    <n v="5"/>
    <n v="0"/>
    <n v="9"/>
    <n v="12"/>
    <n v="40"/>
    <n v="1.2340346763744061E-3"/>
    <s v="Wines"/>
    <x v="1"/>
    <x v="6"/>
    <x v="4"/>
    <x v="2"/>
    <n v="7"/>
    <n v="3"/>
    <n v="11"/>
    <x v="1"/>
  </r>
  <r>
    <x v="358"/>
    <n v="1989"/>
    <n v="36"/>
    <s v="Graduation"/>
    <s v="Married"/>
    <s v="Adult"/>
    <n v="28691"/>
    <n v="1"/>
    <n v="0"/>
    <d v="2013-04-07T00:00:00"/>
    <n v="56"/>
    <n v="5"/>
    <n v="4"/>
    <n v="13"/>
    <n v="8"/>
    <n v="0"/>
    <n v="4"/>
    <n v="30"/>
    <n v="1.04562406329511E-3"/>
    <s v="MeatProducts"/>
    <x v="1"/>
    <x v="6"/>
    <x v="4"/>
    <x v="2"/>
    <n v="8"/>
    <n v="3"/>
    <n v="11"/>
    <x v="1"/>
  </r>
  <r>
    <x v="359"/>
    <n v="1989"/>
    <n v="36"/>
    <s v="Graduation"/>
    <s v="Married"/>
    <s v="Adult"/>
    <n v="28691"/>
    <n v="1"/>
    <n v="0"/>
    <d v="2013-04-07T00:00:00"/>
    <n v="56"/>
    <n v="5"/>
    <n v="4"/>
    <n v="13"/>
    <n v="8"/>
    <n v="0"/>
    <n v="4"/>
    <n v="30"/>
    <n v="1.04562406329511E-3"/>
    <s v="MeatProducts"/>
    <x v="1"/>
    <x v="6"/>
    <x v="4"/>
    <x v="2"/>
    <n v="8"/>
    <n v="3"/>
    <n v="11"/>
    <x v="1"/>
  </r>
  <r>
    <x v="360"/>
    <n v="1976"/>
    <n v="49"/>
    <s v="Master"/>
    <s v="Together"/>
    <s v="Adult"/>
    <n v="21024"/>
    <n v="0"/>
    <n v="0"/>
    <d v="2013-04-07T00:00:00"/>
    <n v="89"/>
    <n v="36"/>
    <n v="4"/>
    <n v="18"/>
    <n v="6"/>
    <n v="2"/>
    <n v="18"/>
    <n v="66"/>
    <n v="3.1392694063926939E-3"/>
    <s v="Wines"/>
    <x v="1"/>
    <x v="1"/>
    <x v="4"/>
    <x v="4"/>
    <n v="7"/>
    <n v="3"/>
    <n v="11"/>
    <x v="1"/>
  </r>
  <r>
    <x v="361"/>
    <n v="1982"/>
    <n v="43"/>
    <s v="Master"/>
    <s v="Single"/>
    <s v="Adult"/>
    <n v="75777"/>
    <n v="0"/>
    <n v="0"/>
    <d v="2013-04-07T00:00:00"/>
    <n v="12"/>
    <n v="712"/>
    <n v="26"/>
    <n v="538"/>
    <n v="69"/>
    <n v="13"/>
    <n v="80"/>
    <n v="1358"/>
    <n v="1.7921005054304075E-2"/>
    <s v="Wines"/>
    <x v="1"/>
    <x v="4"/>
    <x v="9"/>
    <x v="12"/>
    <n v="1"/>
    <n v="3"/>
    <n v="11"/>
    <x v="0"/>
  </r>
  <r>
    <x v="362"/>
    <n v="1971"/>
    <n v="54"/>
    <s v="Master"/>
    <s v="Single"/>
    <s v="Senior"/>
    <n v="39763"/>
    <n v="1"/>
    <n v="0"/>
    <d v="2013-04-08T00:00:00"/>
    <n v="9"/>
    <n v="80"/>
    <n v="1"/>
    <n v="60"/>
    <n v="4"/>
    <n v="6"/>
    <n v="16"/>
    <n v="151"/>
    <n v="3.7975001886175592E-3"/>
    <s v="Wines"/>
    <x v="3"/>
    <x v="5"/>
    <x v="0"/>
    <x v="0"/>
    <n v="9"/>
    <n v="3"/>
    <n v="11"/>
    <x v="0"/>
  </r>
  <r>
    <x v="363"/>
    <n v="1976"/>
    <n v="49"/>
    <s v="2n Cycle"/>
    <s v="Together"/>
    <s v="Adult"/>
    <n v="26326"/>
    <n v="0"/>
    <n v="0"/>
    <d v="2013-04-09T00:00:00"/>
    <n v="12"/>
    <n v="1"/>
    <n v="0"/>
    <n v="5"/>
    <n v="0"/>
    <n v="3"/>
    <n v="9"/>
    <n v="9"/>
    <n v="3.4186735546607914E-4"/>
    <s v="GoldProds"/>
    <x v="1"/>
    <x v="9"/>
    <x v="4"/>
    <x v="2"/>
    <n v="3"/>
    <n v="3"/>
    <n v="11"/>
    <x v="1"/>
  </r>
  <r>
    <x v="364"/>
    <n v="1985"/>
    <n v="40"/>
    <s v="Master"/>
    <s v="Married"/>
    <s v="Adult"/>
    <n v="19510"/>
    <n v="2"/>
    <n v="0"/>
    <d v="2013-04-09T00:00:00"/>
    <n v="63"/>
    <n v="9"/>
    <n v="0"/>
    <n v="7"/>
    <n v="3"/>
    <n v="4"/>
    <n v="7"/>
    <n v="23"/>
    <n v="1.1788826242952332E-3"/>
    <s v="Wines"/>
    <x v="3"/>
    <x v="6"/>
    <x v="4"/>
    <x v="2"/>
    <n v="7"/>
    <n v="3"/>
    <n v="11"/>
    <x v="1"/>
  </r>
  <r>
    <x v="365"/>
    <n v="1958"/>
    <n v="67"/>
    <s v="PhD"/>
    <s v="Single"/>
    <s v="Senior"/>
    <n v="79761"/>
    <n v="0"/>
    <n v="1"/>
    <d v="2013-04-10T00:00:00"/>
    <n v="32"/>
    <n v="415"/>
    <n v="5"/>
    <n v="124"/>
    <n v="15"/>
    <n v="35"/>
    <n v="11"/>
    <n v="594"/>
    <n v="7.4472486553578817E-3"/>
    <s v="Wines"/>
    <x v="1"/>
    <x v="5"/>
    <x v="3"/>
    <x v="12"/>
    <n v="3"/>
    <n v="3"/>
    <n v="11"/>
    <x v="1"/>
  </r>
  <r>
    <x v="366"/>
    <n v="1970"/>
    <n v="55"/>
    <s v="Graduation"/>
    <s v="Together"/>
    <s v="Senior"/>
    <n v="22070"/>
    <n v="1"/>
    <n v="0"/>
    <d v="2013-04-10T00:00:00"/>
    <n v="11"/>
    <n v="10"/>
    <n v="7"/>
    <n v="19"/>
    <n v="8"/>
    <n v="2"/>
    <n v="21"/>
    <n v="46"/>
    <n v="2.0842772995015857E-3"/>
    <s v="GoldProds"/>
    <x v="3"/>
    <x v="1"/>
    <x v="3"/>
    <x v="0"/>
    <n v="6"/>
    <n v="3"/>
    <n v="11"/>
    <x v="1"/>
  </r>
  <r>
    <x v="367"/>
    <n v="1972"/>
    <n v="53"/>
    <s v="Graduation"/>
    <s v="Together"/>
    <s v="Senior"/>
    <n v="84906"/>
    <n v="0"/>
    <n v="0"/>
    <d v="2013-04-10T00:00:00"/>
    <n v="98"/>
    <n v="997"/>
    <n v="15"/>
    <n v="414"/>
    <n v="99"/>
    <n v="30"/>
    <n v="76"/>
    <n v="1555"/>
    <n v="1.8314371186959697E-2"/>
    <s v="Wines"/>
    <x v="1"/>
    <x v="5"/>
    <x v="9"/>
    <x v="1"/>
    <n v="2"/>
    <n v="3"/>
    <n v="11"/>
    <x v="1"/>
  </r>
  <r>
    <x v="368"/>
    <n v="1971"/>
    <n v="54"/>
    <s v="Master"/>
    <s v="Single"/>
    <s v="Senior"/>
    <n v="33316"/>
    <n v="1"/>
    <n v="1"/>
    <d v="2013-04-10T00:00:00"/>
    <n v="34"/>
    <n v="79"/>
    <n v="1"/>
    <n v="31"/>
    <n v="4"/>
    <n v="4"/>
    <n v="12"/>
    <n v="119"/>
    <n v="3.5718573658302319E-3"/>
    <s v="Wines"/>
    <x v="5"/>
    <x v="1"/>
    <x v="0"/>
    <x v="4"/>
    <n v="6"/>
    <n v="3"/>
    <n v="11"/>
    <x v="1"/>
  </r>
  <r>
    <x v="369"/>
    <n v="1971"/>
    <n v="54"/>
    <s v="Master"/>
    <s v="Single"/>
    <s v="Senior"/>
    <n v="33316"/>
    <n v="1"/>
    <n v="1"/>
    <d v="2013-04-10T00:00:00"/>
    <n v="34"/>
    <n v="79"/>
    <n v="1"/>
    <n v="31"/>
    <n v="4"/>
    <n v="4"/>
    <n v="12"/>
    <n v="119"/>
    <n v="3.5718573658302319E-3"/>
    <s v="Wines"/>
    <x v="5"/>
    <x v="1"/>
    <x v="0"/>
    <x v="4"/>
    <n v="6"/>
    <n v="3"/>
    <n v="11"/>
    <x v="1"/>
  </r>
  <r>
    <x v="370"/>
    <n v="1980"/>
    <n v="45"/>
    <s v="Graduation"/>
    <s v="Single"/>
    <s v="Adult"/>
    <n v="30828"/>
    <n v="1"/>
    <n v="0"/>
    <d v="2013-04-10T00:00:00"/>
    <n v="16"/>
    <n v="16"/>
    <n v="11"/>
    <n v="15"/>
    <n v="2"/>
    <n v="0"/>
    <n v="12"/>
    <n v="44"/>
    <n v="1.4272739068379395E-3"/>
    <s v="Wines"/>
    <x v="3"/>
    <x v="6"/>
    <x v="0"/>
    <x v="4"/>
    <n v="3"/>
    <n v="3"/>
    <n v="11"/>
    <x v="1"/>
  </r>
  <r>
    <x v="371"/>
    <n v="1972"/>
    <n v="53"/>
    <s v="Graduation"/>
    <s v="Together"/>
    <s v="Senior"/>
    <n v="84906"/>
    <n v="0"/>
    <n v="0"/>
    <d v="2013-04-10T00:00:00"/>
    <n v="98"/>
    <n v="997"/>
    <n v="15"/>
    <n v="414"/>
    <n v="99"/>
    <n v="30"/>
    <n v="76"/>
    <n v="1555"/>
    <n v="1.8314371186959697E-2"/>
    <s v="Wines"/>
    <x v="1"/>
    <x v="5"/>
    <x v="9"/>
    <x v="1"/>
    <n v="2"/>
    <n v="3"/>
    <n v="11"/>
    <x v="1"/>
  </r>
  <r>
    <x v="372"/>
    <n v="1976"/>
    <n v="49"/>
    <s v="Master"/>
    <s v="Married"/>
    <s v="Adult"/>
    <n v="49681"/>
    <n v="0"/>
    <n v="2"/>
    <d v="2013-04-11T00:00:00"/>
    <n v="66"/>
    <n v="411"/>
    <n v="0"/>
    <n v="26"/>
    <n v="0"/>
    <n v="0"/>
    <n v="21"/>
    <n v="437"/>
    <n v="8.7961192407560226E-3"/>
    <s v="Wines"/>
    <x v="8"/>
    <x v="8"/>
    <x v="0"/>
    <x v="9"/>
    <n v="7"/>
    <n v="3"/>
    <n v="11"/>
    <x v="1"/>
  </r>
  <r>
    <x v="373"/>
    <n v="1976"/>
    <n v="49"/>
    <s v="Master"/>
    <s v="Married"/>
    <s v="Adult"/>
    <n v="49681"/>
    <n v="0"/>
    <n v="2"/>
    <d v="2013-04-11T00:00:00"/>
    <n v="66"/>
    <n v="411"/>
    <n v="0"/>
    <n v="26"/>
    <n v="0"/>
    <n v="0"/>
    <n v="21"/>
    <n v="437"/>
    <n v="8.7961192407560226E-3"/>
    <s v="Wines"/>
    <x v="8"/>
    <x v="8"/>
    <x v="0"/>
    <x v="9"/>
    <n v="7"/>
    <n v="3"/>
    <n v="11"/>
    <x v="1"/>
  </r>
  <r>
    <x v="374"/>
    <n v="1974"/>
    <n v="51"/>
    <s v="Graduation"/>
    <s v="Married"/>
    <s v="Senior"/>
    <n v="26067"/>
    <n v="1"/>
    <n v="0"/>
    <d v="2013-04-11T00:00:00"/>
    <n v="49"/>
    <n v="22"/>
    <n v="2"/>
    <n v="18"/>
    <n v="0"/>
    <n v="2"/>
    <n v="12"/>
    <n v="44"/>
    <n v="1.6879579545018605E-3"/>
    <s v="Wines"/>
    <x v="5"/>
    <x v="4"/>
    <x v="4"/>
    <x v="2"/>
    <n v="8"/>
    <n v="3"/>
    <n v="11"/>
    <x v="1"/>
  </r>
  <r>
    <x v="375"/>
    <n v="1982"/>
    <n v="43"/>
    <s v="Master"/>
    <s v="Together"/>
    <s v="Adult"/>
    <n v="23661"/>
    <n v="1"/>
    <n v="0"/>
    <d v="2013-04-12T00:00:00"/>
    <n v="46"/>
    <n v="18"/>
    <n v="0"/>
    <n v="4"/>
    <n v="0"/>
    <n v="0"/>
    <n v="1"/>
    <n v="22"/>
    <n v="9.2980009298000927E-4"/>
    <s v="Wines"/>
    <x v="1"/>
    <x v="6"/>
    <x v="4"/>
    <x v="2"/>
    <n v="7"/>
    <n v="3"/>
    <n v="11"/>
    <x v="1"/>
  </r>
  <r>
    <x v="376"/>
    <n v="1953"/>
    <n v="72"/>
    <s v="Graduation"/>
    <s v="Married"/>
    <s v="Senior"/>
    <n v="48686"/>
    <n v="1"/>
    <n v="2"/>
    <d v="2013-04-12T00:00:00"/>
    <n v="8"/>
    <n v="10"/>
    <n v="0"/>
    <n v="7"/>
    <n v="2"/>
    <n v="0"/>
    <n v="1"/>
    <n v="19"/>
    <n v="3.9025592572813542E-4"/>
    <s v="Wines"/>
    <x v="1"/>
    <x v="6"/>
    <x v="4"/>
    <x v="0"/>
    <n v="8"/>
    <n v="3"/>
    <n v="11"/>
    <x v="1"/>
  </r>
  <r>
    <x v="377"/>
    <n v="1973"/>
    <n v="52"/>
    <s v="Graduation"/>
    <s v="Together"/>
    <s v="Senior"/>
    <n v="57100"/>
    <n v="0"/>
    <n v="0"/>
    <d v="2013-04-12T00:00:00"/>
    <n v="19"/>
    <n v="181"/>
    <n v="21"/>
    <n v="69"/>
    <n v="39"/>
    <n v="3"/>
    <n v="96"/>
    <n v="313"/>
    <n v="5.4816112084063043E-3"/>
    <s v="Wines"/>
    <x v="1"/>
    <x v="4"/>
    <x v="6"/>
    <x v="3"/>
    <n v="3"/>
    <n v="3"/>
    <n v="11"/>
    <x v="1"/>
  </r>
  <r>
    <x v="378"/>
    <n v="1969"/>
    <n v="56"/>
    <s v="Master"/>
    <s v="Together"/>
    <s v="Senior"/>
    <n v="66476"/>
    <n v="0"/>
    <n v="1"/>
    <d v="2013-04-12T00:00:00"/>
    <n v="80"/>
    <n v="742"/>
    <n v="28"/>
    <n v="152"/>
    <n v="25"/>
    <n v="9"/>
    <n v="57"/>
    <n v="956"/>
    <n v="1.4381130031891209E-2"/>
    <s v="Wines"/>
    <x v="3"/>
    <x v="10"/>
    <x v="8"/>
    <x v="5"/>
    <n v="4"/>
    <n v="3"/>
    <n v="11"/>
    <x v="1"/>
  </r>
  <r>
    <x v="379"/>
    <n v="1980"/>
    <n v="45"/>
    <s v="PhD"/>
    <s v="Married"/>
    <s v="Adult"/>
    <n v="30732"/>
    <n v="1"/>
    <n v="0"/>
    <d v="2013-05-01T00:00:00"/>
    <n v="44"/>
    <n v="155"/>
    <n v="1"/>
    <n v="25"/>
    <n v="0"/>
    <n v="1"/>
    <n v="3"/>
    <n v="182"/>
    <n v="5.9221658206429781E-3"/>
    <s v="Wines"/>
    <x v="2"/>
    <x v="0"/>
    <x v="0"/>
    <x v="4"/>
    <n v="8"/>
    <n v="3"/>
    <n v="11"/>
    <x v="1"/>
  </r>
  <r>
    <x v="380"/>
    <n v="1962"/>
    <n v="63"/>
    <s v="2n Cycle"/>
    <s v="Divorced"/>
    <s v="Senior"/>
    <n v="81975"/>
    <n v="0"/>
    <n v="1"/>
    <d v="2013-05-01T00:00:00"/>
    <n v="2"/>
    <n v="983"/>
    <n v="76"/>
    <n v="184"/>
    <n v="180"/>
    <n v="138"/>
    <n v="27"/>
    <n v="1561"/>
    <n v="1.9042390972857579E-2"/>
    <s v="Wines"/>
    <x v="1"/>
    <x v="10"/>
    <x v="6"/>
    <x v="4"/>
    <n v="7"/>
    <n v="3"/>
    <n v="11"/>
    <x v="1"/>
  </r>
  <r>
    <x v="381"/>
    <n v="1957"/>
    <n v="68"/>
    <s v="Graduation"/>
    <s v="Married"/>
    <s v="Senior"/>
    <n v="43140"/>
    <n v="0"/>
    <n v="1"/>
    <d v="2013-05-01T00:00:00"/>
    <n v="68"/>
    <n v="134"/>
    <n v="8"/>
    <n v="76"/>
    <n v="6"/>
    <n v="0"/>
    <n v="11"/>
    <n v="224"/>
    <n v="5.1923968474733425E-3"/>
    <s v="Wines"/>
    <x v="1"/>
    <x v="0"/>
    <x v="0"/>
    <x v="8"/>
    <n v="6"/>
    <n v="3"/>
    <n v="11"/>
    <x v="1"/>
  </r>
  <r>
    <x v="382"/>
    <n v="1950"/>
    <n v="75"/>
    <s v="Graduation"/>
    <s v="Married"/>
    <s v="Senior"/>
    <n v="59462"/>
    <n v="0"/>
    <n v="1"/>
    <d v="2013-05-01T00:00:00"/>
    <n v="29"/>
    <n v="724"/>
    <n v="17"/>
    <n v="143"/>
    <n v="0"/>
    <n v="8"/>
    <n v="196"/>
    <n v="892"/>
    <n v="1.5001177222427768E-2"/>
    <s v="Wines"/>
    <x v="3"/>
    <x v="2"/>
    <x v="3"/>
    <x v="1"/>
    <n v="7"/>
    <n v="3"/>
    <n v="11"/>
    <x v="1"/>
  </r>
  <r>
    <x v="383"/>
    <n v="1971"/>
    <n v="54"/>
    <s v="Master"/>
    <s v="Married"/>
    <s v="Senior"/>
    <n v="49505"/>
    <n v="1"/>
    <n v="1"/>
    <d v="2013-05-03T00:00:00"/>
    <n v="4"/>
    <n v="604"/>
    <n v="0"/>
    <n v="100"/>
    <n v="19"/>
    <n v="0"/>
    <n v="28"/>
    <n v="723"/>
    <n v="1.4604585395414605E-2"/>
    <s v="Wines"/>
    <x v="12"/>
    <x v="7"/>
    <x v="3"/>
    <x v="7"/>
    <n v="8"/>
    <n v="3"/>
    <n v="11"/>
    <x v="1"/>
  </r>
  <r>
    <x v="384"/>
    <n v="1975"/>
    <n v="50"/>
    <s v="PhD"/>
    <s v="Married"/>
    <s v="Adult"/>
    <n v="60631"/>
    <n v="1"/>
    <n v="1"/>
    <d v="2013-05-04T00:00:00"/>
    <n v="88"/>
    <n v="565"/>
    <n v="6"/>
    <n v="65"/>
    <n v="0"/>
    <n v="6"/>
    <n v="19"/>
    <n v="642"/>
    <n v="1.0588642773498705E-2"/>
    <s v="Wines"/>
    <x v="0"/>
    <x v="2"/>
    <x v="3"/>
    <x v="7"/>
    <n v="7"/>
    <n v="3"/>
    <n v="11"/>
    <x v="1"/>
  </r>
  <r>
    <x v="385"/>
    <n v="1974"/>
    <n v="51"/>
    <s v="Graduation"/>
    <s v="Divorced"/>
    <s v="Senior"/>
    <n v="102692"/>
    <n v="0"/>
    <n v="0"/>
    <d v="2013-05-04T00:00:00"/>
    <n v="5"/>
    <n v="168"/>
    <n v="148"/>
    <n v="444"/>
    <n v="32"/>
    <n v="172"/>
    <n v="148"/>
    <n v="964"/>
    <n v="9.3872940443267237E-3"/>
    <s v="MeatProducts"/>
    <x v="1"/>
    <x v="10"/>
    <x v="7"/>
    <x v="11"/>
    <n v="2"/>
    <n v="3"/>
    <n v="11"/>
    <x v="0"/>
  </r>
  <r>
    <x v="386"/>
    <n v="1982"/>
    <n v="43"/>
    <s v="Graduation"/>
    <s v="Married"/>
    <s v="Adult"/>
    <n v="79908"/>
    <n v="0"/>
    <n v="0"/>
    <d v="2013-05-04T00:00:00"/>
    <n v="30"/>
    <n v="557"/>
    <n v="129"/>
    <n v="761"/>
    <n v="29"/>
    <n v="185"/>
    <n v="111"/>
    <n v="1661"/>
    <n v="2.0786404365019773E-2"/>
    <s v="MeatProducts"/>
    <x v="1"/>
    <x v="5"/>
    <x v="9"/>
    <x v="9"/>
    <n v="2"/>
    <n v="3"/>
    <n v="11"/>
    <x v="1"/>
  </r>
  <r>
    <x v="387"/>
    <n v="1961"/>
    <n v="64"/>
    <s v="Graduation"/>
    <s v="Single"/>
    <s v="Senior"/>
    <n v="46524"/>
    <n v="0"/>
    <n v="1"/>
    <d v="2013-05-04T00:00:00"/>
    <n v="70"/>
    <n v="31"/>
    <n v="19"/>
    <n v="35"/>
    <n v="26"/>
    <n v="14"/>
    <n v="52"/>
    <n v="125"/>
    <n v="2.6867853151061817E-3"/>
    <s v="GoldProds"/>
    <x v="3"/>
    <x v="6"/>
    <x v="0"/>
    <x v="8"/>
    <n v="3"/>
    <n v="3"/>
    <n v="11"/>
    <x v="1"/>
  </r>
  <r>
    <x v="388"/>
    <n v="1983"/>
    <n v="42"/>
    <s v="Master"/>
    <s v="Married"/>
    <s v="Adult"/>
    <n v="27100"/>
    <n v="1"/>
    <n v="0"/>
    <d v="2013-05-04T00:00:00"/>
    <n v="64"/>
    <n v="12"/>
    <n v="0"/>
    <n v="13"/>
    <n v="2"/>
    <n v="0"/>
    <n v="10"/>
    <n v="27"/>
    <n v="9.9630996309963099E-4"/>
    <s v="MeatProducts"/>
    <x v="1"/>
    <x v="6"/>
    <x v="4"/>
    <x v="2"/>
    <n v="7"/>
    <n v="3"/>
    <n v="11"/>
    <x v="1"/>
  </r>
  <r>
    <x v="389"/>
    <n v="1968"/>
    <n v="57"/>
    <s v="Graduation"/>
    <s v="Together"/>
    <s v="Senior"/>
    <n v="40521"/>
    <n v="1"/>
    <n v="1"/>
    <d v="2013-05-04T00:00:00"/>
    <n v="82"/>
    <n v="12"/>
    <n v="0"/>
    <n v="5"/>
    <n v="0"/>
    <n v="0"/>
    <n v="4"/>
    <n v="17"/>
    <n v="4.1953554946817697E-4"/>
    <s v="Wines"/>
    <x v="1"/>
    <x v="9"/>
    <x v="0"/>
    <x v="0"/>
    <n v="5"/>
    <n v="3"/>
    <n v="11"/>
    <x v="1"/>
  </r>
  <r>
    <x v="390"/>
    <n v="1983"/>
    <n v="42"/>
    <s v="Master"/>
    <s v="Married"/>
    <s v="Adult"/>
    <n v="27100"/>
    <n v="1"/>
    <n v="0"/>
    <d v="2013-05-04T00:00:00"/>
    <n v="64"/>
    <n v="12"/>
    <n v="0"/>
    <n v="13"/>
    <n v="2"/>
    <n v="0"/>
    <n v="10"/>
    <n v="27"/>
    <n v="9.9630996309963099E-4"/>
    <s v="MeatProducts"/>
    <x v="1"/>
    <x v="6"/>
    <x v="4"/>
    <x v="2"/>
    <n v="7"/>
    <n v="3"/>
    <n v="11"/>
    <x v="1"/>
  </r>
  <r>
    <x v="391"/>
    <n v="1982"/>
    <n v="43"/>
    <s v="Master"/>
    <s v="Married"/>
    <s v="Adult"/>
    <n v="43815"/>
    <n v="1"/>
    <n v="0"/>
    <d v="2013-05-04T00:00:00"/>
    <n v="53"/>
    <n v="14"/>
    <n v="10"/>
    <n v="29"/>
    <n v="4"/>
    <n v="7"/>
    <n v="15"/>
    <n v="64"/>
    <n v="1.4606869793449733E-3"/>
    <s v="MeatProducts"/>
    <x v="1"/>
    <x v="1"/>
    <x v="4"/>
    <x v="2"/>
    <n v="6"/>
    <n v="3"/>
    <n v="11"/>
    <x v="1"/>
  </r>
  <r>
    <x v="392"/>
    <n v="1980"/>
    <n v="45"/>
    <s v="PhD"/>
    <s v="Single"/>
    <s v="Adult"/>
    <n v="76412"/>
    <n v="0"/>
    <n v="0"/>
    <d v="2013-05-05T00:00:00"/>
    <n v="15"/>
    <n v="840"/>
    <n v="53"/>
    <n v="804"/>
    <n v="23"/>
    <n v="71"/>
    <n v="17"/>
    <n v="1791"/>
    <n v="2.3438726901533792E-2"/>
    <s v="Wines"/>
    <x v="1"/>
    <x v="5"/>
    <x v="1"/>
    <x v="7"/>
    <n v="3"/>
    <n v="3"/>
    <n v="11"/>
    <x v="0"/>
  </r>
  <r>
    <x v="393"/>
    <n v="1967"/>
    <n v="58"/>
    <s v="PhD"/>
    <s v="Together"/>
    <s v="Senior"/>
    <n v="56575"/>
    <n v="0"/>
    <n v="2"/>
    <d v="2013-05-05T00:00:00"/>
    <n v="42"/>
    <n v="421"/>
    <n v="5"/>
    <n v="90"/>
    <n v="0"/>
    <n v="16"/>
    <n v="10"/>
    <n v="532"/>
    <n v="9.4034467520989831E-3"/>
    <s v="Wines"/>
    <x v="5"/>
    <x v="8"/>
    <x v="6"/>
    <x v="9"/>
    <n v="5"/>
    <n v="3"/>
    <n v="11"/>
    <x v="1"/>
  </r>
  <r>
    <x v="394"/>
    <n v="1989"/>
    <n v="36"/>
    <s v="2n Cycle"/>
    <s v="Married"/>
    <s v="Adult"/>
    <n v="85710"/>
    <n v="0"/>
    <n v="0"/>
    <d v="2013-05-05T00:00:00"/>
    <n v="5"/>
    <n v="600"/>
    <n v="20"/>
    <n v="350"/>
    <n v="29"/>
    <n v="30"/>
    <n v="33"/>
    <n v="1029"/>
    <n v="1.2005600280014002E-2"/>
    <s v="Wines"/>
    <x v="1"/>
    <x v="10"/>
    <x v="7"/>
    <x v="5"/>
    <n v="2"/>
    <n v="3"/>
    <n v="11"/>
    <x v="1"/>
  </r>
  <r>
    <x v="395"/>
    <n v="1957"/>
    <n v="68"/>
    <s v="Graduation"/>
    <s v="Married"/>
    <s v="Senior"/>
    <n v="62187"/>
    <n v="0"/>
    <n v="0"/>
    <d v="2013-05-07T00:00:00"/>
    <n v="49"/>
    <n v="792"/>
    <n v="0"/>
    <n v="275"/>
    <n v="45"/>
    <n v="45"/>
    <n v="126"/>
    <n v="1157"/>
    <n v="1.8605174714972583E-2"/>
    <s v="Wines"/>
    <x v="1"/>
    <x v="0"/>
    <x v="8"/>
    <x v="8"/>
    <n v="3"/>
    <n v="3"/>
    <n v="11"/>
    <x v="1"/>
  </r>
  <r>
    <x v="396"/>
    <n v="1979"/>
    <n v="46"/>
    <s v="Graduation"/>
    <s v="Single"/>
    <s v="Adult"/>
    <n v="47691"/>
    <n v="0"/>
    <n v="1"/>
    <d v="2013-05-07T00:00:00"/>
    <n v="43"/>
    <n v="14"/>
    <n v="0"/>
    <n v="3"/>
    <n v="0"/>
    <n v="0"/>
    <n v="4"/>
    <n v="17"/>
    <n v="3.5646138684447797E-4"/>
    <s v="Wines"/>
    <x v="1"/>
    <x v="6"/>
    <x v="4"/>
    <x v="0"/>
    <n v="6"/>
    <n v="3"/>
    <n v="11"/>
    <x v="1"/>
  </r>
  <r>
    <x v="397"/>
    <n v="1966"/>
    <n v="59"/>
    <s v="Graduation"/>
    <s v="Married"/>
    <s v="Senior"/>
    <n v="44529"/>
    <n v="0"/>
    <n v="1"/>
    <d v="2013-05-07T00:00:00"/>
    <n v="98"/>
    <n v="538"/>
    <n v="13"/>
    <n v="91"/>
    <n v="17"/>
    <n v="6"/>
    <n v="26"/>
    <n v="665"/>
    <n v="1.4934087897774484E-2"/>
    <s v="Wines"/>
    <x v="8"/>
    <x v="10"/>
    <x v="3"/>
    <x v="12"/>
    <n v="5"/>
    <n v="3"/>
    <n v="11"/>
    <x v="1"/>
  </r>
  <r>
    <x v="398"/>
    <n v="1968"/>
    <n v="57"/>
    <s v="2n Cycle"/>
    <s v="Married"/>
    <s v="Senior"/>
    <n v="48985"/>
    <n v="0"/>
    <n v="1"/>
    <d v="2013-05-07T00:00:00"/>
    <n v="13"/>
    <n v="19"/>
    <n v="13"/>
    <n v="18"/>
    <n v="10"/>
    <n v="7"/>
    <n v="8"/>
    <n v="67"/>
    <n v="1.3677656425436359E-3"/>
    <s v="Wines"/>
    <x v="1"/>
    <x v="6"/>
    <x v="0"/>
    <x v="2"/>
    <n v="3"/>
    <n v="3"/>
    <n v="11"/>
    <x v="1"/>
  </r>
  <r>
    <x v="399"/>
    <n v="1977"/>
    <n v="48"/>
    <s v="Master"/>
    <s v="Married"/>
    <s v="Adult"/>
    <n v="27889"/>
    <n v="1"/>
    <n v="0"/>
    <d v="2013-05-07T00:00:00"/>
    <n v="42"/>
    <n v="14"/>
    <n v="0"/>
    <n v="4"/>
    <n v="0"/>
    <n v="0"/>
    <n v="8"/>
    <n v="18"/>
    <n v="6.4541575531571588E-4"/>
    <s v="Wines"/>
    <x v="1"/>
    <x v="6"/>
    <x v="0"/>
    <x v="0"/>
    <n v="6"/>
    <n v="3"/>
    <n v="11"/>
    <x v="1"/>
  </r>
  <r>
    <x v="400"/>
    <n v="1950"/>
    <n v="75"/>
    <s v="Graduation"/>
    <s v="Together"/>
    <s v="Senior"/>
    <n v="34026"/>
    <n v="1"/>
    <n v="1"/>
    <d v="2013-05-08T00:00:00"/>
    <n v="11"/>
    <n v="18"/>
    <n v="6"/>
    <n v="15"/>
    <n v="12"/>
    <n v="8"/>
    <n v="17"/>
    <n v="59"/>
    <n v="1.7339681420090519E-3"/>
    <s v="Wines"/>
    <x v="5"/>
    <x v="1"/>
    <x v="0"/>
    <x v="2"/>
    <n v="5"/>
    <n v="3"/>
    <n v="11"/>
    <x v="1"/>
  </r>
  <r>
    <x v="401"/>
    <n v="1950"/>
    <n v="75"/>
    <s v="Graduation"/>
    <s v="Together"/>
    <s v="Senior"/>
    <n v="34026"/>
    <n v="1"/>
    <n v="1"/>
    <d v="2013-05-08T00:00:00"/>
    <n v="11"/>
    <n v="18"/>
    <n v="6"/>
    <n v="15"/>
    <n v="12"/>
    <n v="8"/>
    <n v="17"/>
    <n v="59"/>
    <n v="1.7339681420090519E-3"/>
    <s v="Wines"/>
    <x v="5"/>
    <x v="1"/>
    <x v="0"/>
    <x v="2"/>
    <n v="5"/>
    <n v="3"/>
    <n v="11"/>
    <x v="1"/>
  </r>
  <r>
    <x v="402"/>
    <n v="1949"/>
    <n v="76"/>
    <s v="Graduation"/>
    <s v="Together"/>
    <s v="Senior"/>
    <n v="54591"/>
    <n v="0"/>
    <n v="1"/>
    <d v="2013-05-08T00:00:00"/>
    <n v="63"/>
    <n v="376"/>
    <n v="4"/>
    <n v="94"/>
    <n v="12"/>
    <n v="9"/>
    <n v="24"/>
    <n v="495"/>
    <n v="9.0674286970379731E-3"/>
    <s v="Wines"/>
    <x v="5"/>
    <x v="10"/>
    <x v="3"/>
    <x v="7"/>
    <n v="5"/>
    <n v="3"/>
    <n v="11"/>
    <x v="1"/>
  </r>
  <r>
    <x v="403"/>
    <n v="1990"/>
    <n v="35"/>
    <s v="Basic"/>
    <s v="Single"/>
    <s v="Adult"/>
    <n v="16185"/>
    <n v="1"/>
    <n v="0"/>
    <d v="2013-05-08T00:00:00"/>
    <n v="71"/>
    <n v="5"/>
    <n v="11"/>
    <n v="16"/>
    <n v="21"/>
    <n v="8"/>
    <n v="45"/>
    <n v="61"/>
    <n v="3.7689218412109977E-3"/>
    <s v="GoldProds"/>
    <x v="3"/>
    <x v="1"/>
    <x v="3"/>
    <x v="0"/>
    <n v="8"/>
    <n v="3"/>
    <n v="11"/>
    <x v="1"/>
  </r>
  <r>
    <x v="404"/>
    <n v="1956"/>
    <n v="69"/>
    <s v="Graduation"/>
    <s v="Married"/>
    <s v="Senior"/>
    <n v="15759"/>
    <n v="0"/>
    <n v="0"/>
    <d v="2013-05-09T00:00:00"/>
    <n v="12"/>
    <n v="1"/>
    <n v="2"/>
    <n v="5"/>
    <n v="6"/>
    <n v="0"/>
    <n v="3"/>
    <n v="14"/>
    <n v="8.883812424646234E-4"/>
    <s v="FishProducts"/>
    <x v="1"/>
    <x v="6"/>
    <x v="4"/>
    <x v="0"/>
    <n v="7"/>
    <n v="3"/>
    <n v="11"/>
    <x v="1"/>
  </r>
  <r>
    <x v="405"/>
    <n v="1951"/>
    <n v="74"/>
    <s v="Graduation"/>
    <s v="Together"/>
    <s v="Senior"/>
    <n v="86610"/>
    <n v="0"/>
    <n v="0"/>
    <d v="2013-05-09T00:00:00"/>
    <n v="66"/>
    <n v="446"/>
    <n v="107"/>
    <n v="768"/>
    <n v="33"/>
    <n v="196"/>
    <n v="53"/>
    <n v="1550"/>
    <n v="1.7896316822537815E-2"/>
    <s v="MeatProducts"/>
    <x v="1"/>
    <x v="5"/>
    <x v="9"/>
    <x v="3"/>
    <n v="2"/>
    <n v="3"/>
    <n v="11"/>
    <x v="1"/>
  </r>
  <r>
    <x v="406"/>
    <n v="1974"/>
    <n v="51"/>
    <s v="Graduation"/>
    <s v="Together"/>
    <s v="Senior"/>
    <n v="44392"/>
    <n v="1"/>
    <n v="1"/>
    <d v="2013-05-09T00:00:00"/>
    <n v="71"/>
    <n v="87"/>
    <n v="5"/>
    <n v="71"/>
    <n v="7"/>
    <n v="12"/>
    <n v="29"/>
    <n v="182"/>
    <n v="4.0998378086141646E-3"/>
    <s v="Wines"/>
    <x v="0"/>
    <x v="0"/>
    <x v="0"/>
    <x v="4"/>
    <n v="7"/>
    <n v="3"/>
    <n v="11"/>
    <x v="1"/>
  </r>
  <r>
    <x v="407"/>
    <n v="1977"/>
    <n v="48"/>
    <s v="Master"/>
    <s v="Married"/>
    <s v="Adult"/>
    <n v="22701"/>
    <n v="1"/>
    <n v="0"/>
    <d v="2013-05-09T00:00:00"/>
    <n v="2"/>
    <n v="2"/>
    <n v="4"/>
    <n v="9"/>
    <n v="0"/>
    <n v="4"/>
    <n v="5"/>
    <n v="19"/>
    <n v="8.3696753446984716E-4"/>
    <s v="MeatProducts"/>
    <x v="1"/>
    <x v="6"/>
    <x v="4"/>
    <x v="2"/>
    <n v="5"/>
    <n v="3"/>
    <n v="11"/>
    <x v="1"/>
  </r>
  <r>
    <x v="408"/>
    <n v="1984"/>
    <n v="41"/>
    <s v="Graduation"/>
    <s v="Married"/>
    <s v="Adult"/>
    <n v="55434"/>
    <n v="1"/>
    <n v="0"/>
    <d v="2013-05-10T00:00:00"/>
    <n v="21"/>
    <n v="238"/>
    <n v="115"/>
    <n v="215"/>
    <n v="169"/>
    <n v="69"/>
    <n v="76"/>
    <n v="806"/>
    <n v="1.4539813111087058E-2"/>
    <s v="Wines"/>
    <x v="5"/>
    <x v="5"/>
    <x v="6"/>
    <x v="11"/>
    <n v="4"/>
    <n v="3"/>
    <n v="11"/>
    <x v="1"/>
  </r>
  <r>
    <x v="409"/>
    <n v="1969"/>
    <n v="56"/>
    <s v="Graduation"/>
    <s v="Married"/>
    <s v="Senior"/>
    <n v="4428"/>
    <n v="0"/>
    <n v="1"/>
    <d v="2013-05-10T00:00:00"/>
    <n v="0"/>
    <n v="16"/>
    <n v="4"/>
    <n v="12"/>
    <n v="2"/>
    <n v="4"/>
    <n v="321"/>
    <n v="38"/>
    <n v="8.5817524841915079E-3"/>
    <s v="GoldProds"/>
    <x v="6"/>
    <x v="12"/>
    <x v="4"/>
    <x v="13"/>
    <n v="1"/>
    <n v="3"/>
    <n v="11"/>
    <x v="1"/>
  </r>
  <r>
    <x v="410"/>
    <n v="1959"/>
    <n v="66"/>
    <s v="PhD"/>
    <s v="Single"/>
    <s v="Senior"/>
    <s v="NILL"/>
    <n v="0"/>
    <n v="0"/>
    <d v="2013-05-11T00:00:00"/>
    <n v="80"/>
    <n v="81"/>
    <n v="11"/>
    <n v="50"/>
    <n v="3"/>
    <n v="2"/>
    <n v="39"/>
    <n v="147"/>
    <e v="#VALUE!"/>
    <s v="Wines"/>
    <x v="1"/>
    <x v="6"/>
    <x v="6"/>
    <x v="4"/>
    <n v="2"/>
    <n v="3"/>
    <n v="11"/>
    <x v="1"/>
  </r>
  <r>
    <x v="411"/>
    <n v="1963"/>
    <n v="62"/>
    <s v="PhD"/>
    <s v="Divorced"/>
    <s v="Senior"/>
    <n v="48799"/>
    <n v="0"/>
    <n v="1"/>
    <d v="2013-05-11T00:00:00"/>
    <n v="9"/>
    <n v="174"/>
    <n v="18"/>
    <n v="81"/>
    <n v="28"/>
    <n v="6"/>
    <n v="24"/>
    <n v="307"/>
    <n v="6.2911125227975984E-3"/>
    <s v="Wines"/>
    <x v="5"/>
    <x v="4"/>
    <x v="3"/>
    <x v="9"/>
    <n v="3"/>
    <n v="3"/>
    <n v="11"/>
    <x v="1"/>
  </r>
  <r>
    <x v="412"/>
    <n v="1944"/>
    <n v="81"/>
    <s v="PhD"/>
    <s v="Single"/>
    <s v="Senior"/>
    <n v="82716"/>
    <n v="0"/>
    <n v="0"/>
    <d v="2013-05-11T00:00:00"/>
    <n v="8"/>
    <n v="606"/>
    <n v="148"/>
    <n v="228"/>
    <n v="15"/>
    <n v="148"/>
    <n v="22"/>
    <n v="1145"/>
    <n v="1.3842545577639151E-2"/>
    <s v="Wines"/>
    <x v="1"/>
    <x v="10"/>
    <x v="8"/>
    <x v="11"/>
    <n v="2"/>
    <n v="3"/>
    <n v="11"/>
    <x v="1"/>
  </r>
  <r>
    <x v="413"/>
    <n v="1945"/>
    <n v="80"/>
    <s v="Graduation"/>
    <s v="Widow"/>
    <s v="Senior"/>
    <n v="63285"/>
    <n v="0"/>
    <n v="0"/>
    <d v="2013-05-11T00:00:00"/>
    <n v="84"/>
    <n v="508"/>
    <n v="124"/>
    <n v="249"/>
    <n v="50"/>
    <n v="38"/>
    <n v="134"/>
    <n v="969"/>
    <n v="1.5311685233467646E-2"/>
    <s v="Wines"/>
    <x v="1"/>
    <x v="10"/>
    <x v="2"/>
    <x v="11"/>
    <n v="3"/>
    <n v="3"/>
    <n v="11"/>
    <x v="1"/>
  </r>
  <r>
    <x v="414"/>
    <n v="1982"/>
    <n v="43"/>
    <s v="Master"/>
    <s v="Together"/>
    <s v="Adult"/>
    <n v="73450"/>
    <n v="0"/>
    <n v="0"/>
    <d v="2013-05-12T00:00:00"/>
    <n v="85"/>
    <n v="1142"/>
    <n v="51"/>
    <n v="415"/>
    <n v="90"/>
    <n v="69"/>
    <n v="37"/>
    <n v="1767"/>
    <n v="2.40571817562968E-2"/>
    <s v="Wines"/>
    <x v="1"/>
    <x v="8"/>
    <x v="8"/>
    <x v="12"/>
    <n v="3"/>
    <n v="3"/>
    <n v="11"/>
    <x v="1"/>
  </r>
  <r>
    <x v="415"/>
    <n v="1950"/>
    <n v="75"/>
    <s v="Graduation"/>
    <s v="Together"/>
    <s v="Senior"/>
    <n v="60905"/>
    <n v="0"/>
    <n v="1"/>
    <d v="2013-05-12T00:00:00"/>
    <n v="27"/>
    <n v="208"/>
    <n v="17"/>
    <n v="76"/>
    <n v="36"/>
    <n v="17"/>
    <n v="38"/>
    <n v="354"/>
    <n v="5.8123306789261966E-3"/>
    <s v="Wines"/>
    <x v="3"/>
    <x v="4"/>
    <x v="6"/>
    <x v="9"/>
    <n v="2"/>
    <n v="3"/>
    <n v="11"/>
    <x v="1"/>
  </r>
  <r>
    <x v="416"/>
    <n v="1979"/>
    <n v="46"/>
    <s v="Graduation"/>
    <s v="Married"/>
    <s v="Adult"/>
    <n v="2447"/>
    <n v="1"/>
    <n v="0"/>
    <d v="2013-06-01T00:00:00"/>
    <n v="42"/>
    <n v="1"/>
    <n v="1"/>
    <n v="1725"/>
    <n v="1"/>
    <n v="1"/>
    <n v="1"/>
    <n v="1729"/>
    <n v="0.7065794850837761"/>
    <s v="MeatProducts"/>
    <x v="10"/>
    <x v="9"/>
    <x v="10"/>
    <x v="13"/>
    <n v="1"/>
    <n v="3"/>
    <n v="11"/>
    <x v="1"/>
  </r>
  <r>
    <x v="417"/>
    <n v="1951"/>
    <n v="74"/>
    <s v="Graduation"/>
    <s v="Widow"/>
    <s v="Senior"/>
    <n v="67046"/>
    <n v="0"/>
    <n v="1"/>
    <d v="2013-06-01T00:00:00"/>
    <n v="92"/>
    <n v="544"/>
    <n v="35"/>
    <n v="133"/>
    <n v="23"/>
    <n v="151"/>
    <n v="107"/>
    <n v="886"/>
    <n v="1.3214807743936999E-2"/>
    <s v="Wines"/>
    <x v="3"/>
    <x v="0"/>
    <x v="2"/>
    <x v="4"/>
    <n v="2"/>
    <n v="3"/>
    <n v="11"/>
    <x v="1"/>
  </r>
  <r>
    <x v="418"/>
    <n v="1963"/>
    <n v="62"/>
    <s v="Graduation"/>
    <s v="Divorced"/>
    <s v="Senior"/>
    <n v="33378"/>
    <n v="1"/>
    <n v="1"/>
    <d v="2013-06-02T00:00:00"/>
    <n v="38"/>
    <n v="33"/>
    <n v="6"/>
    <n v="40"/>
    <n v="3"/>
    <n v="7"/>
    <n v="10"/>
    <n v="89"/>
    <n v="2.6664269878362993E-3"/>
    <s v="MeatProducts"/>
    <x v="5"/>
    <x v="1"/>
    <x v="4"/>
    <x v="4"/>
    <n v="7"/>
    <n v="3"/>
    <n v="11"/>
    <x v="1"/>
  </r>
  <r>
    <x v="419"/>
    <n v="1976"/>
    <n v="49"/>
    <s v="Master"/>
    <s v="Single"/>
    <s v="Adult"/>
    <n v="70893"/>
    <n v="0"/>
    <n v="0"/>
    <d v="2013-06-02T00:00:00"/>
    <n v="42"/>
    <n v="768"/>
    <n v="44"/>
    <n v="561"/>
    <n v="77"/>
    <n v="44"/>
    <n v="14"/>
    <n v="1494"/>
    <n v="2.1074012949092294E-2"/>
    <s v="Wines"/>
    <x v="1"/>
    <x v="10"/>
    <x v="9"/>
    <x v="5"/>
    <n v="3"/>
    <n v="3"/>
    <n v="11"/>
    <x v="1"/>
  </r>
  <r>
    <x v="420"/>
    <n v="1958"/>
    <n v="67"/>
    <s v="Graduation"/>
    <s v="Married"/>
    <s v="Senior"/>
    <n v="81320"/>
    <n v="0"/>
    <n v="0"/>
    <d v="2013-06-02T00:00:00"/>
    <n v="61"/>
    <n v="183"/>
    <n v="33"/>
    <n v="493"/>
    <n v="59"/>
    <n v="103"/>
    <n v="57"/>
    <n v="871"/>
    <n v="1.0710772257747171E-2"/>
    <s v="MeatProducts"/>
    <x v="1"/>
    <x v="0"/>
    <x v="6"/>
    <x v="5"/>
    <n v="2"/>
    <n v="3"/>
    <n v="11"/>
    <x v="1"/>
  </r>
  <r>
    <x v="421"/>
    <n v="1951"/>
    <n v="74"/>
    <s v="Graduation"/>
    <s v="Widow"/>
    <s v="Senior"/>
    <n v="70792"/>
    <n v="0"/>
    <n v="0"/>
    <d v="2013-06-02T00:00:00"/>
    <n v="82"/>
    <n v="344"/>
    <n v="45"/>
    <n v="654"/>
    <n v="104"/>
    <n v="11"/>
    <n v="114"/>
    <n v="1158"/>
    <n v="1.6357780540174029E-2"/>
    <s v="MeatProducts"/>
    <x v="3"/>
    <x v="4"/>
    <x v="1"/>
    <x v="5"/>
    <n v="3"/>
    <n v="3"/>
    <n v="11"/>
    <x v="1"/>
  </r>
  <r>
    <x v="422"/>
    <n v="1978"/>
    <n v="47"/>
    <s v="Graduation"/>
    <s v="Married"/>
    <s v="Adult"/>
    <n v="57113"/>
    <n v="1"/>
    <n v="1"/>
    <d v="2013-06-02T00:00:00"/>
    <n v="45"/>
    <n v="182"/>
    <n v="4"/>
    <n v="33"/>
    <n v="0"/>
    <n v="2"/>
    <n v="42"/>
    <n v="221"/>
    <n v="3.8695218251536428E-3"/>
    <s v="Wines"/>
    <x v="8"/>
    <x v="0"/>
    <x v="0"/>
    <x v="8"/>
    <n v="7"/>
    <n v="3"/>
    <n v="11"/>
    <x v="1"/>
  </r>
  <r>
    <x v="423"/>
    <n v="1956"/>
    <n v="69"/>
    <s v="Master"/>
    <s v="Together"/>
    <s v="Senior"/>
    <n v="34941"/>
    <n v="1"/>
    <n v="1"/>
    <d v="2013-06-03T00:00:00"/>
    <n v="26"/>
    <n v="39"/>
    <n v="2"/>
    <n v="25"/>
    <n v="4"/>
    <n v="3"/>
    <n v="24"/>
    <n v="73"/>
    <n v="2.0892361409232708E-3"/>
    <s v="Wines"/>
    <x v="3"/>
    <x v="4"/>
    <x v="4"/>
    <x v="2"/>
    <n v="8"/>
    <n v="3"/>
    <n v="11"/>
    <x v="1"/>
  </r>
  <r>
    <x v="424"/>
    <n v="1953"/>
    <n v="72"/>
    <s v="Graduation"/>
    <s v="Together"/>
    <s v="Senior"/>
    <n v="41452"/>
    <n v="1"/>
    <n v="1"/>
    <d v="2013-06-03T00:00:00"/>
    <n v="86"/>
    <n v="13"/>
    <n v="0"/>
    <n v="3"/>
    <n v="0"/>
    <n v="0"/>
    <n v="0"/>
    <n v="16"/>
    <n v="3.8598861333590662E-4"/>
    <s v="Wines"/>
    <x v="1"/>
    <x v="6"/>
    <x v="4"/>
    <x v="0"/>
    <n v="7"/>
    <n v="3"/>
    <n v="11"/>
    <x v="1"/>
  </r>
  <r>
    <x v="425"/>
    <n v="1958"/>
    <n v="67"/>
    <s v="Graduation"/>
    <s v="Married"/>
    <s v="Senior"/>
    <n v="48192"/>
    <n v="0"/>
    <n v="0"/>
    <d v="2013-06-04T00:00:00"/>
    <n v="76"/>
    <n v="1039"/>
    <n v="43"/>
    <n v="204"/>
    <n v="153"/>
    <n v="58"/>
    <n v="29"/>
    <n v="1497"/>
    <n v="3.1063247011952191E-2"/>
    <s v="Wines"/>
    <x v="5"/>
    <x v="1"/>
    <x v="8"/>
    <x v="1"/>
    <n v="8"/>
    <n v="3"/>
    <n v="11"/>
    <x v="0"/>
  </r>
  <r>
    <x v="426"/>
    <n v="1972"/>
    <n v="53"/>
    <s v="Graduation"/>
    <s v="Single"/>
    <s v="Senior"/>
    <n v="72504"/>
    <n v="0"/>
    <n v="1"/>
    <d v="2013-06-04T00:00:00"/>
    <n v="43"/>
    <n v="604"/>
    <n v="26"/>
    <n v="470"/>
    <n v="123"/>
    <n v="161"/>
    <n v="94"/>
    <n v="1384"/>
    <n v="1.9088602008165065E-2"/>
    <s v="Wines"/>
    <x v="3"/>
    <x v="5"/>
    <x v="7"/>
    <x v="3"/>
    <n v="2"/>
    <n v="3"/>
    <n v="11"/>
    <x v="1"/>
  </r>
  <r>
    <x v="427"/>
    <n v="1965"/>
    <n v="60"/>
    <s v="Master"/>
    <s v="Single"/>
    <s v="Senior"/>
    <n v="35791"/>
    <n v="2"/>
    <n v="1"/>
    <d v="2013-06-05T00:00:00"/>
    <n v="94"/>
    <n v="27"/>
    <n v="0"/>
    <n v="5"/>
    <n v="0"/>
    <n v="0"/>
    <n v="3"/>
    <n v="32"/>
    <n v="8.9407951719706067E-4"/>
    <s v="Wines"/>
    <x v="3"/>
    <x v="6"/>
    <x v="4"/>
    <x v="2"/>
    <n v="8"/>
    <n v="3"/>
    <n v="11"/>
    <x v="1"/>
  </r>
  <r>
    <x v="428"/>
    <n v="1978"/>
    <n v="47"/>
    <s v="Graduation"/>
    <s v="Together"/>
    <s v="Adult"/>
    <n v="53172"/>
    <n v="0"/>
    <n v="1"/>
    <d v="2013-06-05T00:00:00"/>
    <n v="54"/>
    <n v="121"/>
    <n v="62"/>
    <n v="90"/>
    <n v="68"/>
    <n v="20"/>
    <n v="125"/>
    <n v="361"/>
    <n v="6.7892875949747983E-3"/>
    <s v="GoldProds"/>
    <x v="5"/>
    <x v="1"/>
    <x v="6"/>
    <x v="7"/>
    <n v="3"/>
    <n v="3"/>
    <n v="11"/>
    <x v="1"/>
  </r>
  <r>
    <x v="429"/>
    <n v="1965"/>
    <n v="60"/>
    <s v="Master"/>
    <s v="Single"/>
    <s v="Senior"/>
    <n v="35791"/>
    <n v="2"/>
    <n v="1"/>
    <d v="2013-06-05T00:00:00"/>
    <n v="94"/>
    <n v="27"/>
    <n v="0"/>
    <n v="5"/>
    <n v="0"/>
    <n v="0"/>
    <n v="3"/>
    <n v="32"/>
    <n v="8.9407951719706067E-4"/>
    <s v="Wines"/>
    <x v="3"/>
    <x v="6"/>
    <x v="4"/>
    <x v="2"/>
    <n v="8"/>
    <n v="3"/>
    <n v="11"/>
    <x v="1"/>
  </r>
  <r>
    <x v="430"/>
    <n v="1958"/>
    <n v="67"/>
    <s v="2n Cycle"/>
    <s v="Single"/>
    <s v="Senior"/>
    <n v="75342"/>
    <n v="0"/>
    <n v="1"/>
    <d v="2013-06-05T00:00:00"/>
    <n v="38"/>
    <n v="204"/>
    <n v="97"/>
    <n v="97"/>
    <n v="21"/>
    <n v="118"/>
    <n v="26"/>
    <n v="537"/>
    <n v="7.1274986063550212E-3"/>
    <s v="Wines"/>
    <x v="1"/>
    <x v="5"/>
    <x v="3"/>
    <x v="5"/>
    <n v="4"/>
    <n v="3"/>
    <n v="11"/>
    <x v="1"/>
  </r>
  <r>
    <x v="431"/>
    <n v="1952"/>
    <n v="73"/>
    <s v="Graduation"/>
    <s v="Single"/>
    <s v="Senior"/>
    <n v="40887"/>
    <n v="1"/>
    <n v="1"/>
    <d v="2013-06-05T00:00:00"/>
    <n v="32"/>
    <n v="50"/>
    <n v="4"/>
    <n v="44"/>
    <n v="10"/>
    <n v="10"/>
    <n v="43"/>
    <n v="118"/>
    <n v="2.886002886002886E-3"/>
    <s v="Wines"/>
    <x v="5"/>
    <x v="4"/>
    <x v="0"/>
    <x v="2"/>
    <n v="9"/>
    <n v="3"/>
    <n v="11"/>
    <x v="0"/>
  </r>
  <r>
    <x v="432"/>
    <n v="1974"/>
    <n v="51"/>
    <s v="PhD"/>
    <s v="Together"/>
    <s v="Senior"/>
    <n v="30351"/>
    <n v="1"/>
    <n v="0"/>
    <d v="2013-06-06T00:00:00"/>
    <n v="19"/>
    <n v="14"/>
    <n v="0"/>
    <n v="24"/>
    <n v="3"/>
    <n v="3"/>
    <n v="2"/>
    <n v="44"/>
    <n v="1.4497051168001055E-3"/>
    <s v="MeatProducts"/>
    <x v="1"/>
    <x v="4"/>
    <x v="4"/>
    <x v="0"/>
    <n v="9"/>
    <n v="3"/>
    <n v="11"/>
    <x v="0"/>
  </r>
  <r>
    <x v="433"/>
    <n v="1974"/>
    <n v="51"/>
    <s v="PhD"/>
    <s v="Together"/>
    <s v="Senior"/>
    <n v="30351"/>
    <n v="1"/>
    <n v="0"/>
    <d v="2013-06-06T00:00:00"/>
    <n v="19"/>
    <n v="14"/>
    <n v="0"/>
    <n v="24"/>
    <n v="3"/>
    <n v="3"/>
    <n v="2"/>
    <n v="44"/>
    <n v="1.4497051168001055E-3"/>
    <s v="MeatProducts"/>
    <x v="1"/>
    <x v="4"/>
    <x v="4"/>
    <x v="0"/>
    <n v="9"/>
    <n v="3"/>
    <n v="11"/>
    <x v="1"/>
  </r>
  <r>
    <x v="434"/>
    <n v="1958"/>
    <n v="67"/>
    <s v="Master"/>
    <s v="Together"/>
    <s v="Senior"/>
    <n v="46692"/>
    <n v="0"/>
    <n v="1"/>
    <d v="2013-06-06T00:00:00"/>
    <n v="37"/>
    <n v="170"/>
    <n v="6"/>
    <n v="97"/>
    <n v="24"/>
    <n v="12"/>
    <n v="88"/>
    <n v="309"/>
    <n v="6.6178360318684144E-3"/>
    <s v="Wines"/>
    <x v="5"/>
    <x v="10"/>
    <x v="0"/>
    <x v="8"/>
    <n v="6"/>
    <n v="3"/>
    <n v="11"/>
    <x v="1"/>
  </r>
  <r>
    <x v="435"/>
    <n v="1943"/>
    <n v="82"/>
    <s v="PhD"/>
    <s v="Widow"/>
    <s v="Senior"/>
    <n v="57513"/>
    <n v="0"/>
    <n v="0"/>
    <d v="2013-06-07T00:00:00"/>
    <n v="59"/>
    <n v="735"/>
    <n v="40"/>
    <n v="183"/>
    <n v="52"/>
    <n v="20"/>
    <n v="30"/>
    <n v="1030"/>
    <n v="1.7908994488202667E-2"/>
    <s v="Wines"/>
    <x v="3"/>
    <x v="2"/>
    <x v="6"/>
    <x v="11"/>
    <n v="6"/>
    <n v="3"/>
    <n v="11"/>
    <x v="1"/>
  </r>
  <r>
    <x v="436"/>
    <n v="1960"/>
    <n v="65"/>
    <s v="Graduation"/>
    <s v="Married"/>
    <s v="Senior"/>
    <n v="31454"/>
    <n v="1"/>
    <n v="1"/>
    <d v="2013-06-07T00:00:00"/>
    <n v="40"/>
    <n v="28"/>
    <n v="0"/>
    <n v="11"/>
    <n v="0"/>
    <n v="0"/>
    <n v="9"/>
    <n v="39"/>
    <n v="1.2399058943218669E-3"/>
    <s v="Wines"/>
    <x v="5"/>
    <x v="1"/>
    <x v="4"/>
    <x v="2"/>
    <n v="8"/>
    <n v="3"/>
    <n v="11"/>
    <x v="1"/>
  </r>
  <r>
    <x v="437"/>
    <n v="1987"/>
    <n v="38"/>
    <s v="Master"/>
    <s v="Divorced"/>
    <s v="Adult"/>
    <n v="61787"/>
    <n v="0"/>
    <n v="0"/>
    <d v="2013-06-07T00:00:00"/>
    <n v="71"/>
    <n v="621"/>
    <n v="73"/>
    <n v="414"/>
    <n v="78"/>
    <n v="48"/>
    <n v="85"/>
    <n v="1234"/>
    <n v="1.9971838736303753E-2"/>
    <s v="Wines"/>
    <x v="1"/>
    <x v="3"/>
    <x v="1"/>
    <x v="3"/>
    <n v="5"/>
    <n v="3"/>
    <n v="11"/>
    <x v="1"/>
  </r>
  <r>
    <x v="438"/>
    <n v="1973"/>
    <n v="52"/>
    <s v="PhD"/>
    <s v="Together"/>
    <s v="Senior"/>
    <n v="63516"/>
    <n v="1"/>
    <n v="1"/>
    <d v="2013-06-07T00:00:00"/>
    <n v="30"/>
    <n v="141"/>
    <n v="11"/>
    <n v="114"/>
    <n v="15"/>
    <n v="14"/>
    <n v="5"/>
    <n v="295"/>
    <n v="4.644499023868002E-3"/>
    <s v="Wines"/>
    <x v="2"/>
    <x v="0"/>
    <x v="0"/>
    <x v="9"/>
    <n v="5"/>
    <n v="3"/>
    <n v="11"/>
    <x v="1"/>
  </r>
  <r>
    <x v="439"/>
    <n v="1946"/>
    <n v="79"/>
    <s v="Graduation"/>
    <s v="Married"/>
    <s v="Senior"/>
    <n v="18100"/>
    <n v="0"/>
    <n v="0"/>
    <d v="2013-06-08T00:00:00"/>
    <n v="14"/>
    <n v="3"/>
    <n v="1"/>
    <n v="2"/>
    <n v="4"/>
    <n v="3"/>
    <n v="1"/>
    <n v="13"/>
    <n v="7.1823204419889505E-4"/>
    <s v="FishProducts"/>
    <x v="1"/>
    <x v="9"/>
    <x v="4"/>
    <x v="2"/>
    <n v="5"/>
    <n v="3"/>
    <n v="11"/>
    <x v="1"/>
  </r>
  <r>
    <x v="440"/>
    <n v="1973"/>
    <n v="52"/>
    <s v="PhD"/>
    <s v="Together"/>
    <s v="Senior"/>
    <n v="39435"/>
    <n v="1"/>
    <n v="0"/>
    <d v="2013-06-08T00:00:00"/>
    <n v="16"/>
    <n v="71"/>
    <n v="0"/>
    <n v="18"/>
    <n v="0"/>
    <n v="0"/>
    <n v="13"/>
    <n v="89"/>
    <n v="2.2568784075060228E-3"/>
    <s v="Wines"/>
    <x v="1"/>
    <x v="4"/>
    <x v="0"/>
    <x v="0"/>
    <n v="7"/>
    <n v="3"/>
    <n v="11"/>
    <x v="1"/>
  </r>
  <r>
    <x v="441"/>
    <n v="1977"/>
    <n v="48"/>
    <s v="Graduation"/>
    <s v="Together"/>
    <s v="Adult"/>
    <n v="96876"/>
    <n v="0"/>
    <n v="0"/>
    <d v="2013-06-08T00:00:00"/>
    <n v="79"/>
    <n v="908"/>
    <n v="43"/>
    <n v="735"/>
    <n v="40"/>
    <n v="194"/>
    <n v="21"/>
    <n v="1920"/>
    <n v="1.9819150253932862E-2"/>
    <s v="Wines"/>
    <x v="1"/>
    <x v="8"/>
    <x v="5"/>
    <x v="6"/>
    <n v="2"/>
    <n v="3"/>
    <n v="11"/>
    <x v="0"/>
  </r>
  <r>
    <x v="442"/>
    <n v="1968"/>
    <n v="57"/>
    <s v="Master"/>
    <s v="Together"/>
    <s v="Senior"/>
    <n v="32889"/>
    <n v="1"/>
    <n v="1"/>
    <d v="2013-06-09T00:00:00"/>
    <n v="78"/>
    <n v="28"/>
    <n v="0"/>
    <n v="13"/>
    <n v="4"/>
    <n v="2"/>
    <n v="8"/>
    <n v="47"/>
    <n v="1.4290492261850468E-3"/>
    <s v="Wines"/>
    <x v="5"/>
    <x v="1"/>
    <x v="0"/>
    <x v="2"/>
    <n v="5"/>
    <n v="3"/>
    <n v="11"/>
    <x v="1"/>
  </r>
  <r>
    <x v="443"/>
    <n v="1971"/>
    <n v="54"/>
    <s v="PhD"/>
    <s v="Married"/>
    <s v="Senior"/>
    <n v="60491"/>
    <n v="0"/>
    <n v="1"/>
    <d v="2013-06-09T00:00:00"/>
    <n v="81"/>
    <n v="637"/>
    <n v="47"/>
    <n v="237"/>
    <n v="12"/>
    <n v="19"/>
    <n v="76"/>
    <n v="952"/>
    <n v="1.5737878362070391E-2"/>
    <s v="Wines"/>
    <x v="2"/>
    <x v="10"/>
    <x v="12"/>
    <x v="9"/>
    <n v="5"/>
    <n v="3"/>
    <n v="11"/>
    <x v="1"/>
  </r>
  <r>
    <x v="444"/>
    <n v="1948"/>
    <n v="77"/>
    <s v="Graduation"/>
    <s v="Married"/>
    <s v="Senior"/>
    <n v="42192"/>
    <n v="0"/>
    <n v="0"/>
    <d v="2013-06-09T00:00:00"/>
    <n v="40"/>
    <n v="40"/>
    <n v="15"/>
    <n v="15"/>
    <n v="17"/>
    <n v="6"/>
    <n v="7"/>
    <n v="93"/>
    <n v="2.2042093287827076E-3"/>
    <s v="Wines"/>
    <x v="1"/>
    <x v="1"/>
    <x v="0"/>
    <x v="2"/>
    <n v="4"/>
    <n v="3"/>
    <n v="11"/>
    <x v="1"/>
  </r>
  <r>
    <x v="445"/>
    <n v="1991"/>
    <n v="34"/>
    <s v="PhD"/>
    <s v="Together"/>
    <s v="Adult"/>
    <n v="68682"/>
    <n v="0"/>
    <n v="0"/>
    <d v="2013-06-10T00:00:00"/>
    <n v="56"/>
    <n v="919"/>
    <n v="0"/>
    <n v="505"/>
    <n v="99"/>
    <n v="30"/>
    <n v="45"/>
    <n v="1553"/>
    <n v="2.2611455694359513E-2"/>
    <s v="Wines"/>
    <x v="1"/>
    <x v="0"/>
    <x v="7"/>
    <x v="5"/>
    <n v="2"/>
    <n v="3"/>
    <n v="11"/>
    <x v="1"/>
  </r>
  <r>
    <x v="446"/>
    <n v="1978"/>
    <n v="47"/>
    <s v="Master"/>
    <s v="Together"/>
    <s v="Adult"/>
    <n v="61346"/>
    <n v="1"/>
    <n v="0"/>
    <d v="2013-06-10T00:00:00"/>
    <n v="34"/>
    <n v="562"/>
    <n v="58"/>
    <n v="168"/>
    <n v="43"/>
    <n v="16"/>
    <n v="142"/>
    <n v="847"/>
    <n v="1.380693117725687E-2"/>
    <s v="Wines"/>
    <x v="1"/>
    <x v="5"/>
    <x v="5"/>
    <x v="5"/>
    <n v="3"/>
    <n v="3"/>
    <n v="11"/>
    <x v="1"/>
  </r>
  <r>
    <x v="447"/>
    <n v="1968"/>
    <n v="57"/>
    <s v="Graduation"/>
    <s v="Single"/>
    <s v="Senior"/>
    <n v="70566"/>
    <n v="0"/>
    <n v="1"/>
    <d v="2013-06-10T00:00:00"/>
    <n v="4"/>
    <n v="381"/>
    <n v="28"/>
    <n v="215"/>
    <n v="84"/>
    <n v="28"/>
    <n v="21"/>
    <n v="736"/>
    <n v="1.0429952101578663E-2"/>
    <s v="Wines"/>
    <x v="3"/>
    <x v="10"/>
    <x v="2"/>
    <x v="6"/>
    <n v="3"/>
    <n v="3"/>
    <n v="11"/>
    <x v="1"/>
  </r>
  <r>
    <x v="448"/>
    <n v="1991"/>
    <n v="34"/>
    <s v="PhD"/>
    <s v="Together"/>
    <s v="Adult"/>
    <n v="68682"/>
    <n v="0"/>
    <n v="0"/>
    <d v="2013-06-10T00:00:00"/>
    <n v="56"/>
    <n v="919"/>
    <n v="0"/>
    <n v="505"/>
    <n v="99"/>
    <n v="30"/>
    <n v="45"/>
    <n v="1553"/>
    <n v="2.2611455694359513E-2"/>
    <s v="Wines"/>
    <x v="1"/>
    <x v="0"/>
    <x v="7"/>
    <x v="5"/>
    <n v="2"/>
    <n v="3"/>
    <n v="11"/>
    <x v="1"/>
  </r>
  <r>
    <x v="449"/>
    <n v="1949"/>
    <n v="76"/>
    <s v="Master"/>
    <s v="Married"/>
    <s v="Senior"/>
    <n v="81698"/>
    <n v="0"/>
    <n v="0"/>
    <d v="2013-06-11T00:00:00"/>
    <n v="4"/>
    <n v="179"/>
    <n v="28"/>
    <n v="520"/>
    <n v="111"/>
    <n v="123"/>
    <n v="47"/>
    <n v="961"/>
    <n v="1.1762833851501873E-2"/>
    <s v="MeatProducts"/>
    <x v="1"/>
    <x v="4"/>
    <x v="8"/>
    <x v="11"/>
    <n v="1"/>
    <n v="3"/>
    <n v="11"/>
    <x v="0"/>
  </r>
  <r>
    <x v="450"/>
    <n v="1971"/>
    <n v="54"/>
    <s v="Graduation"/>
    <s v="Married"/>
    <s v="Senior"/>
    <n v="73691"/>
    <n v="0"/>
    <n v="1"/>
    <d v="2013-06-11T00:00:00"/>
    <n v="58"/>
    <n v="707"/>
    <n v="21"/>
    <n v="250"/>
    <n v="85"/>
    <n v="43"/>
    <n v="73"/>
    <n v="1106"/>
    <n v="1.5008617063142039E-2"/>
    <s v="Wines"/>
    <x v="3"/>
    <x v="10"/>
    <x v="3"/>
    <x v="7"/>
    <n v="2"/>
    <n v="3"/>
    <n v="11"/>
    <x v="1"/>
  </r>
  <r>
    <x v="451"/>
    <n v="1955"/>
    <n v="70"/>
    <s v="2n Cycle"/>
    <s v="Together"/>
    <s v="Senior"/>
    <n v="74805"/>
    <n v="0"/>
    <n v="1"/>
    <d v="2013-06-11T00:00:00"/>
    <n v="14"/>
    <n v="209"/>
    <n v="162"/>
    <n v="209"/>
    <n v="41"/>
    <n v="162"/>
    <n v="37"/>
    <n v="783"/>
    <n v="1.0467214758371767E-2"/>
    <s v="Wines"/>
    <x v="0"/>
    <x v="0"/>
    <x v="5"/>
    <x v="5"/>
    <n v="2"/>
    <n v="3"/>
    <n v="11"/>
    <x v="1"/>
  </r>
  <r>
    <x v="452"/>
    <n v="1968"/>
    <n v="57"/>
    <s v="Graduation"/>
    <s v="Married"/>
    <s v="Senior"/>
    <n v="41120"/>
    <n v="1"/>
    <n v="1"/>
    <d v="2013-06-11T00:00:00"/>
    <n v="80"/>
    <n v="24"/>
    <n v="2"/>
    <n v="23"/>
    <n v="0"/>
    <n v="8"/>
    <n v="24"/>
    <n v="57"/>
    <n v="1.3861867704280156E-3"/>
    <s v="Wines"/>
    <x v="5"/>
    <x v="1"/>
    <x v="0"/>
    <x v="2"/>
    <n v="6"/>
    <n v="3"/>
    <n v="11"/>
    <x v="1"/>
  </r>
  <r>
    <x v="453"/>
    <n v="1971"/>
    <n v="54"/>
    <s v="Master"/>
    <s v="Married"/>
    <s v="Senior"/>
    <n v="34109"/>
    <n v="0"/>
    <n v="1"/>
    <d v="2013-06-11T00:00:00"/>
    <n v="39"/>
    <n v="9"/>
    <n v="1"/>
    <n v="5"/>
    <n v="2"/>
    <n v="1"/>
    <n v="4"/>
    <n v="18"/>
    <n v="5.2771995660969245E-4"/>
    <s v="Wines"/>
    <x v="1"/>
    <x v="9"/>
    <x v="4"/>
    <x v="2"/>
    <n v="4"/>
    <n v="3"/>
    <n v="11"/>
    <x v="1"/>
  </r>
  <r>
    <x v="454"/>
    <n v="1948"/>
    <n v="77"/>
    <s v="Graduation"/>
    <s v="Together"/>
    <s v="Senior"/>
    <n v="70666"/>
    <n v="0"/>
    <n v="0"/>
    <d v="2013-06-12T00:00:00"/>
    <n v="29"/>
    <n v="398"/>
    <n v="40"/>
    <n v="367"/>
    <n v="119"/>
    <n v="122"/>
    <n v="30"/>
    <n v="1046"/>
    <n v="1.4802026434211643E-2"/>
    <s v="Wines"/>
    <x v="1"/>
    <x v="8"/>
    <x v="1"/>
    <x v="4"/>
    <n v="4"/>
    <n v="3"/>
    <n v="11"/>
    <x v="1"/>
  </r>
  <r>
    <x v="455"/>
    <n v="1977"/>
    <n v="48"/>
    <s v="Graduation"/>
    <s v="Together"/>
    <s v="Adult"/>
    <n v="39771"/>
    <n v="1"/>
    <n v="0"/>
    <d v="2013-06-12T00:00:00"/>
    <n v="92"/>
    <n v="6"/>
    <n v="2"/>
    <n v="18"/>
    <n v="2"/>
    <n v="8"/>
    <n v="14"/>
    <n v="36"/>
    <n v="9.0518216791129211E-4"/>
    <s v="MeatProducts"/>
    <x v="1"/>
    <x v="1"/>
    <x v="4"/>
    <x v="2"/>
    <n v="4"/>
    <n v="3"/>
    <n v="11"/>
    <x v="1"/>
  </r>
  <r>
    <x v="456"/>
    <n v="1965"/>
    <n v="60"/>
    <s v="Basic"/>
    <s v="Single"/>
    <s v="Senior"/>
    <n v="23529"/>
    <n v="0"/>
    <n v="1"/>
    <d v="2013-07-01T00:00:00"/>
    <n v="67"/>
    <n v="9"/>
    <n v="7"/>
    <n v="13"/>
    <n v="3"/>
    <n v="2"/>
    <n v="20"/>
    <n v="34"/>
    <n v="1.4450252879425389E-3"/>
    <s v="GoldProds"/>
    <x v="1"/>
    <x v="6"/>
    <x v="0"/>
    <x v="0"/>
    <n v="6"/>
    <n v="3"/>
    <n v="11"/>
    <x v="1"/>
  </r>
  <r>
    <x v="457"/>
    <n v="1971"/>
    <n v="54"/>
    <s v="Graduation"/>
    <s v="Married"/>
    <s v="Senior"/>
    <n v="52914"/>
    <n v="0"/>
    <n v="1"/>
    <d v="2013-07-01T00:00:00"/>
    <n v="32"/>
    <n v="254"/>
    <n v="10"/>
    <n v="44"/>
    <n v="30"/>
    <n v="10"/>
    <n v="227"/>
    <n v="348"/>
    <n v="6.5767093774804402E-3"/>
    <s v="Wines"/>
    <x v="3"/>
    <x v="8"/>
    <x v="6"/>
    <x v="2"/>
    <n v="7"/>
    <n v="3"/>
    <n v="11"/>
    <x v="1"/>
  </r>
  <r>
    <x v="458"/>
    <n v="1961"/>
    <n v="64"/>
    <s v="PhD"/>
    <s v="Divorced"/>
    <s v="Senior"/>
    <n v="64325"/>
    <n v="0"/>
    <n v="1"/>
    <d v="2013-07-02T00:00:00"/>
    <n v="41"/>
    <n v="731"/>
    <n v="60"/>
    <n v="353"/>
    <n v="78"/>
    <n v="12"/>
    <n v="73"/>
    <n v="1234"/>
    <n v="1.9183832102603965E-2"/>
    <s v="Wines"/>
    <x v="0"/>
    <x v="7"/>
    <x v="6"/>
    <x v="8"/>
    <n v="7"/>
    <n v="3"/>
    <n v="11"/>
    <x v="1"/>
  </r>
  <r>
    <x v="459"/>
    <n v="1986"/>
    <n v="39"/>
    <s v="2n Cycle"/>
    <s v="Married"/>
    <s v="Adult"/>
    <n v="7500"/>
    <n v="1"/>
    <n v="0"/>
    <d v="2013-07-02T00:00:00"/>
    <n v="96"/>
    <n v="1"/>
    <n v="11"/>
    <n v="5"/>
    <n v="4"/>
    <n v="6"/>
    <n v="9"/>
    <n v="27"/>
    <n v="3.5999999999999999E-3"/>
    <s v="Fruits"/>
    <x v="3"/>
    <x v="1"/>
    <x v="4"/>
    <x v="2"/>
    <n v="8"/>
    <n v="3"/>
    <n v="11"/>
    <x v="1"/>
  </r>
  <r>
    <x v="460"/>
    <n v="1988"/>
    <n v="37"/>
    <s v="2n Cycle"/>
    <s v="Divorced"/>
    <s v="Adult"/>
    <n v="35388"/>
    <n v="1"/>
    <n v="0"/>
    <d v="2013-07-03T00:00:00"/>
    <n v="20"/>
    <n v="6"/>
    <n v="4"/>
    <n v="7"/>
    <n v="4"/>
    <n v="3"/>
    <n v="8"/>
    <n v="24"/>
    <n v="6.7819599864360806E-4"/>
    <s v="GoldProds"/>
    <x v="1"/>
    <x v="6"/>
    <x v="4"/>
    <x v="2"/>
    <n v="7"/>
    <n v="3"/>
    <n v="11"/>
    <x v="1"/>
  </r>
  <r>
    <x v="461"/>
    <n v="1976"/>
    <n v="49"/>
    <s v="PhD"/>
    <s v="Divorced"/>
    <s v="Adult"/>
    <n v="66476"/>
    <n v="0"/>
    <n v="1"/>
    <d v="2013-07-03T00:00:00"/>
    <n v="99"/>
    <n v="372"/>
    <n v="18"/>
    <n v="126"/>
    <n v="47"/>
    <n v="48"/>
    <n v="78"/>
    <n v="611"/>
    <n v="9.1912870810518087E-3"/>
    <s v="Wines"/>
    <x v="3"/>
    <x v="5"/>
    <x v="3"/>
    <x v="12"/>
    <n v="4"/>
    <n v="3"/>
    <n v="11"/>
    <x v="1"/>
  </r>
  <r>
    <x v="462"/>
    <n v="1978"/>
    <n v="47"/>
    <s v="Graduation"/>
    <s v="Single"/>
    <s v="Adult"/>
    <n v="30168"/>
    <n v="1"/>
    <n v="0"/>
    <d v="2013-07-03T00:00:00"/>
    <n v="51"/>
    <n v="154"/>
    <n v="20"/>
    <n v="66"/>
    <n v="0"/>
    <n v="12"/>
    <n v="27"/>
    <n v="252"/>
    <n v="8.3532219570405727E-3"/>
    <s v="Wines"/>
    <x v="9"/>
    <x v="10"/>
    <x v="0"/>
    <x v="4"/>
    <n v="9"/>
    <n v="3"/>
    <n v="11"/>
    <x v="1"/>
  </r>
  <r>
    <x v="463"/>
    <n v="1972"/>
    <n v="53"/>
    <s v="PhD"/>
    <s v="Married"/>
    <s v="Senior"/>
    <n v="44325"/>
    <n v="0"/>
    <n v="1"/>
    <d v="2013-07-03T00:00:00"/>
    <n v="69"/>
    <n v="516"/>
    <n v="0"/>
    <n v="21"/>
    <n v="0"/>
    <n v="0"/>
    <n v="5"/>
    <n v="537"/>
    <n v="1.2115059221658207E-2"/>
    <s v="Wines"/>
    <x v="2"/>
    <x v="3"/>
    <x v="3"/>
    <x v="9"/>
    <n v="8"/>
    <n v="3"/>
    <n v="11"/>
    <x v="1"/>
  </r>
  <r>
    <x v="464"/>
    <n v="1975"/>
    <n v="50"/>
    <s v="Graduation"/>
    <s v="Married"/>
    <s v="Adult"/>
    <n v="40794"/>
    <n v="0"/>
    <n v="1"/>
    <d v="2013-07-04T00:00:00"/>
    <n v="18"/>
    <n v="261"/>
    <n v="23"/>
    <n v="73"/>
    <n v="4"/>
    <n v="23"/>
    <n v="50"/>
    <n v="384"/>
    <n v="9.413148992498897E-3"/>
    <s v="Wines"/>
    <x v="3"/>
    <x v="10"/>
    <x v="6"/>
    <x v="8"/>
    <n v="7"/>
    <n v="3"/>
    <n v="11"/>
    <x v="1"/>
  </r>
  <r>
    <x v="465"/>
    <n v="1964"/>
    <n v="61"/>
    <s v="Graduation"/>
    <s v="Single"/>
    <s v="Senior"/>
    <n v="45906"/>
    <n v="0"/>
    <n v="1"/>
    <d v="2013-07-05T00:00:00"/>
    <n v="20"/>
    <n v="305"/>
    <n v="3"/>
    <n v="27"/>
    <n v="4"/>
    <n v="3"/>
    <n v="144"/>
    <n v="342"/>
    <n v="7.4500065350934517E-3"/>
    <s v="Wines"/>
    <x v="3"/>
    <x v="5"/>
    <x v="1"/>
    <x v="4"/>
    <n v="5"/>
    <n v="3"/>
    <n v="11"/>
    <x v="1"/>
  </r>
  <r>
    <x v="466"/>
    <n v="1954"/>
    <n v="71"/>
    <s v="Graduation"/>
    <s v="Married"/>
    <s v="Senior"/>
    <n v="93404"/>
    <n v="1"/>
    <n v="2"/>
    <d v="2013-07-05T00:00:00"/>
    <n v="97"/>
    <n v="1279"/>
    <n v="15"/>
    <n v="287"/>
    <n v="20"/>
    <n v="0"/>
    <n v="15"/>
    <n v="1601"/>
    <n v="1.7140593550597404E-2"/>
    <s v="Wines"/>
    <x v="5"/>
    <x v="4"/>
    <x v="1"/>
    <x v="9"/>
    <n v="5"/>
    <n v="3"/>
    <n v="11"/>
    <x v="1"/>
  </r>
  <r>
    <x v="467"/>
    <n v="1979"/>
    <n v="46"/>
    <s v="2n Cycle"/>
    <s v="Together"/>
    <s v="Adult"/>
    <n v="7500"/>
    <n v="1"/>
    <n v="0"/>
    <d v="2013-07-05T00:00:00"/>
    <n v="7"/>
    <n v="2"/>
    <n v="8"/>
    <n v="11"/>
    <n v="3"/>
    <n v="8"/>
    <n v="21"/>
    <n v="32"/>
    <n v="4.2666666666666669E-3"/>
    <s v="GoldProds"/>
    <x v="2"/>
    <x v="4"/>
    <x v="3"/>
    <x v="0"/>
    <n v="7"/>
    <n v="3"/>
    <n v="11"/>
    <x v="1"/>
  </r>
  <r>
    <x v="468"/>
    <n v="1959"/>
    <n v="66"/>
    <s v="PhD"/>
    <s v="Married"/>
    <s v="Senior"/>
    <n v="33762"/>
    <n v="2"/>
    <n v="1"/>
    <d v="2013-07-07T00:00:00"/>
    <n v="61"/>
    <n v="53"/>
    <n v="1"/>
    <n v="34"/>
    <n v="2"/>
    <n v="0"/>
    <n v="16"/>
    <n v="90"/>
    <n v="2.665718855518038E-3"/>
    <s v="Wines"/>
    <x v="5"/>
    <x v="1"/>
    <x v="3"/>
    <x v="0"/>
    <n v="8"/>
    <n v="3"/>
    <n v="11"/>
    <x v="1"/>
  </r>
  <r>
    <x v="469"/>
    <n v="1974"/>
    <n v="51"/>
    <s v="PhD"/>
    <s v="Together"/>
    <s v="Senior"/>
    <n v="28440"/>
    <n v="1"/>
    <n v="0"/>
    <d v="2013-07-07T00:00:00"/>
    <n v="87"/>
    <n v="38"/>
    <n v="1"/>
    <n v="24"/>
    <n v="0"/>
    <n v="0"/>
    <n v="0"/>
    <n v="63"/>
    <n v="2.2151898734177216E-3"/>
    <s v="Wines"/>
    <x v="1"/>
    <x v="1"/>
    <x v="4"/>
    <x v="2"/>
    <n v="8"/>
    <n v="3"/>
    <n v="11"/>
    <x v="1"/>
  </r>
  <r>
    <x v="470"/>
    <n v="1983"/>
    <n v="42"/>
    <s v="Graduation"/>
    <s v="Married"/>
    <s v="Adult"/>
    <n v="69520"/>
    <n v="0"/>
    <n v="0"/>
    <d v="2013-07-07T00:00:00"/>
    <n v="95"/>
    <n v="627"/>
    <n v="120"/>
    <n v="414"/>
    <n v="121"/>
    <n v="80"/>
    <n v="93"/>
    <n v="1362"/>
    <n v="1.9591484464902185E-2"/>
    <s v="Wines"/>
    <x v="1"/>
    <x v="2"/>
    <x v="9"/>
    <x v="8"/>
    <n v="5"/>
    <n v="3"/>
    <n v="11"/>
    <x v="1"/>
  </r>
  <r>
    <x v="471"/>
    <n v="1982"/>
    <n v="43"/>
    <s v="PhD"/>
    <s v="Married"/>
    <s v="Adult"/>
    <n v="84169"/>
    <n v="0"/>
    <n v="0"/>
    <d v="2013-07-08T00:00:00"/>
    <n v="9"/>
    <n v="1478"/>
    <n v="19"/>
    <n v="403"/>
    <n v="0"/>
    <n v="19"/>
    <n v="0"/>
    <n v="1919"/>
    <n v="2.279936793831458E-2"/>
    <s v="Wines"/>
    <x v="1"/>
    <x v="8"/>
    <x v="9"/>
    <x v="3"/>
    <n v="3"/>
    <n v="3"/>
    <n v="11"/>
    <x v="0"/>
  </r>
  <r>
    <x v="472"/>
    <n v="1982"/>
    <n v="43"/>
    <s v="Graduation"/>
    <s v="Together"/>
    <s v="Adult"/>
    <n v="50272"/>
    <n v="1"/>
    <n v="0"/>
    <d v="2013-07-08T00:00:00"/>
    <n v="75"/>
    <n v="99"/>
    <n v="13"/>
    <n v="66"/>
    <n v="43"/>
    <n v="8"/>
    <n v="4"/>
    <n v="229"/>
    <n v="4.5552196053469125E-3"/>
    <s v="Wines"/>
    <x v="5"/>
    <x v="0"/>
    <x v="0"/>
    <x v="8"/>
    <n v="7"/>
    <n v="3"/>
    <n v="11"/>
    <x v="1"/>
  </r>
  <r>
    <x v="473"/>
    <n v="1956"/>
    <n v="69"/>
    <s v="Graduation"/>
    <s v="Together"/>
    <s v="Senior"/>
    <n v="64090"/>
    <n v="0"/>
    <n v="1"/>
    <d v="2013-07-08T00:00:00"/>
    <n v="8"/>
    <n v="316"/>
    <n v="58"/>
    <n v="161"/>
    <n v="76"/>
    <n v="51"/>
    <n v="135"/>
    <n v="662"/>
    <n v="1.032922452800749E-2"/>
    <s v="Wines"/>
    <x v="1"/>
    <x v="10"/>
    <x v="7"/>
    <x v="4"/>
    <n v="5"/>
    <n v="3"/>
    <n v="11"/>
    <x v="0"/>
  </r>
  <r>
    <x v="474"/>
    <n v="1982"/>
    <n v="43"/>
    <s v="PhD"/>
    <s v="Married"/>
    <s v="Adult"/>
    <n v="84169"/>
    <n v="0"/>
    <n v="0"/>
    <d v="2013-07-08T00:00:00"/>
    <n v="9"/>
    <n v="1478"/>
    <n v="19"/>
    <n v="403"/>
    <n v="0"/>
    <n v="19"/>
    <n v="0"/>
    <n v="1919"/>
    <n v="2.279936793831458E-2"/>
    <s v="Wines"/>
    <x v="1"/>
    <x v="8"/>
    <x v="9"/>
    <x v="3"/>
    <n v="3"/>
    <n v="3"/>
    <n v="11"/>
    <x v="0"/>
  </r>
  <r>
    <x v="475"/>
    <n v="1979"/>
    <n v="46"/>
    <s v="Master"/>
    <s v="Divorced"/>
    <s v="Adult"/>
    <n v="33462"/>
    <n v="1"/>
    <n v="0"/>
    <d v="2013-07-08T00:00:00"/>
    <n v="78"/>
    <n v="22"/>
    <n v="3"/>
    <n v="18"/>
    <n v="0"/>
    <n v="0"/>
    <n v="11"/>
    <n v="43"/>
    <n v="1.2850397465782081E-3"/>
    <s v="Wines"/>
    <x v="1"/>
    <x v="1"/>
    <x v="4"/>
    <x v="2"/>
    <n v="7"/>
    <n v="3"/>
    <n v="11"/>
    <x v="1"/>
  </r>
  <r>
    <x v="476"/>
    <n v="1979"/>
    <n v="46"/>
    <s v="Graduation"/>
    <s v="Single"/>
    <s v="Adult"/>
    <n v="61825"/>
    <n v="0"/>
    <n v="1"/>
    <d v="2013-07-08T00:00:00"/>
    <n v="56"/>
    <n v="162"/>
    <n v="50"/>
    <n v="100"/>
    <n v="55"/>
    <n v="30"/>
    <n v="27"/>
    <n v="397"/>
    <n v="6.4213505863323899E-3"/>
    <s v="Wines"/>
    <x v="1"/>
    <x v="0"/>
    <x v="3"/>
    <x v="7"/>
    <n v="4"/>
    <n v="3"/>
    <n v="11"/>
    <x v="1"/>
  </r>
  <r>
    <x v="477"/>
    <n v="1979"/>
    <n v="46"/>
    <s v="Graduation"/>
    <s v="Single"/>
    <s v="Adult"/>
    <n v="61825"/>
    <n v="0"/>
    <n v="1"/>
    <d v="2013-07-08T00:00:00"/>
    <n v="56"/>
    <n v="162"/>
    <n v="50"/>
    <n v="100"/>
    <n v="55"/>
    <n v="30"/>
    <n v="27"/>
    <n v="397"/>
    <n v="6.4213505863323899E-3"/>
    <s v="Wines"/>
    <x v="1"/>
    <x v="0"/>
    <x v="3"/>
    <x v="7"/>
    <n v="4"/>
    <n v="3"/>
    <n v="11"/>
    <x v="1"/>
  </r>
  <r>
    <x v="478"/>
    <n v="1949"/>
    <n v="76"/>
    <s v="Master"/>
    <s v="Widow"/>
    <s v="Senior"/>
    <n v="51529"/>
    <n v="0"/>
    <n v="1"/>
    <d v="2013-07-09T00:00:00"/>
    <n v="14"/>
    <n v="400"/>
    <n v="4"/>
    <n v="35"/>
    <n v="6"/>
    <n v="0"/>
    <n v="22"/>
    <n v="445"/>
    <n v="8.6359137573017129E-3"/>
    <s v="Wines"/>
    <x v="3"/>
    <x v="2"/>
    <x v="0"/>
    <x v="8"/>
    <n v="8"/>
    <n v="3"/>
    <n v="11"/>
    <x v="1"/>
  </r>
  <r>
    <x v="479"/>
    <n v="1951"/>
    <n v="74"/>
    <s v="Master"/>
    <s v="Together"/>
    <s v="Senior"/>
    <n v="29298"/>
    <n v="1"/>
    <n v="1"/>
    <d v="2013-07-09T00:00:00"/>
    <n v="60"/>
    <n v="6"/>
    <n v="0"/>
    <n v="2"/>
    <n v="2"/>
    <n v="0"/>
    <n v="1"/>
    <n v="10"/>
    <n v="3.4132022663663046E-4"/>
    <s v="Wines"/>
    <x v="1"/>
    <x v="6"/>
    <x v="4"/>
    <x v="0"/>
    <n v="5"/>
    <n v="3"/>
    <n v="11"/>
    <x v="1"/>
  </r>
  <r>
    <x v="480"/>
    <n v="1986"/>
    <n v="39"/>
    <s v="2n Cycle"/>
    <s v="Married"/>
    <s v="Adult"/>
    <n v="21955"/>
    <n v="1"/>
    <n v="0"/>
    <d v="2013-07-09T00:00:00"/>
    <n v="81"/>
    <n v="5"/>
    <n v="1"/>
    <n v="7"/>
    <n v="17"/>
    <n v="14"/>
    <n v="11"/>
    <n v="44"/>
    <n v="2.0040992940104758E-3"/>
    <s v="FishProducts"/>
    <x v="3"/>
    <x v="1"/>
    <x v="0"/>
    <x v="2"/>
    <n v="6"/>
    <n v="3"/>
    <n v="11"/>
    <x v="1"/>
  </r>
  <r>
    <x v="481"/>
    <n v="1984"/>
    <n v="41"/>
    <s v="Graduation"/>
    <s v="Married"/>
    <s v="Adult"/>
    <n v="27255"/>
    <n v="1"/>
    <n v="0"/>
    <d v="2013-07-11T00:00:00"/>
    <n v="3"/>
    <n v="22"/>
    <n v="1"/>
    <n v="11"/>
    <n v="0"/>
    <n v="1"/>
    <n v="2"/>
    <n v="35"/>
    <n v="1.2841680425609979E-3"/>
    <s v="Wines"/>
    <x v="1"/>
    <x v="6"/>
    <x v="4"/>
    <x v="2"/>
    <n v="7"/>
    <n v="3"/>
    <n v="11"/>
    <x v="1"/>
  </r>
  <r>
    <x v="482"/>
    <n v="1977"/>
    <n v="48"/>
    <s v="2n Cycle"/>
    <s v="Together"/>
    <s v="Adult"/>
    <n v="25315"/>
    <n v="1"/>
    <n v="0"/>
    <d v="2013-07-11T00:00:00"/>
    <n v="46"/>
    <n v="1"/>
    <n v="9"/>
    <n v="8"/>
    <n v="11"/>
    <n v="3"/>
    <n v="22"/>
    <n v="32"/>
    <n v="1.2640726841793403E-3"/>
    <s v="GoldProds"/>
    <x v="5"/>
    <x v="4"/>
    <x v="4"/>
    <x v="2"/>
    <n v="8"/>
    <n v="3"/>
    <n v="11"/>
    <x v="1"/>
  </r>
  <r>
    <x v="483"/>
    <n v="1971"/>
    <n v="54"/>
    <s v="2n Cycle"/>
    <s v="Married"/>
    <s v="Senior"/>
    <n v="54690"/>
    <n v="1"/>
    <n v="1"/>
    <d v="2013-07-11T00:00:00"/>
    <n v="76"/>
    <n v="111"/>
    <n v="16"/>
    <n v="37"/>
    <n v="7"/>
    <n v="9"/>
    <n v="18"/>
    <n v="180"/>
    <n v="3.2912781130005485E-3"/>
    <s v="Wines"/>
    <x v="5"/>
    <x v="4"/>
    <x v="0"/>
    <x v="8"/>
    <n v="3"/>
    <n v="3"/>
    <n v="11"/>
    <x v="1"/>
  </r>
  <r>
    <x v="484"/>
    <n v="1992"/>
    <n v="33"/>
    <s v="Graduation"/>
    <s v="Together"/>
    <s v="Adult"/>
    <n v="75114"/>
    <n v="0"/>
    <n v="0"/>
    <d v="2013-07-11T00:00:00"/>
    <n v="40"/>
    <n v="571"/>
    <n v="12"/>
    <n v="523"/>
    <n v="63"/>
    <n v="60"/>
    <n v="24"/>
    <n v="1229"/>
    <n v="1.6361796735628511E-2"/>
    <s v="Wines"/>
    <x v="1"/>
    <x v="4"/>
    <x v="11"/>
    <x v="8"/>
    <n v="2"/>
    <n v="3"/>
    <n v="11"/>
    <x v="1"/>
  </r>
  <r>
    <x v="485"/>
    <n v="1976"/>
    <n v="49"/>
    <s v="Graduation"/>
    <s v="Single"/>
    <s v="Adult"/>
    <n v="47025"/>
    <n v="0"/>
    <n v="1"/>
    <d v="2013-07-11T00:00:00"/>
    <n v="52"/>
    <n v="254"/>
    <n v="7"/>
    <n v="108"/>
    <n v="20"/>
    <n v="0"/>
    <n v="26"/>
    <n v="389"/>
    <n v="8.2721956406166929E-3"/>
    <s v="Wines"/>
    <x v="5"/>
    <x v="10"/>
    <x v="6"/>
    <x v="8"/>
    <n v="6"/>
    <n v="3"/>
    <n v="11"/>
    <x v="1"/>
  </r>
  <r>
    <x v="486"/>
    <n v="1971"/>
    <n v="54"/>
    <s v="PhD"/>
    <s v="Divorced"/>
    <s v="Senior"/>
    <n v="86979"/>
    <n v="0"/>
    <n v="0"/>
    <d v="2013-07-11T00:00:00"/>
    <n v="67"/>
    <n v="584"/>
    <n v="100"/>
    <n v="835"/>
    <n v="65"/>
    <n v="83"/>
    <n v="35"/>
    <n v="1667"/>
    <n v="1.9165545706434885E-2"/>
    <s v="MeatProducts"/>
    <x v="1"/>
    <x v="5"/>
    <x v="2"/>
    <x v="8"/>
    <n v="2"/>
    <n v="3"/>
    <n v="11"/>
    <x v="0"/>
  </r>
  <r>
    <x v="487"/>
    <n v="1971"/>
    <n v="54"/>
    <s v="2n Cycle"/>
    <s v="Married"/>
    <s v="Senior"/>
    <n v="54690"/>
    <n v="1"/>
    <n v="1"/>
    <d v="2013-07-11T00:00:00"/>
    <n v="76"/>
    <n v="111"/>
    <n v="16"/>
    <n v="37"/>
    <n v="7"/>
    <n v="9"/>
    <n v="18"/>
    <n v="180"/>
    <n v="3.2912781130005485E-3"/>
    <s v="Wines"/>
    <x v="5"/>
    <x v="4"/>
    <x v="0"/>
    <x v="8"/>
    <n v="3"/>
    <n v="3"/>
    <n v="11"/>
    <x v="1"/>
  </r>
  <r>
    <x v="488"/>
    <n v="1977"/>
    <n v="48"/>
    <s v="Graduation"/>
    <s v="Married"/>
    <s v="Adult"/>
    <n v="30368"/>
    <n v="0"/>
    <n v="1"/>
    <d v="2013-07-11T00:00:00"/>
    <n v="97"/>
    <n v="35"/>
    <n v="0"/>
    <n v="13"/>
    <n v="2"/>
    <n v="0"/>
    <n v="2"/>
    <n v="50"/>
    <n v="1.6464699683877767E-3"/>
    <s v="Wines"/>
    <x v="3"/>
    <x v="1"/>
    <x v="4"/>
    <x v="2"/>
    <n v="8"/>
    <n v="3"/>
    <n v="11"/>
    <x v="1"/>
  </r>
  <r>
    <x v="489"/>
    <n v="1986"/>
    <n v="39"/>
    <s v="Graduation"/>
    <s v="Divorced"/>
    <s v="Adult"/>
    <n v="41411"/>
    <n v="0"/>
    <n v="0"/>
    <d v="2013-07-12T00:00:00"/>
    <n v="11"/>
    <n v="37"/>
    <n v="32"/>
    <n v="38"/>
    <n v="11"/>
    <n v="3"/>
    <n v="18"/>
    <n v="121"/>
    <n v="2.9219289560744729E-3"/>
    <s v="MeatProducts"/>
    <x v="1"/>
    <x v="1"/>
    <x v="0"/>
    <x v="4"/>
    <n v="6"/>
    <n v="3"/>
    <n v="11"/>
    <x v="1"/>
  </r>
  <r>
    <x v="490"/>
    <n v="1977"/>
    <n v="48"/>
    <s v="PhD"/>
    <s v="Single"/>
    <s v="Adult"/>
    <n v="42997"/>
    <n v="1"/>
    <n v="1"/>
    <d v="2013-07-12T00:00:00"/>
    <n v="91"/>
    <n v="4"/>
    <n v="0"/>
    <n v="5"/>
    <n v="0"/>
    <n v="1"/>
    <n v="5"/>
    <n v="10"/>
    <n v="2.3257436565341769E-4"/>
    <s v="MeatProducts"/>
    <x v="1"/>
    <x v="6"/>
    <x v="4"/>
    <x v="0"/>
    <n v="7"/>
    <n v="3"/>
    <n v="11"/>
    <x v="1"/>
  </r>
  <r>
    <x v="491"/>
    <n v="1959"/>
    <n v="66"/>
    <s v="PhD"/>
    <s v="Widow"/>
    <s v="Senior"/>
    <n v="67786"/>
    <n v="0"/>
    <n v="0"/>
    <d v="2013-07-12T00:00:00"/>
    <n v="0"/>
    <n v="431"/>
    <n v="82"/>
    <n v="441"/>
    <n v="80"/>
    <n v="20"/>
    <n v="102"/>
    <n v="1054"/>
    <n v="1.5548933408078364E-2"/>
    <s v="MeatProducts"/>
    <x v="1"/>
    <x v="4"/>
    <x v="9"/>
    <x v="3"/>
    <n v="1"/>
    <n v="3"/>
    <n v="11"/>
    <x v="0"/>
  </r>
  <r>
    <x v="492"/>
    <n v="1966"/>
    <n v="59"/>
    <s v="PhD"/>
    <s v="Single"/>
    <s v="Senior"/>
    <n v="7144"/>
    <n v="0"/>
    <n v="2"/>
    <d v="2013-07-12T00:00:00"/>
    <n v="92"/>
    <n v="81"/>
    <n v="4"/>
    <n v="33"/>
    <n v="5"/>
    <n v="2"/>
    <n v="291"/>
    <n v="125"/>
    <n v="1.7497200447928331E-2"/>
    <s v="GoldProds"/>
    <x v="6"/>
    <x v="13"/>
    <x v="0"/>
    <x v="10"/>
    <n v="0"/>
    <n v="3"/>
    <n v="11"/>
    <x v="1"/>
  </r>
  <r>
    <x v="493"/>
    <n v="1965"/>
    <n v="60"/>
    <s v="Master"/>
    <s v="Together"/>
    <s v="Senior"/>
    <n v="65735"/>
    <n v="1"/>
    <n v="1"/>
    <d v="2013-07-12T00:00:00"/>
    <n v="37"/>
    <n v="239"/>
    <n v="7"/>
    <n v="119"/>
    <n v="4"/>
    <n v="15"/>
    <n v="11"/>
    <n v="384"/>
    <n v="5.8416368753327758E-3"/>
    <s v="Wines"/>
    <x v="0"/>
    <x v="10"/>
    <x v="3"/>
    <x v="3"/>
    <n v="7"/>
    <n v="3"/>
    <n v="11"/>
    <x v="1"/>
  </r>
  <r>
    <x v="494"/>
    <n v="1956"/>
    <n v="69"/>
    <s v="Master"/>
    <s v="Together"/>
    <s v="Senior"/>
    <n v="50898"/>
    <n v="1"/>
    <n v="1"/>
    <d v="2013-08-01T00:00:00"/>
    <n v="88"/>
    <n v="285"/>
    <n v="28"/>
    <n v="242"/>
    <n v="55"/>
    <n v="114"/>
    <n v="135"/>
    <n v="724"/>
    <n v="1.4224527486345239E-2"/>
    <s v="Wines"/>
    <x v="11"/>
    <x v="10"/>
    <x v="3"/>
    <x v="1"/>
    <n v="5"/>
    <n v="3"/>
    <n v="11"/>
    <x v="1"/>
  </r>
  <r>
    <x v="495"/>
    <n v="1969"/>
    <n v="56"/>
    <s v="PhD"/>
    <s v="Married"/>
    <s v="Senior"/>
    <n v="33581"/>
    <n v="2"/>
    <n v="0"/>
    <d v="2013-08-01T00:00:00"/>
    <n v="38"/>
    <n v="11"/>
    <n v="0"/>
    <n v="5"/>
    <n v="0"/>
    <n v="0"/>
    <n v="1"/>
    <n v="16"/>
    <n v="4.7645990292129479E-4"/>
    <s v="Wines"/>
    <x v="1"/>
    <x v="6"/>
    <x v="4"/>
    <x v="0"/>
    <n v="8"/>
    <n v="3"/>
    <n v="11"/>
    <x v="1"/>
  </r>
  <r>
    <x v="496"/>
    <n v="1962"/>
    <n v="63"/>
    <s v="Graduation"/>
    <s v="Married"/>
    <s v="Senior"/>
    <n v="56181"/>
    <n v="0"/>
    <n v="1"/>
    <d v="2013-08-01T00:00:00"/>
    <n v="6"/>
    <n v="121"/>
    <n v="103"/>
    <n v="69"/>
    <n v="8"/>
    <n v="44"/>
    <n v="48"/>
    <n v="345"/>
    <n v="6.1408661291183853E-3"/>
    <s v="Wines"/>
    <x v="1"/>
    <x v="0"/>
    <x v="3"/>
    <x v="9"/>
    <n v="4"/>
    <n v="3"/>
    <n v="11"/>
    <x v="1"/>
  </r>
  <r>
    <x v="497"/>
    <n v="1979"/>
    <n v="46"/>
    <s v="Basic"/>
    <s v="Together"/>
    <s v="Adult"/>
    <n v="23724"/>
    <n v="1"/>
    <n v="0"/>
    <d v="2013-08-01T00:00:00"/>
    <n v="65"/>
    <n v="5"/>
    <n v="23"/>
    <n v="15"/>
    <n v="0"/>
    <n v="18"/>
    <n v="14"/>
    <n v="61"/>
    <n v="2.5712358792783678E-3"/>
    <s v="Fruits"/>
    <x v="3"/>
    <x v="1"/>
    <x v="4"/>
    <x v="2"/>
    <n v="8"/>
    <n v="3"/>
    <n v="11"/>
    <x v="1"/>
  </r>
  <r>
    <x v="498"/>
    <n v="1959"/>
    <n v="66"/>
    <s v="Graduation"/>
    <s v="Single"/>
    <s v="Senior"/>
    <n v="80982"/>
    <n v="1"/>
    <n v="1"/>
    <d v="2013-08-01T00:00:00"/>
    <n v="48"/>
    <n v="505"/>
    <n v="137"/>
    <n v="401"/>
    <n v="104"/>
    <n v="22"/>
    <n v="22"/>
    <n v="1169"/>
    <n v="1.4435306611345731E-2"/>
    <s v="Wines"/>
    <x v="5"/>
    <x v="11"/>
    <x v="2"/>
    <x v="12"/>
    <n v="5"/>
    <n v="3"/>
    <n v="11"/>
    <x v="1"/>
  </r>
  <r>
    <x v="499"/>
    <n v="1970"/>
    <n v="55"/>
    <s v="Graduation"/>
    <s v="Together"/>
    <s v="Senior"/>
    <n v="19656"/>
    <n v="1"/>
    <n v="0"/>
    <d v="2013-08-02T00:00:00"/>
    <n v="94"/>
    <n v="25"/>
    <n v="4"/>
    <n v="9"/>
    <n v="6"/>
    <n v="8"/>
    <n v="32"/>
    <n v="52"/>
    <n v="2.6455026455026454E-3"/>
    <s v="GoldProds"/>
    <x v="5"/>
    <x v="1"/>
    <x v="0"/>
    <x v="2"/>
    <n v="7"/>
    <n v="3"/>
    <n v="11"/>
    <x v="1"/>
  </r>
  <r>
    <x v="500"/>
    <n v="1982"/>
    <n v="43"/>
    <s v="Graduation"/>
    <s v="Together"/>
    <s v="Adult"/>
    <n v="61416"/>
    <n v="0"/>
    <n v="0"/>
    <d v="2013-08-02T00:00:00"/>
    <n v="25"/>
    <n v="848"/>
    <n v="154"/>
    <n v="323"/>
    <n v="201"/>
    <n v="61"/>
    <n v="78"/>
    <n v="1587"/>
    <n v="2.5840171942164907E-2"/>
    <s v="Wines"/>
    <x v="1"/>
    <x v="7"/>
    <x v="6"/>
    <x v="5"/>
    <n v="6"/>
    <n v="3"/>
    <n v="11"/>
    <x v="1"/>
  </r>
  <r>
    <x v="501"/>
    <n v="1961"/>
    <n v="64"/>
    <s v="Master"/>
    <s v="Together"/>
    <s v="Senior"/>
    <n v="74881"/>
    <n v="1"/>
    <n v="1"/>
    <d v="2013-08-03T00:00:00"/>
    <n v="48"/>
    <n v="505"/>
    <n v="72"/>
    <n v="270"/>
    <n v="36"/>
    <n v="27"/>
    <n v="54"/>
    <n v="910"/>
    <n v="1.2152615483233396E-2"/>
    <s v="Wines"/>
    <x v="2"/>
    <x v="2"/>
    <x v="3"/>
    <x v="1"/>
    <n v="5"/>
    <n v="3"/>
    <n v="11"/>
    <x v="1"/>
  </r>
  <r>
    <x v="502"/>
    <n v="1961"/>
    <n v="64"/>
    <s v="Master"/>
    <s v="Together"/>
    <s v="Senior"/>
    <n v="74881"/>
    <n v="1"/>
    <n v="1"/>
    <d v="2013-08-03T00:00:00"/>
    <n v="48"/>
    <n v="505"/>
    <n v="72"/>
    <n v="270"/>
    <n v="36"/>
    <n v="27"/>
    <n v="54"/>
    <n v="910"/>
    <n v="1.2152615483233396E-2"/>
    <s v="Wines"/>
    <x v="2"/>
    <x v="2"/>
    <x v="3"/>
    <x v="1"/>
    <n v="5"/>
    <n v="3"/>
    <n v="11"/>
    <x v="1"/>
  </r>
  <r>
    <x v="503"/>
    <n v="1970"/>
    <n v="55"/>
    <s v="Graduation"/>
    <s v="Single"/>
    <s v="Senior"/>
    <n v="24206"/>
    <n v="1"/>
    <n v="0"/>
    <d v="2013-08-03T00:00:00"/>
    <n v="66"/>
    <n v="7"/>
    <n v="2"/>
    <n v="8"/>
    <n v="3"/>
    <n v="2"/>
    <n v="3"/>
    <n v="22"/>
    <n v="9.0886557051970583E-4"/>
    <s v="MeatProducts"/>
    <x v="1"/>
    <x v="6"/>
    <x v="4"/>
    <x v="2"/>
    <n v="6"/>
    <n v="3"/>
    <n v="11"/>
    <x v="1"/>
  </r>
  <r>
    <x v="504"/>
    <n v="1970"/>
    <n v="55"/>
    <s v="Graduation"/>
    <s v="Together"/>
    <s v="Senior"/>
    <n v="74854"/>
    <n v="1"/>
    <n v="2"/>
    <d v="2013-08-04T00:00:00"/>
    <n v="90"/>
    <n v="856"/>
    <n v="59"/>
    <n v="487"/>
    <n v="58"/>
    <n v="29"/>
    <n v="73"/>
    <n v="1489"/>
    <n v="1.9892056536724826E-2"/>
    <s v="Wines"/>
    <x v="9"/>
    <x v="1"/>
    <x v="2"/>
    <x v="8"/>
    <n v="5"/>
    <n v="3"/>
    <n v="11"/>
    <x v="1"/>
  </r>
  <r>
    <x v="505"/>
    <n v="1949"/>
    <n v="76"/>
    <s v="PhD"/>
    <s v="Single"/>
    <s v="Senior"/>
    <n v="26518"/>
    <n v="1"/>
    <n v="1"/>
    <d v="2013-08-04T00:00:00"/>
    <n v="33"/>
    <n v="20"/>
    <n v="1"/>
    <n v="28"/>
    <n v="3"/>
    <n v="3"/>
    <n v="2"/>
    <n v="55"/>
    <n v="2.0740629006712422E-3"/>
    <s v="MeatProducts"/>
    <x v="5"/>
    <x v="1"/>
    <x v="4"/>
    <x v="2"/>
    <n v="8"/>
    <n v="3"/>
    <n v="11"/>
    <x v="0"/>
  </r>
  <r>
    <x v="506"/>
    <n v="1967"/>
    <n v="58"/>
    <s v="PhD"/>
    <s v="Married"/>
    <s v="Senior"/>
    <n v="56320"/>
    <n v="0"/>
    <n v="1"/>
    <d v="2013-08-04T00:00:00"/>
    <n v="11"/>
    <n v="201"/>
    <n v="53"/>
    <n v="172"/>
    <n v="116"/>
    <n v="77"/>
    <n v="83"/>
    <n v="619"/>
    <n v="1.0990767045454545E-2"/>
    <s v="Wines"/>
    <x v="5"/>
    <x v="5"/>
    <x v="1"/>
    <x v="6"/>
    <n v="4"/>
    <n v="3"/>
    <n v="11"/>
    <x v="1"/>
  </r>
  <r>
    <x v="507"/>
    <n v="1951"/>
    <n v="74"/>
    <s v="Graduation"/>
    <s v="Married"/>
    <s v="Senior"/>
    <n v="75903"/>
    <n v="0"/>
    <n v="1"/>
    <d v="2013-08-04T00:00:00"/>
    <n v="50"/>
    <n v="340"/>
    <n v="108"/>
    <n v="185"/>
    <n v="130"/>
    <n v="38"/>
    <n v="100"/>
    <n v="801"/>
    <n v="1.0552942571439863E-2"/>
    <s v="Wines"/>
    <x v="3"/>
    <x v="10"/>
    <x v="9"/>
    <x v="6"/>
    <n v="3"/>
    <n v="3"/>
    <n v="11"/>
    <x v="1"/>
  </r>
  <r>
    <x v="508"/>
    <n v="1985"/>
    <n v="40"/>
    <s v="PhD"/>
    <s v="Married"/>
    <s v="Adult"/>
    <n v="33454"/>
    <n v="1"/>
    <n v="0"/>
    <d v="2013-08-05T00:00:00"/>
    <n v="32"/>
    <n v="76"/>
    <n v="10"/>
    <n v="56"/>
    <n v="3"/>
    <n v="1"/>
    <n v="23"/>
    <n v="146"/>
    <n v="4.3642015902433193E-3"/>
    <s v="Wines"/>
    <x v="3"/>
    <x v="0"/>
    <x v="4"/>
    <x v="4"/>
    <n v="8"/>
    <n v="3"/>
    <n v="11"/>
    <x v="1"/>
  </r>
  <r>
    <x v="509"/>
    <n v="1968"/>
    <n v="57"/>
    <s v="PhD"/>
    <s v="Divorced"/>
    <s v="Senior"/>
    <n v="83664"/>
    <n v="1"/>
    <n v="1"/>
    <d v="2013-08-05T00:00:00"/>
    <n v="57"/>
    <n v="866"/>
    <n v="21"/>
    <n v="151"/>
    <n v="28"/>
    <n v="21"/>
    <n v="86"/>
    <n v="1087"/>
    <n v="1.2992445974373686E-2"/>
    <s v="Wines"/>
    <x v="5"/>
    <x v="1"/>
    <x v="3"/>
    <x v="1"/>
    <n v="5"/>
    <n v="3"/>
    <n v="11"/>
    <x v="1"/>
  </r>
  <r>
    <x v="510"/>
    <n v="1982"/>
    <n v="43"/>
    <s v="Graduation"/>
    <s v="Together"/>
    <s v="Adult"/>
    <n v="71853"/>
    <n v="0"/>
    <n v="0"/>
    <d v="2013-08-05T00:00:00"/>
    <n v="29"/>
    <n v="358"/>
    <n v="108"/>
    <n v="413"/>
    <n v="141"/>
    <n v="97"/>
    <n v="32"/>
    <n v="1117"/>
    <n v="1.5545627879142137E-2"/>
    <s v="MeatProducts"/>
    <x v="1"/>
    <x v="1"/>
    <x v="8"/>
    <x v="3"/>
    <n v="1"/>
    <n v="3"/>
    <n v="11"/>
    <x v="1"/>
  </r>
  <r>
    <x v="511"/>
    <n v="1982"/>
    <n v="43"/>
    <s v="Graduation"/>
    <s v="Together"/>
    <s v="Adult"/>
    <n v="71853"/>
    <n v="0"/>
    <n v="0"/>
    <d v="2013-08-05T00:00:00"/>
    <n v="29"/>
    <n v="358"/>
    <n v="108"/>
    <n v="413"/>
    <n v="141"/>
    <n v="97"/>
    <n v="32"/>
    <n v="1117"/>
    <n v="1.5545627879142137E-2"/>
    <s v="MeatProducts"/>
    <x v="1"/>
    <x v="1"/>
    <x v="8"/>
    <x v="3"/>
    <n v="1"/>
    <n v="3"/>
    <n v="11"/>
    <x v="1"/>
  </r>
  <r>
    <x v="512"/>
    <n v="1969"/>
    <n v="56"/>
    <s v="2n Cycle"/>
    <s v="Married"/>
    <s v="Senior"/>
    <n v="46831"/>
    <n v="1"/>
    <n v="1"/>
    <d v="2013-08-06T00:00:00"/>
    <n v="84"/>
    <n v="22"/>
    <n v="2"/>
    <n v="10"/>
    <n v="6"/>
    <n v="4"/>
    <n v="34"/>
    <n v="44"/>
    <n v="9.3954858960944678E-4"/>
    <s v="GoldProds"/>
    <x v="3"/>
    <x v="6"/>
    <x v="3"/>
    <x v="0"/>
    <n v="4"/>
    <n v="3"/>
    <n v="11"/>
    <x v="1"/>
  </r>
  <r>
    <x v="513"/>
    <n v="1958"/>
    <n v="67"/>
    <s v="Graduation"/>
    <s v="Together"/>
    <s v="Senior"/>
    <n v="53977"/>
    <n v="0"/>
    <n v="1"/>
    <d v="2013-08-06T00:00:00"/>
    <n v="21"/>
    <n v="620"/>
    <n v="16"/>
    <n v="165"/>
    <n v="0"/>
    <n v="24"/>
    <n v="82"/>
    <n v="825"/>
    <n v="1.5284287752190748E-2"/>
    <s v="Wines"/>
    <x v="0"/>
    <x v="5"/>
    <x v="2"/>
    <x v="1"/>
    <n v="5"/>
    <n v="3"/>
    <n v="11"/>
    <x v="1"/>
  </r>
  <r>
    <x v="514"/>
    <n v="1952"/>
    <n v="73"/>
    <s v="PhD"/>
    <s v="Together"/>
    <s v="Senior"/>
    <n v="85431"/>
    <n v="0"/>
    <n v="0"/>
    <d v="2013-08-06T00:00:00"/>
    <n v="54"/>
    <n v="376"/>
    <n v="53"/>
    <n v="462"/>
    <n v="168"/>
    <n v="53"/>
    <n v="53"/>
    <n v="1112"/>
    <n v="1.3016352377942433E-2"/>
    <s v="MeatProducts"/>
    <x v="1"/>
    <x v="1"/>
    <x v="5"/>
    <x v="9"/>
    <n v="0"/>
    <n v="3"/>
    <n v="11"/>
    <x v="1"/>
  </r>
  <r>
    <x v="515"/>
    <n v="1958"/>
    <n v="67"/>
    <s v="Graduation"/>
    <s v="Together"/>
    <s v="Senior"/>
    <n v="53977"/>
    <n v="0"/>
    <n v="1"/>
    <d v="2013-08-06T00:00:00"/>
    <n v="21"/>
    <n v="620"/>
    <n v="16"/>
    <n v="165"/>
    <n v="0"/>
    <n v="24"/>
    <n v="82"/>
    <n v="825"/>
    <n v="1.5284287752190748E-2"/>
    <s v="Wines"/>
    <x v="0"/>
    <x v="5"/>
    <x v="2"/>
    <x v="1"/>
    <n v="5"/>
    <n v="3"/>
    <n v="11"/>
    <x v="1"/>
  </r>
  <r>
    <x v="516"/>
    <n v="1949"/>
    <n v="76"/>
    <s v="Master"/>
    <s v="Married"/>
    <s v="Senior"/>
    <n v="48150"/>
    <n v="0"/>
    <n v="1"/>
    <d v="2013-08-06T00:00:00"/>
    <n v="24"/>
    <n v="173"/>
    <n v="2"/>
    <n v="39"/>
    <n v="3"/>
    <n v="2"/>
    <n v="47"/>
    <n v="219"/>
    <n v="4.5482866043613703E-3"/>
    <s v="Wines"/>
    <x v="5"/>
    <x v="5"/>
    <x v="0"/>
    <x v="4"/>
    <n v="7"/>
    <n v="3"/>
    <n v="11"/>
    <x v="1"/>
  </r>
  <r>
    <x v="517"/>
    <n v="1958"/>
    <n v="67"/>
    <s v="Graduation"/>
    <s v="Single"/>
    <s v="Senior"/>
    <n v="49967"/>
    <n v="0"/>
    <n v="1"/>
    <d v="2013-08-07T00:00:00"/>
    <n v="4"/>
    <n v="212"/>
    <n v="6"/>
    <n v="69"/>
    <n v="4"/>
    <n v="12"/>
    <n v="3"/>
    <n v="303"/>
    <n v="6.0640022414793762E-3"/>
    <s v="Wines"/>
    <x v="5"/>
    <x v="10"/>
    <x v="0"/>
    <x v="8"/>
    <n v="7"/>
    <n v="3"/>
    <n v="11"/>
    <x v="1"/>
  </r>
  <r>
    <x v="518"/>
    <n v="1986"/>
    <n v="39"/>
    <s v="Master"/>
    <s v="Married"/>
    <s v="Adult"/>
    <n v="28072"/>
    <n v="1"/>
    <n v="0"/>
    <d v="2013-08-07T00:00:00"/>
    <n v="10"/>
    <n v="30"/>
    <n v="0"/>
    <n v="10"/>
    <n v="2"/>
    <n v="0"/>
    <n v="5"/>
    <n v="42"/>
    <n v="1.4961527500712453E-3"/>
    <s v="Wines"/>
    <x v="1"/>
    <x v="6"/>
    <x v="4"/>
    <x v="2"/>
    <n v="7"/>
    <n v="3"/>
    <n v="11"/>
    <x v="1"/>
  </r>
  <r>
    <x v="519"/>
    <n v="1990"/>
    <n v="35"/>
    <s v="Graduation"/>
    <s v="Married"/>
    <s v="Adult"/>
    <n v="30093"/>
    <n v="0"/>
    <n v="0"/>
    <d v="2013-08-07T00:00:00"/>
    <n v="19"/>
    <n v="2"/>
    <n v="6"/>
    <n v="28"/>
    <n v="13"/>
    <n v="4"/>
    <n v="16"/>
    <n v="53"/>
    <n v="1.7612069251985512E-3"/>
    <s v="MeatProducts"/>
    <x v="1"/>
    <x v="1"/>
    <x v="4"/>
    <x v="2"/>
    <n v="7"/>
    <n v="3"/>
    <n v="11"/>
    <x v="1"/>
  </r>
  <r>
    <x v="520"/>
    <n v="1940"/>
    <n v="85"/>
    <s v="PhD"/>
    <s v="Single"/>
    <s v="Senior"/>
    <n v="51141"/>
    <n v="0"/>
    <n v="0"/>
    <d v="2013-08-07T00:00:00"/>
    <n v="96"/>
    <n v="144"/>
    <n v="0"/>
    <n v="7"/>
    <n v="0"/>
    <n v="0"/>
    <n v="6"/>
    <n v="151"/>
    <n v="2.9526211845681549E-3"/>
    <s v="Wines"/>
    <x v="1"/>
    <x v="4"/>
    <x v="0"/>
    <x v="4"/>
    <n v="5"/>
    <n v="3"/>
    <n v="11"/>
    <x v="1"/>
  </r>
  <r>
    <x v="521"/>
    <n v="1952"/>
    <n v="73"/>
    <s v="2n Cycle"/>
    <s v="Together"/>
    <s v="Senior"/>
    <n v="57247"/>
    <n v="0"/>
    <n v="1"/>
    <d v="2013-08-08T00:00:00"/>
    <n v="50"/>
    <n v="99"/>
    <n v="4"/>
    <n v="32"/>
    <n v="37"/>
    <n v="54"/>
    <n v="6"/>
    <n v="226"/>
    <n v="3.9478051251593971E-3"/>
    <s v="Wines"/>
    <x v="3"/>
    <x v="1"/>
    <x v="0"/>
    <x v="9"/>
    <n v="2"/>
    <n v="3"/>
    <n v="11"/>
    <x v="1"/>
  </r>
  <r>
    <x v="522"/>
    <n v="1972"/>
    <n v="53"/>
    <s v="Graduation"/>
    <s v="Married"/>
    <s v="Senior"/>
    <n v="22063"/>
    <n v="1"/>
    <n v="0"/>
    <d v="2013-08-08T00:00:00"/>
    <n v="43"/>
    <n v="7"/>
    <n v="10"/>
    <n v="13"/>
    <n v="3"/>
    <n v="11"/>
    <n v="11"/>
    <n v="44"/>
    <n v="1.99428908126728E-3"/>
    <s v="MeatProducts"/>
    <x v="3"/>
    <x v="1"/>
    <x v="4"/>
    <x v="2"/>
    <n v="7"/>
    <n v="3"/>
    <n v="11"/>
    <x v="1"/>
  </r>
  <r>
    <x v="523"/>
    <n v="1948"/>
    <n v="77"/>
    <s v="PhD"/>
    <s v="Together"/>
    <s v="Senior"/>
    <n v="46681"/>
    <n v="0"/>
    <n v="2"/>
    <d v="2013-08-10T00:00:00"/>
    <n v="52"/>
    <n v="269"/>
    <n v="15"/>
    <n v="69"/>
    <n v="15"/>
    <n v="19"/>
    <n v="38"/>
    <n v="387"/>
    <n v="8.290310833101262E-3"/>
    <s v="Wines"/>
    <x v="3"/>
    <x v="0"/>
    <x v="9"/>
    <x v="4"/>
    <n v="5"/>
    <n v="3"/>
    <n v="11"/>
    <x v="1"/>
  </r>
  <r>
    <x v="524"/>
    <n v="1975"/>
    <n v="50"/>
    <s v="Graduation"/>
    <s v="Divorced"/>
    <s v="Adult"/>
    <n v="83829"/>
    <n v="0"/>
    <n v="0"/>
    <d v="2013-08-10T00:00:00"/>
    <n v="78"/>
    <n v="897"/>
    <n v="161"/>
    <n v="430"/>
    <n v="186"/>
    <n v="161"/>
    <n v="27"/>
    <n v="1835"/>
    <n v="2.1889799472736164E-2"/>
    <s v="Wines"/>
    <x v="6"/>
    <x v="0"/>
    <x v="5"/>
    <x v="3"/>
    <n v="1"/>
    <n v="3"/>
    <n v="11"/>
    <x v="0"/>
  </r>
  <r>
    <x v="525"/>
    <n v="1975"/>
    <n v="50"/>
    <s v="Graduation"/>
    <s v="Divorced"/>
    <s v="Adult"/>
    <n v="83829"/>
    <n v="0"/>
    <n v="0"/>
    <d v="2013-08-10T00:00:00"/>
    <n v="78"/>
    <n v="897"/>
    <n v="161"/>
    <n v="430"/>
    <n v="186"/>
    <n v="161"/>
    <n v="27"/>
    <n v="1835"/>
    <n v="2.1889799472736164E-2"/>
    <s v="Wines"/>
    <x v="6"/>
    <x v="0"/>
    <x v="5"/>
    <x v="3"/>
    <n v="1"/>
    <n v="3"/>
    <n v="11"/>
    <x v="0"/>
  </r>
  <r>
    <x v="526"/>
    <n v="1948"/>
    <n v="77"/>
    <s v="PhD"/>
    <s v="Together"/>
    <s v="Senior"/>
    <n v="46681"/>
    <n v="0"/>
    <n v="2"/>
    <d v="2013-08-10T00:00:00"/>
    <n v="52"/>
    <n v="269"/>
    <n v="15"/>
    <n v="69"/>
    <n v="15"/>
    <n v="19"/>
    <n v="38"/>
    <n v="387"/>
    <n v="8.290310833101262E-3"/>
    <s v="Wines"/>
    <x v="3"/>
    <x v="0"/>
    <x v="9"/>
    <x v="4"/>
    <n v="5"/>
    <n v="3"/>
    <n v="11"/>
    <x v="1"/>
  </r>
  <r>
    <x v="527"/>
    <n v="1978"/>
    <n v="47"/>
    <s v="Graduation"/>
    <s v="Together"/>
    <s v="Adult"/>
    <n v="70440"/>
    <n v="0"/>
    <n v="0"/>
    <d v="2013-08-10T00:00:00"/>
    <n v="49"/>
    <n v="690"/>
    <n v="117"/>
    <n v="499"/>
    <n v="76"/>
    <n v="102"/>
    <n v="88"/>
    <n v="1484"/>
    <n v="2.1067575241340147E-2"/>
    <s v="Wines"/>
    <x v="1"/>
    <x v="5"/>
    <x v="11"/>
    <x v="9"/>
    <n v="3"/>
    <n v="3"/>
    <n v="11"/>
    <x v="1"/>
  </r>
  <r>
    <x v="528"/>
    <n v="1987"/>
    <n v="38"/>
    <s v="Graduation"/>
    <s v="Single"/>
    <s v="Adult"/>
    <n v="29236"/>
    <n v="1"/>
    <n v="0"/>
    <d v="2013-08-10T00:00:00"/>
    <n v="30"/>
    <n v="37"/>
    <n v="4"/>
    <n v="24"/>
    <n v="16"/>
    <n v="9"/>
    <n v="9"/>
    <n v="90"/>
    <n v="3.078396497468874E-3"/>
    <s v="Wines"/>
    <x v="3"/>
    <x v="0"/>
    <x v="4"/>
    <x v="2"/>
    <n v="9"/>
    <n v="3"/>
    <n v="11"/>
    <x v="1"/>
  </r>
  <r>
    <x v="529"/>
    <n v="1962"/>
    <n v="63"/>
    <s v="Master"/>
    <s v="Single"/>
    <s v="Senior"/>
    <n v="59247"/>
    <n v="0"/>
    <n v="2"/>
    <d v="2013-08-11T00:00:00"/>
    <n v="87"/>
    <n v="327"/>
    <n v="9"/>
    <n v="122"/>
    <n v="19"/>
    <n v="14"/>
    <n v="83"/>
    <n v="491"/>
    <n v="8.2873394433473427E-3"/>
    <s v="Wines"/>
    <x v="0"/>
    <x v="5"/>
    <x v="3"/>
    <x v="6"/>
    <n v="6"/>
    <n v="3"/>
    <n v="11"/>
    <x v="1"/>
  </r>
  <r>
    <x v="530"/>
    <n v="1988"/>
    <n v="37"/>
    <s v="Graduation"/>
    <s v="Together"/>
    <s v="Adult"/>
    <n v="29604"/>
    <n v="1"/>
    <n v="0"/>
    <d v="2013-08-12T00:00:00"/>
    <n v="88"/>
    <n v="7"/>
    <n v="6"/>
    <n v="13"/>
    <n v="7"/>
    <n v="6"/>
    <n v="14"/>
    <n v="39"/>
    <n v="1.31738954195379E-3"/>
    <s v="GoldProds"/>
    <x v="1"/>
    <x v="6"/>
    <x v="4"/>
    <x v="2"/>
    <n v="9"/>
    <n v="3"/>
    <n v="11"/>
    <x v="1"/>
  </r>
  <r>
    <x v="531"/>
    <n v="1957"/>
    <n v="68"/>
    <s v="PhD"/>
    <s v="Single"/>
    <s v="Senior"/>
    <n v="40737"/>
    <n v="2"/>
    <n v="1"/>
    <d v="2013-08-12T00:00:00"/>
    <n v="24"/>
    <n v="11"/>
    <n v="0"/>
    <n v="4"/>
    <n v="0"/>
    <n v="0"/>
    <n v="2"/>
    <n v="15"/>
    <n v="3.6821562707121291E-4"/>
    <s v="Wines"/>
    <x v="1"/>
    <x v="6"/>
    <x v="4"/>
    <x v="0"/>
    <n v="8"/>
    <n v="3"/>
    <n v="11"/>
    <x v="1"/>
  </r>
  <r>
    <x v="532"/>
    <n v="1953"/>
    <n v="72"/>
    <s v="Graduation"/>
    <s v="Married"/>
    <s v="Senior"/>
    <n v="75027"/>
    <n v="0"/>
    <n v="1"/>
    <d v="2013-09-01T00:00:00"/>
    <n v="74"/>
    <n v="925"/>
    <n v="64"/>
    <n v="179"/>
    <n v="133"/>
    <n v="12"/>
    <n v="77"/>
    <n v="1313"/>
    <n v="1.7500366534714169E-2"/>
    <s v="Wines"/>
    <x v="3"/>
    <x v="2"/>
    <x v="1"/>
    <x v="3"/>
    <n v="5"/>
    <n v="3"/>
    <n v="11"/>
    <x v="1"/>
  </r>
  <r>
    <x v="533"/>
    <n v="1987"/>
    <n v="38"/>
    <s v="Graduation"/>
    <s v="Married"/>
    <s v="Adult"/>
    <n v="7500"/>
    <n v="0"/>
    <n v="0"/>
    <d v="2013-09-01T00:00:00"/>
    <n v="94"/>
    <n v="0"/>
    <n v="2"/>
    <n v="3"/>
    <n v="4"/>
    <n v="1"/>
    <n v="5"/>
    <n v="10"/>
    <n v="1.3333333333333333E-3"/>
    <s v="GoldProds"/>
    <x v="1"/>
    <x v="9"/>
    <x v="4"/>
    <x v="2"/>
    <n v="6"/>
    <n v="3"/>
    <n v="11"/>
    <x v="1"/>
  </r>
  <r>
    <x v="534"/>
    <n v="1978"/>
    <n v="47"/>
    <s v="2n Cycle"/>
    <s v="Together"/>
    <s v="Adult"/>
    <n v="63855"/>
    <n v="0"/>
    <n v="0"/>
    <d v="2013-09-02T00:00:00"/>
    <n v="28"/>
    <n v="359"/>
    <n v="35"/>
    <n v="314"/>
    <n v="93"/>
    <n v="116"/>
    <n v="89"/>
    <n v="917"/>
    <n v="1.4360660872288778E-2"/>
    <s v="Wines"/>
    <x v="1"/>
    <x v="8"/>
    <x v="6"/>
    <x v="11"/>
    <n v="4"/>
    <n v="3"/>
    <n v="11"/>
    <x v="1"/>
  </r>
  <r>
    <x v="535"/>
    <n v="1973"/>
    <n v="52"/>
    <s v="Graduation"/>
    <s v="Married"/>
    <s v="Senior"/>
    <n v="31814"/>
    <n v="1"/>
    <n v="0"/>
    <d v="2013-09-02T00:00:00"/>
    <n v="73"/>
    <n v="35"/>
    <n v="3"/>
    <n v="20"/>
    <n v="4"/>
    <n v="1"/>
    <n v="20"/>
    <n v="63"/>
    <n v="1.9802602627773938E-3"/>
    <s v="Wines"/>
    <x v="3"/>
    <x v="1"/>
    <x v="4"/>
    <x v="2"/>
    <n v="9"/>
    <n v="3"/>
    <n v="11"/>
    <x v="1"/>
  </r>
  <r>
    <x v="536"/>
    <n v="1951"/>
    <n v="74"/>
    <s v="Graduation"/>
    <s v="Married"/>
    <s v="Senior"/>
    <n v="32871"/>
    <n v="1"/>
    <n v="1"/>
    <d v="2013-09-03T00:00:00"/>
    <n v="28"/>
    <n v="22"/>
    <n v="2"/>
    <n v="12"/>
    <n v="0"/>
    <n v="2"/>
    <n v="5"/>
    <n v="38"/>
    <n v="1.1560341942745886E-3"/>
    <s v="Wines"/>
    <x v="1"/>
    <x v="6"/>
    <x v="4"/>
    <x v="2"/>
    <n v="4"/>
    <n v="3"/>
    <n v="11"/>
    <x v="1"/>
  </r>
  <r>
    <x v="537"/>
    <n v="1978"/>
    <n v="47"/>
    <s v="Graduation"/>
    <s v="Together"/>
    <s v="Adult"/>
    <n v="41154"/>
    <n v="0"/>
    <n v="1"/>
    <d v="2013-09-04T00:00:00"/>
    <n v="98"/>
    <n v="44"/>
    <n v="2"/>
    <n v="11"/>
    <n v="2"/>
    <n v="3"/>
    <n v="7"/>
    <n v="62"/>
    <n v="1.5065364241629003E-3"/>
    <s v="Wines"/>
    <x v="1"/>
    <x v="6"/>
    <x v="4"/>
    <x v="4"/>
    <n v="5"/>
    <n v="3"/>
    <n v="11"/>
    <x v="1"/>
  </r>
  <r>
    <x v="538"/>
    <n v="1950"/>
    <n v="75"/>
    <s v="PhD"/>
    <s v="Married"/>
    <s v="Senior"/>
    <n v="54432"/>
    <n v="2"/>
    <n v="1"/>
    <d v="2013-09-05T00:00:00"/>
    <n v="37"/>
    <n v="33"/>
    <n v="0"/>
    <n v="5"/>
    <n v="0"/>
    <n v="0"/>
    <n v="0"/>
    <n v="38"/>
    <n v="6.9811875367430923E-4"/>
    <s v="Wines"/>
    <x v="1"/>
    <x v="6"/>
    <x v="4"/>
    <x v="2"/>
    <n v="4"/>
    <n v="3"/>
    <n v="11"/>
    <x v="1"/>
  </r>
  <r>
    <x v="539"/>
    <n v="1961"/>
    <n v="64"/>
    <s v="PhD"/>
    <s v="Single"/>
    <s v="Senior"/>
    <n v="84865"/>
    <n v="0"/>
    <n v="0"/>
    <d v="2013-09-05T00:00:00"/>
    <n v="1"/>
    <n v="1248"/>
    <n v="16"/>
    <n v="349"/>
    <n v="43"/>
    <n v="16"/>
    <n v="16"/>
    <n v="1672"/>
    <n v="1.9701879455605961E-2"/>
    <s v="Wines"/>
    <x v="1"/>
    <x v="1"/>
    <x v="1"/>
    <x v="6"/>
    <n v="4"/>
    <n v="3"/>
    <n v="11"/>
    <x v="0"/>
  </r>
  <r>
    <x v="540"/>
    <n v="1968"/>
    <n v="57"/>
    <s v="PhD"/>
    <s v="Married"/>
    <s v="Senior"/>
    <n v="29187"/>
    <n v="1"/>
    <n v="0"/>
    <d v="2013-09-05T00:00:00"/>
    <n v="43"/>
    <n v="26"/>
    <n v="0"/>
    <n v="6"/>
    <n v="0"/>
    <n v="0"/>
    <n v="2"/>
    <n v="32"/>
    <n v="1.0963785246856476E-3"/>
    <s v="Wines"/>
    <x v="1"/>
    <x v="6"/>
    <x v="4"/>
    <x v="2"/>
    <n v="8"/>
    <n v="3"/>
    <n v="11"/>
    <x v="1"/>
  </r>
  <r>
    <x v="541"/>
    <n v="1976"/>
    <n v="49"/>
    <s v="Graduation"/>
    <s v="Married"/>
    <s v="Adult"/>
    <n v="24027"/>
    <n v="1"/>
    <n v="0"/>
    <d v="2013-09-06T00:00:00"/>
    <n v="7"/>
    <n v="14"/>
    <n v="7"/>
    <n v="11"/>
    <n v="11"/>
    <n v="0"/>
    <n v="5"/>
    <n v="43"/>
    <n v="1.7896533066966329E-3"/>
    <s v="Wines"/>
    <x v="3"/>
    <x v="1"/>
    <x v="4"/>
    <x v="2"/>
    <n v="8"/>
    <n v="3"/>
    <n v="11"/>
    <x v="1"/>
  </r>
  <r>
    <x v="542"/>
    <n v="1956"/>
    <n v="69"/>
    <s v="Master"/>
    <s v="Together"/>
    <s v="Senior"/>
    <n v="54603"/>
    <n v="1"/>
    <n v="1"/>
    <d v="2013-09-07T00:00:00"/>
    <n v="85"/>
    <n v="145"/>
    <n v="13"/>
    <n v="46"/>
    <n v="17"/>
    <n v="2"/>
    <n v="4"/>
    <n v="223"/>
    <n v="4.084024687288244E-3"/>
    <s v="Wines"/>
    <x v="8"/>
    <x v="0"/>
    <x v="3"/>
    <x v="4"/>
    <n v="7"/>
    <n v="3"/>
    <n v="11"/>
    <x v="1"/>
  </r>
  <r>
    <x v="543"/>
    <n v="1972"/>
    <n v="53"/>
    <s v="Master"/>
    <s v="Married"/>
    <s v="Senior"/>
    <n v="57136"/>
    <n v="1"/>
    <n v="1"/>
    <d v="2013-09-07T00:00:00"/>
    <n v="48"/>
    <n v="306"/>
    <n v="5"/>
    <n v="109"/>
    <n v="21"/>
    <n v="109"/>
    <n v="92"/>
    <n v="550"/>
    <n v="9.6261551386166346E-3"/>
    <s v="Wines"/>
    <x v="12"/>
    <x v="5"/>
    <x v="3"/>
    <x v="5"/>
    <n v="6"/>
    <n v="3"/>
    <n v="11"/>
    <x v="1"/>
  </r>
  <r>
    <x v="544"/>
    <n v="1962"/>
    <n v="63"/>
    <s v="PhD"/>
    <s v="Widow"/>
    <s v="Senior"/>
    <n v="71670"/>
    <n v="0"/>
    <n v="0"/>
    <d v="2013-09-07T00:00:00"/>
    <n v="8"/>
    <n v="1462"/>
    <n v="16"/>
    <n v="128"/>
    <n v="0"/>
    <n v="0"/>
    <n v="160"/>
    <n v="1606"/>
    <n v="2.240826008092647E-2"/>
    <s v="Wines"/>
    <x v="1"/>
    <x v="5"/>
    <x v="6"/>
    <x v="3"/>
    <n v="6"/>
    <n v="3"/>
    <n v="11"/>
    <x v="0"/>
  </r>
  <r>
    <x v="545"/>
    <n v="1975"/>
    <n v="50"/>
    <s v="PhD"/>
    <s v="Divorced"/>
    <s v="Adult"/>
    <n v="60554"/>
    <n v="1"/>
    <n v="0"/>
    <d v="2013-09-08T00:00:00"/>
    <n v="8"/>
    <n v="588"/>
    <n v="7"/>
    <n v="76"/>
    <n v="110"/>
    <n v="15"/>
    <n v="15"/>
    <n v="796"/>
    <n v="1.3145291805661062E-2"/>
    <s v="Wines"/>
    <x v="3"/>
    <x v="3"/>
    <x v="1"/>
    <x v="6"/>
    <n v="6"/>
    <n v="3"/>
    <n v="11"/>
    <x v="1"/>
  </r>
  <r>
    <x v="546"/>
    <n v="1951"/>
    <n v="74"/>
    <s v="PhD"/>
    <s v="Married"/>
    <s v="Senior"/>
    <n v="53312"/>
    <n v="0"/>
    <n v="0"/>
    <d v="2013-09-08T00:00:00"/>
    <n v="32"/>
    <n v="241"/>
    <n v="0"/>
    <n v="12"/>
    <n v="0"/>
    <n v="0"/>
    <n v="25"/>
    <n v="253"/>
    <n v="4.7456482593037216E-3"/>
    <s v="Wines"/>
    <x v="1"/>
    <x v="5"/>
    <x v="0"/>
    <x v="8"/>
    <n v="7"/>
    <n v="3"/>
    <n v="11"/>
    <x v="1"/>
  </r>
  <r>
    <x v="547"/>
    <n v="1975"/>
    <n v="50"/>
    <s v="Graduation"/>
    <s v="Single"/>
    <s v="Adult"/>
    <n v="33955"/>
    <n v="1"/>
    <n v="0"/>
    <d v="2013-09-08T00:00:00"/>
    <n v="92"/>
    <n v="100"/>
    <n v="2"/>
    <n v="128"/>
    <n v="23"/>
    <n v="7"/>
    <n v="10"/>
    <n v="260"/>
    <n v="7.6571933441319396E-3"/>
    <s v="MeatProducts"/>
    <x v="2"/>
    <x v="5"/>
    <x v="0"/>
    <x v="8"/>
    <n v="8"/>
    <n v="3"/>
    <n v="11"/>
    <x v="1"/>
  </r>
  <r>
    <x v="548"/>
    <n v="1968"/>
    <n v="57"/>
    <s v="Graduation"/>
    <s v="Married"/>
    <s v="Senior"/>
    <n v="63967"/>
    <n v="0"/>
    <n v="1"/>
    <d v="2013-09-08T00:00:00"/>
    <n v="57"/>
    <n v="387"/>
    <n v="84"/>
    <n v="141"/>
    <n v="73"/>
    <n v="35"/>
    <n v="162"/>
    <n v="720"/>
    <n v="1.1255803773820877E-2"/>
    <s v="Wines"/>
    <x v="5"/>
    <x v="0"/>
    <x v="1"/>
    <x v="1"/>
    <n v="2"/>
    <n v="3"/>
    <n v="11"/>
    <x v="1"/>
  </r>
  <r>
    <x v="549"/>
    <n v="1967"/>
    <n v="58"/>
    <s v="Master"/>
    <s v="Together"/>
    <s v="Senior"/>
    <n v="62513"/>
    <n v="0"/>
    <n v="1"/>
    <d v="2013-09-09T00:00:00"/>
    <n v="16"/>
    <n v="520"/>
    <n v="42"/>
    <n v="98"/>
    <n v="0"/>
    <n v="42"/>
    <n v="14"/>
    <n v="702"/>
    <n v="1.1229664229840194E-2"/>
    <s v="Wines"/>
    <x v="3"/>
    <x v="10"/>
    <x v="1"/>
    <x v="5"/>
    <n v="6"/>
    <n v="3"/>
    <n v="11"/>
    <x v="1"/>
  </r>
  <r>
    <x v="550"/>
    <n v="1978"/>
    <n v="47"/>
    <s v="Graduation"/>
    <s v="Married"/>
    <s v="Adult"/>
    <n v="33039"/>
    <n v="1"/>
    <n v="0"/>
    <d v="2013-09-09T00:00:00"/>
    <n v="4"/>
    <n v="30"/>
    <n v="8"/>
    <n v="12"/>
    <n v="8"/>
    <n v="8"/>
    <n v="12"/>
    <n v="66"/>
    <n v="1.997639153727413E-3"/>
    <s v="Wines"/>
    <x v="1"/>
    <x v="1"/>
    <x v="4"/>
    <x v="4"/>
    <n v="5"/>
    <n v="3"/>
    <n v="11"/>
    <x v="1"/>
  </r>
  <r>
    <x v="551"/>
    <n v="1978"/>
    <n v="47"/>
    <s v="Graduation"/>
    <s v="Married"/>
    <s v="Adult"/>
    <n v="33039"/>
    <n v="1"/>
    <n v="0"/>
    <d v="2013-09-09T00:00:00"/>
    <n v="4"/>
    <n v="30"/>
    <n v="8"/>
    <n v="12"/>
    <n v="8"/>
    <n v="8"/>
    <n v="12"/>
    <n v="66"/>
    <n v="1.997639153727413E-3"/>
    <s v="Wines"/>
    <x v="1"/>
    <x v="1"/>
    <x v="4"/>
    <x v="4"/>
    <n v="5"/>
    <n v="3"/>
    <n v="11"/>
    <x v="1"/>
  </r>
  <r>
    <x v="552"/>
    <n v="1970"/>
    <n v="55"/>
    <s v="PhD"/>
    <s v="Married"/>
    <s v="Senior"/>
    <n v="80336"/>
    <n v="0"/>
    <n v="0"/>
    <d v="2013-09-09T00:00:00"/>
    <n v="12"/>
    <n v="209"/>
    <n v="19"/>
    <n v="456"/>
    <n v="160"/>
    <n v="142"/>
    <n v="66"/>
    <n v="986"/>
    <n v="1.2273451503684526E-2"/>
    <s v="MeatProducts"/>
    <x v="1"/>
    <x v="1"/>
    <x v="7"/>
    <x v="11"/>
    <n v="1"/>
    <n v="3"/>
    <n v="11"/>
    <x v="1"/>
  </r>
  <r>
    <x v="553"/>
    <n v="1975"/>
    <n v="50"/>
    <s v="Graduation"/>
    <s v="Together"/>
    <s v="Adult"/>
    <n v="76532"/>
    <n v="1"/>
    <n v="1"/>
    <d v="2013-09-09T00:00:00"/>
    <n v="38"/>
    <n v="355"/>
    <n v="30"/>
    <n v="177"/>
    <n v="90"/>
    <n v="138"/>
    <n v="30"/>
    <n v="790"/>
    <n v="1.0322479485705326E-2"/>
    <s v="Wines"/>
    <x v="2"/>
    <x v="2"/>
    <x v="2"/>
    <x v="9"/>
    <n v="5"/>
    <n v="3"/>
    <n v="11"/>
    <x v="1"/>
  </r>
  <r>
    <x v="554"/>
    <n v="1972"/>
    <n v="53"/>
    <s v="Master"/>
    <s v="Divorced"/>
    <s v="Senior"/>
    <n v="42618"/>
    <n v="1"/>
    <n v="0"/>
    <d v="2013-09-10T00:00:00"/>
    <n v="92"/>
    <n v="76"/>
    <n v="14"/>
    <n v="74"/>
    <n v="13"/>
    <n v="5"/>
    <n v="10"/>
    <n v="182"/>
    <n v="4.2704960345393969E-3"/>
    <s v="Wines"/>
    <x v="3"/>
    <x v="5"/>
    <x v="4"/>
    <x v="4"/>
    <n v="8"/>
    <n v="3"/>
    <n v="11"/>
    <x v="1"/>
  </r>
  <r>
    <x v="555"/>
    <n v="1973"/>
    <n v="52"/>
    <s v="Graduation"/>
    <s v="Divorced"/>
    <s v="Senior"/>
    <n v="89694"/>
    <n v="1"/>
    <n v="1"/>
    <d v="2013-09-10T00:00:00"/>
    <n v="22"/>
    <n v="1126"/>
    <n v="28"/>
    <n v="211"/>
    <n v="37"/>
    <n v="28"/>
    <n v="42"/>
    <n v="1430"/>
    <n v="1.5943095413294087E-2"/>
    <s v="Wines"/>
    <x v="5"/>
    <x v="0"/>
    <x v="6"/>
    <x v="4"/>
    <n v="5"/>
    <n v="3"/>
    <n v="11"/>
    <x v="1"/>
  </r>
  <r>
    <x v="556"/>
    <n v="1987"/>
    <n v="38"/>
    <s v="PhD"/>
    <s v="Single"/>
    <s v="Adult"/>
    <n v="95169"/>
    <n v="0"/>
    <n v="0"/>
    <d v="2013-09-10T00:00:00"/>
    <n v="1"/>
    <n v="1285"/>
    <n v="21"/>
    <n v="449"/>
    <n v="106"/>
    <n v="20"/>
    <n v="20"/>
    <n v="1881"/>
    <n v="1.9764839390978155E-2"/>
    <s v="Wines"/>
    <x v="1"/>
    <x v="0"/>
    <x v="6"/>
    <x v="4"/>
    <n v="1"/>
    <n v="3"/>
    <n v="11"/>
    <x v="0"/>
  </r>
  <r>
    <x v="557"/>
    <n v="1978"/>
    <n v="47"/>
    <s v="Graduation"/>
    <s v="Together"/>
    <s v="Adult"/>
    <n v="75437"/>
    <n v="0"/>
    <n v="0"/>
    <d v="2013-09-11T00:00:00"/>
    <n v="25"/>
    <n v="795"/>
    <n v="0"/>
    <n v="545"/>
    <n v="95"/>
    <n v="58"/>
    <n v="0"/>
    <n v="1493"/>
    <n v="1.9791349072736192E-2"/>
    <s v="Wines"/>
    <x v="1"/>
    <x v="3"/>
    <x v="1"/>
    <x v="5"/>
    <n v="6"/>
    <n v="3"/>
    <n v="11"/>
    <x v="1"/>
  </r>
  <r>
    <x v="558"/>
    <n v="1968"/>
    <n v="57"/>
    <s v="Graduation"/>
    <s v="Single"/>
    <s v="Senior"/>
    <n v="75922"/>
    <n v="0"/>
    <n v="0"/>
    <d v="2013-09-12T00:00:00"/>
    <n v="60"/>
    <n v="265"/>
    <n v="138"/>
    <n v="553"/>
    <n v="224"/>
    <n v="23"/>
    <n v="92"/>
    <n v="1203"/>
    <n v="1.5845209557177102E-2"/>
    <s v="MeatProducts"/>
    <x v="1"/>
    <x v="0"/>
    <x v="1"/>
    <x v="6"/>
    <n v="1"/>
    <n v="3"/>
    <n v="11"/>
    <x v="1"/>
  </r>
  <r>
    <x v="559"/>
    <n v="1975"/>
    <n v="50"/>
    <s v="2n Cycle"/>
    <s v="Married"/>
    <s v="Adult"/>
    <n v="22212"/>
    <n v="1"/>
    <n v="0"/>
    <d v="2013-09-12T00:00:00"/>
    <n v="49"/>
    <n v="5"/>
    <n v="9"/>
    <n v="20"/>
    <n v="6"/>
    <n v="8"/>
    <n v="21"/>
    <n v="48"/>
    <n v="2.1609940572663426E-3"/>
    <s v="GoldProds"/>
    <x v="3"/>
    <x v="1"/>
    <x v="4"/>
    <x v="4"/>
    <n v="6"/>
    <n v="3"/>
    <n v="11"/>
    <x v="1"/>
  </r>
  <r>
    <x v="560"/>
    <n v="1979"/>
    <n v="46"/>
    <s v="Master"/>
    <s v="Together"/>
    <s v="Adult"/>
    <n v="62499"/>
    <n v="1"/>
    <n v="0"/>
    <d v="2013-09-12T00:00:00"/>
    <n v="0"/>
    <n v="140"/>
    <n v="4"/>
    <n v="61"/>
    <n v="0"/>
    <n v="13"/>
    <n v="4"/>
    <n v="218"/>
    <n v="3.4880558088929421E-3"/>
    <s v="Wines"/>
    <x v="3"/>
    <x v="4"/>
    <x v="0"/>
    <x v="3"/>
    <n v="4"/>
    <n v="3"/>
    <n v="11"/>
    <x v="1"/>
  </r>
  <r>
    <x v="561"/>
    <n v="1975"/>
    <n v="50"/>
    <s v="2n Cycle"/>
    <s v="Married"/>
    <s v="Adult"/>
    <n v="17003"/>
    <n v="1"/>
    <n v="0"/>
    <d v="2013-09-12T00:00:00"/>
    <n v="37"/>
    <n v="2"/>
    <n v="5"/>
    <n v="12"/>
    <n v="4"/>
    <n v="8"/>
    <n v="7"/>
    <n v="31"/>
    <n v="1.8232076692348408E-3"/>
    <s v="MeatProducts"/>
    <x v="5"/>
    <x v="1"/>
    <x v="4"/>
    <x v="4"/>
    <n v="5"/>
    <n v="3"/>
    <n v="11"/>
    <x v="1"/>
  </r>
  <r>
    <x v="562"/>
    <n v="1983"/>
    <n v="42"/>
    <s v="Graduation"/>
    <s v="Together"/>
    <s v="Adult"/>
    <n v="36075"/>
    <n v="1"/>
    <n v="0"/>
    <d v="2013-09-12T00:00:00"/>
    <n v="54"/>
    <n v="46"/>
    <n v="0"/>
    <n v="30"/>
    <n v="12"/>
    <n v="1"/>
    <n v="30"/>
    <n v="89"/>
    <n v="2.4670824670824671E-3"/>
    <s v="Wines"/>
    <x v="1"/>
    <x v="1"/>
    <x v="4"/>
    <x v="4"/>
    <n v="6"/>
    <n v="3"/>
    <n v="11"/>
    <x v="1"/>
  </r>
  <r>
    <x v="563"/>
    <n v="1971"/>
    <n v="54"/>
    <s v="Master"/>
    <s v="Married"/>
    <s v="Senior"/>
    <n v="35178"/>
    <n v="1"/>
    <n v="0"/>
    <d v="2013-10-01T00:00:00"/>
    <n v="10"/>
    <n v="23"/>
    <n v="1"/>
    <n v="13"/>
    <n v="2"/>
    <n v="2"/>
    <n v="18"/>
    <n v="41"/>
    <n v="1.1655011655011655E-3"/>
    <s v="Wines"/>
    <x v="1"/>
    <x v="6"/>
    <x v="0"/>
    <x v="0"/>
    <n v="7"/>
    <n v="3"/>
    <n v="11"/>
    <x v="0"/>
  </r>
  <r>
    <x v="564"/>
    <n v="1986"/>
    <n v="39"/>
    <s v="Graduation"/>
    <s v="Married"/>
    <s v="Adult"/>
    <n v="71952"/>
    <n v="1"/>
    <n v="0"/>
    <d v="2013-10-01T00:00:00"/>
    <n v="93"/>
    <n v="656"/>
    <n v="80"/>
    <n v="455"/>
    <n v="52"/>
    <n v="107"/>
    <n v="93"/>
    <n v="1350"/>
    <n v="1.8762508338892595E-2"/>
    <s v="Wines"/>
    <x v="3"/>
    <x v="3"/>
    <x v="1"/>
    <x v="7"/>
    <n v="4"/>
    <n v="3"/>
    <n v="11"/>
    <x v="1"/>
  </r>
  <r>
    <x v="565"/>
    <n v="1986"/>
    <n v="39"/>
    <s v="Graduation"/>
    <s v="Married"/>
    <s v="Adult"/>
    <n v="71952"/>
    <n v="1"/>
    <n v="0"/>
    <d v="2013-10-01T00:00:00"/>
    <n v="93"/>
    <n v="656"/>
    <n v="80"/>
    <n v="455"/>
    <n v="52"/>
    <n v="107"/>
    <n v="93"/>
    <n v="1350"/>
    <n v="1.8762508338892595E-2"/>
    <s v="Wines"/>
    <x v="3"/>
    <x v="3"/>
    <x v="1"/>
    <x v="7"/>
    <n v="4"/>
    <n v="3"/>
    <n v="11"/>
    <x v="1"/>
  </r>
  <r>
    <x v="566"/>
    <n v="1971"/>
    <n v="54"/>
    <s v="Master"/>
    <s v="Married"/>
    <s v="Senior"/>
    <n v="35178"/>
    <n v="1"/>
    <n v="0"/>
    <d v="2013-10-01T00:00:00"/>
    <n v="10"/>
    <n v="23"/>
    <n v="1"/>
    <n v="13"/>
    <n v="2"/>
    <n v="2"/>
    <n v="18"/>
    <n v="41"/>
    <n v="1.1655011655011655E-3"/>
    <s v="Wines"/>
    <x v="1"/>
    <x v="6"/>
    <x v="0"/>
    <x v="0"/>
    <n v="7"/>
    <n v="3"/>
    <n v="11"/>
    <x v="0"/>
  </r>
  <r>
    <x v="567"/>
    <n v="1987"/>
    <n v="38"/>
    <s v="PhD"/>
    <s v="Single"/>
    <s v="Adult"/>
    <n v="42000"/>
    <n v="0"/>
    <n v="0"/>
    <d v="2013-10-01T00:00:00"/>
    <n v="23"/>
    <n v="124"/>
    <n v="83"/>
    <n v="267"/>
    <n v="85"/>
    <n v="59"/>
    <n v="35"/>
    <n v="618"/>
    <n v="1.4714285714285714E-2"/>
    <s v="MeatProducts"/>
    <x v="3"/>
    <x v="5"/>
    <x v="3"/>
    <x v="12"/>
    <n v="5"/>
    <n v="3"/>
    <n v="11"/>
    <x v="0"/>
  </r>
  <r>
    <x v="568"/>
    <n v="1987"/>
    <n v="38"/>
    <s v="PhD"/>
    <s v="Single"/>
    <s v="Adult"/>
    <n v="42000"/>
    <n v="0"/>
    <n v="0"/>
    <d v="2013-10-01T00:00:00"/>
    <n v="23"/>
    <n v="124"/>
    <n v="83"/>
    <n v="267"/>
    <n v="85"/>
    <n v="59"/>
    <n v="35"/>
    <n v="618"/>
    <n v="1.4714285714285714E-2"/>
    <s v="MeatProducts"/>
    <x v="3"/>
    <x v="5"/>
    <x v="3"/>
    <x v="12"/>
    <n v="5"/>
    <n v="3"/>
    <n v="11"/>
    <x v="0"/>
  </r>
  <r>
    <x v="569"/>
    <n v="1960"/>
    <n v="65"/>
    <s v="Graduation"/>
    <s v="Married"/>
    <s v="Senior"/>
    <n v="67716"/>
    <n v="0"/>
    <n v="1"/>
    <d v="2013-10-01T00:00:00"/>
    <n v="8"/>
    <n v="530"/>
    <n v="142"/>
    <n v="217"/>
    <n v="62"/>
    <n v="9"/>
    <n v="56"/>
    <n v="960"/>
    <n v="1.417685628211944E-2"/>
    <s v="Wines"/>
    <x v="2"/>
    <x v="8"/>
    <x v="1"/>
    <x v="11"/>
    <n v="5"/>
    <n v="3"/>
    <n v="11"/>
    <x v="1"/>
  </r>
  <r>
    <x v="570"/>
    <n v="1976"/>
    <n v="49"/>
    <s v="PhD"/>
    <s v="Married"/>
    <s v="Adult"/>
    <n v="16927"/>
    <n v="1"/>
    <n v="1"/>
    <d v="2013-10-02T00:00:00"/>
    <n v="50"/>
    <n v="20"/>
    <n v="2"/>
    <n v="23"/>
    <n v="3"/>
    <n v="1"/>
    <n v="4"/>
    <n v="49"/>
    <n v="2.8947834820109881E-3"/>
    <s v="MeatProducts"/>
    <x v="0"/>
    <x v="4"/>
    <x v="4"/>
    <x v="4"/>
    <n v="8"/>
    <n v="3"/>
    <n v="11"/>
    <x v="1"/>
  </r>
  <r>
    <x v="571"/>
    <n v="1972"/>
    <n v="53"/>
    <s v="Master"/>
    <s v="Married"/>
    <s v="Senior"/>
    <n v="83151"/>
    <n v="0"/>
    <n v="0"/>
    <d v="2013-10-02T00:00:00"/>
    <n v="80"/>
    <n v="968"/>
    <n v="147"/>
    <n v="842"/>
    <n v="137"/>
    <n v="42"/>
    <n v="210"/>
    <n v="2136"/>
    <n v="2.5688205794277882E-2"/>
    <s v="Wines"/>
    <x v="1"/>
    <x v="5"/>
    <x v="5"/>
    <x v="5"/>
    <n v="2"/>
    <n v="3"/>
    <n v="11"/>
    <x v="0"/>
  </r>
  <r>
    <x v="572"/>
    <n v="1959"/>
    <n v="66"/>
    <s v="2n Cycle"/>
    <s v="Married"/>
    <s v="Senior"/>
    <n v="26887"/>
    <n v="0"/>
    <n v="1"/>
    <d v="2013-10-02T00:00:00"/>
    <n v="27"/>
    <n v="6"/>
    <n v="7"/>
    <n v="4"/>
    <n v="3"/>
    <n v="4"/>
    <n v="6"/>
    <n v="24"/>
    <n v="8.9262468851117641E-4"/>
    <s v="Fruits"/>
    <x v="1"/>
    <x v="6"/>
    <x v="4"/>
    <x v="2"/>
    <n v="6"/>
    <n v="3"/>
    <n v="11"/>
    <x v="1"/>
  </r>
  <r>
    <x v="573"/>
    <n v="1958"/>
    <n v="67"/>
    <s v="Master"/>
    <s v="Alone"/>
    <s v="Senior"/>
    <n v="61331"/>
    <n v="1"/>
    <n v="1"/>
    <d v="2013-10-03T00:00:00"/>
    <n v="42"/>
    <n v="534"/>
    <n v="5"/>
    <n v="47"/>
    <n v="0"/>
    <n v="5"/>
    <n v="41"/>
    <n v="591"/>
    <n v="9.6362361611583049E-3"/>
    <s v="Wines"/>
    <x v="0"/>
    <x v="11"/>
    <x v="0"/>
    <x v="3"/>
    <n v="8"/>
    <n v="3"/>
    <n v="11"/>
    <x v="1"/>
  </r>
  <r>
    <x v="574"/>
    <n v="1947"/>
    <n v="78"/>
    <s v="Master"/>
    <s v="Together"/>
    <s v="Senior"/>
    <n v="77632"/>
    <n v="0"/>
    <n v="0"/>
    <d v="2013-10-03T00:00:00"/>
    <n v="73"/>
    <n v="1200"/>
    <n v="105"/>
    <n v="758"/>
    <n v="0"/>
    <n v="42"/>
    <n v="147"/>
    <n v="2105"/>
    <n v="2.7115107172300083E-2"/>
    <s v="Wines"/>
    <x v="1"/>
    <x v="0"/>
    <x v="3"/>
    <x v="3"/>
    <n v="2"/>
    <n v="3"/>
    <n v="11"/>
    <x v="0"/>
  </r>
  <r>
    <x v="575"/>
    <n v="1979"/>
    <n v="46"/>
    <s v="2n Cycle"/>
    <s v="Divorced"/>
    <s v="Adult"/>
    <n v="13533"/>
    <n v="1"/>
    <n v="0"/>
    <d v="2013-10-03T00:00:00"/>
    <n v="45"/>
    <n v="12"/>
    <n v="3"/>
    <n v="8"/>
    <n v="8"/>
    <n v="0"/>
    <n v="17"/>
    <n v="31"/>
    <n v="2.2906968151924926E-3"/>
    <s v="GoldProds"/>
    <x v="3"/>
    <x v="1"/>
    <x v="4"/>
    <x v="2"/>
    <n v="7"/>
    <n v="3"/>
    <n v="11"/>
    <x v="1"/>
  </r>
  <r>
    <x v="576"/>
    <n v="1956"/>
    <n v="69"/>
    <s v="PhD"/>
    <s v="Single"/>
    <s v="Senior"/>
    <n v="54998"/>
    <n v="0"/>
    <n v="1"/>
    <d v="2013-10-03T00:00:00"/>
    <n v="3"/>
    <n v="154"/>
    <n v="22"/>
    <n v="202"/>
    <n v="39"/>
    <n v="30"/>
    <n v="8"/>
    <n v="447"/>
    <n v="8.1275682752100075E-3"/>
    <s v="MeatProducts"/>
    <x v="0"/>
    <x v="0"/>
    <x v="3"/>
    <x v="6"/>
    <n v="4"/>
    <n v="3"/>
    <n v="11"/>
    <x v="0"/>
  </r>
  <r>
    <x v="577"/>
    <n v="1947"/>
    <n v="78"/>
    <s v="PhD"/>
    <s v="Widow"/>
    <s v="Senior"/>
    <n v="68117"/>
    <n v="0"/>
    <n v="1"/>
    <d v="2013-10-03T00:00:00"/>
    <n v="80"/>
    <n v="618"/>
    <n v="44"/>
    <n v="215"/>
    <n v="0"/>
    <n v="17"/>
    <n v="36"/>
    <n v="894"/>
    <n v="1.3124477002803999E-2"/>
    <s v="Wines"/>
    <x v="3"/>
    <x v="11"/>
    <x v="8"/>
    <x v="4"/>
    <n v="6"/>
    <n v="3"/>
    <n v="11"/>
    <x v="0"/>
  </r>
  <r>
    <x v="578"/>
    <n v="1951"/>
    <n v="74"/>
    <s v="Graduation"/>
    <s v="Divorced"/>
    <s v="Senior"/>
    <n v="43185"/>
    <n v="0"/>
    <n v="1"/>
    <d v="2013-10-04T00:00:00"/>
    <n v="88"/>
    <n v="537"/>
    <n v="6"/>
    <n v="42"/>
    <n v="16"/>
    <n v="6"/>
    <n v="30"/>
    <n v="607"/>
    <n v="1.4055806414264212E-2"/>
    <s v="Wines"/>
    <x v="3"/>
    <x v="2"/>
    <x v="6"/>
    <x v="3"/>
    <n v="8"/>
    <n v="3"/>
    <n v="11"/>
    <x v="1"/>
  </r>
  <r>
    <x v="579"/>
    <n v="1980"/>
    <n v="45"/>
    <s v="Graduation"/>
    <s v="Married"/>
    <s v="Adult"/>
    <n v="34968"/>
    <n v="1"/>
    <n v="0"/>
    <d v="2013-10-04T00:00:00"/>
    <n v="11"/>
    <n v="158"/>
    <n v="6"/>
    <n v="45"/>
    <n v="8"/>
    <n v="2"/>
    <n v="2"/>
    <n v="219"/>
    <n v="6.2628689087165408E-3"/>
    <s v="Wines"/>
    <x v="9"/>
    <x v="4"/>
    <x v="3"/>
    <x v="8"/>
    <n v="7"/>
    <n v="3"/>
    <n v="11"/>
    <x v="1"/>
  </r>
  <r>
    <x v="580"/>
    <n v="1962"/>
    <n v="63"/>
    <s v="Master"/>
    <s v="Single"/>
    <s v="Senior"/>
    <n v="72217"/>
    <n v="0"/>
    <n v="0"/>
    <d v="2013-10-04T00:00:00"/>
    <n v="93"/>
    <n v="816"/>
    <n v="42"/>
    <n v="450"/>
    <n v="55"/>
    <n v="56"/>
    <n v="154"/>
    <n v="1419"/>
    <n v="1.9649113089715717E-2"/>
    <s v="Wines"/>
    <x v="1"/>
    <x v="4"/>
    <x v="11"/>
    <x v="7"/>
    <n v="2"/>
    <n v="3"/>
    <n v="11"/>
    <x v="1"/>
  </r>
  <r>
    <x v="581"/>
    <n v="1978"/>
    <n v="47"/>
    <s v="PhD"/>
    <s v="Single"/>
    <s v="Adult"/>
    <n v="31626"/>
    <n v="1"/>
    <n v="0"/>
    <d v="2013-10-05T00:00:00"/>
    <n v="12"/>
    <n v="39"/>
    <n v="1"/>
    <n v="9"/>
    <n v="2"/>
    <n v="1"/>
    <n v="34"/>
    <n v="52"/>
    <n v="1.6442167836590146E-3"/>
    <s v="Wines"/>
    <x v="1"/>
    <x v="1"/>
    <x v="0"/>
    <x v="0"/>
    <n v="7"/>
    <n v="3"/>
    <n v="11"/>
    <x v="0"/>
  </r>
  <r>
    <x v="582"/>
    <n v="1980"/>
    <n v="45"/>
    <s v="Graduation"/>
    <s v="Married"/>
    <s v="Adult"/>
    <n v="15072"/>
    <n v="2"/>
    <n v="0"/>
    <d v="2013-10-05T00:00:00"/>
    <n v="96"/>
    <n v="8"/>
    <n v="2"/>
    <n v="15"/>
    <n v="0"/>
    <n v="10"/>
    <n v="18"/>
    <n v="35"/>
    <n v="2.3221868365180466E-3"/>
    <s v="GoldProds"/>
    <x v="2"/>
    <x v="4"/>
    <x v="0"/>
    <x v="2"/>
    <n v="5"/>
    <n v="3"/>
    <n v="11"/>
    <x v="1"/>
  </r>
  <r>
    <x v="583"/>
    <n v="1963"/>
    <n v="62"/>
    <s v="PhD"/>
    <s v="Single"/>
    <s v="Senior"/>
    <n v="36736"/>
    <n v="1"/>
    <n v="1"/>
    <d v="2013-10-05T00:00:00"/>
    <n v="52"/>
    <n v="10"/>
    <n v="0"/>
    <n v="3"/>
    <n v="0"/>
    <n v="0"/>
    <n v="4"/>
    <n v="13"/>
    <n v="3.5387630662020908E-4"/>
    <s v="Wines"/>
    <x v="1"/>
    <x v="6"/>
    <x v="4"/>
    <x v="0"/>
    <n v="6"/>
    <n v="3"/>
    <n v="11"/>
    <x v="1"/>
  </r>
  <r>
    <x v="584"/>
    <n v="1960"/>
    <n v="65"/>
    <s v="Master"/>
    <s v="Divorced"/>
    <s v="Senior"/>
    <n v="39228"/>
    <n v="0"/>
    <n v="0"/>
    <d v="2013-10-05T00:00:00"/>
    <n v="1"/>
    <n v="7"/>
    <n v="1"/>
    <n v="6"/>
    <n v="0"/>
    <n v="3"/>
    <n v="3"/>
    <n v="17"/>
    <n v="4.3336392372794941E-4"/>
    <s v="Wines"/>
    <x v="1"/>
    <x v="9"/>
    <x v="4"/>
    <x v="2"/>
    <n v="4"/>
    <n v="3"/>
    <n v="11"/>
    <x v="1"/>
  </r>
  <r>
    <x v="585"/>
    <n v="1952"/>
    <n v="73"/>
    <s v="2n Cycle"/>
    <s v="Single"/>
    <s v="Senior"/>
    <n v="64831"/>
    <n v="1"/>
    <n v="1"/>
    <d v="2013-10-06T00:00:00"/>
    <n v="51"/>
    <n v="480"/>
    <n v="86"/>
    <n v="249"/>
    <n v="75"/>
    <n v="86"/>
    <n v="144"/>
    <n v="976"/>
    <n v="1.5054526383982971E-2"/>
    <s v="Wines"/>
    <x v="7"/>
    <x v="10"/>
    <x v="6"/>
    <x v="8"/>
    <n v="6"/>
    <n v="3"/>
    <n v="11"/>
    <x v="1"/>
  </r>
  <r>
    <x v="586"/>
    <n v="1979"/>
    <n v="46"/>
    <s v="Graduation"/>
    <s v="Single"/>
    <s v="Adult"/>
    <n v="57537"/>
    <n v="1"/>
    <n v="0"/>
    <d v="2013-10-06T00:00:00"/>
    <n v="83"/>
    <n v="191"/>
    <n v="56"/>
    <n v="139"/>
    <n v="51"/>
    <n v="8"/>
    <n v="100"/>
    <n v="445"/>
    <n v="7.7341536750265049E-3"/>
    <s v="Wines"/>
    <x v="2"/>
    <x v="0"/>
    <x v="6"/>
    <x v="7"/>
    <n v="4"/>
    <n v="3"/>
    <n v="11"/>
    <x v="1"/>
  </r>
  <r>
    <x v="587"/>
    <n v="1962"/>
    <n v="63"/>
    <s v="Master"/>
    <s v="Married"/>
    <s v="Senior"/>
    <n v="58646"/>
    <n v="0"/>
    <n v="1"/>
    <d v="2013-10-06T00:00:00"/>
    <n v="3"/>
    <n v="62"/>
    <n v="1"/>
    <n v="44"/>
    <n v="6"/>
    <n v="5"/>
    <n v="22"/>
    <n v="118"/>
    <n v="2.012072434607646E-3"/>
    <s v="Wines"/>
    <x v="1"/>
    <x v="1"/>
    <x v="0"/>
    <x v="4"/>
    <n v="4"/>
    <n v="3"/>
    <n v="11"/>
    <x v="1"/>
  </r>
  <r>
    <x v="588"/>
    <n v="1962"/>
    <n v="63"/>
    <s v="Master"/>
    <s v="Married"/>
    <s v="Senior"/>
    <n v="58646"/>
    <n v="0"/>
    <n v="1"/>
    <d v="2013-10-06T00:00:00"/>
    <n v="3"/>
    <n v="62"/>
    <n v="1"/>
    <n v="44"/>
    <n v="6"/>
    <n v="5"/>
    <n v="22"/>
    <n v="118"/>
    <n v="2.012072434607646E-3"/>
    <s v="Wines"/>
    <x v="1"/>
    <x v="1"/>
    <x v="0"/>
    <x v="4"/>
    <n v="4"/>
    <n v="3"/>
    <n v="11"/>
    <x v="1"/>
  </r>
  <r>
    <x v="589"/>
    <n v="1976"/>
    <n v="49"/>
    <s v="2n Cycle"/>
    <s v="Together"/>
    <s v="Adult"/>
    <n v="25176"/>
    <n v="1"/>
    <n v="1"/>
    <d v="2013-10-08T00:00:00"/>
    <n v="79"/>
    <n v="4"/>
    <n v="0"/>
    <n v="4"/>
    <n v="0"/>
    <n v="0"/>
    <n v="5"/>
    <n v="8"/>
    <n v="3.1776294884016526E-4"/>
    <s v="GoldProds"/>
    <x v="1"/>
    <x v="6"/>
    <x v="4"/>
    <x v="0"/>
    <n v="7"/>
    <n v="3"/>
    <n v="11"/>
    <x v="1"/>
  </r>
  <r>
    <x v="590"/>
    <n v="1962"/>
    <n v="63"/>
    <s v="Graduation"/>
    <s v="Single"/>
    <s v="Senior"/>
    <n v="50785"/>
    <n v="1"/>
    <n v="1"/>
    <d v="2013-10-09T00:00:00"/>
    <n v="27"/>
    <n v="64"/>
    <n v="1"/>
    <n v="21"/>
    <n v="0"/>
    <n v="1"/>
    <n v="27"/>
    <n v="87"/>
    <n v="1.713104263069804E-3"/>
    <s v="Wines"/>
    <x v="3"/>
    <x v="1"/>
    <x v="0"/>
    <x v="2"/>
    <n v="6"/>
    <n v="3"/>
    <n v="11"/>
    <x v="1"/>
  </r>
  <r>
    <x v="591"/>
    <n v="1964"/>
    <n v="61"/>
    <s v="Master"/>
    <s v="Married"/>
    <s v="Senior"/>
    <n v="64100"/>
    <n v="0"/>
    <n v="1"/>
    <d v="2013-10-09T00:00:00"/>
    <n v="93"/>
    <n v="509"/>
    <n v="0"/>
    <n v="27"/>
    <n v="0"/>
    <n v="0"/>
    <n v="10"/>
    <n v="536"/>
    <n v="8.361934477379096E-3"/>
    <s v="Wines"/>
    <x v="1"/>
    <x v="3"/>
    <x v="6"/>
    <x v="3"/>
    <n v="7"/>
    <n v="3"/>
    <n v="11"/>
    <x v="1"/>
  </r>
  <r>
    <x v="592"/>
    <n v="1964"/>
    <n v="61"/>
    <s v="2n Cycle"/>
    <s v="Married"/>
    <s v="Senior"/>
    <n v="62905"/>
    <n v="0"/>
    <n v="1"/>
    <d v="2013-10-09T00:00:00"/>
    <n v="68"/>
    <n v="166"/>
    <n v="75"/>
    <n v="96"/>
    <n v="119"/>
    <n v="107"/>
    <n v="59"/>
    <n v="563"/>
    <n v="8.9500039742468809E-3"/>
    <s v="Wines"/>
    <x v="5"/>
    <x v="8"/>
    <x v="3"/>
    <x v="7"/>
    <n v="4"/>
    <n v="3"/>
    <n v="11"/>
    <x v="1"/>
  </r>
  <r>
    <x v="593"/>
    <n v="1984"/>
    <n v="41"/>
    <s v="PhD"/>
    <s v="Single"/>
    <s v="Adult"/>
    <n v="82733"/>
    <n v="0"/>
    <n v="0"/>
    <d v="2013-10-09T00:00:00"/>
    <n v="28"/>
    <n v="712"/>
    <n v="50"/>
    <n v="420"/>
    <n v="65"/>
    <n v="38"/>
    <n v="38"/>
    <n v="1285"/>
    <n v="1.55318917481537E-2"/>
    <s v="Wines"/>
    <x v="1"/>
    <x v="3"/>
    <x v="1"/>
    <x v="9"/>
    <n v="4"/>
    <n v="3"/>
    <n v="11"/>
    <x v="0"/>
  </r>
  <r>
    <x v="594"/>
    <n v="1980"/>
    <n v="45"/>
    <s v="Graduation"/>
    <s v="Married"/>
    <s v="Adult"/>
    <n v="37406"/>
    <n v="1"/>
    <n v="0"/>
    <d v="2013-10-10T00:00:00"/>
    <n v="18"/>
    <n v="2"/>
    <n v="0"/>
    <n v="8"/>
    <n v="2"/>
    <n v="2"/>
    <n v="3"/>
    <n v="14"/>
    <n v="3.7427150724482706E-4"/>
    <s v="MeatProducts"/>
    <x v="1"/>
    <x v="6"/>
    <x v="4"/>
    <x v="0"/>
    <n v="8"/>
    <n v="3"/>
    <n v="11"/>
    <x v="0"/>
  </r>
  <r>
    <x v="595"/>
    <n v="1967"/>
    <n v="58"/>
    <s v="Graduation"/>
    <s v="Single"/>
    <s v="Senior"/>
    <n v="25930"/>
    <n v="1"/>
    <n v="1"/>
    <d v="2013-10-10T00:00:00"/>
    <n v="87"/>
    <n v="6"/>
    <n v="1"/>
    <n v="2"/>
    <n v="2"/>
    <n v="0"/>
    <n v="4"/>
    <n v="11"/>
    <n v="4.2421905129193986E-4"/>
    <s v="Wines"/>
    <x v="1"/>
    <x v="6"/>
    <x v="4"/>
    <x v="0"/>
    <n v="7"/>
    <n v="3"/>
    <n v="11"/>
    <x v="1"/>
  </r>
  <r>
    <x v="596"/>
    <n v="1952"/>
    <n v="73"/>
    <s v="Graduation"/>
    <s v="Divorced"/>
    <s v="Senior"/>
    <n v="82623"/>
    <n v="0"/>
    <n v="0"/>
    <d v="2013-10-11T00:00:00"/>
    <n v="58"/>
    <n v="204"/>
    <n v="34"/>
    <n v="204"/>
    <n v="172"/>
    <n v="153"/>
    <n v="173"/>
    <n v="767"/>
    <n v="9.2831293949626609E-3"/>
    <s v="Wines"/>
    <x v="1"/>
    <x v="1"/>
    <x v="7"/>
    <x v="4"/>
    <n v="1"/>
    <n v="3"/>
    <n v="11"/>
    <x v="1"/>
  </r>
  <r>
    <x v="597"/>
    <n v="1965"/>
    <n v="60"/>
    <s v="Master"/>
    <s v="Single"/>
    <s v="Senior"/>
    <n v="69882"/>
    <n v="0"/>
    <n v="0"/>
    <d v="2013-10-11T00:00:00"/>
    <n v="94"/>
    <n v="292"/>
    <n v="127"/>
    <n v="635"/>
    <n v="132"/>
    <n v="127"/>
    <n v="165"/>
    <n v="1313"/>
    <n v="1.8788815431727768E-2"/>
    <s v="MeatProducts"/>
    <x v="1"/>
    <x v="4"/>
    <x v="5"/>
    <x v="6"/>
    <n v="1"/>
    <n v="3"/>
    <n v="11"/>
    <x v="1"/>
  </r>
  <r>
    <x v="598"/>
    <n v="1972"/>
    <n v="53"/>
    <s v="Master"/>
    <s v="Together"/>
    <s v="Senior"/>
    <n v="49854"/>
    <n v="1"/>
    <n v="0"/>
    <d v="2013-10-11T00:00:00"/>
    <n v="63"/>
    <n v="123"/>
    <n v="17"/>
    <n v="171"/>
    <n v="39"/>
    <n v="0"/>
    <n v="30"/>
    <n v="350"/>
    <n v="7.0204998595900028E-3"/>
    <s v="MeatProducts"/>
    <x v="0"/>
    <x v="10"/>
    <x v="3"/>
    <x v="8"/>
    <n v="6"/>
    <n v="3"/>
    <n v="11"/>
    <x v="1"/>
  </r>
  <r>
    <x v="599"/>
    <n v="1979"/>
    <n v="46"/>
    <s v="Basic"/>
    <s v="Together"/>
    <s v="Adult"/>
    <n v="24594"/>
    <n v="1"/>
    <n v="0"/>
    <d v="2013-10-12T00:00:00"/>
    <n v="94"/>
    <n v="1"/>
    <n v="3"/>
    <n v="6"/>
    <n v="10"/>
    <n v="0"/>
    <n v="9"/>
    <n v="20"/>
    <n v="8.1320647312352605E-4"/>
    <s v="FishProducts"/>
    <x v="1"/>
    <x v="6"/>
    <x v="4"/>
    <x v="2"/>
    <n v="5"/>
    <n v="3"/>
    <n v="11"/>
    <x v="1"/>
  </r>
  <r>
    <x v="600"/>
    <n v="1979"/>
    <n v="46"/>
    <s v="Basic"/>
    <s v="Together"/>
    <s v="Adult"/>
    <n v="24594"/>
    <n v="1"/>
    <n v="0"/>
    <d v="2013-10-12T00:00:00"/>
    <n v="94"/>
    <n v="1"/>
    <n v="3"/>
    <n v="6"/>
    <n v="10"/>
    <n v="0"/>
    <n v="9"/>
    <n v="20"/>
    <n v="8.1320647312352605E-4"/>
    <s v="FishProducts"/>
    <x v="1"/>
    <x v="6"/>
    <x v="4"/>
    <x v="2"/>
    <n v="5"/>
    <n v="3"/>
    <n v="11"/>
    <x v="1"/>
  </r>
  <r>
    <x v="601"/>
    <n v="1953"/>
    <n v="72"/>
    <s v="Graduation"/>
    <s v="Single"/>
    <s v="Senior"/>
    <n v="40464"/>
    <n v="0"/>
    <n v="1"/>
    <d v="2013-11-01T00:00:00"/>
    <n v="78"/>
    <n v="424"/>
    <n v="17"/>
    <n v="118"/>
    <n v="7"/>
    <n v="23"/>
    <n v="41"/>
    <n v="589"/>
    <n v="1.4556148675365758E-2"/>
    <s v="Wines"/>
    <x v="8"/>
    <x v="3"/>
    <x v="3"/>
    <x v="7"/>
    <n v="8"/>
    <n v="3"/>
    <n v="11"/>
    <x v="1"/>
  </r>
  <r>
    <x v="602"/>
    <n v="1955"/>
    <n v="70"/>
    <s v="Graduation"/>
    <s v="Married"/>
    <s v="Senior"/>
    <n v="76998"/>
    <n v="0"/>
    <n v="1"/>
    <d v="2013-11-01T00:00:00"/>
    <n v="85"/>
    <n v="1449"/>
    <n v="89"/>
    <n v="161"/>
    <n v="69"/>
    <n v="35"/>
    <n v="107"/>
    <n v="1803"/>
    <n v="2.3416192628379958E-2"/>
    <s v="Wines"/>
    <x v="3"/>
    <x v="11"/>
    <x v="8"/>
    <x v="7"/>
    <n v="6"/>
    <n v="3"/>
    <n v="11"/>
    <x v="1"/>
  </r>
  <r>
    <x v="603"/>
    <n v="1986"/>
    <n v="39"/>
    <s v="Master"/>
    <s v="Married"/>
    <s v="Adult"/>
    <n v="80141"/>
    <n v="0"/>
    <n v="0"/>
    <d v="2013-11-01T00:00:00"/>
    <n v="20"/>
    <n v="1184"/>
    <n v="102"/>
    <n v="673"/>
    <n v="52"/>
    <n v="40"/>
    <n v="40"/>
    <n v="2051"/>
    <n v="2.5592393406620832E-2"/>
    <s v="Wines"/>
    <x v="1"/>
    <x v="8"/>
    <x v="1"/>
    <x v="5"/>
    <n v="6"/>
    <n v="3"/>
    <n v="11"/>
    <x v="0"/>
  </r>
  <r>
    <x v="604"/>
    <n v="1961"/>
    <n v="64"/>
    <s v="Graduation"/>
    <s v="Together"/>
    <s v="Senior"/>
    <n v="64260"/>
    <n v="0"/>
    <n v="0"/>
    <d v="2013-11-01T00:00:00"/>
    <n v="1"/>
    <n v="539"/>
    <n v="169"/>
    <n v="816"/>
    <n v="20"/>
    <n v="0"/>
    <n v="30"/>
    <n v="1544"/>
    <n v="2.4027388733271086E-2"/>
    <s v="MeatProducts"/>
    <x v="1"/>
    <x v="0"/>
    <x v="2"/>
    <x v="4"/>
    <n v="3"/>
    <n v="3"/>
    <n v="11"/>
    <x v="0"/>
  </r>
  <r>
    <x v="605"/>
    <n v="1975"/>
    <n v="50"/>
    <s v="PhD"/>
    <s v="Married"/>
    <s v="Adult"/>
    <n v="79174"/>
    <n v="0"/>
    <n v="0"/>
    <d v="2013-11-01T00:00:00"/>
    <n v="2"/>
    <n v="1074"/>
    <n v="37"/>
    <n v="518"/>
    <n v="193"/>
    <n v="92"/>
    <n v="129"/>
    <n v="1914"/>
    <n v="2.417460277363781E-2"/>
    <s v="Wines"/>
    <x v="1"/>
    <x v="5"/>
    <x v="9"/>
    <x v="9"/>
    <n v="2"/>
    <n v="3"/>
    <n v="11"/>
    <x v="0"/>
  </r>
  <r>
    <x v="606"/>
    <n v="1981"/>
    <n v="44"/>
    <s v="Basic"/>
    <s v="Married"/>
    <s v="Adult"/>
    <n v="24480"/>
    <n v="1"/>
    <n v="0"/>
    <d v="2013-11-02T00:00:00"/>
    <n v="46"/>
    <n v="4"/>
    <n v="19"/>
    <n v="9"/>
    <n v="28"/>
    <n v="25"/>
    <n v="17"/>
    <n v="85"/>
    <n v="3.472222222222222E-3"/>
    <s v="FishProducts"/>
    <x v="5"/>
    <x v="4"/>
    <x v="4"/>
    <x v="4"/>
    <n v="7"/>
    <n v="3"/>
    <n v="11"/>
    <x v="1"/>
  </r>
  <r>
    <x v="607"/>
    <n v="1978"/>
    <n v="47"/>
    <s v="Graduation"/>
    <s v="Together"/>
    <s v="Adult"/>
    <n v="25851"/>
    <n v="1"/>
    <n v="0"/>
    <d v="2013-11-02T00:00:00"/>
    <n v="45"/>
    <n v="9"/>
    <n v="4"/>
    <n v="18"/>
    <n v="7"/>
    <n v="5"/>
    <n v="5"/>
    <n v="43"/>
    <n v="1.6633785927043442E-3"/>
    <s v="MeatProducts"/>
    <x v="3"/>
    <x v="1"/>
    <x v="4"/>
    <x v="2"/>
    <n v="7"/>
    <n v="3"/>
    <n v="11"/>
    <x v="1"/>
  </r>
  <r>
    <x v="608"/>
    <n v="1975"/>
    <n v="50"/>
    <s v="Master"/>
    <s v="Together"/>
    <s v="Adult"/>
    <n v="53253"/>
    <n v="1"/>
    <n v="1"/>
    <d v="2013-11-02T00:00:00"/>
    <n v="61"/>
    <n v="216"/>
    <n v="9"/>
    <n v="57"/>
    <n v="20"/>
    <n v="9"/>
    <n v="125"/>
    <n v="311"/>
    <n v="5.8400465701462833E-3"/>
    <s v="Wines"/>
    <x v="9"/>
    <x v="0"/>
    <x v="6"/>
    <x v="8"/>
    <n v="5"/>
    <n v="3"/>
    <n v="11"/>
    <x v="1"/>
  </r>
  <r>
    <x v="609"/>
    <n v="1982"/>
    <n v="43"/>
    <s v="PhD"/>
    <s v="Together"/>
    <s v="Adult"/>
    <n v="32313"/>
    <n v="1"/>
    <n v="0"/>
    <d v="2013-11-02T00:00:00"/>
    <n v="60"/>
    <n v="86"/>
    <n v="4"/>
    <n v="56"/>
    <n v="2"/>
    <n v="4"/>
    <n v="7"/>
    <n v="152"/>
    <n v="4.7039891065515423E-3"/>
    <s v="Wines"/>
    <x v="5"/>
    <x v="0"/>
    <x v="4"/>
    <x v="4"/>
    <n v="9"/>
    <n v="3"/>
    <n v="11"/>
    <x v="1"/>
  </r>
  <r>
    <x v="610"/>
    <n v="1960"/>
    <n v="65"/>
    <s v="Graduation"/>
    <s v="Together"/>
    <s v="Senior"/>
    <n v="30507"/>
    <n v="0"/>
    <n v="0"/>
    <d v="2013-11-03T00:00:00"/>
    <n v="29"/>
    <n v="65"/>
    <n v="36"/>
    <n v="74"/>
    <n v="38"/>
    <n v="20"/>
    <n v="110"/>
    <n v="233"/>
    <n v="7.6375913724718919E-3"/>
    <s v="GoldProds"/>
    <x v="1"/>
    <x v="5"/>
    <x v="0"/>
    <x v="4"/>
    <n v="7"/>
    <n v="3"/>
    <n v="11"/>
    <x v="1"/>
  </r>
  <r>
    <x v="611"/>
    <n v="1956"/>
    <n v="69"/>
    <s v="Graduation"/>
    <s v="Divorced"/>
    <s v="Senior"/>
    <n v="26150"/>
    <n v="2"/>
    <n v="1"/>
    <d v="2013-11-03T00:00:00"/>
    <n v="61"/>
    <n v="5"/>
    <n v="1"/>
    <n v="13"/>
    <n v="3"/>
    <n v="5"/>
    <n v="1"/>
    <n v="27"/>
    <n v="1.0325047801147227E-3"/>
    <s v="MeatProducts"/>
    <x v="1"/>
    <x v="6"/>
    <x v="4"/>
    <x v="2"/>
    <n v="7"/>
    <n v="3"/>
    <n v="11"/>
    <x v="1"/>
  </r>
  <r>
    <x v="612"/>
    <n v="1951"/>
    <n v="74"/>
    <s v="Graduation"/>
    <s v="Married"/>
    <s v="Senior"/>
    <n v="57304"/>
    <n v="0"/>
    <n v="1"/>
    <d v="2013-11-03T00:00:00"/>
    <n v="61"/>
    <n v="356"/>
    <n v="80"/>
    <n v="329"/>
    <n v="138"/>
    <n v="17"/>
    <n v="106"/>
    <n v="920"/>
    <n v="1.6054725673600445E-2"/>
    <s v="Wines"/>
    <x v="3"/>
    <x v="8"/>
    <x v="9"/>
    <x v="5"/>
    <n v="5"/>
    <n v="3"/>
    <n v="11"/>
    <x v="1"/>
  </r>
  <r>
    <x v="613"/>
    <n v="1976"/>
    <n v="49"/>
    <s v="Master"/>
    <s v="Single"/>
    <s v="Adult"/>
    <n v="72309"/>
    <n v="0"/>
    <n v="0"/>
    <d v="2013-11-03T00:00:00"/>
    <n v="64"/>
    <n v="960"/>
    <n v="0"/>
    <n v="883"/>
    <n v="50"/>
    <n v="38"/>
    <n v="0"/>
    <n v="1931"/>
    <n v="2.670483618913275E-2"/>
    <s v="Wines"/>
    <x v="1"/>
    <x v="5"/>
    <x v="9"/>
    <x v="7"/>
    <n v="3"/>
    <n v="3"/>
    <n v="11"/>
    <x v="0"/>
  </r>
  <r>
    <x v="614"/>
    <n v="1972"/>
    <n v="53"/>
    <s v="Graduation"/>
    <s v="Divorced"/>
    <s v="Senior"/>
    <n v="51813"/>
    <n v="1"/>
    <n v="1"/>
    <d v="2013-11-04T00:00:00"/>
    <n v="37"/>
    <n v="51"/>
    <n v="2"/>
    <n v="7"/>
    <n v="0"/>
    <n v="1"/>
    <n v="2"/>
    <n v="61"/>
    <n v="1.1773107135274932E-3"/>
    <s v="Wines"/>
    <x v="3"/>
    <x v="1"/>
    <x v="4"/>
    <x v="2"/>
    <n v="7"/>
    <n v="3"/>
    <n v="11"/>
    <x v="1"/>
  </r>
  <r>
    <x v="615"/>
    <n v="1951"/>
    <n v="74"/>
    <s v="Master"/>
    <s v="Together"/>
    <s v="Senior"/>
    <n v="47352"/>
    <n v="0"/>
    <n v="1"/>
    <d v="2013-11-04T00:00:00"/>
    <n v="70"/>
    <n v="172"/>
    <n v="12"/>
    <n v="112"/>
    <n v="8"/>
    <n v="0"/>
    <n v="15"/>
    <n v="304"/>
    <n v="6.4200033789491469E-3"/>
    <s v="Wines"/>
    <x v="2"/>
    <x v="10"/>
    <x v="0"/>
    <x v="8"/>
    <n v="7"/>
    <n v="3"/>
    <n v="11"/>
    <x v="1"/>
  </r>
  <r>
    <x v="616"/>
    <n v="1951"/>
    <n v="74"/>
    <s v="Master"/>
    <s v="Together"/>
    <s v="Senior"/>
    <n v="47352"/>
    <n v="0"/>
    <n v="1"/>
    <d v="2013-11-04T00:00:00"/>
    <n v="70"/>
    <n v="172"/>
    <n v="12"/>
    <n v="112"/>
    <n v="8"/>
    <n v="0"/>
    <n v="15"/>
    <n v="304"/>
    <n v="6.4200033789491469E-3"/>
    <s v="Wines"/>
    <x v="2"/>
    <x v="10"/>
    <x v="0"/>
    <x v="8"/>
    <n v="7"/>
    <n v="3"/>
    <n v="11"/>
    <x v="1"/>
  </r>
  <r>
    <x v="617"/>
    <n v="1963"/>
    <n v="62"/>
    <s v="Master"/>
    <s v="Together"/>
    <s v="Senior"/>
    <n v="38620"/>
    <n v="0"/>
    <n v="0"/>
    <d v="2013-11-05T00:00:00"/>
    <n v="56"/>
    <n v="112"/>
    <n v="17"/>
    <n v="44"/>
    <n v="34"/>
    <n v="22"/>
    <n v="89"/>
    <n v="229"/>
    <n v="5.9295701708959089E-3"/>
    <s v="Wines"/>
    <x v="1"/>
    <x v="1"/>
    <x v="2"/>
    <x v="2"/>
    <n v="3"/>
    <n v="3"/>
    <n v="11"/>
    <x v="1"/>
  </r>
  <r>
    <x v="618"/>
    <n v="1963"/>
    <n v="62"/>
    <s v="Master"/>
    <s v="Together"/>
    <s v="Senior"/>
    <n v="38620"/>
    <n v="0"/>
    <n v="0"/>
    <d v="2013-11-05T00:00:00"/>
    <n v="56"/>
    <n v="112"/>
    <n v="17"/>
    <n v="44"/>
    <n v="34"/>
    <n v="22"/>
    <n v="89"/>
    <n v="229"/>
    <n v="5.9295701708959089E-3"/>
    <s v="Wines"/>
    <x v="1"/>
    <x v="1"/>
    <x v="2"/>
    <x v="2"/>
    <n v="3"/>
    <n v="3"/>
    <n v="11"/>
    <x v="1"/>
  </r>
  <r>
    <x v="619"/>
    <n v="1955"/>
    <n v="70"/>
    <s v="Graduation"/>
    <s v="Married"/>
    <s v="Senior"/>
    <n v="50737"/>
    <n v="0"/>
    <n v="1"/>
    <d v="2013-11-05T00:00:00"/>
    <n v="61"/>
    <n v="78"/>
    <n v="0"/>
    <n v="11"/>
    <n v="0"/>
    <n v="0"/>
    <n v="10"/>
    <n v="89"/>
    <n v="1.7541439186392574E-3"/>
    <s v="Wines"/>
    <x v="1"/>
    <x v="1"/>
    <x v="4"/>
    <x v="4"/>
    <n v="6"/>
    <n v="3"/>
    <n v="11"/>
    <x v="1"/>
  </r>
  <r>
    <x v="620"/>
    <n v="1946"/>
    <n v="79"/>
    <s v="PhD"/>
    <s v="Together"/>
    <s v="Senior"/>
    <n v="44124"/>
    <n v="0"/>
    <n v="1"/>
    <d v="2013-11-05T00:00:00"/>
    <n v="62"/>
    <n v="284"/>
    <n v="0"/>
    <n v="55"/>
    <n v="0"/>
    <n v="6"/>
    <n v="52"/>
    <n v="345"/>
    <n v="7.8188740821321726E-3"/>
    <s v="Wines"/>
    <x v="2"/>
    <x v="10"/>
    <x v="3"/>
    <x v="8"/>
    <n v="8"/>
    <n v="3"/>
    <n v="11"/>
    <x v="1"/>
  </r>
  <r>
    <x v="621"/>
    <n v="1958"/>
    <n v="67"/>
    <s v="PhD"/>
    <s v="Widow"/>
    <s v="Senior"/>
    <n v="80995"/>
    <n v="0"/>
    <n v="1"/>
    <d v="2013-11-05T00:00:00"/>
    <n v="83"/>
    <n v="860"/>
    <n v="28"/>
    <n v="409"/>
    <n v="73"/>
    <n v="56"/>
    <n v="56"/>
    <n v="1426"/>
    <n v="1.7606025063275511E-2"/>
    <s v="Wines"/>
    <x v="1"/>
    <x v="3"/>
    <x v="7"/>
    <x v="4"/>
    <n v="4"/>
    <n v="3"/>
    <n v="11"/>
    <x v="1"/>
  </r>
  <r>
    <x v="622"/>
    <n v="1954"/>
    <n v="71"/>
    <s v="Graduation"/>
    <s v="Married"/>
    <s v="Senior"/>
    <n v="62820"/>
    <n v="0"/>
    <n v="0"/>
    <d v="2013-11-05T00:00:00"/>
    <n v="51"/>
    <n v="398"/>
    <n v="61"/>
    <n v="265"/>
    <n v="138"/>
    <n v="61"/>
    <n v="53"/>
    <n v="923"/>
    <n v="1.469277300222859E-2"/>
    <s v="Wines"/>
    <x v="1"/>
    <x v="4"/>
    <x v="1"/>
    <x v="3"/>
    <n v="1"/>
    <n v="3"/>
    <n v="11"/>
    <x v="1"/>
  </r>
  <r>
    <x v="623"/>
    <n v="1971"/>
    <n v="54"/>
    <s v="PhD"/>
    <s v="Single"/>
    <s v="Senior"/>
    <n v="42767"/>
    <n v="2"/>
    <n v="0"/>
    <d v="2013-11-05T00:00:00"/>
    <n v="53"/>
    <n v="20"/>
    <n v="6"/>
    <n v="43"/>
    <n v="19"/>
    <n v="5"/>
    <n v="38"/>
    <n v="93"/>
    <n v="2.174573853672224E-3"/>
    <s v="MeatProducts"/>
    <x v="1"/>
    <x v="4"/>
    <x v="0"/>
    <x v="0"/>
    <n v="8"/>
    <n v="3"/>
    <n v="11"/>
    <x v="1"/>
  </r>
  <r>
    <x v="624"/>
    <n v="1954"/>
    <n v="71"/>
    <s v="Graduation"/>
    <s v="Married"/>
    <s v="Senior"/>
    <n v="62820"/>
    <n v="0"/>
    <n v="0"/>
    <d v="2013-11-05T00:00:00"/>
    <n v="51"/>
    <n v="398"/>
    <n v="61"/>
    <n v="265"/>
    <n v="138"/>
    <n v="61"/>
    <n v="53"/>
    <n v="923"/>
    <n v="1.469277300222859E-2"/>
    <s v="Wines"/>
    <x v="1"/>
    <x v="4"/>
    <x v="1"/>
    <x v="3"/>
    <n v="1"/>
    <n v="3"/>
    <n v="11"/>
    <x v="1"/>
  </r>
  <r>
    <x v="625"/>
    <n v="1951"/>
    <n v="74"/>
    <s v="PhD"/>
    <s v="Widow"/>
    <s v="Senior"/>
    <n v="67680"/>
    <n v="0"/>
    <n v="1"/>
    <d v="2013-11-06T00:00:00"/>
    <n v="8"/>
    <n v="546"/>
    <n v="0"/>
    <n v="48"/>
    <n v="0"/>
    <n v="6"/>
    <n v="6"/>
    <n v="600"/>
    <n v="8.8652482269503553E-3"/>
    <s v="Wines"/>
    <x v="1"/>
    <x v="8"/>
    <x v="6"/>
    <x v="7"/>
    <n v="5"/>
    <n v="3"/>
    <n v="11"/>
    <x v="1"/>
  </r>
  <r>
    <x v="626"/>
    <n v="1973"/>
    <n v="52"/>
    <s v="PhD"/>
    <s v="Together"/>
    <s v="Senior"/>
    <n v="57906"/>
    <n v="0"/>
    <n v="1"/>
    <d v="2013-11-06T00:00:00"/>
    <n v="29"/>
    <n v="243"/>
    <n v="11"/>
    <n v="119"/>
    <n v="10"/>
    <n v="3"/>
    <n v="15"/>
    <n v="386"/>
    <n v="6.6659758919628363E-3"/>
    <s v="Wines"/>
    <x v="5"/>
    <x v="0"/>
    <x v="3"/>
    <x v="7"/>
    <n v="4"/>
    <n v="3"/>
    <n v="11"/>
    <x v="1"/>
  </r>
  <r>
    <x v="627"/>
    <n v="1967"/>
    <n v="58"/>
    <s v="2n Cycle"/>
    <s v="Together"/>
    <s v="Senior"/>
    <n v="30753"/>
    <n v="1"/>
    <n v="1"/>
    <d v="2013-11-07T00:00:00"/>
    <n v="85"/>
    <n v="12"/>
    <n v="5"/>
    <n v="25"/>
    <n v="0"/>
    <n v="9"/>
    <n v="30"/>
    <n v="51"/>
    <n v="1.658374792703151E-3"/>
    <s v="GoldProds"/>
    <x v="3"/>
    <x v="6"/>
    <x v="0"/>
    <x v="2"/>
    <n v="5"/>
    <n v="3"/>
    <n v="11"/>
    <x v="1"/>
  </r>
  <r>
    <x v="628"/>
    <n v="1961"/>
    <n v="64"/>
    <s v="PhD"/>
    <s v="Married"/>
    <s v="Senior"/>
    <s v="NILL"/>
    <n v="0"/>
    <n v="1"/>
    <d v="2013-11-07T00:00:00"/>
    <n v="23"/>
    <n v="352"/>
    <n v="0"/>
    <n v="27"/>
    <n v="10"/>
    <n v="0"/>
    <n v="15"/>
    <n v="389"/>
    <e v="#VALUE!"/>
    <s v="Wines"/>
    <x v="5"/>
    <x v="10"/>
    <x v="0"/>
    <x v="9"/>
    <n v="6"/>
    <n v="3"/>
    <n v="11"/>
    <x v="1"/>
  </r>
  <r>
    <x v="629"/>
    <n v="1961"/>
    <n v="64"/>
    <s v="PhD"/>
    <s v="Married"/>
    <s v="Senior"/>
    <n v="54456"/>
    <n v="0"/>
    <n v="1"/>
    <d v="2013-11-07T00:00:00"/>
    <n v="23"/>
    <n v="352"/>
    <n v="0"/>
    <n v="27"/>
    <n v="10"/>
    <n v="0"/>
    <n v="15"/>
    <n v="389"/>
    <n v="7.1433818128397242E-3"/>
    <s v="Wines"/>
    <x v="5"/>
    <x v="10"/>
    <x v="0"/>
    <x v="9"/>
    <n v="6"/>
    <n v="3"/>
    <n v="11"/>
    <x v="1"/>
  </r>
  <r>
    <x v="630"/>
    <n v="1960"/>
    <n v="65"/>
    <s v="Graduation"/>
    <s v="Married"/>
    <s v="Senior"/>
    <n v="29440"/>
    <n v="1"/>
    <n v="1"/>
    <d v="2013-11-08T00:00:00"/>
    <n v="95"/>
    <n v="17"/>
    <n v="8"/>
    <n v="14"/>
    <n v="10"/>
    <n v="4"/>
    <n v="3"/>
    <n v="53"/>
    <n v="1.8002717391304348E-3"/>
    <s v="Wines"/>
    <x v="3"/>
    <x v="6"/>
    <x v="4"/>
    <x v="4"/>
    <n v="7"/>
    <n v="3"/>
    <n v="11"/>
    <x v="1"/>
  </r>
  <r>
    <x v="631"/>
    <n v="1963"/>
    <n v="62"/>
    <s v="Graduation"/>
    <s v="Married"/>
    <s v="Senior"/>
    <s v="NILL"/>
    <n v="0"/>
    <n v="1"/>
    <d v="2013-11-08T00:00:00"/>
    <n v="96"/>
    <n v="231"/>
    <n v="65"/>
    <n v="196"/>
    <n v="38"/>
    <n v="71"/>
    <n v="124"/>
    <n v="601"/>
    <e v="#VALUE!"/>
    <s v="Wines"/>
    <x v="1"/>
    <x v="10"/>
    <x v="2"/>
    <x v="9"/>
    <n v="4"/>
    <n v="3"/>
    <n v="11"/>
    <x v="1"/>
  </r>
  <r>
    <x v="632"/>
    <n v="1972"/>
    <n v="53"/>
    <s v="Master"/>
    <s v="Divorced"/>
    <s v="Senior"/>
    <n v="37760"/>
    <n v="1"/>
    <n v="0"/>
    <d v="2013-11-08T00:00:00"/>
    <n v="54"/>
    <n v="26"/>
    <n v="3"/>
    <n v="13"/>
    <n v="2"/>
    <n v="10"/>
    <n v="0"/>
    <n v="54"/>
    <n v="1.4300847457627119E-3"/>
    <s v="Wines"/>
    <x v="1"/>
    <x v="1"/>
    <x v="4"/>
    <x v="2"/>
    <n v="6"/>
    <n v="3"/>
    <n v="11"/>
    <x v="1"/>
  </r>
  <r>
    <x v="633"/>
    <n v="1974"/>
    <n v="51"/>
    <s v="PhD"/>
    <s v="Married"/>
    <s v="Senior"/>
    <n v="37087"/>
    <n v="1"/>
    <n v="0"/>
    <d v="2013-11-08T00:00:00"/>
    <n v="50"/>
    <n v="194"/>
    <n v="55"/>
    <n v="134"/>
    <n v="15"/>
    <n v="0"/>
    <n v="3"/>
    <n v="398"/>
    <n v="1.0731523175236606E-2"/>
    <s v="Wines"/>
    <x v="5"/>
    <x v="0"/>
    <x v="3"/>
    <x v="7"/>
    <n v="6"/>
    <n v="3"/>
    <n v="11"/>
    <x v="1"/>
  </r>
  <r>
    <x v="634"/>
    <n v="1989"/>
    <n v="36"/>
    <s v="PhD"/>
    <s v="Single"/>
    <s v="Adult"/>
    <n v="33996"/>
    <n v="0"/>
    <n v="0"/>
    <d v="2013-11-09T00:00:00"/>
    <n v="46"/>
    <n v="40"/>
    <n v="2"/>
    <n v="15"/>
    <n v="8"/>
    <n v="0"/>
    <n v="6"/>
    <n v="65"/>
    <n v="1.9119896458406871E-3"/>
    <s v="Wines"/>
    <x v="1"/>
    <x v="6"/>
    <x v="0"/>
    <x v="2"/>
    <n v="4"/>
    <n v="3"/>
    <n v="11"/>
    <x v="1"/>
  </r>
  <r>
    <x v="635"/>
    <n v="1972"/>
    <n v="53"/>
    <s v="PhD"/>
    <s v="Married"/>
    <s v="Senior"/>
    <n v="59973"/>
    <n v="0"/>
    <n v="0"/>
    <d v="2013-11-09T00:00:00"/>
    <n v="47"/>
    <n v="130"/>
    <n v="30"/>
    <n v="168"/>
    <n v="20"/>
    <n v="34"/>
    <n v="0"/>
    <n v="382"/>
    <n v="6.3695329564970905E-3"/>
    <s v="MeatProducts"/>
    <x v="1"/>
    <x v="4"/>
    <x v="1"/>
    <x v="9"/>
    <n v="1"/>
    <n v="3"/>
    <n v="11"/>
    <x v="1"/>
  </r>
  <r>
    <x v="636"/>
    <n v="1977"/>
    <n v="48"/>
    <s v="Graduation"/>
    <s v="Married"/>
    <s v="Adult"/>
    <n v="54809"/>
    <n v="1"/>
    <n v="1"/>
    <d v="2013-11-09T00:00:00"/>
    <n v="0"/>
    <n v="63"/>
    <n v="6"/>
    <n v="57"/>
    <n v="13"/>
    <n v="13"/>
    <n v="22"/>
    <n v="152"/>
    <n v="2.7732671641518729E-3"/>
    <s v="Wines"/>
    <x v="2"/>
    <x v="1"/>
    <x v="0"/>
    <x v="8"/>
    <n v="4"/>
    <n v="3"/>
    <n v="11"/>
    <x v="1"/>
  </r>
  <r>
    <x v="637"/>
    <n v="1989"/>
    <n v="36"/>
    <s v="PhD"/>
    <s v="Single"/>
    <s v="Adult"/>
    <n v="33996"/>
    <n v="0"/>
    <n v="0"/>
    <d v="2013-11-09T00:00:00"/>
    <n v="46"/>
    <n v="40"/>
    <n v="2"/>
    <n v="15"/>
    <n v="8"/>
    <n v="0"/>
    <n v="6"/>
    <n v="65"/>
    <n v="1.9119896458406871E-3"/>
    <s v="Wines"/>
    <x v="1"/>
    <x v="6"/>
    <x v="0"/>
    <x v="2"/>
    <n v="4"/>
    <n v="3"/>
    <n v="11"/>
    <x v="1"/>
  </r>
  <r>
    <x v="638"/>
    <n v="1977"/>
    <n v="48"/>
    <s v="Graduation"/>
    <s v="Married"/>
    <s v="Adult"/>
    <n v="54809"/>
    <n v="1"/>
    <n v="1"/>
    <d v="2013-11-09T00:00:00"/>
    <n v="0"/>
    <n v="63"/>
    <n v="6"/>
    <n v="57"/>
    <n v="13"/>
    <n v="13"/>
    <n v="22"/>
    <n v="152"/>
    <n v="2.7732671641518729E-3"/>
    <s v="Wines"/>
    <x v="2"/>
    <x v="1"/>
    <x v="0"/>
    <x v="8"/>
    <n v="4"/>
    <n v="3"/>
    <n v="11"/>
    <x v="0"/>
  </r>
  <r>
    <x v="639"/>
    <n v="1973"/>
    <n v="52"/>
    <s v="Graduation"/>
    <s v="Married"/>
    <s v="Senior"/>
    <n v="65308"/>
    <n v="0"/>
    <n v="0"/>
    <d v="2013-11-09T00:00:00"/>
    <n v="60"/>
    <n v="713"/>
    <n v="0"/>
    <n v="264"/>
    <n v="120"/>
    <n v="80"/>
    <n v="34"/>
    <n v="1177"/>
    <n v="1.8022294359037176E-2"/>
    <s v="Wines"/>
    <x v="1"/>
    <x v="8"/>
    <x v="8"/>
    <x v="1"/>
    <n v="4"/>
    <n v="3"/>
    <n v="11"/>
    <x v="1"/>
  </r>
  <r>
    <x v="640"/>
    <n v="1965"/>
    <n v="60"/>
    <s v="Master"/>
    <s v="Married"/>
    <s v="Senior"/>
    <n v="56962"/>
    <n v="2"/>
    <n v="1"/>
    <d v="2013-11-10T00:00:00"/>
    <n v="60"/>
    <n v="292"/>
    <n v="3"/>
    <n v="77"/>
    <n v="10"/>
    <n v="3"/>
    <n v="26"/>
    <n v="385"/>
    <n v="6.7588918928408416E-3"/>
    <s v="Wines"/>
    <x v="9"/>
    <x v="10"/>
    <x v="6"/>
    <x v="8"/>
    <n v="7"/>
    <n v="3"/>
    <n v="11"/>
    <x v="1"/>
  </r>
  <r>
    <x v="641"/>
    <n v="1965"/>
    <n v="60"/>
    <s v="Master"/>
    <s v="Married"/>
    <s v="Senior"/>
    <n v="56962"/>
    <n v="2"/>
    <n v="1"/>
    <d v="2013-11-10T00:00:00"/>
    <n v="60"/>
    <n v="292"/>
    <n v="3"/>
    <n v="77"/>
    <n v="10"/>
    <n v="3"/>
    <n v="26"/>
    <n v="385"/>
    <n v="6.7588918928408416E-3"/>
    <s v="Wines"/>
    <x v="9"/>
    <x v="10"/>
    <x v="6"/>
    <x v="8"/>
    <n v="7"/>
    <n v="3"/>
    <n v="11"/>
    <x v="1"/>
  </r>
  <r>
    <x v="642"/>
    <n v="1972"/>
    <n v="53"/>
    <s v="Master"/>
    <s v="Married"/>
    <s v="Senior"/>
    <n v="53761"/>
    <n v="1"/>
    <n v="1"/>
    <d v="2013-11-10T00:00:00"/>
    <n v="7"/>
    <n v="158"/>
    <n v="0"/>
    <n v="76"/>
    <n v="13"/>
    <n v="7"/>
    <n v="71"/>
    <n v="254"/>
    <n v="4.7246144974981861E-3"/>
    <s v="Wines"/>
    <x v="8"/>
    <x v="0"/>
    <x v="1"/>
    <x v="2"/>
    <n v="5"/>
    <n v="3"/>
    <n v="11"/>
    <x v="1"/>
  </r>
  <r>
    <x v="643"/>
    <n v="1971"/>
    <n v="54"/>
    <s v="Master"/>
    <s v="Divorced"/>
    <s v="Senior"/>
    <n v="44635"/>
    <n v="1"/>
    <n v="1"/>
    <d v="2013-11-10T00:00:00"/>
    <n v="25"/>
    <n v="56"/>
    <n v="0"/>
    <n v="9"/>
    <n v="0"/>
    <n v="0"/>
    <n v="3"/>
    <n v="65"/>
    <n v="1.4562563011089951E-3"/>
    <s v="Wines"/>
    <x v="3"/>
    <x v="1"/>
    <x v="4"/>
    <x v="2"/>
    <n v="7"/>
    <n v="3"/>
    <n v="11"/>
    <x v="1"/>
  </r>
  <r>
    <x v="644"/>
    <n v="1959"/>
    <n v="66"/>
    <s v="Graduation"/>
    <s v="Married"/>
    <s v="Senior"/>
    <n v="42243"/>
    <n v="1"/>
    <n v="1"/>
    <d v="2013-11-12T00:00:00"/>
    <n v="34"/>
    <n v="48"/>
    <n v="0"/>
    <n v="2"/>
    <n v="0"/>
    <n v="0"/>
    <n v="5"/>
    <n v="50"/>
    <n v="1.1836280567194565E-3"/>
    <s v="Wines"/>
    <x v="3"/>
    <x v="1"/>
    <x v="4"/>
    <x v="2"/>
    <n v="7"/>
    <n v="3"/>
    <n v="11"/>
    <x v="1"/>
  </r>
  <r>
    <x v="645"/>
    <n v="1990"/>
    <n v="35"/>
    <s v="Graduation"/>
    <s v="Married"/>
    <s v="Adult"/>
    <n v="35765"/>
    <n v="1"/>
    <n v="0"/>
    <d v="2013-11-12T00:00:00"/>
    <n v="86"/>
    <n v="22"/>
    <n v="3"/>
    <n v="30"/>
    <n v="0"/>
    <n v="5"/>
    <n v="15"/>
    <n v="60"/>
    <n v="1.677617782748497E-3"/>
    <s v="MeatProducts"/>
    <x v="3"/>
    <x v="1"/>
    <x v="4"/>
    <x v="4"/>
    <n v="6"/>
    <n v="3"/>
    <n v="11"/>
    <x v="1"/>
  </r>
  <r>
    <x v="646"/>
    <n v="1947"/>
    <n v="78"/>
    <s v="Master"/>
    <s v="Together"/>
    <s v="Senior"/>
    <n v="78093"/>
    <n v="0"/>
    <n v="0"/>
    <d v="2013-11-12T00:00:00"/>
    <n v="53"/>
    <n v="368"/>
    <n v="32"/>
    <n v="639"/>
    <n v="13"/>
    <n v="43"/>
    <n v="10"/>
    <n v="1095"/>
    <n v="1.4021743306058161E-2"/>
    <s v="MeatProducts"/>
    <x v="1"/>
    <x v="0"/>
    <x v="5"/>
    <x v="8"/>
    <n v="1"/>
    <n v="3"/>
    <n v="11"/>
    <x v="1"/>
  </r>
  <r>
    <x v="647"/>
    <n v="1971"/>
    <n v="54"/>
    <s v="PhD"/>
    <s v="Married"/>
    <s v="Senior"/>
    <n v="42403"/>
    <n v="1"/>
    <n v="0"/>
    <d v="2013-11-12T00:00:00"/>
    <n v="18"/>
    <n v="22"/>
    <n v="1"/>
    <n v="11"/>
    <n v="0"/>
    <n v="5"/>
    <n v="3"/>
    <n v="39"/>
    <n v="9.197462443695021E-4"/>
    <s v="Wines"/>
    <x v="1"/>
    <x v="6"/>
    <x v="4"/>
    <x v="2"/>
    <n v="8"/>
    <n v="3"/>
    <n v="11"/>
    <x v="1"/>
  </r>
  <r>
    <x v="648"/>
    <n v="1982"/>
    <n v="43"/>
    <s v="Graduation"/>
    <s v="Single"/>
    <s v="Adult"/>
    <n v="68627"/>
    <n v="0"/>
    <n v="0"/>
    <d v="2013-12-01T00:00:00"/>
    <n v="45"/>
    <n v="395"/>
    <n v="15"/>
    <n v="263"/>
    <n v="60"/>
    <n v="54"/>
    <n v="38"/>
    <n v="787"/>
    <n v="1.1467789645474813E-2"/>
    <s v="Wines"/>
    <x v="1"/>
    <x v="1"/>
    <x v="6"/>
    <x v="3"/>
    <n v="1"/>
    <n v="3"/>
    <n v="11"/>
    <x v="1"/>
  </r>
  <r>
    <x v="649"/>
    <n v="1964"/>
    <n v="61"/>
    <s v="Master"/>
    <s v="Single"/>
    <s v="Senior"/>
    <n v="58308"/>
    <n v="0"/>
    <n v="1"/>
    <d v="2013-12-01T00:00:00"/>
    <n v="77"/>
    <n v="691"/>
    <n v="0"/>
    <n v="69"/>
    <n v="10"/>
    <n v="0"/>
    <n v="130"/>
    <n v="770"/>
    <n v="1.3205735062084105E-2"/>
    <s v="Wines"/>
    <x v="2"/>
    <x v="1"/>
    <x v="9"/>
    <x v="2"/>
    <n v="8"/>
    <n v="3"/>
    <n v="11"/>
    <x v="1"/>
  </r>
  <r>
    <x v="650"/>
    <n v="1962"/>
    <n v="63"/>
    <s v="Graduation"/>
    <s v="Divorced"/>
    <s v="Senior"/>
    <n v="37859"/>
    <n v="1"/>
    <n v="2"/>
    <d v="2013-12-01T00:00:00"/>
    <n v="75"/>
    <n v="22"/>
    <n v="1"/>
    <n v="8"/>
    <n v="2"/>
    <n v="1"/>
    <n v="2"/>
    <n v="34"/>
    <n v="8.9806915132465196E-4"/>
    <s v="Wines"/>
    <x v="3"/>
    <x v="6"/>
    <x v="4"/>
    <x v="2"/>
    <n v="8"/>
    <n v="3"/>
    <n v="11"/>
    <x v="1"/>
  </r>
  <r>
    <x v="651"/>
    <n v="1985"/>
    <n v="40"/>
    <s v="Basic"/>
    <s v="Single"/>
    <s v="Adult"/>
    <n v="16581"/>
    <n v="0"/>
    <n v="0"/>
    <d v="2013-12-01T00:00:00"/>
    <n v="51"/>
    <n v="1"/>
    <n v="3"/>
    <n v="4"/>
    <n v="2"/>
    <n v="3"/>
    <n v="11"/>
    <n v="13"/>
    <n v="7.8402991375670951E-4"/>
    <s v="GoldProds"/>
    <x v="1"/>
    <x v="9"/>
    <x v="4"/>
    <x v="2"/>
    <n v="4"/>
    <n v="3"/>
    <n v="11"/>
    <x v="1"/>
  </r>
  <r>
    <x v="652"/>
    <n v="1972"/>
    <n v="53"/>
    <s v="Graduation"/>
    <s v="Together"/>
    <s v="Senior"/>
    <n v="26290"/>
    <n v="1"/>
    <n v="1"/>
    <d v="2013-12-01T00:00:00"/>
    <n v="49"/>
    <n v="15"/>
    <n v="8"/>
    <n v="16"/>
    <n v="11"/>
    <n v="5"/>
    <n v="22"/>
    <n v="55"/>
    <n v="2.0920502092050207E-3"/>
    <s v="GoldProds"/>
    <x v="2"/>
    <x v="1"/>
    <x v="4"/>
    <x v="4"/>
    <n v="6"/>
    <n v="3"/>
    <n v="11"/>
    <x v="1"/>
  </r>
  <r>
    <x v="653"/>
    <n v="1967"/>
    <n v="58"/>
    <s v="Master"/>
    <s v="Single"/>
    <s v="Senior"/>
    <n v="59235"/>
    <n v="1"/>
    <n v="0"/>
    <d v="2013-12-01T00:00:00"/>
    <n v="4"/>
    <n v="448"/>
    <n v="40"/>
    <n v="469"/>
    <n v="80"/>
    <n v="0"/>
    <n v="91"/>
    <n v="1037"/>
    <n v="1.7506541740525027E-2"/>
    <s v="MeatProducts"/>
    <x v="5"/>
    <x v="11"/>
    <x v="3"/>
    <x v="1"/>
    <n v="7"/>
    <n v="3"/>
    <n v="11"/>
    <x v="1"/>
  </r>
  <r>
    <x v="654"/>
    <n v="1971"/>
    <n v="54"/>
    <s v="Graduation"/>
    <s v="Married"/>
    <s v="Senior"/>
    <n v="18793"/>
    <n v="1"/>
    <n v="0"/>
    <d v="2013-12-01T00:00:00"/>
    <n v="14"/>
    <n v="4"/>
    <n v="16"/>
    <n v="20"/>
    <n v="0"/>
    <n v="17"/>
    <n v="20"/>
    <n v="57"/>
    <n v="3.033044218592029E-3"/>
    <s v="MeatProducts"/>
    <x v="5"/>
    <x v="1"/>
    <x v="4"/>
    <x v="4"/>
    <n v="8"/>
    <n v="3"/>
    <n v="11"/>
    <x v="1"/>
  </r>
  <r>
    <x v="655"/>
    <n v="1978"/>
    <n v="47"/>
    <s v="Graduation"/>
    <s v="Together"/>
    <s v="Adult"/>
    <n v="42554"/>
    <n v="1"/>
    <n v="1"/>
    <d v="2013-12-01T00:00:00"/>
    <n v="93"/>
    <n v="29"/>
    <n v="1"/>
    <n v="11"/>
    <n v="0"/>
    <n v="0"/>
    <n v="0"/>
    <n v="41"/>
    <n v="9.6348169384781685E-4"/>
    <s v="Wines"/>
    <x v="3"/>
    <x v="1"/>
    <x v="4"/>
    <x v="2"/>
    <n v="4"/>
    <n v="3"/>
    <n v="11"/>
    <x v="1"/>
  </r>
  <r>
    <x v="656"/>
    <n v="1954"/>
    <n v="71"/>
    <s v="Graduation"/>
    <s v="Together"/>
    <s v="Senior"/>
    <n v="39898"/>
    <n v="0"/>
    <n v="1"/>
    <d v="2013-12-02T00:00:00"/>
    <n v="20"/>
    <n v="69"/>
    <n v="8"/>
    <n v="26"/>
    <n v="12"/>
    <n v="7"/>
    <n v="12"/>
    <n v="122"/>
    <n v="3.0577973833274849E-3"/>
    <s v="Wines"/>
    <x v="3"/>
    <x v="4"/>
    <x v="4"/>
    <x v="4"/>
    <n v="7"/>
    <n v="3"/>
    <n v="11"/>
    <x v="1"/>
  </r>
  <r>
    <x v="657"/>
    <n v="1976"/>
    <n v="49"/>
    <s v="PhD"/>
    <s v="Married"/>
    <s v="Adult"/>
    <n v="49544"/>
    <n v="1"/>
    <n v="0"/>
    <d v="2013-12-02T00:00:00"/>
    <n v="0"/>
    <n v="308"/>
    <n v="0"/>
    <n v="73"/>
    <n v="0"/>
    <n v="0"/>
    <n v="23"/>
    <n v="381"/>
    <n v="7.6901340222832234E-3"/>
    <s v="Wines"/>
    <x v="3"/>
    <x v="5"/>
    <x v="0"/>
    <x v="7"/>
    <n v="7"/>
    <n v="3"/>
    <n v="11"/>
    <x v="1"/>
  </r>
  <r>
    <x v="658"/>
    <n v="1949"/>
    <n v="76"/>
    <s v="PhD"/>
    <s v="Widow"/>
    <s v="Senior"/>
    <n v="51569"/>
    <n v="0"/>
    <n v="1"/>
    <d v="2013-12-02T00:00:00"/>
    <n v="39"/>
    <n v="380"/>
    <n v="0"/>
    <n v="47"/>
    <n v="6"/>
    <n v="0"/>
    <n v="34"/>
    <n v="433"/>
    <n v="8.3965172875176946E-3"/>
    <s v="Wines"/>
    <x v="2"/>
    <x v="8"/>
    <x v="0"/>
    <x v="9"/>
    <n v="8"/>
    <n v="3"/>
    <n v="11"/>
    <x v="0"/>
  </r>
  <r>
    <x v="659"/>
    <n v="1954"/>
    <n v="71"/>
    <s v="Graduation"/>
    <s v="Together"/>
    <s v="Senior"/>
    <n v="39898"/>
    <n v="0"/>
    <n v="1"/>
    <d v="2013-12-02T00:00:00"/>
    <n v="20"/>
    <n v="69"/>
    <n v="8"/>
    <n v="26"/>
    <n v="12"/>
    <n v="7"/>
    <n v="12"/>
    <n v="122"/>
    <n v="3.0577973833274849E-3"/>
    <s v="Wines"/>
    <x v="3"/>
    <x v="4"/>
    <x v="4"/>
    <x v="4"/>
    <n v="7"/>
    <n v="3"/>
    <n v="11"/>
    <x v="1"/>
  </r>
  <r>
    <x v="660"/>
    <n v="1975"/>
    <n v="50"/>
    <s v="Graduation"/>
    <s v="Single"/>
    <s v="Adult"/>
    <n v="53201"/>
    <n v="1"/>
    <n v="1"/>
    <d v="2013-12-02T00:00:00"/>
    <n v="49"/>
    <n v="280"/>
    <n v="7"/>
    <n v="81"/>
    <n v="20"/>
    <n v="0"/>
    <n v="27"/>
    <n v="388"/>
    <n v="7.2930959944361952E-3"/>
    <s v="Wines"/>
    <x v="7"/>
    <x v="10"/>
    <x v="6"/>
    <x v="8"/>
    <n v="7"/>
    <n v="3"/>
    <n v="11"/>
    <x v="1"/>
  </r>
  <r>
    <x v="661"/>
    <n v="1985"/>
    <n v="40"/>
    <s v="Master"/>
    <s v="Married"/>
    <s v="Adult"/>
    <n v="20559"/>
    <n v="1"/>
    <n v="0"/>
    <d v="2013-12-03T00:00:00"/>
    <n v="88"/>
    <n v="13"/>
    <n v="1"/>
    <n v="29"/>
    <n v="3"/>
    <n v="0"/>
    <n v="7"/>
    <n v="46"/>
    <n v="2.237462911620215E-3"/>
    <s v="MeatProducts"/>
    <x v="3"/>
    <x v="1"/>
    <x v="4"/>
    <x v="2"/>
    <n v="8"/>
    <n v="3"/>
    <n v="11"/>
    <x v="1"/>
  </r>
  <r>
    <x v="662"/>
    <n v="1983"/>
    <n v="42"/>
    <s v="Graduation"/>
    <s v="Single"/>
    <s v="Adult"/>
    <n v="101970"/>
    <n v="0"/>
    <n v="0"/>
    <d v="2013-12-03T00:00:00"/>
    <n v="69"/>
    <n v="722"/>
    <n v="27"/>
    <n v="102"/>
    <n v="44"/>
    <n v="72"/>
    <n v="168"/>
    <n v="967"/>
    <n v="9.4831813278415215E-3"/>
    <s v="Wines"/>
    <x v="6"/>
    <x v="10"/>
    <x v="8"/>
    <x v="11"/>
    <n v="2"/>
    <n v="3"/>
    <n v="11"/>
    <x v="0"/>
  </r>
  <r>
    <x v="663"/>
    <n v="1965"/>
    <n v="60"/>
    <s v="Graduation"/>
    <s v="Together"/>
    <s v="Senior"/>
    <n v="29672"/>
    <n v="1"/>
    <n v="1"/>
    <d v="2013-12-03T00:00:00"/>
    <n v="6"/>
    <n v="9"/>
    <n v="1"/>
    <n v="3"/>
    <n v="0"/>
    <n v="4"/>
    <n v="8"/>
    <n v="17"/>
    <n v="5.7293070908600696E-4"/>
    <s v="Wines"/>
    <x v="1"/>
    <x v="9"/>
    <x v="4"/>
    <x v="2"/>
    <n v="6"/>
    <n v="3"/>
    <n v="11"/>
    <x v="1"/>
  </r>
  <r>
    <x v="664"/>
    <n v="1969"/>
    <n v="56"/>
    <s v="Graduation"/>
    <s v="Together"/>
    <s v="Senior"/>
    <n v="74918"/>
    <n v="0"/>
    <n v="0"/>
    <d v="2013-12-03T00:00:00"/>
    <n v="78"/>
    <n v="972"/>
    <n v="59"/>
    <n v="913"/>
    <n v="25"/>
    <n v="19"/>
    <n v="59"/>
    <n v="1988"/>
    <n v="2.6535679009049896E-2"/>
    <s v="Wines"/>
    <x v="1"/>
    <x v="5"/>
    <x v="7"/>
    <x v="3"/>
    <n v="3"/>
    <n v="3"/>
    <n v="11"/>
    <x v="1"/>
  </r>
  <r>
    <x v="665"/>
    <n v="1965"/>
    <n v="60"/>
    <s v="Graduation"/>
    <s v="Together"/>
    <s v="Senior"/>
    <n v="29672"/>
    <n v="1"/>
    <n v="1"/>
    <d v="2013-12-03T00:00:00"/>
    <n v="6"/>
    <n v="9"/>
    <n v="1"/>
    <n v="3"/>
    <n v="0"/>
    <n v="4"/>
    <n v="8"/>
    <n v="17"/>
    <n v="5.7293070908600696E-4"/>
    <s v="Wines"/>
    <x v="1"/>
    <x v="9"/>
    <x v="4"/>
    <x v="2"/>
    <n v="6"/>
    <n v="3"/>
    <n v="11"/>
    <x v="1"/>
  </r>
  <r>
    <x v="666"/>
    <n v="1955"/>
    <n v="70"/>
    <s v="PhD"/>
    <s v="Married"/>
    <s v="Senior"/>
    <n v="59821"/>
    <n v="0"/>
    <n v="1"/>
    <d v="2013-12-04T00:00:00"/>
    <n v="11"/>
    <n v="629"/>
    <n v="0"/>
    <n v="70"/>
    <n v="0"/>
    <n v="0"/>
    <n v="35"/>
    <n v="699"/>
    <n v="1.168485983183163E-2"/>
    <s v="Wines"/>
    <x v="8"/>
    <x v="11"/>
    <x v="3"/>
    <x v="9"/>
    <n v="8"/>
    <n v="3"/>
    <n v="11"/>
    <x v="1"/>
  </r>
  <r>
    <x v="667"/>
    <n v="1952"/>
    <n v="73"/>
    <s v="Graduation"/>
    <s v="Together"/>
    <s v="Senior"/>
    <n v="83844"/>
    <n v="0"/>
    <n v="0"/>
    <d v="2013-12-05T00:00:00"/>
    <n v="57"/>
    <n v="901"/>
    <n v="31"/>
    <n v="345"/>
    <n v="75"/>
    <n v="31"/>
    <n v="191"/>
    <n v="1383"/>
    <n v="1.6494919135537425E-2"/>
    <s v="Wines"/>
    <x v="1"/>
    <x v="0"/>
    <x v="1"/>
    <x v="12"/>
    <n v="1"/>
    <n v="3"/>
    <n v="11"/>
    <x v="1"/>
  </r>
  <r>
    <x v="668"/>
    <n v="1976"/>
    <n v="49"/>
    <s v="2n Cycle"/>
    <s v="Single"/>
    <s v="Adult"/>
    <n v="79689"/>
    <n v="0"/>
    <n v="0"/>
    <d v="2013-12-05T00:00:00"/>
    <n v="65"/>
    <n v="311"/>
    <n v="26"/>
    <n v="640"/>
    <n v="180"/>
    <n v="37"/>
    <n v="121"/>
    <n v="1194"/>
    <n v="1.4983247374167074E-2"/>
    <s v="MeatProducts"/>
    <x v="1"/>
    <x v="0"/>
    <x v="7"/>
    <x v="11"/>
    <n v="2"/>
    <n v="3"/>
    <n v="11"/>
    <x v="1"/>
  </r>
  <r>
    <x v="669"/>
    <n v="1952"/>
    <n v="73"/>
    <s v="Graduation"/>
    <s v="Together"/>
    <s v="Senior"/>
    <n v="83844"/>
    <n v="0"/>
    <n v="0"/>
    <d v="2013-12-05T00:00:00"/>
    <n v="57"/>
    <n v="901"/>
    <n v="31"/>
    <n v="345"/>
    <n v="75"/>
    <n v="31"/>
    <n v="191"/>
    <n v="1383"/>
    <n v="1.6494919135537425E-2"/>
    <s v="Wines"/>
    <x v="1"/>
    <x v="0"/>
    <x v="1"/>
    <x v="12"/>
    <n v="1"/>
    <n v="3"/>
    <n v="11"/>
    <x v="1"/>
  </r>
  <r>
    <x v="670"/>
    <n v="1952"/>
    <n v="73"/>
    <s v="Graduation"/>
    <s v="Together"/>
    <s v="Senior"/>
    <n v="83844"/>
    <n v="0"/>
    <n v="0"/>
    <d v="2013-12-05T00:00:00"/>
    <n v="57"/>
    <n v="901"/>
    <n v="31"/>
    <n v="345"/>
    <n v="75"/>
    <n v="31"/>
    <n v="191"/>
    <n v="1383"/>
    <n v="1.6494919135537425E-2"/>
    <s v="Wines"/>
    <x v="1"/>
    <x v="0"/>
    <x v="1"/>
    <x v="12"/>
    <n v="1"/>
    <n v="3"/>
    <n v="11"/>
    <x v="1"/>
  </r>
  <r>
    <x v="671"/>
    <n v="1978"/>
    <n v="47"/>
    <s v="Graduation"/>
    <s v="Married"/>
    <s v="Adult"/>
    <n v="66373"/>
    <n v="1"/>
    <n v="1"/>
    <d v="2013-12-06T00:00:00"/>
    <n v="57"/>
    <n v="328"/>
    <n v="9"/>
    <n v="124"/>
    <n v="12"/>
    <n v="24"/>
    <n v="109"/>
    <n v="497"/>
    <n v="7.4879845720398353E-3"/>
    <s v="Wines"/>
    <x v="9"/>
    <x v="0"/>
    <x v="3"/>
    <x v="5"/>
    <n v="3"/>
    <n v="3"/>
    <n v="11"/>
    <x v="1"/>
  </r>
  <r>
    <x v="672"/>
    <n v="1978"/>
    <n v="47"/>
    <s v="Graduation"/>
    <s v="Married"/>
    <s v="Adult"/>
    <n v="66373"/>
    <n v="1"/>
    <n v="1"/>
    <d v="2013-12-06T00:00:00"/>
    <n v="57"/>
    <n v="328"/>
    <n v="9"/>
    <n v="124"/>
    <n v="12"/>
    <n v="24"/>
    <n v="109"/>
    <n v="497"/>
    <n v="7.4879845720398353E-3"/>
    <s v="Wines"/>
    <x v="9"/>
    <x v="0"/>
    <x v="3"/>
    <x v="5"/>
    <n v="3"/>
    <n v="3"/>
    <n v="11"/>
    <x v="1"/>
  </r>
  <r>
    <x v="673"/>
    <n v="1964"/>
    <n v="61"/>
    <s v="Graduation"/>
    <s v="Divorced"/>
    <s v="Senior"/>
    <n v="69932"/>
    <n v="0"/>
    <n v="1"/>
    <d v="2013-12-06T00:00:00"/>
    <n v="97"/>
    <n v="412"/>
    <n v="172"/>
    <n v="153"/>
    <n v="150"/>
    <n v="105"/>
    <n v="57"/>
    <n v="992"/>
    <n v="1.4185208488245725E-2"/>
    <s v="Wines"/>
    <x v="3"/>
    <x v="8"/>
    <x v="9"/>
    <x v="12"/>
    <n v="4"/>
    <n v="3"/>
    <n v="11"/>
    <x v="1"/>
  </r>
  <r>
    <x v="674"/>
    <n v="1974"/>
    <n v="51"/>
    <s v="Graduation"/>
    <s v="Married"/>
    <s v="Senior"/>
    <n v="30631"/>
    <n v="1"/>
    <n v="0"/>
    <d v="2013-12-07T00:00:00"/>
    <n v="75"/>
    <n v="15"/>
    <n v="6"/>
    <n v="20"/>
    <n v="4"/>
    <n v="5"/>
    <n v="20"/>
    <n v="50"/>
    <n v="1.6323332571577813E-3"/>
    <s v="MeatProducts"/>
    <x v="1"/>
    <x v="4"/>
    <x v="0"/>
    <x v="0"/>
    <n v="7"/>
    <n v="3"/>
    <n v="11"/>
    <x v="1"/>
  </r>
  <r>
    <x v="675"/>
    <n v="1958"/>
    <n v="67"/>
    <s v="Master"/>
    <s v="Together"/>
    <s v="Senior"/>
    <n v="42315"/>
    <n v="0"/>
    <n v="1"/>
    <d v="2013-12-07T00:00:00"/>
    <n v="90"/>
    <n v="67"/>
    <n v="15"/>
    <n v="80"/>
    <n v="17"/>
    <n v="11"/>
    <n v="80"/>
    <n v="190"/>
    <n v="4.4901335223915869E-3"/>
    <s v="MeatProducts"/>
    <x v="5"/>
    <x v="6"/>
    <x v="1"/>
    <x v="4"/>
    <n v="3"/>
    <n v="3"/>
    <n v="11"/>
    <x v="1"/>
  </r>
  <r>
    <x v="676"/>
    <n v="1986"/>
    <n v="39"/>
    <s v="Graduation"/>
    <s v="Married"/>
    <s v="Adult"/>
    <n v="25252"/>
    <n v="1"/>
    <n v="0"/>
    <d v="2013-12-07T00:00:00"/>
    <n v="26"/>
    <n v="1"/>
    <n v="3"/>
    <n v="4"/>
    <n v="2"/>
    <n v="2"/>
    <n v="6"/>
    <n v="12"/>
    <n v="4.7520988436559479E-4"/>
    <s v="GoldProds"/>
    <x v="1"/>
    <x v="6"/>
    <x v="4"/>
    <x v="0"/>
    <n v="8"/>
    <n v="3"/>
    <n v="11"/>
    <x v="1"/>
  </r>
  <r>
    <x v="677"/>
    <n v="1960"/>
    <n v="65"/>
    <s v="2n Cycle"/>
    <s v="Widow"/>
    <s v="Senior"/>
    <n v="46779"/>
    <n v="1"/>
    <n v="1"/>
    <d v="2013-12-07T00:00:00"/>
    <n v="55"/>
    <n v="12"/>
    <n v="1"/>
    <n v="3"/>
    <n v="0"/>
    <n v="0"/>
    <n v="7"/>
    <n v="16"/>
    <n v="3.4203381859381344E-4"/>
    <s v="Wines"/>
    <x v="1"/>
    <x v="9"/>
    <x v="0"/>
    <x v="0"/>
    <n v="4"/>
    <n v="3"/>
    <n v="11"/>
    <x v="1"/>
  </r>
  <r>
    <x v="678"/>
    <n v="1971"/>
    <n v="54"/>
    <s v="Master"/>
    <s v="Divorced"/>
    <s v="Senior"/>
    <n v="74290"/>
    <n v="0"/>
    <n v="1"/>
    <d v="2013-12-08T00:00:00"/>
    <n v="70"/>
    <n v="1121"/>
    <n v="0"/>
    <n v="72"/>
    <n v="0"/>
    <n v="12"/>
    <n v="12"/>
    <n v="1205"/>
    <n v="1.6220218064342443E-2"/>
    <s v="Wines"/>
    <x v="2"/>
    <x v="7"/>
    <x v="8"/>
    <x v="5"/>
    <n v="6"/>
    <n v="3"/>
    <n v="11"/>
    <x v="1"/>
  </r>
  <r>
    <x v="679"/>
    <n v="1978"/>
    <n v="47"/>
    <s v="Graduation"/>
    <s v="Single"/>
    <s v="Adult"/>
    <n v="60199"/>
    <n v="1"/>
    <n v="2"/>
    <d v="2013-12-09T00:00:00"/>
    <n v="49"/>
    <n v="8"/>
    <n v="1"/>
    <n v="7"/>
    <n v="2"/>
    <n v="0"/>
    <n v="0"/>
    <n v="18"/>
    <n v="2.9900828917423877E-4"/>
    <s v="Wines"/>
    <x v="1"/>
    <x v="9"/>
    <x v="4"/>
    <x v="2"/>
    <n v="4"/>
    <n v="3"/>
    <n v="11"/>
    <x v="1"/>
  </r>
  <r>
    <x v="680"/>
    <n v="1971"/>
    <n v="54"/>
    <s v="Graduation"/>
    <s v="Single"/>
    <s v="Senior"/>
    <n v="72258"/>
    <n v="0"/>
    <n v="1"/>
    <d v="2013-12-09T00:00:00"/>
    <n v="28"/>
    <n v="522"/>
    <n v="0"/>
    <n v="522"/>
    <n v="227"/>
    <n v="120"/>
    <n v="134"/>
    <n v="1391"/>
    <n v="1.9250463616485372E-2"/>
    <s v="Wines"/>
    <x v="3"/>
    <x v="10"/>
    <x v="7"/>
    <x v="8"/>
    <n v="2"/>
    <n v="3"/>
    <n v="11"/>
    <x v="1"/>
  </r>
  <r>
    <x v="681"/>
    <n v="1959"/>
    <n v="66"/>
    <s v="Graduation"/>
    <s v="Together"/>
    <s v="Senior"/>
    <n v="54753"/>
    <n v="0"/>
    <n v="1"/>
    <d v="2013-12-09T00:00:00"/>
    <n v="87"/>
    <n v="197"/>
    <n v="107"/>
    <n v="227"/>
    <n v="7"/>
    <n v="59"/>
    <n v="131"/>
    <n v="597"/>
    <n v="1.0903512136321297E-2"/>
    <s v="MeatProducts"/>
    <x v="5"/>
    <x v="5"/>
    <x v="3"/>
    <x v="12"/>
    <n v="4"/>
    <n v="3"/>
    <n v="11"/>
    <x v="1"/>
  </r>
  <r>
    <x v="682"/>
    <n v="1954"/>
    <n v="71"/>
    <s v="Graduation"/>
    <s v="Together"/>
    <s v="Senior"/>
    <n v="53103"/>
    <n v="0"/>
    <n v="1"/>
    <d v="2013-12-09T00:00:00"/>
    <n v="70"/>
    <n v="729"/>
    <n v="17"/>
    <n v="133"/>
    <n v="11"/>
    <n v="0"/>
    <n v="195"/>
    <n v="890"/>
    <n v="1.6759881739261434E-2"/>
    <s v="Wines"/>
    <x v="0"/>
    <x v="7"/>
    <x v="9"/>
    <x v="9"/>
    <n v="7"/>
    <n v="3"/>
    <n v="11"/>
    <x v="1"/>
  </r>
  <r>
    <x v="683"/>
    <n v="1978"/>
    <n v="47"/>
    <s v="2n Cycle"/>
    <s v="Married"/>
    <s v="Adult"/>
    <n v="47025"/>
    <n v="0"/>
    <n v="1"/>
    <d v="2013-12-09T00:00:00"/>
    <n v="98"/>
    <n v="508"/>
    <n v="11"/>
    <n v="59"/>
    <n v="23"/>
    <n v="5"/>
    <n v="29"/>
    <n v="606"/>
    <n v="1.2886762360446571E-2"/>
    <s v="Wines"/>
    <x v="0"/>
    <x v="11"/>
    <x v="0"/>
    <x v="3"/>
    <n v="9"/>
    <n v="3"/>
    <n v="11"/>
    <x v="1"/>
  </r>
  <r>
    <x v="684"/>
    <n v="1972"/>
    <n v="53"/>
    <s v="Graduation"/>
    <s v="Married"/>
    <s v="Senior"/>
    <n v="74716"/>
    <n v="0"/>
    <n v="1"/>
    <d v="2013-12-09T00:00:00"/>
    <n v="92"/>
    <n v="133"/>
    <n v="27"/>
    <n v="421"/>
    <n v="13"/>
    <n v="195"/>
    <n v="71"/>
    <n v="789"/>
    <n v="1.0559987151346432E-2"/>
    <s v="MeatProducts"/>
    <x v="3"/>
    <x v="8"/>
    <x v="6"/>
    <x v="8"/>
    <n v="4"/>
    <n v="3"/>
    <n v="11"/>
    <x v="1"/>
  </r>
  <r>
    <x v="685"/>
    <n v="1956"/>
    <n v="69"/>
    <s v="2n Cycle"/>
    <s v="Together"/>
    <s v="Senior"/>
    <n v="58821"/>
    <n v="0"/>
    <n v="1"/>
    <d v="2013-12-10T00:00:00"/>
    <n v="44"/>
    <n v="513"/>
    <n v="14"/>
    <n v="154"/>
    <n v="19"/>
    <n v="0"/>
    <n v="28"/>
    <n v="700"/>
    <n v="1.1900511722004046E-2"/>
    <s v="Wines"/>
    <x v="1"/>
    <x v="2"/>
    <x v="3"/>
    <x v="6"/>
    <n v="6"/>
    <n v="3"/>
    <n v="11"/>
    <x v="1"/>
  </r>
  <r>
    <x v="686"/>
    <n v="1970"/>
    <n v="55"/>
    <s v="Graduation"/>
    <s v="Single"/>
    <s v="Senior"/>
    <n v="24163"/>
    <n v="1"/>
    <n v="1"/>
    <d v="2013-12-10T00:00:00"/>
    <n v="3"/>
    <n v="4"/>
    <n v="1"/>
    <n v="7"/>
    <n v="2"/>
    <n v="1"/>
    <n v="2"/>
    <n v="15"/>
    <n v="6.2078384306584443E-4"/>
    <s v="MeatProducts"/>
    <x v="3"/>
    <x v="6"/>
    <x v="4"/>
    <x v="2"/>
    <n v="4"/>
    <n v="3"/>
    <n v="11"/>
    <x v="1"/>
  </r>
  <r>
    <x v="687"/>
    <n v="1957"/>
    <n v="68"/>
    <s v="Graduation"/>
    <s v="Together"/>
    <s v="Senior"/>
    <n v="42213"/>
    <n v="0"/>
    <n v="1"/>
    <d v="2013-12-10T00:00:00"/>
    <n v="96"/>
    <n v="309"/>
    <n v="3"/>
    <n v="24"/>
    <n v="4"/>
    <n v="3"/>
    <n v="20"/>
    <n v="343"/>
    <n v="8.1254589818302424E-3"/>
    <s v="Wines"/>
    <x v="3"/>
    <x v="5"/>
    <x v="0"/>
    <x v="9"/>
    <n v="7"/>
    <n v="3"/>
    <n v="11"/>
    <x v="1"/>
  </r>
  <r>
    <x v="688"/>
    <n v="1955"/>
    <n v="70"/>
    <s v="PhD"/>
    <s v="Single"/>
    <s v="Senior"/>
    <n v="61284"/>
    <n v="0"/>
    <n v="0"/>
    <d v="2013-12-10T00:00:00"/>
    <n v="76"/>
    <n v="618"/>
    <n v="15"/>
    <n v="106"/>
    <n v="20"/>
    <n v="7"/>
    <n v="45"/>
    <n v="766"/>
    <n v="1.2499184126362509E-2"/>
    <s v="Wines"/>
    <x v="1"/>
    <x v="11"/>
    <x v="3"/>
    <x v="7"/>
    <n v="6"/>
    <n v="3"/>
    <n v="11"/>
    <x v="1"/>
  </r>
  <r>
    <x v="689"/>
    <n v="1951"/>
    <n v="74"/>
    <s v="Master"/>
    <s v="Divorced"/>
    <s v="Senior"/>
    <n v="57530"/>
    <n v="0"/>
    <n v="1"/>
    <d v="2013-12-10T00:00:00"/>
    <n v="68"/>
    <n v="50"/>
    <n v="1"/>
    <n v="27"/>
    <n v="6"/>
    <n v="7"/>
    <n v="1"/>
    <n v="91"/>
    <n v="1.5817834173474708E-3"/>
    <s v="Wines"/>
    <x v="1"/>
    <x v="6"/>
    <x v="0"/>
    <x v="4"/>
    <n v="1"/>
    <n v="3"/>
    <n v="11"/>
    <x v="1"/>
  </r>
  <r>
    <x v="690"/>
    <n v="1962"/>
    <n v="63"/>
    <s v="PhD"/>
    <s v="Married"/>
    <s v="Senior"/>
    <n v="42769"/>
    <n v="0"/>
    <n v="1"/>
    <d v="2013-12-10T00:00:00"/>
    <n v="15"/>
    <n v="71"/>
    <n v="0"/>
    <n v="13"/>
    <n v="3"/>
    <n v="1"/>
    <n v="0"/>
    <n v="88"/>
    <n v="2.0575650588042743E-3"/>
    <s v="Wines"/>
    <x v="3"/>
    <x v="6"/>
    <x v="0"/>
    <x v="4"/>
    <n v="4"/>
    <n v="3"/>
    <n v="11"/>
    <x v="1"/>
  </r>
  <r>
    <x v="691"/>
    <n v="1954"/>
    <n v="71"/>
    <s v="PhD"/>
    <s v="Married"/>
    <s v="Senior"/>
    <n v="57744"/>
    <n v="0"/>
    <n v="1"/>
    <d v="2013-12-11T00:00:00"/>
    <n v="91"/>
    <n v="350"/>
    <n v="3"/>
    <n v="39"/>
    <n v="0"/>
    <n v="0"/>
    <n v="19"/>
    <n v="392"/>
    <n v="6.7885840953172622E-3"/>
    <s v="Wines"/>
    <x v="3"/>
    <x v="2"/>
    <x v="0"/>
    <x v="4"/>
    <n v="8"/>
    <n v="3"/>
    <n v="11"/>
    <x v="1"/>
  </r>
  <r>
    <x v="692"/>
    <n v="1976"/>
    <n v="49"/>
    <s v="Graduation"/>
    <s v="Married"/>
    <s v="Adult"/>
    <n v="17649"/>
    <n v="1"/>
    <n v="0"/>
    <d v="2013-12-11T00:00:00"/>
    <n v="70"/>
    <n v="15"/>
    <n v="1"/>
    <n v="23"/>
    <n v="0"/>
    <n v="5"/>
    <n v="1"/>
    <n v="44"/>
    <n v="2.4930590968326818E-3"/>
    <s v="MeatProducts"/>
    <x v="5"/>
    <x v="4"/>
    <x v="4"/>
    <x v="2"/>
    <n v="8"/>
    <n v="3"/>
    <n v="11"/>
    <x v="1"/>
  </r>
  <r>
    <x v="693"/>
    <n v="1951"/>
    <n v="74"/>
    <s v="PhD"/>
    <s v="Married"/>
    <s v="Senior"/>
    <n v="78939"/>
    <n v="0"/>
    <n v="0"/>
    <d v="2013-12-12T00:00:00"/>
    <n v="57"/>
    <n v="794"/>
    <n v="115"/>
    <n v="243"/>
    <n v="150"/>
    <n v="0"/>
    <n v="205"/>
    <n v="1302"/>
    <n v="1.6493748337323755E-2"/>
    <s v="Wines"/>
    <x v="1"/>
    <x v="3"/>
    <x v="2"/>
    <x v="3"/>
    <n v="3"/>
    <n v="3"/>
    <n v="11"/>
    <x v="1"/>
  </r>
  <r>
    <x v="694"/>
    <n v="1982"/>
    <n v="43"/>
    <s v="Master"/>
    <s v="Single"/>
    <s v="Adult"/>
    <n v="6560"/>
    <n v="0"/>
    <n v="0"/>
    <d v="2013-12-12T00:00:00"/>
    <n v="2"/>
    <n v="67"/>
    <n v="11"/>
    <n v="26"/>
    <n v="4"/>
    <n v="3"/>
    <n v="262"/>
    <n v="111"/>
    <n v="1.6920731707317074E-2"/>
    <s v="GoldProds"/>
    <x v="6"/>
    <x v="6"/>
    <x v="4"/>
    <x v="10"/>
    <n v="17"/>
    <n v="3"/>
    <n v="11"/>
    <x v="1"/>
  </r>
  <r>
    <x v="695"/>
    <n v="1974"/>
    <n v="51"/>
    <s v="Master"/>
    <s v="Married"/>
    <s v="Senior"/>
    <n v="58494"/>
    <n v="0"/>
    <n v="1"/>
    <d v="2013-12-12T00:00:00"/>
    <n v="56"/>
    <n v="298"/>
    <n v="7"/>
    <n v="68"/>
    <n v="4"/>
    <n v="0"/>
    <n v="19"/>
    <n v="377"/>
    <n v="6.4451054809040245E-3"/>
    <s v="Wines"/>
    <x v="3"/>
    <x v="10"/>
    <x v="3"/>
    <x v="3"/>
    <n v="6"/>
    <n v="3"/>
    <n v="11"/>
    <x v="1"/>
  </r>
  <r>
    <x v="696"/>
    <n v="1951"/>
    <n v="74"/>
    <s v="Graduation"/>
    <s v="Single"/>
    <s v="Senior"/>
    <s v="NILL"/>
    <n v="2"/>
    <n v="1"/>
    <d v="2014-01-01T00:00:00"/>
    <n v="96"/>
    <n v="48"/>
    <n v="5"/>
    <n v="48"/>
    <n v="6"/>
    <n v="10"/>
    <n v="7"/>
    <n v="117"/>
    <e v="#VALUE!"/>
    <s v="Wines"/>
    <x v="5"/>
    <x v="1"/>
    <x v="0"/>
    <x v="4"/>
    <n v="6"/>
    <n v="3"/>
    <n v="11"/>
    <x v="1"/>
  </r>
  <r>
    <x v="697"/>
    <n v="1964"/>
    <n v="61"/>
    <s v="Graduation"/>
    <s v="Married"/>
    <s v="Senior"/>
    <n v="60597"/>
    <n v="0"/>
    <n v="1"/>
    <d v="2014-01-01T00:00:00"/>
    <n v="2"/>
    <n v="522"/>
    <n v="0"/>
    <n v="257"/>
    <n v="32"/>
    <n v="16"/>
    <n v="66"/>
    <n v="827"/>
    <n v="1.3647540307275937E-2"/>
    <s v="Wines"/>
    <x v="2"/>
    <x v="1"/>
    <x v="3"/>
    <x v="7"/>
    <n v="7"/>
    <n v="3"/>
    <n v="11"/>
    <x v="0"/>
  </r>
  <r>
    <x v="698"/>
    <n v="1950"/>
    <n v="75"/>
    <s v="PhD"/>
    <s v="Single"/>
    <s v="Senior"/>
    <n v="48767"/>
    <n v="1"/>
    <n v="2"/>
    <d v="2014-01-01T00:00:00"/>
    <n v="79"/>
    <n v="28"/>
    <n v="1"/>
    <n v="21"/>
    <n v="3"/>
    <n v="0"/>
    <n v="10"/>
    <n v="53"/>
    <n v="1.0868005003383436E-3"/>
    <s v="Wines"/>
    <x v="5"/>
    <x v="1"/>
    <x v="0"/>
    <x v="2"/>
    <n v="5"/>
    <n v="3"/>
    <n v="11"/>
    <x v="1"/>
  </r>
  <r>
    <x v="699"/>
    <n v="1984"/>
    <n v="41"/>
    <s v="Graduation"/>
    <s v="Together"/>
    <s v="Adult"/>
    <n v="37235"/>
    <n v="1"/>
    <n v="0"/>
    <d v="2014-01-02T00:00:00"/>
    <n v="68"/>
    <n v="20"/>
    <n v="2"/>
    <n v="9"/>
    <n v="4"/>
    <n v="6"/>
    <n v="20"/>
    <n v="41"/>
    <n v="1.1011145427689002E-3"/>
    <s v="Wines"/>
    <x v="1"/>
    <x v="6"/>
    <x v="0"/>
    <x v="0"/>
    <n v="4"/>
    <n v="3"/>
    <n v="11"/>
    <x v="1"/>
  </r>
  <r>
    <x v="700"/>
    <n v="1973"/>
    <n v="52"/>
    <s v="PhD"/>
    <s v="Married"/>
    <s v="Senior"/>
    <n v="157243"/>
    <n v="0"/>
    <n v="1"/>
    <d v="2014-01-03T00:00:00"/>
    <n v="98"/>
    <n v="20"/>
    <n v="2"/>
    <n v="1582"/>
    <n v="1"/>
    <n v="2"/>
    <n v="1"/>
    <n v="1607"/>
    <n v="1.0219850804169343E-2"/>
    <s v="MeatProducts"/>
    <x v="10"/>
    <x v="9"/>
    <x v="13"/>
    <x v="13"/>
    <n v="0"/>
    <n v="3"/>
    <n v="11"/>
    <x v="1"/>
  </r>
  <r>
    <x v="701"/>
    <n v="1974"/>
    <n v="51"/>
    <s v="PhD"/>
    <s v="Together"/>
    <s v="Senior"/>
    <n v="65640"/>
    <n v="0"/>
    <n v="1"/>
    <d v="2014-01-03T00:00:00"/>
    <n v="74"/>
    <n v="204"/>
    <n v="7"/>
    <n v="149"/>
    <n v="20"/>
    <n v="15"/>
    <n v="66"/>
    <n v="395"/>
    <n v="6.0176721511273614E-3"/>
    <s v="Wines"/>
    <x v="1"/>
    <x v="5"/>
    <x v="0"/>
    <x v="7"/>
    <n v="2"/>
    <n v="3"/>
    <n v="11"/>
    <x v="1"/>
  </r>
  <r>
    <x v="702"/>
    <n v="1978"/>
    <n v="47"/>
    <s v="PhD"/>
    <s v="Married"/>
    <s v="Adult"/>
    <n v="46377"/>
    <n v="1"/>
    <n v="0"/>
    <d v="2014-01-03T00:00:00"/>
    <n v="89"/>
    <n v="37"/>
    <n v="0"/>
    <n v="46"/>
    <n v="4"/>
    <n v="3"/>
    <n v="0"/>
    <n v="90"/>
    <n v="1.9406171162429653E-3"/>
    <s v="MeatProducts"/>
    <x v="1"/>
    <x v="1"/>
    <x v="0"/>
    <x v="2"/>
    <n v="4"/>
    <n v="3"/>
    <n v="11"/>
    <x v="1"/>
  </r>
  <r>
    <x v="703"/>
    <n v="1944"/>
    <n v="81"/>
    <s v="Master"/>
    <s v="Married"/>
    <s v="Senior"/>
    <n v="80184"/>
    <n v="0"/>
    <n v="0"/>
    <d v="2014-01-03T00:00:00"/>
    <n v="19"/>
    <n v="1035"/>
    <n v="134"/>
    <n v="670"/>
    <n v="25"/>
    <n v="38"/>
    <n v="0"/>
    <n v="1902"/>
    <n v="2.3720442981143369E-2"/>
    <s v="Wines"/>
    <x v="1"/>
    <x v="10"/>
    <x v="6"/>
    <x v="5"/>
    <n v="3"/>
    <n v="3"/>
    <n v="11"/>
    <x v="1"/>
  </r>
  <r>
    <x v="704"/>
    <n v="1987"/>
    <n v="38"/>
    <s v="Master"/>
    <s v="Single"/>
    <s v="Adult"/>
    <n v="73454"/>
    <n v="0"/>
    <n v="0"/>
    <d v="2014-01-03T00:00:00"/>
    <n v="95"/>
    <n v="982"/>
    <n v="73"/>
    <n v="351"/>
    <n v="56"/>
    <n v="14"/>
    <n v="175"/>
    <n v="1476"/>
    <n v="2.0094208620361043E-2"/>
    <s v="Wines"/>
    <x v="1"/>
    <x v="1"/>
    <x v="1"/>
    <x v="3"/>
    <n v="5"/>
    <n v="3"/>
    <n v="11"/>
    <x v="1"/>
  </r>
  <r>
    <x v="705"/>
    <n v="1984"/>
    <n v="41"/>
    <s v="Graduation"/>
    <s v="Together"/>
    <s v="Adult"/>
    <n v="16529"/>
    <n v="1"/>
    <n v="0"/>
    <d v="2014-01-03T00:00:00"/>
    <n v="23"/>
    <n v="3"/>
    <n v="0"/>
    <n v="5"/>
    <n v="13"/>
    <n v="0"/>
    <n v="1"/>
    <n v="21"/>
    <n v="1.2704942827757276E-3"/>
    <s v="FishProducts"/>
    <x v="1"/>
    <x v="6"/>
    <x v="4"/>
    <x v="2"/>
    <n v="6"/>
    <n v="3"/>
    <n v="11"/>
    <x v="1"/>
  </r>
  <r>
    <x v="706"/>
    <n v="1973"/>
    <n v="52"/>
    <s v="PhD"/>
    <s v="Married"/>
    <s v="Senior"/>
    <n v="54222"/>
    <n v="0"/>
    <n v="1"/>
    <d v="2014-01-03T00:00:00"/>
    <n v="98"/>
    <n v="199"/>
    <n v="12"/>
    <n v="31"/>
    <n v="3"/>
    <n v="12"/>
    <n v="7"/>
    <n v="257"/>
    <n v="4.7397735236619819E-3"/>
    <s v="Wines"/>
    <x v="1"/>
    <x v="4"/>
    <x v="6"/>
    <x v="8"/>
    <n v="3"/>
    <n v="3"/>
    <n v="11"/>
    <x v="1"/>
  </r>
  <r>
    <x v="707"/>
    <n v="1967"/>
    <n v="58"/>
    <s v="PhD"/>
    <s v="Divorced"/>
    <s v="Senior"/>
    <n v="26642"/>
    <n v="1"/>
    <n v="0"/>
    <d v="2014-01-03T00:00:00"/>
    <n v="71"/>
    <n v="13"/>
    <n v="2"/>
    <n v="15"/>
    <n v="2"/>
    <n v="2"/>
    <n v="8"/>
    <n v="34"/>
    <n v="1.276180466931912E-3"/>
    <s v="MeatProducts"/>
    <x v="3"/>
    <x v="1"/>
    <x v="4"/>
    <x v="2"/>
    <n v="6"/>
    <n v="3"/>
    <n v="11"/>
    <x v="1"/>
  </r>
  <r>
    <x v="708"/>
    <n v="1954"/>
    <n v="71"/>
    <s v="Master"/>
    <s v="Divorced"/>
    <s v="Senior"/>
    <n v="62637"/>
    <n v="0"/>
    <n v="1"/>
    <d v="2014-01-03T00:00:00"/>
    <n v="76"/>
    <n v="104"/>
    <n v="12"/>
    <n v="48"/>
    <n v="4"/>
    <n v="12"/>
    <n v="5"/>
    <n v="180"/>
    <n v="2.8737008477417499E-3"/>
    <s v="Wines"/>
    <x v="1"/>
    <x v="1"/>
    <x v="3"/>
    <x v="8"/>
    <n v="2"/>
    <n v="3"/>
    <n v="11"/>
    <x v="1"/>
  </r>
  <r>
    <x v="709"/>
    <n v="1977"/>
    <n v="48"/>
    <s v="Graduation"/>
    <s v="Married"/>
    <s v="Adult"/>
    <n v="41443"/>
    <n v="1"/>
    <n v="0"/>
    <d v="2014-01-04T00:00:00"/>
    <n v="79"/>
    <n v="171"/>
    <n v="7"/>
    <n v="171"/>
    <n v="25"/>
    <n v="19"/>
    <n v="89"/>
    <n v="393"/>
    <n v="9.4829042299061361E-3"/>
    <s v="Wines"/>
    <x v="8"/>
    <x v="3"/>
    <x v="0"/>
    <x v="8"/>
    <n v="8"/>
    <n v="3"/>
    <n v="11"/>
    <x v="1"/>
  </r>
  <r>
    <x v="710"/>
    <n v="1968"/>
    <n v="57"/>
    <s v="Graduation"/>
    <s v="Married"/>
    <s v="Senior"/>
    <n v="51287"/>
    <n v="1"/>
    <n v="1"/>
    <d v="2014-01-04T00:00:00"/>
    <n v="10"/>
    <n v="117"/>
    <n v="0"/>
    <n v="22"/>
    <n v="13"/>
    <n v="0"/>
    <n v="30"/>
    <n v="152"/>
    <n v="2.9637140015988457E-3"/>
    <s v="Wines"/>
    <x v="5"/>
    <x v="0"/>
    <x v="0"/>
    <x v="2"/>
    <n v="7"/>
    <n v="3"/>
    <n v="11"/>
    <x v="1"/>
  </r>
  <r>
    <x v="711"/>
    <n v="1968"/>
    <n v="57"/>
    <s v="Master"/>
    <s v="Married"/>
    <s v="Senior"/>
    <n v="29543"/>
    <n v="2"/>
    <n v="0"/>
    <d v="2014-01-04T00:00:00"/>
    <n v="47"/>
    <n v="17"/>
    <n v="3"/>
    <n v="18"/>
    <n v="3"/>
    <n v="4"/>
    <n v="18"/>
    <n v="45"/>
    <n v="1.5232034661341097E-3"/>
    <s v="MeatProducts"/>
    <x v="3"/>
    <x v="4"/>
    <x v="0"/>
    <x v="0"/>
    <n v="7"/>
    <n v="3"/>
    <n v="11"/>
    <x v="1"/>
  </r>
  <r>
    <x v="712"/>
    <n v="1992"/>
    <n v="33"/>
    <s v="Graduation"/>
    <s v="Single"/>
    <s v="Adult"/>
    <n v="83528"/>
    <n v="0"/>
    <n v="0"/>
    <d v="2014-01-05T00:00:00"/>
    <n v="7"/>
    <n v="530"/>
    <n v="117"/>
    <n v="678"/>
    <n v="134"/>
    <n v="44"/>
    <n v="147"/>
    <n v="1503"/>
    <n v="1.7993966095201611E-2"/>
    <s v="MeatProducts"/>
    <x v="1"/>
    <x v="0"/>
    <x v="11"/>
    <x v="7"/>
    <n v="1"/>
    <n v="3"/>
    <n v="11"/>
    <x v="0"/>
  </r>
  <r>
    <x v="713"/>
    <n v="1950"/>
    <n v="75"/>
    <s v="Master"/>
    <s v="Divorced"/>
    <s v="Senior"/>
    <n v="38054"/>
    <n v="1"/>
    <n v="1"/>
    <d v="2014-01-05T00:00:00"/>
    <n v="24"/>
    <n v="23"/>
    <n v="2"/>
    <n v="17"/>
    <n v="2"/>
    <n v="1"/>
    <n v="0"/>
    <n v="45"/>
    <n v="1.182530088821149E-3"/>
    <s v="Wines"/>
    <x v="3"/>
    <x v="1"/>
    <x v="4"/>
    <x v="2"/>
    <n v="7"/>
    <n v="3"/>
    <n v="11"/>
    <x v="1"/>
  </r>
  <r>
    <x v="714"/>
    <n v="1979"/>
    <n v="46"/>
    <s v="Graduation"/>
    <s v="Single"/>
    <s v="Adult"/>
    <n v="70337"/>
    <n v="0"/>
    <n v="0"/>
    <d v="2014-02-01T00:00:00"/>
    <n v="75"/>
    <n v="187"/>
    <n v="81"/>
    <n v="149"/>
    <n v="25"/>
    <n v="43"/>
    <n v="91"/>
    <n v="485"/>
    <n v="6.8953751226239392E-3"/>
    <s v="Wines"/>
    <x v="1"/>
    <x v="1"/>
    <x v="3"/>
    <x v="1"/>
    <n v="1"/>
    <n v="3"/>
    <n v="11"/>
    <x v="1"/>
  </r>
  <r>
    <x v="715"/>
    <n v="1978"/>
    <n v="47"/>
    <s v="Graduation"/>
    <s v="Married"/>
    <s v="Adult"/>
    <n v="64813"/>
    <n v="1"/>
    <n v="0"/>
    <d v="2014-02-01T00:00:00"/>
    <n v="81"/>
    <n v="293"/>
    <n v="0"/>
    <n v="124"/>
    <n v="179"/>
    <n v="97"/>
    <n v="52"/>
    <n v="693"/>
    <n v="1.0692299384382762E-2"/>
    <s v="Wines"/>
    <x v="1"/>
    <x v="8"/>
    <x v="3"/>
    <x v="5"/>
    <n v="5"/>
    <n v="3"/>
    <n v="11"/>
    <x v="1"/>
  </r>
  <r>
    <x v="716"/>
    <n v="1980"/>
    <n v="45"/>
    <s v="2n Cycle"/>
    <s v="Single"/>
    <s v="Adult"/>
    <n v="67506"/>
    <n v="0"/>
    <n v="1"/>
    <d v="2014-02-01T00:00:00"/>
    <n v="73"/>
    <n v="90"/>
    <n v="38"/>
    <n v="67"/>
    <n v="33"/>
    <n v="36"/>
    <n v="67"/>
    <n v="264"/>
    <n v="3.9107634876899833E-3"/>
    <s v="Wines"/>
    <x v="1"/>
    <x v="0"/>
    <x v="0"/>
    <x v="3"/>
    <n v="3"/>
    <n v="3"/>
    <n v="11"/>
    <x v="1"/>
  </r>
  <r>
    <x v="717"/>
    <n v="1970"/>
    <n v="55"/>
    <s v="Graduation"/>
    <s v="Single"/>
    <s v="Senior"/>
    <n v="30015"/>
    <n v="1"/>
    <n v="0"/>
    <d v="2014-02-02T00:00:00"/>
    <n v="28"/>
    <n v="25"/>
    <n v="0"/>
    <n v="22"/>
    <n v="2"/>
    <n v="3"/>
    <n v="5"/>
    <n v="52"/>
    <n v="1.7324670997834416E-3"/>
    <s v="Wines"/>
    <x v="3"/>
    <x v="6"/>
    <x v="4"/>
    <x v="4"/>
    <n v="5"/>
    <n v="3"/>
    <n v="11"/>
    <x v="1"/>
  </r>
  <r>
    <x v="718"/>
    <n v="1988"/>
    <n v="37"/>
    <s v="Graduation"/>
    <s v="Married"/>
    <s v="Adult"/>
    <n v="84219"/>
    <n v="0"/>
    <n v="0"/>
    <d v="2014-02-02T00:00:00"/>
    <n v="27"/>
    <n v="434"/>
    <n v="137"/>
    <n v="400"/>
    <n v="45"/>
    <n v="137"/>
    <n v="45"/>
    <n v="1153"/>
    <n v="1.369049739369976E-2"/>
    <s v="Wines"/>
    <x v="1"/>
    <x v="4"/>
    <x v="1"/>
    <x v="5"/>
    <n v="1"/>
    <n v="3"/>
    <n v="11"/>
    <x v="1"/>
  </r>
  <r>
    <x v="719"/>
    <n v="1988"/>
    <n v="37"/>
    <s v="Graduation"/>
    <s v="Married"/>
    <s v="Adult"/>
    <n v="84219"/>
    <n v="0"/>
    <n v="0"/>
    <d v="2014-02-02T00:00:00"/>
    <n v="27"/>
    <n v="434"/>
    <n v="137"/>
    <n v="400"/>
    <n v="45"/>
    <n v="137"/>
    <n v="45"/>
    <n v="1153"/>
    <n v="1.369049739369976E-2"/>
    <s v="Wines"/>
    <x v="1"/>
    <x v="4"/>
    <x v="1"/>
    <x v="5"/>
    <n v="1"/>
    <n v="3"/>
    <n v="11"/>
    <x v="1"/>
  </r>
  <r>
    <x v="720"/>
    <n v="1954"/>
    <n v="71"/>
    <s v="PhD"/>
    <s v="Married"/>
    <s v="Senior"/>
    <n v="62670"/>
    <n v="0"/>
    <n v="1"/>
    <d v="2014-02-02T00:00:00"/>
    <n v="57"/>
    <n v="539"/>
    <n v="30"/>
    <n v="92"/>
    <n v="80"/>
    <n v="46"/>
    <n v="38"/>
    <n v="787"/>
    <n v="1.2557842667943195E-2"/>
    <s v="Wines"/>
    <x v="1"/>
    <x v="5"/>
    <x v="6"/>
    <x v="11"/>
    <n v="3"/>
    <n v="3"/>
    <n v="11"/>
    <x v="1"/>
  </r>
  <r>
    <x v="721"/>
    <n v="1988"/>
    <n v="37"/>
    <s v="Graduation"/>
    <s v="Single"/>
    <s v="Adult"/>
    <n v="25008"/>
    <n v="1"/>
    <n v="0"/>
    <d v="2014-02-02T00:00:00"/>
    <n v="72"/>
    <n v="2"/>
    <n v="8"/>
    <n v="8"/>
    <n v="6"/>
    <n v="1"/>
    <n v="9"/>
    <n v="25"/>
    <n v="9.9968010236724247E-4"/>
    <s v="GoldProds"/>
    <x v="3"/>
    <x v="6"/>
    <x v="4"/>
    <x v="2"/>
    <n v="8"/>
    <n v="3"/>
    <n v="11"/>
    <x v="1"/>
  </r>
  <r>
    <x v="722"/>
    <n v="1972"/>
    <n v="53"/>
    <s v="PhD"/>
    <s v="Together"/>
    <s v="Senior"/>
    <s v="NILL"/>
    <n v="1"/>
    <n v="0"/>
    <d v="2014-02-03T00:00:00"/>
    <n v="17"/>
    <n v="25"/>
    <n v="1"/>
    <n v="13"/>
    <n v="0"/>
    <n v="0"/>
    <n v="3"/>
    <n v="39"/>
    <e v="#VALUE!"/>
    <s v="Wines"/>
    <x v="1"/>
    <x v="6"/>
    <x v="4"/>
    <x v="2"/>
    <n v="7"/>
    <n v="3"/>
    <n v="11"/>
    <x v="1"/>
  </r>
  <r>
    <x v="723"/>
    <n v="1972"/>
    <n v="53"/>
    <s v="PhD"/>
    <s v="Together"/>
    <s v="Senior"/>
    <n v="38887"/>
    <n v="1"/>
    <n v="0"/>
    <d v="2014-02-03T00:00:00"/>
    <n v="17"/>
    <n v="25"/>
    <n v="1"/>
    <n v="13"/>
    <n v="0"/>
    <n v="0"/>
    <n v="3"/>
    <n v="39"/>
    <n v="1.0029058554272636E-3"/>
    <s v="Wines"/>
    <x v="1"/>
    <x v="6"/>
    <x v="4"/>
    <x v="2"/>
    <n v="7"/>
    <n v="3"/>
    <n v="11"/>
    <x v="1"/>
  </r>
  <r>
    <x v="724"/>
    <n v="1961"/>
    <n v="64"/>
    <s v="Graduation"/>
    <s v="Married"/>
    <s v="Senior"/>
    <n v="27116"/>
    <n v="1"/>
    <n v="1"/>
    <d v="2014-02-03T00:00:00"/>
    <n v="78"/>
    <n v="12"/>
    <n v="1"/>
    <n v="21"/>
    <n v="2"/>
    <n v="2"/>
    <n v="3"/>
    <n v="38"/>
    <n v="1.4013866351969316E-3"/>
    <s v="MeatProducts"/>
    <x v="3"/>
    <x v="1"/>
    <x v="4"/>
    <x v="2"/>
    <n v="7"/>
    <n v="3"/>
    <n v="11"/>
    <x v="1"/>
  </r>
  <r>
    <x v="725"/>
    <n v="1966"/>
    <n v="59"/>
    <s v="PhD"/>
    <s v="Together"/>
    <s v="Senior"/>
    <n v="65814"/>
    <n v="0"/>
    <n v="1"/>
    <d v="2014-02-03T00:00:00"/>
    <n v="90"/>
    <n v="561"/>
    <n v="14"/>
    <n v="113"/>
    <n v="10"/>
    <n v="14"/>
    <n v="35"/>
    <n v="712"/>
    <n v="1.0818366912814903E-2"/>
    <s v="Wines"/>
    <x v="5"/>
    <x v="3"/>
    <x v="3"/>
    <x v="5"/>
    <n v="5"/>
    <n v="3"/>
    <n v="11"/>
    <x v="1"/>
  </r>
  <r>
    <x v="726"/>
    <n v="1962"/>
    <n v="63"/>
    <s v="PhD"/>
    <s v="Widow"/>
    <s v="Senior"/>
    <n v="82571"/>
    <n v="0"/>
    <n v="0"/>
    <d v="2014-02-04T00:00:00"/>
    <n v="28"/>
    <n v="861"/>
    <n v="31"/>
    <n v="558"/>
    <n v="62"/>
    <n v="95"/>
    <n v="79"/>
    <n v="1607"/>
    <n v="1.9462038730304828E-2"/>
    <s v="Wines"/>
    <x v="6"/>
    <x v="10"/>
    <x v="2"/>
    <x v="11"/>
    <n v="2"/>
    <n v="3"/>
    <n v="11"/>
    <x v="1"/>
  </r>
  <r>
    <x v="727"/>
    <n v="1979"/>
    <n v="46"/>
    <s v="Graduation"/>
    <s v="Together"/>
    <s v="Adult"/>
    <n v="75507"/>
    <n v="0"/>
    <n v="0"/>
    <d v="2014-02-05T00:00:00"/>
    <n v="56"/>
    <n v="709"/>
    <n v="93"/>
    <n v="374"/>
    <n v="104"/>
    <n v="80"/>
    <n v="80"/>
    <n v="1360"/>
    <n v="1.8011575085753639E-2"/>
    <s v="Wines"/>
    <x v="1"/>
    <x v="3"/>
    <x v="9"/>
    <x v="3"/>
    <n v="3"/>
    <n v="3"/>
    <n v="11"/>
    <x v="1"/>
  </r>
  <r>
    <x v="728"/>
    <n v="1976"/>
    <n v="49"/>
    <s v="PhD"/>
    <s v="Together"/>
    <s v="Adult"/>
    <n v="37395"/>
    <n v="1"/>
    <n v="0"/>
    <d v="2014-02-05T00:00:00"/>
    <n v="47"/>
    <n v="18"/>
    <n v="0"/>
    <n v="9"/>
    <n v="0"/>
    <n v="1"/>
    <n v="11"/>
    <n v="28"/>
    <n v="7.4876320363684984E-4"/>
    <s v="Wines"/>
    <x v="1"/>
    <x v="6"/>
    <x v="4"/>
    <x v="2"/>
    <n v="6"/>
    <n v="3"/>
    <n v="11"/>
    <x v="1"/>
  </r>
  <r>
    <x v="729"/>
    <n v="1979"/>
    <n v="46"/>
    <s v="Graduation"/>
    <s v="Together"/>
    <s v="Adult"/>
    <n v="75507"/>
    <n v="0"/>
    <n v="0"/>
    <d v="2014-02-05T00:00:00"/>
    <n v="56"/>
    <n v="709"/>
    <n v="93"/>
    <n v="374"/>
    <n v="104"/>
    <n v="80"/>
    <n v="80"/>
    <n v="1360"/>
    <n v="1.8011575085753639E-2"/>
    <s v="Wines"/>
    <x v="1"/>
    <x v="3"/>
    <x v="9"/>
    <x v="3"/>
    <n v="3"/>
    <n v="3"/>
    <n v="11"/>
    <x v="1"/>
  </r>
  <r>
    <x v="730"/>
    <n v="1981"/>
    <n v="44"/>
    <s v="2n Cycle"/>
    <s v="Together"/>
    <s v="Adult"/>
    <n v="75774"/>
    <n v="1"/>
    <n v="0"/>
    <d v="2014-02-05T00:00:00"/>
    <n v="27"/>
    <n v="340"/>
    <n v="21"/>
    <n v="134"/>
    <n v="258"/>
    <n v="14"/>
    <n v="56"/>
    <n v="767"/>
    <n v="1.0122205505846332E-2"/>
    <s v="Wines"/>
    <x v="1"/>
    <x v="8"/>
    <x v="2"/>
    <x v="7"/>
    <n v="4"/>
    <n v="3"/>
    <n v="11"/>
    <x v="1"/>
  </r>
  <r>
    <x v="731"/>
    <n v="1981"/>
    <n v="44"/>
    <s v="2n Cycle"/>
    <s v="Together"/>
    <s v="Adult"/>
    <n v="75774"/>
    <n v="1"/>
    <n v="0"/>
    <d v="2014-02-05T00:00:00"/>
    <n v="27"/>
    <n v="340"/>
    <n v="21"/>
    <n v="134"/>
    <n v="258"/>
    <n v="14"/>
    <n v="56"/>
    <n v="767"/>
    <n v="1.0122205505846332E-2"/>
    <s v="Wines"/>
    <x v="1"/>
    <x v="8"/>
    <x v="2"/>
    <x v="7"/>
    <n v="4"/>
    <n v="3"/>
    <n v="11"/>
    <x v="1"/>
  </r>
  <r>
    <x v="732"/>
    <n v="1989"/>
    <n v="36"/>
    <s v="Master"/>
    <s v="Together"/>
    <s v="Adult"/>
    <n v="88420"/>
    <n v="0"/>
    <n v="0"/>
    <d v="2014-02-05T00:00:00"/>
    <n v="87"/>
    <n v="957"/>
    <n v="153"/>
    <n v="612"/>
    <n v="99"/>
    <n v="95"/>
    <n v="153"/>
    <n v="1916"/>
    <n v="2.1669305586971273E-2"/>
    <s v="Wines"/>
    <x v="1"/>
    <x v="0"/>
    <x v="5"/>
    <x v="7"/>
    <n v="1"/>
    <n v="3"/>
    <n v="11"/>
    <x v="1"/>
  </r>
  <r>
    <x v="733"/>
    <n v="1976"/>
    <n v="49"/>
    <s v="Graduation"/>
    <s v="Together"/>
    <s v="Adult"/>
    <n v="71322"/>
    <n v="0"/>
    <n v="1"/>
    <d v="2014-02-05T00:00:00"/>
    <n v="31"/>
    <n v="121"/>
    <n v="24"/>
    <n v="124"/>
    <n v="24"/>
    <n v="15"/>
    <n v="42"/>
    <n v="308"/>
    <n v="4.318443117130759E-3"/>
    <s v="MeatProducts"/>
    <x v="1"/>
    <x v="0"/>
    <x v="0"/>
    <x v="9"/>
    <n v="2"/>
    <n v="3"/>
    <n v="11"/>
    <x v="1"/>
  </r>
  <r>
    <x v="734"/>
    <n v="1958"/>
    <n v="67"/>
    <s v="Graduation"/>
    <s v="Divorced"/>
    <s v="Senior"/>
    <n v="79803"/>
    <n v="0"/>
    <n v="1"/>
    <d v="2014-02-06T00:00:00"/>
    <n v="54"/>
    <n v="574"/>
    <n v="8"/>
    <n v="216"/>
    <n v="21"/>
    <n v="16"/>
    <n v="33"/>
    <n v="835"/>
    <n v="1.0463265792012831E-2"/>
    <s v="Wines"/>
    <x v="1"/>
    <x v="0"/>
    <x v="6"/>
    <x v="8"/>
    <n v="1"/>
    <n v="3"/>
    <n v="11"/>
    <x v="1"/>
  </r>
  <r>
    <x v="735"/>
    <n v="1955"/>
    <n v="70"/>
    <s v="Master"/>
    <s v="Single"/>
    <s v="Senior"/>
    <n v="36927"/>
    <n v="1"/>
    <n v="1"/>
    <d v="2014-02-06T00:00:00"/>
    <n v="46"/>
    <n v="51"/>
    <n v="0"/>
    <n v="16"/>
    <n v="0"/>
    <n v="0"/>
    <n v="4"/>
    <n v="67"/>
    <n v="1.814390554336935E-3"/>
    <s v="Wines"/>
    <x v="3"/>
    <x v="4"/>
    <x v="4"/>
    <x v="2"/>
    <n v="8"/>
    <n v="3"/>
    <n v="11"/>
    <x v="1"/>
  </r>
  <r>
    <x v="736"/>
    <n v="1976"/>
    <n v="49"/>
    <s v="Master"/>
    <s v="Married"/>
    <s v="Adult"/>
    <n v="33181"/>
    <n v="1"/>
    <n v="0"/>
    <d v="2014-03-01T00:00:00"/>
    <n v="90"/>
    <n v="9"/>
    <n v="0"/>
    <n v="3"/>
    <n v="0"/>
    <n v="0"/>
    <n v="4"/>
    <n v="12"/>
    <n v="3.6165275308158284E-4"/>
    <s v="Wines"/>
    <x v="1"/>
    <x v="6"/>
    <x v="4"/>
    <x v="0"/>
    <n v="6"/>
    <n v="3"/>
    <n v="11"/>
    <x v="1"/>
  </r>
  <r>
    <x v="737"/>
    <n v="1979"/>
    <n v="46"/>
    <s v="Graduation"/>
    <s v="Together"/>
    <s v="Adult"/>
    <n v="90300"/>
    <n v="0"/>
    <n v="0"/>
    <d v="2014-03-01T00:00:00"/>
    <n v="7"/>
    <n v="594"/>
    <n v="134"/>
    <n v="786"/>
    <n v="33"/>
    <n v="134"/>
    <n v="57"/>
    <n v="1681"/>
    <n v="1.8615725359911406E-2"/>
    <s v="MeatProducts"/>
    <x v="6"/>
    <x v="5"/>
    <x v="9"/>
    <x v="7"/>
    <n v="1"/>
    <n v="3"/>
    <n v="11"/>
    <x v="1"/>
  </r>
  <r>
    <x v="738"/>
    <n v="1952"/>
    <n v="73"/>
    <s v="Graduation"/>
    <s v="Married"/>
    <s v="Senior"/>
    <n v="35704"/>
    <n v="1"/>
    <n v="1"/>
    <d v="2014-03-01T00:00:00"/>
    <n v="54"/>
    <n v="30"/>
    <n v="9"/>
    <n v="12"/>
    <n v="2"/>
    <n v="11"/>
    <n v="30"/>
    <n v="64"/>
    <n v="1.7925162446784674E-3"/>
    <s v="Wines"/>
    <x v="5"/>
    <x v="1"/>
    <x v="4"/>
    <x v="4"/>
    <n v="4"/>
    <n v="3"/>
    <n v="11"/>
    <x v="1"/>
  </r>
  <r>
    <x v="739"/>
    <n v="1962"/>
    <n v="63"/>
    <s v="Graduation"/>
    <s v="Married"/>
    <s v="Senior"/>
    <n v="83715"/>
    <n v="0"/>
    <n v="0"/>
    <d v="2014-03-02T00:00:00"/>
    <n v="2"/>
    <n v="318"/>
    <n v="8"/>
    <n v="407"/>
    <n v="150"/>
    <n v="35"/>
    <n v="8"/>
    <n v="918"/>
    <n v="1.0965776742519261E-2"/>
    <s v="MeatProducts"/>
    <x v="1"/>
    <x v="1"/>
    <x v="8"/>
    <x v="11"/>
    <n v="0"/>
    <n v="3"/>
    <n v="11"/>
    <x v="1"/>
  </r>
  <r>
    <x v="740"/>
    <n v="1968"/>
    <n v="57"/>
    <s v="PhD"/>
    <s v="Married"/>
    <s v="Senior"/>
    <n v="55954"/>
    <n v="0"/>
    <n v="1"/>
    <d v="2014-03-03T00:00:00"/>
    <n v="63"/>
    <n v="447"/>
    <n v="0"/>
    <n v="28"/>
    <n v="0"/>
    <n v="0"/>
    <n v="43"/>
    <n v="475"/>
    <n v="8.489116059620402E-3"/>
    <s v="Wines"/>
    <x v="5"/>
    <x v="3"/>
    <x v="3"/>
    <x v="3"/>
    <n v="7"/>
    <n v="3"/>
    <n v="11"/>
    <x v="1"/>
  </r>
  <r>
    <x v="741"/>
    <n v="1969"/>
    <n v="56"/>
    <s v="PhD"/>
    <s v="Single"/>
    <s v="Senior"/>
    <n v="66582"/>
    <n v="0"/>
    <n v="0"/>
    <d v="2014-03-03T00:00:00"/>
    <n v="83"/>
    <n v="789"/>
    <n v="25"/>
    <n v="420"/>
    <n v="16"/>
    <n v="38"/>
    <n v="0"/>
    <n v="1288"/>
    <n v="1.9344567600853083E-2"/>
    <s v="Wines"/>
    <x v="1"/>
    <x v="1"/>
    <x v="8"/>
    <x v="6"/>
    <n v="1"/>
    <n v="3"/>
    <n v="11"/>
    <x v="1"/>
  </r>
  <r>
    <x v="742"/>
    <n v="1952"/>
    <n v="73"/>
    <s v="PhD"/>
    <s v="Married"/>
    <s v="Senior"/>
    <n v="54549"/>
    <n v="0"/>
    <n v="1"/>
    <d v="2014-03-03T00:00:00"/>
    <n v="8"/>
    <n v="216"/>
    <n v="2"/>
    <n v="6"/>
    <n v="0"/>
    <n v="0"/>
    <n v="9"/>
    <n v="224"/>
    <n v="4.1063997506828719E-3"/>
    <s v="Wines"/>
    <x v="3"/>
    <x v="5"/>
    <x v="0"/>
    <x v="4"/>
    <n v="7"/>
    <n v="3"/>
    <n v="11"/>
    <x v="1"/>
  </r>
  <r>
    <x v="743"/>
    <n v="1983"/>
    <n v="42"/>
    <s v="Graduation"/>
    <s v="Together"/>
    <s v="Adult"/>
    <n v="39453"/>
    <n v="1"/>
    <n v="0"/>
    <d v="2014-03-04T00:00:00"/>
    <n v="64"/>
    <n v="46"/>
    <n v="0"/>
    <n v="7"/>
    <n v="0"/>
    <n v="0"/>
    <n v="2"/>
    <n v="53"/>
    <n v="1.343370592857324E-3"/>
    <s v="Wines"/>
    <x v="3"/>
    <x v="1"/>
    <x v="4"/>
    <x v="2"/>
    <n v="6"/>
    <n v="3"/>
    <n v="11"/>
    <x v="1"/>
  </r>
  <r>
    <x v="744"/>
    <n v="1960"/>
    <n v="65"/>
    <s v="Master"/>
    <s v="Married"/>
    <s v="Senior"/>
    <n v="54197"/>
    <n v="0"/>
    <n v="1"/>
    <d v="2014-03-04T00:00:00"/>
    <n v="16"/>
    <n v="162"/>
    <n v="6"/>
    <n v="37"/>
    <n v="6"/>
    <n v="13"/>
    <n v="13"/>
    <n v="224"/>
    <n v="4.1330700961307821E-3"/>
    <s v="Wines"/>
    <x v="3"/>
    <x v="6"/>
    <x v="6"/>
    <x v="3"/>
    <n v="1"/>
    <n v="3"/>
    <n v="11"/>
    <x v="1"/>
  </r>
  <r>
    <x v="745"/>
    <n v="1958"/>
    <n v="67"/>
    <s v="Graduation"/>
    <s v="Single"/>
    <s v="Senior"/>
    <n v="94472"/>
    <n v="0"/>
    <n v="1"/>
    <d v="2014-03-04T00:00:00"/>
    <n v="75"/>
    <n v="1017"/>
    <n v="33"/>
    <n v="417"/>
    <n v="108"/>
    <n v="100"/>
    <n v="16"/>
    <n v="1675"/>
    <n v="1.7730121094080786E-2"/>
    <s v="Wines"/>
    <x v="1"/>
    <x v="5"/>
    <x v="2"/>
    <x v="8"/>
    <n v="5"/>
    <n v="3"/>
    <n v="11"/>
    <x v="1"/>
  </r>
  <r>
    <x v="746"/>
    <n v="1983"/>
    <n v="42"/>
    <s v="Graduation"/>
    <s v="Together"/>
    <s v="Adult"/>
    <n v="43776"/>
    <n v="1"/>
    <n v="0"/>
    <d v="2014-03-05T00:00:00"/>
    <n v="77"/>
    <n v="8"/>
    <n v="0"/>
    <n v="9"/>
    <n v="2"/>
    <n v="1"/>
    <n v="3"/>
    <n v="20"/>
    <n v="4.5687134502923974E-4"/>
    <s v="MeatProducts"/>
    <x v="1"/>
    <x v="6"/>
    <x v="4"/>
    <x v="0"/>
    <n v="6"/>
    <n v="3"/>
    <n v="11"/>
    <x v="1"/>
  </r>
  <r>
    <x v="747"/>
    <n v="1950"/>
    <n v="75"/>
    <s v="PhD"/>
    <s v="Widow"/>
    <s v="Senior"/>
    <n v="76842"/>
    <n v="0"/>
    <n v="0"/>
    <d v="2014-03-05T00:00:00"/>
    <n v="37"/>
    <n v="605"/>
    <n v="10"/>
    <n v="345"/>
    <n v="84"/>
    <n v="54"/>
    <n v="32"/>
    <n v="1098"/>
    <n v="1.4289060669946124E-2"/>
    <s v="Wines"/>
    <x v="1"/>
    <x v="6"/>
    <x v="8"/>
    <x v="9"/>
    <n v="0"/>
    <n v="3"/>
    <n v="11"/>
    <x v="1"/>
  </r>
  <r>
    <x v="748"/>
    <n v="1952"/>
    <n v="73"/>
    <s v="Master"/>
    <s v="Together"/>
    <s v="Senior"/>
    <n v="70545"/>
    <n v="0"/>
    <n v="1"/>
    <d v="2014-03-06T00:00:00"/>
    <n v="29"/>
    <n v="138"/>
    <n v="39"/>
    <n v="63"/>
    <n v="55"/>
    <n v="18"/>
    <n v="21"/>
    <n v="313"/>
    <n v="4.4368842582748601E-3"/>
    <s v="Wines"/>
    <x v="1"/>
    <x v="0"/>
    <x v="0"/>
    <x v="9"/>
    <n v="2"/>
    <n v="3"/>
    <n v="11"/>
    <x v="1"/>
  </r>
  <r>
    <x v="749"/>
    <n v="1968"/>
    <n v="57"/>
    <s v="Graduation"/>
    <s v="Divorced"/>
    <s v="Senior"/>
    <n v="61671"/>
    <n v="0"/>
    <n v="1"/>
    <d v="2014-03-06T00:00:00"/>
    <n v="23"/>
    <n v="641"/>
    <n v="7"/>
    <n v="56"/>
    <n v="0"/>
    <n v="0"/>
    <n v="28"/>
    <n v="704"/>
    <n v="1.1415414051985536E-2"/>
    <s v="Wines"/>
    <x v="7"/>
    <x v="7"/>
    <x v="1"/>
    <x v="3"/>
    <n v="8"/>
    <n v="3"/>
    <n v="11"/>
    <x v="1"/>
  </r>
  <r>
    <x v="750"/>
    <n v="1953"/>
    <n v="72"/>
    <s v="Graduation"/>
    <s v="Together"/>
    <s v="Senior"/>
    <n v="61278"/>
    <n v="0"/>
    <n v="1"/>
    <d v="2014-04-01T00:00:00"/>
    <n v="87"/>
    <n v="111"/>
    <n v="3"/>
    <n v="28"/>
    <n v="2"/>
    <n v="6"/>
    <n v="15"/>
    <n v="150"/>
    <n v="2.4478605698619407E-3"/>
    <s v="Wines"/>
    <x v="3"/>
    <x v="4"/>
    <x v="0"/>
    <x v="4"/>
    <n v="6"/>
    <n v="3"/>
    <n v="11"/>
    <x v="1"/>
  </r>
  <r>
    <x v="751"/>
    <n v="1974"/>
    <n v="51"/>
    <s v="Graduation"/>
    <s v="Together"/>
    <s v="Senior"/>
    <n v="47889"/>
    <n v="1"/>
    <n v="0"/>
    <d v="2014-04-01T00:00:00"/>
    <n v="94"/>
    <n v="29"/>
    <n v="0"/>
    <n v="29"/>
    <n v="0"/>
    <n v="5"/>
    <n v="4"/>
    <n v="63"/>
    <n v="1.3155421913174216E-3"/>
    <s v="Wines"/>
    <x v="1"/>
    <x v="1"/>
    <x v="4"/>
    <x v="2"/>
    <n v="5"/>
    <n v="3"/>
    <n v="11"/>
    <x v="1"/>
  </r>
  <r>
    <x v="752"/>
    <n v="1975"/>
    <n v="50"/>
    <s v="PhD"/>
    <s v="Together"/>
    <s v="Adult"/>
    <n v="61905"/>
    <n v="0"/>
    <n v="1"/>
    <d v="2014-04-02T00:00:00"/>
    <n v="2"/>
    <n v="167"/>
    <n v="0"/>
    <n v="43"/>
    <n v="6"/>
    <n v="2"/>
    <n v="13"/>
    <n v="218"/>
    <n v="3.5215249172118571E-3"/>
    <s v="Wines"/>
    <x v="3"/>
    <x v="0"/>
    <x v="3"/>
    <x v="4"/>
    <n v="5"/>
    <n v="3"/>
    <n v="11"/>
    <x v="1"/>
  </r>
  <r>
    <x v="753"/>
    <n v="1973"/>
    <n v="52"/>
    <s v="Master"/>
    <s v="Married"/>
    <s v="Senior"/>
    <n v="38576"/>
    <n v="0"/>
    <n v="1"/>
    <d v="2014-04-03T00:00:00"/>
    <n v="2"/>
    <n v="34"/>
    <n v="0"/>
    <n v="7"/>
    <n v="0"/>
    <n v="0"/>
    <n v="0"/>
    <n v="41"/>
    <n v="1.0628369970966404E-3"/>
    <s v="Wines"/>
    <x v="1"/>
    <x v="6"/>
    <x v="4"/>
    <x v="2"/>
    <n v="7"/>
    <n v="3"/>
    <n v="11"/>
    <x v="1"/>
  </r>
  <r>
    <x v="754"/>
    <n v="1978"/>
    <n v="47"/>
    <s v="Graduation"/>
    <s v="Married"/>
    <s v="Adult"/>
    <n v="67023"/>
    <n v="0"/>
    <n v="0"/>
    <d v="2014-04-03T00:00:00"/>
    <n v="93"/>
    <n v="444"/>
    <n v="44"/>
    <n v="382"/>
    <n v="11"/>
    <n v="8"/>
    <n v="17"/>
    <n v="889"/>
    <n v="1.3264103367500708E-2"/>
    <s v="Wines"/>
    <x v="1"/>
    <x v="4"/>
    <x v="5"/>
    <x v="11"/>
    <n v="2"/>
    <n v="3"/>
    <n v="11"/>
    <x v="1"/>
  </r>
  <r>
    <x v="755"/>
    <n v="1980"/>
    <n v="45"/>
    <s v="Graduation"/>
    <s v="Together"/>
    <s v="Adult"/>
    <n v="62994"/>
    <n v="1"/>
    <n v="0"/>
    <d v="2014-04-03T00:00:00"/>
    <n v="74"/>
    <n v="224"/>
    <n v="12"/>
    <n v="48"/>
    <n v="4"/>
    <n v="12"/>
    <n v="12"/>
    <n v="300"/>
    <n v="4.7623583198399847E-3"/>
    <s v="Wines"/>
    <x v="1"/>
    <x v="10"/>
    <x v="3"/>
    <x v="4"/>
    <n v="6"/>
    <n v="3"/>
    <n v="11"/>
    <x v="1"/>
  </r>
  <r>
    <x v="756"/>
    <n v="1967"/>
    <n v="58"/>
    <s v="Graduation"/>
    <s v="Single"/>
    <s v="Senior"/>
    <n v="52074"/>
    <n v="0"/>
    <n v="1"/>
    <d v="2014-04-04T00:00:00"/>
    <n v="77"/>
    <n v="59"/>
    <n v="0"/>
    <n v="12"/>
    <n v="0"/>
    <n v="0"/>
    <n v="48"/>
    <n v="71"/>
    <n v="1.363444329223797E-3"/>
    <s v="Wines"/>
    <x v="1"/>
    <x v="1"/>
    <x v="3"/>
    <x v="0"/>
    <n v="4"/>
    <n v="3"/>
    <n v="11"/>
    <x v="1"/>
  </r>
  <r>
    <x v="757"/>
    <n v="1981"/>
    <n v="44"/>
    <s v="2n Cycle"/>
    <s v="Single"/>
    <s v="Adult"/>
    <n v="42395"/>
    <n v="1"/>
    <n v="1"/>
    <d v="2014-04-04T00:00:00"/>
    <n v="35"/>
    <n v="48"/>
    <n v="13"/>
    <n v="57"/>
    <n v="24"/>
    <n v="15"/>
    <n v="25"/>
    <n v="157"/>
    <n v="3.7032668946809766E-3"/>
    <s v="MeatProducts"/>
    <x v="2"/>
    <x v="4"/>
    <x v="0"/>
    <x v="4"/>
    <n v="7"/>
    <n v="3"/>
    <n v="11"/>
    <x v="1"/>
  </r>
  <r>
    <x v="758"/>
    <n v="1993"/>
    <n v="32"/>
    <s v="Graduation"/>
    <s v="Single"/>
    <s v="Adult"/>
    <n v="74293"/>
    <n v="0"/>
    <n v="0"/>
    <d v="2014-04-05T00:00:00"/>
    <n v="66"/>
    <n v="375"/>
    <n v="152"/>
    <n v="335"/>
    <n v="93"/>
    <n v="91"/>
    <n v="81"/>
    <n v="1046"/>
    <n v="1.4079388367679324E-2"/>
    <s v="Wines"/>
    <x v="1"/>
    <x v="5"/>
    <x v="1"/>
    <x v="3"/>
    <n v="2"/>
    <n v="3"/>
    <n v="11"/>
    <x v="1"/>
  </r>
  <r>
    <x v="759"/>
    <n v="1989"/>
    <n v="36"/>
    <s v="2n Cycle"/>
    <s v="Together"/>
    <s v="Adult"/>
    <n v="10404"/>
    <n v="1"/>
    <n v="0"/>
    <d v="2014-04-05T00:00:00"/>
    <n v="52"/>
    <n v="2"/>
    <n v="2"/>
    <n v="11"/>
    <n v="10"/>
    <n v="6"/>
    <n v="12"/>
    <n v="31"/>
    <n v="2.9796232218377546E-3"/>
    <s v="GoldProds"/>
    <x v="3"/>
    <x v="6"/>
    <x v="4"/>
    <x v="4"/>
    <n v="5"/>
    <n v="3"/>
    <n v="11"/>
    <x v="1"/>
  </r>
  <r>
    <x v="760"/>
    <n v="1948"/>
    <n v="77"/>
    <s v="PhD"/>
    <s v="Married"/>
    <s v="Senior"/>
    <n v="34469"/>
    <n v="1"/>
    <n v="1"/>
    <d v="2014-04-05T00:00:00"/>
    <n v="58"/>
    <n v="19"/>
    <n v="6"/>
    <n v="20"/>
    <n v="0"/>
    <n v="5"/>
    <n v="12"/>
    <n v="50"/>
    <n v="1.4505787809335924E-3"/>
    <s v="MeatProducts"/>
    <x v="5"/>
    <x v="6"/>
    <x v="0"/>
    <x v="4"/>
    <n v="4"/>
    <n v="3"/>
    <n v="11"/>
    <x v="1"/>
  </r>
  <r>
    <x v="761"/>
    <n v="1993"/>
    <n v="32"/>
    <s v="Graduation"/>
    <s v="Single"/>
    <s v="Adult"/>
    <n v="74293"/>
    <n v="0"/>
    <n v="0"/>
    <d v="2014-04-05T00:00:00"/>
    <n v="66"/>
    <n v="375"/>
    <n v="152"/>
    <n v="335"/>
    <n v="93"/>
    <n v="91"/>
    <n v="81"/>
    <n v="1046"/>
    <n v="1.4079388367679324E-2"/>
    <s v="Wines"/>
    <x v="1"/>
    <x v="5"/>
    <x v="1"/>
    <x v="3"/>
    <n v="2"/>
    <n v="3"/>
    <n v="11"/>
    <x v="1"/>
  </r>
  <r>
    <x v="762"/>
    <n v="1983"/>
    <n v="42"/>
    <s v="PhD"/>
    <s v="Married"/>
    <s v="Adult"/>
    <n v="23536"/>
    <n v="1"/>
    <n v="0"/>
    <d v="2014-04-06T00:00:00"/>
    <n v="53"/>
    <n v="6"/>
    <n v="0"/>
    <n v="3"/>
    <n v="0"/>
    <n v="0"/>
    <n v="1"/>
    <n v="9"/>
    <n v="3.823929299796057E-4"/>
    <s v="Wines"/>
    <x v="1"/>
    <x v="9"/>
    <x v="4"/>
    <x v="2"/>
    <n v="3"/>
    <n v="3"/>
    <n v="11"/>
    <x v="1"/>
  </r>
  <r>
    <x v="763"/>
    <n v="1984"/>
    <n v="41"/>
    <s v="Graduation"/>
    <s v="Married"/>
    <s v="Adult"/>
    <n v="23228"/>
    <n v="1"/>
    <n v="0"/>
    <d v="2014-05-01T00:00:00"/>
    <n v="91"/>
    <n v="53"/>
    <n v="3"/>
    <n v="49"/>
    <n v="7"/>
    <n v="4"/>
    <n v="5"/>
    <n v="116"/>
    <n v="4.9939727914585846E-3"/>
    <s v="Wines"/>
    <x v="2"/>
    <x v="4"/>
    <x v="4"/>
    <x v="4"/>
    <n v="8"/>
    <n v="3"/>
    <n v="11"/>
    <x v="1"/>
  </r>
  <r>
    <x v="764"/>
    <n v="1966"/>
    <n v="59"/>
    <s v="Graduation"/>
    <s v="Divorced"/>
    <s v="Senior"/>
    <n v="48877"/>
    <n v="0"/>
    <n v="1"/>
    <d v="2014-05-01T00:00:00"/>
    <n v="27"/>
    <n v="102"/>
    <n v="1"/>
    <n v="15"/>
    <n v="2"/>
    <n v="0"/>
    <n v="24"/>
    <n v="120"/>
    <n v="2.4551425005626369E-3"/>
    <s v="Wines"/>
    <x v="1"/>
    <x v="4"/>
    <x v="4"/>
    <x v="4"/>
    <n v="7"/>
    <n v="3"/>
    <n v="11"/>
    <x v="1"/>
  </r>
  <r>
    <x v="765"/>
    <n v="1986"/>
    <n v="39"/>
    <s v="Graduation"/>
    <s v="Together"/>
    <s v="Adult"/>
    <n v="33235"/>
    <n v="1"/>
    <n v="0"/>
    <d v="2014-05-02T00:00:00"/>
    <n v="71"/>
    <n v="45"/>
    <n v="0"/>
    <n v="16"/>
    <n v="2"/>
    <n v="1"/>
    <n v="6"/>
    <n v="64"/>
    <n v="1.9256807582367986E-3"/>
    <s v="Wines"/>
    <x v="1"/>
    <x v="4"/>
    <x v="4"/>
    <x v="2"/>
    <n v="7"/>
    <n v="3"/>
    <n v="11"/>
    <x v="1"/>
  </r>
  <r>
    <x v="766"/>
    <n v="1952"/>
    <n v="73"/>
    <s v="Master"/>
    <s v="Married"/>
    <s v="Senior"/>
    <n v="77027"/>
    <n v="0"/>
    <n v="1"/>
    <d v="2014-05-02T00:00:00"/>
    <n v="23"/>
    <n v="820"/>
    <n v="57"/>
    <n v="242"/>
    <n v="45"/>
    <n v="0"/>
    <n v="11"/>
    <n v="1164"/>
    <n v="1.5111584249678685E-2"/>
    <s v="Wines"/>
    <x v="3"/>
    <x v="3"/>
    <x v="6"/>
    <x v="3"/>
    <n v="4"/>
    <n v="3"/>
    <n v="11"/>
    <x v="1"/>
  </r>
  <r>
    <x v="767"/>
    <n v="1981"/>
    <n v="44"/>
    <s v="Graduation"/>
    <s v="Together"/>
    <s v="Adult"/>
    <n v="88325"/>
    <n v="0"/>
    <n v="0"/>
    <d v="2014-05-02T00:00:00"/>
    <n v="42"/>
    <n v="519"/>
    <n v="71"/>
    <n v="860"/>
    <n v="93"/>
    <n v="27"/>
    <n v="53"/>
    <n v="1570"/>
    <n v="1.7775261817152561E-2"/>
    <s v="MeatProducts"/>
    <x v="1"/>
    <x v="10"/>
    <x v="3"/>
    <x v="6"/>
    <n v="2"/>
    <n v="3"/>
    <n v="11"/>
    <x v="1"/>
  </r>
  <r>
    <x v="768"/>
    <n v="1947"/>
    <n v="78"/>
    <s v="Graduation"/>
    <s v="Single"/>
    <s v="Senior"/>
    <n v="77457"/>
    <n v="0"/>
    <n v="0"/>
    <d v="2014-05-03T00:00:00"/>
    <n v="85"/>
    <n v="675"/>
    <n v="11"/>
    <n v="400"/>
    <n v="15"/>
    <n v="45"/>
    <n v="11"/>
    <n v="1146"/>
    <n v="1.4795305782563229E-2"/>
    <s v="Wines"/>
    <x v="1"/>
    <x v="1"/>
    <x v="2"/>
    <x v="5"/>
    <n v="1"/>
    <n v="3"/>
    <n v="11"/>
    <x v="1"/>
  </r>
  <r>
    <x v="769"/>
    <n v="1951"/>
    <n v="74"/>
    <s v="Master"/>
    <s v="Widow"/>
    <s v="Senior"/>
    <n v="73705"/>
    <n v="0"/>
    <n v="2"/>
    <d v="2014-05-03T00:00:00"/>
    <n v="86"/>
    <n v="612"/>
    <n v="91"/>
    <n v="520"/>
    <n v="258"/>
    <n v="107"/>
    <n v="107"/>
    <n v="1588"/>
    <n v="2.1545349704904689E-2"/>
    <s v="Wines"/>
    <x v="3"/>
    <x v="2"/>
    <x v="9"/>
    <x v="7"/>
    <n v="5"/>
    <n v="3"/>
    <n v="11"/>
    <x v="1"/>
  </r>
  <r>
    <x v="770"/>
    <n v="1965"/>
    <n v="60"/>
    <s v="Graduation"/>
    <s v="Single"/>
    <s v="Senior"/>
    <n v="69263"/>
    <n v="0"/>
    <n v="1"/>
    <d v="2014-05-03T00:00:00"/>
    <n v="14"/>
    <n v="492"/>
    <n v="5"/>
    <n v="32"/>
    <n v="13"/>
    <n v="5"/>
    <n v="21"/>
    <n v="547"/>
    <n v="7.8974344166438063E-3"/>
    <s v="Wines"/>
    <x v="1"/>
    <x v="2"/>
    <x v="0"/>
    <x v="9"/>
    <n v="6"/>
    <n v="3"/>
    <n v="11"/>
    <x v="1"/>
  </r>
  <r>
    <x v="771"/>
    <n v="1989"/>
    <n v="36"/>
    <s v="Graduation"/>
    <s v="Married"/>
    <s v="Adult"/>
    <n v="75433"/>
    <n v="1"/>
    <n v="0"/>
    <d v="2014-05-04T00:00:00"/>
    <n v="28"/>
    <n v="800"/>
    <n v="0"/>
    <n v="297"/>
    <n v="0"/>
    <n v="34"/>
    <n v="57"/>
    <n v="1131"/>
    <n v="1.4993437885275676E-2"/>
    <s v="Wines"/>
    <x v="3"/>
    <x v="1"/>
    <x v="2"/>
    <x v="5"/>
    <n v="6"/>
    <n v="3"/>
    <n v="11"/>
    <x v="1"/>
  </r>
  <r>
    <x v="772"/>
    <n v="1978"/>
    <n v="47"/>
    <s v="Graduation"/>
    <s v="Divorced"/>
    <s v="Adult"/>
    <n v="55563"/>
    <n v="0"/>
    <n v="1"/>
    <d v="2014-05-04T00:00:00"/>
    <n v="22"/>
    <n v="29"/>
    <n v="1"/>
    <n v="9"/>
    <n v="2"/>
    <n v="0"/>
    <n v="2"/>
    <n v="41"/>
    <n v="7.3790112124975254E-4"/>
    <s v="Wines"/>
    <x v="1"/>
    <x v="1"/>
    <x v="4"/>
    <x v="2"/>
    <n v="3"/>
    <n v="3"/>
    <n v="11"/>
    <x v="1"/>
  </r>
  <r>
    <x v="773"/>
    <n v="1974"/>
    <n v="51"/>
    <s v="PhD"/>
    <s v="Single"/>
    <s v="Senior"/>
    <n v="71466"/>
    <n v="0"/>
    <n v="0"/>
    <d v="2014-05-04T00:00:00"/>
    <n v="86"/>
    <n v="412"/>
    <n v="12"/>
    <n v="546"/>
    <n v="78"/>
    <n v="182"/>
    <n v="0"/>
    <n v="1230"/>
    <n v="1.7210981445722442E-2"/>
    <s v="MeatProducts"/>
    <x v="1"/>
    <x v="0"/>
    <x v="1"/>
    <x v="5"/>
    <n v="1"/>
    <n v="3"/>
    <n v="11"/>
    <x v="1"/>
  </r>
  <r>
    <x v="774"/>
    <n v="1956"/>
    <n v="69"/>
    <s v="Master"/>
    <s v="Single"/>
    <s v="Senior"/>
    <n v="86424"/>
    <n v="0"/>
    <n v="0"/>
    <d v="2014-05-04T00:00:00"/>
    <n v="12"/>
    <n v="387"/>
    <n v="68"/>
    <n v="569"/>
    <n v="89"/>
    <n v="45"/>
    <n v="68"/>
    <n v="1158"/>
    <n v="1.3399055817828381E-2"/>
    <s v="MeatProducts"/>
    <x v="1"/>
    <x v="10"/>
    <x v="7"/>
    <x v="1"/>
    <n v="1"/>
    <n v="3"/>
    <n v="11"/>
    <x v="1"/>
  </r>
  <r>
    <x v="775"/>
    <n v="1972"/>
    <n v="53"/>
    <s v="PhD"/>
    <s v="Married"/>
    <s v="Senior"/>
    <n v="78075"/>
    <n v="0"/>
    <n v="0"/>
    <d v="2014-05-04T00:00:00"/>
    <n v="72"/>
    <n v="572"/>
    <n v="8"/>
    <n v="259"/>
    <n v="34"/>
    <n v="35"/>
    <n v="80"/>
    <n v="908"/>
    <n v="1.1629843099583734E-2"/>
    <s v="Wines"/>
    <x v="1"/>
    <x v="4"/>
    <x v="2"/>
    <x v="8"/>
    <n v="1"/>
    <n v="3"/>
    <n v="11"/>
    <x v="1"/>
  </r>
  <r>
    <x v="776"/>
    <n v="1948"/>
    <n v="77"/>
    <s v="PhD"/>
    <s v="Widow"/>
    <s v="Senior"/>
    <n v="82032"/>
    <n v="0"/>
    <n v="0"/>
    <d v="2014-05-04T00:00:00"/>
    <n v="54"/>
    <n v="332"/>
    <n v="194"/>
    <n v="377"/>
    <n v="149"/>
    <n v="125"/>
    <n v="57"/>
    <n v="1177"/>
    <n v="1.4348059293934075E-2"/>
    <s v="MeatProducts"/>
    <x v="6"/>
    <x v="0"/>
    <x v="9"/>
    <x v="9"/>
    <n v="1"/>
    <n v="3"/>
    <n v="11"/>
    <x v="1"/>
  </r>
  <r>
    <x v="777"/>
    <n v="1967"/>
    <n v="58"/>
    <s v="PhD"/>
    <s v="Single"/>
    <s v="Senior"/>
    <n v="52569"/>
    <n v="0"/>
    <n v="1"/>
    <d v="2014-05-04T00:00:00"/>
    <n v="54"/>
    <n v="85"/>
    <n v="0"/>
    <n v="3"/>
    <n v="0"/>
    <n v="0"/>
    <n v="7"/>
    <n v="88"/>
    <n v="1.6739903745553464E-3"/>
    <s v="Wines"/>
    <x v="1"/>
    <x v="1"/>
    <x v="4"/>
    <x v="4"/>
    <n v="3"/>
    <n v="3"/>
    <n v="11"/>
    <x v="1"/>
  </r>
  <r>
    <x v="778"/>
    <n v="1984"/>
    <n v="41"/>
    <s v="Graduation"/>
    <s v="Married"/>
    <s v="Adult"/>
    <n v="31761"/>
    <n v="1"/>
    <n v="0"/>
    <d v="2014-05-04T00:00:00"/>
    <n v="96"/>
    <n v="19"/>
    <n v="1"/>
    <n v="20"/>
    <n v="16"/>
    <n v="14"/>
    <n v="28"/>
    <n v="70"/>
    <n v="2.2039608324674917E-3"/>
    <s v="GoldProds"/>
    <x v="3"/>
    <x v="4"/>
    <x v="4"/>
    <x v="4"/>
    <n v="5"/>
    <n v="3"/>
    <n v="11"/>
    <x v="1"/>
  </r>
  <r>
    <x v="779"/>
    <n v="1948"/>
    <n v="77"/>
    <s v="PhD"/>
    <s v="Widow"/>
    <s v="Senior"/>
    <n v="82032"/>
    <n v="0"/>
    <n v="0"/>
    <d v="2014-05-04T00:00:00"/>
    <n v="54"/>
    <n v="332"/>
    <n v="194"/>
    <n v="377"/>
    <n v="149"/>
    <n v="125"/>
    <n v="57"/>
    <n v="1177"/>
    <n v="1.4348059293934075E-2"/>
    <s v="MeatProducts"/>
    <x v="6"/>
    <x v="0"/>
    <x v="9"/>
    <x v="9"/>
    <n v="1"/>
    <n v="3"/>
    <n v="11"/>
    <x v="1"/>
  </r>
  <r>
    <x v="780"/>
    <n v="1955"/>
    <n v="70"/>
    <s v="Master"/>
    <s v="Divorced"/>
    <s v="Senior"/>
    <n v="46390"/>
    <n v="0"/>
    <n v="1"/>
    <d v="2014-05-05T00:00:00"/>
    <n v="56"/>
    <n v="95"/>
    <n v="14"/>
    <n v="64"/>
    <n v="2"/>
    <n v="9"/>
    <n v="38"/>
    <n v="184"/>
    <n v="3.9663720629446002E-3"/>
    <s v="Wines"/>
    <x v="1"/>
    <x v="0"/>
    <x v="3"/>
    <x v="2"/>
    <n v="7"/>
    <n v="3"/>
    <n v="11"/>
    <x v="1"/>
  </r>
  <r>
    <x v="781"/>
    <n v="1964"/>
    <n v="61"/>
    <s v="PhD"/>
    <s v="Married"/>
    <s v="Senior"/>
    <n v="31686"/>
    <n v="1"/>
    <n v="1"/>
    <d v="2014-05-06T00:00:00"/>
    <n v="31"/>
    <n v="11"/>
    <n v="0"/>
    <n v="5"/>
    <n v="0"/>
    <n v="0"/>
    <n v="1"/>
    <n v="16"/>
    <n v="5.0495486965852429E-4"/>
    <s v="Wines"/>
    <x v="3"/>
    <x v="6"/>
    <x v="4"/>
    <x v="2"/>
    <n v="6"/>
    <n v="3"/>
    <n v="11"/>
    <x v="1"/>
  </r>
  <r>
    <x v="782"/>
    <n v="1982"/>
    <n v="43"/>
    <s v="Master"/>
    <s v="Together"/>
    <s v="Adult"/>
    <n v="18492"/>
    <n v="1"/>
    <n v="0"/>
    <d v="2014-05-06T00:00:00"/>
    <n v="75"/>
    <n v="2"/>
    <n v="2"/>
    <n v="2"/>
    <n v="2"/>
    <n v="1"/>
    <n v="1"/>
    <n v="9"/>
    <n v="4.8669695003244649E-4"/>
    <s v="Wines"/>
    <x v="1"/>
    <x v="6"/>
    <x v="4"/>
    <x v="0"/>
    <n v="8"/>
    <n v="3"/>
    <n v="11"/>
    <x v="1"/>
  </r>
  <r>
    <x v="783"/>
    <n v="1966"/>
    <n v="59"/>
    <s v="PhD"/>
    <s v="Together"/>
    <s v="Senior"/>
    <n v="28764"/>
    <n v="1"/>
    <n v="1"/>
    <d v="2014-05-06T00:00:00"/>
    <n v="16"/>
    <n v="8"/>
    <n v="0"/>
    <n v="3"/>
    <n v="0"/>
    <n v="0"/>
    <n v="1"/>
    <n v="11"/>
    <n v="3.8242247253511335E-4"/>
    <s v="Wines"/>
    <x v="1"/>
    <x v="6"/>
    <x v="4"/>
    <x v="0"/>
    <n v="8"/>
    <n v="3"/>
    <n v="11"/>
    <x v="1"/>
  </r>
  <r>
    <x v="784"/>
    <n v="1959"/>
    <n v="66"/>
    <s v="Graduation"/>
    <s v="Single"/>
    <s v="Senior"/>
    <n v="62450"/>
    <n v="0"/>
    <n v="1"/>
    <d v="2014-06-01T00:00:00"/>
    <n v="61"/>
    <n v="515"/>
    <n v="47"/>
    <n v="267"/>
    <n v="62"/>
    <n v="66"/>
    <n v="38"/>
    <n v="957"/>
    <n v="1.5324259407526021E-2"/>
    <s v="Wines"/>
    <x v="3"/>
    <x v="5"/>
    <x v="2"/>
    <x v="4"/>
    <n v="3"/>
    <n v="3"/>
    <n v="11"/>
    <x v="1"/>
  </r>
  <r>
    <x v="785"/>
    <n v="1984"/>
    <n v="41"/>
    <s v="PhD"/>
    <s v="Married"/>
    <s v="Adult"/>
    <n v="73356"/>
    <n v="0"/>
    <n v="0"/>
    <d v="2014-06-02T00:00:00"/>
    <n v="56"/>
    <n v="1050"/>
    <n v="14"/>
    <n v="322"/>
    <n v="0"/>
    <n v="14"/>
    <n v="112"/>
    <n v="1400"/>
    <n v="1.9085010087791045E-2"/>
    <s v="Wines"/>
    <x v="1"/>
    <x v="5"/>
    <x v="12"/>
    <x v="8"/>
    <n v="2"/>
    <n v="3"/>
    <n v="11"/>
    <x v="0"/>
  </r>
  <r>
    <x v="786"/>
    <n v="1972"/>
    <n v="53"/>
    <s v="Master"/>
    <s v="Married"/>
    <s v="Senior"/>
    <n v="76234"/>
    <n v="0"/>
    <n v="1"/>
    <d v="2014-06-02T00:00:00"/>
    <n v="21"/>
    <n v="519"/>
    <n v="50"/>
    <n v="167"/>
    <n v="130"/>
    <n v="0"/>
    <n v="41"/>
    <n v="866"/>
    <n v="1.1359760736679173E-2"/>
    <s v="Wines"/>
    <x v="1"/>
    <x v="3"/>
    <x v="6"/>
    <x v="12"/>
    <n v="3"/>
    <n v="3"/>
    <n v="11"/>
    <x v="1"/>
  </r>
  <r>
    <x v="787"/>
    <n v="1951"/>
    <n v="74"/>
    <s v="Graduation"/>
    <s v="Married"/>
    <s v="Senior"/>
    <n v="53790"/>
    <n v="0"/>
    <n v="2"/>
    <d v="2014-06-03T00:00:00"/>
    <n v="86"/>
    <n v="335"/>
    <n v="42"/>
    <n v="127"/>
    <n v="28"/>
    <n v="5"/>
    <n v="5"/>
    <n v="537"/>
    <n v="9.983268265476854E-3"/>
    <s v="Wines"/>
    <x v="5"/>
    <x v="8"/>
    <x v="3"/>
    <x v="7"/>
    <n v="6"/>
    <n v="3"/>
    <n v="11"/>
    <x v="1"/>
  </r>
  <r>
    <x v="788"/>
    <n v="1952"/>
    <n v="73"/>
    <s v="Graduation"/>
    <s v="Single"/>
    <s v="Senior"/>
    <n v="47139"/>
    <n v="1"/>
    <n v="1"/>
    <d v="2014-06-03T00:00:00"/>
    <n v="2"/>
    <n v="46"/>
    <n v="0"/>
    <n v="12"/>
    <n v="0"/>
    <n v="2"/>
    <n v="23"/>
    <n v="60"/>
    <n v="1.2728314134792848E-3"/>
    <s v="Wines"/>
    <x v="3"/>
    <x v="1"/>
    <x v="0"/>
    <x v="0"/>
    <n v="7"/>
    <n v="3"/>
    <n v="11"/>
    <x v="0"/>
  </r>
  <r>
    <x v="789"/>
    <n v="1960"/>
    <n v="65"/>
    <s v="Graduation"/>
    <s v="Married"/>
    <s v="Senior"/>
    <n v="29315"/>
    <n v="1"/>
    <n v="1"/>
    <d v="2014-06-04T00:00:00"/>
    <n v="55"/>
    <n v="13"/>
    <n v="2"/>
    <n v="14"/>
    <n v="8"/>
    <n v="7"/>
    <n v="4"/>
    <n v="44"/>
    <n v="1.50093808630394E-3"/>
    <s v="MeatProducts"/>
    <x v="2"/>
    <x v="1"/>
    <x v="4"/>
    <x v="4"/>
    <n v="6"/>
    <n v="3"/>
    <n v="11"/>
    <x v="1"/>
  </r>
  <r>
    <x v="790"/>
    <n v="1959"/>
    <n v="66"/>
    <s v="PhD"/>
    <s v="Married"/>
    <s v="Senior"/>
    <n v="38829"/>
    <n v="0"/>
    <n v="1"/>
    <d v="2014-06-04T00:00:00"/>
    <n v="86"/>
    <n v="76"/>
    <n v="0"/>
    <n v="7"/>
    <n v="0"/>
    <n v="0"/>
    <n v="16"/>
    <n v="83"/>
    <n v="2.1375775837647118E-3"/>
    <s v="Wines"/>
    <x v="1"/>
    <x v="4"/>
    <x v="3"/>
    <x v="0"/>
    <n v="5"/>
    <n v="3"/>
    <n v="11"/>
    <x v="1"/>
  </r>
  <r>
    <x v="791"/>
    <n v="1965"/>
    <n v="60"/>
    <s v="Graduation"/>
    <s v="Married"/>
    <s v="Senior"/>
    <n v="58692"/>
    <n v="0"/>
    <n v="1"/>
    <d v="2014-06-04T00:00:00"/>
    <n v="21"/>
    <n v="301"/>
    <n v="11"/>
    <n v="61"/>
    <n v="4"/>
    <n v="7"/>
    <n v="11"/>
    <n v="384"/>
    <n v="6.5426293191576364E-3"/>
    <s v="Wines"/>
    <x v="1"/>
    <x v="3"/>
    <x v="3"/>
    <x v="4"/>
    <n v="7"/>
    <n v="3"/>
    <n v="11"/>
    <x v="1"/>
  </r>
  <r>
    <x v="792"/>
    <n v="1973"/>
    <n v="52"/>
    <s v="PhD"/>
    <s v="Married"/>
    <s v="Senior"/>
    <n v="37401"/>
    <n v="1"/>
    <n v="0"/>
    <d v="2014-06-05T00:00:00"/>
    <n v="14"/>
    <n v="19"/>
    <n v="3"/>
    <n v="19"/>
    <n v="3"/>
    <n v="1"/>
    <n v="3"/>
    <n v="45"/>
    <n v="1.2031763856581374E-3"/>
    <s v="Wines"/>
    <x v="3"/>
    <x v="1"/>
    <x v="4"/>
    <x v="2"/>
    <n v="7"/>
    <n v="3"/>
    <n v="11"/>
    <x v="1"/>
  </r>
  <r>
    <x v="793"/>
    <n v="1973"/>
    <n v="52"/>
    <s v="PhD"/>
    <s v="Married"/>
    <s v="Senior"/>
    <n v="37401"/>
    <n v="1"/>
    <n v="0"/>
    <d v="2014-06-05T00:00:00"/>
    <n v="14"/>
    <n v="19"/>
    <n v="3"/>
    <n v="19"/>
    <n v="3"/>
    <n v="1"/>
    <n v="3"/>
    <n v="45"/>
    <n v="1.2031763856581374E-3"/>
    <s v="Wines"/>
    <x v="3"/>
    <x v="1"/>
    <x v="4"/>
    <x v="2"/>
    <n v="7"/>
    <n v="3"/>
    <n v="11"/>
    <x v="1"/>
  </r>
  <r>
    <x v="794"/>
    <n v="1964"/>
    <n v="61"/>
    <s v="Graduation"/>
    <s v="Together"/>
    <s v="Senior"/>
    <n v="63404"/>
    <n v="0"/>
    <n v="2"/>
    <d v="2014-06-06T00:00:00"/>
    <n v="97"/>
    <n v="734"/>
    <n v="26"/>
    <n v="70"/>
    <n v="11"/>
    <n v="44"/>
    <n v="17"/>
    <n v="885"/>
    <n v="1.3958109898429121E-2"/>
    <s v="Wines"/>
    <x v="3"/>
    <x v="10"/>
    <x v="6"/>
    <x v="4"/>
    <n v="4"/>
    <n v="3"/>
    <n v="11"/>
    <x v="1"/>
  </r>
  <r>
    <x v="795"/>
    <n v="1964"/>
    <n v="61"/>
    <s v="Graduation"/>
    <s v="Widow"/>
    <s v="Senior"/>
    <n v="85620"/>
    <n v="0"/>
    <n v="0"/>
    <d v="2014-07-01T00:00:00"/>
    <n v="68"/>
    <n v="416"/>
    <n v="46"/>
    <n v="925"/>
    <n v="60"/>
    <n v="107"/>
    <n v="46"/>
    <n v="1554"/>
    <n v="1.8149964961457602E-2"/>
    <s v="MeatProducts"/>
    <x v="1"/>
    <x v="4"/>
    <x v="9"/>
    <x v="4"/>
    <n v="1"/>
    <n v="3"/>
    <n v="11"/>
    <x v="0"/>
  </r>
  <r>
    <x v="796"/>
    <n v="1968"/>
    <n v="57"/>
    <s v="Graduation"/>
    <s v="Together"/>
    <s v="Senior"/>
    <n v="77382"/>
    <n v="0"/>
    <n v="1"/>
    <d v="2014-07-01T00:00:00"/>
    <n v="36"/>
    <n v="491"/>
    <n v="48"/>
    <n v="231"/>
    <n v="112"/>
    <n v="105"/>
    <n v="134"/>
    <n v="987"/>
    <n v="1.2754904241296425E-2"/>
    <s v="Wines"/>
    <x v="3"/>
    <x v="5"/>
    <x v="5"/>
    <x v="1"/>
    <n v="1"/>
    <n v="3"/>
    <n v="11"/>
    <x v="1"/>
  </r>
  <r>
    <x v="797"/>
    <n v="1982"/>
    <n v="43"/>
    <s v="Master"/>
    <s v="Married"/>
    <s v="Adult"/>
    <n v="21059"/>
    <n v="1"/>
    <n v="0"/>
    <d v="2014-07-01T00:00:00"/>
    <n v="40"/>
    <n v="8"/>
    <n v="3"/>
    <n v="19"/>
    <n v="3"/>
    <n v="3"/>
    <n v="8"/>
    <n v="36"/>
    <n v="1.709482881428368E-3"/>
    <s v="MeatProducts"/>
    <x v="5"/>
    <x v="4"/>
    <x v="4"/>
    <x v="2"/>
    <n v="6"/>
    <n v="3"/>
    <n v="11"/>
    <x v="1"/>
  </r>
  <r>
    <x v="798"/>
    <n v="1971"/>
    <n v="54"/>
    <s v="PhD"/>
    <s v="Single"/>
    <s v="Senior"/>
    <n v="60504"/>
    <n v="0"/>
    <n v="1"/>
    <d v="2014-07-02T00:00:00"/>
    <n v="73"/>
    <n v="458"/>
    <n v="0"/>
    <n v="24"/>
    <n v="6"/>
    <n v="4"/>
    <n v="34"/>
    <n v="492"/>
    <n v="8.1316937723125739E-3"/>
    <s v="Wines"/>
    <x v="3"/>
    <x v="10"/>
    <x v="3"/>
    <x v="7"/>
    <n v="6"/>
    <n v="3"/>
    <n v="11"/>
    <x v="1"/>
  </r>
  <r>
    <x v="799"/>
    <n v="1975"/>
    <n v="50"/>
    <s v="Graduation"/>
    <s v="Divorced"/>
    <s v="Adult"/>
    <n v="153924"/>
    <n v="0"/>
    <n v="0"/>
    <d v="2014-07-02T00:00:00"/>
    <n v="81"/>
    <n v="1"/>
    <n v="1"/>
    <n v="1"/>
    <n v="1"/>
    <n v="1"/>
    <n v="1"/>
    <n v="5"/>
    <n v="3.248356331696162E-5"/>
    <s v="Wines"/>
    <x v="6"/>
    <x v="9"/>
    <x v="4"/>
    <x v="13"/>
    <n v="0"/>
    <n v="3"/>
    <n v="11"/>
    <x v="1"/>
  </r>
  <r>
    <x v="800"/>
    <n v="1972"/>
    <n v="53"/>
    <s v="Graduation"/>
    <s v="Divorced"/>
    <s v="Senior"/>
    <n v="26759"/>
    <n v="1"/>
    <n v="0"/>
    <d v="2014-07-02T00:00:00"/>
    <n v="65"/>
    <n v="25"/>
    <n v="3"/>
    <n v="16"/>
    <n v="8"/>
    <n v="5"/>
    <n v="2"/>
    <n v="57"/>
    <n v="2.1301244441122615E-3"/>
    <s v="Wines"/>
    <x v="3"/>
    <x v="1"/>
    <x v="0"/>
    <x v="2"/>
    <n v="6"/>
    <n v="3"/>
    <n v="11"/>
    <x v="1"/>
  </r>
  <r>
    <x v="801"/>
    <n v="1976"/>
    <n v="49"/>
    <s v="Graduation"/>
    <s v="Single"/>
    <s v="Adult"/>
    <n v="37697"/>
    <n v="1"/>
    <n v="0"/>
    <d v="2014-07-02T00:00:00"/>
    <n v="82"/>
    <n v="34"/>
    <n v="6"/>
    <n v="21"/>
    <n v="11"/>
    <n v="4"/>
    <n v="8"/>
    <n v="76"/>
    <n v="2.016075549778497E-3"/>
    <s v="Wines"/>
    <x v="1"/>
    <x v="1"/>
    <x v="0"/>
    <x v="2"/>
    <n v="6"/>
    <n v="3"/>
    <n v="11"/>
    <x v="1"/>
  </r>
  <r>
    <x v="802"/>
    <n v="1976"/>
    <n v="49"/>
    <s v="Graduation"/>
    <s v="Single"/>
    <s v="Adult"/>
    <n v="37697"/>
    <n v="1"/>
    <n v="0"/>
    <d v="2014-07-02T00:00:00"/>
    <n v="82"/>
    <n v="34"/>
    <n v="6"/>
    <n v="21"/>
    <n v="11"/>
    <n v="4"/>
    <n v="8"/>
    <n v="76"/>
    <n v="2.016075549778497E-3"/>
    <s v="Wines"/>
    <x v="1"/>
    <x v="1"/>
    <x v="0"/>
    <x v="2"/>
    <n v="6"/>
    <n v="3"/>
    <n v="11"/>
    <x v="1"/>
  </r>
  <r>
    <x v="803"/>
    <n v="1987"/>
    <n v="38"/>
    <s v="2n Cycle"/>
    <s v="Single"/>
    <s v="Adult"/>
    <n v="23830"/>
    <n v="0"/>
    <n v="0"/>
    <d v="2014-07-02T00:00:00"/>
    <n v="3"/>
    <n v="1"/>
    <n v="8"/>
    <n v="6"/>
    <n v="4"/>
    <n v="8"/>
    <n v="16"/>
    <n v="27"/>
    <n v="1.1330255979857323E-3"/>
    <s v="GoldProds"/>
    <x v="1"/>
    <x v="6"/>
    <x v="4"/>
    <x v="2"/>
    <n v="7"/>
    <n v="3"/>
    <n v="11"/>
    <x v="1"/>
  </r>
  <r>
    <x v="804"/>
    <n v="1970"/>
    <n v="55"/>
    <s v="Graduation"/>
    <s v="Divorced"/>
    <s v="Senior"/>
    <n v="64713"/>
    <n v="1"/>
    <n v="0"/>
    <d v="2014-07-02T00:00:00"/>
    <n v="11"/>
    <n v="180"/>
    <n v="60"/>
    <n v="241"/>
    <n v="13"/>
    <n v="54"/>
    <n v="54"/>
    <n v="548"/>
    <n v="8.4681594115556379E-3"/>
    <s v="MeatProducts"/>
    <x v="3"/>
    <x v="5"/>
    <x v="2"/>
    <x v="9"/>
    <n v="4"/>
    <n v="3"/>
    <n v="11"/>
    <x v="0"/>
  </r>
  <r>
    <x v="805"/>
    <n v="1969"/>
    <n v="56"/>
    <s v="Graduation"/>
    <s v="Married"/>
    <s v="Senior"/>
    <n v="65747"/>
    <n v="0"/>
    <n v="1"/>
    <d v="2014-07-03T00:00:00"/>
    <n v="96"/>
    <n v="346"/>
    <n v="17"/>
    <n v="48"/>
    <n v="23"/>
    <n v="13"/>
    <n v="13"/>
    <n v="447"/>
    <n v="6.7987892983710279E-3"/>
    <s v="Wines"/>
    <x v="2"/>
    <x v="3"/>
    <x v="0"/>
    <x v="3"/>
    <n v="6"/>
    <n v="3"/>
    <n v="11"/>
    <x v="1"/>
  </r>
  <r>
    <x v="806"/>
    <n v="1979"/>
    <n v="46"/>
    <s v="Graduation"/>
    <s v="Married"/>
    <s v="Adult"/>
    <n v="27244"/>
    <n v="1"/>
    <n v="0"/>
    <d v="2014-07-03T00:00:00"/>
    <n v="84"/>
    <n v="6"/>
    <n v="5"/>
    <n v="17"/>
    <n v="3"/>
    <n v="24"/>
    <n v="46"/>
    <n v="55"/>
    <n v="2.0187931287622965E-3"/>
    <s v="GoldProds"/>
    <x v="3"/>
    <x v="1"/>
    <x v="3"/>
    <x v="0"/>
    <n v="7"/>
    <n v="3"/>
    <n v="11"/>
    <x v="1"/>
  </r>
  <r>
    <x v="807"/>
    <n v="1965"/>
    <n v="60"/>
    <s v="2n Cycle"/>
    <s v="Married"/>
    <s v="Senior"/>
    <n v="70924"/>
    <n v="0"/>
    <n v="0"/>
    <d v="2014-07-04T00:00:00"/>
    <n v="41"/>
    <n v="635"/>
    <n v="114"/>
    <n v="254"/>
    <n v="132"/>
    <n v="152"/>
    <n v="76"/>
    <n v="1287"/>
    <n v="1.8146184648355986E-2"/>
    <s v="Wines"/>
    <x v="1"/>
    <x v="10"/>
    <x v="9"/>
    <x v="9"/>
    <n v="3"/>
    <n v="3"/>
    <n v="11"/>
    <x v="1"/>
  </r>
  <r>
    <x v="808"/>
    <n v="1965"/>
    <n v="60"/>
    <s v="2n Cycle"/>
    <s v="Married"/>
    <s v="Senior"/>
    <n v="70924"/>
    <n v="0"/>
    <n v="0"/>
    <d v="2014-07-04T00:00:00"/>
    <n v="41"/>
    <n v="635"/>
    <n v="114"/>
    <n v="254"/>
    <n v="132"/>
    <n v="152"/>
    <n v="76"/>
    <n v="1287"/>
    <n v="1.8146184648355986E-2"/>
    <s v="Wines"/>
    <x v="1"/>
    <x v="10"/>
    <x v="9"/>
    <x v="9"/>
    <n v="3"/>
    <n v="3"/>
    <n v="11"/>
    <x v="1"/>
  </r>
  <r>
    <x v="809"/>
    <n v="1944"/>
    <n v="81"/>
    <s v="Graduation"/>
    <s v="Married"/>
    <s v="Senior"/>
    <n v="55956"/>
    <n v="0"/>
    <n v="0"/>
    <d v="2014-07-04T00:00:00"/>
    <n v="22"/>
    <n v="760"/>
    <n v="38"/>
    <n v="104"/>
    <n v="50"/>
    <n v="9"/>
    <n v="38"/>
    <n v="961"/>
    <n v="1.7174208306526557E-2"/>
    <s v="Wines"/>
    <x v="3"/>
    <x v="8"/>
    <x v="6"/>
    <x v="4"/>
    <n v="4"/>
    <n v="3"/>
    <n v="11"/>
    <x v="1"/>
  </r>
  <r>
    <x v="810"/>
    <n v="1962"/>
    <n v="63"/>
    <s v="Graduation"/>
    <s v="Together"/>
    <s v="Senior"/>
    <n v="62568"/>
    <n v="0"/>
    <n v="1"/>
    <d v="2014-07-04T00:00:00"/>
    <n v="99"/>
    <n v="362"/>
    <n v="17"/>
    <n v="398"/>
    <n v="80"/>
    <n v="35"/>
    <n v="61"/>
    <n v="892"/>
    <n v="1.4256488940033243E-2"/>
    <s v="MeatProducts"/>
    <x v="5"/>
    <x v="5"/>
    <x v="6"/>
    <x v="8"/>
    <n v="4"/>
    <n v="3"/>
    <n v="11"/>
    <x v="1"/>
  </r>
  <r>
    <x v="811"/>
    <n v="1965"/>
    <n v="60"/>
    <s v="Graduation"/>
    <s v="Married"/>
    <s v="Senior"/>
    <n v="81168"/>
    <n v="0"/>
    <n v="0"/>
    <d v="2014-07-05T00:00:00"/>
    <n v="84"/>
    <n v="410"/>
    <n v="0"/>
    <n v="592"/>
    <n v="147"/>
    <n v="22"/>
    <n v="22"/>
    <n v="1171"/>
    <n v="1.4426867731125568E-2"/>
    <s v="MeatProducts"/>
    <x v="1"/>
    <x v="10"/>
    <x v="1"/>
    <x v="9"/>
    <n v="3"/>
    <n v="3"/>
    <n v="11"/>
    <x v="1"/>
  </r>
  <r>
    <x v="812"/>
    <n v="1973"/>
    <n v="52"/>
    <s v="Graduation"/>
    <s v="Married"/>
    <s v="Senior"/>
    <n v="59041"/>
    <n v="1"/>
    <n v="1"/>
    <d v="2014-07-05T00:00:00"/>
    <n v="25"/>
    <n v="69"/>
    <n v="2"/>
    <n v="15"/>
    <n v="2"/>
    <n v="2"/>
    <n v="6"/>
    <n v="90"/>
    <n v="1.5243644247218036E-3"/>
    <s v="Wines"/>
    <x v="3"/>
    <x v="1"/>
    <x v="4"/>
    <x v="4"/>
    <n v="5"/>
    <n v="3"/>
    <n v="11"/>
    <x v="1"/>
  </r>
  <r>
    <x v="813"/>
    <n v="1962"/>
    <n v="63"/>
    <s v="PhD"/>
    <s v="Single"/>
    <s v="Senior"/>
    <n v="52597"/>
    <n v="0"/>
    <n v="1"/>
    <d v="2014-07-05T00:00:00"/>
    <n v="69"/>
    <n v="492"/>
    <n v="0"/>
    <n v="37"/>
    <n v="7"/>
    <n v="0"/>
    <n v="42"/>
    <n v="536"/>
    <n v="1.019069528680343E-2"/>
    <s v="Wines"/>
    <x v="5"/>
    <x v="10"/>
    <x v="6"/>
    <x v="7"/>
    <n v="5"/>
    <n v="3"/>
    <n v="11"/>
    <x v="1"/>
  </r>
  <r>
    <x v="814"/>
    <n v="1950"/>
    <n v="75"/>
    <s v="PhD"/>
    <s v="Widow"/>
    <s v="Senior"/>
    <n v="56551"/>
    <n v="1"/>
    <n v="1"/>
    <d v="2014-07-05T00:00:00"/>
    <n v="48"/>
    <n v="67"/>
    <n v="4"/>
    <n v="32"/>
    <n v="17"/>
    <n v="2"/>
    <n v="16"/>
    <n v="122"/>
    <n v="2.1573446977064949E-3"/>
    <s v="Wines"/>
    <x v="5"/>
    <x v="1"/>
    <x v="0"/>
    <x v="4"/>
    <n v="4"/>
    <n v="3"/>
    <n v="11"/>
    <x v="1"/>
  </r>
  <r>
    <x v="815"/>
    <n v="1950"/>
    <n v="75"/>
    <s v="PhD"/>
    <s v="Widow"/>
    <s v="Senior"/>
    <n v="56551"/>
    <n v="1"/>
    <n v="1"/>
    <d v="2014-07-05T00:00:00"/>
    <n v="48"/>
    <n v="67"/>
    <n v="4"/>
    <n v="32"/>
    <n v="17"/>
    <n v="2"/>
    <n v="16"/>
    <n v="122"/>
    <n v="2.1573446977064949E-3"/>
    <s v="Wines"/>
    <x v="5"/>
    <x v="1"/>
    <x v="0"/>
    <x v="4"/>
    <n v="4"/>
    <n v="3"/>
    <n v="11"/>
    <x v="1"/>
  </r>
  <r>
    <x v="816"/>
    <n v="1977"/>
    <n v="48"/>
    <s v="Graduation"/>
    <s v="Divorced"/>
    <s v="Adult"/>
    <n v="82582"/>
    <n v="0"/>
    <n v="0"/>
    <d v="2014-07-06T00:00:00"/>
    <n v="54"/>
    <n v="510"/>
    <n v="120"/>
    <n v="550"/>
    <n v="156"/>
    <n v="40"/>
    <n v="241"/>
    <n v="1376"/>
    <n v="1.6662226635344266E-2"/>
    <s v="MeatProducts"/>
    <x v="1"/>
    <x v="0"/>
    <x v="7"/>
    <x v="9"/>
    <n v="1"/>
    <n v="3"/>
    <n v="11"/>
    <x v="0"/>
  </r>
  <r>
    <x v="817"/>
    <n v="1950"/>
    <n v="75"/>
    <s v="PhD"/>
    <s v="Together"/>
    <s v="Senior"/>
    <n v="52157"/>
    <n v="0"/>
    <n v="1"/>
    <d v="2014-07-06T00:00:00"/>
    <n v="48"/>
    <n v="189"/>
    <n v="2"/>
    <n v="29"/>
    <n v="3"/>
    <n v="2"/>
    <n v="40"/>
    <n v="225"/>
    <n v="4.313898422071822E-3"/>
    <s v="Wines"/>
    <x v="3"/>
    <x v="4"/>
    <x v="3"/>
    <x v="8"/>
    <n v="4"/>
    <n v="3"/>
    <n v="11"/>
    <x v="1"/>
  </r>
  <r>
    <x v="818"/>
    <n v="1978"/>
    <n v="47"/>
    <s v="Graduation"/>
    <s v="Married"/>
    <s v="Adult"/>
    <n v="42693"/>
    <n v="1"/>
    <n v="0"/>
    <d v="2014-07-06T00:00:00"/>
    <n v="29"/>
    <n v="8"/>
    <n v="4"/>
    <n v="20"/>
    <n v="6"/>
    <n v="3"/>
    <n v="16"/>
    <n v="41"/>
    <n v="9.6034478720164894E-4"/>
    <s v="MeatProducts"/>
    <x v="1"/>
    <x v="6"/>
    <x v="4"/>
    <x v="2"/>
    <n v="5"/>
    <n v="3"/>
    <n v="11"/>
    <x v="1"/>
  </r>
  <r>
    <x v="819"/>
    <n v="1950"/>
    <n v="75"/>
    <s v="PhD"/>
    <s v="Married"/>
    <s v="Senior"/>
    <n v="41145"/>
    <n v="1"/>
    <n v="1"/>
    <d v="2014-08-02T00:00:00"/>
    <n v="20"/>
    <n v="9"/>
    <n v="0"/>
    <n v="3"/>
    <n v="0"/>
    <n v="0"/>
    <n v="1"/>
    <n v="12"/>
    <n v="2.916514764855997E-4"/>
    <s v="Wines"/>
    <x v="1"/>
    <x v="9"/>
    <x v="4"/>
    <x v="2"/>
    <n v="3"/>
    <n v="3"/>
    <n v="11"/>
    <x v="1"/>
  </r>
  <r>
    <x v="820"/>
    <n v="1954"/>
    <n v="71"/>
    <s v="Graduation"/>
    <s v="Single"/>
    <s v="Senior"/>
    <n v="46344"/>
    <n v="1"/>
    <n v="1"/>
    <d v="2014-08-03T00:00:00"/>
    <n v="38"/>
    <n v="11"/>
    <n v="1"/>
    <n v="6"/>
    <n v="2"/>
    <n v="1"/>
    <n v="6"/>
    <n v="21"/>
    <n v="4.5313309166235109E-4"/>
    <s v="Wines"/>
    <x v="3"/>
    <x v="6"/>
    <x v="0"/>
    <x v="0"/>
    <n v="5"/>
    <n v="3"/>
    <n v="11"/>
    <x v="1"/>
  </r>
  <r>
    <x v="821"/>
    <n v="1970"/>
    <n v="55"/>
    <s v="PhD"/>
    <s v="Single"/>
    <s v="Senior"/>
    <n v="32303"/>
    <n v="0"/>
    <n v="1"/>
    <d v="2014-08-03T00:00:00"/>
    <n v="63"/>
    <n v="35"/>
    <n v="0"/>
    <n v="2"/>
    <n v="0"/>
    <n v="0"/>
    <n v="2"/>
    <n v="37"/>
    <n v="1.1454044515989228E-3"/>
    <s v="Wines"/>
    <x v="3"/>
    <x v="6"/>
    <x v="4"/>
    <x v="4"/>
    <n v="5"/>
    <n v="3"/>
    <n v="11"/>
    <x v="1"/>
  </r>
  <r>
    <x v="822"/>
    <n v="1990"/>
    <n v="35"/>
    <s v="2n Cycle"/>
    <s v="Married"/>
    <s v="Adult"/>
    <n v="24683"/>
    <n v="1"/>
    <n v="0"/>
    <d v="2014-08-03T00:00:00"/>
    <n v="98"/>
    <n v="8"/>
    <n v="4"/>
    <n v="10"/>
    <n v="6"/>
    <n v="7"/>
    <n v="6"/>
    <n v="35"/>
    <n v="1.4179799862253373E-3"/>
    <s v="MeatProducts"/>
    <x v="3"/>
    <x v="1"/>
    <x v="4"/>
    <x v="4"/>
    <n v="5"/>
    <n v="3"/>
    <n v="11"/>
    <x v="1"/>
  </r>
  <r>
    <x v="823"/>
    <n v="1965"/>
    <n v="60"/>
    <s v="2n Cycle"/>
    <s v="Married"/>
    <s v="Senior"/>
    <n v="76800"/>
    <n v="0"/>
    <n v="0"/>
    <d v="2014-08-03T00:00:00"/>
    <n v="33"/>
    <n v="173"/>
    <n v="26"/>
    <n v="255"/>
    <n v="35"/>
    <n v="71"/>
    <n v="81"/>
    <n v="560"/>
    <n v="7.2916666666666668E-3"/>
    <s v="MeatProducts"/>
    <x v="1"/>
    <x v="0"/>
    <x v="1"/>
    <x v="9"/>
    <n v="1"/>
    <n v="3"/>
    <n v="11"/>
    <x v="1"/>
  </r>
  <r>
    <x v="824"/>
    <n v="1978"/>
    <n v="47"/>
    <s v="Master"/>
    <s v="Single"/>
    <s v="Adult"/>
    <n v="35544"/>
    <n v="1"/>
    <n v="0"/>
    <d v="2014-08-03T00:00:00"/>
    <n v="77"/>
    <n v="30"/>
    <n v="5"/>
    <n v="23"/>
    <n v="4"/>
    <n v="1"/>
    <n v="4"/>
    <n v="63"/>
    <n v="1.7724510465901419E-3"/>
    <s v="Wines"/>
    <x v="1"/>
    <x v="1"/>
    <x v="4"/>
    <x v="2"/>
    <n v="7"/>
    <n v="3"/>
    <n v="11"/>
    <x v="1"/>
  </r>
  <r>
    <x v="825"/>
    <n v="1989"/>
    <n v="36"/>
    <s v="Graduation"/>
    <s v="Single"/>
    <s v="Adult"/>
    <n v="21474"/>
    <n v="1"/>
    <n v="0"/>
    <d v="2014-08-04T00:00:00"/>
    <n v="0"/>
    <n v="6"/>
    <n v="16"/>
    <n v="24"/>
    <n v="11"/>
    <n v="0"/>
    <n v="34"/>
    <n v="57"/>
    <n v="2.6543727298127969E-3"/>
    <s v="GoldProds"/>
    <x v="3"/>
    <x v="4"/>
    <x v="0"/>
    <x v="0"/>
    <n v="7"/>
    <n v="3"/>
    <n v="11"/>
    <x v="0"/>
  </r>
  <r>
    <x v="826"/>
    <n v="1974"/>
    <n v="51"/>
    <s v="PhD"/>
    <s v="Together"/>
    <s v="Senior"/>
    <n v="79632"/>
    <n v="0"/>
    <n v="0"/>
    <d v="2014-08-04T00:00:00"/>
    <n v="42"/>
    <n v="471"/>
    <n v="0"/>
    <n v="510"/>
    <n v="99"/>
    <n v="21"/>
    <n v="12"/>
    <n v="1101"/>
    <n v="1.3826100060277275E-2"/>
    <s v="MeatProducts"/>
    <x v="1"/>
    <x v="10"/>
    <x v="1"/>
    <x v="6"/>
    <n v="2"/>
    <n v="3"/>
    <n v="11"/>
    <x v="1"/>
  </r>
  <r>
    <x v="827"/>
    <n v="1959"/>
    <n v="66"/>
    <s v="Graduation"/>
    <s v="Married"/>
    <s v="Senior"/>
    <n v="87195"/>
    <n v="0"/>
    <n v="0"/>
    <d v="2014-08-05T00:00:00"/>
    <n v="35"/>
    <n v="217"/>
    <n v="76"/>
    <n v="690"/>
    <n v="50"/>
    <n v="26"/>
    <n v="38"/>
    <n v="1059"/>
    <n v="1.2145191811457078E-2"/>
    <s v="MeatProducts"/>
    <x v="1"/>
    <x v="4"/>
    <x v="12"/>
    <x v="8"/>
    <n v="1"/>
    <n v="3"/>
    <n v="11"/>
    <x v="0"/>
  </r>
  <r>
    <x v="828"/>
    <n v="1976"/>
    <n v="49"/>
    <s v="PhD"/>
    <s v="Together"/>
    <s v="Adult"/>
    <n v="52190"/>
    <n v="1"/>
    <n v="1"/>
    <d v="2014-08-05T00:00:00"/>
    <n v="39"/>
    <n v="42"/>
    <n v="0"/>
    <n v="17"/>
    <n v="0"/>
    <n v="0"/>
    <n v="18"/>
    <n v="59"/>
    <n v="1.1304847671967809E-3"/>
    <s v="Wines"/>
    <x v="5"/>
    <x v="1"/>
    <x v="0"/>
    <x v="2"/>
    <n v="5"/>
    <n v="3"/>
    <n v="11"/>
    <x v="1"/>
  </r>
  <r>
    <x v="829"/>
    <n v="1971"/>
    <n v="54"/>
    <s v="Graduation"/>
    <s v="Single"/>
    <s v="Senior"/>
    <n v="26954"/>
    <n v="1"/>
    <n v="0"/>
    <d v="2014-08-05T00:00:00"/>
    <n v="17"/>
    <n v="4"/>
    <n v="1"/>
    <n v="11"/>
    <n v="0"/>
    <n v="0"/>
    <n v="1"/>
    <n v="16"/>
    <n v="5.9360391778585735E-4"/>
    <s v="MeatProducts"/>
    <x v="1"/>
    <x v="6"/>
    <x v="4"/>
    <x v="0"/>
    <n v="7"/>
    <n v="3"/>
    <n v="11"/>
    <x v="1"/>
  </r>
  <r>
    <x v="830"/>
    <n v="1977"/>
    <n v="48"/>
    <s v="Graduation"/>
    <s v="Married"/>
    <s v="Adult"/>
    <n v="22108"/>
    <n v="1"/>
    <n v="1"/>
    <d v="2014-08-05T00:00:00"/>
    <n v="46"/>
    <n v="5"/>
    <n v="3"/>
    <n v="9"/>
    <n v="6"/>
    <n v="2"/>
    <n v="6"/>
    <n v="25"/>
    <n v="1.1308123756106386E-3"/>
    <s v="MeatProducts"/>
    <x v="3"/>
    <x v="1"/>
    <x v="4"/>
    <x v="2"/>
    <n v="7"/>
    <n v="3"/>
    <n v="11"/>
    <x v="1"/>
  </r>
  <r>
    <x v="831"/>
    <n v="1953"/>
    <n v="72"/>
    <s v="Master"/>
    <s v="Married"/>
    <s v="Senior"/>
    <n v="54348"/>
    <n v="1"/>
    <n v="1"/>
    <d v="2014-08-06T00:00:00"/>
    <n v="51"/>
    <n v="70"/>
    <n v="0"/>
    <n v="16"/>
    <n v="0"/>
    <n v="0"/>
    <n v="4"/>
    <n v="86"/>
    <n v="1.5823949363362037E-3"/>
    <s v="Wines"/>
    <x v="3"/>
    <x v="1"/>
    <x v="4"/>
    <x v="4"/>
    <n v="6"/>
    <n v="3"/>
    <n v="11"/>
    <x v="1"/>
  </r>
  <r>
    <x v="832"/>
    <n v="1966"/>
    <n v="59"/>
    <s v="Graduation"/>
    <s v="Married"/>
    <s v="Senior"/>
    <n v="44794"/>
    <n v="0"/>
    <n v="1"/>
    <d v="2014-08-06T00:00:00"/>
    <n v="99"/>
    <n v="54"/>
    <n v="0"/>
    <n v="7"/>
    <n v="0"/>
    <n v="0"/>
    <n v="4"/>
    <n v="61"/>
    <n v="1.3617895253828637E-3"/>
    <s v="Wines"/>
    <x v="1"/>
    <x v="1"/>
    <x v="4"/>
    <x v="2"/>
    <n v="6"/>
    <n v="3"/>
    <n v="11"/>
    <x v="1"/>
  </r>
  <r>
    <x v="833"/>
    <n v="1977"/>
    <n v="48"/>
    <s v="Master"/>
    <s v="Married"/>
    <s v="Adult"/>
    <n v="50353"/>
    <n v="0"/>
    <n v="0"/>
    <d v="2014-08-06T00:00:00"/>
    <n v="72"/>
    <n v="141"/>
    <n v="15"/>
    <n v="153"/>
    <n v="67"/>
    <n v="31"/>
    <n v="35"/>
    <n v="407"/>
    <n v="8.0829344825531745E-3"/>
    <s v="MeatProducts"/>
    <x v="1"/>
    <x v="0"/>
    <x v="1"/>
    <x v="3"/>
    <n v="3"/>
    <n v="3"/>
    <n v="11"/>
    <x v="1"/>
  </r>
  <r>
    <x v="834"/>
    <n v="1966"/>
    <n v="59"/>
    <s v="Graduation"/>
    <s v="Married"/>
    <s v="Senior"/>
    <n v="44794"/>
    <n v="0"/>
    <n v="1"/>
    <d v="2014-08-06T00:00:00"/>
    <n v="99"/>
    <n v="54"/>
    <n v="0"/>
    <n v="7"/>
    <n v="0"/>
    <n v="0"/>
    <n v="4"/>
    <n v="61"/>
    <n v="1.3617895253828637E-3"/>
    <s v="Wines"/>
    <x v="1"/>
    <x v="1"/>
    <x v="4"/>
    <x v="2"/>
    <n v="6"/>
    <n v="3"/>
    <n v="11"/>
    <x v="1"/>
  </r>
  <r>
    <x v="835"/>
    <n v="1970"/>
    <n v="55"/>
    <s v="PhD"/>
    <s v="Single"/>
    <s v="Senior"/>
    <n v="57642"/>
    <n v="0"/>
    <n v="1"/>
    <d v="2014-09-01T00:00:00"/>
    <n v="24"/>
    <n v="580"/>
    <n v="6"/>
    <n v="58"/>
    <n v="8"/>
    <n v="0"/>
    <n v="27"/>
    <n v="652"/>
    <n v="1.1311196696852989E-2"/>
    <s v="Wines"/>
    <x v="5"/>
    <x v="8"/>
    <x v="9"/>
    <x v="3"/>
    <n v="4"/>
    <n v="3"/>
    <n v="11"/>
    <x v="1"/>
  </r>
  <r>
    <x v="836"/>
    <n v="1965"/>
    <n v="60"/>
    <s v="PhD"/>
    <s v="Divorced"/>
    <s v="Senior"/>
    <n v="47025"/>
    <n v="1"/>
    <n v="1"/>
    <d v="2014-09-02T00:00:00"/>
    <n v="6"/>
    <n v="16"/>
    <n v="0"/>
    <n v="3"/>
    <n v="0"/>
    <n v="0"/>
    <n v="1"/>
    <n v="19"/>
    <n v="4.0404040404040404E-4"/>
    <s v="Wines"/>
    <x v="1"/>
    <x v="6"/>
    <x v="4"/>
    <x v="0"/>
    <n v="7"/>
    <n v="3"/>
    <n v="11"/>
    <x v="1"/>
  </r>
  <r>
    <x v="837"/>
    <n v="1973"/>
    <n v="52"/>
    <s v="PhD"/>
    <s v="Single"/>
    <s v="Senior"/>
    <n v="54466"/>
    <n v="1"/>
    <n v="1"/>
    <d v="2014-09-02T00:00:00"/>
    <n v="78"/>
    <n v="12"/>
    <n v="0"/>
    <n v="4"/>
    <n v="0"/>
    <n v="0"/>
    <n v="0"/>
    <n v="16"/>
    <n v="2.9376124554768111E-4"/>
    <s v="Wines"/>
    <x v="1"/>
    <x v="6"/>
    <x v="4"/>
    <x v="0"/>
    <n v="5"/>
    <n v="3"/>
    <n v="11"/>
    <x v="1"/>
  </r>
  <r>
    <x v="838"/>
    <n v="1978"/>
    <n v="47"/>
    <s v="Graduation"/>
    <s v="Divorced"/>
    <s v="Adult"/>
    <n v="41986"/>
    <n v="0"/>
    <n v="1"/>
    <d v="2014-09-02T00:00:00"/>
    <n v="15"/>
    <n v="27"/>
    <n v="5"/>
    <n v="8"/>
    <n v="8"/>
    <n v="3"/>
    <n v="12"/>
    <n v="51"/>
    <n v="1.2146906111560997E-3"/>
    <s v="Wines"/>
    <x v="5"/>
    <x v="4"/>
    <x v="4"/>
    <x v="4"/>
    <n v="4"/>
    <n v="3"/>
    <n v="11"/>
    <x v="1"/>
  </r>
  <r>
    <x v="839"/>
    <n v="1995"/>
    <n v="30"/>
    <s v="Graduation"/>
    <s v="Single"/>
    <s v="Young Adult"/>
    <n v="71163"/>
    <n v="0"/>
    <n v="0"/>
    <d v="2014-09-03T00:00:00"/>
    <n v="30"/>
    <n v="283"/>
    <n v="17"/>
    <n v="372"/>
    <n v="138"/>
    <n v="106"/>
    <n v="44"/>
    <n v="916"/>
    <n v="1.2871857566431994E-2"/>
    <s v="MeatProducts"/>
    <x v="1"/>
    <x v="4"/>
    <x v="8"/>
    <x v="1"/>
    <n v="1"/>
    <n v="3"/>
    <n v="11"/>
    <x v="1"/>
  </r>
  <r>
    <x v="840"/>
    <n v="1973"/>
    <n v="52"/>
    <s v="Master"/>
    <s v="Married"/>
    <s v="Senior"/>
    <n v="60432"/>
    <n v="0"/>
    <n v="1"/>
    <d v="2014-09-03T00:00:00"/>
    <n v="61"/>
    <n v="365"/>
    <n v="3"/>
    <n v="15"/>
    <n v="4"/>
    <n v="3"/>
    <n v="11"/>
    <n v="390"/>
    <n v="6.4535345512311357E-3"/>
    <s v="Wines"/>
    <x v="0"/>
    <x v="8"/>
    <x v="3"/>
    <x v="8"/>
    <n v="6"/>
    <n v="3"/>
    <n v="11"/>
    <x v="1"/>
  </r>
  <r>
    <x v="841"/>
    <n v="1960"/>
    <n v="65"/>
    <s v="Graduation"/>
    <s v="Together"/>
    <s v="Senior"/>
    <n v="78468"/>
    <n v="0"/>
    <n v="0"/>
    <d v="2014-09-04T00:00:00"/>
    <n v="29"/>
    <n v="434"/>
    <n v="22"/>
    <n v="388"/>
    <n v="104"/>
    <n v="22"/>
    <n v="34"/>
    <n v="970"/>
    <n v="1.2361727073456695E-2"/>
    <s v="Wines"/>
    <x v="1"/>
    <x v="7"/>
    <x v="5"/>
    <x v="5"/>
    <n v="4"/>
    <n v="3"/>
    <n v="11"/>
    <x v="1"/>
  </r>
  <r>
    <x v="842"/>
    <n v="1977"/>
    <n v="48"/>
    <s v="Graduation"/>
    <s v="Single"/>
    <s v="Adult"/>
    <n v="85072"/>
    <n v="0"/>
    <n v="0"/>
    <d v="2014-09-04T00:00:00"/>
    <n v="94"/>
    <n v="494"/>
    <n v="92"/>
    <n v="391"/>
    <n v="194"/>
    <n v="11"/>
    <n v="241"/>
    <n v="1182"/>
    <n v="1.3894113221741583E-2"/>
    <s v="Wines"/>
    <x v="1"/>
    <x v="4"/>
    <x v="1"/>
    <x v="5"/>
    <n v="0"/>
    <n v="3"/>
    <n v="11"/>
    <x v="1"/>
  </r>
  <r>
    <x v="843"/>
    <n v="1972"/>
    <n v="53"/>
    <s v="PhD"/>
    <s v="Single"/>
    <s v="Senior"/>
    <n v="41644"/>
    <n v="1"/>
    <n v="1"/>
    <d v="2014-09-05T00:00:00"/>
    <n v="67"/>
    <n v="20"/>
    <n v="3"/>
    <n v="4"/>
    <n v="2"/>
    <n v="0"/>
    <n v="2"/>
    <n v="29"/>
    <n v="6.9637883008356546E-4"/>
    <s v="Wines"/>
    <x v="3"/>
    <x v="6"/>
    <x v="4"/>
    <x v="2"/>
    <n v="3"/>
    <n v="3"/>
    <n v="11"/>
    <x v="1"/>
  </r>
  <r>
    <x v="844"/>
    <n v="1965"/>
    <n v="60"/>
    <s v="Graduation"/>
    <s v="Married"/>
    <s v="Senior"/>
    <n v="48006"/>
    <n v="1"/>
    <n v="1"/>
    <d v="2014-09-06T00:00:00"/>
    <n v="55"/>
    <n v="23"/>
    <n v="0"/>
    <n v="11"/>
    <n v="3"/>
    <n v="2"/>
    <n v="2"/>
    <n v="39"/>
    <n v="8.1239845019372581E-4"/>
    <s v="Wines"/>
    <x v="1"/>
    <x v="6"/>
    <x v="4"/>
    <x v="2"/>
    <n v="6"/>
    <n v="3"/>
    <n v="11"/>
    <x v="1"/>
  </r>
  <r>
    <x v="845"/>
    <n v="1965"/>
    <n v="60"/>
    <s v="Graduation"/>
    <s v="Married"/>
    <s v="Senior"/>
    <n v="77343"/>
    <n v="0"/>
    <n v="0"/>
    <d v="2014-09-06T00:00:00"/>
    <n v="28"/>
    <n v="227"/>
    <n v="151"/>
    <n v="573"/>
    <n v="98"/>
    <n v="54"/>
    <n v="31"/>
    <n v="1103"/>
    <n v="1.4261148390933892E-2"/>
    <s v="MeatProducts"/>
    <x v="1"/>
    <x v="4"/>
    <x v="1"/>
    <x v="6"/>
    <n v="1"/>
    <n v="3"/>
    <n v="11"/>
    <x v="1"/>
  </r>
  <r>
    <x v="846"/>
    <n v="1959"/>
    <n v="66"/>
    <s v="Graduation"/>
    <s v="Married"/>
    <s v="Senior"/>
    <n v="53154"/>
    <n v="0"/>
    <n v="1"/>
    <d v="2014-09-06T00:00:00"/>
    <n v="50"/>
    <n v="129"/>
    <n v="0"/>
    <n v="21"/>
    <n v="0"/>
    <n v="1"/>
    <n v="7"/>
    <n v="151"/>
    <n v="2.8408021973887194E-3"/>
    <s v="Wines"/>
    <x v="1"/>
    <x v="4"/>
    <x v="0"/>
    <x v="4"/>
    <n v="4"/>
    <n v="3"/>
    <n v="11"/>
    <x v="1"/>
  </r>
  <r>
    <x v="847"/>
    <n v="1966"/>
    <n v="59"/>
    <s v="Graduation"/>
    <s v="Single"/>
    <s v="Senior"/>
    <n v="43602"/>
    <n v="1"/>
    <n v="1"/>
    <d v="2014-10-01T00:00:00"/>
    <n v="45"/>
    <n v="19"/>
    <n v="5"/>
    <n v="12"/>
    <n v="10"/>
    <n v="3"/>
    <n v="19"/>
    <n v="49"/>
    <n v="1.1238016604742901E-3"/>
    <s v="Wines"/>
    <x v="5"/>
    <x v="4"/>
    <x v="0"/>
    <x v="0"/>
    <n v="6"/>
    <n v="3"/>
    <n v="11"/>
    <x v="1"/>
  </r>
  <r>
    <x v="848"/>
    <n v="1951"/>
    <n v="74"/>
    <s v="Graduation"/>
    <s v="Married"/>
    <s v="Senior"/>
    <n v="44689"/>
    <n v="1"/>
    <n v="1"/>
    <d v="2014-10-01T00:00:00"/>
    <n v="82"/>
    <n v="18"/>
    <n v="0"/>
    <n v="5"/>
    <n v="0"/>
    <n v="0"/>
    <n v="11"/>
    <n v="23"/>
    <n v="5.1466803911477102E-4"/>
    <s v="Wines"/>
    <x v="3"/>
    <x v="6"/>
    <x v="0"/>
    <x v="0"/>
    <n v="7"/>
    <n v="3"/>
    <n v="11"/>
    <x v="1"/>
  </r>
  <r>
    <x v="849"/>
    <n v="1957"/>
    <n v="68"/>
    <s v="Master"/>
    <s v="Absurd"/>
    <s v="Senior"/>
    <n v="65487"/>
    <n v="0"/>
    <n v="0"/>
    <d v="2014-10-01T00:00:00"/>
    <n v="48"/>
    <n v="240"/>
    <n v="67"/>
    <n v="500"/>
    <n v="199"/>
    <n v="0"/>
    <n v="163"/>
    <n v="1006"/>
    <n v="1.5361827538290043E-2"/>
    <s v="MeatProducts"/>
    <x v="5"/>
    <x v="4"/>
    <x v="2"/>
    <x v="3"/>
    <n v="2"/>
    <n v="3"/>
    <n v="11"/>
    <x v="1"/>
  </r>
  <r>
    <x v="850"/>
    <n v="1957"/>
    <n v="68"/>
    <s v="Master"/>
    <s v="Together"/>
    <s v="Senior"/>
    <n v="65487"/>
    <n v="0"/>
    <n v="0"/>
    <d v="2014-10-01T00:00:00"/>
    <n v="48"/>
    <n v="240"/>
    <n v="67"/>
    <n v="500"/>
    <n v="199"/>
    <n v="0"/>
    <n v="163"/>
    <n v="1006"/>
    <n v="1.5361827538290043E-2"/>
    <s v="MeatProducts"/>
    <x v="5"/>
    <x v="4"/>
    <x v="2"/>
    <x v="3"/>
    <n v="2"/>
    <n v="3"/>
    <n v="11"/>
    <x v="1"/>
  </r>
  <r>
    <x v="851"/>
    <n v="1984"/>
    <n v="41"/>
    <s v="Graduation"/>
    <s v="Together"/>
    <s v="Adult"/>
    <n v="26646"/>
    <n v="1"/>
    <n v="0"/>
    <d v="2014-10-02T00:00:00"/>
    <n v="26"/>
    <n v="11"/>
    <n v="4"/>
    <n v="20"/>
    <n v="10"/>
    <n v="3"/>
    <n v="5"/>
    <n v="48"/>
    <n v="1.8013960819635217E-3"/>
    <s v="MeatProducts"/>
    <x v="3"/>
    <x v="1"/>
    <x v="4"/>
    <x v="4"/>
    <n v="6"/>
    <n v="3"/>
    <n v="11"/>
    <x v="1"/>
  </r>
  <r>
    <x v="852"/>
    <n v="1969"/>
    <n v="56"/>
    <s v="Graduation"/>
    <s v="Married"/>
    <s v="Senior"/>
    <n v="73448"/>
    <n v="0"/>
    <n v="0"/>
    <d v="2014-10-02T00:00:00"/>
    <n v="10"/>
    <n v="236"/>
    <n v="106"/>
    <n v="189"/>
    <n v="23"/>
    <n v="41"/>
    <n v="130"/>
    <n v="595"/>
    <n v="8.1009693933122746E-3"/>
    <s v="Wines"/>
    <x v="1"/>
    <x v="8"/>
    <x v="3"/>
    <x v="6"/>
    <n v="4"/>
    <n v="3"/>
    <n v="11"/>
    <x v="1"/>
  </r>
  <r>
    <x v="853"/>
    <n v="1972"/>
    <n v="53"/>
    <s v="Graduation"/>
    <s v="Single"/>
    <s v="Senior"/>
    <n v="24762"/>
    <n v="1"/>
    <n v="0"/>
    <d v="2014-10-02T00:00:00"/>
    <n v="16"/>
    <n v="6"/>
    <n v="10"/>
    <n v="12"/>
    <n v="3"/>
    <n v="15"/>
    <n v="40"/>
    <n v="46"/>
    <n v="1.8576851627493741E-3"/>
    <s v="GoldProds"/>
    <x v="5"/>
    <x v="4"/>
    <x v="0"/>
    <x v="0"/>
    <n v="8"/>
    <n v="3"/>
    <n v="11"/>
    <x v="0"/>
  </r>
  <r>
    <x v="854"/>
    <n v="1978"/>
    <n v="47"/>
    <s v="Graduation"/>
    <s v="Married"/>
    <s v="Adult"/>
    <n v="77583"/>
    <n v="0"/>
    <n v="0"/>
    <d v="2014-10-02T00:00:00"/>
    <n v="93"/>
    <n v="372"/>
    <n v="23"/>
    <n v="384"/>
    <n v="250"/>
    <n v="12"/>
    <n v="108"/>
    <n v="1041"/>
    <n v="1.3417887939368161E-2"/>
    <s v="MeatProducts"/>
    <x v="1"/>
    <x v="0"/>
    <x v="2"/>
    <x v="6"/>
    <n v="2"/>
    <n v="3"/>
    <n v="11"/>
    <x v="1"/>
  </r>
  <r>
    <x v="855"/>
    <n v="1989"/>
    <n v="36"/>
    <s v="Graduation"/>
    <s v="Single"/>
    <s v="Adult"/>
    <n v="46107"/>
    <n v="1"/>
    <n v="0"/>
    <d v="2014-10-02T00:00:00"/>
    <n v="78"/>
    <n v="31"/>
    <n v="9"/>
    <n v="27"/>
    <n v="16"/>
    <n v="9"/>
    <n v="33"/>
    <n v="92"/>
    <n v="1.9953586223350034E-3"/>
    <s v="GoldProds"/>
    <x v="1"/>
    <x v="6"/>
    <x v="0"/>
    <x v="4"/>
    <n v="3"/>
    <n v="3"/>
    <n v="11"/>
    <x v="1"/>
  </r>
  <r>
    <x v="856"/>
    <n v="1949"/>
    <n v="76"/>
    <s v="Graduation"/>
    <s v="Widow"/>
    <s v="Senior"/>
    <n v="72298"/>
    <n v="0"/>
    <n v="0"/>
    <d v="2014-10-03T00:00:00"/>
    <n v="52"/>
    <n v="625"/>
    <n v="35"/>
    <n v="169"/>
    <n v="58"/>
    <n v="17"/>
    <n v="35"/>
    <n v="904"/>
    <n v="1.2503803701347202E-2"/>
    <s v="Wines"/>
    <x v="1"/>
    <x v="0"/>
    <x v="6"/>
    <x v="3"/>
    <n v="1"/>
    <n v="3"/>
    <n v="11"/>
    <x v="1"/>
  </r>
  <r>
    <x v="857"/>
    <n v="1962"/>
    <n v="63"/>
    <s v="Graduation"/>
    <s v="Divorced"/>
    <s v="Senior"/>
    <n v="46102"/>
    <n v="2"/>
    <n v="1"/>
    <d v="2014-10-03T00:00:00"/>
    <n v="3"/>
    <n v="14"/>
    <n v="0"/>
    <n v="1"/>
    <n v="0"/>
    <n v="0"/>
    <n v="1"/>
    <n v="15"/>
    <n v="3.2536549390481975E-4"/>
    <s v="Wines"/>
    <x v="1"/>
    <x v="6"/>
    <x v="4"/>
    <x v="0"/>
    <n v="7"/>
    <n v="3"/>
    <n v="11"/>
    <x v="1"/>
  </r>
  <r>
    <x v="858"/>
    <n v="1986"/>
    <n v="39"/>
    <s v="PhD"/>
    <s v="Married"/>
    <s v="Adult"/>
    <n v="45921"/>
    <n v="0"/>
    <n v="0"/>
    <d v="2014-10-03T00:00:00"/>
    <n v="23"/>
    <n v="102"/>
    <n v="9"/>
    <n v="49"/>
    <n v="24"/>
    <n v="3"/>
    <n v="12"/>
    <n v="187"/>
    <n v="4.0722109710154396E-3"/>
    <s v="Wines"/>
    <x v="1"/>
    <x v="1"/>
    <x v="0"/>
    <x v="3"/>
    <n v="4"/>
    <n v="3"/>
    <n v="11"/>
    <x v="1"/>
  </r>
  <r>
    <x v="859"/>
    <n v="1977"/>
    <n v="48"/>
    <s v="2n Cycle"/>
    <s v="Together"/>
    <s v="Adult"/>
    <n v="82326"/>
    <n v="0"/>
    <n v="0"/>
    <d v="2014-10-03T00:00:00"/>
    <n v="30"/>
    <n v="938"/>
    <n v="142"/>
    <n v="754"/>
    <n v="159"/>
    <n v="81"/>
    <n v="183"/>
    <n v="2074"/>
    <n v="2.5192527269635352E-2"/>
    <s v="Wines"/>
    <x v="1"/>
    <x v="5"/>
    <x v="11"/>
    <x v="3"/>
    <n v="2"/>
    <n v="3"/>
    <n v="11"/>
    <x v="0"/>
  </r>
  <r>
    <x v="860"/>
    <n v="1955"/>
    <n v="70"/>
    <s v="Graduation"/>
    <s v="Married"/>
    <s v="Senior"/>
    <n v="65210"/>
    <n v="0"/>
    <n v="1"/>
    <d v="2014-10-03T00:00:00"/>
    <n v="25"/>
    <n v="626"/>
    <n v="0"/>
    <n v="70"/>
    <n v="0"/>
    <n v="7"/>
    <n v="28"/>
    <n v="703"/>
    <n v="1.0780555129581353E-2"/>
    <s v="Wines"/>
    <x v="3"/>
    <x v="2"/>
    <x v="6"/>
    <x v="7"/>
    <n v="6"/>
    <n v="3"/>
    <n v="11"/>
    <x v="1"/>
  </r>
  <r>
    <x v="861"/>
    <n v="1979"/>
    <n v="46"/>
    <s v="Graduation"/>
    <s v="Married"/>
    <s v="Adult"/>
    <n v="36781"/>
    <n v="1"/>
    <n v="0"/>
    <d v="2014-10-04T00:00:00"/>
    <n v="16"/>
    <n v="29"/>
    <n v="1"/>
    <n v="17"/>
    <n v="0"/>
    <n v="3"/>
    <n v="13"/>
    <n v="50"/>
    <n v="1.3593975150213424E-3"/>
    <s v="Wines"/>
    <x v="1"/>
    <x v="1"/>
    <x v="0"/>
    <x v="0"/>
    <n v="8"/>
    <n v="3"/>
    <n v="11"/>
    <x v="0"/>
  </r>
  <r>
    <x v="862"/>
    <n v="1956"/>
    <n v="69"/>
    <s v="PhD"/>
    <s v="Together"/>
    <s v="Senior"/>
    <n v="77376"/>
    <n v="1"/>
    <n v="1"/>
    <d v="2014-10-05T00:00:00"/>
    <n v="72"/>
    <n v="492"/>
    <n v="19"/>
    <n v="110"/>
    <n v="16"/>
    <n v="12"/>
    <n v="12"/>
    <n v="649"/>
    <n v="8.3876137303556652E-3"/>
    <s v="Wines"/>
    <x v="2"/>
    <x v="10"/>
    <x v="6"/>
    <x v="5"/>
    <n v="4"/>
    <n v="3"/>
    <n v="11"/>
    <x v="1"/>
  </r>
  <r>
    <x v="863"/>
    <n v="1988"/>
    <n v="37"/>
    <s v="2n Cycle"/>
    <s v="Married"/>
    <s v="Adult"/>
    <n v="16248"/>
    <n v="1"/>
    <n v="0"/>
    <d v="2014-10-05T00:00:00"/>
    <n v="77"/>
    <n v="12"/>
    <n v="11"/>
    <n v="10"/>
    <n v="3"/>
    <n v="12"/>
    <n v="9"/>
    <n v="48"/>
    <n v="2.9542097488921715E-3"/>
    <s v="Wines"/>
    <x v="5"/>
    <x v="1"/>
    <x v="0"/>
    <x v="2"/>
    <n v="6"/>
    <n v="3"/>
    <n v="11"/>
    <x v="1"/>
  </r>
  <r>
    <x v="864"/>
    <n v="1979"/>
    <n v="46"/>
    <s v="PhD"/>
    <s v="Together"/>
    <s v="Adult"/>
    <n v="27922"/>
    <n v="1"/>
    <n v="0"/>
    <d v="2014-10-05T00:00:00"/>
    <n v="80"/>
    <n v="11"/>
    <n v="0"/>
    <n v="13"/>
    <n v="2"/>
    <n v="4"/>
    <n v="11"/>
    <n v="30"/>
    <n v="1.0744216030370317E-3"/>
    <s v="MeatProducts"/>
    <x v="1"/>
    <x v="1"/>
    <x v="4"/>
    <x v="2"/>
    <n v="4"/>
    <n v="3"/>
    <n v="11"/>
    <x v="1"/>
  </r>
  <r>
    <x v="865"/>
    <n v="1955"/>
    <n v="70"/>
    <s v="PhD"/>
    <s v="Married"/>
    <s v="Senior"/>
    <n v="38725"/>
    <n v="1"/>
    <n v="1"/>
    <d v="2014-10-05T00:00:00"/>
    <n v="52"/>
    <n v="31"/>
    <n v="0"/>
    <n v="6"/>
    <n v="2"/>
    <n v="1"/>
    <n v="5"/>
    <n v="40"/>
    <n v="1.0329244673983216E-3"/>
    <s v="Wines"/>
    <x v="3"/>
    <x v="6"/>
    <x v="4"/>
    <x v="4"/>
    <n v="4"/>
    <n v="3"/>
    <n v="11"/>
    <x v="1"/>
  </r>
  <r>
    <x v="866"/>
    <n v="1973"/>
    <n v="52"/>
    <s v="2n Cycle"/>
    <s v="Married"/>
    <s v="Senior"/>
    <n v="46094"/>
    <n v="1"/>
    <n v="1"/>
    <d v="2014-10-06T00:00:00"/>
    <n v="62"/>
    <n v="12"/>
    <n v="2"/>
    <n v="20"/>
    <n v="3"/>
    <n v="2"/>
    <n v="5"/>
    <n v="39"/>
    <n v="8.4609710591400183E-4"/>
    <s v="MeatProducts"/>
    <x v="1"/>
    <x v="6"/>
    <x v="4"/>
    <x v="2"/>
    <n v="7"/>
    <n v="3"/>
    <n v="11"/>
    <x v="1"/>
  </r>
  <r>
    <x v="867"/>
    <n v="1946"/>
    <n v="79"/>
    <s v="PhD"/>
    <s v="Together"/>
    <s v="Senior"/>
    <n v="64014"/>
    <n v="2"/>
    <n v="1"/>
    <d v="2014-10-06T00:00:00"/>
    <n v="56"/>
    <n v="406"/>
    <n v="0"/>
    <n v="30"/>
    <n v="0"/>
    <n v="0"/>
    <n v="8"/>
    <n v="436"/>
    <n v="6.8110100915424751E-3"/>
    <s v="Wines"/>
    <x v="9"/>
    <x v="3"/>
    <x v="3"/>
    <x v="8"/>
    <n v="7"/>
    <n v="3"/>
    <n v="11"/>
    <x v="1"/>
  </r>
  <r>
    <x v="868"/>
    <n v="1946"/>
    <n v="79"/>
    <s v="PhD"/>
    <s v="Together"/>
    <s v="Senior"/>
    <n v="64014"/>
    <n v="2"/>
    <n v="1"/>
    <d v="2014-10-06T00:00:00"/>
    <n v="56"/>
    <n v="406"/>
    <n v="0"/>
    <n v="30"/>
    <n v="0"/>
    <n v="0"/>
    <n v="8"/>
    <n v="436"/>
    <n v="6.8110100915424751E-3"/>
    <s v="Wines"/>
    <x v="9"/>
    <x v="3"/>
    <x v="3"/>
    <x v="8"/>
    <n v="7"/>
    <n v="3"/>
    <n v="11"/>
    <x v="1"/>
  </r>
  <r>
    <x v="869"/>
    <n v="1954"/>
    <n v="71"/>
    <s v="PhD"/>
    <s v="Married"/>
    <s v="Senior"/>
    <n v="65324"/>
    <n v="0"/>
    <n v="1"/>
    <d v="2014-11-01T00:00:00"/>
    <n v="0"/>
    <n v="384"/>
    <n v="0"/>
    <n v="102"/>
    <n v="21"/>
    <n v="32"/>
    <n v="5"/>
    <n v="539"/>
    <n v="8.251178739819974E-3"/>
    <s v="Wines"/>
    <x v="5"/>
    <x v="10"/>
    <x v="3"/>
    <x v="6"/>
    <n v="4"/>
    <n v="3"/>
    <n v="11"/>
    <x v="1"/>
  </r>
  <r>
    <x v="870"/>
    <n v="1954"/>
    <n v="71"/>
    <s v="PhD"/>
    <s v="Married"/>
    <s v="Senior"/>
    <n v="65324"/>
    <n v="0"/>
    <n v="1"/>
    <d v="2014-11-01T00:00:00"/>
    <n v="0"/>
    <n v="384"/>
    <n v="0"/>
    <n v="102"/>
    <n v="21"/>
    <n v="32"/>
    <n v="5"/>
    <n v="539"/>
    <n v="8.251178739819974E-3"/>
    <s v="Wines"/>
    <x v="5"/>
    <x v="10"/>
    <x v="3"/>
    <x v="6"/>
    <n v="4"/>
    <n v="3"/>
    <n v="11"/>
    <x v="1"/>
  </r>
  <r>
    <x v="871"/>
    <n v="1976"/>
    <n v="49"/>
    <s v="PhD"/>
    <s v="Together"/>
    <s v="Adult"/>
    <n v="49187"/>
    <n v="0"/>
    <n v="1"/>
    <d v="2014-11-01T00:00:00"/>
    <n v="63"/>
    <n v="81"/>
    <n v="1"/>
    <n v="31"/>
    <n v="2"/>
    <n v="1"/>
    <n v="0"/>
    <n v="116"/>
    <n v="2.3583467176286417E-3"/>
    <s v="Wines"/>
    <x v="1"/>
    <x v="6"/>
    <x v="0"/>
    <x v="8"/>
    <n v="2"/>
    <n v="3"/>
    <n v="11"/>
    <x v="1"/>
  </r>
  <r>
    <x v="872"/>
    <n v="1989"/>
    <n v="36"/>
    <s v="2n Cycle"/>
    <s v="Married"/>
    <s v="Adult"/>
    <n v="59060"/>
    <n v="1"/>
    <n v="0"/>
    <d v="2014-11-01T00:00:00"/>
    <n v="77"/>
    <n v="35"/>
    <n v="40"/>
    <n v="111"/>
    <n v="36"/>
    <n v="40"/>
    <n v="12"/>
    <n v="262"/>
    <n v="4.4361666102268882E-3"/>
    <s v="MeatProducts"/>
    <x v="5"/>
    <x v="4"/>
    <x v="0"/>
    <x v="9"/>
    <n v="4"/>
    <n v="3"/>
    <n v="11"/>
    <x v="1"/>
  </r>
  <r>
    <x v="873"/>
    <n v="1966"/>
    <n v="59"/>
    <s v="PhD"/>
    <s v="Married"/>
    <s v="Senior"/>
    <n v="57705"/>
    <n v="0"/>
    <n v="1"/>
    <d v="2014-11-01T00:00:00"/>
    <n v="14"/>
    <n v="383"/>
    <n v="0"/>
    <n v="53"/>
    <n v="6"/>
    <n v="4"/>
    <n v="40"/>
    <n v="446"/>
    <n v="7.7289662940819683E-3"/>
    <s v="Wines"/>
    <x v="5"/>
    <x v="3"/>
    <x v="0"/>
    <x v="3"/>
    <n v="6"/>
    <n v="3"/>
    <n v="11"/>
    <x v="1"/>
  </r>
  <r>
    <x v="874"/>
    <n v="1973"/>
    <n v="52"/>
    <s v="Graduation"/>
    <s v="Widow"/>
    <s v="Senior"/>
    <n v="42429"/>
    <n v="0"/>
    <n v="1"/>
    <d v="2014-11-02T00:00:00"/>
    <n v="99"/>
    <n v="55"/>
    <n v="0"/>
    <n v="6"/>
    <n v="2"/>
    <n v="0"/>
    <n v="4"/>
    <n v="63"/>
    <n v="1.4848334865304391E-3"/>
    <s v="Wines"/>
    <x v="3"/>
    <x v="6"/>
    <x v="0"/>
    <x v="2"/>
    <n v="5"/>
    <n v="3"/>
    <n v="11"/>
    <x v="1"/>
  </r>
  <r>
    <x v="875"/>
    <n v="1973"/>
    <n v="52"/>
    <s v="Graduation"/>
    <s v="Widow"/>
    <s v="Senior"/>
    <n v="42429"/>
    <n v="0"/>
    <n v="1"/>
    <d v="2014-11-02T00:00:00"/>
    <n v="99"/>
    <n v="55"/>
    <n v="0"/>
    <n v="6"/>
    <n v="2"/>
    <n v="0"/>
    <n v="4"/>
    <n v="63"/>
    <n v="1.4848334865304391E-3"/>
    <s v="Wines"/>
    <x v="3"/>
    <x v="6"/>
    <x v="0"/>
    <x v="2"/>
    <n v="5"/>
    <n v="3"/>
    <n v="11"/>
    <x v="1"/>
  </r>
  <r>
    <x v="876"/>
    <n v="1978"/>
    <n v="47"/>
    <s v="Graduation"/>
    <s v="Divorced"/>
    <s v="Adult"/>
    <n v="71022"/>
    <n v="0"/>
    <n v="1"/>
    <d v="2014-11-02T00:00:00"/>
    <n v="30"/>
    <n v="909"/>
    <n v="12"/>
    <n v="278"/>
    <n v="0"/>
    <n v="12"/>
    <n v="242"/>
    <n v="1211"/>
    <n v="1.7051054602799133E-2"/>
    <s v="Wines"/>
    <x v="5"/>
    <x v="5"/>
    <x v="3"/>
    <x v="12"/>
    <n v="8"/>
    <n v="3"/>
    <n v="11"/>
    <x v="1"/>
  </r>
  <r>
    <x v="877"/>
    <n v="1956"/>
    <n v="69"/>
    <s v="Master"/>
    <s v="Together"/>
    <s v="Senior"/>
    <n v="28839"/>
    <n v="1"/>
    <n v="1"/>
    <d v="2014-11-03T00:00:00"/>
    <n v="86"/>
    <n v="24"/>
    <n v="0"/>
    <n v="7"/>
    <n v="0"/>
    <n v="0"/>
    <n v="1"/>
    <n v="31"/>
    <n v="1.0749332501126946E-3"/>
    <s v="Wines"/>
    <x v="3"/>
    <x v="1"/>
    <x v="4"/>
    <x v="2"/>
    <n v="5"/>
    <n v="3"/>
    <n v="11"/>
    <x v="1"/>
  </r>
  <r>
    <x v="878"/>
    <n v="1980"/>
    <n v="45"/>
    <s v="Graduation"/>
    <s v="Single"/>
    <s v="Adult"/>
    <n v="51766"/>
    <n v="1"/>
    <n v="0"/>
    <d v="2014-11-03T00:00:00"/>
    <n v="74"/>
    <n v="60"/>
    <n v="51"/>
    <n v="87"/>
    <n v="6"/>
    <n v="20"/>
    <n v="51"/>
    <n v="224"/>
    <n v="4.327164548159023E-3"/>
    <s v="MeatProducts"/>
    <x v="3"/>
    <x v="0"/>
    <x v="3"/>
    <x v="4"/>
    <n v="5"/>
    <n v="3"/>
    <n v="11"/>
    <x v="1"/>
  </r>
  <r>
    <x v="879"/>
    <n v="1988"/>
    <n v="37"/>
    <s v="2n Cycle"/>
    <s v="Together"/>
    <s v="Adult"/>
    <n v="45204"/>
    <n v="1"/>
    <n v="0"/>
    <d v="2014-11-04T00:00:00"/>
    <n v="93"/>
    <n v="30"/>
    <n v="11"/>
    <n v="25"/>
    <n v="29"/>
    <n v="1"/>
    <n v="18"/>
    <n v="96"/>
    <n v="2.123705866737457E-3"/>
    <s v="Wines"/>
    <x v="1"/>
    <x v="6"/>
    <x v="0"/>
    <x v="4"/>
    <n v="3"/>
    <n v="3"/>
    <n v="11"/>
    <x v="1"/>
  </r>
  <r>
    <x v="880"/>
    <n v="1964"/>
    <n v="61"/>
    <s v="PhD"/>
    <s v="Married"/>
    <s v="Senior"/>
    <n v="65526"/>
    <n v="0"/>
    <n v="1"/>
    <d v="2014-11-04T00:00:00"/>
    <n v="22"/>
    <n v="397"/>
    <n v="19"/>
    <n v="69"/>
    <n v="12"/>
    <n v="0"/>
    <n v="9"/>
    <n v="497"/>
    <n v="7.5847755089582759E-3"/>
    <s v="Wines"/>
    <x v="1"/>
    <x v="0"/>
    <x v="1"/>
    <x v="7"/>
    <n v="2"/>
    <n v="3"/>
    <n v="11"/>
    <x v="1"/>
  </r>
  <r>
    <x v="881"/>
    <n v="1972"/>
    <n v="53"/>
    <s v="PhD"/>
    <s v="Together"/>
    <s v="Senior"/>
    <n v="34578"/>
    <n v="2"/>
    <n v="1"/>
    <d v="2014-11-04T00:00:00"/>
    <n v="1"/>
    <n v="7"/>
    <n v="0"/>
    <n v="1"/>
    <n v="0"/>
    <n v="0"/>
    <n v="0"/>
    <n v="8"/>
    <n v="2.3136098097055932E-4"/>
    <s v="Wines"/>
    <x v="1"/>
    <x v="6"/>
    <x v="4"/>
    <x v="0"/>
    <n v="6"/>
    <n v="3"/>
    <n v="11"/>
    <x v="1"/>
  </r>
  <r>
    <x v="882"/>
    <n v="1964"/>
    <n v="61"/>
    <s v="PhD"/>
    <s v="Married"/>
    <s v="Senior"/>
    <n v="65526"/>
    <n v="0"/>
    <n v="1"/>
    <d v="2014-11-04T00:00:00"/>
    <n v="22"/>
    <n v="397"/>
    <n v="19"/>
    <n v="69"/>
    <n v="12"/>
    <n v="0"/>
    <n v="9"/>
    <n v="497"/>
    <n v="7.5847755089582759E-3"/>
    <s v="Wines"/>
    <x v="1"/>
    <x v="0"/>
    <x v="1"/>
    <x v="7"/>
    <n v="2"/>
    <n v="3"/>
    <n v="11"/>
    <x v="1"/>
  </r>
  <r>
    <x v="883"/>
    <n v="1967"/>
    <n v="58"/>
    <s v="Graduation"/>
    <s v="Together"/>
    <s v="Senior"/>
    <n v="32474"/>
    <n v="1"/>
    <n v="1"/>
    <d v="2014-11-05T00:00:00"/>
    <n v="0"/>
    <n v="10"/>
    <n v="0"/>
    <n v="1"/>
    <n v="0"/>
    <n v="0"/>
    <n v="0"/>
    <n v="11"/>
    <n v="3.3873252448112336E-4"/>
    <s v="Wines"/>
    <x v="1"/>
    <x v="6"/>
    <x v="4"/>
    <x v="0"/>
    <n v="7"/>
    <n v="3"/>
    <n v="11"/>
    <x v="1"/>
  </r>
  <r>
    <x v="884"/>
    <n v="1976"/>
    <n v="49"/>
    <s v="PhD"/>
    <s v="Married"/>
    <s v="Adult"/>
    <n v="51650"/>
    <n v="0"/>
    <n v="1"/>
    <d v="2014-11-05T00:00:00"/>
    <n v="81"/>
    <n v="152"/>
    <n v="3"/>
    <n v="22"/>
    <n v="2"/>
    <n v="5"/>
    <n v="7"/>
    <n v="184"/>
    <n v="3.5624394966118104E-3"/>
    <s v="Wines"/>
    <x v="1"/>
    <x v="0"/>
    <x v="0"/>
    <x v="4"/>
    <n v="5"/>
    <n v="3"/>
    <n v="11"/>
    <x v="1"/>
  </r>
  <r>
    <x v="885"/>
    <n v="1970"/>
    <n v="55"/>
    <s v="Graduation"/>
    <s v="Single"/>
    <s v="Senior"/>
    <n v="20587"/>
    <n v="1"/>
    <n v="0"/>
    <d v="2014-11-05T00:00:00"/>
    <n v="39"/>
    <n v="2"/>
    <n v="3"/>
    <n v="6"/>
    <n v="4"/>
    <n v="1"/>
    <n v="9"/>
    <n v="16"/>
    <n v="7.7718948851216785E-4"/>
    <s v="GoldProds"/>
    <x v="1"/>
    <x v="6"/>
    <x v="0"/>
    <x v="0"/>
    <n v="7"/>
    <n v="3"/>
    <n v="11"/>
    <x v="1"/>
  </r>
  <r>
    <x v="886"/>
    <n v="1976"/>
    <n v="49"/>
    <s v="Master"/>
    <s v="Together"/>
    <s v="Adult"/>
    <n v="46106"/>
    <n v="1"/>
    <n v="1"/>
    <d v="2014-11-05T00:00:00"/>
    <n v="84"/>
    <n v="30"/>
    <n v="0"/>
    <n v="8"/>
    <n v="2"/>
    <n v="0"/>
    <n v="14"/>
    <n v="40"/>
    <n v="8.6756604346505876E-4"/>
    <s v="Wines"/>
    <x v="1"/>
    <x v="6"/>
    <x v="0"/>
    <x v="0"/>
    <n v="6"/>
    <n v="3"/>
    <n v="11"/>
    <x v="1"/>
  </r>
  <r>
    <x v="887"/>
    <n v="1978"/>
    <n v="47"/>
    <s v="2n Cycle"/>
    <s v="Divorced"/>
    <s v="Adult"/>
    <n v="21282"/>
    <n v="1"/>
    <n v="0"/>
    <d v="2014-11-05T00:00:00"/>
    <n v="76"/>
    <n v="1"/>
    <n v="5"/>
    <n v="8"/>
    <n v="4"/>
    <n v="8"/>
    <n v="20"/>
    <n v="26"/>
    <n v="1.2216896908185321E-3"/>
    <s v="GoldProds"/>
    <x v="3"/>
    <x v="1"/>
    <x v="0"/>
    <x v="0"/>
    <n v="6"/>
    <n v="3"/>
    <n v="11"/>
    <x v="1"/>
  </r>
  <r>
    <x v="888"/>
    <n v="1984"/>
    <n v="41"/>
    <s v="Graduation"/>
    <s v="Single"/>
    <s v="Adult"/>
    <n v="34738"/>
    <n v="1"/>
    <n v="0"/>
    <d v="2014-11-05T00:00:00"/>
    <n v="51"/>
    <n v="3"/>
    <n v="2"/>
    <n v="10"/>
    <n v="3"/>
    <n v="0"/>
    <n v="2"/>
    <n v="18"/>
    <n v="5.1816454603028381E-4"/>
    <s v="MeatProducts"/>
    <x v="1"/>
    <x v="6"/>
    <x v="4"/>
    <x v="2"/>
    <n v="6"/>
    <n v="3"/>
    <n v="11"/>
    <x v="1"/>
  </r>
  <r>
    <x v="889"/>
    <n v="1970"/>
    <n v="55"/>
    <s v="Graduation"/>
    <s v="Single"/>
    <s v="Senior"/>
    <n v="20587"/>
    <n v="1"/>
    <n v="0"/>
    <d v="2014-11-05T00:00:00"/>
    <n v="39"/>
    <n v="2"/>
    <n v="3"/>
    <n v="6"/>
    <n v="4"/>
    <n v="1"/>
    <n v="9"/>
    <n v="16"/>
    <n v="7.7718948851216785E-4"/>
    <s v="GoldProds"/>
    <x v="1"/>
    <x v="6"/>
    <x v="0"/>
    <x v="0"/>
    <n v="7"/>
    <n v="3"/>
    <n v="11"/>
    <x v="1"/>
  </r>
  <r>
    <x v="890"/>
    <n v="1956"/>
    <n v="69"/>
    <s v="PhD"/>
    <s v="Married"/>
    <s v="Senior"/>
    <n v="84117"/>
    <n v="0"/>
    <n v="0"/>
    <d v="2014-11-05T00:00:00"/>
    <n v="60"/>
    <n v="611"/>
    <n v="76"/>
    <n v="749"/>
    <n v="59"/>
    <n v="45"/>
    <n v="26"/>
    <n v="1540"/>
    <n v="1.830783313717798E-2"/>
    <s v="MeatProducts"/>
    <x v="1"/>
    <x v="8"/>
    <x v="11"/>
    <x v="3"/>
    <n v="2"/>
    <n v="3"/>
    <n v="11"/>
    <x v="1"/>
  </r>
  <r>
    <x v="891"/>
    <n v="1976"/>
    <n v="49"/>
    <s v="Graduation"/>
    <s v="Together"/>
    <s v="Adult"/>
    <n v="21675"/>
    <n v="1"/>
    <n v="0"/>
    <d v="2014-11-06T00:00:00"/>
    <n v="55"/>
    <n v="4"/>
    <n v="0"/>
    <n v="16"/>
    <n v="17"/>
    <n v="4"/>
    <n v="4"/>
    <n v="41"/>
    <n v="1.8915801614763552E-3"/>
    <s v="FishProducts"/>
    <x v="5"/>
    <x v="0"/>
    <x v="4"/>
    <x v="2"/>
    <n v="7"/>
    <n v="3"/>
    <n v="11"/>
    <x v="1"/>
  </r>
  <r>
    <x v="892"/>
    <n v="1957"/>
    <n v="68"/>
    <s v="Master"/>
    <s v="Married"/>
    <s v="Senior"/>
    <n v="66726"/>
    <n v="1"/>
    <n v="1"/>
    <d v="2014-12-01T00:00:00"/>
    <n v="61"/>
    <n v="349"/>
    <n v="7"/>
    <n v="35"/>
    <n v="0"/>
    <n v="0"/>
    <n v="47"/>
    <n v="391"/>
    <n v="5.8597847915355331E-3"/>
    <s v="Wines"/>
    <x v="5"/>
    <x v="3"/>
    <x v="3"/>
    <x v="4"/>
    <n v="7"/>
    <n v="3"/>
    <n v="11"/>
    <x v="1"/>
  </r>
  <r>
    <x v="893"/>
    <n v="1964"/>
    <n v="61"/>
    <s v="2n Cycle"/>
    <s v="Single"/>
    <s v="Senior"/>
    <s v="NILL"/>
    <n v="1"/>
    <n v="1"/>
    <d v="2014-12-01T00:00:00"/>
    <n v="49"/>
    <n v="5"/>
    <n v="1"/>
    <n v="9"/>
    <n v="2"/>
    <n v="0"/>
    <n v="4"/>
    <n v="17"/>
    <e v="#VALUE!"/>
    <s v="MeatProducts"/>
    <x v="1"/>
    <x v="6"/>
    <x v="4"/>
    <x v="0"/>
    <n v="7"/>
    <n v="3"/>
    <n v="11"/>
    <x v="1"/>
  </r>
  <r>
    <x v="894"/>
    <n v="1970"/>
    <n v="55"/>
    <s v="Graduation"/>
    <s v="Single"/>
    <s v="Senior"/>
    <n v="93790"/>
    <n v="0"/>
    <n v="0"/>
    <d v="2014-12-02T00:00:00"/>
    <n v="16"/>
    <n v="1302"/>
    <n v="68"/>
    <n v="731"/>
    <n v="89"/>
    <n v="114"/>
    <n v="45"/>
    <n v="2304"/>
    <n v="2.4565518712016208E-2"/>
    <s v="Wines"/>
    <x v="6"/>
    <x v="10"/>
    <x v="5"/>
    <x v="1"/>
    <n v="2"/>
    <n v="3"/>
    <n v="11"/>
    <x v="0"/>
  </r>
  <r>
    <x v="895"/>
    <n v="1951"/>
    <n v="74"/>
    <s v="Graduation"/>
    <s v="Married"/>
    <s v="Senior"/>
    <n v="94642"/>
    <n v="0"/>
    <n v="0"/>
    <d v="2014-12-02T00:00:00"/>
    <n v="35"/>
    <n v="879"/>
    <n v="143"/>
    <n v="797"/>
    <n v="106"/>
    <n v="143"/>
    <n v="143"/>
    <n v="2068"/>
    <n v="2.1850763931446925E-2"/>
    <s v="Wines"/>
    <x v="6"/>
    <x v="5"/>
    <x v="5"/>
    <x v="6"/>
    <n v="1"/>
    <n v="3"/>
    <n v="11"/>
    <x v="1"/>
  </r>
  <r>
    <x v="896"/>
    <n v="1978"/>
    <n v="47"/>
    <s v="Graduation"/>
    <s v="Together"/>
    <s v="Adult"/>
    <n v="28587"/>
    <n v="1"/>
    <n v="0"/>
    <d v="2014-12-02T00:00:00"/>
    <n v="42"/>
    <n v="22"/>
    <n v="4"/>
    <n v="17"/>
    <n v="12"/>
    <n v="10"/>
    <n v="13"/>
    <n v="65"/>
    <n v="2.2737608003638018E-3"/>
    <s v="Wines"/>
    <x v="5"/>
    <x v="1"/>
    <x v="4"/>
    <x v="4"/>
    <n v="6"/>
    <n v="3"/>
    <n v="11"/>
    <x v="1"/>
  </r>
  <r>
    <x v="897"/>
    <n v="1978"/>
    <n v="47"/>
    <s v="Graduation"/>
    <s v="Married"/>
    <s v="Adult"/>
    <n v="71427"/>
    <n v="2"/>
    <n v="0"/>
    <d v="2014-12-03T00:00:00"/>
    <n v="26"/>
    <n v="212"/>
    <n v="123"/>
    <n v="177"/>
    <n v="15"/>
    <n v="64"/>
    <n v="23"/>
    <n v="591"/>
    <n v="8.2741820320047042E-3"/>
    <s v="Wines"/>
    <x v="3"/>
    <x v="3"/>
    <x v="3"/>
    <x v="7"/>
    <n v="4"/>
    <n v="3"/>
    <n v="11"/>
    <x v="1"/>
  </r>
  <r>
    <x v="898"/>
    <n v="1976"/>
    <n v="49"/>
    <s v="Graduation"/>
    <s v="Married"/>
    <s v="Adult"/>
    <n v="30772"/>
    <n v="1"/>
    <n v="1"/>
    <d v="2014-12-03T00:00:00"/>
    <n v="89"/>
    <n v="7"/>
    <n v="2"/>
    <n v="4"/>
    <n v="2"/>
    <n v="1"/>
    <n v="4"/>
    <n v="16"/>
    <n v="5.19953204211621E-4"/>
    <s v="Wines"/>
    <x v="1"/>
    <x v="6"/>
    <x v="4"/>
    <x v="0"/>
    <n v="6"/>
    <n v="3"/>
    <n v="11"/>
    <x v="1"/>
  </r>
  <r>
    <x v="899"/>
    <n v="1965"/>
    <n v="60"/>
    <s v="PhD"/>
    <s v="Married"/>
    <s v="Senior"/>
    <n v="57236"/>
    <n v="1"/>
    <n v="1"/>
    <d v="2014-12-03T00:00:00"/>
    <n v="22"/>
    <n v="105"/>
    <n v="0"/>
    <n v="9"/>
    <n v="2"/>
    <n v="1"/>
    <n v="4"/>
    <n v="117"/>
    <n v="2.0441680061499753E-3"/>
    <s v="Wines"/>
    <x v="5"/>
    <x v="1"/>
    <x v="0"/>
    <x v="4"/>
    <n v="3"/>
    <n v="3"/>
    <n v="11"/>
    <x v="1"/>
  </r>
  <r>
    <x v="900"/>
    <n v="1966"/>
    <n v="59"/>
    <s v="Graduation"/>
    <s v="Together"/>
    <s v="Senior"/>
    <n v="82427"/>
    <n v="0"/>
    <n v="0"/>
    <d v="2014-12-03T00:00:00"/>
    <n v="35"/>
    <n v="482"/>
    <n v="147"/>
    <n v="509"/>
    <n v="104"/>
    <n v="107"/>
    <n v="107"/>
    <n v="1349"/>
    <n v="1.6365996578790929E-2"/>
    <s v="MeatProducts"/>
    <x v="1"/>
    <x v="4"/>
    <x v="2"/>
    <x v="1"/>
    <n v="1"/>
    <n v="3"/>
    <n v="11"/>
    <x v="1"/>
  </r>
  <r>
    <x v="901"/>
    <n v="1955"/>
    <n v="70"/>
    <s v="PhD"/>
    <s v="Married"/>
    <s v="Senior"/>
    <n v="58482"/>
    <n v="0"/>
    <n v="1"/>
    <d v="2014-12-03T00:00:00"/>
    <n v="59"/>
    <n v="576"/>
    <n v="7"/>
    <n v="115"/>
    <n v="19"/>
    <n v="7"/>
    <n v="7"/>
    <n v="724"/>
    <n v="1.2379877569166581E-2"/>
    <s v="Wines"/>
    <x v="3"/>
    <x v="8"/>
    <x v="1"/>
    <x v="6"/>
    <n v="6"/>
    <n v="3"/>
    <n v="11"/>
    <x v="1"/>
  </r>
  <r>
    <x v="902"/>
    <n v="1963"/>
    <n v="62"/>
    <s v="PhD"/>
    <s v="Single"/>
    <s v="Senior"/>
    <n v="48918"/>
    <n v="1"/>
    <n v="1"/>
    <d v="2014-12-04T00:00:00"/>
    <n v="21"/>
    <n v="52"/>
    <n v="0"/>
    <n v="9"/>
    <n v="0"/>
    <n v="0"/>
    <n v="1"/>
    <n v="61"/>
    <n v="1.2469847499897789E-3"/>
    <s v="Wines"/>
    <x v="3"/>
    <x v="6"/>
    <x v="4"/>
    <x v="4"/>
    <n v="4"/>
    <n v="3"/>
    <n v="11"/>
    <x v="1"/>
  </r>
  <r>
    <x v="903"/>
    <n v="1963"/>
    <n v="62"/>
    <s v="PhD"/>
    <s v="Single"/>
    <s v="Senior"/>
    <n v="48918"/>
    <n v="1"/>
    <n v="1"/>
    <d v="2014-12-04T00:00:00"/>
    <n v="21"/>
    <n v="52"/>
    <n v="0"/>
    <n v="9"/>
    <n v="0"/>
    <n v="0"/>
    <n v="1"/>
    <n v="61"/>
    <n v="1.2469847499897789E-3"/>
    <s v="Wines"/>
    <x v="3"/>
    <x v="6"/>
    <x v="4"/>
    <x v="4"/>
    <n v="4"/>
    <n v="3"/>
    <n v="11"/>
    <x v="1"/>
  </r>
  <r>
    <x v="904"/>
    <n v="1957"/>
    <n v="68"/>
    <s v="Graduation"/>
    <s v="Widow"/>
    <s v="Senior"/>
    <n v="65486"/>
    <n v="0"/>
    <n v="1"/>
    <d v="2014-12-05T00:00:00"/>
    <n v="29"/>
    <n v="245"/>
    <n v="19"/>
    <n v="125"/>
    <n v="37"/>
    <n v="67"/>
    <n v="14"/>
    <n v="493"/>
    <n v="7.5283266652414254E-3"/>
    <s v="Wines"/>
    <x v="1"/>
    <x v="0"/>
    <x v="3"/>
    <x v="5"/>
    <n v="2"/>
    <n v="3"/>
    <n v="11"/>
    <x v="1"/>
  </r>
  <r>
    <x v="905"/>
    <n v="1973"/>
    <n v="52"/>
    <s v="Graduation"/>
    <s v="Married"/>
    <s v="Senior"/>
    <n v="79593"/>
    <n v="0"/>
    <n v="0"/>
    <d v="2014-12-05T00:00:00"/>
    <n v="70"/>
    <n v="350"/>
    <n v="60"/>
    <n v="568"/>
    <n v="110"/>
    <n v="133"/>
    <n v="145"/>
    <n v="1221"/>
    <n v="1.5340545022803513E-2"/>
    <s v="MeatProducts"/>
    <x v="1"/>
    <x v="5"/>
    <x v="9"/>
    <x v="9"/>
    <n v="2"/>
    <n v="3"/>
    <n v="11"/>
    <x v="1"/>
  </r>
  <r>
    <x v="906"/>
    <n v="1988"/>
    <n v="37"/>
    <s v="Graduation"/>
    <s v="Alone"/>
    <s v="Adult"/>
    <n v="34176"/>
    <n v="1"/>
    <n v="0"/>
    <d v="2014-12-05T00:00:00"/>
    <n v="12"/>
    <n v="5"/>
    <n v="7"/>
    <n v="24"/>
    <n v="19"/>
    <n v="14"/>
    <n v="20"/>
    <n v="69"/>
    <n v="2.0189606741573035E-3"/>
    <s v="MeatProducts"/>
    <x v="2"/>
    <x v="4"/>
    <x v="4"/>
    <x v="4"/>
    <n v="6"/>
    <n v="3"/>
    <n v="11"/>
    <x v="1"/>
  </r>
  <r>
    <x v="907"/>
    <n v="1978"/>
    <n v="47"/>
    <s v="2n Cycle"/>
    <s v="Single"/>
    <s v="Adult"/>
    <n v="52195"/>
    <n v="2"/>
    <n v="1"/>
    <d v="2014-12-05T00:00:00"/>
    <n v="2"/>
    <n v="12"/>
    <n v="0"/>
    <n v="4"/>
    <n v="0"/>
    <n v="0"/>
    <n v="1"/>
    <n v="16"/>
    <n v="3.0654277229619697E-4"/>
    <s v="Wines"/>
    <x v="1"/>
    <x v="6"/>
    <x v="4"/>
    <x v="0"/>
    <n v="8"/>
    <n v="3"/>
    <n v="11"/>
    <x v="1"/>
  </r>
  <r>
    <x v="908"/>
    <n v="1966"/>
    <n v="59"/>
    <s v="Graduation"/>
    <s v="Widow"/>
    <s v="Senior"/>
    <n v="79946"/>
    <n v="0"/>
    <n v="0"/>
    <d v="2014-12-05T00:00:00"/>
    <n v="19"/>
    <n v="395"/>
    <n v="183"/>
    <n v="565"/>
    <n v="166"/>
    <n v="141"/>
    <n v="28"/>
    <n v="1450"/>
    <n v="1.8137242638781179E-2"/>
    <s v="MeatProducts"/>
    <x v="1"/>
    <x v="5"/>
    <x v="12"/>
    <x v="8"/>
    <n v="3"/>
    <n v="3"/>
    <n v="11"/>
    <x v="1"/>
  </r>
  <r>
    <x v="909"/>
    <n v="1970"/>
    <n v="55"/>
    <s v="PhD"/>
    <s v="Together"/>
    <s v="Senior"/>
    <n v="65968"/>
    <n v="0"/>
    <n v="1"/>
    <d v="2014-12-05T00:00:00"/>
    <n v="12"/>
    <n v="376"/>
    <n v="9"/>
    <n v="83"/>
    <n v="19"/>
    <n v="4"/>
    <n v="4"/>
    <n v="491"/>
    <n v="7.4430026679602234E-3"/>
    <s v="Wines"/>
    <x v="3"/>
    <x v="5"/>
    <x v="1"/>
    <x v="9"/>
    <n v="3"/>
    <n v="3"/>
    <n v="11"/>
    <x v="1"/>
  </r>
  <r>
    <x v="910"/>
    <n v="1988"/>
    <n v="37"/>
    <s v="Graduation"/>
    <s v="Single"/>
    <s v="Adult"/>
    <n v="34176"/>
    <n v="1"/>
    <n v="0"/>
    <d v="2014-12-05T00:00:00"/>
    <n v="12"/>
    <n v="5"/>
    <n v="7"/>
    <n v="24"/>
    <n v="19"/>
    <n v="14"/>
    <n v="20"/>
    <n v="69"/>
    <n v="2.0189606741573035E-3"/>
    <s v="MeatProducts"/>
    <x v="2"/>
    <x v="4"/>
    <x v="4"/>
    <x v="4"/>
    <n v="6"/>
    <n v="3"/>
    <n v="11"/>
    <x v="1"/>
  </r>
  <r>
    <x v="911"/>
    <n v="1973"/>
    <n v="52"/>
    <s v="Graduation"/>
    <s v="Married"/>
    <s v="Senior"/>
    <n v="79593"/>
    <n v="0"/>
    <n v="0"/>
    <d v="2014-12-05T00:00:00"/>
    <n v="70"/>
    <n v="350"/>
    <n v="60"/>
    <n v="568"/>
    <n v="110"/>
    <n v="133"/>
    <n v="145"/>
    <n v="1221"/>
    <n v="1.5340545022803513E-2"/>
    <s v="MeatProducts"/>
    <x v="1"/>
    <x v="5"/>
    <x v="9"/>
    <x v="9"/>
    <n v="2"/>
    <n v="3"/>
    <n v="11"/>
    <x v="1"/>
  </r>
  <r>
    <x v="912"/>
    <n v="1975"/>
    <n v="50"/>
    <s v="Graduation"/>
    <s v="Married"/>
    <s v="Adult"/>
    <n v="74190"/>
    <n v="0"/>
    <n v="1"/>
    <d v="2014-12-05T00:00:00"/>
    <n v="49"/>
    <n v="151"/>
    <n v="81"/>
    <n v="86"/>
    <n v="168"/>
    <n v="91"/>
    <n v="64"/>
    <n v="577"/>
    <n v="7.7773284809273483E-3"/>
    <s v="FishProducts"/>
    <x v="3"/>
    <x v="0"/>
    <x v="3"/>
    <x v="12"/>
    <n v="2"/>
    <n v="3"/>
    <n v="11"/>
    <x v="1"/>
  </r>
  <r>
    <x v="913"/>
    <n v="1951"/>
    <n v="74"/>
    <s v="Graduation"/>
    <s v="Single"/>
    <s v="Senior"/>
    <n v="80872"/>
    <n v="0"/>
    <n v="0"/>
    <d v="2014-12-05T00:00:00"/>
    <n v="60"/>
    <n v="483"/>
    <n v="72"/>
    <n v="567"/>
    <n v="94"/>
    <n v="12"/>
    <n v="108"/>
    <n v="1228"/>
    <n v="1.5184489069146306E-2"/>
    <s v="MeatProducts"/>
    <x v="1"/>
    <x v="0"/>
    <x v="1"/>
    <x v="5"/>
    <n v="1"/>
    <n v="3"/>
    <n v="11"/>
    <x v="1"/>
  </r>
  <r>
    <x v="914"/>
    <n v="1983"/>
    <n v="42"/>
    <s v="2n Cycle"/>
    <s v="Married"/>
    <s v="Adult"/>
    <n v="32146"/>
    <n v="1"/>
    <n v="0"/>
    <d v="2014-12-05T00:00:00"/>
    <n v="16"/>
    <n v="26"/>
    <n v="3"/>
    <n v="23"/>
    <n v="4"/>
    <n v="7"/>
    <n v="3"/>
    <n v="63"/>
    <n v="1.9598083742922916E-3"/>
    <s v="Wines"/>
    <x v="3"/>
    <x v="1"/>
    <x v="4"/>
    <x v="4"/>
    <n v="6"/>
    <n v="3"/>
    <n v="11"/>
    <x v="1"/>
  </r>
  <r>
    <x v="915"/>
    <n v="1966"/>
    <n v="59"/>
    <s v="Graduation"/>
    <s v="Single"/>
    <s v="Senior"/>
    <n v="33279"/>
    <n v="0"/>
    <n v="0"/>
    <d v="2014-12-06T00:00:00"/>
    <n v="29"/>
    <n v="10"/>
    <n v="3"/>
    <n v="3"/>
    <n v="0"/>
    <n v="0"/>
    <n v="0"/>
    <n v="16"/>
    <n v="4.8078367739415247E-4"/>
    <s v="Wines"/>
    <x v="1"/>
    <x v="9"/>
    <x v="4"/>
    <x v="2"/>
    <n v="3"/>
    <n v="3"/>
    <n v="11"/>
    <x v="1"/>
  </r>
  <r>
    <x v="916"/>
    <n v="1986"/>
    <n v="39"/>
    <s v="Master"/>
    <s v="Together"/>
    <s v="Adult"/>
    <n v="42386"/>
    <n v="1"/>
    <n v="0"/>
    <s v="13/2/2013"/>
    <n v="43"/>
    <n v="65"/>
    <n v="4"/>
    <n v="16"/>
    <n v="0"/>
    <n v="4"/>
    <n v="11"/>
    <n v="89"/>
    <n v="2.0997499174255649E-3"/>
    <s v="Wines"/>
    <x v="1"/>
    <x v="4"/>
    <x v="4"/>
    <x v="2"/>
    <n v="8"/>
    <n v="3"/>
    <n v="11"/>
    <x v="1"/>
  </r>
  <r>
    <x v="917"/>
    <n v="1950"/>
    <n v="75"/>
    <s v="Graduation"/>
    <s v="Together"/>
    <s v="Senior"/>
    <n v="48070"/>
    <n v="0"/>
    <n v="1"/>
    <s v="13/01/2013"/>
    <n v="33"/>
    <n v="373"/>
    <n v="14"/>
    <n v="83"/>
    <n v="6"/>
    <n v="9"/>
    <n v="19"/>
    <n v="485"/>
    <n v="1.0089452881214895E-2"/>
    <s v="Wines"/>
    <x v="5"/>
    <x v="3"/>
    <x v="3"/>
    <x v="3"/>
    <n v="7"/>
    <n v="3"/>
    <n v="11"/>
    <x v="1"/>
  </r>
  <r>
    <x v="918"/>
    <n v="1988"/>
    <n v="37"/>
    <s v="Graduation"/>
    <s v="Married"/>
    <s v="Adult"/>
    <n v="68487"/>
    <n v="0"/>
    <n v="0"/>
    <s v="13/01/2013"/>
    <n v="48"/>
    <n v="758"/>
    <n v="12"/>
    <n v="385"/>
    <n v="33"/>
    <n v="89"/>
    <n v="89"/>
    <n v="1277"/>
    <n v="1.8645874399521076E-2"/>
    <s v="Wines"/>
    <x v="1"/>
    <x v="2"/>
    <x v="5"/>
    <x v="11"/>
    <n v="4"/>
    <n v="3"/>
    <n v="11"/>
    <x v="1"/>
  </r>
  <r>
    <x v="919"/>
    <n v="1986"/>
    <n v="39"/>
    <s v="Master"/>
    <s v="Together"/>
    <s v="Adult"/>
    <n v="42386"/>
    <n v="1"/>
    <n v="0"/>
    <s v="13/01/2013"/>
    <n v="43"/>
    <n v="65"/>
    <n v="4"/>
    <n v="16"/>
    <n v="0"/>
    <n v="4"/>
    <n v="11"/>
    <n v="89"/>
    <n v="2.0997499174255649E-3"/>
    <s v="Wines"/>
    <x v="1"/>
    <x v="4"/>
    <x v="4"/>
    <x v="2"/>
    <n v="8"/>
    <n v="3"/>
    <n v="11"/>
    <x v="1"/>
  </r>
  <r>
    <x v="920"/>
    <n v="1979"/>
    <n v="46"/>
    <s v="Graduation"/>
    <s v="Married"/>
    <s v="Adult"/>
    <n v="17688"/>
    <n v="1"/>
    <n v="0"/>
    <s v="13/01/2013"/>
    <n v="82"/>
    <n v="2"/>
    <n v="2"/>
    <n v="1"/>
    <n v="3"/>
    <n v="1"/>
    <n v="2"/>
    <n v="9"/>
    <n v="5.088195386702849E-4"/>
    <s v="FishProducts"/>
    <x v="1"/>
    <x v="6"/>
    <x v="4"/>
    <x v="0"/>
    <n v="8"/>
    <n v="3"/>
    <n v="11"/>
    <x v="1"/>
  </r>
  <r>
    <x v="921"/>
    <n v="1988"/>
    <n v="37"/>
    <s v="Graduation"/>
    <s v="Married"/>
    <s v="Adult"/>
    <n v="68487"/>
    <n v="0"/>
    <n v="0"/>
    <s v="13/01/2013"/>
    <n v="48"/>
    <n v="758"/>
    <n v="12"/>
    <n v="385"/>
    <n v="33"/>
    <n v="89"/>
    <n v="89"/>
    <n v="1277"/>
    <n v="1.8645874399521076E-2"/>
    <s v="Wines"/>
    <x v="1"/>
    <x v="2"/>
    <x v="5"/>
    <x v="11"/>
    <n v="4"/>
    <n v="3"/>
    <n v="11"/>
    <x v="1"/>
  </r>
  <r>
    <x v="922"/>
    <n v="1970"/>
    <n v="55"/>
    <s v="Graduation"/>
    <s v="Together"/>
    <s v="Senior"/>
    <n v="81205"/>
    <n v="0"/>
    <n v="0"/>
    <s v="13/01/2014"/>
    <n v="43"/>
    <n v="724"/>
    <n v="74"/>
    <n v="929"/>
    <n v="97"/>
    <n v="55"/>
    <n v="130"/>
    <n v="1879"/>
    <n v="2.3138969275290931E-2"/>
    <s v="MeatProducts"/>
    <x v="1"/>
    <x v="5"/>
    <x v="9"/>
    <x v="9"/>
    <n v="2"/>
    <n v="3"/>
    <n v="11"/>
    <x v="0"/>
  </r>
  <r>
    <x v="923"/>
    <n v="1986"/>
    <n v="39"/>
    <s v="PhD"/>
    <s v="Single"/>
    <s v="Adult"/>
    <n v="29999"/>
    <n v="1"/>
    <n v="0"/>
    <s v="13/02/2013"/>
    <n v="22"/>
    <n v="68"/>
    <n v="7"/>
    <n v="59"/>
    <n v="10"/>
    <n v="5"/>
    <n v="11"/>
    <n v="149"/>
    <n v="4.9668322277409251E-3"/>
    <s v="Wines"/>
    <x v="2"/>
    <x v="4"/>
    <x v="0"/>
    <x v="4"/>
    <n v="8"/>
    <n v="3"/>
    <n v="11"/>
    <x v="1"/>
  </r>
  <r>
    <x v="924"/>
    <n v="1965"/>
    <n v="60"/>
    <s v="Graduation"/>
    <s v="Married"/>
    <s v="Senior"/>
    <n v="72190"/>
    <n v="0"/>
    <n v="0"/>
    <s v="13/02/2013"/>
    <n v="79"/>
    <n v="597"/>
    <n v="166"/>
    <n v="597"/>
    <n v="172"/>
    <n v="166"/>
    <n v="249"/>
    <n v="1698"/>
    <n v="2.3521263332871589E-2"/>
    <s v="Wines"/>
    <x v="1"/>
    <x v="5"/>
    <x v="9"/>
    <x v="4"/>
    <n v="3"/>
    <n v="3"/>
    <n v="11"/>
    <x v="1"/>
  </r>
  <r>
    <x v="925"/>
    <n v="1987"/>
    <n v="38"/>
    <s v="Graduation"/>
    <s v="Together"/>
    <s v="Adult"/>
    <n v="22434"/>
    <n v="1"/>
    <n v="0"/>
    <s v="13/02/2013"/>
    <n v="25"/>
    <n v="4"/>
    <n v="12"/>
    <n v="11"/>
    <n v="3"/>
    <n v="13"/>
    <n v="15"/>
    <n v="43"/>
    <n v="1.9167335294642061E-3"/>
    <s v="GoldProds"/>
    <x v="3"/>
    <x v="1"/>
    <x v="4"/>
    <x v="2"/>
    <n v="8"/>
    <n v="3"/>
    <n v="11"/>
    <x v="1"/>
  </r>
  <r>
    <x v="926"/>
    <n v="1990"/>
    <n v="35"/>
    <s v="Graduation"/>
    <s v="Single"/>
    <s v="Adult"/>
    <n v="34412"/>
    <n v="1"/>
    <n v="0"/>
    <s v="13/02/2013"/>
    <n v="62"/>
    <n v="52"/>
    <n v="12"/>
    <n v="50"/>
    <n v="4"/>
    <n v="36"/>
    <n v="55"/>
    <n v="154"/>
    <n v="4.4751830756712772E-3"/>
    <s v="GoldProds"/>
    <x v="5"/>
    <x v="5"/>
    <x v="4"/>
    <x v="2"/>
    <n v="9"/>
    <n v="3"/>
    <n v="11"/>
    <x v="1"/>
  </r>
  <r>
    <x v="927"/>
    <n v="1953"/>
    <n v="72"/>
    <s v="Graduation"/>
    <s v="Married"/>
    <s v="Senior"/>
    <n v="50725"/>
    <n v="0"/>
    <n v="1"/>
    <s v="13/02/2013"/>
    <n v="45"/>
    <n v="443"/>
    <n v="10"/>
    <n v="75"/>
    <n v="0"/>
    <n v="10"/>
    <n v="48"/>
    <n v="538"/>
    <n v="1.0606209955643174E-2"/>
    <s v="Wines"/>
    <x v="2"/>
    <x v="3"/>
    <x v="0"/>
    <x v="7"/>
    <n v="8"/>
    <n v="3"/>
    <n v="11"/>
    <x v="1"/>
  </r>
  <r>
    <x v="928"/>
    <n v="1964"/>
    <n v="61"/>
    <s v="Graduation"/>
    <s v="Divorced"/>
    <s v="Senior"/>
    <n v="41638"/>
    <n v="0"/>
    <n v="1"/>
    <s v="13/02/2013"/>
    <n v="68"/>
    <n v="315"/>
    <n v="0"/>
    <n v="31"/>
    <n v="4"/>
    <n v="0"/>
    <n v="91"/>
    <n v="350"/>
    <n v="8.405783178827033E-3"/>
    <s v="Wines"/>
    <x v="2"/>
    <x v="5"/>
    <x v="2"/>
    <x v="2"/>
    <n v="8"/>
    <n v="3"/>
    <n v="11"/>
    <x v="1"/>
  </r>
  <r>
    <x v="929"/>
    <n v="1955"/>
    <n v="70"/>
    <s v="2n Cycle"/>
    <s v="Divorced"/>
    <s v="Senior"/>
    <n v="41769"/>
    <n v="0"/>
    <n v="1"/>
    <s v="13/02/2013"/>
    <n v="31"/>
    <n v="302"/>
    <n v="29"/>
    <n v="131"/>
    <n v="32"/>
    <n v="0"/>
    <n v="27"/>
    <n v="494"/>
    <n v="1.1826953003423592E-2"/>
    <s v="Wines"/>
    <x v="8"/>
    <x v="3"/>
    <x v="0"/>
    <x v="9"/>
    <n v="8"/>
    <n v="3"/>
    <n v="11"/>
    <x v="1"/>
  </r>
  <r>
    <x v="930"/>
    <n v="1991"/>
    <n v="34"/>
    <s v="Master"/>
    <s v="Single"/>
    <s v="Adult"/>
    <n v="90638"/>
    <n v="0"/>
    <n v="0"/>
    <s v="13/02/2014"/>
    <n v="29"/>
    <n v="1156"/>
    <n v="120"/>
    <n v="915"/>
    <n v="94"/>
    <n v="144"/>
    <n v="96"/>
    <n v="2429"/>
    <n v="2.6798914362629361E-2"/>
    <s v="Wines"/>
    <x v="1"/>
    <x v="4"/>
    <x v="1"/>
    <x v="5"/>
    <n v="1"/>
    <n v="3"/>
    <n v="11"/>
    <x v="1"/>
  </r>
  <r>
    <x v="931"/>
    <n v="1973"/>
    <n v="52"/>
    <s v="2n Cycle"/>
    <s v="Divorced"/>
    <s v="Senior"/>
    <n v="31163"/>
    <n v="1"/>
    <n v="0"/>
    <s v="13/02/2014"/>
    <n v="54"/>
    <n v="2"/>
    <n v="3"/>
    <n v="10"/>
    <n v="11"/>
    <n v="2"/>
    <n v="10"/>
    <n v="28"/>
    <n v="8.9850142797548373E-4"/>
    <s v="FishProducts"/>
    <x v="1"/>
    <x v="6"/>
    <x v="4"/>
    <x v="2"/>
    <n v="6"/>
    <n v="3"/>
    <n v="11"/>
    <x v="1"/>
  </r>
  <r>
    <x v="932"/>
    <n v="1973"/>
    <n v="52"/>
    <s v="2n Cycle"/>
    <s v="Divorced"/>
    <s v="Senior"/>
    <n v="31163"/>
    <n v="1"/>
    <n v="0"/>
    <s v="13/02/2014"/>
    <n v="54"/>
    <n v="2"/>
    <n v="3"/>
    <n v="10"/>
    <n v="11"/>
    <n v="2"/>
    <n v="10"/>
    <n v="28"/>
    <n v="8.9850142797548373E-4"/>
    <s v="FishProducts"/>
    <x v="1"/>
    <x v="6"/>
    <x v="4"/>
    <x v="2"/>
    <n v="6"/>
    <n v="3"/>
    <n v="11"/>
    <x v="1"/>
  </r>
  <r>
    <x v="933"/>
    <n v="1991"/>
    <n v="34"/>
    <s v="Master"/>
    <s v="Single"/>
    <s v="Adult"/>
    <n v="90638"/>
    <n v="0"/>
    <n v="0"/>
    <s v="13/02/2014"/>
    <n v="29"/>
    <n v="1156"/>
    <n v="120"/>
    <n v="915"/>
    <n v="94"/>
    <n v="144"/>
    <n v="96"/>
    <n v="2429"/>
    <n v="2.6798914362629361E-2"/>
    <s v="Wines"/>
    <x v="1"/>
    <x v="4"/>
    <x v="1"/>
    <x v="5"/>
    <n v="1"/>
    <n v="3"/>
    <n v="11"/>
    <x v="0"/>
  </r>
  <r>
    <x v="934"/>
    <n v="1950"/>
    <n v="75"/>
    <s v="PhD"/>
    <s v="Together"/>
    <s v="Senior"/>
    <n v="5648"/>
    <n v="1"/>
    <n v="1"/>
    <s v="13/03/2014"/>
    <n v="68"/>
    <n v="28"/>
    <n v="0"/>
    <n v="6"/>
    <n v="1"/>
    <n v="1"/>
    <n v="13"/>
    <n v="36"/>
    <n v="6.3739376770538241E-3"/>
    <s v="Wines"/>
    <x v="1"/>
    <x v="6"/>
    <x v="4"/>
    <x v="13"/>
    <n v="20"/>
    <n v="3"/>
    <n v="11"/>
    <x v="1"/>
  </r>
  <r>
    <x v="935"/>
    <n v="1941"/>
    <n v="84"/>
    <s v="PhD"/>
    <s v="Married"/>
    <s v="Senior"/>
    <n v="93027"/>
    <n v="0"/>
    <n v="0"/>
    <s v="13/04/2013"/>
    <n v="77"/>
    <n v="1285"/>
    <n v="42"/>
    <n v="716"/>
    <n v="55"/>
    <n v="0"/>
    <n v="21"/>
    <n v="2098"/>
    <n v="2.255259225816161E-2"/>
    <s v="Wines"/>
    <x v="6"/>
    <x v="8"/>
    <x v="11"/>
    <x v="8"/>
    <n v="2"/>
    <n v="3"/>
    <n v="11"/>
    <x v="1"/>
  </r>
  <r>
    <x v="936"/>
    <n v="1962"/>
    <n v="63"/>
    <s v="Master"/>
    <s v="Divorced"/>
    <s v="Senior"/>
    <n v="59432"/>
    <n v="0"/>
    <n v="1"/>
    <s v="13/04/2013"/>
    <n v="88"/>
    <n v="317"/>
    <n v="25"/>
    <n v="265"/>
    <n v="25"/>
    <n v="19"/>
    <n v="12"/>
    <n v="651"/>
    <n v="1.0953694979135819E-2"/>
    <s v="Wines"/>
    <x v="5"/>
    <x v="5"/>
    <x v="6"/>
    <x v="12"/>
    <n v="5"/>
    <n v="3"/>
    <n v="11"/>
    <x v="1"/>
  </r>
  <r>
    <x v="937"/>
    <n v="1972"/>
    <n v="53"/>
    <s v="Graduation"/>
    <s v="Married"/>
    <s v="Senior"/>
    <n v="33622"/>
    <n v="1"/>
    <n v="1"/>
    <s v="13/04/2013"/>
    <n v="22"/>
    <n v="39"/>
    <n v="1"/>
    <n v="22"/>
    <n v="3"/>
    <n v="4"/>
    <n v="12"/>
    <n v="69"/>
    <n v="2.0522277080483016E-3"/>
    <s v="Wines"/>
    <x v="5"/>
    <x v="1"/>
    <x v="4"/>
    <x v="4"/>
    <n v="7"/>
    <n v="3"/>
    <n v="11"/>
    <x v="1"/>
  </r>
  <r>
    <x v="938"/>
    <n v="1974"/>
    <n v="51"/>
    <s v="PhD"/>
    <s v="Married"/>
    <s v="Senior"/>
    <n v="34596"/>
    <n v="1"/>
    <n v="0"/>
    <s v="13/04/2013"/>
    <n v="48"/>
    <n v="14"/>
    <n v="0"/>
    <n v="2"/>
    <n v="0"/>
    <n v="0"/>
    <n v="7"/>
    <n v="16"/>
    <n v="4.6248121170077463E-4"/>
    <s v="Wines"/>
    <x v="1"/>
    <x v="6"/>
    <x v="4"/>
    <x v="0"/>
    <n v="8"/>
    <n v="3"/>
    <n v="11"/>
    <x v="0"/>
  </r>
  <r>
    <x v="939"/>
    <n v="1981"/>
    <n v="44"/>
    <s v="Graduation"/>
    <s v="Divorced"/>
    <s v="Adult"/>
    <n v="28510"/>
    <n v="1"/>
    <n v="1"/>
    <s v="13/04/2013"/>
    <n v="72"/>
    <n v="44"/>
    <n v="5"/>
    <n v="19"/>
    <n v="0"/>
    <n v="4"/>
    <n v="19"/>
    <n v="72"/>
    <n v="2.5254296737986671E-3"/>
    <s v="Wines"/>
    <x v="5"/>
    <x v="1"/>
    <x v="4"/>
    <x v="4"/>
    <n v="5"/>
    <n v="3"/>
    <n v="11"/>
    <x v="1"/>
  </r>
  <r>
    <x v="940"/>
    <n v="1974"/>
    <n v="51"/>
    <s v="PhD"/>
    <s v="Married"/>
    <s v="Senior"/>
    <n v="34596"/>
    <n v="1"/>
    <n v="0"/>
    <s v="13/04/2013"/>
    <n v="48"/>
    <n v="14"/>
    <n v="0"/>
    <n v="2"/>
    <n v="0"/>
    <n v="0"/>
    <n v="7"/>
    <n v="16"/>
    <n v="4.6248121170077463E-4"/>
    <s v="Wines"/>
    <x v="1"/>
    <x v="6"/>
    <x v="4"/>
    <x v="0"/>
    <n v="8"/>
    <n v="3"/>
    <n v="11"/>
    <x v="1"/>
  </r>
  <r>
    <x v="941"/>
    <n v="1973"/>
    <n v="52"/>
    <s v="Graduation"/>
    <s v="Single"/>
    <s v="Senior"/>
    <n v="3502"/>
    <n v="1"/>
    <n v="0"/>
    <s v="13/04/2013"/>
    <n v="56"/>
    <n v="2"/>
    <n v="1"/>
    <n v="1"/>
    <n v="0"/>
    <n v="0"/>
    <n v="1"/>
    <n v="4"/>
    <n v="1.1422044545973729E-3"/>
    <s v="Wines"/>
    <x v="6"/>
    <x v="9"/>
    <x v="4"/>
    <x v="13"/>
    <n v="14"/>
    <n v="3"/>
    <n v="11"/>
    <x v="1"/>
  </r>
  <r>
    <x v="942"/>
    <n v="1988"/>
    <n v="37"/>
    <s v="Graduation"/>
    <s v="Single"/>
    <s v="Adult"/>
    <n v="39747"/>
    <n v="1"/>
    <n v="0"/>
    <s v="13/04/2014"/>
    <n v="43"/>
    <n v="80"/>
    <n v="15"/>
    <n v="93"/>
    <n v="20"/>
    <n v="13"/>
    <n v="52"/>
    <n v="221"/>
    <n v="5.5601680629984657E-3"/>
    <s v="MeatProducts"/>
    <x v="5"/>
    <x v="5"/>
    <x v="0"/>
    <x v="4"/>
    <n v="8"/>
    <n v="3"/>
    <n v="11"/>
    <x v="1"/>
  </r>
  <r>
    <x v="943"/>
    <n v="1950"/>
    <n v="75"/>
    <s v="PhD"/>
    <s v="Together"/>
    <s v="Senior"/>
    <n v="50616"/>
    <n v="0"/>
    <n v="1"/>
    <s v="13/04/2014"/>
    <n v="71"/>
    <n v="30"/>
    <n v="2"/>
    <n v="25"/>
    <n v="0"/>
    <n v="1"/>
    <n v="9"/>
    <n v="58"/>
    <n v="1.1458827248300933E-3"/>
    <s v="Wines"/>
    <x v="1"/>
    <x v="6"/>
    <x v="0"/>
    <x v="4"/>
    <n v="2"/>
    <n v="3"/>
    <n v="11"/>
    <x v="1"/>
  </r>
  <r>
    <x v="944"/>
    <n v="1955"/>
    <n v="70"/>
    <s v="PhD"/>
    <s v="Together"/>
    <s v="Senior"/>
    <n v="46015"/>
    <n v="1"/>
    <n v="1"/>
    <s v="13/04/2014"/>
    <n v="25"/>
    <n v="38"/>
    <n v="0"/>
    <n v="2"/>
    <n v="0"/>
    <n v="0"/>
    <n v="6"/>
    <n v="40"/>
    <n v="8.6928175594914699E-4"/>
    <s v="Wines"/>
    <x v="1"/>
    <x v="6"/>
    <x v="4"/>
    <x v="2"/>
    <n v="7"/>
    <n v="3"/>
    <n v="11"/>
    <x v="1"/>
  </r>
  <r>
    <x v="945"/>
    <n v="1955"/>
    <n v="70"/>
    <s v="PhD"/>
    <s v="Together"/>
    <s v="Senior"/>
    <n v="46015"/>
    <n v="1"/>
    <n v="1"/>
    <s v="13/04/2014"/>
    <n v="25"/>
    <n v="38"/>
    <n v="0"/>
    <n v="2"/>
    <n v="0"/>
    <n v="0"/>
    <n v="6"/>
    <n v="40"/>
    <n v="8.6928175594914699E-4"/>
    <s v="Wines"/>
    <x v="1"/>
    <x v="6"/>
    <x v="4"/>
    <x v="2"/>
    <n v="7"/>
    <n v="3"/>
    <n v="11"/>
    <x v="1"/>
  </r>
  <r>
    <x v="946"/>
    <n v="1983"/>
    <n v="42"/>
    <s v="Graduation"/>
    <s v="Single"/>
    <s v="Adult"/>
    <n v="22148"/>
    <n v="0"/>
    <n v="0"/>
    <s v="13/04/2014"/>
    <n v="16"/>
    <n v="15"/>
    <n v="5"/>
    <n v="14"/>
    <n v="0"/>
    <n v="4"/>
    <n v="11"/>
    <n v="38"/>
    <n v="1.7157305400036121E-3"/>
    <s v="Wines"/>
    <x v="1"/>
    <x v="6"/>
    <x v="4"/>
    <x v="2"/>
    <n v="7"/>
    <n v="3"/>
    <n v="11"/>
    <x v="1"/>
  </r>
  <r>
    <x v="947"/>
    <n v="1956"/>
    <n v="69"/>
    <s v="Graduation"/>
    <s v="Married"/>
    <s v="Senior"/>
    <n v="58116"/>
    <n v="0"/>
    <n v="1"/>
    <s v="13/04/2014"/>
    <n v="38"/>
    <n v="228"/>
    <n v="19"/>
    <n v="130"/>
    <n v="4"/>
    <n v="11"/>
    <n v="51"/>
    <n v="392"/>
    <n v="6.7451304287975775E-3"/>
    <s v="Wines"/>
    <x v="3"/>
    <x v="4"/>
    <x v="6"/>
    <x v="7"/>
    <n v="2"/>
    <n v="3"/>
    <n v="11"/>
    <x v="1"/>
  </r>
  <r>
    <x v="948"/>
    <n v="1963"/>
    <n v="62"/>
    <s v="Master"/>
    <s v="Divorced"/>
    <s v="Senior"/>
    <n v="48721"/>
    <n v="1"/>
    <n v="1"/>
    <s v="13/05/2013"/>
    <n v="50"/>
    <n v="81"/>
    <n v="18"/>
    <n v="113"/>
    <n v="47"/>
    <n v="13"/>
    <n v="21"/>
    <n v="272"/>
    <n v="5.5828082346421459E-3"/>
    <s v="MeatProducts"/>
    <x v="8"/>
    <x v="0"/>
    <x v="3"/>
    <x v="8"/>
    <n v="6"/>
    <n v="3"/>
    <n v="11"/>
    <x v="1"/>
  </r>
  <r>
    <x v="949"/>
    <n v="1980"/>
    <n v="45"/>
    <s v="Master"/>
    <s v="Married"/>
    <s v="Adult"/>
    <n v="69661"/>
    <n v="0"/>
    <n v="0"/>
    <s v="13/05/2014"/>
    <n v="80"/>
    <n v="656"/>
    <n v="16"/>
    <n v="106"/>
    <n v="32"/>
    <n v="16"/>
    <n v="8"/>
    <n v="826"/>
    <n v="1.1857423809592168E-2"/>
    <s v="Wines"/>
    <x v="1"/>
    <x v="8"/>
    <x v="6"/>
    <x v="1"/>
    <n v="3"/>
    <n v="3"/>
    <n v="11"/>
    <x v="1"/>
  </r>
  <r>
    <x v="950"/>
    <n v="1948"/>
    <n v="77"/>
    <s v="PhD"/>
    <s v="Together"/>
    <s v="Senior"/>
    <n v="76140"/>
    <n v="0"/>
    <n v="0"/>
    <s v="13/05/2014"/>
    <n v="57"/>
    <n v="586"/>
    <n v="66"/>
    <n v="653"/>
    <n v="17"/>
    <n v="0"/>
    <n v="26"/>
    <n v="1322"/>
    <n v="1.736275282374573E-2"/>
    <s v="MeatProducts"/>
    <x v="1"/>
    <x v="5"/>
    <x v="7"/>
    <x v="3"/>
    <n v="2"/>
    <n v="3"/>
    <n v="11"/>
    <x v="1"/>
  </r>
  <r>
    <x v="951"/>
    <n v="1958"/>
    <n v="67"/>
    <s v="Graduation"/>
    <s v="Married"/>
    <s v="Senior"/>
    <n v="67267"/>
    <n v="0"/>
    <n v="1"/>
    <s v="13/05/2014"/>
    <n v="0"/>
    <n v="134"/>
    <n v="11"/>
    <n v="59"/>
    <n v="15"/>
    <n v="2"/>
    <n v="30"/>
    <n v="221"/>
    <n v="3.2854148393714599E-3"/>
    <s v="Wines"/>
    <x v="1"/>
    <x v="4"/>
    <x v="3"/>
    <x v="8"/>
    <n v="2"/>
    <n v="3"/>
    <n v="11"/>
    <x v="1"/>
  </r>
  <r>
    <x v="952"/>
    <n v="1949"/>
    <n v="76"/>
    <s v="Master"/>
    <s v="Divorced"/>
    <s v="Senior"/>
    <n v="35416"/>
    <n v="0"/>
    <n v="0"/>
    <s v="13/06/2013"/>
    <n v="62"/>
    <n v="248"/>
    <n v="3"/>
    <n v="81"/>
    <n v="4"/>
    <n v="3"/>
    <n v="51"/>
    <n v="339"/>
    <n v="9.5719448836683978E-3"/>
    <s v="Wines"/>
    <x v="5"/>
    <x v="8"/>
    <x v="0"/>
    <x v="8"/>
    <n v="8"/>
    <n v="3"/>
    <n v="11"/>
    <x v="1"/>
  </r>
  <r>
    <x v="953"/>
    <n v="1950"/>
    <n v="75"/>
    <s v="PhD"/>
    <s v="Together"/>
    <s v="Senior"/>
    <n v="59292"/>
    <n v="0"/>
    <n v="1"/>
    <s v="13/06/2013"/>
    <n v="71"/>
    <n v="378"/>
    <n v="14"/>
    <n v="68"/>
    <n v="19"/>
    <n v="14"/>
    <n v="14"/>
    <n v="493"/>
    <n v="8.3147810834513936E-3"/>
    <s v="Wines"/>
    <x v="3"/>
    <x v="4"/>
    <x v="2"/>
    <x v="7"/>
    <n v="3"/>
    <n v="3"/>
    <n v="11"/>
    <x v="1"/>
  </r>
  <r>
    <x v="954"/>
    <n v="1974"/>
    <n v="51"/>
    <s v="Graduation"/>
    <s v="Single"/>
    <s v="Senior"/>
    <n v="49166"/>
    <n v="0"/>
    <n v="1"/>
    <s v="13/06/2013"/>
    <n v="17"/>
    <n v="224"/>
    <n v="2"/>
    <n v="25"/>
    <n v="7"/>
    <n v="0"/>
    <n v="110"/>
    <n v="258"/>
    <n v="5.2475287800512549E-3"/>
    <s v="Wines"/>
    <x v="3"/>
    <x v="5"/>
    <x v="6"/>
    <x v="2"/>
    <n v="6"/>
    <n v="3"/>
    <n v="11"/>
    <x v="1"/>
  </r>
  <r>
    <x v="955"/>
    <n v="1950"/>
    <n v="75"/>
    <s v="PhD"/>
    <s v="Together"/>
    <s v="Senior"/>
    <n v="59292"/>
    <n v="0"/>
    <n v="1"/>
    <s v="13/06/2013"/>
    <n v="71"/>
    <n v="378"/>
    <n v="14"/>
    <n v="68"/>
    <n v="19"/>
    <n v="14"/>
    <n v="14"/>
    <n v="493"/>
    <n v="8.3147810834513936E-3"/>
    <s v="Wines"/>
    <x v="3"/>
    <x v="4"/>
    <x v="2"/>
    <x v="7"/>
    <n v="3"/>
    <n v="3"/>
    <n v="11"/>
    <x v="1"/>
  </r>
  <r>
    <x v="956"/>
    <n v="1967"/>
    <n v="58"/>
    <s v="Graduation"/>
    <s v="Married"/>
    <s v="Senior"/>
    <n v="61223"/>
    <n v="0"/>
    <n v="1"/>
    <s v="13/06/2013"/>
    <n v="46"/>
    <n v="709"/>
    <n v="43"/>
    <n v="182"/>
    <n v="42"/>
    <n v="118"/>
    <n v="247"/>
    <n v="1094"/>
    <n v="1.7869101481469384E-2"/>
    <s v="Wines"/>
    <x v="3"/>
    <x v="2"/>
    <x v="6"/>
    <x v="4"/>
    <n v="5"/>
    <n v="3"/>
    <n v="11"/>
    <x v="1"/>
  </r>
  <r>
    <x v="957"/>
    <n v="1958"/>
    <n v="67"/>
    <s v="PhD"/>
    <s v="Together"/>
    <s v="Senior"/>
    <n v="65488"/>
    <n v="0"/>
    <n v="0"/>
    <s v="13/06/2014"/>
    <n v="46"/>
    <n v="603"/>
    <n v="45"/>
    <n v="207"/>
    <n v="36"/>
    <n v="18"/>
    <n v="54"/>
    <n v="909"/>
    <n v="1.3880405570486197E-2"/>
    <s v="Wines"/>
    <x v="1"/>
    <x v="4"/>
    <x v="1"/>
    <x v="3"/>
    <n v="1"/>
    <n v="3"/>
    <n v="11"/>
    <x v="1"/>
  </r>
  <r>
    <x v="958"/>
    <n v="1982"/>
    <n v="43"/>
    <s v="Graduation"/>
    <s v="Married"/>
    <s v="Adult"/>
    <n v="28718"/>
    <n v="1"/>
    <n v="0"/>
    <s v="13/07/2013"/>
    <n v="78"/>
    <n v="12"/>
    <n v="4"/>
    <n v="6"/>
    <n v="11"/>
    <n v="8"/>
    <n v="16"/>
    <n v="41"/>
    <n v="1.4276760220071035E-3"/>
    <s v="GoldProds"/>
    <x v="3"/>
    <x v="1"/>
    <x v="4"/>
    <x v="2"/>
    <n v="8"/>
    <n v="3"/>
    <n v="11"/>
    <x v="1"/>
  </r>
  <r>
    <x v="959"/>
    <n v="1959"/>
    <n v="66"/>
    <s v="Graduation"/>
    <s v="Divorced"/>
    <s v="Senior"/>
    <n v="23295"/>
    <n v="0"/>
    <n v="0"/>
    <s v="13/07/2013"/>
    <n v="72"/>
    <n v="0"/>
    <n v="0"/>
    <n v="1"/>
    <n v="2"/>
    <n v="12"/>
    <n v="5"/>
    <n v="15"/>
    <n v="6.43915003219575E-4"/>
    <s v="Sweet"/>
    <x v="1"/>
    <x v="6"/>
    <x v="4"/>
    <x v="0"/>
    <n v="8"/>
    <n v="3"/>
    <n v="11"/>
    <x v="1"/>
  </r>
  <r>
    <x v="960"/>
    <n v="1952"/>
    <n v="73"/>
    <s v="Graduation"/>
    <s v="Together"/>
    <s v="Senior"/>
    <n v="34074"/>
    <n v="1"/>
    <n v="1"/>
    <s v="13/07/2013"/>
    <n v="69"/>
    <n v="135"/>
    <n v="1"/>
    <n v="41"/>
    <n v="10"/>
    <n v="1"/>
    <n v="67"/>
    <n v="188"/>
    <n v="5.5174032987028235E-3"/>
    <s v="Wines"/>
    <x v="0"/>
    <x v="4"/>
    <x v="6"/>
    <x v="2"/>
    <n v="6"/>
    <n v="3"/>
    <n v="11"/>
    <x v="1"/>
  </r>
  <r>
    <x v="961"/>
    <n v="1957"/>
    <n v="68"/>
    <s v="Graduation"/>
    <s v="Single"/>
    <s v="Senior"/>
    <n v="36864"/>
    <n v="0"/>
    <n v="1"/>
    <s v="13/08/2012"/>
    <n v="53"/>
    <n v="204"/>
    <n v="5"/>
    <n v="39"/>
    <n v="17"/>
    <n v="0"/>
    <n v="89"/>
    <n v="265"/>
    <n v="7.1885850694444441E-3"/>
    <s v="Wines"/>
    <x v="5"/>
    <x v="5"/>
    <x v="3"/>
    <x v="4"/>
    <n v="8"/>
    <n v="3"/>
    <n v="11"/>
    <x v="0"/>
  </r>
  <r>
    <x v="962"/>
    <n v="1976"/>
    <n v="49"/>
    <s v="PhD"/>
    <s v="Together"/>
    <s v="Adult"/>
    <n v="72335"/>
    <n v="0"/>
    <n v="0"/>
    <s v="13/08/2012"/>
    <n v="2"/>
    <n v="1285"/>
    <n v="105"/>
    <n v="653"/>
    <n v="28"/>
    <n v="21"/>
    <n v="0"/>
    <n v="2092"/>
    <n v="2.8920992603857054E-2"/>
    <s v="Wines"/>
    <x v="1"/>
    <x v="7"/>
    <x v="1"/>
    <x v="7"/>
    <n v="8"/>
    <n v="3"/>
    <n v="11"/>
    <x v="0"/>
  </r>
  <r>
    <x v="963"/>
    <n v="1973"/>
    <n v="52"/>
    <s v="Graduation"/>
    <s v="Married"/>
    <s v="Senior"/>
    <n v="52845"/>
    <n v="1"/>
    <n v="0"/>
    <s v="13/08/2013"/>
    <n v="7"/>
    <n v="384"/>
    <n v="25"/>
    <n v="292"/>
    <n v="130"/>
    <n v="41"/>
    <n v="64"/>
    <n v="872"/>
    <n v="1.6501088087803956E-2"/>
    <s v="Wines"/>
    <x v="5"/>
    <x v="3"/>
    <x v="8"/>
    <x v="3"/>
    <n v="6"/>
    <n v="3"/>
    <n v="11"/>
    <x v="1"/>
  </r>
  <r>
    <x v="964"/>
    <n v="1978"/>
    <n v="47"/>
    <s v="2n Cycle"/>
    <s v="Single"/>
    <s v="Adult"/>
    <n v="38593"/>
    <n v="1"/>
    <n v="0"/>
    <s v="13/09/2013"/>
    <n v="42"/>
    <n v="51"/>
    <n v="12"/>
    <n v="49"/>
    <n v="17"/>
    <n v="24"/>
    <n v="24"/>
    <n v="153"/>
    <n v="3.9644495115694553E-3"/>
    <s v="Wines"/>
    <x v="5"/>
    <x v="0"/>
    <x v="0"/>
    <x v="2"/>
    <n v="8"/>
    <n v="3"/>
    <n v="11"/>
    <x v="1"/>
  </r>
  <r>
    <x v="965"/>
    <n v="1974"/>
    <n v="51"/>
    <s v="PhD"/>
    <s v="Single"/>
    <s v="Senior"/>
    <n v="30899"/>
    <n v="1"/>
    <n v="0"/>
    <s v="13/10/2012"/>
    <n v="35"/>
    <n v="24"/>
    <n v="0"/>
    <n v="8"/>
    <n v="0"/>
    <n v="0"/>
    <n v="1"/>
    <n v="32"/>
    <n v="1.0356322211074792E-3"/>
    <s v="Wines"/>
    <x v="3"/>
    <x v="6"/>
    <x v="4"/>
    <x v="2"/>
    <n v="6"/>
    <n v="3"/>
    <n v="11"/>
    <x v="1"/>
  </r>
  <r>
    <x v="966"/>
    <n v="1980"/>
    <n v="45"/>
    <s v="Graduation"/>
    <s v="Together"/>
    <s v="Adult"/>
    <n v="44010"/>
    <n v="1"/>
    <n v="0"/>
    <s v="13/10/2012"/>
    <n v="46"/>
    <n v="186"/>
    <n v="36"/>
    <n v="234"/>
    <n v="86"/>
    <n v="72"/>
    <n v="48"/>
    <n v="614"/>
    <n v="1.3951374687571006E-2"/>
    <s v="MeatProducts"/>
    <x v="8"/>
    <x v="7"/>
    <x v="3"/>
    <x v="3"/>
    <n v="9"/>
    <n v="3"/>
    <n v="11"/>
    <x v="1"/>
  </r>
  <r>
    <x v="967"/>
    <n v="1965"/>
    <n v="60"/>
    <s v="Master"/>
    <s v="Single"/>
    <s v="Senior"/>
    <n v="33168"/>
    <n v="0"/>
    <n v="1"/>
    <s v="13/10/2012"/>
    <n v="0"/>
    <n v="80"/>
    <n v="1"/>
    <n v="37"/>
    <n v="0"/>
    <n v="1"/>
    <n v="3"/>
    <n v="119"/>
    <n v="3.5877954655089243E-3"/>
    <s v="Wines"/>
    <x v="5"/>
    <x v="1"/>
    <x v="0"/>
    <x v="4"/>
    <n v="7"/>
    <n v="3"/>
    <n v="11"/>
    <x v="1"/>
  </r>
  <r>
    <x v="968"/>
    <n v="1986"/>
    <n v="39"/>
    <s v="Graduation"/>
    <s v="Single"/>
    <s v="Adult"/>
    <n v="26576"/>
    <n v="1"/>
    <n v="0"/>
    <s v="13/10/2012"/>
    <n v="40"/>
    <n v="10"/>
    <n v="0"/>
    <n v="8"/>
    <n v="0"/>
    <n v="0"/>
    <n v="9"/>
    <n v="18"/>
    <n v="6.7730282962071041E-4"/>
    <s v="Wines"/>
    <x v="1"/>
    <x v="6"/>
    <x v="4"/>
    <x v="0"/>
    <n v="9"/>
    <n v="3"/>
    <n v="11"/>
    <x v="0"/>
  </r>
  <r>
    <x v="969"/>
    <n v="1971"/>
    <n v="54"/>
    <s v="Graduation"/>
    <s v="Divorced"/>
    <s v="Senior"/>
    <n v="43300"/>
    <n v="0"/>
    <n v="1"/>
    <s v="13/10/2012"/>
    <n v="87"/>
    <n v="91"/>
    <n v="3"/>
    <n v="52"/>
    <n v="2"/>
    <n v="1"/>
    <n v="31"/>
    <n v="149"/>
    <n v="3.441108545034642E-3"/>
    <s v="Wines"/>
    <x v="5"/>
    <x v="0"/>
    <x v="4"/>
    <x v="4"/>
    <n v="8"/>
    <n v="3"/>
    <n v="11"/>
    <x v="0"/>
  </r>
  <r>
    <x v="970"/>
    <n v="1977"/>
    <n v="48"/>
    <s v="PhD"/>
    <s v="Married"/>
    <s v="Adult"/>
    <n v="28973"/>
    <n v="0"/>
    <n v="0"/>
    <s v="13/10/2012"/>
    <n v="59"/>
    <n v="206"/>
    <n v="0"/>
    <n v="46"/>
    <n v="3"/>
    <n v="2"/>
    <n v="12"/>
    <n v="257"/>
    <n v="8.8703275463362444E-3"/>
    <s v="Wines"/>
    <x v="3"/>
    <x v="5"/>
    <x v="0"/>
    <x v="8"/>
    <n v="8"/>
    <n v="3"/>
    <n v="11"/>
    <x v="1"/>
  </r>
  <r>
    <x v="971"/>
    <n v="1960"/>
    <n v="65"/>
    <s v="PhD"/>
    <s v="Married"/>
    <s v="Senior"/>
    <n v="77037"/>
    <n v="0"/>
    <n v="1"/>
    <s v="13/10/2013"/>
    <n v="3"/>
    <n v="463"/>
    <n v="96"/>
    <n v="333"/>
    <n v="168"/>
    <n v="53"/>
    <n v="10"/>
    <n v="1113"/>
    <n v="1.4447603099809183E-2"/>
    <s v="Wines"/>
    <x v="1"/>
    <x v="8"/>
    <x v="5"/>
    <x v="1"/>
    <n v="3"/>
    <n v="3"/>
    <n v="11"/>
    <x v="1"/>
  </r>
  <r>
    <x v="972"/>
    <n v="1974"/>
    <n v="51"/>
    <s v="PhD"/>
    <s v="Married"/>
    <s v="Senior"/>
    <n v="40344"/>
    <n v="0"/>
    <n v="1"/>
    <s v="13/10/2013"/>
    <n v="48"/>
    <n v="210"/>
    <n v="0"/>
    <n v="6"/>
    <n v="0"/>
    <n v="0"/>
    <n v="2"/>
    <n v="216"/>
    <n v="5.353955978584176E-3"/>
    <s v="Wines"/>
    <x v="3"/>
    <x v="0"/>
    <x v="0"/>
    <x v="8"/>
    <n v="7"/>
    <n v="3"/>
    <n v="11"/>
    <x v="1"/>
  </r>
  <r>
    <x v="973"/>
    <n v="1972"/>
    <n v="53"/>
    <s v="2n Cycle"/>
    <s v="Single"/>
    <s v="Senior"/>
    <n v="65704"/>
    <n v="0"/>
    <n v="0"/>
    <s v="13/10/2013"/>
    <n v="18"/>
    <n v="279"/>
    <n v="172"/>
    <n v="74"/>
    <n v="38"/>
    <n v="8"/>
    <n v="246"/>
    <n v="571"/>
    <n v="8.6904906854985992E-3"/>
    <s v="Wines"/>
    <x v="1"/>
    <x v="1"/>
    <x v="11"/>
    <x v="5"/>
    <n v="1"/>
    <n v="3"/>
    <n v="11"/>
    <x v="1"/>
  </r>
  <r>
    <x v="974"/>
    <n v="1971"/>
    <n v="54"/>
    <s v="Graduation"/>
    <s v="Divorced"/>
    <s v="Senior"/>
    <n v="55635"/>
    <n v="0"/>
    <n v="1"/>
    <s v="13/11/2012"/>
    <n v="34"/>
    <n v="235"/>
    <n v="65"/>
    <n v="164"/>
    <n v="50"/>
    <n v="49"/>
    <n v="27"/>
    <n v="563"/>
    <n v="1.0119529073425003E-2"/>
    <s v="Wines"/>
    <x v="2"/>
    <x v="8"/>
    <x v="6"/>
    <x v="9"/>
    <n v="6"/>
    <n v="3"/>
    <n v="11"/>
    <x v="1"/>
  </r>
  <r>
    <x v="975"/>
    <n v="1976"/>
    <n v="49"/>
    <s v="Basic"/>
    <s v="Married"/>
    <s v="Adult"/>
    <n v="7500"/>
    <n v="0"/>
    <n v="0"/>
    <s v="13/11/2012"/>
    <n v="59"/>
    <n v="6"/>
    <n v="16"/>
    <n v="11"/>
    <n v="11"/>
    <n v="1"/>
    <n v="16"/>
    <n v="45"/>
    <n v="6.0000000000000001E-3"/>
    <s v="Fruits"/>
    <x v="1"/>
    <x v="1"/>
    <x v="4"/>
    <x v="2"/>
    <n v="8"/>
    <n v="3"/>
    <n v="11"/>
    <x v="1"/>
  </r>
  <r>
    <x v="976"/>
    <n v="1984"/>
    <n v="41"/>
    <s v="Graduation"/>
    <s v="Together"/>
    <s v="Adult"/>
    <n v="35196"/>
    <n v="1"/>
    <n v="0"/>
    <s v="13/11/2012"/>
    <n v="68"/>
    <n v="75"/>
    <n v="12"/>
    <n v="141"/>
    <n v="43"/>
    <n v="39"/>
    <n v="187"/>
    <n v="310"/>
    <n v="8.8078190703489035E-3"/>
    <s v="GoldProds"/>
    <x v="8"/>
    <x v="10"/>
    <x v="0"/>
    <x v="8"/>
    <n v="8"/>
    <n v="3"/>
    <n v="11"/>
    <x v="0"/>
  </r>
  <r>
    <x v="977"/>
    <n v="1959"/>
    <n v="66"/>
    <s v="Graduation"/>
    <s v="Together"/>
    <s v="Senior"/>
    <n v="71706"/>
    <n v="0"/>
    <n v="1"/>
    <s v="13/11/2012"/>
    <n v="16"/>
    <n v="931"/>
    <n v="56"/>
    <n v="253"/>
    <n v="91"/>
    <n v="98"/>
    <n v="14"/>
    <n v="1429"/>
    <n v="1.9928597327978134E-2"/>
    <s v="Wines"/>
    <x v="2"/>
    <x v="2"/>
    <x v="2"/>
    <x v="9"/>
    <n v="5"/>
    <n v="3"/>
    <n v="11"/>
    <x v="1"/>
  </r>
  <r>
    <x v="978"/>
    <n v="1984"/>
    <n v="41"/>
    <s v="Graduation"/>
    <s v="Together"/>
    <s v="Adult"/>
    <n v="35196"/>
    <n v="1"/>
    <n v="0"/>
    <s v="13/11/2012"/>
    <n v="68"/>
    <n v="75"/>
    <n v="12"/>
    <n v="141"/>
    <n v="43"/>
    <n v="39"/>
    <n v="187"/>
    <n v="310"/>
    <n v="8.8078190703489035E-3"/>
    <s v="GoldProds"/>
    <x v="8"/>
    <x v="10"/>
    <x v="0"/>
    <x v="8"/>
    <n v="8"/>
    <n v="3"/>
    <n v="11"/>
    <x v="1"/>
  </r>
  <r>
    <x v="979"/>
    <n v="1957"/>
    <n v="68"/>
    <s v="Graduation"/>
    <s v="Single"/>
    <s v="Senior"/>
    <n v="64849"/>
    <n v="0"/>
    <n v="0"/>
    <s v="13/11/2012"/>
    <n v="42"/>
    <n v="652"/>
    <n v="48"/>
    <n v="350"/>
    <n v="94"/>
    <n v="84"/>
    <n v="108"/>
    <n v="1228"/>
    <n v="1.8936298169593978E-2"/>
    <s v="Wines"/>
    <x v="1"/>
    <x v="2"/>
    <x v="6"/>
    <x v="3"/>
    <n v="5"/>
    <n v="3"/>
    <n v="11"/>
    <x v="0"/>
  </r>
  <r>
    <x v="980"/>
    <n v="1966"/>
    <n v="59"/>
    <s v="Graduation"/>
    <s v="Together"/>
    <s v="Senior"/>
    <n v="43482"/>
    <n v="2"/>
    <n v="1"/>
    <s v="13/11/2013"/>
    <n v="83"/>
    <n v="18"/>
    <n v="1"/>
    <n v="32"/>
    <n v="6"/>
    <n v="3"/>
    <n v="28"/>
    <n v="60"/>
    <n v="1.3798813302056023E-3"/>
    <s v="MeatProducts"/>
    <x v="5"/>
    <x v="1"/>
    <x v="4"/>
    <x v="4"/>
    <n v="6"/>
    <n v="3"/>
    <n v="11"/>
    <x v="1"/>
  </r>
  <r>
    <x v="981"/>
    <n v="1960"/>
    <n v="65"/>
    <s v="Master"/>
    <s v="Married"/>
    <s v="Senior"/>
    <n v="47353"/>
    <n v="0"/>
    <n v="1"/>
    <s v="13/11/2013"/>
    <n v="93"/>
    <n v="184"/>
    <n v="2"/>
    <n v="19"/>
    <n v="8"/>
    <n v="8"/>
    <n v="4"/>
    <n v="221"/>
    <n v="4.6670749477329843E-3"/>
    <s v="Wines"/>
    <x v="5"/>
    <x v="1"/>
    <x v="3"/>
    <x v="3"/>
    <n v="5"/>
    <n v="3"/>
    <n v="11"/>
    <x v="1"/>
  </r>
  <r>
    <x v="982"/>
    <n v="1953"/>
    <n v="72"/>
    <s v="Graduation"/>
    <s v="Single"/>
    <s v="Senior"/>
    <n v="73892"/>
    <n v="0"/>
    <n v="0"/>
    <s v="13/11/2013"/>
    <n v="40"/>
    <n v="703"/>
    <n v="102"/>
    <n v="601"/>
    <n v="0"/>
    <n v="58"/>
    <n v="43"/>
    <n v="1464"/>
    <n v="1.981269961565528E-2"/>
    <s v="Wines"/>
    <x v="1"/>
    <x v="4"/>
    <x v="12"/>
    <x v="7"/>
    <n v="1"/>
    <n v="3"/>
    <n v="11"/>
    <x v="0"/>
  </r>
  <r>
    <x v="983"/>
    <n v="1970"/>
    <n v="55"/>
    <s v="Master"/>
    <s v="Divorced"/>
    <s v="Senior"/>
    <n v="55282"/>
    <n v="1"/>
    <n v="0"/>
    <s v="13/12/2013"/>
    <n v="9"/>
    <n v="125"/>
    <n v="6"/>
    <n v="73"/>
    <n v="8"/>
    <n v="4"/>
    <n v="19"/>
    <n v="216"/>
    <n v="3.9072392460475381E-3"/>
    <s v="Wines"/>
    <x v="1"/>
    <x v="4"/>
    <x v="0"/>
    <x v="3"/>
    <n v="4"/>
    <n v="3"/>
    <n v="11"/>
    <x v="1"/>
  </r>
  <r>
    <x v="984"/>
    <n v="1970"/>
    <n v="55"/>
    <s v="Master"/>
    <s v="Married"/>
    <s v="Senior"/>
    <n v="61872"/>
    <n v="0"/>
    <n v="1"/>
    <s v="13/12/2013"/>
    <n v="81"/>
    <n v="330"/>
    <n v="5"/>
    <n v="159"/>
    <n v="36"/>
    <n v="27"/>
    <n v="16"/>
    <n v="557"/>
    <n v="9.0024566847685551E-3"/>
    <s v="Wines"/>
    <x v="2"/>
    <x v="0"/>
    <x v="1"/>
    <x v="6"/>
    <n v="4"/>
    <n v="3"/>
    <n v="11"/>
    <x v="1"/>
  </r>
  <r>
    <x v="985"/>
    <n v="1950"/>
    <n v="75"/>
    <s v="Graduation"/>
    <s v="Together"/>
    <s v="Senior"/>
    <n v="28320"/>
    <n v="0"/>
    <n v="1"/>
    <s v="14/01/2013"/>
    <n v="68"/>
    <n v="19"/>
    <n v="1"/>
    <n v="14"/>
    <n v="3"/>
    <n v="2"/>
    <n v="4"/>
    <n v="39"/>
    <n v="1.3771186440677966E-3"/>
    <s v="Wines"/>
    <x v="1"/>
    <x v="6"/>
    <x v="4"/>
    <x v="2"/>
    <n v="8"/>
    <n v="3"/>
    <n v="11"/>
    <x v="1"/>
  </r>
  <r>
    <x v="986"/>
    <n v="1983"/>
    <n v="42"/>
    <s v="Graduation"/>
    <s v="Married"/>
    <s v="Adult"/>
    <n v="76630"/>
    <n v="0"/>
    <n v="0"/>
    <s v="14/01/2014"/>
    <n v="93"/>
    <n v="255"/>
    <n v="31"/>
    <n v="446"/>
    <n v="40"/>
    <n v="56"/>
    <n v="175"/>
    <n v="828"/>
    <n v="1.0805167688894689E-2"/>
    <s v="MeatProducts"/>
    <x v="1"/>
    <x v="4"/>
    <x v="11"/>
    <x v="12"/>
    <n v="1"/>
    <n v="3"/>
    <n v="11"/>
    <x v="1"/>
  </r>
  <r>
    <x v="987"/>
    <n v="1982"/>
    <n v="43"/>
    <s v="Graduation"/>
    <s v="Married"/>
    <s v="Adult"/>
    <n v="65169"/>
    <n v="0"/>
    <n v="0"/>
    <s v="14/01/2014"/>
    <n v="23"/>
    <n v="1074"/>
    <n v="0"/>
    <n v="69"/>
    <n v="0"/>
    <n v="0"/>
    <n v="46"/>
    <n v="1143"/>
    <n v="1.7539013948349676E-2"/>
    <s v="Wines"/>
    <x v="1"/>
    <x v="7"/>
    <x v="1"/>
    <x v="11"/>
    <n v="6"/>
    <n v="3"/>
    <n v="11"/>
    <x v="0"/>
  </r>
  <r>
    <x v="988"/>
    <n v="1967"/>
    <n v="58"/>
    <s v="Graduation"/>
    <s v="Married"/>
    <s v="Senior"/>
    <n v="35441"/>
    <n v="1"/>
    <n v="1"/>
    <s v="14/02/2013"/>
    <n v="94"/>
    <n v="25"/>
    <n v="1"/>
    <n v="9"/>
    <n v="2"/>
    <n v="1"/>
    <n v="1"/>
    <n v="38"/>
    <n v="1.072204508902119E-3"/>
    <s v="Wines"/>
    <x v="3"/>
    <x v="6"/>
    <x v="4"/>
    <x v="2"/>
    <n v="8"/>
    <n v="3"/>
    <n v="11"/>
    <x v="1"/>
  </r>
  <r>
    <x v="989"/>
    <n v="1983"/>
    <n v="42"/>
    <s v="Graduation"/>
    <s v="Married"/>
    <s v="Adult"/>
    <n v="39922"/>
    <n v="1"/>
    <n v="0"/>
    <s v="14/02/2013"/>
    <n v="30"/>
    <n v="29"/>
    <n v="12"/>
    <n v="59"/>
    <n v="19"/>
    <n v="1"/>
    <n v="36"/>
    <n v="120"/>
    <n v="3.0058614297880869E-3"/>
    <s v="MeatProducts"/>
    <x v="3"/>
    <x v="4"/>
    <x v="4"/>
    <x v="4"/>
    <n v="8"/>
    <n v="3"/>
    <n v="11"/>
    <x v="1"/>
  </r>
  <r>
    <x v="990"/>
    <n v="1970"/>
    <n v="55"/>
    <s v="2n Cycle"/>
    <s v="Divorced"/>
    <s v="Senior"/>
    <n v="25959"/>
    <n v="1"/>
    <n v="1"/>
    <s v="14/02/2013"/>
    <n v="1"/>
    <n v="4"/>
    <n v="2"/>
    <n v="12"/>
    <n v="7"/>
    <n v="5"/>
    <n v="26"/>
    <n v="30"/>
    <n v="1.1556685542586387E-3"/>
    <s v="GoldProds"/>
    <x v="3"/>
    <x v="6"/>
    <x v="3"/>
    <x v="0"/>
    <n v="6"/>
    <n v="3"/>
    <n v="11"/>
    <x v="0"/>
  </r>
  <r>
    <x v="991"/>
    <n v="1962"/>
    <n v="63"/>
    <s v="Master"/>
    <s v="Married"/>
    <s v="Senior"/>
    <n v="72828"/>
    <n v="0"/>
    <n v="1"/>
    <s v="14/02/2013"/>
    <n v="17"/>
    <n v="1205"/>
    <n v="0"/>
    <n v="235"/>
    <n v="19"/>
    <n v="14"/>
    <n v="205"/>
    <n v="1473"/>
    <n v="2.0225737353765035E-2"/>
    <s v="Wines"/>
    <x v="8"/>
    <x v="10"/>
    <x v="6"/>
    <x v="11"/>
    <n v="7"/>
    <n v="3"/>
    <n v="11"/>
    <x v="1"/>
  </r>
  <r>
    <x v="992"/>
    <n v="1983"/>
    <n v="42"/>
    <s v="Graduation"/>
    <s v="Married"/>
    <s v="Adult"/>
    <n v="39922"/>
    <n v="1"/>
    <n v="0"/>
    <s v="14/02/2013"/>
    <n v="30"/>
    <n v="29"/>
    <n v="12"/>
    <n v="59"/>
    <n v="19"/>
    <n v="1"/>
    <n v="36"/>
    <n v="120"/>
    <n v="3.0058614297880869E-3"/>
    <s v="MeatProducts"/>
    <x v="3"/>
    <x v="4"/>
    <x v="4"/>
    <x v="4"/>
    <n v="8"/>
    <n v="3"/>
    <n v="11"/>
    <x v="1"/>
  </r>
  <r>
    <x v="993"/>
    <n v="1983"/>
    <n v="42"/>
    <s v="Graduation"/>
    <s v="Married"/>
    <s v="Adult"/>
    <n v="39922"/>
    <n v="1"/>
    <n v="0"/>
    <s v="14/02/2013"/>
    <n v="30"/>
    <n v="29"/>
    <n v="12"/>
    <n v="59"/>
    <n v="19"/>
    <n v="1"/>
    <n v="36"/>
    <n v="120"/>
    <n v="3.0058614297880869E-3"/>
    <s v="MeatProducts"/>
    <x v="3"/>
    <x v="4"/>
    <x v="4"/>
    <x v="4"/>
    <n v="8"/>
    <n v="3"/>
    <n v="11"/>
    <x v="1"/>
  </r>
  <r>
    <x v="994"/>
    <n v="1955"/>
    <n v="70"/>
    <s v="Graduation"/>
    <s v="Married"/>
    <s v="Senior"/>
    <n v="74268"/>
    <n v="0"/>
    <n v="0"/>
    <s v="14/02/2013"/>
    <n v="83"/>
    <n v="199"/>
    <n v="66"/>
    <n v="315"/>
    <n v="97"/>
    <n v="174"/>
    <n v="41"/>
    <n v="851"/>
    <n v="1.1458501642699412E-2"/>
    <s v="MeatProducts"/>
    <x v="1"/>
    <x v="0"/>
    <x v="6"/>
    <x v="8"/>
    <n v="2"/>
    <n v="3"/>
    <n v="11"/>
    <x v="1"/>
  </r>
  <r>
    <x v="995"/>
    <n v="1954"/>
    <n v="71"/>
    <s v="Graduation"/>
    <s v="Divorced"/>
    <s v="Senior"/>
    <n v="72071"/>
    <n v="0"/>
    <n v="1"/>
    <s v="14/02/2013"/>
    <n v="4"/>
    <n v="531"/>
    <n v="69"/>
    <n v="300"/>
    <n v="150"/>
    <n v="138"/>
    <n v="150"/>
    <n v="1188"/>
    <n v="1.6483745195709786E-2"/>
    <s v="Wines"/>
    <x v="5"/>
    <x v="5"/>
    <x v="1"/>
    <x v="7"/>
    <n v="2"/>
    <n v="3"/>
    <n v="11"/>
    <x v="1"/>
  </r>
  <r>
    <x v="996"/>
    <n v="1966"/>
    <n v="59"/>
    <s v="Graduation"/>
    <s v="Divorced"/>
    <s v="Senior"/>
    <n v="55686"/>
    <n v="0"/>
    <n v="1"/>
    <s v="14/02/2013"/>
    <n v="27"/>
    <n v="673"/>
    <n v="0"/>
    <n v="199"/>
    <n v="37"/>
    <n v="47"/>
    <n v="26"/>
    <n v="956"/>
    <n v="1.716769026326186E-2"/>
    <s v="Wines"/>
    <x v="3"/>
    <x v="10"/>
    <x v="6"/>
    <x v="8"/>
    <n v="4"/>
    <n v="3"/>
    <n v="11"/>
    <x v="1"/>
  </r>
  <r>
    <x v="997"/>
    <n v="1986"/>
    <n v="39"/>
    <s v="Graduation"/>
    <s v="Single"/>
    <s v="Adult"/>
    <n v="39146"/>
    <n v="1"/>
    <n v="0"/>
    <s v="14/02/2013"/>
    <n v="1"/>
    <n v="94"/>
    <n v="1"/>
    <n v="33"/>
    <n v="13"/>
    <n v="12"/>
    <n v="12"/>
    <n v="153"/>
    <n v="3.9084453073110915E-3"/>
    <s v="Wines"/>
    <x v="5"/>
    <x v="0"/>
    <x v="4"/>
    <x v="4"/>
    <n v="8"/>
    <n v="3"/>
    <n v="11"/>
    <x v="1"/>
  </r>
  <r>
    <x v="998"/>
    <n v="1954"/>
    <n v="71"/>
    <s v="Graduation"/>
    <s v="Divorced"/>
    <s v="Senior"/>
    <n v="72071"/>
    <n v="0"/>
    <n v="1"/>
    <s v="14/02/2013"/>
    <n v="4"/>
    <n v="531"/>
    <n v="69"/>
    <n v="300"/>
    <n v="150"/>
    <n v="138"/>
    <n v="150"/>
    <n v="1188"/>
    <n v="1.6483745195709786E-2"/>
    <s v="Wines"/>
    <x v="5"/>
    <x v="5"/>
    <x v="1"/>
    <x v="7"/>
    <n v="2"/>
    <n v="3"/>
    <n v="11"/>
    <x v="1"/>
  </r>
  <r>
    <x v="999"/>
    <n v="1994"/>
    <n v="31"/>
    <s v="Graduation"/>
    <s v="Together"/>
    <s v="Adult"/>
    <n v="80134"/>
    <n v="0"/>
    <n v="0"/>
    <s v="14/02/2014"/>
    <n v="11"/>
    <n v="966"/>
    <n v="26"/>
    <n v="282"/>
    <n v="52"/>
    <n v="26"/>
    <n v="26"/>
    <n v="1352"/>
    <n v="1.6871739835775078E-2"/>
    <s v="Wines"/>
    <x v="1"/>
    <x v="1"/>
    <x v="5"/>
    <x v="12"/>
    <n v="5"/>
    <n v="3"/>
    <n v="11"/>
    <x v="1"/>
  </r>
  <r>
    <x v="1000"/>
    <n v="1966"/>
    <n v="59"/>
    <s v="Master"/>
    <s v="Married"/>
    <s v="Senior"/>
    <n v="38179"/>
    <n v="1"/>
    <n v="1"/>
    <s v="14/03/2013"/>
    <n v="30"/>
    <n v="38"/>
    <n v="4"/>
    <n v="22"/>
    <n v="4"/>
    <n v="2"/>
    <n v="20"/>
    <n v="70"/>
    <n v="1.8334686607821052E-3"/>
    <s v="Wines"/>
    <x v="2"/>
    <x v="4"/>
    <x v="0"/>
    <x v="2"/>
    <n v="7"/>
    <n v="3"/>
    <n v="11"/>
    <x v="1"/>
  </r>
  <r>
    <x v="1001"/>
    <n v="1970"/>
    <n v="55"/>
    <s v="Graduation"/>
    <s v="Divorced"/>
    <s v="Senior"/>
    <n v="33986"/>
    <n v="1"/>
    <n v="0"/>
    <s v="14/03/2013"/>
    <n v="43"/>
    <n v="16"/>
    <n v="2"/>
    <n v="18"/>
    <n v="2"/>
    <n v="1"/>
    <n v="5"/>
    <n v="39"/>
    <n v="1.1475313364326487E-3"/>
    <s v="MeatProducts"/>
    <x v="1"/>
    <x v="6"/>
    <x v="4"/>
    <x v="2"/>
    <n v="7"/>
    <n v="3"/>
    <n v="11"/>
    <x v="1"/>
  </r>
  <r>
    <x v="1002"/>
    <n v="1975"/>
    <n v="50"/>
    <s v="Master"/>
    <s v="Single"/>
    <s v="Adult"/>
    <n v="81169"/>
    <n v="0"/>
    <n v="0"/>
    <s v="14/04/2013"/>
    <n v="47"/>
    <n v="1288"/>
    <n v="20"/>
    <n v="613"/>
    <n v="80"/>
    <n v="61"/>
    <n v="27"/>
    <n v="2062"/>
    <n v="2.5403787160122707E-2"/>
    <s v="Wines"/>
    <x v="1"/>
    <x v="5"/>
    <x v="5"/>
    <x v="6"/>
    <n v="2"/>
    <n v="3"/>
    <n v="11"/>
    <x v="1"/>
  </r>
  <r>
    <x v="1003"/>
    <n v="1970"/>
    <n v="55"/>
    <s v="PhD"/>
    <s v="Together"/>
    <s v="Senior"/>
    <n v="77622"/>
    <n v="0"/>
    <n v="2"/>
    <s v="14/04/2014"/>
    <n v="3"/>
    <n v="520"/>
    <n v="7"/>
    <n v="154"/>
    <n v="19"/>
    <n v="0"/>
    <n v="14"/>
    <n v="700"/>
    <n v="9.0180618896704545E-3"/>
    <s v="Wines"/>
    <x v="3"/>
    <x v="10"/>
    <x v="6"/>
    <x v="12"/>
    <n v="3"/>
    <n v="3"/>
    <n v="11"/>
    <x v="1"/>
  </r>
  <r>
    <x v="1004"/>
    <n v="1976"/>
    <n v="49"/>
    <s v="Graduation"/>
    <s v="Together"/>
    <s v="Adult"/>
    <n v="36283"/>
    <n v="1"/>
    <n v="1"/>
    <s v="14/04/2014"/>
    <n v="42"/>
    <n v="6"/>
    <n v="5"/>
    <n v="5"/>
    <n v="8"/>
    <n v="0"/>
    <n v="5"/>
    <n v="24"/>
    <n v="6.614668026348428E-4"/>
    <s v="FishProducts"/>
    <x v="3"/>
    <x v="6"/>
    <x v="4"/>
    <x v="2"/>
    <n v="4"/>
    <n v="3"/>
    <n v="11"/>
    <x v="1"/>
  </r>
  <r>
    <x v="1005"/>
    <n v="1953"/>
    <n v="72"/>
    <s v="Graduation"/>
    <s v="Together"/>
    <s v="Senior"/>
    <n v="58398"/>
    <n v="0"/>
    <n v="0"/>
    <s v="14/05/2013"/>
    <n v="44"/>
    <n v="299"/>
    <n v="5"/>
    <n v="201"/>
    <n v="21"/>
    <n v="21"/>
    <n v="49"/>
    <n v="547"/>
    <n v="9.3667591355868357E-3"/>
    <s v="Wines"/>
    <x v="5"/>
    <x v="5"/>
    <x v="1"/>
    <x v="7"/>
    <n v="4"/>
    <n v="3"/>
    <n v="11"/>
    <x v="1"/>
  </r>
  <r>
    <x v="1006"/>
    <n v="1969"/>
    <n v="56"/>
    <s v="Graduation"/>
    <s v="Single"/>
    <s v="Senior"/>
    <n v="30822"/>
    <n v="1"/>
    <n v="0"/>
    <s v="14/06/2013"/>
    <n v="92"/>
    <n v="3"/>
    <n v="9"/>
    <n v="13"/>
    <n v="2"/>
    <n v="12"/>
    <n v="12"/>
    <n v="39"/>
    <n v="1.265329959120109E-3"/>
    <s v="MeatProducts"/>
    <x v="1"/>
    <x v="6"/>
    <x v="4"/>
    <x v="2"/>
    <n v="7"/>
    <n v="3"/>
    <n v="11"/>
    <x v="1"/>
  </r>
  <r>
    <x v="1007"/>
    <n v="1976"/>
    <n v="49"/>
    <s v="Graduation"/>
    <s v="Divorced"/>
    <s v="Adult"/>
    <n v="31859"/>
    <n v="1"/>
    <n v="0"/>
    <s v="14/06/2013"/>
    <n v="77"/>
    <n v="3"/>
    <n v="1"/>
    <n v="3"/>
    <n v="8"/>
    <n v="0"/>
    <n v="5"/>
    <n v="15"/>
    <n v="4.7082457076493299E-4"/>
    <s v="FishProducts"/>
    <x v="1"/>
    <x v="6"/>
    <x v="4"/>
    <x v="0"/>
    <n v="7"/>
    <n v="3"/>
    <n v="11"/>
    <x v="1"/>
  </r>
  <r>
    <x v="1008"/>
    <n v="1960"/>
    <n v="65"/>
    <s v="Master"/>
    <s v="Married"/>
    <s v="Senior"/>
    <n v="28520"/>
    <n v="1"/>
    <n v="1"/>
    <s v="14/06/2013"/>
    <n v="55"/>
    <n v="11"/>
    <n v="0"/>
    <n v="10"/>
    <n v="0"/>
    <n v="2"/>
    <n v="20"/>
    <n v="23"/>
    <n v="8.0645161290322581E-4"/>
    <s v="GoldProds"/>
    <x v="1"/>
    <x v="6"/>
    <x v="0"/>
    <x v="0"/>
    <n v="6"/>
    <n v="3"/>
    <n v="11"/>
    <x v="1"/>
  </r>
  <r>
    <x v="1009"/>
    <n v="1975"/>
    <n v="50"/>
    <s v="PhD"/>
    <s v="Married"/>
    <s v="Adult"/>
    <n v="69283"/>
    <n v="0"/>
    <n v="1"/>
    <s v="14/06/2014"/>
    <n v="41"/>
    <n v="674"/>
    <n v="62"/>
    <n v="134"/>
    <n v="0"/>
    <n v="26"/>
    <n v="8"/>
    <n v="896"/>
    <n v="1.2932465395551578E-2"/>
    <s v="Wines"/>
    <x v="2"/>
    <x v="8"/>
    <x v="6"/>
    <x v="11"/>
    <n v="5"/>
    <n v="3"/>
    <n v="11"/>
    <x v="1"/>
  </r>
  <r>
    <x v="1010"/>
    <n v="1971"/>
    <n v="54"/>
    <s v="Graduation"/>
    <s v="Single"/>
    <s v="Senior"/>
    <n v="31632"/>
    <n v="0"/>
    <n v="0"/>
    <s v="14/07/2013"/>
    <n v="92"/>
    <n v="17"/>
    <n v="8"/>
    <n v="12"/>
    <n v="11"/>
    <n v="15"/>
    <n v="32"/>
    <n v="63"/>
    <n v="1.9916540212443095E-3"/>
    <s v="GoldProds"/>
    <x v="1"/>
    <x v="1"/>
    <x v="0"/>
    <x v="0"/>
    <n v="7"/>
    <n v="3"/>
    <n v="11"/>
    <x v="1"/>
  </r>
  <r>
    <x v="1011"/>
    <n v="1967"/>
    <n v="58"/>
    <s v="Graduation"/>
    <s v="Together"/>
    <s v="Senior"/>
    <n v="66825"/>
    <n v="0"/>
    <n v="0"/>
    <s v="14/07/2013"/>
    <n v="73"/>
    <n v="243"/>
    <n v="101"/>
    <n v="405"/>
    <n v="29"/>
    <n v="40"/>
    <n v="40"/>
    <n v="818"/>
    <n v="1.2240927796483352E-2"/>
    <s v="MeatProducts"/>
    <x v="1"/>
    <x v="0"/>
    <x v="2"/>
    <x v="3"/>
    <n v="2"/>
    <n v="3"/>
    <n v="11"/>
    <x v="1"/>
  </r>
  <r>
    <x v="1012"/>
    <n v="1972"/>
    <n v="53"/>
    <s v="Master"/>
    <s v="Married"/>
    <s v="Senior"/>
    <n v="35641"/>
    <n v="1"/>
    <n v="0"/>
    <s v="14/07/2013"/>
    <n v="11"/>
    <n v="63"/>
    <n v="3"/>
    <n v="67"/>
    <n v="8"/>
    <n v="9"/>
    <n v="28"/>
    <n v="150"/>
    <n v="4.2086361213209507E-3"/>
    <s v="MeatProducts"/>
    <x v="3"/>
    <x v="4"/>
    <x v="0"/>
    <x v="4"/>
    <n v="7"/>
    <n v="3"/>
    <n v="11"/>
    <x v="0"/>
  </r>
  <r>
    <x v="1013"/>
    <n v="1971"/>
    <n v="54"/>
    <s v="Graduation"/>
    <s v="Single"/>
    <s v="Senior"/>
    <n v="55239"/>
    <n v="0"/>
    <n v="1"/>
    <s v="14/07/2013"/>
    <n v="59"/>
    <n v="371"/>
    <n v="17"/>
    <n v="238"/>
    <n v="23"/>
    <n v="24"/>
    <n v="106"/>
    <n v="673"/>
    <n v="1.2183421133619364E-2"/>
    <s v="Wines"/>
    <x v="5"/>
    <x v="8"/>
    <x v="2"/>
    <x v="12"/>
    <n v="5"/>
    <n v="3"/>
    <n v="11"/>
    <x v="1"/>
  </r>
  <r>
    <x v="1014"/>
    <n v="1985"/>
    <n v="40"/>
    <s v="Graduation"/>
    <s v="Single"/>
    <s v="Adult"/>
    <n v="66503"/>
    <n v="1"/>
    <n v="0"/>
    <s v="14/08/2012"/>
    <n v="30"/>
    <n v="91"/>
    <n v="64"/>
    <n v="128"/>
    <n v="65"/>
    <n v="3"/>
    <n v="50"/>
    <n v="351"/>
    <n v="5.2779573853811105E-3"/>
    <s v="MeatProducts"/>
    <x v="3"/>
    <x v="0"/>
    <x v="6"/>
    <x v="3"/>
    <n v="3"/>
    <n v="3"/>
    <n v="11"/>
    <x v="1"/>
  </r>
  <r>
    <x v="1015"/>
    <n v="1980"/>
    <n v="45"/>
    <s v="Basic"/>
    <s v="Married"/>
    <s v="Adult"/>
    <n v="16005"/>
    <n v="1"/>
    <n v="0"/>
    <s v="14/08/2012"/>
    <n v="69"/>
    <n v="1"/>
    <n v="3"/>
    <n v="2"/>
    <n v="20"/>
    <n v="30"/>
    <n v="47"/>
    <n v="56"/>
    <n v="3.4989065916900966E-3"/>
    <s v="GoldProds"/>
    <x v="5"/>
    <x v="1"/>
    <x v="0"/>
    <x v="0"/>
    <n v="8"/>
    <n v="3"/>
    <n v="11"/>
    <x v="1"/>
  </r>
  <r>
    <x v="1016"/>
    <n v="1964"/>
    <n v="61"/>
    <s v="PhD"/>
    <s v="Married"/>
    <s v="Senior"/>
    <n v="41551"/>
    <n v="1"/>
    <n v="1"/>
    <s v="14/08/2013"/>
    <n v="51"/>
    <n v="220"/>
    <n v="0"/>
    <n v="33"/>
    <n v="3"/>
    <n v="0"/>
    <n v="23"/>
    <n v="256"/>
    <n v="6.1611032225457867E-3"/>
    <s v="Wines"/>
    <x v="0"/>
    <x v="5"/>
    <x v="0"/>
    <x v="8"/>
    <n v="8"/>
    <n v="3"/>
    <n v="11"/>
    <x v="1"/>
  </r>
  <r>
    <x v="1017"/>
    <n v="1973"/>
    <n v="52"/>
    <s v="2n Cycle"/>
    <s v="Married"/>
    <s v="Senior"/>
    <s v="NILL"/>
    <n v="1"/>
    <n v="0"/>
    <s v="14/09/2012"/>
    <n v="25"/>
    <n v="25"/>
    <n v="3"/>
    <n v="43"/>
    <n v="17"/>
    <n v="4"/>
    <n v="17"/>
    <n v="92"/>
    <e v="#VALUE!"/>
    <s v="MeatProducts"/>
    <x v="5"/>
    <x v="4"/>
    <x v="4"/>
    <x v="2"/>
    <n v="8"/>
    <n v="3"/>
    <n v="11"/>
    <x v="1"/>
  </r>
  <r>
    <x v="1018"/>
    <n v="1964"/>
    <n v="61"/>
    <s v="PhD"/>
    <s v="Divorced"/>
    <s v="Senior"/>
    <n v="78825"/>
    <n v="0"/>
    <n v="0"/>
    <s v="14/09/2012"/>
    <n v="35"/>
    <n v="483"/>
    <n v="74"/>
    <n v="114"/>
    <n v="169"/>
    <n v="37"/>
    <n v="18"/>
    <n v="877"/>
    <n v="1.1125911830003171E-2"/>
    <s v="Wines"/>
    <x v="1"/>
    <x v="5"/>
    <x v="11"/>
    <x v="11"/>
    <n v="3"/>
    <n v="3"/>
    <n v="11"/>
    <x v="0"/>
  </r>
  <r>
    <x v="1019"/>
    <n v="1956"/>
    <n v="69"/>
    <s v="Graduation"/>
    <s v="Together"/>
    <s v="Senior"/>
    <n v="54450"/>
    <n v="1"/>
    <n v="1"/>
    <s v="14/09/2012"/>
    <n v="0"/>
    <n v="454"/>
    <n v="0"/>
    <n v="171"/>
    <n v="8"/>
    <n v="19"/>
    <n v="32"/>
    <n v="652"/>
    <n v="1.1974288337924702E-2"/>
    <s v="Wines"/>
    <x v="13"/>
    <x v="2"/>
    <x v="3"/>
    <x v="7"/>
    <n v="8"/>
    <n v="3"/>
    <n v="11"/>
    <x v="1"/>
  </r>
  <r>
    <x v="1020"/>
    <n v="1956"/>
    <n v="69"/>
    <s v="Graduation"/>
    <s v="Together"/>
    <s v="Senior"/>
    <n v="54450"/>
    <n v="1"/>
    <n v="1"/>
    <s v="14/09/2012"/>
    <n v="0"/>
    <n v="454"/>
    <n v="0"/>
    <n v="171"/>
    <n v="8"/>
    <n v="19"/>
    <n v="32"/>
    <n v="652"/>
    <n v="1.1974288337924702E-2"/>
    <s v="Wines"/>
    <x v="13"/>
    <x v="2"/>
    <x v="3"/>
    <x v="7"/>
    <n v="8"/>
    <n v="3"/>
    <n v="11"/>
    <x v="1"/>
  </r>
  <r>
    <x v="1021"/>
    <n v="1974"/>
    <n v="51"/>
    <s v="PhD"/>
    <s v="Married"/>
    <s v="Senior"/>
    <n v="38410"/>
    <n v="0"/>
    <n v="0"/>
    <s v="14/09/2012"/>
    <n v="65"/>
    <n v="153"/>
    <n v="64"/>
    <n v="123"/>
    <n v="116"/>
    <n v="64"/>
    <n v="14"/>
    <n v="520"/>
    <n v="1.3538141109086176E-2"/>
    <s v="Wines"/>
    <x v="3"/>
    <x v="5"/>
    <x v="3"/>
    <x v="6"/>
    <n v="6"/>
    <n v="3"/>
    <n v="11"/>
    <x v="0"/>
  </r>
  <r>
    <x v="1022"/>
    <n v="1976"/>
    <n v="49"/>
    <s v="Master"/>
    <s v="Married"/>
    <s v="Adult"/>
    <n v="34529"/>
    <n v="1"/>
    <n v="0"/>
    <s v="14/09/2012"/>
    <n v="94"/>
    <n v="68"/>
    <n v="6"/>
    <n v="38"/>
    <n v="3"/>
    <n v="6"/>
    <n v="41"/>
    <n v="121"/>
    <n v="3.5043007327174259E-3"/>
    <s v="Wines"/>
    <x v="3"/>
    <x v="1"/>
    <x v="3"/>
    <x v="2"/>
    <n v="7"/>
    <n v="3"/>
    <n v="11"/>
    <x v="1"/>
  </r>
  <r>
    <x v="1023"/>
    <n v="1961"/>
    <n v="64"/>
    <s v="Master"/>
    <s v="Married"/>
    <s v="Senior"/>
    <n v="61794"/>
    <n v="0"/>
    <n v="1"/>
    <s v="14/09/2013"/>
    <n v="74"/>
    <n v="264"/>
    <n v="47"/>
    <n v="188"/>
    <n v="54"/>
    <n v="47"/>
    <n v="11"/>
    <n v="600"/>
    <n v="9.7096805515098552E-3"/>
    <s v="Wines"/>
    <x v="3"/>
    <x v="0"/>
    <x v="1"/>
    <x v="5"/>
    <n v="2"/>
    <n v="3"/>
    <n v="11"/>
    <x v="1"/>
  </r>
  <r>
    <x v="1024"/>
    <n v="1971"/>
    <n v="54"/>
    <s v="Master"/>
    <s v="Together"/>
    <s v="Senior"/>
    <n v="80573"/>
    <n v="0"/>
    <n v="0"/>
    <s v="14/10/2012"/>
    <n v="85"/>
    <n v="829"/>
    <n v="138"/>
    <n v="430"/>
    <n v="60"/>
    <n v="92"/>
    <n v="15"/>
    <n v="1549"/>
    <n v="1.9224802353145595E-2"/>
    <s v="Wines"/>
    <x v="1"/>
    <x v="0"/>
    <x v="9"/>
    <x v="11"/>
    <n v="2"/>
    <n v="3"/>
    <n v="11"/>
    <x v="1"/>
  </r>
  <r>
    <x v="1025"/>
    <n v="1968"/>
    <n v="57"/>
    <s v="Graduation"/>
    <s v="Married"/>
    <s v="Senior"/>
    <n v="64590"/>
    <n v="0"/>
    <n v="0"/>
    <s v="14/10/2012"/>
    <n v="98"/>
    <n v="920"/>
    <n v="138"/>
    <n v="168"/>
    <n v="36"/>
    <n v="46"/>
    <n v="30"/>
    <n v="1308"/>
    <n v="2.0250812819321878E-2"/>
    <s v="Wines"/>
    <x v="1"/>
    <x v="2"/>
    <x v="1"/>
    <x v="5"/>
    <n v="6"/>
    <n v="3"/>
    <n v="11"/>
    <x v="1"/>
  </r>
  <r>
    <x v="1026"/>
    <n v="1974"/>
    <n v="51"/>
    <s v="Graduation"/>
    <s v="Together"/>
    <s v="Senior"/>
    <n v="75702"/>
    <n v="0"/>
    <n v="1"/>
    <s v="14/10/2012"/>
    <n v="87"/>
    <n v="1073"/>
    <n v="0"/>
    <n v="629"/>
    <n v="145"/>
    <n v="37"/>
    <n v="37"/>
    <n v="1884"/>
    <n v="2.4887057145121662E-2"/>
    <s v="Wines"/>
    <x v="1"/>
    <x v="7"/>
    <x v="2"/>
    <x v="11"/>
    <n v="6"/>
    <n v="3"/>
    <n v="11"/>
    <x v="1"/>
  </r>
  <r>
    <x v="1027"/>
    <n v="1971"/>
    <n v="54"/>
    <s v="Master"/>
    <s v="Together"/>
    <s v="Senior"/>
    <n v="80573"/>
    <n v="0"/>
    <n v="0"/>
    <s v="14/10/2012"/>
    <n v="85"/>
    <n v="829"/>
    <n v="138"/>
    <n v="430"/>
    <n v="60"/>
    <n v="92"/>
    <n v="15"/>
    <n v="1549"/>
    <n v="1.9224802353145595E-2"/>
    <s v="Wines"/>
    <x v="1"/>
    <x v="0"/>
    <x v="9"/>
    <x v="11"/>
    <n v="2"/>
    <n v="3"/>
    <n v="11"/>
    <x v="1"/>
  </r>
  <r>
    <x v="1028"/>
    <n v="1985"/>
    <n v="40"/>
    <s v="Master"/>
    <s v="Together"/>
    <s v="Adult"/>
    <n v="40101"/>
    <n v="1"/>
    <n v="0"/>
    <s v="14/10/2012"/>
    <n v="73"/>
    <n v="171"/>
    <n v="3"/>
    <n v="129"/>
    <n v="26"/>
    <n v="24"/>
    <n v="62"/>
    <n v="353"/>
    <n v="8.8027729981795966E-3"/>
    <s v="Wines"/>
    <x v="2"/>
    <x v="10"/>
    <x v="0"/>
    <x v="3"/>
    <n v="7"/>
    <n v="3"/>
    <n v="11"/>
    <x v="1"/>
  </r>
  <r>
    <x v="1029"/>
    <n v="1978"/>
    <n v="47"/>
    <s v="Graduation"/>
    <s v="Divorced"/>
    <s v="Adult"/>
    <n v="63693"/>
    <n v="0"/>
    <n v="1"/>
    <s v="14/10/2013"/>
    <n v="63"/>
    <n v="587"/>
    <n v="43"/>
    <n v="337"/>
    <n v="42"/>
    <n v="87"/>
    <n v="54"/>
    <n v="1096"/>
    <n v="1.7207542430094359E-2"/>
    <s v="Wines"/>
    <x v="5"/>
    <x v="11"/>
    <x v="9"/>
    <x v="6"/>
    <n v="6"/>
    <n v="3"/>
    <n v="11"/>
    <x v="1"/>
  </r>
  <r>
    <x v="1030"/>
    <n v="1975"/>
    <n v="50"/>
    <s v="PhD"/>
    <s v="Married"/>
    <s v="Adult"/>
    <n v="40233"/>
    <n v="0"/>
    <n v="1"/>
    <s v="14/10/2013"/>
    <n v="84"/>
    <n v="80"/>
    <n v="4"/>
    <n v="46"/>
    <n v="0"/>
    <n v="17"/>
    <n v="2"/>
    <n v="147"/>
    <n v="3.6537170979047051E-3"/>
    <s v="Wines"/>
    <x v="0"/>
    <x v="1"/>
    <x v="0"/>
    <x v="8"/>
    <n v="6"/>
    <n v="3"/>
    <n v="11"/>
    <x v="1"/>
  </r>
  <r>
    <x v="1031"/>
    <n v="1978"/>
    <n v="47"/>
    <s v="Graduation"/>
    <s v="Divorced"/>
    <s v="Adult"/>
    <n v="63693"/>
    <n v="0"/>
    <n v="1"/>
    <s v="14/10/2013"/>
    <n v="63"/>
    <n v="587"/>
    <n v="43"/>
    <n v="337"/>
    <n v="42"/>
    <n v="87"/>
    <n v="54"/>
    <n v="1096"/>
    <n v="1.7207542430094359E-2"/>
    <s v="Wines"/>
    <x v="5"/>
    <x v="11"/>
    <x v="9"/>
    <x v="6"/>
    <n v="6"/>
    <n v="3"/>
    <n v="11"/>
    <x v="1"/>
  </r>
  <r>
    <x v="1032"/>
    <n v="1971"/>
    <n v="54"/>
    <s v="Graduation"/>
    <s v="Married"/>
    <s v="Senior"/>
    <n v="70886"/>
    <n v="1"/>
    <n v="0"/>
    <s v="14/10/2013"/>
    <n v="65"/>
    <n v="407"/>
    <n v="70"/>
    <n v="239"/>
    <n v="103"/>
    <n v="88"/>
    <n v="53"/>
    <n v="907"/>
    <n v="1.2795192280563158E-2"/>
    <s v="Wines"/>
    <x v="1"/>
    <x v="5"/>
    <x v="1"/>
    <x v="4"/>
    <n v="2"/>
    <n v="3"/>
    <n v="11"/>
    <x v="1"/>
  </r>
  <r>
    <x v="1033"/>
    <n v="1980"/>
    <n v="45"/>
    <s v="Graduation"/>
    <s v="Together"/>
    <s v="Adult"/>
    <n v="69508"/>
    <n v="1"/>
    <n v="0"/>
    <s v="14/11/2012"/>
    <n v="48"/>
    <n v="824"/>
    <n v="32"/>
    <n v="162"/>
    <n v="42"/>
    <n v="32"/>
    <n v="43"/>
    <n v="1092"/>
    <n v="1.5710421821948553E-2"/>
    <s v="Wines"/>
    <x v="3"/>
    <x v="11"/>
    <x v="1"/>
    <x v="12"/>
    <n v="6"/>
    <n v="3"/>
    <n v="11"/>
    <x v="1"/>
  </r>
  <r>
    <x v="1034"/>
    <n v="1969"/>
    <n v="56"/>
    <s v="Graduation"/>
    <s v="Together"/>
    <s v="Senior"/>
    <n v="21918"/>
    <n v="1"/>
    <n v="0"/>
    <s v="14/11/2013"/>
    <n v="37"/>
    <n v="1"/>
    <n v="6"/>
    <n v="7"/>
    <n v="11"/>
    <n v="5"/>
    <n v="3"/>
    <n v="30"/>
    <n v="1.368738023542294E-3"/>
    <s v="FishProducts"/>
    <x v="3"/>
    <x v="1"/>
    <x v="4"/>
    <x v="2"/>
    <n v="6"/>
    <n v="3"/>
    <n v="11"/>
    <x v="1"/>
  </r>
  <r>
    <x v="1035"/>
    <n v="1976"/>
    <n v="49"/>
    <s v="Master"/>
    <s v="Together"/>
    <s v="Adult"/>
    <n v="65104"/>
    <n v="0"/>
    <n v="1"/>
    <s v="14/11/2013"/>
    <n v="4"/>
    <n v="738"/>
    <n v="0"/>
    <n v="232"/>
    <n v="13"/>
    <n v="20"/>
    <n v="50"/>
    <n v="1003"/>
    <n v="1.5406119439665765E-2"/>
    <s v="Wines"/>
    <x v="3"/>
    <x v="4"/>
    <x v="2"/>
    <x v="9"/>
    <n v="7"/>
    <n v="3"/>
    <n v="11"/>
    <x v="0"/>
  </r>
  <r>
    <x v="1036"/>
    <n v="1969"/>
    <n v="56"/>
    <s v="Graduation"/>
    <s v="Married"/>
    <s v="Senior"/>
    <n v="72460"/>
    <n v="0"/>
    <n v="0"/>
    <s v="14/11/2013"/>
    <n v="56"/>
    <n v="377"/>
    <n v="10"/>
    <n v="540"/>
    <n v="80"/>
    <n v="30"/>
    <n v="10"/>
    <n v="1037"/>
    <n v="1.4311344189897875E-2"/>
    <s v="MeatProducts"/>
    <x v="1"/>
    <x v="4"/>
    <x v="2"/>
    <x v="9"/>
    <n v="1"/>
    <n v="3"/>
    <n v="11"/>
    <x v="1"/>
  </r>
  <r>
    <x v="1037"/>
    <n v="1985"/>
    <n v="40"/>
    <s v="Graduation"/>
    <s v="Married"/>
    <s v="Adult"/>
    <n v="19986"/>
    <n v="1"/>
    <n v="0"/>
    <s v="14/11/2013"/>
    <n v="74"/>
    <n v="3"/>
    <n v="6"/>
    <n v="5"/>
    <n v="0"/>
    <n v="2"/>
    <n v="6"/>
    <n v="16"/>
    <n v="8.0056039227459222E-4"/>
    <s v="Fruits"/>
    <x v="1"/>
    <x v="9"/>
    <x v="4"/>
    <x v="2"/>
    <n v="7"/>
    <n v="3"/>
    <n v="11"/>
    <x v="1"/>
  </r>
  <r>
    <x v="1038"/>
    <n v="1976"/>
    <n v="49"/>
    <s v="Master"/>
    <s v="Together"/>
    <s v="Adult"/>
    <n v="65104"/>
    <n v="0"/>
    <n v="1"/>
    <s v="14/11/2013"/>
    <n v="4"/>
    <n v="738"/>
    <n v="0"/>
    <n v="232"/>
    <n v="13"/>
    <n v="20"/>
    <n v="50"/>
    <n v="1003"/>
    <n v="1.5406119439665765E-2"/>
    <s v="Wines"/>
    <x v="3"/>
    <x v="4"/>
    <x v="2"/>
    <x v="9"/>
    <n v="7"/>
    <n v="3"/>
    <n v="11"/>
    <x v="1"/>
  </r>
  <r>
    <x v="1039"/>
    <n v="1985"/>
    <n v="40"/>
    <s v="Graduation"/>
    <s v="Married"/>
    <s v="Adult"/>
    <n v="19986"/>
    <n v="1"/>
    <n v="0"/>
    <s v="14/11/2013"/>
    <n v="74"/>
    <n v="3"/>
    <n v="6"/>
    <n v="5"/>
    <n v="0"/>
    <n v="2"/>
    <n v="6"/>
    <n v="16"/>
    <n v="8.0056039227459222E-4"/>
    <s v="Fruits"/>
    <x v="1"/>
    <x v="9"/>
    <x v="4"/>
    <x v="2"/>
    <n v="7"/>
    <n v="3"/>
    <n v="11"/>
    <x v="1"/>
  </r>
  <r>
    <x v="1040"/>
    <n v="1972"/>
    <n v="53"/>
    <s v="2n Cycle"/>
    <s v="Together"/>
    <s v="Senior"/>
    <n v="46344"/>
    <n v="0"/>
    <n v="1"/>
    <s v="14/12/2012"/>
    <n v="28"/>
    <n v="233"/>
    <n v="20"/>
    <n v="57"/>
    <n v="8"/>
    <n v="20"/>
    <n v="91"/>
    <n v="338"/>
    <n v="7.2932849991368892E-3"/>
    <s v="Wines"/>
    <x v="2"/>
    <x v="8"/>
    <x v="0"/>
    <x v="8"/>
    <n v="7"/>
    <n v="3"/>
    <n v="11"/>
    <x v="1"/>
  </r>
  <r>
    <x v="1041"/>
    <n v="1968"/>
    <n v="57"/>
    <s v="Graduation"/>
    <s v="Married"/>
    <s v="Senior"/>
    <n v="19329"/>
    <n v="1"/>
    <n v="0"/>
    <s v="14/12/2013"/>
    <n v="39"/>
    <n v="24"/>
    <n v="1"/>
    <n v="16"/>
    <n v="12"/>
    <n v="2"/>
    <n v="5"/>
    <n v="55"/>
    <n v="2.8454653629261732E-3"/>
    <s v="Wines"/>
    <x v="5"/>
    <x v="0"/>
    <x v="4"/>
    <x v="2"/>
    <n v="8"/>
    <n v="3"/>
    <n v="11"/>
    <x v="1"/>
  </r>
  <r>
    <x v="1042"/>
    <n v="1991"/>
    <n v="34"/>
    <s v="Graduation"/>
    <s v="Single"/>
    <s v="Adult"/>
    <n v="90273"/>
    <n v="0"/>
    <n v="0"/>
    <s v="14/12/2013"/>
    <n v="32"/>
    <n v="704"/>
    <n v="129"/>
    <n v="853"/>
    <n v="120"/>
    <n v="74"/>
    <n v="111"/>
    <n v="1880"/>
    <n v="2.0825717545667033E-2"/>
    <s v="MeatProducts"/>
    <x v="1"/>
    <x v="5"/>
    <x v="9"/>
    <x v="9"/>
    <n v="2"/>
    <n v="3"/>
    <n v="11"/>
    <x v="0"/>
  </r>
  <r>
    <x v="1043"/>
    <n v="1945"/>
    <n v="80"/>
    <s v="Master"/>
    <s v="Together"/>
    <s v="Senior"/>
    <n v="62847"/>
    <n v="0"/>
    <n v="0"/>
    <s v="15/01/2013"/>
    <n v="45"/>
    <n v="521"/>
    <n v="168"/>
    <n v="706"/>
    <n v="80"/>
    <n v="76"/>
    <n v="61"/>
    <n v="1551"/>
    <n v="2.4678982290324121E-2"/>
    <s v="MeatProducts"/>
    <x v="1"/>
    <x v="4"/>
    <x v="9"/>
    <x v="4"/>
    <n v="2"/>
    <n v="3"/>
    <n v="11"/>
    <x v="1"/>
  </r>
  <r>
    <x v="1044"/>
    <n v="1951"/>
    <n v="74"/>
    <s v="Master"/>
    <s v="Married"/>
    <s v="Senior"/>
    <n v="67381"/>
    <n v="0"/>
    <n v="1"/>
    <s v="15/01/2013"/>
    <n v="67"/>
    <n v="815"/>
    <n v="8"/>
    <n v="53"/>
    <n v="11"/>
    <n v="0"/>
    <n v="70"/>
    <n v="887"/>
    <n v="1.3163948294029474E-2"/>
    <s v="Wines"/>
    <x v="2"/>
    <x v="1"/>
    <x v="3"/>
    <x v="6"/>
    <n v="7"/>
    <n v="3"/>
    <n v="11"/>
    <x v="1"/>
  </r>
  <r>
    <x v="1045"/>
    <n v="1971"/>
    <n v="54"/>
    <s v="Graduation"/>
    <s v="Together"/>
    <s v="Senior"/>
    <n v="16626"/>
    <n v="2"/>
    <n v="0"/>
    <s v="15/01/2014"/>
    <n v="76"/>
    <n v="8"/>
    <n v="3"/>
    <n v="22"/>
    <n v="21"/>
    <n v="1"/>
    <n v="13"/>
    <n v="55"/>
    <n v="3.308071694935643E-3"/>
    <s v="MeatProducts"/>
    <x v="5"/>
    <x v="4"/>
    <x v="4"/>
    <x v="2"/>
    <n v="9"/>
    <n v="3"/>
    <n v="11"/>
    <x v="1"/>
  </r>
  <r>
    <x v="1046"/>
    <n v="1970"/>
    <n v="55"/>
    <s v="2n Cycle"/>
    <s v="Married"/>
    <s v="Senior"/>
    <n v="62466"/>
    <n v="0"/>
    <n v="1"/>
    <s v="15/01/2014"/>
    <n v="13"/>
    <n v="129"/>
    <n v="129"/>
    <n v="259"/>
    <n v="168"/>
    <n v="121"/>
    <n v="83"/>
    <n v="806"/>
    <n v="1.2903019242467903E-2"/>
    <s v="MeatProducts"/>
    <x v="0"/>
    <x v="10"/>
    <x v="6"/>
    <x v="1"/>
    <n v="4"/>
    <n v="3"/>
    <n v="11"/>
    <x v="1"/>
  </r>
  <r>
    <x v="1047"/>
    <n v="1970"/>
    <n v="55"/>
    <s v="2n Cycle"/>
    <s v="Married"/>
    <s v="Senior"/>
    <n v="62466"/>
    <n v="0"/>
    <n v="1"/>
    <s v="15/01/2014"/>
    <n v="13"/>
    <n v="129"/>
    <n v="129"/>
    <n v="259"/>
    <n v="168"/>
    <n v="121"/>
    <n v="83"/>
    <n v="806"/>
    <n v="1.2903019242467903E-2"/>
    <s v="MeatProducts"/>
    <x v="0"/>
    <x v="10"/>
    <x v="6"/>
    <x v="1"/>
    <n v="4"/>
    <n v="3"/>
    <n v="11"/>
    <x v="1"/>
  </r>
  <r>
    <x v="1048"/>
    <n v="1948"/>
    <n v="77"/>
    <s v="Graduation"/>
    <s v="Married"/>
    <s v="Senior"/>
    <n v="92344"/>
    <n v="0"/>
    <n v="0"/>
    <s v="15/01/2014"/>
    <n v="9"/>
    <n v="992"/>
    <n v="24"/>
    <n v="694"/>
    <n v="51"/>
    <n v="19"/>
    <n v="119"/>
    <n v="1780"/>
    <n v="1.9275751537728494E-2"/>
    <s v="Wines"/>
    <x v="6"/>
    <x v="5"/>
    <x v="11"/>
    <x v="8"/>
    <n v="1"/>
    <n v="3"/>
    <n v="11"/>
    <x v="1"/>
  </r>
  <r>
    <x v="1049"/>
    <n v="1975"/>
    <n v="50"/>
    <s v="2n Cycle"/>
    <s v="Widow"/>
    <s v="Adult"/>
    <n v="47682"/>
    <n v="0"/>
    <n v="1"/>
    <s v="15/02/2013"/>
    <n v="80"/>
    <n v="162"/>
    <n v="61"/>
    <n v="83"/>
    <n v="97"/>
    <n v="57"/>
    <n v="61"/>
    <n v="460"/>
    <n v="9.6472463403380736E-3"/>
    <s v="Wines"/>
    <x v="2"/>
    <x v="0"/>
    <x v="6"/>
    <x v="7"/>
    <n v="5"/>
    <n v="3"/>
    <n v="11"/>
    <x v="1"/>
  </r>
  <r>
    <x v="1050"/>
    <n v="1971"/>
    <n v="54"/>
    <s v="Graduation"/>
    <s v="Divorced"/>
    <s v="Senior"/>
    <n v="44421"/>
    <n v="1"/>
    <n v="1"/>
    <s v="15/02/2013"/>
    <n v="53"/>
    <n v="110"/>
    <n v="5"/>
    <n v="59"/>
    <n v="7"/>
    <n v="1"/>
    <n v="7"/>
    <n v="182"/>
    <n v="4.097161252560726E-3"/>
    <s v="Wines"/>
    <x v="0"/>
    <x v="5"/>
    <x v="4"/>
    <x v="4"/>
    <n v="8"/>
    <n v="3"/>
    <n v="11"/>
    <x v="1"/>
  </r>
  <r>
    <x v="1051"/>
    <n v="1986"/>
    <n v="39"/>
    <s v="Graduation"/>
    <s v="Together"/>
    <s v="Adult"/>
    <n v="78394"/>
    <n v="0"/>
    <n v="0"/>
    <s v="15/02/2013"/>
    <n v="13"/>
    <n v="298"/>
    <n v="27"/>
    <n v="697"/>
    <n v="216"/>
    <n v="24"/>
    <n v="166"/>
    <n v="1262"/>
    <n v="1.6098170778375897E-2"/>
    <s v="MeatProducts"/>
    <x v="1"/>
    <x v="0"/>
    <x v="9"/>
    <x v="8"/>
    <n v="2"/>
    <n v="3"/>
    <n v="11"/>
    <x v="0"/>
  </r>
  <r>
    <x v="1052"/>
    <n v="1967"/>
    <n v="58"/>
    <s v="Graduation"/>
    <s v="Divorced"/>
    <s v="Senior"/>
    <n v="76982"/>
    <n v="0"/>
    <n v="0"/>
    <s v="15/02/2014"/>
    <n v="19"/>
    <n v="464"/>
    <n v="151"/>
    <n v="292"/>
    <n v="65"/>
    <n v="60"/>
    <n v="30"/>
    <n v="1032"/>
    <n v="1.3405731209893221E-2"/>
    <s v="Wines"/>
    <x v="1"/>
    <x v="3"/>
    <x v="6"/>
    <x v="4"/>
    <n v="4"/>
    <n v="3"/>
    <n v="11"/>
    <x v="0"/>
  </r>
  <r>
    <x v="1053"/>
    <n v="1960"/>
    <n v="65"/>
    <s v="2n Cycle"/>
    <s v="Single"/>
    <s v="Senior"/>
    <n v="32218"/>
    <n v="0"/>
    <n v="0"/>
    <s v="15/02/2014"/>
    <n v="27"/>
    <n v="10"/>
    <n v="24"/>
    <n v="15"/>
    <n v="13"/>
    <n v="1"/>
    <n v="30"/>
    <n v="63"/>
    <n v="1.9554286423738281E-3"/>
    <s v="GoldProds"/>
    <x v="1"/>
    <x v="1"/>
    <x v="0"/>
    <x v="2"/>
    <n v="7"/>
    <n v="3"/>
    <n v="11"/>
    <x v="0"/>
  </r>
  <r>
    <x v="1054"/>
    <n v="1960"/>
    <n v="65"/>
    <s v="Master"/>
    <s v="Together"/>
    <s v="Senior"/>
    <n v="17144"/>
    <n v="1"/>
    <n v="1"/>
    <s v="15/02/2014"/>
    <n v="96"/>
    <n v="18"/>
    <n v="2"/>
    <n v="19"/>
    <n v="0"/>
    <n v="2"/>
    <n v="6"/>
    <n v="41"/>
    <n v="2.3915072328511431E-3"/>
    <s v="MeatProducts"/>
    <x v="0"/>
    <x v="4"/>
    <x v="4"/>
    <x v="4"/>
    <n v="7"/>
    <n v="3"/>
    <n v="11"/>
    <x v="1"/>
  </r>
  <r>
    <x v="1055"/>
    <n v="1969"/>
    <n v="56"/>
    <s v="Master"/>
    <s v="Together"/>
    <s v="Senior"/>
    <n v="44602"/>
    <n v="1"/>
    <n v="1"/>
    <s v="15/02/2014"/>
    <n v="35"/>
    <n v="167"/>
    <n v="2"/>
    <n v="89"/>
    <n v="0"/>
    <n v="0"/>
    <n v="34"/>
    <n v="258"/>
    <n v="5.7844939688803197E-3"/>
    <s v="Wines"/>
    <x v="8"/>
    <x v="10"/>
    <x v="0"/>
    <x v="4"/>
    <n v="8"/>
    <n v="3"/>
    <n v="11"/>
    <x v="1"/>
  </r>
  <r>
    <x v="1056"/>
    <n v="1960"/>
    <n v="65"/>
    <s v="Master"/>
    <s v="Together"/>
    <s v="Senior"/>
    <n v="17144"/>
    <n v="1"/>
    <n v="1"/>
    <s v="15/02/2014"/>
    <n v="96"/>
    <n v="18"/>
    <n v="2"/>
    <n v="19"/>
    <n v="0"/>
    <n v="2"/>
    <n v="6"/>
    <n v="41"/>
    <n v="2.3915072328511431E-3"/>
    <s v="MeatProducts"/>
    <x v="0"/>
    <x v="4"/>
    <x v="4"/>
    <x v="4"/>
    <n v="7"/>
    <n v="3"/>
    <n v="11"/>
    <x v="1"/>
  </r>
  <r>
    <x v="1057"/>
    <n v="1979"/>
    <n v="46"/>
    <s v="Master"/>
    <s v="Married"/>
    <s v="Adult"/>
    <n v="40662"/>
    <n v="1"/>
    <n v="0"/>
    <s v="15/03/2013"/>
    <n v="0"/>
    <n v="40"/>
    <n v="2"/>
    <n v="23"/>
    <n v="0"/>
    <n v="4"/>
    <n v="23"/>
    <n v="69"/>
    <n v="1.6969160395455217E-3"/>
    <s v="Wines"/>
    <x v="3"/>
    <x v="1"/>
    <x v="0"/>
    <x v="2"/>
    <n v="4"/>
    <n v="3"/>
    <n v="11"/>
    <x v="1"/>
  </r>
  <r>
    <x v="1058"/>
    <n v="1959"/>
    <n v="66"/>
    <s v="Graduation"/>
    <s v="Together"/>
    <s v="Senior"/>
    <n v="44911"/>
    <n v="0"/>
    <n v="1"/>
    <s v="15/03/2013"/>
    <n v="11"/>
    <n v="159"/>
    <n v="0"/>
    <n v="22"/>
    <n v="2"/>
    <n v="1"/>
    <n v="31"/>
    <n v="184"/>
    <n v="4.0969918282826034E-3"/>
    <s v="Wines"/>
    <x v="5"/>
    <x v="0"/>
    <x v="0"/>
    <x v="4"/>
    <n v="7"/>
    <n v="3"/>
    <n v="11"/>
    <x v="1"/>
  </r>
  <r>
    <x v="1059"/>
    <n v="1951"/>
    <n v="74"/>
    <s v="Master"/>
    <s v="Married"/>
    <s v="Senior"/>
    <n v="27450"/>
    <n v="0"/>
    <n v="0"/>
    <s v="15/04/2013"/>
    <n v="57"/>
    <n v="37"/>
    <n v="12"/>
    <n v="23"/>
    <n v="8"/>
    <n v="11"/>
    <n v="52"/>
    <n v="91"/>
    <n v="3.3151183970856102E-3"/>
    <s v="GoldProds"/>
    <x v="1"/>
    <x v="1"/>
    <x v="0"/>
    <x v="2"/>
    <n v="7"/>
    <n v="3"/>
    <n v="11"/>
    <x v="1"/>
  </r>
  <r>
    <x v="1060"/>
    <n v="1991"/>
    <n v="34"/>
    <s v="Graduation"/>
    <s v="Together"/>
    <s v="Adult"/>
    <n v="89891"/>
    <n v="0"/>
    <n v="0"/>
    <s v="15/04/2013"/>
    <n v="17"/>
    <n v="412"/>
    <n v="22"/>
    <n v="132"/>
    <n v="59"/>
    <n v="28"/>
    <n v="183"/>
    <n v="653"/>
    <n v="7.2643534947881326E-3"/>
    <s v="Wines"/>
    <x v="1"/>
    <x v="11"/>
    <x v="9"/>
    <x v="7"/>
    <n v="4"/>
    <n v="3"/>
    <n v="11"/>
    <x v="1"/>
  </r>
  <r>
    <x v="1061"/>
    <n v="1955"/>
    <n v="70"/>
    <s v="Graduation"/>
    <s v="Together"/>
    <s v="Senior"/>
    <n v="65748"/>
    <n v="0"/>
    <n v="1"/>
    <s v="15/04/2013"/>
    <n v="58"/>
    <n v="172"/>
    <n v="73"/>
    <n v="93"/>
    <n v="95"/>
    <n v="78"/>
    <n v="34"/>
    <n v="511"/>
    <n v="7.7720995315446861E-3"/>
    <s v="Wines"/>
    <x v="3"/>
    <x v="1"/>
    <x v="1"/>
    <x v="5"/>
    <n v="1"/>
    <n v="3"/>
    <n v="11"/>
    <x v="1"/>
  </r>
  <r>
    <x v="1062"/>
    <n v="1967"/>
    <n v="58"/>
    <s v="Graduation"/>
    <s v="Together"/>
    <s v="Senior"/>
    <n v="27943"/>
    <n v="1"/>
    <n v="1"/>
    <s v="15/04/2013"/>
    <n v="89"/>
    <n v="12"/>
    <n v="1"/>
    <n v="16"/>
    <n v="4"/>
    <n v="1"/>
    <n v="3"/>
    <n v="34"/>
    <n v="1.2167626954872419E-3"/>
    <s v="MeatProducts"/>
    <x v="5"/>
    <x v="1"/>
    <x v="4"/>
    <x v="2"/>
    <n v="8"/>
    <n v="3"/>
    <n v="11"/>
    <x v="1"/>
  </r>
  <r>
    <x v="1063"/>
    <n v="1954"/>
    <n v="71"/>
    <s v="Graduation"/>
    <s v="Together"/>
    <s v="Senior"/>
    <n v="75315"/>
    <n v="0"/>
    <n v="1"/>
    <s v="15/04/2014"/>
    <n v="14"/>
    <n v="459"/>
    <n v="15"/>
    <n v="171"/>
    <n v="142"/>
    <n v="23"/>
    <n v="31"/>
    <n v="810"/>
    <n v="1.0754829715196175E-2"/>
    <s v="Wines"/>
    <x v="3"/>
    <x v="5"/>
    <x v="1"/>
    <x v="1"/>
    <n v="2"/>
    <n v="3"/>
    <n v="11"/>
    <x v="1"/>
  </r>
  <r>
    <x v="1064"/>
    <n v="1971"/>
    <n v="54"/>
    <s v="Graduation"/>
    <s v="Together"/>
    <s v="Senior"/>
    <n v="38590"/>
    <n v="1"/>
    <n v="0"/>
    <s v="15/05/2013"/>
    <n v="65"/>
    <n v="3"/>
    <n v="1"/>
    <n v="8"/>
    <n v="4"/>
    <n v="3"/>
    <n v="3"/>
    <n v="19"/>
    <n v="4.9235553252137865E-4"/>
    <s v="MeatProducts"/>
    <x v="1"/>
    <x v="6"/>
    <x v="4"/>
    <x v="0"/>
    <n v="8"/>
    <n v="3"/>
    <n v="11"/>
    <x v="1"/>
  </r>
  <r>
    <x v="1065"/>
    <n v="1971"/>
    <n v="54"/>
    <s v="Graduation"/>
    <s v="Single"/>
    <s v="Senior"/>
    <n v="10245"/>
    <n v="1"/>
    <n v="0"/>
    <s v="15/05/2013"/>
    <n v="32"/>
    <n v="4"/>
    <n v="7"/>
    <n v="7"/>
    <n v="6"/>
    <n v="4"/>
    <n v="13"/>
    <n v="28"/>
    <n v="2.7330405075646656E-3"/>
    <s v="GoldProds"/>
    <x v="5"/>
    <x v="6"/>
    <x v="3"/>
    <x v="0"/>
    <n v="5"/>
    <n v="3"/>
    <n v="11"/>
    <x v="1"/>
  </r>
  <r>
    <x v="1066"/>
    <n v="1958"/>
    <n v="67"/>
    <s v="2n Cycle"/>
    <s v="Together"/>
    <s v="Senior"/>
    <n v="53083"/>
    <n v="1"/>
    <n v="1"/>
    <s v="15/05/2013"/>
    <n v="65"/>
    <n v="215"/>
    <n v="7"/>
    <n v="33"/>
    <n v="3"/>
    <n v="0"/>
    <n v="13"/>
    <n v="258"/>
    <n v="4.8603130945877211E-3"/>
    <s v="Wines"/>
    <x v="8"/>
    <x v="5"/>
    <x v="0"/>
    <x v="8"/>
    <n v="7"/>
    <n v="3"/>
    <n v="11"/>
    <x v="1"/>
  </r>
  <r>
    <x v="1067"/>
    <n v="1968"/>
    <n v="57"/>
    <s v="Graduation"/>
    <s v="Together"/>
    <s v="Senior"/>
    <n v="34916"/>
    <n v="2"/>
    <n v="0"/>
    <s v="15/05/2013"/>
    <n v="89"/>
    <n v="51"/>
    <n v="23"/>
    <n v="82"/>
    <n v="33"/>
    <n v="0"/>
    <n v="42"/>
    <n v="189"/>
    <n v="5.41299117882919E-3"/>
    <s v="MeatProducts"/>
    <x v="2"/>
    <x v="5"/>
    <x v="0"/>
    <x v="2"/>
    <n v="9"/>
    <n v="3"/>
    <n v="11"/>
    <x v="1"/>
  </r>
  <r>
    <x v="1068"/>
    <n v="1972"/>
    <n v="53"/>
    <s v="PhD"/>
    <s v="Married"/>
    <s v="Senior"/>
    <n v="29791"/>
    <n v="1"/>
    <n v="0"/>
    <s v="15/05/2014"/>
    <n v="21"/>
    <n v="14"/>
    <n v="0"/>
    <n v="6"/>
    <n v="0"/>
    <n v="0"/>
    <n v="0"/>
    <n v="20"/>
    <n v="6.7134369440435035E-4"/>
    <s v="Wines"/>
    <x v="3"/>
    <x v="1"/>
    <x v="4"/>
    <x v="2"/>
    <n v="5"/>
    <n v="3"/>
    <n v="11"/>
    <x v="1"/>
  </r>
  <r>
    <x v="1069"/>
    <n v="1961"/>
    <n v="64"/>
    <s v="Basic"/>
    <s v="Married"/>
    <s v="Senior"/>
    <n v="28249"/>
    <n v="0"/>
    <n v="0"/>
    <s v="15/06/2014"/>
    <n v="80"/>
    <n v="1"/>
    <n v="9"/>
    <n v="7"/>
    <n v="2"/>
    <n v="14"/>
    <n v="10"/>
    <n v="33"/>
    <n v="1.1681829445290099E-3"/>
    <s v="Sweet"/>
    <x v="1"/>
    <x v="1"/>
    <x v="4"/>
    <x v="2"/>
    <n v="6"/>
    <n v="3"/>
    <n v="11"/>
    <x v="1"/>
  </r>
  <r>
    <x v="1070"/>
    <n v="1961"/>
    <n v="64"/>
    <s v="Graduation"/>
    <s v="Single"/>
    <s v="Senior"/>
    <n v="57091"/>
    <n v="0"/>
    <n v="0"/>
    <s v="15/06/2014"/>
    <n v="0"/>
    <n v="464"/>
    <n v="5"/>
    <n v="64"/>
    <n v="7"/>
    <n v="0"/>
    <n v="37"/>
    <n v="540"/>
    <n v="9.4585836646756925E-3"/>
    <s v="Wines"/>
    <x v="1"/>
    <x v="8"/>
    <x v="6"/>
    <x v="9"/>
    <n v="5"/>
    <n v="3"/>
    <n v="11"/>
    <x v="0"/>
  </r>
  <r>
    <x v="1071"/>
    <n v="1961"/>
    <n v="64"/>
    <s v="Basic"/>
    <s v="Married"/>
    <s v="Senior"/>
    <n v="28249"/>
    <n v="0"/>
    <n v="0"/>
    <s v="15/06/2014"/>
    <n v="80"/>
    <n v="1"/>
    <n v="9"/>
    <n v="7"/>
    <n v="2"/>
    <n v="14"/>
    <n v="10"/>
    <n v="33"/>
    <n v="1.1681829445290099E-3"/>
    <s v="Sweet"/>
    <x v="1"/>
    <x v="1"/>
    <x v="4"/>
    <x v="2"/>
    <n v="6"/>
    <n v="3"/>
    <n v="11"/>
    <x v="1"/>
  </r>
  <r>
    <x v="1072"/>
    <n v="1961"/>
    <n v="64"/>
    <s v="PhD"/>
    <s v="Together"/>
    <s v="Senior"/>
    <n v="32583"/>
    <n v="1"/>
    <n v="1"/>
    <s v="15/06/2014"/>
    <n v="10"/>
    <n v="5"/>
    <n v="0"/>
    <n v="3"/>
    <n v="0"/>
    <n v="0"/>
    <n v="1"/>
    <n v="8"/>
    <n v="2.4552680845839857E-4"/>
    <s v="Wines"/>
    <x v="1"/>
    <x v="6"/>
    <x v="4"/>
    <x v="0"/>
    <n v="7"/>
    <n v="3"/>
    <n v="11"/>
    <x v="1"/>
  </r>
  <r>
    <x v="1073"/>
    <n v="1975"/>
    <n v="50"/>
    <s v="Graduation"/>
    <s v="Divorced"/>
    <s v="Adult"/>
    <n v="70300"/>
    <n v="1"/>
    <n v="0"/>
    <s v="15/07/2013"/>
    <n v="89"/>
    <n v="1045"/>
    <n v="61"/>
    <n v="338"/>
    <n v="60"/>
    <n v="46"/>
    <n v="46"/>
    <n v="1550"/>
    <n v="2.2048364153627313E-2"/>
    <s v="Wines"/>
    <x v="5"/>
    <x v="5"/>
    <x v="2"/>
    <x v="11"/>
    <n v="8"/>
    <n v="3"/>
    <n v="11"/>
    <x v="1"/>
  </r>
  <r>
    <x v="1074"/>
    <n v="1963"/>
    <n v="62"/>
    <s v="Graduation"/>
    <s v="Divorced"/>
    <s v="Senior"/>
    <n v="45146"/>
    <n v="1"/>
    <n v="1"/>
    <s v="15/07/2013"/>
    <n v="28"/>
    <n v="33"/>
    <n v="0"/>
    <n v="5"/>
    <n v="0"/>
    <n v="0"/>
    <n v="15"/>
    <n v="38"/>
    <n v="8.4171355158818052E-4"/>
    <s v="Wines"/>
    <x v="3"/>
    <x v="6"/>
    <x v="0"/>
    <x v="0"/>
    <n v="4"/>
    <n v="3"/>
    <n v="11"/>
    <x v="1"/>
  </r>
  <r>
    <x v="1075"/>
    <n v="1971"/>
    <n v="54"/>
    <s v="PhD"/>
    <s v="Together"/>
    <s v="Senior"/>
    <n v="49269"/>
    <n v="1"/>
    <n v="0"/>
    <s v="15/08/2012"/>
    <n v="92"/>
    <n v="639"/>
    <n v="8"/>
    <n v="166"/>
    <n v="11"/>
    <n v="8"/>
    <n v="58"/>
    <n v="832"/>
    <n v="1.6886886277375227E-2"/>
    <s v="Wines"/>
    <x v="5"/>
    <x v="8"/>
    <x v="6"/>
    <x v="1"/>
    <n v="7"/>
    <n v="3"/>
    <n v="11"/>
    <x v="1"/>
  </r>
  <r>
    <x v="1076"/>
    <n v="1973"/>
    <n v="52"/>
    <s v="Basic"/>
    <s v="Together"/>
    <s v="Senior"/>
    <n v="27190"/>
    <n v="1"/>
    <n v="0"/>
    <s v="15/08/2013"/>
    <n v="13"/>
    <n v="1"/>
    <n v="6"/>
    <n v="7"/>
    <n v="0"/>
    <n v="1"/>
    <n v="3"/>
    <n v="15"/>
    <n v="5.5167340934166975E-4"/>
    <s v="MeatProducts"/>
    <x v="1"/>
    <x v="6"/>
    <x v="4"/>
    <x v="0"/>
    <n v="8"/>
    <n v="3"/>
    <n v="11"/>
    <x v="0"/>
  </r>
  <r>
    <x v="1077"/>
    <n v="1974"/>
    <n v="51"/>
    <s v="Graduation"/>
    <s v="Single"/>
    <s v="Senior"/>
    <n v="42373"/>
    <n v="1"/>
    <n v="1"/>
    <s v="15/08/2013"/>
    <n v="83"/>
    <n v="67"/>
    <n v="5"/>
    <n v="61"/>
    <n v="3"/>
    <n v="8"/>
    <n v="19"/>
    <n v="144"/>
    <n v="3.3983904845066434E-3"/>
    <s v="Wines"/>
    <x v="0"/>
    <x v="1"/>
    <x v="0"/>
    <x v="8"/>
    <n v="5"/>
    <n v="3"/>
    <n v="11"/>
    <x v="1"/>
  </r>
  <r>
    <x v="1078"/>
    <n v="1950"/>
    <n v="75"/>
    <s v="Graduation"/>
    <s v="Married"/>
    <s v="Senior"/>
    <n v="80763"/>
    <n v="0"/>
    <n v="0"/>
    <s v="15/08/2013"/>
    <n v="17"/>
    <n v="674"/>
    <n v="168"/>
    <n v="108"/>
    <n v="192"/>
    <n v="42"/>
    <n v="231"/>
    <n v="1184"/>
    <n v="1.4660178547106967E-2"/>
    <s v="Wines"/>
    <x v="1"/>
    <x v="5"/>
    <x v="12"/>
    <x v="3"/>
    <n v="3"/>
    <n v="3"/>
    <n v="11"/>
    <x v="0"/>
  </r>
  <r>
    <x v="1079"/>
    <n v="1975"/>
    <n v="50"/>
    <s v="Master"/>
    <s v="Married"/>
    <s v="Adult"/>
    <n v="54730"/>
    <n v="0"/>
    <n v="1"/>
    <s v="15/08/2013"/>
    <n v="64"/>
    <n v="318"/>
    <n v="3"/>
    <n v="17"/>
    <n v="4"/>
    <n v="7"/>
    <n v="56"/>
    <n v="349"/>
    <n v="6.3767586332907E-3"/>
    <s v="Wines"/>
    <x v="0"/>
    <x v="0"/>
    <x v="0"/>
    <x v="7"/>
    <n v="4"/>
    <n v="3"/>
    <n v="11"/>
    <x v="1"/>
  </r>
  <r>
    <x v="1080"/>
    <n v="1962"/>
    <n v="63"/>
    <s v="2n Cycle"/>
    <s v="Together"/>
    <s v="Senior"/>
    <n v="82122"/>
    <n v="0"/>
    <n v="0"/>
    <s v="15/08/2013"/>
    <n v="89"/>
    <n v="734"/>
    <n v="22"/>
    <n v="350"/>
    <n v="151"/>
    <n v="25"/>
    <n v="100"/>
    <n v="1282"/>
    <n v="1.5610920338033657E-2"/>
    <s v="Wines"/>
    <x v="1"/>
    <x v="4"/>
    <x v="7"/>
    <x v="11"/>
    <n v="1"/>
    <n v="3"/>
    <n v="11"/>
    <x v="1"/>
  </r>
  <r>
    <x v="1081"/>
    <n v="1971"/>
    <n v="54"/>
    <s v="Graduation"/>
    <s v="Married"/>
    <s v="Senior"/>
    <n v="43824"/>
    <n v="1"/>
    <n v="1"/>
    <s v="15/09/2012"/>
    <n v="18"/>
    <n v="96"/>
    <n v="1"/>
    <n v="42"/>
    <n v="12"/>
    <n v="3"/>
    <n v="32"/>
    <n v="154"/>
    <n v="3.5140562248995983E-3"/>
    <s v="Wines"/>
    <x v="2"/>
    <x v="4"/>
    <x v="0"/>
    <x v="4"/>
    <n v="8"/>
    <n v="3"/>
    <n v="11"/>
    <x v="1"/>
  </r>
  <r>
    <x v="1082"/>
    <n v="1966"/>
    <n v="59"/>
    <s v="2n Cycle"/>
    <s v="Single"/>
    <s v="Senior"/>
    <n v="89572"/>
    <n v="0"/>
    <n v="0"/>
    <s v="15/09/2012"/>
    <n v="44"/>
    <n v="606"/>
    <n v="24"/>
    <n v="974"/>
    <n v="197"/>
    <n v="194"/>
    <n v="64"/>
    <n v="1995"/>
    <n v="2.2272585182869648E-2"/>
    <s v="MeatProducts"/>
    <x v="1"/>
    <x v="8"/>
    <x v="5"/>
    <x v="6"/>
    <n v="4"/>
    <n v="3"/>
    <n v="11"/>
    <x v="0"/>
  </r>
  <r>
    <x v="1083"/>
    <n v="1970"/>
    <n v="55"/>
    <s v="Graduation"/>
    <s v="Single"/>
    <s v="Senior"/>
    <n v="33697"/>
    <n v="1"/>
    <n v="0"/>
    <s v="15/09/2013"/>
    <n v="34"/>
    <n v="4"/>
    <n v="3"/>
    <n v="7"/>
    <n v="0"/>
    <n v="3"/>
    <n v="11"/>
    <n v="17"/>
    <n v="5.0449594919429032E-4"/>
    <s v="GoldProds"/>
    <x v="1"/>
    <x v="6"/>
    <x v="4"/>
    <x v="0"/>
    <n v="7"/>
    <n v="3"/>
    <n v="11"/>
    <x v="1"/>
  </r>
  <r>
    <x v="1084"/>
    <n v="1967"/>
    <n v="58"/>
    <s v="Master"/>
    <s v="Married"/>
    <s v="Senior"/>
    <n v="37054"/>
    <n v="1"/>
    <n v="1"/>
    <s v="15/09/2013"/>
    <n v="89"/>
    <n v="12"/>
    <n v="1"/>
    <n v="6"/>
    <n v="0"/>
    <n v="1"/>
    <n v="5"/>
    <n v="20"/>
    <n v="5.3975279322070495E-4"/>
    <s v="Wines"/>
    <x v="3"/>
    <x v="6"/>
    <x v="4"/>
    <x v="2"/>
    <n v="7"/>
    <n v="3"/>
    <n v="11"/>
    <x v="1"/>
  </r>
  <r>
    <x v="1085"/>
    <n v="1969"/>
    <n v="56"/>
    <s v="Graduation"/>
    <s v="Married"/>
    <s v="Senior"/>
    <n v="25293"/>
    <n v="1"/>
    <n v="0"/>
    <s v="15/09/2013"/>
    <n v="51"/>
    <n v="15"/>
    <n v="0"/>
    <n v="11"/>
    <n v="0"/>
    <n v="2"/>
    <n v="9"/>
    <n v="28"/>
    <n v="1.1070256592733167E-3"/>
    <s v="Wines"/>
    <x v="1"/>
    <x v="6"/>
    <x v="0"/>
    <x v="0"/>
    <n v="8"/>
    <n v="3"/>
    <n v="11"/>
    <x v="1"/>
  </r>
  <r>
    <x v="1086"/>
    <n v="1969"/>
    <n v="56"/>
    <s v="Graduation"/>
    <s v="Married"/>
    <s v="Senior"/>
    <n v="25293"/>
    <n v="1"/>
    <n v="0"/>
    <s v="15/09/2013"/>
    <n v="51"/>
    <n v="15"/>
    <n v="0"/>
    <n v="11"/>
    <n v="0"/>
    <n v="2"/>
    <n v="9"/>
    <n v="28"/>
    <n v="1.1070256592733167E-3"/>
    <s v="Wines"/>
    <x v="1"/>
    <x v="6"/>
    <x v="0"/>
    <x v="0"/>
    <n v="8"/>
    <n v="3"/>
    <n v="11"/>
    <x v="1"/>
  </r>
  <r>
    <x v="1087"/>
    <n v="1970"/>
    <n v="55"/>
    <s v="PhD"/>
    <s v="Married"/>
    <s v="Senior"/>
    <n v="38097"/>
    <n v="1"/>
    <n v="1"/>
    <s v="15/10/2012"/>
    <n v="70"/>
    <n v="77"/>
    <n v="2"/>
    <n v="35"/>
    <n v="0"/>
    <n v="1"/>
    <n v="69"/>
    <n v="115"/>
    <n v="3.0186103892694961E-3"/>
    <s v="Wines"/>
    <x v="2"/>
    <x v="4"/>
    <x v="3"/>
    <x v="0"/>
    <n v="7"/>
    <n v="3"/>
    <n v="11"/>
    <x v="0"/>
  </r>
  <r>
    <x v="1088"/>
    <n v="1984"/>
    <n v="41"/>
    <s v="PhD"/>
    <s v="Married"/>
    <s v="Adult"/>
    <n v="70643"/>
    <n v="0"/>
    <n v="0"/>
    <s v="15/10/2012"/>
    <n v="66"/>
    <n v="1218"/>
    <n v="107"/>
    <n v="304"/>
    <n v="23"/>
    <n v="143"/>
    <n v="33"/>
    <n v="1795"/>
    <n v="2.5409453165918774E-2"/>
    <s v="Wines"/>
    <x v="1"/>
    <x v="5"/>
    <x v="8"/>
    <x v="4"/>
    <n v="6"/>
    <n v="3"/>
    <n v="11"/>
    <x v="0"/>
  </r>
  <r>
    <x v="1089"/>
    <n v="1968"/>
    <n v="57"/>
    <s v="Graduation"/>
    <s v="Single"/>
    <s v="Senior"/>
    <n v="35893"/>
    <n v="1"/>
    <n v="1"/>
    <s v="15/10/2012"/>
    <n v="80"/>
    <n v="158"/>
    <n v="0"/>
    <n v="23"/>
    <n v="0"/>
    <n v="0"/>
    <n v="18"/>
    <n v="181"/>
    <n v="5.042765998941298E-3"/>
    <s v="Wines"/>
    <x v="8"/>
    <x v="4"/>
    <x v="0"/>
    <x v="8"/>
    <n v="8"/>
    <n v="3"/>
    <n v="11"/>
    <x v="1"/>
  </r>
  <r>
    <x v="1090"/>
    <n v="1954"/>
    <n v="71"/>
    <s v="PhD"/>
    <s v="Married"/>
    <s v="Senior"/>
    <n v="52869"/>
    <n v="1"/>
    <n v="1"/>
    <s v="15/10/2012"/>
    <n v="40"/>
    <n v="84"/>
    <n v="3"/>
    <n v="61"/>
    <n v="2"/>
    <n v="1"/>
    <n v="21"/>
    <n v="151"/>
    <n v="2.8561160604513042E-3"/>
    <s v="Wines"/>
    <x v="5"/>
    <x v="4"/>
    <x v="0"/>
    <x v="4"/>
    <n v="7"/>
    <n v="3"/>
    <n v="11"/>
    <x v="0"/>
  </r>
  <r>
    <x v="1091"/>
    <n v="1958"/>
    <n v="67"/>
    <s v="Graduation"/>
    <s v="Married"/>
    <s v="Senior"/>
    <n v="51876"/>
    <n v="0"/>
    <n v="0"/>
    <s v="15/10/2013"/>
    <n v="88"/>
    <n v="99"/>
    <n v="27"/>
    <n v="102"/>
    <n v="28"/>
    <n v="48"/>
    <n v="6"/>
    <n v="304"/>
    <n v="5.8601279975325779E-3"/>
    <s v="MeatProducts"/>
    <x v="1"/>
    <x v="1"/>
    <x v="3"/>
    <x v="7"/>
    <n v="1"/>
    <n v="3"/>
    <n v="11"/>
    <x v="1"/>
  </r>
  <r>
    <x v="1092"/>
    <n v="1984"/>
    <n v="41"/>
    <s v="Graduation"/>
    <s v="Single"/>
    <s v="Adult"/>
    <n v="36108"/>
    <n v="1"/>
    <n v="0"/>
    <s v="15/10/2013"/>
    <n v="68"/>
    <n v="141"/>
    <n v="8"/>
    <n v="129"/>
    <n v="3"/>
    <n v="11"/>
    <n v="47"/>
    <n v="292"/>
    <n v="8.0868505594328122E-3"/>
    <s v="Wines"/>
    <x v="5"/>
    <x v="8"/>
    <x v="0"/>
    <x v="4"/>
    <n v="9"/>
    <n v="3"/>
    <n v="11"/>
    <x v="1"/>
  </r>
  <r>
    <x v="1093"/>
    <n v="1983"/>
    <n v="42"/>
    <s v="Graduation"/>
    <s v="Married"/>
    <s v="Adult"/>
    <s v="NILL"/>
    <n v="1"/>
    <n v="0"/>
    <s v="15/11/2013"/>
    <n v="11"/>
    <n v="5"/>
    <n v="5"/>
    <n v="6"/>
    <n v="0"/>
    <n v="2"/>
    <n v="1"/>
    <n v="18"/>
    <e v="#VALUE!"/>
    <s v="MeatProducts"/>
    <x v="1"/>
    <x v="6"/>
    <x v="4"/>
    <x v="0"/>
    <n v="7"/>
    <n v="3"/>
    <n v="11"/>
    <x v="1"/>
  </r>
  <r>
    <x v="1094"/>
    <n v="1959"/>
    <n v="66"/>
    <s v="Graduation"/>
    <s v="Divorced"/>
    <s v="Senior"/>
    <n v="63033"/>
    <n v="0"/>
    <n v="0"/>
    <s v="15/11/2013"/>
    <n v="82"/>
    <n v="194"/>
    <n v="61"/>
    <n v="480"/>
    <n v="225"/>
    <n v="112"/>
    <n v="30"/>
    <n v="1072"/>
    <n v="1.7006964605841383E-2"/>
    <s v="MeatProducts"/>
    <x v="1"/>
    <x v="4"/>
    <x v="1"/>
    <x v="7"/>
    <n v="2"/>
    <n v="3"/>
    <n v="11"/>
    <x v="1"/>
  </r>
  <r>
    <x v="1095"/>
    <n v="1952"/>
    <n v="73"/>
    <s v="Master"/>
    <s v="Divorced"/>
    <s v="Senior"/>
    <n v="59354"/>
    <n v="1"/>
    <n v="1"/>
    <s v="15/11/2013"/>
    <n v="53"/>
    <n v="233"/>
    <n v="2"/>
    <n v="53"/>
    <n v="3"/>
    <n v="5"/>
    <n v="14"/>
    <n v="296"/>
    <n v="4.9870269905987804E-3"/>
    <s v="Wines"/>
    <x v="5"/>
    <x v="10"/>
    <x v="0"/>
    <x v="8"/>
    <n v="6"/>
    <n v="3"/>
    <n v="11"/>
    <x v="1"/>
  </r>
  <r>
    <x v="1096"/>
    <n v="1948"/>
    <n v="77"/>
    <s v="Master"/>
    <s v="Married"/>
    <s v="Senior"/>
    <n v="83790"/>
    <n v="0"/>
    <n v="0"/>
    <s v="15/11/2013"/>
    <n v="81"/>
    <n v="1076"/>
    <n v="16"/>
    <n v="417"/>
    <n v="42"/>
    <n v="48"/>
    <n v="16"/>
    <n v="1599"/>
    <n v="1.908342284282134E-2"/>
    <s v="Wines"/>
    <x v="1"/>
    <x v="3"/>
    <x v="11"/>
    <x v="3"/>
    <n v="3"/>
    <n v="3"/>
    <n v="11"/>
    <x v="1"/>
  </r>
  <r>
    <x v="1097"/>
    <n v="1961"/>
    <n v="64"/>
    <s v="Master"/>
    <s v="Together"/>
    <s v="Senior"/>
    <n v="48330"/>
    <n v="0"/>
    <n v="1"/>
    <s v="15/11/2013"/>
    <n v="2"/>
    <n v="28"/>
    <n v="0"/>
    <n v="4"/>
    <n v="0"/>
    <n v="0"/>
    <n v="0"/>
    <n v="32"/>
    <n v="6.6211462859507551E-4"/>
    <s v="Wines"/>
    <x v="1"/>
    <x v="6"/>
    <x v="4"/>
    <x v="2"/>
    <n v="5"/>
    <n v="3"/>
    <n v="11"/>
    <x v="1"/>
  </r>
  <r>
    <x v="1098"/>
    <n v="1960"/>
    <n v="65"/>
    <s v="PhD"/>
    <s v="Single"/>
    <s v="Senior"/>
    <n v="76045"/>
    <n v="0"/>
    <n v="0"/>
    <s v="15/11/2013"/>
    <n v="78"/>
    <n v="760"/>
    <n v="53"/>
    <n v="400"/>
    <n v="17"/>
    <n v="93"/>
    <n v="0"/>
    <n v="1323"/>
    <n v="1.7397593530146624E-2"/>
    <s v="Wines"/>
    <x v="1"/>
    <x v="0"/>
    <x v="2"/>
    <x v="12"/>
    <n v="2"/>
    <n v="3"/>
    <n v="11"/>
    <x v="1"/>
  </r>
  <r>
    <x v="1099"/>
    <n v="1992"/>
    <n v="33"/>
    <s v="2n Cycle"/>
    <s v="Married"/>
    <s v="Adult"/>
    <n v="87000"/>
    <n v="0"/>
    <n v="0"/>
    <s v="15/12/2012"/>
    <n v="61"/>
    <n v="196"/>
    <n v="25"/>
    <n v="607"/>
    <n v="67"/>
    <n v="17"/>
    <n v="49"/>
    <n v="912"/>
    <n v="1.0482758620689656E-2"/>
    <s v="MeatProducts"/>
    <x v="1"/>
    <x v="0"/>
    <x v="9"/>
    <x v="9"/>
    <n v="2"/>
    <n v="3"/>
    <n v="11"/>
    <x v="1"/>
  </r>
  <r>
    <x v="1100"/>
    <n v="1970"/>
    <n v="55"/>
    <s v="Graduation"/>
    <s v="Divorced"/>
    <s v="Senior"/>
    <n v="72967"/>
    <n v="0"/>
    <n v="1"/>
    <s v="15/12/2012"/>
    <n v="1"/>
    <n v="158"/>
    <n v="35"/>
    <n v="179"/>
    <n v="0"/>
    <n v="0"/>
    <n v="125"/>
    <n v="372"/>
    <n v="5.0981950744857264E-3"/>
    <s v="MeatProducts"/>
    <x v="3"/>
    <x v="8"/>
    <x v="3"/>
    <x v="7"/>
    <n v="5"/>
    <n v="3"/>
    <n v="11"/>
    <x v="0"/>
  </r>
  <r>
    <x v="1101"/>
    <n v="1975"/>
    <n v="50"/>
    <s v="2n Cycle"/>
    <s v="Divorced"/>
    <s v="Adult"/>
    <n v="11448"/>
    <n v="0"/>
    <n v="0"/>
    <s v="15/12/2013"/>
    <n v="16"/>
    <n v="0"/>
    <n v="0"/>
    <n v="0"/>
    <n v="6"/>
    <n v="2"/>
    <n v="6"/>
    <n v="8"/>
    <n v="6.9881201956673651E-4"/>
    <s v="FishProducts"/>
    <x v="1"/>
    <x v="6"/>
    <x v="4"/>
    <x v="0"/>
    <n v="6"/>
    <n v="3"/>
    <n v="11"/>
    <x v="1"/>
  </r>
  <r>
    <x v="1102"/>
    <n v="1958"/>
    <n v="67"/>
    <s v="Master"/>
    <s v="Married"/>
    <s v="Senior"/>
    <n v="49572"/>
    <n v="1"/>
    <n v="1"/>
    <s v="15/12/2013"/>
    <n v="25"/>
    <n v="35"/>
    <n v="1"/>
    <n v="16"/>
    <n v="0"/>
    <n v="1"/>
    <n v="1"/>
    <n v="53"/>
    <n v="1.0691519406116356E-3"/>
    <s v="Wines"/>
    <x v="3"/>
    <x v="1"/>
    <x v="4"/>
    <x v="2"/>
    <n v="7"/>
    <n v="3"/>
    <n v="11"/>
    <x v="1"/>
  </r>
  <r>
    <x v="1103"/>
    <n v="1966"/>
    <n v="59"/>
    <s v="Basic"/>
    <s v="Together"/>
    <s v="Senior"/>
    <n v="22634"/>
    <n v="0"/>
    <n v="0"/>
    <s v="16/01/2013"/>
    <n v="47"/>
    <n v="2"/>
    <n v="23"/>
    <n v="11"/>
    <n v="8"/>
    <n v="6"/>
    <n v="46"/>
    <n v="50"/>
    <n v="2.2090660068922858E-3"/>
    <s v="GoldProds"/>
    <x v="1"/>
    <x v="1"/>
    <x v="0"/>
    <x v="0"/>
    <n v="8"/>
    <n v="3"/>
    <n v="11"/>
    <x v="1"/>
  </r>
  <r>
    <x v="1104"/>
    <n v="1966"/>
    <n v="59"/>
    <s v="Basic"/>
    <s v="Together"/>
    <s v="Senior"/>
    <n v="22634"/>
    <n v="0"/>
    <n v="0"/>
    <s v="16/01/2013"/>
    <n v="47"/>
    <n v="2"/>
    <n v="23"/>
    <n v="11"/>
    <n v="8"/>
    <n v="6"/>
    <n v="46"/>
    <n v="50"/>
    <n v="2.2090660068922858E-3"/>
    <s v="GoldProds"/>
    <x v="1"/>
    <x v="1"/>
    <x v="0"/>
    <x v="0"/>
    <n v="8"/>
    <n v="3"/>
    <n v="11"/>
    <x v="1"/>
  </r>
  <r>
    <x v="1105"/>
    <n v="1970"/>
    <n v="55"/>
    <s v="Graduation"/>
    <s v="Together"/>
    <s v="Senior"/>
    <n v="67419"/>
    <n v="0"/>
    <n v="1"/>
    <s v="16/01/2013"/>
    <n v="29"/>
    <n v="846"/>
    <n v="84"/>
    <n v="352"/>
    <n v="91"/>
    <n v="56"/>
    <n v="42"/>
    <n v="1429"/>
    <n v="2.1195805336774499E-2"/>
    <s v="Wines"/>
    <x v="2"/>
    <x v="2"/>
    <x v="1"/>
    <x v="7"/>
    <n v="5"/>
    <n v="3"/>
    <n v="11"/>
    <x v="1"/>
  </r>
  <r>
    <x v="1106"/>
    <n v="1977"/>
    <n v="48"/>
    <s v="Graduation"/>
    <s v="Married"/>
    <s v="Adult"/>
    <n v="71855"/>
    <n v="0"/>
    <n v="1"/>
    <s v="16/01/2013"/>
    <n v="59"/>
    <n v="548"/>
    <n v="31"/>
    <n v="422"/>
    <n v="0"/>
    <n v="112"/>
    <n v="28"/>
    <n v="1113"/>
    <n v="1.5489527520701412E-2"/>
    <s v="Wines"/>
    <x v="2"/>
    <x v="5"/>
    <x v="2"/>
    <x v="12"/>
    <n v="3"/>
    <n v="3"/>
    <n v="11"/>
    <x v="1"/>
  </r>
  <r>
    <x v="1107"/>
    <n v="1959"/>
    <n v="66"/>
    <s v="Graduation"/>
    <s v="Single"/>
    <s v="Senior"/>
    <n v="50664"/>
    <n v="1"/>
    <n v="1"/>
    <s v="16/01/2013"/>
    <n v="64"/>
    <n v="313"/>
    <n v="8"/>
    <n v="104"/>
    <n v="6"/>
    <n v="4"/>
    <n v="126"/>
    <n v="435"/>
    <n v="8.5859782093794402E-3"/>
    <s v="Wines"/>
    <x v="12"/>
    <x v="3"/>
    <x v="0"/>
    <x v="3"/>
    <n v="9"/>
    <n v="3"/>
    <n v="11"/>
    <x v="1"/>
  </r>
  <r>
    <x v="1108"/>
    <n v="1947"/>
    <n v="78"/>
    <s v="Graduation"/>
    <s v="Together"/>
    <s v="Senior"/>
    <n v="70321"/>
    <n v="0"/>
    <n v="0"/>
    <s v="16/01/2013"/>
    <n v="6"/>
    <n v="303"/>
    <n v="23"/>
    <n v="751"/>
    <n v="82"/>
    <n v="26"/>
    <n v="191"/>
    <n v="1185"/>
    <n v="1.6851296198859517E-2"/>
    <s v="MeatProducts"/>
    <x v="1"/>
    <x v="10"/>
    <x v="2"/>
    <x v="11"/>
    <n v="4"/>
    <n v="3"/>
    <n v="11"/>
    <x v="0"/>
  </r>
  <r>
    <x v="1109"/>
    <n v="1973"/>
    <n v="52"/>
    <s v="PhD"/>
    <s v="Married"/>
    <s v="Senior"/>
    <n v="32644"/>
    <n v="1"/>
    <n v="0"/>
    <s v="16/01/2013"/>
    <n v="38"/>
    <n v="239"/>
    <n v="3"/>
    <n v="141"/>
    <n v="0"/>
    <n v="7"/>
    <n v="23"/>
    <n v="390"/>
    <n v="1.1947065310623698E-2"/>
    <s v="Wines"/>
    <x v="2"/>
    <x v="8"/>
    <x v="0"/>
    <x v="3"/>
    <n v="8"/>
    <n v="3"/>
    <n v="11"/>
    <x v="1"/>
  </r>
  <r>
    <x v="1110"/>
    <n v="1969"/>
    <n v="56"/>
    <s v="Graduation"/>
    <s v="Married"/>
    <s v="Senior"/>
    <n v="56796"/>
    <n v="0"/>
    <n v="1"/>
    <s v="16/02/2013"/>
    <n v="24"/>
    <n v="656"/>
    <n v="38"/>
    <n v="161"/>
    <n v="62"/>
    <n v="47"/>
    <n v="37"/>
    <n v="964"/>
    <n v="1.6973026269455595E-2"/>
    <s v="Wines"/>
    <x v="5"/>
    <x v="3"/>
    <x v="7"/>
    <x v="9"/>
    <n v="7"/>
    <n v="3"/>
    <n v="11"/>
    <x v="1"/>
  </r>
  <r>
    <x v="1111"/>
    <n v="1949"/>
    <n v="76"/>
    <s v="PhD"/>
    <s v="Married"/>
    <s v="Senior"/>
    <n v="69098"/>
    <n v="0"/>
    <n v="0"/>
    <s v="16/02/2013"/>
    <n v="82"/>
    <n v="1315"/>
    <n v="22"/>
    <n v="780"/>
    <n v="145"/>
    <n v="0"/>
    <n v="178"/>
    <n v="2262"/>
    <n v="3.2736113925149787E-2"/>
    <s v="Wines"/>
    <x v="1"/>
    <x v="8"/>
    <x v="8"/>
    <x v="6"/>
    <n v="5"/>
    <n v="3"/>
    <n v="11"/>
    <x v="1"/>
  </r>
  <r>
    <x v="1112"/>
    <n v="1990"/>
    <n v="35"/>
    <s v="Graduation"/>
    <s v="Married"/>
    <s v="Adult"/>
    <n v="18929"/>
    <n v="0"/>
    <n v="0"/>
    <s v="16/02/2013"/>
    <n v="15"/>
    <n v="32"/>
    <n v="0"/>
    <n v="8"/>
    <n v="23"/>
    <n v="4"/>
    <n v="18"/>
    <n v="67"/>
    <n v="3.5395425009245073E-3"/>
    <s v="Wines"/>
    <x v="1"/>
    <x v="6"/>
    <x v="4"/>
    <x v="4"/>
    <n v="6"/>
    <n v="3"/>
    <n v="11"/>
    <x v="1"/>
  </r>
  <r>
    <x v="1113"/>
    <n v="1990"/>
    <n v="35"/>
    <s v="Graduation"/>
    <s v="Married"/>
    <s v="Adult"/>
    <n v="18929"/>
    <n v="0"/>
    <n v="0"/>
    <s v="16/02/2013"/>
    <n v="15"/>
    <n v="32"/>
    <n v="0"/>
    <n v="8"/>
    <n v="23"/>
    <n v="4"/>
    <n v="18"/>
    <n v="67"/>
    <n v="3.5395425009245073E-3"/>
    <s v="Wines"/>
    <x v="1"/>
    <x v="6"/>
    <x v="4"/>
    <x v="4"/>
    <n v="6"/>
    <n v="3"/>
    <n v="11"/>
    <x v="1"/>
  </r>
  <r>
    <x v="1114"/>
    <n v="1965"/>
    <n v="60"/>
    <s v="PhD"/>
    <s v="Married"/>
    <s v="Senior"/>
    <n v="71322"/>
    <n v="0"/>
    <n v="1"/>
    <s v="16/02/2013"/>
    <n v="57"/>
    <n v="753"/>
    <n v="43"/>
    <n v="226"/>
    <n v="69"/>
    <n v="10"/>
    <n v="204"/>
    <n v="1101"/>
    <n v="1.5437032051821318E-2"/>
    <s v="Wines"/>
    <x v="3"/>
    <x v="3"/>
    <x v="2"/>
    <x v="11"/>
    <n v="4"/>
    <n v="3"/>
    <n v="11"/>
    <x v="1"/>
  </r>
  <r>
    <x v="1115"/>
    <n v="1969"/>
    <n v="56"/>
    <s v="Graduation"/>
    <s v="Married"/>
    <s v="Senior"/>
    <n v="56796"/>
    <n v="0"/>
    <n v="1"/>
    <s v="16/02/2013"/>
    <n v="24"/>
    <n v="656"/>
    <n v="38"/>
    <n v="161"/>
    <n v="62"/>
    <n v="47"/>
    <n v="37"/>
    <n v="964"/>
    <n v="1.6973026269455595E-2"/>
    <s v="Wines"/>
    <x v="5"/>
    <x v="3"/>
    <x v="7"/>
    <x v="9"/>
    <n v="7"/>
    <n v="3"/>
    <n v="11"/>
    <x v="1"/>
  </r>
  <r>
    <x v="1116"/>
    <n v="1990"/>
    <n v="35"/>
    <s v="Graduation"/>
    <s v="Married"/>
    <s v="Adult"/>
    <n v="18929"/>
    <n v="0"/>
    <n v="0"/>
    <s v="16/02/2013"/>
    <n v="15"/>
    <n v="32"/>
    <n v="0"/>
    <n v="8"/>
    <n v="23"/>
    <n v="4"/>
    <n v="18"/>
    <n v="67"/>
    <n v="3.5395425009245073E-3"/>
    <s v="Wines"/>
    <x v="1"/>
    <x v="6"/>
    <x v="4"/>
    <x v="4"/>
    <n v="6"/>
    <n v="3"/>
    <n v="11"/>
    <x v="1"/>
  </r>
  <r>
    <x v="1117"/>
    <n v="1986"/>
    <n v="39"/>
    <s v="PhD"/>
    <s v="Together"/>
    <s v="Adult"/>
    <n v="34320"/>
    <n v="1"/>
    <n v="0"/>
    <s v="16/02/2014"/>
    <n v="66"/>
    <n v="4"/>
    <n v="1"/>
    <n v="9"/>
    <n v="3"/>
    <n v="0"/>
    <n v="0"/>
    <n v="17"/>
    <n v="4.9533799533799539E-4"/>
    <s v="MeatProducts"/>
    <x v="1"/>
    <x v="6"/>
    <x v="4"/>
    <x v="0"/>
    <n v="8"/>
    <n v="3"/>
    <n v="11"/>
    <x v="1"/>
  </r>
  <r>
    <x v="1118"/>
    <n v="1982"/>
    <n v="43"/>
    <s v="2n Cycle"/>
    <s v="Married"/>
    <s v="Adult"/>
    <n v="57937"/>
    <n v="0"/>
    <n v="1"/>
    <s v="16/02/2014"/>
    <n v="56"/>
    <n v="261"/>
    <n v="42"/>
    <n v="144"/>
    <n v="55"/>
    <n v="48"/>
    <n v="133"/>
    <n v="550"/>
    <n v="9.4930700588570349E-3"/>
    <s v="Wines"/>
    <x v="5"/>
    <x v="0"/>
    <x v="1"/>
    <x v="6"/>
    <n v="3"/>
    <n v="3"/>
    <n v="11"/>
    <x v="1"/>
  </r>
  <r>
    <x v="1119"/>
    <n v="1957"/>
    <n v="68"/>
    <s v="PhD"/>
    <s v="Together"/>
    <s v="Senior"/>
    <n v="40451"/>
    <n v="0"/>
    <n v="2"/>
    <s v="16/02/2014"/>
    <n v="54"/>
    <n v="35"/>
    <n v="0"/>
    <n v="4"/>
    <n v="0"/>
    <n v="0"/>
    <n v="10"/>
    <n v="39"/>
    <n v="9.6412944055771182E-4"/>
    <s v="Wines"/>
    <x v="1"/>
    <x v="6"/>
    <x v="0"/>
    <x v="0"/>
    <n v="5"/>
    <n v="3"/>
    <n v="11"/>
    <x v="1"/>
  </r>
  <r>
    <x v="1120"/>
    <n v="1969"/>
    <n v="56"/>
    <s v="PhD"/>
    <s v="Together"/>
    <s v="Senior"/>
    <n v="54132"/>
    <n v="0"/>
    <n v="1"/>
    <s v="16/02/2014"/>
    <n v="81"/>
    <n v="30"/>
    <n v="1"/>
    <n v="8"/>
    <n v="0"/>
    <n v="0"/>
    <n v="3"/>
    <n v="39"/>
    <n v="7.2046109510086451E-4"/>
    <s v="Wines"/>
    <x v="1"/>
    <x v="6"/>
    <x v="4"/>
    <x v="2"/>
    <n v="7"/>
    <n v="3"/>
    <n v="11"/>
    <x v="1"/>
  </r>
  <r>
    <x v="1121"/>
    <n v="1976"/>
    <n v="49"/>
    <s v="Graduation"/>
    <s v="Divorced"/>
    <s v="Adult"/>
    <n v="31615"/>
    <n v="1"/>
    <n v="0"/>
    <s v="16/03/2013"/>
    <n v="82"/>
    <n v="2"/>
    <n v="3"/>
    <n v="20"/>
    <n v="6"/>
    <n v="11"/>
    <n v="9"/>
    <n v="42"/>
    <n v="1.3284833148821762E-3"/>
    <s v="MeatProducts"/>
    <x v="3"/>
    <x v="1"/>
    <x v="4"/>
    <x v="2"/>
    <n v="7"/>
    <n v="3"/>
    <n v="11"/>
    <x v="1"/>
  </r>
  <r>
    <x v="1122"/>
    <n v="1984"/>
    <n v="41"/>
    <s v="Graduation"/>
    <s v="Single"/>
    <s v="Adult"/>
    <n v="11012"/>
    <n v="1"/>
    <n v="0"/>
    <s v="16/03/2013"/>
    <n v="82"/>
    <n v="24"/>
    <n v="3"/>
    <n v="26"/>
    <n v="7"/>
    <n v="1"/>
    <n v="23"/>
    <n v="61"/>
    <n v="5.5394115510352341E-3"/>
    <s v="MeatProducts"/>
    <x v="5"/>
    <x v="4"/>
    <x v="0"/>
    <x v="0"/>
    <n v="9"/>
    <n v="3"/>
    <n v="11"/>
    <x v="1"/>
  </r>
  <r>
    <x v="1123"/>
    <n v="1972"/>
    <n v="53"/>
    <s v="Graduation"/>
    <s v="Married"/>
    <s v="Senior"/>
    <n v="36026"/>
    <n v="2"/>
    <n v="1"/>
    <s v="16/03/2014"/>
    <n v="34"/>
    <n v="20"/>
    <n v="4"/>
    <n v="10"/>
    <n v="6"/>
    <n v="4"/>
    <n v="17"/>
    <n v="44"/>
    <n v="1.2213401432298895E-3"/>
    <s v="Wines"/>
    <x v="3"/>
    <x v="1"/>
    <x v="4"/>
    <x v="2"/>
    <n v="6"/>
    <n v="3"/>
    <n v="11"/>
    <x v="1"/>
  </r>
  <r>
    <x v="1124"/>
    <n v="1972"/>
    <n v="53"/>
    <s v="Basic"/>
    <s v="Married"/>
    <s v="Senior"/>
    <n v="25224"/>
    <n v="1"/>
    <n v="0"/>
    <s v="16/03/2014"/>
    <n v="36"/>
    <n v="4"/>
    <n v="9"/>
    <n v="12"/>
    <n v="11"/>
    <n v="2"/>
    <n v="8"/>
    <n v="38"/>
    <n v="1.5065017443704409E-3"/>
    <s v="MeatProducts"/>
    <x v="3"/>
    <x v="6"/>
    <x v="0"/>
    <x v="2"/>
    <n v="3"/>
    <n v="3"/>
    <n v="11"/>
    <x v="1"/>
  </r>
  <r>
    <x v="1125"/>
    <n v="1983"/>
    <n v="42"/>
    <s v="Graduation"/>
    <s v="Single"/>
    <s v="Adult"/>
    <n v="24072"/>
    <n v="1"/>
    <n v="0"/>
    <s v="16/04/2013"/>
    <n v="79"/>
    <n v="9"/>
    <n v="1"/>
    <n v="6"/>
    <n v="3"/>
    <n v="0"/>
    <n v="4"/>
    <n v="19"/>
    <n v="7.8929877035559986E-4"/>
    <s v="Wines"/>
    <x v="1"/>
    <x v="6"/>
    <x v="4"/>
    <x v="0"/>
    <n v="8"/>
    <n v="3"/>
    <n v="11"/>
    <x v="1"/>
  </r>
  <r>
    <x v="1126"/>
    <n v="1959"/>
    <n v="66"/>
    <s v="2n Cycle"/>
    <s v="Divorced"/>
    <s v="Senior"/>
    <n v="78353"/>
    <n v="0"/>
    <n v="1"/>
    <s v="16/04/2013"/>
    <n v="51"/>
    <n v="752"/>
    <n v="122"/>
    <n v="476"/>
    <n v="39"/>
    <n v="153"/>
    <n v="34"/>
    <n v="1542"/>
    <n v="1.9680165405281228E-2"/>
    <s v="Wines"/>
    <x v="1"/>
    <x v="7"/>
    <x v="3"/>
    <x v="12"/>
    <n v="8"/>
    <n v="3"/>
    <n v="11"/>
    <x v="1"/>
  </r>
  <r>
    <x v="1127"/>
    <n v="1951"/>
    <n v="74"/>
    <s v="Graduation"/>
    <s v="Single"/>
    <s v="Senior"/>
    <n v="15033"/>
    <n v="0"/>
    <n v="0"/>
    <s v="16/04/2014"/>
    <n v="37"/>
    <n v="0"/>
    <n v="4"/>
    <n v="5"/>
    <n v="6"/>
    <n v="0"/>
    <n v="4"/>
    <n v="15"/>
    <n v="9.9780482937537407E-4"/>
    <s v="FishProducts"/>
    <x v="1"/>
    <x v="6"/>
    <x v="4"/>
    <x v="2"/>
    <n v="3"/>
    <n v="3"/>
    <n v="11"/>
    <x v="1"/>
  </r>
  <r>
    <x v="1128"/>
    <n v="1958"/>
    <n v="67"/>
    <s v="Graduation"/>
    <s v="Divorced"/>
    <s v="Senior"/>
    <n v="35246"/>
    <n v="1"/>
    <n v="1"/>
    <s v="16/04/2014"/>
    <n v="53"/>
    <n v="36"/>
    <n v="0"/>
    <n v="12"/>
    <n v="2"/>
    <n v="2"/>
    <n v="10"/>
    <n v="52"/>
    <n v="1.4753447199682232E-3"/>
    <s v="Wines"/>
    <x v="2"/>
    <x v="4"/>
    <x v="0"/>
    <x v="2"/>
    <n v="5"/>
    <n v="3"/>
    <n v="11"/>
    <x v="1"/>
  </r>
  <r>
    <x v="1129"/>
    <n v="1977"/>
    <n v="48"/>
    <s v="Master"/>
    <s v="Single"/>
    <s v="Adult"/>
    <n v="36273"/>
    <n v="1"/>
    <n v="0"/>
    <s v="16/04/2014"/>
    <n v="80"/>
    <n v="29"/>
    <n v="3"/>
    <n v="30"/>
    <n v="3"/>
    <n v="2"/>
    <n v="9"/>
    <n v="67"/>
    <n v="1.8471039064869186E-3"/>
    <s v="MeatProducts"/>
    <x v="3"/>
    <x v="4"/>
    <x v="4"/>
    <x v="2"/>
    <n v="6"/>
    <n v="3"/>
    <n v="11"/>
    <x v="1"/>
  </r>
  <r>
    <x v="1130"/>
    <n v="1972"/>
    <n v="53"/>
    <s v="Graduation"/>
    <s v="Single"/>
    <s v="Senior"/>
    <n v="44503"/>
    <n v="1"/>
    <n v="1"/>
    <s v="16/04/2014"/>
    <n v="83"/>
    <n v="31"/>
    <n v="1"/>
    <n v="8"/>
    <n v="0"/>
    <n v="0"/>
    <n v="8"/>
    <n v="40"/>
    <n v="8.9881581017010089E-4"/>
    <s v="Wines"/>
    <x v="3"/>
    <x v="1"/>
    <x v="4"/>
    <x v="2"/>
    <n v="6"/>
    <n v="3"/>
    <n v="11"/>
    <x v="1"/>
  </r>
  <r>
    <x v="1131"/>
    <n v="1974"/>
    <n v="51"/>
    <s v="PhD"/>
    <s v="Together"/>
    <s v="Senior"/>
    <n v="45068"/>
    <n v="0"/>
    <n v="1"/>
    <s v="16/05/2013"/>
    <n v="25"/>
    <n v="14"/>
    <n v="0"/>
    <n v="3"/>
    <n v="0"/>
    <n v="0"/>
    <n v="3"/>
    <n v="17"/>
    <n v="3.7720777491790183E-4"/>
    <s v="Wines"/>
    <x v="1"/>
    <x v="6"/>
    <x v="4"/>
    <x v="0"/>
    <n v="7"/>
    <n v="3"/>
    <n v="11"/>
    <x v="1"/>
  </r>
  <r>
    <x v="1132"/>
    <n v="1989"/>
    <n v="36"/>
    <s v="PhD"/>
    <s v="Together"/>
    <s v="Adult"/>
    <n v="77845"/>
    <n v="0"/>
    <n v="0"/>
    <s v="16/05/2014"/>
    <n v="40"/>
    <n v="760"/>
    <n v="40"/>
    <n v="480"/>
    <n v="0"/>
    <n v="40"/>
    <n v="26"/>
    <n v="1320"/>
    <n v="1.6956773074699723E-2"/>
    <s v="Wines"/>
    <x v="1"/>
    <x v="4"/>
    <x v="2"/>
    <x v="1"/>
    <n v="1"/>
    <n v="3"/>
    <n v="11"/>
    <x v="1"/>
  </r>
  <r>
    <x v="1133"/>
    <n v="1953"/>
    <n v="72"/>
    <s v="Graduation"/>
    <s v="Together"/>
    <s v="Senior"/>
    <n v="34587"/>
    <n v="1"/>
    <n v="1"/>
    <s v="16/05/2014"/>
    <n v="68"/>
    <n v="7"/>
    <n v="2"/>
    <n v="9"/>
    <n v="2"/>
    <n v="0"/>
    <n v="2"/>
    <n v="20"/>
    <n v="5.7825194437216294E-4"/>
    <s v="MeatProducts"/>
    <x v="3"/>
    <x v="6"/>
    <x v="4"/>
    <x v="2"/>
    <n v="4"/>
    <n v="3"/>
    <n v="11"/>
    <x v="1"/>
  </r>
  <r>
    <x v="1134"/>
    <n v="1980"/>
    <n v="45"/>
    <s v="Graduation"/>
    <s v="Single"/>
    <s v="Adult"/>
    <n v="81741"/>
    <n v="0"/>
    <n v="0"/>
    <s v="16/06/2013"/>
    <n v="75"/>
    <n v="249"/>
    <n v="153"/>
    <n v="940"/>
    <n v="58"/>
    <n v="134"/>
    <n v="38"/>
    <n v="1534"/>
    <n v="1.8766592040713962E-2"/>
    <s v="MeatProducts"/>
    <x v="6"/>
    <x v="10"/>
    <x v="9"/>
    <x v="9"/>
    <n v="2"/>
    <n v="3"/>
    <n v="11"/>
    <x v="1"/>
  </r>
  <r>
    <x v="1135"/>
    <n v="1985"/>
    <n v="40"/>
    <s v="2n Cycle"/>
    <s v="Married"/>
    <s v="Adult"/>
    <n v="36145"/>
    <n v="1"/>
    <n v="0"/>
    <s v="16/06/2013"/>
    <n v="13"/>
    <n v="56"/>
    <n v="4"/>
    <n v="76"/>
    <n v="17"/>
    <n v="1"/>
    <n v="18"/>
    <n v="154"/>
    <n v="4.2606169594688065E-3"/>
    <s v="MeatProducts"/>
    <x v="2"/>
    <x v="0"/>
    <x v="0"/>
    <x v="2"/>
    <n v="9"/>
    <n v="3"/>
    <n v="11"/>
    <x v="0"/>
  </r>
  <r>
    <x v="1136"/>
    <n v="1970"/>
    <n v="55"/>
    <s v="Graduation"/>
    <s v="Divorced"/>
    <s v="Senior"/>
    <n v="84835"/>
    <n v="0"/>
    <n v="0"/>
    <s v="16/06/2014"/>
    <n v="0"/>
    <n v="189"/>
    <n v="104"/>
    <n v="379"/>
    <n v="111"/>
    <n v="189"/>
    <n v="218"/>
    <n v="972"/>
    <n v="1.1457535215418166E-2"/>
    <s v="MeatProducts"/>
    <x v="1"/>
    <x v="0"/>
    <x v="1"/>
    <x v="3"/>
    <n v="1"/>
    <n v="3"/>
    <n v="11"/>
    <x v="0"/>
  </r>
  <r>
    <x v="1137"/>
    <n v="1985"/>
    <n v="40"/>
    <s v="Graduation"/>
    <s v="Married"/>
    <s v="Adult"/>
    <n v="44322"/>
    <n v="1"/>
    <n v="0"/>
    <s v="16/06/2014"/>
    <n v="30"/>
    <n v="46"/>
    <n v="0"/>
    <n v="40"/>
    <n v="3"/>
    <n v="0"/>
    <n v="3"/>
    <n v="89"/>
    <n v="2.008032128514056E-3"/>
    <s v="Wines"/>
    <x v="3"/>
    <x v="4"/>
    <x v="4"/>
    <x v="2"/>
    <n v="8"/>
    <n v="3"/>
    <n v="11"/>
    <x v="1"/>
  </r>
  <r>
    <x v="1138"/>
    <n v="1981"/>
    <n v="44"/>
    <s v="Graduation"/>
    <s v="Single"/>
    <s v="Adult"/>
    <n v="58684"/>
    <n v="0"/>
    <n v="0"/>
    <s v="16/06/2014"/>
    <n v="71"/>
    <n v="479"/>
    <n v="35"/>
    <n v="179"/>
    <n v="28"/>
    <n v="7"/>
    <n v="85"/>
    <n v="728"/>
    <n v="1.24054256696885E-2"/>
    <s v="Wines"/>
    <x v="1"/>
    <x v="5"/>
    <x v="6"/>
    <x v="1"/>
    <n v="2"/>
    <n v="3"/>
    <n v="11"/>
    <x v="1"/>
  </r>
  <r>
    <x v="1139"/>
    <n v="1980"/>
    <n v="45"/>
    <s v="PhD"/>
    <s v="Single"/>
    <s v="Adult"/>
    <n v="36802"/>
    <n v="1"/>
    <n v="0"/>
    <s v="16/06/2014"/>
    <n v="23"/>
    <n v="16"/>
    <n v="1"/>
    <n v="2"/>
    <n v="0"/>
    <n v="0"/>
    <n v="1"/>
    <n v="19"/>
    <n v="5.1627628933210155E-4"/>
    <s v="Wines"/>
    <x v="1"/>
    <x v="6"/>
    <x v="4"/>
    <x v="2"/>
    <n v="5"/>
    <n v="3"/>
    <n v="11"/>
    <x v="1"/>
  </r>
  <r>
    <x v="1140"/>
    <n v="1970"/>
    <n v="55"/>
    <s v="Master"/>
    <s v="Married"/>
    <s v="Senior"/>
    <n v="36138"/>
    <n v="1"/>
    <n v="1"/>
    <s v="16/07/2013"/>
    <n v="48"/>
    <n v="130"/>
    <n v="0"/>
    <n v="16"/>
    <n v="0"/>
    <n v="0"/>
    <n v="5"/>
    <n v="146"/>
    <n v="4.0400686258232335E-3"/>
    <s v="Wines"/>
    <x v="0"/>
    <x v="4"/>
    <x v="0"/>
    <x v="4"/>
    <n v="7"/>
    <n v="3"/>
    <n v="11"/>
    <x v="1"/>
  </r>
  <r>
    <x v="1141"/>
    <n v="1951"/>
    <n v="74"/>
    <s v="Graduation"/>
    <s v="Married"/>
    <s v="Senior"/>
    <n v="30833"/>
    <n v="1"/>
    <n v="1"/>
    <s v="16/07/2013"/>
    <n v="33"/>
    <n v="11"/>
    <n v="0"/>
    <n v="7"/>
    <n v="3"/>
    <n v="1"/>
    <n v="6"/>
    <n v="22"/>
    <n v="7.1352122725651087E-4"/>
    <s v="Wines"/>
    <x v="3"/>
    <x v="6"/>
    <x v="4"/>
    <x v="2"/>
    <n v="5"/>
    <n v="3"/>
    <n v="11"/>
    <x v="1"/>
  </r>
  <r>
    <x v="1142"/>
    <n v="1952"/>
    <n v="73"/>
    <s v="Graduation"/>
    <s v="Married"/>
    <s v="Senior"/>
    <n v="67433"/>
    <n v="0"/>
    <n v="2"/>
    <s v="16/07/2013"/>
    <n v="51"/>
    <n v="615"/>
    <n v="28"/>
    <n v="259"/>
    <n v="12"/>
    <n v="48"/>
    <n v="30"/>
    <n v="962"/>
    <n v="1.426601218987736E-2"/>
    <s v="Wines"/>
    <x v="2"/>
    <x v="10"/>
    <x v="2"/>
    <x v="11"/>
    <n v="4"/>
    <n v="3"/>
    <n v="11"/>
    <x v="1"/>
  </r>
  <r>
    <x v="1143"/>
    <n v="1969"/>
    <n v="56"/>
    <s v="PhD"/>
    <s v="Together"/>
    <s v="Senior"/>
    <n v="53374"/>
    <n v="0"/>
    <n v="1"/>
    <s v="16/08/2012"/>
    <n v="34"/>
    <n v="896"/>
    <n v="10"/>
    <n v="101"/>
    <n v="13"/>
    <n v="10"/>
    <n v="34"/>
    <n v="1030"/>
    <n v="1.9297785438603065E-2"/>
    <s v="Wines"/>
    <x v="8"/>
    <x v="0"/>
    <x v="3"/>
    <x v="6"/>
    <n v="9"/>
    <n v="3"/>
    <n v="11"/>
    <x v="0"/>
  </r>
  <r>
    <x v="1144"/>
    <n v="1965"/>
    <n v="60"/>
    <s v="Graduation"/>
    <s v="Together"/>
    <s v="Senior"/>
    <n v="52117"/>
    <n v="0"/>
    <n v="1"/>
    <s v="16/08/2012"/>
    <n v="55"/>
    <n v="112"/>
    <n v="10"/>
    <n v="107"/>
    <n v="30"/>
    <n v="0"/>
    <n v="20"/>
    <n v="259"/>
    <n v="4.9695876585375215E-3"/>
    <s v="Wines"/>
    <x v="3"/>
    <x v="5"/>
    <x v="3"/>
    <x v="4"/>
    <n v="7"/>
    <n v="3"/>
    <n v="11"/>
    <x v="1"/>
  </r>
  <r>
    <x v="1145"/>
    <n v="1959"/>
    <n v="66"/>
    <s v="Master"/>
    <s v="Widow"/>
    <s v="Senior"/>
    <n v="33051"/>
    <n v="0"/>
    <n v="0"/>
    <s v="16/08/2012"/>
    <n v="15"/>
    <n v="100"/>
    <n v="71"/>
    <n v="243"/>
    <n v="108"/>
    <n v="94"/>
    <n v="219"/>
    <n v="616"/>
    <n v="1.8637862697043962E-2"/>
    <s v="MeatProducts"/>
    <x v="5"/>
    <x v="2"/>
    <x v="0"/>
    <x v="7"/>
    <n v="9"/>
    <n v="3"/>
    <n v="11"/>
    <x v="0"/>
  </r>
  <r>
    <x v="1146"/>
    <n v="1991"/>
    <n v="34"/>
    <s v="Graduation"/>
    <s v="Married"/>
    <s v="Adult"/>
    <n v="42691"/>
    <n v="0"/>
    <n v="0"/>
    <s v="16/08/2013"/>
    <n v="48"/>
    <n v="179"/>
    <n v="2"/>
    <n v="64"/>
    <n v="38"/>
    <n v="17"/>
    <n v="58"/>
    <n v="300"/>
    <n v="7.0272422758895321E-3"/>
    <s v="Wines"/>
    <x v="1"/>
    <x v="5"/>
    <x v="0"/>
    <x v="3"/>
    <n v="5"/>
    <n v="3"/>
    <n v="11"/>
    <x v="1"/>
  </r>
  <r>
    <x v="1147"/>
    <n v="1970"/>
    <n v="55"/>
    <s v="Graduation"/>
    <s v="Divorced"/>
    <s v="Senior"/>
    <n v="54137"/>
    <n v="0"/>
    <n v="1"/>
    <s v="16/08/2013"/>
    <n v="46"/>
    <n v="171"/>
    <n v="0"/>
    <n v="11"/>
    <n v="0"/>
    <n v="1"/>
    <n v="20"/>
    <n v="183"/>
    <n v="3.3803129098398509E-3"/>
    <s v="Wines"/>
    <x v="3"/>
    <x v="0"/>
    <x v="0"/>
    <x v="4"/>
    <n v="6"/>
    <n v="3"/>
    <n v="11"/>
    <x v="1"/>
  </r>
  <r>
    <x v="1148"/>
    <n v="1969"/>
    <n v="56"/>
    <s v="Graduation"/>
    <s v="Together"/>
    <s v="Senior"/>
    <n v="76653"/>
    <n v="0"/>
    <n v="0"/>
    <s v="16/08/2013"/>
    <n v="91"/>
    <n v="736"/>
    <n v="63"/>
    <n v="946"/>
    <n v="219"/>
    <n v="189"/>
    <n v="126"/>
    <n v="2153"/>
    <n v="2.808761561843633E-2"/>
    <s v="MeatProducts"/>
    <x v="1"/>
    <x v="0"/>
    <x v="5"/>
    <x v="12"/>
    <n v="2"/>
    <n v="3"/>
    <n v="11"/>
    <x v="1"/>
  </r>
  <r>
    <x v="1149"/>
    <n v="1975"/>
    <n v="50"/>
    <s v="Master"/>
    <s v="Single"/>
    <s v="Adult"/>
    <n v="31160"/>
    <n v="1"/>
    <n v="0"/>
    <s v="16/09/2013"/>
    <n v="59"/>
    <n v="16"/>
    <n v="3"/>
    <n v="25"/>
    <n v="6"/>
    <n v="1"/>
    <n v="13"/>
    <n v="51"/>
    <n v="1.6367137355584082E-3"/>
    <s v="MeatProducts"/>
    <x v="3"/>
    <x v="1"/>
    <x v="4"/>
    <x v="2"/>
    <n v="8"/>
    <n v="3"/>
    <n v="11"/>
    <x v="1"/>
  </r>
  <r>
    <x v="1150"/>
    <n v="1963"/>
    <n v="62"/>
    <s v="PhD"/>
    <s v="Together"/>
    <s v="Senior"/>
    <n v="66313"/>
    <n v="0"/>
    <n v="1"/>
    <s v="16/09/2013"/>
    <n v="86"/>
    <n v="625"/>
    <n v="7"/>
    <n v="99"/>
    <n v="10"/>
    <n v="22"/>
    <n v="7"/>
    <n v="763"/>
    <n v="1.1506039539758418E-2"/>
    <s v="Wines"/>
    <x v="3"/>
    <x v="10"/>
    <x v="6"/>
    <x v="1"/>
    <n v="4"/>
    <n v="3"/>
    <n v="11"/>
    <x v="1"/>
  </r>
  <r>
    <x v="1151"/>
    <n v="1966"/>
    <n v="59"/>
    <s v="PhD"/>
    <s v="Together"/>
    <s v="Senior"/>
    <n v="47472"/>
    <n v="1"/>
    <n v="1"/>
    <s v="16/09/2013"/>
    <n v="39"/>
    <n v="56"/>
    <n v="0"/>
    <n v="11"/>
    <n v="0"/>
    <n v="0"/>
    <n v="8"/>
    <n v="67"/>
    <n v="1.4113582743511964E-3"/>
    <s v="Wines"/>
    <x v="3"/>
    <x v="1"/>
    <x v="4"/>
    <x v="4"/>
    <n v="5"/>
    <n v="3"/>
    <n v="11"/>
    <x v="1"/>
  </r>
  <r>
    <x v="1152"/>
    <n v="1958"/>
    <n v="67"/>
    <s v="Graduation"/>
    <s v="Together"/>
    <s v="Senior"/>
    <n v="66886"/>
    <n v="0"/>
    <n v="1"/>
    <s v="16/09/2013"/>
    <n v="28"/>
    <n v="315"/>
    <n v="4"/>
    <n v="62"/>
    <n v="41"/>
    <n v="31"/>
    <n v="146"/>
    <n v="453"/>
    <n v="6.7727177585742903E-3"/>
    <s v="Wines"/>
    <x v="3"/>
    <x v="8"/>
    <x v="0"/>
    <x v="9"/>
    <n v="5"/>
    <n v="3"/>
    <n v="11"/>
    <x v="1"/>
  </r>
  <r>
    <x v="1153"/>
    <n v="1972"/>
    <n v="53"/>
    <s v="PhD"/>
    <s v="Married"/>
    <s v="Senior"/>
    <n v="43269"/>
    <n v="1"/>
    <n v="0"/>
    <s v="16/09/2013"/>
    <n v="61"/>
    <n v="10"/>
    <n v="1"/>
    <n v="7"/>
    <n v="0"/>
    <n v="0"/>
    <n v="1"/>
    <n v="18"/>
    <n v="4.1600221867849963E-4"/>
    <s v="Wines"/>
    <x v="1"/>
    <x v="6"/>
    <x v="4"/>
    <x v="0"/>
    <n v="8"/>
    <n v="3"/>
    <n v="11"/>
    <x v="1"/>
  </r>
  <r>
    <x v="1154"/>
    <n v="1961"/>
    <n v="64"/>
    <s v="PhD"/>
    <s v="Together"/>
    <s v="Senior"/>
    <n v="63342"/>
    <n v="0"/>
    <n v="1"/>
    <s v="16/10/2012"/>
    <n v="48"/>
    <n v="918"/>
    <n v="21"/>
    <n v="118"/>
    <n v="13"/>
    <n v="10"/>
    <n v="21"/>
    <n v="1080"/>
    <n v="1.7050298380221655E-2"/>
    <s v="Wines"/>
    <x v="5"/>
    <x v="3"/>
    <x v="6"/>
    <x v="8"/>
    <n v="6"/>
    <n v="3"/>
    <n v="11"/>
    <x v="1"/>
  </r>
  <r>
    <x v="1155"/>
    <n v="1975"/>
    <n v="50"/>
    <s v="Graduation"/>
    <s v="Married"/>
    <s v="Adult"/>
    <n v="35797"/>
    <n v="0"/>
    <n v="1"/>
    <s v="16/10/2012"/>
    <n v="16"/>
    <n v="27"/>
    <n v="1"/>
    <n v="14"/>
    <n v="4"/>
    <n v="1"/>
    <n v="21"/>
    <n v="47"/>
    <n v="1.3129591865240105E-3"/>
    <s v="Wines"/>
    <x v="3"/>
    <x v="1"/>
    <x v="4"/>
    <x v="2"/>
    <n v="8"/>
    <n v="3"/>
    <n v="11"/>
    <x v="1"/>
  </r>
  <r>
    <x v="1156"/>
    <n v="1971"/>
    <n v="54"/>
    <s v="PhD"/>
    <s v="Married"/>
    <s v="Senior"/>
    <n v="71969"/>
    <n v="0"/>
    <n v="1"/>
    <s v="16/10/2012"/>
    <n v="59"/>
    <n v="1000"/>
    <n v="0"/>
    <n v="76"/>
    <n v="0"/>
    <n v="0"/>
    <n v="10"/>
    <n v="1076"/>
    <n v="1.4950881629590518E-2"/>
    <s v="Wines"/>
    <x v="5"/>
    <x v="4"/>
    <x v="1"/>
    <x v="6"/>
    <n v="8"/>
    <n v="3"/>
    <n v="11"/>
    <x v="1"/>
  </r>
  <r>
    <x v="1157"/>
    <n v="1961"/>
    <n v="64"/>
    <s v="PhD"/>
    <s v="Together"/>
    <s v="Senior"/>
    <n v="63342"/>
    <n v="0"/>
    <n v="1"/>
    <s v="16/10/2012"/>
    <n v="48"/>
    <n v="918"/>
    <n v="21"/>
    <n v="118"/>
    <n v="13"/>
    <n v="10"/>
    <n v="21"/>
    <n v="1080"/>
    <n v="1.7050298380221655E-2"/>
    <s v="Wines"/>
    <x v="5"/>
    <x v="3"/>
    <x v="6"/>
    <x v="8"/>
    <n v="6"/>
    <n v="3"/>
    <n v="11"/>
    <x v="0"/>
  </r>
  <r>
    <x v="1158"/>
    <n v="1968"/>
    <n v="57"/>
    <s v="Master"/>
    <s v="Together"/>
    <s v="Senior"/>
    <n v="43795"/>
    <n v="0"/>
    <n v="1"/>
    <s v="16/10/2013"/>
    <n v="11"/>
    <n v="314"/>
    <n v="11"/>
    <n v="53"/>
    <n v="4"/>
    <n v="3"/>
    <n v="107"/>
    <n v="385"/>
    <n v="8.7909578719031854E-3"/>
    <s v="Wines"/>
    <x v="5"/>
    <x v="8"/>
    <x v="6"/>
    <x v="4"/>
    <n v="7"/>
    <n v="3"/>
    <n v="11"/>
    <x v="0"/>
  </r>
  <r>
    <x v="1159"/>
    <n v="1948"/>
    <n v="77"/>
    <s v="PhD"/>
    <s v="Divorced"/>
    <s v="Senior"/>
    <n v="45072"/>
    <n v="1"/>
    <n v="2"/>
    <s v="16/10/2013"/>
    <n v="74"/>
    <n v="144"/>
    <n v="2"/>
    <n v="99"/>
    <n v="7"/>
    <n v="2"/>
    <n v="30"/>
    <n v="254"/>
    <n v="5.6354277600283989E-3"/>
    <s v="Wines"/>
    <x v="0"/>
    <x v="10"/>
    <x v="0"/>
    <x v="4"/>
    <n v="8"/>
    <n v="3"/>
    <n v="11"/>
    <x v="1"/>
  </r>
  <r>
    <x v="1160"/>
    <n v="1981"/>
    <n v="44"/>
    <s v="Graduation"/>
    <s v="Married"/>
    <s v="Adult"/>
    <n v="26872"/>
    <n v="0"/>
    <n v="0"/>
    <s v="16/10/2013"/>
    <n v="0"/>
    <n v="3"/>
    <n v="10"/>
    <n v="8"/>
    <n v="3"/>
    <n v="16"/>
    <n v="32"/>
    <n v="40"/>
    <n v="1.4885382554331646E-3"/>
    <s v="GoldProds"/>
    <x v="1"/>
    <x v="6"/>
    <x v="0"/>
    <x v="0"/>
    <n v="6"/>
    <n v="3"/>
    <n v="11"/>
    <x v="1"/>
  </r>
  <r>
    <x v="1161"/>
    <n v="1983"/>
    <n v="42"/>
    <s v="PhD"/>
    <s v="Married"/>
    <s v="Adult"/>
    <n v="33569"/>
    <n v="1"/>
    <n v="0"/>
    <s v="16/10/2013"/>
    <n v="10"/>
    <n v="16"/>
    <n v="2"/>
    <n v="18"/>
    <n v="3"/>
    <n v="0"/>
    <n v="24"/>
    <n v="39"/>
    <n v="1.1617861717656171E-3"/>
    <s v="GoldProds"/>
    <x v="1"/>
    <x v="6"/>
    <x v="0"/>
    <x v="0"/>
    <n v="8"/>
    <n v="3"/>
    <n v="11"/>
    <x v="0"/>
  </r>
  <r>
    <x v="1162"/>
    <n v="1952"/>
    <n v="73"/>
    <s v="Graduation"/>
    <s v="Widow"/>
    <s v="Senior"/>
    <n v="40049"/>
    <n v="0"/>
    <n v="1"/>
    <s v="16/10/2013"/>
    <n v="23"/>
    <n v="13"/>
    <n v="6"/>
    <n v="7"/>
    <n v="0"/>
    <n v="3"/>
    <n v="3"/>
    <n v="29"/>
    <n v="7.2411296162201298E-4"/>
    <s v="Wines"/>
    <x v="1"/>
    <x v="6"/>
    <x v="4"/>
    <x v="2"/>
    <n v="6"/>
    <n v="3"/>
    <n v="11"/>
    <x v="1"/>
  </r>
  <r>
    <x v="1163"/>
    <n v="1981"/>
    <n v="44"/>
    <s v="2n Cycle"/>
    <s v="Together"/>
    <s v="Adult"/>
    <n v="19414"/>
    <n v="1"/>
    <n v="0"/>
    <s v="16/10/2013"/>
    <n v="32"/>
    <n v="2"/>
    <n v="3"/>
    <n v="12"/>
    <n v="3"/>
    <n v="5"/>
    <n v="7"/>
    <n v="25"/>
    <n v="1.2877305037601731E-3"/>
    <s v="MeatProducts"/>
    <x v="1"/>
    <x v="6"/>
    <x v="4"/>
    <x v="2"/>
    <n v="8"/>
    <n v="3"/>
    <n v="11"/>
    <x v="1"/>
  </r>
  <r>
    <x v="1164"/>
    <n v="1958"/>
    <n v="67"/>
    <s v="Graduation"/>
    <s v="Married"/>
    <s v="Senior"/>
    <n v="65148"/>
    <n v="0"/>
    <n v="1"/>
    <s v="16/11/2012"/>
    <n v="9"/>
    <n v="460"/>
    <n v="35"/>
    <n v="422"/>
    <n v="33"/>
    <n v="12"/>
    <n v="153"/>
    <n v="962"/>
    <n v="1.4766378092957574E-2"/>
    <s v="Wines"/>
    <x v="3"/>
    <x v="10"/>
    <x v="9"/>
    <x v="9"/>
    <n v="4"/>
    <n v="3"/>
    <n v="11"/>
    <x v="1"/>
  </r>
  <r>
    <x v="1165"/>
    <n v="1963"/>
    <n v="62"/>
    <s v="PhD"/>
    <s v="Single"/>
    <s v="Senior"/>
    <n v="46757"/>
    <n v="0"/>
    <n v="1"/>
    <s v="16/11/2012"/>
    <n v="71"/>
    <n v="777"/>
    <n v="30"/>
    <n v="163"/>
    <n v="0"/>
    <n v="51"/>
    <n v="122"/>
    <n v="1021"/>
    <n v="2.1836302585709091E-2"/>
    <s v="Wines"/>
    <x v="8"/>
    <x v="0"/>
    <x v="1"/>
    <x v="9"/>
    <n v="9"/>
    <n v="3"/>
    <n v="11"/>
    <x v="1"/>
  </r>
  <r>
    <x v="1166"/>
    <n v="1948"/>
    <n v="77"/>
    <s v="PhD"/>
    <s v="Married"/>
    <s v="Senior"/>
    <n v="83837"/>
    <n v="0"/>
    <n v="0"/>
    <s v="16/12/2012"/>
    <n v="79"/>
    <n v="847"/>
    <n v="66"/>
    <n v="119"/>
    <n v="86"/>
    <n v="89"/>
    <n v="111"/>
    <n v="1207"/>
    <n v="1.4396984624926942E-2"/>
    <s v="Wines"/>
    <x v="1"/>
    <x v="2"/>
    <x v="11"/>
    <x v="8"/>
    <n v="4"/>
    <n v="3"/>
    <n v="11"/>
    <x v="0"/>
  </r>
  <r>
    <x v="1167"/>
    <n v="1959"/>
    <n v="66"/>
    <s v="Graduation"/>
    <s v="Divorced"/>
    <s v="Senior"/>
    <n v="61250"/>
    <n v="0"/>
    <n v="1"/>
    <s v="16/12/2012"/>
    <n v="49"/>
    <n v="382"/>
    <n v="138"/>
    <n v="65"/>
    <n v="60"/>
    <n v="26"/>
    <n v="59"/>
    <n v="671"/>
    <n v="1.0955102040816327E-2"/>
    <s v="Wines"/>
    <x v="8"/>
    <x v="5"/>
    <x v="3"/>
    <x v="1"/>
    <n v="5"/>
    <n v="3"/>
    <n v="11"/>
    <x v="1"/>
  </r>
  <r>
    <x v="1168"/>
    <n v="1980"/>
    <n v="45"/>
    <s v="Graduation"/>
    <s v="Together"/>
    <s v="Adult"/>
    <n v="44964"/>
    <n v="1"/>
    <n v="1"/>
    <s v="16/12/2012"/>
    <n v="35"/>
    <n v="19"/>
    <n v="1"/>
    <n v="17"/>
    <n v="2"/>
    <n v="0"/>
    <n v="2"/>
    <n v="39"/>
    <n v="8.6736055511075529E-4"/>
    <s v="Wines"/>
    <x v="1"/>
    <x v="6"/>
    <x v="4"/>
    <x v="2"/>
    <n v="8"/>
    <n v="3"/>
    <n v="11"/>
    <x v="1"/>
  </r>
  <r>
    <x v="1169"/>
    <n v="1971"/>
    <n v="54"/>
    <s v="2n Cycle"/>
    <s v="Married"/>
    <s v="Senior"/>
    <n v="78041"/>
    <n v="0"/>
    <n v="0"/>
    <s v="16/12/2012"/>
    <n v="93"/>
    <n v="482"/>
    <n v="35"/>
    <n v="553"/>
    <n v="72"/>
    <n v="160"/>
    <n v="17"/>
    <n v="1302"/>
    <n v="1.6683538140208353E-2"/>
    <s v="MeatProducts"/>
    <x v="1"/>
    <x v="0"/>
    <x v="1"/>
    <x v="6"/>
    <n v="2"/>
    <n v="3"/>
    <n v="11"/>
    <x v="1"/>
  </r>
  <r>
    <x v="1170"/>
    <n v="1980"/>
    <n v="45"/>
    <s v="Graduation"/>
    <s v="Married"/>
    <s v="Adult"/>
    <n v="77353"/>
    <n v="0"/>
    <n v="1"/>
    <s v="16/12/2013"/>
    <n v="38"/>
    <n v="275"/>
    <n v="59"/>
    <n v="107"/>
    <n v="69"/>
    <n v="101"/>
    <n v="59"/>
    <n v="611"/>
    <n v="7.8988533088567986E-3"/>
    <s v="Wines"/>
    <x v="3"/>
    <x v="10"/>
    <x v="1"/>
    <x v="7"/>
    <n v="4"/>
    <n v="3"/>
    <n v="11"/>
    <x v="1"/>
  </r>
  <r>
    <x v="1171"/>
    <n v="1978"/>
    <n v="47"/>
    <s v="Master"/>
    <s v="Single"/>
    <s v="Adult"/>
    <n v="68092"/>
    <n v="0"/>
    <n v="0"/>
    <s v="16/12/2013"/>
    <n v="7"/>
    <n v="852"/>
    <n v="60"/>
    <n v="207"/>
    <n v="78"/>
    <n v="36"/>
    <n v="48"/>
    <n v="1233"/>
    <n v="1.8107854079774423E-2"/>
    <s v="Wines"/>
    <x v="3"/>
    <x v="1"/>
    <x v="9"/>
    <x v="5"/>
    <n v="5"/>
    <n v="3"/>
    <n v="11"/>
    <x v="1"/>
  </r>
  <r>
    <x v="1172"/>
    <n v="1975"/>
    <n v="50"/>
    <s v="Master"/>
    <s v="Married"/>
    <s v="Adult"/>
    <n v="37368"/>
    <n v="1"/>
    <n v="0"/>
    <s v="16/12/2013"/>
    <n v="4"/>
    <n v="3"/>
    <n v="2"/>
    <n v="11"/>
    <n v="2"/>
    <n v="2"/>
    <n v="10"/>
    <n v="20"/>
    <n v="5.3521729822307855E-4"/>
    <s v="MeatProducts"/>
    <x v="1"/>
    <x v="6"/>
    <x v="4"/>
    <x v="0"/>
    <n v="6"/>
    <n v="3"/>
    <n v="11"/>
    <x v="1"/>
  </r>
  <r>
    <x v="1173"/>
    <n v="1963"/>
    <n v="62"/>
    <s v="PhD"/>
    <s v="Divorced"/>
    <s v="Senior"/>
    <n v="72968"/>
    <n v="0"/>
    <n v="0"/>
    <s v="16/12/2013"/>
    <n v="8"/>
    <n v="1092"/>
    <n v="37"/>
    <n v="592"/>
    <n v="145"/>
    <n v="37"/>
    <n v="55"/>
    <n v="1903"/>
    <n v="2.6079925446771186E-2"/>
    <s v="Wines"/>
    <x v="1"/>
    <x v="5"/>
    <x v="2"/>
    <x v="7"/>
    <n v="3"/>
    <n v="3"/>
    <n v="11"/>
    <x v="0"/>
  </r>
  <r>
    <x v="1174"/>
    <n v="1954"/>
    <n v="71"/>
    <s v="Graduation"/>
    <s v="Married"/>
    <s v="Senior"/>
    <n v="86718"/>
    <n v="0"/>
    <n v="0"/>
    <s v="17/01/2013"/>
    <n v="20"/>
    <n v="344"/>
    <n v="189"/>
    <n v="482"/>
    <n v="50"/>
    <n v="33"/>
    <n v="172"/>
    <n v="1098"/>
    <n v="1.2661731128485435E-2"/>
    <s v="MeatProducts"/>
    <x v="1"/>
    <x v="5"/>
    <x v="9"/>
    <x v="8"/>
    <n v="2"/>
    <n v="3"/>
    <n v="11"/>
    <x v="1"/>
  </r>
  <r>
    <x v="1175"/>
    <n v="1956"/>
    <n v="69"/>
    <s v="Graduation"/>
    <s v="Single"/>
    <s v="Senior"/>
    <n v="60714"/>
    <n v="0"/>
    <n v="0"/>
    <s v="17/01/2013"/>
    <n v="56"/>
    <n v="216"/>
    <n v="162"/>
    <n v="224"/>
    <n v="101"/>
    <n v="92"/>
    <n v="162"/>
    <n v="795"/>
    <n v="1.3094179266725962E-2"/>
    <s v="MeatProducts"/>
    <x v="3"/>
    <x v="8"/>
    <x v="1"/>
    <x v="5"/>
    <n v="5"/>
    <n v="3"/>
    <n v="11"/>
    <x v="0"/>
  </r>
  <r>
    <x v="1176"/>
    <n v="1971"/>
    <n v="54"/>
    <s v="Graduation"/>
    <s v="Married"/>
    <s v="Senior"/>
    <n v="64795"/>
    <n v="0"/>
    <n v="1"/>
    <s v="17/01/2013"/>
    <n v="23"/>
    <n v="412"/>
    <n v="5"/>
    <n v="119"/>
    <n v="38"/>
    <n v="29"/>
    <n v="77"/>
    <n v="603"/>
    <n v="9.3062736322247087E-3"/>
    <s v="Wines"/>
    <x v="5"/>
    <x v="4"/>
    <x v="6"/>
    <x v="1"/>
    <n v="2"/>
    <n v="3"/>
    <n v="11"/>
    <x v="1"/>
  </r>
  <r>
    <x v="1177"/>
    <n v="1978"/>
    <n v="47"/>
    <s v="2n Cycle"/>
    <s v="Together"/>
    <s v="Adult"/>
    <n v="17117"/>
    <n v="1"/>
    <n v="0"/>
    <s v="17/01/2013"/>
    <n v="96"/>
    <n v="12"/>
    <n v="23"/>
    <n v="38"/>
    <n v="30"/>
    <n v="18"/>
    <n v="7"/>
    <n v="121"/>
    <n v="7.0689957352339777E-3"/>
    <s v="MeatProducts"/>
    <x v="2"/>
    <x v="4"/>
    <x v="0"/>
    <x v="2"/>
    <n v="9"/>
    <n v="3"/>
    <n v="11"/>
    <x v="1"/>
  </r>
  <r>
    <x v="1178"/>
    <n v="1968"/>
    <n v="57"/>
    <s v="PhD"/>
    <s v="Together"/>
    <s v="Senior"/>
    <n v="40706"/>
    <n v="2"/>
    <n v="1"/>
    <s v="17/01/2013"/>
    <n v="37"/>
    <n v="59"/>
    <n v="0"/>
    <n v="11"/>
    <n v="4"/>
    <n v="2"/>
    <n v="5"/>
    <n v="76"/>
    <n v="1.8670466270328699E-3"/>
    <s v="Wines"/>
    <x v="2"/>
    <x v="4"/>
    <x v="4"/>
    <x v="4"/>
    <n v="7"/>
    <n v="3"/>
    <n v="11"/>
    <x v="1"/>
  </r>
  <r>
    <x v="1179"/>
    <n v="1971"/>
    <n v="54"/>
    <s v="Graduation"/>
    <s v="Single"/>
    <s v="Senior"/>
    <n v="91700"/>
    <n v="0"/>
    <n v="0"/>
    <s v="17/01/2013"/>
    <n v="58"/>
    <n v="576"/>
    <n v="172"/>
    <n v="961"/>
    <n v="125"/>
    <n v="115"/>
    <n v="19"/>
    <n v="1949"/>
    <n v="2.1254089422028354E-2"/>
    <s v="MeatProducts"/>
    <x v="1"/>
    <x v="3"/>
    <x v="9"/>
    <x v="8"/>
    <n v="3"/>
    <n v="3"/>
    <n v="11"/>
    <x v="0"/>
  </r>
  <r>
    <x v="1180"/>
    <n v="1971"/>
    <n v="54"/>
    <s v="Graduation"/>
    <s v="Together"/>
    <s v="Senior"/>
    <n v="38232"/>
    <n v="1"/>
    <n v="1"/>
    <s v="17/01/2014"/>
    <n v="84"/>
    <n v="43"/>
    <n v="5"/>
    <n v="28"/>
    <n v="7"/>
    <n v="6"/>
    <n v="33"/>
    <n v="89"/>
    <n v="2.3278928646160283E-3"/>
    <s v="Wines"/>
    <x v="2"/>
    <x v="4"/>
    <x v="0"/>
    <x v="2"/>
    <n v="5"/>
    <n v="3"/>
    <n v="11"/>
    <x v="1"/>
  </r>
  <r>
    <x v="1181"/>
    <n v="1976"/>
    <n v="49"/>
    <s v="Graduation"/>
    <s v="Together"/>
    <s v="Adult"/>
    <n v="29478"/>
    <n v="1"/>
    <n v="0"/>
    <s v="17/01/2014"/>
    <n v="59"/>
    <n v="8"/>
    <n v="0"/>
    <n v="7"/>
    <n v="3"/>
    <n v="1"/>
    <n v="1"/>
    <n v="19"/>
    <n v="6.4454847683017842E-4"/>
    <s v="Wines"/>
    <x v="1"/>
    <x v="6"/>
    <x v="4"/>
    <x v="2"/>
    <n v="6"/>
    <n v="3"/>
    <n v="11"/>
    <x v="1"/>
  </r>
  <r>
    <x v="1182"/>
    <n v="1973"/>
    <n v="52"/>
    <s v="Graduation"/>
    <s v="Single"/>
    <s v="Senior"/>
    <n v="65333"/>
    <n v="0"/>
    <n v="1"/>
    <s v="17/01/2014"/>
    <n v="58"/>
    <n v="654"/>
    <n v="7"/>
    <n v="92"/>
    <n v="0"/>
    <n v="15"/>
    <n v="30"/>
    <n v="768"/>
    <n v="1.1755162016132735E-2"/>
    <s v="Wines"/>
    <x v="9"/>
    <x v="2"/>
    <x v="1"/>
    <x v="7"/>
    <n v="6"/>
    <n v="3"/>
    <n v="11"/>
    <x v="1"/>
  </r>
  <r>
    <x v="1183"/>
    <n v="1975"/>
    <n v="50"/>
    <s v="Graduation"/>
    <s v="Together"/>
    <s v="Adult"/>
    <n v="60934"/>
    <n v="0"/>
    <n v="1"/>
    <s v="17/01/2014"/>
    <n v="41"/>
    <n v="224"/>
    <n v="155"/>
    <n v="155"/>
    <n v="192"/>
    <n v="93"/>
    <n v="54"/>
    <n v="819"/>
    <n v="1.3440771982801063E-2"/>
    <s v="Wines"/>
    <x v="3"/>
    <x v="10"/>
    <x v="1"/>
    <x v="12"/>
    <n v="4"/>
    <n v="3"/>
    <n v="11"/>
    <x v="1"/>
  </r>
  <r>
    <x v="1184"/>
    <n v="1972"/>
    <n v="53"/>
    <s v="Graduation"/>
    <s v="Together"/>
    <s v="Senior"/>
    <n v="46053"/>
    <n v="1"/>
    <n v="0"/>
    <s v="17/02/2013"/>
    <n v="46"/>
    <n v="56"/>
    <n v="10"/>
    <n v="92"/>
    <n v="19"/>
    <n v="7"/>
    <n v="25"/>
    <n v="184"/>
    <n v="3.9953966082557054E-3"/>
    <s v="MeatProducts"/>
    <x v="5"/>
    <x v="4"/>
    <x v="3"/>
    <x v="4"/>
    <n v="5"/>
    <n v="3"/>
    <n v="11"/>
    <x v="1"/>
  </r>
  <r>
    <x v="1185"/>
    <n v="1951"/>
    <n v="74"/>
    <s v="Graduation"/>
    <s v="Married"/>
    <s v="Senior"/>
    <n v="71107"/>
    <n v="0"/>
    <n v="1"/>
    <s v="17/02/2013"/>
    <n v="61"/>
    <n v="533"/>
    <n v="10"/>
    <n v="217"/>
    <n v="198"/>
    <n v="174"/>
    <n v="195"/>
    <n v="1132"/>
    <n v="1.5919670355942453E-2"/>
    <s v="Wines"/>
    <x v="3"/>
    <x v="8"/>
    <x v="9"/>
    <x v="11"/>
    <n v="4"/>
    <n v="3"/>
    <n v="11"/>
    <x v="1"/>
  </r>
  <r>
    <x v="1186"/>
    <n v="1962"/>
    <n v="63"/>
    <s v="PhD"/>
    <s v="Married"/>
    <s v="Senior"/>
    <n v="54693"/>
    <n v="0"/>
    <n v="1"/>
    <s v="17/02/2013"/>
    <n v="72"/>
    <n v="686"/>
    <n v="17"/>
    <n v="142"/>
    <n v="23"/>
    <n v="26"/>
    <n v="35"/>
    <n v="894"/>
    <n v="1.6345784652514947E-2"/>
    <s v="Wines"/>
    <x v="7"/>
    <x v="10"/>
    <x v="1"/>
    <x v="11"/>
    <n v="6"/>
    <n v="3"/>
    <n v="11"/>
    <x v="1"/>
  </r>
  <r>
    <x v="1187"/>
    <n v="1960"/>
    <n v="65"/>
    <s v="Master"/>
    <s v="Single"/>
    <s v="Senior"/>
    <n v="98777"/>
    <n v="0"/>
    <n v="0"/>
    <s v="17/02/2014"/>
    <n v="23"/>
    <n v="1000"/>
    <n v="19"/>
    <n v="711"/>
    <n v="125"/>
    <n v="115"/>
    <n v="38"/>
    <n v="1970"/>
    <n v="1.994391406906466E-2"/>
    <s v="Wines"/>
    <x v="6"/>
    <x v="0"/>
    <x v="9"/>
    <x v="6"/>
    <n v="1"/>
    <n v="3"/>
    <n v="11"/>
    <x v="1"/>
  </r>
  <r>
    <x v="1188"/>
    <n v="1960"/>
    <n v="65"/>
    <s v="Master"/>
    <s v="Single"/>
    <s v="Senior"/>
    <n v="98777"/>
    <n v="0"/>
    <n v="0"/>
    <s v="17/02/2014"/>
    <n v="23"/>
    <n v="1000"/>
    <n v="19"/>
    <n v="711"/>
    <n v="125"/>
    <n v="115"/>
    <n v="38"/>
    <n v="1970"/>
    <n v="1.994391406906466E-2"/>
    <s v="Wines"/>
    <x v="6"/>
    <x v="0"/>
    <x v="9"/>
    <x v="6"/>
    <n v="1"/>
    <n v="3"/>
    <n v="11"/>
    <x v="1"/>
  </r>
  <r>
    <x v="1189"/>
    <n v="1996"/>
    <n v="29"/>
    <s v="Basic"/>
    <s v="Married"/>
    <s v="Young Adult"/>
    <n v="14421"/>
    <n v="0"/>
    <n v="0"/>
    <s v="17/02/2014"/>
    <n v="81"/>
    <n v="0"/>
    <n v="0"/>
    <n v="2"/>
    <n v="3"/>
    <n v="3"/>
    <n v="8"/>
    <n v="8"/>
    <n v="5.5474655016989115E-4"/>
    <s v="GoldProds"/>
    <x v="1"/>
    <x v="6"/>
    <x v="4"/>
    <x v="0"/>
    <n v="5"/>
    <n v="3"/>
    <n v="11"/>
    <x v="1"/>
  </r>
  <r>
    <x v="1190"/>
    <n v="1952"/>
    <n v="73"/>
    <s v="Graduation"/>
    <s v="Single"/>
    <s v="Senior"/>
    <n v="62307"/>
    <n v="0"/>
    <n v="1"/>
    <s v="17/02/2014"/>
    <n v="94"/>
    <n v="87"/>
    <n v="13"/>
    <n v="34"/>
    <n v="10"/>
    <n v="6"/>
    <n v="10"/>
    <n v="150"/>
    <n v="2.4074341566758151E-3"/>
    <s v="Wines"/>
    <x v="1"/>
    <x v="0"/>
    <x v="4"/>
    <x v="4"/>
    <n v="5"/>
    <n v="3"/>
    <n v="11"/>
    <x v="1"/>
  </r>
  <r>
    <x v="1191"/>
    <n v="1976"/>
    <n v="49"/>
    <s v="PhD"/>
    <s v="Single"/>
    <s v="Adult"/>
    <n v="42473"/>
    <n v="1"/>
    <n v="1"/>
    <s v="17/02/2014"/>
    <n v="72"/>
    <n v="93"/>
    <n v="1"/>
    <n v="21"/>
    <n v="0"/>
    <n v="4"/>
    <n v="25"/>
    <n v="119"/>
    <n v="2.8017799543239236E-3"/>
    <s v="Wines"/>
    <x v="5"/>
    <x v="1"/>
    <x v="0"/>
    <x v="4"/>
    <n v="5"/>
    <n v="3"/>
    <n v="11"/>
    <x v="1"/>
  </r>
  <r>
    <x v="1192"/>
    <n v="1959"/>
    <n v="66"/>
    <s v="Graduation"/>
    <s v="Married"/>
    <s v="Senior"/>
    <n v="65031"/>
    <n v="0"/>
    <n v="1"/>
    <s v="17/03/2013"/>
    <n v="29"/>
    <n v="258"/>
    <n v="107"/>
    <n v="291"/>
    <n v="84"/>
    <n v="37"/>
    <n v="86"/>
    <n v="777"/>
    <n v="1.1948147806430779E-2"/>
    <s v="MeatProducts"/>
    <x v="2"/>
    <x v="7"/>
    <x v="6"/>
    <x v="11"/>
    <n v="7"/>
    <n v="3"/>
    <n v="11"/>
    <x v="1"/>
  </r>
  <r>
    <x v="1193"/>
    <n v="1967"/>
    <n v="58"/>
    <s v="PhD"/>
    <s v="Together"/>
    <s v="Senior"/>
    <n v="62981"/>
    <n v="0"/>
    <n v="0"/>
    <s v="17/03/2013"/>
    <n v="21"/>
    <n v="796"/>
    <n v="14"/>
    <n v="590"/>
    <n v="38"/>
    <n v="44"/>
    <n v="0"/>
    <n v="1482"/>
    <n v="2.3530906146298089E-2"/>
    <s v="Wines"/>
    <x v="1"/>
    <x v="0"/>
    <x v="2"/>
    <x v="11"/>
    <n v="3"/>
    <n v="3"/>
    <n v="11"/>
    <x v="1"/>
  </r>
  <r>
    <x v="1194"/>
    <n v="1962"/>
    <n v="63"/>
    <s v="Graduation"/>
    <s v="Single"/>
    <s v="Senior"/>
    <n v="69627"/>
    <n v="0"/>
    <n v="1"/>
    <s v="17/03/2013"/>
    <n v="35"/>
    <n v="231"/>
    <n v="161"/>
    <n v="215"/>
    <n v="171"/>
    <n v="30"/>
    <n v="53"/>
    <n v="808"/>
    <n v="1.1604693581512919E-2"/>
    <s v="Wines"/>
    <x v="3"/>
    <x v="3"/>
    <x v="3"/>
    <x v="12"/>
    <n v="5"/>
    <n v="3"/>
    <n v="11"/>
    <x v="1"/>
  </r>
  <r>
    <x v="1195"/>
    <n v="1963"/>
    <n v="62"/>
    <s v="PhD"/>
    <s v="Divorced"/>
    <s v="Senior"/>
    <n v="41003"/>
    <n v="0"/>
    <n v="0"/>
    <s v="17/03/2013"/>
    <n v="11"/>
    <n v="123"/>
    <n v="133"/>
    <n v="142"/>
    <n v="71"/>
    <n v="44"/>
    <n v="88"/>
    <n v="513"/>
    <n v="1.2511279662463723E-2"/>
    <s v="MeatProducts"/>
    <x v="1"/>
    <x v="10"/>
    <x v="3"/>
    <x v="7"/>
    <n v="6"/>
    <n v="3"/>
    <n v="11"/>
    <x v="1"/>
  </r>
  <r>
    <x v="1196"/>
    <n v="1979"/>
    <n v="46"/>
    <s v="Basic"/>
    <s v="Single"/>
    <s v="Adult"/>
    <n v="16014"/>
    <n v="1"/>
    <n v="1"/>
    <s v="17/03/2013"/>
    <n v="42"/>
    <n v="3"/>
    <n v="9"/>
    <n v="4"/>
    <n v="7"/>
    <n v="8"/>
    <n v="7"/>
    <n v="31"/>
    <n v="1.9358061696015986E-3"/>
    <s v="Fruits"/>
    <x v="2"/>
    <x v="6"/>
    <x v="0"/>
    <x v="4"/>
    <n v="3"/>
    <n v="3"/>
    <n v="11"/>
    <x v="1"/>
  </r>
  <r>
    <x v="1197"/>
    <n v="1965"/>
    <n v="60"/>
    <s v="PhD"/>
    <s v="Divorced"/>
    <s v="Senior"/>
    <n v="57912"/>
    <n v="0"/>
    <n v="1"/>
    <s v="17/03/2014"/>
    <n v="34"/>
    <n v="801"/>
    <n v="0"/>
    <n v="80"/>
    <n v="0"/>
    <n v="0"/>
    <n v="35"/>
    <n v="881"/>
    <n v="1.5212736565824008E-2"/>
    <s v="Wines"/>
    <x v="0"/>
    <x v="3"/>
    <x v="6"/>
    <x v="1"/>
    <n v="5"/>
    <n v="3"/>
    <n v="11"/>
    <x v="1"/>
  </r>
  <r>
    <x v="1198"/>
    <n v="1974"/>
    <n v="51"/>
    <s v="2n Cycle"/>
    <s v="Married"/>
    <s v="Senior"/>
    <n v="20130"/>
    <n v="0"/>
    <n v="0"/>
    <s v="17/03/2014"/>
    <n v="99"/>
    <n v="0"/>
    <n v="6"/>
    <n v="3"/>
    <n v="7"/>
    <n v="6"/>
    <n v="12"/>
    <n v="22"/>
    <n v="1.092896174863388E-3"/>
    <s v="GoldProds"/>
    <x v="1"/>
    <x v="6"/>
    <x v="4"/>
    <x v="2"/>
    <n v="8"/>
    <n v="3"/>
    <n v="11"/>
    <x v="1"/>
  </r>
  <r>
    <x v="1199"/>
    <n v="1959"/>
    <n v="66"/>
    <s v="Master"/>
    <s v="Together"/>
    <s v="Senior"/>
    <n v="89120"/>
    <n v="0"/>
    <n v="0"/>
    <s v="17/03/2014"/>
    <n v="78"/>
    <n v="1168"/>
    <n v="92"/>
    <n v="408"/>
    <n v="72"/>
    <n v="129"/>
    <n v="55"/>
    <n v="1869"/>
    <n v="2.0971723518850988E-2"/>
    <s v="Wines"/>
    <x v="1"/>
    <x v="5"/>
    <x v="9"/>
    <x v="9"/>
    <n v="1"/>
    <n v="3"/>
    <n v="11"/>
    <x v="1"/>
  </r>
  <r>
    <x v="1200"/>
    <n v="1974"/>
    <n v="51"/>
    <s v="PhD"/>
    <s v="Married"/>
    <s v="Senior"/>
    <n v="46374"/>
    <n v="0"/>
    <n v="1"/>
    <s v="17/03/2014"/>
    <n v="1"/>
    <n v="408"/>
    <n v="0"/>
    <n v="21"/>
    <n v="0"/>
    <n v="0"/>
    <n v="17"/>
    <n v="429"/>
    <n v="9.250873334195886E-3"/>
    <s v="Wines"/>
    <x v="5"/>
    <x v="8"/>
    <x v="0"/>
    <x v="9"/>
    <n v="8"/>
    <n v="3"/>
    <n v="11"/>
    <x v="0"/>
  </r>
  <r>
    <x v="1201"/>
    <n v="1965"/>
    <n v="60"/>
    <s v="Graduation"/>
    <s v="Single"/>
    <s v="Senior"/>
    <n v="66294"/>
    <n v="0"/>
    <n v="0"/>
    <s v="17/03/2014"/>
    <n v="68"/>
    <n v="251"/>
    <n v="108"/>
    <n v="334"/>
    <n v="65"/>
    <n v="92"/>
    <n v="117"/>
    <n v="850"/>
    <n v="1.282167315292485E-2"/>
    <s v="MeatProducts"/>
    <x v="1"/>
    <x v="0"/>
    <x v="6"/>
    <x v="8"/>
    <n v="2"/>
    <n v="3"/>
    <n v="11"/>
    <x v="1"/>
  </r>
  <r>
    <x v="1202"/>
    <n v="1958"/>
    <n v="67"/>
    <s v="PhD"/>
    <s v="Single"/>
    <s v="Senior"/>
    <n v="71691"/>
    <n v="0"/>
    <n v="0"/>
    <s v="17/03/2014"/>
    <n v="0"/>
    <n v="336"/>
    <n v="130"/>
    <n v="411"/>
    <n v="240"/>
    <n v="32"/>
    <n v="43"/>
    <n v="1149"/>
    <n v="1.6027116374440306E-2"/>
    <s v="MeatProducts"/>
    <x v="1"/>
    <x v="0"/>
    <x v="5"/>
    <x v="8"/>
    <n v="2"/>
    <n v="3"/>
    <n v="11"/>
    <x v="0"/>
  </r>
  <r>
    <x v="1203"/>
    <n v="1974"/>
    <n v="51"/>
    <s v="2n Cycle"/>
    <s v="Married"/>
    <s v="Senior"/>
    <n v="20130"/>
    <n v="0"/>
    <n v="0"/>
    <s v="17/03/2014"/>
    <n v="99"/>
    <n v="0"/>
    <n v="6"/>
    <n v="3"/>
    <n v="7"/>
    <n v="6"/>
    <n v="12"/>
    <n v="22"/>
    <n v="1.092896174863388E-3"/>
    <s v="GoldProds"/>
    <x v="1"/>
    <x v="6"/>
    <x v="4"/>
    <x v="2"/>
    <n v="8"/>
    <n v="3"/>
    <n v="11"/>
    <x v="1"/>
  </r>
  <r>
    <x v="1204"/>
    <n v="1993"/>
    <n v="32"/>
    <s v="Graduation"/>
    <s v="Single"/>
    <s v="Adult"/>
    <n v="72354"/>
    <n v="0"/>
    <n v="0"/>
    <s v="17/04/2013"/>
    <n v="67"/>
    <n v="315"/>
    <n v="26"/>
    <n v="473"/>
    <n v="220"/>
    <n v="12"/>
    <n v="182"/>
    <n v="1046"/>
    <n v="1.4456699007656799E-2"/>
    <s v="MeatProducts"/>
    <x v="1"/>
    <x v="1"/>
    <x v="11"/>
    <x v="3"/>
    <n v="1"/>
    <n v="3"/>
    <n v="11"/>
    <x v="1"/>
  </r>
  <r>
    <x v="1205"/>
    <n v="1960"/>
    <n v="65"/>
    <s v="Graduation"/>
    <s v="Together"/>
    <s v="Senior"/>
    <n v="13672"/>
    <n v="1"/>
    <n v="1"/>
    <s v="17/04/2013"/>
    <n v="86"/>
    <n v="6"/>
    <n v="2"/>
    <n v="9"/>
    <n v="2"/>
    <n v="1"/>
    <n v="5"/>
    <n v="20"/>
    <n v="1.4628437682855471E-3"/>
    <s v="MeatProducts"/>
    <x v="3"/>
    <x v="6"/>
    <x v="4"/>
    <x v="2"/>
    <n v="8"/>
    <n v="3"/>
    <n v="11"/>
    <x v="1"/>
  </r>
  <r>
    <x v="1206"/>
    <n v="1975"/>
    <n v="50"/>
    <s v="Master"/>
    <s v="Married"/>
    <s v="Adult"/>
    <n v="44319"/>
    <n v="1"/>
    <n v="1"/>
    <s v="17/04/2014"/>
    <n v="18"/>
    <n v="26"/>
    <n v="0"/>
    <n v="8"/>
    <n v="0"/>
    <n v="0"/>
    <n v="3"/>
    <n v="34"/>
    <n v="7.6716532412734941E-4"/>
    <s v="Wines"/>
    <x v="3"/>
    <x v="1"/>
    <x v="4"/>
    <x v="2"/>
    <n v="5"/>
    <n v="3"/>
    <n v="11"/>
    <x v="1"/>
  </r>
  <r>
    <x v="1207"/>
    <n v="1956"/>
    <n v="69"/>
    <s v="Master"/>
    <s v="Together"/>
    <s v="Senior"/>
    <n v="55249"/>
    <n v="0"/>
    <n v="1"/>
    <s v="17/04/2014"/>
    <n v="81"/>
    <n v="97"/>
    <n v="1"/>
    <n v="19"/>
    <n v="2"/>
    <n v="0"/>
    <n v="11"/>
    <n v="119"/>
    <n v="2.1538851381925463E-3"/>
    <s v="Wines"/>
    <x v="1"/>
    <x v="1"/>
    <x v="0"/>
    <x v="4"/>
    <n v="3"/>
    <n v="3"/>
    <n v="11"/>
    <x v="1"/>
  </r>
  <r>
    <x v="1208"/>
    <n v="1945"/>
    <n v="80"/>
    <s v="PhD"/>
    <s v="Married"/>
    <s v="Senior"/>
    <n v="65846"/>
    <n v="0"/>
    <n v="0"/>
    <s v="17/05/2013"/>
    <n v="68"/>
    <n v="562"/>
    <n v="81"/>
    <n v="276"/>
    <n v="80"/>
    <n v="40"/>
    <n v="81"/>
    <n v="1039"/>
    <n v="1.5779242474865597E-2"/>
    <s v="Wines"/>
    <x v="1"/>
    <x v="10"/>
    <x v="6"/>
    <x v="3"/>
    <n v="4"/>
    <n v="3"/>
    <n v="11"/>
    <x v="1"/>
  </r>
  <r>
    <x v="1209"/>
    <n v="1989"/>
    <n v="36"/>
    <s v="PhD"/>
    <s v="Together"/>
    <s v="Adult"/>
    <n v="66973"/>
    <n v="0"/>
    <n v="0"/>
    <s v="17/05/2013"/>
    <n v="98"/>
    <n v="466"/>
    <n v="22"/>
    <n v="432"/>
    <n v="147"/>
    <n v="113"/>
    <n v="102"/>
    <n v="1180"/>
    <n v="1.7619040508861782E-2"/>
    <s v="Wines"/>
    <x v="1"/>
    <x v="3"/>
    <x v="5"/>
    <x v="1"/>
    <n v="3"/>
    <n v="3"/>
    <n v="11"/>
    <x v="1"/>
  </r>
  <r>
    <x v="1210"/>
    <n v="1960"/>
    <n v="65"/>
    <s v="Graduation"/>
    <s v="Married"/>
    <s v="Senior"/>
    <n v="79530"/>
    <n v="0"/>
    <n v="0"/>
    <s v="17/05/2013"/>
    <n v="64"/>
    <n v="333"/>
    <n v="0"/>
    <n v="815"/>
    <n v="129"/>
    <n v="42"/>
    <n v="29"/>
    <n v="1319"/>
    <n v="1.6584936501948949E-2"/>
    <s v="MeatProducts"/>
    <x v="1"/>
    <x v="0"/>
    <x v="11"/>
    <x v="12"/>
    <n v="2"/>
    <n v="3"/>
    <n v="11"/>
    <x v="1"/>
  </r>
  <r>
    <x v="1211"/>
    <n v="1954"/>
    <n v="71"/>
    <s v="PhD"/>
    <s v="Married"/>
    <s v="Senior"/>
    <n v="36930"/>
    <n v="0"/>
    <n v="1"/>
    <s v="17/05/2013"/>
    <n v="50"/>
    <n v="223"/>
    <n v="2"/>
    <n v="31"/>
    <n v="0"/>
    <n v="2"/>
    <n v="39"/>
    <n v="258"/>
    <n v="6.9861900893582454E-3"/>
    <s v="Wines"/>
    <x v="0"/>
    <x v="5"/>
    <x v="3"/>
    <x v="4"/>
    <n v="8"/>
    <n v="3"/>
    <n v="11"/>
    <x v="1"/>
  </r>
  <r>
    <x v="1212"/>
    <n v="1973"/>
    <n v="52"/>
    <s v="Master"/>
    <s v="Divorced"/>
    <s v="Senior"/>
    <n v="52034"/>
    <n v="1"/>
    <n v="1"/>
    <s v="17/05/2013"/>
    <n v="67"/>
    <n v="146"/>
    <n v="0"/>
    <n v="93"/>
    <n v="7"/>
    <n v="13"/>
    <n v="73"/>
    <n v="259"/>
    <n v="4.977514701925664E-3"/>
    <s v="Wines"/>
    <x v="0"/>
    <x v="0"/>
    <x v="3"/>
    <x v="8"/>
    <n v="7"/>
    <n v="3"/>
    <n v="11"/>
    <x v="1"/>
  </r>
  <r>
    <x v="1213"/>
    <n v="1981"/>
    <n v="44"/>
    <s v="Graduation"/>
    <s v="Married"/>
    <s v="Adult"/>
    <n v="54386"/>
    <n v="0"/>
    <n v="1"/>
    <s v="17/05/2013"/>
    <n v="8"/>
    <n v="277"/>
    <n v="21"/>
    <n v="64"/>
    <n v="62"/>
    <n v="21"/>
    <n v="25"/>
    <n v="445"/>
    <n v="8.1822527856433638E-3"/>
    <s v="Wines"/>
    <x v="3"/>
    <x v="4"/>
    <x v="3"/>
    <x v="5"/>
    <n v="3"/>
    <n v="3"/>
    <n v="11"/>
    <x v="1"/>
  </r>
  <r>
    <x v="1214"/>
    <n v="1893"/>
    <n v="132"/>
    <s v="2n Cycle"/>
    <s v="Single"/>
    <s v="Senior"/>
    <n v="60182"/>
    <n v="0"/>
    <n v="1"/>
    <s v="17/05/2014"/>
    <n v="23"/>
    <n v="8"/>
    <n v="0"/>
    <n v="5"/>
    <n v="7"/>
    <n v="0"/>
    <n v="2"/>
    <n v="20"/>
    <n v="3.3232527998404838E-4"/>
    <s v="Wines"/>
    <x v="1"/>
    <x v="6"/>
    <x v="4"/>
    <x v="0"/>
    <n v="4"/>
    <n v="3"/>
    <n v="11"/>
    <x v="1"/>
  </r>
  <r>
    <x v="1215"/>
    <n v="1955"/>
    <n v="70"/>
    <s v="Graduation"/>
    <s v="Together"/>
    <s v="Senior"/>
    <n v="53863"/>
    <n v="0"/>
    <n v="1"/>
    <s v="17/05/2014"/>
    <n v="4"/>
    <n v="399"/>
    <n v="4"/>
    <n v="30"/>
    <n v="6"/>
    <n v="4"/>
    <n v="30"/>
    <n v="443"/>
    <n v="8.2245697417522232E-3"/>
    <s v="Wines"/>
    <x v="5"/>
    <x v="8"/>
    <x v="0"/>
    <x v="9"/>
    <n v="7"/>
    <n v="3"/>
    <n v="11"/>
    <x v="1"/>
  </r>
  <r>
    <x v="1216"/>
    <n v="1982"/>
    <n v="43"/>
    <s v="Graduation"/>
    <s v="Single"/>
    <s v="Adult"/>
    <s v="NILL"/>
    <n v="1"/>
    <n v="0"/>
    <s v="17/06/2013"/>
    <n v="57"/>
    <n v="11"/>
    <n v="3"/>
    <n v="22"/>
    <n v="2"/>
    <n v="2"/>
    <n v="6"/>
    <n v="40"/>
    <e v="#VALUE!"/>
    <s v="MeatProducts"/>
    <x v="3"/>
    <x v="1"/>
    <x v="4"/>
    <x v="2"/>
    <n v="6"/>
    <n v="3"/>
    <n v="11"/>
    <x v="1"/>
  </r>
  <r>
    <x v="1217"/>
    <n v="1982"/>
    <n v="43"/>
    <s v="Graduation"/>
    <s v="Single"/>
    <s v="Adult"/>
    <n v="28567"/>
    <n v="1"/>
    <n v="0"/>
    <s v="17/06/2013"/>
    <n v="57"/>
    <n v="11"/>
    <n v="3"/>
    <n v="22"/>
    <n v="2"/>
    <n v="2"/>
    <n v="6"/>
    <n v="40"/>
    <n v="1.4002170336402141E-3"/>
    <s v="MeatProducts"/>
    <x v="3"/>
    <x v="1"/>
    <x v="4"/>
    <x v="2"/>
    <n v="6"/>
    <n v="3"/>
    <n v="11"/>
    <x v="1"/>
  </r>
  <r>
    <x v="1218"/>
    <n v="1954"/>
    <n v="71"/>
    <s v="Graduation"/>
    <s v="Divorced"/>
    <s v="Senior"/>
    <n v="50002"/>
    <n v="0"/>
    <n v="1"/>
    <s v="17/06/2013"/>
    <n v="21"/>
    <n v="443"/>
    <n v="5"/>
    <n v="71"/>
    <n v="21"/>
    <n v="16"/>
    <n v="82"/>
    <n v="556"/>
    <n v="1.1119555217791288E-2"/>
    <s v="Wines"/>
    <x v="3"/>
    <x v="3"/>
    <x v="3"/>
    <x v="9"/>
    <n v="7"/>
    <n v="3"/>
    <n v="11"/>
    <x v="1"/>
  </r>
  <r>
    <x v="1219"/>
    <n v="1965"/>
    <n v="60"/>
    <s v="Master"/>
    <s v="Married"/>
    <s v="Senior"/>
    <n v="62694"/>
    <n v="1"/>
    <n v="1"/>
    <s v="17/06/2013"/>
    <n v="29"/>
    <n v="379"/>
    <n v="6"/>
    <n v="157"/>
    <n v="25"/>
    <n v="91"/>
    <n v="91"/>
    <n v="658"/>
    <n v="1.0495422209461831E-2"/>
    <s v="Wines"/>
    <x v="0"/>
    <x v="2"/>
    <x v="6"/>
    <x v="9"/>
    <n v="7"/>
    <n v="3"/>
    <n v="11"/>
    <x v="1"/>
  </r>
  <r>
    <x v="1220"/>
    <n v="1970"/>
    <n v="55"/>
    <s v="Master"/>
    <s v="Married"/>
    <s v="Senior"/>
    <n v="44159"/>
    <n v="1"/>
    <n v="0"/>
    <s v="17/06/2014"/>
    <n v="85"/>
    <n v="167"/>
    <n v="2"/>
    <n v="62"/>
    <n v="24"/>
    <n v="13"/>
    <n v="7"/>
    <n v="268"/>
    <n v="6.0689780112774296E-3"/>
    <s v="Wines"/>
    <x v="2"/>
    <x v="0"/>
    <x v="0"/>
    <x v="3"/>
    <n v="5"/>
    <n v="3"/>
    <n v="11"/>
    <x v="1"/>
  </r>
  <r>
    <x v="1221"/>
    <n v="1986"/>
    <n v="39"/>
    <s v="Graduation"/>
    <s v="Married"/>
    <s v="Adult"/>
    <n v="83512"/>
    <n v="0"/>
    <n v="0"/>
    <s v="17/06/2014"/>
    <n v="31"/>
    <n v="1060"/>
    <n v="61"/>
    <n v="835"/>
    <n v="80"/>
    <n v="20"/>
    <n v="101"/>
    <n v="2056"/>
    <n v="2.4619216400038318E-2"/>
    <s v="Wines"/>
    <x v="1"/>
    <x v="0"/>
    <x v="5"/>
    <x v="5"/>
    <n v="1"/>
    <n v="3"/>
    <n v="11"/>
    <x v="0"/>
  </r>
  <r>
    <x v="1222"/>
    <n v="1978"/>
    <n v="47"/>
    <s v="Graduation"/>
    <s v="Married"/>
    <s v="Adult"/>
    <n v="44359"/>
    <n v="1"/>
    <n v="1"/>
    <s v="17/06/2014"/>
    <n v="19"/>
    <n v="20"/>
    <n v="0"/>
    <n v="14"/>
    <n v="7"/>
    <n v="3"/>
    <n v="1"/>
    <n v="44"/>
    <n v="9.9190694109425361E-4"/>
    <s v="Wines"/>
    <x v="5"/>
    <x v="1"/>
    <x v="4"/>
    <x v="4"/>
    <n v="3"/>
    <n v="3"/>
    <n v="11"/>
    <x v="1"/>
  </r>
  <r>
    <x v="1223"/>
    <n v="1965"/>
    <n v="60"/>
    <s v="PhD"/>
    <s v="Single"/>
    <s v="Senior"/>
    <n v="40637"/>
    <n v="1"/>
    <n v="1"/>
    <s v="17/07/2013"/>
    <n v="72"/>
    <n v="22"/>
    <n v="0"/>
    <n v="13"/>
    <n v="0"/>
    <n v="0"/>
    <n v="3"/>
    <n v="35"/>
    <n v="8.6128405148017811E-4"/>
    <s v="Wines"/>
    <x v="3"/>
    <x v="6"/>
    <x v="4"/>
    <x v="2"/>
    <n v="7"/>
    <n v="3"/>
    <n v="11"/>
    <x v="1"/>
  </r>
  <r>
    <x v="1224"/>
    <n v="1965"/>
    <n v="60"/>
    <s v="Graduation"/>
    <s v="Single"/>
    <s v="Senior"/>
    <n v="61559"/>
    <n v="0"/>
    <n v="1"/>
    <s v="17/07/2013"/>
    <n v="8"/>
    <n v="279"/>
    <n v="83"/>
    <n v="88"/>
    <n v="32"/>
    <n v="14"/>
    <n v="34"/>
    <n v="496"/>
    <n v="8.0573108724963042E-3"/>
    <s v="Wines"/>
    <x v="1"/>
    <x v="0"/>
    <x v="3"/>
    <x v="5"/>
    <n v="3"/>
    <n v="3"/>
    <n v="11"/>
    <x v="1"/>
  </r>
  <r>
    <x v="1225"/>
    <n v="1958"/>
    <n v="67"/>
    <s v="Graduation"/>
    <s v="Married"/>
    <s v="Senior"/>
    <n v="61074"/>
    <n v="0"/>
    <n v="1"/>
    <s v="17/08/2012"/>
    <n v="37"/>
    <n v="789"/>
    <n v="0"/>
    <n v="133"/>
    <n v="0"/>
    <n v="28"/>
    <n v="152"/>
    <n v="950"/>
    <n v="1.5554900612371877E-2"/>
    <s v="Wines"/>
    <x v="9"/>
    <x v="11"/>
    <x v="2"/>
    <x v="7"/>
    <n v="7"/>
    <n v="3"/>
    <n v="11"/>
    <x v="1"/>
  </r>
  <r>
    <x v="1226"/>
    <n v="1981"/>
    <n v="44"/>
    <s v="Graduation"/>
    <s v="Together"/>
    <s v="Adult"/>
    <n v="31089"/>
    <n v="1"/>
    <n v="0"/>
    <s v="17/08/2012"/>
    <n v="57"/>
    <n v="31"/>
    <n v="3"/>
    <n v="31"/>
    <n v="2"/>
    <n v="8"/>
    <n v="4"/>
    <n v="75"/>
    <n v="2.4124288333494163E-3"/>
    <s v="Wines"/>
    <x v="5"/>
    <x v="4"/>
    <x v="4"/>
    <x v="4"/>
    <n v="8"/>
    <n v="3"/>
    <n v="11"/>
    <x v="1"/>
  </r>
  <r>
    <x v="1227"/>
    <n v="1960"/>
    <n v="65"/>
    <s v="Master"/>
    <s v="Married"/>
    <s v="Senior"/>
    <n v="30522"/>
    <n v="0"/>
    <n v="1"/>
    <s v="17/08/2012"/>
    <n v="6"/>
    <n v="179"/>
    <n v="8"/>
    <n v="83"/>
    <n v="19"/>
    <n v="11"/>
    <n v="26"/>
    <n v="300"/>
    <n v="9.8289758207194804E-3"/>
    <s v="Wines"/>
    <x v="0"/>
    <x v="6"/>
    <x v="3"/>
    <x v="6"/>
    <n v="2"/>
    <n v="3"/>
    <n v="11"/>
    <x v="1"/>
  </r>
  <r>
    <x v="1228"/>
    <n v="1952"/>
    <n v="73"/>
    <s v="Graduation"/>
    <s v="Single"/>
    <s v="Senior"/>
    <n v="53700"/>
    <n v="0"/>
    <n v="1"/>
    <s v="17/08/2012"/>
    <n v="94"/>
    <n v="263"/>
    <n v="5"/>
    <n v="233"/>
    <n v="69"/>
    <n v="41"/>
    <n v="83"/>
    <n v="611"/>
    <n v="1.13780260707635E-2"/>
    <s v="Wines"/>
    <x v="2"/>
    <x v="5"/>
    <x v="2"/>
    <x v="7"/>
    <n v="5"/>
    <n v="3"/>
    <n v="11"/>
    <x v="1"/>
  </r>
  <r>
    <x v="1229"/>
    <n v="1977"/>
    <n v="48"/>
    <s v="Graduation"/>
    <s v="Married"/>
    <s v="Adult"/>
    <n v="42014"/>
    <n v="1"/>
    <n v="0"/>
    <s v="17/08/2012"/>
    <n v="56"/>
    <n v="244"/>
    <n v="15"/>
    <n v="108"/>
    <n v="4"/>
    <n v="15"/>
    <n v="50"/>
    <n v="386"/>
    <n v="9.1874137192364449E-3"/>
    <s v="Wines"/>
    <x v="8"/>
    <x v="8"/>
    <x v="0"/>
    <x v="3"/>
    <n v="8"/>
    <n v="3"/>
    <n v="11"/>
    <x v="0"/>
  </r>
  <r>
    <x v="1230"/>
    <n v="1977"/>
    <n v="48"/>
    <s v="Graduation"/>
    <s v="Married"/>
    <s v="Adult"/>
    <n v="42014"/>
    <n v="1"/>
    <n v="0"/>
    <s v="17/08/2012"/>
    <n v="56"/>
    <n v="244"/>
    <n v="15"/>
    <n v="108"/>
    <n v="4"/>
    <n v="15"/>
    <n v="50"/>
    <n v="386"/>
    <n v="9.1874137192364449E-3"/>
    <s v="Wines"/>
    <x v="8"/>
    <x v="8"/>
    <x v="0"/>
    <x v="3"/>
    <n v="8"/>
    <n v="3"/>
    <n v="11"/>
    <x v="0"/>
  </r>
  <r>
    <x v="1231"/>
    <n v="1970"/>
    <n v="55"/>
    <s v="Graduation"/>
    <s v="Single"/>
    <s v="Senior"/>
    <n v="76467"/>
    <n v="1"/>
    <n v="0"/>
    <s v="17/08/2012"/>
    <n v="44"/>
    <n v="676"/>
    <n v="161"/>
    <n v="426"/>
    <n v="210"/>
    <n v="44"/>
    <n v="58"/>
    <n v="1517"/>
    <n v="1.9838623196934625E-2"/>
    <s v="Wines"/>
    <x v="3"/>
    <x v="1"/>
    <x v="2"/>
    <x v="8"/>
    <n v="6"/>
    <n v="3"/>
    <n v="11"/>
    <x v="0"/>
  </r>
  <r>
    <x v="1232"/>
    <n v="1986"/>
    <n v="39"/>
    <s v="Graduation"/>
    <s v="Single"/>
    <s v="Adult"/>
    <n v="26816"/>
    <n v="0"/>
    <n v="0"/>
    <s v="17/08/2012"/>
    <n v="50"/>
    <n v="5"/>
    <n v="1"/>
    <n v="6"/>
    <n v="3"/>
    <n v="4"/>
    <n v="3"/>
    <n v="19"/>
    <n v="7.0853221957040569E-4"/>
    <s v="MeatProducts"/>
    <x v="1"/>
    <x v="9"/>
    <x v="4"/>
    <x v="2"/>
    <n v="4"/>
    <n v="3"/>
    <n v="11"/>
    <x v="1"/>
  </r>
  <r>
    <x v="1233"/>
    <n v="1982"/>
    <n v="43"/>
    <s v="Graduation"/>
    <s v="Together"/>
    <s v="Adult"/>
    <n v="40479"/>
    <n v="1"/>
    <n v="0"/>
    <s v="17/08/2013"/>
    <n v="95"/>
    <n v="5"/>
    <n v="0"/>
    <n v="8"/>
    <n v="2"/>
    <n v="0"/>
    <n v="0"/>
    <n v="15"/>
    <n v="3.7056251389609425E-4"/>
    <s v="MeatProducts"/>
    <x v="1"/>
    <x v="9"/>
    <x v="4"/>
    <x v="2"/>
    <n v="4"/>
    <n v="3"/>
    <n v="11"/>
    <x v="1"/>
  </r>
  <r>
    <x v="1234"/>
    <n v="1962"/>
    <n v="63"/>
    <s v="PhD"/>
    <s v="Single"/>
    <s v="Senior"/>
    <n v="33419"/>
    <n v="0"/>
    <n v="1"/>
    <s v="17/08/2013"/>
    <n v="76"/>
    <n v="56"/>
    <n v="0"/>
    <n v="12"/>
    <n v="0"/>
    <n v="0"/>
    <n v="18"/>
    <n v="68"/>
    <n v="2.0347706394565966E-3"/>
    <s v="Wines"/>
    <x v="3"/>
    <x v="1"/>
    <x v="4"/>
    <x v="4"/>
    <n v="7"/>
    <n v="3"/>
    <n v="11"/>
    <x v="1"/>
  </r>
  <r>
    <x v="1235"/>
    <n v="1957"/>
    <n v="68"/>
    <s v="Master"/>
    <s v="Together"/>
    <s v="Senior"/>
    <n v="66636"/>
    <n v="0"/>
    <n v="0"/>
    <s v="17/08/2013"/>
    <n v="64"/>
    <n v="291"/>
    <n v="10"/>
    <n v="689"/>
    <n v="84"/>
    <n v="10"/>
    <n v="0"/>
    <n v="1084"/>
    <n v="1.6267483042199413E-2"/>
    <s v="MeatProducts"/>
    <x v="1"/>
    <x v="4"/>
    <x v="1"/>
    <x v="6"/>
    <n v="1"/>
    <n v="3"/>
    <n v="11"/>
    <x v="1"/>
  </r>
  <r>
    <x v="1236"/>
    <n v="1990"/>
    <n v="35"/>
    <s v="Graduation"/>
    <s v="Single"/>
    <s v="Adult"/>
    <n v="64509"/>
    <n v="0"/>
    <n v="0"/>
    <s v="17/08/2013"/>
    <n v="19"/>
    <n v="836"/>
    <n v="185"/>
    <n v="575"/>
    <n v="24"/>
    <n v="25"/>
    <n v="77"/>
    <n v="1645"/>
    <n v="2.5500317785115256E-2"/>
    <s v="Wines"/>
    <x v="1"/>
    <x v="10"/>
    <x v="6"/>
    <x v="6"/>
    <n v="4"/>
    <n v="3"/>
    <n v="11"/>
    <x v="0"/>
  </r>
  <r>
    <x v="1237"/>
    <n v="1984"/>
    <n v="41"/>
    <s v="2n Cycle"/>
    <s v="Married"/>
    <s v="Adult"/>
    <n v="14796"/>
    <n v="1"/>
    <n v="0"/>
    <s v="17/09/2012"/>
    <n v="1"/>
    <n v="13"/>
    <n v="3"/>
    <n v="8"/>
    <n v="7"/>
    <n v="4"/>
    <n v="16"/>
    <n v="35"/>
    <n v="2.3655041903217085E-3"/>
    <s v="GoldProds"/>
    <x v="3"/>
    <x v="6"/>
    <x v="4"/>
    <x v="2"/>
    <n v="9"/>
    <n v="3"/>
    <n v="11"/>
    <x v="0"/>
  </r>
  <r>
    <x v="1238"/>
    <n v="1961"/>
    <n v="64"/>
    <s v="Graduation"/>
    <s v="Single"/>
    <s v="Senior"/>
    <n v="82332"/>
    <n v="0"/>
    <n v="0"/>
    <s v="17/09/2012"/>
    <n v="89"/>
    <n v="830"/>
    <n v="59"/>
    <n v="968"/>
    <n v="51"/>
    <n v="79"/>
    <n v="19"/>
    <n v="1987"/>
    <n v="2.4133994072778508E-2"/>
    <s v="MeatProducts"/>
    <x v="1"/>
    <x v="5"/>
    <x v="6"/>
    <x v="1"/>
    <n v="2"/>
    <n v="3"/>
    <n v="11"/>
    <x v="0"/>
  </r>
  <r>
    <x v="1239"/>
    <n v="1972"/>
    <n v="53"/>
    <s v="Graduation"/>
    <s v="Married"/>
    <s v="Senior"/>
    <n v="69209"/>
    <n v="0"/>
    <n v="0"/>
    <s v="17/09/2012"/>
    <n v="4"/>
    <n v="496"/>
    <n v="32"/>
    <n v="849"/>
    <n v="229"/>
    <n v="48"/>
    <n v="128"/>
    <n v="1654"/>
    <n v="2.3898625901255618E-2"/>
    <s v="MeatProducts"/>
    <x v="3"/>
    <x v="5"/>
    <x v="6"/>
    <x v="3"/>
    <n v="4"/>
    <n v="3"/>
    <n v="11"/>
    <x v="1"/>
  </r>
  <r>
    <x v="1240"/>
    <n v="1955"/>
    <n v="70"/>
    <s v="Graduation"/>
    <s v="Single"/>
    <s v="Senior"/>
    <n v="72906"/>
    <n v="0"/>
    <n v="0"/>
    <s v="17/09/2013"/>
    <n v="79"/>
    <n v="400"/>
    <n v="32"/>
    <n v="519"/>
    <n v="71"/>
    <n v="75"/>
    <n v="54"/>
    <n v="1097"/>
    <n v="1.5046772556442543E-2"/>
    <s v="MeatProducts"/>
    <x v="1"/>
    <x v="4"/>
    <x v="1"/>
    <x v="6"/>
    <n v="1"/>
    <n v="3"/>
    <n v="11"/>
    <x v="1"/>
  </r>
  <r>
    <x v="1241"/>
    <n v="1973"/>
    <n v="52"/>
    <s v="Graduation"/>
    <s v="Divorced"/>
    <s v="Senior"/>
    <n v="78901"/>
    <n v="0"/>
    <n v="1"/>
    <s v="17/09/2013"/>
    <n v="99"/>
    <n v="321"/>
    <n v="11"/>
    <n v="309"/>
    <n v="33"/>
    <n v="26"/>
    <n v="34"/>
    <n v="700"/>
    <n v="8.8718774160023318E-3"/>
    <s v="Wines"/>
    <x v="5"/>
    <x v="2"/>
    <x v="6"/>
    <x v="8"/>
    <n v="4"/>
    <n v="3"/>
    <n v="11"/>
    <x v="1"/>
  </r>
  <r>
    <x v="1242"/>
    <n v="1953"/>
    <n v="72"/>
    <s v="Graduation"/>
    <s v="Together"/>
    <s v="Senior"/>
    <n v="80812"/>
    <n v="0"/>
    <n v="0"/>
    <s v="17/09/2013"/>
    <n v="95"/>
    <n v="769"/>
    <n v="22"/>
    <n v="500"/>
    <n v="210"/>
    <n v="143"/>
    <n v="33"/>
    <n v="1644"/>
    <n v="2.034351333960303E-2"/>
    <s v="Wines"/>
    <x v="1"/>
    <x v="0"/>
    <x v="8"/>
    <x v="8"/>
    <n v="2"/>
    <n v="3"/>
    <n v="11"/>
    <x v="1"/>
  </r>
  <r>
    <x v="1243"/>
    <n v="1975"/>
    <n v="50"/>
    <s v="Graduation"/>
    <s v="Married"/>
    <s v="Adult"/>
    <n v="51948"/>
    <n v="0"/>
    <n v="1"/>
    <s v="17/09/2013"/>
    <n v="51"/>
    <n v="82"/>
    <n v="33"/>
    <n v="54"/>
    <n v="71"/>
    <n v="30"/>
    <n v="41"/>
    <n v="270"/>
    <n v="5.1975051975051978E-3"/>
    <s v="Wines"/>
    <x v="3"/>
    <x v="5"/>
    <x v="3"/>
    <x v="4"/>
    <n v="5"/>
    <n v="3"/>
    <n v="11"/>
    <x v="1"/>
  </r>
  <r>
    <x v="1244"/>
    <n v="1959"/>
    <n v="66"/>
    <s v="PhD"/>
    <s v="Divorced"/>
    <s v="Senior"/>
    <n v="68805"/>
    <n v="0"/>
    <n v="1"/>
    <s v="17/09/2013"/>
    <n v="73"/>
    <n v="182"/>
    <n v="2"/>
    <n v="49"/>
    <n v="17"/>
    <n v="13"/>
    <n v="20"/>
    <n v="263"/>
    <n v="3.8223966281520239E-3"/>
    <s v="Wines"/>
    <x v="1"/>
    <x v="4"/>
    <x v="0"/>
    <x v="9"/>
    <n v="2"/>
    <n v="3"/>
    <n v="11"/>
    <x v="1"/>
  </r>
  <r>
    <x v="1245"/>
    <n v="1963"/>
    <n v="62"/>
    <s v="Graduation"/>
    <s v="Married"/>
    <s v="Senior"/>
    <n v="50437"/>
    <n v="0"/>
    <n v="2"/>
    <s v="17/10/2012"/>
    <n v="28"/>
    <n v="370"/>
    <n v="9"/>
    <n v="92"/>
    <n v="6"/>
    <n v="9"/>
    <n v="4"/>
    <n v="486"/>
    <n v="9.6357832543569211E-3"/>
    <s v="Wines"/>
    <x v="5"/>
    <x v="8"/>
    <x v="0"/>
    <x v="7"/>
    <n v="7"/>
    <n v="3"/>
    <n v="11"/>
    <x v="1"/>
  </r>
  <r>
    <x v="1246"/>
    <n v="1979"/>
    <n v="46"/>
    <s v="Graduation"/>
    <s v="Together"/>
    <s v="Adult"/>
    <n v="30545"/>
    <n v="1"/>
    <n v="0"/>
    <s v="17/10/2012"/>
    <n v="71"/>
    <n v="4"/>
    <n v="12"/>
    <n v="15"/>
    <n v="19"/>
    <n v="7"/>
    <n v="12"/>
    <n v="57"/>
    <n v="1.8660991979047308E-3"/>
    <s v="FishProducts"/>
    <x v="3"/>
    <x v="1"/>
    <x v="4"/>
    <x v="2"/>
    <n v="7"/>
    <n v="3"/>
    <n v="11"/>
    <x v="1"/>
  </r>
  <r>
    <x v="1247"/>
    <n v="1977"/>
    <n v="48"/>
    <s v="Graduation"/>
    <s v="Together"/>
    <s v="Adult"/>
    <n v="55375"/>
    <n v="0"/>
    <n v="1"/>
    <s v="17/10/2013"/>
    <n v="3"/>
    <n v="42"/>
    <n v="11"/>
    <n v="57"/>
    <n v="10"/>
    <n v="28"/>
    <n v="14"/>
    <n v="148"/>
    <n v="2.672686230248307E-3"/>
    <s v="MeatProducts"/>
    <x v="1"/>
    <x v="6"/>
    <x v="0"/>
    <x v="3"/>
    <n v="2"/>
    <n v="3"/>
    <n v="11"/>
    <x v="1"/>
  </r>
  <r>
    <x v="1248"/>
    <n v="1971"/>
    <n v="54"/>
    <s v="Master"/>
    <s v="Single"/>
    <s v="Senior"/>
    <n v="36230"/>
    <n v="1"/>
    <n v="0"/>
    <s v="17/10/2013"/>
    <n v="17"/>
    <n v="14"/>
    <n v="2"/>
    <n v="30"/>
    <n v="8"/>
    <n v="2"/>
    <n v="3"/>
    <n v="56"/>
    <n v="1.5456803753795198E-3"/>
    <s v="MeatProducts"/>
    <x v="1"/>
    <x v="1"/>
    <x v="4"/>
    <x v="4"/>
    <n v="5"/>
    <n v="3"/>
    <n v="11"/>
    <x v="1"/>
  </r>
  <r>
    <x v="1249"/>
    <n v="1947"/>
    <n v="78"/>
    <s v="Master"/>
    <s v="Single"/>
    <s v="Senior"/>
    <n v="91712"/>
    <n v="0"/>
    <n v="0"/>
    <s v="17/10/2013"/>
    <n v="47"/>
    <n v="1276"/>
    <n v="24"/>
    <n v="746"/>
    <n v="94"/>
    <n v="29"/>
    <n v="48"/>
    <n v="2169"/>
    <n v="2.3650122121423586E-2"/>
    <s v="Wines"/>
    <x v="6"/>
    <x v="2"/>
    <x v="5"/>
    <x v="12"/>
    <n v="3"/>
    <n v="3"/>
    <n v="11"/>
    <x v="0"/>
  </r>
  <r>
    <x v="1250"/>
    <n v="1953"/>
    <n v="72"/>
    <s v="Graduation"/>
    <s v="Divorced"/>
    <s v="Senior"/>
    <n v="23272"/>
    <n v="0"/>
    <n v="0"/>
    <s v="17/10/2013"/>
    <n v="29"/>
    <n v="19"/>
    <n v="3"/>
    <n v="6"/>
    <n v="4"/>
    <n v="2"/>
    <n v="12"/>
    <n v="34"/>
    <n v="1.4609831557236164E-3"/>
    <s v="Wines"/>
    <x v="1"/>
    <x v="6"/>
    <x v="4"/>
    <x v="2"/>
    <n v="4"/>
    <n v="3"/>
    <n v="11"/>
    <x v="1"/>
  </r>
  <r>
    <x v="1251"/>
    <n v="1962"/>
    <n v="63"/>
    <s v="Graduation"/>
    <s v="Together"/>
    <s v="Senior"/>
    <n v="72025"/>
    <n v="0"/>
    <n v="0"/>
    <s v="17/11/2012"/>
    <n v="27"/>
    <n v="833"/>
    <n v="33"/>
    <n v="549"/>
    <n v="151"/>
    <n v="133"/>
    <n v="233"/>
    <n v="1699"/>
    <n v="2.3589031586254774E-2"/>
    <s v="Wines"/>
    <x v="1"/>
    <x v="0"/>
    <x v="6"/>
    <x v="7"/>
    <n v="3"/>
    <n v="3"/>
    <n v="11"/>
    <x v="1"/>
  </r>
  <r>
    <x v="1252"/>
    <n v="1982"/>
    <n v="43"/>
    <s v="2n Cycle"/>
    <s v="Single"/>
    <s v="Adult"/>
    <n v="23616"/>
    <n v="1"/>
    <n v="0"/>
    <s v="17/11/2012"/>
    <n v="76"/>
    <n v="4"/>
    <n v="22"/>
    <n v="11"/>
    <n v="3"/>
    <n v="7"/>
    <n v="32"/>
    <n v="47"/>
    <n v="1.9901761517615176E-3"/>
    <s v="GoldProds"/>
    <x v="3"/>
    <x v="4"/>
    <x v="4"/>
    <x v="2"/>
    <n v="8"/>
    <n v="3"/>
    <n v="11"/>
    <x v="0"/>
  </r>
  <r>
    <x v="1253"/>
    <n v="1971"/>
    <n v="54"/>
    <s v="Graduation"/>
    <s v="Married"/>
    <s v="Senior"/>
    <n v="36715"/>
    <n v="1"/>
    <n v="0"/>
    <s v="17/11/2012"/>
    <n v="16"/>
    <n v="172"/>
    <n v="10"/>
    <n v="125"/>
    <n v="21"/>
    <n v="13"/>
    <n v="16"/>
    <n v="341"/>
    <n v="9.287757047528258E-3"/>
    <s v="Wines"/>
    <x v="8"/>
    <x v="8"/>
    <x v="3"/>
    <x v="4"/>
    <n v="9"/>
    <n v="3"/>
    <n v="11"/>
    <x v="0"/>
  </r>
  <r>
    <x v="1254"/>
    <n v="1969"/>
    <n v="56"/>
    <s v="Master"/>
    <s v="Widow"/>
    <s v="Senior"/>
    <n v="67369"/>
    <n v="0"/>
    <n v="1"/>
    <s v="17/11/2012"/>
    <n v="81"/>
    <n v="1298"/>
    <n v="0"/>
    <n v="70"/>
    <n v="37"/>
    <n v="14"/>
    <n v="42"/>
    <n v="1419"/>
    <n v="2.1063100238982321E-2"/>
    <s v="Wines"/>
    <x v="2"/>
    <x v="8"/>
    <x v="1"/>
    <x v="5"/>
    <n v="4"/>
    <n v="3"/>
    <n v="11"/>
    <x v="0"/>
  </r>
  <r>
    <x v="1255"/>
    <n v="1951"/>
    <n v="74"/>
    <s v="Master"/>
    <s v="Single"/>
    <s v="Senior"/>
    <n v="58217"/>
    <n v="2"/>
    <n v="1"/>
    <s v="17/11/2012"/>
    <n v="84"/>
    <n v="68"/>
    <n v="1"/>
    <n v="13"/>
    <n v="3"/>
    <n v="5"/>
    <n v="13"/>
    <n v="90"/>
    <n v="1.5459401892917875E-3"/>
    <s v="Wines"/>
    <x v="1"/>
    <x v="1"/>
    <x v="4"/>
    <x v="4"/>
    <n v="6"/>
    <n v="3"/>
    <n v="11"/>
    <x v="1"/>
  </r>
  <r>
    <x v="1256"/>
    <n v="1954"/>
    <n v="71"/>
    <s v="2n Cycle"/>
    <s v="Single"/>
    <s v="Senior"/>
    <n v="42607"/>
    <n v="0"/>
    <n v="1"/>
    <s v="17/11/2013"/>
    <n v="30"/>
    <n v="156"/>
    <n v="29"/>
    <n v="56"/>
    <n v="30"/>
    <n v="32"/>
    <n v="47"/>
    <n v="303"/>
    <n v="7.1115074987678079E-3"/>
    <s v="Wines"/>
    <x v="3"/>
    <x v="4"/>
    <x v="3"/>
    <x v="9"/>
    <n v="3"/>
    <n v="3"/>
    <n v="11"/>
    <x v="1"/>
  </r>
  <r>
    <x v="1257"/>
    <n v="1976"/>
    <n v="49"/>
    <s v="PhD"/>
    <s v="Married"/>
    <s v="Adult"/>
    <n v="68397"/>
    <n v="0"/>
    <n v="1"/>
    <s v="17/11/2013"/>
    <n v="6"/>
    <n v="760"/>
    <n v="80"/>
    <n v="466"/>
    <n v="17"/>
    <n v="13"/>
    <n v="80"/>
    <n v="1336"/>
    <n v="1.9533020454113485E-2"/>
    <s v="Wines"/>
    <x v="1"/>
    <x v="10"/>
    <x v="7"/>
    <x v="8"/>
    <n v="3"/>
    <n v="3"/>
    <n v="11"/>
    <x v="1"/>
  </r>
  <r>
    <x v="1258"/>
    <n v="1959"/>
    <n v="66"/>
    <s v="2n Cycle"/>
    <s v="Divorced"/>
    <s v="Senior"/>
    <n v="59052"/>
    <n v="0"/>
    <n v="1"/>
    <s v="17/11/2013"/>
    <n v="29"/>
    <n v="230"/>
    <n v="35"/>
    <n v="75"/>
    <n v="63"/>
    <n v="57"/>
    <n v="31"/>
    <n v="460"/>
    <n v="7.7897446318498948E-3"/>
    <s v="Wines"/>
    <x v="5"/>
    <x v="8"/>
    <x v="0"/>
    <x v="9"/>
    <n v="5"/>
    <n v="3"/>
    <n v="11"/>
    <x v="1"/>
  </r>
  <r>
    <x v="1259"/>
    <n v="1945"/>
    <n v="80"/>
    <s v="PhD"/>
    <s v="Together"/>
    <s v="Senior"/>
    <n v="71604"/>
    <n v="0"/>
    <n v="0"/>
    <s v="17/11/2013"/>
    <n v="3"/>
    <n v="345"/>
    <n v="53"/>
    <n v="528"/>
    <n v="98"/>
    <n v="75"/>
    <n v="97"/>
    <n v="1099"/>
    <n v="1.5348304563990839E-2"/>
    <s v="MeatProducts"/>
    <x v="1"/>
    <x v="3"/>
    <x v="6"/>
    <x v="8"/>
    <n v="4"/>
    <n v="3"/>
    <n v="11"/>
    <x v="0"/>
  </r>
  <r>
    <x v="1260"/>
    <n v="1979"/>
    <n v="46"/>
    <s v="Basic"/>
    <s v="Single"/>
    <s v="Adult"/>
    <n v="20194"/>
    <n v="1"/>
    <n v="0"/>
    <s v="17/12/2012"/>
    <n v="64"/>
    <n v="0"/>
    <n v="4"/>
    <n v="7"/>
    <n v="11"/>
    <n v="10"/>
    <n v="15"/>
    <n v="32"/>
    <n v="1.5846290977518075E-3"/>
    <s v="GoldProds"/>
    <x v="3"/>
    <x v="1"/>
    <x v="4"/>
    <x v="2"/>
    <n v="6"/>
    <n v="3"/>
    <n v="11"/>
    <x v="1"/>
  </r>
  <r>
    <x v="1261"/>
    <n v="1966"/>
    <n v="59"/>
    <s v="Graduation"/>
    <s v="Married"/>
    <s v="Senior"/>
    <n v="54198"/>
    <n v="1"/>
    <n v="1"/>
    <s v="17/12/2013"/>
    <n v="13"/>
    <n v="185"/>
    <n v="0"/>
    <n v="28"/>
    <n v="3"/>
    <n v="2"/>
    <n v="17"/>
    <n v="218"/>
    <n v="4.0222886453374664E-3"/>
    <s v="Wines"/>
    <x v="8"/>
    <x v="4"/>
    <x v="0"/>
    <x v="3"/>
    <n v="4"/>
    <n v="3"/>
    <n v="11"/>
    <x v="1"/>
  </r>
  <r>
    <x v="1262"/>
    <n v="1957"/>
    <n v="68"/>
    <s v="Graduation"/>
    <s v="Married"/>
    <s v="Senior"/>
    <n v="71113"/>
    <n v="0"/>
    <n v="1"/>
    <s v="17/12/2013"/>
    <n v="95"/>
    <n v="495"/>
    <n v="33"/>
    <n v="255"/>
    <n v="11"/>
    <n v="33"/>
    <n v="8"/>
    <n v="827"/>
    <n v="1.162937859463108E-2"/>
    <s v="Wines"/>
    <x v="2"/>
    <x v="10"/>
    <x v="5"/>
    <x v="6"/>
    <n v="4"/>
    <n v="3"/>
    <n v="11"/>
    <x v="1"/>
  </r>
  <r>
    <x v="1263"/>
    <n v="1975"/>
    <n v="50"/>
    <s v="2n Cycle"/>
    <s v="Single"/>
    <s v="Adult"/>
    <n v="49514"/>
    <n v="1"/>
    <n v="0"/>
    <s v="17/12/2013"/>
    <n v="61"/>
    <n v="88"/>
    <n v="39"/>
    <n v="78"/>
    <n v="58"/>
    <n v="13"/>
    <n v="93"/>
    <n v="276"/>
    <n v="5.5741810397059418E-3"/>
    <s v="GoldProds"/>
    <x v="3"/>
    <x v="10"/>
    <x v="0"/>
    <x v="4"/>
    <n v="7"/>
    <n v="3"/>
    <n v="11"/>
    <x v="1"/>
  </r>
  <r>
    <x v="1264"/>
    <n v="1953"/>
    <n v="72"/>
    <s v="Master"/>
    <s v="Married"/>
    <s v="Senior"/>
    <n v="67087"/>
    <n v="0"/>
    <n v="1"/>
    <s v="17/12/2013"/>
    <n v="40"/>
    <n v="329"/>
    <n v="35"/>
    <n v="222"/>
    <n v="130"/>
    <n v="35"/>
    <n v="43"/>
    <n v="751"/>
    <n v="1.1194419187025802E-2"/>
    <s v="Wines"/>
    <x v="3"/>
    <x v="8"/>
    <x v="2"/>
    <x v="7"/>
    <n v="4"/>
    <n v="3"/>
    <n v="11"/>
    <x v="1"/>
  </r>
  <r>
    <x v="1265"/>
    <n v="1976"/>
    <n v="49"/>
    <s v="Graduation"/>
    <s v="Divorced"/>
    <s v="Adult"/>
    <n v="12571"/>
    <n v="1"/>
    <n v="0"/>
    <s v="18/01/2014"/>
    <n v="86"/>
    <n v="3"/>
    <n v="5"/>
    <n v="14"/>
    <n v="2"/>
    <n v="12"/>
    <n v="17"/>
    <n v="36"/>
    <n v="2.863733990931509E-3"/>
    <s v="GoldProds"/>
    <x v="2"/>
    <x v="4"/>
    <x v="0"/>
    <x v="2"/>
    <n v="6"/>
    <n v="3"/>
    <n v="11"/>
    <x v="1"/>
  </r>
  <r>
    <x v="1266"/>
    <n v="1967"/>
    <n v="58"/>
    <s v="Graduation"/>
    <s v="Together"/>
    <s v="Senior"/>
    <n v="44931"/>
    <n v="0"/>
    <n v="1"/>
    <s v="18/01/2014"/>
    <n v="0"/>
    <n v="78"/>
    <n v="0"/>
    <n v="11"/>
    <n v="0"/>
    <n v="0"/>
    <n v="7"/>
    <n v="89"/>
    <n v="1.9808150274865906E-3"/>
    <s v="Wines"/>
    <x v="1"/>
    <x v="1"/>
    <x v="0"/>
    <x v="2"/>
    <n v="5"/>
    <n v="3"/>
    <n v="11"/>
    <x v="1"/>
  </r>
  <r>
    <x v="1267"/>
    <n v="1984"/>
    <n v="41"/>
    <s v="Basic"/>
    <s v="Single"/>
    <s v="Adult"/>
    <n v="25707"/>
    <n v="1"/>
    <n v="0"/>
    <s v="18/01/2014"/>
    <n v="18"/>
    <n v="1"/>
    <n v="6"/>
    <n v="2"/>
    <n v="3"/>
    <n v="6"/>
    <n v="3"/>
    <n v="18"/>
    <n v="7.0019838954370401E-4"/>
    <s v="Fruits"/>
    <x v="1"/>
    <x v="6"/>
    <x v="4"/>
    <x v="2"/>
    <n v="7"/>
    <n v="3"/>
    <n v="11"/>
    <x v="1"/>
  </r>
  <r>
    <x v="1268"/>
    <n v="1952"/>
    <n v="73"/>
    <s v="Graduation"/>
    <s v="Single"/>
    <s v="Senior"/>
    <n v="61823"/>
    <n v="0"/>
    <n v="1"/>
    <s v="18/02/2013"/>
    <n v="26"/>
    <n v="523"/>
    <n v="7"/>
    <n v="134"/>
    <n v="37"/>
    <n v="14"/>
    <n v="169"/>
    <n v="715"/>
    <n v="1.1565275059443896E-2"/>
    <s v="Wines"/>
    <x v="2"/>
    <x v="3"/>
    <x v="3"/>
    <x v="5"/>
    <n v="7"/>
    <n v="3"/>
    <n v="11"/>
    <x v="1"/>
  </r>
  <r>
    <x v="1269"/>
    <n v="1965"/>
    <n v="60"/>
    <s v="2n Cycle"/>
    <s v="Together"/>
    <s v="Senior"/>
    <n v="71488"/>
    <n v="0"/>
    <n v="0"/>
    <s v="18/02/2013"/>
    <n v="87"/>
    <n v="162"/>
    <n v="33"/>
    <n v="124"/>
    <n v="40"/>
    <n v="28"/>
    <n v="172"/>
    <n v="387"/>
    <n v="5.4134959713518348E-3"/>
    <s v="GoldProds"/>
    <x v="3"/>
    <x v="4"/>
    <x v="1"/>
    <x v="9"/>
    <n v="1"/>
    <n v="3"/>
    <n v="11"/>
    <x v="1"/>
  </r>
  <r>
    <x v="1270"/>
    <n v="1973"/>
    <n v="52"/>
    <s v="Graduation"/>
    <s v="Married"/>
    <s v="Senior"/>
    <n v="51148"/>
    <n v="1"/>
    <n v="1"/>
    <s v="18/02/2013"/>
    <n v="38"/>
    <n v="235"/>
    <n v="6"/>
    <n v="45"/>
    <n v="8"/>
    <n v="9"/>
    <n v="12"/>
    <n v="303"/>
    <n v="5.9239852975678424E-3"/>
    <s v="Wines"/>
    <x v="2"/>
    <x v="5"/>
    <x v="0"/>
    <x v="3"/>
    <n v="6"/>
    <n v="3"/>
    <n v="11"/>
    <x v="1"/>
  </r>
  <r>
    <x v="1271"/>
    <n v="1956"/>
    <n v="69"/>
    <s v="Graduation"/>
    <s v="Married"/>
    <s v="Senior"/>
    <n v="62503"/>
    <n v="0"/>
    <n v="1"/>
    <s v="18/02/2013"/>
    <n v="40"/>
    <n v="478"/>
    <n v="0"/>
    <n v="193"/>
    <n v="110"/>
    <n v="75"/>
    <n v="117"/>
    <n v="856"/>
    <n v="1.3695342623554069E-2"/>
    <s v="Wines"/>
    <x v="2"/>
    <x v="3"/>
    <x v="6"/>
    <x v="12"/>
    <n v="5"/>
    <n v="3"/>
    <n v="11"/>
    <x v="1"/>
  </r>
  <r>
    <x v="1272"/>
    <n v="1954"/>
    <n v="71"/>
    <s v="Graduation"/>
    <s v="Divorced"/>
    <s v="Senior"/>
    <n v="70044"/>
    <n v="0"/>
    <n v="1"/>
    <s v="18/02/2013"/>
    <n v="46"/>
    <n v="1073"/>
    <n v="0"/>
    <n v="250"/>
    <n v="153"/>
    <n v="14"/>
    <n v="14"/>
    <n v="1490"/>
    <n v="2.1272343098623723E-2"/>
    <s v="Wines"/>
    <x v="2"/>
    <x v="8"/>
    <x v="11"/>
    <x v="8"/>
    <n v="5"/>
    <n v="3"/>
    <n v="11"/>
    <x v="1"/>
  </r>
  <r>
    <x v="1273"/>
    <n v="1989"/>
    <n v="36"/>
    <s v="Graduation"/>
    <s v="Single"/>
    <s v="Adult"/>
    <n v="64449"/>
    <n v="1"/>
    <n v="0"/>
    <s v="18/02/2014"/>
    <n v="70"/>
    <n v="218"/>
    <n v="63"/>
    <n v="282"/>
    <n v="137"/>
    <n v="35"/>
    <n v="70"/>
    <n v="735"/>
    <n v="1.1404366243075921E-2"/>
    <s v="MeatProducts"/>
    <x v="2"/>
    <x v="5"/>
    <x v="6"/>
    <x v="1"/>
    <n v="4"/>
    <n v="3"/>
    <n v="11"/>
    <x v="1"/>
  </r>
  <r>
    <x v="1274"/>
    <n v="1985"/>
    <n v="40"/>
    <s v="2n Cycle"/>
    <s v="Married"/>
    <s v="Adult"/>
    <n v="23148"/>
    <n v="0"/>
    <n v="0"/>
    <s v="18/02/2014"/>
    <n v="83"/>
    <n v="4"/>
    <n v="6"/>
    <n v="8"/>
    <n v="6"/>
    <n v="3"/>
    <n v="10"/>
    <n v="27"/>
    <n v="1.1664074650077762E-3"/>
    <s v="GoldProds"/>
    <x v="1"/>
    <x v="1"/>
    <x v="4"/>
    <x v="2"/>
    <n v="7"/>
    <n v="3"/>
    <n v="11"/>
    <x v="1"/>
  </r>
  <r>
    <x v="1275"/>
    <n v="1969"/>
    <n v="56"/>
    <s v="Master"/>
    <s v="Married"/>
    <s v="Senior"/>
    <n v="43142"/>
    <n v="1"/>
    <n v="1"/>
    <s v="18/02/2014"/>
    <n v="84"/>
    <n v="5"/>
    <n v="1"/>
    <n v="7"/>
    <n v="2"/>
    <n v="1"/>
    <n v="4"/>
    <n v="16"/>
    <n v="3.7086829539659727E-4"/>
    <s v="MeatProducts"/>
    <x v="1"/>
    <x v="6"/>
    <x v="4"/>
    <x v="0"/>
    <n v="7"/>
    <n v="3"/>
    <n v="11"/>
    <x v="1"/>
  </r>
  <r>
    <x v="1276"/>
    <n v="1951"/>
    <n v="74"/>
    <s v="Graduation"/>
    <s v="Together"/>
    <s v="Senior"/>
    <n v="40689"/>
    <n v="0"/>
    <n v="1"/>
    <s v="18/03/2013"/>
    <n v="69"/>
    <n v="270"/>
    <n v="3"/>
    <n v="27"/>
    <n v="39"/>
    <n v="6"/>
    <n v="99"/>
    <n v="345"/>
    <n v="8.4789500847895008E-3"/>
    <s v="Wines"/>
    <x v="9"/>
    <x v="8"/>
    <x v="0"/>
    <x v="8"/>
    <n v="8"/>
    <n v="3"/>
    <n v="11"/>
    <x v="1"/>
  </r>
  <r>
    <x v="1277"/>
    <n v="1970"/>
    <n v="55"/>
    <s v="Graduation"/>
    <s v="Single"/>
    <s v="Senior"/>
    <n v="22585"/>
    <n v="0"/>
    <n v="0"/>
    <s v="18/03/2013"/>
    <n v="23"/>
    <n v="3"/>
    <n v="9"/>
    <n v="15"/>
    <n v="13"/>
    <n v="2"/>
    <n v="39"/>
    <n v="42"/>
    <n v="1.8596413548815586E-3"/>
    <s v="GoldProds"/>
    <x v="1"/>
    <x v="6"/>
    <x v="0"/>
    <x v="0"/>
    <n v="9"/>
    <n v="3"/>
    <n v="11"/>
    <x v="0"/>
  </r>
  <r>
    <x v="1278"/>
    <n v="1951"/>
    <n v="74"/>
    <s v="Graduation"/>
    <s v="Together"/>
    <s v="Senior"/>
    <n v="40689"/>
    <n v="0"/>
    <n v="1"/>
    <s v="18/03/2013"/>
    <n v="69"/>
    <n v="270"/>
    <n v="3"/>
    <n v="27"/>
    <n v="39"/>
    <n v="6"/>
    <n v="99"/>
    <n v="345"/>
    <n v="8.4789500847895008E-3"/>
    <s v="Wines"/>
    <x v="9"/>
    <x v="8"/>
    <x v="0"/>
    <x v="8"/>
    <n v="8"/>
    <n v="3"/>
    <n v="11"/>
    <x v="1"/>
  </r>
  <r>
    <x v="1279"/>
    <n v="1978"/>
    <n v="47"/>
    <s v="Graduation"/>
    <s v="Widow"/>
    <s v="Adult"/>
    <n v="54162"/>
    <n v="1"/>
    <n v="1"/>
    <s v="18/03/2013"/>
    <n v="31"/>
    <n v="5"/>
    <n v="6"/>
    <n v="10"/>
    <n v="6"/>
    <n v="5"/>
    <n v="10"/>
    <n v="32"/>
    <n v="5.9082013219600462E-4"/>
    <s v="MeatProducts"/>
    <x v="1"/>
    <x v="6"/>
    <x v="4"/>
    <x v="2"/>
    <n v="4"/>
    <n v="3"/>
    <n v="11"/>
    <x v="1"/>
  </r>
  <r>
    <x v="1280"/>
    <n v="1989"/>
    <n v="36"/>
    <s v="Basic"/>
    <s v="Married"/>
    <s v="Adult"/>
    <n v="17487"/>
    <n v="1"/>
    <n v="0"/>
    <s v="18/03/2013"/>
    <n v="37"/>
    <n v="0"/>
    <n v="0"/>
    <n v="1"/>
    <n v="7"/>
    <n v="4"/>
    <n v="6"/>
    <n v="12"/>
    <n v="6.8622405215302792E-4"/>
    <s v="FishProducts"/>
    <x v="1"/>
    <x v="6"/>
    <x v="4"/>
    <x v="0"/>
    <n v="7"/>
    <n v="3"/>
    <n v="11"/>
    <x v="1"/>
  </r>
  <r>
    <x v="1281"/>
    <n v="1954"/>
    <n v="71"/>
    <s v="Graduation"/>
    <s v="Together"/>
    <s v="Senior"/>
    <n v="77972"/>
    <n v="0"/>
    <n v="0"/>
    <s v="18/03/2014"/>
    <n v="18"/>
    <n v="613"/>
    <n v="22"/>
    <n v="319"/>
    <n v="33"/>
    <n v="102"/>
    <n v="12"/>
    <n v="1089"/>
    <n v="1.396655209562407E-2"/>
    <s v="Wines"/>
    <x v="1"/>
    <x v="0"/>
    <x v="9"/>
    <x v="6"/>
    <n v="1"/>
    <n v="3"/>
    <n v="11"/>
    <x v="1"/>
  </r>
  <r>
    <x v="1282"/>
    <n v="1973"/>
    <n v="52"/>
    <s v="2n Cycle"/>
    <s v="Married"/>
    <s v="Senior"/>
    <n v="43050"/>
    <n v="1"/>
    <n v="0"/>
    <s v="18/03/2014"/>
    <n v="10"/>
    <n v="30"/>
    <n v="5"/>
    <n v="24"/>
    <n v="6"/>
    <n v="3"/>
    <n v="8"/>
    <n v="68"/>
    <n v="1.5795586527293844E-3"/>
    <s v="Wines"/>
    <x v="3"/>
    <x v="1"/>
    <x v="4"/>
    <x v="4"/>
    <n v="5"/>
    <n v="3"/>
    <n v="11"/>
    <x v="1"/>
  </r>
  <r>
    <x v="1283"/>
    <n v="1967"/>
    <n v="58"/>
    <s v="Graduation"/>
    <s v="Married"/>
    <s v="Senior"/>
    <n v="42664"/>
    <n v="0"/>
    <n v="1"/>
    <s v="18/03/2014"/>
    <n v="44"/>
    <n v="21"/>
    <n v="0"/>
    <n v="3"/>
    <n v="0"/>
    <n v="0"/>
    <n v="0"/>
    <n v="24"/>
    <n v="5.6253515844740295E-4"/>
    <s v="Wines"/>
    <x v="1"/>
    <x v="6"/>
    <x v="4"/>
    <x v="2"/>
    <n v="6"/>
    <n v="3"/>
    <n v="11"/>
    <x v="1"/>
  </r>
  <r>
    <x v="1284"/>
    <n v="1987"/>
    <n v="38"/>
    <s v="Master"/>
    <s v="Married"/>
    <s v="Adult"/>
    <n v="73395"/>
    <n v="0"/>
    <n v="0"/>
    <s v="18/03/2014"/>
    <n v="94"/>
    <n v="272"/>
    <n v="7"/>
    <n v="80"/>
    <n v="20"/>
    <n v="7"/>
    <n v="11"/>
    <n v="386"/>
    <n v="5.2592138429048297E-3"/>
    <s v="Wines"/>
    <x v="1"/>
    <x v="0"/>
    <x v="1"/>
    <x v="3"/>
    <n v="2"/>
    <n v="3"/>
    <n v="11"/>
    <x v="1"/>
  </r>
  <r>
    <x v="1285"/>
    <n v="1957"/>
    <n v="68"/>
    <s v="2n Cycle"/>
    <s v="Married"/>
    <s v="Senior"/>
    <n v="53233"/>
    <n v="0"/>
    <n v="1"/>
    <s v="18/03/2014"/>
    <n v="18"/>
    <n v="28"/>
    <n v="0"/>
    <n v="9"/>
    <n v="3"/>
    <n v="0"/>
    <n v="0"/>
    <n v="40"/>
    <n v="7.5141359682903458E-4"/>
    <s v="Wines"/>
    <x v="1"/>
    <x v="6"/>
    <x v="4"/>
    <x v="2"/>
    <n v="4"/>
    <n v="3"/>
    <n v="11"/>
    <x v="1"/>
  </r>
  <r>
    <x v="1286"/>
    <n v="1946"/>
    <n v="79"/>
    <s v="PhD"/>
    <s v="Married"/>
    <s v="Senior"/>
    <n v="51012"/>
    <n v="0"/>
    <n v="0"/>
    <s v="18/04/2013"/>
    <n v="86"/>
    <n v="102"/>
    <n v="9"/>
    <n v="63"/>
    <n v="2"/>
    <n v="9"/>
    <n v="24"/>
    <n v="185"/>
    <n v="3.6265976632949108E-3"/>
    <s v="Wines"/>
    <x v="1"/>
    <x v="0"/>
    <x v="0"/>
    <x v="4"/>
    <n v="6"/>
    <n v="3"/>
    <n v="11"/>
    <x v="1"/>
  </r>
  <r>
    <x v="1287"/>
    <n v="1963"/>
    <n v="62"/>
    <s v="Graduation"/>
    <s v="Married"/>
    <s v="Senior"/>
    <n v="22419"/>
    <n v="0"/>
    <n v="0"/>
    <s v="18/04/2013"/>
    <n v="74"/>
    <n v="30"/>
    <n v="3"/>
    <n v="47"/>
    <n v="19"/>
    <n v="21"/>
    <n v="42"/>
    <n v="120"/>
    <n v="5.3526027030643651E-3"/>
    <s v="MeatProducts"/>
    <x v="1"/>
    <x v="4"/>
    <x v="3"/>
    <x v="0"/>
    <n v="8"/>
    <n v="3"/>
    <n v="11"/>
    <x v="1"/>
  </r>
  <r>
    <x v="1288"/>
    <n v="1973"/>
    <n v="52"/>
    <s v="Graduation"/>
    <s v="Single"/>
    <s v="Senior"/>
    <n v="83917"/>
    <n v="0"/>
    <n v="0"/>
    <s v="18/04/2013"/>
    <n v="12"/>
    <n v="514"/>
    <n v="22"/>
    <n v="732"/>
    <n v="42"/>
    <n v="198"/>
    <n v="79"/>
    <n v="1508"/>
    <n v="1.797013715933601E-2"/>
    <s v="MeatProducts"/>
    <x v="1"/>
    <x v="10"/>
    <x v="5"/>
    <x v="9"/>
    <n v="3"/>
    <n v="3"/>
    <n v="11"/>
    <x v="0"/>
  </r>
  <r>
    <x v="1289"/>
    <n v="1963"/>
    <n v="62"/>
    <s v="Graduation"/>
    <s v="Married"/>
    <s v="Senior"/>
    <n v="22419"/>
    <n v="0"/>
    <n v="0"/>
    <s v="18/04/2013"/>
    <n v="74"/>
    <n v="30"/>
    <n v="3"/>
    <n v="47"/>
    <n v="19"/>
    <n v="21"/>
    <n v="42"/>
    <n v="120"/>
    <n v="5.3526027030643651E-3"/>
    <s v="MeatProducts"/>
    <x v="1"/>
    <x v="4"/>
    <x v="3"/>
    <x v="0"/>
    <n v="8"/>
    <n v="3"/>
    <n v="11"/>
    <x v="1"/>
  </r>
  <r>
    <x v="1290"/>
    <n v="1983"/>
    <n v="42"/>
    <s v="Graduation"/>
    <s v="Together"/>
    <s v="Adult"/>
    <n v="37292"/>
    <n v="1"/>
    <n v="0"/>
    <s v="18/04/2013"/>
    <n v="32"/>
    <n v="275"/>
    <n v="0"/>
    <n v="86"/>
    <n v="10"/>
    <n v="23"/>
    <n v="66"/>
    <n v="394"/>
    <n v="1.0565268690335729E-2"/>
    <s v="Wines"/>
    <x v="0"/>
    <x v="10"/>
    <x v="6"/>
    <x v="8"/>
    <n v="8"/>
    <n v="3"/>
    <n v="11"/>
    <x v="1"/>
  </r>
  <r>
    <x v="1291"/>
    <n v="1946"/>
    <n v="79"/>
    <s v="PhD"/>
    <s v="Married"/>
    <s v="Senior"/>
    <n v="51012"/>
    <n v="0"/>
    <n v="0"/>
    <s v="18/04/2013"/>
    <n v="86"/>
    <n v="102"/>
    <n v="9"/>
    <n v="63"/>
    <n v="2"/>
    <n v="9"/>
    <n v="24"/>
    <n v="185"/>
    <n v="3.6265976632949108E-3"/>
    <s v="Wines"/>
    <x v="1"/>
    <x v="0"/>
    <x v="0"/>
    <x v="4"/>
    <n v="6"/>
    <n v="3"/>
    <n v="11"/>
    <x v="1"/>
  </r>
  <r>
    <x v="1292"/>
    <n v="1971"/>
    <n v="54"/>
    <s v="2n Cycle"/>
    <s v="Together"/>
    <s v="Senior"/>
    <n v="26850"/>
    <n v="1"/>
    <n v="1"/>
    <s v="18/04/2014"/>
    <n v="10"/>
    <n v="31"/>
    <n v="1"/>
    <n v="13"/>
    <n v="7"/>
    <n v="2"/>
    <n v="9"/>
    <n v="54"/>
    <n v="2.011173184357542E-3"/>
    <s v="Wines"/>
    <x v="2"/>
    <x v="1"/>
    <x v="0"/>
    <x v="4"/>
    <n v="4"/>
    <n v="3"/>
    <n v="11"/>
    <x v="1"/>
  </r>
  <r>
    <x v="1293"/>
    <n v="1971"/>
    <n v="54"/>
    <s v="Master"/>
    <s v="Married"/>
    <s v="Senior"/>
    <n v="38196"/>
    <n v="1"/>
    <n v="1"/>
    <s v="18/04/2014"/>
    <n v="20"/>
    <n v="30"/>
    <n v="0"/>
    <n v="11"/>
    <n v="0"/>
    <n v="0"/>
    <n v="3"/>
    <n v="41"/>
    <n v="1.0734108283589905E-3"/>
    <s v="Wines"/>
    <x v="5"/>
    <x v="1"/>
    <x v="4"/>
    <x v="4"/>
    <n v="5"/>
    <n v="3"/>
    <n v="11"/>
    <x v="1"/>
  </r>
  <r>
    <x v="1294"/>
    <n v="1982"/>
    <n v="43"/>
    <s v="Graduation"/>
    <s v="Married"/>
    <s v="Adult"/>
    <n v="24711"/>
    <n v="0"/>
    <n v="0"/>
    <s v="18/04/2014"/>
    <n v="86"/>
    <n v="10"/>
    <n v="7"/>
    <n v="25"/>
    <n v="6"/>
    <n v="3"/>
    <n v="7"/>
    <n v="51"/>
    <n v="2.0638582008012628E-3"/>
    <s v="MeatProducts"/>
    <x v="1"/>
    <x v="4"/>
    <x v="4"/>
    <x v="2"/>
    <n v="7"/>
    <n v="3"/>
    <n v="11"/>
    <x v="1"/>
  </r>
  <r>
    <x v="1295"/>
    <n v="1979"/>
    <n v="46"/>
    <s v="Master"/>
    <s v="Single"/>
    <s v="Adult"/>
    <n v="16653"/>
    <n v="1"/>
    <n v="0"/>
    <s v="18/04/2014"/>
    <n v="10"/>
    <n v="5"/>
    <n v="7"/>
    <n v="31"/>
    <n v="15"/>
    <n v="4"/>
    <n v="7"/>
    <n v="62"/>
    <n v="3.7230529033807722E-3"/>
    <s v="MeatProducts"/>
    <x v="5"/>
    <x v="1"/>
    <x v="0"/>
    <x v="2"/>
    <n v="6"/>
    <n v="3"/>
    <n v="11"/>
    <x v="0"/>
  </r>
  <r>
    <x v="1296"/>
    <n v="1968"/>
    <n v="57"/>
    <s v="PhD"/>
    <s v="Divorced"/>
    <s v="Senior"/>
    <n v="50616"/>
    <n v="0"/>
    <n v="1"/>
    <s v="18/04/2014"/>
    <n v="56"/>
    <n v="128"/>
    <n v="0"/>
    <n v="16"/>
    <n v="0"/>
    <n v="1"/>
    <n v="4"/>
    <n v="145"/>
    <n v="2.8647068120752333E-3"/>
    <s v="Wines"/>
    <x v="3"/>
    <x v="0"/>
    <x v="4"/>
    <x v="4"/>
    <n v="7"/>
    <n v="3"/>
    <n v="11"/>
    <x v="1"/>
  </r>
  <r>
    <x v="1297"/>
    <n v="1954"/>
    <n v="71"/>
    <s v="PhD"/>
    <s v="Single"/>
    <s v="Senior"/>
    <n v="74637"/>
    <n v="0"/>
    <n v="0"/>
    <s v="18/05/2013"/>
    <n v="73"/>
    <n v="960"/>
    <n v="64"/>
    <n v="464"/>
    <n v="146"/>
    <n v="0"/>
    <n v="16"/>
    <n v="1634"/>
    <n v="2.1892626981255946E-2"/>
    <s v="Wines"/>
    <x v="1"/>
    <x v="10"/>
    <x v="7"/>
    <x v="6"/>
    <n v="3"/>
    <n v="3"/>
    <n v="11"/>
    <x v="1"/>
  </r>
  <r>
    <x v="1298"/>
    <n v="1967"/>
    <n v="58"/>
    <s v="Graduation"/>
    <s v="Divorced"/>
    <s v="Senior"/>
    <n v="57136"/>
    <n v="0"/>
    <n v="0"/>
    <s v="18/05/2013"/>
    <n v="18"/>
    <n v="267"/>
    <n v="140"/>
    <n v="599"/>
    <n v="34"/>
    <n v="12"/>
    <n v="127"/>
    <n v="1052"/>
    <n v="1.8412209465135818E-2"/>
    <s v="MeatProducts"/>
    <x v="1"/>
    <x v="8"/>
    <x v="2"/>
    <x v="9"/>
    <n v="6"/>
    <n v="3"/>
    <n v="11"/>
    <x v="0"/>
  </r>
  <r>
    <x v="1299"/>
    <n v="1969"/>
    <n v="56"/>
    <s v="Master"/>
    <s v="Together"/>
    <s v="Senior"/>
    <s v="NILL"/>
    <n v="1"/>
    <n v="1"/>
    <s v="18/05/2013"/>
    <n v="52"/>
    <n v="375"/>
    <n v="42"/>
    <n v="48"/>
    <n v="94"/>
    <n v="66"/>
    <n v="96"/>
    <n v="625"/>
    <e v="#VALUE!"/>
    <s v="Wines"/>
    <x v="9"/>
    <x v="0"/>
    <x v="11"/>
    <x v="4"/>
    <n v="3"/>
    <n v="3"/>
    <n v="11"/>
    <x v="1"/>
  </r>
  <r>
    <x v="1300"/>
    <n v="1988"/>
    <n v="37"/>
    <s v="Graduation"/>
    <s v="Single"/>
    <s v="Adult"/>
    <n v="20518"/>
    <n v="1"/>
    <n v="0"/>
    <s v="18/05/2014"/>
    <n v="58"/>
    <n v="4"/>
    <n v="1"/>
    <n v="6"/>
    <n v="4"/>
    <n v="1"/>
    <n v="9"/>
    <n v="16"/>
    <n v="7.7980309971732134E-4"/>
    <s v="GoldProds"/>
    <x v="1"/>
    <x v="6"/>
    <x v="0"/>
    <x v="0"/>
    <n v="5"/>
    <n v="3"/>
    <n v="11"/>
    <x v="1"/>
  </r>
  <r>
    <x v="1301"/>
    <n v="1986"/>
    <n v="39"/>
    <s v="Graduation"/>
    <s v="Together"/>
    <s v="Adult"/>
    <n v="83033"/>
    <n v="1"/>
    <n v="0"/>
    <s v="18/05/2014"/>
    <n v="82"/>
    <n v="812"/>
    <n v="99"/>
    <n v="431"/>
    <n v="237"/>
    <n v="149"/>
    <n v="33"/>
    <n v="1728"/>
    <n v="2.0811002854286848E-2"/>
    <s v="Wines"/>
    <x v="1"/>
    <x v="11"/>
    <x v="1"/>
    <x v="5"/>
    <n v="5"/>
    <n v="3"/>
    <n v="11"/>
    <x v="1"/>
  </r>
  <r>
    <x v="1302"/>
    <n v="1971"/>
    <n v="54"/>
    <s v="Graduation"/>
    <s v="Divorced"/>
    <s v="Senior"/>
    <n v="1730"/>
    <n v="0"/>
    <n v="0"/>
    <s v="18/05/2014"/>
    <n v="65"/>
    <n v="1"/>
    <n v="1"/>
    <n v="3"/>
    <n v="1"/>
    <n v="1"/>
    <n v="1"/>
    <n v="7"/>
    <n v="4.0462427745664737E-3"/>
    <s v="MeatProducts"/>
    <x v="10"/>
    <x v="9"/>
    <x v="4"/>
    <x v="13"/>
    <n v="20"/>
    <n v="3"/>
    <n v="11"/>
    <x v="1"/>
  </r>
  <r>
    <x v="1303"/>
    <n v="1987"/>
    <n v="38"/>
    <s v="Graduation"/>
    <s v="Single"/>
    <s v="Adult"/>
    <n v="57100"/>
    <n v="1"/>
    <n v="0"/>
    <s v="18/05/2014"/>
    <n v="9"/>
    <n v="158"/>
    <n v="11"/>
    <n v="99"/>
    <n v="15"/>
    <n v="11"/>
    <n v="17"/>
    <n v="294"/>
    <n v="5.1488616462346763E-3"/>
    <s v="Wines"/>
    <x v="3"/>
    <x v="4"/>
    <x v="3"/>
    <x v="9"/>
    <n v="3"/>
    <n v="3"/>
    <n v="11"/>
    <x v="1"/>
  </r>
  <r>
    <x v="1304"/>
    <n v="1972"/>
    <n v="53"/>
    <s v="Graduation"/>
    <s v="Married"/>
    <s v="Senior"/>
    <n v="24434"/>
    <n v="2"/>
    <n v="0"/>
    <s v="18/05/2014"/>
    <n v="9"/>
    <n v="3"/>
    <n v="2"/>
    <n v="8"/>
    <n v="20"/>
    <n v="0"/>
    <n v="17"/>
    <n v="33"/>
    <n v="1.350577064745846E-3"/>
    <s v="FishProducts"/>
    <x v="3"/>
    <x v="1"/>
    <x v="0"/>
    <x v="0"/>
    <n v="7"/>
    <n v="3"/>
    <n v="11"/>
    <x v="1"/>
  </r>
  <r>
    <x v="1305"/>
    <n v="1972"/>
    <n v="53"/>
    <s v="Graduation"/>
    <s v="Together"/>
    <s v="Senior"/>
    <n v="31590"/>
    <n v="1"/>
    <n v="0"/>
    <s v="18/06/2013"/>
    <n v="40"/>
    <n v="6"/>
    <n v="2"/>
    <n v="15"/>
    <n v="6"/>
    <n v="6"/>
    <n v="3"/>
    <n v="35"/>
    <n v="1.1079455523899967E-3"/>
    <s v="MeatProducts"/>
    <x v="1"/>
    <x v="6"/>
    <x v="4"/>
    <x v="2"/>
    <n v="8"/>
    <n v="3"/>
    <n v="11"/>
    <x v="1"/>
  </r>
  <r>
    <x v="1306"/>
    <n v="1954"/>
    <n v="71"/>
    <s v="Graduation"/>
    <s v="Married"/>
    <s v="Senior"/>
    <n v="50501"/>
    <n v="1"/>
    <n v="1"/>
    <s v="18/06/2013"/>
    <n v="10"/>
    <n v="297"/>
    <n v="0"/>
    <n v="38"/>
    <n v="13"/>
    <n v="0"/>
    <n v="152"/>
    <n v="348"/>
    <n v="6.8909526544028831E-3"/>
    <s v="Wines"/>
    <x v="9"/>
    <x v="5"/>
    <x v="1"/>
    <x v="4"/>
    <n v="6"/>
    <n v="3"/>
    <n v="11"/>
    <x v="0"/>
  </r>
  <r>
    <x v="1307"/>
    <n v="1977"/>
    <n v="48"/>
    <s v="Master"/>
    <s v="Together"/>
    <s v="Adult"/>
    <n v="57954"/>
    <n v="1"/>
    <n v="1"/>
    <s v="18/06/2014"/>
    <n v="52"/>
    <n v="456"/>
    <n v="4"/>
    <n v="24"/>
    <n v="0"/>
    <n v="0"/>
    <n v="9"/>
    <n v="484"/>
    <n v="8.3514511509127937E-3"/>
    <s v="Wines"/>
    <x v="9"/>
    <x v="3"/>
    <x v="3"/>
    <x v="3"/>
    <n v="7"/>
    <n v="3"/>
    <n v="11"/>
    <x v="1"/>
  </r>
  <r>
    <x v="1308"/>
    <n v="1978"/>
    <n v="47"/>
    <s v="Graduation"/>
    <s v="Together"/>
    <s v="Adult"/>
    <n v="16531"/>
    <n v="1"/>
    <n v="0"/>
    <s v="18/06/2014"/>
    <n v="43"/>
    <n v="2"/>
    <n v="13"/>
    <n v="6"/>
    <n v="7"/>
    <n v="5"/>
    <n v="11"/>
    <n v="33"/>
    <n v="1.9962494706914284E-3"/>
    <s v="Fruits"/>
    <x v="5"/>
    <x v="4"/>
    <x v="4"/>
    <x v="2"/>
    <n v="7"/>
    <n v="3"/>
    <n v="11"/>
    <x v="1"/>
  </r>
  <r>
    <x v="1309"/>
    <n v="1954"/>
    <n v="71"/>
    <s v="Graduation"/>
    <s v="Divorced"/>
    <s v="Senior"/>
    <n v="79865"/>
    <n v="0"/>
    <n v="1"/>
    <s v="18/06/2014"/>
    <n v="12"/>
    <n v="71"/>
    <n v="99"/>
    <n v="278"/>
    <n v="185"/>
    <n v="121"/>
    <n v="38"/>
    <n v="754"/>
    <n v="9.4409315720277963E-3"/>
    <s v="MeatProducts"/>
    <x v="1"/>
    <x v="5"/>
    <x v="11"/>
    <x v="8"/>
    <n v="1"/>
    <n v="3"/>
    <n v="11"/>
    <x v="1"/>
  </r>
  <r>
    <x v="1310"/>
    <n v="1944"/>
    <n v="81"/>
    <s v="Master"/>
    <s v="Widow"/>
    <s v="Senior"/>
    <n v="45006"/>
    <n v="0"/>
    <n v="0"/>
    <s v="18/07/2013"/>
    <n v="90"/>
    <n v="162"/>
    <n v="25"/>
    <n v="53"/>
    <n v="16"/>
    <n v="0"/>
    <n v="10"/>
    <n v="256"/>
    <n v="5.68813047149269E-3"/>
    <s v="Wines"/>
    <x v="1"/>
    <x v="4"/>
    <x v="0"/>
    <x v="9"/>
    <n v="3"/>
    <n v="3"/>
    <n v="11"/>
    <x v="1"/>
  </r>
  <r>
    <x v="1311"/>
    <n v="1958"/>
    <n v="67"/>
    <s v="Graduation"/>
    <s v="Together"/>
    <s v="Senior"/>
    <n v="46610"/>
    <n v="0"/>
    <n v="0"/>
    <s v="18/07/2013"/>
    <n v="4"/>
    <n v="288"/>
    <n v="10"/>
    <n v="30"/>
    <n v="4"/>
    <n v="10"/>
    <n v="125"/>
    <n v="342"/>
    <n v="7.3374812272044626E-3"/>
    <s v="Wines"/>
    <x v="1"/>
    <x v="10"/>
    <x v="0"/>
    <x v="3"/>
    <n v="6"/>
    <n v="3"/>
    <n v="11"/>
    <x v="1"/>
  </r>
  <r>
    <x v="1312"/>
    <n v="1952"/>
    <n v="73"/>
    <s v="Graduation"/>
    <s v="Together"/>
    <s v="Senior"/>
    <n v="33402"/>
    <n v="1"/>
    <n v="1"/>
    <s v="18/07/2013"/>
    <n v="60"/>
    <n v="26"/>
    <n v="2"/>
    <n v="19"/>
    <n v="10"/>
    <n v="5"/>
    <n v="8"/>
    <n v="62"/>
    <n v="1.8561762768696485E-3"/>
    <s v="Wines"/>
    <x v="5"/>
    <x v="1"/>
    <x v="0"/>
    <x v="2"/>
    <n v="8"/>
    <n v="3"/>
    <n v="11"/>
    <x v="1"/>
  </r>
  <r>
    <x v="1313"/>
    <n v="1975"/>
    <n v="50"/>
    <s v="Master"/>
    <s v="Single"/>
    <s v="Adult"/>
    <n v="46098"/>
    <n v="1"/>
    <n v="1"/>
    <s v="18/08/2012"/>
    <n v="86"/>
    <n v="57"/>
    <n v="0"/>
    <n v="27"/>
    <n v="0"/>
    <n v="0"/>
    <n v="36"/>
    <n v="84"/>
    <n v="1.8222048678901471E-3"/>
    <s v="Wines"/>
    <x v="2"/>
    <x v="4"/>
    <x v="3"/>
    <x v="0"/>
    <n v="8"/>
    <n v="3"/>
    <n v="11"/>
    <x v="1"/>
  </r>
  <r>
    <x v="1314"/>
    <n v="1971"/>
    <n v="54"/>
    <s v="2n Cycle"/>
    <s v="Divorced"/>
    <s v="Senior"/>
    <n v="49118"/>
    <n v="0"/>
    <n v="0"/>
    <s v="18/08/2012"/>
    <n v="90"/>
    <n v="620"/>
    <n v="54"/>
    <n v="239"/>
    <n v="99"/>
    <n v="98"/>
    <n v="119"/>
    <n v="1110"/>
    <n v="2.2598640009772384E-2"/>
    <s v="Wines"/>
    <x v="3"/>
    <x v="2"/>
    <x v="5"/>
    <x v="5"/>
    <n v="7"/>
    <n v="3"/>
    <n v="11"/>
    <x v="0"/>
  </r>
  <r>
    <x v="1315"/>
    <n v="1978"/>
    <n v="47"/>
    <s v="Master"/>
    <s v="Married"/>
    <s v="Adult"/>
    <n v="88097"/>
    <n v="1"/>
    <n v="0"/>
    <s v="18/08/2012"/>
    <n v="24"/>
    <n v="163"/>
    <n v="0"/>
    <n v="480"/>
    <n v="0"/>
    <n v="126"/>
    <n v="75"/>
    <n v="769"/>
    <n v="8.7290146088970112E-3"/>
    <s v="MeatProducts"/>
    <x v="1"/>
    <x v="10"/>
    <x v="2"/>
    <x v="7"/>
    <n v="9"/>
    <n v="3"/>
    <n v="11"/>
    <x v="0"/>
  </r>
  <r>
    <x v="1316"/>
    <n v="1975"/>
    <n v="50"/>
    <s v="Master"/>
    <s v="Single"/>
    <s v="Adult"/>
    <n v="46098"/>
    <n v="1"/>
    <n v="1"/>
    <s v="18/08/2012"/>
    <n v="86"/>
    <n v="57"/>
    <n v="0"/>
    <n v="27"/>
    <n v="0"/>
    <n v="0"/>
    <n v="36"/>
    <n v="84"/>
    <n v="1.8222048678901471E-3"/>
    <s v="Wines"/>
    <x v="2"/>
    <x v="4"/>
    <x v="3"/>
    <x v="0"/>
    <n v="8"/>
    <n v="3"/>
    <n v="11"/>
    <x v="1"/>
  </r>
  <r>
    <x v="1317"/>
    <n v="1975"/>
    <n v="50"/>
    <s v="Master"/>
    <s v="Single"/>
    <s v="Adult"/>
    <n v="46098"/>
    <n v="1"/>
    <n v="1"/>
    <s v="18/08/2012"/>
    <n v="86"/>
    <n v="57"/>
    <n v="0"/>
    <n v="27"/>
    <n v="0"/>
    <n v="0"/>
    <n v="36"/>
    <n v="84"/>
    <n v="1.8222048678901471E-3"/>
    <s v="Wines"/>
    <x v="2"/>
    <x v="4"/>
    <x v="3"/>
    <x v="0"/>
    <n v="8"/>
    <n v="3"/>
    <n v="11"/>
    <x v="0"/>
  </r>
  <r>
    <x v="1318"/>
    <n v="1971"/>
    <n v="54"/>
    <s v="PhD"/>
    <s v="Married"/>
    <s v="Senior"/>
    <n v="46463"/>
    <n v="1"/>
    <n v="1"/>
    <s v="18/08/2013"/>
    <n v="56"/>
    <n v="163"/>
    <n v="2"/>
    <n v="40"/>
    <n v="8"/>
    <n v="11"/>
    <n v="11"/>
    <n v="224"/>
    <n v="4.8210403977358325E-3"/>
    <s v="Wines"/>
    <x v="9"/>
    <x v="4"/>
    <x v="0"/>
    <x v="3"/>
    <n v="6"/>
    <n v="3"/>
    <n v="11"/>
    <x v="1"/>
  </r>
  <r>
    <x v="1319"/>
    <n v="1966"/>
    <n v="59"/>
    <s v="Graduation"/>
    <s v="Widow"/>
    <s v="Senior"/>
    <n v="27038"/>
    <n v="0"/>
    <n v="0"/>
    <s v="18/09/2012"/>
    <n v="64"/>
    <n v="1"/>
    <n v="26"/>
    <n v="25"/>
    <n v="17"/>
    <n v="23"/>
    <n v="15"/>
    <n v="92"/>
    <n v="3.4026185368740292E-3"/>
    <s v="Fruits"/>
    <x v="1"/>
    <x v="4"/>
    <x v="4"/>
    <x v="2"/>
    <n v="9"/>
    <n v="3"/>
    <n v="11"/>
    <x v="0"/>
  </r>
  <r>
    <x v="1320"/>
    <n v="1991"/>
    <n v="34"/>
    <s v="Graduation"/>
    <s v="Single"/>
    <s v="Adult"/>
    <n v="8028"/>
    <n v="0"/>
    <n v="0"/>
    <s v="18/09/2012"/>
    <n v="62"/>
    <n v="73"/>
    <n v="18"/>
    <n v="66"/>
    <n v="7"/>
    <n v="12"/>
    <n v="2"/>
    <n v="176"/>
    <n v="2.1923268560039861E-2"/>
    <s v="Wines"/>
    <x v="10"/>
    <x v="9"/>
    <x v="0"/>
    <x v="13"/>
    <n v="19"/>
    <n v="3"/>
    <n v="11"/>
    <x v="1"/>
  </r>
  <r>
    <x v="1321"/>
    <n v="1974"/>
    <n v="51"/>
    <s v="PhD"/>
    <s v="Divorced"/>
    <s v="Senior"/>
    <n v="25509"/>
    <n v="1"/>
    <n v="0"/>
    <s v="18/09/2012"/>
    <n v="15"/>
    <n v="40"/>
    <n v="3"/>
    <n v="30"/>
    <n v="10"/>
    <n v="7"/>
    <n v="11"/>
    <n v="90"/>
    <n v="3.5281665294601906E-3"/>
    <s v="Wines"/>
    <x v="5"/>
    <x v="4"/>
    <x v="4"/>
    <x v="2"/>
    <n v="9"/>
    <n v="3"/>
    <n v="11"/>
    <x v="0"/>
  </r>
  <r>
    <x v="1322"/>
    <n v="1995"/>
    <n v="30"/>
    <s v="2n Cycle"/>
    <s v="Single"/>
    <s v="Young Adult"/>
    <n v="83257"/>
    <n v="0"/>
    <n v="0"/>
    <s v="18/09/2012"/>
    <n v="56"/>
    <n v="536"/>
    <n v="27"/>
    <n v="590"/>
    <n v="38"/>
    <n v="107"/>
    <n v="67"/>
    <n v="1298"/>
    <n v="1.5590280697118561E-2"/>
    <s v="MeatProducts"/>
    <x v="1"/>
    <x v="5"/>
    <x v="11"/>
    <x v="1"/>
    <n v="6"/>
    <n v="3"/>
    <n v="11"/>
    <x v="0"/>
  </r>
  <r>
    <x v="1323"/>
    <n v="1985"/>
    <n v="40"/>
    <s v="Graduation"/>
    <s v="Together"/>
    <s v="Adult"/>
    <n v="54006"/>
    <n v="1"/>
    <n v="0"/>
    <s v="18/09/2012"/>
    <n v="42"/>
    <n v="174"/>
    <n v="77"/>
    <n v="203"/>
    <n v="6"/>
    <n v="24"/>
    <n v="97"/>
    <n v="484"/>
    <n v="8.9619671888308706E-3"/>
    <s v="MeatProducts"/>
    <x v="3"/>
    <x v="3"/>
    <x v="0"/>
    <x v="9"/>
    <n v="7"/>
    <n v="3"/>
    <n v="11"/>
    <x v="1"/>
  </r>
  <r>
    <x v="1324"/>
    <n v="1974"/>
    <n v="51"/>
    <s v="PhD"/>
    <s v="Divorced"/>
    <s v="Senior"/>
    <n v="25509"/>
    <n v="1"/>
    <n v="0"/>
    <s v="18/09/2012"/>
    <n v="15"/>
    <n v="40"/>
    <n v="3"/>
    <n v="30"/>
    <n v="10"/>
    <n v="7"/>
    <n v="11"/>
    <n v="90"/>
    <n v="3.5281665294601906E-3"/>
    <s v="Wines"/>
    <x v="5"/>
    <x v="4"/>
    <x v="4"/>
    <x v="2"/>
    <n v="9"/>
    <n v="3"/>
    <n v="11"/>
    <x v="0"/>
  </r>
  <r>
    <x v="1325"/>
    <n v="1969"/>
    <n v="56"/>
    <s v="Graduation"/>
    <s v="Single"/>
    <s v="Senior"/>
    <n v="72679"/>
    <n v="0"/>
    <n v="1"/>
    <s v="18/09/2013"/>
    <n v="65"/>
    <n v="619"/>
    <n v="54"/>
    <n v="260"/>
    <n v="127"/>
    <n v="54"/>
    <n v="54"/>
    <n v="1114"/>
    <n v="1.5327673743447214E-2"/>
    <s v="Wines"/>
    <x v="1"/>
    <x v="0"/>
    <x v="5"/>
    <x v="8"/>
    <n v="1"/>
    <n v="3"/>
    <n v="11"/>
    <x v="1"/>
  </r>
  <r>
    <x v="1326"/>
    <n v="1972"/>
    <n v="53"/>
    <s v="Master"/>
    <s v="Single"/>
    <s v="Senior"/>
    <n v="46423"/>
    <n v="1"/>
    <n v="1"/>
    <s v="18/09/2013"/>
    <n v="6"/>
    <n v="68"/>
    <n v="0"/>
    <n v="16"/>
    <n v="0"/>
    <n v="0"/>
    <n v="8"/>
    <n v="84"/>
    <n v="1.8094479029791266E-3"/>
    <s v="Wines"/>
    <x v="5"/>
    <x v="1"/>
    <x v="4"/>
    <x v="4"/>
    <n v="7"/>
    <n v="3"/>
    <n v="11"/>
    <x v="1"/>
  </r>
  <r>
    <x v="1327"/>
    <n v="1962"/>
    <n v="63"/>
    <s v="Graduation"/>
    <s v="Married"/>
    <s v="Senior"/>
    <n v="71434"/>
    <n v="0"/>
    <n v="1"/>
    <s v="18/09/2013"/>
    <n v="4"/>
    <n v="711"/>
    <n v="36"/>
    <n v="217"/>
    <n v="172"/>
    <n v="96"/>
    <n v="168"/>
    <n v="1232"/>
    <n v="1.7246689251616876E-2"/>
    <s v="Wines"/>
    <x v="5"/>
    <x v="8"/>
    <x v="1"/>
    <x v="9"/>
    <n v="4"/>
    <n v="3"/>
    <n v="11"/>
    <x v="1"/>
  </r>
  <r>
    <x v="1328"/>
    <n v="1976"/>
    <n v="49"/>
    <s v="Graduation"/>
    <s v="Married"/>
    <s v="Adult"/>
    <n v="56939"/>
    <n v="0"/>
    <n v="1"/>
    <s v="18/09/2013"/>
    <n v="19"/>
    <n v="256"/>
    <n v="34"/>
    <n v="103"/>
    <n v="90"/>
    <n v="29"/>
    <n v="49"/>
    <n v="512"/>
    <n v="8.9920792426983268E-3"/>
    <s v="Wines"/>
    <x v="3"/>
    <x v="4"/>
    <x v="6"/>
    <x v="5"/>
    <n v="3"/>
    <n v="3"/>
    <n v="11"/>
    <x v="1"/>
  </r>
  <r>
    <x v="1329"/>
    <n v="1972"/>
    <n v="53"/>
    <s v="Master"/>
    <s v="Single"/>
    <s v="Senior"/>
    <n v="46423"/>
    <n v="1"/>
    <n v="1"/>
    <s v="18/09/2013"/>
    <n v="6"/>
    <n v="68"/>
    <n v="0"/>
    <n v="16"/>
    <n v="0"/>
    <n v="0"/>
    <n v="8"/>
    <n v="84"/>
    <n v="1.8094479029791266E-3"/>
    <s v="Wines"/>
    <x v="5"/>
    <x v="1"/>
    <x v="4"/>
    <x v="4"/>
    <n v="7"/>
    <n v="3"/>
    <n v="11"/>
    <x v="1"/>
  </r>
  <r>
    <x v="1330"/>
    <n v="1976"/>
    <n v="49"/>
    <s v="Graduation"/>
    <s v="Married"/>
    <s v="Adult"/>
    <n v="59809"/>
    <n v="0"/>
    <n v="2"/>
    <s v="18/10/2012"/>
    <n v="36"/>
    <n v="598"/>
    <n v="16"/>
    <n v="141"/>
    <n v="32"/>
    <n v="41"/>
    <n v="49"/>
    <n v="828"/>
    <n v="1.3844070290424518E-2"/>
    <s v="Wines"/>
    <x v="5"/>
    <x v="4"/>
    <x v="6"/>
    <x v="3"/>
    <n v="8"/>
    <n v="3"/>
    <n v="11"/>
    <x v="1"/>
  </r>
  <r>
    <x v="1331"/>
    <n v="1973"/>
    <n v="52"/>
    <s v="PhD"/>
    <s v="Single"/>
    <s v="Senior"/>
    <n v="48432"/>
    <n v="0"/>
    <n v="1"/>
    <s v="18/10/2012"/>
    <n v="3"/>
    <n v="322"/>
    <n v="3"/>
    <n v="50"/>
    <n v="4"/>
    <n v="3"/>
    <n v="42"/>
    <n v="382"/>
    <n v="7.8873472084572179E-3"/>
    <s v="Wines"/>
    <x v="0"/>
    <x v="8"/>
    <x v="0"/>
    <x v="3"/>
    <n v="8"/>
    <n v="3"/>
    <n v="11"/>
    <x v="0"/>
  </r>
  <r>
    <x v="1332"/>
    <n v="1971"/>
    <n v="54"/>
    <s v="Graduation"/>
    <s v="Divorced"/>
    <s v="Senior"/>
    <n v="25818"/>
    <n v="1"/>
    <n v="0"/>
    <s v="18/10/2012"/>
    <n v="51"/>
    <n v="5"/>
    <n v="2"/>
    <n v="8"/>
    <n v="2"/>
    <n v="2"/>
    <n v="9"/>
    <n v="19"/>
    <n v="7.3592067549771477E-4"/>
    <s v="GoldProds"/>
    <x v="1"/>
    <x v="9"/>
    <x v="0"/>
    <x v="0"/>
    <n v="7"/>
    <n v="3"/>
    <n v="11"/>
    <x v="1"/>
  </r>
  <r>
    <x v="1333"/>
    <n v="1973"/>
    <n v="52"/>
    <s v="PhD"/>
    <s v="YOLO"/>
    <s v="Senior"/>
    <n v="48432"/>
    <n v="0"/>
    <n v="1"/>
    <s v="18/10/2012"/>
    <n v="3"/>
    <n v="322"/>
    <n v="3"/>
    <n v="50"/>
    <n v="4"/>
    <n v="3"/>
    <n v="42"/>
    <n v="382"/>
    <n v="7.8873472084572179E-3"/>
    <s v="Wines"/>
    <x v="0"/>
    <x v="8"/>
    <x v="0"/>
    <x v="3"/>
    <n v="8"/>
    <n v="3"/>
    <n v="11"/>
    <x v="1"/>
  </r>
  <r>
    <x v="1334"/>
    <n v="1973"/>
    <n v="52"/>
    <s v="PhD"/>
    <s v="YOLO"/>
    <s v="Senior"/>
    <n v="48432"/>
    <n v="0"/>
    <n v="1"/>
    <s v="18/10/2012"/>
    <n v="3"/>
    <n v="322"/>
    <n v="3"/>
    <n v="50"/>
    <n v="4"/>
    <n v="3"/>
    <n v="42"/>
    <n v="382"/>
    <n v="7.8873472084572179E-3"/>
    <s v="Wines"/>
    <x v="0"/>
    <x v="8"/>
    <x v="0"/>
    <x v="3"/>
    <n v="8"/>
    <n v="3"/>
    <n v="11"/>
    <x v="0"/>
  </r>
  <r>
    <x v="1335"/>
    <n v="1963"/>
    <n v="62"/>
    <s v="Graduation"/>
    <s v="Divorced"/>
    <s v="Senior"/>
    <n v="68118"/>
    <n v="0"/>
    <n v="1"/>
    <s v="18/10/2013"/>
    <n v="51"/>
    <n v="595"/>
    <n v="23"/>
    <n v="123"/>
    <n v="10"/>
    <n v="23"/>
    <n v="154"/>
    <n v="774"/>
    <n v="1.1362635426759447E-2"/>
    <s v="Wines"/>
    <x v="3"/>
    <x v="3"/>
    <x v="7"/>
    <x v="4"/>
    <n v="6"/>
    <n v="3"/>
    <n v="11"/>
    <x v="1"/>
  </r>
  <r>
    <x v="1336"/>
    <n v="1963"/>
    <n v="62"/>
    <s v="Graduation"/>
    <s v="Divorced"/>
    <s v="Senior"/>
    <n v="68118"/>
    <n v="0"/>
    <n v="1"/>
    <s v="18/10/2013"/>
    <n v="51"/>
    <n v="595"/>
    <n v="23"/>
    <n v="123"/>
    <n v="10"/>
    <n v="23"/>
    <n v="154"/>
    <n v="774"/>
    <n v="1.1362635426759447E-2"/>
    <s v="Wines"/>
    <x v="3"/>
    <x v="3"/>
    <x v="7"/>
    <x v="4"/>
    <n v="6"/>
    <n v="3"/>
    <n v="11"/>
    <x v="1"/>
  </r>
  <r>
    <x v="1337"/>
    <n v="1955"/>
    <n v="70"/>
    <s v="Graduation"/>
    <s v="Single"/>
    <s v="Senior"/>
    <s v="NILL"/>
    <n v="0"/>
    <n v="1"/>
    <s v="18/10/2013"/>
    <n v="95"/>
    <n v="264"/>
    <n v="0"/>
    <n v="21"/>
    <n v="12"/>
    <n v="6"/>
    <n v="147"/>
    <n v="303"/>
    <e v="#VALUE!"/>
    <s v="Wines"/>
    <x v="5"/>
    <x v="10"/>
    <x v="0"/>
    <x v="8"/>
    <n v="7"/>
    <n v="3"/>
    <n v="11"/>
    <x v="1"/>
  </r>
  <r>
    <x v="1338"/>
    <n v="1954"/>
    <n v="71"/>
    <s v="Graduation"/>
    <s v="Married"/>
    <s v="Senior"/>
    <n v="46734"/>
    <n v="0"/>
    <n v="1"/>
    <s v="18/11/2012"/>
    <n v="40"/>
    <n v="110"/>
    <n v="5"/>
    <n v="137"/>
    <n v="26"/>
    <n v="23"/>
    <n v="29"/>
    <n v="301"/>
    <n v="6.4407069799289601E-3"/>
    <s v="MeatProducts"/>
    <x v="3"/>
    <x v="10"/>
    <x v="0"/>
    <x v="8"/>
    <n v="7"/>
    <n v="3"/>
    <n v="11"/>
    <x v="1"/>
  </r>
  <r>
    <x v="1339"/>
    <n v="1953"/>
    <n v="72"/>
    <s v="Graduation"/>
    <s v="Divorced"/>
    <s v="Senior"/>
    <n v="62551"/>
    <n v="0"/>
    <n v="0"/>
    <s v="18/11/2013"/>
    <n v="27"/>
    <n v="125"/>
    <n v="16"/>
    <n v="98"/>
    <n v="134"/>
    <n v="21"/>
    <n v="27"/>
    <n v="394"/>
    <n v="6.2988601301338107E-3"/>
    <s v="FishProducts"/>
    <x v="1"/>
    <x v="10"/>
    <x v="5"/>
    <x v="4"/>
    <n v="3"/>
    <n v="3"/>
    <n v="11"/>
    <x v="1"/>
  </r>
  <r>
    <x v="1340"/>
    <n v="1977"/>
    <n v="48"/>
    <s v="Graduation"/>
    <s v="Single"/>
    <s v="Adult"/>
    <n v="28769"/>
    <n v="1"/>
    <n v="0"/>
    <s v="18/12/2012"/>
    <n v="76"/>
    <n v="41"/>
    <n v="5"/>
    <n v="129"/>
    <n v="10"/>
    <n v="3"/>
    <n v="3"/>
    <n v="188"/>
    <n v="6.5348117765650525E-3"/>
    <s v="MeatProducts"/>
    <x v="5"/>
    <x v="0"/>
    <x v="0"/>
    <x v="4"/>
    <n v="9"/>
    <n v="3"/>
    <n v="11"/>
    <x v="1"/>
  </r>
  <r>
    <x v="1341"/>
    <n v="1962"/>
    <n v="63"/>
    <s v="Graduation"/>
    <s v="Divorced"/>
    <s v="Senior"/>
    <n v="39552"/>
    <n v="1"/>
    <n v="1"/>
    <s v="18/12/2012"/>
    <n v="54"/>
    <n v="165"/>
    <n v="3"/>
    <n v="147"/>
    <n v="4"/>
    <n v="24"/>
    <n v="41"/>
    <n v="343"/>
    <n v="8.6721278317152106E-3"/>
    <s v="Wines"/>
    <x v="9"/>
    <x v="10"/>
    <x v="3"/>
    <x v="8"/>
    <n v="8"/>
    <n v="3"/>
    <n v="11"/>
    <x v="0"/>
  </r>
  <r>
    <x v="1342"/>
    <n v="1955"/>
    <n v="70"/>
    <s v="Master"/>
    <s v="Single"/>
    <s v="Senior"/>
    <n v="51124"/>
    <n v="1"/>
    <n v="1"/>
    <s v="18/12/2013"/>
    <n v="79"/>
    <n v="26"/>
    <n v="1"/>
    <n v="11"/>
    <n v="0"/>
    <n v="1"/>
    <n v="4"/>
    <n v="39"/>
    <n v="7.6285110711211957E-4"/>
    <s v="Wines"/>
    <x v="3"/>
    <x v="6"/>
    <x v="4"/>
    <x v="2"/>
    <n v="3"/>
    <n v="3"/>
    <n v="11"/>
    <x v="1"/>
  </r>
  <r>
    <x v="1343"/>
    <n v="1951"/>
    <n v="74"/>
    <s v="Graduation"/>
    <s v="Married"/>
    <s v="Senior"/>
    <n v="34838"/>
    <n v="1"/>
    <n v="1"/>
    <s v="19/01/2013"/>
    <n v="62"/>
    <n v="28"/>
    <n v="23"/>
    <n v="29"/>
    <n v="29"/>
    <n v="14"/>
    <n v="47"/>
    <n v="123"/>
    <n v="3.5306274757448764E-3"/>
    <s v="GoldProds"/>
    <x v="5"/>
    <x v="1"/>
    <x v="0"/>
    <x v="4"/>
    <n v="6"/>
    <n v="3"/>
    <n v="11"/>
    <x v="1"/>
  </r>
  <r>
    <x v="1344"/>
    <n v="1961"/>
    <n v="64"/>
    <s v="PhD"/>
    <s v="Divorced"/>
    <s v="Senior"/>
    <n v="54959"/>
    <n v="0"/>
    <n v="1"/>
    <s v="19/01/2013"/>
    <n v="55"/>
    <n v="1148"/>
    <n v="0"/>
    <n v="60"/>
    <n v="0"/>
    <n v="0"/>
    <n v="24"/>
    <n v="1208"/>
    <n v="2.1980021470550774E-2"/>
    <s v="Wines"/>
    <x v="5"/>
    <x v="2"/>
    <x v="2"/>
    <x v="4"/>
    <n v="7"/>
    <n v="3"/>
    <n v="11"/>
    <x v="0"/>
  </r>
  <r>
    <x v="1345"/>
    <n v="1963"/>
    <n v="62"/>
    <s v="Graduation"/>
    <s v="Single"/>
    <s v="Senior"/>
    <n v="34377"/>
    <n v="0"/>
    <n v="1"/>
    <s v="19/01/2013"/>
    <n v="55"/>
    <n v="62"/>
    <n v="0"/>
    <n v="22"/>
    <n v="3"/>
    <n v="1"/>
    <n v="26"/>
    <n v="88"/>
    <n v="2.5598510632108677E-3"/>
    <s v="Wines"/>
    <x v="3"/>
    <x v="1"/>
    <x v="3"/>
    <x v="0"/>
    <n v="7"/>
    <n v="3"/>
    <n v="11"/>
    <x v="1"/>
  </r>
  <r>
    <x v="1346"/>
    <n v="1952"/>
    <n v="73"/>
    <s v="Graduation"/>
    <s v="Single"/>
    <s v="Senior"/>
    <n v="47958"/>
    <n v="0"/>
    <n v="1"/>
    <s v="19/01/2013"/>
    <n v="8"/>
    <n v="268"/>
    <n v="11"/>
    <n v="88"/>
    <n v="15"/>
    <n v="3"/>
    <n v="22"/>
    <n v="385"/>
    <n v="8.0278577088285577E-3"/>
    <s v="Wines"/>
    <x v="3"/>
    <x v="10"/>
    <x v="6"/>
    <x v="8"/>
    <n v="5"/>
    <n v="3"/>
    <n v="11"/>
    <x v="1"/>
  </r>
  <r>
    <x v="1347"/>
    <n v="1981"/>
    <n v="44"/>
    <s v="PhD"/>
    <s v="Married"/>
    <s v="Adult"/>
    <n v="58293"/>
    <n v="1"/>
    <n v="0"/>
    <s v="19/01/2014"/>
    <n v="94"/>
    <n v="173"/>
    <n v="43"/>
    <n v="118"/>
    <n v="46"/>
    <n v="27"/>
    <n v="15"/>
    <n v="407"/>
    <n v="6.9819703909560328E-3"/>
    <s v="Wines"/>
    <x v="0"/>
    <x v="5"/>
    <x v="6"/>
    <x v="3"/>
    <n v="5"/>
    <n v="3"/>
    <n v="11"/>
    <x v="1"/>
  </r>
  <r>
    <x v="1348"/>
    <n v="1957"/>
    <n v="68"/>
    <s v="PhD"/>
    <s v="Married"/>
    <s v="Senior"/>
    <n v="44155"/>
    <n v="1"/>
    <n v="1"/>
    <s v="19/01/2014"/>
    <n v="24"/>
    <n v="22"/>
    <n v="1"/>
    <n v="9"/>
    <n v="0"/>
    <n v="0"/>
    <n v="14"/>
    <n v="32"/>
    <n v="7.247197372890952E-4"/>
    <s v="Wines"/>
    <x v="1"/>
    <x v="6"/>
    <x v="0"/>
    <x v="0"/>
    <n v="4"/>
    <n v="3"/>
    <n v="11"/>
    <x v="1"/>
  </r>
  <r>
    <x v="1349"/>
    <n v="1972"/>
    <n v="53"/>
    <s v="2n Cycle"/>
    <s v="Married"/>
    <s v="Senior"/>
    <n v="70932"/>
    <n v="0"/>
    <n v="1"/>
    <s v="19/01/2014"/>
    <n v="57"/>
    <n v="200"/>
    <n v="193"/>
    <n v="100"/>
    <n v="46"/>
    <n v="185"/>
    <n v="185"/>
    <n v="724"/>
    <n v="1.0206958777420628E-2"/>
    <s v="Wines"/>
    <x v="3"/>
    <x v="10"/>
    <x v="3"/>
    <x v="1"/>
    <n v="3"/>
    <n v="3"/>
    <n v="11"/>
    <x v="1"/>
  </r>
  <r>
    <x v="1350"/>
    <n v="1978"/>
    <n v="47"/>
    <s v="2n Cycle"/>
    <s v="Married"/>
    <s v="Adult"/>
    <n v="36550"/>
    <n v="1"/>
    <n v="0"/>
    <s v="19/02/2013"/>
    <n v="74"/>
    <n v="47"/>
    <n v="90"/>
    <n v="94"/>
    <n v="123"/>
    <n v="103"/>
    <n v="120"/>
    <n v="457"/>
    <n v="1.2503419972640218E-2"/>
    <s v="FishProducts"/>
    <x v="0"/>
    <x v="2"/>
    <x v="0"/>
    <x v="8"/>
    <n v="9"/>
    <n v="3"/>
    <n v="11"/>
    <x v="1"/>
  </r>
  <r>
    <x v="1351"/>
    <n v="1949"/>
    <n v="76"/>
    <s v="Graduation"/>
    <s v="Together"/>
    <s v="Senior"/>
    <n v="69372"/>
    <n v="0"/>
    <n v="0"/>
    <s v="19/02/2013"/>
    <n v="10"/>
    <n v="997"/>
    <n v="26"/>
    <n v="269"/>
    <n v="34"/>
    <n v="13"/>
    <n v="42"/>
    <n v="1339"/>
    <n v="1.9301735570547193E-2"/>
    <s v="Wines"/>
    <x v="1"/>
    <x v="7"/>
    <x v="1"/>
    <x v="3"/>
    <n v="4"/>
    <n v="3"/>
    <n v="11"/>
    <x v="0"/>
  </r>
  <r>
    <x v="1352"/>
    <n v="1985"/>
    <n v="40"/>
    <s v="Graduation"/>
    <s v="Married"/>
    <s v="Adult"/>
    <n v="55357"/>
    <n v="2"/>
    <n v="0"/>
    <s v="19/02/2013"/>
    <n v="66"/>
    <n v="374"/>
    <n v="64"/>
    <n v="116"/>
    <n v="84"/>
    <n v="25"/>
    <n v="64"/>
    <n v="663"/>
    <n v="1.197680510143252E-2"/>
    <s v="Wines"/>
    <x v="5"/>
    <x v="10"/>
    <x v="3"/>
    <x v="12"/>
    <n v="5"/>
    <n v="3"/>
    <n v="11"/>
    <x v="1"/>
  </r>
  <r>
    <x v="1353"/>
    <n v="1985"/>
    <n v="40"/>
    <s v="PhD"/>
    <s v="Married"/>
    <s v="Adult"/>
    <n v="18169"/>
    <n v="1"/>
    <n v="0"/>
    <s v="19/02/2013"/>
    <n v="40"/>
    <n v="9"/>
    <n v="0"/>
    <n v="5"/>
    <n v="0"/>
    <n v="0"/>
    <n v="7"/>
    <n v="14"/>
    <n v="7.7054323297925042E-4"/>
    <s v="Wines"/>
    <x v="1"/>
    <x v="6"/>
    <x v="4"/>
    <x v="0"/>
    <n v="8"/>
    <n v="3"/>
    <n v="11"/>
    <x v="1"/>
  </r>
  <r>
    <x v="1354"/>
    <n v="1951"/>
    <n v="74"/>
    <s v="PhD"/>
    <s v="Together"/>
    <s v="Senior"/>
    <n v="69702"/>
    <n v="0"/>
    <n v="1"/>
    <s v="19/02/2013"/>
    <n v="8"/>
    <n v="664"/>
    <n v="9"/>
    <n v="240"/>
    <n v="50"/>
    <n v="19"/>
    <n v="57"/>
    <n v="982"/>
    <n v="1.4088548391724772E-2"/>
    <s v="Wines"/>
    <x v="3"/>
    <x v="8"/>
    <x v="5"/>
    <x v="5"/>
    <n v="4"/>
    <n v="3"/>
    <n v="11"/>
    <x v="1"/>
  </r>
  <r>
    <x v="1355"/>
    <n v="1946"/>
    <n v="79"/>
    <s v="Graduation"/>
    <s v="Married"/>
    <s v="Senior"/>
    <n v="78569"/>
    <n v="0"/>
    <n v="0"/>
    <s v="19/02/2014"/>
    <n v="14"/>
    <n v="558"/>
    <n v="79"/>
    <n v="622"/>
    <n v="207"/>
    <n v="175"/>
    <n v="95"/>
    <n v="1641"/>
    <n v="2.0886100115821763E-2"/>
    <s v="MeatProducts"/>
    <x v="1"/>
    <x v="0"/>
    <x v="9"/>
    <x v="4"/>
    <n v="1"/>
    <n v="3"/>
    <n v="11"/>
    <x v="0"/>
  </r>
  <r>
    <x v="1356"/>
    <n v="1974"/>
    <n v="51"/>
    <s v="PhD"/>
    <s v="Married"/>
    <s v="Senior"/>
    <n v="78128"/>
    <n v="0"/>
    <n v="1"/>
    <s v="19/02/2014"/>
    <n v="89"/>
    <n v="934"/>
    <n v="24"/>
    <n v="230"/>
    <n v="16"/>
    <n v="24"/>
    <n v="36"/>
    <n v="1228"/>
    <n v="1.5717796436616836E-2"/>
    <s v="Wines"/>
    <x v="3"/>
    <x v="3"/>
    <x v="1"/>
    <x v="3"/>
    <n v="3"/>
    <n v="3"/>
    <n v="11"/>
    <x v="1"/>
  </r>
  <r>
    <x v="1357"/>
    <n v="1988"/>
    <n v="37"/>
    <s v="Graduation"/>
    <s v="Together"/>
    <s v="Adult"/>
    <n v="41883"/>
    <n v="1"/>
    <n v="0"/>
    <s v="19/03/2013"/>
    <n v="13"/>
    <n v="32"/>
    <n v="34"/>
    <n v="41"/>
    <n v="73"/>
    <n v="16"/>
    <n v="116"/>
    <n v="196"/>
    <n v="4.6797029821168496E-3"/>
    <s v="GoldProds"/>
    <x v="5"/>
    <x v="0"/>
    <x v="3"/>
    <x v="2"/>
    <n v="7"/>
    <n v="3"/>
    <n v="11"/>
    <x v="1"/>
  </r>
  <r>
    <x v="1358"/>
    <n v="1976"/>
    <n v="49"/>
    <s v="Graduation"/>
    <s v="Married"/>
    <s v="Adult"/>
    <n v="74068"/>
    <n v="0"/>
    <n v="0"/>
    <s v="19/03/2013"/>
    <n v="14"/>
    <n v="783"/>
    <n v="30"/>
    <n v="537"/>
    <n v="140"/>
    <n v="76"/>
    <n v="15"/>
    <n v="1566"/>
    <n v="2.1142733704163742E-2"/>
    <s v="Wines"/>
    <x v="1"/>
    <x v="0"/>
    <x v="11"/>
    <x v="6"/>
    <n v="2"/>
    <n v="3"/>
    <n v="11"/>
    <x v="1"/>
  </r>
  <r>
    <x v="1359"/>
    <n v="1966"/>
    <n v="59"/>
    <s v="Master"/>
    <s v="Married"/>
    <s v="Senior"/>
    <n v="57183"/>
    <n v="1"/>
    <n v="1"/>
    <s v="19/03/2013"/>
    <n v="51"/>
    <n v="464"/>
    <n v="5"/>
    <n v="64"/>
    <n v="7"/>
    <n v="0"/>
    <n v="70"/>
    <n v="540"/>
    <n v="9.4433660353601592E-3"/>
    <s v="Wines"/>
    <x v="7"/>
    <x v="2"/>
    <x v="0"/>
    <x v="9"/>
    <n v="8"/>
    <n v="3"/>
    <n v="11"/>
    <x v="1"/>
  </r>
  <r>
    <x v="1360"/>
    <n v="1959"/>
    <n v="66"/>
    <s v="Graduation"/>
    <s v="Married"/>
    <s v="Senior"/>
    <n v="35701"/>
    <n v="0"/>
    <n v="0"/>
    <s v="19/03/2013"/>
    <n v="36"/>
    <n v="21"/>
    <n v="1"/>
    <n v="9"/>
    <n v="7"/>
    <n v="3"/>
    <n v="5"/>
    <n v="41"/>
    <n v="1.1484272149239517E-3"/>
    <s v="Wines"/>
    <x v="1"/>
    <x v="6"/>
    <x v="4"/>
    <x v="2"/>
    <n v="6"/>
    <n v="3"/>
    <n v="11"/>
    <x v="1"/>
  </r>
  <r>
    <x v="1361"/>
    <n v="1965"/>
    <n v="60"/>
    <s v="Graduation"/>
    <s v="Single"/>
    <s v="Senior"/>
    <n v="23478"/>
    <n v="0"/>
    <n v="0"/>
    <s v="19/03/2013"/>
    <n v="51"/>
    <n v="28"/>
    <n v="6"/>
    <n v="27"/>
    <n v="12"/>
    <n v="17"/>
    <n v="39"/>
    <n v="90"/>
    <n v="3.8333759263991822E-3"/>
    <s v="GoldProds"/>
    <x v="1"/>
    <x v="4"/>
    <x v="4"/>
    <x v="2"/>
    <n v="8"/>
    <n v="3"/>
    <n v="11"/>
    <x v="1"/>
  </r>
  <r>
    <x v="1362"/>
    <n v="1979"/>
    <n v="46"/>
    <s v="2n Cycle"/>
    <s v="Single"/>
    <s v="Adult"/>
    <n v="88194"/>
    <n v="0"/>
    <n v="1"/>
    <s v="19/03/2014"/>
    <n v="19"/>
    <n v="688"/>
    <n v="14"/>
    <n v="309"/>
    <n v="201"/>
    <n v="24"/>
    <n v="38"/>
    <n v="1236"/>
    <n v="1.401455881352473E-2"/>
    <s v="Wines"/>
    <x v="1"/>
    <x v="11"/>
    <x v="11"/>
    <x v="5"/>
    <n v="5"/>
    <n v="3"/>
    <n v="11"/>
    <x v="0"/>
  </r>
  <r>
    <x v="1363"/>
    <n v="1972"/>
    <n v="53"/>
    <s v="Graduation"/>
    <s v="Married"/>
    <s v="Senior"/>
    <n v="30467"/>
    <n v="1"/>
    <n v="0"/>
    <s v="19/03/2014"/>
    <n v="8"/>
    <n v="1"/>
    <n v="3"/>
    <n v="8"/>
    <n v="2"/>
    <n v="5"/>
    <n v="5"/>
    <n v="19"/>
    <n v="6.2362556208356583E-4"/>
    <s v="MeatProducts"/>
    <x v="1"/>
    <x v="6"/>
    <x v="4"/>
    <x v="0"/>
    <n v="7"/>
    <n v="3"/>
    <n v="11"/>
    <x v="1"/>
  </r>
  <r>
    <x v="1364"/>
    <n v="1976"/>
    <n v="49"/>
    <s v="Graduation"/>
    <s v="Married"/>
    <s v="Adult"/>
    <n v="39356"/>
    <n v="1"/>
    <n v="1"/>
    <s v="19/03/2014"/>
    <n v="21"/>
    <n v="15"/>
    <n v="0"/>
    <n v="2"/>
    <n v="0"/>
    <n v="0"/>
    <n v="6"/>
    <n v="17"/>
    <n v="4.3195446691736964E-4"/>
    <s v="Wines"/>
    <x v="1"/>
    <x v="6"/>
    <x v="4"/>
    <x v="0"/>
    <n v="6"/>
    <n v="3"/>
    <n v="11"/>
    <x v="1"/>
  </r>
  <r>
    <x v="1365"/>
    <n v="1962"/>
    <n v="63"/>
    <s v="Graduation"/>
    <s v="Married"/>
    <s v="Senior"/>
    <n v="86111"/>
    <n v="0"/>
    <n v="0"/>
    <s v="19/04/2013"/>
    <n v="73"/>
    <n v="399"/>
    <n v="28"/>
    <n v="756"/>
    <n v="36"/>
    <n v="40"/>
    <n v="126"/>
    <n v="1259"/>
    <n v="1.462066402666326E-2"/>
    <s v="MeatProducts"/>
    <x v="1"/>
    <x v="5"/>
    <x v="5"/>
    <x v="5"/>
    <n v="2"/>
    <n v="3"/>
    <n v="11"/>
    <x v="1"/>
  </r>
  <r>
    <x v="1366"/>
    <n v="1951"/>
    <n v="74"/>
    <s v="Master"/>
    <s v="Married"/>
    <s v="Senior"/>
    <n v="59412"/>
    <n v="0"/>
    <n v="0"/>
    <s v="19/04/2014"/>
    <n v="56"/>
    <n v="90"/>
    <n v="67"/>
    <n v="165"/>
    <n v="30"/>
    <n v="43"/>
    <n v="11"/>
    <n v="395"/>
    <n v="6.6484885208375416E-3"/>
    <s v="MeatProducts"/>
    <x v="1"/>
    <x v="0"/>
    <x v="3"/>
    <x v="7"/>
    <n v="3"/>
    <n v="3"/>
    <n v="11"/>
    <x v="1"/>
  </r>
  <r>
    <x v="1367"/>
    <n v="1952"/>
    <n v="73"/>
    <s v="Graduation"/>
    <s v="Divorced"/>
    <s v="Senior"/>
    <n v="49638"/>
    <n v="0"/>
    <n v="1"/>
    <s v="19/04/2014"/>
    <n v="71"/>
    <n v="18"/>
    <n v="10"/>
    <n v="3"/>
    <n v="3"/>
    <n v="5"/>
    <n v="0"/>
    <n v="39"/>
    <n v="7.8568838389943187E-4"/>
    <s v="Wines"/>
    <x v="1"/>
    <x v="6"/>
    <x v="4"/>
    <x v="2"/>
    <n v="2"/>
    <n v="3"/>
    <n v="11"/>
    <x v="1"/>
  </r>
  <r>
    <x v="1368"/>
    <n v="1975"/>
    <n v="50"/>
    <s v="Graduation"/>
    <s v="Together"/>
    <s v="Adult"/>
    <n v="22280"/>
    <n v="1"/>
    <n v="0"/>
    <s v="19/05/2013"/>
    <n v="85"/>
    <n v="2"/>
    <n v="1"/>
    <n v="4"/>
    <n v="3"/>
    <n v="1"/>
    <n v="2"/>
    <n v="11"/>
    <n v="4.9371633752244169E-4"/>
    <s v="MeatProducts"/>
    <x v="1"/>
    <x v="6"/>
    <x v="4"/>
    <x v="0"/>
    <n v="8"/>
    <n v="3"/>
    <n v="11"/>
    <x v="1"/>
  </r>
  <r>
    <x v="1369"/>
    <n v="1969"/>
    <n v="56"/>
    <s v="Master"/>
    <s v="Single"/>
    <s v="Senior"/>
    <n v="62772"/>
    <n v="0"/>
    <n v="1"/>
    <s v="19/05/2013"/>
    <n v="74"/>
    <n v="581"/>
    <n v="49"/>
    <n v="157"/>
    <n v="43"/>
    <n v="8"/>
    <n v="108"/>
    <n v="838"/>
    <n v="1.3349901229847702E-2"/>
    <s v="Wines"/>
    <x v="1"/>
    <x v="5"/>
    <x v="9"/>
    <x v="12"/>
    <n v="2"/>
    <n v="3"/>
    <n v="11"/>
    <x v="1"/>
  </r>
  <r>
    <x v="1370"/>
    <n v="1973"/>
    <n v="52"/>
    <s v="PhD"/>
    <s v="Alone"/>
    <s v="Senior"/>
    <n v="35860"/>
    <n v="1"/>
    <n v="1"/>
    <s v="19/05/2014"/>
    <n v="37"/>
    <n v="15"/>
    <n v="0"/>
    <n v="8"/>
    <n v="4"/>
    <n v="2"/>
    <n v="20"/>
    <n v="29"/>
    <n v="8.0870050195203569E-4"/>
    <s v="GoldProds"/>
    <x v="3"/>
    <x v="6"/>
    <x v="0"/>
    <x v="0"/>
    <n v="5"/>
    <n v="3"/>
    <n v="11"/>
    <x v="0"/>
  </r>
  <r>
    <x v="1371"/>
    <n v="1973"/>
    <n v="52"/>
    <s v="PhD"/>
    <s v="Divorced"/>
    <s v="Senior"/>
    <n v="35860"/>
    <n v="1"/>
    <n v="1"/>
    <s v="19/05/2014"/>
    <n v="37"/>
    <n v="15"/>
    <n v="0"/>
    <n v="8"/>
    <n v="4"/>
    <n v="2"/>
    <n v="20"/>
    <n v="29"/>
    <n v="8.0870050195203569E-4"/>
    <s v="GoldProds"/>
    <x v="3"/>
    <x v="6"/>
    <x v="0"/>
    <x v="0"/>
    <n v="5"/>
    <n v="3"/>
    <n v="11"/>
    <x v="1"/>
  </r>
  <r>
    <x v="1372"/>
    <n v="1973"/>
    <n v="52"/>
    <s v="PhD"/>
    <s v="Divorced"/>
    <s v="Senior"/>
    <n v="35860"/>
    <n v="1"/>
    <n v="1"/>
    <s v="19/05/2014"/>
    <n v="37"/>
    <n v="15"/>
    <n v="0"/>
    <n v="8"/>
    <n v="4"/>
    <n v="2"/>
    <n v="20"/>
    <n v="29"/>
    <n v="8.0870050195203569E-4"/>
    <s v="GoldProds"/>
    <x v="3"/>
    <x v="6"/>
    <x v="0"/>
    <x v="0"/>
    <n v="5"/>
    <n v="3"/>
    <n v="11"/>
    <x v="1"/>
  </r>
  <r>
    <x v="1373"/>
    <n v="1973"/>
    <n v="52"/>
    <s v="PhD"/>
    <s v="Divorced"/>
    <s v="Senior"/>
    <n v="35860"/>
    <n v="1"/>
    <n v="1"/>
    <s v="19/05/2014"/>
    <n v="37"/>
    <n v="15"/>
    <n v="0"/>
    <n v="8"/>
    <n v="4"/>
    <n v="2"/>
    <n v="20"/>
    <n v="29"/>
    <n v="8.0870050195203569E-4"/>
    <s v="GoldProds"/>
    <x v="3"/>
    <x v="6"/>
    <x v="0"/>
    <x v="0"/>
    <n v="5"/>
    <n v="3"/>
    <n v="11"/>
    <x v="0"/>
  </r>
  <r>
    <x v="1374"/>
    <n v="1985"/>
    <n v="40"/>
    <s v="PhD"/>
    <s v="Single"/>
    <s v="Adult"/>
    <n v="30298"/>
    <n v="0"/>
    <n v="0"/>
    <s v="19/05/2014"/>
    <n v="48"/>
    <n v="6"/>
    <n v="3"/>
    <n v="12"/>
    <n v="6"/>
    <n v="1"/>
    <n v="0"/>
    <n v="28"/>
    <n v="9.2415340946597137E-4"/>
    <s v="MeatProducts"/>
    <x v="1"/>
    <x v="6"/>
    <x v="0"/>
    <x v="2"/>
    <n v="3"/>
    <n v="3"/>
    <n v="11"/>
    <x v="1"/>
  </r>
  <r>
    <x v="1375"/>
    <n v="1970"/>
    <n v="55"/>
    <s v="Graduation"/>
    <s v="Married"/>
    <s v="Senior"/>
    <n v="72940"/>
    <n v="0"/>
    <n v="0"/>
    <s v="19/06/2013"/>
    <n v="13"/>
    <n v="182"/>
    <n v="74"/>
    <n v="298"/>
    <n v="162"/>
    <n v="149"/>
    <n v="116"/>
    <n v="865"/>
    <n v="1.1859062242939403E-2"/>
    <s v="MeatProducts"/>
    <x v="1"/>
    <x v="4"/>
    <x v="6"/>
    <x v="3"/>
    <n v="1"/>
    <n v="3"/>
    <n v="11"/>
    <x v="1"/>
  </r>
  <r>
    <x v="1376"/>
    <n v="1978"/>
    <n v="47"/>
    <s v="Graduation"/>
    <s v="Together"/>
    <s v="Adult"/>
    <n v="22775"/>
    <n v="1"/>
    <n v="0"/>
    <s v="19/06/2013"/>
    <n v="40"/>
    <n v="5"/>
    <n v="1"/>
    <n v="8"/>
    <n v="0"/>
    <n v="0"/>
    <n v="1"/>
    <n v="14"/>
    <n v="6.1470911086717889E-4"/>
    <s v="MeatProducts"/>
    <x v="1"/>
    <x v="6"/>
    <x v="4"/>
    <x v="0"/>
    <n v="8"/>
    <n v="3"/>
    <n v="11"/>
    <x v="1"/>
  </r>
  <r>
    <x v="1377"/>
    <n v="1985"/>
    <n v="40"/>
    <s v="2n Cycle"/>
    <s v="Single"/>
    <s v="Adult"/>
    <n v="41473"/>
    <n v="1"/>
    <n v="0"/>
    <s v="19/06/2013"/>
    <n v="80"/>
    <n v="21"/>
    <n v="8"/>
    <n v="20"/>
    <n v="15"/>
    <n v="3"/>
    <n v="9"/>
    <n v="67"/>
    <n v="1.6155088852988692E-3"/>
    <s v="Wines"/>
    <x v="1"/>
    <x v="1"/>
    <x v="4"/>
    <x v="2"/>
    <n v="7"/>
    <n v="3"/>
    <n v="11"/>
    <x v="1"/>
  </r>
  <r>
    <x v="1378"/>
    <n v="1978"/>
    <n v="47"/>
    <s v="Graduation"/>
    <s v="Together"/>
    <s v="Adult"/>
    <n v="22775"/>
    <n v="1"/>
    <n v="0"/>
    <s v="19/06/2013"/>
    <n v="40"/>
    <n v="5"/>
    <n v="1"/>
    <n v="8"/>
    <n v="0"/>
    <n v="0"/>
    <n v="1"/>
    <n v="14"/>
    <n v="6.1470911086717889E-4"/>
    <s v="MeatProducts"/>
    <x v="1"/>
    <x v="6"/>
    <x v="4"/>
    <x v="0"/>
    <n v="8"/>
    <n v="3"/>
    <n v="11"/>
    <x v="1"/>
  </r>
  <r>
    <x v="1379"/>
    <n v="1981"/>
    <n v="44"/>
    <s v="2n Cycle"/>
    <s v="Married"/>
    <s v="Adult"/>
    <n v="51111"/>
    <n v="1"/>
    <n v="1"/>
    <s v="19/06/2014"/>
    <n v="83"/>
    <n v="22"/>
    <n v="0"/>
    <n v="19"/>
    <n v="6"/>
    <n v="5"/>
    <n v="3"/>
    <n v="52"/>
    <n v="1.017393516072861E-3"/>
    <s v="Wines"/>
    <x v="3"/>
    <x v="1"/>
    <x v="4"/>
    <x v="2"/>
    <n v="6"/>
    <n v="3"/>
    <n v="11"/>
    <x v="1"/>
  </r>
  <r>
    <x v="1380"/>
    <n v="1973"/>
    <n v="52"/>
    <s v="Graduation"/>
    <s v="Married"/>
    <s v="Senior"/>
    <n v="34961"/>
    <n v="1"/>
    <n v="0"/>
    <s v="19/06/2014"/>
    <n v="77"/>
    <n v="45"/>
    <n v="2"/>
    <n v="26"/>
    <n v="4"/>
    <n v="1"/>
    <n v="1"/>
    <n v="78"/>
    <n v="2.2310574640313492E-3"/>
    <s v="Wines"/>
    <x v="5"/>
    <x v="4"/>
    <x v="0"/>
    <x v="2"/>
    <n v="7"/>
    <n v="3"/>
    <n v="11"/>
    <x v="1"/>
  </r>
  <r>
    <x v="1381"/>
    <n v="1952"/>
    <n v="73"/>
    <s v="PhD"/>
    <s v="Married"/>
    <s v="Senior"/>
    <n v="50870"/>
    <n v="0"/>
    <n v="1"/>
    <s v="19/06/2014"/>
    <n v="13"/>
    <n v="53"/>
    <n v="0"/>
    <n v="8"/>
    <n v="0"/>
    <n v="0"/>
    <n v="2"/>
    <n v="61"/>
    <n v="1.1991350501277768E-3"/>
    <s v="Wines"/>
    <x v="1"/>
    <x v="1"/>
    <x v="4"/>
    <x v="2"/>
    <n v="5"/>
    <n v="3"/>
    <n v="11"/>
    <x v="1"/>
  </r>
  <r>
    <x v="1382"/>
    <n v="1969"/>
    <n v="56"/>
    <s v="Graduation"/>
    <s v="Married"/>
    <s v="Senior"/>
    <n v="44078"/>
    <n v="1"/>
    <n v="1"/>
    <s v="19/06/2014"/>
    <n v="17"/>
    <n v="24"/>
    <n v="1"/>
    <n v="10"/>
    <n v="2"/>
    <n v="0"/>
    <n v="4"/>
    <n v="37"/>
    <n v="8.3942102636235764E-4"/>
    <s v="Wines"/>
    <x v="3"/>
    <x v="1"/>
    <x v="4"/>
    <x v="2"/>
    <n v="5"/>
    <n v="3"/>
    <n v="11"/>
    <x v="1"/>
  </r>
  <r>
    <x v="1383"/>
    <n v="1989"/>
    <n v="36"/>
    <s v="Graduation"/>
    <s v="Single"/>
    <s v="Adult"/>
    <n v="81217"/>
    <n v="0"/>
    <n v="0"/>
    <s v="19/07/2013"/>
    <n v="77"/>
    <n v="493"/>
    <n v="70"/>
    <n v="324"/>
    <n v="146"/>
    <n v="40"/>
    <n v="84"/>
    <n v="1073"/>
    <n v="1.3211519755716168E-2"/>
    <s v="Wines"/>
    <x v="1"/>
    <x v="4"/>
    <x v="5"/>
    <x v="12"/>
    <n v="1"/>
    <n v="3"/>
    <n v="11"/>
    <x v="1"/>
  </r>
  <r>
    <x v="1384"/>
    <n v="1950"/>
    <n v="75"/>
    <s v="Graduation"/>
    <s v="Single"/>
    <s v="Senior"/>
    <n v="16813"/>
    <n v="0"/>
    <n v="0"/>
    <s v="19/07/2013"/>
    <n v="49"/>
    <n v="4"/>
    <n v="8"/>
    <n v="11"/>
    <n v="12"/>
    <n v="2"/>
    <n v="13"/>
    <n v="37"/>
    <n v="2.2006780467495389E-3"/>
    <s v="GoldProds"/>
    <x v="1"/>
    <x v="1"/>
    <x v="4"/>
    <x v="2"/>
    <n v="7"/>
    <n v="3"/>
    <n v="11"/>
    <x v="1"/>
  </r>
  <r>
    <x v="1385"/>
    <n v="1989"/>
    <n v="36"/>
    <s v="Graduation"/>
    <s v="Single"/>
    <s v="Adult"/>
    <n v="81217"/>
    <n v="0"/>
    <n v="0"/>
    <s v="19/07/2013"/>
    <n v="77"/>
    <n v="493"/>
    <n v="70"/>
    <n v="324"/>
    <n v="146"/>
    <n v="40"/>
    <n v="84"/>
    <n v="1073"/>
    <n v="1.3211519755716168E-2"/>
    <s v="Wines"/>
    <x v="1"/>
    <x v="4"/>
    <x v="5"/>
    <x v="12"/>
    <n v="1"/>
    <n v="3"/>
    <n v="11"/>
    <x v="1"/>
  </r>
  <r>
    <x v="1386"/>
    <n v="1951"/>
    <n v="74"/>
    <s v="Graduation"/>
    <s v="Single"/>
    <s v="Senior"/>
    <n v="49090"/>
    <n v="0"/>
    <n v="1"/>
    <s v="19/07/2013"/>
    <n v="45"/>
    <n v="494"/>
    <n v="5"/>
    <n v="82"/>
    <n v="7"/>
    <n v="0"/>
    <n v="100"/>
    <n v="588"/>
    <n v="1.1977999592585048E-2"/>
    <s v="Wines"/>
    <x v="5"/>
    <x v="8"/>
    <x v="3"/>
    <x v="6"/>
    <n v="7"/>
    <n v="3"/>
    <n v="11"/>
    <x v="1"/>
  </r>
  <r>
    <x v="1387"/>
    <n v="1951"/>
    <n v="74"/>
    <s v="Graduation"/>
    <s v="Single"/>
    <s v="Senior"/>
    <n v="72282"/>
    <n v="0"/>
    <n v="0"/>
    <s v="19/07/2013"/>
    <n v="70"/>
    <n v="503"/>
    <n v="27"/>
    <n v="419"/>
    <n v="90"/>
    <n v="139"/>
    <n v="153"/>
    <n v="1178"/>
    <n v="1.6297280097396311E-2"/>
    <s v="Wines"/>
    <x v="1"/>
    <x v="5"/>
    <x v="5"/>
    <x v="6"/>
    <n v="7"/>
    <n v="3"/>
    <n v="11"/>
    <x v="0"/>
  </r>
  <r>
    <x v="1388"/>
    <n v="1974"/>
    <n v="51"/>
    <s v="Graduation"/>
    <s v="Single"/>
    <s v="Senior"/>
    <n v="32233"/>
    <n v="1"/>
    <n v="0"/>
    <s v="19/08/2012"/>
    <n v="26"/>
    <n v="138"/>
    <n v="15"/>
    <n v="35"/>
    <n v="25"/>
    <n v="11"/>
    <n v="72"/>
    <n v="224"/>
    <n v="6.9493996835541215E-3"/>
    <s v="Wines"/>
    <x v="3"/>
    <x v="10"/>
    <x v="3"/>
    <x v="0"/>
    <n v="9"/>
    <n v="3"/>
    <n v="11"/>
    <x v="0"/>
  </r>
  <r>
    <x v="1389"/>
    <n v="1952"/>
    <n v="73"/>
    <s v="Master"/>
    <s v="Together"/>
    <s v="Senior"/>
    <n v="40442"/>
    <n v="1"/>
    <n v="1"/>
    <s v="19/08/2012"/>
    <n v="52"/>
    <n v="45"/>
    <n v="12"/>
    <n v="52"/>
    <n v="25"/>
    <n v="22"/>
    <n v="13"/>
    <n v="156"/>
    <n v="3.8573759952524604E-3"/>
    <s v="MeatProducts"/>
    <x v="2"/>
    <x v="4"/>
    <x v="0"/>
    <x v="4"/>
    <n v="7"/>
    <n v="3"/>
    <n v="11"/>
    <x v="0"/>
  </r>
  <r>
    <x v="1390"/>
    <n v="1969"/>
    <n v="56"/>
    <s v="Master"/>
    <s v="Single"/>
    <s v="Senior"/>
    <n v="26877"/>
    <n v="0"/>
    <n v="0"/>
    <s v="19/08/2013"/>
    <n v="74"/>
    <n v="101"/>
    <n v="13"/>
    <n v="76"/>
    <n v="20"/>
    <n v="18"/>
    <n v="40"/>
    <n v="228"/>
    <n v="8.4830896305391219E-3"/>
    <s v="Wines"/>
    <x v="3"/>
    <x v="4"/>
    <x v="0"/>
    <x v="3"/>
    <n v="6"/>
    <n v="3"/>
    <n v="11"/>
    <x v="1"/>
  </r>
  <r>
    <x v="1391"/>
    <n v="1973"/>
    <n v="52"/>
    <s v="Graduation"/>
    <s v="Married"/>
    <s v="Senior"/>
    <n v="92955"/>
    <n v="0"/>
    <n v="0"/>
    <s v="19/08/2013"/>
    <n v="35"/>
    <n v="693"/>
    <n v="21"/>
    <n v="925"/>
    <n v="31"/>
    <n v="24"/>
    <n v="84"/>
    <n v="1694"/>
    <n v="1.8223871765908235E-2"/>
    <s v="MeatProducts"/>
    <x v="1"/>
    <x v="10"/>
    <x v="5"/>
    <x v="6"/>
    <n v="2"/>
    <n v="3"/>
    <n v="11"/>
    <x v="0"/>
  </r>
  <r>
    <x v="1392"/>
    <n v="1959"/>
    <n v="66"/>
    <s v="Graduation"/>
    <s v="Together"/>
    <s v="Senior"/>
    <n v="57957"/>
    <n v="0"/>
    <n v="1"/>
    <s v="19/08/2013"/>
    <n v="24"/>
    <n v="290"/>
    <n v="59"/>
    <n v="177"/>
    <n v="77"/>
    <n v="5"/>
    <n v="29"/>
    <n v="608"/>
    <n v="1.0490536087099055E-2"/>
    <s v="Wines"/>
    <x v="9"/>
    <x v="0"/>
    <x v="9"/>
    <x v="7"/>
    <n v="3"/>
    <n v="3"/>
    <n v="11"/>
    <x v="1"/>
  </r>
  <r>
    <x v="1393"/>
    <n v="1971"/>
    <n v="54"/>
    <s v="2n Cycle"/>
    <s v="Together"/>
    <s v="Senior"/>
    <n v="42033"/>
    <n v="1"/>
    <n v="1"/>
    <s v="19/09/2012"/>
    <n v="95"/>
    <n v="11"/>
    <n v="1"/>
    <n v="4"/>
    <n v="2"/>
    <n v="0"/>
    <n v="7"/>
    <n v="18"/>
    <n v="4.2823495824709159E-4"/>
    <s v="Wines"/>
    <x v="1"/>
    <x v="6"/>
    <x v="4"/>
    <x v="0"/>
    <n v="7"/>
    <n v="3"/>
    <n v="11"/>
    <x v="1"/>
  </r>
  <r>
    <x v="1394"/>
    <n v="1954"/>
    <n v="71"/>
    <s v="Graduation"/>
    <s v="Married"/>
    <s v="Senior"/>
    <n v="80067"/>
    <n v="0"/>
    <n v="0"/>
    <s v="19/09/2013"/>
    <n v="82"/>
    <n v="519"/>
    <n v="17"/>
    <n v="813"/>
    <n v="27"/>
    <n v="173"/>
    <n v="51"/>
    <n v="1549"/>
    <n v="1.9346297475863965E-2"/>
    <s v="MeatProducts"/>
    <x v="1"/>
    <x v="0"/>
    <x v="9"/>
    <x v="3"/>
    <n v="2"/>
    <n v="3"/>
    <n v="11"/>
    <x v="1"/>
  </r>
  <r>
    <x v="1395"/>
    <n v="1975"/>
    <n v="50"/>
    <s v="Master"/>
    <s v="Together"/>
    <s v="Adult"/>
    <n v="17459"/>
    <n v="1"/>
    <n v="0"/>
    <s v="19/09/2013"/>
    <n v="12"/>
    <n v="6"/>
    <n v="4"/>
    <n v="16"/>
    <n v="3"/>
    <n v="10"/>
    <n v="30"/>
    <n v="39"/>
    <n v="2.2338049143708115E-3"/>
    <s v="GoldProds"/>
    <x v="5"/>
    <x v="4"/>
    <x v="0"/>
    <x v="0"/>
    <n v="7"/>
    <n v="3"/>
    <n v="11"/>
    <x v="0"/>
  </r>
  <r>
    <x v="1396"/>
    <n v="1964"/>
    <n v="61"/>
    <s v="Graduation"/>
    <s v="Married"/>
    <s v="Senior"/>
    <n v="58512"/>
    <n v="0"/>
    <n v="1"/>
    <s v="19/09/2013"/>
    <n v="25"/>
    <n v="895"/>
    <n v="10"/>
    <n v="101"/>
    <n v="13"/>
    <n v="0"/>
    <n v="152"/>
    <n v="1019"/>
    <n v="1.7415231063713427E-2"/>
    <s v="Wines"/>
    <x v="0"/>
    <x v="4"/>
    <x v="1"/>
    <x v="7"/>
    <n v="8"/>
    <n v="3"/>
    <n v="11"/>
    <x v="1"/>
  </r>
  <r>
    <x v="1397"/>
    <n v="1992"/>
    <n v="33"/>
    <s v="Master"/>
    <s v="Single"/>
    <s v="Adult"/>
    <n v="92859"/>
    <n v="0"/>
    <n v="0"/>
    <s v="19/10/2012"/>
    <n v="46"/>
    <n v="962"/>
    <n v="61"/>
    <n v="921"/>
    <n v="52"/>
    <n v="61"/>
    <n v="20"/>
    <n v="2057"/>
    <n v="2.2151864655014591E-2"/>
    <s v="Wines"/>
    <x v="1"/>
    <x v="5"/>
    <x v="1"/>
    <x v="1"/>
    <n v="2"/>
    <n v="3"/>
    <n v="11"/>
    <x v="1"/>
  </r>
  <r>
    <x v="1398"/>
    <n v="1969"/>
    <n v="56"/>
    <s v="Master"/>
    <s v="Married"/>
    <s v="Senior"/>
    <n v="42169"/>
    <n v="1"/>
    <n v="1"/>
    <s v="19/10/2013"/>
    <n v="20"/>
    <n v="19"/>
    <n v="0"/>
    <n v="9"/>
    <n v="0"/>
    <n v="0"/>
    <n v="2"/>
    <n v="28"/>
    <n v="6.639948777538002E-4"/>
    <s v="Wines"/>
    <x v="3"/>
    <x v="6"/>
    <x v="4"/>
    <x v="2"/>
    <n v="8"/>
    <n v="3"/>
    <n v="11"/>
    <x v="1"/>
  </r>
  <r>
    <x v="1399"/>
    <n v="1979"/>
    <n v="46"/>
    <s v="Graduation"/>
    <s v="Together"/>
    <s v="Adult"/>
    <n v="34350"/>
    <n v="1"/>
    <n v="0"/>
    <s v="19/10/2013"/>
    <n v="81"/>
    <n v="16"/>
    <n v="3"/>
    <n v="15"/>
    <n v="2"/>
    <n v="1"/>
    <n v="11"/>
    <n v="37"/>
    <n v="1.0771470160116448E-3"/>
    <s v="Wines"/>
    <x v="1"/>
    <x v="6"/>
    <x v="4"/>
    <x v="2"/>
    <n v="7"/>
    <n v="3"/>
    <n v="11"/>
    <x v="1"/>
  </r>
  <r>
    <x v="1400"/>
    <n v="1955"/>
    <n v="70"/>
    <s v="Master"/>
    <s v="Together"/>
    <s v="Senior"/>
    <n v="82384"/>
    <n v="0"/>
    <n v="0"/>
    <s v="19/11/2012"/>
    <n v="55"/>
    <n v="984"/>
    <n v="51"/>
    <n v="432"/>
    <n v="180"/>
    <n v="120"/>
    <n v="190"/>
    <n v="1767"/>
    <n v="2.1448339483394835E-2"/>
    <s v="Wines"/>
    <x v="1"/>
    <x v="4"/>
    <x v="11"/>
    <x v="11"/>
    <n v="1"/>
    <n v="3"/>
    <n v="11"/>
    <x v="0"/>
  </r>
  <r>
    <x v="1401"/>
    <n v="1957"/>
    <n v="68"/>
    <s v="PhD"/>
    <s v="Married"/>
    <s v="Senior"/>
    <s v="NILL"/>
    <n v="2"/>
    <n v="1"/>
    <s v="19/11/2012"/>
    <n v="4"/>
    <n v="230"/>
    <n v="42"/>
    <n v="192"/>
    <n v="49"/>
    <n v="37"/>
    <n v="53"/>
    <n v="550"/>
    <e v="#VALUE!"/>
    <s v="Wines"/>
    <x v="13"/>
    <x v="8"/>
    <x v="3"/>
    <x v="7"/>
    <n v="9"/>
    <n v="3"/>
    <n v="11"/>
    <x v="1"/>
  </r>
  <r>
    <x v="1402"/>
    <n v="1949"/>
    <n v="76"/>
    <s v="PhD"/>
    <s v="Widow"/>
    <s v="Senior"/>
    <n v="54356"/>
    <n v="0"/>
    <n v="1"/>
    <s v="19/11/2012"/>
    <n v="62"/>
    <n v="710"/>
    <n v="15"/>
    <n v="30"/>
    <n v="20"/>
    <n v="0"/>
    <n v="0"/>
    <n v="775"/>
    <n v="1.4257855618514975E-2"/>
    <s v="Wines"/>
    <x v="5"/>
    <x v="11"/>
    <x v="3"/>
    <x v="7"/>
    <n v="8"/>
    <n v="3"/>
    <n v="11"/>
    <x v="0"/>
  </r>
  <r>
    <x v="1403"/>
    <n v="1970"/>
    <n v="55"/>
    <s v="PhD"/>
    <s v="Married"/>
    <s v="Senior"/>
    <n v="69084"/>
    <n v="1"/>
    <n v="0"/>
    <s v="19/11/2013"/>
    <n v="43"/>
    <n v="1181"/>
    <n v="107"/>
    <n v="199"/>
    <n v="39"/>
    <n v="30"/>
    <n v="30"/>
    <n v="1556"/>
    <n v="2.2523304962075157E-2"/>
    <s v="Wines"/>
    <x v="3"/>
    <x v="8"/>
    <x v="6"/>
    <x v="11"/>
    <n v="8"/>
    <n v="3"/>
    <n v="11"/>
    <x v="1"/>
  </r>
  <r>
    <x v="1404"/>
    <n v="1981"/>
    <n v="44"/>
    <s v="Graduation"/>
    <s v="Together"/>
    <s v="Adult"/>
    <n v="42162"/>
    <n v="1"/>
    <n v="0"/>
    <s v="19/11/2013"/>
    <n v="31"/>
    <n v="46"/>
    <n v="7"/>
    <n v="59"/>
    <n v="2"/>
    <n v="4"/>
    <n v="27"/>
    <n v="118"/>
    <n v="2.7987287130591528E-3"/>
    <s v="MeatProducts"/>
    <x v="3"/>
    <x v="4"/>
    <x v="0"/>
    <x v="2"/>
    <n v="6"/>
    <n v="3"/>
    <n v="11"/>
    <x v="0"/>
  </r>
  <r>
    <x v="1405"/>
    <n v="1970"/>
    <n v="55"/>
    <s v="PhD"/>
    <s v="Married"/>
    <s v="Senior"/>
    <n v="69084"/>
    <n v="1"/>
    <n v="0"/>
    <s v="19/11/2013"/>
    <n v="43"/>
    <n v="1181"/>
    <n v="107"/>
    <n v="199"/>
    <n v="39"/>
    <n v="30"/>
    <n v="30"/>
    <n v="1556"/>
    <n v="2.2523304962075157E-2"/>
    <s v="Wines"/>
    <x v="3"/>
    <x v="8"/>
    <x v="6"/>
    <x v="11"/>
    <n v="8"/>
    <n v="3"/>
    <n v="11"/>
    <x v="1"/>
  </r>
  <r>
    <x v="1406"/>
    <n v="1977"/>
    <n v="48"/>
    <s v="Graduation"/>
    <s v="Divorced"/>
    <s v="Adult"/>
    <n v="40246"/>
    <n v="1"/>
    <n v="0"/>
    <s v="19/12/2012"/>
    <n v="68"/>
    <n v="2"/>
    <n v="1"/>
    <n v="6"/>
    <n v="2"/>
    <n v="1"/>
    <n v="1"/>
    <n v="12"/>
    <n v="2.9816627739402674E-4"/>
    <s v="MeatProducts"/>
    <x v="1"/>
    <x v="6"/>
    <x v="4"/>
    <x v="0"/>
    <n v="6"/>
    <n v="3"/>
    <n v="11"/>
    <x v="1"/>
  </r>
  <r>
    <x v="1407"/>
    <n v="1978"/>
    <n v="47"/>
    <s v="Graduation"/>
    <s v="Single"/>
    <s v="Adult"/>
    <n v="38557"/>
    <n v="1"/>
    <n v="0"/>
    <s v="19/12/2012"/>
    <n v="17"/>
    <n v="76"/>
    <n v="3"/>
    <n v="31"/>
    <n v="4"/>
    <n v="4"/>
    <n v="27"/>
    <n v="118"/>
    <n v="3.0604040770806857E-3"/>
    <s v="Wines"/>
    <x v="3"/>
    <x v="4"/>
    <x v="0"/>
    <x v="2"/>
    <n v="7"/>
    <n v="3"/>
    <n v="11"/>
    <x v="1"/>
  </r>
  <r>
    <x v="1408"/>
    <n v="1965"/>
    <n v="60"/>
    <s v="Master"/>
    <s v="Married"/>
    <s v="Senior"/>
    <n v="74806"/>
    <n v="0"/>
    <n v="1"/>
    <s v="19/12/2012"/>
    <n v="1"/>
    <n v="670"/>
    <n v="9"/>
    <n v="249"/>
    <n v="0"/>
    <n v="28"/>
    <n v="9"/>
    <n v="956"/>
    <n v="1.2779723551586771E-2"/>
    <s v="Wines"/>
    <x v="3"/>
    <x v="5"/>
    <x v="1"/>
    <x v="8"/>
    <n v="4"/>
    <n v="3"/>
    <n v="11"/>
    <x v="1"/>
  </r>
  <r>
    <x v="1409"/>
    <n v="1993"/>
    <n v="32"/>
    <s v="Graduation"/>
    <s v="Absurd"/>
    <s v="Adult"/>
    <n v="79244"/>
    <n v="0"/>
    <n v="0"/>
    <s v="19/12/2012"/>
    <n v="58"/>
    <n v="471"/>
    <n v="102"/>
    <n v="125"/>
    <n v="212"/>
    <n v="61"/>
    <n v="245"/>
    <n v="971"/>
    <n v="1.2253293624753924E-2"/>
    <s v="Wines"/>
    <x v="1"/>
    <x v="0"/>
    <x v="11"/>
    <x v="9"/>
    <n v="1"/>
    <n v="3"/>
    <n v="11"/>
    <x v="0"/>
  </r>
  <r>
    <x v="1410"/>
    <n v="1967"/>
    <n v="58"/>
    <s v="Graduation"/>
    <s v="Together"/>
    <s v="Senior"/>
    <n v="65777"/>
    <n v="0"/>
    <n v="0"/>
    <s v="19/12/2013"/>
    <n v="87"/>
    <n v="565"/>
    <n v="32"/>
    <n v="435"/>
    <n v="28"/>
    <n v="32"/>
    <n v="54"/>
    <n v="1092"/>
    <n v="1.6601547653435092E-2"/>
    <s v="Wines"/>
    <x v="1"/>
    <x v="1"/>
    <x v="8"/>
    <x v="3"/>
    <n v="1"/>
    <n v="3"/>
    <n v="11"/>
    <x v="1"/>
  </r>
  <r>
    <x v="1411"/>
    <n v="1985"/>
    <n v="40"/>
    <s v="Graduation"/>
    <s v="Married"/>
    <s v="Adult"/>
    <n v="92533"/>
    <n v="0"/>
    <n v="0"/>
    <s v="19/12/2013"/>
    <n v="84"/>
    <n v="693"/>
    <n v="21"/>
    <n v="118"/>
    <n v="110"/>
    <n v="147"/>
    <n v="42"/>
    <n v="1089"/>
    <n v="1.1768774383193023E-2"/>
    <s v="Wines"/>
    <x v="1"/>
    <x v="10"/>
    <x v="2"/>
    <x v="12"/>
    <n v="2"/>
    <n v="3"/>
    <n v="11"/>
    <x v="1"/>
  </r>
  <r>
    <x v="1412"/>
    <n v="1976"/>
    <n v="49"/>
    <s v="Graduation"/>
    <s v="Married"/>
    <s v="Adult"/>
    <n v="13624"/>
    <n v="1"/>
    <n v="0"/>
    <s v="20/01/2013"/>
    <n v="93"/>
    <n v="10"/>
    <n v="2"/>
    <n v="15"/>
    <n v="2"/>
    <n v="1"/>
    <n v="6"/>
    <n v="30"/>
    <n v="2.201996476805637E-3"/>
    <s v="MeatProducts"/>
    <x v="3"/>
    <x v="1"/>
    <x v="4"/>
    <x v="2"/>
    <n v="6"/>
    <n v="3"/>
    <n v="11"/>
    <x v="1"/>
  </r>
  <r>
    <x v="1413"/>
    <n v="1962"/>
    <n v="63"/>
    <s v="Master"/>
    <s v="Single"/>
    <s v="Senior"/>
    <n v="45183"/>
    <n v="0"/>
    <n v="0"/>
    <s v="20/01/2013"/>
    <n v="33"/>
    <n v="219"/>
    <n v="3"/>
    <n v="60"/>
    <n v="12"/>
    <n v="9"/>
    <n v="12"/>
    <n v="303"/>
    <n v="6.7060620144744707E-3"/>
    <s v="Wines"/>
    <x v="1"/>
    <x v="0"/>
    <x v="0"/>
    <x v="9"/>
    <n v="7"/>
    <n v="3"/>
    <n v="11"/>
    <x v="1"/>
  </r>
  <r>
    <x v="1414"/>
    <n v="1957"/>
    <n v="68"/>
    <s v="Graduation"/>
    <s v="Widow"/>
    <s v="Senior"/>
    <n v="66033"/>
    <n v="0"/>
    <n v="1"/>
    <s v="20/01/2013"/>
    <n v="76"/>
    <n v="293"/>
    <n v="35"/>
    <n v="179"/>
    <n v="46"/>
    <n v="59"/>
    <n v="65"/>
    <n v="612"/>
    <n v="9.2680932261142157E-3"/>
    <s v="Wines"/>
    <x v="3"/>
    <x v="3"/>
    <x v="6"/>
    <x v="9"/>
    <n v="7"/>
    <n v="3"/>
    <n v="11"/>
    <x v="1"/>
  </r>
  <r>
    <x v="1415"/>
    <n v="1969"/>
    <n v="56"/>
    <s v="PhD"/>
    <s v="Divorced"/>
    <s v="Senior"/>
    <n v="58086"/>
    <n v="0"/>
    <n v="1"/>
    <s v="20/01/2013"/>
    <n v="80"/>
    <n v="708"/>
    <n v="7"/>
    <n v="62"/>
    <n v="0"/>
    <n v="0"/>
    <n v="15"/>
    <n v="777"/>
    <n v="1.3376717281272595E-2"/>
    <s v="Wines"/>
    <x v="3"/>
    <x v="11"/>
    <x v="6"/>
    <x v="9"/>
    <n v="8"/>
    <n v="3"/>
    <n v="11"/>
    <x v="1"/>
  </r>
  <r>
    <x v="1416"/>
    <n v="1992"/>
    <n v="33"/>
    <s v="Graduation"/>
    <s v="Together"/>
    <s v="Adult"/>
    <n v="63207"/>
    <n v="0"/>
    <n v="0"/>
    <s v="20/01/2013"/>
    <n v="68"/>
    <n v="438"/>
    <n v="169"/>
    <n v="565"/>
    <n v="91"/>
    <n v="169"/>
    <n v="70"/>
    <n v="1432"/>
    <n v="2.2655718512190105E-2"/>
    <s v="MeatProducts"/>
    <x v="1"/>
    <x v="1"/>
    <x v="6"/>
    <x v="3"/>
    <n v="7"/>
    <n v="3"/>
    <n v="11"/>
    <x v="1"/>
  </r>
  <r>
    <x v="1417"/>
    <n v="1986"/>
    <n v="39"/>
    <s v="Graduation"/>
    <s v="Single"/>
    <s v="Adult"/>
    <s v="NILL"/>
    <n v="1"/>
    <n v="0"/>
    <s v="20/02/2013"/>
    <n v="19"/>
    <n v="5"/>
    <n v="1"/>
    <n v="3"/>
    <n v="3"/>
    <n v="263"/>
    <n v="362"/>
    <n v="275"/>
    <e v="#VALUE!"/>
    <s v="GoldProds"/>
    <x v="6"/>
    <x v="14"/>
    <x v="4"/>
    <x v="13"/>
    <n v="1"/>
    <n v="3"/>
    <n v="11"/>
    <x v="1"/>
  </r>
  <r>
    <x v="1418"/>
    <n v="1946"/>
    <n v="79"/>
    <s v="Master"/>
    <s v="Married"/>
    <s v="Senior"/>
    <n v="68657"/>
    <n v="0"/>
    <n v="0"/>
    <s v="20/02/2013"/>
    <n v="4"/>
    <n v="482"/>
    <n v="34"/>
    <n v="471"/>
    <n v="119"/>
    <n v="68"/>
    <n v="22"/>
    <n v="1174"/>
    <n v="1.7099494589044088E-2"/>
    <s v="Wines"/>
    <x v="1"/>
    <x v="4"/>
    <x v="2"/>
    <x v="6"/>
    <n v="7"/>
    <n v="3"/>
    <n v="11"/>
    <x v="1"/>
  </r>
  <r>
    <x v="1419"/>
    <n v="1975"/>
    <n v="50"/>
    <s v="Graduation"/>
    <s v="Single"/>
    <s v="Adult"/>
    <n v="33249"/>
    <n v="1"/>
    <n v="0"/>
    <s v="20/02/2013"/>
    <n v="11"/>
    <n v="6"/>
    <n v="10"/>
    <n v="21"/>
    <n v="19"/>
    <n v="14"/>
    <n v="42"/>
    <n v="70"/>
    <n v="2.1053264759842401E-3"/>
    <s v="GoldProds"/>
    <x v="3"/>
    <x v="1"/>
    <x v="0"/>
    <x v="2"/>
    <n v="6"/>
    <n v="3"/>
    <n v="11"/>
    <x v="1"/>
  </r>
  <r>
    <x v="1420"/>
    <n v="1976"/>
    <n v="49"/>
    <s v="Graduation"/>
    <s v="Single"/>
    <s v="Adult"/>
    <n v="20180"/>
    <n v="0"/>
    <n v="0"/>
    <s v="20/02/2013"/>
    <n v="27"/>
    <n v="18"/>
    <n v="42"/>
    <n v="24"/>
    <n v="15"/>
    <n v="20"/>
    <n v="18"/>
    <n v="119"/>
    <n v="5.8969276511397425E-3"/>
    <s v="Fruits"/>
    <x v="1"/>
    <x v="1"/>
    <x v="0"/>
    <x v="4"/>
    <n v="7"/>
    <n v="3"/>
    <n v="11"/>
    <x v="1"/>
  </r>
  <r>
    <x v="1421"/>
    <n v="1956"/>
    <n v="69"/>
    <s v="Master"/>
    <s v="Married"/>
    <s v="Senior"/>
    <n v="50965"/>
    <n v="0"/>
    <n v="1"/>
    <s v="20/02/2013"/>
    <n v="87"/>
    <n v="544"/>
    <n v="13"/>
    <n v="85"/>
    <n v="8"/>
    <n v="6"/>
    <n v="29"/>
    <n v="656"/>
    <n v="1.2871578534288237E-2"/>
    <s v="Wines"/>
    <x v="5"/>
    <x v="7"/>
    <x v="1"/>
    <x v="8"/>
    <n v="8"/>
    <n v="3"/>
    <n v="11"/>
    <x v="1"/>
  </r>
  <r>
    <x v="1422"/>
    <n v="1975"/>
    <n v="50"/>
    <s v="Graduation"/>
    <s v="Single"/>
    <s v="Adult"/>
    <n v="33249"/>
    <n v="1"/>
    <n v="0"/>
    <s v="20/02/2013"/>
    <n v="11"/>
    <n v="6"/>
    <n v="10"/>
    <n v="21"/>
    <n v="19"/>
    <n v="14"/>
    <n v="42"/>
    <n v="70"/>
    <n v="2.1053264759842401E-3"/>
    <s v="GoldProds"/>
    <x v="3"/>
    <x v="1"/>
    <x v="0"/>
    <x v="2"/>
    <n v="6"/>
    <n v="3"/>
    <n v="11"/>
    <x v="1"/>
  </r>
  <r>
    <x v="1423"/>
    <n v="1976"/>
    <n v="49"/>
    <s v="Graduation"/>
    <s v="Single"/>
    <s v="Adult"/>
    <n v="20180"/>
    <n v="0"/>
    <n v="0"/>
    <s v="20/02/2013"/>
    <n v="27"/>
    <n v="18"/>
    <n v="42"/>
    <n v="24"/>
    <n v="15"/>
    <n v="20"/>
    <n v="18"/>
    <n v="119"/>
    <n v="5.8969276511397425E-3"/>
    <s v="Fruits"/>
    <x v="1"/>
    <x v="1"/>
    <x v="0"/>
    <x v="4"/>
    <n v="7"/>
    <n v="3"/>
    <n v="11"/>
    <x v="1"/>
  </r>
  <r>
    <x v="1424"/>
    <n v="1966"/>
    <n v="59"/>
    <s v="Graduation"/>
    <s v="Single"/>
    <s v="Senior"/>
    <n v="37070"/>
    <n v="1"/>
    <n v="1"/>
    <s v="20/03/2013"/>
    <n v="30"/>
    <n v="231"/>
    <n v="7"/>
    <n v="137"/>
    <n v="4"/>
    <n v="15"/>
    <n v="39"/>
    <n v="394"/>
    <n v="1.0628540598867009E-2"/>
    <s v="Wines"/>
    <x v="12"/>
    <x v="5"/>
    <x v="0"/>
    <x v="7"/>
    <n v="7"/>
    <n v="3"/>
    <n v="11"/>
    <x v="0"/>
  </r>
  <r>
    <x v="1425"/>
    <n v="1982"/>
    <n v="43"/>
    <s v="Basic"/>
    <s v="Single"/>
    <s v="Adult"/>
    <n v="24367"/>
    <n v="1"/>
    <n v="0"/>
    <s v="20/03/2013"/>
    <n v="58"/>
    <n v="2"/>
    <n v="4"/>
    <n v="2"/>
    <n v="0"/>
    <n v="11"/>
    <n v="5"/>
    <n v="19"/>
    <n v="7.7974309516969673E-4"/>
    <s v="Sweet"/>
    <x v="1"/>
    <x v="6"/>
    <x v="4"/>
    <x v="0"/>
    <n v="9"/>
    <n v="3"/>
    <n v="11"/>
    <x v="1"/>
  </r>
  <r>
    <x v="1426"/>
    <n v="1966"/>
    <n v="59"/>
    <s v="Graduation"/>
    <s v="Single"/>
    <s v="Senior"/>
    <n v="37070"/>
    <n v="1"/>
    <n v="1"/>
    <s v="20/03/2013"/>
    <n v="30"/>
    <n v="231"/>
    <n v="7"/>
    <n v="137"/>
    <n v="4"/>
    <n v="15"/>
    <n v="39"/>
    <n v="394"/>
    <n v="1.0628540598867009E-2"/>
    <s v="Wines"/>
    <x v="12"/>
    <x v="5"/>
    <x v="0"/>
    <x v="7"/>
    <n v="7"/>
    <n v="3"/>
    <n v="11"/>
    <x v="0"/>
  </r>
  <r>
    <x v="1427"/>
    <n v="1983"/>
    <n v="42"/>
    <s v="Master"/>
    <s v="Single"/>
    <s v="Adult"/>
    <n v="31788"/>
    <n v="1"/>
    <n v="0"/>
    <s v="20/03/2014"/>
    <n v="15"/>
    <n v="16"/>
    <n v="7"/>
    <n v="23"/>
    <n v="0"/>
    <n v="8"/>
    <n v="6"/>
    <n v="54"/>
    <n v="1.6987542468856172E-3"/>
    <s v="MeatProducts"/>
    <x v="5"/>
    <x v="4"/>
    <x v="4"/>
    <x v="4"/>
    <n v="5"/>
    <n v="3"/>
    <n v="11"/>
    <x v="1"/>
  </r>
  <r>
    <x v="1428"/>
    <n v="1974"/>
    <n v="51"/>
    <s v="Master"/>
    <s v="Married"/>
    <s v="Senior"/>
    <n v="63206"/>
    <n v="0"/>
    <n v="0"/>
    <s v="20/03/2014"/>
    <n v="65"/>
    <n v="750"/>
    <n v="8"/>
    <n v="125"/>
    <n v="11"/>
    <n v="8"/>
    <n v="26"/>
    <n v="902"/>
    <n v="1.427079707622694E-2"/>
    <s v="Wines"/>
    <x v="1"/>
    <x v="0"/>
    <x v="6"/>
    <x v="3"/>
    <n v="2"/>
    <n v="3"/>
    <n v="11"/>
    <x v="1"/>
  </r>
  <r>
    <x v="1429"/>
    <n v="1974"/>
    <n v="51"/>
    <s v="Graduation"/>
    <s v="Together"/>
    <s v="Senior"/>
    <n v="48186"/>
    <n v="1"/>
    <n v="0"/>
    <s v="20/03/2014"/>
    <n v="39"/>
    <n v="97"/>
    <n v="3"/>
    <n v="66"/>
    <n v="12"/>
    <n v="7"/>
    <n v="34"/>
    <n v="185"/>
    <n v="3.8392894201635329E-3"/>
    <s v="Wines"/>
    <x v="5"/>
    <x v="0"/>
    <x v="0"/>
    <x v="4"/>
    <n v="7"/>
    <n v="3"/>
    <n v="11"/>
    <x v="1"/>
  </r>
  <r>
    <x v="1430"/>
    <n v="1976"/>
    <n v="49"/>
    <s v="Master"/>
    <s v="Married"/>
    <s v="Adult"/>
    <n v="53204"/>
    <n v="1"/>
    <n v="1"/>
    <s v="20/03/2014"/>
    <n v="40"/>
    <n v="29"/>
    <n v="0"/>
    <n v="8"/>
    <n v="2"/>
    <n v="0"/>
    <n v="6"/>
    <n v="39"/>
    <n v="7.3302759191038271E-4"/>
    <s v="Wines"/>
    <x v="1"/>
    <x v="6"/>
    <x v="4"/>
    <x v="2"/>
    <n v="4"/>
    <n v="3"/>
    <n v="11"/>
    <x v="1"/>
  </r>
  <r>
    <x v="1431"/>
    <n v="1979"/>
    <n v="46"/>
    <s v="Graduation"/>
    <s v="Together"/>
    <s v="Adult"/>
    <n v="85693"/>
    <n v="0"/>
    <n v="1"/>
    <s v="20/04/2013"/>
    <n v="59"/>
    <n v="386"/>
    <n v="172"/>
    <n v="183"/>
    <n v="185"/>
    <n v="132"/>
    <n v="111"/>
    <n v="1058"/>
    <n v="1.2346399355840034E-2"/>
    <s v="Wines"/>
    <x v="3"/>
    <x v="2"/>
    <x v="2"/>
    <x v="12"/>
    <n v="5"/>
    <n v="3"/>
    <n v="11"/>
    <x v="1"/>
  </r>
  <r>
    <x v="1432"/>
    <n v="1972"/>
    <n v="53"/>
    <s v="Graduation"/>
    <s v="Single"/>
    <s v="Senior"/>
    <n v="21359"/>
    <n v="1"/>
    <n v="0"/>
    <s v="20/04/2013"/>
    <n v="1"/>
    <n v="12"/>
    <n v="2"/>
    <n v="17"/>
    <n v="6"/>
    <n v="1"/>
    <n v="10"/>
    <n v="38"/>
    <n v="1.7791095088721383E-3"/>
    <s v="MeatProducts"/>
    <x v="3"/>
    <x v="1"/>
    <x v="4"/>
    <x v="2"/>
    <n v="8"/>
    <n v="3"/>
    <n v="11"/>
    <x v="0"/>
  </r>
  <r>
    <x v="1433"/>
    <n v="1962"/>
    <n v="63"/>
    <s v="PhD"/>
    <s v="Single"/>
    <s v="Senior"/>
    <n v="27238"/>
    <n v="1"/>
    <n v="1"/>
    <s v="20/04/2013"/>
    <n v="39"/>
    <n v="37"/>
    <n v="0"/>
    <n v="17"/>
    <n v="0"/>
    <n v="0"/>
    <n v="3"/>
    <n v="54"/>
    <n v="1.9825244144210294E-3"/>
    <s v="Wines"/>
    <x v="5"/>
    <x v="4"/>
    <x v="4"/>
    <x v="2"/>
    <n v="9"/>
    <n v="3"/>
    <n v="11"/>
    <x v="1"/>
  </r>
  <r>
    <x v="1434"/>
    <n v="1960"/>
    <n v="65"/>
    <s v="Graduation"/>
    <s v="Divorced"/>
    <s v="Senior"/>
    <n v="58401"/>
    <n v="0"/>
    <n v="1"/>
    <s v="20/04/2014"/>
    <n v="55"/>
    <n v="10"/>
    <n v="0"/>
    <n v="11"/>
    <n v="17"/>
    <n v="29"/>
    <n v="29"/>
    <n v="67"/>
    <n v="1.1472406294412768E-3"/>
    <s v="Sweet"/>
    <x v="1"/>
    <x v="6"/>
    <x v="3"/>
    <x v="0"/>
    <n v="4"/>
    <n v="3"/>
    <n v="11"/>
    <x v="1"/>
  </r>
  <r>
    <x v="1435"/>
    <n v="1947"/>
    <n v="78"/>
    <s v="Master"/>
    <s v="Together"/>
    <s v="Senior"/>
    <n v="66000"/>
    <n v="0"/>
    <n v="0"/>
    <s v="20/04/2014"/>
    <n v="36"/>
    <n v="244"/>
    <n v="51"/>
    <n v="270"/>
    <n v="101"/>
    <n v="0"/>
    <n v="45"/>
    <n v="666"/>
    <n v="1.0090909090909091E-2"/>
    <s v="MeatProducts"/>
    <x v="1"/>
    <x v="6"/>
    <x v="6"/>
    <x v="8"/>
    <n v="1"/>
    <n v="3"/>
    <n v="11"/>
    <x v="1"/>
  </r>
  <r>
    <x v="1436"/>
    <n v="1983"/>
    <n v="42"/>
    <s v="Master"/>
    <s v="Married"/>
    <s v="Adult"/>
    <n v="35876"/>
    <n v="0"/>
    <n v="0"/>
    <s v="20/04/2014"/>
    <n v="13"/>
    <n v="66"/>
    <n v="2"/>
    <n v="40"/>
    <n v="4"/>
    <n v="3"/>
    <n v="14"/>
    <n v="115"/>
    <n v="3.20548556137808E-3"/>
    <s v="Wines"/>
    <x v="1"/>
    <x v="4"/>
    <x v="0"/>
    <x v="2"/>
    <n v="6"/>
    <n v="3"/>
    <n v="11"/>
    <x v="1"/>
  </r>
  <r>
    <x v="1437"/>
    <n v="1960"/>
    <n v="65"/>
    <s v="2n Cycle"/>
    <s v="Together"/>
    <s v="Senior"/>
    <n v="92556"/>
    <n v="0"/>
    <n v="0"/>
    <s v="20/04/2014"/>
    <n v="32"/>
    <n v="493"/>
    <n v="183"/>
    <n v="352"/>
    <n v="184"/>
    <n v="23"/>
    <n v="28"/>
    <n v="1235"/>
    <n v="1.3343273261592981E-2"/>
    <s v="Wines"/>
    <x v="6"/>
    <x v="4"/>
    <x v="2"/>
    <x v="11"/>
    <n v="0"/>
    <n v="3"/>
    <n v="11"/>
    <x v="1"/>
  </r>
  <r>
    <x v="1438"/>
    <n v="1972"/>
    <n v="53"/>
    <s v="Graduation"/>
    <s v="Married"/>
    <s v="Senior"/>
    <n v="80134"/>
    <n v="1"/>
    <n v="0"/>
    <s v="20/05/2013"/>
    <n v="40"/>
    <n v="1218"/>
    <n v="16"/>
    <n v="272"/>
    <n v="104"/>
    <n v="0"/>
    <n v="80"/>
    <n v="1610"/>
    <n v="2.0091346993785411E-2"/>
    <s v="Wines"/>
    <x v="3"/>
    <x v="5"/>
    <x v="6"/>
    <x v="3"/>
    <n v="6"/>
    <n v="3"/>
    <n v="11"/>
    <x v="0"/>
  </r>
  <r>
    <x v="1439"/>
    <n v="1979"/>
    <n v="46"/>
    <s v="2n Cycle"/>
    <s v="Married"/>
    <s v="Adult"/>
    <n v="54210"/>
    <n v="0"/>
    <n v="1"/>
    <s v="20/05/2013"/>
    <n v="18"/>
    <n v="70"/>
    <n v="54"/>
    <n v="109"/>
    <n v="80"/>
    <n v="9"/>
    <n v="45"/>
    <n v="322"/>
    <n v="5.9398634938203285E-3"/>
    <s v="MeatProducts"/>
    <x v="3"/>
    <x v="0"/>
    <x v="0"/>
    <x v="9"/>
    <n v="5"/>
    <n v="3"/>
    <n v="11"/>
    <x v="1"/>
  </r>
  <r>
    <x v="1440"/>
    <n v="1972"/>
    <n v="53"/>
    <s v="Graduation"/>
    <s v="Married"/>
    <s v="Senior"/>
    <n v="80134"/>
    <n v="1"/>
    <n v="0"/>
    <s v="20/05/2013"/>
    <n v="40"/>
    <n v="1218"/>
    <n v="16"/>
    <n v="272"/>
    <n v="104"/>
    <n v="0"/>
    <n v="80"/>
    <n v="1610"/>
    <n v="2.0091346993785411E-2"/>
    <s v="Wines"/>
    <x v="3"/>
    <x v="5"/>
    <x v="6"/>
    <x v="3"/>
    <n v="6"/>
    <n v="3"/>
    <n v="11"/>
    <x v="0"/>
  </r>
  <r>
    <x v="1441"/>
    <n v="1956"/>
    <n v="69"/>
    <s v="Graduation"/>
    <s v="Single"/>
    <s v="Senior"/>
    <n v="60230"/>
    <n v="0"/>
    <n v="1"/>
    <s v="20/05/2013"/>
    <n v="78"/>
    <n v="520"/>
    <n v="20"/>
    <n v="367"/>
    <n v="39"/>
    <n v="81"/>
    <n v="40"/>
    <n v="1027"/>
    <n v="1.7051303337207373E-2"/>
    <s v="Wines"/>
    <x v="3"/>
    <x v="10"/>
    <x v="6"/>
    <x v="3"/>
    <n v="5"/>
    <n v="3"/>
    <n v="11"/>
    <x v="1"/>
  </r>
  <r>
    <x v="1442"/>
    <n v="1958"/>
    <n v="67"/>
    <s v="Graduation"/>
    <s v="Divorced"/>
    <s v="Senior"/>
    <n v="71964"/>
    <n v="0"/>
    <n v="0"/>
    <s v="20/05/2013"/>
    <n v="81"/>
    <n v="587"/>
    <n v="51"/>
    <n v="932"/>
    <n v="180"/>
    <n v="34"/>
    <n v="86"/>
    <n v="1784"/>
    <n v="2.4790172864209883E-2"/>
    <s v="MeatProducts"/>
    <x v="1"/>
    <x v="5"/>
    <x v="9"/>
    <x v="8"/>
    <n v="3"/>
    <n v="3"/>
    <n v="11"/>
    <x v="1"/>
  </r>
  <r>
    <x v="1443"/>
    <n v="1978"/>
    <n v="47"/>
    <s v="Basic"/>
    <s v="Single"/>
    <s v="Adult"/>
    <n v="26487"/>
    <n v="1"/>
    <n v="0"/>
    <s v="20/05/2013"/>
    <n v="23"/>
    <n v="2"/>
    <n v="8"/>
    <n v="10"/>
    <n v="12"/>
    <n v="14"/>
    <n v="23"/>
    <n v="46"/>
    <n v="1.7367010231434288E-3"/>
    <s v="GoldProds"/>
    <x v="5"/>
    <x v="1"/>
    <x v="0"/>
    <x v="2"/>
    <n v="5"/>
    <n v="3"/>
    <n v="11"/>
    <x v="1"/>
  </r>
  <r>
    <x v="1444"/>
    <n v="1983"/>
    <n v="42"/>
    <s v="PhD"/>
    <s v="Married"/>
    <s v="Adult"/>
    <n v="50150"/>
    <n v="0"/>
    <n v="0"/>
    <s v="20/06/2013"/>
    <n v="32"/>
    <n v="135"/>
    <n v="46"/>
    <n v="92"/>
    <n v="65"/>
    <n v="61"/>
    <n v="11"/>
    <n v="399"/>
    <n v="7.9561316051844459E-3"/>
    <s v="Wines"/>
    <x v="3"/>
    <x v="5"/>
    <x v="3"/>
    <x v="9"/>
    <n v="5"/>
    <n v="3"/>
    <n v="11"/>
    <x v="1"/>
  </r>
  <r>
    <x v="1445"/>
    <n v="1953"/>
    <n v="72"/>
    <s v="Master"/>
    <s v="Together"/>
    <s v="Senior"/>
    <n v="56129"/>
    <n v="0"/>
    <n v="1"/>
    <s v="20/06/2013"/>
    <n v="65"/>
    <n v="320"/>
    <n v="48"/>
    <n v="133"/>
    <n v="39"/>
    <n v="72"/>
    <n v="48"/>
    <n v="612"/>
    <n v="1.0903454542215254E-2"/>
    <s v="Wines"/>
    <x v="2"/>
    <x v="10"/>
    <x v="3"/>
    <x v="5"/>
    <n v="4"/>
    <n v="3"/>
    <n v="11"/>
    <x v="1"/>
  </r>
  <r>
    <x v="1446"/>
    <n v="1953"/>
    <n v="72"/>
    <s v="Master"/>
    <s v="Together"/>
    <s v="Senior"/>
    <n v="56129"/>
    <n v="0"/>
    <n v="1"/>
    <s v="20/06/2013"/>
    <n v="65"/>
    <n v="320"/>
    <n v="48"/>
    <n v="133"/>
    <n v="39"/>
    <n v="72"/>
    <n v="48"/>
    <n v="612"/>
    <n v="1.0903454542215254E-2"/>
    <s v="Wines"/>
    <x v="2"/>
    <x v="10"/>
    <x v="3"/>
    <x v="5"/>
    <n v="4"/>
    <n v="3"/>
    <n v="11"/>
    <x v="1"/>
  </r>
  <r>
    <x v="1447"/>
    <n v="1983"/>
    <n v="42"/>
    <s v="PhD"/>
    <s v="Married"/>
    <s v="Adult"/>
    <n v="50150"/>
    <n v="0"/>
    <n v="0"/>
    <s v="20/06/2013"/>
    <n v="32"/>
    <n v="135"/>
    <n v="46"/>
    <n v="92"/>
    <n v="65"/>
    <n v="61"/>
    <n v="11"/>
    <n v="399"/>
    <n v="7.9561316051844459E-3"/>
    <s v="Wines"/>
    <x v="3"/>
    <x v="5"/>
    <x v="3"/>
    <x v="9"/>
    <n v="5"/>
    <n v="3"/>
    <n v="11"/>
    <x v="1"/>
  </r>
  <r>
    <x v="1448"/>
    <n v="1963"/>
    <n v="62"/>
    <s v="Master"/>
    <s v="Divorced"/>
    <s v="Senior"/>
    <n v="49476"/>
    <n v="0"/>
    <n v="1"/>
    <s v="20/06/2013"/>
    <n v="29"/>
    <n v="386"/>
    <n v="23"/>
    <n v="95"/>
    <n v="54"/>
    <n v="41"/>
    <n v="196"/>
    <n v="599"/>
    <n v="1.2106880103484518E-2"/>
    <s v="Wines"/>
    <x v="2"/>
    <x v="1"/>
    <x v="12"/>
    <x v="8"/>
    <n v="2"/>
    <n v="3"/>
    <n v="11"/>
    <x v="1"/>
  </r>
  <r>
    <x v="1449"/>
    <n v="1974"/>
    <n v="51"/>
    <s v="Master"/>
    <s v="Married"/>
    <s v="Senior"/>
    <n v="83891"/>
    <n v="0"/>
    <n v="1"/>
    <s v="20/06/2014"/>
    <n v="24"/>
    <n v="217"/>
    <n v="38"/>
    <n v="350"/>
    <n v="111"/>
    <n v="85"/>
    <n v="15"/>
    <n v="801"/>
    <n v="9.5481040874468067E-3"/>
    <s v="MeatProducts"/>
    <x v="1"/>
    <x v="0"/>
    <x v="5"/>
    <x v="5"/>
    <n v="1"/>
    <n v="3"/>
    <n v="11"/>
    <x v="1"/>
  </r>
  <r>
    <x v="1450"/>
    <n v="1957"/>
    <n v="68"/>
    <s v="Graduation"/>
    <s v="Together"/>
    <s v="Senior"/>
    <n v="50116"/>
    <n v="1"/>
    <n v="1"/>
    <s v="20/06/2014"/>
    <n v="68"/>
    <n v="54"/>
    <n v="0"/>
    <n v="10"/>
    <n v="0"/>
    <n v="0"/>
    <n v="2"/>
    <n v="64"/>
    <n v="1.277037273525421E-3"/>
    <s v="Wines"/>
    <x v="3"/>
    <x v="6"/>
    <x v="4"/>
    <x v="4"/>
    <n v="5"/>
    <n v="3"/>
    <n v="11"/>
    <x v="1"/>
  </r>
  <r>
    <x v="1451"/>
    <n v="1962"/>
    <n v="63"/>
    <s v="PhD"/>
    <s v="Together"/>
    <s v="Senior"/>
    <n v="56067"/>
    <n v="0"/>
    <n v="1"/>
    <s v="20/07/2013"/>
    <n v="51"/>
    <n v="517"/>
    <n v="12"/>
    <n v="54"/>
    <n v="16"/>
    <n v="6"/>
    <n v="120"/>
    <n v="605"/>
    <n v="1.0790661173239161E-2"/>
    <s v="Wines"/>
    <x v="3"/>
    <x v="8"/>
    <x v="1"/>
    <x v="9"/>
    <n v="5"/>
    <n v="3"/>
    <n v="11"/>
    <x v="1"/>
  </r>
  <r>
    <x v="1452"/>
    <n v="1972"/>
    <n v="53"/>
    <s v="Graduation"/>
    <s v="Married"/>
    <s v="Senior"/>
    <n v="38988"/>
    <n v="1"/>
    <n v="2"/>
    <s v="20/08/2012"/>
    <n v="90"/>
    <n v="164"/>
    <n v="24"/>
    <n v="103"/>
    <n v="12"/>
    <n v="3"/>
    <n v="42"/>
    <n v="306"/>
    <n v="7.8485687903970449E-3"/>
    <s v="Wines"/>
    <x v="9"/>
    <x v="5"/>
    <x v="0"/>
    <x v="3"/>
    <n v="8"/>
    <n v="3"/>
    <n v="11"/>
    <x v="1"/>
  </r>
  <r>
    <x v="1453"/>
    <n v="1955"/>
    <n v="70"/>
    <s v="PhD"/>
    <s v="Single"/>
    <s v="Senior"/>
    <n v="49667"/>
    <n v="0"/>
    <n v="0"/>
    <s v="20/08/2012"/>
    <n v="35"/>
    <n v="1181"/>
    <n v="26"/>
    <n v="120"/>
    <n v="17"/>
    <n v="13"/>
    <n v="39"/>
    <n v="1357"/>
    <n v="2.7321964282118912E-2"/>
    <s v="Wines"/>
    <x v="3"/>
    <x v="5"/>
    <x v="11"/>
    <x v="8"/>
    <n v="8"/>
    <n v="3"/>
    <n v="11"/>
    <x v="0"/>
  </r>
  <r>
    <x v="1454"/>
    <n v="1961"/>
    <n v="64"/>
    <s v="Graduation"/>
    <s v="Single"/>
    <s v="Senior"/>
    <n v="82014"/>
    <n v="0"/>
    <n v="0"/>
    <s v="20/08/2012"/>
    <n v="48"/>
    <n v="980"/>
    <n v="37"/>
    <n v="265"/>
    <n v="35"/>
    <n v="163"/>
    <n v="31"/>
    <n v="1480"/>
    <n v="1.8045699514717E-2"/>
    <s v="Wines"/>
    <x v="1"/>
    <x v="4"/>
    <x v="9"/>
    <x v="1"/>
    <n v="6"/>
    <n v="3"/>
    <n v="11"/>
    <x v="0"/>
  </r>
  <r>
    <x v="1455"/>
    <n v="1955"/>
    <n v="70"/>
    <s v="Graduation"/>
    <s v="Single"/>
    <s v="Senior"/>
    <n v="80317"/>
    <n v="0"/>
    <n v="0"/>
    <s v="20/08/2013"/>
    <n v="64"/>
    <n v="536"/>
    <n v="11"/>
    <n v="387"/>
    <n v="149"/>
    <n v="91"/>
    <n v="57"/>
    <n v="1174"/>
    <n v="1.4617079821208462E-2"/>
    <s v="Wines"/>
    <x v="1"/>
    <x v="4"/>
    <x v="1"/>
    <x v="5"/>
    <n v="1"/>
    <n v="3"/>
    <n v="11"/>
    <x v="1"/>
  </r>
  <r>
    <x v="1456"/>
    <n v="1943"/>
    <n v="82"/>
    <s v="Master"/>
    <s v="Married"/>
    <s v="Senior"/>
    <n v="65073"/>
    <n v="0"/>
    <n v="0"/>
    <s v="20/08/2013"/>
    <n v="65"/>
    <n v="629"/>
    <n v="17"/>
    <n v="177"/>
    <n v="69"/>
    <n v="0"/>
    <n v="8"/>
    <n v="892"/>
    <n v="1.3707682141594825E-2"/>
    <s v="Wines"/>
    <x v="1"/>
    <x v="5"/>
    <x v="6"/>
    <x v="8"/>
    <n v="2"/>
    <n v="3"/>
    <n v="11"/>
    <x v="1"/>
  </r>
  <r>
    <x v="1457"/>
    <n v="1959"/>
    <n v="66"/>
    <s v="Graduation"/>
    <s v="Together"/>
    <s v="Senior"/>
    <n v="24221"/>
    <n v="0"/>
    <n v="0"/>
    <s v="20/08/2013"/>
    <n v="94"/>
    <n v="8"/>
    <n v="9"/>
    <n v="9"/>
    <n v="2"/>
    <n v="5"/>
    <n v="22"/>
    <n v="33"/>
    <n v="1.3624540687832871E-3"/>
    <s v="GoldProds"/>
    <x v="1"/>
    <x v="6"/>
    <x v="0"/>
    <x v="2"/>
    <n v="4"/>
    <n v="3"/>
    <n v="11"/>
    <x v="1"/>
  </r>
  <r>
    <x v="1458"/>
    <n v="1976"/>
    <n v="49"/>
    <s v="2n Cycle"/>
    <s v="Together"/>
    <s v="Adult"/>
    <n v="26907"/>
    <n v="1"/>
    <n v="1"/>
    <s v="20/08/2013"/>
    <n v="10"/>
    <n v="9"/>
    <n v="1"/>
    <n v="7"/>
    <n v="0"/>
    <n v="3"/>
    <n v="2"/>
    <n v="20"/>
    <n v="7.4330099973984464E-4"/>
    <s v="Wines"/>
    <x v="3"/>
    <x v="6"/>
    <x v="4"/>
    <x v="2"/>
    <n v="7"/>
    <n v="3"/>
    <n v="11"/>
    <x v="1"/>
  </r>
  <r>
    <x v="1459"/>
    <n v="1948"/>
    <n v="77"/>
    <s v="PhD"/>
    <s v="Married"/>
    <s v="Senior"/>
    <n v="45579"/>
    <n v="0"/>
    <n v="1"/>
    <s v="20/08/2013"/>
    <n v="10"/>
    <n v="145"/>
    <n v="1"/>
    <n v="33"/>
    <n v="2"/>
    <n v="1"/>
    <n v="1"/>
    <n v="182"/>
    <n v="3.9930669826016363E-3"/>
    <s v="Wines"/>
    <x v="1"/>
    <x v="0"/>
    <x v="0"/>
    <x v="4"/>
    <n v="6"/>
    <n v="3"/>
    <n v="11"/>
    <x v="1"/>
  </r>
  <r>
    <x v="1460"/>
    <n v="1985"/>
    <n v="40"/>
    <s v="Graduation"/>
    <s v="Married"/>
    <s v="Adult"/>
    <n v="21355"/>
    <n v="1"/>
    <n v="0"/>
    <s v="20/08/2013"/>
    <n v="5"/>
    <n v="5"/>
    <n v="13"/>
    <n v="14"/>
    <n v="0"/>
    <n v="5"/>
    <n v="31"/>
    <n v="37"/>
    <n v="1.7326153125731679E-3"/>
    <s v="GoldProds"/>
    <x v="3"/>
    <x v="1"/>
    <x v="0"/>
    <x v="0"/>
    <n v="6"/>
    <n v="3"/>
    <n v="11"/>
    <x v="0"/>
  </r>
  <r>
    <x v="1461"/>
    <n v="1976"/>
    <n v="49"/>
    <s v="2n Cycle"/>
    <s v="Together"/>
    <s v="Adult"/>
    <n v="26907"/>
    <n v="1"/>
    <n v="1"/>
    <s v="20/08/2013"/>
    <n v="10"/>
    <n v="9"/>
    <n v="1"/>
    <n v="7"/>
    <n v="0"/>
    <n v="3"/>
    <n v="2"/>
    <n v="20"/>
    <n v="7.4330099973984464E-4"/>
    <s v="Wines"/>
    <x v="3"/>
    <x v="6"/>
    <x v="4"/>
    <x v="2"/>
    <n v="7"/>
    <n v="3"/>
    <n v="11"/>
    <x v="1"/>
  </r>
  <r>
    <x v="1462"/>
    <n v="1965"/>
    <n v="60"/>
    <s v="PhD"/>
    <s v="Together"/>
    <s v="Senior"/>
    <n v="51717"/>
    <n v="0"/>
    <n v="1"/>
    <s v="20/08/2013"/>
    <n v="55"/>
    <n v="98"/>
    <n v="1"/>
    <n v="17"/>
    <n v="0"/>
    <n v="1"/>
    <n v="5"/>
    <n v="117"/>
    <n v="2.2623121990834735E-3"/>
    <s v="Wines"/>
    <x v="1"/>
    <x v="4"/>
    <x v="4"/>
    <x v="4"/>
    <n v="7"/>
    <n v="3"/>
    <n v="11"/>
    <x v="1"/>
  </r>
  <r>
    <x v="1463"/>
    <n v="1967"/>
    <n v="58"/>
    <s v="PhD"/>
    <s v="Married"/>
    <s v="Senior"/>
    <n v="63246"/>
    <n v="0"/>
    <n v="2"/>
    <s v="20/08/2013"/>
    <n v="60"/>
    <n v="593"/>
    <n v="30"/>
    <n v="91"/>
    <n v="29"/>
    <n v="22"/>
    <n v="7"/>
    <n v="765"/>
    <n v="1.2095626600891756E-2"/>
    <s v="Wines"/>
    <x v="1"/>
    <x v="10"/>
    <x v="6"/>
    <x v="1"/>
    <n v="4"/>
    <n v="3"/>
    <n v="11"/>
    <x v="1"/>
  </r>
  <r>
    <x v="1464"/>
    <n v="1977"/>
    <n v="48"/>
    <s v="Graduation"/>
    <s v="Married"/>
    <s v="Adult"/>
    <n v="72117"/>
    <n v="0"/>
    <n v="1"/>
    <s v="20/08/2013"/>
    <n v="34"/>
    <n v="707"/>
    <n v="20"/>
    <n v="171"/>
    <n v="65"/>
    <n v="60"/>
    <n v="50"/>
    <n v="1023"/>
    <n v="1.4185282249677607E-2"/>
    <s v="Wines"/>
    <x v="1"/>
    <x v="2"/>
    <x v="5"/>
    <x v="6"/>
    <n v="5"/>
    <n v="3"/>
    <n v="11"/>
    <x v="1"/>
  </r>
  <r>
    <x v="1465"/>
    <n v="1957"/>
    <n v="68"/>
    <s v="PhD"/>
    <s v="Married"/>
    <s v="Senior"/>
    <n v="37633"/>
    <n v="1"/>
    <n v="1"/>
    <s v="20/09/2012"/>
    <n v="49"/>
    <n v="13"/>
    <n v="4"/>
    <n v="20"/>
    <n v="0"/>
    <n v="0"/>
    <n v="1"/>
    <n v="37"/>
    <n v="9.8317965615284456E-4"/>
    <s v="MeatProducts"/>
    <x v="3"/>
    <x v="6"/>
    <x v="4"/>
    <x v="2"/>
    <n v="9"/>
    <n v="3"/>
    <n v="11"/>
    <x v="1"/>
  </r>
  <r>
    <x v="1466"/>
    <n v="1956"/>
    <n v="69"/>
    <s v="Master"/>
    <s v="Together"/>
    <s v="Senior"/>
    <n v="58656"/>
    <n v="0"/>
    <n v="1"/>
    <s v="20/09/2012"/>
    <n v="25"/>
    <n v="962"/>
    <n v="12"/>
    <n v="194"/>
    <n v="16"/>
    <n v="24"/>
    <n v="12"/>
    <n v="1208"/>
    <n v="2.0594653573376979E-2"/>
    <s v="Wines"/>
    <x v="2"/>
    <x v="8"/>
    <x v="8"/>
    <x v="11"/>
    <n v="6"/>
    <n v="3"/>
    <n v="11"/>
    <x v="1"/>
  </r>
  <r>
    <x v="1467"/>
    <n v="1983"/>
    <n v="42"/>
    <s v="Master"/>
    <s v="Married"/>
    <s v="Adult"/>
    <n v="36262"/>
    <n v="0"/>
    <n v="0"/>
    <s v="20/09/2013"/>
    <n v="24"/>
    <n v="88"/>
    <n v="39"/>
    <n v="54"/>
    <n v="64"/>
    <n v="28"/>
    <n v="153"/>
    <n v="273"/>
    <n v="7.5285422756604711E-3"/>
    <s v="GoldProds"/>
    <x v="1"/>
    <x v="4"/>
    <x v="2"/>
    <x v="2"/>
    <n v="6"/>
    <n v="3"/>
    <n v="11"/>
    <x v="0"/>
  </r>
  <r>
    <x v="1468"/>
    <n v="1972"/>
    <n v="53"/>
    <s v="Master"/>
    <s v="Married"/>
    <s v="Senior"/>
    <n v="37787"/>
    <n v="1"/>
    <n v="0"/>
    <s v="20/09/2013"/>
    <n v="50"/>
    <n v="40"/>
    <n v="1"/>
    <n v="40"/>
    <n v="4"/>
    <n v="3"/>
    <n v="18"/>
    <n v="88"/>
    <n v="2.3288432529705982E-3"/>
    <s v="Wines"/>
    <x v="1"/>
    <x v="4"/>
    <x v="4"/>
    <x v="2"/>
    <n v="8"/>
    <n v="3"/>
    <n v="11"/>
    <x v="1"/>
  </r>
  <r>
    <x v="1469"/>
    <n v="1968"/>
    <n v="57"/>
    <s v="PhD"/>
    <s v="Single"/>
    <s v="Senior"/>
    <n v="38236"/>
    <n v="1"/>
    <n v="1"/>
    <s v="20/09/2013"/>
    <n v="2"/>
    <n v="58"/>
    <n v="0"/>
    <n v="18"/>
    <n v="2"/>
    <n v="0"/>
    <n v="10"/>
    <n v="78"/>
    <n v="2.0399623391568157E-3"/>
    <s v="Wines"/>
    <x v="2"/>
    <x v="4"/>
    <x v="4"/>
    <x v="4"/>
    <n v="7"/>
    <n v="3"/>
    <n v="11"/>
    <x v="1"/>
  </r>
  <r>
    <x v="1470"/>
    <n v="1965"/>
    <n v="60"/>
    <s v="Graduation"/>
    <s v="Married"/>
    <s v="Senior"/>
    <n v="59594"/>
    <n v="0"/>
    <n v="1"/>
    <s v="20/10/2012"/>
    <n v="74"/>
    <n v="457"/>
    <n v="4"/>
    <n v="29"/>
    <n v="0"/>
    <n v="0"/>
    <n v="9"/>
    <n v="490"/>
    <n v="8.2223042588180015E-3"/>
    <s v="Wines"/>
    <x v="1"/>
    <x v="3"/>
    <x v="0"/>
    <x v="9"/>
    <n v="7"/>
    <n v="3"/>
    <n v="11"/>
    <x v="1"/>
  </r>
  <r>
    <x v="1471"/>
    <n v="1956"/>
    <n v="69"/>
    <s v="Graduation"/>
    <s v="Single"/>
    <s v="Senior"/>
    <n v="91249"/>
    <n v="0"/>
    <n v="0"/>
    <s v="20/10/2012"/>
    <n v="84"/>
    <n v="1324"/>
    <n v="27"/>
    <n v="119"/>
    <n v="71"/>
    <n v="108"/>
    <n v="27"/>
    <n v="1649"/>
    <n v="1.8071430919790903E-2"/>
    <s v="Wines"/>
    <x v="6"/>
    <x v="8"/>
    <x v="7"/>
    <x v="3"/>
    <n v="4"/>
    <n v="3"/>
    <n v="11"/>
    <x v="0"/>
  </r>
  <r>
    <x v="1472"/>
    <n v="1964"/>
    <n v="61"/>
    <s v="Graduation"/>
    <s v="Married"/>
    <s v="Senior"/>
    <n v="48920"/>
    <n v="0"/>
    <n v="2"/>
    <s v="20/10/2013"/>
    <n v="93"/>
    <n v="238"/>
    <n v="17"/>
    <n v="68"/>
    <n v="8"/>
    <n v="10"/>
    <n v="6"/>
    <n v="341"/>
    <n v="6.9705641864268196E-3"/>
    <s v="Wines"/>
    <x v="5"/>
    <x v="10"/>
    <x v="3"/>
    <x v="8"/>
    <n v="7"/>
    <n v="3"/>
    <n v="11"/>
    <x v="1"/>
  </r>
  <r>
    <x v="1473"/>
    <n v="1967"/>
    <n v="58"/>
    <s v="2n Cycle"/>
    <s v="Together"/>
    <s v="Senior"/>
    <n v="47821"/>
    <n v="1"/>
    <n v="1"/>
    <s v="20/10/2013"/>
    <n v="54"/>
    <n v="9"/>
    <n v="0"/>
    <n v="16"/>
    <n v="6"/>
    <n v="6"/>
    <n v="10"/>
    <n v="37"/>
    <n v="7.7371865916647494E-4"/>
    <s v="MeatProducts"/>
    <x v="1"/>
    <x v="6"/>
    <x v="4"/>
    <x v="2"/>
    <n v="8"/>
    <n v="3"/>
    <n v="11"/>
    <x v="1"/>
  </r>
  <r>
    <x v="1474"/>
    <n v="1975"/>
    <n v="50"/>
    <s v="Master"/>
    <s v="Married"/>
    <s v="Adult"/>
    <n v="47808"/>
    <n v="0"/>
    <n v="1"/>
    <s v="20/10/2013"/>
    <n v="30"/>
    <n v="123"/>
    <n v="1"/>
    <n v="26"/>
    <n v="2"/>
    <n v="0"/>
    <n v="72"/>
    <n v="152"/>
    <n v="3.1793842034805891E-3"/>
    <s v="Wines"/>
    <x v="3"/>
    <x v="4"/>
    <x v="3"/>
    <x v="2"/>
    <n v="7"/>
    <n v="3"/>
    <n v="11"/>
    <x v="1"/>
  </r>
  <r>
    <x v="1475"/>
    <n v="1949"/>
    <n v="76"/>
    <s v="Graduation"/>
    <s v="Divorced"/>
    <s v="Senior"/>
    <n v="49160"/>
    <n v="0"/>
    <n v="1"/>
    <s v="20/10/2013"/>
    <n v="29"/>
    <n v="122"/>
    <n v="21"/>
    <n v="43"/>
    <n v="25"/>
    <n v="10"/>
    <n v="15"/>
    <n v="221"/>
    <n v="4.4955248169243284E-3"/>
    <s v="Wines"/>
    <x v="3"/>
    <x v="4"/>
    <x v="0"/>
    <x v="3"/>
    <n v="6"/>
    <n v="3"/>
    <n v="11"/>
    <x v="1"/>
  </r>
  <r>
    <x v="1476"/>
    <n v="1976"/>
    <n v="49"/>
    <s v="Graduation"/>
    <s v="Married"/>
    <s v="Adult"/>
    <n v="58597"/>
    <n v="1"/>
    <n v="1"/>
    <s v="20/11/2012"/>
    <n v="20"/>
    <n v="490"/>
    <n v="0"/>
    <n v="184"/>
    <n v="10"/>
    <n v="28"/>
    <n v="21"/>
    <n v="712"/>
    <n v="1.2150792702698089E-2"/>
    <s v="Wines"/>
    <x v="13"/>
    <x v="8"/>
    <x v="1"/>
    <x v="6"/>
    <n v="7"/>
    <n v="3"/>
    <n v="11"/>
    <x v="1"/>
  </r>
  <r>
    <x v="1477"/>
    <n v="1947"/>
    <n v="78"/>
    <s v="Basic"/>
    <s v="Together"/>
    <s v="Senior"/>
    <n v="28389"/>
    <n v="0"/>
    <n v="0"/>
    <s v="20/11/2012"/>
    <n v="49"/>
    <n v="1"/>
    <n v="5"/>
    <n v="3"/>
    <n v="7"/>
    <n v="4"/>
    <n v="8"/>
    <n v="20"/>
    <n v="7.0449822114199156E-4"/>
    <s v="GoldProds"/>
    <x v="1"/>
    <x v="6"/>
    <x v="4"/>
    <x v="0"/>
    <n v="7"/>
    <n v="3"/>
    <n v="11"/>
    <x v="1"/>
  </r>
  <r>
    <x v="1478"/>
    <n v="1975"/>
    <n v="50"/>
    <s v="2n Cycle"/>
    <s v="Together"/>
    <s v="Adult"/>
    <n v="19789"/>
    <n v="1"/>
    <n v="0"/>
    <s v="20/11/2013"/>
    <n v="24"/>
    <n v="2"/>
    <n v="5"/>
    <n v="9"/>
    <n v="28"/>
    <n v="6"/>
    <n v="28"/>
    <n v="50"/>
    <n v="2.5266562231542776E-3"/>
    <s v="FishProducts"/>
    <x v="5"/>
    <x v="1"/>
    <x v="0"/>
    <x v="2"/>
    <n v="5"/>
    <n v="3"/>
    <n v="11"/>
    <x v="1"/>
  </r>
  <r>
    <x v="1479"/>
    <n v="1989"/>
    <n v="36"/>
    <s v="Graduation"/>
    <s v="Single"/>
    <s v="Adult"/>
    <n v="18358"/>
    <n v="1"/>
    <n v="0"/>
    <s v="20/11/2013"/>
    <n v="49"/>
    <n v="6"/>
    <n v="8"/>
    <n v="19"/>
    <n v="16"/>
    <n v="4"/>
    <n v="4"/>
    <n v="53"/>
    <n v="2.8870247303627848E-3"/>
    <s v="MeatProducts"/>
    <x v="5"/>
    <x v="4"/>
    <x v="4"/>
    <x v="4"/>
    <n v="7"/>
    <n v="3"/>
    <n v="11"/>
    <x v="1"/>
  </r>
  <r>
    <x v="1480"/>
    <n v="1974"/>
    <n v="51"/>
    <s v="PhD"/>
    <s v="Married"/>
    <s v="Senior"/>
    <n v="61917"/>
    <n v="1"/>
    <n v="1"/>
    <s v="20/11/2013"/>
    <n v="83"/>
    <n v="46"/>
    <n v="4"/>
    <n v="36"/>
    <n v="2"/>
    <n v="2"/>
    <n v="1"/>
    <n v="90"/>
    <n v="1.4535587964533165E-3"/>
    <s v="Wines"/>
    <x v="1"/>
    <x v="1"/>
    <x v="4"/>
    <x v="4"/>
    <n v="5"/>
    <n v="3"/>
    <n v="11"/>
    <x v="1"/>
  </r>
  <r>
    <x v="1481"/>
    <n v="1954"/>
    <n v="71"/>
    <s v="Graduation"/>
    <s v="Together"/>
    <s v="Senior"/>
    <n v="36807"/>
    <n v="1"/>
    <n v="1"/>
    <s v="20/12/2012"/>
    <n v="88"/>
    <n v="4"/>
    <n v="2"/>
    <n v="5"/>
    <n v="0"/>
    <n v="0"/>
    <n v="5"/>
    <n v="11"/>
    <n v="2.9885619583231452E-4"/>
    <s v="MeatProducts"/>
    <x v="1"/>
    <x v="6"/>
    <x v="4"/>
    <x v="0"/>
    <n v="6"/>
    <n v="3"/>
    <n v="11"/>
    <x v="1"/>
  </r>
  <r>
    <x v="1482"/>
    <n v="1948"/>
    <n v="77"/>
    <s v="PhD"/>
    <s v="Married"/>
    <s v="Senior"/>
    <n v="56223"/>
    <n v="0"/>
    <n v="1"/>
    <s v="20/12/2013"/>
    <n v="72"/>
    <n v="77"/>
    <n v="28"/>
    <n v="31"/>
    <n v="16"/>
    <n v="0"/>
    <n v="4"/>
    <n v="152"/>
    <n v="2.7035199117798766E-3"/>
    <s v="Wines"/>
    <x v="3"/>
    <x v="1"/>
    <x v="0"/>
    <x v="8"/>
    <n v="4"/>
    <n v="3"/>
    <n v="11"/>
    <x v="1"/>
  </r>
  <r>
    <x v="1483"/>
    <n v="1952"/>
    <n v="73"/>
    <s v="2n Cycle"/>
    <s v="Divorced"/>
    <s v="Senior"/>
    <n v="63998"/>
    <n v="0"/>
    <n v="0"/>
    <s v="20/12/2013"/>
    <n v="42"/>
    <n v="176"/>
    <n v="29"/>
    <n v="818"/>
    <n v="0"/>
    <n v="33"/>
    <n v="112"/>
    <n v="1056"/>
    <n v="1.6500515641113784E-2"/>
    <s v="MeatProducts"/>
    <x v="1"/>
    <x v="8"/>
    <x v="9"/>
    <x v="12"/>
    <n v="4"/>
    <n v="3"/>
    <n v="11"/>
    <x v="0"/>
  </r>
  <r>
    <x v="1484"/>
    <n v="1989"/>
    <n v="36"/>
    <s v="Graduation"/>
    <s v="Single"/>
    <s v="Adult"/>
    <n v="9255"/>
    <n v="1"/>
    <n v="0"/>
    <s v="20/12/2013"/>
    <n v="91"/>
    <n v="9"/>
    <n v="0"/>
    <n v="7"/>
    <n v="2"/>
    <n v="0"/>
    <n v="4"/>
    <n v="18"/>
    <n v="1.9448946515397082E-3"/>
    <s v="Wines"/>
    <x v="1"/>
    <x v="6"/>
    <x v="0"/>
    <x v="0"/>
    <n v="8"/>
    <n v="3"/>
    <n v="11"/>
    <x v="1"/>
  </r>
  <r>
    <x v="1485"/>
    <n v="1974"/>
    <n v="51"/>
    <s v="Master"/>
    <s v="Together"/>
    <s v="Senior"/>
    <n v="46014"/>
    <n v="1"/>
    <n v="1"/>
    <s v="21/01/2013"/>
    <n v="21"/>
    <n v="410"/>
    <n v="0"/>
    <n v="59"/>
    <n v="19"/>
    <n v="9"/>
    <n v="44"/>
    <n v="497"/>
    <n v="1.0801060546790107E-2"/>
    <s v="Wines"/>
    <x v="14"/>
    <x v="8"/>
    <x v="0"/>
    <x v="7"/>
    <n v="7"/>
    <n v="3"/>
    <n v="11"/>
    <x v="1"/>
  </r>
  <r>
    <x v="1486"/>
    <n v="1970"/>
    <n v="55"/>
    <s v="Graduation"/>
    <s v="Together"/>
    <s v="Senior"/>
    <n v="105471"/>
    <n v="0"/>
    <n v="0"/>
    <s v="21/01/2013"/>
    <n v="36"/>
    <n v="1009"/>
    <n v="181"/>
    <n v="104"/>
    <n v="202"/>
    <n v="21"/>
    <n v="207"/>
    <n v="1517"/>
    <n v="1.4383100567928625E-2"/>
    <s v="Wines"/>
    <x v="6"/>
    <x v="2"/>
    <x v="8"/>
    <x v="11"/>
    <n v="3"/>
    <n v="3"/>
    <n v="11"/>
    <x v="0"/>
  </r>
  <r>
    <x v="1487"/>
    <n v="1950"/>
    <n v="75"/>
    <s v="PhD"/>
    <s v="Divorced"/>
    <s v="Senior"/>
    <n v="42873"/>
    <n v="1"/>
    <n v="1"/>
    <s v="21/01/2013"/>
    <n v="11"/>
    <n v="209"/>
    <n v="0"/>
    <n v="40"/>
    <n v="3"/>
    <n v="2"/>
    <n v="15"/>
    <n v="254"/>
    <n v="5.9244746110605744E-3"/>
    <s v="Wines"/>
    <x v="2"/>
    <x v="10"/>
    <x v="0"/>
    <x v="4"/>
    <n v="8"/>
    <n v="3"/>
    <n v="11"/>
    <x v="1"/>
  </r>
  <r>
    <x v="1488"/>
    <n v="1967"/>
    <n v="58"/>
    <s v="Graduation"/>
    <s v="Together"/>
    <s v="Senior"/>
    <n v="54178"/>
    <n v="0"/>
    <n v="1"/>
    <s v="21/01/2014"/>
    <n v="79"/>
    <n v="135"/>
    <n v="9"/>
    <n v="39"/>
    <n v="4"/>
    <n v="0"/>
    <n v="7"/>
    <n v="187"/>
    <n v="3.4515855144154452E-3"/>
    <s v="Wines"/>
    <x v="1"/>
    <x v="1"/>
    <x v="3"/>
    <x v="8"/>
    <n v="2"/>
    <n v="3"/>
    <n v="11"/>
    <x v="1"/>
  </r>
  <r>
    <x v="1489"/>
    <n v="1974"/>
    <n v="51"/>
    <s v="Master"/>
    <s v="Together"/>
    <s v="Senior"/>
    <n v="21255"/>
    <n v="1"/>
    <n v="0"/>
    <s v="21/01/2014"/>
    <n v="56"/>
    <n v="29"/>
    <n v="0"/>
    <n v="25"/>
    <n v="2"/>
    <n v="2"/>
    <n v="3"/>
    <n v="58"/>
    <n v="2.7287697012467653E-3"/>
    <s v="Wines"/>
    <x v="2"/>
    <x v="1"/>
    <x v="0"/>
    <x v="4"/>
    <n v="4"/>
    <n v="3"/>
    <n v="11"/>
    <x v="1"/>
  </r>
  <r>
    <x v="1490"/>
    <n v="1958"/>
    <n v="67"/>
    <s v="Graduation"/>
    <s v="Married"/>
    <s v="Senior"/>
    <n v="72905"/>
    <n v="0"/>
    <n v="0"/>
    <s v="21/01/2014"/>
    <n v="52"/>
    <n v="407"/>
    <n v="114"/>
    <n v="445"/>
    <n v="181"/>
    <n v="165"/>
    <n v="203"/>
    <n v="1312"/>
    <n v="1.7996022220698168E-2"/>
    <s v="MeatProducts"/>
    <x v="1"/>
    <x v="4"/>
    <x v="5"/>
    <x v="6"/>
    <n v="1"/>
    <n v="3"/>
    <n v="11"/>
    <x v="1"/>
  </r>
  <r>
    <x v="1491"/>
    <n v="1956"/>
    <n v="69"/>
    <s v="Graduation"/>
    <s v="Married"/>
    <s v="Senior"/>
    <n v="48195"/>
    <n v="1"/>
    <n v="1"/>
    <s v="21/01/2014"/>
    <n v="53"/>
    <n v="106"/>
    <n v="27"/>
    <n v="68"/>
    <n v="52"/>
    <n v="7"/>
    <n v="5"/>
    <n v="260"/>
    <n v="5.3947504927897086E-3"/>
    <s v="Wines"/>
    <x v="8"/>
    <x v="0"/>
    <x v="3"/>
    <x v="8"/>
    <n v="6"/>
    <n v="3"/>
    <n v="11"/>
    <x v="1"/>
  </r>
  <r>
    <x v="1492"/>
    <n v="1952"/>
    <n v="73"/>
    <s v="PhD"/>
    <s v="Together"/>
    <s v="Senior"/>
    <n v="69805"/>
    <n v="0"/>
    <n v="1"/>
    <s v="21/01/2014"/>
    <n v="50"/>
    <n v="750"/>
    <n v="71"/>
    <n v="174"/>
    <n v="13"/>
    <n v="10"/>
    <n v="20"/>
    <n v="1018"/>
    <n v="1.4583482558555978E-2"/>
    <s v="Wines"/>
    <x v="3"/>
    <x v="10"/>
    <x v="8"/>
    <x v="12"/>
    <n v="2"/>
    <n v="3"/>
    <n v="11"/>
    <x v="1"/>
  </r>
  <r>
    <x v="1493"/>
    <n v="1961"/>
    <n v="64"/>
    <s v="Graduation"/>
    <s v="Single"/>
    <s v="Senior"/>
    <n v="30081"/>
    <n v="0"/>
    <n v="1"/>
    <s v="21/02/2013"/>
    <n v="27"/>
    <n v="36"/>
    <n v="0"/>
    <n v="2"/>
    <n v="0"/>
    <n v="0"/>
    <n v="4"/>
    <n v="38"/>
    <n v="1.2632558758020013E-3"/>
    <s v="Wines"/>
    <x v="1"/>
    <x v="6"/>
    <x v="4"/>
    <x v="2"/>
    <n v="7"/>
    <n v="3"/>
    <n v="11"/>
    <x v="1"/>
  </r>
  <r>
    <x v="1494"/>
    <n v="1971"/>
    <n v="54"/>
    <s v="Graduation"/>
    <s v="Divorced"/>
    <s v="Senior"/>
    <n v="40851"/>
    <n v="1"/>
    <n v="1"/>
    <s v="21/02/2013"/>
    <n v="63"/>
    <n v="23"/>
    <n v="1"/>
    <n v="7"/>
    <n v="0"/>
    <n v="4"/>
    <n v="24"/>
    <n v="35"/>
    <n v="8.5677217203985209E-4"/>
    <s v="GoldProds"/>
    <x v="1"/>
    <x v="6"/>
    <x v="0"/>
    <x v="0"/>
    <n v="7"/>
    <n v="3"/>
    <n v="11"/>
    <x v="1"/>
  </r>
  <r>
    <x v="1495"/>
    <n v="1983"/>
    <n v="42"/>
    <s v="Graduation"/>
    <s v="Together"/>
    <s v="Adult"/>
    <n v="28427"/>
    <n v="1"/>
    <n v="0"/>
    <s v="21/03/2013"/>
    <n v="67"/>
    <n v="18"/>
    <n v="3"/>
    <n v="19"/>
    <n v="3"/>
    <n v="3"/>
    <n v="6"/>
    <n v="46"/>
    <n v="1.6181798993914237E-3"/>
    <s v="MeatProducts"/>
    <x v="3"/>
    <x v="1"/>
    <x v="4"/>
    <x v="2"/>
    <n v="8"/>
    <n v="3"/>
    <n v="11"/>
    <x v="1"/>
  </r>
  <r>
    <x v="1496"/>
    <n v="1983"/>
    <n v="42"/>
    <s v="Graduation"/>
    <s v="Together"/>
    <s v="Adult"/>
    <n v="28427"/>
    <n v="1"/>
    <n v="0"/>
    <s v="21/03/2013"/>
    <n v="67"/>
    <n v="18"/>
    <n v="3"/>
    <n v="19"/>
    <n v="3"/>
    <n v="3"/>
    <n v="6"/>
    <n v="46"/>
    <n v="1.6181798993914237E-3"/>
    <s v="MeatProducts"/>
    <x v="3"/>
    <x v="1"/>
    <x v="4"/>
    <x v="2"/>
    <n v="8"/>
    <n v="3"/>
    <n v="11"/>
    <x v="1"/>
  </r>
  <r>
    <x v="1497"/>
    <n v="1977"/>
    <n v="48"/>
    <s v="Graduation"/>
    <s v="Single"/>
    <s v="Adult"/>
    <n v="56628"/>
    <n v="0"/>
    <n v="1"/>
    <s v="21/03/2014"/>
    <n v="30"/>
    <n v="479"/>
    <n v="5"/>
    <n v="82"/>
    <n v="7"/>
    <n v="17"/>
    <n v="171"/>
    <n v="590"/>
    <n v="1.0418874055237691E-2"/>
    <s v="Wines"/>
    <x v="3"/>
    <x v="8"/>
    <x v="9"/>
    <x v="8"/>
    <n v="5"/>
    <n v="3"/>
    <n v="11"/>
    <x v="1"/>
  </r>
  <r>
    <x v="1498"/>
    <n v="1954"/>
    <n v="71"/>
    <s v="Graduation"/>
    <s v="Divorced"/>
    <s v="Senior"/>
    <n v="85683"/>
    <n v="0"/>
    <n v="0"/>
    <s v="21/03/2014"/>
    <n v="6"/>
    <n v="1296"/>
    <n v="17"/>
    <n v="311"/>
    <n v="45"/>
    <n v="69"/>
    <n v="51"/>
    <n v="1738"/>
    <n v="2.0284070352345272E-2"/>
    <s v="Wines"/>
    <x v="1"/>
    <x v="1"/>
    <x v="1"/>
    <x v="5"/>
    <n v="1"/>
    <n v="3"/>
    <n v="11"/>
    <x v="0"/>
  </r>
  <r>
    <x v="1499"/>
    <n v="1973"/>
    <n v="52"/>
    <s v="PhD"/>
    <s v="Together"/>
    <s v="Senior"/>
    <n v="55012"/>
    <n v="0"/>
    <n v="1"/>
    <s v="21/03/2014"/>
    <n v="85"/>
    <n v="582"/>
    <n v="0"/>
    <n v="65"/>
    <n v="0"/>
    <n v="0"/>
    <n v="13"/>
    <n v="647"/>
    <n v="1.1761070311931942E-2"/>
    <s v="Wines"/>
    <x v="8"/>
    <x v="3"/>
    <x v="3"/>
    <x v="6"/>
    <n v="5"/>
    <n v="3"/>
    <n v="11"/>
    <x v="1"/>
  </r>
  <r>
    <x v="1500"/>
    <n v="1984"/>
    <n v="41"/>
    <s v="Graduation"/>
    <s v="Single"/>
    <s v="Adult"/>
    <n v="79607"/>
    <n v="0"/>
    <n v="0"/>
    <s v="21/04/2013"/>
    <n v="37"/>
    <n v="450"/>
    <n v="133"/>
    <n v="951"/>
    <n v="173"/>
    <n v="0"/>
    <n v="216"/>
    <n v="1707"/>
    <n v="2.1442837941387065E-2"/>
    <s v="MeatProducts"/>
    <x v="1"/>
    <x v="4"/>
    <x v="9"/>
    <x v="3"/>
    <n v="1"/>
    <n v="3"/>
    <n v="11"/>
    <x v="0"/>
  </r>
  <r>
    <x v="1501"/>
    <n v="1968"/>
    <n v="57"/>
    <s v="Master"/>
    <s v="Divorced"/>
    <s v="Senior"/>
    <n v="63841"/>
    <n v="0"/>
    <n v="1"/>
    <s v="21/04/2013"/>
    <n v="64"/>
    <n v="635"/>
    <n v="15"/>
    <n v="100"/>
    <n v="20"/>
    <n v="7"/>
    <n v="131"/>
    <n v="777"/>
    <n v="1.2170861985244592E-2"/>
    <s v="Wines"/>
    <x v="1"/>
    <x v="2"/>
    <x v="6"/>
    <x v="6"/>
    <n v="6"/>
    <n v="3"/>
    <n v="11"/>
    <x v="1"/>
  </r>
  <r>
    <x v="1502"/>
    <n v="1971"/>
    <n v="54"/>
    <s v="PhD"/>
    <s v="Together"/>
    <s v="Senior"/>
    <n v="78642"/>
    <n v="0"/>
    <n v="1"/>
    <s v="21/04/2013"/>
    <n v="83"/>
    <n v="1396"/>
    <n v="0"/>
    <n v="322"/>
    <n v="46"/>
    <n v="35"/>
    <n v="17"/>
    <n v="1799"/>
    <n v="2.2875816993464051E-2"/>
    <s v="Wines"/>
    <x v="1"/>
    <x v="0"/>
    <x v="7"/>
    <x v="4"/>
    <n v="6"/>
    <n v="3"/>
    <n v="11"/>
    <x v="1"/>
  </r>
  <r>
    <x v="1503"/>
    <n v="1968"/>
    <n v="57"/>
    <s v="Master"/>
    <s v="Divorced"/>
    <s v="Senior"/>
    <n v="63841"/>
    <n v="0"/>
    <n v="1"/>
    <s v="21/04/2013"/>
    <n v="64"/>
    <n v="635"/>
    <n v="15"/>
    <n v="100"/>
    <n v="20"/>
    <n v="7"/>
    <n v="131"/>
    <n v="777"/>
    <n v="1.2170861985244592E-2"/>
    <s v="Wines"/>
    <x v="1"/>
    <x v="2"/>
    <x v="6"/>
    <x v="6"/>
    <n v="6"/>
    <n v="3"/>
    <n v="11"/>
    <x v="1"/>
  </r>
  <r>
    <x v="1504"/>
    <n v="1968"/>
    <n v="57"/>
    <s v="Master"/>
    <s v="Divorced"/>
    <s v="Senior"/>
    <n v="63841"/>
    <n v="0"/>
    <n v="1"/>
    <s v="21/04/2013"/>
    <n v="64"/>
    <n v="635"/>
    <n v="15"/>
    <n v="100"/>
    <n v="20"/>
    <n v="7"/>
    <n v="131"/>
    <n v="777"/>
    <n v="1.2170861985244592E-2"/>
    <s v="Wines"/>
    <x v="1"/>
    <x v="2"/>
    <x v="6"/>
    <x v="6"/>
    <n v="6"/>
    <n v="3"/>
    <n v="11"/>
    <x v="1"/>
  </r>
  <r>
    <x v="1505"/>
    <n v="1965"/>
    <n v="60"/>
    <s v="Graduation"/>
    <s v="Together"/>
    <s v="Senior"/>
    <n v="33456"/>
    <n v="1"/>
    <n v="1"/>
    <s v="21/04/2014"/>
    <n v="58"/>
    <n v="7"/>
    <n v="3"/>
    <n v="10"/>
    <n v="8"/>
    <n v="1"/>
    <n v="7"/>
    <n v="29"/>
    <n v="8.6681013868962215E-4"/>
    <s v="MeatProducts"/>
    <x v="3"/>
    <x v="6"/>
    <x v="4"/>
    <x v="2"/>
    <n v="7"/>
    <n v="3"/>
    <n v="11"/>
    <x v="1"/>
  </r>
  <r>
    <x v="1506"/>
    <n v="1970"/>
    <n v="55"/>
    <s v="Graduation"/>
    <s v="Married"/>
    <s v="Senior"/>
    <n v="50447"/>
    <n v="2"/>
    <n v="0"/>
    <s v="21/04/2014"/>
    <n v="4"/>
    <n v="85"/>
    <n v="7"/>
    <n v="24"/>
    <n v="2"/>
    <n v="3"/>
    <n v="27"/>
    <n v="121"/>
    <n v="2.398556901302357E-3"/>
    <s v="Wines"/>
    <x v="1"/>
    <x v="4"/>
    <x v="0"/>
    <x v="2"/>
    <n v="6"/>
    <n v="3"/>
    <n v="11"/>
    <x v="1"/>
  </r>
  <r>
    <x v="1507"/>
    <n v="1953"/>
    <n v="72"/>
    <s v="Graduation"/>
    <s v="Married"/>
    <s v="Senior"/>
    <n v="37716"/>
    <n v="0"/>
    <n v="1"/>
    <s v="21/04/2014"/>
    <n v="4"/>
    <n v="97"/>
    <n v="1"/>
    <n v="41"/>
    <n v="6"/>
    <n v="2"/>
    <n v="41"/>
    <n v="147"/>
    <n v="3.8975501113585748E-3"/>
    <s v="Wines"/>
    <x v="3"/>
    <x v="0"/>
    <x v="0"/>
    <x v="2"/>
    <n v="7"/>
    <n v="3"/>
    <n v="11"/>
    <x v="1"/>
  </r>
  <r>
    <x v="1508"/>
    <n v="1974"/>
    <n v="51"/>
    <s v="Graduation"/>
    <s v="Single"/>
    <s v="Senior"/>
    <n v="43322"/>
    <n v="0"/>
    <n v="0"/>
    <s v="21/04/2014"/>
    <n v="25"/>
    <n v="56"/>
    <n v="7"/>
    <n v="48"/>
    <n v="10"/>
    <n v="2"/>
    <n v="18"/>
    <n v="123"/>
    <n v="2.8392040995337243E-3"/>
    <s v="Wines"/>
    <x v="1"/>
    <x v="4"/>
    <x v="4"/>
    <x v="4"/>
    <n v="7"/>
    <n v="3"/>
    <n v="11"/>
    <x v="1"/>
  </r>
  <r>
    <x v="1509"/>
    <n v="1971"/>
    <n v="54"/>
    <s v="Graduation"/>
    <s v="Married"/>
    <s v="Senior"/>
    <n v="25721"/>
    <n v="1"/>
    <n v="0"/>
    <s v="21/05/2013"/>
    <n v="75"/>
    <n v="1"/>
    <n v="3"/>
    <n v="6"/>
    <n v="3"/>
    <n v="6"/>
    <n v="15"/>
    <n v="19"/>
    <n v="7.3869600715368764E-4"/>
    <s v="GoldProds"/>
    <x v="1"/>
    <x v="6"/>
    <x v="0"/>
    <x v="0"/>
    <n v="7"/>
    <n v="3"/>
    <n v="11"/>
    <x v="0"/>
  </r>
  <r>
    <x v="1510"/>
    <n v="1950"/>
    <n v="75"/>
    <s v="PhD"/>
    <s v="Married"/>
    <s v="Senior"/>
    <n v="48699"/>
    <n v="1"/>
    <n v="1"/>
    <s v="21/05/2013"/>
    <n v="90"/>
    <n v="26"/>
    <n v="1"/>
    <n v="10"/>
    <n v="2"/>
    <n v="0"/>
    <n v="1"/>
    <n v="39"/>
    <n v="8.0083779954413846E-4"/>
    <s v="Wines"/>
    <x v="1"/>
    <x v="6"/>
    <x v="4"/>
    <x v="2"/>
    <n v="5"/>
    <n v="3"/>
    <n v="11"/>
    <x v="1"/>
  </r>
  <r>
    <x v="1511"/>
    <n v="1956"/>
    <n v="69"/>
    <s v="Master"/>
    <s v="Together"/>
    <s v="Senior"/>
    <n v="50943"/>
    <n v="0"/>
    <n v="1"/>
    <s v="21/06/2013"/>
    <n v="49"/>
    <n v="31"/>
    <n v="0"/>
    <n v="7"/>
    <n v="2"/>
    <n v="0"/>
    <n v="6"/>
    <n v="40"/>
    <n v="7.8519129222856922E-4"/>
    <s v="Wines"/>
    <x v="1"/>
    <x v="6"/>
    <x v="4"/>
    <x v="2"/>
    <n v="5"/>
    <n v="3"/>
    <n v="11"/>
    <x v="1"/>
  </r>
  <r>
    <x v="1512"/>
    <n v="1956"/>
    <n v="69"/>
    <s v="Master"/>
    <s v="Together"/>
    <s v="Senior"/>
    <n v="50943"/>
    <n v="0"/>
    <n v="1"/>
    <s v="21/06/2013"/>
    <n v="49"/>
    <n v="31"/>
    <n v="0"/>
    <n v="7"/>
    <n v="2"/>
    <n v="0"/>
    <n v="6"/>
    <n v="40"/>
    <n v="7.8519129222856922E-4"/>
    <s v="Wines"/>
    <x v="1"/>
    <x v="6"/>
    <x v="4"/>
    <x v="2"/>
    <n v="5"/>
    <n v="3"/>
    <n v="11"/>
    <x v="1"/>
  </r>
  <r>
    <x v="1513"/>
    <n v="1992"/>
    <n v="33"/>
    <s v="Graduation"/>
    <s v="Married"/>
    <s v="Adult"/>
    <n v="34935"/>
    <n v="0"/>
    <n v="0"/>
    <s v="21/06/2013"/>
    <n v="71"/>
    <n v="34"/>
    <n v="4"/>
    <n v="66"/>
    <n v="3"/>
    <n v="10"/>
    <n v="20"/>
    <n v="117"/>
    <n v="3.3490768570201804E-3"/>
    <s v="MeatProducts"/>
    <x v="1"/>
    <x v="1"/>
    <x v="0"/>
    <x v="4"/>
    <n v="7"/>
    <n v="3"/>
    <n v="11"/>
    <x v="1"/>
  </r>
  <r>
    <x v="1514"/>
    <n v="1992"/>
    <n v="33"/>
    <s v="Graduation"/>
    <s v="Married"/>
    <s v="Adult"/>
    <n v="34935"/>
    <n v="0"/>
    <n v="0"/>
    <s v="21/06/2013"/>
    <n v="71"/>
    <n v="34"/>
    <n v="4"/>
    <n v="66"/>
    <n v="3"/>
    <n v="10"/>
    <n v="20"/>
    <n v="117"/>
    <n v="3.3490768570201804E-3"/>
    <s v="MeatProducts"/>
    <x v="1"/>
    <x v="1"/>
    <x v="0"/>
    <x v="4"/>
    <n v="7"/>
    <n v="3"/>
    <n v="11"/>
    <x v="1"/>
  </r>
  <r>
    <x v="1515"/>
    <n v="1966"/>
    <n v="59"/>
    <s v="Master"/>
    <s v="Married"/>
    <s v="Senior"/>
    <n v="49605"/>
    <n v="0"/>
    <n v="0"/>
    <s v="21/06/2014"/>
    <n v="65"/>
    <n v="42"/>
    <n v="16"/>
    <n v="29"/>
    <n v="12"/>
    <n v="20"/>
    <n v="8"/>
    <n v="119"/>
    <n v="2.3989517185767566E-3"/>
    <s v="Wines"/>
    <x v="1"/>
    <x v="1"/>
    <x v="0"/>
    <x v="4"/>
    <n v="3"/>
    <n v="3"/>
    <n v="11"/>
    <x v="1"/>
  </r>
  <r>
    <x v="1516"/>
    <n v="1958"/>
    <n v="67"/>
    <s v="2n Cycle"/>
    <s v="Single"/>
    <s v="Senior"/>
    <n v="85485"/>
    <n v="0"/>
    <n v="0"/>
    <s v="21/06/2014"/>
    <n v="73"/>
    <n v="630"/>
    <n v="26"/>
    <n v="611"/>
    <n v="44"/>
    <n v="18"/>
    <n v="54"/>
    <n v="1329"/>
    <n v="1.5546587120547465E-2"/>
    <s v="Wines"/>
    <x v="1"/>
    <x v="10"/>
    <x v="9"/>
    <x v="3"/>
    <n v="2"/>
    <n v="3"/>
    <n v="11"/>
    <x v="1"/>
  </r>
  <r>
    <x v="1517"/>
    <n v="1976"/>
    <n v="49"/>
    <s v="Graduation"/>
    <s v="Married"/>
    <s v="Adult"/>
    <n v="46049"/>
    <n v="1"/>
    <n v="1"/>
    <s v="21/07/2013"/>
    <n v="11"/>
    <n v="342"/>
    <n v="9"/>
    <n v="112"/>
    <n v="19"/>
    <n v="14"/>
    <n v="19"/>
    <n v="496"/>
    <n v="1.0771135095224652E-2"/>
    <s v="Wines"/>
    <x v="14"/>
    <x v="5"/>
    <x v="3"/>
    <x v="6"/>
    <n v="7"/>
    <n v="3"/>
    <n v="11"/>
    <x v="0"/>
  </r>
  <r>
    <x v="1518"/>
    <n v="1951"/>
    <n v="74"/>
    <s v="Master"/>
    <s v="Together"/>
    <s v="Senior"/>
    <n v="39767"/>
    <n v="0"/>
    <n v="0"/>
    <s v="21/07/2013"/>
    <n v="18"/>
    <n v="113"/>
    <n v="61"/>
    <n v="204"/>
    <n v="34"/>
    <n v="26"/>
    <n v="47"/>
    <n v="438"/>
    <n v="1.1014157467246712E-2"/>
    <s v="MeatProducts"/>
    <x v="3"/>
    <x v="8"/>
    <x v="0"/>
    <x v="9"/>
    <n v="8"/>
    <n v="3"/>
    <n v="11"/>
    <x v="1"/>
  </r>
  <r>
    <x v="1519"/>
    <n v="1976"/>
    <n v="49"/>
    <s v="PhD"/>
    <s v="Divorced"/>
    <s v="Adult"/>
    <n v="70179"/>
    <n v="0"/>
    <n v="1"/>
    <s v="21/07/2013"/>
    <n v="10"/>
    <n v="532"/>
    <n v="88"/>
    <n v="168"/>
    <n v="69"/>
    <n v="44"/>
    <n v="133"/>
    <n v="901"/>
    <n v="1.2838598441129112E-2"/>
    <s v="Wines"/>
    <x v="5"/>
    <x v="8"/>
    <x v="6"/>
    <x v="11"/>
    <n v="5"/>
    <n v="3"/>
    <n v="11"/>
    <x v="1"/>
  </r>
  <r>
    <x v="1520"/>
    <n v="1983"/>
    <n v="42"/>
    <s v="PhD"/>
    <s v="Together"/>
    <s v="Adult"/>
    <n v="21840"/>
    <n v="1"/>
    <n v="0"/>
    <s v="21/07/2013"/>
    <n v="80"/>
    <n v="17"/>
    <n v="0"/>
    <n v="9"/>
    <n v="0"/>
    <n v="0"/>
    <n v="1"/>
    <n v="26"/>
    <n v="1.1904761904761906E-3"/>
    <s v="Wines"/>
    <x v="1"/>
    <x v="6"/>
    <x v="4"/>
    <x v="2"/>
    <n v="9"/>
    <n v="3"/>
    <n v="11"/>
    <x v="1"/>
  </r>
  <r>
    <x v="1521"/>
    <n v="1976"/>
    <n v="49"/>
    <s v="PhD"/>
    <s v="Divorced"/>
    <s v="Adult"/>
    <n v="70179"/>
    <n v="0"/>
    <n v="1"/>
    <s v="21/07/2013"/>
    <n v="10"/>
    <n v="532"/>
    <n v="88"/>
    <n v="168"/>
    <n v="69"/>
    <n v="44"/>
    <n v="133"/>
    <n v="901"/>
    <n v="1.2838598441129112E-2"/>
    <s v="Wines"/>
    <x v="5"/>
    <x v="8"/>
    <x v="6"/>
    <x v="11"/>
    <n v="5"/>
    <n v="3"/>
    <n v="11"/>
    <x v="1"/>
  </r>
  <r>
    <x v="1522"/>
    <n v="1969"/>
    <n v="56"/>
    <s v="Graduation"/>
    <s v="Single"/>
    <s v="Senior"/>
    <n v="54803"/>
    <n v="0"/>
    <n v="1"/>
    <s v="21/08/2012"/>
    <n v="65"/>
    <n v="404"/>
    <n v="0"/>
    <n v="92"/>
    <n v="28"/>
    <n v="27"/>
    <n v="142"/>
    <n v="551"/>
    <n v="1.0054194113460943E-2"/>
    <s v="Wines"/>
    <x v="3"/>
    <x v="10"/>
    <x v="3"/>
    <x v="6"/>
    <n v="4"/>
    <n v="3"/>
    <n v="11"/>
    <x v="1"/>
  </r>
  <r>
    <x v="1523"/>
    <n v="1970"/>
    <n v="55"/>
    <s v="Master"/>
    <s v="Single"/>
    <s v="Senior"/>
    <n v="44802"/>
    <n v="0"/>
    <n v="0"/>
    <s v="21/08/2012"/>
    <n v="71"/>
    <n v="853"/>
    <n v="10"/>
    <n v="143"/>
    <n v="13"/>
    <n v="10"/>
    <n v="20"/>
    <n v="1029"/>
    <n v="2.2967724655149322E-2"/>
    <s v="Wines"/>
    <x v="3"/>
    <x v="2"/>
    <x v="1"/>
    <x v="1"/>
    <n v="8"/>
    <n v="3"/>
    <n v="11"/>
    <x v="1"/>
  </r>
  <r>
    <x v="1524"/>
    <n v="1965"/>
    <n v="60"/>
    <s v="Graduation"/>
    <s v="Together"/>
    <s v="Senior"/>
    <n v="71613"/>
    <n v="0"/>
    <n v="0"/>
    <s v="21/08/2013"/>
    <n v="26"/>
    <n v="426"/>
    <n v="49"/>
    <n v="127"/>
    <n v="111"/>
    <n v="21"/>
    <n v="42"/>
    <n v="734"/>
    <n v="1.0249535698825632E-2"/>
    <s v="Wines"/>
    <x v="1"/>
    <x v="3"/>
    <x v="3"/>
    <x v="5"/>
    <n v="4"/>
    <n v="3"/>
    <n v="11"/>
    <x v="1"/>
  </r>
  <r>
    <x v="1525"/>
    <n v="1974"/>
    <n v="51"/>
    <s v="PhD"/>
    <s v="Married"/>
    <s v="Senior"/>
    <n v="65352"/>
    <n v="0"/>
    <n v="1"/>
    <s v="21/08/2013"/>
    <n v="43"/>
    <n v="284"/>
    <n v="3"/>
    <n v="84"/>
    <n v="4"/>
    <n v="7"/>
    <n v="23"/>
    <n v="382"/>
    <n v="5.8452686987391358E-3"/>
    <s v="Wines"/>
    <x v="3"/>
    <x v="0"/>
    <x v="3"/>
    <x v="7"/>
    <n v="4"/>
    <n v="3"/>
    <n v="11"/>
    <x v="1"/>
  </r>
  <r>
    <x v="1526"/>
    <n v="1978"/>
    <n v="47"/>
    <s v="Graduation"/>
    <s v="Single"/>
    <s v="Adult"/>
    <n v="28647"/>
    <n v="1"/>
    <n v="0"/>
    <s v="21/08/2013"/>
    <n v="54"/>
    <n v="19"/>
    <n v="8"/>
    <n v="29"/>
    <n v="0"/>
    <n v="12"/>
    <n v="26"/>
    <n v="68"/>
    <n v="2.3737215066150035E-3"/>
    <s v="MeatProducts"/>
    <x v="1"/>
    <x v="1"/>
    <x v="3"/>
    <x v="0"/>
    <n v="7"/>
    <n v="3"/>
    <n v="11"/>
    <x v="0"/>
  </r>
  <r>
    <x v="1527"/>
    <n v="1973"/>
    <n v="52"/>
    <s v="Graduation"/>
    <s v="Together"/>
    <s v="Senior"/>
    <n v="55593"/>
    <n v="0"/>
    <n v="1"/>
    <s v="21/08/2013"/>
    <n v="63"/>
    <n v="293"/>
    <n v="8"/>
    <n v="124"/>
    <n v="11"/>
    <n v="4"/>
    <n v="106"/>
    <n v="440"/>
    <n v="7.9146655154425909E-3"/>
    <s v="Wines"/>
    <x v="3"/>
    <x v="10"/>
    <x v="9"/>
    <x v="2"/>
    <n v="6"/>
    <n v="3"/>
    <n v="11"/>
    <x v="1"/>
  </r>
  <r>
    <x v="1528"/>
    <n v="1960"/>
    <n v="65"/>
    <s v="Graduation"/>
    <s v="Together"/>
    <s v="Senior"/>
    <n v="70971"/>
    <n v="0"/>
    <n v="1"/>
    <s v="21/09/2012"/>
    <n v="28"/>
    <n v="1001"/>
    <n v="17"/>
    <n v="572"/>
    <n v="93"/>
    <n v="125"/>
    <n v="17"/>
    <n v="1808"/>
    <n v="2.5475194093362078E-2"/>
    <s v="Wines"/>
    <x v="9"/>
    <x v="11"/>
    <x v="12"/>
    <x v="8"/>
    <n v="7"/>
    <n v="3"/>
    <n v="11"/>
    <x v="0"/>
  </r>
  <r>
    <x v="1529"/>
    <n v="1967"/>
    <n v="58"/>
    <s v="Graduation"/>
    <s v="Divorced"/>
    <s v="Senior"/>
    <n v="70647"/>
    <n v="0"/>
    <n v="1"/>
    <s v="21/09/2012"/>
    <n v="65"/>
    <n v="561"/>
    <n v="85"/>
    <n v="171"/>
    <n v="25"/>
    <n v="123"/>
    <n v="114"/>
    <n v="965"/>
    <n v="1.3659461831358728E-2"/>
    <s v="Wines"/>
    <x v="3"/>
    <x v="0"/>
    <x v="5"/>
    <x v="11"/>
    <n v="2"/>
    <n v="3"/>
    <n v="11"/>
    <x v="1"/>
  </r>
  <r>
    <x v="1530"/>
    <n v="1978"/>
    <n v="47"/>
    <s v="Graduation"/>
    <s v="Divorced"/>
    <s v="Adult"/>
    <n v="71847"/>
    <n v="0"/>
    <n v="0"/>
    <s v="21/09/2012"/>
    <n v="95"/>
    <n v="737"/>
    <n v="21"/>
    <n v="106"/>
    <n v="55"/>
    <n v="63"/>
    <n v="210"/>
    <n v="982"/>
    <n v="1.3667933247038846E-2"/>
    <s v="Wines"/>
    <x v="6"/>
    <x v="10"/>
    <x v="5"/>
    <x v="6"/>
    <n v="3"/>
    <n v="3"/>
    <n v="11"/>
    <x v="1"/>
  </r>
  <r>
    <x v="1531"/>
    <n v="1973"/>
    <n v="52"/>
    <s v="Graduation"/>
    <s v="Married"/>
    <s v="Senior"/>
    <n v="49094"/>
    <n v="0"/>
    <n v="1"/>
    <s v="21/09/2012"/>
    <n v="6"/>
    <n v="376"/>
    <n v="0"/>
    <n v="38"/>
    <n v="11"/>
    <n v="8"/>
    <n v="69"/>
    <n v="433"/>
    <n v="8.8198150486821208E-3"/>
    <s v="Wines"/>
    <x v="0"/>
    <x v="10"/>
    <x v="6"/>
    <x v="3"/>
    <n v="6"/>
    <n v="3"/>
    <n v="11"/>
    <x v="1"/>
  </r>
  <r>
    <x v="1532"/>
    <n v="1949"/>
    <n v="76"/>
    <s v="Master"/>
    <s v="Married"/>
    <s v="Senior"/>
    <n v="36408"/>
    <n v="1"/>
    <n v="1"/>
    <s v="21/09/2013"/>
    <n v="11"/>
    <n v="9"/>
    <n v="1"/>
    <n v="4"/>
    <n v="3"/>
    <n v="2"/>
    <n v="3"/>
    <n v="19"/>
    <n v="5.2186332674137551E-4"/>
    <s v="Wines"/>
    <x v="1"/>
    <x v="6"/>
    <x v="4"/>
    <x v="0"/>
    <n v="6"/>
    <n v="3"/>
    <n v="11"/>
    <x v="1"/>
  </r>
  <r>
    <x v="1533"/>
    <n v="1965"/>
    <n v="60"/>
    <s v="Master"/>
    <s v="Single"/>
    <s v="Senior"/>
    <n v="55250"/>
    <n v="0"/>
    <n v="1"/>
    <s v="21/10/2012"/>
    <n v="49"/>
    <n v="664"/>
    <n v="58"/>
    <n v="83"/>
    <n v="32"/>
    <n v="0"/>
    <n v="66"/>
    <n v="837"/>
    <n v="1.5149321266968326E-2"/>
    <s v="Wines"/>
    <x v="2"/>
    <x v="8"/>
    <x v="2"/>
    <x v="5"/>
    <n v="5"/>
    <n v="3"/>
    <n v="11"/>
    <x v="1"/>
  </r>
  <r>
    <x v="1534"/>
    <n v="1966"/>
    <n v="59"/>
    <s v="PhD"/>
    <s v="Single"/>
    <s v="Senior"/>
    <n v="46734"/>
    <n v="1"/>
    <n v="2"/>
    <s v="21/10/2013"/>
    <n v="86"/>
    <n v="100"/>
    <n v="1"/>
    <n v="39"/>
    <n v="6"/>
    <n v="1"/>
    <n v="76"/>
    <n v="147"/>
    <n v="3.1454615483373989E-3"/>
    <s v="Wines"/>
    <x v="2"/>
    <x v="4"/>
    <x v="3"/>
    <x v="2"/>
    <n v="6"/>
    <n v="3"/>
    <n v="11"/>
    <x v="1"/>
  </r>
  <r>
    <x v="1535"/>
    <n v="1957"/>
    <n v="68"/>
    <s v="Graduation"/>
    <s v="Married"/>
    <s v="Senior"/>
    <n v="55267"/>
    <n v="0"/>
    <n v="1"/>
    <s v="21/10/2013"/>
    <n v="28"/>
    <n v="161"/>
    <n v="28"/>
    <n v="136"/>
    <n v="32"/>
    <n v="3"/>
    <n v="45"/>
    <n v="360"/>
    <n v="6.5138328478115334E-3"/>
    <s v="Wines"/>
    <x v="2"/>
    <x v="4"/>
    <x v="1"/>
    <x v="3"/>
    <n v="3"/>
    <n v="3"/>
    <n v="11"/>
    <x v="1"/>
  </r>
  <r>
    <x v="1536"/>
    <n v="1993"/>
    <n v="32"/>
    <s v="Graduation"/>
    <s v="Single"/>
    <s v="Adult"/>
    <n v="70515"/>
    <n v="0"/>
    <n v="0"/>
    <s v="21/10/2013"/>
    <n v="12"/>
    <n v="420"/>
    <n v="0"/>
    <n v="452"/>
    <n v="182"/>
    <n v="64"/>
    <n v="140"/>
    <n v="1118"/>
    <n v="1.5854782670353826E-2"/>
    <s v="MeatProducts"/>
    <x v="1"/>
    <x v="10"/>
    <x v="9"/>
    <x v="4"/>
    <n v="2"/>
    <n v="3"/>
    <n v="11"/>
    <x v="0"/>
  </r>
  <r>
    <x v="1537"/>
    <n v="1969"/>
    <n v="56"/>
    <s v="PhD"/>
    <s v="Together"/>
    <s v="Senior"/>
    <n v="42731"/>
    <n v="1"/>
    <n v="0"/>
    <s v="21/10/2013"/>
    <n v="64"/>
    <n v="159"/>
    <n v="2"/>
    <n v="51"/>
    <n v="6"/>
    <n v="2"/>
    <n v="24"/>
    <n v="220"/>
    <n v="5.1484870468746346E-3"/>
    <s v="Wines"/>
    <x v="5"/>
    <x v="0"/>
    <x v="0"/>
    <x v="8"/>
    <n v="5"/>
    <n v="3"/>
    <n v="11"/>
    <x v="1"/>
  </r>
  <r>
    <x v="1538"/>
    <n v="1986"/>
    <n v="39"/>
    <s v="Graduation"/>
    <s v="Married"/>
    <s v="Adult"/>
    <n v="23477"/>
    <n v="1"/>
    <n v="0"/>
    <s v="21/10/2013"/>
    <n v="39"/>
    <n v="38"/>
    <n v="15"/>
    <n v="54"/>
    <n v="3"/>
    <n v="8"/>
    <n v="29"/>
    <n v="118"/>
    <n v="5.0261958512586788E-3"/>
    <s v="MeatProducts"/>
    <x v="5"/>
    <x v="4"/>
    <x v="4"/>
    <x v="4"/>
    <n v="8"/>
    <n v="3"/>
    <n v="11"/>
    <x v="1"/>
  </r>
  <r>
    <x v="1539"/>
    <n v="1969"/>
    <n v="56"/>
    <s v="Basic"/>
    <s v="Together"/>
    <s v="Senior"/>
    <n v="22390"/>
    <n v="0"/>
    <n v="0"/>
    <s v="21/10/2013"/>
    <n v="49"/>
    <n v="0"/>
    <n v="1"/>
    <n v="4"/>
    <n v="15"/>
    <n v="1"/>
    <n v="5"/>
    <n v="21"/>
    <n v="9.3791871371147831E-4"/>
    <s v="FishProducts"/>
    <x v="1"/>
    <x v="6"/>
    <x v="4"/>
    <x v="0"/>
    <n v="7"/>
    <n v="3"/>
    <n v="11"/>
    <x v="1"/>
  </r>
  <r>
    <x v="1540"/>
    <n v="1968"/>
    <n v="57"/>
    <s v="Master"/>
    <s v="Divorced"/>
    <s v="Senior"/>
    <n v="23748"/>
    <n v="1"/>
    <n v="0"/>
    <s v="21/11/2012"/>
    <n v="97"/>
    <n v="6"/>
    <n v="6"/>
    <n v="29"/>
    <n v="12"/>
    <n v="15"/>
    <n v="8"/>
    <n v="68"/>
    <n v="2.8633990230756273E-3"/>
    <s v="MeatProducts"/>
    <x v="5"/>
    <x v="1"/>
    <x v="0"/>
    <x v="2"/>
    <n v="8"/>
    <n v="3"/>
    <n v="11"/>
    <x v="1"/>
  </r>
  <r>
    <x v="1541"/>
    <n v="1977"/>
    <n v="48"/>
    <s v="Master"/>
    <s v="Married"/>
    <s v="Adult"/>
    <n v="43263"/>
    <n v="0"/>
    <n v="1"/>
    <s v="21/11/2012"/>
    <n v="2"/>
    <n v="262"/>
    <n v="6"/>
    <n v="61"/>
    <n v="0"/>
    <n v="10"/>
    <n v="102"/>
    <n v="339"/>
    <n v="7.8357950211497118E-3"/>
    <s v="Wines"/>
    <x v="5"/>
    <x v="5"/>
    <x v="3"/>
    <x v="3"/>
    <n v="5"/>
    <n v="3"/>
    <n v="11"/>
    <x v="1"/>
  </r>
  <r>
    <x v="1542"/>
    <n v="1948"/>
    <n v="77"/>
    <s v="PhD"/>
    <s v="Together"/>
    <s v="Senior"/>
    <n v="66375"/>
    <n v="0"/>
    <n v="1"/>
    <s v="21/11/2013"/>
    <n v="96"/>
    <n v="712"/>
    <n v="0"/>
    <n v="45"/>
    <n v="0"/>
    <n v="0"/>
    <n v="191"/>
    <n v="757"/>
    <n v="1.1404896421845574E-2"/>
    <s v="Wines"/>
    <x v="5"/>
    <x v="1"/>
    <x v="1"/>
    <x v="8"/>
    <n v="7"/>
    <n v="3"/>
    <n v="11"/>
    <x v="1"/>
  </r>
  <r>
    <x v="1543"/>
    <n v="1961"/>
    <n v="64"/>
    <s v="Graduation"/>
    <s v="Single"/>
    <s v="Senior"/>
    <n v="86429"/>
    <n v="0"/>
    <n v="0"/>
    <s v="21/11/2013"/>
    <n v="10"/>
    <n v="464"/>
    <n v="28"/>
    <n v="873"/>
    <n v="29"/>
    <n v="18"/>
    <n v="37"/>
    <n v="1412"/>
    <n v="1.6337109072186419E-2"/>
    <s v="MeatProducts"/>
    <x v="6"/>
    <x v="8"/>
    <x v="1"/>
    <x v="9"/>
    <n v="2"/>
    <n v="3"/>
    <n v="11"/>
    <x v="0"/>
  </r>
  <r>
    <x v="1544"/>
    <n v="1981"/>
    <n v="44"/>
    <s v="PhD"/>
    <s v="Together"/>
    <s v="Adult"/>
    <n v="44953"/>
    <n v="0"/>
    <n v="0"/>
    <s v="21/12/2012"/>
    <n v="31"/>
    <n v="728"/>
    <n v="17"/>
    <n v="133"/>
    <n v="11"/>
    <n v="8"/>
    <n v="124"/>
    <n v="897"/>
    <n v="1.9954174359886993E-2"/>
    <s v="Wines"/>
    <x v="1"/>
    <x v="8"/>
    <x v="6"/>
    <x v="11"/>
    <n v="6"/>
    <n v="3"/>
    <n v="11"/>
    <x v="1"/>
  </r>
  <r>
    <x v="1545"/>
    <n v="1966"/>
    <n v="59"/>
    <s v="Graduation"/>
    <s v="Divorced"/>
    <s v="Senior"/>
    <n v="67272"/>
    <n v="0"/>
    <n v="1"/>
    <s v="21/12/2013"/>
    <n v="12"/>
    <n v="357"/>
    <n v="35"/>
    <n v="271"/>
    <n v="28"/>
    <n v="28"/>
    <n v="14"/>
    <n v="719"/>
    <n v="1.0687953383279819E-2"/>
    <s v="Wines"/>
    <x v="5"/>
    <x v="10"/>
    <x v="3"/>
    <x v="1"/>
    <n v="5"/>
    <n v="3"/>
    <n v="11"/>
    <x v="1"/>
  </r>
  <r>
    <x v="1546"/>
    <n v="1970"/>
    <n v="55"/>
    <s v="2n Cycle"/>
    <s v="Married"/>
    <s v="Senior"/>
    <n v="23162"/>
    <n v="1"/>
    <n v="1"/>
    <s v="21/12/2013"/>
    <n v="82"/>
    <n v="8"/>
    <n v="3"/>
    <n v="9"/>
    <n v="19"/>
    <n v="4"/>
    <n v="22"/>
    <n v="43"/>
    <n v="1.8564890769363614E-3"/>
    <s v="GoldProds"/>
    <x v="5"/>
    <x v="6"/>
    <x v="0"/>
    <x v="2"/>
    <n v="6"/>
    <n v="3"/>
    <n v="11"/>
    <x v="1"/>
  </r>
  <r>
    <x v="1547"/>
    <n v="1977"/>
    <n v="48"/>
    <s v="2n Cycle"/>
    <s v="Married"/>
    <s v="Adult"/>
    <n v="31056"/>
    <n v="1"/>
    <n v="0"/>
    <s v="22/01/2013"/>
    <n v="99"/>
    <n v="5"/>
    <n v="10"/>
    <n v="13"/>
    <n v="3"/>
    <n v="8"/>
    <n v="16"/>
    <n v="39"/>
    <n v="1.2557959814528594E-3"/>
    <s v="GoldProds"/>
    <x v="1"/>
    <x v="6"/>
    <x v="4"/>
    <x v="2"/>
    <n v="8"/>
    <n v="3"/>
    <n v="11"/>
    <x v="1"/>
  </r>
  <r>
    <x v="1548"/>
    <n v="1963"/>
    <n v="62"/>
    <s v="Master"/>
    <s v="Single"/>
    <s v="Senior"/>
    <n v="64191"/>
    <n v="0"/>
    <n v="1"/>
    <s v="22/01/2013"/>
    <n v="30"/>
    <n v="420"/>
    <n v="15"/>
    <n v="186"/>
    <n v="151"/>
    <n v="38"/>
    <n v="15"/>
    <n v="810"/>
    <n v="1.261859139131654E-2"/>
    <s v="Wines"/>
    <x v="5"/>
    <x v="5"/>
    <x v="6"/>
    <x v="11"/>
    <n v="3"/>
    <n v="3"/>
    <n v="11"/>
    <x v="1"/>
  </r>
  <r>
    <x v="1549"/>
    <n v="1984"/>
    <n v="41"/>
    <s v="Master"/>
    <s v="Married"/>
    <s v="Adult"/>
    <n v="30477"/>
    <n v="1"/>
    <n v="0"/>
    <s v="22/01/2014"/>
    <n v="16"/>
    <n v="47"/>
    <n v="1"/>
    <n v="6"/>
    <n v="0"/>
    <n v="0"/>
    <n v="12"/>
    <n v="54"/>
    <n v="1.7718279358204547E-3"/>
    <s v="Wines"/>
    <x v="1"/>
    <x v="6"/>
    <x v="0"/>
    <x v="2"/>
    <n v="6"/>
    <n v="3"/>
    <n v="11"/>
    <x v="1"/>
  </r>
  <r>
    <x v="1550"/>
    <n v="1968"/>
    <n v="57"/>
    <s v="Master"/>
    <s v="Single"/>
    <s v="Senior"/>
    <n v="50014"/>
    <n v="1"/>
    <n v="0"/>
    <s v="22/01/2014"/>
    <n v="9"/>
    <n v="234"/>
    <n v="14"/>
    <n v="77"/>
    <n v="19"/>
    <n v="10"/>
    <n v="42"/>
    <n v="354"/>
    <n v="7.0780181549166231E-3"/>
    <s v="Wines"/>
    <x v="3"/>
    <x v="0"/>
    <x v="0"/>
    <x v="7"/>
    <n v="5"/>
    <n v="3"/>
    <n v="11"/>
    <x v="1"/>
  </r>
  <r>
    <x v="1551"/>
    <n v="1969"/>
    <n v="56"/>
    <s v="Graduation"/>
    <s v="Single"/>
    <s v="Senior"/>
    <n v="81657"/>
    <n v="0"/>
    <n v="0"/>
    <s v="22/01/2014"/>
    <n v="69"/>
    <n v="364"/>
    <n v="40"/>
    <n v="425"/>
    <n v="158"/>
    <n v="60"/>
    <n v="50"/>
    <n v="1047"/>
    <n v="1.2821925860612073E-2"/>
    <s v="MeatProducts"/>
    <x v="1"/>
    <x v="4"/>
    <x v="1"/>
    <x v="7"/>
    <n v="1"/>
    <n v="3"/>
    <n v="11"/>
    <x v="1"/>
  </r>
  <r>
    <x v="1552"/>
    <n v="1944"/>
    <n v="81"/>
    <s v="Graduation"/>
    <s v="Married"/>
    <s v="Senior"/>
    <n v="80589"/>
    <n v="0"/>
    <n v="0"/>
    <s v="22/01/2014"/>
    <n v="25"/>
    <n v="507"/>
    <n v="93"/>
    <n v="520"/>
    <n v="242"/>
    <n v="40"/>
    <n v="26"/>
    <n v="1402"/>
    <n v="1.7396915211753464E-2"/>
    <s v="MeatProducts"/>
    <x v="1"/>
    <x v="5"/>
    <x v="11"/>
    <x v="8"/>
    <n v="1"/>
    <n v="3"/>
    <n v="11"/>
    <x v="0"/>
  </r>
  <r>
    <x v="1553"/>
    <n v="1975"/>
    <n v="50"/>
    <s v="Master"/>
    <s v="Together"/>
    <s v="Adult"/>
    <n v="34176"/>
    <n v="0"/>
    <n v="1"/>
    <s v="22/01/2014"/>
    <n v="9"/>
    <n v="11"/>
    <n v="2"/>
    <n v="7"/>
    <n v="4"/>
    <n v="2"/>
    <n v="2"/>
    <n v="26"/>
    <n v="7.607677902621723E-4"/>
    <s v="Wines"/>
    <x v="1"/>
    <x v="6"/>
    <x v="4"/>
    <x v="2"/>
    <n v="3"/>
    <n v="3"/>
    <n v="11"/>
    <x v="1"/>
  </r>
  <r>
    <x v="1554"/>
    <n v="1981"/>
    <n v="44"/>
    <s v="Graduation"/>
    <s v="Single"/>
    <s v="Adult"/>
    <n v="91065"/>
    <n v="0"/>
    <n v="0"/>
    <s v="22/02/2013"/>
    <n v="33"/>
    <n v="822"/>
    <n v="114"/>
    <n v="108"/>
    <n v="179"/>
    <n v="137"/>
    <n v="114"/>
    <n v="1360"/>
    <n v="1.4934387525393949E-2"/>
    <s v="Wines"/>
    <x v="1"/>
    <x v="8"/>
    <x v="7"/>
    <x v="6"/>
    <n v="3"/>
    <n v="3"/>
    <n v="11"/>
    <x v="0"/>
  </r>
  <r>
    <x v="1555"/>
    <n v="1955"/>
    <n v="70"/>
    <s v="Graduation"/>
    <s v="Together"/>
    <s v="Senior"/>
    <n v="76005"/>
    <n v="0"/>
    <n v="0"/>
    <s v="22/02/2013"/>
    <n v="72"/>
    <n v="983"/>
    <n v="20"/>
    <n v="389"/>
    <n v="240"/>
    <n v="50"/>
    <n v="40"/>
    <n v="1682"/>
    <n v="2.2130123018222484E-2"/>
    <s v="Wines"/>
    <x v="1"/>
    <x v="4"/>
    <x v="2"/>
    <x v="11"/>
    <n v="6"/>
    <n v="3"/>
    <n v="11"/>
    <x v="1"/>
  </r>
  <r>
    <x v="1556"/>
    <n v="1967"/>
    <n v="58"/>
    <s v="PhD"/>
    <s v="Married"/>
    <s v="Senior"/>
    <n v="77766"/>
    <n v="0"/>
    <n v="1"/>
    <s v="22/02/2013"/>
    <n v="97"/>
    <n v="1004"/>
    <n v="59"/>
    <n v="265"/>
    <n v="115"/>
    <n v="59"/>
    <n v="27"/>
    <n v="1502"/>
    <n v="1.9314353316359334E-2"/>
    <s v="Wines"/>
    <x v="3"/>
    <x v="11"/>
    <x v="11"/>
    <x v="12"/>
    <n v="6"/>
    <n v="3"/>
    <n v="11"/>
    <x v="0"/>
  </r>
  <r>
    <x v="1557"/>
    <n v="1967"/>
    <n v="58"/>
    <s v="PhD"/>
    <s v="Married"/>
    <s v="Senior"/>
    <n v="77766"/>
    <n v="0"/>
    <n v="1"/>
    <s v="22/02/2013"/>
    <n v="97"/>
    <n v="1004"/>
    <n v="59"/>
    <n v="265"/>
    <n v="115"/>
    <n v="59"/>
    <n v="27"/>
    <n v="1502"/>
    <n v="1.9314353316359334E-2"/>
    <s v="Wines"/>
    <x v="3"/>
    <x v="11"/>
    <x v="11"/>
    <x v="12"/>
    <n v="6"/>
    <n v="3"/>
    <n v="11"/>
    <x v="0"/>
  </r>
  <r>
    <x v="1558"/>
    <n v="1982"/>
    <n v="43"/>
    <s v="Graduation"/>
    <s v="Together"/>
    <s v="Adult"/>
    <n v="19444"/>
    <n v="1"/>
    <n v="0"/>
    <s v="22/02/2014"/>
    <n v="8"/>
    <n v="16"/>
    <n v="0"/>
    <n v="23"/>
    <n v="3"/>
    <n v="2"/>
    <n v="10"/>
    <n v="44"/>
    <n v="2.2629088664883768E-3"/>
    <s v="MeatProducts"/>
    <x v="5"/>
    <x v="0"/>
    <x v="0"/>
    <x v="0"/>
    <n v="7"/>
    <n v="3"/>
    <n v="11"/>
    <x v="0"/>
  </r>
  <r>
    <x v="1559"/>
    <n v="1972"/>
    <n v="53"/>
    <s v="Graduation"/>
    <s v="Married"/>
    <s v="Senior"/>
    <n v="59666"/>
    <n v="1"/>
    <n v="1"/>
    <s v="22/03/2013"/>
    <n v="87"/>
    <n v="623"/>
    <n v="53"/>
    <n v="178"/>
    <n v="23"/>
    <n v="17"/>
    <n v="133"/>
    <n v="894"/>
    <n v="1.4983407635839507E-2"/>
    <s v="Wines"/>
    <x v="9"/>
    <x v="4"/>
    <x v="3"/>
    <x v="7"/>
    <n v="8"/>
    <n v="3"/>
    <n v="11"/>
    <x v="1"/>
  </r>
  <r>
    <x v="1560"/>
    <n v="1957"/>
    <n v="68"/>
    <s v="Graduation"/>
    <s v="Married"/>
    <s v="Senior"/>
    <n v="47743"/>
    <n v="0"/>
    <n v="1"/>
    <s v="22/03/2013"/>
    <n v="56"/>
    <n v="198"/>
    <n v="2"/>
    <n v="43"/>
    <n v="0"/>
    <n v="12"/>
    <n v="20"/>
    <n v="255"/>
    <n v="5.3410971241857445E-3"/>
    <s v="Wines"/>
    <x v="5"/>
    <x v="0"/>
    <x v="0"/>
    <x v="3"/>
    <n v="6"/>
    <n v="3"/>
    <n v="11"/>
    <x v="1"/>
  </r>
  <r>
    <x v="1561"/>
    <n v="1952"/>
    <n v="73"/>
    <s v="Master"/>
    <s v="Single"/>
    <s v="Senior"/>
    <n v="8820"/>
    <n v="1"/>
    <n v="1"/>
    <s v="22/03/2013"/>
    <n v="52"/>
    <n v="12"/>
    <n v="0"/>
    <n v="13"/>
    <n v="4"/>
    <n v="2"/>
    <n v="4"/>
    <n v="31"/>
    <n v="3.5147392290249433E-3"/>
    <s v="MeatProducts"/>
    <x v="2"/>
    <x v="4"/>
    <x v="4"/>
    <x v="2"/>
    <n v="8"/>
    <n v="3"/>
    <n v="11"/>
    <x v="1"/>
  </r>
  <r>
    <x v="1562"/>
    <n v="1969"/>
    <n v="56"/>
    <s v="PhD"/>
    <s v="Widow"/>
    <s v="Senior"/>
    <n v="62187"/>
    <n v="0"/>
    <n v="1"/>
    <s v="22/03/2014"/>
    <n v="38"/>
    <n v="512"/>
    <n v="0"/>
    <n v="83"/>
    <n v="0"/>
    <n v="0"/>
    <n v="41"/>
    <n v="595"/>
    <n v="9.5679161239487359E-3"/>
    <s v="Wines"/>
    <x v="5"/>
    <x v="10"/>
    <x v="3"/>
    <x v="5"/>
    <n v="4"/>
    <n v="3"/>
    <n v="11"/>
    <x v="1"/>
  </r>
  <r>
    <x v="1563"/>
    <n v="1976"/>
    <n v="49"/>
    <s v="Graduation"/>
    <s v="Divorced"/>
    <s v="Adult"/>
    <n v="30992"/>
    <n v="1"/>
    <n v="0"/>
    <s v="22/04/2013"/>
    <n v="83"/>
    <n v="17"/>
    <n v="0"/>
    <n v="14"/>
    <n v="7"/>
    <n v="3"/>
    <n v="2"/>
    <n v="41"/>
    <n v="1.3229220443985545E-3"/>
    <s v="Wines"/>
    <x v="1"/>
    <x v="6"/>
    <x v="4"/>
    <x v="2"/>
    <n v="7"/>
    <n v="3"/>
    <n v="11"/>
    <x v="1"/>
  </r>
  <r>
    <x v="1564"/>
    <n v="1978"/>
    <n v="47"/>
    <s v="PhD"/>
    <s v="Married"/>
    <s v="Adult"/>
    <n v="41014"/>
    <n v="1"/>
    <n v="0"/>
    <s v="22/04/2013"/>
    <n v="65"/>
    <n v="7"/>
    <n v="2"/>
    <n v="6"/>
    <n v="2"/>
    <n v="0"/>
    <n v="3"/>
    <n v="17"/>
    <n v="4.1449261227873409E-4"/>
    <s v="Wines"/>
    <x v="1"/>
    <x v="6"/>
    <x v="4"/>
    <x v="0"/>
    <n v="7"/>
    <n v="3"/>
    <n v="11"/>
    <x v="1"/>
  </r>
  <r>
    <x v="1565"/>
    <n v="1969"/>
    <n v="56"/>
    <s v="Master"/>
    <s v="Married"/>
    <s v="Senior"/>
    <n v="43641"/>
    <n v="1"/>
    <n v="1"/>
    <s v="22/04/2013"/>
    <n v="50"/>
    <n v="57"/>
    <n v="2"/>
    <n v="51"/>
    <n v="4"/>
    <n v="2"/>
    <n v="23"/>
    <n v="116"/>
    <n v="2.6580509154235698E-3"/>
    <s v="Wines"/>
    <x v="5"/>
    <x v="1"/>
    <x v="0"/>
    <x v="4"/>
    <n v="6"/>
    <n v="3"/>
    <n v="11"/>
    <x v="1"/>
  </r>
  <r>
    <x v="1566"/>
    <n v="1960"/>
    <n v="65"/>
    <s v="Master"/>
    <s v="Married"/>
    <s v="Senior"/>
    <n v="81843"/>
    <n v="0"/>
    <n v="0"/>
    <s v="22/04/2013"/>
    <n v="13"/>
    <n v="779"/>
    <n v="86"/>
    <n v="537"/>
    <n v="34"/>
    <n v="69"/>
    <n v="138"/>
    <n v="1505"/>
    <n v="1.8388866488276333E-2"/>
    <s v="Wines"/>
    <x v="1"/>
    <x v="5"/>
    <x v="7"/>
    <x v="1"/>
    <n v="3"/>
    <n v="3"/>
    <n v="11"/>
    <x v="1"/>
  </r>
  <r>
    <x v="1567"/>
    <n v="1978"/>
    <n v="47"/>
    <s v="Graduation"/>
    <s v="Married"/>
    <s v="Adult"/>
    <n v="38136"/>
    <n v="1"/>
    <n v="0"/>
    <s v="22/04/2013"/>
    <n v="69"/>
    <n v="8"/>
    <n v="15"/>
    <n v="27"/>
    <n v="0"/>
    <n v="20"/>
    <n v="33"/>
    <n v="70"/>
    <n v="1.8355359765051395E-3"/>
    <s v="GoldProds"/>
    <x v="3"/>
    <x v="4"/>
    <x v="0"/>
    <x v="0"/>
    <n v="8"/>
    <n v="3"/>
    <n v="11"/>
    <x v="1"/>
  </r>
  <r>
    <x v="1568"/>
    <n v="1976"/>
    <n v="49"/>
    <s v="Graduation"/>
    <s v="Divorced"/>
    <s v="Adult"/>
    <n v="30992"/>
    <n v="1"/>
    <n v="0"/>
    <s v="22/04/2013"/>
    <n v="83"/>
    <n v="17"/>
    <n v="0"/>
    <n v="14"/>
    <n v="7"/>
    <n v="3"/>
    <n v="2"/>
    <n v="41"/>
    <n v="1.3229220443985545E-3"/>
    <s v="Wines"/>
    <x v="1"/>
    <x v="6"/>
    <x v="4"/>
    <x v="2"/>
    <n v="7"/>
    <n v="3"/>
    <n v="11"/>
    <x v="1"/>
  </r>
  <r>
    <x v="1569"/>
    <n v="1984"/>
    <n v="41"/>
    <s v="2n Cycle"/>
    <s v="Married"/>
    <s v="Adult"/>
    <n v="35684"/>
    <n v="1"/>
    <n v="0"/>
    <s v="22/04/2014"/>
    <n v="66"/>
    <n v="10"/>
    <n v="4"/>
    <n v="7"/>
    <n v="0"/>
    <n v="6"/>
    <n v="3"/>
    <n v="27"/>
    <n v="7.5664163210402424E-4"/>
    <s v="Wines"/>
    <x v="1"/>
    <x v="6"/>
    <x v="4"/>
    <x v="2"/>
    <n v="6"/>
    <n v="3"/>
    <n v="11"/>
    <x v="1"/>
  </r>
  <r>
    <x v="1570"/>
    <n v="1968"/>
    <n v="57"/>
    <s v="PhD"/>
    <s v="Divorced"/>
    <s v="Senior"/>
    <n v="69674"/>
    <n v="0"/>
    <n v="2"/>
    <s v="22/05/2013"/>
    <n v="46"/>
    <n v="554"/>
    <n v="41"/>
    <n v="215"/>
    <n v="11"/>
    <n v="0"/>
    <n v="24"/>
    <n v="821"/>
    <n v="1.1783448632201396E-2"/>
    <s v="Wines"/>
    <x v="5"/>
    <x v="7"/>
    <x v="3"/>
    <x v="5"/>
    <n v="5"/>
    <n v="3"/>
    <n v="11"/>
    <x v="1"/>
  </r>
  <r>
    <x v="1571"/>
    <n v="1959"/>
    <n v="66"/>
    <s v="Graduation"/>
    <s v="Together"/>
    <s v="Senior"/>
    <n v="87771"/>
    <n v="0"/>
    <n v="1"/>
    <s v="22/05/2013"/>
    <n v="61"/>
    <n v="1492"/>
    <n v="38"/>
    <n v="287"/>
    <n v="50"/>
    <n v="57"/>
    <n v="33"/>
    <n v="1924"/>
    <n v="2.1920679951236741E-2"/>
    <s v="Wines"/>
    <x v="1"/>
    <x v="5"/>
    <x v="11"/>
    <x v="4"/>
    <n v="6"/>
    <n v="3"/>
    <n v="11"/>
    <x v="0"/>
  </r>
  <r>
    <x v="1572"/>
    <n v="1959"/>
    <n v="66"/>
    <s v="Graduation"/>
    <s v="Together"/>
    <s v="Senior"/>
    <n v="87771"/>
    <n v="0"/>
    <n v="1"/>
    <s v="22/05/2013"/>
    <n v="61"/>
    <n v="1492"/>
    <n v="38"/>
    <n v="287"/>
    <n v="50"/>
    <n v="57"/>
    <n v="33"/>
    <n v="1924"/>
    <n v="2.1920679951236741E-2"/>
    <s v="Wines"/>
    <x v="1"/>
    <x v="5"/>
    <x v="11"/>
    <x v="4"/>
    <n v="6"/>
    <n v="3"/>
    <n v="11"/>
    <x v="0"/>
  </r>
  <r>
    <x v="1573"/>
    <n v="1970"/>
    <n v="55"/>
    <s v="PhD"/>
    <s v="Married"/>
    <s v="Senior"/>
    <n v="67536"/>
    <n v="0"/>
    <n v="1"/>
    <s v="22/05/2013"/>
    <n v="45"/>
    <n v="1253"/>
    <n v="0"/>
    <n v="447"/>
    <n v="23"/>
    <n v="71"/>
    <n v="35"/>
    <n v="1794"/>
    <n v="2.65636105188344E-2"/>
    <s v="Wines"/>
    <x v="5"/>
    <x v="11"/>
    <x v="2"/>
    <x v="12"/>
    <n v="8"/>
    <n v="3"/>
    <n v="11"/>
    <x v="1"/>
  </r>
  <r>
    <x v="1574"/>
    <n v="1965"/>
    <n v="60"/>
    <s v="Graduation"/>
    <s v="Together"/>
    <s v="Senior"/>
    <n v="36317"/>
    <n v="0"/>
    <n v="1"/>
    <s v="22/05/2013"/>
    <n v="53"/>
    <n v="87"/>
    <n v="3"/>
    <n v="25"/>
    <n v="3"/>
    <n v="2"/>
    <n v="13"/>
    <n v="120"/>
    <n v="3.3042376848307956E-3"/>
    <s v="Wines"/>
    <x v="3"/>
    <x v="4"/>
    <x v="4"/>
    <x v="4"/>
    <n v="7"/>
    <n v="3"/>
    <n v="11"/>
    <x v="1"/>
  </r>
  <r>
    <x v="1575"/>
    <n v="1983"/>
    <n v="42"/>
    <s v="PhD"/>
    <s v="Divorced"/>
    <s v="Adult"/>
    <n v="90687"/>
    <n v="0"/>
    <n v="0"/>
    <s v="22/05/2013"/>
    <n v="98"/>
    <n v="982"/>
    <n v="17"/>
    <n v="672"/>
    <n v="23"/>
    <n v="34"/>
    <n v="51"/>
    <n v="1728"/>
    <n v="1.9054550266300572E-2"/>
    <s v="Wines"/>
    <x v="1"/>
    <x v="10"/>
    <x v="3"/>
    <x v="7"/>
    <n v="2"/>
    <n v="3"/>
    <n v="11"/>
    <x v="0"/>
  </r>
  <r>
    <x v="1576"/>
    <n v="1975"/>
    <n v="50"/>
    <s v="Master"/>
    <s v="Together"/>
    <s v="Adult"/>
    <n v="22669"/>
    <n v="1"/>
    <n v="0"/>
    <s v="22/05/2013"/>
    <n v="30"/>
    <n v="16"/>
    <n v="14"/>
    <n v="36"/>
    <n v="37"/>
    <n v="22"/>
    <n v="48"/>
    <n v="125"/>
    <n v="5.514138250474216E-3"/>
    <s v="GoldProds"/>
    <x v="5"/>
    <x v="0"/>
    <x v="0"/>
    <x v="0"/>
    <n v="9"/>
    <n v="3"/>
    <n v="11"/>
    <x v="0"/>
  </r>
  <r>
    <x v="1577"/>
    <n v="1989"/>
    <n v="36"/>
    <s v="Master"/>
    <s v="Divorced"/>
    <s v="Adult"/>
    <n v="10979"/>
    <n v="0"/>
    <n v="0"/>
    <s v="22/05/2014"/>
    <n v="34"/>
    <n v="8"/>
    <n v="4"/>
    <n v="10"/>
    <n v="2"/>
    <n v="2"/>
    <n v="4"/>
    <n v="26"/>
    <n v="2.3681573913835502E-3"/>
    <s v="MeatProducts"/>
    <x v="3"/>
    <x v="4"/>
    <x v="4"/>
    <x v="2"/>
    <n v="5"/>
    <n v="3"/>
    <n v="11"/>
    <x v="1"/>
  </r>
  <r>
    <x v="1578"/>
    <n v="1983"/>
    <n v="42"/>
    <s v="Graduation"/>
    <s v="Married"/>
    <s v="Adult"/>
    <n v="30096"/>
    <n v="1"/>
    <n v="0"/>
    <s v="22/05/2014"/>
    <n v="30"/>
    <n v="5"/>
    <n v="3"/>
    <n v="11"/>
    <n v="12"/>
    <n v="5"/>
    <n v="9"/>
    <n v="36"/>
    <n v="1.1961722488038277E-3"/>
    <s v="FishProducts"/>
    <x v="1"/>
    <x v="1"/>
    <x v="4"/>
    <x v="2"/>
    <n v="6"/>
    <n v="3"/>
    <n v="11"/>
    <x v="1"/>
  </r>
  <r>
    <x v="1579"/>
    <n v="1983"/>
    <n v="42"/>
    <s v="Graduation"/>
    <s v="Married"/>
    <s v="Adult"/>
    <n v="30096"/>
    <n v="1"/>
    <n v="0"/>
    <s v="22/05/2014"/>
    <n v="30"/>
    <n v="5"/>
    <n v="3"/>
    <n v="11"/>
    <n v="12"/>
    <n v="5"/>
    <n v="9"/>
    <n v="36"/>
    <n v="1.1961722488038277E-3"/>
    <s v="FishProducts"/>
    <x v="1"/>
    <x v="1"/>
    <x v="4"/>
    <x v="2"/>
    <n v="6"/>
    <n v="3"/>
    <n v="11"/>
    <x v="1"/>
  </r>
  <r>
    <x v="1580"/>
    <n v="1949"/>
    <n v="76"/>
    <s v="PhD"/>
    <s v="Together"/>
    <s v="Senior"/>
    <n v="67911"/>
    <n v="0"/>
    <n v="1"/>
    <s v="22/05/2014"/>
    <n v="63"/>
    <n v="529"/>
    <n v="0"/>
    <n v="356"/>
    <n v="63"/>
    <n v="28"/>
    <n v="0"/>
    <n v="976"/>
    <n v="1.437175126268204E-2"/>
    <s v="Wines"/>
    <x v="5"/>
    <x v="10"/>
    <x v="5"/>
    <x v="12"/>
    <n v="3"/>
    <n v="3"/>
    <n v="11"/>
    <x v="1"/>
  </r>
  <r>
    <x v="1581"/>
    <n v="1974"/>
    <n v="51"/>
    <s v="Graduation"/>
    <s v="Married"/>
    <s v="Senior"/>
    <n v="26751"/>
    <n v="2"/>
    <n v="0"/>
    <s v="22/05/2014"/>
    <n v="26"/>
    <n v="1"/>
    <n v="1"/>
    <n v="5"/>
    <n v="0"/>
    <n v="3"/>
    <n v="1"/>
    <n v="10"/>
    <n v="3.7381780120369332E-4"/>
    <s v="MeatProducts"/>
    <x v="1"/>
    <x v="6"/>
    <x v="4"/>
    <x v="0"/>
    <n v="8"/>
    <n v="3"/>
    <n v="11"/>
    <x v="1"/>
  </r>
  <r>
    <x v="1582"/>
    <n v="1952"/>
    <n v="73"/>
    <s v="Graduation"/>
    <s v="Single"/>
    <s v="Senior"/>
    <n v="75127"/>
    <n v="0"/>
    <n v="0"/>
    <s v="22/05/2014"/>
    <n v="92"/>
    <n v="203"/>
    <n v="35"/>
    <n v="305"/>
    <n v="46"/>
    <n v="17"/>
    <n v="227"/>
    <n v="606"/>
    <n v="8.0663409959135859E-3"/>
    <s v="MeatProducts"/>
    <x v="1"/>
    <x v="1"/>
    <x v="12"/>
    <x v="8"/>
    <n v="1"/>
    <n v="3"/>
    <n v="11"/>
    <x v="1"/>
  </r>
  <r>
    <x v="1583"/>
    <n v="1952"/>
    <n v="73"/>
    <s v="Graduation"/>
    <s v="Single"/>
    <s v="Senior"/>
    <n v="75127"/>
    <n v="0"/>
    <n v="0"/>
    <s v="22/05/2014"/>
    <n v="92"/>
    <n v="203"/>
    <n v="35"/>
    <n v="305"/>
    <n v="46"/>
    <n v="17"/>
    <n v="227"/>
    <n v="606"/>
    <n v="8.0663409959135859E-3"/>
    <s v="MeatProducts"/>
    <x v="1"/>
    <x v="1"/>
    <x v="12"/>
    <x v="8"/>
    <n v="1"/>
    <n v="3"/>
    <n v="11"/>
    <x v="1"/>
  </r>
  <r>
    <x v="1584"/>
    <n v="1989"/>
    <n v="36"/>
    <s v="Master"/>
    <s v="Divorced"/>
    <s v="Adult"/>
    <n v="10979"/>
    <n v="0"/>
    <n v="0"/>
    <s v="22/05/2014"/>
    <n v="34"/>
    <n v="8"/>
    <n v="4"/>
    <n v="10"/>
    <n v="2"/>
    <n v="2"/>
    <n v="4"/>
    <n v="26"/>
    <n v="2.3681573913835502E-3"/>
    <s v="MeatProducts"/>
    <x v="3"/>
    <x v="4"/>
    <x v="4"/>
    <x v="2"/>
    <n v="5"/>
    <n v="3"/>
    <n v="11"/>
    <x v="1"/>
  </r>
  <r>
    <x v="1585"/>
    <n v="1974"/>
    <n v="51"/>
    <s v="Graduation"/>
    <s v="Divorced"/>
    <s v="Senior"/>
    <n v="39996"/>
    <n v="1"/>
    <n v="1"/>
    <s v="22/05/2014"/>
    <n v="85"/>
    <n v="11"/>
    <n v="0"/>
    <n v="3"/>
    <n v="0"/>
    <n v="0"/>
    <n v="1"/>
    <n v="14"/>
    <n v="3.5003500350035003E-4"/>
    <s v="Wines"/>
    <x v="1"/>
    <x v="6"/>
    <x v="4"/>
    <x v="0"/>
    <n v="6"/>
    <n v="3"/>
    <n v="11"/>
    <x v="1"/>
  </r>
  <r>
    <x v="1586"/>
    <n v="1949"/>
    <n v="76"/>
    <s v="PhD"/>
    <s v="Together"/>
    <s v="Senior"/>
    <n v="67911"/>
    <n v="0"/>
    <n v="1"/>
    <s v="22/05/2014"/>
    <n v="63"/>
    <n v="529"/>
    <n v="0"/>
    <n v="356"/>
    <n v="63"/>
    <n v="28"/>
    <n v="0"/>
    <n v="976"/>
    <n v="1.437175126268204E-2"/>
    <s v="Wines"/>
    <x v="5"/>
    <x v="10"/>
    <x v="5"/>
    <x v="12"/>
    <n v="3"/>
    <n v="3"/>
    <n v="11"/>
    <x v="1"/>
  </r>
  <r>
    <x v="1587"/>
    <n v="1972"/>
    <n v="53"/>
    <s v="PhD"/>
    <s v="Single"/>
    <s v="Senior"/>
    <n v="38578"/>
    <n v="1"/>
    <n v="1"/>
    <s v="22/06/2013"/>
    <n v="2"/>
    <n v="38"/>
    <n v="4"/>
    <n v="22"/>
    <n v="3"/>
    <n v="3"/>
    <n v="3"/>
    <n v="70"/>
    <n v="1.8145056768106174E-3"/>
    <s v="Wines"/>
    <x v="5"/>
    <x v="4"/>
    <x v="4"/>
    <x v="2"/>
    <n v="8"/>
    <n v="3"/>
    <n v="11"/>
    <x v="0"/>
  </r>
  <r>
    <x v="1588"/>
    <n v="1972"/>
    <n v="53"/>
    <s v="PhD"/>
    <s v="Single"/>
    <s v="Senior"/>
    <n v="38578"/>
    <n v="1"/>
    <n v="1"/>
    <s v="22/06/2013"/>
    <n v="2"/>
    <n v="38"/>
    <n v="4"/>
    <n v="22"/>
    <n v="3"/>
    <n v="3"/>
    <n v="3"/>
    <n v="70"/>
    <n v="1.8145056768106174E-3"/>
    <s v="Wines"/>
    <x v="5"/>
    <x v="4"/>
    <x v="4"/>
    <x v="2"/>
    <n v="8"/>
    <n v="3"/>
    <n v="11"/>
    <x v="1"/>
  </r>
  <r>
    <x v="1589"/>
    <n v="1991"/>
    <n v="34"/>
    <s v="Graduation"/>
    <s v="Married"/>
    <s v="Adult"/>
    <n v="51373"/>
    <n v="0"/>
    <n v="0"/>
    <s v="22/06/2013"/>
    <n v="37"/>
    <n v="83"/>
    <n v="2"/>
    <n v="101"/>
    <n v="64"/>
    <n v="26"/>
    <n v="117"/>
    <n v="276"/>
    <n v="5.372471921048021E-3"/>
    <s v="GoldProds"/>
    <x v="1"/>
    <x v="4"/>
    <x v="2"/>
    <x v="2"/>
    <n v="4"/>
    <n v="3"/>
    <n v="11"/>
    <x v="1"/>
  </r>
  <r>
    <x v="1590"/>
    <n v="1965"/>
    <n v="60"/>
    <s v="Graduation"/>
    <s v="Divorced"/>
    <s v="Senior"/>
    <n v="4861"/>
    <n v="0"/>
    <n v="0"/>
    <s v="22/06/2014"/>
    <n v="20"/>
    <n v="2"/>
    <n v="1"/>
    <n v="1"/>
    <n v="1"/>
    <n v="0"/>
    <n v="1"/>
    <n v="5"/>
    <n v="1.0285949393128986E-3"/>
    <s v="Wines"/>
    <x v="6"/>
    <x v="9"/>
    <x v="4"/>
    <x v="13"/>
    <n v="14"/>
    <n v="3"/>
    <n v="11"/>
    <x v="1"/>
  </r>
  <r>
    <x v="1591"/>
    <n v="1954"/>
    <n v="71"/>
    <s v="Graduation"/>
    <s v="Divorced"/>
    <s v="Senior"/>
    <n v="64587"/>
    <n v="1"/>
    <n v="1"/>
    <s v="22/06/2014"/>
    <n v="49"/>
    <n v="66"/>
    <n v="0"/>
    <n v="16"/>
    <n v="0"/>
    <n v="6"/>
    <n v="20"/>
    <n v="88"/>
    <n v="1.3625032901357858E-3"/>
    <s v="Wines"/>
    <x v="3"/>
    <x v="6"/>
    <x v="0"/>
    <x v="4"/>
    <n v="3"/>
    <n v="3"/>
    <n v="11"/>
    <x v="1"/>
  </r>
  <r>
    <x v="1592"/>
    <n v="1970"/>
    <n v="55"/>
    <s v="Master"/>
    <s v="Together"/>
    <s v="Senior"/>
    <n v="79419"/>
    <n v="0"/>
    <n v="0"/>
    <s v="22/06/2014"/>
    <n v="96"/>
    <n v="751"/>
    <n v="127"/>
    <n v="687"/>
    <n v="20"/>
    <n v="15"/>
    <n v="31"/>
    <n v="1600"/>
    <n v="2.0146312595222805E-2"/>
    <s v="Wines"/>
    <x v="1"/>
    <x v="0"/>
    <x v="9"/>
    <x v="4"/>
    <n v="2"/>
    <n v="3"/>
    <n v="11"/>
    <x v="1"/>
  </r>
  <r>
    <x v="1593"/>
    <n v="1977"/>
    <n v="48"/>
    <s v="2n Cycle"/>
    <s v="Single"/>
    <s v="Adult"/>
    <n v="31878"/>
    <n v="0"/>
    <n v="1"/>
    <s v="22/06/2014"/>
    <n v="7"/>
    <n v="23"/>
    <n v="4"/>
    <n v="5"/>
    <n v="10"/>
    <n v="5"/>
    <n v="23"/>
    <n v="47"/>
    <n v="1.474371039588431E-3"/>
    <s v="Wines"/>
    <x v="1"/>
    <x v="6"/>
    <x v="4"/>
    <x v="4"/>
    <n v="3"/>
    <n v="3"/>
    <n v="11"/>
    <x v="1"/>
  </r>
  <r>
    <x v="1594"/>
    <n v="1959"/>
    <n v="66"/>
    <s v="Graduation"/>
    <s v="Widow"/>
    <s v="Senior"/>
    <n v="76320"/>
    <n v="0"/>
    <n v="1"/>
    <s v="22/06/2014"/>
    <n v="49"/>
    <n v="526"/>
    <n v="35"/>
    <n v="214"/>
    <n v="69"/>
    <n v="53"/>
    <n v="35"/>
    <n v="897"/>
    <n v="1.1753144654088051E-2"/>
    <s v="Wines"/>
    <x v="3"/>
    <x v="10"/>
    <x v="6"/>
    <x v="4"/>
    <n v="2"/>
    <n v="3"/>
    <n v="11"/>
    <x v="1"/>
  </r>
  <r>
    <x v="1595"/>
    <n v="1972"/>
    <n v="53"/>
    <s v="Graduation"/>
    <s v="Together"/>
    <s v="Senior"/>
    <n v="59868"/>
    <n v="0"/>
    <n v="1"/>
    <s v="22/07/2013"/>
    <n v="37"/>
    <n v="771"/>
    <n v="51"/>
    <n v="154"/>
    <n v="54"/>
    <n v="10"/>
    <n v="154"/>
    <n v="1040"/>
    <n v="1.7371550744972271E-2"/>
    <s v="Wines"/>
    <x v="9"/>
    <x v="11"/>
    <x v="3"/>
    <x v="1"/>
    <n v="6"/>
    <n v="3"/>
    <n v="11"/>
    <x v="1"/>
  </r>
  <r>
    <x v="1596"/>
    <n v="1947"/>
    <n v="78"/>
    <s v="PhD"/>
    <s v="Widow"/>
    <s v="Senior"/>
    <n v="25358"/>
    <n v="0"/>
    <n v="1"/>
    <s v="22/07/2013"/>
    <n v="57"/>
    <n v="19"/>
    <n v="0"/>
    <n v="5"/>
    <n v="0"/>
    <n v="0"/>
    <n v="8"/>
    <n v="24"/>
    <n v="9.4644688066882247E-4"/>
    <s v="Wines"/>
    <x v="3"/>
    <x v="6"/>
    <x v="4"/>
    <x v="2"/>
    <n v="6"/>
    <n v="3"/>
    <n v="11"/>
    <x v="1"/>
  </r>
  <r>
    <x v="1597"/>
    <n v="1973"/>
    <n v="52"/>
    <s v="2n Cycle"/>
    <s v="Married"/>
    <s v="Senior"/>
    <n v="35688"/>
    <n v="2"/>
    <n v="1"/>
    <s v="22/08/2012"/>
    <n v="94"/>
    <n v="73"/>
    <n v="3"/>
    <n v="90"/>
    <n v="12"/>
    <n v="1"/>
    <n v="32"/>
    <n v="179"/>
    <n v="5.015691548980049E-3"/>
    <s v="MeatProducts"/>
    <x v="9"/>
    <x v="0"/>
    <x v="0"/>
    <x v="4"/>
    <n v="8"/>
    <n v="3"/>
    <n v="11"/>
    <x v="1"/>
  </r>
  <r>
    <x v="1598"/>
    <n v="1973"/>
    <n v="52"/>
    <s v="2n Cycle"/>
    <s v="Married"/>
    <s v="Senior"/>
    <n v="35688"/>
    <n v="2"/>
    <n v="1"/>
    <s v="22/08/2012"/>
    <n v="94"/>
    <n v="73"/>
    <n v="3"/>
    <n v="90"/>
    <n v="12"/>
    <n v="1"/>
    <n v="32"/>
    <n v="179"/>
    <n v="5.015691548980049E-3"/>
    <s v="MeatProducts"/>
    <x v="9"/>
    <x v="0"/>
    <x v="0"/>
    <x v="4"/>
    <n v="8"/>
    <n v="3"/>
    <n v="11"/>
    <x v="1"/>
  </r>
  <r>
    <x v="1599"/>
    <n v="1987"/>
    <n v="38"/>
    <s v="Graduation"/>
    <s v="Single"/>
    <s v="Adult"/>
    <n v="46923"/>
    <n v="1"/>
    <n v="0"/>
    <s v="22/08/2012"/>
    <n v="90"/>
    <n v="85"/>
    <n v="44"/>
    <n v="54"/>
    <n v="102"/>
    <n v="78"/>
    <n v="6"/>
    <n v="363"/>
    <n v="7.7360782558659929E-3"/>
    <s v="FishProducts"/>
    <x v="5"/>
    <x v="5"/>
    <x v="0"/>
    <x v="9"/>
    <n v="7"/>
    <n v="3"/>
    <n v="11"/>
    <x v="1"/>
  </r>
  <r>
    <x v="1600"/>
    <n v="1956"/>
    <n v="69"/>
    <s v="Graduation"/>
    <s v="Married"/>
    <s v="Senior"/>
    <n v="79456"/>
    <n v="0"/>
    <n v="0"/>
    <s v="22/08/2012"/>
    <n v="12"/>
    <n v="565"/>
    <n v="42"/>
    <n v="548"/>
    <n v="64"/>
    <n v="83"/>
    <n v="99"/>
    <n v="1302"/>
    <n v="1.6386427708417237E-2"/>
    <s v="Wines"/>
    <x v="1"/>
    <x v="5"/>
    <x v="9"/>
    <x v="4"/>
    <n v="3"/>
    <n v="3"/>
    <n v="11"/>
    <x v="0"/>
  </r>
  <r>
    <x v="1601"/>
    <n v="1994"/>
    <n v="31"/>
    <s v="Graduation"/>
    <s v="Together"/>
    <s v="Adult"/>
    <n v="80685"/>
    <n v="0"/>
    <n v="0"/>
    <s v="22/08/2012"/>
    <n v="55"/>
    <n v="241"/>
    <n v="45"/>
    <n v="604"/>
    <n v="34"/>
    <n v="26"/>
    <n v="54"/>
    <n v="950"/>
    <n v="1.1774183553324657E-2"/>
    <s v="MeatProducts"/>
    <x v="1"/>
    <x v="10"/>
    <x v="1"/>
    <x v="5"/>
    <n v="2"/>
    <n v="3"/>
    <n v="11"/>
    <x v="1"/>
  </r>
  <r>
    <x v="1602"/>
    <n v="1968"/>
    <n v="57"/>
    <s v="Graduation"/>
    <s v="Together"/>
    <s v="Senior"/>
    <n v="35322"/>
    <n v="1"/>
    <n v="2"/>
    <s v="22/08/2012"/>
    <n v="34"/>
    <n v="28"/>
    <n v="9"/>
    <n v="37"/>
    <n v="12"/>
    <n v="7"/>
    <n v="13"/>
    <n v="93"/>
    <n v="2.6329199932053678E-3"/>
    <s v="MeatProducts"/>
    <x v="5"/>
    <x v="1"/>
    <x v="4"/>
    <x v="4"/>
    <n v="8"/>
    <n v="3"/>
    <n v="11"/>
    <x v="1"/>
  </r>
  <r>
    <x v="1603"/>
    <n v="1986"/>
    <n v="39"/>
    <s v="Basic"/>
    <s v="Single"/>
    <s v="Adult"/>
    <n v="8940"/>
    <n v="1"/>
    <n v="0"/>
    <s v="22/08/2012"/>
    <n v="25"/>
    <n v="1"/>
    <n v="45"/>
    <n v="3"/>
    <n v="4"/>
    <n v="6"/>
    <n v="42"/>
    <n v="59"/>
    <n v="6.5995525727069355E-3"/>
    <s v="Fruits"/>
    <x v="5"/>
    <x v="4"/>
    <x v="0"/>
    <x v="2"/>
    <n v="8"/>
    <n v="3"/>
    <n v="11"/>
    <x v="1"/>
  </r>
  <r>
    <x v="1604"/>
    <n v="1967"/>
    <n v="58"/>
    <s v="Graduation"/>
    <s v="Married"/>
    <s v="Senior"/>
    <n v="77870"/>
    <n v="0"/>
    <n v="1"/>
    <s v="22/08/2012"/>
    <n v="93"/>
    <n v="1017"/>
    <n v="50"/>
    <n v="500"/>
    <n v="65"/>
    <n v="50"/>
    <n v="133"/>
    <n v="1682"/>
    <n v="2.160010273532811E-2"/>
    <s v="Wines"/>
    <x v="5"/>
    <x v="5"/>
    <x v="2"/>
    <x v="8"/>
    <n v="8"/>
    <n v="3"/>
    <n v="11"/>
    <x v="0"/>
  </r>
  <r>
    <x v="1605"/>
    <n v="1971"/>
    <n v="54"/>
    <s v="PhD"/>
    <s v="Married"/>
    <s v="Senior"/>
    <n v="32011"/>
    <n v="1"/>
    <n v="0"/>
    <s v="22/08/2013"/>
    <n v="89"/>
    <n v="99"/>
    <n v="0"/>
    <n v="15"/>
    <n v="2"/>
    <n v="1"/>
    <n v="5"/>
    <n v="117"/>
    <n v="3.6549935959513916E-3"/>
    <s v="Wines"/>
    <x v="5"/>
    <x v="1"/>
    <x v="0"/>
    <x v="4"/>
    <n v="7"/>
    <n v="3"/>
    <n v="11"/>
    <x v="1"/>
  </r>
  <r>
    <x v="1606"/>
    <n v="1965"/>
    <n v="60"/>
    <s v="Graduation"/>
    <s v="Married"/>
    <s v="Senior"/>
    <n v="44393"/>
    <n v="1"/>
    <n v="1"/>
    <s v="22/08/2013"/>
    <n v="86"/>
    <n v="24"/>
    <n v="2"/>
    <n v="20"/>
    <n v="2"/>
    <n v="2"/>
    <n v="10"/>
    <n v="50"/>
    <n v="1.126303696528732E-3"/>
    <s v="Wines"/>
    <x v="3"/>
    <x v="6"/>
    <x v="4"/>
    <x v="4"/>
    <n v="4"/>
    <n v="3"/>
    <n v="11"/>
    <x v="1"/>
  </r>
  <r>
    <x v="1607"/>
    <n v="1980"/>
    <n v="45"/>
    <s v="Graduation"/>
    <s v="Married"/>
    <s v="Adult"/>
    <n v="19107"/>
    <n v="1"/>
    <n v="0"/>
    <s v="22/08/2013"/>
    <n v="49"/>
    <n v="2"/>
    <n v="4"/>
    <n v="9"/>
    <n v="10"/>
    <n v="5"/>
    <n v="16"/>
    <n v="30"/>
    <n v="1.5701051970482022E-3"/>
    <s v="GoldProds"/>
    <x v="3"/>
    <x v="6"/>
    <x v="4"/>
    <x v="2"/>
    <n v="7"/>
    <n v="3"/>
    <n v="11"/>
    <x v="1"/>
  </r>
  <r>
    <x v="1608"/>
    <n v="1958"/>
    <n v="67"/>
    <s v="2n Cycle"/>
    <s v="Together"/>
    <s v="Senior"/>
    <n v="26490"/>
    <n v="0"/>
    <n v="0"/>
    <s v="22/09/2012"/>
    <n v="92"/>
    <n v="45"/>
    <n v="47"/>
    <n v="52"/>
    <n v="21"/>
    <n v="20"/>
    <n v="25"/>
    <n v="185"/>
    <n v="6.9837674594186482E-3"/>
    <s v="MeatProducts"/>
    <x v="3"/>
    <x v="4"/>
    <x v="0"/>
    <x v="8"/>
    <n v="6"/>
    <n v="3"/>
    <n v="11"/>
    <x v="1"/>
  </r>
  <r>
    <x v="1609"/>
    <n v="1953"/>
    <n v="72"/>
    <s v="Graduation"/>
    <s v="Single"/>
    <s v="Senior"/>
    <n v="69267"/>
    <n v="0"/>
    <n v="0"/>
    <s v="22/09/2012"/>
    <n v="31"/>
    <n v="778"/>
    <n v="44"/>
    <n v="499"/>
    <n v="95"/>
    <n v="73"/>
    <n v="146"/>
    <n v="1489"/>
    <n v="2.1496527928162038E-2"/>
    <s v="Wines"/>
    <x v="3"/>
    <x v="4"/>
    <x v="1"/>
    <x v="8"/>
    <n v="7"/>
    <n v="3"/>
    <n v="11"/>
    <x v="0"/>
  </r>
  <r>
    <x v="1610"/>
    <n v="1958"/>
    <n v="67"/>
    <s v="2n Cycle"/>
    <s v="Together"/>
    <s v="Senior"/>
    <n v="26490"/>
    <n v="0"/>
    <n v="0"/>
    <s v="22/09/2012"/>
    <n v="92"/>
    <n v="45"/>
    <n v="47"/>
    <n v="52"/>
    <n v="21"/>
    <n v="20"/>
    <n v="25"/>
    <n v="185"/>
    <n v="6.9837674594186482E-3"/>
    <s v="MeatProducts"/>
    <x v="3"/>
    <x v="4"/>
    <x v="0"/>
    <x v="8"/>
    <n v="6"/>
    <n v="3"/>
    <n v="11"/>
    <x v="1"/>
  </r>
  <r>
    <x v="1611"/>
    <n v="1974"/>
    <n v="51"/>
    <s v="Graduation"/>
    <s v="Together"/>
    <s v="Senior"/>
    <n v="83145"/>
    <n v="0"/>
    <n v="0"/>
    <s v="22/09/2012"/>
    <n v="14"/>
    <n v="777"/>
    <n v="35"/>
    <n v="731"/>
    <n v="39"/>
    <n v="137"/>
    <n v="114"/>
    <n v="1719"/>
    <n v="2.0674724878224787E-2"/>
    <s v="Wines"/>
    <x v="1"/>
    <x v="5"/>
    <x v="7"/>
    <x v="12"/>
    <n v="2"/>
    <n v="3"/>
    <n v="11"/>
    <x v="0"/>
  </r>
  <r>
    <x v="1612"/>
    <n v="1957"/>
    <n v="68"/>
    <s v="PhD"/>
    <s v="Divorced"/>
    <s v="Senior"/>
    <n v="41437"/>
    <n v="1"/>
    <n v="1"/>
    <s v="22/09/2012"/>
    <n v="5"/>
    <n v="29"/>
    <n v="0"/>
    <n v="2"/>
    <n v="0"/>
    <n v="0"/>
    <n v="1"/>
    <n v="31"/>
    <n v="7.4812365760069499E-4"/>
    <s v="Wines"/>
    <x v="1"/>
    <x v="6"/>
    <x v="4"/>
    <x v="2"/>
    <n v="7"/>
    <n v="3"/>
    <n v="11"/>
    <x v="1"/>
  </r>
  <r>
    <x v="1613"/>
    <n v="1954"/>
    <n v="71"/>
    <s v="PhD"/>
    <s v="Divorced"/>
    <s v="Senior"/>
    <n v="57333"/>
    <n v="0"/>
    <n v="1"/>
    <s v="22/09/2012"/>
    <n v="55"/>
    <n v="941"/>
    <n v="14"/>
    <n v="397"/>
    <n v="76"/>
    <n v="58"/>
    <n v="176"/>
    <n v="1486"/>
    <n v="2.5918755341600822E-2"/>
    <s v="Wines"/>
    <x v="4"/>
    <x v="3"/>
    <x v="2"/>
    <x v="6"/>
    <n v="6"/>
    <n v="3"/>
    <n v="11"/>
    <x v="0"/>
  </r>
  <r>
    <x v="1614"/>
    <n v="1949"/>
    <n v="76"/>
    <s v="Graduation"/>
    <s v="Widow"/>
    <s v="Senior"/>
    <n v="70165"/>
    <n v="0"/>
    <n v="0"/>
    <s v="22/09/2013"/>
    <n v="60"/>
    <n v="161"/>
    <n v="0"/>
    <n v="253"/>
    <n v="199"/>
    <n v="191"/>
    <n v="122"/>
    <n v="804"/>
    <n v="1.1458704482291741E-2"/>
    <s v="MeatProducts"/>
    <x v="1"/>
    <x v="4"/>
    <x v="5"/>
    <x v="12"/>
    <n v="1"/>
    <n v="3"/>
    <n v="11"/>
    <x v="1"/>
  </r>
  <r>
    <x v="1615"/>
    <n v="1973"/>
    <n v="52"/>
    <s v="Graduation"/>
    <s v="Married"/>
    <s v="Senior"/>
    <n v="26228"/>
    <n v="1"/>
    <n v="0"/>
    <s v="22/09/2013"/>
    <n v="50"/>
    <n v="2"/>
    <n v="6"/>
    <n v="4"/>
    <n v="3"/>
    <n v="1"/>
    <n v="9"/>
    <n v="16"/>
    <n v="6.1003507701692852E-4"/>
    <s v="GoldProds"/>
    <x v="1"/>
    <x v="6"/>
    <x v="4"/>
    <x v="0"/>
    <n v="8"/>
    <n v="3"/>
    <n v="11"/>
    <x v="1"/>
  </r>
  <r>
    <x v="1616"/>
    <n v="1958"/>
    <n v="67"/>
    <s v="PhD"/>
    <s v="Widow"/>
    <s v="Senior"/>
    <n v="33438"/>
    <n v="1"/>
    <n v="1"/>
    <s v="22/09/2013"/>
    <n v="81"/>
    <n v="62"/>
    <n v="1"/>
    <n v="16"/>
    <n v="3"/>
    <n v="2"/>
    <n v="6"/>
    <n v="84"/>
    <n v="2.5121119684191639E-3"/>
    <s v="Wines"/>
    <x v="2"/>
    <x v="1"/>
    <x v="0"/>
    <x v="4"/>
    <n v="5"/>
    <n v="3"/>
    <n v="11"/>
    <x v="1"/>
  </r>
  <r>
    <x v="1617"/>
    <n v="1975"/>
    <n v="50"/>
    <s v="Graduation"/>
    <s v="Single"/>
    <s v="Adult"/>
    <n v="55801"/>
    <n v="1"/>
    <n v="1"/>
    <s v="22/09/2013"/>
    <n v="35"/>
    <n v="367"/>
    <n v="4"/>
    <n v="51"/>
    <n v="6"/>
    <n v="4"/>
    <n v="95"/>
    <n v="432"/>
    <n v="7.7417967419938713E-3"/>
    <s v="Wines"/>
    <x v="8"/>
    <x v="8"/>
    <x v="3"/>
    <x v="3"/>
    <n v="7"/>
    <n v="3"/>
    <n v="11"/>
    <x v="1"/>
  </r>
  <r>
    <x v="1618"/>
    <n v="1964"/>
    <n v="61"/>
    <s v="Graduation"/>
    <s v="Single"/>
    <s v="Senior"/>
    <n v="45989"/>
    <n v="0"/>
    <n v="1"/>
    <s v="22/10/2012"/>
    <n v="97"/>
    <n v="138"/>
    <n v="33"/>
    <n v="87"/>
    <n v="28"/>
    <n v="24"/>
    <n v="12"/>
    <n v="310"/>
    <n v="6.7407423514318637E-3"/>
    <s v="Wines"/>
    <x v="2"/>
    <x v="4"/>
    <x v="3"/>
    <x v="9"/>
    <n v="3"/>
    <n v="3"/>
    <n v="11"/>
    <x v="1"/>
  </r>
  <r>
    <x v="1619"/>
    <n v="1986"/>
    <n v="39"/>
    <s v="Graduation"/>
    <s v="Married"/>
    <s v="Adult"/>
    <n v="22518"/>
    <n v="1"/>
    <n v="0"/>
    <s v="22/10/2012"/>
    <n v="36"/>
    <n v="11"/>
    <n v="7"/>
    <n v="12"/>
    <n v="2"/>
    <n v="2"/>
    <n v="27"/>
    <n v="34"/>
    <n v="1.5099031885602628E-3"/>
    <s v="GoldProds"/>
    <x v="3"/>
    <x v="1"/>
    <x v="0"/>
    <x v="0"/>
    <n v="5"/>
    <n v="3"/>
    <n v="11"/>
    <x v="0"/>
  </r>
  <r>
    <x v="1620"/>
    <n v="1956"/>
    <n v="69"/>
    <s v="Graduation"/>
    <s v="Single"/>
    <s v="Senior"/>
    <n v="46998"/>
    <n v="0"/>
    <n v="1"/>
    <s v="22/10/2012"/>
    <n v="55"/>
    <n v="172"/>
    <n v="41"/>
    <n v="86"/>
    <n v="45"/>
    <n v="6"/>
    <n v="27"/>
    <n v="350"/>
    <n v="7.4471254095918975E-3"/>
    <s v="Wines"/>
    <x v="0"/>
    <x v="5"/>
    <x v="6"/>
    <x v="8"/>
    <n v="7"/>
    <n v="3"/>
    <n v="11"/>
    <x v="1"/>
  </r>
  <r>
    <x v="1621"/>
    <n v="1955"/>
    <n v="70"/>
    <s v="PhD"/>
    <s v="Single"/>
    <s v="Senior"/>
    <n v="55521"/>
    <n v="1"/>
    <n v="2"/>
    <s v="22/10/2013"/>
    <n v="11"/>
    <n v="416"/>
    <n v="0"/>
    <n v="26"/>
    <n v="0"/>
    <n v="0"/>
    <n v="4"/>
    <n v="442"/>
    <n v="7.9609517119648421E-3"/>
    <s v="Wines"/>
    <x v="12"/>
    <x v="10"/>
    <x v="6"/>
    <x v="3"/>
    <n v="7"/>
    <n v="3"/>
    <n v="11"/>
    <x v="0"/>
  </r>
  <r>
    <x v="1622"/>
    <n v="1986"/>
    <n v="39"/>
    <s v="Graduation"/>
    <s v="Divorced"/>
    <s v="Adult"/>
    <n v="21846"/>
    <n v="1"/>
    <n v="0"/>
    <s v="22/10/2013"/>
    <n v="38"/>
    <n v="7"/>
    <n v="17"/>
    <n v="18"/>
    <n v="6"/>
    <n v="10"/>
    <n v="26"/>
    <n v="58"/>
    <n v="2.6549482742836217E-3"/>
    <s v="GoldProds"/>
    <x v="2"/>
    <x v="0"/>
    <x v="4"/>
    <x v="2"/>
    <n v="8"/>
    <n v="3"/>
    <n v="11"/>
    <x v="1"/>
  </r>
  <r>
    <x v="1623"/>
    <n v="1972"/>
    <n v="53"/>
    <s v="Graduation"/>
    <s v="Together"/>
    <s v="Senior"/>
    <n v="64474"/>
    <n v="0"/>
    <n v="1"/>
    <s v="22/10/2013"/>
    <n v="59"/>
    <n v="381"/>
    <n v="35"/>
    <n v="172"/>
    <n v="56"/>
    <n v="86"/>
    <n v="93"/>
    <n v="730"/>
    <n v="1.13223935229705E-2"/>
    <s v="Wines"/>
    <x v="3"/>
    <x v="3"/>
    <x v="3"/>
    <x v="5"/>
    <n v="5"/>
    <n v="3"/>
    <n v="11"/>
    <x v="1"/>
  </r>
  <r>
    <x v="1624"/>
    <n v="1960"/>
    <n v="65"/>
    <s v="Graduation"/>
    <s v="Widow"/>
    <s v="Senior"/>
    <n v="47916"/>
    <n v="0"/>
    <n v="1"/>
    <s v="22/11/2012"/>
    <n v="72"/>
    <n v="505"/>
    <n v="0"/>
    <n v="26"/>
    <n v="0"/>
    <n v="0"/>
    <n v="75"/>
    <n v="531"/>
    <n v="1.1081893313298272E-2"/>
    <s v="Wines"/>
    <x v="0"/>
    <x v="8"/>
    <x v="1"/>
    <x v="3"/>
    <n v="6"/>
    <n v="3"/>
    <n v="11"/>
    <x v="1"/>
  </r>
  <r>
    <x v="1625"/>
    <n v="1979"/>
    <n v="46"/>
    <s v="PhD"/>
    <s v="Married"/>
    <s v="Adult"/>
    <n v="31605"/>
    <n v="1"/>
    <n v="0"/>
    <s v="22/11/2012"/>
    <n v="15"/>
    <n v="74"/>
    <n v="0"/>
    <n v="42"/>
    <n v="2"/>
    <n v="1"/>
    <n v="6"/>
    <n v="119"/>
    <n v="3.7652270210409744E-3"/>
    <s v="Wines"/>
    <x v="3"/>
    <x v="1"/>
    <x v="0"/>
    <x v="4"/>
    <n v="7"/>
    <n v="3"/>
    <n v="11"/>
    <x v="1"/>
  </r>
  <r>
    <x v="1626"/>
    <n v="1970"/>
    <n v="55"/>
    <s v="Graduation"/>
    <s v="Married"/>
    <s v="Senior"/>
    <n v="69016"/>
    <n v="0"/>
    <n v="1"/>
    <s v="22/11/2012"/>
    <n v="61"/>
    <n v="726"/>
    <n v="53"/>
    <n v="363"/>
    <n v="123"/>
    <n v="107"/>
    <n v="161"/>
    <n v="1372"/>
    <n v="1.9879448243885475E-2"/>
    <s v="Wines"/>
    <x v="2"/>
    <x v="3"/>
    <x v="7"/>
    <x v="11"/>
    <n v="5"/>
    <n v="3"/>
    <n v="11"/>
    <x v="1"/>
  </r>
  <r>
    <x v="1627"/>
    <n v="1965"/>
    <n v="60"/>
    <s v="PhD"/>
    <s v="Married"/>
    <s v="Senior"/>
    <n v="84618"/>
    <n v="0"/>
    <n v="0"/>
    <s v="22/11/2013"/>
    <n v="96"/>
    <n v="684"/>
    <n v="100"/>
    <n v="801"/>
    <n v="21"/>
    <n v="66"/>
    <n v="0"/>
    <n v="1672"/>
    <n v="1.9759389255241202E-2"/>
    <s v="MeatProducts"/>
    <x v="1"/>
    <x v="10"/>
    <x v="7"/>
    <x v="5"/>
    <n v="2"/>
    <n v="3"/>
    <n v="11"/>
    <x v="1"/>
  </r>
  <r>
    <x v="1628"/>
    <n v="1976"/>
    <n v="49"/>
    <s v="PhD"/>
    <s v="Divorced"/>
    <s v="Adult"/>
    <n v="55412"/>
    <n v="1"/>
    <n v="1"/>
    <s v="22/11/2013"/>
    <n v="65"/>
    <n v="10"/>
    <n v="5"/>
    <n v="28"/>
    <n v="11"/>
    <n v="1"/>
    <n v="8"/>
    <n v="55"/>
    <n v="9.9256478741066925E-4"/>
    <s v="MeatProducts"/>
    <x v="1"/>
    <x v="1"/>
    <x v="4"/>
    <x v="2"/>
    <n v="5"/>
    <n v="3"/>
    <n v="11"/>
    <x v="1"/>
  </r>
  <r>
    <x v="1629"/>
    <n v="1965"/>
    <n v="60"/>
    <s v="PhD"/>
    <s v="Married"/>
    <s v="Senior"/>
    <n v="84618"/>
    <n v="0"/>
    <n v="0"/>
    <s v="22/11/2013"/>
    <n v="96"/>
    <n v="684"/>
    <n v="100"/>
    <n v="801"/>
    <n v="21"/>
    <n v="66"/>
    <n v="0"/>
    <n v="1672"/>
    <n v="1.9759389255241202E-2"/>
    <s v="MeatProducts"/>
    <x v="1"/>
    <x v="10"/>
    <x v="7"/>
    <x v="5"/>
    <n v="2"/>
    <n v="3"/>
    <n v="11"/>
    <x v="1"/>
  </r>
  <r>
    <x v="1630"/>
    <n v="1976"/>
    <n v="49"/>
    <s v="PhD"/>
    <s v="Single"/>
    <s v="Adult"/>
    <n v="60000"/>
    <n v="0"/>
    <n v="1"/>
    <s v="22/12/2012"/>
    <n v="57"/>
    <n v="1048"/>
    <n v="0"/>
    <n v="217"/>
    <n v="0"/>
    <n v="0"/>
    <n v="12"/>
    <n v="1265"/>
    <n v="2.1083333333333332E-2"/>
    <s v="Wines"/>
    <x v="0"/>
    <x v="11"/>
    <x v="6"/>
    <x v="8"/>
    <n v="6"/>
    <n v="3"/>
    <n v="11"/>
    <x v="1"/>
  </r>
  <r>
    <x v="1631"/>
    <n v="1989"/>
    <n v="36"/>
    <s v="Basic"/>
    <s v="Married"/>
    <s v="Adult"/>
    <n v="25443"/>
    <n v="1"/>
    <n v="0"/>
    <s v="22/12/2012"/>
    <n v="82"/>
    <n v="1"/>
    <n v="4"/>
    <n v="3"/>
    <n v="8"/>
    <n v="9"/>
    <n v="7"/>
    <n v="25"/>
    <n v="9.8258853122666352E-4"/>
    <s v="Sweet"/>
    <x v="1"/>
    <x v="6"/>
    <x v="4"/>
    <x v="2"/>
    <n v="8"/>
    <n v="3"/>
    <n v="11"/>
    <x v="1"/>
  </r>
  <r>
    <x v="1632"/>
    <n v="1986"/>
    <n v="39"/>
    <s v="Basic"/>
    <s v="Single"/>
    <s v="Adult"/>
    <n v="14906"/>
    <n v="0"/>
    <n v="0"/>
    <s v="22/12/2012"/>
    <n v="86"/>
    <n v="7"/>
    <n v="7"/>
    <n v="14"/>
    <n v="7"/>
    <n v="16"/>
    <n v="15"/>
    <n v="51"/>
    <n v="3.421441030457534E-3"/>
    <s v="Sweet"/>
    <x v="5"/>
    <x v="1"/>
    <x v="0"/>
    <x v="2"/>
    <n v="7"/>
    <n v="3"/>
    <n v="11"/>
    <x v="1"/>
  </r>
  <r>
    <x v="1633"/>
    <n v="1970"/>
    <n v="55"/>
    <s v="Master"/>
    <s v="Divorced"/>
    <s v="Senior"/>
    <n v="78579"/>
    <n v="0"/>
    <n v="0"/>
    <s v="22/12/2012"/>
    <n v="35"/>
    <n v="816"/>
    <n v="66"/>
    <n v="549"/>
    <n v="216"/>
    <n v="66"/>
    <n v="99"/>
    <n v="1713"/>
    <n v="2.179971748176994E-2"/>
    <s v="Wines"/>
    <x v="1"/>
    <x v="5"/>
    <x v="9"/>
    <x v="4"/>
    <n v="3"/>
    <n v="3"/>
    <n v="11"/>
    <x v="0"/>
  </r>
  <r>
    <x v="1634"/>
    <n v="1967"/>
    <n v="58"/>
    <s v="Master"/>
    <s v="Divorced"/>
    <s v="Senior"/>
    <n v="81380"/>
    <n v="0"/>
    <n v="0"/>
    <s v="22/12/2012"/>
    <n v="51"/>
    <n v="741"/>
    <n v="68"/>
    <n v="689"/>
    <n v="224"/>
    <n v="68"/>
    <n v="103"/>
    <n v="1790"/>
    <n v="2.1995576308675348E-2"/>
    <s v="Wines"/>
    <x v="1"/>
    <x v="0"/>
    <x v="3"/>
    <x v="5"/>
    <n v="2"/>
    <n v="3"/>
    <n v="11"/>
    <x v="1"/>
  </r>
  <r>
    <x v="1635"/>
    <n v="1953"/>
    <n v="72"/>
    <s v="PhD"/>
    <s v="Married"/>
    <s v="Senior"/>
    <n v="55707"/>
    <n v="0"/>
    <n v="1"/>
    <s v="22/12/2013"/>
    <n v="91"/>
    <n v="208"/>
    <n v="7"/>
    <n v="82"/>
    <n v="30"/>
    <n v="66"/>
    <n v="35"/>
    <n v="393"/>
    <n v="7.0547687005223757E-3"/>
    <s v="Wines"/>
    <x v="3"/>
    <x v="4"/>
    <x v="3"/>
    <x v="6"/>
    <n v="3"/>
    <n v="3"/>
    <n v="11"/>
    <x v="1"/>
  </r>
  <r>
    <x v="1636"/>
    <n v="1962"/>
    <n v="63"/>
    <s v="Graduation"/>
    <s v="Together"/>
    <s v="Senior"/>
    <n v="75072"/>
    <n v="0"/>
    <n v="1"/>
    <s v="23/01/2013"/>
    <n v="83"/>
    <n v="583"/>
    <n v="34"/>
    <n v="309"/>
    <n v="0"/>
    <n v="22"/>
    <n v="125"/>
    <n v="948"/>
    <n v="1.2627877237851663E-2"/>
    <s v="Wines"/>
    <x v="3"/>
    <x v="5"/>
    <x v="1"/>
    <x v="7"/>
    <n v="3"/>
    <n v="3"/>
    <n v="11"/>
    <x v="1"/>
  </r>
  <r>
    <x v="1637"/>
    <n v="1967"/>
    <n v="58"/>
    <s v="2n Cycle"/>
    <s v="Together"/>
    <s v="Senior"/>
    <n v="67309"/>
    <n v="1"/>
    <n v="1"/>
    <s v="23/01/2013"/>
    <n v="76"/>
    <n v="515"/>
    <n v="47"/>
    <n v="181"/>
    <n v="149"/>
    <n v="95"/>
    <n v="95"/>
    <n v="987"/>
    <n v="1.4663715104963676E-2"/>
    <s v="Wines"/>
    <x v="10"/>
    <x v="2"/>
    <x v="9"/>
    <x v="6"/>
    <n v="7"/>
    <n v="3"/>
    <n v="11"/>
    <x v="1"/>
  </r>
  <r>
    <x v="1638"/>
    <n v="1961"/>
    <n v="64"/>
    <s v="Graduation"/>
    <s v="Divorced"/>
    <s v="Senior"/>
    <n v="27215"/>
    <n v="2"/>
    <n v="1"/>
    <s v="23/01/2013"/>
    <n v="50"/>
    <n v="30"/>
    <n v="5"/>
    <n v="22"/>
    <n v="8"/>
    <n v="9"/>
    <n v="28"/>
    <n v="74"/>
    <n v="2.7190887378284036E-3"/>
    <s v="Wines"/>
    <x v="2"/>
    <x v="1"/>
    <x v="0"/>
    <x v="4"/>
    <n v="6"/>
    <n v="3"/>
    <n v="11"/>
    <x v="1"/>
  </r>
  <r>
    <x v="1639"/>
    <n v="1976"/>
    <n v="49"/>
    <s v="Master"/>
    <s v="Single"/>
    <s v="Adult"/>
    <n v="60482"/>
    <n v="0"/>
    <n v="1"/>
    <s v="23/01/2013"/>
    <n v="81"/>
    <n v="255"/>
    <n v="43"/>
    <n v="134"/>
    <n v="37"/>
    <n v="14"/>
    <n v="24"/>
    <n v="483"/>
    <n v="7.9858470288680927E-3"/>
    <s v="Wines"/>
    <x v="1"/>
    <x v="8"/>
    <x v="3"/>
    <x v="9"/>
    <n v="7"/>
    <n v="3"/>
    <n v="11"/>
    <x v="1"/>
  </r>
  <r>
    <x v="1640"/>
    <n v="1963"/>
    <n v="62"/>
    <s v="Graduation"/>
    <s v="Together"/>
    <s v="Senior"/>
    <n v="54414"/>
    <n v="1"/>
    <n v="1"/>
    <s v="23/01/2013"/>
    <n v="49"/>
    <n v="109"/>
    <n v="18"/>
    <n v="16"/>
    <n v="24"/>
    <n v="26"/>
    <n v="18"/>
    <n v="193"/>
    <n v="3.5468813173080457E-3"/>
    <s v="Wines"/>
    <x v="2"/>
    <x v="4"/>
    <x v="0"/>
    <x v="8"/>
    <n v="4"/>
    <n v="3"/>
    <n v="11"/>
    <x v="1"/>
  </r>
  <r>
    <x v="1641"/>
    <n v="1958"/>
    <n v="67"/>
    <s v="Graduation"/>
    <s v="Divorced"/>
    <s v="Senior"/>
    <n v="78331"/>
    <n v="0"/>
    <n v="1"/>
    <s v="23/01/2014"/>
    <n v="97"/>
    <n v="756"/>
    <n v="138"/>
    <n v="354"/>
    <n v="160"/>
    <n v="169"/>
    <n v="61"/>
    <n v="1577"/>
    <n v="2.0132514585540846E-2"/>
    <s v="Wines"/>
    <x v="3"/>
    <x v="7"/>
    <x v="9"/>
    <x v="9"/>
    <n v="4"/>
    <n v="3"/>
    <n v="11"/>
    <x v="1"/>
  </r>
  <r>
    <x v="1642"/>
    <n v="1956"/>
    <n v="69"/>
    <s v="Graduation"/>
    <s v="Together"/>
    <s v="Senior"/>
    <n v="34633"/>
    <n v="2"/>
    <n v="1"/>
    <s v="23/01/2014"/>
    <n v="31"/>
    <n v="8"/>
    <n v="1"/>
    <n v="5"/>
    <n v="0"/>
    <n v="0"/>
    <n v="1"/>
    <n v="14"/>
    <n v="4.042387318453498E-4"/>
    <s v="Wines"/>
    <x v="1"/>
    <x v="6"/>
    <x v="4"/>
    <x v="0"/>
    <n v="6"/>
    <n v="3"/>
    <n v="11"/>
    <x v="1"/>
  </r>
  <r>
    <x v="1643"/>
    <n v="1980"/>
    <n v="45"/>
    <s v="Graduation"/>
    <s v="Married"/>
    <s v="Adult"/>
    <n v="33228"/>
    <n v="1"/>
    <n v="0"/>
    <s v="23/01/2014"/>
    <n v="28"/>
    <n v="22"/>
    <n v="2"/>
    <n v="31"/>
    <n v="7"/>
    <n v="4"/>
    <n v="5"/>
    <n v="66"/>
    <n v="1.9862766341639583E-3"/>
    <s v="MeatProducts"/>
    <x v="1"/>
    <x v="1"/>
    <x v="4"/>
    <x v="2"/>
    <n v="7"/>
    <n v="3"/>
    <n v="11"/>
    <x v="1"/>
  </r>
  <r>
    <x v="1644"/>
    <n v="1978"/>
    <n v="47"/>
    <s v="Master"/>
    <s v="Together"/>
    <s v="Adult"/>
    <n v="85738"/>
    <n v="0"/>
    <n v="0"/>
    <s v="23/01/2014"/>
    <n v="41"/>
    <n v="913"/>
    <n v="26"/>
    <n v="376"/>
    <n v="17"/>
    <n v="26"/>
    <n v="13"/>
    <n v="1358"/>
    <n v="1.5838951223494834E-2"/>
    <s v="Wines"/>
    <x v="1"/>
    <x v="4"/>
    <x v="9"/>
    <x v="12"/>
    <n v="1"/>
    <n v="3"/>
    <n v="11"/>
    <x v="1"/>
  </r>
  <r>
    <x v="1645"/>
    <n v="1971"/>
    <n v="54"/>
    <s v="Graduation"/>
    <s v="Married"/>
    <s v="Senior"/>
    <n v="35788"/>
    <n v="1"/>
    <n v="1"/>
    <s v="23/01/2014"/>
    <n v="34"/>
    <n v="23"/>
    <n v="2"/>
    <n v="11"/>
    <n v="3"/>
    <n v="1"/>
    <n v="4"/>
    <n v="40"/>
    <n v="1.1176930814798256E-3"/>
    <s v="Wines"/>
    <x v="3"/>
    <x v="1"/>
    <x v="4"/>
    <x v="2"/>
    <n v="6"/>
    <n v="3"/>
    <n v="11"/>
    <x v="1"/>
  </r>
  <r>
    <x v="1646"/>
    <n v="1964"/>
    <n v="61"/>
    <s v="PhD"/>
    <s v="Married"/>
    <s v="Senior"/>
    <n v="45759"/>
    <n v="1"/>
    <n v="1"/>
    <s v="23/02/2013"/>
    <n v="13"/>
    <n v="42"/>
    <n v="1"/>
    <n v="18"/>
    <n v="3"/>
    <n v="0"/>
    <n v="4"/>
    <n v="64"/>
    <n v="1.398631963111082E-3"/>
    <s v="Wines"/>
    <x v="3"/>
    <x v="1"/>
    <x v="4"/>
    <x v="2"/>
    <n v="7"/>
    <n v="3"/>
    <n v="11"/>
    <x v="1"/>
  </r>
  <r>
    <x v="1647"/>
    <n v="1964"/>
    <n v="61"/>
    <s v="PhD"/>
    <s v="Married"/>
    <s v="Senior"/>
    <n v="45759"/>
    <n v="1"/>
    <n v="1"/>
    <s v="23/02/2013"/>
    <n v="13"/>
    <n v="42"/>
    <n v="1"/>
    <n v="18"/>
    <n v="3"/>
    <n v="0"/>
    <n v="4"/>
    <n v="64"/>
    <n v="1.398631963111082E-3"/>
    <s v="Wines"/>
    <x v="3"/>
    <x v="1"/>
    <x v="4"/>
    <x v="2"/>
    <n v="7"/>
    <n v="3"/>
    <n v="11"/>
    <x v="1"/>
  </r>
  <r>
    <x v="1648"/>
    <n v="1948"/>
    <n v="77"/>
    <s v="Graduation"/>
    <s v="Together"/>
    <s v="Senior"/>
    <n v="51315"/>
    <n v="0"/>
    <n v="0"/>
    <s v="23/02/2014"/>
    <n v="45"/>
    <n v="68"/>
    <n v="28"/>
    <n v="39"/>
    <n v="16"/>
    <n v="30"/>
    <n v="41"/>
    <n v="181"/>
    <n v="3.5272337523141383E-3"/>
    <s v="Wines"/>
    <x v="1"/>
    <x v="1"/>
    <x v="3"/>
    <x v="8"/>
    <n v="2"/>
    <n v="3"/>
    <n v="11"/>
    <x v="1"/>
  </r>
  <r>
    <x v="1649"/>
    <n v="1979"/>
    <n v="46"/>
    <s v="Master"/>
    <s v="Married"/>
    <s v="Adult"/>
    <n v="32765"/>
    <n v="1"/>
    <n v="0"/>
    <s v="23/02/2014"/>
    <n v="49"/>
    <n v="13"/>
    <n v="3"/>
    <n v="17"/>
    <n v="7"/>
    <n v="3"/>
    <n v="3"/>
    <n v="43"/>
    <n v="1.312376010987334E-3"/>
    <s v="MeatProducts"/>
    <x v="3"/>
    <x v="1"/>
    <x v="4"/>
    <x v="4"/>
    <n v="5"/>
    <n v="3"/>
    <n v="11"/>
    <x v="1"/>
  </r>
  <r>
    <x v="1650"/>
    <n v="1965"/>
    <n v="60"/>
    <s v="PhD"/>
    <s v="Married"/>
    <s v="Senior"/>
    <n v="62745"/>
    <n v="0"/>
    <n v="1"/>
    <s v="23/03/2013"/>
    <n v="89"/>
    <n v="562"/>
    <n v="21"/>
    <n v="464"/>
    <n v="28"/>
    <n v="10"/>
    <n v="32"/>
    <n v="1085"/>
    <n v="1.7292214519085185E-2"/>
    <s v="Wines"/>
    <x v="5"/>
    <x v="8"/>
    <x v="8"/>
    <x v="12"/>
    <n v="5"/>
    <n v="3"/>
    <n v="11"/>
    <x v="1"/>
  </r>
  <r>
    <x v="1651"/>
    <n v="1956"/>
    <n v="69"/>
    <s v="2n Cycle"/>
    <s v="Divorced"/>
    <s v="Senior"/>
    <n v="31395"/>
    <n v="1"/>
    <n v="1"/>
    <s v="23/03/2013"/>
    <n v="80"/>
    <n v="23"/>
    <n v="1"/>
    <n v="25"/>
    <n v="0"/>
    <n v="8"/>
    <n v="7"/>
    <n v="57"/>
    <n v="1.8155757286192069E-3"/>
    <s v="MeatProducts"/>
    <x v="2"/>
    <x v="1"/>
    <x v="0"/>
    <x v="2"/>
    <n v="6"/>
    <n v="3"/>
    <n v="11"/>
    <x v="1"/>
  </r>
  <r>
    <x v="1652"/>
    <n v="1953"/>
    <n v="72"/>
    <s v="PhD"/>
    <s v="Single"/>
    <s v="Senior"/>
    <n v="64108"/>
    <n v="0"/>
    <n v="1"/>
    <s v="23/03/2013"/>
    <n v="8"/>
    <n v="948"/>
    <n v="10"/>
    <n v="86"/>
    <n v="13"/>
    <n v="21"/>
    <n v="21"/>
    <n v="1078"/>
    <n v="1.6815374056280027E-2"/>
    <s v="Wines"/>
    <x v="2"/>
    <x v="10"/>
    <x v="7"/>
    <x v="12"/>
    <n v="5"/>
    <n v="3"/>
    <n v="11"/>
    <x v="1"/>
  </r>
  <r>
    <x v="1653"/>
    <n v="1972"/>
    <n v="53"/>
    <s v="Master"/>
    <s v="Single"/>
    <s v="Senior"/>
    <n v="42394"/>
    <n v="1"/>
    <n v="0"/>
    <s v="23/03/2014"/>
    <n v="69"/>
    <n v="15"/>
    <n v="2"/>
    <n v="10"/>
    <n v="0"/>
    <n v="1"/>
    <n v="4"/>
    <n v="28"/>
    <n v="6.6047082134264279E-4"/>
    <s v="Wines"/>
    <x v="1"/>
    <x v="6"/>
    <x v="4"/>
    <x v="2"/>
    <n v="7"/>
    <n v="3"/>
    <n v="11"/>
    <x v="1"/>
  </r>
  <r>
    <x v="1654"/>
    <n v="1971"/>
    <n v="54"/>
    <s v="Master"/>
    <s v="Married"/>
    <s v="Senior"/>
    <n v="56850"/>
    <n v="0"/>
    <n v="1"/>
    <s v="23/03/2014"/>
    <n v="83"/>
    <n v="34"/>
    <n v="1"/>
    <n v="19"/>
    <n v="2"/>
    <n v="7"/>
    <n v="0"/>
    <n v="63"/>
    <n v="1.1081794195250659E-3"/>
    <s v="Wines"/>
    <x v="1"/>
    <x v="6"/>
    <x v="0"/>
    <x v="2"/>
    <n v="2"/>
    <n v="3"/>
    <n v="11"/>
    <x v="1"/>
  </r>
  <r>
    <x v="1655"/>
    <n v="1965"/>
    <n v="60"/>
    <s v="Graduation"/>
    <s v="Married"/>
    <s v="Senior"/>
    <n v="44375"/>
    <n v="0"/>
    <n v="1"/>
    <s v="23/03/2014"/>
    <n v="73"/>
    <n v="213"/>
    <n v="5"/>
    <n v="28"/>
    <n v="7"/>
    <n v="7"/>
    <n v="41"/>
    <n v="260"/>
    <n v="5.8591549295774646E-3"/>
    <s v="Wines"/>
    <x v="1"/>
    <x v="0"/>
    <x v="0"/>
    <x v="3"/>
    <n v="5"/>
    <n v="3"/>
    <n v="11"/>
    <x v="1"/>
  </r>
  <r>
    <x v="1656"/>
    <n v="1973"/>
    <n v="52"/>
    <s v="2n Cycle"/>
    <s v="Together"/>
    <s v="Senior"/>
    <n v="69401"/>
    <n v="0"/>
    <n v="1"/>
    <s v="23/03/2014"/>
    <n v="41"/>
    <n v="399"/>
    <n v="27"/>
    <n v="159"/>
    <n v="58"/>
    <n v="8"/>
    <n v="39"/>
    <n v="651"/>
    <n v="9.3802682958458814E-3"/>
    <s v="Wines"/>
    <x v="2"/>
    <x v="0"/>
    <x v="1"/>
    <x v="8"/>
    <n v="2"/>
    <n v="3"/>
    <n v="11"/>
    <x v="1"/>
  </r>
  <r>
    <x v="1657"/>
    <n v="1982"/>
    <n v="43"/>
    <s v="Graduation"/>
    <s v="Together"/>
    <s v="Adult"/>
    <n v="45203"/>
    <n v="2"/>
    <n v="0"/>
    <s v="23/03/2014"/>
    <n v="4"/>
    <n v="35"/>
    <n v="3"/>
    <n v="67"/>
    <n v="10"/>
    <n v="8"/>
    <n v="24"/>
    <n v="123"/>
    <n v="2.7210583368360505E-3"/>
    <s v="MeatProducts"/>
    <x v="1"/>
    <x v="4"/>
    <x v="0"/>
    <x v="2"/>
    <n v="6"/>
    <n v="3"/>
    <n v="11"/>
    <x v="0"/>
  </r>
  <r>
    <x v="1658"/>
    <n v="1969"/>
    <n v="56"/>
    <s v="Master"/>
    <s v="Together"/>
    <s v="Senior"/>
    <n v="35924"/>
    <n v="1"/>
    <n v="1"/>
    <s v="23/03/2014"/>
    <n v="56"/>
    <n v="8"/>
    <n v="0"/>
    <n v="14"/>
    <n v="2"/>
    <n v="3"/>
    <n v="7"/>
    <n v="27"/>
    <n v="7.5158668299743904E-4"/>
    <s v="MeatProducts"/>
    <x v="1"/>
    <x v="6"/>
    <x v="4"/>
    <x v="2"/>
    <n v="5"/>
    <n v="3"/>
    <n v="11"/>
    <x v="1"/>
  </r>
  <r>
    <x v="1659"/>
    <n v="1964"/>
    <n v="61"/>
    <s v="PhD"/>
    <s v="Together"/>
    <s v="Senior"/>
    <n v="46910"/>
    <n v="1"/>
    <n v="1"/>
    <s v="23/03/2014"/>
    <n v="36"/>
    <n v="48"/>
    <n v="0"/>
    <n v="14"/>
    <n v="0"/>
    <n v="0"/>
    <n v="6"/>
    <n v="62"/>
    <n v="1.3216798124067364E-3"/>
    <s v="Wines"/>
    <x v="3"/>
    <x v="1"/>
    <x v="4"/>
    <x v="2"/>
    <n v="6"/>
    <n v="3"/>
    <n v="11"/>
    <x v="1"/>
  </r>
  <r>
    <x v="1660"/>
    <n v="1959"/>
    <n v="66"/>
    <s v="Master"/>
    <s v="Married"/>
    <s v="Senior"/>
    <n v="34242"/>
    <n v="0"/>
    <n v="1"/>
    <s v="23/03/2014"/>
    <n v="25"/>
    <n v="8"/>
    <n v="2"/>
    <n v="4"/>
    <n v="0"/>
    <n v="0"/>
    <n v="1"/>
    <n v="14"/>
    <n v="4.0885462297762982E-4"/>
    <s v="Wines"/>
    <x v="1"/>
    <x v="9"/>
    <x v="4"/>
    <x v="2"/>
    <n v="5"/>
    <n v="3"/>
    <n v="11"/>
    <x v="1"/>
  </r>
  <r>
    <x v="1661"/>
    <n v="1954"/>
    <n v="71"/>
    <s v="Graduation"/>
    <s v="Together"/>
    <s v="Senior"/>
    <n v="32144"/>
    <n v="1"/>
    <n v="1"/>
    <s v="23/03/2014"/>
    <n v="76"/>
    <n v="41"/>
    <n v="0"/>
    <n v="10"/>
    <n v="0"/>
    <n v="0"/>
    <n v="3"/>
    <n v="51"/>
    <n v="1.5866102538576407E-3"/>
    <s v="Wines"/>
    <x v="2"/>
    <x v="1"/>
    <x v="0"/>
    <x v="2"/>
    <n v="7"/>
    <n v="3"/>
    <n v="11"/>
    <x v="1"/>
  </r>
  <r>
    <x v="1662"/>
    <n v="1955"/>
    <n v="70"/>
    <s v="PhD"/>
    <s v="Together"/>
    <s v="Senior"/>
    <n v="75261"/>
    <n v="0"/>
    <n v="0"/>
    <s v="23/04/2013"/>
    <n v="17"/>
    <n v="1239"/>
    <n v="17"/>
    <n v="413"/>
    <n v="23"/>
    <n v="34"/>
    <n v="17"/>
    <n v="1726"/>
    <n v="2.2933524667490466E-2"/>
    <s v="Wines"/>
    <x v="1"/>
    <x v="5"/>
    <x v="9"/>
    <x v="8"/>
    <n v="2"/>
    <n v="3"/>
    <n v="11"/>
    <x v="0"/>
  </r>
  <r>
    <x v="1663"/>
    <n v="1982"/>
    <n v="43"/>
    <s v="Master"/>
    <s v="Together"/>
    <s v="Adult"/>
    <n v="27590"/>
    <n v="1"/>
    <n v="0"/>
    <s v="23/04/2013"/>
    <n v="38"/>
    <n v="6"/>
    <n v="0"/>
    <n v="5"/>
    <n v="0"/>
    <n v="0"/>
    <n v="1"/>
    <n v="11"/>
    <n v="3.9869517941283075E-4"/>
    <s v="Wines"/>
    <x v="1"/>
    <x v="6"/>
    <x v="4"/>
    <x v="0"/>
    <n v="7"/>
    <n v="3"/>
    <n v="11"/>
    <x v="1"/>
  </r>
  <r>
    <x v="1664"/>
    <n v="1990"/>
    <n v="35"/>
    <s v="Graduation"/>
    <s v="Single"/>
    <s v="Adult"/>
    <n v="96843"/>
    <n v="0"/>
    <n v="0"/>
    <s v="23/04/2013"/>
    <n v="60"/>
    <n v="448"/>
    <n v="71"/>
    <n v="951"/>
    <n v="40"/>
    <n v="17"/>
    <n v="17"/>
    <n v="1527"/>
    <n v="1.5767789101948513E-2"/>
    <s v="MeatProducts"/>
    <x v="1"/>
    <x v="10"/>
    <x v="12"/>
    <x v="5"/>
    <n v="2"/>
    <n v="3"/>
    <n v="11"/>
    <x v="0"/>
  </r>
  <r>
    <x v="1665"/>
    <n v="1959"/>
    <n v="66"/>
    <s v="Graduation"/>
    <s v="Married"/>
    <s v="Senior"/>
    <n v="61180"/>
    <n v="0"/>
    <n v="1"/>
    <s v="23/04/2014"/>
    <n v="70"/>
    <n v="403"/>
    <n v="24"/>
    <n v="29"/>
    <n v="6"/>
    <n v="24"/>
    <n v="218"/>
    <n v="486"/>
    <n v="7.9437724746649237E-3"/>
    <s v="Wines"/>
    <x v="3"/>
    <x v="5"/>
    <x v="2"/>
    <x v="3"/>
    <n v="3"/>
    <n v="3"/>
    <n v="11"/>
    <x v="1"/>
  </r>
  <r>
    <x v="1666"/>
    <n v="1964"/>
    <n v="61"/>
    <s v="Graduation"/>
    <s v="Married"/>
    <s v="Senior"/>
    <n v="42523"/>
    <n v="0"/>
    <n v="0"/>
    <s v="23/04/2014"/>
    <n v="96"/>
    <n v="14"/>
    <n v="36"/>
    <n v="11"/>
    <n v="3"/>
    <n v="26"/>
    <n v="35"/>
    <n v="90"/>
    <n v="2.1165016579262987E-3"/>
    <s v="Fruits"/>
    <x v="1"/>
    <x v="6"/>
    <x v="0"/>
    <x v="4"/>
    <n v="2"/>
    <n v="3"/>
    <n v="11"/>
    <x v="1"/>
  </r>
  <r>
    <x v="1667"/>
    <n v="1966"/>
    <n v="59"/>
    <s v="Master"/>
    <s v="Together"/>
    <s v="Senior"/>
    <n v="45903"/>
    <n v="0"/>
    <n v="1"/>
    <s v="23/04/2014"/>
    <n v="80"/>
    <n v="33"/>
    <n v="8"/>
    <n v="10"/>
    <n v="2"/>
    <n v="10"/>
    <n v="3"/>
    <n v="63"/>
    <n v="1.37245931638455E-3"/>
    <s v="Wines"/>
    <x v="3"/>
    <x v="1"/>
    <x v="0"/>
    <x v="2"/>
    <n v="4"/>
    <n v="3"/>
    <n v="11"/>
    <x v="1"/>
  </r>
  <r>
    <x v="1668"/>
    <n v="1968"/>
    <n v="57"/>
    <s v="Master"/>
    <s v="Divorced"/>
    <s v="Senior"/>
    <n v="27071"/>
    <n v="1"/>
    <n v="0"/>
    <s v="23/04/2014"/>
    <n v="90"/>
    <n v="8"/>
    <n v="3"/>
    <n v="19"/>
    <n v="0"/>
    <n v="2"/>
    <n v="3"/>
    <n v="32"/>
    <n v="1.1820767611096746E-3"/>
    <s v="MeatProducts"/>
    <x v="3"/>
    <x v="1"/>
    <x v="4"/>
    <x v="2"/>
    <n v="6"/>
    <n v="3"/>
    <n v="11"/>
    <x v="1"/>
  </r>
  <r>
    <x v="1669"/>
    <n v="1964"/>
    <n v="61"/>
    <s v="Graduation"/>
    <s v="Married"/>
    <s v="Senior"/>
    <n v="42523"/>
    <n v="0"/>
    <n v="0"/>
    <s v="23/04/2014"/>
    <n v="96"/>
    <n v="14"/>
    <n v="36"/>
    <n v="11"/>
    <n v="3"/>
    <n v="26"/>
    <n v="35"/>
    <n v="90"/>
    <n v="2.1165016579262987E-3"/>
    <s v="Fruits"/>
    <x v="1"/>
    <x v="6"/>
    <x v="0"/>
    <x v="4"/>
    <n v="2"/>
    <n v="3"/>
    <n v="11"/>
    <x v="1"/>
  </r>
  <r>
    <x v="1670"/>
    <n v="1972"/>
    <n v="53"/>
    <s v="Graduation"/>
    <s v="Married"/>
    <s v="Senior"/>
    <n v="62710"/>
    <n v="0"/>
    <n v="1"/>
    <s v="23/05/2013"/>
    <n v="53"/>
    <n v="441"/>
    <n v="35"/>
    <n v="83"/>
    <n v="7"/>
    <n v="29"/>
    <n v="11"/>
    <n v="595"/>
    <n v="9.4881199170786159E-3"/>
    <s v="Wines"/>
    <x v="2"/>
    <x v="0"/>
    <x v="3"/>
    <x v="1"/>
    <n v="4"/>
    <n v="3"/>
    <n v="11"/>
    <x v="1"/>
  </r>
  <r>
    <x v="1671"/>
    <n v="1952"/>
    <n v="73"/>
    <s v="Graduation"/>
    <s v="Divorced"/>
    <s v="Senior"/>
    <n v="62335"/>
    <n v="0"/>
    <n v="1"/>
    <s v="23/05/2013"/>
    <n v="87"/>
    <n v="243"/>
    <n v="131"/>
    <n v="217"/>
    <n v="85"/>
    <n v="6"/>
    <n v="26"/>
    <n v="682"/>
    <n v="1.0940883933584663E-2"/>
    <s v="Wines"/>
    <x v="3"/>
    <x v="4"/>
    <x v="6"/>
    <x v="11"/>
    <n v="2"/>
    <n v="3"/>
    <n v="11"/>
    <x v="1"/>
  </r>
  <r>
    <x v="1672"/>
    <n v="1958"/>
    <n v="67"/>
    <s v="Master"/>
    <s v="Married"/>
    <s v="Senior"/>
    <n v="80739"/>
    <n v="0"/>
    <n v="0"/>
    <s v="23/05/2013"/>
    <n v="92"/>
    <n v="674"/>
    <n v="92"/>
    <n v="736"/>
    <n v="39"/>
    <n v="0"/>
    <n v="92"/>
    <n v="1541"/>
    <n v="1.9086191307794251E-2"/>
    <s v="MeatProducts"/>
    <x v="1"/>
    <x v="4"/>
    <x v="12"/>
    <x v="6"/>
    <n v="1"/>
    <n v="3"/>
    <n v="11"/>
    <x v="1"/>
  </r>
  <r>
    <x v="1673"/>
    <n v="1970"/>
    <n v="55"/>
    <s v="PhD"/>
    <s v="Married"/>
    <s v="Senior"/>
    <n v="38853"/>
    <n v="1"/>
    <n v="1"/>
    <s v="23/05/2014"/>
    <n v="90"/>
    <n v="29"/>
    <n v="0"/>
    <n v="14"/>
    <n v="0"/>
    <n v="0"/>
    <n v="2"/>
    <n v="43"/>
    <n v="1.1067356446091679E-3"/>
    <s v="Wines"/>
    <x v="3"/>
    <x v="1"/>
    <x v="4"/>
    <x v="2"/>
    <n v="7"/>
    <n v="3"/>
    <n v="11"/>
    <x v="1"/>
  </r>
  <r>
    <x v="1674"/>
    <n v="1977"/>
    <n v="48"/>
    <s v="Master"/>
    <s v="Married"/>
    <s v="Adult"/>
    <n v="55842"/>
    <n v="0"/>
    <n v="1"/>
    <s v="23/05/2014"/>
    <n v="19"/>
    <n v="451"/>
    <n v="0"/>
    <n v="39"/>
    <n v="0"/>
    <n v="4"/>
    <n v="24"/>
    <n v="494"/>
    <n v="8.8463880233515986E-3"/>
    <s v="Wines"/>
    <x v="1"/>
    <x v="8"/>
    <x v="0"/>
    <x v="7"/>
    <n v="5"/>
    <n v="3"/>
    <n v="11"/>
    <x v="1"/>
  </r>
  <r>
    <x v="1675"/>
    <n v="1977"/>
    <n v="48"/>
    <s v="Master"/>
    <s v="Married"/>
    <s v="Adult"/>
    <n v="78710"/>
    <n v="0"/>
    <n v="1"/>
    <s v="23/05/2014"/>
    <n v="42"/>
    <n v="721"/>
    <n v="0"/>
    <n v="152"/>
    <n v="119"/>
    <n v="50"/>
    <n v="50"/>
    <n v="1042"/>
    <n v="1.3238470334137975E-2"/>
    <s v="Wines"/>
    <x v="5"/>
    <x v="8"/>
    <x v="9"/>
    <x v="1"/>
    <n v="4"/>
    <n v="3"/>
    <n v="11"/>
    <x v="1"/>
  </r>
  <r>
    <x v="1676"/>
    <n v="1984"/>
    <n v="41"/>
    <s v="PhD"/>
    <s v="Married"/>
    <s v="Adult"/>
    <n v="18988"/>
    <n v="1"/>
    <n v="0"/>
    <s v="23/05/2014"/>
    <n v="43"/>
    <n v="6"/>
    <n v="0"/>
    <n v="6"/>
    <n v="2"/>
    <n v="1"/>
    <n v="1"/>
    <n v="15"/>
    <n v="7.8997261428270489E-4"/>
    <s v="Wines"/>
    <x v="3"/>
    <x v="6"/>
    <x v="4"/>
    <x v="2"/>
    <n v="7"/>
    <n v="3"/>
    <n v="11"/>
    <x v="1"/>
  </r>
  <r>
    <x v="1677"/>
    <n v="1962"/>
    <n v="63"/>
    <s v="Graduation"/>
    <s v="Together"/>
    <s v="Senior"/>
    <n v="76081"/>
    <n v="0"/>
    <n v="0"/>
    <s v="23/05/2014"/>
    <n v="85"/>
    <n v="292"/>
    <n v="30"/>
    <n v="415"/>
    <n v="63"/>
    <n v="33"/>
    <n v="200"/>
    <n v="833"/>
    <n v="1.0948857139101747E-2"/>
    <s v="MeatProducts"/>
    <x v="1"/>
    <x v="0"/>
    <x v="2"/>
    <x v="4"/>
    <n v="2"/>
    <n v="3"/>
    <n v="11"/>
    <x v="1"/>
  </r>
  <r>
    <x v="1678"/>
    <n v="1965"/>
    <n v="60"/>
    <s v="PhD"/>
    <s v="Married"/>
    <s v="Senior"/>
    <n v="81051"/>
    <n v="0"/>
    <n v="0"/>
    <s v="23/05/2014"/>
    <n v="43"/>
    <n v="1142"/>
    <n v="29"/>
    <n v="249"/>
    <n v="38"/>
    <n v="29"/>
    <n v="14"/>
    <n v="1487"/>
    <n v="1.834647320822692E-2"/>
    <s v="Wines"/>
    <x v="1"/>
    <x v="5"/>
    <x v="2"/>
    <x v="1"/>
    <n v="2"/>
    <n v="3"/>
    <n v="11"/>
    <x v="1"/>
  </r>
  <r>
    <x v="1679"/>
    <n v="1962"/>
    <n v="63"/>
    <s v="Graduation"/>
    <s v="Together"/>
    <s v="Senior"/>
    <n v="76081"/>
    <n v="0"/>
    <n v="0"/>
    <s v="23/05/2014"/>
    <n v="85"/>
    <n v="292"/>
    <n v="30"/>
    <n v="415"/>
    <n v="63"/>
    <n v="33"/>
    <n v="200"/>
    <n v="833"/>
    <n v="1.0948857139101747E-2"/>
    <s v="MeatProducts"/>
    <x v="1"/>
    <x v="0"/>
    <x v="2"/>
    <x v="4"/>
    <n v="2"/>
    <n v="3"/>
    <n v="11"/>
    <x v="1"/>
  </r>
  <r>
    <x v="1680"/>
    <n v="1980"/>
    <n v="45"/>
    <s v="2n Cycle"/>
    <s v="Married"/>
    <s v="Adult"/>
    <n v="96547"/>
    <n v="0"/>
    <n v="0"/>
    <s v="23/05/2014"/>
    <n v="4"/>
    <n v="448"/>
    <n v="21"/>
    <n v="125"/>
    <n v="52"/>
    <n v="101"/>
    <n v="62"/>
    <n v="747"/>
    <n v="7.7371642826809736E-3"/>
    <s v="Wines"/>
    <x v="6"/>
    <x v="8"/>
    <x v="9"/>
    <x v="7"/>
    <n v="2"/>
    <n v="3"/>
    <n v="11"/>
    <x v="0"/>
  </r>
  <r>
    <x v="1681"/>
    <n v="1969"/>
    <n v="56"/>
    <s v="Graduation"/>
    <s v="Married"/>
    <s v="Senior"/>
    <n v="26304"/>
    <n v="1"/>
    <n v="0"/>
    <s v="23/06/2013"/>
    <n v="5"/>
    <n v="4"/>
    <n v="1"/>
    <n v="5"/>
    <n v="2"/>
    <n v="0"/>
    <n v="4"/>
    <n v="12"/>
    <n v="4.5620437956204378E-4"/>
    <s v="MeatProducts"/>
    <x v="1"/>
    <x v="6"/>
    <x v="4"/>
    <x v="0"/>
    <n v="7"/>
    <n v="3"/>
    <n v="11"/>
    <x v="1"/>
  </r>
  <r>
    <x v="1682"/>
    <n v="1965"/>
    <n v="60"/>
    <s v="Graduation"/>
    <s v="Married"/>
    <s v="Senior"/>
    <n v="44300"/>
    <n v="1"/>
    <n v="1"/>
    <s v="23/06/2013"/>
    <n v="65"/>
    <n v="30"/>
    <n v="0"/>
    <n v="9"/>
    <n v="0"/>
    <n v="0"/>
    <n v="3"/>
    <n v="39"/>
    <n v="8.8036117381489842E-4"/>
    <s v="Wines"/>
    <x v="3"/>
    <x v="6"/>
    <x v="4"/>
    <x v="2"/>
    <n v="6"/>
    <n v="3"/>
    <n v="11"/>
    <x v="1"/>
  </r>
  <r>
    <x v="1683"/>
    <n v="1970"/>
    <n v="55"/>
    <s v="Graduation"/>
    <s v="Married"/>
    <s v="Senior"/>
    <n v="70617"/>
    <n v="0"/>
    <n v="0"/>
    <s v="23/06/2013"/>
    <n v="45"/>
    <n v="353"/>
    <n v="61"/>
    <n v="753"/>
    <n v="40"/>
    <n v="46"/>
    <n v="27"/>
    <n v="1253"/>
    <n v="1.7743602815186145E-2"/>
    <s v="MeatProducts"/>
    <x v="1"/>
    <x v="4"/>
    <x v="6"/>
    <x v="9"/>
    <n v="2"/>
    <n v="3"/>
    <n v="11"/>
    <x v="1"/>
  </r>
  <r>
    <x v="1684"/>
    <n v="1954"/>
    <n v="71"/>
    <s v="Master"/>
    <s v="Together"/>
    <s v="Senior"/>
    <s v="NILL"/>
    <n v="0"/>
    <n v="1"/>
    <s v="23/06/2013"/>
    <n v="83"/>
    <n v="161"/>
    <n v="0"/>
    <n v="22"/>
    <n v="0"/>
    <n v="0"/>
    <n v="24"/>
    <n v="183"/>
    <e v="#VALUE!"/>
    <s v="Wines"/>
    <x v="3"/>
    <x v="0"/>
    <x v="0"/>
    <x v="4"/>
    <n v="6"/>
    <n v="3"/>
    <n v="11"/>
    <x v="1"/>
  </r>
  <r>
    <x v="1685"/>
    <n v="1981"/>
    <n v="44"/>
    <s v="Graduation"/>
    <s v="Single"/>
    <s v="Adult"/>
    <n v="72066"/>
    <n v="0"/>
    <n v="0"/>
    <s v="23/06/2014"/>
    <n v="55"/>
    <n v="1003"/>
    <n v="34"/>
    <n v="536"/>
    <n v="134"/>
    <n v="51"/>
    <n v="34"/>
    <n v="1758"/>
    <n v="2.4394305220214803E-2"/>
    <s v="Wines"/>
    <x v="1"/>
    <x v="0"/>
    <x v="9"/>
    <x v="3"/>
    <n v="2"/>
    <n v="3"/>
    <n v="11"/>
    <x v="0"/>
  </r>
  <r>
    <x v="1686"/>
    <n v="1963"/>
    <n v="62"/>
    <s v="PhD"/>
    <s v="Married"/>
    <s v="Senior"/>
    <n v="4023"/>
    <n v="1"/>
    <n v="1"/>
    <s v="23/06/2014"/>
    <n v="29"/>
    <n v="5"/>
    <n v="0"/>
    <n v="1"/>
    <n v="1"/>
    <n v="1"/>
    <n v="1"/>
    <n v="8"/>
    <n v="1.9885657469550086E-3"/>
    <s v="Wines"/>
    <x v="10"/>
    <x v="9"/>
    <x v="4"/>
    <x v="13"/>
    <n v="19"/>
    <n v="3"/>
    <n v="11"/>
    <x v="1"/>
  </r>
  <r>
    <x v="1687"/>
    <n v="1960"/>
    <n v="65"/>
    <s v="2n Cycle"/>
    <s v="Single"/>
    <s v="Senior"/>
    <n v="47823"/>
    <n v="0"/>
    <n v="1"/>
    <s v="23/07/2013"/>
    <n v="0"/>
    <n v="53"/>
    <n v="1"/>
    <n v="5"/>
    <n v="2"/>
    <n v="1"/>
    <n v="10"/>
    <n v="62"/>
    <n v="1.2964473161449512E-3"/>
    <s v="Wines"/>
    <x v="3"/>
    <x v="1"/>
    <x v="4"/>
    <x v="2"/>
    <n v="8"/>
    <n v="3"/>
    <n v="11"/>
    <x v="1"/>
  </r>
  <r>
    <x v="1688"/>
    <n v="1975"/>
    <n v="50"/>
    <s v="Graduation"/>
    <s v="Divorced"/>
    <s v="Adult"/>
    <n v="36627"/>
    <n v="2"/>
    <n v="0"/>
    <s v="23/07/2013"/>
    <n v="78"/>
    <n v="9"/>
    <n v="1"/>
    <n v="5"/>
    <n v="0"/>
    <n v="0"/>
    <n v="1"/>
    <n v="15"/>
    <n v="4.095339503644852E-4"/>
    <s v="Wines"/>
    <x v="1"/>
    <x v="9"/>
    <x v="4"/>
    <x v="2"/>
    <n v="5"/>
    <n v="3"/>
    <n v="11"/>
    <x v="1"/>
  </r>
  <r>
    <x v="1689"/>
    <n v="1968"/>
    <n v="57"/>
    <s v="Graduation"/>
    <s v="Together"/>
    <s v="Senior"/>
    <n v="56534"/>
    <n v="0"/>
    <n v="1"/>
    <s v="23/07/2013"/>
    <n v="35"/>
    <n v="691"/>
    <n v="7"/>
    <n v="61"/>
    <n v="10"/>
    <n v="0"/>
    <n v="46"/>
    <n v="769"/>
    <n v="1.3602433933562105E-2"/>
    <s v="Wines"/>
    <x v="2"/>
    <x v="7"/>
    <x v="1"/>
    <x v="9"/>
    <n v="8"/>
    <n v="3"/>
    <n v="11"/>
    <x v="0"/>
  </r>
  <r>
    <x v="1690"/>
    <n v="1952"/>
    <n v="73"/>
    <s v="Master"/>
    <s v="Together"/>
    <s v="Senior"/>
    <n v="55951"/>
    <n v="0"/>
    <n v="1"/>
    <s v="23/08/2012"/>
    <n v="62"/>
    <n v="1241"/>
    <n v="0"/>
    <n v="80"/>
    <n v="0"/>
    <n v="13"/>
    <n v="40"/>
    <n v="1334"/>
    <n v="2.3842290575682292E-2"/>
    <s v="Wines"/>
    <x v="5"/>
    <x v="4"/>
    <x v="9"/>
    <x v="12"/>
    <n v="8"/>
    <n v="3"/>
    <n v="11"/>
    <x v="1"/>
  </r>
  <r>
    <x v="1691"/>
    <n v="1970"/>
    <n v="55"/>
    <s v="Graduation"/>
    <s v="Single"/>
    <s v="Senior"/>
    <s v="NILL"/>
    <n v="1"/>
    <n v="2"/>
    <s v="23/08/2013"/>
    <n v="67"/>
    <n v="738"/>
    <n v="20"/>
    <n v="172"/>
    <n v="52"/>
    <n v="50"/>
    <n v="20"/>
    <n v="1032"/>
    <e v="#VALUE!"/>
    <s v="Wines"/>
    <x v="8"/>
    <x v="1"/>
    <x v="6"/>
    <x v="5"/>
    <n v="7"/>
    <n v="3"/>
    <n v="11"/>
    <x v="1"/>
  </r>
  <r>
    <x v="1692"/>
    <n v="1959"/>
    <n v="66"/>
    <s v="Graduation"/>
    <s v="Together"/>
    <s v="Senior"/>
    <n v="71367"/>
    <n v="0"/>
    <n v="0"/>
    <s v="23/08/2013"/>
    <n v="24"/>
    <n v="227"/>
    <n v="23"/>
    <n v="389"/>
    <n v="42"/>
    <n v="21"/>
    <n v="75"/>
    <n v="702"/>
    <n v="9.8364790449367353E-3"/>
    <s v="MeatProducts"/>
    <x v="1"/>
    <x v="0"/>
    <x v="2"/>
    <x v="9"/>
    <n v="2"/>
    <n v="3"/>
    <n v="11"/>
    <x v="1"/>
  </r>
  <r>
    <x v="1693"/>
    <n v="1970"/>
    <n v="55"/>
    <s v="Graduation"/>
    <s v="Married"/>
    <s v="Senior"/>
    <n v="13260"/>
    <n v="1"/>
    <n v="1"/>
    <s v="23/08/2013"/>
    <n v="48"/>
    <n v="9"/>
    <n v="4"/>
    <n v="17"/>
    <n v="10"/>
    <n v="2"/>
    <n v="7"/>
    <n v="42"/>
    <n v="3.167420814479638E-3"/>
    <s v="MeatProducts"/>
    <x v="2"/>
    <x v="4"/>
    <x v="4"/>
    <x v="2"/>
    <n v="8"/>
    <n v="3"/>
    <n v="11"/>
    <x v="1"/>
  </r>
  <r>
    <x v="1694"/>
    <n v="1959"/>
    <n v="66"/>
    <s v="Graduation"/>
    <s v="Together"/>
    <s v="Senior"/>
    <n v="71367"/>
    <n v="0"/>
    <n v="0"/>
    <s v="23/08/2013"/>
    <n v="24"/>
    <n v="227"/>
    <n v="23"/>
    <n v="389"/>
    <n v="42"/>
    <n v="21"/>
    <n v="75"/>
    <n v="702"/>
    <n v="9.8364790449367353E-3"/>
    <s v="MeatProducts"/>
    <x v="1"/>
    <x v="0"/>
    <x v="2"/>
    <x v="9"/>
    <n v="2"/>
    <n v="3"/>
    <n v="11"/>
    <x v="1"/>
  </r>
  <r>
    <x v="1695"/>
    <n v="1955"/>
    <n v="70"/>
    <s v="Graduation"/>
    <s v="Widow"/>
    <s v="Senior"/>
    <n v="79800"/>
    <n v="0"/>
    <n v="0"/>
    <s v="23/09/2012"/>
    <n v="65"/>
    <n v="1060"/>
    <n v="21"/>
    <n v="530"/>
    <n v="32"/>
    <n v="0"/>
    <n v="224"/>
    <n v="1643"/>
    <n v="2.0588972431077695E-2"/>
    <s v="Wines"/>
    <x v="1"/>
    <x v="5"/>
    <x v="12"/>
    <x v="8"/>
    <n v="3"/>
    <n v="3"/>
    <n v="11"/>
    <x v="0"/>
  </r>
  <r>
    <x v="1696"/>
    <n v="1960"/>
    <n v="65"/>
    <s v="2n Cycle"/>
    <s v="Divorced"/>
    <s v="Senior"/>
    <n v="87305"/>
    <n v="0"/>
    <n v="0"/>
    <s v="23/09/2012"/>
    <n v="19"/>
    <n v="345"/>
    <n v="25"/>
    <n v="501"/>
    <n v="63"/>
    <n v="138"/>
    <n v="80"/>
    <n v="1072"/>
    <n v="1.2278792738102055E-2"/>
    <s v="MeatProducts"/>
    <x v="1"/>
    <x v="5"/>
    <x v="6"/>
    <x v="7"/>
    <n v="2"/>
    <n v="3"/>
    <n v="11"/>
    <x v="0"/>
  </r>
  <r>
    <x v="1697"/>
    <n v="1980"/>
    <n v="45"/>
    <s v="Graduation"/>
    <s v="Divorced"/>
    <s v="Adult"/>
    <n v="81702"/>
    <n v="0"/>
    <n v="0"/>
    <s v="23/09/2012"/>
    <n v="98"/>
    <n v="563"/>
    <n v="50"/>
    <n v="774"/>
    <n v="28"/>
    <n v="31"/>
    <n v="187"/>
    <n v="1446"/>
    <n v="1.7698465153851803E-2"/>
    <s v="MeatProducts"/>
    <x v="1"/>
    <x v="8"/>
    <x v="5"/>
    <x v="1"/>
    <n v="3"/>
    <n v="3"/>
    <n v="11"/>
    <x v="1"/>
  </r>
  <r>
    <x v="1698"/>
    <n v="1964"/>
    <n v="61"/>
    <s v="PhD"/>
    <s v="Divorced"/>
    <s v="Senior"/>
    <n v="64140"/>
    <n v="0"/>
    <n v="2"/>
    <s v="23/09/2013"/>
    <n v="71"/>
    <n v="1459"/>
    <n v="0"/>
    <n v="61"/>
    <n v="0"/>
    <n v="15"/>
    <n v="215"/>
    <n v="1535"/>
    <n v="2.3932023698160273E-2"/>
    <s v="Wines"/>
    <x v="0"/>
    <x v="1"/>
    <x v="2"/>
    <x v="3"/>
    <n v="5"/>
    <n v="3"/>
    <n v="11"/>
    <x v="0"/>
  </r>
  <r>
    <x v="1699"/>
    <n v="1984"/>
    <n v="41"/>
    <s v="PhD"/>
    <s v="Married"/>
    <s v="Adult"/>
    <n v="38175"/>
    <n v="1"/>
    <n v="0"/>
    <s v="23/09/2013"/>
    <n v="6"/>
    <n v="70"/>
    <n v="6"/>
    <n v="69"/>
    <n v="2"/>
    <n v="3"/>
    <n v="3"/>
    <n v="150"/>
    <n v="3.929273084479371E-3"/>
    <s v="Wines"/>
    <x v="5"/>
    <x v="4"/>
    <x v="0"/>
    <x v="4"/>
    <n v="7"/>
    <n v="3"/>
    <n v="11"/>
    <x v="1"/>
  </r>
  <r>
    <x v="1700"/>
    <n v="1972"/>
    <n v="53"/>
    <s v="PhD"/>
    <s v="Married"/>
    <s v="Senior"/>
    <n v="62010"/>
    <n v="0"/>
    <n v="1"/>
    <s v="23/10/2012"/>
    <n v="93"/>
    <n v="371"/>
    <n v="22"/>
    <n v="39"/>
    <n v="6"/>
    <n v="0"/>
    <n v="92"/>
    <n v="438"/>
    <n v="7.0633768746976291E-3"/>
    <s v="Wines"/>
    <x v="2"/>
    <x v="10"/>
    <x v="3"/>
    <x v="9"/>
    <n v="5"/>
    <n v="3"/>
    <n v="11"/>
    <x v="1"/>
  </r>
  <r>
    <x v="1701"/>
    <n v="1965"/>
    <n v="60"/>
    <s v="2n Cycle"/>
    <s v="Divorced"/>
    <s v="Senior"/>
    <n v="60161"/>
    <n v="0"/>
    <n v="1"/>
    <s v="23/10/2012"/>
    <n v="17"/>
    <n v="584"/>
    <n v="44"/>
    <n v="212"/>
    <n v="46"/>
    <n v="8"/>
    <n v="177"/>
    <n v="894"/>
    <n v="1.4860125330363525E-2"/>
    <s v="Wines"/>
    <x v="5"/>
    <x v="11"/>
    <x v="1"/>
    <x v="7"/>
    <n v="8"/>
    <n v="3"/>
    <n v="11"/>
    <x v="1"/>
  </r>
  <r>
    <x v="1702"/>
    <n v="1963"/>
    <n v="62"/>
    <s v="Graduation"/>
    <s v="Single"/>
    <s v="Senior"/>
    <n v="49980"/>
    <n v="0"/>
    <n v="1"/>
    <s v="23/10/2013"/>
    <n v="79"/>
    <n v="104"/>
    <n v="1"/>
    <n v="54"/>
    <n v="13"/>
    <n v="9"/>
    <n v="14"/>
    <n v="181"/>
    <n v="3.6214485794317727E-3"/>
    <s v="Wines"/>
    <x v="3"/>
    <x v="4"/>
    <x v="0"/>
    <x v="8"/>
    <n v="5"/>
    <n v="3"/>
    <n v="11"/>
    <x v="1"/>
  </r>
  <r>
    <x v="1703"/>
    <n v="1975"/>
    <n v="50"/>
    <s v="Graduation"/>
    <s v="Together"/>
    <s v="Adult"/>
    <n v="59481"/>
    <n v="0"/>
    <n v="1"/>
    <s v="23/10/2013"/>
    <n v="47"/>
    <n v="178"/>
    <n v="3"/>
    <n v="85"/>
    <n v="71"/>
    <n v="66"/>
    <n v="58"/>
    <n v="403"/>
    <n v="6.775272776180629E-3"/>
    <s v="Wines"/>
    <x v="3"/>
    <x v="4"/>
    <x v="6"/>
    <x v="7"/>
    <n v="2"/>
    <n v="3"/>
    <n v="11"/>
    <x v="1"/>
  </r>
  <r>
    <x v="1704"/>
    <n v="1978"/>
    <n v="47"/>
    <s v="PhD"/>
    <s v="Married"/>
    <s v="Adult"/>
    <n v="37717"/>
    <n v="1"/>
    <n v="0"/>
    <s v="23/11/2012"/>
    <n v="31"/>
    <n v="9"/>
    <n v="0"/>
    <n v="6"/>
    <n v="4"/>
    <n v="1"/>
    <n v="5"/>
    <n v="20"/>
    <n v="5.3026486730121697E-4"/>
    <s v="Wines"/>
    <x v="1"/>
    <x v="6"/>
    <x v="4"/>
    <x v="0"/>
    <n v="9"/>
    <n v="3"/>
    <n v="11"/>
    <x v="1"/>
  </r>
  <r>
    <x v="1705"/>
    <n v="1969"/>
    <n v="56"/>
    <s v="PhD"/>
    <s v="Married"/>
    <s v="Senior"/>
    <n v="55212"/>
    <n v="0"/>
    <n v="1"/>
    <s v="23/11/2012"/>
    <n v="65"/>
    <n v="1103"/>
    <n v="0"/>
    <n v="45"/>
    <n v="0"/>
    <n v="0"/>
    <n v="34"/>
    <n v="1148"/>
    <n v="2.0792581322900818E-2"/>
    <s v="Wines"/>
    <x v="5"/>
    <x v="0"/>
    <x v="3"/>
    <x v="12"/>
    <n v="8"/>
    <n v="3"/>
    <n v="11"/>
    <x v="1"/>
  </r>
  <r>
    <x v="1706"/>
    <n v="1978"/>
    <n v="47"/>
    <s v="PhD"/>
    <s v="Married"/>
    <s v="Adult"/>
    <n v="37717"/>
    <n v="1"/>
    <n v="0"/>
    <s v="23/11/2012"/>
    <n v="31"/>
    <n v="9"/>
    <n v="0"/>
    <n v="6"/>
    <n v="4"/>
    <n v="1"/>
    <n v="5"/>
    <n v="20"/>
    <n v="5.3026486730121697E-4"/>
    <s v="Wines"/>
    <x v="1"/>
    <x v="6"/>
    <x v="4"/>
    <x v="0"/>
    <n v="9"/>
    <n v="3"/>
    <n v="11"/>
    <x v="1"/>
  </r>
  <r>
    <x v="1707"/>
    <n v="1972"/>
    <n v="53"/>
    <s v="PhD"/>
    <s v="Married"/>
    <s v="Senior"/>
    <n v="57091"/>
    <n v="0"/>
    <n v="1"/>
    <s v="23/11/2012"/>
    <n v="82"/>
    <n v="462"/>
    <n v="0"/>
    <n v="24"/>
    <n v="6"/>
    <n v="0"/>
    <n v="4"/>
    <n v="492"/>
    <n v="8.6178206722600757E-3"/>
    <s v="Wines"/>
    <x v="3"/>
    <x v="2"/>
    <x v="3"/>
    <x v="8"/>
    <n v="7"/>
    <n v="3"/>
    <n v="11"/>
    <x v="0"/>
  </r>
  <r>
    <x v="1708"/>
    <n v="1956"/>
    <n v="69"/>
    <s v="Master"/>
    <s v="Single"/>
    <s v="Senior"/>
    <n v="64857"/>
    <n v="0"/>
    <n v="0"/>
    <s v="23/11/2012"/>
    <n v="78"/>
    <n v="556"/>
    <n v="14"/>
    <n v="717"/>
    <n v="210"/>
    <n v="0"/>
    <n v="43"/>
    <n v="1497"/>
    <n v="2.3081548637772328E-2"/>
    <s v="MeatProducts"/>
    <x v="1"/>
    <x v="8"/>
    <x v="2"/>
    <x v="5"/>
    <n v="4"/>
    <n v="3"/>
    <n v="11"/>
    <x v="1"/>
  </r>
  <r>
    <x v="1709"/>
    <n v="1956"/>
    <n v="69"/>
    <s v="Master"/>
    <s v="Single"/>
    <s v="Senior"/>
    <n v="64857"/>
    <n v="0"/>
    <n v="0"/>
    <s v="23/11/2012"/>
    <n v="78"/>
    <n v="556"/>
    <n v="14"/>
    <n v="717"/>
    <n v="210"/>
    <n v="0"/>
    <n v="43"/>
    <n v="1497"/>
    <n v="2.3081548637772328E-2"/>
    <s v="MeatProducts"/>
    <x v="1"/>
    <x v="8"/>
    <x v="2"/>
    <x v="5"/>
    <n v="4"/>
    <n v="3"/>
    <n v="11"/>
    <x v="1"/>
  </r>
  <r>
    <x v="1710"/>
    <n v="1969"/>
    <n v="56"/>
    <s v="PhD"/>
    <s v="Married"/>
    <s v="Senior"/>
    <n v="55212"/>
    <n v="0"/>
    <n v="1"/>
    <s v="23/11/2012"/>
    <n v="65"/>
    <n v="1103"/>
    <n v="0"/>
    <n v="45"/>
    <n v="0"/>
    <n v="0"/>
    <n v="34"/>
    <n v="1148"/>
    <n v="2.0792581322900818E-2"/>
    <s v="Wines"/>
    <x v="5"/>
    <x v="0"/>
    <x v="3"/>
    <x v="12"/>
    <n v="8"/>
    <n v="3"/>
    <n v="11"/>
    <x v="1"/>
  </r>
  <r>
    <x v="1711"/>
    <n v="1969"/>
    <n v="56"/>
    <s v="Graduation"/>
    <s v="Single"/>
    <s v="Senior"/>
    <n v="57731"/>
    <n v="0"/>
    <n v="1"/>
    <s v="23/11/2012"/>
    <n v="0"/>
    <n v="266"/>
    <n v="21"/>
    <n v="300"/>
    <n v="65"/>
    <n v="8"/>
    <n v="44"/>
    <n v="660"/>
    <n v="1.1432332715525455E-2"/>
    <s v="MeatProducts"/>
    <x v="2"/>
    <x v="3"/>
    <x v="8"/>
    <x v="3"/>
    <n v="6"/>
    <n v="3"/>
    <n v="11"/>
    <x v="1"/>
  </r>
  <r>
    <x v="1712"/>
    <n v="1973"/>
    <n v="52"/>
    <s v="Master"/>
    <s v="Together"/>
    <s v="Senior"/>
    <s v="NILL"/>
    <n v="0"/>
    <n v="0"/>
    <s v="23/11/2013"/>
    <n v="87"/>
    <n v="445"/>
    <n v="37"/>
    <n v="359"/>
    <n v="98"/>
    <n v="28"/>
    <n v="18"/>
    <n v="967"/>
    <e v="#VALUE!"/>
    <s v="Wines"/>
    <x v="1"/>
    <x v="1"/>
    <x v="1"/>
    <x v="7"/>
    <n v="1"/>
    <n v="3"/>
    <n v="11"/>
    <x v="1"/>
  </r>
  <r>
    <x v="1713"/>
    <n v="1955"/>
    <n v="70"/>
    <s v="Graduation"/>
    <s v="Married"/>
    <s v="Senior"/>
    <n v="80395"/>
    <n v="0"/>
    <n v="0"/>
    <s v="23/11/2013"/>
    <n v="62"/>
    <n v="445"/>
    <n v="25"/>
    <n v="706"/>
    <n v="80"/>
    <n v="76"/>
    <n v="48"/>
    <n v="1332"/>
    <n v="1.6568194539461411E-2"/>
    <s v="MeatProducts"/>
    <x v="1"/>
    <x v="10"/>
    <x v="2"/>
    <x v="1"/>
    <n v="2"/>
    <n v="3"/>
    <n v="11"/>
    <x v="1"/>
  </r>
  <r>
    <x v="1714"/>
    <n v="1986"/>
    <n v="39"/>
    <s v="PhD"/>
    <s v="Together"/>
    <s v="Adult"/>
    <n v="91820"/>
    <n v="0"/>
    <n v="0"/>
    <s v="23/11/2013"/>
    <n v="72"/>
    <n v="410"/>
    <n v="73"/>
    <n v="747"/>
    <n v="76"/>
    <n v="161"/>
    <n v="30"/>
    <n v="1467"/>
    <n v="1.5976911348290133E-2"/>
    <s v="MeatProducts"/>
    <x v="6"/>
    <x v="5"/>
    <x v="2"/>
    <x v="1"/>
    <n v="1"/>
    <n v="3"/>
    <n v="11"/>
    <x v="1"/>
  </r>
  <r>
    <x v="1715"/>
    <n v="1992"/>
    <n v="33"/>
    <s v="Basic"/>
    <s v="Married"/>
    <s v="Adult"/>
    <n v="17256"/>
    <n v="1"/>
    <n v="0"/>
    <s v="23/11/2013"/>
    <n v="10"/>
    <n v="6"/>
    <n v="4"/>
    <n v="14"/>
    <n v="8"/>
    <n v="8"/>
    <n v="22"/>
    <n v="40"/>
    <n v="2.3180343069077423E-3"/>
    <s v="GoldProds"/>
    <x v="3"/>
    <x v="1"/>
    <x v="0"/>
    <x v="0"/>
    <n v="8"/>
    <n v="3"/>
    <n v="11"/>
    <x v="1"/>
  </r>
  <r>
    <x v="1716"/>
    <n v="1964"/>
    <n v="61"/>
    <s v="PhD"/>
    <s v="Single"/>
    <s v="Senior"/>
    <n v="61798"/>
    <n v="0"/>
    <n v="0"/>
    <s v="23/11/2013"/>
    <n v="13"/>
    <n v="338"/>
    <n v="4"/>
    <n v="89"/>
    <n v="11"/>
    <n v="8"/>
    <n v="13"/>
    <n v="450"/>
    <n v="7.2817890546619628E-3"/>
    <s v="Wines"/>
    <x v="1"/>
    <x v="0"/>
    <x v="3"/>
    <x v="6"/>
    <n v="4"/>
    <n v="3"/>
    <n v="11"/>
    <x v="1"/>
  </r>
  <r>
    <x v="1717"/>
    <n v="1957"/>
    <n v="68"/>
    <s v="Graduation"/>
    <s v="Single"/>
    <s v="Senior"/>
    <n v="78499"/>
    <n v="0"/>
    <n v="0"/>
    <s v="23/11/2013"/>
    <n v="12"/>
    <n v="912"/>
    <n v="72"/>
    <n v="170"/>
    <n v="47"/>
    <n v="36"/>
    <n v="97"/>
    <n v="1237"/>
    <n v="1.5758162524363368E-2"/>
    <s v="Wines"/>
    <x v="1"/>
    <x v="11"/>
    <x v="6"/>
    <x v="4"/>
    <n v="4"/>
    <n v="3"/>
    <n v="11"/>
    <x v="0"/>
  </r>
  <r>
    <x v="1718"/>
    <n v="1981"/>
    <n v="44"/>
    <s v="Graduation"/>
    <s v="Single"/>
    <s v="Adult"/>
    <n v="41967"/>
    <n v="1"/>
    <n v="1"/>
    <s v="23/11/2013"/>
    <n v="66"/>
    <n v="23"/>
    <n v="4"/>
    <n v="10"/>
    <n v="0"/>
    <n v="2"/>
    <n v="15"/>
    <n v="39"/>
    <n v="9.2930159410965763E-4"/>
    <s v="Wines"/>
    <x v="1"/>
    <x v="6"/>
    <x v="4"/>
    <x v="2"/>
    <n v="4"/>
    <n v="3"/>
    <n v="11"/>
    <x v="1"/>
  </r>
  <r>
    <x v="1719"/>
    <n v="1949"/>
    <n v="76"/>
    <s v="PhD"/>
    <s v="Married"/>
    <s v="Senior"/>
    <n v="58607"/>
    <n v="0"/>
    <n v="1"/>
    <s v="23/12/2012"/>
    <n v="63"/>
    <n v="867"/>
    <n v="0"/>
    <n v="86"/>
    <n v="0"/>
    <n v="0"/>
    <n v="19"/>
    <n v="953"/>
    <n v="1.6260856211715323E-2"/>
    <s v="Wines"/>
    <x v="5"/>
    <x v="1"/>
    <x v="6"/>
    <x v="6"/>
    <n v="8"/>
    <n v="3"/>
    <n v="11"/>
    <x v="1"/>
  </r>
  <r>
    <x v="1720"/>
    <n v="1958"/>
    <n v="67"/>
    <s v="Graduation"/>
    <s v="Together"/>
    <s v="Senior"/>
    <n v="64961"/>
    <n v="0"/>
    <n v="1"/>
    <s v="23/12/2012"/>
    <n v="97"/>
    <n v="382"/>
    <n v="114"/>
    <n v="276"/>
    <n v="75"/>
    <n v="124"/>
    <n v="38"/>
    <n v="971"/>
    <n v="1.4947429996459415E-2"/>
    <s v="Wines"/>
    <x v="3"/>
    <x v="10"/>
    <x v="1"/>
    <x v="4"/>
    <n v="3"/>
    <n v="3"/>
    <n v="11"/>
    <x v="1"/>
  </r>
  <r>
    <x v="1721"/>
    <n v="1981"/>
    <n v="44"/>
    <s v="Master"/>
    <s v="Single"/>
    <s v="Adult"/>
    <n v="22944"/>
    <n v="1"/>
    <n v="0"/>
    <s v="23/12/2013"/>
    <n v="67"/>
    <n v="19"/>
    <n v="3"/>
    <n v="19"/>
    <n v="4"/>
    <n v="5"/>
    <n v="26"/>
    <n v="50"/>
    <n v="2.1792189679218968E-3"/>
    <s v="GoldProds"/>
    <x v="5"/>
    <x v="4"/>
    <x v="4"/>
    <x v="2"/>
    <n v="7"/>
    <n v="3"/>
    <n v="11"/>
    <x v="1"/>
  </r>
  <r>
    <x v="1722"/>
    <n v="1980"/>
    <n v="45"/>
    <s v="PhD"/>
    <s v="Single"/>
    <s v="Adult"/>
    <n v="65295"/>
    <n v="0"/>
    <n v="0"/>
    <s v="23/12/2013"/>
    <n v="19"/>
    <n v="365"/>
    <n v="32"/>
    <n v="117"/>
    <n v="34"/>
    <n v="110"/>
    <n v="6"/>
    <n v="658"/>
    <n v="1.0077341297189677E-2"/>
    <s v="Wines"/>
    <x v="1"/>
    <x v="4"/>
    <x v="6"/>
    <x v="11"/>
    <n v="2"/>
    <n v="3"/>
    <n v="11"/>
    <x v="1"/>
  </r>
  <r>
    <x v="1723"/>
    <n v="1973"/>
    <n v="52"/>
    <s v="Graduation"/>
    <s v="Single"/>
    <s v="Senior"/>
    <n v="34853"/>
    <n v="1"/>
    <n v="1"/>
    <s v="23/12/2013"/>
    <n v="75"/>
    <n v="9"/>
    <n v="3"/>
    <n v="15"/>
    <n v="2"/>
    <n v="3"/>
    <n v="2"/>
    <n v="32"/>
    <n v="9.1814191030901212E-4"/>
    <s v="MeatProducts"/>
    <x v="3"/>
    <x v="1"/>
    <x v="4"/>
    <x v="2"/>
    <n v="6"/>
    <n v="3"/>
    <n v="11"/>
    <x v="1"/>
  </r>
  <r>
    <x v="1724"/>
    <n v="1984"/>
    <n v="41"/>
    <s v="Graduation"/>
    <s v="Married"/>
    <s v="Adult"/>
    <n v="90000"/>
    <n v="0"/>
    <n v="0"/>
    <s v="23/12/2013"/>
    <n v="91"/>
    <n v="675"/>
    <n v="144"/>
    <n v="133"/>
    <n v="94"/>
    <n v="192"/>
    <n v="241"/>
    <n v="1238"/>
    <n v="1.3755555555555556E-2"/>
    <s v="Wines"/>
    <x v="1"/>
    <x v="0"/>
    <x v="8"/>
    <x v="8"/>
    <n v="1"/>
    <n v="3"/>
    <n v="11"/>
    <x v="1"/>
  </r>
  <r>
    <x v="1725"/>
    <n v="1969"/>
    <n v="56"/>
    <s v="Master"/>
    <s v="Single"/>
    <s v="Senior"/>
    <n v="39858"/>
    <n v="1"/>
    <n v="0"/>
    <s v="24/01/2013"/>
    <n v="67"/>
    <n v="15"/>
    <n v="20"/>
    <n v="25"/>
    <n v="2"/>
    <n v="7"/>
    <n v="26"/>
    <n v="69"/>
    <n v="1.7311455667620051E-3"/>
    <s v="GoldProds"/>
    <x v="1"/>
    <x v="1"/>
    <x v="4"/>
    <x v="4"/>
    <n v="6"/>
    <n v="3"/>
    <n v="11"/>
    <x v="0"/>
  </r>
  <r>
    <x v="1726"/>
    <n v="1970"/>
    <n v="55"/>
    <s v="Graduation"/>
    <s v="Married"/>
    <s v="Senior"/>
    <n v="90765"/>
    <n v="0"/>
    <n v="0"/>
    <s v="24/01/2014"/>
    <n v="25"/>
    <n v="547"/>
    <n v="99"/>
    <n v="812"/>
    <n v="151"/>
    <n v="82"/>
    <n v="33"/>
    <n v="1691"/>
    <n v="1.8630529389081694E-2"/>
    <s v="MeatProducts"/>
    <x v="6"/>
    <x v="0"/>
    <x v="9"/>
    <x v="8"/>
    <n v="1"/>
    <n v="3"/>
    <n v="11"/>
    <x v="1"/>
  </r>
  <r>
    <x v="1727"/>
    <n v="1961"/>
    <n v="64"/>
    <s v="PhD"/>
    <s v="Married"/>
    <s v="Senior"/>
    <n v="57072"/>
    <n v="0"/>
    <n v="1"/>
    <s v="24/01/2014"/>
    <n v="79"/>
    <n v="944"/>
    <n v="0"/>
    <n v="60"/>
    <n v="0"/>
    <n v="0"/>
    <n v="30"/>
    <n v="1004"/>
    <n v="1.7591813849172973E-2"/>
    <s v="Wines"/>
    <x v="3"/>
    <x v="8"/>
    <x v="2"/>
    <x v="11"/>
    <n v="5"/>
    <n v="3"/>
    <n v="11"/>
    <x v="1"/>
  </r>
  <r>
    <x v="1728"/>
    <n v="1956"/>
    <n v="69"/>
    <s v="Master"/>
    <s v="Together"/>
    <s v="Senior"/>
    <n v="69245"/>
    <n v="0"/>
    <n v="1"/>
    <s v="24/01/2014"/>
    <n v="8"/>
    <n v="428"/>
    <n v="30"/>
    <n v="214"/>
    <n v="80"/>
    <n v="30"/>
    <n v="61"/>
    <n v="782"/>
    <n v="1.1293234168532024E-2"/>
    <s v="Wines"/>
    <x v="3"/>
    <x v="10"/>
    <x v="2"/>
    <x v="5"/>
    <n v="3"/>
    <n v="3"/>
    <n v="11"/>
    <x v="1"/>
  </r>
  <r>
    <x v="1729"/>
    <n v="1967"/>
    <n v="58"/>
    <s v="Master"/>
    <s v="Single"/>
    <s v="Senior"/>
    <n v="32557"/>
    <n v="1"/>
    <n v="0"/>
    <s v="24/02/2014"/>
    <n v="13"/>
    <n v="34"/>
    <n v="3"/>
    <n v="29"/>
    <n v="0"/>
    <n v="4"/>
    <n v="10"/>
    <n v="70"/>
    <n v="2.1500752526338422E-3"/>
    <s v="Wines"/>
    <x v="5"/>
    <x v="1"/>
    <x v="0"/>
    <x v="2"/>
    <n v="5"/>
    <n v="3"/>
    <n v="11"/>
    <x v="0"/>
  </r>
  <r>
    <x v="1730"/>
    <n v="1978"/>
    <n v="47"/>
    <s v="Graduation"/>
    <s v="Married"/>
    <s v="Adult"/>
    <n v="28442"/>
    <n v="2"/>
    <n v="0"/>
    <s v="24/02/2014"/>
    <n v="53"/>
    <n v="19"/>
    <n v="3"/>
    <n v="10"/>
    <n v="11"/>
    <n v="8"/>
    <n v="6"/>
    <n v="51"/>
    <n v="1.7931228464946206E-3"/>
    <s v="Wines"/>
    <x v="5"/>
    <x v="1"/>
    <x v="0"/>
    <x v="4"/>
    <n v="4"/>
    <n v="3"/>
    <n v="11"/>
    <x v="1"/>
  </r>
  <r>
    <x v="1731"/>
    <n v="1975"/>
    <n v="50"/>
    <s v="Graduation"/>
    <s v="Married"/>
    <s v="Adult"/>
    <n v="33183"/>
    <n v="1"/>
    <n v="0"/>
    <s v="24/02/2014"/>
    <n v="46"/>
    <n v="7"/>
    <n v="5"/>
    <n v="39"/>
    <n v="17"/>
    <n v="15"/>
    <n v="37"/>
    <n v="83"/>
    <n v="2.5012807763011178E-3"/>
    <s v="MeatProducts"/>
    <x v="3"/>
    <x v="0"/>
    <x v="4"/>
    <x v="2"/>
    <n v="7"/>
    <n v="3"/>
    <n v="11"/>
    <x v="1"/>
  </r>
  <r>
    <x v="1732"/>
    <n v="1953"/>
    <n v="72"/>
    <s v="Graduation"/>
    <s v="Married"/>
    <s v="Senior"/>
    <n v="39722"/>
    <n v="0"/>
    <n v="1"/>
    <s v="24/02/2014"/>
    <n v="92"/>
    <n v="32"/>
    <n v="0"/>
    <n v="5"/>
    <n v="2"/>
    <n v="0"/>
    <n v="8"/>
    <n v="39"/>
    <n v="9.818236745380393E-4"/>
    <s v="Wines"/>
    <x v="3"/>
    <x v="1"/>
    <x v="4"/>
    <x v="2"/>
    <n v="5"/>
    <n v="3"/>
    <n v="11"/>
    <x v="1"/>
  </r>
  <r>
    <x v="1733"/>
    <n v="1987"/>
    <n v="38"/>
    <s v="PhD"/>
    <s v="Single"/>
    <s v="Adult"/>
    <n v="74004"/>
    <n v="0"/>
    <n v="0"/>
    <s v="24/02/2014"/>
    <n v="5"/>
    <n v="784"/>
    <n v="48"/>
    <n v="560"/>
    <n v="42"/>
    <n v="176"/>
    <n v="48"/>
    <n v="1610"/>
    <n v="2.1755580779417329E-2"/>
    <s v="Wines"/>
    <x v="1"/>
    <x v="0"/>
    <x v="9"/>
    <x v="4"/>
    <n v="3"/>
    <n v="3"/>
    <n v="11"/>
    <x v="0"/>
  </r>
  <r>
    <x v="1734"/>
    <n v="1969"/>
    <n v="56"/>
    <s v="Graduation"/>
    <s v="Together"/>
    <s v="Senior"/>
    <n v="58917"/>
    <n v="1"/>
    <n v="2"/>
    <s v="24/03/2013"/>
    <n v="10"/>
    <n v="151"/>
    <n v="7"/>
    <n v="89"/>
    <n v="0"/>
    <n v="7"/>
    <n v="28"/>
    <n v="254"/>
    <n v="4.3111495833121167E-3"/>
    <s v="Wines"/>
    <x v="0"/>
    <x v="0"/>
    <x v="0"/>
    <x v="3"/>
    <n v="5"/>
    <n v="3"/>
    <n v="11"/>
    <x v="1"/>
  </r>
  <r>
    <x v="1735"/>
    <n v="1960"/>
    <n v="65"/>
    <s v="Graduation"/>
    <s v="Together"/>
    <s v="Senior"/>
    <n v="19740"/>
    <n v="0"/>
    <n v="1"/>
    <s v="24/03/2013"/>
    <n v="65"/>
    <n v="7"/>
    <n v="11"/>
    <n v="3"/>
    <n v="10"/>
    <n v="4"/>
    <n v="20"/>
    <n v="35"/>
    <n v="1.7730496453900709E-3"/>
    <s v="GoldProds"/>
    <x v="3"/>
    <x v="6"/>
    <x v="0"/>
    <x v="2"/>
    <n v="5"/>
    <n v="3"/>
    <n v="11"/>
    <x v="1"/>
  </r>
  <r>
    <x v="1736"/>
    <n v="1979"/>
    <n v="46"/>
    <s v="Graduation"/>
    <s v="Married"/>
    <s v="Adult"/>
    <n v="63777"/>
    <n v="1"/>
    <n v="1"/>
    <s v="24/03/2013"/>
    <n v="87"/>
    <n v="457"/>
    <n v="5"/>
    <n v="106"/>
    <n v="15"/>
    <n v="17"/>
    <n v="53"/>
    <n v="600"/>
    <n v="9.4077802342537285E-3"/>
    <s v="Wines"/>
    <x v="7"/>
    <x v="11"/>
    <x v="0"/>
    <x v="3"/>
    <n v="8"/>
    <n v="3"/>
    <n v="11"/>
    <x v="1"/>
  </r>
  <r>
    <x v="1737"/>
    <n v="1972"/>
    <n v="53"/>
    <s v="Graduation"/>
    <s v="Married"/>
    <s v="Senior"/>
    <n v="30023"/>
    <n v="1"/>
    <n v="0"/>
    <s v="24/03/2014"/>
    <n v="28"/>
    <n v="11"/>
    <n v="0"/>
    <n v="16"/>
    <n v="7"/>
    <n v="6"/>
    <n v="21"/>
    <n v="40"/>
    <n v="1.3323118942144357E-3"/>
    <s v="GoldProds"/>
    <x v="1"/>
    <x v="1"/>
    <x v="4"/>
    <x v="2"/>
    <n v="8"/>
    <n v="3"/>
    <n v="11"/>
    <x v="1"/>
  </r>
  <r>
    <x v="1738"/>
    <n v="1973"/>
    <n v="52"/>
    <s v="PhD"/>
    <s v="Together"/>
    <s v="Senior"/>
    <n v="20427"/>
    <n v="1"/>
    <n v="0"/>
    <s v="24/03/2014"/>
    <n v="63"/>
    <n v="5"/>
    <n v="0"/>
    <n v="4"/>
    <n v="0"/>
    <n v="0"/>
    <n v="1"/>
    <n v="9"/>
    <n v="4.4059333235423704E-4"/>
    <s v="Wines"/>
    <x v="1"/>
    <x v="6"/>
    <x v="4"/>
    <x v="0"/>
    <n v="8"/>
    <n v="3"/>
    <n v="11"/>
    <x v="1"/>
  </r>
  <r>
    <x v="1739"/>
    <n v="1959"/>
    <n v="66"/>
    <s v="PhD"/>
    <s v="Married"/>
    <s v="Senior"/>
    <n v="52854"/>
    <n v="1"/>
    <n v="1"/>
    <s v="24/03/2014"/>
    <n v="43"/>
    <n v="105"/>
    <n v="0"/>
    <n v="10"/>
    <n v="0"/>
    <n v="1"/>
    <n v="0"/>
    <n v="116"/>
    <n v="2.1947250917622131E-3"/>
    <s v="Wines"/>
    <x v="3"/>
    <x v="1"/>
    <x v="0"/>
    <x v="4"/>
    <n v="5"/>
    <n v="3"/>
    <n v="11"/>
    <x v="1"/>
  </r>
  <r>
    <x v="1740"/>
    <n v="1960"/>
    <n v="65"/>
    <s v="Master"/>
    <s v="Together"/>
    <s v="Senior"/>
    <n v="41275"/>
    <n v="1"/>
    <n v="2"/>
    <s v="24/03/2014"/>
    <n v="33"/>
    <n v="24"/>
    <n v="4"/>
    <n v="22"/>
    <n v="0"/>
    <n v="2"/>
    <n v="9"/>
    <n v="52"/>
    <n v="1.2598425196850393E-3"/>
    <s v="Wines"/>
    <x v="2"/>
    <x v="4"/>
    <x v="0"/>
    <x v="2"/>
    <n v="5"/>
    <n v="3"/>
    <n v="11"/>
    <x v="1"/>
  </r>
  <r>
    <x v="1741"/>
    <n v="1962"/>
    <n v="63"/>
    <s v="Graduation"/>
    <s v="Married"/>
    <s v="Senior"/>
    <n v="65316"/>
    <n v="1"/>
    <n v="1"/>
    <s v="24/04/2013"/>
    <n v="65"/>
    <n v="112"/>
    <n v="6"/>
    <n v="92"/>
    <n v="3"/>
    <n v="9"/>
    <n v="38"/>
    <n v="222"/>
    <n v="3.3988609222855041E-3"/>
    <s v="Wines"/>
    <x v="3"/>
    <x v="4"/>
    <x v="3"/>
    <x v="8"/>
    <n v="4"/>
    <n v="3"/>
    <n v="11"/>
    <x v="1"/>
  </r>
  <r>
    <x v="1742"/>
    <n v="1965"/>
    <n v="60"/>
    <s v="Graduation"/>
    <s v="Single"/>
    <s v="Senior"/>
    <n v="42720"/>
    <n v="1"/>
    <n v="1"/>
    <s v="24/04/2013"/>
    <n v="9"/>
    <n v="392"/>
    <n v="5"/>
    <n v="91"/>
    <n v="28"/>
    <n v="26"/>
    <n v="112"/>
    <n v="542"/>
    <n v="1.2687265917602997E-2"/>
    <s v="Wines"/>
    <x v="7"/>
    <x v="8"/>
    <x v="6"/>
    <x v="9"/>
    <n v="8"/>
    <n v="3"/>
    <n v="11"/>
    <x v="0"/>
  </r>
  <r>
    <x v="1743"/>
    <n v="1953"/>
    <n v="72"/>
    <s v="Master"/>
    <s v="Married"/>
    <s v="Senior"/>
    <n v="59354"/>
    <n v="0"/>
    <n v="2"/>
    <s v="24/04/2014"/>
    <n v="59"/>
    <n v="295"/>
    <n v="21"/>
    <n v="78"/>
    <n v="39"/>
    <n v="13"/>
    <n v="13"/>
    <n v="446"/>
    <n v="7.5142366142130273E-3"/>
    <s v="Wines"/>
    <x v="1"/>
    <x v="0"/>
    <x v="1"/>
    <x v="9"/>
    <n v="3"/>
    <n v="3"/>
    <n v="11"/>
    <x v="1"/>
  </r>
  <r>
    <x v="1744"/>
    <n v="1986"/>
    <n v="39"/>
    <s v="Graduation"/>
    <s v="Married"/>
    <s v="Adult"/>
    <n v="92910"/>
    <n v="0"/>
    <n v="0"/>
    <s v="24/04/2014"/>
    <n v="42"/>
    <n v="551"/>
    <n v="137"/>
    <n v="792"/>
    <n v="179"/>
    <n v="103"/>
    <n v="33"/>
    <n v="1762"/>
    <n v="1.8964589387579379E-2"/>
    <s v="MeatProducts"/>
    <x v="1"/>
    <x v="10"/>
    <x v="5"/>
    <x v="11"/>
    <n v="1"/>
    <n v="3"/>
    <n v="11"/>
    <x v="1"/>
  </r>
  <r>
    <x v="1745"/>
    <n v="1967"/>
    <n v="58"/>
    <s v="Graduation"/>
    <s v="Single"/>
    <s v="Senior"/>
    <n v="79146"/>
    <n v="1"/>
    <n v="1"/>
    <s v="24/04/2014"/>
    <n v="33"/>
    <n v="245"/>
    <n v="16"/>
    <n v="223"/>
    <n v="21"/>
    <n v="43"/>
    <n v="16"/>
    <n v="548"/>
    <n v="6.9239127688070145E-3"/>
    <s v="Wines"/>
    <x v="3"/>
    <x v="3"/>
    <x v="0"/>
    <x v="7"/>
    <n v="6"/>
    <n v="3"/>
    <n v="11"/>
    <x v="1"/>
  </r>
  <r>
    <x v="1746"/>
    <n v="1977"/>
    <n v="48"/>
    <s v="Graduation"/>
    <s v="Together"/>
    <s v="Adult"/>
    <n v="46931"/>
    <n v="2"/>
    <n v="1"/>
    <s v="24/04/2014"/>
    <n v="94"/>
    <n v="41"/>
    <n v="0"/>
    <n v="17"/>
    <n v="3"/>
    <n v="1"/>
    <n v="16"/>
    <n v="62"/>
    <n v="1.3210884063838402E-3"/>
    <s v="Wines"/>
    <x v="3"/>
    <x v="6"/>
    <x v="0"/>
    <x v="2"/>
    <n v="3"/>
    <n v="3"/>
    <n v="11"/>
    <x v="1"/>
  </r>
  <r>
    <x v="1747"/>
    <n v="1967"/>
    <n v="58"/>
    <s v="Graduation"/>
    <s v="Single"/>
    <s v="Senior"/>
    <n v="79146"/>
    <n v="1"/>
    <n v="1"/>
    <s v="24/04/2014"/>
    <n v="33"/>
    <n v="245"/>
    <n v="16"/>
    <n v="223"/>
    <n v="21"/>
    <n v="43"/>
    <n v="16"/>
    <n v="548"/>
    <n v="6.9239127688070145E-3"/>
    <s v="Wines"/>
    <x v="3"/>
    <x v="3"/>
    <x v="0"/>
    <x v="7"/>
    <n v="6"/>
    <n v="3"/>
    <n v="11"/>
    <x v="1"/>
  </r>
  <r>
    <x v="1748"/>
    <n v="1964"/>
    <n v="61"/>
    <s v="Graduation"/>
    <s v="Together"/>
    <s v="Senior"/>
    <n v="55761"/>
    <n v="0"/>
    <n v="1"/>
    <s v="24/04/2014"/>
    <n v="97"/>
    <n v="136"/>
    <n v="1"/>
    <n v="12"/>
    <n v="0"/>
    <n v="3"/>
    <n v="32"/>
    <n v="152"/>
    <n v="2.7259195495059271E-3"/>
    <s v="Wines"/>
    <x v="3"/>
    <x v="0"/>
    <x v="0"/>
    <x v="2"/>
    <n v="6"/>
    <n v="3"/>
    <n v="11"/>
    <x v="1"/>
  </r>
  <r>
    <x v="1749"/>
    <n v="1968"/>
    <n v="57"/>
    <s v="Graduation"/>
    <s v="Together"/>
    <s v="Senior"/>
    <n v="41728"/>
    <n v="1"/>
    <n v="0"/>
    <s v="24/05/2013"/>
    <n v="92"/>
    <n v="13"/>
    <n v="6"/>
    <n v="15"/>
    <n v="3"/>
    <n v="5"/>
    <n v="13"/>
    <n v="42"/>
    <n v="1.0065184049079755E-3"/>
    <s v="MeatProducts"/>
    <x v="1"/>
    <x v="1"/>
    <x v="4"/>
    <x v="0"/>
    <n v="10"/>
    <n v="3"/>
    <n v="11"/>
    <x v="1"/>
  </r>
  <r>
    <x v="1750"/>
    <n v="1970"/>
    <n v="55"/>
    <s v="PhD"/>
    <s v="Married"/>
    <s v="Senior"/>
    <n v="23626"/>
    <n v="1"/>
    <n v="0"/>
    <s v="24/05/2014"/>
    <n v="84"/>
    <n v="27"/>
    <n v="2"/>
    <n v="14"/>
    <n v="0"/>
    <n v="0"/>
    <n v="0"/>
    <n v="43"/>
    <n v="1.8200287818505036E-3"/>
    <s v="Wines"/>
    <x v="5"/>
    <x v="4"/>
    <x v="0"/>
    <x v="2"/>
    <n v="5"/>
    <n v="3"/>
    <n v="11"/>
    <x v="1"/>
  </r>
  <r>
    <x v="1751"/>
    <n v="1974"/>
    <n v="51"/>
    <s v="2n Cycle"/>
    <s v="Together"/>
    <s v="Senior"/>
    <n v="49669"/>
    <n v="1"/>
    <n v="0"/>
    <s v="24/05/2014"/>
    <n v="97"/>
    <n v="166"/>
    <n v="5"/>
    <n v="107"/>
    <n v="11"/>
    <n v="8"/>
    <n v="29"/>
    <n v="297"/>
    <n v="5.979584851718376E-3"/>
    <s v="Wines"/>
    <x v="3"/>
    <x v="5"/>
    <x v="0"/>
    <x v="3"/>
    <n v="6"/>
    <n v="3"/>
    <n v="11"/>
    <x v="1"/>
  </r>
  <r>
    <x v="1752"/>
    <n v="1962"/>
    <n v="63"/>
    <s v="Graduation"/>
    <s v="Single"/>
    <s v="Senior"/>
    <n v="76624"/>
    <n v="0"/>
    <n v="1"/>
    <s v="24/05/2014"/>
    <n v="68"/>
    <n v="411"/>
    <n v="106"/>
    <n v="147"/>
    <n v="54"/>
    <n v="115"/>
    <n v="66"/>
    <n v="833"/>
    <n v="1.0871267487993318E-2"/>
    <s v="Wines"/>
    <x v="1"/>
    <x v="5"/>
    <x v="11"/>
    <x v="9"/>
    <n v="1"/>
    <n v="3"/>
    <n v="11"/>
    <x v="1"/>
  </r>
  <r>
    <x v="1753"/>
    <n v="1975"/>
    <n v="50"/>
    <s v="Graduation"/>
    <s v="Married"/>
    <s v="Adult"/>
    <n v="65106"/>
    <n v="0"/>
    <n v="1"/>
    <s v="24/05/2014"/>
    <n v="55"/>
    <n v="790"/>
    <n v="19"/>
    <n v="133"/>
    <n v="12"/>
    <n v="0"/>
    <n v="19"/>
    <n v="954"/>
    <n v="1.4653027370749239E-2"/>
    <s v="Wines"/>
    <x v="5"/>
    <x v="3"/>
    <x v="6"/>
    <x v="11"/>
    <n v="6"/>
    <n v="3"/>
    <n v="11"/>
    <x v="1"/>
  </r>
  <r>
    <x v="1754"/>
    <n v="1959"/>
    <n v="66"/>
    <s v="Graduation"/>
    <s v="Married"/>
    <s v="Senior"/>
    <n v="54984"/>
    <n v="0"/>
    <n v="1"/>
    <s v="24/05/2014"/>
    <n v="51"/>
    <n v="173"/>
    <n v="13"/>
    <n v="131"/>
    <n v="32"/>
    <n v="3"/>
    <n v="6"/>
    <n v="352"/>
    <n v="6.4018623599592607E-3"/>
    <s v="Wines"/>
    <x v="2"/>
    <x v="10"/>
    <x v="0"/>
    <x v="3"/>
    <n v="7"/>
    <n v="3"/>
    <n v="11"/>
    <x v="1"/>
  </r>
  <r>
    <x v="1755"/>
    <n v="1966"/>
    <n v="59"/>
    <s v="Graduation"/>
    <s v="Together"/>
    <s v="Senior"/>
    <n v="57811"/>
    <n v="0"/>
    <n v="1"/>
    <s v="24/06/2013"/>
    <n v="49"/>
    <n v="545"/>
    <n v="7"/>
    <n v="114"/>
    <n v="37"/>
    <n v="21"/>
    <n v="78"/>
    <n v="724"/>
    <n v="1.2523568179066268E-2"/>
    <s v="Wines"/>
    <x v="0"/>
    <x v="8"/>
    <x v="3"/>
    <x v="12"/>
    <n v="5"/>
    <n v="3"/>
    <n v="11"/>
    <x v="1"/>
  </r>
  <r>
    <x v="1756"/>
    <n v="1971"/>
    <n v="54"/>
    <s v="PhD"/>
    <s v="Married"/>
    <s v="Senior"/>
    <n v="60585"/>
    <n v="1"/>
    <n v="1"/>
    <s v="24/06/2013"/>
    <n v="17"/>
    <n v="267"/>
    <n v="42"/>
    <n v="309"/>
    <n v="55"/>
    <n v="42"/>
    <n v="21"/>
    <n v="715"/>
    <n v="1.1801601056367088E-2"/>
    <s v="MeatProducts"/>
    <x v="14"/>
    <x v="8"/>
    <x v="1"/>
    <x v="6"/>
    <n v="5"/>
    <n v="3"/>
    <n v="11"/>
    <x v="0"/>
  </r>
  <r>
    <x v="1757"/>
    <n v="1974"/>
    <n v="51"/>
    <s v="PhD"/>
    <s v="Single"/>
    <s v="Senior"/>
    <n v="31560"/>
    <n v="1"/>
    <n v="0"/>
    <s v="24/06/2013"/>
    <n v="98"/>
    <n v="62"/>
    <n v="1"/>
    <n v="20"/>
    <n v="4"/>
    <n v="0"/>
    <n v="7"/>
    <n v="87"/>
    <n v="2.7566539923954371E-3"/>
    <s v="Wines"/>
    <x v="3"/>
    <x v="1"/>
    <x v="0"/>
    <x v="2"/>
    <n v="8"/>
    <n v="3"/>
    <n v="11"/>
    <x v="1"/>
  </r>
  <r>
    <x v="1758"/>
    <n v="1959"/>
    <n v="66"/>
    <s v="Graduation"/>
    <s v="Together"/>
    <s v="Senior"/>
    <n v="38285"/>
    <n v="2"/>
    <n v="1"/>
    <s v="24/06/2014"/>
    <n v="96"/>
    <n v="2"/>
    <n v="0"/>
    <n v="5"/>
    <n v="2"/>
    <n v="0"/>
    <n v="1"/>
    <n v="9"/>
    <n v="2.350790126681468E-4"/>
    <s v="MeatProducts"/>
    <x v="1"/>
    <x v="9"/>
    <x v="4"/>
    <x v="2"/>
    <n v="2"/>
    <n v="3"/>
    <n v="11"/>
    <x v="1"/>
  </r>
  <r>
    <x v="1759"/>
    <n v="1966"/>
    <n v="59"/>
    <s v="Master"/>
    <s v="Together"/>
    <s v="Senior"/>
    <n v="33564"/>
    <n v="0"/>
    <n v="1"/>
    <s v="24/06/2014"/>
    <n v="51"/>
    <n v="61"/>
    <n v="0"/>
    <n v="3"/>
    <n v="0"/>
    <n v="0"/>
    <n v="7"/>
    <n v="64"/>
    <n v="1.9068049100226434E-3"/>
    <s v="Wines"/>
    <x v="1"/>
    <x v="6"/>
    <x v="0"/>
    <x v="2"/>
    <n v="5"/>
    <n v="3"/>
    <n v="11"/>
    <x v="1"/>
  </r>
  <r>
    <x v="1760"/>
    <n v="1972"/>
    <n v="53"/>
    <s v="2n Cycle"/>
    <s v="Together"/>
    <s v="Senior"/>
    <n v="50334"/>
    <n v="0"/>
    <n v="1"/>
    <s v="24/07/2013"/>
    <n v="24"/>
    <n v="284"/>
    <n v="16"/>
    <n v="160"/>
    <n v="84"/>
    <n v="16"/>
    <n v="134"/>
    <n v="560"/>
    <n v="1.1125680454563516E-2"/>
    <s v="Wines"/>
    <x v="8"/>
    <x v="8"/>
    <x v="1"/>
    <x v="3"/>
    <n v="6"/>
    <n v="3"/>
    <n v="11"/>
    <x v="1"/>
  </r>
  <r>
    <x v="1761"/>
    <n v="1954"/>
    <n v="71"/>
    <s v="Master"/>
    <s v="Married"/>
    <s v="Senior"/>
    <n v="45736"/>
    <n v="0"/>
    <n v="1"/>
    <s v="24/07/2013"/>
    <n v="92"/>
    <n v="188"/>
    <n v="3"/>
    <n v="180"/>
    <n v="20"/>
    <n v="3"/>
    <n v="43"/>
    <n v="394"/>
    <n v="8.6146580374322195E-3"/>
    <s v="Wines"/>
    <x v="0"/>
    <x v="8"/>
    <x v="0"/>
    <x v="3"/>
    <n v="7"/>
    <n v="3"/>
    <n v="11"/>
    <x v="1"/>
  </r>
  <r>
    <x v="1762"/>
    <n v="1985"/>
    <n v="40"/>
    <s v="PhD"/>
    <s v="Married"/>
    <s v="Adult"/>
    <n v="64355"/>
    <n v="1"/>
    <n v="0"/>
    <s v="24/08/2012"/>
    <n v="66"/>
    <n v="1047"/>
    <n v="0"/>
    <n v="140"/>
    <n v="67"/>
    <n v="38"/>
    <n v="153"/>
    <n v="1292"/>
    <n v="2.0076140160049723E-2"/>
    <s v="Wines"/>
    <x v="3"/>
    <x v="0"/>
    <x v="6"/>
    <x v="1"/>
    <n v="8"/>
    <n v="3"/>
    <n v="11"/>
    <x v="1"/>
  </r>
  <r>
    <x v="1763"/>
    <n v="1968"/>
    <n v="57"/>
    <s v="Graduation"/>
    <s v="Single"/>
    <s v="Senior"/>
    <n v="57107"/>
    <n v="0"/>
    <n v="1"/>
    <s v="24/08/2012"/>
    <n v="44"/>
    <n v="159"/>
    <n v="0"/>
    <n v="120"/>
    <n v="0"/>
    <n v="0"/>
    <n v="137"/>
    <n v="279"/>
    <n v="4.8855656924720265E-3"/>
    <s v="Wines"/>
    <x v="9"/>
    <x v="0"/>
    <x v="1"/>
    <x v="7"/>
    <n v="8"/>
    <n v="3"/>
    <n v="11"/>
    <x v="0"/>
  </r>
  <r>
    <x v="1764"/>
    <n v="1947"/>
    <n v="78"/>
    <s v="Graduation"/>
    <s v="Together"/>
    <s v="Senior"/>
    <n v="74485"/>
    <n v="0"/>
    <n v="0"/>
    <s v="24/08/2013"/>
    <n v="58"/>
    <n v="499"/>
    <n v="149"/>
    <n v="815"/>
    <n v="173"/>
    <n v="49"/>
    <n v="49"/>
    <n v="1685"/>
    <n v="2.2622004430422234E-2"/>
    <s v="MeatProducts"/>
    <x v="1"/>
    <x v="10"/>
    <x v="5"/>
    <x v="1"/>
    <n v="3"/>
    <n v="3"/>
    <n v="11"/>
    <x v="1"/>
  </r>
  <r>
    <x v="1765"/>
    <n v="1958"/>
    <n v="67"/>
    <s v="PhD"/>
    <s v="Together"/>
    <s v="Senior"/>
    <n v="78952"/>
    <n v="0"/>
    <n v="1"/>
    <s v="24/09/2012"/>
    <n v="11"/>
    <n v="1170"/>
    <n v="19"/>
    <n v="594"/>
    <n v="99"/>
    <n v="76"/>
    <n v="134"/>
    <n v="1958"/>
    <n v="2.4799878407133449E-2"/>
    <s v="Wines"/>
    <x v="3"/>
    <x v="1"/>
    <x v="2"/>
    <x v="1"/>
    <n v="6"/>
    <n v="3"/>
    <n v="11"/>
    <x v="1"/>
  </r>
  <r>
    <x v="1766"/>
    <n v="1963"/>
    <n v="62"/>
    <s v="PhD"/>
    <s v="Married"/>
    <s v="Senior"/>
    <n v="53378"/>
    <n v="1"/>
    <n v="1"/>
    <s v="24/09/2012"/>
    <n v="41"/>
    <n v="489"/>
    <n v="6"/>
    <n v="152"/>
    <n v="8"/>
    <n v="6"/>
    <n v="132"/>
    <n v="661"/>
    <n v="1.2383378920154372E-2"/>
    <s v="Wines"/>
    <x v="14"/>
    <x v="2"/>
    <x v="1"/>
    <x v="3"/>
    <n v="8"/>
    <n v="3"/>
    <n v="11"/>
    <x v="0"/>
  </r>
  <r>
    <x v="1767"/>
    <n v="1964"/>
    <n v="61"/>
    <s v="Graduation"/>
    <s v="Married"/>
    <s v="Senior"/>
    <n v="49096"/>
    <n v="1"/>
    <n v="1"/>
    <s v="24/09/2013"/>
    <n v="15"/>
    <n v="144"/>
    <n v="1"/>
    <n v="32"/>
    <n v="2"/>
    <n v="1"/>
    <n v="7"/>
    <n v="180"/>
    <n v="3.6662864591820109E-3"/>
    <s v="Wines"/>
    <x v="2"/>
    <x v="0"/>
    <x v="0"/>
    <x v="4"/>
    <n v="7"/>
    <n v="3"/>
    <n v="11"/>
    <x v="1"/>
  </r>
  <r>
    <x v="1768"/>
    <n v="1986"/>
    <n v="39"/>
    <s v="Master"/>
    <s v="Single"/>
    <s v="Adult"/>
    <n v="19485"/>
    <n v="2"/>
    <n v="0"/>
    <s v="24/09/2013"/>
    <n v="80"/>
    <n v="6"/>
    <n v="0"/>
    <n v="4"/>
    <n v="0"/>
    <n v="0"/>
    <n v="0"/>
    <n v="10"/>
    <n v="5.1321529381575571E-4"/>
    <s v="Wines"/>
    <x v="1"/>
    <x v="6"/>
    <x v="4"/>
    <x v="0"/>
    <n v="7"/>
    <n v="3"/>
    <n v="11"/>
    <x v="1"/>
  </r>
  <r>
    <x v="1769"/>
    <n v="1948"/>
    <n v="77"/>
    <s v="Master"/>
    <s v="Widow"/>
    <s v="Senior"/>
    <n v="78427"/>
    <n v="0"/>
    <n v="0"/>
    <s v="24/10/2012"/>
    <n v="36"/>
    <n v="972"/>
    <n v="19"/>
    <n v="595"/>
    <n v="180"/>
    <n v="26"/>
    <n v="138"/>
    <n v="1792"/>
    <n v="2.284927384701697E-2"/>
    <s v="Wines"/>
    <x v="5"/>
    <x v="4"/>
    <x v="5"/>
    <x v="5"/>
    <n v="3"/>
    <n v="3"/>
    <n v="11"/>
    <x v="0"/>
  </r>
  <r>
    <x v="1770"/>
    <n v="1955"/>
    <n v="70"/>
    <s v="Graduation"/>
    <s v="Together"/>
    <s v="Senior"/>
    <n v="38946"/>
    <n v="0"/>
    <n v="1"/>
    <s v="24/10/2013"/>
    <n v="84"/>
    <n v="116"/>
    <n v="6"/>
    <n v="82"/>
    <n v="6"/>
    <n v="6"/>
    <n v="41"/>
    <n v="216"/>
    <n v="5.5461408103527959E-3"/>
    <s v="Wines"/>
    <x v="3"/>
    <x v="4"/>
    <x v="0"/>
    <x v="3"/>
    <n v="5"/>
    <n v="3"/>
    <n v="11"/>
    <x v="1"/>
  </r>
  <r>
    <x v="1771"/>
    <n v="1971"/>
    <n v="54"/>
    <s v="Graduation"/>
    <s v="Together"/>
    <s v="Senior"/>
    <n v="71796"/>
    <n v="0"/>
    <n v="0"/>
    <s v="24/10/2013"/>
    <n v="54"/>
    <n v="354"/>
    <n v="21"/>
    <n v="311"/>
    <n v="167"/>
    <n v="75"/>
    <n v="32"/>
    <n v="928"/>
    <n v="1.2925511170538749E-2"/>
    <s v="Wines"/>
    <x v="1"/>
    <x v="2"/>
    <x v="6"/>
    <x v="4"/>
    <n v="4"/>
    <n v="3"/>
    <n v="11"/>
    <x v="1"/>
  </r>
  <r>
    <x v="1772"/>
    <n v="1971"/>
    <n v="54"/>
    <s v="Graduation"/>
    <s v="Divorced"/>
    <s v="Senior"/>
    <n v="29819"/>
    <n v="1"/>
    <n v="0"/>
    <s v="24/10/2013"/>
    <n v="77"/>
    <n v="9"/>
    <n v="1"/>
    <n v="24"/>
    <n v="2"/>
    <n v="1"/>
    <n v="2"/>
    <n v="37"/>
    <n v="1.2408196116569972E-3"/>
    <s v="MeatProducts"/>
    <x v="5"/>
    <x v="4"/>
    <x v="4"/>
    <x v="2"/>
    <n v="6"/>
    <n v="3"/>
    <n v="11"/>
    <x v="1"/>
  </r>
  <r>
    <x v="1773"/>
    <n v="1955"/>
    <n v="70"/>
    <s v="Graduation"/>
    <s v="Together"/>
    <s v="Senior"/>
    <n v="38946"/>
    <n v="0"/>
    <n v="1"/>
    <s v="24/10/2013"/>
    <n v="84"/>
    <n v="116"/>
    <n v="6"/>
    <n v="82"/>
    <n v="6"/>
    <n v="6"/>
    <n v="41"/>
    <n v="216"/>
    <n v="5.5461408103527959E-3"/>
    <s v="Wines"/>
    <x v="3"/>
    <x v="4"/>
    <x v="0"/>
    <x v="3"/>
    <n v="5"/>
    <n v="3"/>
    <n v="11"/>
    <x v="1"/>
  </r>
  <r>
    <x v="1774"/>
    <n v="1946"/>
    <n v="79"/>
    <s v="PhD"/>
    <s v="Single"/>
    <s v="Senior"/>
    <n v="82800"/>
    <n v="0"/>
    <n v="0"/>
    <s v="24/11/2012"/>
    <n v="23"/>
    <n v="1006"/>
    <n v="22"/>
    <n v="115"/>
    <n v="59"/>
    <n v="68"/>
    <n v="45"/>
    <n v="1270"/>
    <n v="1.533816425120773E-2"/>
    <s v="Wines"/>
    <x v="1"/>
    <x v="8"/>
    <x v="9"/>
    <x v="1"/>
    <n v="3"/>
    <n v="3"/>
    <n v="11"/>
    <x v="0"/>
  </r>
  <r>
    <x v="1775"/>
    <n v="1954"/>
    <n v="71"/>
    <s v="Graduation"/>
    <s v="Single"/>
    <s v="Senior"/>
    <n v="22507"/>
    <n v="0"/>
    <n v="0"/>
    <s v="24/11/2012"/>
    <n v="67"/>
    <n v="68"/>
    <n v="0"/>
    <n v="226"/>
    <n v="51"/>
    <n v="157"/>
    <n v="68"/>
    <n v="502"/>
    <n v="2.2304172035366776E-2"/>
    <s v="MeatProducts"/>
    <x v="5"/>
    <x v="7"/>
    <x v="3"/>
    <x v="4"/>
    <n v="9"/>
    <n v="3"/>
    <n v="11"/>
    <x v="1"/>
  </r>
  <r>
    <x v="1776"/>
    <n v="1946"/>
    <n v="79"/>
    <s v="PhD"/>
    <s v="Single"/>
    <s v="Senior"/>
    <n v="82800"/>
    <n v="0"/>
    <n v="0"/>
    <s v="24/11/2012"/>
    <n v="23"/>
    <n v="1006"/>
    <n v="22"/>
    <n v="115"/>
    <n v="59"/>
    <n v="68"/>
    <n v="45"/>
    <n v="1270"/>
    <n v="1.533816425120773E-2"/>
    <s v="Wines"/>
    <x v="1"/>
    <x v="8"/>
    <x v="9"/>
    <x v="1"/>
    <n v="3"/>
    <n v="3"/>
    <n v="11"/>
    <x v="0"/>
  </r>
  <r>
    <x v="1777"/>
    <n v="1980"/>
    <n v="45"/>
    <s v="Graduation"/>
    <s v="Married"/>
    <s v="Adult"/>
    <n v="41850"/>
    <n v="1"/>
    <n v="1"/>
    <s v="24/12/2012"/>
    <n v="51"/>
    <n v="53"/>
    <n v="5"/>
    <n v="19"/>
    <n v="2"/>
    <n v="13"/>
    <n v="4"/>
    <n v="92"/>
    <n v="2.1983273596176823E-3"/>
    <s v="Wines"/>
    <x v="5"/>
    <x v="4"/>
    <x v="4"/>
    <x v="2"/>
    <n v="8"/>
    <n v="3"/>
    <n v="11"/>
    <x v="1"/>
  </r>
  <r>
    <x v="1778"/>
    <n v="1957"/>
    <n v="68"/>
    <s v="Graduation"/>
    <s v="Together"/>
    <s v="Senior"/>
    <n v="21994"/>
    <n v="0"/>
    <n v="1"/>
    <s v="24/12/2012"/>
    <n v="4"/>
    <n v="9"/>
    <n v="0"/>
    <n v="6"/>
    <n v="3"/>
    <n v="1"/>
    <n v="3"/>
    <n v="19"/>
    <n v="8.6387196508138579E-4"/>
    <s v="Wines"/>
    <x v="1"/>
    <x v="9"/>
    <x v="4"/>
    <x v="2"/>
    <n v="5"/>
    <n v="3"/>
    <n v="11"/>
    <x v="1"/>
  </r>
  <r>
    <x v="1779"/>
    <n v="1987"/>
    <n v="38"/>
    <s v="Graduation"/>
    <s v="Single"/>
    <s v="Adult"/>
    <n v="23442"/>
    <n v="1"/>
    <n v="0"/>
    <s v="24/12/2012"/>
    <n v="71"/>
    <n v="2"/>
    <n v="0"/>
    <n v="6"/>
    <n v="8"/>
    <n v="6"/>
    <n v="5"/>
    <n v="22"/>
    <n v="9.3848647726303214E-4"/>
    <s v="FishProducts"/>
    <x v="1"/>
    <x v="6"/>
    <x v="4"/>
    <x v="2"/>
    <n v="7"/>
    <n v="3"/>
    <n v="11"/>
    <x v="1"/>
  </r>
  <r>
    <x v="1780"/>
    <n v="1956"/>
    <n v="69"/>
    <s v="Master"/>
    <s v="Single"/>
    <s v="Senior"/>
    <n v="55284"/>
    <n v="0"/>
    <n v="1"/>
    <s v="24/12/2012"/>
    <n v="60"/>
    <n v="547"/>
    <n v="7"/>
    <n v="140"/>
    <n v="0"/>
    <n v="7"/>
    <n v="63"/>
    <n v="701"/>
    <n v="1.267997974097388E-2"/>
    <s v="Wines"/>
    <x v="5"/>
    <x v="8"/>
    <x v="2"/>
    <x v="7"/>
    <n v="5"/>
    <n v="3"/>
    <n v="11"/>
    <x v="1"/>
  </r>
  <r>
    <x v="1781"/>
    <n v="1957"/>
    <n v="68"/>
    <s v="Graduation"/>
    <s v="Together"/>
    <s v="Senior"/>
    <n v="21994"/>
    <n v="0"/>
    <n v="1"/>
    <s v="24/12/2012"/>
    <n v="4"/>
    <n v="9"/>
    <n v="0"/>
    <n v="6"/>
    <n v="3"/>
    <n v="1"/>
    <n v="3"/>
    <n v="19"/>
    <n v="8.6387196508138579E-4"/>
    <s v="Wines"/>
    <x v="1"/>
    <x v="9"/>
    <x v="4"/>
    <x v="2"/>
    <n v="5"/>
    <n v="3"/>
    <n v="11"/>
    <x v="1"/>
  </r>
  <r>
    <x v="1782"/>
    <n v="1979"/>
    <n v="46"/>
    <s v="Graduation"/>
    <s v="Single"/>
    <s v="Adult"/>
    <n v="48526"/>
    <n v="1"/>
    <n v="0"/>
    <s v="24/12/2013"/>
    <n v="32"/>
    <n v="23"/>
    <n v="17"/>
    <n v="23"/>
    <n v="43"/>
    <n v="20"/>
    <n v="9"/>
    <n v="126"/>
    <n v="2.5965461814285128E-3"/>
    <s v="FishProducts"/>
    <x v="1"/>
    <x v="1"/>
    <x v="0"/>
    <x v="4"/>
    <n v="3"/>
    <n v="3"/>
    <n v="11"/>
    <x v="1"/>
  </r>
  <r>
    <x v="1783"/>
    <n v="1987"/>
    <n v="38"/>
    <s v="Graduation"/>
    <s v="Married"/>
    <s v="Adult"/>
    <n v="75794"/>
    <n v="0"/>
    <n v="0"/>
    <s v="24/12/2013"/>
    <n v="33"/>
    <n v="754"/>
    <n v="160"/>
    <n v="625"/>
    <n v="63"/>
    <n v="32"/>
    <n v="48"/>
    <n v="1634"/>
    <n v="2.155843470459403E-2"/>
    <s v="Wines"/>
    <x v="1"/>
    <x v="8"/>
    <x v="2"/>
    <x v="1"/>
    <n v="3"/>
    <n v="3"/>
    <n v="11"/>
    <x v="1"/>
  </r>
  <r>
    <x v="1784"/>
    <n v="1967"/>
    <n v="58"/>
    <s v="PhD"/>
    <s v="Divorced"/>
    <s v="Senior"/>
    <n v="28420"/>
    <n v="1"/>
    <n v="0"/>
    <s v="24/12/2013"/>
    <n v="36"/>
    <n v="4"/>
    <n v="2"/>
    <n v="5"/>
    <n v="2"/>
    <n v="0"/>
    <n v="0"/>
    <n v="13"/>
    <n v="4.5742434904996482E-4"/>
    <s v="MeatProducts"/>
    <x v="1"/>
    <x v="6"/>
    <x v="4"/>
    <x v="0"/>
    <n v="6"/>
    <n v="3"/>
    <n v="11"/>
    <x v="1"/>
  </r>
  <r>
    <x v="1785"/>
    <n v="1963"/>
    <n v="62"/>
    <s v="PhD"/>
    <s v="Widow"/>
    <s v="Senior"/>
    <n v="52278"/>
    <n v="0"/>
    <n v="1"/>
    <s v="25/01/2013"/>
    <n v="24"/>
    <n v="953"/>
    <n v="0"/>
    <n v="71"/>
    <n v="0"/>
    <n v="0"/>
    <n v="174"/>
    <n v="1024"/>
    <n v="1.9587589425762272E-2"/>
    <s v="Wines"/>
    <x v="8"/>
    <x v="7"/>
    <x v="2"/>
    <x v="5"/>
    <n v="8"/>
    <n v="3"/>
    <n v="11"/>
    <x v="0"/>
  </r>
  <r>
    <x v="1786"/>
    <n v="1959"/>
    <n v="66"/>
    <s v="Graduation"/>
    <s v="Married"/>
    <s v="Senior"/>
    <n v="58113"/>
    <n v="0"/>
    <n v="1"/>
    <s v="25/01/2013"/>
    <n v="66"/>
    <n v="221"/>
    <n v="104"/>
    <n v="169"/>
    <n v="102"/>
    <n v="78"/>
    <n v="84"/>
    <n v="674"/>
    <n v="1.1598093369813984E-2"/>
    <s v="Wines"/>
    <x v="5"/>
    <x v="2"/>
    <x v="3"/>
    <x v="7"/>
    <n v="7"/>
    <n v="3"/>
    <n v="11"/>
    <x v="1"/>
  </r>
  <r>
    <x v="1787"/>
    <n v="1986"/>
    <n v="39"/>
    <s v="2n Cycle"/>
    <s v="Together"/>
    <s v="Adult"/>
    <n v="20491"/>
    <n v="0"/>
    <n v="0"/>
    <s v="25/01/2013"/>
    <n v="16"/>
    <n v="5"/>
    <n v="4"/>
    <n v="5"/>
    <n v="4"/>
    <n v="2"/>
    <n v="10"/>
    <n v="20"/>
    <n v="9.7603826069981941E-4"/>
    <s v="GoldProds"/>
    <x v="1"/>
    <x v="9"/>
    <x v="0"/>
    <x v="0"/>
    <n v="7"/>
    <n v="3"/>
    <n v="11"/>
    <x v="1"/>
  </r>
  <r>
    <x v="1788"/>
    <n v="1963"/>
    <n v="62"/>
    <s v="PhD"/>
    <s v="Widow"/>
    <s v="Senior"/>
    <n v="52278"/>
    <n v="0"/>
    <n v="1"/>
    <s v="25/01/2013"/>
    <n v="24"/>
    <n v="953"/>
    <n v="0"/>
    <n v="71"/>
    <n v="0"/>
    <n v="0"/>
    <n v="174"/>
    <n v="1024"/>
    <n v="1.9587589425762272E-2"/>
    <s v="Wines"/>
    <x v="8"/>
    <x v="7"/>
    <x v="2"/>
    <x v="5"/>
    <n v="8"/>
    <n v="3"/>
    <n v="11"/>
    <x v="1"/>
  </r>
  <r>
    <x v="1789"/>
    <n v="1976"/>
    <n v="49"/>
    <s v="Master"/>
    <s v="Divorced"/>
    <s v="Adult"/>
    <n v="75012"/>
    <n v="0"/>
    <n v="0"/>
    <s v="25/01/2014"/>
    <n v="41"/>
    <n v="294"/>
    <n v="142"/>
    <n v="218"/>
    <n v="164"/>
    <n v="58"/>
    <n v="151"/>
    <n v="876"/>
    <n v="1.1678131498960166E-2"/>
    <s v="Wines"/>
    <x v="1"/>
    <x v="4"/>
    <x v="8"/>
    <x v="12"/>
    <n v="1"/>
    <n v="3"/>
    <n v="11"/>
    <x v="1"/>
  </r>
  <r>
    <x v="1790"/>
    <n v="1964"/>
    <n v="61"/>
    <s v="Graduation"/>
    <s v="Married"/>
    <s v="Senior"/>
    <n v="82224"/>
    <n v="0"/>
    <n v="0"/>
    <s v="25/01/2014"/>
    <n v="83"/>
    <n v="307"/>
    <n v="26"/>
    <n v="360"/>
    <n v="138"/>
    <n v="31"/>
    <n v="40"/>
    <n v="862"/>
    <n v="1.0483557112278653E-2"/>
    <s v="MeatProducts"/>
    <x v="1"/>
    <x v="10"/>
    <x v="7"/>
    <x v="8"/>
    <n v="3"/>
    <n v="3"/>
    <n v="11"/>
    <x v="1"/>
  </r>
  <r>
    <x v="1791"/>
    <n v="1968"/>
    <n v="57"/>
    <s v="Graduation"/>
    <s v="Married"/>
    <s v="Senior"/>
    <n v="45688"/>
    <n v="0"/>
    <n v="1"/>
    <s v="25/01/2014"/>
    <n v="20"/>
    <n v="279"/>
    <n v="0"/>
    <n v="18"/>
    <n v="0"/>
    <n v="0"/>
    <n v="9"/>
    <n v="297"/>
    <n v="6.500612852390124E-3"/>
    <s v="Wines"/>
    <x v="3"/>
    <x v="4"/>
    <x v="0"/>
    <x v="7"/>
    <n v="4"/>
    <n v="3"/>
    <n v="11"/>
    <x v="1"/>
  </r>
  <r>
    <x v="1792"/>
    <n v="1965"/>
    <n v="60"/>
    <s v="Graduation"/>
    <s v="Single"/>
    <s v="Senior"/>
    <n v="59686"/>
    <n v="0"/>
    <n v="1"/>
    <s v="25/01/2014"/>
    <n v="78"/>
    <n v="89"/>
    <n v="15"/>
    <n v="89"/>
    <n v="34"/>
    <n v="42"/>
    <n v="5"/>
    <n v="269"/>
    <n v="4.506919545622089E-3"/>
    <s v="Wines"/>
    <x v="1"/>
    <x v="0"/>
    <x v="0"/>
    <x v="3"/>
    <n v="4"/>
    <n v="3"/>
    <n v="11"/>
    <x v="1"/>
  </r>
  <r>
    <x v="1793"/>
    <n v="1981"/>
    <n v="44"/>
    <s v="Graduation"/>
    <s v="Divorced"/>
    <s v="Adult"/>
    <n v="56981"/>
    <n v="0"/>
    <n v="0"/>
    <s v="25/01/2014"/>
    <n v="91"/>
    <n v="908"/>
    <n v="48"/>
    <n v="217"/>
    <n v="32"/>
    <n v="12"/>
    <n v="24"/>
    <n v="1217"/>
    <n v="2.1357996525157508E-2"/>
    <s v="Wines"/>
    <x v="1"/>
    <x v="1"/>
    <x v="6"/>
    <x v="11"/>
    <n v="6"/>
    <n v="3"/>
    <n v="11"/>
    <x v="1"/>
  </r>
  <r>
    <x v="1794"/>
    <n v="1954"/>
    <n v="71"/>
    <s v="Graduation"/>
    <s v="Divorced"/>
    <s v="Senior"/>
    <n v="76773"/>
    <n v="0"/>
    <n v="0"/>
    <s v="25/02/2013"/>
    <n v="79"/>
    <n v="516"/>
    <n v="56"/>
    <n v="449"/>
    <n v="86"/>
    <n v="33"/>
    <n v="16"/>
    <n v="1140"/>
    <n v="1.4848970341135555E-2"/>
    <s v="Wines"/>
    <x v="1"/>
    <x v="1"/>
    <x v="3"/>
    <x v="12"/>
    <n v="1"/>
    <n v="3"/>
    <n v="11"/>
    <x v="1"/>
  </r>
  <r>
    <x v="1795"/>
    <n v="1970"/>
    <n v="55"/>
    <s v="Graduation"/>
    <s v="Divorced"/>
    <s v="Senior"/>
    <n v="44267"/>
    <n v="1"/>
    <n v="1"/>
    <s v="25/02/2013"/>
    <n v="48"/>
    <n v="183"/>
    <n v="5"/>
    <n v="65"/>
    <n v="3"/>
    <n v="5"/>
    <n v="49"/>
    <n v="261"/>
    <n v="5.8960399394582868E-3"/>
    <s v="Wines"/>
    <x v="0"/>
    <x v="5"/>
    <x v="3"/>
    <x v="4"/>
    <n v="9"/>
    <n v="3"/>
    <n v="11"/>
    <x v="1"/>
  </r>
  <r>
    <x v="1796"/>
    <n v="1983"/>
    <n v="42"/>
    <s v="Master"/>
    <s v="Single"/>
    <s v="Adult"/>
    <n v="89616"/>
    <n v="0"/>
    <n v="0"/>
    <s v="25/02/2013"/>
    <n v="36"/>
    <n v="671"/>
    <n v="47"/>
    <n v="655"/>
    <n v="145"/>
    <n v="111"/>
    <n v="15"/>
    <n v="1629"/>
    <n v="1.8177557579003748E-2"/>
    <s v="Wines"/>
    <x v="1"/>
    <x v="8"/>
    <x v="2"/>
    <x v="1"/>
    <n v="2"/>
    <n v="3"/>
    <n v="11"/>
    <x v="0"/>
  </r>
  <r>
    <x v="1797"/>
    <n v="1987"/>
    <n v="38"/>
    <s v="Graduation"/>
    <s v="Divorced"/>
    <s v="Adult"/>
    <n v="81361"/>
    <n v="0"/>
    <n v="0"/>
    <s v="25/02/2014"/>
    <n v="18"/>
    <n v="163"/>
    <n v="23"/>
    <n v="424"/>
    <n v="27"/>
    <n v="65"/>
    <n v="76"/>
    <n v="702"/>
    <n v="8.628212534260887E-3"/>
    <s v="MeatProducts"/>
    <x v="1"/>
    <x v="4"/>
    <x v="11"/>
    <x v="11"/>
    <n v="1"/>
    <n v="3"/>
    <n v="11"/>
    <x v="1"/>
  </r>
  <r>
    <x v="1798"/>
    <n v="1957"/>
    <n v="68"/>
    <s v="Graduation"/>
    <s v="Together"/>
    <s v="Senior"/>
    <n v="26091"/>
    <n v="1"/>
    <n v="1"/>
    <s v="25/02/2014"/>
    <n v="84"/>
    <n v="15"/>
    <n v="10"/>
    <n v="19"/>
    <n v="8"/>
    <n v="17"/>
    <n v="20"/>
    <n v="69"/>
    <n v="2.6445900885362769E-3"/>
    <s v="GoldProds"/>
    <x v="5"/>
    <x v="1"/>
    <x v="0"/>
    <x v="2"/>
    <n v="5"/>
    <n v="3"/>
    <n v="11"/>
    <x v="1"/>
  </r>
  <r>
    <x v="1799"/>
    <n v="1968"/>
    <n v="57"/>
    <s v="Master"/>
    <s v="Married"/>
    <s v="Senior"/>
    <n v="70777"/>
    <n v="0"/>
    <n v="1"/>
    <s v="25/02/2014"/>
    <n v="80"/>
    <n v="554"/>
    <n v="35"/>
    <n v="113"/>
    <n v="0"/>
    <n v="7"/>
    <n v="78"/>
    <n v="709"/>
    <n v="1.0017378526922588E-2"/>
    <s v="Wines"/>
    <x v="5"/>
    <x v="5"/>
    <x v="6"/>
    <x v="1"/>
    <n v="3"/>
    <n v="3"/>
    <n v="11"/>
    <x v="1"/>
  </r>
  <r>
    <x v="1800"/>
    <n v="1957"/>
    <n v="68"/>
    <s v="Graduation"/>
    <s v="Together"/>
    <s v="Senior"/>
    <n v="26091"/>
    <n v="1"/>
    <n v="1"/>
    <s v="25/02/2014"/>
    <n v="84"/>
    <n v="15"/>
    <n v="10"/>
    <n v="19"/>
    <n v="8"/>
    <n v="17"/>
    <n v="20"/>
    <n v="69"/>
    <n v="2.6445900885362769E-3"/>
    <s v="GoldProds"/>
    <x v="5"/>
    <x v="1"/>
    <x v="0"/>
    <x v="2"/>
    <n v="5"/>
    <n v="3"/>
    <n v="11"/>
    <x v="1"/>
  </r>
  <r>
    <x v="1801"/>
    <n v="1987"/>
    <n v="38"/>
    <s v="Graduation"/>
    <s v="Divorced"/>
    <s v="Adult"/>
    <n v="81361"/>
    <n v="0"/>
    <n v="0"/>
    <s v="25/02/2014"/>
    <n v="18"/>
    <n v="163"/>
    <n v="23"/>
    <n v="424"/>
    <n v="27"/>
    <n v="65"/>
    <n v="76"/>
    <n v="702"/>
    <n v="8.628212534260887E-3"/>
    <s v="MeatProducts"/>
    <x v="1"/>
    <x v="4"/>
    <x v="11"/>
    <x v="11"/>
    <n v="1"/>
    <n v="3"/>
    <n v="11"/>
    <x v="0"/>
  </r>
  <r>
    <x v="1802"/>
    <n v="1975"/>
    <n v="50"/>
    <s v="Graduation"/>
    <s v="Married"/>
    <s v="Adult"/>
    <n v="27573"/>
    <n v="1"/>
    <n v="0"/>
    <s v="25/03/2013"/>
    <n v="45"/>
    <n v="50"/>
    <n v="15"/>
    <n v="110"/>
    <n v="39"/>
    <n v="15"/>
    <n v="15"/>
    <n v="229"/>
    <n v="8.3052261270083055E-3"/>
    <s v="MeatProducts"/>
    <x v="2"/>
    <x v="5"/>
    <x v="0"/>
    <x v="4"/>
    <n v="8"/>
    <n v="3"/>
    <n v="11"/>
    <x v="1"/>
  </r>
  <r>
    <x v="1803"/>
    <n v="1969"/>
    <n v="56"/>
    <s v="Graduation"/>
    <s v="Married"/>
    <s v="Senior"/>
    <n v="42231"/>
    <n v="1"/>
    <n v="1"/>
    <s v="25/03/2014"/>
    <n v="99"/>
    <n v="24"/>
    <n v="0"/>
    <n v="8"/>
    <n v="0"/>
    <n v="1"/>
    <n v="4"/>
    <n v="33"/>
    <n v="7.8141649499183067E-4"/>
    <s v="Wines"/>
    <x v="1"/>
    <x v="6"/>
    <x v="4"/>
    <x v="2"/>
    <n v="5"/>
    <n v="3"/>
    <n v="11"/>
    <x v="1"/>
  </r>
  <r>
    <x v="1804"/>
    <n v="1983"/>
    <n v="42"/>
    <s v="Graduation"/>
    <s v="Single"/>
    <s v="Adult"/>
    <n v="39062"/>
    <n v="1"/>
    <n v="0"/>
    <s v="25/03/2014"/>
    <n v="28"/>
    <n v="23"/>
    <n v="0"/>
    <n v="9"/>
    <n v="0"/>
    <n v="0"/>
    <n v="12"/>
    <n v="32"/>
    <n v="8.192104858942194E-4"/>
    <s v="Wines"/>
    <x v="1"/>
    <x v="6"/>
    <x v="4"/>
    <x v="2"/>
    <n v="4"/>
    <n v="3"/>
    <n v="11"/>
    <x v="1"/>
  </r>
  <r>
    <x v="1805"/>
    <n v="1971"/>
    <n v="54"/>
    <s v="PhD"/>
    <s v="Together"/>
    <s v="Senior"/>
    <n v="29732"/>
    <n v="1"/>
    <n v="0"/>
    <s v="25/03/2014"/>
    <n v="23"/>
    <n v="25"/>
    <n v="0"/>
    <n v="8"/>
    <n v="0"/>
    <n v="1"/>
    <n v="4"/>
    <n v="34"/>
    <n v="1.1435490380734563E-3"/>
    <s v="Wines"/>
    <x v="1"/>
    <x v="1"/>
    <x v="4"/>
    <x v="0"/>
    <n v="9"/>
    <n v="3"/>
    <n v="11"/>
    <x v="1"/>
  </r>
  <r>
    <x v="1806"/>
    <n v="1968"/>
    <n v="57"/>
    <s v="Graduation"/>
    <s v="Married"/>
    <s v="Senior"/>
    <n v="61314"/>
    <n v="0"/>
    <n v="1"/>
    <s v="25/04/2013"/>
    <n v="1"/>
    <n v="378"/>
    <n v="0"/>
    <n v="189"/>
    <n v="97"/>
    <n v="172"/>
    <n v="172"/>
    <n v="836"/>
    <n v="1.3634732687477575E-2"/>
    <s v="Wines"/>
    <x v="3"/>
    <x v="5"/>
    <x v="2"/>
    <x v="1"/>
    <n v="3"/>
    <n v="3"/>
    <n v="11"/>
    <x v="1"/>
  </r>
  <r>
    <x v="1807"/>
    <n v="1972"/>
    <n v="53"/>
    <s v="Master"/>
    <s v="Single"/>
    <s v="Senior"/>
    <n v="49494"/>
    <n v="1"/>
    <n v="0"/>
    <s v="25/04/2013"/>
    <n v="46"/>
    <n v="191"/>
    <n v="9"/>
    <n v="97"/>
    <n v="0"/>
    <n v="6"/>
    <n v="82"/>
    <n v="303"/>
    <n v="6.1219541762637898E-3"/>
    <s v="Wines"/>
    <x v="3"/>
    <x v="10"/>
    <x v="0"/>
    <x v="8"/>
    <n v="7"/>
    <n v="3"/>
    <n v="11"/>
    <x v="1"/>
  </r>
  <r>
    <x v="1808"/>
    <n v="1975"/>
    <n v="50"/>
    <s v="PhD"/>
    <s v="Married"/>
    <s v="Adult"/>
    <n v="36663"/>
    <n v="1"/>
    <n v="0"/>
    <s v="25/04/2014"/>
    <n v="40"/>
    <n v="18"/>
    <n v="0"/>
    <n v="6"/>
    <n v="3"/>
    <n v="3"/>
    <n v="5"/>
    <n v="30"/>
    <n v="8.1826364454627286E-4"/>
    <s v="Wines"/>
    <x v="1"/>
    <x v="6"/>
    <x v="0"/>
    <x v="2"/>
    <n v="2"/>
    <n v="3"/>
    <n v="11"/>
    <x v="1"/>
  </r>
  <r>
    <x v="1809"/>
    <n v="1984"/>
    <n v="41"/>
    <s v="Graduation"/>
    <s v="Married"/>
    <s v="Adult"/>
    <n v="72570"/>
    <n v="0"/>
    <n v="0"/>
    <s v="25/04/2014"/>
    <n v="67"/>
    <n v="274"/>
    <n v="83"/>
    <n v="216"/>
    <n v="151"/>
    <n v="141"/>
    <n v="224"/>
    <n v="865"/>
    <n v="1.1919525974920766E-2"/>
    <s v="Wines"/>
    <x v="1"/>
    <x v="0"/>
    <x v="9"/>
    <x v="1"/>
    <n v="1"/>
    <n v="3"/>
    <n v="11"/>
    <x v="1"/>
  </r>
  <r>
    <x v="1810"/>
    <n v="1981"/>
    <n v="44"/>
    <s v="PhD"/>
    <s v="Together"/>
    <s v="Adult"/>
    <n v="39665"/>
    <n v="1"/>
    <n v="0"/>
    <s v="25/05/2013"/>
    <n v="97"/>
    <n v="127"/>
    <n v="1"/>
    <n v="56"/>
    <n v="0"/>
    <n v="1"/>
    <n v="31"/>
    <n v="185"/>
    <n v="4.6640615151897135E-3"/>
    <s v="Wines"/>
    <x v="5"/>
    <x v="0"/>
    <x v="3"/>
    <x v="2"/>
    <n v="7"/>
    <n v="3"/>
    <n v="11"/>
    <x v="1"/>
  </r>
  <r>
    <x v="1811"/>
    <n v="1952"/>
    <n v="73"/>
    <s v="Graduation"/>
    <s v="Married"/>
    <s v="Senior"/>
    <n v="50300"/>
    <n v="0"/>
    <n v="1"/>
    <s v="25/05/2014"/>
    <n v="52"/>
    <n v="143"/>
    <n v="15"/>
    <n v="60"/>
    <n v="24"/>
    <n v="23"/>
    <n v="5"/>
    <n v="265"/>
    <n v="5.2683896620278328E-3"/>
    <s v="Wines"/>
    <x v="3"/>
    <x v="1"/>
    <x v="0"/>
    <x v="7"/>
    <n v="2"/>
    <n v="3"/>
    <n v="11"/>
    <x v="1"/>
  </r>
  <r>
    <x v="1812"/>
    <n v="1971"/>
    <n v="54"/>
    <s v="PhD"/>
    <s v="Together"/>
    <s v="Senior"/>
    <n v="32892"/>
    <n v="1"/>
    <n v="0"/>
    <s v="25/05/2014"/>
    <n v="78"/>
    <n v="26"/>
    <n v="0"/>
    <n v="15"/>
    <n v="2"/>
    <n v="1"/>
    <n v="2"/>
    <n v="44"/>
    <n v="1.3377112975799586E-3"/>
    <s v="Wines"/>
    <x v="3"/>
    <x v="4"/>
    <x v="4"/>
    <x v="2"/>
    <n v="8"/>
    <n v="3"/>
    <n v="11"/>
    <x v="1"/>
  </r>
  <r>
    <x v="1813"/>
    <n v="1971"/>
    <n v="54"/>
    <s v="PhD"/>
    <s v="Together"/>
    <s v="Senior"/>
    <n v="32892"/>
    <n v="1"/>
    <n v="0"/>
    <s v="25/05/2014"/>
    <n v="78"/>
    <n v="26"/>
    <n v="0"/>
    <n v="15"/>
    <n v="2"/>
    <n v="1"/>
    <n v="2"/>
    <n v="44"/>
    <n v="1.3377112975799586E-3"/>
    <s v="Wines"/>
    <x v="3"/>
    <x v="4"/>
    <x v="4"/>
    <x v="2"/>
    <n v="8"/>
    <n v="3"/>
    <n v="11"/>
    <x v="1"/>
  </r>
  <r>
    <x v="1814"/>
    <n v="1971"/>
    <n v="54"/>
    <s v="Master"/>
    <s v="Together"/>
    <s v="Senior"/>
    <n v="71499"/>
    <n v="0"/>
    <n v="1"/>
    <s v="25/06/2013"/>
    <n v="12"/>
    <n v="465"/>
    <n v="25"/>
    <n v="132"/>
    <n v="136"/>
    <n v="0"/>
    <n v="37"/>
    <n v="758"/>
    <n v="1.0601546874781466E-2"/>
    <s v="Wines"/>
    <x v="3"/>
    <x v="3"/>
    <x v="6"/>
    <x v="11"/>
    <n v="4"/>
    <n v="3"/>
    <n v="11"/>
    <x v="1"/>
  </r>
  <r>
    <x v="1815"/>
    <n v="1971"/>
    <n v="54"/>
    <s v="Master"/>
    <s v="Together"/>
    <s v="Senior"/>
    <n v="57420"/>
    <n v="0"/>
    <n v="1"/>
    <s v="25/06/2013"/>
    <n v="22"/>
    <n v="280"/>
    <n v="0"/>
    <n v="18"/>
    <n v="0"/>
    <n v="0"/>
    <n v="24"/>
    <n v="298"/>
    <n v="5.1898293277603622E-3"/>
    <s v="Wines"/>
    <x v="5"/>
    <x v="5"/>
    <x v="0"/>
    <x v="3"/>
    <n v="7"/>
    <n v="3"/>
    <n v="11"/>
    <x v="1"/>
  </r>
  <r>
    <x v="1816"/>
    <n v="1963"/>
    <n v="62"/>
    <s v="Master"/>
    <s v="Together"/>
    <s v="Senior"/>
    <n v="57288"/>
    <n v="0"/>
    <n v="1"/>
    <s v="25/06/2014"/>
    <n v="27"/>
    <n v="527"/>
    <n v="0"/>
    <n v="21"/>
    <n v="0"/>
    <n v="0"/>
    <n v="60"/>
    <n v="548"/>
    <n v="9.5657031140902113E-3"/>
    <s v="Wines"/>
    <x v="5"/>
    <x v="3"/>
    <x v="0"/>
    <x v="7"/>
    <n v="6"/>
    <n v="3"/>
    <n v="11"/>
    <x v="1"/>
  </r>
  <r>
    <x v="1817"/>
    <n v="1980"/>
    <n v="45"/>
    <s v="Graduation"/>
    <s v="Married"/>
    <s v="Adult"/>
    <n v="50183"/>
    <n v="1"/>
    <n v="1"/>
    <s v="25/06/2014"/>
    <n v="47"/>
    <n v="97"/>
    <n v="12"/>
    <n v="84"/>
    <n v="13"/>
    <n v="10"/>
    <n v="15"/>
    <n v="216"/>
    <n v="4.304246457963852E-3"/>
    <s v="Wines"/>
    <x v="9"/>
    <x v="4"/>
    <x v="0"/>
    <x v="3"/>
    <n v="5"/>
    <n v="3"/>
    <n v="11"/>
    <x v="1"/>
  </r>
  <r>
    <x v="1818"/>
    <n v="1969"/>
    <n v="56"/>
    <s v="Graduation"/>
    <s v="Together"/>
    <s v="Senior"/>
    <n v="68695"/>
    <n v="0"/>
    <n v="0"/>
    <s v="25/06/2014"/>
    <n v="3"/>
    <n v="458"/>
    <n v="81"/>
    <n v="356"/>
    <n v="106"/>
    <n v="50"/>
    <n v="40"/>
    <n v="1051"/>
    <n v="1.5299512337142442E-2"/>
    <s v="Wines"/>
    <x v="1"/>
    <x v="0"/>
    <x v="1"/>
    <x v="9"/>
    <n v="2"/>
    <n v="3"/>
    <n v="11"/>
    <x v="1"/>
  </r>
  <r>
    <x v="1819"/>
    <n v="1969"/>
    <n v="56"/>
    <s v="Graduation"/>
    <s v="Together"/>
    <s v="Senior"/>
    <n v="68695"/>
    <n v="0"/>
    <n v="0"/>
    <s v="25/06/2014"/>
    <n v="3"/>
    <n v="458"/>
    <n v="81"/>
    <n v="356"/>
    <n v="106"/>
    <n v="50"/>
    <n v="40"/>
    <n v="1051"/>
    <n v="1.5299512337142442E-2"/>
    <s v="Wines"/>
    <x v="1"/>
    <x v="0"/>
    <x v="1"/>
    <x v="9"/>
    <n v="2"/>
    <n v="3"/>
    <n v="11"/>
    <x v="1"/>
  </r>
  <r>
    <x v="1820"/>
    <n v="1963"/>
    <n v="62"/>
    <s v="Master"/>
    <s v="Married"/>
    <s v="Senior"/>
    <n v="33562"/>
    <n v="1"/>
    <n v="2"/>
    <s v="25/06/2014"/>
    <n v="33"/>
    <n v="21"/>
    <n v="12"/>
    <n v="12"/>
    <n v="0"/>
    <n v="3"/>
    <n v="3"/>
    <n v="48"/>
    <n v="1.4301889041177522E-3"/>
    <s v="Wines"/>
    <x v="5"/>
    <x v="1"/>
    <x v="4"/>
    <x v="4"/>
    <n v="4"/>
    <n v="3"/>
    <n v="11"/>
    <x v="1"/>
  </r>
  <r>
    <x v="1821"/>
    <n v="1982"/>
    <n v="43"/>
    <s v="2n Cycle"/>
    <s v="Together"/>
    <s v="Adult"/>
    <n v="41039"/>
    <n v="0"/>
    <n v="0"/>
    <s v="25/07/2013"/>
    <n v="32"/>
    <n v="34"/>
    <n v="11"/>
    <n v="137"/>
    <n v="179"/>
    <n v="61"/>
    <n v="45"/>
    <n v="422"/>
    <n v="1.0282901630156681E-2"/>
    <s v="FishProducts"/>
    <x v="1"/>
    <x v="3"/>
    <x v="0"/>
    <x v="8"/>
    <n v="8"/>
    <n v="3"/>
    <n v="11"/>
    <x v="1"/>
  </r>
  <r>
    <x v="1822"/>
    <n v="1958"/>
    <n v="67"/>
    <s v="Graduation"/>
    <s v="Together"/>
    <s v="Senior"/>
    <n v="65196"/>
    <n v="0"/>
    <n v="2"/>
    <s v="25/07/2013"/>
    <n v="34"/>
    <n v="743"/>
    <n v="19"/>
    <n v="181"/>
    <n v="12"/>
    <n v="0"/>
    <n v="200"/>
    <n v="955"/>
    <n v="1.4648137922571938E-2"/>
    <s v="Wines"/>
    <x v="3"/>
    <x v="8"/>
    <x v="9"/>
    <x v="12"/>
    <n v="5"/>
    <n v="3"/>
    <n v="11"/>
    <x v="1"/>
  </r>
  <r>
    <x v="1823"/>
    <n v="1977"/>
    <n v="48"/>
    <s v="2n Cycle"/>
    <s v="Divorced"/>
    <s v="Adult"/>
    <n v="59601"/>
    <n v="0"/>
    <n v="1"/>
    <s v="25/07/2013"/>
    <n v="14"/>
    <n v="691"/>
    <n v="7"/>
    <n v="69"/>
    <n v="0"/>
    <n v="7"/>
    <n v="23"/>
    <n v="774"/>
    <n v="1.298635928927367E-2"/>
    <s v="Wines"/>
    <x v="2"/>
    <x v="1"/>
    <x v="3"/>
    <x v="9"/>
    <n v="8"/>
    <n v="3"/>
    <n v="11"/>
    <x v="1"/>
  </r>
  <r>
    <x v="1824"/>
    <n v="1979"/>
    <n v="46"/>
    <s v="Graduation"/>
    <s v="Together"/>
    <s v="Adult"/>
    <n v="77568"/>
    <n v="0"/>
    <n v="1"/>
    <s v="25/08/2012"/>
    <n v="30"/>
    <n v="1230"/>
    <n v="0"/>
    <n v="396"/>
    <n v="232"/>
    <n v="178"/>
    <n v="158"/>
    <n v="2036"/>
    <n v="2.6247937293729373E-2"/>
    <s v="Wines"/>
    <x v="1"/>
    <x v="7"/>
    <x v="3"/>
    <x v="7"/>
    <n v="5"/>
    <n v="3"/>
    <n v="11"/>
    <x v="1"/>
  </r>
  <r>
    <x v="1825"/>
    <n v="1961"/>
    <n v="64"/>
    <s v="Graduation"/>
    <s v="Married"/>
    <s v="Senior"/>
    <n v="60544"/>
    <n v="1"/>
    <n v="1"/>
    <s v="25/08/2012"/>
    <n v="92"/>
    <n v="201"/>
    <n v="2"/>
    <n v="43"/>
    <n v="3"/>
    <n v="5"/>
    <n v="35"/>
    <n v="254"/>
    <n v="4.1952959830866806E-3"/>
    <s v="Wines"/>
    <x v="2"/>
    <x v="5"/>
    <x v="0"/>
    <x v="8"/>
    <n v="6"/>
    <n v="3"/>
    <n v="11"/>
    <x v="1"/>
  </r>
  <r>
    <x v="1826"/>
    <n v="1961"/>
    <n v="64"/>
    <s v="Graduation"/>
    <s v="Married"/>
    <s v="Senior"/>
    <n v="60544"/>
    <n v="1"/>
    <n v="1"/>
    <s v="25/08/2012"/>
    <n v="92"/>
    <n v="201"/>
    <n v="2"/>
    <n v="43"/>
    <n v="3"/>
    <n v="5"/>
    <n v="35"/>
    <n v="254"/>
    <n v="4.1952959830866806E-3"/>
    <s v="Wines"/>
    <x v="2"/>
    <x v="5"/>
    <x v="0"/>
    <x v="8"/>
    <n v="6"/>
    <n v="3"/>
    <n v="11"/>
    <x v="1"/>
  </r>
  <r>
    <x v="1827"/>
    <n v="1970"/>
    <n v="55"/>
    <s v="Graduation"/>
    <s v="Single"/>
    <s v="Senior"/>
    <n v="61209"/>
    <n v="0"/>
    <n v="0"/>
    <s v="25/08/2013"/>
    <n v="73"/>
    <n v="466"/>
    <n v="0"/>
    <n v="224"/>
    <n v="119"/>
    <n v="49"/>
    <n v="99"/>
    <n v="858"/>
    <n v="1.4017546439249131E-2"/>
    <s v="Wines"/>
    <x v="1"/>
    <x v="5"/>
    <x v="6"/>
    <x v="4"/>
    <n v="2"/>
    <n v="3"/>
    <n v="11"/>
    <x v="1"/>
  </r>
  <r>
    <x v="1828"/>
    <n v="1952"/>
    <n v="73"/>
    <s v="PhD"/>
    <s v="Single"/>
    <s v="Senior"/>
    <n v="62000"/>
    <n v="0"/>
    <n v="1"/>
    <s v="25/08/2013"/>
    <n v="25"/>
    <n v="899"/>
    <n v="0"/>
    <n v="101"/>
    <n v="0"/>
    <n v="0"/>
    <n v="20"/>
    <n v="1000"/>
    <n v="1.6129032258064516E-2"/>
    <s v="Wines"/>
    <x v="1"/>
    <x v="10"/>
    <x v="9"/>
    <x v="11"/>
    <n v="4"/>
    <n v="3"/>
    <n v="11"/>
    <x v="1"/>
  </r>
  <r>
    <x v="1829"/>
    <n v="1965"/>
    <n v="60"/>
    <s v="PhD"/>
    <s v="Widow"/>
    <s v="Senior"/>
    <n v="54111"/>
    <n v="0"/>
    <n v="1"/>
    <s v="25/08/2013"/>
    <n v="97"/>
    <n v="267"/>
    <n v="6"/>
    <n v="54"/>
    <n v="8"/>
    <n v="3"/>
    <n v="50"/>
    <n v="338"/>
    <n v="6.2464193971650869E-3"/>
    <s v="Wines"/>
    <x v="3"/>
    <x v="5"/>
    <x v="3"/>
    <x v="3"/>
    <n v="5"/>
    <n v="3"/>
    <n v="11"/>
    <x v="1"/>
  </r>
  <r>
    <x v="1830"/>
    <n v="1982"/>
    <n v="43"/>
    <s v="2n Cycle"/>
    <s v="Together"/>
    <s v="Adult"/>
    <n v="66664"/>
    <n v="0"/>
    <n v="0"/>
    <s v="25/09/2012"/>
    <n v="78"/>
    <n v="398"/>
    <n v="96"/>
    <n v="447"/>
    <n v="220"/>
    <n v="96"/>
    <n v="32"/>
    <n v="1257"/>
    <n v="1.8855754230169205E-2"/>
    <s v="MeatProducts"/>
    <x v="1"/>
    <x v="5"/>
    <x v="5"/>
    <x v="3"/>
    <n v="3"/>
    <n v="3"/>
    <n v="11"/>
    <x v="1"/>
  </r>
  <r>
    <x v="1831"/>
    <n v="1982"/>
    <n v="43"/>
    <s v="2n Cycle"/>
    <s v="Together"/>
    <s v="Adult"/>
    <n v="66664"/>
    <n v="0"/>
    <n v="0"/>
    <s v="25/09/2012"/>
    <n v="78"/>
    <n v="398"/>
    <n v="96"/>
    <n v="447"/>
    <n v="220"/>
    <n v="96"/>
    <n v="32"/>
    <n v="1257"/>
    <n v="1.8855754230169205E-2"/>
    <s v="MeatProducts"/>
    <x v="1"/>
    <x v="5"/>
    <x v="5"/>
    <x v="3"/>
    <n v="3"/>
    <n v="3"/>
    <n v="11"/>
    <x v="1"/>
  </r>
  <r>
    <x v="1832"/>
    <n v="1972"/>
    <n v="53"/>
    <s v="Graduation"/>
    <s v="Together"/>
    <s v="Senior"/>
    <n v="30261"/>
    <n v="1"/>
    <n v="2"/>
    <s v="25/09/2012"/>
    <n v="75"/>
    <n v="8"/>
    <n v="0"/>
    <n v="5"/>
    <n v="0"/>
    <n v="3"/>
    <n v="6"/>
    <n v="16"/>
    <n v="5.2873335316083411E-4"/>
    <s v="Wines"/>
    <x v="1"/>
    <x v="9"/>
    <x v="4"/>
    <x v="2"/>
    <n v="8"/>
    <n v="3"/>
    <n v="11"/>
    <x v="1"/>
  </r>
  <r>
    <x v="1833"/>
    <n v="1970"/>
    <n v="55"/>
    <s v="Graduation"/>
    <s v="Single"/>
    <s v="Senior"/>
    <n v="83273"/>
    <n v="1"/>
    <n v="2"/>
    <s v="25/09/2012"/>
    <n v="98"/>
    <n v="433"/>
    <n v="89"/>
    <n v="650"/>
    <n v="16"/>
    <n v="102"/>
    <n v="102"/>
    <n v="1290"/>
    <n v="1.549121564012345E-2"/>
    <s v="MeatProducts"/>
    <x v="14"/>
    <x v="0"/>
    <x v="9"/>
    <x v="6"/>
    <n v="7"/>
    <n v="3"/>
    <n v="11"/>
    <x v="1"/>
  </r>
  <r>
    <x v="1834"/>
    <n v="1987"/>
    <n v="38"/>
    <s v="Basic"/>
    <s v="Single"/>
    <s v="Adult"/>
    <n v="21063"/>
    <n v="1"/>
    <n v="0"/>
    <s v="25/09/2013"/>
    <n v="34"/>
    <n v="1"/>
    <n v="10"/>
    <n v="11"/>
    <n v="19"/>
    <n v="3"/>
    <n v="15"/>
    <n v="44"/>
    <n v="2.0889711816930163E-3"/>
    <s v="FishProducts"/>
    <x v="3"/>
    <x v="1"/>
    <x v="4"/>
    <x v="2"/>
    <n v="6"/>
    <n v="3"/>
    <n v="11"/>
    <x v="1"/>
  </r>
  <r>
    <x v="1835"/>
    <n v="1966"/>
    <n v="59"/>
    <s v="Master"/>
    <s v="Married"/>
    <s v="Senior"/>
    <n v="33585"/>
    <n v="0"/>
    <n v="1"/>
    <s v="25/09/2013"/>
    <n v="91"/>
    <n v="30"/>
    <n v="11"/>
    <n v="33"/>
    <n v="13"/>
    <n v="6"/>
    <n v="29"/>
    <n v="93"/>
    <n v="2.7690933452434122E-3"/>
    <s v="MeatProducts"/>
    <x v="1"/>
    <x v="1"/>
    <x v="4"/>
    <x v="4"/>
    <n v="4"/>
    <n v="3"/>
    <n v="11"/>
    <x v="1"/>
  </r>
  <r>
    <x v="1836"/>
    <n v="1975"/>
    <n v="50"/>
    <s v="PhD"/>
    <s v="Married"/>
    <s v="Adult"/>
    <n v="45503"/>
    <n v="1"/>
    <n v="0"/>
    <s v="25/09/2013"/>
    <n v="54"/>
    <n v="97"/>
    <n v="4"/>
    <n v="44"/>
    <n v="6"/>
    <n v="1"/>
    <n v="18"/>
    <n v="152"/>
    <n v="3.3404390919280049E-3"/>
    <s v="Wines"/>
    <x v="1"/>
    <x v="4"/>
    <x v="0"/>
    <x v="4"/>
    <n v="5"/>
    <n v="3"/>
    <n v="11"/>
    <x v="1"/>
  </r>
  <r>
    <x v="1837"/>
    <n v="1976"/>
    <n v="49"/>
    <s v="Graduation"/>
    <s v="Together"/>
    <s v="Adult"/>
    <n v="51369"/>
    <n v="0"/>
    <n v="1"/>
    <s v="25/10/2012"/>
    <n v="84"/>
    <n v="297"/>
    <n v="7"/>
    <n v="79"/>
    <n v="0"/>
    <n v="11"/>
    <n v="182"/>
    <n v="394"/>
    <n v="7.6699955225914464E-3"/>
    <s v="Wines"/>
    <x v="3"/>
    <x v="3"/>
    <x v="3"/>
    <x v="4"/>
    <n v="8"/>
    <n v="3"/>
    <n v="11"/>
    <x v="1"/>
  </r>
  <r>
    <x v="1838"/>
    <n v="1976"/>
    <n v="49"/>
    <s v="Graduation"/>
    <s v="Together"/>
    <s v="Adult"/>
    <n v="51369"/>
    <n v="0"/>
    <n v="1"/>
    <s v="25/10/2012"/>
    <n v="84"/>
    <n v="297"/>
    <n v="7"/>
    <n v="79"/>
    <n v="0"/>
    <n v="11"/>
    <n v="182"/>
    <n v="394"/>
    <n v="7.6699955225914464E-3"/>
    <s v="Wines"/>
    <x v="3"/>
    <x v="3"/>
    <x v="3"/>
    <x v="4"/>
    <n v="8"/>
    <n v="3"/>
    <n v="11"/>
    <x v="1"/>
  </r>
  <r>
    <x v="1839"/>
    <n v="1969"/>
    <n v="56"/>
    <s v="Graduation"/>
    <s v="Married"/>
    <s v="Senior"/>
    <n v="75759"/>
    <n v="0"/>
    <n v="0"/>
    <s v="25/10/2013"/>
    <n v="46"/>
    <n v="1394"/>
    <n v="22"/>
    <n v="708"/>
    <n v="89"/>
    <n v="91"/>
    <n v="182"/>
    <n v="2304"/>
    <n v="3.0412228250108898E-2"/>
    <s v="Wines"/>
    <x v="1"/>
    <x v="2"/>
    <x v="5"/>
    <x v="6"/>
    <n v="5"/>
    <n v="3"/>
    <n v="11"/>
    <x v="0"/>
  </r>
  <r>
    <x v="1840"/>
    <n v="1978"/>
    <n v="47"/>
    <s v="PhD"/>
    <s v="Together"/>
    <s v="Adult"/>
    <n v="34043"/>
    <n v="1"/>
    <n v="0"/>
    <s v="25/10/2013"/>
    <n v="97"/>
    <n v="20"/>
    <n v="2"/>
    <n v="14"/>
    <n v="3"/>
    <n v="0"/>
    <n v="10"/>
    <n v="39"/>
    <n v="1.1456099638692241E-3"/>
    <s v="Wines"/>
    <x v="1"/>
    <x v="1"/>
    <x v="4"/>
    <x v="0"/>
    <n v="9"/>
    <n v="3"/>
    <n v="11"/>
    <x v="1"/>
  </r>
  <r>
    <x v="1841"/>
    <n v="1982"/>
    <n v="43"/>
    <s v="PhD"/>
    <s v="Together"/>
    <s v="Adult"/>
    <n v="70038"/>
    <n v="0"/>
    <n v="0"/>
    <s v="25/10/2013"/>
    <n v="54"/>
    <n v="587"/>
    <n v="54"/>
    <n v="348"/>
    <n v="71"/>
    <n v="54"/>
    <n v="130"/>
    <n v="1114"/>
    <n v="1.5905651217910276E-2"/>
    <s v="Wines"/>
    <x v="1"/>
    <x v="0"/>
    <x v="1"/>
    <x v="7"/>
    <n v="2"/>
    <n v="3"/>
    <n v="11"/>
    <x v="1"/>
  </r>
  <r>
    <x v="1842"/>
    <n v="1971"/>
    <n v="54"/>
    <s v="PhD"/>
    <s v="Married"/>
    <s v="Senior"/>
    <n v="78931"/>
    <n v="0"/>
    <n v="0"/>
    <s v="25/10/2013"/>
    <n v="19"/>
    <n v="331"/>
    <n v="197"/>
    <n v="170"/>
    <n v="58"/>
    <n v="152"/>
    <n v="35"/>
    <n v="908"/>
    <n v="1.1503718437622735E-2"/>
    <s v="Wines"/>
    <x v="1"/>
    <x v="1"/>
    <x v="8"/>
    <x v="11"/>
    <n v="1"/>
    <n v="3"/>
    <n v="11"/>
    <x v="1"/>
  </r>
  <r>
    <x v="1843"/>
    <n v="1976"/>
    <n v="49"/>
    <s v="2n Cycle"/>
    <s v="Together"/>
    <s v="Adult"/>
    <n v="36301"/>
    <n v="1"/>
    <n v="0"/>
    <s v="25/10/2013"/>
    <n v="53"/>
    <n v="11"/>
    <n v="12"/>
    <n v="35"/>
    <n v="3"/>
    <n v="5"/>
    <n v="12"/>
    <n v="66"/>
    <n v="1.8181317319082119E-3"/>
    <s v="MeatProducts"/>
    <x v="1"/>
    <x v="4"/>
    <x v="4"/>
    <x v="2"/>
    <n v="7"/>
    <n v="3"/>
    <n v="11"/>
    <x v="1"/>
  </r>
  <r>
    <x v="1844"/>
    <n v="1952"/>
    <n v="73"/>
    <s v="Graduation"/>
    <s v="Married"/>
    <s v="Senior"/>
    <n v="49413"/>
    <n v="0"/>
    <n v="1"/>
    <s v="25/10/2013"/>
    <n v="88"/>
    <n v="205"/>
    <n v="7"/>
    <n v="41"/>
    <n v="3"/>
    <n v="2"/>
    <n v="46"/>
    <n v="258"/>
    <n v="5.2212980389775973E-3"/>
    <s v="Wines"/>
    <x v="3"/>
    <x v="0"/>
    <x v="3"/>
    <x v="8"/>
    <n v="5"/>
    <n v="3"/>
    <n v="11"/>
    <x v="1"/>
  </r>
  <r>
    <x v="1845"/>
    <n v="1982"/>
    <n v="43"/>
    <s v="PhD"/>
    <s v="Together"/>
    <s v="Adult"/>
    <n v="70038"/>
    <n v="0"/>
    <n v="0"/>
    <s v="25/10/2013"/>
    <n v="54"/>
    <n v="587"/>
    <n v="54"/>
    <n v="348"/>
    <n v="71"/>
    <n v="54"/>
    <n v="130"/>
    <n v="1114"/>
    <n v="1.5905651217910276E-2"/>
    <s v="Wines"/>
    <x v="1"/>
    <x v="0"/>
    <x v="1"/>
    <x v="7"/>
    <n v="2"/>
    <n v="3"/>
    <n v="11"/>
    <x v="1"/>
  </r>
  <r>
    <x v="1846"/>
    <n v="1965"/>
    <n v="60"/>
    <s v="Graduation"/>
    <s v="Married"/>
    <s v="Senior"/>
    <n v="73538"/>
    <n v="0"/>
    <n v="1"/>
    <s v="25/11/2012"/>
    <n v="92"/>
    <n v="811"/>
    <n v="76"/>
    <n v="428"/>
    <n v="99"/>
    <n v="137"/>
    <n v="107"/>
    <n v="1551"/>
    <n v="2.1091136555250346E-2"/>
    <s v="Wines"/>
    <x v="5"/>
    <x v="7"/>
    <x v="1"/>
    <x v="6"/>
    <n v="7"/>
    <n v="3"/>
    <n v="11"/>
    <x v="1"/>
  </r>
  <r>
    <x v="1847"/>
    <n v="1976"/>
    <n v="49"/>
    <s v="PhD"/>
    <s v="Married"/>
    <s v="Adult"/>
    <n v="55424"/>
    <n v="0"/>
    <n v="1"/>
    <s v="25/11/2012"/>
    <n v="6"/>
    <n v="462"/>
    <n v="61"/>
    <n v="184"/>
    <n v="10"/>
    <n v="53"/>
    <n v="107"/>
    <n v="770"/>
    <n v="1.3892898383371825E-2"/>
    <s v="Wines"/>
    <x v="2"/>
    <x v="8"/>
    <x v="2"/>
    <x v="6"/>
    <n v="6"/>
    <n v="3"/>
    <n v="11"/>
    <x v="0"/>
  </r>
  <r>
    <x v="1848"/>
    <n v="1964"/>
    <n v="61"/>
    <s v="Graduation"/>
    <s v="Married"/>
    <s v="Senior"/>
    <n v="75236"/>
    <n v="0"/>
    <n v="1"/>
    <s v="25/11/2013"/>
    <n v="27"/>
    <n v="438"/>
    <n v="66"/>
    <n v="400"/>
    <n v="12"/>
    <n v="38"/>
    <n v="114"/>
    <n v="954"/>
    <n v="1.2680099952150567E-2"/>
    <s v="Wines"/>
    <x v="1"/>
    <x v="3"/>
    <x v="6"/>
    <x v="11"/>
    <n v="4"/>
    <n v="3"/>
    <n v="11"/>
    <x v="1"/>
  </r>
  <r>
    <x v="1849"/>
    <n v="1978"/>
    <n v="47"/>
    <s v="PhD"/>
    <s v="Married"/>
    <s v="Adult"/>
    <n v="82170"/>
    <n v="0"/>
    <n v="0"/>
    <s v="25/11/2013"/>
    <n v="13"/>
    <n v="1023"/>
    <n v="93"/>
    <n v="651"/>
    <n v="49"/>
    <n v="55"/>
    <n v="37"/>
    <n v="1871"/>
    <n v="2.2769867348180602E-2"/>
    <s v="Wines"/>
    <x v="1"/>
    <x v="5"/>
    <x v="9"/>
    <x v="9"/>
    <n v="2"/>
    <n v="3"/>
    <n v="11"/>
    <x v="1"/>
  </r>
  <r>
    <x v="1850"/>
    <n v="1973"/>
    <n v="52"/>
    <s v="Graduation"/>
    <s v="Married"/>
    <s v="Senior"/>
    <n v="37971"/>
    <n v="1"/>
    <n v="0"/>
    <s v="25/11/2013"/>
    <n v="97"/>
    <n v="5"/>
    <n v="4"/>
    <n v="10"/>
    <n v="2"/>
    <n v="2"/>
    <n v="7"/>
    <n v="23"/>
    <n v="6.0572542203260384E-4"/>
    <s v="MeatProducts"/>
    <x v="1"/>
    <x v="6"/>
    <x v="4"/>
    <x v="2"/>
    <n v="8"/>
    <n v="3"/>
    <n v="11"/>
    <x v="1"/>
  </r>
  <r>
    <x v="1851"/>
    <n v="1971"/>
    <n v="54"/>
    <s v="Graduation"/>
    <s v="Widow"/>
    <s v="Senior"/>
    <n v="30372"/>
    <n v="1"/>
    <n v="1"/>
    <s v="25/12/2012"/>
    <n v="33"/>
    <n v="15"/>
    <n v="0"/>
    <n v="12"/>
    <n v="7"/>
    <n v="3"/>
    <n v="7"/>
    <n v="37"/>
    <n v="1.2182273146318979E-3"/>
    <s v="Wines"/>
    <x v="5"/>
    <x v="1"/>
    <x v="4"/>
    <x v="2"/>
    <n v="7"/>
    <n v="3"/>
    <n v="11"/>
    <x v="1"/>
  </r>
  <r>
    <x v="1852"/>
    <n v="1971"/>
    <n v="54"/>
    <s v="Graduation"/>
    <s v="Widow"/>
    <s v="Senior"/>
    <n v="30372"/>
    <n v="1"/>
    <n v="1"/>
    <s v="25/12/2012"/>
    <n v="33"/>
    <n v="15"/>
    <n v="0"/>
    <n v="12"/>
    <n v="7"/>
    <n v="3"/>
    <n v="7"/>
    <n v="37"/>
    <n v="1.2182273146318979E-3"/>
    <s v="Wines"/>
    <x v="5"/>
    <x v="1"/>
    <x v="4"/>
    <x v="2"/>
    <n v="7"/>
    <n v="3"/>
    <n v="11"/>
    <x v="1"/>
  </r>
  <r>
    <x v="1853"/>
    <n v="1975"/>
    <n v="50"/>
    <s v="PhD"/>
    <s v="Together"/>
    <s v="Adult"/>
    <n v="56559"/>
    <n v="0"/>
    <n v="1"/>
    <s v="25/12/2012"/>
    <n v="46"/>
    <n v="226"/>
    <n v="22"/>
    <n v="133"/>
    <n v="41"/>
    <n v="31"/>
    <n v="31"/>
    <n v="453"/>
    <n v="8.0093353842889733E-3"/>
    <s v="Wines"/>
    <x v="5"/>
    <x v="0"/>
    <x v="6"/>
    <x v="7"/>
    <n v="4"/>
    <n v="3"/>
    <n v="11"/>
    <x v="1"/>
  </r>
  <r>
    <x v="1854"/>
    <n v="1975"/>
    <n v="50"/>
    <s v="Graduation"/>
    <s v="Widow"/>
    <s v="Adult"/>
    <n v="58330"/>
    <n v="0"/>
    <n v="1"/>
    <s v="25/12/2013"/>
    <n v="87"/>
    <n v="445"/>
    <n v="53"/>
    <n v="213"/>
    <n v="104"/>
    <n v="98"/>
    <n v="151"/>
    <n v="913"/>
    <n v="1.5652322989885135E-2"/>
    <s v="Wines"/>
    <x v="1"/>
    <x v="10"/>
    <x v="1"/>
    <x v="11"/>
    <n v="4"/>
    <n v="3"/>
    <n v="11"/>
    <x v="1"/>
  </r>
  <r>
    <x v="1855"/>
    <n v="1975"/>
    <n v="50"/>
    <s v="Graduation"/>
    <s v="Widow"/>
    <s v="Adult"/>
    <n v="58330"/>
    <n v="0"/>
    <n v="1"/>
    <s v="25/12/2013"/>
    <n v="87"/>
    <n v="445"/>
    <n v="53"/>
    <n v="213"/>
    <n v="104"/>
    <n v="98"/>
    <n v="151"/>
    <n v="913"/>
    <n v="1.5652322989885135E-2"/>
    <s v="Wines"/>
    <x v="1"/>
    <x v="10"/>
    <x v="1"/>
    <x v="11"/>
    <n v="4"/>
    <n v="3"/>
    <n v="11"/>
    <x v="1"/>
  </r>
  <r>
    <x v="1856"/>
    <n v="1960"/>
    <n v="65"/>
    <s v="2n Cycle"/>
    <s v="Together"/>
    <s v="Senior"/>
    <n v="50523"/>
    <n v="1"/>
    <n v="1"/>
    <s v="25/12/2013"/>
    <n v="89"/>
    <n v="51"/>
    <n v="4"/>
    <n v="24"/>
    <n v="4"/>
    <n v="7"/>
    <n v="1"/>
    <n v="90"/>
    <n v="1.781366902202957E-3"/>
    <s v="Wines"/>
    <x v="3"/>
    <x v="1"/>
    <x v="4"/>
    <x v="4"/>
    <n v="6"/>
    <n v="3"/>
    <n v="11"/>
    <x v="1"/>
  </r>
  <r>
    <x v="1857"/>
    <n v="1956"/>
    <n v="69"/>
    <s v="Graduation"/>
    <s v="Married"/>
    <s v="Senior"/>
    <n v="71866"/>
    <n v="0"/>
    <n v="1"/>
    <s v="25/12/2013"/>
    <n v="85"/>
    <n v="184"/>
    <n v="178"/>
    <n v="178"/>
    <n v="103"/>
    <n v="39"/>
    <n v="33"/>
    <n v="682"/>
    <n v="9.4898839506859997E-3"/>
    <s v="Wines"/>
    <x v="1"/>
    <x v="10"/>
    <x v="6"/>
    <x v="5"/>
    <n v="3"/>
    <n v="3"/>
    <n v="11"/>
    <x v="1"/>
  </r>
  <r>
    <x v="1858"/>
    <n v="1966"/>
    <n v="59"/>
    <s v="Master"/>
    <s v="Together"/>
    <s v="Senior"/>
    <n v="49618"/>
    <n v="1"/>
    <n v="1"/>
    <s v="26/01/2013"/>
    <n v="77"/>
    <n v="80"/>
    <n v="3"/>
    <n v="26"/>
    <n v="4"/>
    <n v="2"/>
    <n v="14"/>
    <n v="115"/>
    <n v="2.3177072836470637E-3"/>
    <s v="Wines"/>
    <x v="2"/>
    <x v="4"/>
    <x v="0"/>
    <x v="2"/>
    <n v="7"/>
    <n v="3"/>
    <n v="11"/>
    <x v="1"/>
  </r>
  <r>
    <x v="1859"/>
    <n v="1957"/>
    <n v="68"/>
    <s v="2n Cycle"/>
    <s v="Divorced"/>
    <s v="Senior"/>
    <n v="77297"/>
    <n v="0"/>
    <n v="0"/>
    <s v="26/01/2013"/>
    <n v="84"/>
    <n v="408"/>
    <n v="61"/>
    <n v="109"/>
    <n v="48"/>
    <n v="122"/>
    <n v="41"/>
    <n v="748"/>
    <n v="9.6769602960011386E-3"/>
    <s v="Wines"/>
    <x v="1"/>
    <x v="5"/>
    <x v="5"/>
    <x v="6"/>
    <n v="4"/>
    <n v="3"/>
    <n v="11"/>
    <x v="1"/>
  </r>
  <r>
    <x v="1860"/>
    <n v="1972"/>
    <n v="53"/>
    <s v="PhD"/>
    <s v="Married"/>
    <s v="Senior"/>
    <n v="70116"/>
    <n v="0"/>
    <n v="0"/>
    <s v="26/01/2013"/>
    <n v="73"/>
    <n v="707"/>
    <n v="44"/>
    <n v="603"/>
    <n v="95"/>
    <n v="58"/>
    <n v="29"/>
    <n v="1507"/>
    <n v="2.149295453248902E-2"/>
    <s v="Wines"/>
    <x v="1"/>
    <x v="1"/>
    <x v="8"/>
    <x v="1"/>
    <n v="1"/>
    <n v="3"/>
    <n v="11"/>
    <x v="1"/>
  </r>
  <r>
    <x v="1861"/>
    <n v="1969"/>
    <n v="56"/>
    <s v="Graduation"/>
    <s v="Married"/>
    <s v="Senior"/>
    <n v="14045"/>
    <n v="1"/>
    <n v="0"/>
    <s v="26/01/2014"/>
    <n v="24"/>
    <n v="11"/>
    <n v="0"/>
    <n v="5"/>
    <n v="2"/>
    <n v="1"/>
    <n v="1"/>
    <n v="19"/>
    <n v="1.3527945888216447E-3"/>
    <s v="Wines"/>
    <x v="1"/>
    <x v="6"/>
    <x v="4"/>
    <x v="2"/>
    <n v="7"/>
    <n v="3"/>
    <n v="11"/>
    <x v="1"/>
  </r>
  <r>
    <x v="1862"/>
    <n v="1968"/>
    <n v="57"/>
    <s v="Graduation"/>
    <s v="Married"/>
    <s v="Senior"/>
    <n v="19514"/>
    <n v="1"/>
    <n v="1"/>
    <s v="26/01/2014"/>
    <n v="47"/>
    <n v="14"/>
    <n v="3"/>
    <n v="21"/>
    <n v="2"/>
    <n v="1"/>
    <n v="28"/>
    <n v="41"/>
    <n v="2.1010556523521572E-3"/>
    <s v="GoldProds"/>
    <x v="2"/>
    <x v="4"/>
    <x v="0"/>
    <x v="0"/>
    <n v="8"/>
    <n v="3"/>
    <n v="11"/>
    <x v="0"/>
  </r>
  <r>
    <x v="1863"/>
    <n v="1958"/>
    <n v="67"/>
    <s v="PhD"/>
    <s v="Together"/>
    <s v="Senior"/>
    <n v="74250"/>
    <n v="0"/>
    <n v="0"/>
    <s v="26/01/2014"/>
    <n v="90"/>
    <n v="680"/>
    <n v="11"/>
    <n v="392"/>
    <n v="75"/>
    <n v="0"/>
    <n v="0"/>
    <n v="1158"/>
    <n v="1.5595959595959595E-2"/>
    <s v="Wines"/>
    <x v="1"/>
    <x v="1"/>
    <x v="12"/>
    <x v="4"/>
    <n v="1"/>
    <n v="3"/>
    <n v="11"/>
    <x v="1"/>
  </r>
  <r>
    <x v="1864"/>
    <n v="1969"/>
    <n v="56"/>
    <s v="Graduation"/>
    <s v="Together"/>
    <s v="Senior"/>
    <n v="23228"/>
    <n v="1"/>
    <n v="0"/>
    <s v="26/01/2014"/>
    <n v="71"/>
    <n v="13"/>
    <n v="2"/>
    <n v="18"/>
    <n v="6"/>
    <n v="1"/>
    <n v="0"/>
    <n v="40"/>
    <n v="1.7220595832615809E-3"/>
    <s v="MeatProducts"/>
    <x v="3"/>
    <x v="1"/>
    <x v="4"/>
    <x v="2"/>
    <n v="8"/>
    <n v="3"/>
    <n v="11"/>
    <x v="1"/>
  </r>
  <r>
    <x v="1865"/>
    <n v="1968"/>
    <n v="57"/>
    <s v="Graduation"/>
    <s v="Married"/>
    <s v="Senior"/>
    <n v="19514"/>
    <n v="1"/>
    <n v="1"/>
    <s v="26/01/2014"/>
    <n v="47"/>
    <n v="14"/>
    <n v="3"/>
    <n v="21"/>
    <n v="2"/>
    <n v="1"/>
    <n v="28"/>
    <n v="41"/>
    <n v="2.1010556523521572E-3"/>
    <s v="GoldProds"/>
    <x v="2"/>
    <x v="4"/>
    <x v="0"/>
    <x v="0"/>
    <n v="8"/>
    <n v="3"/>
    <n v="11"/>
    <x v="1"/>
  </r>
  <r>
    <x v="1866"/>
    <n v="1950"/>
    <n v="75"/>
    <s v="Master"/>
    <s v="Widow"/>
    <s v="Senior"/>
    <n v="64866"/>
    <n v="0"/>
    <n v="1"/>
    <s v="26/01/2014"/>
    <n v="9"/>
    <n v="508"/>
    <n v="5"/>
    <n v="21"/>
    <n v="7"/>
    <n v="5"/>
    <n v="10"/>
    <n v="546"/>
    <n v="8.4173526963278143E-3"/>
    <s v="Wines"/>
    <x v="2"/>
    <x v="8"/>
    <x v="6"/>
    <x v="9"/>
    <n v="5"/>
    <n v="3"/>
    <n v="11"/>
    <x v="1"/>
  </r>
  <r>
    <x v="1867"/>
    <n v="1959"/>
    <n v="66"/>
    <s v="Graduation"/>
    <s v="Married"/>
    <s v="Senior"/>
    <n v="65492"/>
    <n v="0"/>
    <n v="0"/>
    <s v="26/01/2014"/>
    <n v="73"/>
    <n v="247"/>
    <n v="161"/>
    <n v="295"/>
    <n v="210"/>
    <n v="85"/>
    <n v="47"/>
    <n v="998"/>
    <n v="1.5238502412508398E-2"/>
    <s v="MeatProducts"/>
    <x v="3"/>
    <x v="0"/>
    <x v="5"/>
    <x v="11"/>
    <n v="2"/>
    <n v="3"/>
    <n v="11"/>
    <x v="1"/>
  </r>
  <r>
    <x v="1868"/>
    <n v="1971"/>
    <n v="54"/>
    <s v="Graduation"/>
    <s v="Married"/>
    <s v="Senior"/>
    <n v="66303"/>
    <n v="0"/>
    <n v="1"/>
    <s v="26/02/2013"/>
    <n v="56"/>
    <n v="1090"/>
    <n v="12"/>
    <n v="96"/>
    <n v="16"/>
    <n v="12"/>
    <n v="60"/>
    <n v="1226"/>
    <n v="1.8490867683211922E-2"/>
    <s v="Wines"/>
    <x v="2"/>
    <x v="4"/>
    <x v="1"/>
    <x v="12"/>
    <n v="8"/>
    <n v="3"/>
    <n v="11"/>
    <x v="1"/>
  </r>
  <r>
    <x v="1869"/>
    <n v="1982"/>
    <n v="43"/>
    <s v="Graduation"/>
    <s v="Married"/>
    <s v="Adult"/>
    <n v="42081"/>
    <n v="1"/>
    <n v="0"/>
    <s v="26/02/2013"/>
    <n v="86"/>
    <n v="175"/>
    <n v="10"/>
    <n v="110"/>
    <n v="54"/>
    <n v="6"/>
    <n v="27"/>
    <n v="355"/>
    <n v="8.4361113091418923E-3"/>
    <s v="Wines"/>
    <x v="3"/>
    <x v="10"/>
    <x v="6"/>
    <x v="4"/>
    <n v="6"/>
    <n v="3"/>
    <n v="11"/>
    <x v="1"/>
  </r>
  <r>
    <x v="1870"/>
    <n v="1958"/>
    <n v="67"/>
    <s v="PhD"/>
    <s v="Together"/>
    <s v="Senior"/>
    <n v="37334"/>
    <n v="1"/>
    <n v="1"/>
    <s v="26/02/2014"/>
    <n v="44"/>
    <n v="26"/>
    <n v="1"/>
    <n v="16"/>
    <n v="2"/>
    <n v="2"/>
    <n v="15"/>
    <n v="47"/>
    <n v="1.2589060909626614E-3"/>
    <s v="Wines"/>
    <x v="2"/>
    <x v="4"/>
    <x v="4"/>
    <x v="4"/>
    <n v="4"/>
    <n v="3"/>
    <n v="11"/>
    <x v="1"/>
  </r>
  <r>
    <x v="1871"/>
    <n v="1982"/>
    <n v="43"/>
    <s v="Graduation"/>
    <s v="Married"/>
    <s v="Adult"/>
    <n v="22448"/>
    <n v="1"/>
    <n v="0"/>
    <s v="26/02/2014"/>
    <n v="86"/>
    <n v="3"/>
    <n v="1"/>
    <n v="8"/>
    <n v="23"/>
    <n v="2"/>
    <n v="18"/>
    <n v="37"/>
    <n v="1.6482537419814684E-3"/>
    <s v="FishProducts"/>
    <x v="5"/>
    <x v="1"/>
    <x v="0"/>
    <x v="2"/>
    <n v="3"/>
    <n v="3"/>
    <n v="11"/>
    <x v="1"/>
  </r>
  <r>
    <x v="1872"/>
    <n v="1978"/>
    <n v="47"/>
    <s v="Graduation"/>
    <s v="Together"/>
    <s v="Adult"/>
    <n v="42011"/>
    <n v="1"/>
    <n v="0"/>
    <s v="26/03/2013"/>
    <n v="46"/>
    <n v="131"/>
    <n v="0"/>
    <n v="16"/>
    <n v="2"/>
    <n v="1"/>
    <n v="39"/>
    <n v="150"/>
    <n v="3.570493442193711E-3"/>
    <s v="Wines"/>
    <x v="2"/>
    <x v="4"/>
    <x v="0"/>
    <x v="4"/>
    <n v="8"/>
    <n v="3"/>
    <n v="11"/>
    <x v="1"/>
  </r>
  <r>
    <x v="1873"/>
    <n v="1956"/>
    <n v="69"/>
    <s v="Graduation"/>
    <s v="Widow"/>
    <s v="Senior"/>
    <n v="46984"/>
    <n v="1"/>
    <n v="1"/>
    <s v="26/03/2013"/>
    <n v="71"/>
    <n v="19"/>
    <n v="1"/>
    <n v="10"/>
    <n v="2"/>
    <n v="1"/>
    <n v="8"/>
    <n v="33"/>
    <n v="7.0236676315341389E-4"/>
    <s v="Wines"/>
    <x v="1"/>
    <x v="6"/>
    <x v="4"/>
    <x v="2"/>
    <n v="5"/>
    <n v="3"/>
    <n v="11"/>
    <x v="1"/>
  </r>
  <r>
    <x v="1874"/>
    <n v="1966"/>
    <n v="59"/>
    <s v="Master"/>
    <s v="Single"/>
    <s v="Senior"/>
    <n v="43456"/>
    <n v="0"/>
    <n v="1"/>
    <s v="26/03/2013"/>
    <n v="0"/>
    <n v="275"/>
    <n v="11"/>
    <n v="68"/>
    <n v="25"/>
    <n v="7"/>
    <n v="7"/>
    <n v="386"/>
    <n v="8.8825478645066271E-3"/>
    <s v="Wines"/>
    <x v="5"/>
    <x v="5"/>
    <x v="0"/>
    <x v="7"/>
    <n v="5"/>
    <n v="3"/>
    <n v="11"/>
    <x v="1"/>
  </r>
  <r>
    <x v="1875"/>
    <n v="1956"/>
    <n v="69"/>
    <s v="Graduation"/>
    <s v="Married"/>
    <s v="Senior"/>
    <n v="67131"/>
    <n v="0"/>
    <n v="1"/>
    <s v="26/03/2013"/>
    <n v="72"/>
    <n v="465"/>
    <n v="71"/>
    <n v="250"/>
    <n v="93"/>
    <n v="35"/>
    <n v="62"/>
    <n v="914"/>
    <n v="1.361517033859171E-2"/>
    <s v="Wines"/>
    <x v="5"/>
    <x v="2"/>
    <x v="3"/>
    <x v="1"/>
    <n v="6"/>
    <n v="3"/>
    <n v="11"/>
    <x v="1"/>
  </r>
  <r>
    <x v="1876"/>
    <n v="1995"/>
    <n v="30"/>
    <s v="Graduation"/>
    <s v="Single"/>
    <s v="Young Adult"/>
    <n v="34824"/>
    <n v="0"/>
    <n v="0"/>
    <s v="26/03/2014"/>
    <n v="65"/>
    <n v="4"/>
    <n v="2"/>
    <n v="11"/>
    <n v="2"/>
    <n v="0"/>
    <n v="4"/>
    <n v="19"/>
    <n v="5.4560073512520098E-4"/>
    <s v="MeatProducts"/>
    <x v="1"/>
    <x v="6"/>
    <x v="4"/>
    <x v="0"/>
    <n v="6"/>
    <n v="3"/>
    <n v="11"/>
    <x v="1"/>
  </r>
  <r>
    <x v="1877"/>
    <n v="1995"/>
    <n v="30"/>
    <s v="Graduation"/>
    <s v="Single"/>
    <s v="Young Adult"/>
    <n v="34824"/>
    <n v="0"/>
    <n v="0"/>
    <s v="26/03/2014"/>
    <n v="65"/>
    <n v="4"/>
    <n v="2"/>
    <n v="11"/>
    <n v="2"/>
    <n v="0"/>
    <n v="4"/>
    <n v="19"/>
    <n v="5.4560073512520098E-4"/>
    <s v="MeatProducts"/>
    <x v="1"/>
    <x v="6"/>
    <x v="4"/>
    <x v="0"/>
    <n v="6"/>
    <n v="3"/>
    <n v="11"/>
    <x v="1"/>
  </r>
  <r>
    <x v="1878"/>
    <n v="1974"/>
    <n v="51"/>
    <s v="PhD"/>
    <s v="Single"/>
    <s v="Senior"/>
    <n v="39190"/>
    <n v="1"/>
    <n v="0"/>
    <s v="26/04/2014"/>
    <n v="91"/>
    <n v="68"/>
    <n v="8"/>
    <n v="18"/>
    <n v="19"/>
    <n v="8"/>
    <n v="12"/>
    <n v="121"/>
    <n v="3.0875223271242666E-3"/>
    <s v="Wines"/>
    <x v="3"/>
    <x v="1"/>
    <x v="0"/>
    <x v="4"/>
    <n v="5"/>
    <n v="3"/>
    <n v="11"/>
    <x v="1"/>
  </r>
  <r>
    <x v="1879"/>
    <n v="1956"/>
    <n v="69"/>
    <s v="Master"/>
    <s v="Married"/>
    <s v="Senior"/>
    <n v="62058"/>
    <n v="0"/>
    <n v="1"/>
    <s v="26/05/2013"/>
    <n v="52"/>
    <n v="301"/>
    <n v="7"/>
    <n v="74"/>
    <n v="10"/>
    <n v="0"/>
    <n v="58"/>
    <n v="392"/>
    <n v="6.3166715008540399E-3"/>
    <s v="Wines"/>
    <x v="2"/>
    <x v="10"/>
    <x v="0"/>
    <x v="9"/>
    <n v="6"/>
    <n v="3"/>
    <n v="11"/>
    <x v="1"/>
  </r>
  <r>
    <x v="1880"/>
    <n v="1971"/>
    <n v="54"/>
    <s v="Graduation"/>
    <s v="Together"/>
    <s v="Senior"/>
    <n v="69930"/>
    <n v="0"/>
    <n v="0"/>
    <s v="26/05/2013"/>
    <n v="21"/>
    <n v="252"/>
    <n v="98"/>
    <n v="827"/>
    <n v="219"/>
    <n v="70"/>
    <n v="196"/>
    <n v="1466"/>
    <n v="2.0963820963820965E-2"/>
    <s v="MeatProducts"/>
    <x v="1"/>
    <x v="0"/>
    <x v="2"/>
    <x v="1"/>
    <n v="3"/>
    <n v="3"/>
    <n v="11"/>
    <x v="1"/>
  </r>
  <r>
    <x v="1881"/>
    <n v="1953"/>
    <n v="72"/>
    <s v="PhD"/>
    <s v="Single"/>
    <s v="Senior"/>
    <n v="51411"/>
    <n v="1"/>
    <n v="2"/>
    <s v="26/05/2013"/>
    <n v="81"/>
    <n v="14"/>
    <n v="0"/>
    <n v="3"/>
    <n v="0"/>
    <n v="0"/>
    <n v="1"/>
    <n v="17"/>
    <n v="3.3066853397132907E-4"/>
    <s v="Wines"/>
    <x v="1"/>
    <x v="9"/>
    <x v="4"/>
    <x v="2"/>
    <n v="5"/>
    <n v="3"/>
    <n v="11"/>
    <x v="1"/>
  </r>
  <r>
    <x v="1882"/>
    <n v="1972"/>
    <n v="53"/>
    <s v="Graduation"/>
    <s v="Married"/>
    <s v="Senior"/>
    <n v="77981"/>
    <n v="1"/>
    <n v="0"/>
    <s v="26/05/2013"/>
    <n v="78"/>
    <n v="138"/>
    <n v="120"/>
    <n v="204"/>
    <n v="16"/>
    <n v="126"/>
    <n v="60"/>
    <n v="604"/>
    <n v="7.7454764622151553E-3"/>
    <s v="MeatProducts"/>
    <x v="5"/>
    <x v="8"/>
    <x v="1"/>
    <x v="9"/>
    <n v="5"/>
    <n v="3"/>
    <n v="11"/>
    <x v="1"/>
  </r>
  <r>
    <x v="1883"/>
    <n v="1966"/>
    <n v="59"/>
    <s v="PhD"/>
    <s v="Together"/>
    <s v="Senior"/>
    <n v="30843"/>
    <n v="1"/>
    <n v="1"/>
    <s v="26/05/2014"/>
    <n v="43"/>
    <n v="24"/>
    <n v="0"/>
    <n v="2"/>
    <n v="0"/>
    <n v="0"/>
    <n v="9"/>
    <n v="26"/>
    <n v="8.4297895794831895E-4"/>
    <s v="Wines"/>
    <x v="3"/>
    <x v="6"/>
    <x v="0"/>
    <x v="0"/>
    <n v="5"/>
    <n v="3"/>
    <n v="11"/>
    <x v="1"/>
  </r>
  <r>
    <x v="1884"/>
    <n v="1971"/>
    <n v="54"/>
    <s v="Graduation"/>
    <s v="Married"/>
    <s v="Senior"/>
    <n v="64722"/>
    <n v="1"/>
    <n v="0"/>
    <s v="26/05/2014"/>
    <n v="47"/>
    <n v="303"/>
    <n v="0"/>
    <n v="280"/>
    <n v="60"/>
    <n v="147"/>
    <n v="15"/>
    <n v="790"/>
    <n v="1.2206050492877228E-2"/>
    <s v="Wines"/>
    <x v="2"/>
    <x v="3"/>
    <x v="3"/>
    <x v="12"/>
    <n v="6"/>
    <n v="3"/>
    <n v="11"/>
    <x v="1"/>
  </r>
  <r>
    <x v="1885"/>
    <n v="1974"/>
    <n v="51"/>
    <s v="Graduation"/>
    <s v="Single"/>
    <s v="Senior"/>
    <n v="69719"/>
    <n v="0"/>
    <n v="0"/>
    <s v="26/05/2014"/>
    <n v="99"/>
    <n v="273"/>
    <n v="86"/>
    <n v="208"/>
    <n v="177"/>
    <n v="14"/>
    <n v="43"/>
    <n v="758"/>
    <n v="1.0872215608370745E-2"/>
    <s v="Wines"/>
    <x v="1"/>
    <x v="1"/>
    <x v="6"/>
    <x v="8"/>
    <n v="1"/>
    <n v="3"/>
    <n v="11"/>
    <x v="1"/>
  </r>
  <r>
    <x v="1886"/>
    <n v="1974"/>
    <n v="51"/>
    <s v="Graduation"/>
    <s v="Married"/>
    <s v="Senior"/>
    <n v="60093"/>
    <n v="0"/>
    <n v="1"/>
    <s v="26/06/2013"/>
    <n v="92"/>
    <n v="502"/>
    <n v="12"/>
    <n v="109"/>
    <n v="16"/>
    <n v="6"/>
    <n v="90"/>
    <n v="645"/>
    <n v="1.0733363286905297E-2"/>
    <s v="Wines"/>
    <x v="3"/>
    <x v="8"/>
    <x v="3"/>
    <x v="5"/>
    <n v="6"/>
    <n v="3"/>
    <n v="11"/>
    <x v="1"/>
  </r>
  <r>
    <x v="1887"/>
    <n v="1963"/>
    <n v="62"/>
    <s v="Graduation"/>
    <s v="Married"/>
    <s v="Senior"/>
    <n v="80124"/>
    <n v="0"/>
    <n v="0"/>
    <s v="26/06/2014"/>
    <n v="47"/>
    <n v="483"/>
    <n v="84"/>
    <n v="398"/>
    <n v="205"/>
    <n v="84"/>
    <n v="241"/>
    <n v="1254"/>
    <n v="1.5650741350906095E-2"/>
    <s v="Wines"/>
    <x v="1"/>
    <x v="4"/>
    <x v="5"/>
    <x v="7"/>
    <n v="1"/>
    <n v="3"/>
    <n v="11"/>
    <x v="1"/>
  </r>
  <r>
    <x v="1888"/>
    <n v="1963"/>
    <n v="62"/>
    <s v="Graduation"/>
    <s v="Married"/>
    <s v="Senior"/>
    <n v="80124"/>
    <n v="0"/>
    <n v="0"/>
    <s v="26/06/2014"/>
    <n v="47"/>
    <n v="483"/>
    <n v="84"/>
    <n v="398"/>
    <n v="205"/>
    <n v="84"/>
    <n v="241"/>
    <n v="1254"/>
    <n v="1.5650741350906095E-2"/>
    <s v="Wines"/>
    <x v="1"/>
    <x v="4"/>
    <x v="5"/>
    <x v="7"/>
    <n v="1"/>
    <n v="3"/>
    <n v="11"/>
    <x v="1"/>
  </r>
  <r>
    <x v="1889"/>
    <n v="1953"/>
    <n v="72"/>
    <s v="Graduation"/>
    <s v="Together"/>
    <s v="Senior"/>
    <n v="48794"/>
    <n v="1"/>
    <n v="1"/>
    <s v="26/06/2014"/>
    <n v="97"/>
    <n v="25"/>
    <n v="0"/>
    <n v="11"/>
    <n v="3"/>
    <n v="0"/>
    <n v="15"/>
    <n v="39"/>
    <n v="7.9927859982784771E-4"/>
    <s v="Wines"/>
    <x v="1"/>
    <x v="6"/>
    <x v="4"/>
    <x v="2"/>
    <n v="4"/>
    <n v="3"/>
    <n v="11"/>
    <x v="1"/>
  </r>
  <r>
    <x v="1890"/>
    <n v="1975"/>
    <n v="50"/>
    <s v="Graduation"/>
    <s v="Married"/>
    <s v="Adult"/>
    <n v="37085"/>
    <n v="1"/>
    <n v="1"/>
    <s v="26/06/2014"/>
    <n v="65"/>
    <n v="39"/>
    <n v="1"/>
    <n v="16"/>
    <n v="2"/>
    <n v="0"/>
    <n v="3"/>
    <n v="58"/>
    <n v="1.5639746528245922E-3"/>
    <s v="Wines"/>
    <x v="2"/>
    <x v="4"/>
    <x v="4"/>
    <x v="2"/>
    <n v="8"/>
    <n v="3"/>
    <n v="11"/>
    <x v="1"/>
  </r>
  <r>
    <x v="1891"/>
    <n v="1974"/>
    <n v="51"/>
    <s v="Graduation"/>
    <s v="Married"/>
    <s v="Senior"/>
    <n v="45837"/>
    <n v="1"/>
    <n v="1"/>
    <s v="26/07/2013"/>
    <n v="88"/>
    <n v="215"/>
    <n v="13"/>
    <n v="87"/>
    <n v="17"/>
    <n v="17"/>
    <n v="24"/>
    <n v="349"/>
    <n v="7.6139363396382836E-3"/>
    <s v="Wines"/>
    <x v="0"/>
    <x v="10"/>
    <x v="3"/>
    <x v="8"/>
    <n v="7"/>
    <n v="3"/>
    <n v="11"/>
    <x v="1"/>
  </r>
  <r>
    <x v="1892"/>
    <n v="1961"/>
    <n v="64"/>
    <s v="Master"/>
    <s v="Married"/>
    <s v="Senior"/>
    <n v="61923"/>
    <n v="0"/>
    <n v="2"/>
    <s v="26/07/2013"/>
    <n v="94"/>
    <n v="92"/>
    <n v="4"/>
    <n v="18"/>
    <n v="3"/>
    <n v="3"/>
    <n v="6"/>
    <n v="120"/>
    <n v="1.937890606075287E-3"/>
    <s v="Wines"/>
    <x v="1"/>
    <x v="1"/>
    <x v="0"/>
    <x v="4"/>
    <n v="3"/>
    <n v="3"/>
    <n v="11"/>
    <x v="1"/>
  </r>
  <r>
    <x v="1893"/>
    <n v="1990"/>
    <n v="35"/>
    <s v="PhD"/>
    <s v="Married"/>
    <s v="Adult"/>
    <n v="74214"/>
    <n v="0"/>
    <n v="0"/>
    <s v="26/08/2012"/>
    <n v="3"/>
    <n v="863"/>
    <n v="83"/>
    <n v="547"/>
    <n v="86"/>
    <n v="99"/>
    <n v="33"/>
    <n v="1678"/>
    <n v="2.2610289163769639E-2"/>
    <s v="Wines"/>
    <x v="1"/>
    <x v="3"/>
    <x v="3"/>
    <x v="8"/>
    <n v="5"/>
    <n v="3"/>
    <n v="11"/>
    <x v="1"/>
  </r>
  <r>
    <x v="1894"/>
    <n v="1972"/>
    <n v="53"/>
    <s v="Graduation"/>
    <s v="Single"/>
    <s v="Senior"/>
    <n v="38808"/>
    <n v="1"/>
    <n v="0"/>
    <s v="26/08/2012"/>
    <n v="21"/>
    <n v="125"/>
    <n v="17"/>
    <n v="52"/>
    <n v="3"/>
    <n v="19"/>
    <n v="30"/>
    <n v="216"/>
    <n v="5.5658627087198514E-3"/>
    <s v="Wines"/>
    <x v="2"/>
    <x v="5"/>
    <x v="0"/>
    <x v="4"/>
    <n v="8"/>
    <n v="3"/>
    <n v="11"/>
    <x v="0"/>
  </r>
  <r>
    <x v="1895"/>
    <n v="1973"/>
    <n v="52"/>
    <s v="Graduation"/>
    <s v="Married"/>
    <s v="Senior"/>
    <n v="27803"/>
    <n v="1"/>
    <n v="0"/>
    <s v="26/08/2012"/>
    <n v="40"/>
    <n v="8"/>
    <n v="26"/>
    <n v="46"/>
    <n v="38"/>
    <n v="9"/>
    <n v="49"/>
    <n v="127"/>
    <n v="4.5678523900298529E-3"/>
    <s v="GoldProds"/>
    <x v="3"/>
    <x v="4"/>
    <x v="4"/>
    <x v="4"/>
    <n v="8"/>
    <n v="3"/>
    <n v="11"/>
    <x v="1"/>
  </r>
  <r>
    <x v="1896"/>
    <n v="1965"/>
    <n v="60"/>
    <s v="Master"/>
    <s v="Together"/>
    <s v="Senior"/>
    <n v="45143"/>
    <n v="0"/>
    <n v="1"/>
    <s v="26/08/2013"/>
    <n v="74"/>
    <n v="202"/>
    <n v="5"/>
    <n v="74"/>
    <n v="11"/>
    <n v="5"/>
    <n v="14"/>
    <n v="297"/>
    <n v="6.5790931041357463E-3"/>
    <s v="Wines"/>
    <x v="5"/>
    <x v="10"/>
    <x v="0"/>
    <x v="8"/>
    <n v="7"/>
    <n v="3"/>
    <n v="11"/>
    <x v="1"/>
  </r>
  <r>
    <x v="1897"/>
    <n v="1965"/>
    <n v="60"/>
    <s v="Master"/>
    <s v="Together"/>
    <s v="Senior"/>
    <n v="45143"/>
    <n v="0"/>
    <n v="1"/>
    <s v="26/08/2013"/>
    <n v="74"/>
    <n v="202"/>
    <n v="5"/>
    <n v="74"/>
    <n v="11"/>
    <n v="5"/>
    <n v="14"/>
    <n v="297"/>
    <n v="6.5790931041357463E-3"/>
    <s v="Wines"/>
    <x v="5"/>
    <x v="10"/>
    <x v="0"/>
    <x v="8"/>
    <n v="7"/>
    <n v="3"/>
    <n v="11"/>
    <x v="1"/>
  </r>
  <r>
    <x v="1898"/>
    <n v="1981"/>
    <n v="44"/>
    <s v="2n Cycle"/>
    <s v="Married"/>
    <s v="Adult"/>
    <n v="27733"/>
    <n v="1"/>
    <n v="0"/>
    <s v="26/08/2013"/>
    <n v="16"/>
    <n v="0"/>
    <n v="7"/>
    <n v="5"/>
    <n v="26"/>
    <n v="2"/>
    <n v="17"/>
    <n v="40"/>
    <n v="1.4423250279450475E-3"/>
    <s v="FishProducts"/>
    <x v="3"/>
    <x v="1"/>
    <x v="4"/>
    <x v="2"/>
    <n v="7"/>
    <n v="3"/>
    <n v="11"/>
    <x v="1"/>
  </r>
  <r>
    <x v="1899"/>
    <n v="1968"/>
    <n v="57"/>
    <s v="Graduation"/>
    <s v="Together"/>
    <s v="Senior"/>
    <n v="58554"/>
    <n v="1"/>
    <n v="1"/>
    <s v="26/09/2012"/>
    <n v="55"/>
    <n v="368"/>
    <n v="24"/>
    <n v="68"/>
    <n v="38"/>
    <n v="0"/>
    <n v="88"/>
    <n v="498"/>
    <n v="8.50496977149298E-3"/>
    <s v="Wines"/>
    <x v="8"/>
    <x v="3"/>
    <x v="3"/>
    <x v="3"/>
    <n v="7"/>
    <n v="3"/>
    <n v="11"/>
    <x v="1"/>
  </r>
  <r>
    <x v="1900"/>
    <n v="1956"/>
    <n v="69"/>
    <s v="Master"/>
    <s v="Married"/>
    <s v="Senior"/>
    <n v="90226"/>
    <n v="0"/>
    <n v="0"/>
    <s v="26/09/2012"/>
    <n v="26"/>
    <n v="1083"/>
    <n v="108"/>
    <n v="649"/>
    <n v="253"/>
    <n v="151"/>
    <n v="108"/>
    <n v="2244"/>
    <n v="2.4870879790747678E-2"/>
    <s v="Wines"/>
    <x v="1"/>
    <x v="0"/>
    <x v="5"/>
    <x v="1"/>
    <n v="2"/>
    <n v="3"/>
    <n v="11"/>
    <x v="1"/>
  </r>
  <r>
    <x v="1901"/>
    <n v="1968"/>
    <n v="57"/>
    <s v="Graduation"/>
    <s v="Together"/>
    <s v="Senior"/>
    <n v="58554"/>
    <n v="1"/>
    <n v="1"/>
    <s v="26/09/2012"/>
    <n v="55"/>
    <n v="368"/>
    <n v="24"/>
    <n v="68"/>
    <n v="38"/>
    <n v="0"/>
    <n v="88"/>
    <n v="498"/>
    <n v="8.50496977149298E-3"/>
    <s v="Wines"/>
    <x v="8"/>
    <x v="3"/>
    <x v="3"/>
    <x v="3"/>
    <n v="7"/>
    <n v="3"/>
    <n v="11"/>
    <x v="1"/>
  </r>
  <r>
    <x v="1902"/>
    <n v="1900"/>
    <n v="125"/>
    <s v="2n Cycle"/>
    <s v="Divorced"/>
    <s v="Senior"/>
    <n v="36640"/>
    <n v="1"/>
    <n v="0"/>
    <s v="26/09/2013"/>
    <n v="99"/>
    <n v="15"/>
    <n v="6"/>
    <n v="8"/>
    <n v="7"/>
    <n v="4"/>
    <n v="25"/>
    <n v="40"/>
    <n v="1.0917030567685589E-3"/>
    <s v="GoldProds"/>
    <x v="1"/>
    <x v="1"/>
    <x v="0"/>
    <x v="0"/>
    <n v="5"/>
    <n v="3"/>
    <n v="11"/>
    <x v="1"/>
  </r>
  <r>
    <x v="1903"/>
    <n v="1899"/>
    <n v="126"/>
    <s v="PhD"/>
    <s v="Together"/>
    <s v="Senior"/>
    <n v="83532"/>
    <n v="0"/>
    <n v="0"/>
    <s v="26/09/2013"/>
    <n v="36"/>
    <n v="755"/>
    <n v="144"/>
    <n v="562"/>
    <n v="104"/>
    <n v="64"/>
    <n v="224"/>
    <n v="1629"/>
    <n v="1.9501508403964949E-2"/>
    <s v="Wines"/>
    <x v="1"/>
    <x v="0"/>
    <x v="9"/>
    <x v="4"/>
    <n v="1"/>
    <n v="3"/>
    <n v="11"/>
    <x v="1"/>
  </r>
  <r>
    <x v="1904"/>
    <n v="1980"/>
    <n v="45"/>
    <s v="Master"/>
    <s v="Married"/>
    <s v="Adult"/>
    <n v="31535"/>
    <n v="1"/>
    <n v="0"/>
    <s v="26/09/2013"/>
    <n v="95"/>
    <n v="15"/>
    <n v="4"/>
    <n v="13"/>
    <n v="0"/>
    <n v="0"/>
    <n v="19"/>
    <n v="32"/>
    <n v="1.0147455208498494E-3"/>
    <s v="GoldProds"/>
    <x v="1"/>
    <x v="6"/>
    <x v="0"/>
    <x v="0"/>
    <n v="7"/>
    <n v="3"/>
    <n v="11"/>
    <x v="1"/>
  </r>
  <r>
    <x v="1905"/>
    <n v="1969"/>
    <n v="56"/>
    <s v="Graduation"/>
    <s v="Divorced"/>
    <s v="Senior"/>
    <n v="23910"/>
    <n v="1"/>
    <n v="0"/>
    <s v="26/10/2012"/>
    <n v="80"/>
    <n v="16"/>
    <n v="12"/>
    <n v="18"/>
    <n v="7"/>
    <n v="1"/>
    <n v="13"/>
    <n v="54"/>
    <n v="2.2584692597239649E-3"/>
    <s v="MeatProducts"/>
    <x v="1"/>
    <x v="1"/>
    <x v="4"/>
    <x v="2"/>
    <n v="7"/>
    <n v="3"/>
    <n v="11"/>
    <x v="1"/>
  </r>
  <r>
    <x v="1906"/>
    <n v="1975"/>
    <n v="50"/>
    <s v="Basic"/>
    <s v="Married"/>
    <s v="Adult"/>
    <n v="30801"/>
    <n v="0"/>
    <n v="1"/>
    <s v="26/10/2012"/>
    <n v="23"/>
    <n v="8"/>
    <n v="4"/>
    <n v="5"/>
    <n v="15"/>
    <n v="2"/>
    <n v="11"/>
    <n v="34"/>
    <n v="1.1038602642771339E-3"/>
    <s v="FishProducts"/>
    <x v="3"/>
    <x v="6"/>
    <x v="4"/>
    <x v="2"/>
    <n v="7"/>
    <n v="3"/>
    <n v="11"/>
    <x v="1"/>
  </r>
  <r>
    <x v="1907"/>
    <n v="1952"/>
    <n v="73"/>
    <s v="Graduation"/>
    <s v="Married"/>
    <s v="Senior"/>
    <n v="81795"/>
    <n v="0"/>
    <n v="0"/>
    <s v="26/10/2012"/>
    <n v="74"/>
    <n v="324"/>
    <n v="132"/>
    <n v="693"/>
    <n v="27"/>
    <n v="118"/>
    <n v="88"/>
    <n v="1294"/>
    <n v="1.5820037899627118E-2"/>
    <s v="MeatProducts"/>
    <x v="1"/>
    <x v="0"/>
    <x v="12"/>
    <x v="9"/>
    <n v="2"/>
    <n v="3"/>
    <n v="11"/>
    <x v="1"/>
  </r>
  <r>
    <x v="1908"/>
    <n v="1970"/>
    <n v="55"/>
    <s v="Graduation"/>
    <s v="Together"/>
    <s v="Senior"/>
    <n v="53187"/>
    <n v="1"/>
    <n v="0"/>
    <s v="26/10/2013"/>
    <n v="66"/>
    <n v="211"/>
    <n v="2"/>
    <n v="30"/>
    <n v="7"/>
    <n v="7"/>
    <n v="10"/>
    <n v="257"/>
    <n v="4.832007821460131E-3"/>
    <s v="Wines"/>
    <x v="3"/>
    <x v="0"/>
    <x v="0"/>
    <x v="3"/>
    <n v="5"/>
    <n v="3"/>
    <n v="11"/>
    <x v="1"/>
  </r>
  <r>
    <x v="1909"/>
    <n v="1953"/>
    <n v="72"/>
    <s v="PhD"/>
    <s v="Single"/>
    <s v="Senior"/>
    <n v="46231"/>
    <n v="2"/>
    <n v="1"/>
    <s v="26/11/2012"/>
    <n v="87"/>
    <n v="189"/>
    <n v="2"/>
    <n v="55"/>
    <n v="0"/>
    <n v="5"/>
    <n v="12"/>
    <n v="251"/>
    <n v="5.4292574246717568E-3"/>
    <s v="Wines"/>
    <x v="2"/>
    <x v="10"/>
    <x v="0"/>
    <x v="4"/>
    <n v="9"/>
    <n v="3"/>
    <n v="11"/>
    <x v="1"/>
  </r>
  <r>
    <x v="1910"/>
    <n v="1970"/>
    <n v="55"/>
    <s v="Graduation"/>
    <s v="Married"/>
    <s v="Senior"/>
    <n v="63684"/>
    <n v="0"/>
    <n v="1"/>
    <s v="26/11/2012"/>
    <n v="61"/>
    <n v="575"/>
    <n v="80"/>
    <n v="428"/>
    <n v="208"/>
    <n v="93"/>
    <n v="80"/>
    <n v="1384"/>
    <n v="2.1732303247283462E-2"/>
    <s v="Wines"/>
    <x v="5"/>
    <x v="3"/>
    <x v="1"/>
    <x v="7"/>
    <n v="5"/>
    <n v="3"/>
    <n v="11"/>
    <x v="1"/>
  </r>
  <r>
    <x v="1911"/>
    <n v="1963"/>
    <n v="62"/>
    <s v="Graduation"/>
    <s v="Married"/>
    <s v="Senior"/>
    <n v="77437"/>
    <n v="0"/>
    <n v="0"/>
    <s v="26/11/2013"/>
    <n v="70"/>
    <n v="560"/>
    <n v="21"/>
    <n v="442"/>
    <n v="29"/>
    <n v="44"/>
    <n v="29"/>
    <n v="1096"/>
    <n v="1.4153440861603627E-2"/>
    <s v="Wines"/>
    <x v="1"/>
    <x v="0"/>
    <x v="2"/>
    <x v="11"/>
    <n v="1"/>
    <n v="3"/>
    <n v="11"/>
    <x v="1"/>
  </r>
  <r>
    <x v="1912"/>
    <n v="1955"/>
    <n v="70"/>
    <s v="Graduation"/>
    <s v="Married"/>
    <s v="Senior"/>
    <n v="67225"/>
    <n v="0"/>
    <n v="1"/>
    <s v="26/11/2013"/>
    <n v="4"/>
    <n v="315"/>
    <n v="35"/>
    <n v="322"/>
    <n v="46"/>
    <n v="7"/>
    <n v="143"/>
    <n v="725"/>
    <n v="1.0784678319077723E-2"/>
    <s v="MeatProducts"/>
    <x v="5"/>
    <x v="8"/>
    <x v="3"/>
    <x v="12"/>
    <n v="5"/>
    <n v="3"/>
    <n v="11"/>
    <x v="1"/>
  </r>
  <r>
    <x v="1913"/>
    <n v="1979"/>
    <n v="46"/>
    <s v="Graduation"/>
    <s v="Married"/>
    <s v="Adult"/>
    <n v="58025"/>
    <n v="0"/>
    <n v="1"/>
    <s v="26/11/2013"/>
    <n v="81"/>
    <n v="270"/>
    <n v="31"/>
    <n v="88"/>
    <n v="11"/>
    <n v="48"/>
    <n v="22"/>
    <n v="448"/>
    <n v="7.7208099956915122E-3"/>
    <s v="Wines"/>
    <x v="5"/>
    <x v="4"/>
    <x v="3"/>
    <x v="5"/>
    <n v="4"/>
    <n v="3"/>
    <n v="11"/>
    <x v="1"/>
  </r>
  <r>
    <x v="1914"/>
    <n v="1965"/>
    <n v="60"/>
    <s v="PhD"/>
    <s v="Together"/>
    <s v="Senior"/>
    <n v="34230"/>
    <n v="1"/>
    <n v="1"/>
    <s v="26/12/2012"/>
    <n v="72"/>
    <n v="15"/>
    <n v="0"/>
    <n v="4"/>
    <n v="0"/>
    <n v="0"/>
    <n v="2"/>
    <n v="19"/>
    <n v="5.5506865322816246E-4"/>
    <s v="Wines"/>
    <x v="1"/>
    <x v="6"/>
    <x v="4"/>
    <x v="0"/>
    <n v="7"/>
    <n v="3"/>
    <n v="11"/>
    <x v="1"/>
  </r>
  <r>
    <x v="1915"/>
    <n v="1973"/>
    <n v="52"/>
    <s v="Graduation"/>
    <s v="Single"/>
    <s v="Senior"/>
    <n v="7500"/>
    <n v="1"/>
    <n v="0"/>
    <s v="26/12/2013"/>
    <n v="54"/>
    <n v="5"/>
    <n v="3"/>
    <n v="10"/>
    <n v="12"/>
    <n v="7"/>
    <n v="20"/>
    <n v="37"/>
    <n v="4.933333333333333E-3"/>
    <s v="GoldProds"/>
    <x v="2"/>
    <x v="4"/>
    <x v="0"/>
    <x v="2"/>
    <n v="7"/>
    <n v="3"/>
    <n v="11"/>
    <x v="1"/>
  </r>
  <r>
    <x v="1916"/>
    <n v="1968"/>
    <n v="57"/>
    <s v="Master"/>
    <s v="Divorced"/>
    <s v="Senior"/>
    <n v="41335"/>
    <n v="1"/>
    <n v="0"/>
    <s v="26/12/2013"/>
    <n v="24"/>
    <n v="112"/>
    <n v="19"/>
    <n v="21"/>
    <n v="16"/>
    <n v="14"/>
    <n v="5"/>
    <n v="182"/>
    <n v="4.4030482641828957E-3"/>
    <s v="Wines"/>
    <x v="5"/>
    <x v="0"/>
    <x v="0"/>
    <x v="4"/>
    <n v="7"/>
    <n v="3"/>
    <n v="11"/>
    <x v="1"/>
  </r>
  <r>
    <x v="1917"/>
    <n v="1960"/>
    <n v="65"/>
    <s v="Master"/>
    <s v="Together"/>
    <s v="Senior"/>
    <n v="73113"/>
    <n v="0"/>
    <n v="0"/>
    <s v="26/12/2013"/>
    <n v="86"/>
    <n v="741"/>
    <n v="19"/>
    <n v="154"/>
    <n v="50"/>
    <n v="9"/>
    <n v="28"/>
    <n v="973"/>
    <n v="1.3308166810279978E-2"/>
    <s v="Wines"/>
    <x v="1"/>
    <x v="4"/>
    <x v="1"/>
    <x v="9"/>
    <n v="2"/>
    <n v="3"/>
    <n v="11"/>
    <x v="1"/>
  </r>
  <r>
    <x v="1918"/>
    <n v="1968"/>
    <n v="57"/>
    <s v="Master"/>
    <s v="Divorced"/>
    <s v="Senior"/>
    <n v="41335"/>
    <n v="1"/>
    <n v="0"/>
    <s v="26/12/2013"/>
    <n v="24"/>
    <n v="112"/>
    <n v="19"/>
    <n v="21"/>
    <n v="16"/>
    <n v="14"/>
    <n v="5"/>
    <n v="182"/>
    <n v="4.4030482641828957E-3"/>
    <s v="Wines"/>
    <x v="5"/>
    <x v="0"/>
    <x v="0"/>
    <x v="4"/>
    <n v="7"/>
    <n v="3"/>
    <n v="11"/>
    <x v="1"/>
  </r>
  <r>
    <x v="1919"/>
    <n v="1985"/>
    <n v="40"/>
    <s v="Graduation"/>
    <s v="Married"/>
    <s v="Adult"/>
    <n v="31158"/>
    <n v="1"/>
    <n v="0"/>
    <s v="27/01/2013"/>
    <n v="62"/>
    <n v="25"/>
    <n v="6"/>
    <n v="16"/>
    <n v="20"/>
    <n v="0"/>
    <n v="5"/>
    <n v="67"/>
    <n v="2.1503305732075229E-3"/>
    <s v="Wines"/>
    <x v="3"/>
    <x v="1"/>
    <x v="4"/>
    <x v="2"/>
    <n v="8"/>
    <n v="3"/>
    <n v="11"/>
    <x v="1"/>
  </r>
  <r>
    <x v="1920"/>
    <n v="1981"/>
    <n v="44"/>
    <s v="Basic"/>
    <s v="Married"/>
    <s v="Adult"/>
    <n v="34445"/>
    <n v="0"/>
    <n v="0"/>
    <s v="27/01/2013"/>
    <n v="92"/>
    <n v="228"/>
    <n v="122"/>
    <n v="122"/>
    <n v="208"/>
    <n v="129"/>
    <n v="30"/>
    <n v="809"/>
    <n v="2.3486717956161998E-2"/>
    <s v="Wines"/>
    <x v="8"/>
    <x v="11"/>
    <x v="3"/>
    <x v="7"/>
    <n v="9"/>
    <n v="3"/>
    <n v="11"/>
    <x v="1"/>
  </r>
  <r>
    <x v="1921"/>
    <n v="1965"/>
    <n v="60"/>
    <s v="Graduation"/>
    <s v="Divorced"/>
    <s v="Senior"/>
    <n v="30630"/>
    <n v="1"/>
    <n v="1"/>
    <s v="27/01/2014"/>
    <n v="67"/>
    <n v="27"/>
    <n v="1"/>
    <n v="12"/>
    <n v="2"/>
    <n v="0"/>
    <n v="10"/>
    <n v="42"/>
    <n v="1.3712047012732615E-3"/>
    <s v="Wines"/>
    <x v="3"/>
    <x v="1"/>
    <x v="4"/>
    <x v="2"/>
    <n v="7"/>
    <n v="3"/>
    <n v="11"/>
    <x v="1"/>
  </r>
  <r>
    <x v="1922"/>
    <n v="1968"/>
    <n v="57"/>
    <s v="PhD"/>
    <s v="Married"/>
    <s v="Senior"/>
    <n v="38443"/>
    <n v="1"/>
    <n v="1"/>
    <s v="27/01/2014"/>
    <n v="58"/>
    <n v="32"/>
    <n v="0"/>
    <n v="5"/>
    <n v="0"/>
    <n v="0"/>
    <n v="1"/>
    <n v="37"/>
    <n v="9.6246390760346492E-4"/>
    <s v="Wines"/>
    <x v="3"/>
    <x v="6"/>
    <x v="4"/>
    <x v="2"/>
    <n v="7"/>
    <n v="3"/>
    <n v="11"/>
    <x v="1"/>
  </r>
  <r>
    <x v="1923"/>
    <n v="1965"/>
    <n v="60"/>
    <s v="Graduation"/>
    <s v="Married"/>
    <s v="Senior"/>
    <n v="69139"/>
    <n v="0"/>
    <n v="1"/>
    <s v="27/01/2014"/>
    <n v="23"/>
    <n v="86"/>
    <n v="12"/>
    <n v="75"/>
    <n v="33"/>
    <n v="15"/>
    <n v="6"/>
    <n v="221"/>
    <n v="3.1964593066142119E-3"/>
    <s v="Wines"/>
    <x v="1"/>
    <x v="0"/>
    <x v="0"/>
    <x v="8"/>
    <n v="4"/>
    <n v="3"/>
    <n v="11"/>
    <x v="1"/>
  </r>
  <r>
    <x v="1924"/>
    <n v="1965"/>
    <n v="60"/>
    <s v="Graduation"/>
    <s v="Married"/>
    <s v="Senior"/>
    <n v="69139"/>
    <n v="0"/>
    <n v="1"/>
    <s v="27/01/2014"/>
    <n v="23"/>
    <n v="86"/>
    <n v="12"/>
    <n v="75"/>
    <n v="33"/>
    <n v="15"/>
    <n v="6"/>
    <n v="221"/>
    <n v="3.1964593066142119E-3"/>
    <s v="Wines"/>
    <x v="1"/>
    <x v="0"/>
    <x v="0"/>
    <x v="8"/>
    <n v="4"/>
    <n v="3"/>
    <n v="11"/>
    <x v="1"/>
  </r>
  <r>
    <x v="1925"/>
    <n v="1983"/>
    <n v="42"/>
    <s v="PhD"/>
    <s v="Married"/>
    <s v="Adult"/>
    <n v="86580"/>
    <n v="0"/>
    <n v="0"/>
    <s v="27/02/2013"/>
    <n v="72"/>
    <n v="532"/>
    <n v="21"/>
    <n v="127"/>
    <n v="26"/>
    <n v="20"/>
    <n v="20"/>
    <n v="726"/>
    <n v="8.3853083853083852E-3"/>
    <s v="Wines"/>
    <x v="6"/>
    <x v="0"/>
    <x v="3"/>
    <x v="8"/>
    <n v="1"/>
    <n v="3"/>
    <n v="11"/>
    <x v="1"/>
  </r>
  <r>
    <x v="1926"/>
    <n v="1949"/>
    <n v="76"/>
    <s v="Graduation"/>
    <s v="Widow"/>
    <s v="Senior"/>
    <n v="72643"/>
    <n v="0"/>
    <n v="0"/>
    <s v="27/02/2013"/>
    <n v="60"/>
    <n v="526"/>
    <n v="80"/>
    <n v="553"/>
    <n v="123"/>
    <n v="94"/>
    <n v="53"/>
    <n v="1376"/>
    <n v="1.8941948983384495E-2"/>
    <s v="MeatProducts"/>
    <x v="1"/>
    <x v="4"/>
    <x v="11"/>
    <x v="9"/>
    <n v="2"/>
    <n v="3"/>
    <n v="11"/>
    <x v="0"/>
  </r>
  <r>
    <x v="1927"/>
    <n v="1984"/>
    <n v="41"/>
    <s v="Graduation"/>
    <s v="Married"/>
    <s v="Adult"/>
    <n v="24570"/>
    <n v="1"/>
    <n v="0"/>
    <s v="27/02/2013"/>
    <n v="97"/>
    <n v="28"/>
    <n v="34"/>
    <n v="62"/>
    <n v="11"/>
    <n v="14"/>
    <n v="44"/>
    <n v="149"/>
    <n v="6.0643060643060642E-3"/>
    <s v="MeatProducts"/>
    <x v="5"/>
    <x v="0"/>
    <x v="4"/>
    <x v="4"/>
    <n v="9"/>
    <n v="3"/>
    <n v="11"/>
    <x v="1"/>
  </r>
  <r>
    <x v="1928"/>
    <n v="1974"/>
    <n v="51"/>
    <s v="2n Cycle"/>
    <s v="Married"/>
    <s v="Senior"/>
    <n v="45894"/>
    <n v="0"/>
    <n v="2"/>
    <s v="27/02/2014"/>
    <n v="15"/>
    <n v="27"/>
    <n v="2"/>
    <n v="7"/>
    <n v="0"/>
    <n v="2"/>
    <n v="13"/>
    <n v="38"/>
    <n v="8.2799494487296814E-4"/>
    <s v="Wines"/>
    <x v="1"/>
    <x v="6"/>
    <x v="4"/>
    <x v="2"/>
    <n v="5"/>
    <n v="3"/>
    <n v="11"/>
    <x v="1"/>
  </r>
  <r>
    <x v="1929"/>
    <n v="1980"/>
    <n v="45"/>
    <s v="2n Cycle"/>
    <s v="Single"/>
    <s v="Adult"/>
    <n v="31859"/>
    <n v="1"/>
    <n v="0"/>
    <s v="27/02/2014"/>
    <n v="3"/>
    <n v="3"/>
    <n v="4"/>
    <n v="7"/>
    <n v="15"/>
    <n v="8"/>
    <n v="11"/>
    <n v="37"/>
    <n v="1.1613672745535014E-3"/>
    <s v="FishProducts"/>
    <x v="1"/>
    <x v="6"/>
    <x v="4"/>
    <x v="2"/>
    <n v="7"/>
    <n v="3"/>
    <n v="11"/>
    <x v="1"/>
  </r>
  <r>
    <x v="1930"/>
    <n v="1975"/>
    <n v="50"/>
    <s v="Graduation"/>
    <s v="Married"/>
    <s v="Adult"/>
    <n v="61456"/>
    <n v="0"/>
    <n v="1"/>
    <s v="27/03/2013"/>
    <n v="47"/>
    <n v="563"/>
    <n v="76"/>
    <n v="384"/>
    <n v="84"/>
    <n v="192"/>
    <n v="89"/>
    <n v="1299"/>
    <n v="2.1137073678729499E-2"/>
    <s v="Wines"/>
    <x v="2"/>
    <x v="10"/>
    <x v="11"/>
    <x v="11"/>
    <n v="4"/>
    <n v="3"/>
    <n v="11"/>
    <x v="1"/>
  </r>
  <r>
    <x v="1931"/>
    <n v="1981"/>
    <n v="44"/>
    <s v="2n Cycle"/>
    <s v="Married"/>
    <s v="Adult"/>
    <n v="56337"/>
    <n v="1"/>
    <n v="1"/>
    <s v="27/03/2013"/>
    <n v="25"/>
    <n v="349"/>
    <n v="16"/>
    <n v="144"/>
    <n v="28"/>
    <n v="5"/>
    <n v="182"/>
    <n v="542"/>
    <n v="9.6206755773292855E-3"/>
    <s v="Wines"/>
    <x v="0"/>
    <x v="3"/>
    <x v="2"/>
    <x v="4"/>
    <n v="8"/>
    <n v="3"/>
    <n v="11"/>
    <x v="0"/>
  </r>
  <r>
    <x v="1932"/>
    <n v="1957"/>
    <n v="68"/>
    <s v="PhD"/>
    <s v="Married"/>
    <s v="Senior"/>
    <n v="75283"/>
    <n v="1"/>
    <n v="2"/>
    <s v="27/03/2013"/>
    <n v="26"/>
    <n v="733"/>
    <n v="9"/>
    <n v="180"/>
    <n v="12"/>
    <n v="19"/>
    <n v="66"/>
    <n v="953"/>
    <n v="1.2658900415764516E-2"/>
    <s v="Wines"/>
    <x v="4"/>
    <x v="10"/>
    <x v="6"/>
    <x v="8"/>
    <n v="4"/>
    <n v="3"/>
    <n v="11"/>
    <x v="1"/>
  </r>
  <r>
    <x v="1933"/>
    <n v="1990"/>
    <n v="35"/>
    <s v="Master"/>
    <s v="Single"/>
    <s v="Adult"/>
    <n v="91172"/>
    <n v="0"/>
    <n v="0"/>
    <s v="27/03/2013"/>
    <n v="94"/>
    <n v="162"/>
    <n v="28"/>
    <n v="818"/>
    <n v="0"/>
    <n v="28"/>
    <n v="56"/>
    <n v="1036"/>
    <n v="1.136313780546659E-2"/>
    <s v="MeatProducts"/>
    <x v="6"/>
    <x v="0"/>
    <x v="6"/>
    <x v="9"/>
    <n v="3"/>
    <n v="3"/>
    <n v="11"/>
    <x v="0"/>
  </r>
  <r>
    <x v="1934"/>
    <n v="1960"/>
    <n v="65"/>
    <s v="Basic"/>
    <s v="Widow"/>
    <s v="Senior"/>
    <n v="22123"/>
    <n v="0"/>
    <n v="0"/>
    <s v="27/03/2014"/>
    <n v="77"/>
    <n v="3"/>
    <n v="3"/>
    <n v="24"/>
    <n v="34"/>
    <n v="7"/>
    <n v="31"/>
    <n v="71"/>
    <n v="3.2093296569181396E-3"/>
    <s v="FishProducts"/>
    <x v="1"/>
    <x v="1"/>
    <x v="0"/>
    <x v="2"/>
    <n v="5"/>
    <n v="3"/>
    <n v="11"/>
    <x v="1"/>
  </r>
  <r>
    <x v="1935"/>
    <n v="1992"/>
    <n v="33"/>
    <s v="Master"/>
    <s v="Together"/>
    <s v="Adult"/>
    <n v="42670"/>
    <n v="0"/>
    <n v="0"/>
    <s v="27/04/2013"/>
    <n v="12"/>
    <n v="154"/>
    <n v="2"/>
    <n v="46"/>
    <n v="20"/>
    <n v="4"/>
    <n v="15"/>
    <n v="226"/>
    <n v="5.2964612139676584E-3"/>
    <s v="Wines"/>
    <x v="1"/>
    <x v="0"/>
    <x v="3"/>
    <x v="4"/>
    <n v="4"/>
    <n v="3"/>
    <n v="11"/>
    <x v="1"/>
  </r>
  <r>
    <x v="1936"/>
    <n v="1955"/>
    <n v="70"/>
    <s v="Graduation"/>
    <s v="Married"/>
    <s v="Senior"/>
    <n v="48726"/>
    <n v="0"/>
    <n v="1"/>
    <s v="27/04/2013"/>
    <n v="90"/>
    <n v="138"/>
    <n v="3"/>
    <n v="38"/>
    <n v="4"/>
    <n v="0"/>
    <n v="59"/>
    <n v="183"/>
    <n v="3.7556951114394777E-3"/>
    <s v="Wines"/>
    <x v="5"/>
    <x v="4"/>
    <x v="3"/>
    <x v="4"/>
    <n v="6"/>
    <n v="3"/>
    <n v="11"/>
    <x v="1"/>
  </r>
  <r>
    <x v="1937"/>
    <n v="1957"/>
    <n v="68"/>
    <s v="PhD"/>
    <s v="Divorced"/>
    <s v="Senior"/>
    <n v="54237"/>
    <n v="0"/>
    <n v="1"/>
    <s v="27/04/2013"/>
    <n v="48"/>
    <n v="267"/>
    <n v="3"/>
    <n v="30"/>
    <n v="4"/>
    <n v="0"/>
    <n v="57"/>
    <n v="304"/>
    <n v="5.6050297767206887E-3"/>
    <s v="Wines"/>
    <x v="2"/>
    <x v="5"/>
    <x v="3"/>
    <x v="8"/>
    <n v="6"/>
    <n v="3"/>
    <n v="11"/>
    <x v="1"/>
  </r>
  <r>
    <x v="1938"/>
    <n v="1966"/>
    <n v="59"/>
    <s v="Graduation"/>
    <s v="Single"/>
    <s v="Senior"/>
    <n v="34704"/>
    <n v="0"/>
    <n v="1"/>
    <s v="27/04/2013"/>
    <n v="65"/>
    <n v="29"/>
    <n v="0"/>
    <n v="5"/>
    <n v="0"/>
    <n v="1"/>
    <n v="5"/>
    <n v="35"/>
    <n v="1.008529276164131E-3"/>
    <s v="Wines"/>
    <x v="1"/>
    <x v="6"/>
    <x v="4"/>
    <x v="2"/>
    <n v="5"/>
    <n v="3"/>
    <n v="11"/>
    <x v="1"/>
  </r>
  <r>
    <x v="1939"/>
    <n v="1955"/>
    <n v="70"/>
    <s v="Graduation"/>
    <s v="Divorced"/>
    <s v="Senior"/>
    <n v="37244"/>
    <n v="1"/>
    <n v="1"/>
    <s v="27/04/2013"/>
    <n v="90"/>
    <n v="18"/>
    <n v="2"/>
    <n v="10"/>
    <n v="0"/>
    <n v="0"/>
    <n v="25"/>
    <n v="30"/>
    <n v="8.0549887230157882E-4"/>
    <s v="GoldProds"/>
    <x v="1"/>
    <x v="6"/>
    <x v="0"/>
    <x v="0"/>
    <n v="7"/>
    <n v="3"/>
    <n v="11"/>
    <x v="1"/>
  </r>
  <r>
    <x v="1940"/>
    <n v="1986"/>
    <n v="39"/>
    <s v="Graduation"/>
    <s v="Married"/>
    <s v="Adult"/>
    <n v="79529"/>
    <n v="0"/>
    <n v="0"/>
    <s v="27/04/2014"/>
    <n v="1"/>
    <n v="423"/>
    <n v="42"/>
    <n v="706"/>
    <n v="73"/>
    <n v="197"/>
    <n v="197"/>
    <n v="1441"/>
    <n v="1.8119176652541841E-2"/>
    <s v="MeatProducts"/>
    <x v="1"/>
    <x v="0"/>
    <x v="8"/>
    <x v="6"/>
    <n v="2"/>
    <n v="3"/>
    <n v="11"/>
    <x v="1"/>
  </r>
  <r>
    <x v="1941"/>
    <n v="1976"/>
    <n v="49"/>
    <s v="Graduation"/>
    <s v="Married"/>
    <s v="Adult"/>
    <n v="53359"/>
    <n v="1"/>
    <n v="1"/>
    <s v="27/05/2013"/>
    <n v="4"/>
    <n v="173"/>
    <n v="4"/>
    <n v="30"/>
    <n v="3"/>
    <n v="6"/>
    <n v="41"/>
    <n v="216"/>
    <n v="4.0480518750351394E-3"/>
    <s v="Wines"/>
    <x v="2"/>
    <x v="5"/>
    <x v="0"/>
    <x v="4"/>
    <n v="7"/>
    <n v="3"/>
    <n v="11"/>
    <x v="1"/>
  </r>
  <r>
    <x v="1942"/>
    <n v="1957"/>
    <n v="68"/>
    <s v="Graduation"/>
    <s v="Single"/>
    <s v="Senior"/>
    <s v="NILL"/>
    <n v="1"/>
    <n v="1"/>
    <s v="27/05/2014"/>
    <n v="45"/>
    <n v="7"/>
    <n v="0"/>
    <n v="8"/>
    <n v="2"/>
    <n v="0"/>
    <n v="1"/>
    <n v="17"/>
    <e v="#VALUE!"/>
    <s v="MeatProducts"/>
    <x v="1"/>
    <x v="6"/>
    <x v="4"/>
    <x v="0"/>
    <n v="7"/>
    <n v="3"/>
    <n v="11"/>
    <x v="1"/>
  </r>
  <r>
    <x v="1943"/>
    <n v="1965"/>
    <n v="60"/>
    <s v="Master"/>
    <s v="Married"/>
    <s v="Senior"/>
    <n v="53843"/>
    <n v="0"/>
    <n v="1"/>
    <s v="27/06/2013"/>
    <n v="64"/>
    <n v="378"/>
    <n v="0"/>
    <n v="88"/>
    <n v="19"/>
    <n v="4"/>
    <n v="73"/>
    <n v="489"/>
    <n v="9.0819605148301542E-3"/>
    <s v="Wines"/>
    <x v="2"/>
    <x v="3"/>
    <x v="2"/>
    <x v="2"/>
    <n v="7"/>
    <n v="3"/>
    <n v="11"/>
    <x v="1"/>
  </r>
  <r>
    <x v="1944"/>
    <n v="1976"/>
    <n v="49"/>
    <s v="Master"/>
    <s v="Together"/>
    <s v="Adult"/>
    <n v="30560"/>
    <n v="1"/>
    <n v="0"/>
    <s v="27/06/2013"/>
    <n v="6"/>
    <n v="9"/>
    <n v="1"/>
    <n v="5"/>
    <n v="4"/>
    <n v="5"/>
    <n v="7"/>
    <n v="24"/>
    <n v="7.8534031413612568E-4"/>
    <s v="Wines"/>
    <x v="1"/>
    <x v="6"/>
    <x v="4"/>
    <x v="2"/>
    <n v="7"/>
    <n v="3"/>
    <n v="11"/>
    <x v="1"/>
  </r>
  <r>
    <x v="1945"/>
    <n v="1979"/>
    <n v="46"/>
    <s v="Basic"/>
    <s v="Single"/>
    <s v="Adult"/>
    <n v="15862"/>
    <n v="1"/>
    <n v="0"/>
    <s v="27/06/2013"/>
    <n v="26"/>
    <n v="1"/>
    <n v="1"/>
    <n v="4"/>
    <n v="11"/>
    <n v="9"/>
    <n v="10"/>
    <n v="26"/>
    <n v="1.6391375614676585E-3"/>
    <s v="FishProducts"/>
    <x v="1"/>
    <x v="6"/>
    <x v="4"/>
    <x v="2"/>
    <n v="8"/>
    <n v="3"/>
    <n v="11"/>
    <x v="1"/>
  </r>
  <r>
    <x v="1946"/>
    <n v="1976"/>
    <n v="49"/>
    <s v="Master"/>
    <s v="Together"/>
    <s v="Adult"/>
    <n v="30560"/>
    <n v="1"/>
    <n v="0"/>
    <s v="27/06/2013"/>
    <n v="6"/>
    <n v="9"/>
    <n v="1"/>
    <n v="5"/>
    <n v="4"/>
    <n v="5"/>
    <n v="7"/>
    <n v="24"/>
    <n v="7.8534031413612568E-4"/>
    <s v="Wines"/>
    <x v="1"/>
    <x v="6"/>
    <x v="4"/>
    <x v="2"/>
    <n v="7"/>
    <n v="3"/>
    <n v="11"/>
    <x v="1"/>
  </r>
  <r>
    <x v="1947"/>
    <n v="1970"/>
    <n v="55"/>
    <s v="PhD"/>
    <s v="Divorced"/>
    <s v="Senior"/>
    <n v="35682"/>
    <n v="1"/>
    <n v="0"/>
    <s v="27/06/2014"/>
    <n v="34"/>
    <n v="23"/>
    <n v="0"/>
    <n v="8"/>
    <n v="6"/>
    <n v="2"/>
    <n v="18"/>
    <n v="39"/>
    <n v="1.0929880612073313E-3"/>
    <s v="Wines"/>
    <x v="1"/>
    <x v="6"/>
    <x v="0"/>
    <x v="2"/>
    <n v="2"/>
    <n v="3"/>
    <n v="11"/>
    <x v="1"/>
  </r>
  <r>
    <x v="1948"/>
    <n v="1965"/>
    <n v="60"/>
    <s v="Graduation"/>
    <s v="Married"/>
    <s v="Senior"/>
    <n v="61482"/>
    <n v="0"/>
    <n v="0"/>
    <s v="27/06/2014"/>
    <n v="39"/>
    <n v="48"/>
    <n v="58"/>
    <n v="68"/>
    <n v="16"/>
    <n v="66"/>
    <n v="43"/>
    <n v="256"/>
    <n v="4.1638203051299564E-3"/>
    <s v="MeatProducts"/>
    <x v="1"/>
    <x v="4"/>
    <x v="3"/>
    <x v="3"/>
    <n v="2"/>
    <n v="3"/>
    <n v="11"/>
    <x v="1"/>
  </r>
  <r>
    <x v="1949"/>
    <n v="1976"/>
    <n v="49"/>
    <s v="Graduation"/>
    <s v="Together"/>
    <s v="Adult"/>
    <n v="78416"/>
    <n v="0"/>
    <n v="1"/>
    <s v="27/06/2014"/>
    <n v="99"/>
    <n v="453"/>
    <n v="38"/>
    <n v="279"/>
    <n v="188"/>
    <n v="38"/>
    <n v="183"/>
    <n v="996"/>
    <n v="1.2701489491940421E-2"/>
    <s v="Wines"/>
    <x v="3"/>
    <x v="8"/>
    <x v="5"/>
    <x v="5"/>
    <n v="3"/>
    <n v="3"/>
    <n v="11"/>
    <x v="1"/>
  </r>
  <r>
    <x v="1950"/>
    <n v="1960"/>
    <n v="65"/>
    <s v="2n Cycle"/>
    <s v="Married"/>
    <s v="Senior"/>
    <n v="82504"/>
    <n v="0"/>
    <n v="0"/>
    <s v="27/07/2013"/>
    <n v="2"/>
    <n v="362"/>
    <n v="50"/>
    <n v="431"/>
    <n v="134"/>
    <n v="35"/>
    <n v="54"/>
    <n v="1012"/>
    <n v="1.2266071948026763E-2"/>
    <s v="MeatProducts"/>
    <x v="1"/>
    <x v="4"/>
    <x v="9"/>
    <x v="9"/>
    <n v="1"/>
    <n v="3"/>
    <n v="11"/>
    <x v="1"/>
  </r>
  <r>
    <x v="1951"/>
    <n v="1988"/>
    <n v="37"/>
    <s v="Graduation"/>
    <s v="Together"/>
    <s v="Adult"/>
    <n v="87679"/>
    <n v="0"/>
    <n v="0"/>
    <s v="27/07/2013"/>
    <n v="62"/>
    <n v="1259"/>
    <n v="172"/>
    <n v="815"/>
    <n v="97"/>
    <n v="148"/>
    <n v="33"/>
    <n v="2491"/>
    <n v="2.8410451761539252E-2"/>
    <s v="Wines"/>
    <x v="1"/>
    <x v="8"/>
    <x v="12"/>
    <x v="5"/>
    <n v="4"/>
    <n v="3"/>
    <n v="11"/>
    <x v="0"/>
  </r>
  <r>
    <x v="1952"/>
    <n v="1963"/>
    <n v="62"/>
    <s v="PhD"/>
    <s v="Married"/>
    <s v="Senior"/>
    <n v="54072"/>
    <n v="1"/>
    <n v="1"/>
    <s v="27/07/2013"/>
    <n v="71"/>
    <n v="35"/>
    <n v="0"/>
    <n v="4"/>
    <n v="0"/>
    <n v="0"/>
    <n v="0"/>
    <n v="39"/>
    <n v="7.2126054150022188E-4"/>
    <s v="Wines"/>
    <x v="1"/>
    <x v="1"/>
    <x v="4"/>
    <x v="0"/>
    <n v="8"/>
    <n v="3"/>
    <n v="11"/>
    <x v="1"/>
  </r>
  <r>
    <x v="1953"/>
    <n v="1972"/>
    <n v="53"/>
    <s v="Master"/>
    <s v="Married"/>
    <s v="Senior"/>
    <n v="75251"/>
    <n v="0"/>
    <n v="0"/>
    <s v="27/08/2012"/>
    <n v="34"/>
    <n v="721"/>
    <n v="111"/>
    <n v="925"/>
    <n v="97"/>
    <n v="18"/>
    <n v="18"/>
    <n v="1872"/>
    <n v="2.4876745823975761E-2"/>
    <s v="MeatProducts"/>
    <x v="1"/>
    <x v="8"/>
    <x v="9"/>
    <x v="8"/>
    <n v="5"/>
    <n v="3"/>
    <n v="11"/>
    <x v="0"/>
  </r>
  <r>
    <x v="1954"/>
    <n v="1985"/>
    <n v="40"/>
    <s v="Graduation"/>
    <s v="Together"/>
    <s v="Adult"/>
    <n v="29103"/>
    <n v="1"/>
    <n v="0"/>
    <s v="27/08/2012"/>
    <n v="38"/>
    <n v="16"/>
    <n v="0"/>
    <n v="17"/>
    <n v="6"/>
    <n v="3"/>
    <n v="6"/>
    <n v="42"/>
    <n v="1.4431501907019894E-3"/>
    <s v="MeatProducts"/>
    <x v="3"/>
    <x v="6"/>
    <x v="4"/>
    <x v="2"/>
    <n v="9"/>
    <n v="3"/>
    <n v="11"/>
    <x v="1"/>
  </r>
  <r>
    <x v="1955"/>
    <n v="1981"/>
    <n v="44"/>
    <s v="2n Cycle"/>
    <s v="Single"/>
    <s v="Adult"/>
    <n v="24336"/>
    <n v="1"/>
    <n v="0"/>
    <s v="27/08/2012"/>
    <n v="82"/>
    <n v="1"/>
    <n v="6"/>
    <n v="2"/>
    <n v="8"/>
    <n v="2"/>
    <n v="12"/>
    <n v="19"/>
    <n v="7.8073635765943459E-4"/>
    <s v="GoldProds"/>
    <x v="1"/>
    <x v="6"/>
    <x v="4"/>
    <x v="0"/>
    <n v="7"/>
    <n v="3"/>
    <n v="11"/>
    <x v="1"/>
  </r>
  <r>
    <x v="1956"/>
    <n v="1965"/>
    <n v="60"/>
    <s v="PhD"/>
    <s v="Married"/>
    <s v="Senior"/>
    <n v="69969"/>
    <n v="0"/>
    <n v="0"/>
    <s v="27/08/2013"/>
    <n v="64"/>
    <n v="882"/>
    <n v="29"/>
    <n v="514"/>
    <n v="38"/>
    <n v="29"/>
    <n v="44"/>
    <n v="1492"/>
    <n v="2.1323729080021152E-2"/>
    <s v="Wines"/>
    <x v="1"/>
    <x v="0"/>
    <x v="3"/>
    <x v="3"/>
    <n v="3"/>
    <n v="3"/>
    <n v="11"/>
    <x v="0"/>
  </r>
  <r>
    <x v="1957"/>
    <n v="1965"/>
    <n v="60"/>
    <s v="Graduation"/>
    <s v="Together"/>
    <s v="Senior"/>
    <n v="75276"/>
    <n v="0"/>
    <n v="0"/>
    <s v="27/09/2012"/>
    <n v="2"/>
    <n v="610"/>
    <n v="105"/>
    <n v="125"/>
    <n v="137"/>
    <n v="42"/>
    <n v="21"/>
    <n v="1019"/>
    <n v="1.3536851054785057E-2"/>
    <s v="Wines"/>
    <x v="1"/>
    <x v="2"/>
    <x v="1"/>
    <x v="6"/>
    <n v="5"/>
    <n v="3"/>
    <n v="11"/>
    <x v="1"/>
  </r>
  <r>
    <x v="1958"/>
    <n v="1950"/>
    <n v="75"/>
    <s v="PhD"/>
    <s v="Married"/>
    <s v="Senior"/>
    <n v="55517"/>
    <n v="1"/>
    <n v="1"/>
    <s v="27/09/2012"/>
    <n v="53"/>
    <n v="483"/>
    <n v="0"/>
    <n v="108"/>
    <n v="0"/>
    <n v="6"/>
    <n v="36"/>
    <n v="597"/>
    <n v="1.0753462903254858E-2"/>
    <s v="Wines"/>
    <x v="0"/>
    <x v="11"/>
    <x v="0"/>
    <x v="3"/>
    <n v="9"/>
    <n v="3"/>
    <n v="11"/>
    <x v="0"/>
  </r>
  <r>
    <x v="1959"/>
    <n v="1958"/>
    <n v="67"/>
    <s v="Graduation"/>
    <s v="Together"/>
    <s v="Senior"/>
    <n v="69096"/>
    <n v="0"/>
    <n v="1"/>
    <s v="27/09/2013"/>
    <n v="4"/>
    <n v="247"/>
    <n v="49"/>
    <n v="159"/>
    <n v="7"/>
    <n v="82"/>
    <n v="109"/>
    <n v="544"/>
    <n v="7.8731040870672689E-3"/>
    <s v="Wines"/>
    <x v="1"/>
    <x v="5"/>
    <x v="3"/>
    <x v="5"/>
    <n v="4"/>
    <n v="3"/>
    <n v="11"/>
    <x v="1"/>
  </r>
  <r>
    <x v="1960"/>
    <n v="1949"/>
    <n v="76"/>
    <s v="PhD"/>
    <s v="Divorced"/>
    <s v="Senior"/>
    <n v="35946"/>
    <n v="1"/>
    <n v="1"/>
    <s v="27/09/2013"/>
    <n v="24"/>
    <n v="8"/>
    <n v="0"/>
    <n v="3"/>
    <n v="0"/>
    <n v="0"/>
    <n v="0"/>
    <n v="11"/>
    <n v="3.0601457742168806E-4"/>
    <s v="Wines"/>
    <x v="1"/>
    <x v="9"/>
    <x v="4"/>
    <x v="2"/>
    <n v="5"/>
    <n v="3"/>
    <n v="11"/>
    <x v="1"/>
  </r>
  <r>
    <x v="1961"/>
    <n v="1946"/>
    <n v="79"/>
    <s v="Graduation"/>
    <s v="Together"/>
    <s v="Senior"/>
    <n v="82657"/>
    <n v="0"/>
    <n v="0"/>
    <s v="27/09/2013"/>
    <n v="71"/>
    <n v="966"/>
    <n v="168"/>
    <n v="672"/>
    <n v="246"/>
    <n v="105"/>
    <n v="126"/>
    <n v="2157"/>
    <n v="2.6095793459719081E-2"/>
    <s v="Wines"/>
    <x v="1"/>
    <x v="8"/>
    <x v="2"/>
    <x v="5"/>
    <n v="4"/>
    <n v="3"/>
    <n v="11"/>
    <x v="1"/>
  </r>
  <r>
    <x v="1962"/>
    <n v="1974"/>
    <n v="51"/>
    <s v="Graduation"/>
    <s v="Married"/>
    <s v="Senior"/>
    <n v="72099"/>
    <n v="0"/>
    <n v="0"/>
    <s v="27/10/2012"/>
    <n v="18"/>
    <n v="546"/>
    <n v="91"/>
    <n v="410"/>
    <n v="119"/>
    <n v="0"/>
    <n v="22"/>
    <n v="1166"/>
    <n v="1.6172207658913439E-2"/>
    <s v="Wines"/>
    <x v="1"/>
    <x v="4"/>
    <x v="1"/>
    <x v="5"/>
    <n v="1"/>
    <n v="3"/>
    <n v="11"/>
    <x v="1"/>
  </r>
  <r>
    <x v="1963"/>
    <n v="1981"/>
    <n v="44"/>
    <s v="Graduation"/>
    <s v="Together"/>
    <s v="Adult"/>
    <n v="56386"/>
    <n v="1"/>
    <n v="1"/>
    <s v="27/10/2012"/>
    <n v="51"/>
    <n v="230"/>
    <n v="48"/>
    <n v="214"/>
    <n v="13"/>
    <n v="32"/>
    <n v="75"/>
    <n v="537"/>
    <n v="9.5236406200120589E-3"/>
    <s v="Wines"/>
    <x v="7"/>
    <x v="2"/>
    <x v="0"/>
    <x v="9"/>
    <n v="9"/>
    <n v="3"/>
    <n v="11"/>
    <x v="1"/>
  </r>
  <r>
    <x v="1964"/>
    <n v="1985"/>
    <n v="40"/>
    <s v="Graduation"/>
    <s v="Single"/>
    <s v="Adult"/>
    <n v="29938"/>
    <n v="1"/>
    <n v="0"/>
    <s v="27/10/2013"/>
    <n v="52"/>
    <n v="3"/>
    <n v="3"/>
    <n v="7"/>
    <n v="0"/>
    <n v="2"/>
    <n v="11"/>
    <n v="15"/>
    <n v="5.0103547331151047E-4"/>
    <s v="GoldProds"/>
    <x v="3"/>
    <x v="6"/>
    <x v="4"/>
    <x v="2"/>
    <n v="6"/>
    <n v="3"/>
    <n v="11"/>
    <x v="1"/>
  </r>
  <r>
    <x v="1965"/>
    <n v="1972"/>
    <n v="53"/>
    <s v="Graduation"/>
    <s v="Together"/>
    <s v="Senior"/>
    <n v="77044"/>
    <n v="0"/>
    <n v="1"/>
    <s v="27/10/2013"/>
    <n v="12"/>
    <n v="625"/>
    <n v="38"/>
    <n v="242"/>
    <n v="50"/>
    <n v="34"/>
    <n v="76"/>
    <n v="989"/>
    <n v="1.2836820518145475E-2"/>
    <s v="Wines"/>
    <x v="3"/>
    <x v="8"/>
    <x v="12"/>
    <x v="12"/>
    <n v="4"/>
    <n v="3"/>
    <n v="11"/>
    <x v="1"/>
  </r>
  <r>
    <x v="1966"/>
    <n v="1983"/>
    <n v="42"/>
    <s v="Graduation"/>
    <s v="Together"/>
    <s v="Adult"/>
    <n v="28359"/>
    <n v="1"/>
    <n v="0"/>
    <s v="27/10/2013"/>
    <n v="35"/>
    <n v="6"/>
    <n v="0"/>
    <n v="5"/>
    <n v="2"/>
    <n v="1"/>
    <n v="2"/>
    <n v="14"/>
    <n v="4.9367043971931313E-4"/>
    <s v="Wines"/>
    <x v="1"/>
    <x v="6"/>
    <x v="4"/>
    <x v="0"/>
    <n v="7"/>
    <n v="3"/>
    <n v="11"/>
    <x v="1"/>
  </r>
  <r>
    <x v="1967"/>
    <n v="1952"/>
    <n v="73"/>
    <s v="Graduation"/>
    <s v="Single"/>
    <s v="Senior"/>
    <n v="72228"/>
    <n v="0"/>
    <n v="0"/>
    <s v="27/11/2012"/>
    <n v="87"/>
    <n v="631"/>
    <n v="28"/>
    <n v="491"/>
    <n v="30"/>
    <n v="14"/>
    <n v="56"/>
    <n v="1194"/>
    <n v="1.6530985213490612E-2"/>
    <s v="Wines"/>
    <x v="1"/>
    <x v="10"/>
    <x v="5"/>
    <x v="7"/>
    <n v="3"/>
    <n v="3"/>
    <n v="11"/>
    <x v="1"/>
  </r>
  <r>
    <x v="1968"/>
    <n v="1944"/>
    <n v="81"/>
    <s v="PhD"/>
    <s v="Divorced"/>
    <s v="Senior"/>
    <n v="55614"/>
    <n v="0"/>
    <n v="0"/>
    <s v="27/11/2013"/>
    <n v="85"/>
    <n v="504"/>
    <n v="13"/>
    <n v="131"/>
    <n v="8"/>
    <n v="0"/>
    <n v="26"/>
    <n v="656"/>
    <n v="1.1795591038227785E-2"/>
    <s v="Wines"/>
    <x v="1"/>
    <x v="2"/>
    <x v="1"/>
    <x v="3"/>
    <n v="7"/>
    <n v="3"/>
    <n v="11"/>
    <x v="1"/>
  </r>
  <r>
    <x v="1969"/>
    <n v="1958"/>
    <n v="67"/>
    <s v="PhD"/>
    <s v="Together"/>
    <s v="Senior"/>
    <n v="77863"/>
    <n v="0"/>
    <n v="0"/>
    <s v="27/11/2013"/>
    <n v="20"/>
    <n v="881"/>
    <n v="38"/>
    <n v="319"/>
    <n v="16"/>
    <n v="25"/>
    <n v="12"/>
    <n v="1279"/>
    <n v="1.6426287196742998E-2"/>
    <s v="Wines"/>
    <x v="1"/>
    <x v="0"/>
    <x v="2"/>
    <x v="5"/>
    <n v="2"/>
    <n v="3"/>
    <n v="11"/>
    <x v="1"/>
  </r>
  <r>
    <x v="1970"/>
    <n v="1978"/>
    <n v="47"/>
    <s v="Graduation"/>
    <s v="Single"/>
    <s v="Adult"/>
    <n v="7500"/>
    <n v="1"/>
    <n v="1"/>
    <s v="27/12/2012"/>
    <n v="5"/>
    <n v="6"/>
    <n v="5"/>
    <n v="4"/>
    <n v="13"/>
    <n v="4"/>
    <n v="25"/>
    <n v="32"/>
    <n v="4.2666666666666669E-3"/>
    <s v="GoldProds"/>
    <x v="2"/>
    <x v="1"/>
    <x v="0"/>
    <x v="2"/>
    <n v="6"/>
    <n v="3"/>
    <n v="11"/>
    <x v="1"/>
  </r>
  <r>
    <x v="1971"/>
    <n v="1969"/>
    <n v="56"/>
    <s v="Graduation"/>
    <s v="Together"/>
    <s v="Senior"/>
    <n v="38361"/>
    <n v="1"/>
    <n v="0"/>
    <s v="27/12/2013"/>
    <n v="74"/>
    <n v="39"/>
    <n v="0"/>
    <n v="56"/>
    <n v="20"/>
    <n v="8"/>
    <n v="14"/>
    <n v="123"/>
    <n v="3.2063814811918354E-3"/>
    <s v="MeatProducts"/>
    <x v="5"/>
    <x v="4"/>
    <x v="0"/>
    <x v="2"/>
    <n v="7"/>
    <n v="3"/>
    <n v="11"/>
    <x v="1"/>
  </r>
  <r>
    <x v="1972"/>
    <n v="1984"/>
    <n v="41"/>
    <s v="Graduation"/>
    <s v="Together"/>
    <s v="Adult"/>
    <n v="23976"/>
    <n v="1"/>
    <n v="0"/>
    <s v="27/12/2013"/>
    <n v="68"/>
    <n v="14"/>
    <n v="1"/>
    <n v="21"/>
    <n v="2"/>
    <n v="3"/>
    <n v="25"/>
    <n v="41"/>
    <n v="1.7100433767100434E-3"/>
    <s v="GoldProds"/>
    <x v="5"/>
    <x v="4"/>
    <x v="0"/>
    <x v="2"/>
    <n v="7"/>
    <n v="3"/>
    <n v="11"/>
    <x v="1"/>
  </r>
  <r>
    <x v="1973"/>
    <n v="1947"/>
    <n v="78"/>
    <s v="2n Cycle"/>
    <s v="Married"/>
    <s v="Senior"/>
    <n v="81044"/>
    <n v="0"/>
    <n v="0"/>
    <s v="27/12/2013"/>
    <n v="0"/>
    <n v="450"/>
    <n v="26"/>
    <n v="535"/>
    <n v="73"/>
    <n v="98"/>
    <n v="26"/>
    <n v="1182"/>
    <n v="1.4584670055772173E-2"/>
    <s v="MeatProducts"/>
    <x v="1"/>
    <x v="5"/>
    <x v="9"/>
    <x v="5"/>
    <n v="1"/>
    <n v="3"/>
    <n v="11"/>
    <x v="1"/>
  </r>
  <r>
    <x v="1974"/>
    <n v="1969"/>
    <n v="56"/>
    <s v="Graduation"/>
    <s v="Together"/>
    <s v="Senior"/>
    <n v="38361"/>
    <n v="1"/>
    <n v="0"/>
    <s v="27/12/2013"/>
    <n v="74"/>
    <n v="39"/>
    <n v="0"/>
    <n v="56"/>
    <n v="20"/>
    <n v="8"/>
    <n v="14"/>
    <n v="123"/>
    <n v="3.2063814811918354E-3"/>
    <s v="MeatProducts"/>
    <x v="5"/>
    <x v="4"/>
    <x v="0"/>
    <x v="2"/>
    <n v="7"/>
    <n v="3"/>
    <n v="11"/>
    <x v="1"/>
  </r>
  <r>
    <x v="1975"/>
    <n v="1958"/>
    <n v="67"/>
    <s v="PhD"/>
    <s v="Widow"/>
    <s v="Senior"/>
    <n v="50520"/>
    <n v="0"/>
    <n v="1"/>
    <s v="28/01/2014"/>
    <n v="25"/>
    <n v="112"/>
    <n v="0"/>
    <n v="6"/>
    <n v="2"/>
    <n v="1"/>
    <n v="14"/>
    <n v="121"/>
    <n v="2.3950910530482978E-3"/>
    <s v="Wines"/>
    <x v="3"/>
    <x v="4"/>
    <x v="0"/>
    <x v="2"/>
    <n v="6"/>
    <n v="3"/>
    <n v="11"/>
    <x v="1"/>
  </r>
  <r>
    <x v="1976"/>
    <n v="1973"/>
    <n v="52"/>
    <s v="Graduation"/>
    <s v="Married"/>
    <s v="Senior"/>
    <n v="24639"/>
    <n v="1"/>
    <n v="1"/>
    <s v="28/01/2014"/>
    <n v="3"/>
    <n v="20"/>
    <n v="3"/>
    <n v="16"/>
    <n v="0"/>
    <n v="4"/>
    <n v="1"/>
    <n v="43"/>
    <n v="1.7452006980802793E-3"/>
    <s v="Wines"/>
    <x v="5"/>
    <x v="1"/>
    <x v="4"/>
    <x v="4"/>
    <n v="6"/>
    <n v="3"/>
    <n v="11"/>
    <x v="1"/>
  </r>
  <r>
    <x v="1977"/>
    <n v="1982"/>
    <n v="43"/>
    <s v="PhD"/>
    <s v="Single"/>
    <s v="Adult"/>
    <n v="38513"/>
    <n v="1"/>
    <n v="0"/>
    <s v="28/01/2014"/>
    <n v="20"/>
    <n v="172"/>
    <n v="3"/>
    <n v="115"/>
    <n v="16"/>
    <n v="0"/>
    <n v="18"/>
    <n v="306"/>
    <n v="7.9453690961493514E-3"/>
    <s v="Wines"/>
    <x v="0"/>
    <x v="10"/>
    <x v="0"/>
    <x v="8"/>
    <n v="8"/>
    <n v="3"/>
    <n v="11"/>
    <x v="0"/>
  </r>
  <r>
    <x v="1978"/>
    <n v="1976"/>
    <n v="49"/>
    <s v="Graduation"/>
    <s v="Married"/>
    <s v="Adult"/>
    <n v="17148"/>
    <n v="1"/>
    <n v="0"/>
    <s v="28/01/2014"/>
    <n v="80"/>
    <n v="9"/>
    <n v="9"/>
    <n v="11"/>
    <n v="13"/>
    <n v="10"/>
    <n v="16"/>
    <n v="52"/>
    <n v="3.0324236062514577E-3"/>
    <s v="GoldProds"/>
    <x v="2"/>
    <x v="4"/>
    <x v="0"/>
    <x v="2"/>
    <n v="8"/>
    <n v="3"/>
    <n v="11"/>
    <x v="1"/>
  </r>
  <r>
    <x v="1979"/>
    <n v="1969"/>
    <n v="56"/>
    <s v="Graduation"/>
    <s v="Married"/>
    <s v="Senior"/>
    <n v="80952"/>
    <n v="0"/>
    <n v="0"/>
    <s v="28/02/2013"/>
    <n v="20"/>
    <n v="778"/>
    <n v="178"/>
    <n v="689"/>
    <n v="41"/>
    <n v="27"/>
    <n v="44"/>
    <n v="1713"/>
    <n v="2.1160687815001484E-2"/>
    <s v="Wines"/>
    <x v="1"/>
    <x v="3"/>
    <x v="2"/>
    <x v="12"/>
    <n v="8"/>
    <n v="3"/>
    <n v="11"/>
    <x v="0"/>
  </r>
  <r>
    <x v="1980"/>
    <n v="1972"/>
    <n v="53"/>
    <s v="Basic"/>
    <s v="Married"/>
    <s v="Senior"/>
    <n v="14188"/>
    <n v="0"/>
    <n v="0"/>
    <s v="28/02/2013"/>
    <n v="40"/>
    <n v="2"/>
    <n v="7"/>
    <n v="11"/>
    <n v="16"/>
    <n v="12"/>
    <n v="27"/>
    <n v="48"/>
    <n v="3.3831406822667043E-3"/>
    <s v="GoldProds"/>
    <x v="1"/>
    <x v="1"/>
    <x v="4"/>
    <x v="4"/>
    <n v="6"/>
    <n v="3"/>
    <n v="11"/>
    <x v="1"/>
  </r>
  <r>
    <x v="1981"/>
    <n v="1963"/>
    <n v="62"/>
    <s v="Graduation"/>
    <s v="Together"/>
    <s v="Senior"/>
    <n v="77226"/>
    <n v="0"/>
    <n v="1"/>
    <s v="28/02/2014"/>
    <n v="29"/>
    <n v="631"/>
    <n v="43"/>
    <n v="239"/>
    <n v="128"/>
    <n v="76"/>
    <n v="21"/>
    <n v="1117"/>
    <n v="1.4464040608085359E-2"/>
    <s v="Wines"/>
    <x v="3"/>
    <x v="10"/>
    <x v="8"/>
    <x v="1"/>
    <n v="3"/>
    <n v="3"/>
    <n v="11"/>
    <x v="1"/>
  </r>
  <r>
    <x v="1982"/>
    <n v="1957"/>
    <n v="68"/>
    <s v="Graduation"/>
    <s v="Married"/>
    <s v="Senior"/>
    <n v="23539"/>
    <n v="0"/>
    <n v="0"/>
    <s v="28/02/2014"/>
    <n v="13"/>
    <n v="4"/>
    <n v="24"/>
    <n v="11"/>
    <n v="16"/>
    <n v="1"/>
    <n v="25"/>
    <n v="56"/>
    <n v="2.3790305450528911E-3"/>
    <s v="GoldProds"/>
    <x v="1"/>
    <x v="1"/>
    <x v="4"/>
    <x v="4"/>
    <n v="6"/>
    <n v="3"/>
    <n v="11"/>
    <x v="1"/>
  </r>
  <r>
    <x v="1983"/>
    <n v="1949"/>
    <n v="76"/>
    <s v="Master"/>
    <s v="Married"/>
    <s v="Senior"/>
    <n v="76995"/>
    <n v="0"/>
    <n v="1"/>
    <s v="28/03/2013"/>
    <n v="91"/>
    <n v="1012"/>
    <n v="80"/>
    <n v="498"/>
    <n v="0"/>
    <n v="16"/>
    <n v="176"/>
    <n v="1606"/>
    <n v="2.0858497305019808E-2"/>
    <s v="Wines"/>
    <x v="3"/>
    <x v="11"/>
    <x v="1"/>
    <x v="6"/>
    <n v="5"/>
    <n v="3"/>
    <n v="11"/>
    <x v="1"/>
  </r>
  <r>
    <x v="1984"/>
    <n v="1961"/>
    <n v="64"/>
    <s v="Master"/>
    <s v="Married"/>
    <s v="Senior"/>
    <n v="80950"/>
    <n v="0"/>
    <n v="0"/>
    <s v="28/03/2013"/>
    <n v="44"/>
    <n v="525"/>
    <n v="147"/>
    <n v="112"/>
    <n v="219"/>
    <n v="147"/>
    <n v="63"/>
    <n v="1150"/>
    <n v="1.4206300185299567E-2"/>
    <s v="Wines"/>
    <x v="1"/>
    <x v="10"/>
    <x v="5"/>
    <x v="6"/>
    <n v="2"/>
    <n v="3"/>
    <n v="11"/>
    <x v="1"/>
  </r>
  <r>
    <x v="1985"/>
    <n v="1979"/>
    <n v="46"/>
    <s v="Graduation"/>
    <s v="Single"/>
    <s v="Adult"/>
    <n v="60152"/>
    <n v="0"/>
    <n v="1"/>
    <s v="28/03/2013"/>
    <n v="6"/>
    <n v="325"/>
    <n v="83"/>
    <n v="300"/>
    <n v="86"/>
    <n v="58"/>
    <n v="91"/>
    <n v="852"/>
    <n v="1.4164117568825641E-2"/>
    <s v="Wines"/>
    <x v="1"/>
    <x v="10"/>
    <x v="1"/>
    <x v="1"/>
    <n v="3"/>
    <n v="3"/>
    <n v="11"/>
    <x v="1"/>
  </r>
  <r>
    <x v="1986"/>
    <n v="1971"/>
    <n v="54"/>
    <s v="Master"/>
    <s v="Married"/>
    <s v="Senior"/>
    <n v="39791"/>
    <n v="0"/>
    <n v="1"/>
    <s v="28/03/2013"/>
    <n v="89"/>
    <n v="85"/>
    <n v="15"/>
    <n v="27"/>
    <n v="13"/>
    <n v="13"/>
    <n v="21"/>
    <n v="153"/>
    <n v="3.8450905983765174E-3"/>
    <s v="Wines"/>
    <x v="3"/>
    <x v="4"/>
    <x v="0"/>
    <x v="4"/>
    <n v="7"/>
    <n v="3"/>
    <n v="11"/>
    <x v="1"/>
  </r>
  <r>
    <x v="1987"/>
    <n v="1984"/>
    <n v="41"/>
    <s v="Graduation"/>
    <s v="Married"/>
    <s v="Adult"/>
    <n v="38680"/>
    <n v="1"/>
    <n v="0"/>
    <s v="28/03/2013"/>
    <n v="97"/>
    <n v="11"/>
    <n v="0"/>
    <n v="36"/>
    <n v="15"/>
    <n v="5"/>
    <n v="12"/>
    <n v="67"/>
    <n v="1.7321613236814892E-3"/>
    <s v="MeatProducts"/>
    <x v="1"/>
    <x v="1"/>
    <x v="4"/>
    <x v="2"/>
    <n v="7"/>
    <n v="3"/>
    <n v="11"/>
    <x v="1"/>
  </r>
  <r>
    <x v="1988"/>
    <n v="1989"/>
    <n v="36"/>
    <s v="Graduation"/>
    <s v="Together"/>
    <s v="Adult"/>
    <n v="31928"/>
    <n v="1"/>
    <n v="0"/>
    <s v="28/03/2014"/>
    <n v="5"/>
    <n v="33"/>
    <n v="4"/>
    <n v="24"/>
    <n v="4"/>
    <n v="2"/>
    <n v="5"/>
    <n v="67"/>
    <n v="2.0984715610122776E-3"/>
    <s v="Wines"/>
    <x v="3"/>
    <x v="4"/>
    <x v="4"/>
    <x v="4"/>
    <n v="7"/>
    <n v="3"/>
    <n v="11"/>
    <x v="1"/>
  </r>
  <r>
    <x v="1989"/>
    <n v="1959"/>
    <n v="66"/>
    <s v="PhD"/>
    <s v="Married"/>
    <s v="Senior"/>
    <n v="75032"/>
    <n v="0"/>
    <n v="1"/>
    <s v="28/04/2013"/>
    <n v="74"/>
    <n v="952"/>
    <n v="12"/>
    <n v="180"/>
    <n v="47"/>
    <n v="12"/>
    <n v="12"/>
    <n v="1203"/>
    <n v="1.6033159185414224E-2"/>
    <s v="Wines"/>
    <x v="3"/>
    <x v="5"/>
    <x v="1"/>
    <x v="6"/>
    <n v="3"/>
    <n v="3"/>
    <n v="11"/>
    <x v="1"/>
  </r>
  <r>
    <x v="1990"/>
    <n v="1951"/>
    <n v="74"/>
    <s v="Master"/>
    <s v="Together"/>
    <s v="Senior"/>
    <n v="59385"/>
    <n v="1"/>
    <n v="1"/>
    <s v="28/04/2013"/>
    <n v="85"/>
    <n v="135"/>
    <n v="0"/>
    <n v="10"/>
    <n v="0"/>
    <n v="4"/>
    <n v="36"/>
    <n v="149"/>
    <n v="2.5090511071819482E-3"/>
    <s v="Wines"/>
    <x v="3"/>
    <x v="4"/>
    <x v="0"/>
    <x v="4"/>
    <n v="5"/>
    <n v="3"/>
    <n v="11"/>
    <x v="1"/>
  </r>
  <r>
    <x v="1991"/>
    <n v="1988"/>
    <n v="37"/>
    <s v="Graduation"/>
    <s v="Single"/>
    <s v="Adult"/>
    <n v="27938"/>
    <n v="1"/>
    <n v="0"/>
    <s v="28/04/2014"/>
    <n v="31"/>
    <n v="13"/>
    <n v="0"/>
    <n v="8"/>
    <n v="2"/>
    <n v="1"/>
    <n v="5"/>
    <n v="24"/>
    <n v="8.5904502827689885E-4"/>
    <s v="Wines"/>
    <x v="1"/>
    <x v="6"/>
    <x v="4"/>
    <x v="4"/>
    <n v="3"/>
    <n v="3"/>
    <n v="11"/>
    <x v="1"/>
  </r>
  <r>
    <x v="1992"/>
    <n v="1946"/>
    <n v="79"/>
    <s v="PhD"/>
    <s v="Single"/>
    <s v="Senior"/>
    <n v="62159"/>
    <n v="0"/>
    <n v="0"/>
    <s v="28/04/2014"/>
    <n v="68"/>
    <n v="182"/>
    <n v="17"/>
    <n v="259"/>
    <n v="77"/>
    <n v="70"/>
    <n v="29"/>
    <n v="605"/>
    <n v="9.7331038144114288E-3"/>
    <s v="MeatProducts"/>
    <x v="1"/>
    <x v="10"/>
    <x v="3"/>
    <x v="5"/>
    <n v="4"/>
    <n v="3"/>
    <n v="11"/>
    <x v="1"/>
  </r>
  <r>
    <x v="1993"/>
    <n v="1947"/>
    <n v="78"/>
    <s v="PhD"/>
    <s v="Together"/>
    <s v="Senior"/>
    <n v="81574"/>
    <n v="0"/>
    <n v="0"/>
    <s v="28/04/2014"/>
    <n v="89"/>
    <n v="1252"/>
    <n v="0"/>
    <n v="465"/>
    <n v="46"/>
    <n v="35"/>
    <n v="0"/>
    <n v="1798"/>
    <n v="2.2041336700419252E-2"/>
    <s v="Wines"/>
    <x v="1"/>
    <x v="0"/>
    <x v="2"/>
    <x v="7"/>
    <n v="1"/>
    <n v="3"/>
    <n v="11"/>
    <x v="1"/>
  </r>
  <r>
    <x v="1994"/>
    <n v="1956"/>
    <n v="69"/>
    <s v="Graduation"/>
    <s v="Married"/>
    <s v="Senior"/>
    <n v="90369"/>
    <n v="0"/>
    <n v="0"/>
    <s v="28/04/2014"/>
    <n v="2"/>
    <n v="292"/>
    <n v="51"/>
    <n v="981"/>
    <n v="224"/>
    <n v="23"/>
    <n v="17"/>
    <n v="1571"/>
    <n v="1.7384280007524705E-2"/>
    <s v="MeatProducts"/>
    <x v="1"/>
    <x v="0"/>
    <x v="9"/>
    <x v="3"/>
    <n v="1"/>
    <n v="3"/>
    <n v="11"/>
    <x v="0"/>
  </r>
  <r>
    <x v="1995"/>
    <n v="1983"/>
    <n v="42"/>
    <s v="Graduation"/>
    <s v="Divorced"/>
    <s v="Adult"/>
    <n v="82025"/>
    <n v="0"/>
    <n v="0"/>
    <s v="28/05/2013"/>
    <n v="76"/>
    <n v="267"/>
    <n v="98"/>
    <n v="606"/>
    <n v="48"/>
    <n v="70"/>
    <n v="98"/>
    <n v="1089"/>
    <n v="1.3276440109722646E-2"/>
    <s v="MeatProducts"/>
    <x v="1"/>
    <x v="4"/>
    <x v="3"/>
    <x v="3"/>
    <n v="1"/>
    <n v="3"/>
    <n v="11"/>
    <x v="0"/>
  </r>
  <r>
    <x v="1996"/>
    <n v="1969"/>
    <n v="56"/>
    <s v="Graduation"/>
    <s v="Together"/>
    <s v="Senior"/>
    <n v="54165"/>
    <n v="0"/>
    <n v="0"/>
    <s v="28/05/2013"/>
    <n v="72"/>
    <n v="127"/>
    <n v="4"/>
    <n v="73"/>
    <n v="15"/>
    <n v="6"/>
    <n v="11"/>
    <n v="225"/>
    <n v="4.1539739684297982E-3"/>
    <s v="Wines"/>
    <x v="1"/>
    <x v="1"/>
    <x v="0"/>
    <x v="9"/>
    <n v="2"/>
    <n v="3"/>
    <n v="11"/>
    <x v="1"/>
  </r>
  <r>
    <x v="1997"/>
    <n v="1954"/>
    <n v="71"/>
    <s v="Master"/>
    <s v="Together"/>
    <s v="Senior"/>
    <n v="36634"/>
    <n v="0"/>
    <n v="1"/>
    <s v="28/05/2013"/>
    <n v="0"/>
    <n v="213"/>
    <n v="9"/>
    <n v="76"/>
    <n v="4"/>
    <n v="3"/>
    <n v="30"/>
    <n v="305"/>
    <n v="8.3255991701697875E-3"/>
    <s v="Wines"/>
    <x v="5"/>
    <x v="5"/>
    <x v="3"/>
    <x v="8"/>
    <n v="7"/>
    <n v="3"/>
    <n v="11"/>
    <x v="1"/>
  </r>
  <r>
    <x v="1998"/>
    <n v="1956"/>
    <n v="69"/>
    <s v="Graduation"/>
    <s v="Single"/>
    <s v="Senior"/>
    <n v="54252"/>
    <n v="1"/>
    <n v="1"/>
    <s v="28/05/2013"/>
    <n v="25"/>
    <n v="178"/>
    <n v="4"/>
    <n v="26"/>
    <n v="8"/>
    <n v="4"/>
    <n v="44"/>
    <n v="220"/>
    <n v="4.0551500405515001E-3"/>
    <s v="Wines"/>
    <x v="0"/>
    <x v="0"/>
    <x v="0"/>
    <x v="8"/>
    <n v="6"/>
    <n v="3"/>
    <n v="11"/>
    <x v="1"/>
  </r>
  <r>
    <x v="1999"/>
    <n v="1957"/>
    <n v="68"/>
    <s v="Graduation"/>
    <s v="Single"/>
    <s v="Senior"/>
    <n v="50388"/>
    <n v="0"/>
    <n v="1"/>
    <s v="28/05/2014"/>
    <n v="3"/>
    <n v="292"/>
    <n v="6"/>
    <n v="37"/>
    <n v="0"/>
    <n v="3"/>
    <n v="34"/>
    <n v="338"/>
    <n v="6.7079463364293082E-3"/>
    <s v="Wines"/>
    <x v="2"/>
    <x v="10"/>
    <x v="0"/>
    <x v="3"/>
    <n v="7"/>
    <n v="3"/>
    <n v="11"/>
    <x v="0"/>
  </r>
  <r>
    <x v="2000"/>
    <n v="1963"/>
    <n v="62"/>
    <s v="PhD"/>
    <s v="Single"/>
    <s v="Senior"/>
    <n v="23091"/>
    <n v="1"/>
    <n v="1"/>
    <s v="28/05/2014"/>
    <n v="98"/>
    <n v="35"/>
    <n v="0"/>
    <n v="11"/>
    <n v="0"/>
    <n v="0"/>
    <n v="2"/>
    <n v="46"/>
    <n v="1.9921181412671605E-3"/>
    <s v="Wines"/>
    <x v="2"/>
    <x v="1"/>
    <x v="0"/>
    <x v="2"/>
    <n v="7"/>
    <n v="3"/>
    <n v="11"/>
    <x v="1"/>
  </r>
  <r>
    <x v="2001"/>
    <n v="1945"/>
    <n v="80"/>
    <s v="PhD"/>
    <s v="Single"/>
    <s v="Senior"/>
    <n v="45576"/>
    <n v="0"/>
    <n v="0"/>
    <s v="28/05/2014"/>
    <n v="9"/>
    <n v="56"/>
    <n v="19"/>
    <n v="29"/>
    <n v="2"/>
    <n v="14"/>
    <n v="25"/>
    <n v="120"/>
    <n v="2.6329647182727752E-3"/>
    <s v="Wines"/>
    <x v="1"/>
    <x v="4"/>
    <x v="0"/>
    <x v="2"/>
    <n v="8"/>
    <n v="3"/>
    <n v="11"/>
    <x v="0"/>
  </r>
  <r>
    <x v="2002"/>
    <n v="1945"/>
    <n v="80"/>
    <s v="PhD"/>
    <s v="Single"/>
    <s v="Senior"/>
    <n v="113734"/>
    <n v="0"/>
    <n v="0"/>
    <s v="28/05/2014"/>
    <n v="9"/>
    <n v="6"/>
    <n v="2"/>
    <n v="3"/>
    <n v="1"/>
    <n v="262"/>
    <n v="3"/>
    <n v="274"/>
    <n v="2.4091300754391825E-3"/>
    <s v="Sweet"/>
    <x v="6"/>
    <x v="14"/>
    <x v="4"/>
    <x v="13"/>
    <n v="1"/>
    <n v="3"/>
    <n v="11"/>
    <x v="1"/>
  </r>
  <r>
    <x v="2003"/>
    <n v="1975"/>
    <n v="50"/>
    <s v="Graduation"/>
    <s v="Single"/>
    <s v="Adult"/>
    <n v="42160"/>
    <n v="1"/>
    <n v="1"/>
    <s v="28/06/2013"/>
    <n v="26"/>
    <n v="48"/>
    <n v="9"/>
    <n v="45"/>
    <n v="3"/>
    <n v="15"/>
    <n v="20"/>
    <n v="120"/>
    <n v="2.8462998102466793E-3"/>
    <s v="Wines"/>
    <x v="2"/>
    <x v="1"/>
    <x v="0"/>
    <x v="4"/>
    <n v="6"/>
    <n v="3"/>
    <n v="11"/>
    <x v="0"/>
  </r>
  <r>
    <x v="2004"/>
    <n v="1966"/>
    <n v="59"/>
    <s v="Graduation"/>
    <s v="Together"/>
    <s v="Senior"/>
    <n v="60894"/>
    <n v="0"/>
    <n v="1"/>
    <s v="28/06/2013"/>
    <n v="61"/>
    <n v="606"/>
    <n v="7"/>
    <n v="155"/>
    <n v="10"/>
    <n v="0"/>
    <n v="54"/>
    <n v="778"/>
    <n v="1.2776299799651855E-2"/>
    <s v="Wines"/>
    <x v="0"/>
    <x v="7"/>
    <x v="6"/>
    <x v="7"/>
    <n v="7"/>
    <n v="3"/>
    <n v="11"/>
    <x v="1"/>
  </r>
  <r>
    <x v="2005"/>
    <n v="1970"/>
    <n v="55"/>
    <s v="2n Cycle"/>
    <s v="Divorced"/>
    <s v="Senior"/>
    <n v="65706"/>
    <n v="0"/>
    <n v="0"/>
    <s v="28/06/2013"/>
    <n v="77"/>
    <n v="918"/>
    <n v="10"/>
    <n v="129"/>
    <n v="13"/>
    <n v="0"/>
    <n v="129"/>
    <n v="1070"/>
    <n v="1.6284661979119108E-2"/>
    <s v="Wines"/>
    <x v="1"/>
    <x v="11"/>
    <x v="6"/>
    <x v="1"/>
    <n v="7"/>
    <n v="3"/>
    <n v="11"/>
    <x v="0"/>
  </r>
  <r>
    <x v="2006"/>
    <n v="1976"/>
    <n v="49"/>
    <s v="Graduation"/>
    <s v="Single"/>
    <s v="Adult"/>
    <n v="79941"/>
    <n v="0"/>
    <n v="0"/>
    <s v="28/06/2014"/>
    <n v="72"/>
    <n v="123"/>
    <n v="164"/>
    <n v="266"/>
    <n v="227"/>
    <n v="30"/>
    <n v="174"/>
    <n v="810"/>
    <n v="1.0132472698615228E-2"/>
    <s v="MeatProducts"/>
    <x v="1"/>
    <x v="1"/>
    <x v="1"/>
    <x v="6"/>
    <n v="1"/>
    <n v="3"/>
    <n v="11"/>
    <x v="1"/>
  </r>
  <r>
    <x v="2007"/>
    <n v="1954"/>
    <n v="71"/>
    <s v="PhD"/>
    <s v="Married"/>
    <s v="Senior"/>
    <n v="70421"/>
    <n v="0"/>
    <n v="1"/>
    <s v="28/06/2014"/>
    <n v="98"/>
    <n v="479"/>
    <n v="28"/>
    <n v="136"/>
    <n v="75"/>
    <n v="14"/>
    <n v="35"/>
    <n v="732"/>
    <n v="1.0394626602859943E-2"/>
    <s v="Wines"/>
    <x v="5"/>
    <x v="7"/>
    <x v="6"/>
    <x v="9"/>
    <n v="6"/>
    <n v="3"/>
    <n v="11"/>
    <x v="1"/>
  </r>
  <r>
    <x v="2008"/>
    <n v="1969"/>
    <n v="56"/>
    <s v="Master"/>
    <s v="Married"/>
    <s v="Senior"/>
    <n v="79734"/>
    <n v="0"/>
    <n v="0"/>
    <s v="28/06/2014"/>
    <n v="72"/>
    <n v="572"/>
    <n v="8"/>
    <n v="232"/>
    <n v="23"/>
    <n v="62"/>
    <n v="17"/>
    <n v="897"/>
    <n v="1.1249905937241327E-2"/>
    <s v="Wines"/>
    <x v="1"/>
    <x v="0"/>
    <x v="6"/>
    <x v="3"/>
    <n v="1"/>
    <n v="3"/>
    <n v="11"/>
    <x v="1"/>
  </r>
  <r>
    <x v="2009"/>
    <n v="1965"/>
    <n v="60"/>
    <s v="PhD"/>
    <s v="Divorced"/>
    <s v="Senior"/>
    <n v="36921"/>
    <n v="1"/>
    <n v="1"/>
    <s v="28/07/2013"/>
    <n v="74"/>
    <n v="17"/>
    <n v="1"/>
    <n v="12"/>
    <n v="3"/>
    <n v="1"/>
    <n v="4"/>
    <n v="34"/>
    <n v="9.208851331220715E-4"/>
    <s v="Wines"/>
    <x v="3"/>
    <x v="1"/>
    <x v="4"/>
    <x v="2"/>
    <n v="7"/>
    <n v="3"/>
    <n v="11"/>
    <x v="1"/>
  </r>
  <r>
    <x v="2010"/>
    <n v="1965"/>
    <n v="60"/>
    <s v="PhD"/>
    <s v="Together"/>
    <s v="Senior"/>
    <n v="32727"/>
    <n v="0"/>
    <n v="0"/>
    <s v="28/08/2012"/>
    <n v="38"/>
    <n v="167"/>
    <n v="13"/>
    <n v="180"/>
    <n v="86"/>
    <n v="13"/>
    <n v="70"/>
    <n v="459"/>
    <n v="1.4025116875973966E-2"/>
    <s v="MeatProducts"/>
    <x v="3"/>
    <x v="8"/>
    <x v="6"/>
    <x v="8"/>
    <n v="8"/>
    <n v="3"/>
    <n v="11"/>
    <x v="1"/>
  </r>
  <r>
    <x v="2011"/>
    <n v="1979"/>
    <n v="46"/>
    <s v="2n Cycle"/>
    <s v="Together"/>
    <s v="Adult"/>
    <n v="60839"/>
    <n v="1"/>
    <n v="1"/>
    <s v="28/08/2012"/>
    <n v="72"/>
    <n v="600"/>
    <n v="21"/>
    <n v="128"/>
    <n v="223"/>
    <n v="150"/>
    <n v="128"/>
    <n v="1122"/>
    <n v="1.84421177205411E-2"/>
    <s v="Wines"/>
    <x v="11"/>
    <x v="1"/>
    <x v="3"/>
    <x v="1"/>
    <n v="8"/>
    <n v="3"/>
    <n v="11"/>
    <x v="1"/>
  </r>
  <r>
    <x v="2012"/>
    <n v="1974"/>
    <n v="51"/>
    <s v="PhD"/>
    <s v="Single"/>
    <s v="Senior"/>
    <n v="68352"/>
    <n v="0"/>
    <n v="1"/>
    <s v="28/08/2013"/>
    <n v="47"/>
    <n v="614"/>
    <n v="16"/>
    <n v="132"/>
    <n v="43"/>
    <n v="33"/>
    <n v="33"/>
    <n v="838"/>
    <n v="1.2260065543071162E-2"/>
    <s v="Wines"/>
    <x v="5"/>
    <x v="3"/>
    <x v="2"/>
    <x v="6"/>
    <n v="6"/>
    <n v="3"/>
    <n v="11"/>
    <x v="1"/>
  </r>
  <r>
    <x v="2013"/>
    <n v="1981"/>
    <n v="44"/>
    <s v="Graduation"/>
    <s v="Together"/>
    <s v="Adult"/>
    <n v="38547"/>
    <n v="1"/>
    <n v="0"/>
    <s v="28/08/2013"/>
    <n v="49"/>
    <n v="6"/>
    <n v="1"/>
    <n v="10"/>
    <n v="0"/>
    <n v="1"/>
    <n v="4"/>
    <n v="18"/>
    <n v="4.6696240952603317E-4"/>
    <s v="MeatProducts"/>
    <x v="1"/>
    <x v="6"/>
    <x v="4"/>
    <x v="0"/>
    <n v="8"/>
    <n v="3"/>
    <n v="11"/>
    <x v="1"/>
  </r>
  <r>
    <x v="2014"/>
    <n v="1959"/>
    <n v="66"/>
    <s v="Graduation"/>
    <s v="Divorced"/>
    <s v="Senior"/>
    <n v="52332"/>
    <n v="0"/>
    <n v="0"/>
    <s v="28/08/2013"/>
    <n v="63"/>
    <n v="212"/>
    <n v="5"/>
    <n v="33"/>
    <n v="7"/>
    <n v="0"/>
    <n v="2"/>
    <n v="257"/>
    <n v="4.9109531453030647E-3"/>
    <s v="Wines"/>
    <x v="1"/>
    <x v="4"/>
    <x v="3"/>
    <x v="3"/>
    <n v="4"/>
    <n v="3"/>
    <n v="11"/>
    <x v="1"/>
  </r>
  <r>
    <x v="2015"/>
    <n v="1971"/>
    <n v="54"/>
    <s v="Graduation"/>
    <s v="Together"/>
    <s v="Senior"/>
    <n v="71819"/>
    <n v="0"/>
    <n v="1"/>
    <s v="28/08/2013"/>
    <n v="70"/>
    <n v="1224"/>
    <n v="28"/>
    <n v="140"/>
    <n v="0"/>
    <n v="14"/>
    <n v="168"/>
    <n v="1406"/>
    <n v="1.9576992160848801E-2"/>
    <s v="Wines"/>
    <x v="5"/>
    <x v="4"/>
    <x v="6"/>
    <x v="8"/>
    <n v="6"/>
    <n v="3"/>
    <n v="11"/>
    <x v="1"/>
  </r>
  <r>
    <x v="2016"/>
    <n v="1959"/>
    <n v="66"/>
    <s v="Master"/>
    <s v="Married"/>
    <s v="Senior"/>
    <n v="77520"/>
    <n v="0"/>
    <n v="1"/>
    <s v="28/08/2013"/>
    <n v="30"/>
    <n v="940"/>
    <n v="44"/>
    <n v="396"/>
    <n v="0"/>
    <n v="88"/>
    <n v="58"/>
    <n v="1468"/>
    <n v="1.893704850361197E-2"/>
    <s v="Wines"/>
    <x v="1"/>
    <x v="3"/>
    <x v="5"/>
    <x v="9"/>
    <n v="4"/>
    <n v="3"/>
    <n v="11"/>
    <x v="0"/>
  </r>
  <r>
    <x v="2017"/>
    <n v="1957"/>
    <n v="68"/>
    <s v="Graduation"/>
    <s v="Married"/>
    <s v="Senior"/>
    <n v="78618"/>
    <n v="0"/>
    <n v="0"/>
    <s v="28/09/2012"/>
    <n v="87"/>
    <n v="736"/>
    <n v="163"/>
    <n v="818"/>
    <n v="212"/>
    <n v="163"/>
    <n v="61"/>
    <n v="2092"/>
    <n v="2.6609682261059808E-2"/>
    <s v="MeatProducts"/>
    <x v="1"/>
    <x v="0"/>
    <x v="5"/>
    <x v="5"/>
    <n v="2"/>
    <n v="3"/>
    <n v="11"/>
    <x v="1"/>
  </r>
  <r>
    <x v="2018"/>
    <n v="1950"/>
    <n v="75"/>
    <s v="Master"/>
    <s v="Divorced"/>
    <s v="Senior"/>
    <n v="63120"/>
    <n v="0"/>
    <n v="1"/>
    <s v="28/09/2012"/>
    <n v="53"/>
    <n v="965"/>
    <n v="69"/>
    <n v="279"/>
    <n v="54"/>
    <n v="41"/>
    <n v="69"/>
    <n v="1408"/>
    <n v="2.2306717363751585E-2"/>
    <s v="Wines"/>
    <x v="0"/>
    <x v="3"/>
    <x v="1"/>
    <x v="6"/>
    <n v="7"/>
    <n v="3"/>
    <n v="11"/>
    <x v="0"/>
  </r>
  <r>
    <x v="2019"/>
    <n v="1977"/>
    <n v="48"/>
    <s v="PhD"/>
    <s v="Married"/>
    <s v="Adult"/>
    <n v="69389"/>
    <n v="0"/>
    <n v="1"/>
    <s v="28/09/2012"/>
    <n v="17"/>
    <n v="422"/>
    <n v="7"/>
    <n v="238"/>
    <n v="69"/>
    <n v="46"/>
    <n v="15"/>
    <n v="782"/>
    <n v="1.1269797806568765E-2"/>
    <s v="Wines"/>
    <x v="1"/>
    <x v="8"/>
    <x v="3"/>
    <x v="1"/>
    <n v="4"/>
    <n v="3"/>
    <n v="11"/>
    <x v="1"/>
  </r>
  <r>
    <x v="2020"/>
    <n v="1971"/>
    <n v="54"/>
    <s v="Graduation"/>
    <s v="Married"/>
    <s v="Senior"/>
    <n v="76445"/>
    <n v="1"/>
    <n v="0"/>
    <s v="28/09/2012"/>
    <n v="2"/>
    <n v="739"/>
    <n v="107"/>
    <n v="309"/>
    <n v="140"/>
    <n v="80"/>
    <n v="35"/>
    <n v="1375"/>
    <n v="1.7986787886715941E-2"/>
    <s v="Wines"/>
    <x v="1"/>
    <x v="1"/>
    <x v="2"/>
    <x v="11"/>
    <n v="6"/>
    <n v="3"/>
    <n v="11"/>
    <x v="1"/>
  </r>
  <r>
    <x v="2021"/>
    <n v="1946"/>
    <n v="79"/>
    <s v="Master"/>
    <s v="Married"/>
    <s v="Senior"/>
    <n v="66835"/>
    <n v="0"/>
    <n v="0"/>
    <s v="28/09/2013"/>
    <n v="21"/>
    <n v="620"/>
    <n v="26"/>
    <n v="195"/>
    <n v="34"/>
    <n v="17"/>
    <n v="141"/>
    <n v="892"/>
    <n v="1.3346300591007705E-2"/>
    <s v="Wines"/>
    <x v="1"/>
    <x v="10"/>
    <x v="1"/>
    <x v="11"/>
    <n v="2"/>
    <n v="3"/>
    <n v="11"/>
    <x v="1"/>
  </r>
  <r>
    <x v="2022"/>
    <n v="1983"/>
    <n v="42"/>
    <s v="PhD"/>
    <s v="Together"/>
    <s v="Adult"/>
    <n v="70123"/>
    <n v="0"/>
    <n v="0"/>
    <s v="28/09/2013"/>
    <n v="27"/>
    <n v="1308"/>
    <n v="0"/>
    <n v="396"/>
    <n v="23"/>
    <n v="0"/>
    <n v="0"/>
    <n v="1727"/>
    <n v="2.4628153387618899E-2"/>
    <s v="Wines"/>
    <x v="1"/>
    <x v="5"/>
    <x v="5"/>
    <x v="4"/>
    <n v="3"/>
    <n v="3"/>
    <n v="11"/>
    <x v="1"/>
  </r>
  <r>
    <x v="2023"/>
    <n v="1946"/>
    <n v="79"/>
    <s v="Master"/>
    <s v="Married"/>
    <s v="Senior"/>
    <n v="66835"/>
    <n v="0"/>
    <n v="0"/>
    <s v="28/09/2013"/>
    <n v="21"/>
    <n v="620"/>
    <n v="26"/>
    <n v="195"/>
    <n v="34"/>
    <n v="17"/>
    <n v="141"/>
    <n v="892"/>
    <n v="1.3346300591007705E-2"/>
    <s v="Wines"/>
    <x v="1"/>
    <x v="10"/>
    <x v="1"/>
    <x v="11"/>
    <n v="2"/>
    <n v="3"/>
    <n v="11"/>
    <x v="1"/>
  </r>
  <r>
    <x v="2024"/>
    <n v="1982"/>
    <n v="43"/>
    <s v="2n Cycle"/>
    <s v="Together"/>
    <s v="Adult"/>
    <n v="58582"/>
    <n v="0"/>
    <n v="1"/>
    <s v="28/09/2013"/>
    <n v="15"/>
    <n v="402"/>
    <n v="35"/>
    <n v="106"/>
    <n v="101"/>
    <n v="77"/>
    <n v="42"/>
    <n v="721"/>
    <n v="1.2307534737632721E-2"/>
    <s v="Wines"/>
    <x v="3"/>
    <x v="2"/>
    <x v="3"/>
    <x v="6"/>
    <n v="5"/>
    <n v="3"/>
    <n v="11"/>
    <x v="1"/>
  </r>
  <r>
    <x v="2025"/>
    <n v="1947"/>
    <n v="78"/>
    <s v="PhD"/>
    <s v="Married"/>
    <s v="Senior"/>
    <n v="67472"/>
    <n v="0"/>
    <n v="1"/>
    <s v="28/09/2013"/>
    <n v="93"/>
    <n v="162"/>
    <n v="31"/>
    <n v="127"/>
    <n v="8"/>
    <n v="17"/>
    <n v="69"/>
    <n v="345"/>
    <n v="5.1132321555608252E-3"/>
    <s v="Wines"/>
    <x v="3"/>
    <x v="0"/>
    <x v="3"/>
    <x v="9"/>
    <n v="3"/>
    <n v="3"/>
    <n v="11"/>
    <x v="1"/>
  </r>
  <r>
    <x v="2026"/>
    <n v="1984"/>
    <n v="41"/>
    <s v="Graduation"/>
    <s v="Married"/>
    <s v="Adult"/>
    <n v="40059"/>
    <n v="1"/>
    <n v="0"/>
    <s v="28/09/2013"/>
    <n v="82"/>
    <n v="110"/>
    <n v="29"/>
    <n v="92"/>
    <n v="28"/>
    <n v="10"/>
    <n v="145"/>
    <n v="269"/>
    <n v="6.7150952345290697E-3"/>
    <s v="GoldProds"/>
    <x v="1"/>
    <x v="10"/>
    <x v="3"/>
    <x v="2"/>
    <n v="8"/>
    <n v="3"/>
    <n v="11"/>
    <x v="1"/>
  </r>
  <r>
    <x v="2027"/>
    <n v="1975"/>
    <n v="50"/>
    <s v="Graduation"/>
    <s v="Married"/>
    <s v="Adult"/>
    <n v="23957"/>
    <n v="1"/>
    <n v="0"/>
    <s v="28/10/2012"/>
    <n v="47"/>
    <n v="2"/>
    <n v="1"/>
    <n v="18"/>
    <n v="20"/>
    <n v="11"/>
    <n v="16"/>
    <n v="52"/>
    <n v="2.170555578745252E-3"/>
    <s v="FishProducts"/>
    <x v="1"/>
    <x v="1"/>
    <x v="4"/>
    <x v="2"/>
    <n v="6"/>
    <n v="3"/>
    <n v="11"/>
    <x v="0"/>
  </r>
  <r>
    <x v="2028"/>
    <n v="1975"/>
    <n v="50"/>
    <s v="Graduation"/>
    <s v="Married"/>
    <s v="Adult"/>
    <n v="48178"/>
    <n v="1"/>
    <n v="1"/>
    <s v="28/10/2012"/>
    <n v="69"/>
    <n v="159"/>
    <n v="4"/>
    <n v="45"/>
    <n v="6"/>
    <n v="2"/>
    <n v="38"/>
    <n v="216"/>
    <n v="4.4833741541782553E-3"/>
    <s v="Wines"/>
    <x v="8"/>
    <x v="5"/>
    <x v="0"/>
    <x v="4"/>
    <n v="8"/>
    <n v="3"/>
    <n v="11"/>
    <x v="1"/>
  </r>
  <r>
    <x v="2029"/>
    <n v="1952"/>
    <n v="73"/>
    <s v="2n Cycle"/>
    <s v="Widow"/>
    <s v="Senior"/>
    <n v="28457"/>
    <n v="0"/>
    <n v="0"/>
    <s v="28/10/2012"/>
    <n v="96"/>
    <n v="24"/>
    <n v="1"/>
    <n v="108"/>
    <n v="29"/>
    <n v="29"/>
    <n v="14"/>
    <n v="191"/>
    <n v="6.7118810837403804E-3"/>
    <s v="MeatProducts"/>
    <x v="1"/>
    <x v="0"/>
    <x v="0"/>
    <x v="4"/>
    <n v="8"/>
    <n v="3"/>
    <n v="11"/>
    <x v="1"/>
  </r>
  <r>
    <x v="2030"/>
    <n v="1962"/>
    <n v="63"/>
    <s v="Master"/>
    <s v="Together"/>
    <s v="Senior"/>
    <n v="47175"/>
    <n v="1"/>
    <n v="1"/>
    <s v="28/10/2012"/>
    <n v="81"/>
    <n v="167"/>
    <n v="2"/>
    <n v="44"/>
    <n v="6"/>
    <n v="2"/>
    <n v="19"/>
    <n v="221"/>
    <n v="4.6846846846846845E-3"/>
    <s v="Wines"/>
    <x v="9"/>
    <x v="0"/>
    <x v="3"/>
    <x v="4"/>
    <n v="8"/>
    <n v="3"/>
    <n v="11"/>
    <x v="0"/>
  </r>
  <r>
    <x v="2031"/>
    <n v="1968"/>
    <n v="57"/>
    <s v="Graduation"/>
    <s v="Widow"/>
    <s v="Senior"/>
    <n v="73455"/>
    <n v="0"/>
    <n v="0"/>
    <s v="28/10/2013"/>
    <n v="98"/>
    <n v="901"/>
    <n v="61"/>
    <n v="757"/>
    <n v="186"/>
    <n v="163"/>
    <n v="20"/>
    <n v="2068"/>
    <n v="2.8153291130624192E-2"/>
    <s v="Wines"/>
    <x v="1"/>
    <x v="10"/>
    <x v="2"/>
    <x v="5"/>
    <n v="3"/>
    <n v="3"/>
    <n v="11"/>
    <x v="1"/>
  </r>
  <r>
    <x v="2032"/>
    <n v="1967"/>
    <n v="58"/>
    <s v="Graduation"/>
    <s v="Married"/>
    <s v="Senior"/>
    <n v="22574"/>
    <n v="2"/>
    <n v="1"/>
    <s v="28/10/2013"/>
    <n v="28"/>
    <n v="25"/>
    <n v="0"/>
    <n v="8"/>
    <n v="2"/>
    <n v="0"/>
    <n v="2"/>
    <n v="35"/>
    <n v="1.5504562771329849E-3"/>
    <s v="Wines"/>
    <x v="3"/>
    <x v="1"/>
    <x v="4"/>
    <x v="2"/>
    <n v="7"/>
    <n v="3"/>
    <n v="11"/>
    <x v="1"/>
  </r>
  <r>
    <x v="2033"/>
    <n v="1966"/>
    <n v="59"/>
    <s v="PhD"/>
    <s v="Single"/>
    <s v="Senior"/>
    <n v="69759"/>
    <n v="0"/>
    <n v="0"/>
    <s v="28/10/2013"/>
    <n v="38"/>
    <n v="452"/>
    <n v="20"/>
    <n v="514"/>
    <n v="13"/>
    <n v="30"/>
    <n v="0"/>
    <n v="1029"/>
    <n v="1.475078484496624E-2"/>
    <s v="MeatProducts"/>
    <x v="5"/>
    <x v="0"/>
    <x v="9"/>
    <x v="8"/>
    <n v="3"/>
    <n v="3"/>
    <n v="11"/>
    <x v="0"/>
  </r>
  <r>
    <x v="2034"/>
    <n v="1967"/>
    <n v="58"/>
    <s v="Graduation"/>
    <s v="Married"/>
    <s v="Senior"/>
    <n v="22574"/>
    <n v="2"/>
    <n v="1"/>
    <s v="28/10/2013"/>
    <n v="28"/>
    <n v="25"/>
    <n v="0"/>
    <n v="8"/>
    <n v="2"/>
    <n v="0"/>
    <n v="2"/>
    <n v="35"/>
    <n v="1.5504562771329849E-3"/>
    <s v="Wines"/>
    <x v="3"/>
    <x v="1"/>
    <x v="4"/>
    <x v="2"/>
    <n v="7"/>
    <n v="3"/>
    <n v="11"/>
    <x v="1"/>
  </r>
  <r>
    <x v="2035"/>
    <n v="1988"/>
    <n v="37"/>
    <s v="Master"/>
    <s v="Married"/>
    <s v="Adult"/>
    <n v="78285"/>
    <n v="0"/>
    <n v="0"/>
    <s v="28/10/2013"/>
    <n v="13"/>
    <n v="647"/>
    <n v="107"/>
    <n v="391"/>
    <n v="175"/>
    <n v="67"/>
    <n v="40"/>
    <n v="1387"/>
    <n v="1.7717314939004917E-2"/>
    <s v="Wines"/>
    <x v="1"/>
    <x v="10"/>
    <x v="1"/>
    <x v="5"/>
    <n v="3"/>
    <n v="3"/>
    <n v="11"/>
    <x v="1"/>
  </r>
  <r>
    <x v="2036"/>
    <n v="1987"/>
    <n v="38"/>
    <s v="Master"/>
    <s v="Single"/>
    <s v="Adult"/>
    <n v="41020"/>
    <n v="0"/>
    <n v="0"/>
    <s v="28/10/2013"/>
    <n v="68"/>
    <n v="112"/>
    <n v="1"/>
    <n v="54"/>
    <n v="7"/>
    <n v="7"/>
    <n v="36"/>
    <n v="181"/>
    <n v="4.4124817162359822E-3"/>
    <s v="Wines"/>
    <x v="1"/>
    <x v="4"/>
    <x v="3"/>
    <x v="4"/>
    <n v="3"/>
    <n v="3"/>
    <n v="11"/>
    <x v="1"/>
  </r>
  <r>
    <x v="2037"/>
    <n v="1986"/>
    <n v="39"/>
    <s v="Master"/>
    <s v="Married"/>
    <s v="Adult"/>
    <n v="27161"/>
    <n v="1"/>
    <n v="0"/>
    <s v="28/10/2013"/>
    <n v="41"/>
    <n v="7"/>
    <n v="4"/>
    <n v="23"/>
    <n v="7"/>
    <n v="0"/>
    <n v="11"/>
    <n v="41"/>
    <n v="1.5095173226317147E-3"/>
    <s v="MeatProducts"/>
    <x v="1"/>
    <x v="6"/>
    <x v="4"/>
    <x v="2"/>
    <n v="7"/>
    <n v="3"/>
    <n v="11"/>
    <x v="1"/>
  </r>
  <r>
    <x v="2038"/>
    <n v="1992"/>
    <n v="33"/>
    <s v="Basic"/>
    <s v="Single"/>
    <s v="Adult"/>
    <n v="15253"/>
    <n v="1"/>
    <n v="0"/>
    <s v="28/10/2013"/>
    <n v="13"/>
    <n v="1"/>
    <n v="3"/>
    <n v="3"/>
    <n v="8"/>
    <n v="1"/>
    <n v="13"/>
    <n v="16"/>
    <n v="1.0489739723333114E-3"/>
    <s v="GoldProds"/>
    <x v="3"/>
    <x v="6"/>
    <x v="4"/>
    <x v="2"/>
    <n v="7"/>
    <n v="3"/>
    <n v="11"/>
    <x v="1"/>
  </r>
  <r>
    <x v="2039"/>
    <n v="1984"/>
    <n v="41"/>
    <s v="PhD"/>
    <s v="Single"/>
    <s v="Adult"/>
    <n v="42710"/>
    <n v="1"/>
    <n v="0"/>
    <s v="28/11/2012"/>
    <n v="38"/>
    <n v="252"/>
    <n v="3"/>
    <n v="42"/>
    <n v="4"/>
    <n v="3"/>
    <n v="102"/>
    <n v="304"/>
    <n v="7.117771013814095E-3"/>
    <s v="Wines"/>
    <x v="3"/>
    <x v="0"/>
    <x v="2"/>
    <x v="2"/>
    <n v="6"/>
    <n v="3"/>
    <n v="11"/>
    <x v="1"/>
  </r>
  <r>
    <x v="2040"/>
    <n v="1962"/>
    <n v="63"/>
    <s v="Graduation"/>
    <s v="Married"/>
    <s v="Senior"/>
    <n v="55759"/>
    <n v="0"/>
    <n v="1"/>
    <s v="28/11/2012"/>
    <n v="84"/>
    <n v="675"/>
    <n v="0"/>
    <n v="85"/>
    <n v="10"/>
    <n v="7"/>
    <n v="77"/>
    <n v="777"/>
    <n v="1.3934970139349702E-2"/>
    <s v="Wines"/>
    <x v="0"/>
    <x v="7"/>
    <x v="6"/>
    <x v="7"/>
    <n v="8"/>
    <n v="3"/>
    <n v="11"/>
    <x v="1"/>
  </r>
  <r>
    <x v="2041"/>
    <n v="1991"/>
    <n v="34"/>
    <s v="2n Cycle"/>
    <s v="Together"/>
    <s v="Adult"/>
    <n v="20193"/>
    <n v="0"/>
    <n v="0"/>
    <s v="28/11/2012"/>
    <n v="18"/>
    <n v="8"/>
    <n v="8"/>
    <n v="22"/>
    <n v="24"/>
    <n v="11"/>
    <n v="9"/>
    <n v="73"/>
    <n v="3.6151141484672905E-3"/>
    <s v="FishProducts"/>
    <x v="1"/>
    <x v="6"/>
    <x v="0"/>
    <x v="4"/>
    <n v="4"/>
    <n v="3"/>
    <n v="11"/>
    <x v="1"/>
  </r>
  <r>
    <x v="2042"/>
    <n v="1990"/>
    <n v="35"/>
    <s v="Graduation"/>
    <s v="Married"/>
    <s v="Adult"/>
    <n v="73687"/>
    <n v="0"/>
    <n v="0"/>
    <s v="28/11/2013"/>
    <n v="8"/>
    <n v="559"/>
    <n v="153"/>
    <n v="503"/>
    <n v="218"/>
    <n v="13"/>
    <n v="181"/>
    <n v="1446"/>
    <n v="1.96235428230217E-2"/>
    <s v="Wines"/>
    <x v="1"/>
    <x v="4"/>
    <x v="7"/>
    <x v="6"/>
    <n v="2"/>
    <n v="3"/>
    <n v="11"/>
    <x v="0"/>
  </r>
  <r>
    <x v="2043"/>
    <n v="1959"/>
    <n v="66"/>
    <s v="Graduation"/>
    <s v="Together"/>
    <s v="Senior"/>
    <n v="71232"/>
    <n v="0"/>
    <n v="1"/>
    <s v="28/11/2013"/>
    <n v="91"/>
    <n v="653"/>
    <n v="17"/>
    <n v="170"/>
    <n v="34"/>
    <n v="26"/>
    <n v="17"/>
    <n v="900"/>
    <n v="1.2634770889487871E-2"/>
    <s v="Wines"/>
    <x v="3"/>
    <x v="11"/>
    <x v="3"/>
    <x v="5"/>
    <n v="7"/>
    <n v="3"/>
    <n v="11"/>
    <x v="1"/>
  </r>
  <r>
    <x v="2044"/>
    <n v="1967"/>
    <n v="58"/>
    <s v="Graduation"/>
    <s v="Married"/>
    <s v="Senior"/>
    <n v="51479"/>
    <n v="1"/>
    <n v="1"/>
    <s v="28/12/2012"/>
    <n v="67"/>
    <n v="247"/>
    <n v="8"/>
    <n v="160"/>
    <n v="6"/>
    <n v="8"/>
    <n v="65"/>
    <n v="429"/>
    <n v="8.3334952116396969E-3"/>
    <s v="Wines"/>
    <x v="9"/>
    <x v="10"/>
    <x v="6"/>
    <x v="3"/>
    <n v="7"/>
    <n v="3"/>
    <n v="11"/>
    <x v="1"/>
  </r>
  <r>
    <x v="2045"/>
    <n v="1959"/>
    <n v="66"/>
    <s v="Graduation"/>
    <s v="Married"/>
    <s v="Senior"/>
    <n v="18690"/>
    <n v="0"/>
    <n v="0"/>
    <s v="28/12/2012"/>
    <n v="77"/>
    <n v="6"/>
    <n v="1"/>
    <n v="7"/>
    <n v="23"/>
    <n v="4"/>
    <n v="19"/>
    <n v="41"/>
    <n v="2.1936864633493847E-3"/>
    <s v="FishProducts"/>
    <x v="1"/>
    <x v="6"/>
    <x v="0"/>
    <x v="0"/>
    <n v="8"/>
    <n v="3"/>
    <n v="11"/>
    <x v="1"/>
  </r>
  <r>
    <x v="2046"/>
    <n v="1959"/>
    <n v="66"/>
    <s v="Graduation"/>
    <s v="Married"/>
    <s v="Senior"/>
    <n v="18690"/>
    <n v="0"/>
    <n v="0"/>
    <s v="28/12/2012"/>
    <n v="77"/>
    <n v="6"/>
    <n v="1"/>
    <n v="7"/>
    <n v="23"/>
    <n v="4"/>
    <n v="19"/>
    <n v="41"/>
    <n v="2.1936864633493847E-3"/>
    <s v="FishProducts"/>
    <x v="1"/>
    <x v="6"/>
    <x v="0"/>
    <x v="0"/>
    <n v="8"/>
    <n v="3"/>
    <n v="11"/>
    <x v="1"/>
  </r>
  <r>
    <x v="2047"/>
    <n v="1959"/>
    <n v="66"/>
    <s v="Graduation"/>
    <s v="Married"/>
    <s v="Senior"/>
    <n v="18690"/>
    <n v="0"/>
    <n v="0"/>
    <s v="28/12/2012"/>
    <n v="77"/>
    <n v="6"/>
    <n v="1"/>
    <n v="7"/>
    <n v="23"/>
    <n v="4"/>
    <n v="19"/>
    <n v="41"/>
    <n v="2.1936864633493847E-3"/>
    <s v="FishProducts"/>
    <x v="1"/>
    <x v="6"/>
    <x v="0"/>
    <x v="0"/>
    <n v="8"/>
    <n v="3"/>
    <n v="11"/>
    <x v="1"/>
  </r>
  <r>
    <x v="2048"/>
    <n v="1978"/>
    <n v="47"/>
    <s v="2n Cycle"/>
    <s v="Single"/>
    <s v="Adult"/>
    <n v="36975"/>
    <n v="1"/>
    <n v="0"/>
    <s v="28/12/2013"/>
    <n v="50"/>
    <n v="10"/>
    <n v="6"/>
    <n v="11"/>
    <n v="0"/>
    <n v="4"/>
    <n v="2"/>
    <n v="31"/>
    <n v="8.3840432724814065E-4"/>
    <s v="MeatProducts"/>
    <x v="1"/>
    <x v="6"/>
    <x v="4"/>
    <x v="2"/>
    <n v="7"/>
    <n v="3"/>
    <n v="11"/>
    <x v="1"/>
  </r>
  <r>
    <x v="2049"/>
    <n v="1952"/>
    <n v="73"/>
    <s v="Graduation"/>
    <s v="Together"/>
    <s v="Senior"/>
    <n v="75278"/>
    <n v="0"/>
    <n v="0"/>
    <s v="29/01/2013"/>
    <n v="17"/>
    <n v="304"/>
    <n v="98"/>
    <n v="230"/>
    <n v="150"/>
    <n v="74"/>
    <n v="74"/>
    <n v="856"/>
    <n v="1.1371184144105848E-2"/>
    <s v="Wines"/>
    <x v="1"/>
    <x v="10"/>
    <x v="6"/>
    <x v="11"/>
    <n v="3"/>
    <n v="3"/>
    <n v="11"/>
    <x v="1"/>
  </r>
  <r>
    <x v="2050"/>
    <n v="1973"/>
    <n v="52"/>
    <s v="Master"/>
    <s v="Divorced"/>
    <s v="Senior"/>
    <n v="44051"/>
    <n v="1"/>
    <n v="1"/>
    <s v="29/01/2013"/>
    <n v="20"/>
    <n v="79"/>
    <n v="7"/>
    <n v="58"/>
    <n v="6"/>
    <n v="3"/>
    <n v="18"/>
    <n v="153"/>
    <n v="3.4732469183446461E-3"/>
    <s v="Wines"/>
    <x v="2"/>
    <x v="4"/>
    <x v="0"/>
    <x v="4"/>
    <n v="6"/>
    <n v="3"/>
    <n v="11"/>
    <x v="0"/>
  </r>
  <r>
    <x v="2051"/>
    <n v="1987"/>
    <n v="38"/>
    <s v="Basic"/>
    <s v="Single"/>
    <s v="Adult"/>
    <n v="15038"/>
    <n v="1"/>
    <n v="0"/>
    <s v="29/01/2013"/>
    <n v="93"/>
    <n v="4"/>
    <n v="8"/>
    <n v="11"/>
    <n v="19"/>
    <n v="12"/>
    <n v="26"/>
    <n v="54"/>
    <n v="3.5909030456177681E-3"/>
    <s v="GoldProds"/>
    <x v="3"/>
    <x v="1"/>
    <x v="0"/>
    <x v="0"/>
    <n v="9"/>
    <n v="3"/>
    <n v="11"/>
    <x v="1"/>
  </r>
  <r>
    <x v="2052"/>
    <n v="1954"/>
    <n v="71"/>
    <s v="2n Cycle"/>
    <s v="Married"/>
    <s v="Senior"/>
    <n v="63564"/>
    <n v="0"/>
    <n v="0"/>
    <s v="29/01/2014"/>
    <n v="0"/>
    <n v="769"/>
    <n v="80"/>
    <n v="252"/>
    <n v="15"/>
    <n v="34"/>
    <n v="65"/>
    <n v="1150"/>
    <n v="1.8092001762003651E-2"/>
    <s v="Wines"/>
    <x v="1"/>
    <x v="7"/>
    <x v="11"/>
    <x v="9"/>
    <n v="6"/>
    <n v="3"/>
    <n v="11"/>
    <x v="0"/>
  </r>
  <r>
    <x v="2053"/>
    <n v="1973"/>
    <n v="52"/>
    <s v="Graduation"/>
    <s v="Married"/>
    <s v="Senior"/>
    <n v="67432"/>
    <n v="0"/>
    <n v="1"/>
    <s v="29/03/2013"/>
    <n v="69"/>
    <n v="432"/>
    <n v="79"/>
    <n v="341"/>
    <n v="177"/>
    <n v="136"/>
    <n v="170"/>
    <n v="1165"/>
    <n v="1.7276663898445843E-2"/>
    <s v="Wines"/>
    <x v="3"/>
    <x v="3"/>
    <x v="2"/>
    <x v="4"/>
    <n v="4"/>
    <n v="3"/>
    <n v="11"/>
    <x v="1"/>
  </r>
  <r>
    <x v="2054"/>
    <n v="1956"/>
    <n v="69"/>
    <s v="Graduation"/>
    <s v="Married"/>
    <s v="Senior"/>
    <n v="71391"/>
    <n v="0"/>
    <n v="1"/>
    <s v="29/03/2013"/>
    <n v="50"/>
    <n v="336"/>
    <n v="123"/>
    <n v="274"/>
    <n v="46"/>
    <n v="123"/>
    <n v="141"/>
    <n v="902"/>
    <n v="1.2634645823703269E-2"/>
    <s v="Wines"/>
    <x v="0"/>
    <x v="10"/>
    <x v="2"/>
    <x v="1"/>
    <n v="3"/>
    <n v="3"/>
    <n v="11"/>
    <x v="1"/>
  </r>
  <r>
    <x v="2055"/>
    <n v="1975"/>
    <n v="50"/>
    <s v="2n Cycle"/>
    <s v="Married"/>
    <s v="Adult"/>
    <n v="37284"/>
    <n v="1"/>
    <n v="1"/>
    <s v="29/03/2013"/>
    <n v="46"/>
    <n v="11"/>
    <n v="1"/>
    <n v="2"/>
    <n v="2"/>
    <n v="1"/>
    <n v="6"/>
    <n v="17"/>
    <n v="4.559596609805815E-4"/>
    <s v="Wines"/>
    <x v="1"/>
    <x v="9"/>
    <x v="4"/>
    <x v="2"/>
    <n v="6"/>
    <n v="3"/>
    <n v="11"/>
    <x v="1"/>
  </r>
  <r>
    <x v="2056"/>
    <n v="1960"/>
    <n v="65"/>
    <s v="PhD"/>
    <s v="Together"/>
    <s v="Senior"/>
    <n v="38201"/>
    <n v="0"/>
    <n v="1"/>
    <s v="29/03/2013"/>
    <n v="19"/>
    <n v="233"/>
    <n v="0"/>
    <n v="23"/>
    <n v="0"/>
    <n v="0"/>
    <n v="12"/>
    <n v="256"/>
    <n v="6.7013952514332082E-3"/>
    <s v="Wines"/>
    <x v="2"/>
    <x v="5"/>
    <x v="0"/>
    <x v="8"/>
    <n v="8"/>
    <n v="3"/>
    <n v="11"/>
    <x v="1"/>
  </r>
  <r>
    <x v="2057"/>
    <n v="1975"/>
    <n v="50"/>
    <s v="2n Cycle"/>
    <s v="Married"/>
    <s v="Adult"/>
    <n v="37284"/>
    <n v="1"/>
    <n v="1"/>
    <s v="29/03/2013"/>
    <n v="46"/>
    <n v="11"/>
    <n v="1"/>
    <n v="2"/>
    <n v="2"/>
    <n v="1"/>
    <n v="6"/>
    <n v="17"/>
    <n v="4.559596609805815E-4"/>
    <s v="Wines"/>
    <x v="1"/>
    <x v="9"/>
    <x v="4"/>
    <x v="2"/>
    <n v="6"/>
    <n v="3"/>
    <n v="11"/>
    <x v="1"/>
  </r>
  <r>
    <x v="2058"/>
    <n v="1973"/>
    <n v="52"/>
    <s v="Master"/>
    <s v="Married"/>
    <s v="Senior"/>
    <n v="27159"/>
    <n v="1"/>
    <n v="1"/>
    <s v="29/03/2014"/>
    <n v="33"/>
    <n v="17"/>
    <n v="0"/>
    <n v="3"/>
    <n v="0"/>
    <n v="0"/>
    <n v="1"/>
    <n v="20"/>
    <n v="7.3640413859125888E-4"/>
    <s v="Wines"/>
    <x v="3"/>
    <x v="6"/>
    <x v="4"/>
    <x v="2"/>
    <n v="6"/>
    <n v="3"/>
    <n v="11"/>
    <x v="1"/>
  </r>
  <r>
    <x v="2059"/>
    <n v="1958"/>
    <n v="67"/>
    <s v="Graduation"/>
    <s v="Single"/>
    <s v="Senior"/>
    <n v="45160"/>
    <n v="1"/>
    <n v="1"/>
    <s v="29/03/2014"/>
    <n v="9"/>
    <n v="8"/>
    <n v="2"/>
    <n v="5"/>
    <n v="3"/>
    <n v="0"/>
    <n v="3"/>
    <n v="18"/>
    <n v="3.9858281665190433E-4"/>
    <s v="Wines"/>
    <x v="1"/>
    <x v="6"/>
    <x v="4"/>
    <x v="0"/>
    <n v="7"/>
    <n v="3"/>
    <n v="11"/>
    <x v="1"/>
  </r>
  <r>
    <x v="2060"/>
    <n v="1972"/>
    <n v="53"/>
    <s v="Graduation"/>
    <s v="Married"/>
    <s v="Senior"/>
    <n v="65685"/>
    <n v="0"/>
    <n v="1"/>
    <s v="29/03/2014"/>
    <n v="54"/>
    <n v="642"/>
    <n v="14"/>
    <n v="49"/>
    <n v="0"/>
    <n v="7"/>
    <n v="57"/>
    <n v="712"/>
    <n v="1.0839613305929816E-2"/>
    <s v="Wines"/>
    <x v="1"/>
    <x v="2"/>
    <x v="3"/>
    <x v="6"/>
    <n v="5"/>
    <n v="3"/>
    <n v="11"/>
    <x v="1"/>
  </r>
  <r>
    <x v="2061"/>
    <n v="1954"/>
    <n v="71"/>
    <s v="Master"/>
    <s v="Together"/>
    <s v="Senior"/>
    <n v="60033"/>
    <n v="0"/>
    <n v="1"/>
    <s v="29/03/2014"/>
    <n v="28"/>
    <n v="62"/>
    <n v="1"/>
    <n v="57"/>
    <n v="19"/>
    <n v="11"/>
    <n v="48"/>
    <n v="150"/>
    <n v="2.498625755834291E-3"/>
    <s v="Wines"/>
    <x v="3"/>
    <x v="1"/>
    <x v="0"/>
    <x v="8"/>
    <n v="2"/>
    <n v="3"/>
    <n v="11"/>
    <x v="1"/>
  </r>
  <r>
    <x v="2062"/>
    <n v="1974"/>
    <n v="51"/>
    <s v="Basic"/>
    <s v="Married"/>
    <s v="Senior"/>
    <n v="18393"/>
    <n v="1"/>
    <n v="0"/>
    <s v="29/03/2014"/>
    <n v="2"/>
    <n v="7"/>
    <n v="10"/>
    <n v="13"/>
    <n v="16"/>
    <n v="0"/>
    <n v="4"/>
    <n v="46"/>
    <n v="2.500951448920785E-3"/>
    <s v="FishProducts"/>
    <x v="3"/>
    <x v="4"/>
    <x v="4"/>
    <x v="2"/>
    <n v="8"/>
    <n v="3"/>
    <n v="11"/>
    <x v="1"/>
  </r>
  <r>
    <x v="2063"/>
    <n v="1972"/>
    <n v="53"/>
    <s v="Graduation"/>
    <s v="Married"/>
    <s v="Senior"/>
    <n v="65685"/>
    <n v="0"/>
    <n v="1"/>
    <s v="29/03/2014"/>
    <n v="54"/>
    <n v="642"/>
    <n v="14"/>
    <n v="49"/>
    <n v="0"/>
    <n v="7"/>
    <n v="57"/>
    <n v="712"/>
    <n v="1.0839613305929816E-2"/>
    <s v="Wines"/>
    <x v="1"/>
    <x v="2"/>
    <x v="3"/>
    <x v="6"/>
    <n v="5"/>
    <n v="3"/>
    <n v="11"/>
    <x v="1"/>
  </r>
  <r>
    <x v="2064"/>
    <n v="1980"/>
    <n v="45"/>
    <s v="Graduation"/>
    <s v="Married"/>
    <s v="Adult"/>
    <n v="80011"/>
    <n v="0"/>
    <n v="1"/>
    <s v="29/04/2013"/>
    <n v="3"/>
    <n v="421"/>
    <n v="76"/>
    <n v="536"/>
    <n v="82"/>
    <n v="178"/>
    <n v="102"/>
    <n v="1293"/>
    <n v="1.6160277961780257E-2"/>
    <s v="MeatProducts"/>
    <x v="3"/>
    <x v="3"/>
    <x v="9"/>
    <x v="8"/>
    <n v="4"/>
    <n v="3"/>
    <n v="11"/>
    <x v="1"/>
  </r>
  <r>
    <x v="2065"/>
    <n v="1977"/>
    <n v="48"/>
    <s v="Graduation"/>
    <s v="Together"/>
    <s v="Adult"/>
    <n v="157146"/>
    <n v="0"/>
    <n v="0"/>
    <s v="29/04/2013"/>
    <n v="13"/>
    <n v="1"/>
    <n v="0"/>
    <n v="1725"/>
    <n v="2"/>
    <n v="1"/>
    <n v="1"/>
    <n v="1729"/>
    <n v="1.1002507222582822E-2"/>
    <s v="MeatProducts"/>
    <x v="6"/>
    <x v="9"/>
    <x v="10"/>
    <x v="13"/>
    <n v="1"/>
    <n v="3"/>
    <n v="11"/>
    <x v="1"/>
  </r>
  <r>
    <x v="2066"/>
    <n v="1975"/>
    <n v="50"/>
    <s v="Graduation"/>
    <s v="Together"/>
    <s v="Adult"/>
    <n v="55914"/>
    <n v="0"/>
    <n v="1"/>
    <s v="29/04/2013"/>
    <n v="32"/>
    <n v="384"/>
    <n v="60"/>
    <n v="364"/>
    <n v="119"/>
    <n v="101"/>
    <n v="232"/>
    <n v="1028"/>
    <n v="1.8385377544085559E-2"/>
    <s v="Wines"/>
    <x v="2"/>
    <x v="11"/>
    <x v="9"/>
    <x v="7"/>
    <n v="7"/>
    <n v="3"/>
    <n v="11"/>
    <x v="1"/>
  </r>
  <r>
    <x v="2067"/>
    <n v="1988"/>
    <n v="37"/>
    <s v="Master"/>
    <s v="Single"/>
    <s v="Adult"/>
    <n v="90247"/>
    <n v="0"/>
    <n v="0"/>
    <s v="29/04/2014"/>
    <n v="27"/>
    <n v="1184"/>
    <n v="32"/>
    <n v="352"/>
    <n v="21"/>
    <n v="16"/>
    <n v="16"/>
    <n v="1605"/>
    <n v="1.7784524693341606E-2"/>
    <s v="Wines"/>
    <x v="1"/>
    <x v="4"/>
    <x v="1"/>
    <x v="9"/>
    <n v="1"/>
    <n v="3"/>
    <n v="11"/>
    <x v="0"/>
  </r>
  <r>
    <x v="2068"/>
    <n v="1949"/>
    <n v="76"/>
    <s v="Graduation"/>
    <s v="Married"/>
    <s v="Senior"/>
    <n v="72025"/>
    <n v="0"/>
    <n v="0"/>
    <s v="29/04/2014"/>
    <n v="46"/>
    <n v="967"/>
    <n v="0"/>
    <n v="617"/>
    <n v="43"/>
    <n v="50"/>
    <n v="0"/>
    <n v="1677"/>
    <n v="2.3283582089552238E-2"/>
    <s v="Wines"/>
    <x v="1"/>
    <x v="0"/>
    <x v="8"/>
    <x v="11"/>
    <n v="2"/>
    <n v="3"/>
    <n v="11"/>
    <x v="0"/>
  </r>
  <r>
    <x v="2069"/>
    <n v="1975"/>
    <n v="50"/>
    <s v="Graduation"/>
    <s v="Single"/>
    <s v="Adult"/>
    <n v="57338"/>
    <n v="0"/>
    <n v="1"/>
    <s v="29/04/2014"/>
    <n v="96"/>
    <n v="143"/>
    <n v="6"/>
    <n v="52"/>
    <n v="11"/>
    <n v="8"/>
    <n v="17"/>
    <n v="220"/>
    <n v="3.8368969967560781E-3"/>
    <s v="Wines"/>
    <x v="3"/>
    <x v="0"/>
    <x v="0"/>
    <x v="8"/>
    <n v="5"/>
    <n v="3"/>
    <n v="11"/>
    <x v="1"/>
  </r>
  <r>
    <x v="2070"/>
    <n v="1964"/>
    <n v="61"/>
    <s v="2n Cycle"/>
    <s v="Divorced"/>
    <s v="Senior"/>
    <n v="41713"/>
    <n v="1"/>
    <n v="1"/>
    <s v="29/04/2014"/>
    <n v="57"/>
    <n v="77"/>
    <n v="8"/>
    <n v="44"/>
    <n v="10"/>
    <n v="10"/>
    <n v="25"/>
    <n v="149"/>
    <n v="3.5720279049696736E-3"/>
    <s v="Wines"/>
    <x v="0"/>
    <x v="4"/>
    <x v="0"/>
    <x v="4"/>
    <n v="6"/>
    <n v="3"/>
    <n v="11"/>
    <x v="1"/>
  </r>
  <r>
    <x v="2071"/>
    <n v="1949"/>
    <n v="76"/>
    <s v="Master"/>
    <s v="Widow"/>
    <s v="Senior"/>
    <n v="47570"/>
    <n v="1"/>
    <n v="1"/>
    <s v="29/05/2013"/>
    <n v="3"/>
    <n v="67"/>
    <n v="1"/>
    <n v="20"/>
    <n v="0"/>
    <n v="2"/>
    <n v="31"/>
    <n v="90"/>
    <n v="1.8919487071683834E-3"/>
    <s v="Wines"/>
    <x v="5"/>
    <x v="1"/>
    <x v="3"/>
    <x v="0"/>
    <n v="7"/>
    <n v="3"/>
    <n v="11"/>
    <x v="0"/>
  </r>
  <r>
    <x v="2072"/>
    <n v="1953"/>
    <n v="72"/>
    <s v="Graduation"/>
    <s v="Married"/>
    <s v="Senior"/>
    <n v="47703"/>
    <n v="0"/>
    <n v="1"/>
    <s v="29/05/2013"/>
    <n v="95"/>
    <n v="359"/>
    <n v="0"/>
    <n v="134"/>
    <n v="13"/>
    <n v="26"/>
    <n v="123"/>
    <n v="532"/>
    <n v="1.1152338427352578E-2"/>
    <s v="Wines"/>
    <x v="2"/>
    <x v="10"/>
    <x v="6"/>
    <x v="7"/>
    <n v="5"/>
    <n v="3"/>
    <n v="11"/>
    <x v="1"/>
  </r>
  <r>
    <x v="2073"/>
    <n v="1948"/>
    <n v="77"/>
    <s v="Graduation"/>
    <s v="Married"/>
    <s v="Senior"/>
    <n v="77142"/>
    <n v="0"/>
    <n v="0"/>
    <s v="29/05/2013"/>
    <n v="54"/>
    <n v="476"/>
    <n v="75"/>
    <n v="162"/>
    <n v="29"/>
    <n v="151"/>
    <n v="97"/>
    <n v="893"/>
    <n v="1.1576054548754246E-2"/>
    <s v="Wines"/>
    <x v="1"/>
    <x v="0"/>
    <x v="1"/>
    <x v="7"/>
    <n v="2"/>
    <n v="3"/>
    <n v="11"/>
    <x v="1"/>
  </r>
  <r>
    <x v="2074"/>
    <n v="1969"/>
    <n v="56"/>
    <s v="Graduation"/>
    <s v="Divorced"/>
    <s v="Senior"/>
    <n v="69901"/>
    <n v="0"/>
    <n v="1"/>
    <s v="29/05/2013"/>
    <n v="95"/>
    <n v="312"/>
    <n v="21"/>
    <n v="206"/>
    <n v="102"/>
    <n v="92"/>
    <n v="149"/>
    <n v="733"/>
    <n v="1.0486259137923636E-2"/>
    <s v="Wines"/>
    <x v="5"/>
    <x v="8"/>
    <x v="6"/>
    <x v="5"/>
    <n v="5"/>
    <n v="3"/>
    <n v="11"/>
    <x v="1"/>
  </r>
  <r>
    <x v="2075"/>
    <n v="1978"/>
    <n v="47"/>
    <s v="Master"/>
    <s v="Married"/>
    <s v="Adult"/>
    <n v="43783"/>
    <n v="1"/>
    <n v="0"/>
    <s v="29/05/2014"/>
    <n v="22"/>
    <n v="327"/>
    <n v="9"/>
    <n v="125"/>
    <n v="25"/>
    <n v="4"/>
    <n v="139"/>
    <n v="490"/>
    <n v="1.1191558367402873E-2"/>
    <s v="Wines"/>
    <x v="8"/>
    <x v="8"/>
    <x v="0"/>
    <x v="7"/>
    <n v="7"/>
    <n v="3"/>
    <n v="11"/>
    <x v="1"/>
  </r>
  <r>
    <x v="2076"/>
    <n v="1973"/>
    <n v="52"/>
    <s v="PhD"/>
    <s v="Married"/>
    <s v="Senior"/>
    <n v="85844"/>
    <n v="0"/>
    <n v="0"/>
    <s v="29/05/2014"/>
    <n v="62"/>
    <n v="938"/>
    <n v="19"/>
    <n v="843"/>
    <n v="25"/>
    <n v="95"/>
    <n v="38"/>
    <n v="1920"/>
    <n v="2.236615255579889E-2"/>
    <s v="Wines"/>
    <x v="1"/>
    <x v="10"/>
    <x v="9"/>
    <x v="9"/>
    <n v="2"/>
    <n v="3"/>
    <n v="11"/>
    <x v="1"/>
  </r>
  <r>
    <x v="2077"/>
    <n v="1961"/>
    <n v="64"/>
    <s v="Graduation"/>
    <s v="Married"/>
    <s v="Senior"/>
    <n v="79410"/>
    <n v="0"/>
    <n v="0"/>
    <s v="29/05/2014"/>
    <n v="19"/>
    <n v="658"/>
    <n v="80"/>
    <n v="483"/>
    <n v="123"/>
    <n v="13"/>
    <n v="13"/>
    <n v="1357"/>
    <n v="1.7088527893212441E-2"/>
    <s v="Wines"/>
    <x v="1"/>
    <x v="4"/>
    <x v="3"/>
    <x v="8"/>
    <n v="1"/>
    <n v="3"/>
    <n v="11"/>
    <x v="1"/>
  </r>
  <r>
    <x v="2078"/>
    <n v="1962"/>
    <n v="63"/>
    <s v="Graduation"/>
    <s v="Together"/>
    <s v="Senior"/>
    <n v="50127"/>
    <n v="0"/>
    <n v="1"/>
    <s v="29/05/2014"/>
    <n v="88"/>
    <n v="274"/>
    <n v="0"/>
    <n v="21"/>
    <n v="4"/>
    <n v="6"/>
    <n v="15"/>
    <n v="305"/>
    <n v="6.0845452550521671E-3"/>
    <s v="Wines"/>
    <x v="1"/>
    <x v="5"/>
    <x v="0"/>
    <x v="3"/>
    <n v="6"/>
    <n v="3"/>
    <n v="11"/>
    <x v="1"/>
  </r>
  <r>
    <x v="2079"/>
    <n v="1976"/>
    <n v="49"/>
    <s v="Graduation"/>
    <s v="Divorced"/>
    <s v="Adult"/>
    <n v="64892"/>
    <n v="0"/>
    <n v="1"/>
    <s v="29/05/2014"/>
    <n v="77"/>
    <n v="527"/>
    <n v="24"/>
    <n v="230"/>
    <n v="32"/>
    <n v="24"/>
    <n v="65"/>
    <n v="837"/>
    <n v="1.2898354188497812E-2"/>
    <s v="Wines"/>
    <x v="3"/>
    <x v="10"/>
    <x v="1"/>
    <x v="1"/>
    <n v="4"/>
    <n v="3"/>
    <n v="11"/>
    <x v="1"/>
  </r>
  <r>
    <x v="2080"/>
    <n v="1992"/>
    <n v="33"/>
    <s v="Basic"/>
    <s v="Single"/>
    <s v="Adult"/>
    <n v="18746"/>
    <n v="1"/>
    <n v="0"/>
    <s v="29/05/2014"/>
    <n v="41"/>
    <n v="2"/>
    <n v="10"/>
    <n v="11"/>
    <n v="12"/>
    <n v="9"/>
    <n v="20"/>
    <n v="44"/>
    <n v="2.3471673957110848E-3"/>
    <s v="GoldProds"/>
    <x v="3"/>
    <x v="4"/>
    <x v="4"/>
    <x v="2"/>
    <n v="6"/>
    <n v="3"/>
    <n v="11"/>
    <x v="1"/>
  </r>
  <r>
    <x v="2081"/>
    <n v="1966"/>
    <n v="59"/>
    <s v="PhD"/>
    <s v="Single"/>
    <s v="Senior"/>
    <n v="78420"/>
    <n v="0"/>
    <n v="0"/>
    <s v="29/06/2013"/>
    <n v="75"/>
    <n v="604"/>
    <n v="28"/>
    <n v="674"/>
    <n v="91"/>
    <n v="28"/>
    <n v="28"/>
    <n v="1425"/>
    <n v="1.8171384850803367E-2"/>
    <s v="MeatProducts"/>
    <x v="1"/>
    <x v="4"/>
    <x v="11"/>
    <x v="7"/>
    <n v="1"/>
    <n v="3"/>
    <n v="11"/>
    <x v="1"/>
  </r>
  <r>
    <x v="2082"/>
    <n v="1971"/>
    <n v="54"/>
    <s v="Graduation"/>
    <s v="Together"/>
    <s v="Senior"/>
    <n v="74538"/>
    <n v="0"/>
    <n v="0"/>
    <s v="29/06/2013"/>
    <n v="21"/>
    <n v="380"/>
    <n v="98"/>
    <n v="733"/>
    <n v="110"/>
    <n v="112"/>
    <n v="28"/>
    <n v="1433"/>
    <n v="1.9225093241031419E-2"/>
    <s v="MeatProducts"/>
    <x v="1"/>
    <x v="3"/>
    <x v="8"/>
    <x v="8"/>
    <n v="3"/>
    <n v="3"/>
    <n v="11"/>
    <x v="0"/>
  </r>
  <r>
    <x v="2083"/>
    <n v="1986"/>
    <n v="39"/>
    <s v="PhD"/>
    <s v="Together"/>
    <s v="Adult"/>
    <n v="38197"/>
    <n v="1"/>
    <n v="0"/>
    <s v="29/06/2013"/>
    <n v="86"/>
    <n v="23"/>
    <n v="0"/>
    <n v="11"/>
    <n v="2"/>
    <n v="1"/>
    <n v="3"/>
    <n v="37"/>
    <n v="9.686624604026494E-4"/>
    <s v="Wines"/>
    <x v="1"/>
    <x v="6"/>
    <x v="4"/>
    <x v="2"/>
    <n v="5"/>
    <n v="3"/>
    <n v="11"/>
    <x v="1"/>
  </r>
  <r>
    <x v="2084"/>
    <n v="1952"/>
    <n v="73"/>
    <s v="Graduation"/>
    <s v="Divorced"/>
    <s v="Senior"/>
    <n v="69142"/>
    <n v="0"/>
    <n v="1"/>
    <s v="29/06/2014"/>
    <n v="50"/>
    <n v="448"/>
    <n v="4"/>
    <n v="34"/>
    <n v="6"/>
    <n v="4"/>
    <n v="39"/>
    <n v="496"/>
    <n v="7.173642648462584E-3"/>
    <s v="Wines"/>
    <x v="5"/>
    <x v="3"/>
    <x v="0"/>
    <x v="9"/>
    <n v="5"/>
    <n v="3"/>
    <n v="11"/>
    <x v="1"/>
  </r>
  <r>
    <x v="2085"/>
    <n v="1956"/>
    <n v="69"/>
    <s v="PhD"/>
    <s v="Widow"/>
    <s v="Senior"/>
    <n v="35340"/>
    <n v="1"/>
    <n v="1"/>
    <s v="29/06/2014"/>
    <n v="1"/>
    <n v="27"/>
    <n v="0"/>
    <n v="12"/>
    <n v="0"/>
    <n v="1"/>
    <n v="5"/>
    <n v="40"/>
    <n v="1.1318619128466328E-3"/>
    <s v="Wines"/>
    <x v="3"/>
    <x v="1"/>
    <x v="4"/>
    <x v="2"/>
    <n v="5"/>
    <n v="3"/>
    <n v="11"/>
    <x v="1"/>
  </r>
  <r>
    <x v="2086"/>
    <n v="1972"/>
    <n v="53"/>
    <s v="Graduation"/>
    <s v="Married"/>
    <s v="Senior"/>
    <n v="40321"/>
    <n v="1"/>
    <n v="1"/>
    <s v="29/07/2013"/>
    <n v="59"/>
    <n v="44"/>
    <n v="4"/>
    <n v="21"/>
    <n v="6"/>
    <n v="0"/>
    <n v="27"/>
    <n v="75"/>
    <n v="1.8600729148582624E-3"/>
    <s v="Wines"/>
    <x v="3"/>
    <x v="4"/>
    <x v="4"/>
    <x v="2"/>
    <n v="7"/>
    <n v="3"/>
    <n v="11"/>
    <x v="1"/>
  </r>
  <r>
    <x v="2087"/>
    <n v="1964"/>
    <n v="61"/>
    <s v="PhD"/>
    <s v="Married"/>
    <s v="Senior"/>
    <n v="59304"/>
    <n v="0"/>
    <n v="1"/>
    <s v="29/07/2013"/>
    <n v="81"/>
    <n v="418"/>
    <n v="61"/>
    <n v="428"/>
    <n v="80"/>
    <n v="51"/>
    <n v="10"/>
    <n v="1038"/>
    <n v="1.7503035208417644E-2"/>
    <s v="MeatProducts"/>
    <x v="5"/>
    <x v="8"/>
    <x v="8"/>
    <x v="5"/>
    <n v="5"/>
    <n v="3"/>
    <n v="11"/>
    <x v="1"/>
  </r>
  <r>
    <x v="2088"/>
    <n v="1972"/>
    <n v="53"/>
    <s v="Graduation"/>
    <s v="Married"/>
    <s v="Senior"/>
    <n v="40321"/>
    <n v="1"/>
    <n v="1"/>
    <s v="29/07/2013"/>
    <n v="59"/>
    <n v="44"/>
    <n v="4"/>
    <n v="21"/>
    <n v="6"/>
    <n v="0"/>
    <n v="27"/>
    <n v="75"/>
    <n v="1.8600729148582624E-3"/>
    <s v="Wines"/>
    <x v="3"/>
    <x v="4"/>
    <x v="4"/>
    <x v="2"/>
    <n v="7"/>
    <n v="3"/>
    <n v="11"/>
    <x v="1"/>
  </r>
  <r>
    <x v="2089"/>
    <n v="1948"/>
    <n v="77"/>
    <s v="Graduation"/>
    <s v="Single"/>
    <s v="Senior"/>
    <n v="90842"/>
    <n v="0"/>
    <n v="0"/>
    <s v="29/07/2013"/>
    <n v="57"/>
    <n v="774"/>
    <n v="70"/>
    <n v="118"/>
    <n v="182"/>
    <n v="187"/>
    <n v="93"/>
    <n v="1331"/>
    <n v="1.4651813038022061E-2"/>
    <s v="Wines"/>
    <x v="1"/>
    <x v="0"/>
    <x v="7"/>
    <x v="11"/>
    <n v="1"/>
    <n v="3"/>
    <n v="11"/>
    <x v="1"/>
  </r>
  <r>
    <x v="2090"/>
    <n v="1951"/>
    <n v="74"/>
    <s v="Graduation"/>
    <s v="Married"/>
    <s v="Senior"/>
    <n v="71965"/>
    <n v="0"/>
    <n v="1"/>
    <s v="29/07/2013"/>
    <n v="21"/>
    <n v="572"/>
    <n v="19"/>
    <n v="286"/>
    <n v="50"/>
    <n v="38"/>
    <n v="248"/>
    <n v="965"/>
    <n v="1.34092961856458E-2"/>
    <s v="Wines"/>
    <x v="5"/>
    <x v="10"/>
    <x v="6"/>
    <x v="8"/>
    <n v="3"/>
    <n v="3"/>
    <n v="11"/>
    <x v="1"/>
  </r>
  <r>
    <x v="2091"/>
    <n v="1985"/>
    <n v="40"/>
    <s v="Graduation"/>
    <s v="Single"/>
    <s v="Adult"/>
    <n v="29760"/>
    <n v="1"/>
    <n v="0"/>
    <s v="29/08/2012"/>
    <n v="87"/>
    <n v="64"/>
    <n v="4"/>
    <n v="68"/>
    <n v="7"/>
    <n v="5"/>
    <n v="17"/>
    <n v="148"/>
    <n v="4.9731182795698927E-3"/>
    <s v="MeatProducts"/>
    <x v="2"/>
    <x v="4"/>
    <x v="0"/>
    <x v="4"/>
    <n v="8"/>
    <n v="3"/>
    <n v="11"/>
    <x v="1"/>
  </r>
  <r>
    <x v="2092"/>
    <n v="1967"/>
    <n v="58"/>
    <s v="Graduation"/>
    <s v="Together"/>
    <s v="Senior"/>
    <n v="75702"/>
    <n v="1"/>
    <n v="1"/>
    <s v="29/08/2012"/>
    <n v="77"/>
    <n v="650"/>
    <n v="28"/>
    <n v="353"/>
    <n v="45"/>
    <n v="42"/>
    <n v="30"/>
    <n v="1118"/>
    <n v="1.4768434123272833E-2"/>
    <s v="Wines"/>
    <x v="0"/>
    <x v="0"/>
    <x v="9"/>
    <x v="12"/>
    <n v="8"/>
    <n v="3"/>
    <n v="11"/>
    <x v="1"/>
  </r>
  <r>
    <x v="2093"/>
    <n v="1980"/>
    <n v="45"/>
    <s v="Graduation"/>
    <s v="Single"/>
    <s v="Adult"/>
    <n v="28071"/>
    <n v="0"/>
    <n v="0"/>
    <s v="29/08/2012"/>
    <n v="65"/>
    <n v="39"/>
    <n v="33"/>
    <n v="130"/>
    <n v="41"/>
    <n v="26"/>
    <n v="44"/>
    <n v="269"/>
    <n v="9.5828435039720713E-3"/>
    <s v="MeatProducts"/>
    <x v="3"/>
    <x v="5"/>
    <x v="0"/>
    <x v="8"/>
    <n v="8"/>
    <n v="3"/>
    <n v="11"/>
    <x v="1"/>
  </r>
  <r>
    <x v="2094"/>
    <n v="1974"/>
    <n v="51"/>
    <s v="Graduation"/>
    <s v="Married"/>
    <s v="Senior"/>
    <n v="42557"/>
    <n v="0"/>
    <n v="1"/>
    <s v="29/08/2012"/>
    <n v="98"/>
    <n v="192"/>
    <n v="5"/>
    <n v="53"/>
    <n v="0"/>
    <n v="5"/>
    <n v="15"/>
    <n v="255"/>
    <n v="5.9919637192471275E-3"/>
    <s v="Wines"/>
    <x v="2"/>
    <x v="10"/>
    <x v="0"/>
    <x v="4"/>
    <n v="8"/>
    <n v="3"/>
    <n v="11"/>
    <x v="1"/>
  </r>
  <r>
    <x v="2095"/>
    <n v="1964"/>
    <n v="61"/>
    <s v="Graduation"/>
    <s v="Together"/>
    <s v="Senior"/>
    <n v="68142"/>
    <n v="0"/>
    <n v="1"/>
    <s v="29/08/2012"/>
    <n v="96"/>
    <n v="897"/>
    <n v="126"/>
    <n v="196"/>
    <n v="91"/>
    <n v="112"/>
    <n v="37"/>
    <n v="1422"/>
    <n v="2.0868187021220393E-2"/>
    <s v="Wines"/>
    <x v="5"/>
    <x v="7"/>
    <x v="1"/>
    <x v="9"/>
    <n v="6"/>
    <n v="3"/>
    <n v="11"/>
    <x v="1"/>
  </r>
  <r>
    <x v="2096"/>
    <n v="1979"/>
    <n v="46"/>
    <s v="Graduation"/>
    <s v="Married"/>
    <s v="Adult"/>
    <n v="7500"/>
    <n v="0"/>
    <n v="1"/>
    <s v="29/08/2012"/>
    <n v="61"/>
    <n v="5"/>
    <n v="2"/>
    <n v="3"/>
    <n v="3"/>
    <n v="0"/>
    <n v="5"/>
    <n v="13"/>
    <n v="1.7333333333333333E-3"/>
    <s v="Wines"/>
    <x v="1"/>
    <x v="6"/>
    <x v="4"/>
    <x v="0"/>
    <n v="8"/>
    <n v="3"/>
    <n v="11"/>
    <x v="1"/>
  </r>
  <r>
    <x v="2097"/>
    <n v="1985"/>
    <n v="40"/>
    <s v="Graduation"/>
    <s v="Single"/>
    <s v="Adult"/>
    <n v="29760"/>
    <n v="1"/>
    <n v="0"/>
    <s v="29/08/2012"/>
    <n v="87"/>
    <n v="64"/>
    <n v="4"/>
    <n v="68"/>
    <n v="7"/>
    <n v="5"/>
    <n v="17"/>
    <n v="148"/>
    <n v="4.9731182795698927E-3"/>
    <s v="MeatProducts"/>
    <x v="2"/>
    <x v="4"/>
    <x v="0"/>
    <x v="4"/>
    <n v="8"/>
    <n v="3"/>
    <n v="11"/>
    <x v="1"/>
  </r>
  <r>
    <x v="2098"/>
    <n v="1975"/>
    <n v="50"/>
    <s v="Graduation"/>
    <s v="Married"/>
    <s v="Adult"/>
    <n v="79205"/>
    <n v="0"/>
    <n v="0"/>
    <s v="29/08/2012"/>
    <n v="73"/>
    <n v="504"/>
    <n v="23"/>
    <n v="117"/>
    <n v="179"/>
    <n v="28"/>
    <n v="44"/>
    <n v="851"/>
    <n v="1.0744271195000316E-2"/>
    <s v="Wines"/>
    <x v="1"/>
    <x v="10"/>
    <x v="2"/>
    <x v="4"/>
    <n v="4"/>
    <n v="3"/>
    <n v="11"/>
    <x v="0"/>
  </r>
  <r>
    <x v="2099"/>
    <n v="1951"/>
    <n v="74"/>
    <s v="Master"/>
    <s v="Single"/>
    <s v="Senior"/>
    <n v="49389"/>
    <n v="1"/>
    <n v="1"/>
    <s v="29/08/2013"/>
    <n v="55"/>
    <n v="40"/>
    <n v="0"/>
    <n v="19"/>
    <n v="2"/>
    <n v="1"/>
    <n v="3"/>
    <n v="62"/>
    <n v="1.2553402579521757E-3"/>
    <s v="Wines"/>
    <x v="1"/>
    <x v="1"/>
    <x v="4"/>
    <x v="2"/>
    <n v="7"/>
    <n v="3"/>
    <n v="11"/>
    <x v="1"/>
  </r>
  <r>
    <x v="2100"/>
    <n v="1970"/>
    <n v="55"/>
    <s v="Master"/>
    <s v="Single"/>
    <s v="Senior"/>
    <n v="29548"/>
    <n v="1"/>
    <n v="0"/>
    <s v="29/08/2013"/>
    <n v="52"/>
    <n v="7"/>
    <n v="1"/>
    <n v="6"/>
    <n v="3"/>
    <n v="1"/>
    <n v="11"/>
    <n v="18"/>
    <n v="6.0917828617842161E-4"/>
    <s v="GoldProds"/>
    <x v="1"/>
    <x v="6"/>
    <x v="0"/>
    <x v="0"/>
    <n v="4"/>
    <n v="3"/>
    <n v="11"/>
    <x v="1"/>
  </r>
  <r>
    <x v="2101"/>
    <n v="1949"/>
    <n v="76"/>
    <s v="PhD"/>
    <s v="Married"/>
    <s v="Senior"/>
    <n v="156924"/>
    <n v="0"/>
    <n v="0"/>
    <s v="29/08/2013"/>
    <n v="85"/>
    <n v="2"/>
    <n v="1"/>
    <n v="2"/>
    <n v="1"/>
    <n v="1"/>
    <n v="1"/>
    <n v="7"/>
    <n v="4.4607580739721139E-5"/>
    <s v="Wines"/>
    <x v="6"/>
    <x v="9"/>
    <x v="4"/>
    <x v="13"/>
    <n v="0"/>
    <n v="3"/>
    <n v="11"/>
    <x v="1"/>
  </r>
  <r>
    <x v="2102"/>
    <n v="1991"/>
    <n v="34"/>
    <s v="2n Cycle"/>
    <s v="Single"/>
    <s v="Adult"/>
    <n v="61618"/>
    <n v="0"/>
    <n v="0"/>
    <s v="29/09/2012"/>
    <n v="27"/>
    <n v="605"/>
    <n v="91"/>
    <n v="399"/>
    <n v="0"/>
    <n v="45"/>
    <n v="205"/>
    <n v="1140"/>
    <n v="1.8501087344607096E-2"/>
    <s v="Wines"/>
    <x v="3"/>
    <x v="4"/>
    <x v="9"/>
    <x v="7"/>
    <n v="3"/>
    <n v="3"/>
    <n v="11"/>
    <x v="1"/>
  </r>
  <r>
    <x v="2103"/>
    <n v="1976"/>
    <n v="49"/>
    <s v="Master"/>
    <s v="Married"/>
    <s v="Adult"/>
    <n v="81929"/>
    <n v="1"/>
    <n v="0"/>
    <s v="29/09/2012"/>
    <n v="60"/>
    <n v="1486"/>
    <n v="55"/>
    <n v="278"/>
    <n v="49"/>
    <n v="0"/>
    <n v="185"/>
    <n v="1868"/>
    <n v="2.2800229466977504E-2"/>
    <s v="Wines"/>
    <x v="3"/>
    <x v="0"/>
    <x v="1"/>
    <x v="5"/>
    <n v="6"/>
    <n v="3"/>
    <n v="11"/>
    <x v="0"/>
  </r>
  <r>
    <x v="2104"/>
    <n v="1952"/>
    <n v="73"/>
    <s v="PhD"/>
    <s v="Divorced"/>
    <s v="Senior"/>
    <n v="46610"/>
    <n v="0"/>
    <n v="2"/>
    <s v="29/10/2012"/>
    <n v="8"/>
    <n v="96"/>
    <n v="12"/>
    <n v="96"/>
    <n v="33"/>
    <n v="22"/>
    <n v="43"/>
    <n v="259"/>
    <n v="5.5567474790817421E-3"/>
    <s v="Wines"/>
    <x v="8"/>
    <x v="0"/>
    <x v="0"/>
    <x v="3"/>
    <n v="6"/>
    <n v="3"/>
    <n v="11"/>
    <x v="0"/>
  </r>
  <r>
    <x v="2105"/>
    <n v="1969"/>
    <n v="56"/>
    <s v="Master"/>
    <s v="Together"/>
    <s v="Senior"/>
    <n v="65176"/>
    <n v="0"/>
    <n v="1"/>
    <s v="29/10/2012"/>
    <n v="57"/>
    <n v="960"/>
    <n v="28"/>
    <n v="183"/>
    <n v="220"/>
    <n v="70"/>
    <n v="70"/>
    <n v="1461"/>
    <n v="2.2416226831962687E-2"/>
    <s v="Wines"/>
    <x v="2"/>
    <x v="2"/>
    <x v="9"/>
    <x v="3"/>
    <n v="6"/>
    <n v="3"/>
    <n v="11"/>
    <x v="1"/>
  </r>
  <r>
    <x v="2106"/>
    <n v="1989"/>
    <n v="36"/>
    <s v="Graduation"/>
    <s v="Married"/>
    <s v="Adult"/>
    <n v="42387"/>
    <n v="1"/>
    <n v="0"/>
    <s v="29/10/2012"/>
    <n v="42"/>
    <n v="235"/>
    <n v="0"/>
    <n v="235"/>
    <n v="19"/>
    <n v="4"/>
    <n v="191"/>
    <n v="493"/>
    <n v="1.16309245759313E-2"/>
    <s v="Wines"/>
    <x v="0"/>
    <x v="3"/>
    <x v="0"/>
    <x v="9"/>
    <n v="8"/>
    <n v="3"/>
    <n v="11"/>
    <x v="1"/>
  </r>
  <r>
    <x v="2107"/>
    <n v="1986"/>
    <n v="39"/>
    <s v="Basic"/>
    <s v="Married"/>
    <s v="Adult"/>
    <n v="20425"/>
    <n v="1"/>
    <n v="0"/>
    <s v="29/10/2012"/>
    <n v="5"/>
    <n v="4"/>
    <n v="12"/>
    <n v="5"/>
    <n v="3"/>
    <n v="16"/>
    <n v="17"/>
    <n v="40"/>
    <n v="1.9583843329253367E-3"/>
    <s v="GoldProds"/>
    <x v="3"/>
    <x v="1"/>
    <x v="4"/>
    <x v="2"/>
    <n v="7"/>
    <n v="3"/>
    <n v="11"/>
    <x v="1"/>
  </r>
  <r>
    <x v="2108"/>
    <n v="1955"/>
    <n v="70"/>
    <s v="Graduation"/>
    <s v="Together"/>
    <s v="Senior"/>
    <n v="42586"/>
    <n v="1"/>
    <n v="1"/>
    <s v="29/10/2012"/>
    <n v="7"/>
    <n v="194"/>
    <n v="2"/>
    <n v="56"/>
    <n v="0"/>
    <n v="0"/>
    <n v="0"/>
    <n v="252"/>
    <n v="5.9174376555675571E-3"/>
    <s v="Wines"/>
    <x v="0"/>
    <x v="0"/>
    <x v="0"/>
    <x v="3"/>
    <n v="8"/>
    <n v="3"/>
    <n v="11"/>
    <x v="0"/>
  </r>
  <r>
    <x v="2109"/>
    <n v="1955"/>
    <n v="70"/>
    <s v="Graduation"/>
    <s v="Together"/>
    <s v="Senior"/>
    <n v="42586"/>
    <n v="1"/>
    <n v="1"/>
    <s v="29/10/2012"/>
    <n v="7"/>
    <n v="194"/>
    <n v="2"/>
    <n v="56"/>
    <n v="0"/>
    <n v="0"/>
    <n v="0"/>
    <n v="252"/>
    <n v="5.9174376555675571E-3"/>
    <s v="Wines"/>
    <x v="0"/>
    <x v="0"/>
    <x v="0"/>
    <x v="3"/>
    <n v="8"/>
    <n v="3"/>
    <n v="11"/>
    <x v="0"/>
  </r>
  <r>
    <x v="2110"/>
    <n v="1978"/>
    <n v="47"/>
    <s v="PhD"/>
    <s v="Married"/>
    <s v="Adult"/>
    <n v="72159"/>
    <n v="0"/>
    <n v="0"/>
    <s v="29/10/2012"/>
    <n v="62"/>
    <n v="322"/>
    <n v="53"/>
    <n v="899"/>
    <n v="34"/>
    <n v="40"/>
    <n v="53"/>
    <n v="1348"/>
    <n v="1.8680968416968084E-2"/>
    <s v="MeatProducts"/>
    <x v="1"/>
    <x v="0"/>
    <x v="9"/>
    <x v="5"/>
    <n v="2"/>
    <n v="3"/>
    <n v="11"/>
    <x v="1"/>
  </r>
  <r>
    <x v="2111"/>
    <n v="1952"/>
    <n v="73"/>
    <s v="PhD"/>
    <s v="Married"/>
    <s v="Senior"/>
    <n v="77610"/>
    <n v="0"/>
    <n v="1"/>
    <s v="29/10/2012"/>
    <n v="70"/>
    <n v="1245"/>
    <n v="33"/>
    <n v="332"/>
    <n v="21"/>
    <n v="33"/>
    <n v="16"/>
    <n v="1664"/>
    <n v="2.1440536013400336E-2"/>
    <s v="Wines"/>
    <x v="3"/>
    <x v="0"/>
    <x v="5"/>
    <x v="4"/>
    <n v="7"/>
    <n v="3"/>
    <n v="11"/>
    <x v="1"/>
  </r>
  <r>
    <x v="2112"/>
    <n v="1986"/>
    <n v="39"/>
    <s v="Basic"/>
    <s v="Married"/>
    <s v="Adult"/>
    <n v="20425"/>
    <n v="1"/>
    <n v="0"/>
    <s v="29/10/2012"/>
    <n v="5"/>
    <n v="4"/>
    <n v="12"/>
    <n v="5"/>
    <n v="3"/>
    <n v="16"/>
    <n v="17"/>
    <n v="40"/>
    <n v="1.9583843329253367E-3"/>
    <s v="GoldProds"/>
    <x v="3"/>
    <x v="1"/>
    <x v="4"/>
    <x v="2"/>
    <n v="7"/>
    <n v="3"/>
    <n v="11"/>
    <x v="1"/>
  </r>
  <r>
    <x v="2113"/>
    <n v="1978"/>
    <n v="47"/>
    <s v="Graduation"/>
    <s v="Married"/>
    <s v="Adult"/>
    <n v="51267"/>
    <n v="1"/>
    <n v="1"/>
    <s v="29/10/2013"/>
    <n v="37"/>
    <n v="183"/>
    <n v="2"/>
    <n v="64"/>
    <n v="7"/>
    <n v="2"/>
    <n v="12"/>
    <n v="258"/>
    <n v="5.0324770320088943E-3"/>
    <s v="Wines"/>
    <x v="2"/>
    <x v="4"/>
    <x v="6"/>
    <x v="8"/>
    <n v="4"/>
    <n v="3"/>
    <n v="11"/>
    <x v="1"/>
  </r>
  <r>
    <x v="2114"/>
    <n v="1985"/>
    <n v="40"/>
    <s v="Graduation"/>
    <s v="Single"/>
    <s v="Adult"/>
    <n v="72903"/>
    <n v="0"/>
    <n v="0"/>
    <s v="29/10/2013"/>
    <n v="74"/>
    <n v="1067"/>
    <n v="138"/>
    <n v="750"/>
    <n v="0"/>
    <n v="19"/>
    <n v="39"/>
    <n v="1974"/>
    <n v="2.7077075017488992E-2"/>
    <s v="Wines"/>
    <x v="1"/>
    <x v="8"/>
    <x v="2"/>
    <x v="7"/>
    <n v="4"/>
    <n v="3"/>
    <n v="11"/>
    <x v="0"/>
  </r>
  <r>
    <x v="2115"/>
    <n v="1990"/>
    <n v="35"/>
    <s v="Graduation"/>
    <s v="Married"/>
    <s v="Adult"/>
    <n v="18351"/>
    <n v="0"/>
    <n v="0"/>
    <s v="29/10/2013"/>
    <n v="1"/>
    <n v="1"/>
    <n v="12"/>
    <n v="9"/>
    <n v="0"/>
    <n v="14"/>
    <n v="7"/>
    <n v="36"/>
    <n v="1.9617459538989702E-3"/>
    <s v="Sweet"/>
    <x v="1"/>
    <x v="1"/>
    <x v="4"/>
    <x v="2"/>
    <n v="7"/>
    <n v="3"/>
    <n v="11"/>
    <x v="1"/>
  </r>
  <r>
    <x v="2116"/>
    <n v="1974"/>
    <n v="51"/>
    <s v="Graduation"/>
    <s v="Married"/>
    <s v="Senior"/>
    <n v="40049"/>
    <n v="0"/>
    <n v="1"/>
    <s v="29/11/2012"/>
    <n v="61"/>
    <n v="91"/>
    <n v="65"/>
    <n v="52"/>
    <n v="10"/>
    <n v="44"/>
    <n v="28"/>
    <n v="262"/>
    <n v="6.5419860670678422E-3"/>
    <s v="Wines"/>
    <x v="5"/>
    <x v="4"/>
    <x v="3"/>
    <x v="3"/>
    <n v="5"/>
    <n v="3"/>
    <n v="11"/>
    <x v="1"/>
  </r>
  <r>
    <x v="2117"/>
    <n v="1972"/>
    <n v="53"/>
    <s v="2n Cycle"/>
    <s v="Married"/>
    <s v="Senior"/>
    <n v="24884"/>
    <n v="1"/>
    <n v="0"/>
    <s v="29/11/2012"/>
    <n v="32"/>
    <n v="3"/>
    <n v="6"/>
    <n v="7"/>
    <n v="0"/>
    <n v="0"/>
    <n v="3"/>
    <n v="16"/>
    <n v="6.4298344317633826E-4"/>
    <s v="MeatProducts"/>
    <x v="1"/>
    <x v="9"/>
    <x v="4"/>
    <x v="2"/>
    <n v="7"/>
    <n v="3"/>
    <n v="11"/>
    <x v="1"/>
  </r>
  <r>
    <x v="2118"/>
    <n v="1978"/>
    <n v="47"/>
    <s v="Graduation"/>
    <s v="Married"/>
    <s v="Adult"/>
    <n v="65819"/>
    <n v="0"/>
    <n v="0"/>
    <s v="29/11/2012"/>
    <n v="99"/>
    <n v="267"/>
    <n v="38"/>
    <n v="701"/>
    <n v="149"/>
    <n v="165"/>
    <n v="63"/>
    <n v="1320"/>
    <n v="2.0054999316306842E-2"/>
    <s v="MeatProducts"/>
    <x v="1"/>
    <x v="5"/>
    <x v="1"/>
    <x v="5"/>
    <n v="3"/>
    <n v="3"/>
    <n v="11"/>
    <x v="1"/>
  </r>
  <r>
    <x v="2119"/>
    <n v="1975"/>
    <n v="50"/>
    <s v="Graduation"/>
    <s v="Married"/>
    <s v="Adult"/>
    <n v="76068"/>
    <n v="0"/>
    <n v="1"/>
    <s v="29/11/2012"/>
    <n v="67"/>
    <n v="1115"/>
    <n v="12"/>
    <n v="128"/>
    <n v="33"/>
    <n v="12"/>
    <n v="76"/>
    <n v="1300"/>
    <n v="1.7089972130199294E-2"/>
    <s v="Wines"/>
    <x v="1"/>
    <x v="1"/>
    <x v="6"/>
    <x v="4"/>
    <n v="6"/>
    <n v="3"/>
    <n v="11"/>
    <x v="1"/>
  </r>
  <r>
    <x v="2120"/>
    <n v="1978"/>
    <n v="47"/>
    <s v="Graduation"/>
    <s v="Single"/>
    <s v="Adult"/>
    <n v="38643"/>
    <n v="1"/>
    <n v="1"/>
    <s v="29/11/2013"/>
    <n v="45"/>
    <n v="22"/>
    <n v="2"/>
    <n v="14"/>
    <n v="0"/>
    <n v="1"/>
    <n v="10"/>
    <n v="39"/>
    <n v="1.0092384131666797E-3"/>
    <s v="Wines"/>
    <x v="3"/>
    <x v="1"/>
    <x v="4"/>
    <x v="2"/>
    <n v="7"/>
    <n v="3"/>
    <n v="11"/>
    <x v="1"/>
  </r>
  <r>
    <x v="2121"/>
    <n v="1952"/>
    <n v="73"/>
    <s v="Graduation"/>
    <s v="Single"/>
    <s v="Senior"/>
    <n v="44213"/>
    <n v="1"/>
    <n v="1"/>
    <s v="29/11/2013"/>
    <n v="48"/>
    <n v="95"/>
    <n v="11"/>
    <n v="35"/>
    <n v="0"/>
    <n v="4"/>
    <n v="7"/>
    <n v="145"/>
    <n v="3.2795784045416506E-3"/>
    <s v="Wines"/>
    <x v="2"/>
    <x v="1"/>
    <x v="0"/>
    <x v="8"/>
    <n v="6"/>
    <n v="3"/>
    <n v="11"/>
    <x v="1"/>
  </r>
  <r>
    <x v="2122"/>
    <n v="1975"/>
    <n v="50"/>
    <s v="Graduation"/>
    <s v="Married"/>
    <s v="Adult"/>
    <n v="46149"/>
    <n v="0"/>
    <n v="1"/>
    <s v="29/11/2013"/>
    <n v="36"/>
    <n v="254"/>
    <n v="6"/>
    <n v="71"/>
    <n v="4"/>
    <n v="0"/>
    <n v="27"/>
    <n v="335"/>
    <n v="7.2590955383648615E-3"/>
    <s v="Wines"/>
    <x v="0"/>
    <x v="5"/>
    <x v="0"/>
    <x v="9"/>
    <n v="5"/>
    <n v="3"/>
    <n v="11"/>
    <x v="1"/>
  </r>
  <r>
    <x v="2123"/>
    <n v="1981"/>
    <n v="44"/>
    <s v="Graduation"/>
    <s v="Married"/>
    <s v="Adult"/>
    <n v="29009"/>
    <n v="1"/>
    <n v="0"/>
    <s v="29/11/2013"/>
    <n v="19"/>
    <n v="6"/>
    <n v="6"/>
    <n v="15"/>
    <n v="10"/>
    <n v="5"/>
    <n v="2"/>
    <n v="42"/>
    <n v="1.4478265365920921E-3"/>
    <s v="MeatProducts"/>
    <x v="3"/>
    <x v="1"/>
    <x v="4"/>
    <x v="2"/>
    <n v="6"/>
    <n v="3"/>
    <n v="11"/>
    <x v="1"/>
  </r>
  <r>
    <x v="2124"/>
    <n v="1990"/>
    <n v="35"/>
    <s v="Basic"/>
    <s v="Married"/>
    <s v="Adult"/>
    <n v="24279"/>
    <n v="0"/>
    <n v="0"/>
    <s v="29/12/2012"/>
    <n v="6"/>
    <n v="16"/>
    <n v="36"/>
    <n v="21"/>
    <n v="20"/>
    <n v="62"/>
    <n v="108"/>
    <n v="155"/>
    <n v="6.3841179620247948E-3"/>
    <s v="GoldProds"/>
    <x v="1"/>
    <x v="0"/>
    <x v="0"/>
    <x v="2"/>
    <n v="8"/>
    <n v="3"/>
    <n v="11"/>
    <x v="1"/>
  </r>
  <r>
    <x v="2125"/>
    <n v="1986"/>
    <n v="39"/>
    <s v="Master"/>
    <s v="Single"/>
    <s v="Adult"/>
    <n v="21888"/>
    <n v="1"/>
    <n v="0"/>
    <s v="29/12/2012"/>
    <n v="15"/>
    <n v="88"/>
    <n v="10"/>
    <n v="46"/>
    <n v="2"/>
    <n v="3"/>
    <n v="64"/>
    <n v="149"/>
    <n v="6.8073830409356726E-3"/>
    <s v="Wines"/>
    <x v="2"/>
    <x v="5"/>
    <x v="0"/>
    <x v="0"/>
    <n v="10"/>
    <n v="3"/>
    <n v="11"/>
    <x v="0"/>
  </r>
  <r>
    <x v="2126"/>
    <n v="1977"/>
    <n v="48"/>
    <s v="Graduation"/>
    <s v="Married"/>
    <s v="Adult"/>
    <n v="31353"/>
    <n v="1"/>
    <n v="1"/>
    <s v="29/12/2013"/>
    <n v="24"/>
    <n v="10"/>
    <n v="0"/>
    <n v="10"/>
    <n v="3"/>
    <n v="1"/>
    <n v="7"/>
    <n v="24"/>
    <n v="7.6547698784805278E-4"/>
    <s v="Wines"/>
    <x v="3"/>
    <x v="6"/>
    <x v="0"/>
    <x v="0"/>
    <n v="8"/>
    <n v="3"/>
    <n v="11"/>
    <x v="1"/>
  </r>
  <r>
    <x v="2127"/>
    <n v="1964"/>
    <n v="61"/>
    <s v="Graduation"/>
    <s v="Single"/>
    <s v="Senior"/>
    <n v="81246"/>
    <n v="0"/>
    <n v="0"/>
    <s v="29/12/2013"/>
    <n v="87"/>
    <n v="398"/>
    <n v="190"/>
    <n v="537"/>
    <n v="61"/>
    <n v="156"/>
    <n v="37"/>
    <n v="1342"/>
    <n v="1.6517736257785E-2"/>
    <s v="MeatProducts"/>
    <x v="1"/>
    <x v="0"/>
    <x v="2"/>
    <x v="9"/>
    <n v="1"/>
    <n v="3"/>
    <n v="11"/>
    <x v="1"/>
  </r>
  <r>
    <x v="2128"/>
    <n v="1963"/>
    <n v="62"/>
    <s v="Graduation"/>
    <s v="Single"/>
    <s v="Senior"/>
    <n v="80695"/>
    <n v="0"/>
    <n v="0"/>
    <s v="29/12/2013"/>
    <n v="85"/>
    <n v="557"/>
    <n v="129"/>
    <n v="984"/>
    <n v="193"/>
    <n v="37"/>
    <n v="18"/>
    <n v="1900"/>
    <n v="2.3545448912572032E-2"/>
    <s v="MeatProducts"/>
    <x v="1"/>
    <x v="5"/>
    <x v="8"/>
    <x v="8"/>
    <n v="2"/>
    <n v="3"/>
    <n v="11"/>
    <x v="1"/>
  </r>
  <r>
    <x v="2129"/>
    <n v="1977"/>
    <n v="48"/>
    <s v="Graduation"/>
    <s v="Married"/>
    <s v="Adult"/>
    <n v="31353"/>
    <n v="1"/>
    <n v="1"/>
    <s v="29/12/2013"/>
    <n v="24"/>
    <n v="10"/>
    <n v="0"/>
    <n v="10"/>
    <n v="3"/>
    <n v="1"/>
    <n v="7"/>
    <n v="24"/>
    <n v="7.6547698784805278E-4"/>
    <s v="Wines"/>
    <x v="3"/>
    <x v="6"/>
    <x v="0"/>
    <x v="0"/>
    <n v="8"/>
    <n v="3"/>
    <n v="11"/>
    <x v="0"/>
  </r>
  <r>
    <x v="2130"/>
    <n v="1959"/>
    <n v="66"/>
    <s v="PhD"/>
    <s v="Married"/>
    <s v="Senior"/>
    <n v="36732"/>
    <n v="1"/>
    <n v="1"/>
    <s v="29/12/2013"/>
    <n v="71"/>
    <n v="21"/>
    <n v="5"/>
    <n v="3"/>
    <n v="10"/>
    <n v="1"/>
    <n v="7"/>
    <n v="40"/>
    <n v="1.0889687465969727E-3"/>
    <s v="Wines"/>
    <x v="5"/>
    <x v="6"/>
    <x v="0"/>
    <x v="4"/>
    <n v="2"/>
    <n v="3"/>
    <n v="11"/>
    <x v="1"/>
  </r>
  <r>
    <x v="2131"/>
    <n v="1959"/>
    <n v="66"/>
    <s v="PhD"/>
    <s v="Together"/>
    <s v="Senior"/>
    <n v="53537"/>
    <n v="1"/>
    <n v="1"/>
    <s v="30/01/2014"/>
    <n v="17"/>
    <n v="81"/>
    <n v="0"/>
    <n v="6"/>
    <n v="0"/>
    <n v="0"/>
    <n v="6"/>
    <n v="87"/>
    <n v="1.6250443618432112E-3"/>
    <s v="Wines"/>
    <x v="3"/>
    <x v="1"/>
    <x v="0"/>
    <x v="2"/>
    <n v="5"/>
    <n v="3"/>
    <n v="11"/>
    <x v="1"/>
  </r>
  <r>
    <x v="2132"/>
    <n v="1977"/>
    <n v="48"/>
    <s v="Graduation"/>
    <s v="Together"/>
    <s v="Adult"/>
    <n v="33178"/>
    <n v="1"/>
    <n v="0"/>
    <s v="30/01/2014"/>
    <n v="9"/>
    <n v="12"/>
    <n v="6"/>
    <n v="2"/>
    <n v="11"/>
    <n v="2"/>
    <n v="16"/>
    <n v="33"/>
    <n v="9.9463499909578645E-4"/>
    <s v="GoldProds"/>
    <x v="1"/>
    <x v="6"/>
    <x v="4"/>
    <x v="2"/>
    <n v="4"/>
    <n v="3"/>
    <n v="11"/>
    <x v="1"/>
  </r>
  <r>
    <x v="2133"/>
    <n v="1974"/>
    <n v="51"/>
    <s v="2n Cycle"/>
    <s v="Married"/>
    <s v="Senior"/>
    <n v="65463"/>
    <n v="1"/>
    <n v="0"/>
    <s v="30/01/2014"/>
    <n v="17"/>
    <n v="391"/>
    <n v="32"/>
    <n v="70"/>
    <n v="21"/>
    <n v="32"/>
    <n v="16"/>
    <n v="546"/>
    <n v="8.3405893405435125E-3"/>
    <s v="Wines"/>
    <x v="3"/>
    <x v="10"/>
    <x v="3"/>
    <x v="6"/>
    <n v="5"/>
    <n v="3"/>
    <n v="11"/>
    <x v="1"/>
  </r>
  <r>
    <x v="2134"/>
    <n v="1974"/>
    <n v="51"/>
    <s v="Graduation"/>
    <s v="Divorced"/>
    <s v="Senior"/>
    <n v="19346"/>
    <n v="1"/>
    <n v="0"/>
    <s v="30/01/2014"/>
    <n v="26"/>
    <n v="2"/>
    <n v="0"/>
    <n v="9"/>
    <n v="3"/>
    <n v="6"/>
    <n v="2"/>
    <n v="20"/>
    <n v="1.0338054378166029E-3"/>
    <s v="MeatProducts"/>
    <x v="1"/>
    <x v="6"/>
    <x v="4"/>
    <x v="2"/>
    <n v="8"/>
    <n v="3"/>
    <n v="11"/>
    <x v="1"/>
  </r>
  <r>
    <x v="2135"/>
    <n v="1955"/>
    <n v="70"/>
    <s v="PhD"/>
    <s v="Married"/>
    <s v="Senior"/>
    <n v="66465"/>
    <n v="0"/>
    <n v="1"/>
    <s v="30/03/2013"/>
    <n v="1"/>
    <n v="1200"/>
    <n v="0"/>
    <n v="204"/>
    <n v="38"/>
    <n v="29"/>
    <n v="14"/>
    <n v="1471"/>
    <n v="2.2131949146167156E-2"/>
    <s v="Wines"/>
    <x v="5"/>
    <x v="11"/>
    <x v="7"/>
    <x v="1"/>
    <n v="6"/>
    <n v="3"/>
    <n v="11"/>
    <x v="1"/>
  </r>
  <r>
    <x v="2136"/>
    <n v="1956"/>
    <n v="69"/>
    <s v="PhD"/>
    <s v="Together"/>
    <s v="Senior"/>
    <n v="76542"/>
    <n v="0"/>
    <n v="0"/>
    <s v="30/03/2013"/>
    <n v="91"/>
    <n v="794"/>
    <n v="73"/>
    <n v="573"/>
    <n v="0"/>
    <n v="29"/>
    <n v="14"/>
    <n v="1469"/>
    <n v="1.9192077552193567E-2"/>
    <s v="Wines"/>
    <x v="1"/>
    <x v="0"/>
    <x v="8"/>
    <x v="5"/>
    <n v="2"/>
    <n v="3"/>
    <n v="11"/>
    <x v="1"/>
  </r>
  <r>
    <x v="2137"/>
    <n v="1990"/>
    <n v="35"/>
    <s v="2n Cycle"/>
    <s v="Single"/>
    <s v="Adult"/>
    <n v="51250"/>
    <n v="1"/>
    <n v="0"/>
    <s v="30/03/2013"/>
    <n v="28"/>
    <n v="342"/>
    <n v="32"/>
    <n v="230"/>
    <n v="34"/>
    <n v="32"/>
    <n v="40"/>
    <n v="670"/>
    <n v="1.3073170731707317E-2"/>
    <s v="Wines"/>
    <x v="0"/>
    <x v="7"/>
    <x v="2"/>
    <x v="4"/>
    <n v="9"/>
    <n v="3"/>
    <n v="11"/>
    <x v="1"/>
  </r>
  <r>
    <x v="2138"/>
    <n v="1986"/>
    <n v="39"/>
    <s v="PhD"/>
    <s v="Married"/>
    <s v="Adult"/>
    <n v="82333"/>
    <n v="0"/>
    <n v="0"/>
    <s v="30/03/2013"/>
    <n v="60"/>
    <n v="1311"/>
    <n v="0"/>
    <n v="359"/>
    <n v="46"/>
    <n v="89"/>
    <n v="17"/>
    <n v="1805"/>
    <n v="2.1923165680832715E-2"/>
    <s v="Wines"/>
    <x v="1"/>
    <x v="0"/>
    <x v="6"/>
    <x v="5"/>
    <n v="2"/>
    <n v="3"/>
    <n v="11"/>
    <x v="0"/>
  </r>
  <r>
    <x v="2139"/>
    <n v="1959"/>
    <n v="66"/>
    <s v="PhD"/>
    <s v="Single"/>
    <s v="Senior"/>
    <n v="34554"/>
    <n v="0"/>
    <n v="1"/>
    <s v="30/03/2014"/>
    <n v="43"/>
    <n v="41"/>
    <n v="1"/>
    <n v="6"/>
    <n v="2"/>
    <n v="0"/>
    <n v="5"/>
    <n v="50"/>
    <n v="1.4470104763558487E-3"/>
    <s v="Wines"/>
    <x v="3"/>
    <x v="1"/>
    <x v="4"/>
    <x v="2"/>
    <n v="6"/>
    <n v="3"/>
    <n v="11"/>
    <x v="1"/>
  </r>
  <r>
    <x v="2140"/>
    <n v="1981"/>
    <n v="44"/>
    <s v="Master"/>
    <s v="Single"/>
    <s v="Adult"/>
    <n v="36143"/>
    <n v="1"/>
    <n v="0"/>
    <s v="30/03/2014"/>
    <n v="33"/>
    <n v="12"/>
    <n v="0"/>
    <n v="1"/>
    <n v="0"/>
    <n v="0"/>
    <n v="6"/>
    <n v="13"/>
    <n v="3.5968237279694544E-4"/>
    <s v="Wines"/>
    <x v="1"/>
    <x v="9"/>
    <x v="0"/>
    <x v="0"/>
    <n v="3"/>
    <n v="3"/>
    <n v="11"/>
    <x v="1"/>
  </r>
  <r>
    <x v="2141"/>
    <n v="1971"/>
    <n v="54"/>
    <s v="PhD"/>
    <s v="Married"/>
    <s v="Senior"/>
    <n v="37126"/>
    <n v="1"/>
    <n v="0"/>
    <s v="30/03/2014"/>
    <n v="9"/>
    <n v="45"/>
    <n v="3"/>
    <n v="9"/>
    <n v="4"/>
    <n v="4"/>
    <n v="7"/>
    <n v="65"/>
    <n v="1.7507945913914776E-3"/>
    <s v="Wines"/>
    <x v="1"/>
    <x v="6"/>
    <x v="3"/>
    <x v="0"/>
    <n v="6"/>
    <n v="3"/>
    <n v="11"/>
    <x v="0"/>
  </r>
  <r>
    <x v="2142"/>
    <n v="1955"/>
    <n v="70"/>
    <s v="Master"/>
    <s v="Married"/>
    <s v="Senior"/>
    <n v="38452"/>
    <n v="1"/>
    <n v="1"/>
    <s v="30/03/2014"/>
    <n v="62"/>
    <n v="56"/>
    <n v="0"/>
    <n v="14"/>
    <n v="0"/>
    <n v="0"/>
    <n v="2"/>
    <n v="70"/>
    <n v="1.8204514719650474E-3"/>
    <s v="Wines"/>
    <x v="5"/>
    <x v="4"/>
    <x v="4"/>
    <x v="2"/>
    <n v="7"/>
    <n v="3"/>
    <n v="11"/>
    <x v="1"/>
  </r>
  <r>
    <x v="2143"/>
    <n v="1958"/>
    <n v="67"/>
    <s v="2n Cycle"/>
    <s v="Single"/>
    <s v="Senior"/>
    <n v="38741"/>
    <n v="1"/>
    <n v="1"/>
    <s v="30/03/2014"/>
    <n v="60"/>
    <n v="7"/>
    <n v="10"/>
    <n v="17"/>
    <n v="8"/>
    <n v="6"/>
    <n v="13"/>
    <n v="48"/>
    <n v="1.2389974445677705E-3"/>
    <s v="MeatProducts"/>
    <x v="3"/>
    <x v="1"/>
    <x v="4"/>
    <x v="2"/>
    <n v="7"/>
    <n v="3"/>
    <n v="11"/>
    <x v="1"/>
  </r>
  <r>
    <x v="2144"/>
    <n v="1955"/>
    <n v="70"/>
    <s v="Master"/>
    <s v="Married"/>
    <s v="Senior"/>
    <n v="38452"/>
    <n v="1"/>
    <n v="1"/>
    <s v="30/03/2014"/>
    <n v="62"/>
    <n v="56"/>
    <n v="0"/>
    <n v="14"/>
    <n v="0"/>
    <n v="0"/>
    <n v="2"/>
    <n v="70"/>
    <n v="1.8204514719650474E-3"/>
    <s v="Wines"/>
    <x v="5"/>
    <x v="4"/>
    <x v="4"/>
    <x v="2"/>
    <n v="7"/>
    <n v="3"/>
    <n v="11"/>
    <x v="1"/>
  </r>
  <r>
    <x v="2145"/>
    <n v="1951"/>
    <n v="74"/>
    <s v="Graduation"/>
    <s v="Divorced"/>
    <s v="Senior"/>
    <n v="22263"/>
    <n v="1"/>
    <n v="1"/>
    <s v="30/03/2014"/>
    <n v="31"/>
    <n v="17"/>
    <n v="0"/>
    <n v="2"/>
    <n v="0"/>
    <n v="0"/>
    <n v="2"/>
    <n v="19"/>
    <n v="8.5343394870412796E-4"/>
    <s v="Wines"/>
    <x v="3"/>
    <x v="6"/>
    <x v="4"/>
    <x v="2"/>
    <n v="6"/>
    <n v="3"/>
    <n v="11"/>
    <x v="1"/>
  </r>
  <r>
    <x v="2146"/>
    <n v="1977"/>
    <n v="48"/>
    <s v="2n Cycle"/>
    <s v="Together"/>
    <s v="Adult"/>
    <n v="20981"/>
    <n v="0"/>
    <n v="0"/>
    <s v="30/04/2013"/>
    <n v="14"/>
    <n v="2"/>
    <n v="12"/>
    <n v="10"/>
    <n v="6"/>
    <n v="13"/>
    <n v="30"/>
    <n v="43"/>
    <n v="2.0494733330155856E-3"/>
    <s v="GoldProds"/>
    <x v="1"/>
    <x v="4"/>
    <x v="0"/>
    <x v="0"/>
    <n v="8"/>
    <n v="3"/>
    <n v="11"/>
    <x v="0"/>
  </r>
  <r>
    <x v="2147"/>
    <n v="1952"/>
    <n v="73"/>
    <s v="Graduation"/>
    <s v="Married"/>
    <s v="Senior"/>
    <n v="28332"/>
    <n v="0"/>
    <n v="0"/>
    <s v="30/04/2014"/>
    <n v="58"/>
    <n v="14"/>
    <n v="10"/>
    <n v="13"/>
    <n v="4"/>
    <n v="15"/>
    <n v="9"/>
    <n v="56"/>
    <n v="1.9765636029930819E-3"/>
    <s v="Sweet"/>
    <x v="1"/>
    <x v="1"/>
    <x v="0"/>
    <x v="4"/>
    <n v="2"/>
    <n v="3"/>
    <n v="11"/>
    <x v="1"/>
  </r>
  <r>
    <x v="2148"/>
    <n v="1981"/>
    <n v="44"/>
    <s v="Master"/>
    <s v="Together"/>
    <s v="Adult"/>
    <n v="77882"/>
    <n v="0"/>
    <n v="0"/>
    <s v="30/04/2014"/>
    <n v="29"/>
    <n v="68"/>
    <n v="129"/>
    <n v="396"/>
    <n v="188"/>
    <n v="22"/>
    <n v="15"/>
    <n v="803"/>
    <n v="1.0310469684907937E-2"/>
    <s v="MeatProducts"/>
    <x v="1"/>
    <x v="4"/>
    <x v="6"/>
    <x v="8"/>
    <n v="1"/>
    <n v="3"/>
    <n v="11"/>
    <x v="1"/>
  </r>
  <r>
    <x v="2149"/>
    <n v="1991"/>
    <n v="34"/>
    <s v="Basic"/>
    <s v="Single"/>
    <s v="Adult"/>
    <n v="26868"/>
    <n v="1"/>
    <n v="0"/>
    <s v="30/04/2014"/>
    <n v="52"/>
    <n v="0"/>
    <n v="0"/>
    <n v="1"/>
    <n v="8"/>
    <n v="3"/>
    <n v="2"/>
    <n v="12"/>
    <n v="4.4662795891022776E-4"/>
    <s v="FishProducts"/>
    <x v="1"/>
    <x v="6"/>
    <x v="4"/>
    <x v="0"/>
    <n v="7"/>
    <n v="3"/>
    <n v="11"/>
    <x v="1"/>
  </r>
  <r>
    <x v="2150"/>
    <n v="1969"/>
    <n v="56"/>
    <s v="PhD"/>
    <s v="Married"/>
    <s v="Senior"/>
    <n v="30396"/>
    <n v="1"/>
    <n v="0"/>
    <s v="30/04/2014"/>
    <n v="22"/>
    <n v="15"/>
    <n v="0"/>
    <n v="6"/>
    <n v="0"/>
    <n v="1"/>
    <n v="12"/>
    <n v="22"/>
    <n v="7.2377944466377154E-4"/>
    <s v="Wines"/>
    <x v="3"/>
    <x v="6"/>
    <x v="0"/>
    <x v="0"/>
    <n v="7"/>
    <n v="3"/>
    <n v="11"/>
    <x v="0"/>
  </r>
  <r>
    <x v="2151"/>
    <n v="1988"/>
    <n v="37"/>
    <s v="Graduation"/>
    <s v="Married"/>
    <s v="Adult"/>
    <n v="38872"/>
    <n v="1"/>
    <n v="0"/>
    <s v="30/05/2013"/>
    <n v="93"/>
    <n v="23"/>
    <n v="3"/>
    <n v="21"/>
    <n v="3"/>
    <n v="19"/>
    <n v="22"/>
    <n v="69"/>
    <n v="1.7750565960074089E-3"/>
    <s v="Wines"/>
    <x v="3"/>
    <x v="4"/>
    <x v="4"/>
    <x v="2"/>
    <n v="8"/>
    <n v="3"/>
    <n v="11"/>
    <x v="1"/>
  </r>
  <r>
    <x v="2152"/>
    <n v="1974"/>
    <n v="51"/>
    <s v="Graduation"/>
    <s v="Divorced"/>
    <s v="Senior"/>
    <n v="53034"/>
    <n v="1"/>
    <n v="1"/>
    <s v="30/05/2013"/>
    <n v="30"/>
    <n v="160"/>
    <n v="15"/>
    <n v="196"/>
    <n v="15"/>
    <n v="11"/>
    <n v="50"/>
    <n v="397"/>
    <n v="7.4857638496059128E-3"/>
    <s v="MeatProducts"/>
    <x v="7"/>
    <x v="10"/>
    <x v="0"/>
    <x v="9"/>
    <n v="8"/>
    <n v="3"/>
    <n v="11"/>
    <x v="1"/>
  </r>
  <r>
    <x v="2153"/>
    <n v="1971"/>
    <n v="54"/>
    <s v="PhD"/>
    <s v="Divorced"/>
    <s v="Senior"/>
    <n v="65808"/>
    <n v="1"/>
    <n v="1"/>
    <s v="30/05/2014"/>
    <n v="1"/>
    <n v="155"/>
    <n v="7"/>
    <n v="80"/>
    <n v="13"/>
    <n v="7"/>
    <n v="10"/>
    <n v="262"/>
    <n v="3.9812788718696819E-3"/>
    <s v="Wines"/>
    <x v="5"/>
    <x v="5"/>
    <x v="0"/>
    <x v="8"/>
    <n v="6"/>
    <n v="3"/>
    <n v="11"/>
    <x v="1"/>
  </r>
  <r>
    <x v="2154"/>
    <n v="1983"/>
    <n v="42"/>
    <s v="Graduation"/>
    <s v="Together"/>
    <s v="Adult"/>
    <n v="22010"/>
    <n v="1"/>
    <n v="0"/>
    <s v="30/06/2013"/>
    <n v="51"/>
    <n v="11"/>
    <n v="2"/>
    <n v="9"/>
    <n v="3"/>
    <n v="0"/>
    <n v="8"/>
    <n v="25"/>
    <n v="1.1358473421172195E-3"/>
    <s v="Wines"/>
    <x v="3"/>
    <x v="1"/>
    <x v="4"/>
    <x v="2"/>
    <n v="8"/>
    <n v="3"/>
    <n v="11"/>
    <x v="1"/>
  </r>
  <r>
    <x v="2155"/>
    <n v="1990"/>
    <n v="35"/>
    <s v="Graduation"/>
    <s v="Single"/>
    <s v="Adult"/>
    <n v="26095"/>
    <n v="1"/>
    <n v="0"/>
    <s v="30/06/2013"/>
    <n v="77"/>
    <n v="11"/>
    <n v="7"/>
    <n v="9"/>
    <n v="3"/>
    <n v="1"/>
    <n v="11"/>
    <n v="31"/>
    <n v="1.1879670434949223E-3"/>
    <s v="Wines"/>
    <x v="1"/>
    <x v="6"/>
    <x v="4"/>
    <x v="2"/>
    <n v="7"/>
    <n v="3"/>
    <n v="11"/>
    <x v="1"/>
  </r>
  <r>
    <x v="2156"/>
    <n v="1971"/>
    <n v="54"/>
    <s v="Master"/>
    <s v="Divorced"/>
    <s v="Senior"/>
    <n v="42835"/>
    <n v="1"/>
    <n v="1"/>
    <s v="30/06/2013"/>
    <n v="64"/>
    <n v="379"/>
    <n v="4"/>
    <n v="93"/>
    <n v="12"/>
    <n v="9"/>
    <n v="98"/>
    <n v="497"/>
    <n v="1.1602661375043772E-2"/>
    <s v="Wines"/>
    <x v="9"/>
    <x v="10"/>
    <x v="9"/>
    <x v="4"/>
    <n v="6"/>
    <n v="3"/>
    <n v="11"/>
    <x v="1"/>
  </r>
  <r>
    <x v="2157"/>
    <n v="1970"/>
    <n v="55"/>
    <s v="PhD"/>
    <s v="Married"/>
    <s v="Senior"/>
    <n v="55158"/>
    <n v="1"/>
    <n v="1"/>
    <s v="30/07/2012"/>
    <n v="72"/>
    <n v="293"/>
    <n v="0"/>
    <n v="87"/>
    <n v="4"/>
    <n v="11"/>
    <n v="23"/>
    <n v="395"/>
    <n v="7.1612458754849702E-3"/>
    <s v="Wines"/>
    <x v="2"/>
    <x v="8"/>
    <x v="3"/>
    <x v="8"/>
    <n v="7"/>
    <n v="3"/>
    <n v="11"/>
    <x v="0"/>
  </r>
  <r>
    <x v="2158"/>
    <n v="1986"/>
    <n v="39"/>
    <s v="Graduation"/>
    <s v="Together"/>
    <s v="Adult"/>
    <n v="34728"/>
    <n v="1"/>
    <n v="0"/>
    <s v="30/07/2013"/>
    <n v="2"/>
    <n v="14"/>
    <n v="0"/>
    <n v="16"/>
    <n v="0"/>
    <n v="0"/>
    <n v="6"/>
    <n v="30"/>
    <n v="8.6385625431928132E-4"/>
    <s v="MeatProducts"/>
    <x v="1"/>
    <x v="6"/>
    <x v="0"/>
    <x v="0"/>
    <n v="6"/>
    <n v="3"/>
    <n v="11"/>
    <x v="0"/>
  </r>
  <r>
    <x v="2159"/>
    <n v="1981"/>
    <n v="44"/>
    <s v="Graduation"/>
    <s v="Married"/>
    <s v="Adult"/>
    <n v="40211"/>
    <n v="1"/>
    <n v="1"/>
    <s v="30/07/2013"/>
    <n v="30"/>
    <n v="51"/>
    <n v="1"/>
    <n v="7"/>
    <n v="2"/>
    <n v="1"/>
    <n v="25"/>
    <n v="62"/>
    <n v="1.5418666534032976E-3"/>
    <s v="Wines"/>
    <x v="3"/>
    <x v="1"/>
    <x v="0"/>
    <x v="0"/>
    <n v="8"/>
    <n v="3"/>
    <n v="11"/>
    <x v="1"/>
  </r>
  <r>
    <x v="2160"/>
    <n v="1956"/>
    <n v="69"/>
    <s v="Master"/>
    <s v="Married"/>
    <s v="Senior"/>
    <n v="63915"/>
    <n v="0"/>
    <n v="2"/>
    <s v="30/07/2013"/>
    <n v="2"/>
    <n v="622"/>
    <n v="7"/>
    <n v="115"/>
    <n v="30"/>
    <n v="0"/>
    <n v="15"/>
    <n v="774"/>
    <n v="1.2109833372447781E-2"/>
    <s v="Wines"/>
    <x v="3"/>
    <x v="10"/>
    <x v="6"/>
    <x v="1"/>
    <n v="5"/>
    <n v="3"/>
    <n v="11"/>
    <x v="1"/>
  </r>
  <r>
    <x v="2161"/>
    <n v="1985"/>
    <n v="40"/>
    <s v="PhD"/>
    <s v="Single"/>
    <s v="Adult"/>
    <n v="37929"/>
    <n v="0"/>
    <n v="0"/>
    <s v="30/07/2013"/>
    <n v="49"/>
    <n v="202"/>
    <n v="2"/>
    <n v="46"/>
    <n v="3"/>
    <n v="2"/>
    <n v="10"/>
    <n v="255"/>
    <n v="6.7230878747132801E-3"/>
    <s v="Wines"/>
    <x v="3"/>
    <x v="0"/>
    <x v="3"/>
    <x v="8"/>
    <n v="7"/>
    <n v="3"/>
    <n v="11"/>
    <x v="0"/>
  </r>
  <r>
    <x v="2162"/>
    <n v="1976"/>
    <n v="49"/>
    <s v="Graduation"/>
    <s v="Married"/>
    <s v="Adult"/>
    <n v="5305"/>
    <n v="0"/>
    <n v="1"/>
    <s v="30/07/2013"/>
    <n v="12"/>
    <n v="12"/>
    <n v="4"/>
    <n v="7"/>
    <n v="1"/>
    <n v="3"/>
    <n v="5"/>
    <n v="27"/>
    <n v="5.0895381715362863E-3"/>
    <s v="Wines"/>
    <x v="6"/>
    <x v="6"/>
    <x v="4"/>
    <x v="13"/>
    <n v="13"/>
    <n v="3"/>
    <n v="11"/>
    <x v="1"/>
  </r>
  <r>
    <x v="2163"/>
    <n v="1949"/>
    <n v="76"/>
    <s v="Graduation"/>
    <s v="Together"/>
    <s v="Senior"/>
    <n v="38823"/>
    <n v="0"/>
    <n v="1"/>
    <s v="30/08/2012"/>
    <n v="56"/>
    <n v="70"/>
    <n v="0"/>
    <n v="11"/>
    <n v="2"/>
    <n v="8"/>
    <n v="23"/>
    <n v="91"/>
    <n v="2.3439713571851736E-3"/>
    <s v="Wines"/>
    <x v="1"/>
    <x v="1"/>
    <x v="0"/>
    <x v="2"/>
    <n v="6"/>
    <n v="3"/>
    <n v="11"/>
    <x v="1"/>
  </r>
  <r>
    <x v="2164"/>
    <n v="1972"/>
    <n v="53"/>
    <s v="PhD"/>
    <s v="Single"/>
    <s v="Senior"/>
    <n v="27213"/>
    <n v="1"/>
    <n v="0"/>
    <s v="30/08/2012"/>
    <n v="19"/>
    <n v="19"/>
    <n v="3"/>
    <n v="26"/>
    <n v="10"/>
    <n v="9"/>
    <n v="3"/>
    <n v="67"/>
    <n v="2.462058574945798E-3"/>
    <s v="MeatProducts"/>
    <x v="5"/>
    <x v="1"/>
    <x v="4"/>
    <x v="4"/>
    <n v="8"/>
    <n v="3"/>
    <n v="11"/>
    <x v="0"/>
  </r>
  <r>
    <x v="2165"/>
    <n v="1967"/>
    <n v="58"/>
    <s v="Graduation"/>
    <s v="Divorced"/>
    <s v="Senior"/>
    <n v="68743"/>
    <n v="0"/>
    <n v="0"/>
    <s v="30/08/2012"/>
    <n v="81"/>
    <n v="1132"/>
    <n v="134"/>
    <n v="384"/>
    <n v="175"/>
    <n v="134"/>
    <n v="115"/>
    <n v="1959"/>
    <n v="2.8497447012786756E-2"/>
    <s v="Wines"/>
    <x v="1"/>
    <x v="11"/>
    <x v="2"/>
    <x v="11"/>
    <n v="7"/>
    <n v="3"/>
    <n v="11"/>
    <x v="1"/>
  </r>
  <r>
    <x v="2166"/>
    <n v="1980"/>
    <n v="45"/>
    <s v="Graduation"/>
    <s v="Married"/>
    <s v="Adult"/>
    <n v="43586"/>
    <n v="0"/>
    <n v="1"/>
    <s v="30/08/2012"/>
    <n v="26"/>
    <n v="99"/>
    <n v="2"/>
    <n v="11"/>
    <n v="4"/>
    <n v="0"/>
    <n v="16"/>
    <n v="116"/>
    <n v="2.6614050383150555E-3"/>
    <s v="Wines"/>
    <x v="5"/>
    <x v="4"/>
    <x v="4"/>
    <x v="4"/>
    <n v="8"/>
    <n v="3"/>
    <n v="11"/>
    <x v="1"/>
  </r>
  <r>
    <x v="2167"/>
    <n v="1965"/>
    <n v="60"/>
    <s v="PhD"/>
    <s v="Single"/>
    <s v="Senior"/>
    <n v="40760"/>
    <n v="0"/>
    <n v="1"/>
    <s v="30/08/2013"/>
    <n v="64"/>
    <n v="70"/>
    <n v="0"/>
    <n v="17"/>
    <n v="0"/>
    <n v="0"/>
    <n v="6"/>
    <n v="87"/>
    <n v="2.1344455348380766E-3"/>
    <s v="Wines"/>
    <x v="3"/>
    <x v="1"/>
    <x v="0"/>
    <x v="2"/>
    <n v="6"/>
    <n v="3"/>
    <n v="11"/>
    <x v="1"/>
  </r>
  <r>
    <x v="2168"/>
    <n v="1984"/>
    <n v="41"/>
    <s v="PhD"/>
    <s v="Single"/>
    <s v="Adult"/>
    <n v="16269"/>
    <n v="1"/>
    <n v="0"/>
    <s v="30/08/2013"/>
    <n v="75"/>
    <n v="19"/>
    <n v="3"/>
    <n v="18"/>
    <n v="3"/>
    <n v="1"/>
    <n v="0"/>
    <n v="44"/>
    <n v="2.7045300878972278E-3"/>
    <s v="Wines"/>
    <x v="5"/>
    <x v="4"/>
    <x v="4"/>
    <x v="2"/>
    <n v="8"/>
    <n v="3"/>
    <n v="11"/>
    <x v="1"/>
  </r>
  <r>
    <x v="2169"/>
    <n v="1960"/>
    <n v="65"/>
    <s v="Graduation"/>
    <s v="Together"/>
    <s v="Senior"/>
    <n v="44512"/>
    <n v="1"/>
    <n v="1"/>
    <s v="30/08/2013"/>
    <n v="57"/>
    <n v="23"/>
    <n v="1"/>
    <n v="6"/>
    <n v="0"/>
    <n v="0"/>
    <n v="2"/>
    <n v="30"/>
    <n v="6.7397555715312729E-4"/>
    <s v="Wines"/>
    <x v="3"/>
    <x v="6"/>
    <x v="4"/>
    <x v="2"/>
    <n v="4"/>
    <n v="3"/>
    <n v="11"/>
    <x v="1"/>
  </r>
  <r>
    <x v="2170"/>
    <n v="1953"/>
    <n v="72"/>
    <s v="Graduation"/>
    <s v="Married"/>
    <s v="Senior"/>
    <n v="70503"/>
    <n v="0"/>
    <n v="0"/>
    <s v="30/09/2012"/>
    <n v="73"/>
    <n v="1379"/>
    <n v="33"/>
    <n v="216"/>
    <n v="0"/>
    <n v="33"/>
    <n v="66"/>
    <n v="1661"/>
    <n v="2.3559281165340482E-2"/>
    <s v="Wines"/>
    <x v="1"/>
    <x v="1"/>
    <x v="1"/>
    <x v="6"/>
    <n v="6"/>
    <n v="3"/>
    <n v="11"/>
    <x v="1"/>
  </r>
  <r>
    <x v="2171"/>
    <n v="1952"/>
    <n v="73"/>
    <s v="Graduation"/>
    <s v="Married"/>
    <s v="Senior"/>
    <n v="62998"/>
    <n v="0"/>
    <n v="1"/>
    <s v="30/09/2013"/>
    <n v="10"/>
    <n v="120"/>
    <n v="58"/>
    <n v="73"/>
    <n v="65"/>
    <n v="89"/>
    <n v="58"/>
    <n v="405"/>
    <n v="6.428775516683069E-3"/>
    <s v="Wines"/>
    <x v="0"/>
    <x v="5"/>
    <x v="1"/>
    <x v="8"/>
    <n v="5"/>
    <n v="3"/>
    <n v="11"/>
    <x v="1"/>
  </r>
  <r>
    <x v="2172"/>
    <n v="1969"/>
    <n v="56"/>
    <s v="PhD"/>
    <s v="Together"/>
    <s v="Senior"/>
    <n v="69476"/>
    <n v="0"/>
    <n v="0"/>
    <s v="30/09/2013"/>
    <n v="3"/>
    <n v="260"/>
    <n v="86"/>
    <n v="559"/>
    <n v="63"/>
    <n v="9"/>
    <n v="67"/>
    <n v="977"/>
    <n v="1.4062410040877426E-2"/>
    <s v="MeatProducts"/>
    <x v="1"/>
    <x v="0"/>
    <x v="9"/>
    <x v="4"/>
    <n v="2"/>
    <n v="3"/>
    <n v="11"/>
    <x v="1"/>
  </r>
  <r>
    <x v="2173"/>
    <n v="1979"/>
    <n v="46"/>
    <s v="Graduation"/>
    <s v="Divorced"/>
    <s v="Adult"/>
    <n v="68274"/>
    <n v="1"/>
    <n v="1"/>
    <s v="30/09/2013"/>
    <n v="83"/>
    <n v="135"/>
    <n v="25"/>
    <n v="51"/>
    <n v="23"/>
    <n v="25"/>
    <n v="46"/>
    <n v="259"/>
    <n v="3.7935378035562585E-3"/>
    <s v="Wines"/>
    <x v="3"/>
    <x v="0"/>
    <x v="3"/>
    <x v="8"/>
    <n v="3"/>
    <n v="3"/>
    <n v="11"/>
    <x v="1"/>
  </r>
  <r>
    <x v="2174"/>
    <n v="1967"/>
    <n v="58"/>
    <s v="PhD"/>
    <s v="Single"/>
    <s v="Senior"/>
    <n v="40304"/>
    <n v="1"/>
    <n v="0"/>
    <s v="30/09/2013"/>
    <n v="82"/>
    <n v="37"/>
    <n v="0"/>
    <n v="17"/>
    <n v="0"/>
    <n v="0"/>
    <n v="3"/>
    <n v="54"/>
    <n v="1.3398173878523224E-3"/>
    <s v="Wines"/>
    <x v="1"/>
    <x v="1"/>
    <x v="4"/>
    <x v="2"/>
    <n v="7"/>
    <n v="3"/>
    <n v="11"/>
    <x v="1"/>
  </r>
  <r>
    <x v="2175"/>
    <n v="1975"/>
    <n v="50"/>
    <s v="Graduation"/>
    <s v="Together"/>
    <s v="Adult"/>
    <n v="80144"/>
    <n v="0"/>
    <n v="0"/>
    <s v="30/09/2013"/>
    <n v="47"/>
    <n v="240"/>
    <n v="132"/>
    <n v="445"/>
    <n v="250"/>
    <n v="192"/>
    <n v="108"/>
    <n v="1259"/>
    <n v="1.5709223397883811E-2"/>
    <s v="MeatProducts"/>
    <x v="1"/>
    <x v="4"/>
    <x v="5"/>
    <x v="7"/>
    <n v="1"/>
    <n v="3"/>
    <n v="11"/>
    <x v="1"/>
  </r>
  <r>
    <x v="2176"/>
    <n v="1963"/>
    <n v="62"/>
    <s v="PhD"/>
    <s v="Married"/>
    <s v="Senior"/>
    <n v="81300"/>
    <n v="0"/>
    <n v="1"/>
    <s v="30/10/2012"/>
    <n v="17"/>
    <n v="1004"/>
    <n v="12"/>
    <n v="145"/>
    <n v="32"/>
    <n v="12"/>
    <n v="36"/>
    <n v="1205"/>
    <n v="1.4821648216482165E-2"/>
    <s v="Wines"/>
    <x v="5"/>
    <x v="7"/>
    <x v="6"/>
    <x v="8"/>
    <n v="5"/>
    <n v="3"/>
    <n v="11"/>
    <x v="0"/>
  </r>
  <r>
    <x v="2177"/>
    <n v="1975"/>
    <n v="50"/>
    <s v="Graduation"/>
    <s v="Married"/>
    <s v="Adult"/>
    <n v="43057"/>
    <n v="0"/>
    <n v="1"/>
    <s v="30/10/2013"/>
    <n v="30"/>
    <n v="213"/>
    <n v="2"/>
    <n v="44"/>
    <n v="0"/>
    <n v="2"/>
    <n v="5"/>
    <n v="261"/>
    <n v="6.0617321225352443E-3"/>
    <s v="Wines"/>
    <x v="2"/>
    <x v="0"/>
    <x v="3"/>
    <x v="8"/>
    <n v="5"/>
    <n v="3"/>
    <n v="11"/>
    <x v="1"/>
  </r>
  <r>
    <x v="2178"/>
    <n v="1967"/>
    <n v="58"/>
    <s v="Graduation"/>
    <s v="Divorced"/>
    <s v="Senior"/>
    <n v="70844"/>
    <n v="1"/>
    <n v="1"/>
    <s v="30/10/2013"/>
    <n v="16"/>
    <n v="129"/>
    <n v="26"/>
    <n v="67"/>
    <n v="3"/>
    <n v="67"/>
    <n v="2"/>
    <n v="292"/>
    <n v="4.1217322567895657E-3"/>
    <s v="Wines"/>
    <x v="0"/>
    <x v="10"/>
    <x v="0"/>
    <x v="8"/>
    <n v="7"/>
    <n v="3"/>
    <n v="11"/>
    <x v="1"/>
  </r>
  <r>
    <x v="2179"/>
    <n v="1943"/>
    <n v="82"/>
    <s v="Master"/>
    <s v="Widow"/>
    <s v="Senior"/>
    <s v="NILL"/>
    <n v="0"/>
    <n v="0"/>
    <s v="30/10/2013"/>
    <n v="75"/>
    <n v="532"/>
    <n v="126"/>
    <n v="490"/>
    <n v="164"/>
    <n v="126"/>
    <n v="126"/>
    <n v="1438"/>
    <e v="#VALUE!"/>
    <s v="Wines"/>
    <x v="1"/>
    <x v="5"/>
    <x v="2"/>
    <x v="12"/>
    <n v="1"/>
    <n v="3"/>
    <n v="11"/>
    <x v="0"/>
  </r>
  <r>
    <x v="2180"/>
    <n v="1955"/>
    <n v="70"/>
    <s v="Graduation"/>
    <s v="Together"/>
    <s v="Senior"/>
    <n v="59925"/>
    <n v="0"/>
    <n v="1"/>
    <s v="30/11/2012"/>
    <n v="83"/>
    <n v="473"/>
    <n v="21"/>
    <n v="176"/>
    <n v="19"/>
    <n v="21"/>
    <n v="56"/>
    <n v="710"/>
    <n v="1.1848143512724238E-2"/>
    <s v="Wines"/>
    <x v="5"/>
    <x v="2"/>
    <x v="3"/>
    <x v="6"/>
    <n v="6"/>
    <n v="3"/>
    <n v="11"/>
    <x v="1"/>
  </r>
  <r>
    <x v="2181"/>
    <n v="1970"/>
    <n v="55"/>
    <s v="Graduation"/>
    <s v="Single"/>
    <s v="Senior"/>
    <n v="43020"/>
    <n v="1"/>
    <n v="0"/>
    <s v="30/11/2013"/>
    <n v="79"/>
    <n v="45"/>
    <n v="7"/>
    <n v="99"/>
    <n v="4"/>
    <n v="25"/>
    <n v="43"/>
    <n v="180"/>
    <n v="4.1841004184100415E-3"/>
    <s v="MeatProducts"/>
    <x v="5"/>
    <x v="0"/>
    <x v="0"/>
    <x v="4"/>
    <n v="6"/>
    <n v="3"/>
    <n v="11"/>
    <x v="1"/>
  </r>
  <r>
    <x v="2182"/>
    <n v="1989"/>
    <n v="36"/>
    <s v="Graduation"/>
    <s v="Single"/>
    <s v="Adult"/>
    <n v="30279"/>
    <n v="1"/>
    <n v="0"/>
    <s v="30/12/2012"/>
    <n v="13"/>
    <n v="10"/>
    <n v="4"/>
    <n v="14"/>
    <n v="4"/>
    <n v="4"/>
    <n v="1"/>
    <n v="36"/>
    <n v="1.1889428316655107E-3"/>
    <s v="MeatProducts"/>
    <x v="1"/>
    <x v="6"/>
    <x v="4"/>
    <x v="2"/>
    <n v="8"/>
    <n v="3"/>
    <n v="11"/>
    <x v="1"/>
  </r>
  <r>
    <x v="2183"/>
    <n v="1989"/>
    <n v="36"/>
    <s v="Graduation"/>
    <s v="Single"/>
    <s v="Adult"/>
    <n v="30279"/>
    <n v="1"/>
    <n v="0"/>
    <s v="30/12/2012"/>
    <n v="13"/>
    <n v="10"/>
    <n v="4"/>
    <n v="14"/>
    <n v="4"/>
    <n v="4"/>
    <n v="1"/>
    <n v="36"/>
    <n v="1.1889428316655107E-3"/>
    <s v="MeatProducts"/>
    <x v="1"/>
    <x v="6"/>
    <x v="4"/>
    <x v="2"/>
    <n v="8"/>
    <n v="3"/>
    <n v="11"/>
    <x v="1"/>
  </r>
  <r>
    <x v="2184"/>
    <n v="1959"/>
    <n v="66"/>
    <s v="PhD"/>
    <s v="Divorced"/>
    <s v="Senior"/>
    <n v="62859"/>
    <n v="0"/>
    <n v="1"/>
    <s v="30/12/2012"/>
    <n v="37"/>
    <n v="1063"/>
    <n v="89"/>
    <n v="102"/>
    <n v="16"/>
    <n v="12"/>
    <n v="25"/>
    <n v="1282"/>
    <n v="2.0394851970282697E-2"/>
    <s v="Wines"/>
    <x v="2"/>
    <x v="2"/>
    <x v="1"/>
    <x v="3"/>
    <n v="6"/>
    <n v="3"/>
    <n v="11"/>
    <x v="1"/>
  </r>
  <r>
    <x v="2185"/>
    <n v="1969"/>
    <n v="56"/>
    <s v="Master"/>
    <s v="Together"/>
    <s v="Senior"/>
    <n v="41021"/>
    <n v="1"/>
    <n v="0"/>
    <s v="30/12/2012"/>
    <n v="12"/>
    <n v="14"/>
    <n v="7"/>
    <n v="9"/>
    <n v="6"/>
    <n v="16"/>
    <n v="12"/>
    <n v="52"/>
    <n v="1.2676434021598694E-3"/>
    <s v="Sweet"/>
    <x v="3"/>
    <x v="1"/>
    <x v="4"/>
    <x v="2"/>
    <n v="6"/>
    <n v="3"/>
    <n v="11"/>
    <x v="0"/>
  </r>
  <r>
    <x v="2186"/>
    <n v="1971"/>
    <n v="54"/>
    <s v="Graduation"/>
    <s v="Married"/>
    <s v="Senior"/>
    <n v="52531"/>
    <n v="0"/>
    <n v="0"/>
    <s v="30/12/2012"/>
    <n v="68"/>
    <n v="283"/>
    <n v="112"/>
    <n v="151"/>
    <n v="51"/>
    <n v="72"/>
    <n v="125"/>
    <n v="669"/>
    <n v="1.2735337229445471E-2"/>
    <s v="Wines"/>
    <x v="3"/>
    <x v="8"/>
    <x v="3"/>
    <x v="5"/>
    <n v="6"/>
    <n v="3"/>
    <n v="11"/>
    <x v="1"/>
  </r>
  <r>
    <x v="2187"/>
    <n v="1973"/>
    <n v="52"/>
    <s v="Master"/>
    <s v="Married"/>
    <s v="Senior"/>
    <n v="38961"/>
    <n v="1"/>
    <n v="0"/>
    <s v="30/12/2013"/>
    <n v="60"/>
    <n v="19"/>
    <n v="7"/>
    <n v="19"/>
    <n v="0"/>
    <n v="1"/>
    <n v="24"/>
    <n v="46"/>
    <n v="1.180667847334514E-3"/>
    <s v="GoldProds"/>
    <x v="1"/>
    <x v="1"/>
    <x v="0"/>
    <x v="0"/>
    <n v="7"/>
    <n v="3"/>
    <n v="11"/>
    <x v="1"/>
  </r>
  <r>
    <x v="2188"/>
    <n v="1982"/>
    <n v="43"/>
    <s v="2n Cycle"/>
    <s v="Single"/>
    <s v="Adult"/>
    <n v="74116"/>
    <n v="0"/>
    <n v="0"/>
    <s v="30/12/2013"/>
    <n v="53"/>
    <n v="871"/>
    <n v="111"/>
    <n v="704"/>
    <n v="145"/>
    <n v="55"/>
    <n v="166"/>
    <n v="1886"/>
    <n v="2.5446597225970102E-2"/>
    <s v="Wines"/>
    <x v="1"/>
    <x v="0"/>
    <x v="1"/>
    <x v="5"/>
    <n v="2"/>
    <n v="3"/>
    <n v="11"/>
    <x v="1"/>
  </r>
  <r>
    <x v="2189"/>
    <n v="1975"/>
    <n v="50"/>
    <s v="Graduation"/>
    <s v="Single"/>
    <s v="Adult"/>
    <n v="56243"/>
    <n v="1"/>
    <n v="2"/>
    <s v="30/12/2013"/>
    <n v="26"/>
    <n v="347"/>
    <n v="0"/>
    <n v="35"/>
    <n v="4"/>
    <n v="3"/>
    <n v="7"/>
    <n v="389"/>
    <n v="6.9164162651352166E-3"/>
    <s v="Wines"/>
    <x v="8"/>
    <x v="0"/>
    <x v="3"/>
    <x v="7"/>
    <n v="5"/>
    <n v="3"/>
    <n v="11"/>
    <x v="1"/>
  </r>
  <r>
    <x v="2190"/>
    <n v="1977"/>
    <n v="48"/>
    <s v="PhD"/>
    <s v="Married"/>
    <s v="Adult"/>
    <n v="61996"/>
    <n v="0"/>
    <n v="1"/>
    <s v="31/01/2013"/>
    <n v="27"/>
    <n v="1050"/>
    <n v="12"/>
    <n v="144"/>
    <n v="0"/>
    <n v="0"/>
    <n v="24"/>
    <n v="1206"/>
    <n v="1.9452867926963029E-2"/>
    <s v="Wines"/>
    <x v="5"/>
    <x v="10"/>
    <x v="1"/>
    <x v="7"/>
    <n v="5"/>
    <n v="3"/>
    <n v="11"/>
    <x v="0"/>
  </r>
  <r>
    <x v="2191"/>
    <n v="1989"/>
    <n v="36"/>
    <s v="Graduation"/>
    <s v="Married"/>
    <s v="Adult"/>
    <n v="37155"/>
    <n v="1"/>
    <n v="0"/>
    <s v="31/01/2013"/>
    <n v="51"/>
    <n v="23"/>
    <n v="0"/>
    <n v="26"/>
    <n v="7"/>
    <n v="15"/>
    <n v="3"/>
    <n v="71"/>
    <n v="1.9109137397389315E-3"/>
    <s v="MeatProducts"/>
    <x v="1"/>
    <x v="1"/>
    <x v="4"/>
    <x v="4"/>
    <n v="5"/>
    <n v="3"/>
    <n v="11"/>
    <x v="1"/>
  </r>
  <r>
    <x v="2192"/>
    <n v="1960"/>
    <n v="65"/>
    <s v="PhD"/>
    <s v="Married"/>
    <s v="Senior"/>
    <n v="65695"/>
    <n v="0"/>
    <n v="1"/>
    <s v="31/01/2014"/>
    <n v="50"/>
    <n v="371"/>
    <n v="32"/>
    <n v="189"/>
    <n v="0"/>
    <n v="58"/>
    <n v="6"/>
    <n v="650"/>
    <n v="9.8942080828069105E-3"/>
    <s v="Wines"/>
    <x v="3"/>
    <x v="5"/>
    <x v="1"/>
    <x v="5"/>
    <n v="4"/>
    <n v="3"/>
    <n v="11"/>
    <x v="1"/>
  </r>
  <r>
    <x v="2193"/>
    <n v="1956"/>
    <n v="69"/>
    <s v="Graduation"/>
    <s v="Together"/>
    <s v="Senior"/>
    <n v="46097"/>
    <n v="0"/>
    <n v="1"/>
    <s v="31/03/2013"/>
    <n v="11"/>
    <n v="72"/>
    <n v="24"/>
    <n v="68"/>
    <n v="65"/>
    <n v="4"/>
    <n v="8"/>
    <n v="233"/>
    <n v="5.0545588650020611E-3"/>
    <s v="Wines"/>
    <x v="0"/>
    <x v="4"/>
    <x v="0"/>
    <x v="3"/>
    <n v="4"/>
    <n v="3"/>
    <n v="11"/>
    <x v="1"/>
  </r>
  <r>
    <x v="2194"/>
    <n v="1970"/>
    <n v="55"/>
    <s v="Graduation"/>
    <s v="Divorced"/>
    <s v="Senior"/>
    <n v="58710"/>
    <n v="0"/>
    <n v="1"/>
    <s v="31/03/2013"/>
    <n v="77"/>
    <n v="440"/>
    <n v="81"/>
    <n v="368"/>
    <n v="0"/>
    <n v="122"/>
    <n v="174"/>
    <n v="1011"/>
    <n v="1.7220235053653551E-2"/>
    <s v="Wines"/>
    <x v="8"/>
    <x v="11"/>
    <x v="2"/>
    <x v="6"/>
    <n v="6"/>
    <n v="3"/>
    <n v="11"/>
    <x v="1"/>
  </r>
  <r>
    <x v="2195"/>
    <n v="1987"/>
    <n v="38"/>
    <s v="Graduation"/>
    <s v="Together"/>
    <s v="Adult"/>
    <n v="67605"/>
    <n v="0"/>
    <n v="0"/>
    <s v="31/03/2013"/>
    <n v="84"/>
    <n v="336"/>
    <n v="28"/>
    <n v="282"/>
    <n v="184"/>
    <n v="54"/>
    <n v="54"/>
    <n v="884"/>
    <n v="1.3075955920420088E-2"/>
    <s v="Wines"/>
    <x v="1"/>
    <x v="1"/>
    <x v="8"/>
    <x v="3"/>
    <n v="1"/>
    <n v="3"/>
    <n v="11"/>
    <x v="1"/>
  </r>
  <r>
    <x v="2196"/>
    <n v="1969"/>
    <n v="56"/>
    <s v="Master"/>
    <s v="Married"/>
    <s v="Senior"/>
    <n v="70091"/>
    <n v="1"/>
    <n v="0"/>
    <s v="31/03/2013"/>
    <n v="11"/>
    <n v="964"/>
    <n v="34"/>
    <n v="137"/>
    <n v="15"/>
    <n v="0"/>
    <n v="11"/>
    <n v="1150"/>
    <n v="1.6407242013953289E-2"/>
    <s v="Wines"/>
    <x v="3"/>
    <x v="5"/>
    <x v="3"/>
    <x v="5"/>
    <n v="8"/>
    <n v="3"/>
    <n v="11"/>
    <x v="1"/>
  </r>
  <r>
    <x v="2197"/>
    <n v="1968"/>
    <n v="57"/>
    <s v="Graduation"/>
    <s v="Single"/>
    <s v="Senior"/>
    <n v="36065"/>
    <n v="1"/>
    <n v="1"/>
    <s v="31/03/2013"/>
    <n v="54"/>
    <n v="18"/>
    <n v="7"/>
    <n v="34"/>
    <n v="10"/>
    <n v="2"/>
    <n v="3"/>
    <n v="71"/>
    <n v="1.968667683349508E-3"/>
    <s v="MeatProducts"/>
    <x v="5"/>
    <x v="4"/>
    <x v="4"/>
    <x v="2"/>
    <n v="8"/>
    <n v="3"/>
    <n v="11"/>
    <x v="1"/>
  </r>
  <r>
    <x v="2198"/>
    <n v="1973"/>
    <n v="52"/>
    <s v="PhD"/>
    <s v="Single"/>
    <s v="Senior"/>
    <n v="46854"/>
    <n v="1"/>
    <n v="1"/>
    <s v="31/03/2014"/>
    <n v="81"/>
    <n v="96"/>
    <n v="1"/>
    <n v="79"/>
    <n v="7"/>
    <n v="1"/>
    <n v="79"/>
    <n v="184"/>
    <n v="3.927092670849874E-3"/>
    <s v="Wines"/>
    <x v="8"/>
    <x v="5"/>
    <x v="0"/>
    <x v="2"/>
    <n v="8"/>
    <n v="3"/>
    <n v="11"/>
    <x v="0"/>
  </r>
  <r>
    <x v="2199"/>
    <n v="1943"/>
    <n v="82"/>
    <s v="PhD"/>
    <s v="Married"/>
    <s v="Senior"/>
    <n v="75865"/>
    <n v="0"/>
    <n v="0"/>
    <s v="31/03/2014"/>
    <n v="73"/>
    <n v="483"/>
    <n v="0"/>
    <n v="591"/>
    <n v="156"/>
    <n v="0"/>
    <n v="12"/>
    <n v="1230"/>
    <n v="1.6213009951888221E-2"/>
    <s v="MeatProducts"/>
    <x v="1"/>
    <x v="4"/>
    <x v="2"/>
    <x v="5"/>
    <n v="1"/>
    <n v="3"/>
    <n v="11"/>
    <x v="1"/>
  </r>
  <r>
    <x v="2200"/>
    <n v="1963"/>
    <n v="62"/>
    <s v="2n Cycle"/>
    <s v="Single"/>
    <s v="Senior"/>
    <n v="39548"/>
    <n v="1"/>
    <n v="1"/>
    <s v="31/03/2014"/>
    <n v="87"/>
    <n v="15"/>
    <n v="4"/>
    <n v="10"/>
    <n v="3"/>
    <n v="4"/>
    <n v="18"/>
    <n v="36"/>
    <n v="9.1028623444927678E-4"/>
    <s v="GoldProds"/>
    <x v="3"/>
    <x v="6"/>
    <x v="0"/>
    <x v="2"/>
    <n v="3"/>
    <n v="3"/>
    <n v="11"/>
    <x v="1"/>
  </r>
  <r>
    <x v="2201"/>
    <n v="1954"/>
    <n v="71"/>
    <s v="PhD"/>
    <s v="Single"/>
    <s v="Senior"/>
    <n v="90933"/>
    <n v="0"/>
    <n v="0"/>
    <s v="31/03/2014"/>
    <n v="90"/>
    <n v="1020"/>
    <n v="31"/>
    <n v="430"/>
    <n v="62"/>
    <n v="63"/>
    <n v="79"/>
    <n v="1606"/>
    <n v="1.7661355063618267E-2"/>
    <s v="Wines"/>
    <x v="1"/>
    <x v="0"/>
    <x v="9"/>
    <x v="4"/>
    <n v="1"/>
    <n v="3"/>
    <n v="11"/>
    <x v="1"/>
  </r>
  <r>
    <x v="2202"/>
    <n v="1959"/>
    <n v="66"/>
    <s v="Graduation"/>
    <s v="Married"/>
    <s v="Senior"/>
    <n v="79823"/>
    <n v="0"/>
    <n v="1"/>
    <s v="31/03/2014"/>
    <n v="6"/>
    <n v="835"/>
    <n v="73"/>
    <n v="380"/>
    <n v="114"/>
    <n v="73"/>
    <n v="43"/>
    <n v="1475"/>
    <n v="1.8478383423324106E-2"/>
    <s v="Wines"/>
    <x v="1"/>
    <x v="10"/>
    <x v="7"/>
    <x v="9"/>
    <n v="2"/>
    <n v="3"/>
    <n v="11"/>
    <x v="1"/>
  </r>
  <r>
    <x v="2203"/>
    <n v="1989"/>
    <n v="36"/>
    <s v="Graduation"/>
    <s v="Married"/>
    <s v="Adult"/>
    <n v="38360"/>
    <n v="1"/>
    <n v="0"/>
    <s v="31/05/2013"/>
    <n v="26"/>
    <n v="36"/>
    <n v="2"/>
    <n v="42"/>
    <n v="20"/>
    <n v="21"/>
    <n v="10"/>
    <n v="121"/>
    <n v="3.1543274244004169E-3"/>
    <s v="MeatProducts"/>
    <x v="3"/>
    <x v="1"/>
    <x v="0"/>
    <x v="4"/>
    <n v="3"/>
    <n v="3"/>
    <n v="11"/>
    <x v="1"/>
  </r>
  <r>
    <x v="2204"/>
    <n v="1981"/>
    <n v="44"/>
    <s v="PhD"/>
    <s v="Single"/>
    <s v="Adult"/>
    <n v="36038"/>
    <n v="1"/>
    <n v="0"/>
    <s v="31/05/2013"/>
    <n v="82"/>
    <n v="23"/>
    <n v="0"/>
    <n v="15"/>
    <n v="0"/>
    <n v="2"/>
    <n v="7"/>
    <n v="40"/>
    <n v="1.1099395082967978E-3"/>
    <s v="Wines"/>
    <x v="3"/>
    <x v="4"/>
    <x v="4"/>
    <x v="2"/>
    <n v="6"/>
    <n v="3"/>
    <n v="11"/>
    <x v="1"/>
  </r>
  <r>
    <x v="2205"/>
    <n v="1981"/>
    <n v="44"/>
    <s v="PhD"/>
    <s v="Single"/>
    <s v="Adult"/>
    <s v="NILL"/>
    <n v="1"/>
    <n v="0"/>
    <s v="31/05/2013"/>
    <n v="82"/>
    <n v="23"/>
    <n v="0"/>
    <n v="15"/>
    <n v="0"/>
    <n v="2"/>
    <n v="7"/>
    <n v="40"/>
    <e v="#VALUE!"/>
    <s v="Wines"/>
    <x v="3"/>
    <x v="4"/>
    <x v="4"/>
    <x v="2"/>
    <n v="6"/>
    <n v="3"/>
    <n v="11"/>
    <x v="1"/>
  </r>
  <r>
    <x v="2206"/>
    <n v="1975"/>
    <n v="50"/>
    <s v="Graduation"/>
    <s v="Single"/>
    <s v="Adult"/>
    <n v="73170"/>
    <n v="0"/>
    <n v="0"/>
    <s v="31/05/2014"/>
    <n v="1"/>
    <n v="184"/>
    <n v="174"/>
    <n v="256"/>
    <n v="50"/>
    <n v="30"/>
    <n v="32"/>
    <n v="694"/>
    <n v="9.4847615142818094E-3"/>
    <s v="MeatProducts"/>
    <x v="1"/>
    <x v="5"/>
    <x v="1"/>
    <x v="3"/>
    <n v="2"/>
    <n v="3"/>
    <n v="11"/>
    <x v="1"/>
  </r>
  <r>
    <x v="2207"/>
    <n v="1965"/>
    <n v="60"/>
    <s v="Graduation"/>
    <s v="Married"/>
    <s v="Senior"/>
    <n v="66480"/>
    <n v="1"/>
    <n v="1"/>
    <s v="31/05/2014"/>
    <n v="71"/>
    <n v="199"/>
    <n v="9"/>
    <n v="57"/>
    <n v="20"/>
    <n v="21"/>
    <n v="6"/>
    <n v="306"/>
    <n v="4.6028880866425996E-3"/>
    <s v="Wines"/>
    <x v="9"/>
    <x v="0"/>
    <x v="0"/>
    <x v="9"/>
    <n v="4"/>
    <n v="3"/>
    <n v="11"/>
    <x v="1"/>
  </r>
  <r>
    <x v="2208"/>
    <n v="1950"/>
    <n v="75"/>
    <s v="2n Cycle"/>
    <s v="Together"/>
    <s v="Senior"/>
    <n v="52203"/>
    <n v="0"/>
    <n v="0"/>
    <s v="31/07/2012"/>
    <n v="36"/>
    <n v="488"/>
    <n v="21"/>
    <n v="238"/>
    <n v="56"/>
    <n v="108"/>
    <n v="28"/>
    <n v="911"/>
    <n v="1.74511043426623E-2"/>
    <s v="Wines"/>
    <x v="1"/>
    <x v="3"/>
    <x v="5"/>
    <x v="12"/>
    <n v="6"/>
    <n v="3"/>
    <n v="11"/>
    <x v="1"/>
  </r>
  <r>
    <x v="2209"/>
    <n v="1971"/>
    <n v="54"/>
    <s v="Graduation"/>
    <s v="Single"/>
    <s v="Senior"/>
    <n v="22804"/>
    <n v="1"/>
    <n v="0"/>
    <s v="31/07/2013"/>
    <n v="75"/>
    <n v="14"/>
    <n v="1"/>
    <n v="7"/>
    <n v="2"/>
    <n v="1"/>
    <n v="1"/>
    <n v="25"/>
    <n v="1.0962988949307138E-3"/>
    <s v="Wines"/>
    <x v="1"/>
    <x v="1"/>
    <x v="4"/>
    <x v="0"/>
    <n v="9"/>
    <n v="3"/>
    <n v="11"/>
    <x v="1"/>
  </r>
  <r>
    <x v="2210"/>
    <n v="1971"/>
    <n v="54"/>
    <s v="Graduation"/>
    <s v="Single"/>
    <s v="Senior"/>
    <n v="22804"/>
    <n v="1"/>
    <n v="0"/>
    <s v="31/07/2013"/>
    <n v="75"/>
    <n v="14"/>
    <n v="1"/>
    <n v="7"/>
    <n v="2"/>
    <n v="1"/>
    <n v="1"/>
    <n v="25"/>
    <n v="1.0962988949307138E-3"/>
    <s v="Wines"/>
    <x v="1"/>
    <x v="1"/>
    <x v="4"/>
    <x v="0"/>
    <n v="9"/>
    <n v="3"/>
    <n v="11"/>
    <x v="1"/>
  </r>
  <r>
    <x v="2211"/>
    <n v="1946"/>
    <n v="79"/>
    <s v="Graduation"/>
    <s v="Together"/>
    <s v="Senior"/>
    <n v="37760"/>
    <n v="0"/>
    <n v="0"/>
    <s v="31/08/2012"/>
    <n v="20"/>
    <n v="84"/>
    <n v="5"/>
    <n v="38"/>
    <n v="150"/>
    <n v="12"/>
    <n v="28"/>
    <n v="289"/>
    <n v="7.6536016949152541E-3"/>
    <s v="FishProducts"/>
    <x v="3"/>
    <x v="0"/>
    <x v="0"/>
    <x v="3"/>
    <n v="7"/>
    <n v="3"/>
    <n v="11"/>
    <x v="1"/>
  </r>
  <r>
    <x v="2212"/>
    <n v="1988"/>
    <n v="37"/>
    <s v="PhD"/>
    <s v="Married"/>
    <s v="Adult"/>
    <n v="67546"/>
    <n v="0"/>
    <n v="0"/>
    <s v="31/08/2012"/>
    <n v="90"/>
    <n v="864"/>
    <n v="134"/>
    <n v="768"/>
    <n v="150"/>
    <n v="38"/>
    <n v="172"/>
    <n v="1954"/>
    <n v="2.8928433956118792E-2"/>
    <s v="Wines"/>
    <x v="1"/>
    <x v="0"/>
    <x v="11"/>
    <x v="8"/>
    <n v="3"/>
    <n v="3"/>
    <n v="11"/>
    <x v="1"/>
  </r>
  <r>
    <x v="2213"/>
    <n v="1946"/>
    <n v="79"/>
    <s v="Graduation"/>
    <s v="Together"/>
    <s v="Senior"/>
    <n v="37760"/>
    <n v="0"/>
    <n v="0"/>
    <s v="31/08/2012"/>
    <n v="20"/>
    <n v="84"/>
    <n v="5"/>
    <n v="38"/>
    <n v="150"/>
    <n v="12"/>
    <n v="28"/>
    <n v="289"/>
    <n v="7.6536016949152541E-3"/>
    <s v="FishProducts"/>
    <x v="3"/>
    <x v="0"/>
    <x v="0"/>
    <x v="3"/>
    <n v="7"/>
    <n v="3"/>
    <n v="11"/>
    <x v="1"/>
  </r>
  <r>
    <x v="2214"/>
    <n v="1984"/>
    <n v="41"/>
    <s v="Graduation"/>
    <s v="Together"/>
    <s v="Adult"/>
    <n v="15345"/>
    <n v="1"/>
    <n v="0"/>
    <s v="31/08/2012"/>
    <n v="51"/>
    <n v="5"/>
    <n v="2"/>
    <n v="16"/>
    <n v="3"/>
    <n v="2"/>
    <n v="19"/>
    <n v="28"/>
    <n v="1.8246985988921473E-3"/>
    <s v="GoldProds"/>
    <x v="3"/>
    <x v="6"/>
    <x v="0"/>
    <x v="0"/>
    <n v="8"/>
    <n v="3"/>
    <n v="11"/>
    <x v="0"/>
  </r>
  <r>
    <x v="2215"/>
    <n v="1960"/>
    <n v="65"/>
    <s v="Graduation"/>
    <s v="Together"/>
    <s v="Senior"/>
    <n v="62807"/>
    <n v="0"/>
    <n v="1"/>
    <s v="31/08/2012"/>
    <n v="83"/>
    <n v="526"/>
    <n v="28"/>
    <n v="135"/>
    <n v="10"/>
    <n v="21"/>
    <n v="99"/>
    <n v="720"/>
    <n v="1.1463690352986132E-2"/>
    <s v="Wines"/>
    <x v="5"/>
    <x v="5"/>
    <x v="6"/>
    <x v="1"/>
    <n v="5"/>
    <n v="3"/>
    <n v="11"/>
    <x v="1"/>
  </r>
  <r>
    <x v="2216"/>
    <n v="1979"/>
    <n v="46"/>
    <s v="Master"/>
    <s v="Together"/>
    <s v="Adult"/>
    <n v="24401"/>
    <n v="0"/>
    <n v="0"/>
    <s v="31/08/2012"/>
    <n v="98"/>
    <n v="73"/>
    <n v="28"/>
    <n v="217"/>
    <n v="10"/>
    <n v="24"/>
    <n v="115"/>
    <n v="352"/>
    <n v="1.4425638293512561E-2"/>
    <s v="MeatProducts"/>
    <x v="5"/>
    <x v="10"/>
    <x v="0"/>
    <x v="3"/>
    <n v="8"/>
    <n v="3"/>
    <n v="11"/>
    <x v="1"/>
  </r>
  <r>
    <x v="2217"/>
    <n v="1981"/>
    <n v="44"/>
    <s v="Master"/>
    <s v="Together"/>
    <s v="Adult"/>
    <n v="42021"/>
    <n v="1"/>
    <n v="0"/>
    <s v="31/08/2012"/>
    <n v="34"/>
    <n v="393"/>
    <n v="5"/>
    <n v="136"/>
    <n v="7"/>
    <n v="5"/>
    <n v="27"/>
    <n v="546"/>
    <n v="1.2993503248375811E-2"/>
    <s v="Wines"/>
    <x v="0"/>
    <x v="7"/>
    <x v="0"/>
    <x v="3"/>
    <n v="9"/>
    <n v="3"/>
    <n v="11"/>
    <x v="1"/>
  </r>
  <r>
    <x v="2218"/>
    <n v="1960"/>
    <n v="65"/>
    <s v="Graduation"/>
    <s v="Together"/>
    <s v="Senior"/>
    <n v="62807"/>
    <n v="0"/>
    <n v="1"/>
    <s v="31/08/2012"/>
    <n v="83"/>
    <n v="526"/>
    <n v="28"/>
    <n v="135"/>
    <n v="10"/>
    <n v="21"/>
    <n v="99"/>
    <n v="720"/>
    <n v="1.1463690352986132E-2"/>
    <s v="Wines"/>
    <x v="5"/>
    <x v="5"/>
    <x v="6"/>
    <x v="1"/>
    <n v="5"/>
    <n v="3"/>
    <n v="11"/>
    <x v="1"/>
  </r>
  <r>
    <x v="2219"/>
    <n v="1964"/>
    <n v="61"/>
    <s v="Graduation"/>
    <s v="Divorced"/>
    <s v="Senior"/>
    <n v="51983"/>
    <n v="0"/>
    <n v="1"/>
    <s v="31/08/2012"/>
    <n v="95"/>
    <n v="631"/>
    <n v="0"/>
    <n v="115"/>
    <n v="10"/>
    <n v="7"/>
    <n v="30"/>
    <n v="763"/>
    <n v="1.4677875459284766E-2"/>
    <s v="Wines"/>
    <x v="5"/>
    <x v="2"/>
    <x v="3"/>
    <x v="5"/>
    <n v="7"/>
    <n v="3"/>
    <n v="11"/>
    <x v="1"/>
  </r>
  <r>
    <x v="2220"/>
    <n v="1988"/>
    <n v="37"/>
    <s v="Basic"/>
    <s v="Together"/>
    <s v="Adult"/>
    <n v="13724"/>
    <n v="1"/>
    <n v="0"/>
    <s v="31/08/2012"/>
    <n v="43"/>
    <n v="2"/>
    <n v="7"/>
    <n v="5"/>
    <n v="2"/>
    <n v="15"/>
    <n v="27"/>
    <n v="31"/>
    <n v="2.2588166715243369E-3"/>
    <s v="GoldProds"/>
    <x v="1"/>
    <x v="1"/>
    <x v="4"/>
    <x v="0"/>
    <n v="9"/>
    <n v="3"/>
    <n v="11"/>
    <x v="1"/>
  </r>
  <r>
    <x v="2221"/>
    <n v="1976"/>
    <n v="49"/>
    <s v="Graduation"/>
    <s v="Married"/>
    <s v="Adult"/>
    <n v="61064"/>
    <n v="0"/>
    <n v="1"/>
    <s v="31/08/2012"/>
    <n v="80"/>
    <n v="387"/>
    <n v="126"/>
    <n v="342"/>
    <n v="0"/>
    <n v="45"/>
    <n v="180"/>
    <n v="900"/>
    <n v="1.4738634874885366E-2"/>
    <s v="Wines"/>
    <x v="0"/>
    <x v="3"/>
    <x v="1"/>
    <x v="12"/>
    <n v="6"/>
    <n v="3"/>
    <n v="11"/>
    <x v="1"/>
  </r>
  <r>
    <x v="2222"/>
    <n v="1988"/>
    <n v="37"/>
    <s v="PhD"/>
    <s v="Married"/>
    <s v="Adult"/>
    <n v="67546"/>
    <n v="0"/>
    <n v="0"/>
    <s v="31/08/2012"/>
    <n v="90"/>
    <n v="864"/>
    <n v="134"/>
    <n v="768"/>
    <n v="150"/>
    <n v="38"/>
    <n v="172"/>
    <n v="1954"/>
    <n v="2.8928433956118792E-2"/>
    <s v="Wines"/>
    <x v="1"/>
    <x v="0"/>
    <x v="11"/>
    <x v="8"/>
    <n v="3"/>
    <n v="3"/>
    <n v="11"/>
    <x v="1"/>
  </r>
  <r>
    <x v="2223"/>
    <n v="1954"/>
    <n v="71"/>
    <s v="Master"/>
    <s v="Widow"/>
    <s v="Senior"/>
    <n v="44551"/>
    <n v="0"/>
    <n v="1"/>
    <s v="31/08/2013"/>
    <n v="24"/>
    <n v="182"/>
    <n v="4"/>
    <n v="33"/>
    <n v="0"/>
    <n v="0"/>
    <n v="66"/>
    <n v="219"/>
    <n v="4.9157145743080966E-3"/>
    <s v="Wines"/>
    <x v="3"/>
    <x v="0"/>
    <x v="0"/>
    <x v="8"/>
    <n v="7"/>
    <n v="3"/>
    <n v="11"/>
    <x v="1"/>
  </r>
  <r>
    <x v="2224"/>
    <n v="1947"/>
    <n v="78"/>
    <s v="PhD"/>
    <s v="Together"/>
    <s v="Senior"/>
    <n v="73059"/>
    <n v="0"/>
    <n v="1"/>
    <s v="31/08/2013"/>
    <n v="36"/>
    <n v="410"/>
    <n v="112"/>
    <n v="420"/>
    <n v="0"/>
    <n v="82"/>
    <n v="71"/>
    <n v="1024"/>
    <n v="1.4016069204341697E-2"/>
    <s v="MeatProducts"/>
    <x v="1"/>
    <x v="2"/>
    <x v="6"/>
    <x v="11"/>
    <n v="4"/>
    <n v="3"/>
    <n v="11"/>
    <x v="1"/>
  </r>
  <r>
    <x v="2225"/>
    <n v="1976"/>
    <n v="49"/>
    <s v="Graduation"/>
    <s v="Together"/>
    <s v="Adult"/>
    <n v="62061"/>
    <n v="0"/>
    <n v="1"/>
    <s v="31/08/2013"/>
    <n v="12"/>
    <n v="641"/>
    <n v="7"/>
    <n v="84"/>
    <n v="0"/>
    <n v="30"/>
    <n v="38"/>
    <n v="762"/>
    <n v="1.2278242374438053E-2"/>
    <s v="Wines"/>
    <x v="5"/>
    <x v="7"/>
    <x v="1"/>
    <x v="9"/>
    <n v="6"/>
    <n v="3"/>
    <n v="11"/>
    <x v="1"/>
  </r>
  <r>
    <x v="2226"/>
    <n v="1947"/>
    <n v="78"/>
    <s v="PhD"/>
    <s v="Together"/>
    <s v="Senior"/>
    <n v="73059"/>
    <n v="0"/>
    <n v="1"/>
    <s v="31/08/2013"/>
    <n v="36"/>
    <n v="410"/>
    <n v="112"/>
    <n v="420"/>
    <n v="0"/>
    <n v="82"/>
    <n v="71"/>
    <n v="1024"/>
    <n v="1.4016069204341697E-2"/>
    <s v="MeatProducts"/>
    <x v="1"/>
    <x v="2"/>
    <x v="6"/>
    <x v="11"/>
    <n v="4"/>
    <n v="3"/>
    <n v="11"/>
    <x v="1"/>
  </r>
  <r>
    <x v="2227"/>
    <n v="1956"/>
    <n v="69"/>
    <s v="Graduation"/>
    <s v="Married"/>
    <s v="Senior"/>
    <n v="50387"/>
    <n v="0"/>
    <n v="2"/>
    <s v="31/08/2013"/>
    <n v="91"/>
    <n v="369"/>
    <n v="9"/>
    <n v="87"/>
    <n v="12"/>
    <n v="14"/>
    <n v="34"/>
    <n v="491"/>
    <n v="9.7445769742195414E-3"/>
    <s v="Wines"/>
    <x v="5"/>
    <x v="10"/>
    <x v="3"/>
    <x v="7"/>
    <n v="5"/>
    <n v="3"/>
    <n v="11"/>
    <x v="1"/>
  </r>
  <r>
    <x v="2228"/>
    <n v="1957"/>
    <n v="68"/>
    <s v="Master"/>
    <s v="Together"/>
    <s v="Senior"/>
    <n v="68148"/>
    <n v="0"/>
    <n v="0"/>
    <s v="31/08/2013"/>
    <n v="86"/>
    <n v="389"/>
    <n v="66"/>
    <n v="408"/>
    <n v="37"/>
    <n v="57"/>
    <n v="85"/>
    <n v="957"/>
    <n v="1.4042965310794154E-2"/>
    <s v="MeatProducts"/>
    <x v="1"/>
    <x v="0"/>
    <x v="1"/>
    <x v="3"/>
    <n v="2"/>
    <n v="3"/>
    <n v="11"/>
    <x v="1"/>
  </r>
  <r>
    <x v="2229"/>
    <n v="1973"/>
    <n v="52"/>
    <s v="Graduation"/>
    <s v="Married"/>
    <s v="Senior"/>
    <n v="25410"/>
    <n v="1"/>
    <n v="0"/>
    <s v="31/08/2013"/>
    <n v="48"/>
    <n v="2"/>
    <n v="2"/>
    <n v="4"/>
    <n v="13"/>
    <n v="13"/>
    <n v="4"/>
    <n v="34"/>
    <n v="1.338055883510429E-3"/>
    <s v="FishProducts"/>
    <x v="1"/>
    <x v="6"/>
    <x v="4"/>
    <x v="4"/>
    <n v="4"/>
    <n v="3"/>
    <n v="11"/>
    <x v="1"/>
  </r>
  <r>
    <x v="2230"/>
    <n v="1974"/>
    <n v="51"/>
    <s v="Master"/>
    <s v="Divorced"/>
    <s v="Senior"/>
    <n v="53367"/>
    <n v="1"/>
    <n v="1"/>
    <s v="31/08/2013"/>
    <n v="2"/>
    <n v="229"/>
    <n v="7"/>
    <n v="140"/>
    <n v="10"/>
    <n v="3"/>
    <n v="11"/>
    <n v="389"/>
    <n v="7.2891487248674279E-3"/>
    <s v="Wines"/>
    <x v="9"/>
    <x v="5"/>
    <x v="0"/>
    <x v="7"/>
    <n v="7"/>
    <n v="3"/>
    <n v="11"/>
    <x v="0"/>
  </r>
  <r>
    <x v="2231"/>
    <n v="1980"/>
    <n v="45"/>
    <s v="Graduation"/>
    <s v="Married"/>
    <s v="Adult"/>
    <n v="82497"/>
    <n v="0"/>
    <n v="0"/>
    <s v="31/10/2012"/>
    <n v="32"/>
    <n v="777"/>
    <n v="129"/>
    <n v="573"/>
    <n v="216"/>
    <n v="21"/>
    <n v="203"/>
    <n v="1716"/>
    <n v="2.0800756391141498E-2"/>
    <s v="Wines"/>
    <x v="1"/>
    <x v="1"/>
    <x v="5"/>
    <x v="6"/>
    <n v="4"/>
    <n v="3"/>
    <n v="11"/>
    <x v="1"/>
  </r>
  <r>
    <x v="2232"/>
    <n v="1970"/>
    <n v="55"/>
    <s v="Graduation"/>
    <s v="Widow"/>
    <s v="Senior"/>
    <n v="31880"/>
    <n v="1"/>
    <n v="0"/>
    <s v="31/10/2012"/>
    <n v="13"/>
    <n v="4"/>
    <n v="1"/>
    <n v="5"/>
    <n v="2"/>
    <n v="0"/>
    <n v="3"/>
    <n v="12"/>
    <n v="3.764115432873275E-4"/>
    <s v="MeatProducts"/>
    <x v="1"/>
    <x v="6"/>
    <x v="4"/>
    <x v="0"/>
    <n v="8"/>
    <n v="3"/>
    <n v="11"/>
    <x v="1"/>
  </r>
  <r>
    <x v="2233"/>
    <n v="1977"/>
    <n v="48"/>
    <s v="Graduation"/>
    <s v="Married"/>
    <s v="Adult"/>
    <n v="41124"/>
    <n v="1"/>
    <n v="0"/>
    <s v="31/10/2012"/>
    <n v="41"/>
    <n v="281"/>
    <n v="7"/>
    <n v="84"/>
    <n v="15"/>
    <n v="0"/>
    <n v="119"/>
    <n v="387"/>
    <n v="9.4105631747884444E-3"/>
    <s v="Wines"/>
    <x v="9"/>
    <x v="8"/>
    <x v="6"/>
    <x v="4"/>
    <n v="8"/>
    <n v="3"/>
    <n v="11"/>
    <x v="1"/>
  </r>
  <r>
    <x v="2234"/>
    <n v="1986"/>
    <n v="39"/>
    <s v="2n Cycle"/>
    <s v="Single"/>
    <s v="Adult"/>
    <n v="80910"/>
    <n v="0"/>
    <n v="0"/>
    <s v="31/10/2012"/>
    <n v="71"/>
    <n v="160"/>
    <n v="80"/>
    <n v="369"/>
    <n v="67"/>
    <n v="39"/>
    <n v="41"/>
    <n v="715"/>
    <n v="8.8369793597824747E-3"/>
    <s v="MeatProducts"/>
    <x v="1"/>
    <x v="4"/>
    <x v="6"/>
    <x v="7"/>
    <n v="1"/>
    <n v="3"/>
    <n v="11"/>
    <x v="1"/>
  </r>
  <r>
    <x v="2235"/>
    <n v="1972"/>
    <n v="53"/>
    <s v="Graduation"/>
    <s v="Married"/>
    <s v="Senior"/>
    <n v="56721"/>
    <n v="1"/>
    <n v="1"/>
    <s v="31/10/2012"/>
    <n v="64"/>
    <n v="157"/>
    <n v="6"/>
    <n v="39"/>
    <n v="6"/>
    <n v="13"/>
    <n v="75"/>
    <n v="221"/>
    <n v="3.896264170236773E-3"/>
    <s v="Wines"/>
    <x v="0"/>
    <x v="0"/>
    <x v="0"/>
    <x v="8"/>
    <n v="6"/>
    <n v="3"/>
    <n v="11"/>
    <x v="1"/>
  </r>
  <r>
    <x v="2236"/>
    <n v="1990"/>
    <n v="35"/>
    <s v="Graduation"/>
    <s v="Married"/>
    <s v="Adult"/>
    <n v="18222"/>
    <n v="0"/>
    <n v="0"/>
    <s v="31/12/2012"/>
    <n v="70"/>
    <n v="12"/>
    <n v="4"/>
    <n v="19"/>
    <n v="12"/>
    <n v="6"/>
    <n v="14"/>
    <n v="53"/>
    <n v="2.9085720557567776E-3"/>
    <s v="MeatProducts"/>
    <x v="1"/>
    <x v="1"/>
    <x v="4"/>
    <x v="2"/>
    <n v="8"/>
    <n v="3"/>
    <n v="11"/>
    <x v="1"/>
  </r>
  <r>
    <x v="2237"/>
    <n v="1970"/>
    <n v="55"/>
    <s v="PhD"/>
    <s v="Married"/>
    <s v="Senior"/>
    <n v="67353"/>
    <n v="0"/>
    <n v="1"/>
    <s v="31/12/2013"/>
    <n v="37"/>
    <n v="702"/>
    <n v="17"/>
    <n v="151"/>
    <n v="0"/>
    <n v="8"/>
    <n v="35"/>
    <n v="878"/>
    <n v="1.3035796475286921E-2"/>
    <s v="Wines"/>
    <x v="0"/>
    <x v="5"/>
    <x v="9"/>
    <x v="1"/>
    <n v="2"/>
    <n v="3"/>
    <n v="11"/>
    <x v="1"/>
  </r>
  <r>
    <x v="2238"/>
    <n v="1972"/>
    <n v="53"/>
    <s v="PhD"/>
    <s v="Together"/>
    <s v="Senior"/>
    <n v="83443"/>
    <n v="0"/>
    <n v="0"/>
    <s v="31/12/2013"/>
    <n v="89"/>
    <n v="518"/>
    <n v="42"/>
    <n v="742"/>
    <n v="55"/>
    <n v="56"/>
    <n v="84"/>
    <n v="1413"/>
    <n v="1.6933715230756326E-2"/>
    <s v="MeatProducts"/>
    <x v="1"/>
    <x v="10"/>
    <x v="11"/>
    <x v="8"/>
    <n v="2"/>
    <n v="3"/>
    <n v="11"/>
    <x v="1"/>
  </r>
  <r>
    <x v="2239"/>
    <n v="1958"/>
    <n v="67"/>
    <s v="Master"/>
    <s v="Married"/>
    <s v="Senior"/>
    <n v="51412"/>
    <n v="0"/>
    <n v="1"/>
    <s v="31/12/2013"/>
    <n v="42"/>
    <n v="140"/>
    <n v="3"/>
    <n v="29"/>
    <n v="4"/>
    <n v="5"/>
    <n v="14"/>
    <n v="181"/>
    <n v="3.5205788531860265E-3"/>
    <s v="Wines"/>
    <x v="3"/>
    <x v="4"/>
    <x v="3"/>
    <x v="4"/>
    <n v="4"/>
    <n v="3"/>
    <n v="11"/>
    <x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0">
  <r>
    <n v="4692"/>
    <n v="1976"/>
    <n v="49"/>
    <x v="0"/>
    <x v="0"/>
    <x v="0"/>
    <n v="7500"/>
    <n v="1"/>
    <n v="0"/>
    <d v="2012-01-08T00:00:00"/>
    <n v="19"/>
    <n v="7"/>
    <n v="0"/>
    <n v="12"/>
    <n v="13"/>
    <n v="7"/>
    <n v="32"/>
    <n v="39"/>
    <n v="5.1999999999999998E-3"/>
    <s v="GoldProds"/>
    <n v="5"/>
    <n v="4"/>
    <n v="1"/>
    <n v="2"/>
    <n v="9"/>
    <n v="3"/>
    <n v="11"/>
    <n v="1"/>
  </r>
  <r>
    <n v="2611"/>
    <n v="1959"/>
    <n v="66"/>
    <x v="1"/>
    <x v="1"/>
    <x v="0"/>
    <n v="82576"/>
    <n v="0"/>
    <n v="0"/>
    <d v="2012-01-08T00:00:00"/>
    <n v="66"/>
    <n v="1206"/>
    <n v="55"/>
    <n v="445"/>
    <n v="168"/>
    <n v="18"/>
    <n v="18"/>
    <n v="1892"/>
    <n v="2.2912226312730093E-2"/>
    <s v="Wines"/>
    <n v="1"/>
    <n v="2"/>
    <n v="4"/>
    <n v="12"/>
    <n v="1"/>
    <n v="3"/>
    <n v="11"/>
    <n v="0"/>
  </r>
  <r>
    <n v="10001"/>
    <n v="1985"/>
    <n v="40"/>
    <x v="2"/>
    <x v="1"/>
    <x v="0"/>
    <n v="7500"/>
    <n v="1"/>
    <n v="0"/>
    <d v="2012-01-08T00:00:00"/>
    <n v="98"/>
    <n v="5"/>
    <n v="17"/>
    <n v="17"/>
    <n v="13"/>
    <n v="14"/>
    <n v="34"/>
    <n v="66"/>
    <n v="8.8000000000000005E-3"/>
    <s v="GoldProds"/>
    <n v="4"/>
    <n v="2"/>
    <n v="1"/>
    <n v="3"/>
    <n v="9"/>
    <n v="3"/>
    <n v="11"/>
    <n v="0"/>
  </r>
  <r>
    <n v="7118"/>
    <n v="1957"/>
    <n v="68"/>
    <x v="0"/>
    <x v="0"/>
    <x v="0"/>
    <n v="73803"/>
    <n v="0"/>
    <n v="1"/>
    <d v="2012-01-08T00:00:00"/>
    <n v="61"/>
    <n v="833"/>
    <n v="80"/>
    <n v="363"/>
    <n v="52"/>
    <n v="26"/>
    <n v="174"/>
    <n v="1354"/>
    <n v="1.8346137690879775E-2"/>
    <s v="Wines"/>
    <n v="2"/>
    <n v="9"/>
    <n v="5"/>
    <n v="6"/>
    <n v="6"/>
    <n v="3"/>
    <n v="11"/>
    <n v="1"/>
  </r>
  <r>
    <n v="4070"/>
    <n v="1969"/>
    <n v="56"/>
    <x v="3"/>
    <x v="0"/>
    <x v="0"/>
    <n v="94871"/>
    <n v="0"/>
    <n v="2"/>
    <d v="2012-01-09T00:00:00"/>
    <n v="99"/>
    <n v="169"/>
    <n v="24"/>
    <n v="553"/>
    <n v="188"/>
    <n v="0"/>
    <n v="144"/>
    <n v="934"/>
    <n v="9.8449473495588746E-3"/>
    <s v="MeatProducts"/>
    <n v="1"/>
    <n v="8"/>
    <n v="5"/>
    <n v="4"/>
    <n v="7"/>
    <n v="3"/>
    <n v="11"/>
    <n v="1"/>
  </r>
  <r>
    <n v="3202"/>
    <n v="1987"/>
    <n v="38"/>
    <x v="3"/>
    <x v="0"/>
    <x v="0"/>
    <n v="51563"/>
    <n v="0"/>
    <n v="0"/>
    <d v="2012-01-10T00:00:00"/>
    <n v="60"/>
    <n v="1166"/>
    <n v="0"/>
    <n v="48"/>
    <n v="0"/>
    <n v="0"/>
    <n v="36"/>
    <n v="1214"/>
    <n v="2.354401411865097E-2"/>
    <s v="Wines"/>
    <n v="1"/>
    <n v="4"/>
    <n v="4"/>
    <n v="10"/>
    <n v="8"/>
    <n v="3"/>
    <n v="11"/>
    <n v="0"/>
  </r>
  <r>
    <n v="2882"/>
    <n v="1975"/>
    <n v="50"/>
    <x v="2"/>
    <x v="2"/>
    <x v="0"/>
    <n v="67893"/>
    <n v="0"/>
    <n v="1"/>
    <d v="2012-01-10T00:00:00"/>
    <n v="31"/>
    <n v="711"/>
    <n v="28"/>
    <n v="142"/>
    <n v="49"/>
    <n v="18"/>
    <n v="47"/>
    <n v="948"/>
    <n v="1.3963147894481021E-2"/>
    <s v="Wines"/>
    <n v="2"/>
    <n v="3"/>
    <n v="2"/>
    <n v="9"/>
    <n v="8"/>
    <n v="3"/>
    <n v="11"/>
    <n v="0"/>
  </r>
  <r>
    <n v="4491"/>
    <n v="1949"/>
    <n v="76"/>
    <x v="1"/>
    <x v="0"/>
    <x v="0"/>
    <n v="62845"/>
    <n v="1"/>
    <n v="1"/>
    <d v="2012-01-10T00:00:00"/>
    <n v="3"/>
    <n v="1099"/>
    <n v="0"/>
    <n v="45"/>
    <n v="0"/>
    <n v="0"/>
    <n v="34"/>
    <n v="1144"/>
    <n v="1.8203516588431855E-2"/>
    <s v="Wines"/>
    <n v="11"/>
    <n v="3"/>
    <n v="4"/>
    <n v="10"/>
    <n v="8"/>
    <n v="3"/>
    <n v="11"/>
    <n v="0"/>
  </r>
  <r>
    <n v="873"/>
    <n v="1949"/>
    <n v="76"/>
    <x v="1"/>
    <x v="0"/>
    <x v="0"/>
    <n v="62845"/>
    <n v="1"/>
    <n v="1"/>
    <d v="2012-01-10T00:00:00"/>
    <n v="3"/>
    <n v="1099"/>
    <n v="0"/>
    <n v="45"/>
    <n v="0"/>
    <n v="0"/>
    <n v="34"/>
    <n v="1144"/>
    <n v="1.8203516588431855E-2"/>
    <s v="Wines"/>
    <n v="11"/>
    <n v="3"/>
    <n v="4"/>
    <n v="10"/>
    <n v="8"/>
    <n v="3"/>
    <n v="11"/>
    <n v="1"/>
  </r>
  <r>
    <n v="8486"/>
    <n v="1971"/>
    <n v="54"/>
    <x v="1"/>
    <x v="1"/>
    <x v="0"/>
    <n v="30538"/>
    <n v="1"/>
    <n v="0"/>
    <d v="2012-01-10T00:00:00"/>
    <n v="27"/>
    <n v="284"/>
    <n v="0"/>
    <n v="52"/>
    <n v="8"/>
    <n v="3"/>
    <n v="20"/>
    <n v="347"/>
    <n v="1.136289213438994E-2"/>
    <s v="Wines"/>
    <n v="4"/>
    <n v="9"/>
    <n v="0"/>
    <n v="4"/>
    <n v="10"/>
    <n v="3"/>
    <n v="11"/>
    <n v="0"/>
  </r>
  <r>
    <n v="6055"/>
    <n v="1979"/>
    <n v="46"/>
    <x v="0"/>
    <x v="0"/>
    <x v="0"/>
    <n v="71626"/>
    <n v="0"/>
    <n v="0"/>
    <d v="2012-01-11T00:00:00"/>
    <n v="94"/>
    <n v="546"/>
    <n v="72"/>
    <n v="376"/>
    <n v="94"/>
    <n v="145"/>
    <n v="72"/>
    <n v="1233"/>
    <n v="1.7214419344930613E-2"/>
    <s v="Wines"/>
    <n v="1"/>
    <n v="5"/>
    <n v="5"/>
    <n v="8"/>
    <n v="3"/>
    <n v="3"/>
    <n v="11"/>
    <n v="0"/>
  </r>
  <r>
    <n v="9530"/>
    <n v="1988"/>
    <n v="37"/>
    <x v="0"/>
    <x v="0"/>
    <x v="0"/>
    <n v="24645"/>
    <n v="1"/>
    <n v="0"/>
    <d v="2012-01-11T00:00:00"/>
    <n v="16"/>
    <n v="5"/>
    <n v="3"/>
    <n v="4"/>
    <n v="4"/>
    <n v="1"/>
    <n v="0"/>
    <n v="17"/>
    <n v="6.8979509028200441E-4"/>
    <s v="Wines"/>
    <n v="1"/>
    <n v="1"/>
    <n v="0"/>
    <n v="2"/>
    <n v="8"/>
    <n v="3"/>
    <n v="11"/>
    <n v="0"/>
  </r>
  <r>
    <n v="2928"/>
    <n v="1975"/>
    <n v="50"/>
    <x v="3"/>
    <x v="3"/>
    <x v="0"/>
    <n v="52614"/>
    <n v="0"/>
    <n v="1"/>
    <d v="2012-01-12T00:00:00"/>
    <n v="63"/>
    <n v="789"/>
    <n v="0"/>
    <n v="142"/>
    <n v="12"/>
    <n v="9"/>
    <n v="38"/>
    <n v="952"/>
    <n v="1.8094043410499108E-2"/>
    <s v="Wines"/>
    <n v="2"/>
    <n v="2"/>
    <n v="4"/>
    <n v="8"/>
    <n v="8"/>
    <n v="3"/>
    <n v="11"/>
    <n v="0"/>
  </r>
  <r>
    <n v="2920"/>
    <n v="1975"/>
    <n v="50"/>
    <x v="3"/>
    <x v="3"/>
    <x v="0"/>
    <n v="52614"/>
    <n v="0"/>
    <n v="1"/>
    <d v="2012-01-12T00:00:00"/>
    <n v="63"/>
    <n v="789"/>
    <n v="0"/>
    <n v="142"/>
    <n v="12"/>
    <n v="9"/>
    <n v="38"/>
    <n v="952"/>
    <n v="1.8094043410499108E-2"/>
    <s v="Wines"/>
    <n v="2"/>
    <n v="2"/>
    <n v="4"/>
    <n v="8"/>
    <n v="8"/>
    <n v="3"/>
    <n v="11"/>
    <n v="0"/>
  </r>
  <r>
    <n v="5748"/>
    <n v="1965"/>
    <n v="60"/>
    <x v="0"/>
    <x v="0"/>
    <x v="0"/>
    <n v="59754"/>
    <n v="0"/>
    <n v="1"/>
    <d v="2012-01-12T00:00:00"/>
    <n v="96"/>
    <n v="115"/>
    <n v="27"/>
    <n v="44"/>
    <n v="4"/>
    <n v="146"/>
    <n v="139"/>
    <n v="336"/>
    <n v="5.6230545235465409E-3"/>
    <s v="Sweet"/>
    <n v="3"/>
    <n v="5"/>
    <n v="2"/>
    <n v="6"/>
    <n v="5"/>
    <n v="3"/>
    <n v="11"/>
    <n v="1"/>
  </r>
  <r>
    <n v="5221"/>
    <n v="1957"/>
    <n v="68"/>
    <x v="0"/>
    <x v="0"/>
    <x v="0"/>
    <n v="52852"/>
    <n v="0"/>
    <n v="1"/>
    <d v="2012-01-12T00:00:00"/>
    <n v="93"/>
    <n v="714"/>
    <n v="8"/>
    <n v="99"/>
    <n v="11"/>
    <n v="0"/>
    <n v="47"/>
    <n v="832"/>
    <n v="1.5742072201619616E-2"/>
    <s v="Wines"/>
    <n v="4"/>
    <n v="10"/>
    <n v="7"/>
    <n v="5"/>
    <n v="8"/>
    <n v="3"/>
    <n v="11"/>
    <n v="0"/>
  </r>
  <r>
    <n v="8370"/>
    <n v="1976"/>
    <n v="49"/>
    <x v="2"/>
    <x v="1"/>
    <x v="0"/>
    <n v="75484"/>
    <n v="0"/>
    <n v="1"/>
    <d v="2012-02-08T00:00:00"/>
    <n v="50"/>
    <n v="378"/>
    <n v="97"/>
    <n v="259"/>
    <n v="197"/>
    <n v="194"/>
    <n v="34"/>
    <n v="1125"/>
    <n v="1.4903820677229611E-2"/>
    <s v="Wines"/>
    <n v="2"/>
    <n v="7"/>
    <n v="3"/>
    <n v="6"/>
    <n v="4"/>
    <n v="3"/>
    <n v="11"/>
    <n v="0"/>
  </r>
  <r>
    <n v="5117"/>
    <n v="1963"/>
    <n v="62"/>
    <x v="2"/>
    <x v="0"/>
    <x v="0"/>
    <n v="32632"/>
    <n v="0"/>
    <n v="0"/>
    <d v="2012-02-08T00:00:00"/>
    <n v="32"/>
    <n v="63"/>
    <n v="151"/>
    <n v="137"/>
    <n v="153"/>
    <n v="19"/>
    <n v="53"/>
    <n v="523"/>
    <n v="1.60272125520961E-2"/>
    <s v="FishProducts"/>
    <n v="2"/>
    <n v="4"/>
    <n v="4"/>
    <n v="8"/>
    <n v="5"/>
    <n v="3"/>
    <n v="11"/>
    <n v="0"/>
  </r>
  <r>
    <n v="7990"/>
    <n v="1947"/>
    <n v="78"/>
    <x v="0"/>
    <x v="0"/>
    <x v="0"/>
    <n v="27469"/>
    <n v="0"/>
    <n v="0"/>
    <d v="2012-02-08T00:00:00"/>
    <n v="2"/>
    <n v="9"/>
    <n v="1"/>
    <n v="2"/>
    <n v="3"/>
    <n v="2"/>
    <n v="0"/>
    <n v="17"/>
    <n v="6.1887946412319346E-4"/>
    <s v="Wines"/>
    <n v="1"/>
    <n v="0"/>
    <n v="0"/>
    <n v="3"/>
    <n v="6"/>
    <n v="3"/>
    <n v="11"/>
    <n v="0"/>
  </r>
  <r>
    <n v="8091"/>
    <n v="1956"/>
    <n v="69"/>
    <x v="0"/>
    <x v="0"/>
    <x v="0"/>
    <n v="63943"/>
    <n v="0"/>
    <n v="1"/>
    <d v="2012-02-09T00:00:00"/>
    <n v="50"/>
    <n v="423"/>
    <n v="184"/>
    <n v="368"/>
    <n v="13"/>
    <n v="97"/>
    <n v="21"/>
    <n v="1085"/>
    <n v="1.6968237336377711E-2"/>
    <s v="Wines"/>
    <n v="1"/>
    <n v="6"/>
    <n v="4"/>
    <n v="6"/>
    <n v="5"/>
    <n v="3"/>
    <n v="11"/>
    <n v="0"/>
  </r>
  <r>
    <n v="7349"/>
    <n v="1973"/>
    <n v="52"/>
    <x v="4"/>
    <x v="1"/>
    <x v="0"/>
    <n v="9722"/>
    <n v="1"/>
    <n v="0"/>
    <d v="2012-02-10T00:00:00"/>
    <n v="7"/>
    <n v="6"/>
    <n v="17"/>
    <n v="16"/>
    <n v="6"/>
    <n v="16"/>
    <n v="42"/>
    <n v="61"/>
    <n v="6.2744291298086809E-3"/>
    <s v="GoldProds"/>
    <n v="4"/>
    <n v="3"/>
    <n v="1"/>
    <n v="3"/>
    <n v="8"/>
    <n v="3"/>
    <n v="11"/>
    <n v="1"/>
  </r>
  <r>
    <n v="2798"/>
    <n v="1977"/>
    <n v="48"/>
    <x v="3"/>
    <x v="1"/>
    <x v="0"/>
    <n v="102160"/>
    <n v="0"/>
    <n v="0"/>
    <d v="2012-02-11T00:00:00"/>
    <n v="54"/>
    <n v="763"/>
    <n v="29"/>
    <n v="138"/>
    <n v="76"/>
    <n v="176"/>
    <n v="58"/>
    <n v="1182"/>
    <n v="1.1570086139389193E-2"/>
    <s v="Wines"/>
    <n v="0"/>
    <n v="7"/>
    <n v="9"/>
    <n v="10"/>
    <n v="4"/>
    <n v="3"/>
    <n v="11"/>
    <n v="1"/>
  </r>
  <r>
    <n v="10676"/>
    <n v="1982"/>
    <n v="43"/>
    <x v="0"/>
    <x v="0"/>
    <x v="0"/>
    <n v="63211"/>
    <n v="0"/>
    <n v="0"/>
    <d v="2012-02-11T00:00:00"/>
    <n v="3"/>
    <n v="145"/>
    <n v="193"/>
    <n v="459"/>
    <n v="205"/>
    <n v="26"/>
    <n v="145"/>
    <n v="1028"/>
    <n v="1.6262992200724559E-2"/>
    <s v="MeatProducts"/>
    <n v="2"/>
    <n v="3"/>
    <n v="8"/>
    <n v="7"/>
    <n v="2"/>
    <n v="3"/>
    <n v="11"/>
    <n v="1"/>
  </r>
  <r>
    <n v="8805"/>
    <n v="1960"/>
    <n v="65"/>
    <x v="0"/>
    <x v="3"/>
    <x v="0"/>
    <n v="48904"/>
    <n v="0"/>
    <n v="1"/>
    <d v="2012-02-12T00:00:00"/>
    <n v="1"/>
    <n v="283"/>
    <n v="10"/>
    <n v="38"/>
    <n v="0"/>
    <n v="13"/>
    <n v="27"/>
    <n v="344"/>
    <n v="7.0341894323572712E-3"/>
    <s v="Wines"/>
    <n v="4"/>
    <n v="7"/>
    <n v="2"/>
    <n v="4"/>
    <n v="8"/>
    <n v="3"/>
    <n v="11"/>
    <n v="0"/>
  </r>
  <r>
    <n v="7476"/>
    <n v="1964"/>
    <n v="61"/>
    <x v="1"/>
    <x v="3"/>
    <x v="0"/>
    <n v="63972"/>
    <n v="0"/>
    <n v="1"/>
    <d v="2012-02-12T00:00:00"/>
    <n v="93"/>
    <n v="928"/>
    <n v="63"/>
    <n v="254"/>
    <n v="0"/>
    <n v="12"/>
    <n v="12"/>
    <n v="1257"/>
    <n v="1.9649221534421311E-2"/>
    <s v="Wines"/>
    <n v="4"/>
    <n v="5"/>
    <n v="4"/>
    <n v="10"/>
    <n v="4"/>
    <n v="3"/>
    <n v="11"/>
    <n v="0"/>
  </r>
  <r>
    <n v="3277"/>
    <n v="1955"/>
    <n v="70"/>
    <x v="0"/>
    <x v="2"/>
    <x v="0"/>
    <n v="49431"/>
    <n v="0"/>
    <n v="1"/>
    <d v="2012-03-08T00:00:00"/>
    <n v="9"/>
    <n v="219"/>
    <n v="3"/>
    <n v="100"/>
    <n v="26"/>
    <n v="0"/>
    <n v="17"/>
    <n v="348"/>
    <n v="7.0401165260666381E-3"/>
    <s v="Wines"/>
    <n v="2"/>
    <n v="7"/>
    <n v="1"/>
    <n v="5"/>
    <n v="8"/>
    <n v="3"/>
    <n v="11"/>
    <n v="0"/>
  </r>
  <r>
    <n v="2223"/>
    <n v="1965"/>
    <n v="60"/>
    <x v="2"/>
    <x v="2"/>
    <x v="0"/>
    <n v="64176"/>
    <n v="0"/>
    <n v="1"/>
    <d v="2012-03-08T00:00:00"/>
    <n v="52"/>
    <n v="1215"/>
    <n v="33"/>
    <n v="249"/>
    <n v="64"/>
    <n v="116"/>
    <n v="149"/>
    <n v="1677"/>
    <n v="2.6131264023934182E-2"/>
    <s v="Wines"/>
    <n v="8"/>
    <n v="8"/>
    <n v="9"/>
    <n v="8"/>
    <n v="6"/>
    <n v="3"/>
    <n v="11"/>
    <n v="0"/>
  </r>
  <r>
    <n v="9094"/>
    <n v="1955"/>
    <n v="70"/>
    <x v="2"/>
    <x v="0"/>
    <x v="0"/>
    <n v="62972"/>
    <n v="0"/>
    <n v="1"/>
    <d v="2012-03-08T00:00:00"/>
    <n v="39"/>
    <n v="313"/>
    <n v="15"/>
    <n v="47"/>
    <n v="20"/>
    <n v="0"/>
    <n v="192"/>
    <n v="395"/>
    <n v="6.2726291049990468E-3"/>
    <s v="Wines"/>
    <n v="2"/>
    <n v="7"/>
    <n v="4"/>
    <n v="3"/>
    <n v="6"/>
    <n v="3"/>
    <n v="11"/>
    <n v="1"/>
  </r>
  <r>
    <n v="9847"/>
    <n v="1955"/>
    <n v="70"/>
    <x v="2"/>
    <x v="0"/>
    <x v="0"/>
    <n v="62972"/>
    <n v="0"/>
    <n v="1"/>
    <d v="2012-03-08T00:00:00"/>
    <n v="39"/>
    <n v="313"/>
    <n v="15"/>
    <n v="47"/>
    <n v="20"/>
    <n v="0"/>
    <n v="192"/>
    <n v="395"/>
    <n v="6.2726291049990468E-3"/>
    <s v="Wines"/>
    <n v="2"/>
    <n v="7"/>
    <n v="4"/>
    <n v="3"/>
    <n v="6"/>
    <n v="3"/>
    <n v="11"/>
    <n v="0"/>
  </r>
  <r>
    <n v="4915"/>
    <n v="1956"/>
    <n v="69"/>
    <x v="2"/>
    <x v="0"/>
    <x v="0"/>
    <n v="53230"/>
    <n v="0"/>
    <n v="1"/>
    <d v="2012-03-08T00:00:00"/>
    <n v="86"/>
    <n v="176"/>
    <n v="72"/>
    <n v="98"/>
    <n v="136"/>
    <n v="21"/>
    <n v="229"/>
    <n v="503"/>
    <n v="9.4495585196317858E-3"/>
    <s v="GoldProds"/>
    <n v="4"/>
    <n v="5"/>
    <n v="2"/>
    <n v="12"/>
    <n v="5"/>
    <n v="3"/>
    <n v="11"/>
    <n v="0"/>
  </r>
  <r>
    <n v="10971"/>
    <n v="1977"/>
    <n v="48"/>
    <x v="0"/>
    <x v="3"/>
    <x v="0"/>
    <n v="37774"/>
    <n v="2"/>
    <n v="0"/>
    <d v="2012-03-09T00:00:00"/>
    <n v="28"/>
    <n v="173"/>
    <n v="8"/>
    <n v="107"/>
    <n v="7"/>
    <n v="2"/>
    <n v="176"/>
    <n v="297"/>
    <n v="7.8625509609784507E-3"/>
    <s v="GoldProds"/>
    <n v="4"/>
    <n v="7"/>
    <n v="2"/>
    <n v="3"/>
    <n v="9"/>
    <n v="3"/>
    <n v="11"/>
    <n v="1"/>
  </r>
  <r>
    <n v="2902"/>
    <n v="1958"/>
    <n v="67"/>
    <x v="0"/>
    <x v="1"/>
    <x v="0"/>
    <s v="                                                                                                                                                  "/>
    <n v="1"/>
    <n v="1"/>
    <d v="2012-03-09T00:00:00"/>
    <n v="87"/>
    <n v="19"/>
    <n v="4"/>
    <n v="12"/>
    <n v="2"/>
    <n v="2"/>
    <n v="6"/>
    <n v="39"/>
    <e v="#VALUE!"/>
    <s v="Wines"/>
    <n v="1"/>
    <n v="1"/>
    <n v="0"/>
    <n v="3"/>
    <n v="5"/>
    <n v="3"/>
    <n v="11"/>
    <n v="0"/>
  </r>
  <r>
    <n v="6856"/>
    <n v="1979"/>
    <n v="46"/>
    <x v="0"/>
    <x v="1"/>
    <x v="0"/>
    <n v="21645"/>
    <n v="1"/>
    <n v="0"/>
    <d v="2012-03-09T00:00:00"/>
    <n v="75"/>
    <n v="14"/>
    <n v="0"/>
    <n v="23"/>
    <n v="4"/>
    <n v="5"/>
    <n v="19"/>
    <n v="46"/>
    <n v="2.1252021252021252E-3"/>
    <s v="MeatProducts"/>
    <n v="3"/>
    <n v="3"/>
    <n v="0"/>
    <n v="3"/>
    <n v="9"/>
    <n v="3"/>
    <n v="11"/>
    <n v="1"/>
  </r>
  <r>
    <n v="1631"/>
    <n v="1965"/>
    <n v="60"/>
    <x v="3"/>
    <x v="1"/>
    <x v="0"/>
    <n v="65220"/>
    <n v="0"/>
    <n v="0"/>
    <d v="2012-03-09T00:00:00"/>
    <n v="3"/>
    <n v="890"/>
    <n v="63"/>
    <n v="292"/>
    <n v="0"/>
    <n v="25"/>
    <n v="12"/>
    <n v="1270"/>
    <n v="1.9472554431156086E-2"/>
    <s v="Wines"/>
    <n v="4"/>
    <n v="8"/>
    <n v="4"/>
    <n v="7"/>
    <n v="6"/>
    <n v="3"/>
    <n v="11"/>
    <n v="1"/>
  </r>
  <r>
    <n v="2278"/>
    <n v="1985"/>
    <n v="40"/>
    <x v="2"/>
    <x v="3"/>
    <x v="0"/>
    <n v="33812"/>
    <n v="1"/>
    <n v="0"/>
    <d v="2012-03-11T00:00:00"/>
    <n v="86"/>
    <n v="4"/>
    <n v="17"/>
    <n v="19"/>
    <n v="30"/>
    <n v="24"/>
    <n v="39"/>
    <n v="94"/>
    <n v="2.7800780787885959E-3"/>
    <s v="GoldProds"/>
    <n v="2"/>
    <n v="2"/>
    <n v="1"/>
    <n v="3"/>
    <n v="6"/>
    <n v="3"/>
    <n v="11"/>
    <n v="0"/>
  </r>
  <r>
    <n v="4240"/>
    <n v="1978"/>
    <n v="47"/>
    <x v="0"/>
    <x v="0"/>
    <x v="0"/>
    <n v="17345"/>
    <n v="1"/>
    <n v="0"/>
    <d v="2012-03-11T00:00:00"/>
    <n v="79"/>
    <n v="4"/>
    <n v="9"/>
    <n v="16"/>
    <n v="17"/>
    <n v="0"/>
    <n v="12"/>
    <n v="46"/>
    <n v="2.6520611127125973E-3"/>
    <s v="FishProducts"/>
    <n v="2"/>
    <n v="2"/>
    <n v="1"/>
    <n v="2"/>
    <n v="8"/>
    <n v="3"/>
    <n v="11"/>
    <n v="0"/>
  </r>
  <r>
    <n v="6730"/>
    <n v="1954"/>
    <n v="71"/>
    <x v="0"/>
    <x v="0"/>
    <x v="0"/>
    <n v="38998"/>
    <n v="1"/>
    <n v="1"/>
    <d v="2012-03-11T00:00:00"/>
    <n v="92"/>
    <n v="34"/>
    <n v="1"/>
    <n v="14"/>
    <n v="0"/>
    <n v="0"/>
    <n v="5"/>
    <n v="49"/>
    <n v="1.2564746910097954E-3"/>
    <s v="Wines"/>
    <n v="3"/>
    <n v="2"/>
    <n v="0"/>
    <n v="3"/>
    <n v="8"/>
    <n v="3"/>
    <n v="11"/>
    <n v="0"/>
  </r>
  <r>
    <n v="5907"/>
    <n v="1952"/>
    <n v="73"/>
    <x v="1"/>
    <x v="0"/>
    <x v="0"/>
    <n v="33444"/>
    <n v="1"/>
    <n v="1"/>
    <d v="2012-03-11T00:00:00"/>
    <n v="24"/>
    <n v="8"/>
    <n v="0"/>
    <n v="8"/>
    <n v="0"/>
    <n v="0"/>
    <n v="2"/>
    <n v="16"/>
    <n v="4.7841167324482717E-4"/>
    <s v="Wines"/>
    <n v="1"/>
    <n v="1"/>
    <n v="0"/>
    <n v="2"/>
    <n v="8"/>
    <n v="3"/>
    <n v="11"/>
    <n v="0"/>
  </r>
  <r>
    <n v="9916"/>
    <n v="1954"/>
    <n v="71"/>
    <x v="0"/>
    <x v="0"/>
    <x v="0"/>
    <n v="38998"/>
    <n v="1"/>
    <n v="1"/>
    <d v="2012-03-11T00:00:00"/>
    <n v="92"/>
    <n v="34"/>
    <n v="1"/>
    <n v="14"/>
    <n v="0"/>
    <n v="0"/>
    <n v="5"/>
    <n v="49"/>
    <n v="1.2564746910097954E-3"/>
    <s v="Wines"/>
    <n v="3"/>
    <n v="2"/>
    <n v="0"/>
    <n v="3"/>
    <n v="8"/>
    <n v="3"/>
    <n v="11"/>
    <n v="0"/>
  </r>
  <r>
    <n v="2156"/>
    <n v="1955"/>
    <n v="70"/>
    <x v="3"/>
    <x v="0"/>
    <x v="0"/>
    <n v="22554"/>
    <n v="1"/>
    <n v="1"/>
    <d v="2012-03-11T00:00:00"/>
    <n v="38"/>
    <n v="27"/>
    <n v="0"/>
    <n v="10"/>
    <n v="0"/>
    <n v="0"/>
    <n v="4"/>
    <n v="37"/>
    <n v="1.6405072270994059E-3"/>
    <s v="Wines"/>
    <n v="4"/>
    <n v="2"/>
    <n v="0"/>
    <n v="4"/>
    <n v="5"/>
    <n v="3"/>
    <n v="11"/>
    <n v="0"/>
  </r>
  <r>
    <n v="9648"/>
    <n v="1967"/>
    <n v="58"/>
    <x v="0"/>
    <x v="3"/>
    <x v="0"/>
    <n v="46904"/>
    <n v="1"/>
    <n v="1"/>
    <d v="2012-03-11T00:00:00"/>
    <n v="20"/>
    <n v="153"/>
    <n v="4"/>
    <n v="56"/>
    <n v="0"/>
    <n v="9"/>
    <n v="31"/>
    <n v="222"/>
    <n v="4.7330718062425382E-3"/>
    <s v="Wines"/>
    <n v="4"/>
    <n v="5"/>
    <n v="1"/>
    <n v="4"/>
    <n v="8"/>
    <n v="3"/>
    <n v="11"/>
    <n v="0"/>
  </r>
  <r>
    <n v="10702"/>
    <n v="1984"/>
    <n v="41"/>
    <x v="0"/>
    <x v="3"/>
    <x v="0"/>
    <n v="52413"/>
    <n v="1"/>
    <n v="0"/>
    <d v="2012-03-11T00:00:00"/>
    <n v="67"/>
    <n v="185"/>
    <n v="8"/>
    <n v="133"/>
    <n v="56"/>
    <n v="56"/>
    <n v="12"/>
    <n v="438"/>
    <n v="8.3567053975158838E-3"/>
    <s v="Wines"/>
    <n v="2"/>
    <n v="7"/>
    <n v="1"/>
    <n v="7"/>
    <n v="7"/>
    <n v="3"/>
    <n v="11"/>
    <n v="0"/>
  </r>
  <r>
    <n v="22"/>
    <n v="1976"/>
    <n v="49"/>
    <x v="0"/>
    <x v="2"/>
    <x v="0"/>
    <n v="46310"/>
    <n v="1"/>
    <n v="0"/>
    <d v="2012-03-12T00:00:00"/>
    <n v="99"/>
    <n v="185"/>
    <n v="2"/>
    <n v="88"/>
    <n v="15"/>
    <n v="5"/>
    <n v="14"/>
    <n v="295"/>
    <n v="6.3701144461239473E-3"/>
    <s v="Wines"/>
    <n v="2"/>
    <n v="6"/>
    <n v="1"/>
    <n v="5"/>
    <n v="8"/>
    <n v="3"/>
    <n v="11"/>
    <n v="0"/>
  </r>
  <r>
    <n v="10619"/>
    <n v="1994"/>
    <n v="31"/>
    <x v="0"/>
    <x v="3"/>
    <x v="0"/>
    <n v="95529"/>
    <n v="0"/>
    <n v="0"/>
    <d v="2012-03-12T00:00:00"/>
    <n v="29"/>
    <n v="770"/>
    <n v="29"/>
    <n v="890"/>
    <n v="250"/>
    <n v="27"/>
    <n v="24"/>
    <n v="1966"/>
    <n v="2.0580137968574989E-2"/>
    <s v="MeatProducts"/>
    <n v="1"/>
    <n v="7"/>
    <n v="3"/>
    <n v="7"/>
    <n v="3"/>
    <n v="3"/>
    <n v="11"/>
    <n v="1"/>
  </r>
  <r>
    <n v="11112"/>
    <n v="1966"/>
    <n v="59"/>
    <x v="0"/>
    <x v="1"/>
    <x v="0"/>
    <n v="70713"/>
    <n v="0"/>
    <n v="1"/>
    <d v="2012-03-12T00:00:00"/>
    <n v="23"/>
    <n v="736"/>
    <n v="114"/>
    <n v="279"/>
    <n v="82"/>
    <n v="76"/>
    <n v="190"/>
    <n v="1287"/>
    <n v="1.8200330915107546E-2"/>
    <s v="Wines"/>
    <n v="6"/>
    <n v="5"/>
    <n v="6"/>
    <n v="8"/>
    <n v="3"/>
    <n v="3"/>
    <n v="11"/>
    <n v="0"/>
  </r>
  <r>
    <n v="4136"/>
    <n v="1992"/>
    <n v="33"/>
    <x v="4"/>
    <x v="3"/>
    <x v="0"/>
    <n v="7500"/>
    <n v="1"/>
    <n v="0"/>
    <d v="2012-03-12T00:00:00"/>
    <n v="63"/>
    <n v="10"/>
    <n v="17"/>
    <n v="18"/>
    <n v="8"/>
    <n v="26"/>
    <n v="40"/>
    <n v="79"/>
    <n v="1.0533333333333334E-2"/>
    <s v="GoldProds"/>
    <n v="4"/>
    <n v="3"/>
    <n v="2"/>
    <n v="2"/>
    <n v="9"/>
    <n v="3"/>
    <n v="11"/>
    <n v="0"/>
  </r>
  <r>
    <n v="564"/>
    <n v="1981"/>
    <n v="44"/>
    <x v="3"/>
    <x v="1"/>
    <x v="0"/>
    <n v="56937"/>
    <n v="1"/>
    <n v="0"/>
    <d v="2012-04-08T00:00:00"/>
    <n v="81"/>
    <n v="746"/>
    <n v="8"/>
    <n v="125"/>
    <n v="11"/>
    <n v="8"/>
    <n v="8"/>
    <n v="898"/>
    <n v="1.5771817974252245E-2"/>
    <s v="Wines"/>
    <n v="7"/>
    <n v="8"/>
    <n v="6"/>
    <n v="9"/>
    <n v="6"/>
    <n v="3"/>
    <n v="11"/>
    <n v="1"/>
  </r>
  <r>
    <n v="1501"/>
    <n v="1982"/>
    <n v="43"/>
    <x v="3"/>
    <x v="0"/>
    <x v="0"/>
    <n v="160803"/>
    <n v="0"/>
    <n v="0"/>
    <d v="2012-04-08T00:00:00"/>
    <n v="21"/>
    <n v="55"/>
    <n v="16"/>
    <n v="1622"/>
    <n v="17"/>
    <n v="3"/>
    <n v="4"/>
    <n v="1713"/>
    <n v="1.0652786328613273E-2"/>
    <s v="MeatProducts"/>
    <n v="15"/>
    <n v="0"/>
    <n v="28"/>
    <n v="1"/>
    <n v="0"/>
    <n v="3"/>
    <n v="11"/>
    <n v="0"/>
  </r>
  <r>
    <n v="4817"/>
    <n v="1956"/>
    <n v="69"/>
    <x v="0"/>
    <x v="2"/>
    <x v="0"/>
    <n v="22304"/>
    <n v="0"/>
    <n v="0"/>
    <d v="2012-04-08T00:00:00"/>
    <n v="91"/>
    <n v="3"/>
    <n v="2"/>
    <n v="7"/>
    <n v="0"/>
    <n v="4"/>
    <n v="2"/>
    <n v="16"/>
    <n v="7.173601147776184E-4"/>
    <s v="MeatProducts"/>
    <n v="1"/>
    <n v="1"/>
    <n v="0"/>
    <n v="2"/>
    <n v="8"/>
    <n v="3"/>
    <n v="11"/>
    <n v="0"/>
  </r>
  <r>
    <n v="1291"/>
    <n v="1978"/>
    <n v="47"/>
    <x v="3"/>
    <x v="1"/>
    <x v="0"/>
    <n v="27683"/>
    <n v="1"/>
    <n v="0"/>
    <d v="2012-04-08T00:00:00"/>
    <n v="90"/>
    <n v="152"/>
    <n v="9"/>
    <n v="121"/>
    <n v="12"/>
    <n v="12"/>
    <n v="45"/>
    <n v="306"/>
    <n v="1.1053715276523499E-2"/>
    <s v="Wines"/>
    <n v="4"/>
    <n v="6"/>
    <n v="2"/>
    <n v="4"/>
    <n v="8"/>
    <n v="3"/>
    <n v="11"/>
    <n v="0"/>
  </r>
  <r>
    <n v="5524"/>
    <n v="1957"/>
    <n v="68"/>
    <x v="0"/>
    <x v="3"/>
    <x v="0"/>
    <n v="58138"/>
    <n v="0"/>
    <n v="0"/>
    <d v="2012-04-09T00:00:00"/>
    <n v="58"/>
    <n v="635"/>
    <n v="88"/>
    <n v="546"/>
    <n v="172"/>
    <n v="88"/>
    <n v="88"/>
    <n v="1529"/>
    <n v="2.6299494306649695E-2"/>
    <s v="Wines"/>
    <n v="3"/>
    <n v="8"/>
    <n v="10"/>
    <n v="4"/>
    <n v="7"/>
    <n v="3"/>
    <n v="11"/>
    <n v="1"/>
  </r>
  <r>
    <n v="2674"/>
    <n v="1958"/>
    <n v="67"/>
    <x v="1"/>
    <x v="3"/>
    <x v="0"/>
    <n v="75154"/>
    <n v="0"/>
    <n v="1"/>
    <d v="2012-04-09T00:00:00"/>
    <n v="79"/>
    <n v="543"/>
    <n v="10"/>
    <n v="205"/>
    <n v="160"/>
    <n v="143"/>
    <n v="82"/>
    <n v="1061"/>
    <n v="1.411767836708625E-2"/>
    <s v="Wines"/>
    <n v="1"/>
    <n v="6"/>
    <n v="3"/>
    <n v="6"/>
    <n v="3"/>
    <n v="3"/>
    <n v="11"/>
    <n v="1"/>
  </r>
  <r>
    <n v="3745"/>
    <n v="1988"/>
    <n v="37"/>
    <x v="2"/>
    <x v="0"/>
    <x v="0"/>
    <n v="23331"/>
    <n v="1"/>
    <n v="0"/>
    <d v="2012-04-09T00:00:00"/>
    <n v="92"/>
    <n v="5"/>
    <n v="36"/>
    <n v="7"/>
    <n v="0"/>
    <n v="10"/>
    <n v="45"/>
    <n v="58"/>
    <n v="2.4859628820024858E-3"/>
    <s v="GoldProds"/>
    <n v="2"/>
    <n v="3"/>
    <n v="0"/>
    <n v="3"/>
    <n v="8"/>
    <n v="3"/>
    <n v="11"/>
    <n v="0"/>
  </r>
  <r>
    <n v="1440"/>
    <n v="1978"/>
    <n v="47"/>
    <x v="2"/>
    <x v="1"/>
    <x v="0"/>
    <n v="52513"/>
    <n v="0"/>
    <n v="0"/>
    <d v="2012-04-09T00:00:00"/>
    <n v="84"/>
    <n v="367"/>
    <n v="17"/>
    <n v="241"/>
    <n v="104"/>
    <n v="188"/>
    <n v="232"/>
    <n v="917"/>
    <n v="1.7462342658008494E-2"/>
    <s v="Wines"/>
    <n v="2"/>
    <n v="9"/>
    <n v="5"/>
    <n v="9"/>
    <n v="7"/>
    <n v="3"/>
    <n v="11"/>
    <n v="0"/>
  </r>
  <r>
    <n v="7230"/>
    <n v="1960"/>
    <n v="65"/>
    <x v="3"/>
    <x v="2"/>
    <x v="0"/>
    <n v="50611"/>
    <n v="0"/>
    <n v="1"/>
    <d v="2012-04-10T00:00:00"/>
    <n v="98"/>
    <n v="459"/>
    <n v="0"/>
    <n v="24"/>
    <n v="6"/>
    <n v="0"/>
    <n v="4"/>
    <n v="489"/>
    <n v="9.6619312007271141E-3"/>
    <s v="Wines"/>
    <n v="6"/>
    <n v="4"/>
    <n v="5"/>
    <n v="7"/>
    <n v="6"/>
    <n v="3"/>
    <n v="11"/>
    <n v="1"/>
  </r>
  <r>
    <n v="3007"/>
    <n v="1966"/>
    <n v="59"/>
    <x v="0"/>
    <x v="1"/>
    <x v="0"/>
    <n v="37758"/>
    <n v="1"/>
    <n v="1"/>
    <d v="2012-04-10T00:00:00"/>
    <n v="49"/>
    <n v="27"/>
    <n v="2"/>
    <n v="10"/>
    <n v="0"/>
    <n v="0"/>
    <n v="1"/>
    <n v="39"/>
    <n v="1.0328936914031463E-3"/>
    <s v="Wines"/>
    <n v="2"/>
    <n v="1"/>
    <n v="0"/>
    <n v="3"/>
    <n v="8"/>
    <n v="3"/>
    <n v="11"/>
    <n v="0"/>
  </r>
  <r>
    <n v="4271"/>
    <n v="1989"/>
    <n v="36"/>
    <x v="2"/>
    <x v="1"/>
    <x v="0"/>
    <n v="38683"/>
    <n v="1"/>
    <n v="0"/>
    <d v="2012-04-10T00:00:00"/>
    <n v="80"/>
    <n v="46"/>
    <n v="35"/>
    <n v="69"/>
    <n v="84"/>
    <n v="41"/>
    <n v="66"/>
    <n v="275"/>
    <n v="7.1090659979836102E-3"/>
    <s v="FishProducts"/>
    <n v="6"/>
    <n v="4"/>
    <n v="1"/>
    <n v="6"/>
    <n v="7"/>
    <n v="3"/>
    <n v="11"/>
    <n v="0"/>
  </r>
  <r>
    <n v="5675"/>
    <n v="1960"/>
    <n v="65"/>
    <x v="3"/>
    <x v="2"/>
    <x v="0"/>
    <n v="50611"/>
    <n v="0"/>
    <n v="1"/>
    <d v="2012-04-10T00:00:00"/>
    <n v="98"/>
    <n v="459"/>
    <n v="0"/>
    <n v="24"/>
    <n v="6"/>
    <n v="0"/>
    <n v="4"/>
    <n v="489"/>
    <n v="9.6619312007271141E-3"/>
    <s v="Wines"/>
    <n v="6"/>
    <n v="4"/>
    <n v="5"/>
    <n v="7"/>
    <n v="6"/>
    <n v="3"/>
    <n v="11"/>
    <n v="0"/>
  </r>
  <r>
    <n v="5513"/>
    <n v="1966"/>
    <n v="59"/>
    <x v="0"/>
    <x v="1"/>
    <x v="0"/>
    <n v="37758"/>
    <n v="1"/>
    <n v="1"/>
    <d v="2012-04-10T00:00:00"/>
    <n v="49"/>
    <n v="27"/>
    <n v="2"/>
    <n v="10"/>
    <n v="0"/>
    <n v="0"/>
    <n v="1"/>
    <n v="39"/>
    <n v="1.0328936914031463E-3"/>
    <s v="Wines"/>
    <n v="2"/>
    <n v="1"/>
    <n v="0"/>
    <n v="3"/>
    <n v="8"/>
    <n v="3"/>
    <n v="11"/>
    <n v="0"/>
  </r>
  <r>
    <n v="4786"/>
    <n v="1977"/>
    <n v="48"/>
    <x v="0"/>
    <x v="0"/>
    <x v="0"/>
    <n v="75330"/>
    <n v="1"/>
    <n v="1"/>
    <d v="2012-04-10T00:00:00"/>
    <n v="94"/>
    <n v="555"/>
    <n v="82"/>
    <n v="257"/>
    <n v="93"/>
    <n v="61"/>
    <n v="61"/>
    <n v="1048"/>
    <n v="1.391212000530997E-2"/>
    <s v="Wines"/>
    <n v="4"/>
    <n v="10"/>
    <n v="3"/>
    <n v="12"/>
    <n v="6"/>
    <n v="3"/>
    <n v="11"/>
    <n v="0"/>
  </r>
  <r>
    <n v="8985"/>
    <n v="1964"/>
    <n v="61"/>
    <x v="2"/>
    <x v="1"/>
    <x v="0"/>
    <n v="68316"/>
    <n v="0"/>
    <n v="1"/>
    <d v="2012-04-11T00:00:00"/>
    <n v="54"/>
    <n v="806"/>
    <n v="80"/>
    <n v="161"/>
    <n v="120"/>
    <n v="11"/>
    <n v="33"/>
    <n v="1178"/>
    <n v="1.7243398325428889E-2"/>
    <s v="Wines"/>
    <n v="5"/>
    <n v="10"/>
    <n v="7"/>
    <n v="10"/>
    <n v="6"/>
    <n v="3"/>
    <n v="11"/>
    <n v="0"/>
  </r>
  <r>
    <n v="2258"/>
    <n v="1986"/>
    <n v="39"/>
    <x v="0"/>
    <x v="0"/>
    <x v="0"/>
    <n v="32880"/>
    <n v="1"/>
    <n v="0"/>
    <d v="2012-04-12T00:00:00"/>
    <n v="76"/>
    <n v="8"/>
    <n v="4"/>
    <n v="15"/>
    <n v="7"/>
    <n v="6"/>
    <n v="2"/>
    <n v="40"/>
    <n v="1.2165450121654502E-3"/>
    <s v="MeatProducts"/>
    <n v="1"/>
    <n v="1"/>
    <n v="0"/>
    <n v="3"/>
    <n v="8"/>
    <n v="3"/>
    <n v="11"/>
    <n v="0"/>
  </r>
  <r>
    <n v="1773"/>
    <n v="1978"/>
    <n v="47"/>
    <x v="2"/>
    <x v="0"/>
    <x v="0"/>
    <n v="12393"/>
    <n v="0"/>
    <n v="0"/>
    <d v="2012-04-12T00:00:00"/>
    <n v="38"/>
    <n v="5"/>
    <n v="6"/>
    <n v="15"/>
    <n v="11"/>
    <n v="7"/>
    <n v="13"/>
    <n v="44"/>
    <n v="3.55039134995562E-3"/>
    <s v="MeatProducts"/>
    <n v="1"/>
    <n v="2"/>
    <n v="0"/>
    <n v="3"/>
    <n v="9"/>
    <n v="3"/>
    <n v="11"/>
    <n v="0"/>
  </r>
  <r>
    <n v="10542"/>
    <n v="1968"/>
    <n v="57"/>
    <x v="3"/>
    <x v="0"/>
    <x v="0"/>
    <n v="36778"/>
    <n v="1"/>
    <n v="1"/>
    <d v="2012-05-08T00:00:00"/>
    <n v="63"/>
    <n v="29"/>
    <n v="4"/>
    <n v="34"/>
    <n v="2"/>
    <n v="4"/>
    <n v="4"/>
    <n v="73"/>
    <n v="1.9848822665724073E-3"/>
    <s v="MeatProducts"/>
    <n v="3"/>
    <n v="3"/>
    <n v="0"/>
    <n v="3"/>
    <n v="9"/>
    <n v="3"/>
    <n v="11"/>
    <n v="0"/>
  </r>
  <r>
    <n v="1911"/>
    <n v="1987"/>
    <n v="38"/>
    <x v="0"/>
    <x v="1"/>
    <x v="0"/>
    <n v="67430"/>
    <n v="0"/>
    <n v="0"/>
    <d v="2012-05-09T00:00:00"/>
    <n v="6"/>
    <n v="595"/>
    <n v="97"/>
    <n v="291"/>
    <n v="127"/>
    <n v="133"/>
    <n v="121"/>
    <n v="1243"/>
    <n v="1.8433931484502446E-2"/>
    <s v="Wines"/>
    <n v="1"/>
    <n v="11"/>
    <n v="5"/>
    <n v="12"/>
    <n v="6"/>
    <n v="3"/>
    <n v="11"/>
    <n v="0"/>
  </r>
  <r>
    <n v="6927"/>
    <n v="1968"/>
    <n v="57"/>
    <x v="3"/>
    <x v="0"/>
    <x v="0"/>
    <n v="44377"/>
    <n v="1"/>
    <n v="1"/>
    <d v="2012-05-10T00:00:00"/>
    <n v="70"/>
    <n v="224"/>
    <n v="0"/>
    <n v="30"/>
    <n v="0"/>
    <n v="0"/>
    <n v="10"/>
    <n v="254"/>
    <n v="5.7236856930391869E-3"/>
    <s v="Wines"/>
    <n v="8"/>
    <n v="5"/>
    <n v="1"/>
    <n v="5"/>
    <n v="8"/>
    <n v="3"/>
    <n v="11"/>
    <n v="0"/>
  </r>
  <r>
    <n v="6202"/>
    <n v="1960"/>
    <n v="65"/>
    <x v="0"/>
    <x v="1"/>
    <x v="0"/>
    <n v="63381"/>
    <n v="0"/>
    <n v="1"/>
    <d v="2012-05-10T00:00:00"/>
    <n v="78"/>
    <n v="571"/>
    <n v="50"/>
    <n v="142"/>
    <n v="33"/>
    <n v="50"/>
    <n v="159"/>
    <n v="846"/>
    <n v="1.3347848724381123E-2"/>
    <s v="Wines"/>
    <n v="4"/>
    <n v="4"/>
    <n v="5"/>
    <n v="13"/>
    <n v="2"/>
    <n v="3"/>
    <n v="11"/>
    <n v="0"/>
  </r>
  <r>
    <n v="3856"/>
    <n v="1960"/>
    <n v="65"/>
    <x v="0"/>
    <x v="1"/>
    <x v="0"/>
    <n v="63381"/>
    <n v="0"/>
    <n v="1"/>
    <d v="2012-05-10T00:00:00"/>
    <n v="78"/>
    <n v="571"/>
    <n v="50"/>
    <n v="142"/>
    <n v="33"/>
    <n v="50"/>
    <n v="159"/>
    <n v="846"/>
    <n v="1.3347848724381123E-2"/>
    <s v="Wines"/>
    <n v="4"/>
    <n v="4"/>
    <n v="5"/>
    <n v="13"/>
    <n v="2"/>
    <n v="3"/>
    <n v="11"/>
    <n v="0"/>
  </r>
  <r>
    <n v="7290"/>
    <n v="1985"/>
    <n v="40"/>
    <x v="0"/>
    <x v="3"/>
    <x v="0"/>
    <n v="70596"/>
    <n v="0"/>
    <n v="0"/>
    <d v="2012-05-10T00:00:00"/>
    <n v="68"/>
    <n v="347"/>
    <n v="44"/>
    <n v="534"/>
    <n v="17"/>
    <n v="0"/>
    <n v="26"/>
    <n v="942"/>
    <n v="1.3343532211456739E-2"/>
    <s v="MeatProducts"/>
    <n v="1"/>
    <n v="3"/>
    <n v="5"/>
    <n v="12"/>
    <n v="2"/>
    <n v="3"/>
    <n v="11"/>
    <n v="0"/>
  </r>
  <r>
    <n v="9771"/>
    <n v="1988"/>
    <n v="37"/>
    <x v="2"/>
    <x v="3"/>
    <x v="0"/>
    <n v="23331"/>
    <n v="1"/>
    <n v="0"/>
    <d v="2012-05-10T00:00:00"/>
    <n v="97"/>
    <n v="104"/>
    <n v="20"/>
    <n v="101"/>
    <n v="24"/>
    <n v="15"/>
    <n v="5"/>
    <n v="264"/>
    <n v="1.1315417256011316E-2"/>
    <s v="Wines"/>
    <n v="6"/>
    <n v="5"/>
    <n v="1"/>
    <n v="5"/>
    <n v="9"/>
    <n v="3"/>
    <n v="11"/>
    <n v="0"/>
  </r>
  <r>
    <n v="8895"/>
    <n v="1985"/>
    <n v="40"/>
    <x v="0"/>
    <x v="3"/>
    <x v="0"/>
    <n v="70596"/>
    <n v="0"/>
    <n v="0"/>
    <d v="2012-05-10T00:00:00"/>
    <n v="68"/>
    <n v="347"/>
    <n v="44"/>
    <n v="534"/>
    <n v="17"/>
    <n v="0"/>
    <n v="26"/>
    <n v="942"/>
    <n v="1.3343532211456739E-2"/>
    <s v="MeatProducts"/>
    <n v="1"/>
    <n v="3"/>
    <n v="5"/>
    <n v="12"/>
    <n v="2"/>
    <n v="3"/>
    <n v="11"/>
    <n v="0"/>
  </r>
  <r>
    <n v="9260"/>
    <n v="1945"/>
    <n v="80"/>
    <x v="3"/>
    <x v="0"/>
    <x v="0"/>
    <n v="70356"/>
    <n v="0"/>
    <n v="0"/>
    <d v="2012-05-11T00:00:00"/>
    <n v="20"/>
    <n v="1349"/>
    <n v="16"/>
    <n v="249"/>
    <n v="43"/>
    <n v="16"/>
    <n v="33"/>
    <n v="1673"/>
    <n v="2.3779066461993292E-2"/>
    <s v="Wines"/>
    <n v="2"/>
    <n v="10"/>
    <n v="6"/>
    <n v="9"/>
    <n v="6"/>
    <n v="3"/>
    <n v="11"/>
    <n v="0"/>
  </r>
  <r>
    <n v="8952"/>
    <n v="1953"/>
    <n v="72"/>
    <x v="1"/>
    <x v="0"/>
    <x v="0"/>
    <n v="65569"/>
    <n v="0"/>
    <n v="1"/>
    <d v="2012-05-11T00:00:00"/>
    <n v="96"/>
    <n v="397"/>
    <n v="46"/>
    <n v="288"/>
    <n v="20"/>
    <n v="38"/>
    <n v="70"/>
    <n v="789"/>
    <n v="1.2033125409873568E-2"/>
    <s v="Wines"/>
    <n v="2"/>
    <n v="6"/>
    <n v="5"/>
    <n v="10"/>
    <n v="3"/>
    <n v="3"/>
    <n v="11"/>
    <n v="0"/>
  </r>
  <r>
    <n v="5043"/>
    <n v="1951"/>
    <n v="74"/>
    <x v="4"/>
    <x v="0"/>
    <x v="0"/>
    <n v="26997"/>
    <n v="0"/>
    <n v="0"/>
    <d v="2012-05-11T00:00:00"/>
    <n v="89"/>
    <n v="7"/>
    <n v="23"/>
    <n v="78"/>
    <n v="133"/>
    <n v="49"/>
    <n v="144"/>
    <n v="290"/>
    <n v="1.0741934288995074E-2"/>
    <s v="GoldProds"/>
    <n v="2"/>
    <n v="4"/>
    <n v="2"/>
    <n v="5"/>
    <n v="7"/>
    <n v="3"/>
    <n v="11"/>
    <n v="0"/>
  </r>
  <r>
    <n v="3594"/>
    <n v="1973"/>
    <n v="52"/>
    <x v="1"/>
    <x v="0"/>
    <x v="0"/>
    <n v="54108"/>
    <n v="1"/>
    <n v="1"/>
    <d v="2012-05-11T00:00:00"/>
    <n v="74"/>
    <n v="539"/>
    <n v="6"/>
    <n v="91"/>
    <n v="8"/>
    <n v="6"/>
    <n v="97"/>
    <n v="650"/>
    <n v="1.2013011015007022E-2"/>
    <s v="Wines"/>
    <n v="13"/>
    <n v="8"/>
    <n v="2"/>
    <n v="9"/>
    <n v="8"/>
    <n v="3"/>
    <n v="11"/>
    <n v="0"/>
  </r>
  <r>
    <n v="1990"/>
    <n v="1974"/>
    <n v="51"/>
    <x v="3"/>
    <x v="3"/>
    <x v="0"/>
    <n v="63159"/>
    <n v="0"/>
    <n v="0"/>
    <d v="2012-05-11T00:00:00"/>
    <n v="74"/>
    <n v="965"/>
    <n v="34"/>
    <n v="586"/>
    <n v="89"/>
    <n v="86"/>
    <n v="37"/>
    <n v="1760"/>
    <n v="2.7866179008534019E-2"/>
    <s v="Wines"/>
    <n v="1"/>
    <n v="3"/>
    <n v="5"/>
    <n v="8"/>
    <n v="3"/>
    <n v="3"/>
    <n v="11"/>
    <n v="0"/>
  </r>
  <r>
    <n v="3518"/>
    <n v="1983"/>
    <n v="42"/>
    <x v="0"/>
    <x v="0"/>
    <x v="0"/>
    <n v="25271"/>
    <n v="1"/>
    <n v="0"/>
    <d v="2012-05-12T00:00:00"/>
    <n v="45"/>
    <n v="10"/>
    <n v="1"/>
    <n v="18"/>
    <n v="10"/>
    <n v="4"/>
    <n v="7"/>
    <n v="43"/>
    <n v="1.7015551422579242E-3"/>
    <s v="MeatProducts"/>
    <n v="1"/>
    <n v="1"/>
    <n v="1"/>
    <n v="2"/>
    <n v="9"/>
    <n v="3"/>
    <n v="11"/>
    <n v="0"/>
  </r>
  <r>
    <n v="9120"/>
    <n v="1962"/>
    <n v="63"/>
    <x v="0"/>
    <x v="3"/>
    <x v="0"/>
    <n v="66565"/>
    <n v="0"/>
    <n v="1"/>
    <d v="2012-05-12T00:00:00"/>
    <n v="80"/>
    <n v="747"/>
    <n v="10"/>
    <n v="161"/>
    <n v="65"/>
    <n v="40"/>
    <n v="42"/>
    <n v="1023"/>
    <n v="1.5368436866220987E-2"/>
    <s v="Wines"/>
    <n v="4"/>
    <n v="4"/>
    <n v="2"/>
    <n v="9"/>
    <n v="8"/>
    <n v="3"/>
    <n v="11"/>
    <n v="0"/>
  </r>
  <r>
    <n v="1077"/>
    <n v="1974"/>
    <n v="51"/>
    <x v="0"/>
    <x v="1"/>
    <x v="0"/>
    <n v="56715"/>
    <n v="0"/>
    <n v="0"/>
    <d v="2012-05-12T00:00:00"/>
    <n v="52"/>
    <n v="258"/>
    <n v="105"/>
    <n v="239"/>
    <n v="237"/>
    <n v="172"/>
    <n v="9"/>
    <n v="1011"/>
    <n v="1.7825971965088602E-2"/>
    <s v="Wines"/>
    <n v="1"/>
    <n v="7"/>
    <n v="3"/>
    <n v="4"/>
    <n v="4"/>
    <n v="3"/>
    <n v="11"/>
    <n v="0"/>
  </r>
  <r>
    <n v="10913"/>
    <n v="1984"/>
    <n v="41"/>
    <x v="1"/>
    <x v="3"/>
    <x v="0"/>
    <n v="31385"/>
    <n v="1"/>
    <n v="0"/>
    <d v="2012-05-12T00:00:00"/>
    <n v="56"/>
    <n v="3"/>
    <n v="2"/>
    <n v="12"/>
    <n v="0"/>
    <n v="1"/>
    <n v="9"/>
    <n v="18"/>
    <n v="5.7352238330412621E-4"/>
    <s v="MeatProducts"/>
    <n v="1"/>
    <n v="1"/>
    <n v="0"/>
    <n v="2"/>
    <n v="8"/>
    <n v="3"/>
    <n v="11"/>
    <n v="1"/>
  </r>
  <r>
    <n v="9135"/>
    <n v="1950"/>
    <n v="75"/>
    <x v="0"/>
    <x v="1"/>
    <x v="0"/>
    <n v="27203"/>
    <n v="1"/>
    <n v="1"/>
    <d v="2012-06-08T00:00:00"/>
    <n v="92"/>
    <n v="13"/>
    <n v="2"/>
    <n v="21"/>
    <n v="4"/>
    <n v="0"/>
    <n v="24"/>
    <n v="40"/>
    <n v="1.4704260559497114E-3"/>
    <s v="GoldProds"/>
    <n v="2"/>
    <n v="1"/>
    <n v="1"/>
    <n v="2"/>
    <n v="8"/>
    <n v="3"/>
    <n v="11"/>
    <n v="0"/>
  </r>
  <r>
    <n v="10591"/>
    <n v="1969"/>
    <n v="56"/>
    <x v="0"/>
    <x v="4"/>
    <x v="0"/>
    <n v="43638"/>
    <n v="0"/>
    <n v="1"/>
    <d v="2012-06-08T00:00:00"/>
    <n v="37"/>
    <n v="63"/>
    <n v="10"/>
    <n v="83"/>
    <n v="7"/>
    <n v="19"/>
    <n v="19"/>
    <n v="182"/>
    <n v="4.1706769329483478E-3"/>
    <s v="MeatProducts"/>
    <n v="2"/>
    <n v="4"/>
    <n v="1"/>
    <n v="4"/>
    <n v="7"/>
    <n v="3"/>
    <n v="11"/>
    <n v="0"/>
  </r>
  <r>
    <n v="2715"/>
    <n v="1966"/>
    <n v="59"/>
    <x v="1"/>
    <x v="2"/>
    <x v="0"/>
    <n v="29435"/>
    <n v="1"/>
    <n v="1"/>
    <d v="2012-06-08T00:00:00"/>
    <n v="11"/>
    <n v="70"/>
    <n v="3"/>
    <n v="37"/>
    <n v="4"/>
    <n v="2"/>
    <n v="64"/>
    <n v="116"/>
    <n v="3.9408866995073889E-3"/>
    <s v="Wines"/>
    <n v="4"/>
    <n v="3"/>
    <n v="2"/>
    <n v="2"/>
    <n v="9"/>
    <n v="3"/>
    <n v="11"/>
    <n v="1"/>
  </r>
  <r>
    <n v="3469"/>
    <n v="1977"/>
    <n v="48"/>
    <x v="3"/>
    <x v="2"/>
    <x v="0"/>
    <n v="34487"/>
    <n v="1"/>
    <n v="1"/>
    <d v="2012-06-09T00:00:00"/>
    <n v="94"/>
    <n v="19"/>
    <n v="18"/>
    <n v="33"/>
    <n v="24"/>
    <n v="1"/>
    <n v="8"/>
    <n v="95"/>
    <n v="2.7546611766752689E-3"/>
    <s v="MeatProducts"/>
    <n v="3"/>
    <n v="3"/>
    <n v="0"/>
    <n v="3"/>
    <n v="9"/>
    <n v="3"/>
    <n v="11"/>
    <n v="0"/>
  </r>
  <r>
    <n v="10010"/>
    <n v="1953"/>
    <n v="72"/>
    <x v="3"/>
    <x v="2"/>
    <x v="0"/>
    <n v="36957"/>
    <n v="1"/>
    <n v="1"/>
    <d v="2012-06-09T00:00:00"/>
    <n v="43"/>
    <n v="100"/>
    <n v="2"/>
    <n v="16"/>
    <n v="2"/>
    <n v="1"/>
    <n v="31"/>
    <n v="121"/>
    <n v="3.2740752766728903E-3"/>
    <s v="Wines"/>
    <n v="4"/>
    <n v="3"/>
    <n v="2"/>
    <n v="2"/>
    <n v="9"/>
    <n v="3"/>
    <n v="11"/>
    <n v="1"/>
  </r>
  <r>
    <n v="1403"/>
    <n v="1975"/>
    <n v="50"/>
    <x v="2"/>
    <x v="1"/>
    <x v="0"/>
    <n v="34984"/>
    <n v="1"/>
    <n v="1"/>
    <d v="2012-06-09T00:00:00"/>
    <n v="40"/>
    <n v="8"/>
    <n v="4"/>
    <n v="15"/>
    <n v="3"/>
    <n v="5"/>
    <n v="3"/>
    <n v="35"/>
    <n v="1.000457351932312E-3"/>
    <s v="MeatProducts"/>
    <n v="2"/>
    <n v="1"/>
    <n v="0"/>
    <n v="3"/>
    <n v="7"/>
    <n v="3"/>
    <n v="11"/>
    <n v="0"/>
  </r>
  <r>
    <n v="4023"/>
    <n v="1970"/>
    <n v="55"/>
    <x v="0"/>
    <x v="0"/>
    <x v="0"/>
    <n v="22979"/>
    <n v="1"/>
    <n v="0"/>
    <d v="2012-06-09T00:00:00"/>
    <n v="29"/>
    <n v="16"/>
    <n v="17"/>
    <n v="19"/>
    <n v="20"/>
    <n v="21"/>
    <n v="22"/>
    <n v="93"/>
    <n v="4.0471735062448319E-3"/>
    <s v="GoldProds"/>
    <n v="3"/>
    <n v="3"/>
    <n v="2"/>
    <n v="2"/>
    <n v="8"/>
    <n v="3"/>
    <n v="11"/>
    <n v="1"/>
  </r>
  <r>
    <n v="793"/>
    <n v="1973"/>
    <n v="52"/>
    <x v="0"/>
    <x v="0"/>
    <x v="0"/>
    <n v="20895"/>
    <n v="1"/>
    <n v="0"/>
    <d v="2012-06-10T00:00:00"/>
    <n v="24"/>
    <n v="18"/>
    <n v="3"/>
    <n v="17"/>
    <n v="3"/>
    <n v="0"/>
    <n v="4"/>
    <n v="41"/>
    <n v="1.9621919119406557E-3"/>
    <s v="Wines"/>
    <n v="1"/>
    <n v="2"/>
    <n v="0"/>
    <n v="3"/>
    <n v="9"/>
    <n v="3"/>
    <n v="11"/>
    <n v="0"/>
  </r>
  <r>
    <n v="7441"/>
    <n v="1973"/>
    <n v="52"/>
    <x v="0"/>
    <x v="2"/>
    <x v="0"/>
    <n v="71128"/>
    <n v="1"/>
    <n v="0"/>
    <d v="2012-06-10T00:00:00"/>
    <n v="80"/>
    <n v="958"/>
    <n v="159"/>
    <n v="447"/>
    <n v="20"/>
    <n v="0"/>
    <n v="31"/>
    <n v="1584"/>
    <n v="2.2269710943650881E-2"/>
    <s v="Wines"/>
    <n v="3"/>
    <n v="2"/>
    <n v="10"/>
    <n v="12"/>
    <n v="7"/>
    <n v="3"/>
    <n v="11"/>
    <n v="0"/>
  </r>
  <r>
    <n v="4856"/>
    <n v="1957"/>
    <n v="68"/>
    <x v="2"/>
    <x v="0"/>
    <x v="0"/>
    <n v="82347"/>
    <n v="0"/>
    <n v="0"/>
    <d v="2012-06-11T00:00:00"/>
    <n v="38"/>
    <n v="556"/>
    <n v="54"/>
    <n v="845"/>
    <n v="202"/>
    <n v="133"/>
    <n v="63"/>
    <n v="1790"/>
    <n v="2.173728247537858E-2"/>
    <s v="MeatProducts"/>
    <n v="1"/>
    <n v="7"/>
    <n v="7"/>
    <n v="10"/>
    <n v="3"/>
    <n v="3"/>
    <n v="11"/>
    <n v="0"/>
  </r>
  <r>
    <n v="8722"/>
    <n v="1957"/>
    <n v="68"/>
    <x v="2"/>
    <x v="0"/>
    <x v="0"/>
    <n v="82347"/>
    <n v="0"/>
    <n v="0"/>
    <d v="2012-06-11T00:00:00"/>
    <n v="38"/>
    <n v="556"/>
    <n v="54"/>
    <n v="845"/>
    <n v="202"/>
    <n v="133"/>
    <n v="63"/>
    <n v="1790"/>
    <n v="2.173728247537858E-2"/>
    <s v="MeatProducts"/>
    <n v="1"/>
    <n v="7"/>
    <n v="7"/>
    <n v="10"/>
    <n v="3"/>
    <n v="3"/>
    <n v="11"/>
    <n v="1"/>
  </r>
  <r>
    <n v="7381"/>
    <n v="1968"/>
    <n v="57"/>
    <x v="0"/>
    <x v="2"/>
    <x v="0"/>
    <n v="75693"/>
    <n v="0"/>
    <n v="0"/>
    <d v="2012-06-12T00:00:00"/>
    <n v="10"/>
    <n v="797"/>
    <n v="153"/>
    <n v="293"/>
    <n v="72"/>
    <n v="97"/>
    <n v="30"/>
    <n v="1412"/>
    <n v="1.8654300926109417E-2"/>
    <s v="Wines"/>
    <n v="1"/>
    <n v="11"/>
    <n v="4"/>
    <n v="6"/>
    <n v="4"/>
    <n v="3"/>
    <n v="11"/>
    <n v="1"/>
  </r>
  <r>
    <n v="4088"/>
    <n v="1962"/>
    <n v="63"/>
    <x v="3"/>
    <x v="1"/>
    <x v="0"/>
    <n v="31497"/>
    <n v="0"/>
    <n v="1"/>
    <d v="2012-06-12T00:00:00"/>
    <n v="22"/>
    <n v="108"/>
    <n v="1"/>
    <n v="28"/>
    <n v="13"/>
    <n v="1"/>
    <n v="4"/>
    <n v="151"/>
    <n v="4.7941073753055849E-3"/>
    <s v="Wines"/>
    <n v="2"/>
    <n v="3"/>
    <n v="1"/>
    <n v="4"/>
    <n v="8"/>
    <n v="3"/>
    <n v="11"/>
    <n v="0"/>
  </r>
  <r>
    <n v="4971"/>
    <n v="1962"/>
    <n v="63"/>
    <x v="3"/>
    <x v="1"/>
    <x v="0"/>
    <n v="31497"/>
    <n v="0"/>
    <n v="1"/>
    <d v="2012-06-12T00:00:00"/>
    <n v="22"/>
    <n v="108"/>
    <n v="1"/>
    <n v="28"/>
    <n v="13"/>
    <n v="1"/>
    <n v="4"/>
    <n v="151"/>
    <n v="4.7941073753055849E-3"/>
    <s v="Wines"/>
    <n v="2"/>
    <n v="3"/>
    <n v="1"/>
    <n v="4"/>
    <n v="8"/>
    <n v="3"/>
    <n v="11"/>
    <n v="0"/>
  </r>
  <r>
    <n v="610"/>
    <n v="1953"/>
    <n v="72"/>
    <x v="3"/>
    <x v="1"/>
    <x v="0"/>
    <n v="53593"/>
    <n v="1"/>
    <n v="1"/>
    <d v="2012-07-08T00:00:00"/>
    <n v="60"/>
    <n v="349"/>
    <n v="4"/>
    <n v="78"/>
    <n v="6"/>
    <n v="0"/>
    <n v="43"/>
    <n v="437"/>
    <n v="8.1540499692123979E-3"/>
    <s v="Wines"/>
    <n v="8"/>
    <n v="7"/>
    <n v="2"/>
    <n v="6"/>
    <n v="8"/>
    <n v="3"/>
    <n v="11"/>
    <n v="0"/>
  </r>
  <r>
    <n v="10827"/>
    <n v="1967"/>
    <n v="58"/>
    <x v="3"/>
    <x v="0"/>
    <x v="0"/>
    <n v="36947"/>
    <n v="1"/>
    <n v="1"/>
    <d v="2012-07-08T00:00:00"/>
    <n v="49"/>
    <n v="88"/>
    <n v="3"/>
    <n v="21"/>
    <n v="4"/>
    <n v="1"/>
    <n v="29"/>
    <n v="117"/>
    <n v="3.166698243429778E-3"/>
    <s v="Wines"/>
    <n v="4"/>
    <n v="3"/>
    <n v="0"/>
    <n v="4"/>
    <n v="9"/>
    <n v="3"/>
    <n v="11"/>
    <n v="0"/>
  </r>
  <r>
    <n v="5393"/>
    <n v="1977"/>
    <n v="48"/>
    <x v="0"/>
    <x v="3"/>
    <x v="0"/>
    <n v="23763"/>
    <n v="1"/>
    <n v="0"/>
    <d v="2012-07-08T00:00:00"/>
    <n v="64"/>
    <n v="22"/>
    <n v="0"/>
    <n v="6"/>
    <n v="6"/>
    <n v="2"/>
    <n v="6"/>
    <n v="36"/>
    <n v="1.5149602322939023E-3"/>
    <s v="Wines"/>
    <n v="1"/>
    <n v="1"/>
    <n v="0"/>
    <n v="3"/>
    <n v="7"/>
    <n v="3"/>
    <n v="11"/>
    <n v="0"/>
  </r>
  <r>
    <n v="3262"/>
    <n v="1958"/>
    <n v="67"/>
    <x v="0"/>
    <x v="3"/>
    <x v="0"/>
    <n v="68281"/>
    <n v="0"/>
    <n v="0"/>
    <d v="2012-07-08T00:00:00"/>
    <n v="31"/>
    <n v="995"/>
    <n v="112"/>
    <n v="417"/>
    <n v="42"/>
    <n v="48"/>
    <n v="41"/>
    <n v="1614"/>
    <n v="2.3637615149163016E-2"/>
    <s v="Wines"/>
    <n v="1"/>
    <n v="2"/>
    <n v="9"/>
    <n v="13"/>
    <n v="5"/>
    <n v="3"/>
    <n v="11"/>
    <n v="1"/>
  </r>
  <r>
    <n v="3076"/>
    <n v="1975"/>
    <n v="50"/>
    <x v="0"/>
    <x v="1"/>
    <x v="0"/>
    <n v="66653"/>
    <n v="1"/>
    <n v="1"/>
    <d v="2012-07-09T00:00:00"/>
    <n v="18"/>
    <n v="452"/>
    <n v="18"/>
    <n v="102"/>
    <n v="16"/>
    <n v="18"/>
    <n v="6"/>
    <n v="606"/>
    <n v="9.0918638320855779E-3"/>
    <s v="Wines"/>
    <n v="4"/>
    <n v="4"/>
    <n v="2"/>
    <n v="12"/>
    <n v="3"/>
    <n v="3"/>
    <n v="11"/>
    <n v="0"/>
  </r>
  <r>
    <n v="6233"/>
    <n v="1976"/>
    <n v="49"/>
    <x v="0"/>
    <x v="0"/>
    <x v="0"/>
    <n v="65991"/>
    <n v="0"/>
    <n v="1"/>
    <d v="2012-07-09T00:00:00"/>
    <n v="21"/>
    <n v="507"/>
    <n v="19"/>
    <n v="364"/>
    <n v="25"/>
    <n v="47"/>
    <n v="9"/>
    <n v="962"/>
    <n v="1.4577745450137141E-2"/>
    <s v="Wines"/>
    <n v="3"/>
    <n v="9"/>
    <n v="5"/>
    <n v="10"/>
    <n v="7"/>
    <n v="3"/>
    <n v="11"/>
    <n v="0"/>
  </r>
  <r>
    <n v="1777"/>
    <n v="1980"/>
    <n v="45"/>
    <x v="4"/>
    <x v="0"/>
    <x v="0"/>
    <n v="25965"/>
    <n v="0"/>
    <n v="0"/>
    <d v="2012-07-09T00:00:00"/>
    <n v="29"/>
    <n v="2"/>
    <n v="2"/>
    <n v="11"/>
    <n v="41"/>
    <n v="7"/>
    <n v="11"/>
    <n v="63"/>
    <n v="2.4263431542461003E-3"/>
    <s v="FishProducts"/>
    <n v="1"/>
    <n v="2"/>
    <n v="0"/>
    <n v="3"/>
    <n v="8"/>
    <n v="3"/>
    <n v="11"/>
    <n v="0"/>
  </r>
  <r>
    <n v="10352"/>
    <n v="1963"/>
    <n v="62"/>
    <x v="0"/>
    <x v="4"/>
    <x v="0"/>
    <n v="34213"/>
    <n v="1"/>
    <n v="1"/>
    <d v="2012-07-09T00:00:00"/>
    <n v="2"/>
    <n v="50"/>
    <n v="4"/>
    <n v="28"/>
    <n v="6"/>
    <n v="3"/>
    <n v="26"/>
    <n v="91"/>
    <n v="2.6598076754450065E-3"/>
    <s v="Wines"/>
    <n v="3"/>
    <n v="3"/>
    <n v="1"/>
    <n v="2"/>
    <n v="9"/>
    <n v="3"/>
    <n v="11"/>
    <n v="1"/>
  </r>
  <r>
    <n v="9323"/>
    <n v="1949"/>
    <n v="76"/>
    <x v="1"/>
    <x v="1"/>
    <x v="0"/>
    <n v="49912"/>
    <n v="0"/>
    <n v="1"/>
    <d v="2012-07-09T00:00:00"/>
    <n v="5"/>
    <n v="520"/>
    <n v="8"/>
    <n v="223"/>
    <n v="32"/>
    <n v="49"/>
    <n v="42"/>
    <n v="832"/>
    <n v="1.6669338034941496E-2"/>
    <s v="Wines"/>
    <n v="4"/>
    <n v="10"/>
    <n v="5"/>
    <n v="7"/>
    <n v="8"/>
    <n v="3"/>
    <n v="11"/>
    <n v="1"/>
  </r>
  <r>
    <n v="1146"/>
    <n v="1949"/>
    <n v="76"/>
    <x v="1"/>
    <x v="1"/>
    <x v="0"/>
    <n v="49912"/>
    <n v="0"/>
    <n v="1"/>
    <d v="2012-07-09T00:00:00"/>
    <n v="5"/>
    <n v="520"/>
    <n v="8"/>
    <n v="223"/>
    <n v="32"/>
    <n v="49"/>
    <n v="42"/>
    <n v="832"/>
    <n v="1.6669338034941496E-2"/>
    <s v="Wines"/>
    <n v="4"/>
    <n v="10"/>
    <n v="5"/>
    <n v="7"/>
    <n v="8"/>
    <n v="3"/>
    <n v="11"/>
    <n v="1"/>
  </r>
  <r>
    <n v="3678"/>
    <n v="1973"/>
    <n v="52"/>
    <x v="0"/>
    <x v="4"/>
    <x v="0"/>
    <n v="60208"/>
    <n v="1"/>
    <n v="1"/>
    <d v="2012-07-10T00:00:00"/>
    <n v="13"/>
    <n v="488"/>
    <n v="23"/>
    <n v="71"/>
    <n v="15"/>
    <n v="0"/>
    <n v="59"/>
    <n v="597"/>
    <n v="9.9156258304544248E-3"/>
    <s v="Wines"/>
    <n v="11"/>
    <n v="8"/>
    <n v="3"/>
    <n v="7"/>
    <n v="7"/>
    <n v="3"/>
    <n v="11"/>
    <n v="1"/>
  </r>
  <r>
    <n v="4945"/>
    <n v="1953"/>
    <n v="72"/>
    <x v="0"/>
    <x v="4"/>
    <x v="0"/>
    <n v="53653"/>
    <n v="0"/>
    <n v="0"/>
    <d v="2012-07-11T00:00:00"/>
    <n v="29"/>
    <n v="815"/>
    <n v="10"/>
    <n v="239"/>
    <n v="28"/>
    <n v="10"/>
    <n v="108"/>
    <n v="1102"/>
    <n v="2.0539392019085605E-2"/>
    <s v="Wines"/>
    <n v="2"/>
    <n v="10"/>
    <n v="4"/>
    <n v="12"/>
    <n v="6"/>
    <n v="3"/>
    <n v="11"/>
    <n v="0"/>
  </r>
  <r>
    <n v="10446"/>
    <n v="1957"/>
    <n v="68"/>
    <x v="3"/>
    <x v="0"/>
    <x v="0"/>
    <n v="82017"/>
    <n v="0"/>
    <n v="0"/>
    <d v="2012-07-11T00:00:00"/>
    <n v="58"/>
    <n v="184"/>
    <n v="23"/>
    <n v="446"/>
    <n v="30"/>
    <n v="23"/>
    <n v="23"/>
    <n v="706"/>
    <n v="8.6079715180999057E-3"/>
    <s v="MeatProducts"/>
    <n v="1"/>
    <n v="5"/>
    <n v="4"/>
    <n v="7"/>
    <n v="2"/>
    <n v="3"/>
    <n v="11"/>
    <n v="1"/>
  </r>
  <r>
    <n v="7706"/>
    <n v="1975"/>
    <n v="50"/>
    <x v="2"/>
    <x v="1"/>
    <x v="0"/>
    <n v="46772"/>
    <n v="0"/>
    <n v="1"/>
    <d v="2012-07-11T00:00:00"/>
    <n v="88"/>
    <n v="350"/>
    <n v="104"/>
    <n v="189"/>
    <n v="197"/>
    <n v="151"/>
    <n v="57"/>
    <n v="991"/>
    <n v="2.1187890190712391E-2"/>
    <s v="Wines"/>
    <n v="6"/>
    <n v="11"/>
    <n v="8"/>
    <n v="5"/>
    <n v="8"/>
    <n v="3"/>
    <n v="11"/>
    <n v="0"/>
  </r>
  <r>
    <n v="1459"/>
    <n v="1966"/>
    <n v="59"/>
    <x v="3"/>
    <x v="0"/>
    <x v="0"/>
    <n v="69063"/>
    <n v="0"/>
    <n v="1"/>
    <d v="2012-07-11T00:00:00"/>
    <n v="16"/>
    <n v="666"/>
    <n v="35"/>
    <n v="124"/>
    <n v="69"/>
    <n v="8"/>
    <n v="26"/>
    <n v="902"/>
    <n v="1.3060538928224954E-2"/>
    <s v="Wines"/>
    <n v="1"/>
    <n v="5"/>
    <n v="3"/>
    <n v="5"/>
    <n v="3"/>
    <n v="3"/>
    <n v="11"/>
    <n v="0"/>
  </r>
  <r>
    <n v="6497"/>
    <n v="1960"/>
    <n v="65"/>
    <x v="0"/>
    <x v="0"/>
    <x v="0"/>
    <n v="51651"/>
    <n v="0"/>
    <n v="1"/>
    <d v="2012-07-11T00:00:00"/>
    <n v="32"/>
    <n v="293"/>
    <n v="6"/>
    <n v="23"/>
    <n v="13"/>
    <n v="6"/>
    <n v="92"/>
    <n v="341"/>
    <n v="6.602001897349519E-3"/>
    <s v="Wines"/>
    <n v="4"/>
    <n v="6"/>
    <n v="2"/>
    <n v="5"/>
    <n v="8"/>
    <n v="3"/>
    <n v="11"/>
    <n v="0"/>
  </r>
  <r>
    <n v="10991"/>
    <n v="1960"/>
    <n v="65"/>
    <x v="1"/>
    <x v="0"/>
    <x v="0"/>
    <n v="89058"/>
    <n v="0"/>
    <n v="0"/>
    <d v="2012-07-12T00:00:00"/>
    <n v="18"/>
    <n v="454"/>
    <n v="194"/>
    <n v="106"/>
    <n v="31"/>
    <n v="22"/>
    <n v="43"/>
    <n v="807"/>
    <n v="9.0615104763188039E-3"/>
    <s v="Wines"/>
    <n v="1"/>
    <n v="5"/>
    <n v="4"/>
    <n v="4"/>
    <n v="2"/>
    <n v="3"/>
    <n v="11"/>
    <n v="0"/>
  </r>
  <r>
    <n v="3525"/>
    <n v="1970"/>
    <n v="55"/>
    <x v="0"/>
    <x v="1"/>
    <x v="0"/>
    <n v="38200"/>
    <n v="1"/>
    <n v="1"/>
    <d v="2012-07-12T00:00:00"/>
    <n v="19"/>
    <n v="12"/>
    <n v="0"/>
    <n v="4"/>
    <n v="0"/>
    <n v="0"/>
    <n v="1"/>
    <n v="16"/>
    <n v="4.18848167539267E-4"/>
    <s v="Wines"/>
    <n v="1"/>
    <n v="1"/>
    <n v="0"/>
    <n v="2"/>
    <n v="7"/>
    <n v="3"/>
    <n v="11"/>
    <n v="0"/>
  </r>
  <r>
    <n v="55"/>
    <n v="1963"/>
    <n v="62"/>
    <x v="0"/>
    <x v="1"/>
    <x v="0"/>
    <n v="56253"/>
    <n v="0"/>
    <n v="1"/>
    <d v="2012-07-12T00:00:00"/>
    <n v="83"/>
    <n v="509"/>
    <n v="0"/>
    <n v="65"/>
    <n v="7"/>
    <n v="11"/>
    <n v="5"/>
    <n v="592"/>
    <n v="1.0523883170675341E-2"/>
    <s v="Wines"/>
    <n v="4"/>
    <n v="7"/>
    <n v="2"/>
    <n v="9"/>
    <n v="6"/>
    <n v="3"/>
    <n v="11"/>
    <n v="0"/>
  </r>
  <r>
    <n v="10479"/>
    <n v="1975"/>
    <n v="50"/>
    <x v="3"/>
    <x v="0"/>
    <x v="0"/>
    <n v="76618"/>
    <n v="0"/>
    <n v="0"/>
    <d v="2012-07-12T00:00:00"/>
    <n v="64"/>
    <n v="749"/>
    <n v="40"/>
    <n v="294"/>
    <n v="121"/>
    <n v="160"/>
    <n v="147"/>
    <n v="1364"/>
    <n v="1.7802605131953326E-2"/>
    <s v="Wines"/>
    <n v="1"/>
    <n v="3"/>
    <n v="2"/>
    <n v="5"/>
    <n v="1"/>
    <n v="3"/>
    <n v="11"/>
    <n v="0"/>
  </r>
  <r>
    <n v="3850"/>
    <n v="1963"/>
    <n v="62"/>
    <x v="4"/>
    <x v="1"/>
    <x v="0"/>
    <n v="14918"/>
    <n v="0"/>
    <n v="1"/>
    <d v="2012-07-12T00:00:00"/>
    <n v="52"/>
    <n v="3"/>
    <n v="3"/>
    <n v="3"/>
    <n v="15"/>
    <n v="4"/>
    <n v="15"/>
    <n v="28"/>
    <n v="1.8769272020378066E-3"/>
    <s v="FishProducts"/>
    <n v="1"/>
    <n v="1"/>
    <n v="0"/>
    <n v="3"/>
    <n v="6"/>
    <n v="3"/>
    <n v="11"/>
    <n v="0"/>
  </r>
  <r>
    <n v="9360"/>
    <n v="1982"/>
    <n v="43"/>
    <x v="0"/>
    <x v="0"/>
    <x v="0"/>
    <n v="37040"/>
    <n v="0"/>
    <n v="0"/>
    <d v="2012-08-08T00:00:00"/>
    <n v="41"/>
    <n v="86"/>
    <n v="2"/>
    <n v="73"/>
    <n v="69"/>
    <n v="38"/>
    <n v="48"/>
    <n v="268"/>
    <n v="7.2354211663066955E-3"/>
    <s v="Wines"/>
    <n v="1"/>
    <n v="4"/>
    <n v="2"/>
    <n v="5"/>
    <n v="8"/>
    <n v="3"/>
    <n v="11"/>
    <n v="0"/>
  </r>
  <r>
    <n v="5342"/>
    <n v="1976"/>
    <n v="49"/>
    <x v="4"/>
    <x v="2"/>
    <x v="0"/>
    <n v="9548"/>
    <n v="1"/>
    <n v="0"/>
    <d v="2012-08-08T00:00:00"/>
    <n v="31"/>
    <n v="0"/>
    <n v="1"/>
    <n v="3"/>
    <n v="10"/>
    <n v="6"/>
    <n v="9"/>
    <n v="20"/>
    <n v="2.0946795140343527E-3"/>
    <s v="FishProducts"/>
    <n v="2"/>
    <n v="1"/>
    <n v="0"/>
    <n v="3"/>
    <n v="8"/>
    <n v="3"/>
    <n v="11"/>
    <n v="0"/>
  </r>
  <r>
    <n v="460"/>
    <n v="1972"/>
    <n v="53"/>
    <x v="3"/>
    <x v="0"/>
    <x v="0"/>
    <n v="79930"/>
    <n v="0"/>
    <n v="0"/>
    <d v="2012-08-08T00:00:00"/>
    <n v="72"/>
    <n v="792"/>
    <n v="86"/>
    <n v="740"/>
    <n v="67"/>
    <n v="51"/>
    <n v="17"/>
    <n v="1736"/>
    <n v="2.1719004128612537E-2"/>
    <s v="Wines"/>
    <n v="1"/>
    <n v="3"/>
    <n v="5"/>
    <n v="8"/>
    <n v="2"/>
    <n v="3"/>
    <n v="11"/>
    <n v="0"/>
  </r>
  <r>
    <n v="6749"/>
    <n v="1966"/>
    <n v="59"/>
    <x v="0"/>
    <x v="3"/>
    <x v="0"/>
    <n v="86358"/>
    <n v="1"/>
    <n v="1"/>
    <d v="2012-08-08T00:00:00"/>
    <n v="78"/>
    <n v="957"/>
    <n v="47"/>
    <n v="494"/>
    <n v="82"/>
    <n v="47"/>
    <n v="95"/>
    <n v="1627"/>
    <n v="1.8840176937863311E-2"/>
    <s v="Wines"/>
    <n v="4"/>
    <n v="5"/>
    <n v="3"/>
    <n v="6"/>
    <n v="8"/>
    <n v="3"/>
    <n v="11"/>
    <n v="0"/>
  </r>
  <r>
    <n v="8876"/>
    <n v="1963"/>
    <n v="62"/>
    <x v="3"/>
    <x v="1"/>
    <x v="0"/>
    <n v="33629"/>
    <n v="1"/>
    <n v="1"/>
    <d v="2012-08-08T00:00:00"/>
    <n v="49"/>
    <n v="132"/>
    <n v="0"/>
    <n v="16"/>
    <n v="0"/>
    <n v="0"/>
    <n v="4"/>
    <n v="148"/>
    <n v="4.4009634541615867E-3"/>
    <s v="Wines"/>
    <n v="5"/>
    <n v="3"/>
    <n v="1"/>
    <n v="4"/>
    <n v="9"/>
    <n v="3"/>
    <n v="11"/>
    <n v="0"/>
  </r>
  <r>
    <n v="942"/>
    <n v="1982"/>
    <n v="43"/>
    <x v="0"/>
    <x v="3"/>
    <x v="0"/>
    <n v="39660"/>
    <n v="1"/>
    <n v="0"/>
    <d v="2012-08-08T00:00:00"/>
    <n v="36"/>
    <n v="139"/>
    <n v="13"/>
    <n v="78"/>
    <n v="20"/>
    <n v="13"/>
    <n v="36"/>
    <n v="263"/>
    <n v="6.6313666162380229E-3"/>
    <s v="Wines"/>
    <n v="3"/>
    <n v="7"/>
    <n v="1"/>
    <n v="3"/>
    <n v="9"/>
    <n v="3"/>
    <n v="11"/>
    <n v="1"/>
  </r>
  <r>
    <n v="1891"/>
    <n v="1980"/>
    <n v="45"/>
    <x v="1"/>
    <x v="2"/>
    <x v="0"/>
    <n v="78789"/>
    <n v="0"/>
    <n v="0"/>
    <d v="2012-08-08T00:00:00"/>
    <n v="12"/>
    <n v="667"/>
    <n v="50"/>
    <n v="850"/>
    <n v="21"/>
    <n v="83"/>
    <n v="83"/>
    <n v="1671"/>
    <n v="2.1208544339945932E-2"/>
    <s v="MeatProducts"/>
    <n v="1"/>
    <n v="4"/>
    <n v="6"/>
    <n v="5"/>
    <n v="2"/>
    <n v="3"/>
    <n v="11"/>
    <n v="1"/>
  </r>
  <r>
    <n v="7079"/>
    <n v="1962"/>
    <n v="63"/>
    <x v="0"/>
    <x v="2"/>
    <x v="0"/>
    <n v="63887"/>
    <n v="0"/>
    <n v="1"/>
    <d v="2012-08-09T00:00:00"/>
    <n v="38"/>
    <n v="897"/>
    <n v="23"/>
    <n v="207"/>
    <n v="15"/>
    <n v="11"/>
    <n v="92"/>
    <n v="1153"/>
    <n v="1.8047490099707297E-2"/>
    <s v="Wines"/>
    <n v="5"/>
    <n v="9"/>
    <n v="6"/>
    <n v="12"/>
    <n v="6"/>
    <n v="3"/>
    <n v="11"/>
    <n v="0"/>
  </r>
  <r>
    <n v="35"/>
    <n v="1987"/>
    <n v="38"/>
    <x v="0"/>
    <x v="0"/>
    <x v="0"/>
    <n v="25545"/>
    <n v="1"/>
    <n v="0"/>
    <d v="2012-08-09T00:00:00"/>
    <n v="35"/>
    <n v="32"/>
    <n v="1"/>
    <n v="64"/>
    <n v="16"/>
    <n v="12"/>
    <n v="85"/>
    <n v="125"/>
    <n v="4.8933255040125266E-3"/>
    <s v="GoldProds"/>
    <n v="3"/>
    <n v="2"/>
    <n v="2"/>
    <n v="3"/>
    <n v="6"/>
    <n v="3"/>
    <n v="11"/>
    <n v="1"/>
  </r>
  <r>
    <n v="347"/>
    <n v="1976"/>
    <n v="49"/>
    <x v="0"/>
    <x v="2"/>
    <x v="0"/>
    <n v="40780"/>
    <n v="0"/>
    <n v="1"/>
    <d v="2012-08-09T00:00:00"/>
    <n v="30"/>
    <n v="229"/>
    <n v="27"/>
    <n v="71"/>
    <n v="13"/>
    <n v="3"/>
    <n v="34"/>
    <n v="343"/>
    <n v="8.4109857773418343E-3"/>
    <s v="Wines"/>
    <n v="4"/>
    <n v="7"/>
    <n v="1"/>
    <n v="5"/>
    <n v="9"/>
    <n v="3"/>
    <n v="11"/>
    <n v="0"/>
  </r>
  <r>
    <n v="7108"/>
    <n v="1965"/>
    <n v="60"/>
    <x v="1"/>
    <x v="4"/>
    <x v="0"/>
    <n v="51390"/>
    <n v="1"/>
    <n v="1"/>
    <d v="2012-08-09T00:00:00"/>
    <n v="54"/>
    <n v="205"/>
    <n v="20"/>
    <n v="47"/>
    <n v="23"/>
    <n v="2"/>
    <n v="56"/>
    <n v="297"/>
    <n v="5.7793345008756566E-3"/>
    <s v="Wines"/>
    <n v="6"/>
    <n v="5"/>
    <n v="2"/>
    <n v="5"/>
    <n v="5"/>
    <n v="3"/>
    <n v="11"/>
    <n v="0"/>
  </r>
  <r>
    <n v="8783"/>
    <n v="1950"/>
    <n v="75"/>
    <x v="0"/>
    <x v="0"/>
    <x v="0"/>
    <n v="57045"/>
    <n v="0"/>
    <n v="1"/>
    <d v="2012-08-09T00:00:00"/>
    <n v="40"/>
    <n v="296"/>
    <n v="13"/>
    <n v="104"/>
    <n v="11"/>
    <n v="13"/>
    <n v="17"/>
    <n v="437"/>
    <n v="7.6606188097116312E-3"/>
    <s v="Wines"/>
    <n v="3"/>
    <n v="4"/>
    <n v="2"/>
    <n v="9"/>
    <n v="3"/>
    <n v="3"/>
    <n v="11"/>
    <n v="0"/>
  </r>
  <r>
    <n v="8041"/>
    <n v="1971"/>
    <n v="54"/>
    <x v="3"/>
    <x v="4"/>
    <x v="0"/>
    <n v="47111"/>
    <n v="0"/>
    <n v="1"/>
    <d v="2012-08-09T00:00:00"/>
    <n v="35"/>
    <n v="595"/>
    <n v="71"/>
    <n v="153"/>
    <n v="120"/>
    <n v="112"/>
    <n v="41"/>
    <n v="1051"/>
    <n v="2.2309014879752075E-2"/>
    <s v="Wines"/>
    <n v="6"/>
    <n v="3"/>
    <n v="2"/>
    <n v="10"/>
    <n v="9"/>
    <n v="3"/>
    <n v="11"/>
    <n v="0"/>
  </r>
  <r>
    <n v="6566"/>
    <n v="1954"/>
    <n v="71"/>
    <x v="3"/>
    <x v="0"/>
    <x v="0"/>
    <n v="72550"/>
    <n v="1"/>
    <n v="1"/>
    <d v="2012-08-11T00:00:00"/>
    <n v="39"/>
    <n v="826"/>
    <n v="50"/>
    <n v="317"/>
    <n v="50"/>
    <n v="38"/>
    <n v="38"/>
    <n v="1281"/>
    <n v="1.7656788421778084E-2"/>
    <s v="Wines"/>
    <n v="9"/>
    <n v="5"/>
    <n v="2"/>
    <n v="12"/>
    <n v="8"/>
    <n v="3"/>
    <n v="11"/>
    <n v="0"/>
  </r>
  <r>
    <n v="8369"/>
    <n v="1987"/>
    <n v="38"/>
    <x v="0"/>
    <x v="1"/>
    <x v="0"/>
    <n v="18227"/>
    <n v="1"/>
    <n v="0"/>
    <d v="2012-08-11T00:00:00"/>
    <n v="21"/>
    <n v="1"/>
    <n v="2"/>
    <n v="7"/>
    <n v="4"/>
    <n v="3"/>
    <n v="11"/>
    <n v="17"/>
    <n v="9.3268228452296042E-4"/>
    <s v="GoldProds"/>
    <n v="1"/>
    <n v="0"/>
    <n v="1"/>
    <n v="2"/>
    <n v="8"/>
    <n v="3"/>
    <n v="11"/>
    <n v="0"/>
  </r>
  <r>
    <n v="3298"/>
    <n v="1956"/>
    <n v="69"/>
    <x v="1"/>
    <x v="0"/>
    <x v="0"/>
    <n v="52973"/>
    <n v="0"/>
    <n v="1"/>
    <d v="2012-08-11T00:00:00"/>
    <n v="92"/>
    <n v="856"/>
    <n v="0"/>
    <n v="76"/>
    <n v="12"/>
    <n v="9"/>
    <n v="199"/>
    <n v="953"/>
    <n v="1.7990296943726048E-2"/>
    <s v="Wines"/>
    <n v="7"/>
    <n v="9"/>
    <n v="6"/>
    <n v="9"/>
    <n v="8"/>
    <n v="3"/>
    <n v="11"/>
    <n v="0"/>
  </r>
  <r>
    <n v="4303"/>
    <n v="1957"/>
    <n v="68"/>
    <x v="3"/>
    <x v="1"/>
    <x v="0"/>
    <n v="6835"/>
    <n v="0"/>
    <n v="1"/>
    <d v="2012-08-12T00:00:00"/>
    <n v="76"/>
    <n v="107"/>
    <n v="2"/>
    <n v="12"/>
    <n v="2"/>
    <n v="2"/>
    <n v="12"/>
    <n v="125"/>
    <n v="1.8288222384784197E-2"/>
    <s v="Wines"/>
    <n v="0"/>
    <n v="0"/>
    <n v="0"/>
    <n v="1"/>
    <n v="20"/>
    <n v="3"/>
    <n v="11"/>
    <n v="0"/>
  </r>
  <r>
    <n v="5564"/>
    <n v="1969"/>
    <n v="56"/>
    <x v="0"/>
    <x v="1"/>
    <x v="0"/>
    <n v="62882"/>
    <n v="0"/>
    <n v="1"/>
    <d v="2012-09-08T00:00:00"/>
    <n v="26"/>
    <n v="509"/>
    <n v="133"/>
    <n v="497"/>
    <n v="78"/>
    <n v="24"/>
    <n v="97"/>
    <n v="1241"/>
    <n v="1.973537737349321E-2"/>
    <s v="Wines"/>
    <n v="2"/>
    <n v="7"/>
    <n v="5"/>
    <n v="6"/>
    <n v="4"/>
    <n v="3"/>
    <n v="11"/>
    <n v="0"/>
  </r>
  <r>
    <n v="3698"/>
    <n v="1983"/>
    <n v="42"/>
    <x v="0"/>
    <x v="1"/>
    <x v="0"/>
    <n v="78687"/>
    <n v="0"/>
    <n v="0"/>
    <d v="2012-09-08T00:00:00"/>
    <n v="13"/>
    <n v="817"/>
    <n v="185"/>
    <n v="687"/>
    <n v="145"/>
    <n v="55"/>
    <n v="241"/>
    <n v="1889"/>
    <n v="2.4006506792735777E-2"/>
    <s v="Wines"/>
    <n v="1"/>
    <n v="4"/>
    <n v="6"/>
    <n v="8"/>
    <n v="2"/>
    <n v="3"/>
    <n v="11"/>
    <n v="1"/>
  </r>
  <r>
    <n v="9733"/>
    <n v="1978"/>
    <n v="47"/>
    <x v="4"/>
    <x v="1"/>
    <x v="0"/>
    <n v="24882"/>
    <n v="1"/>
    <n v="0"/>
    <d v="2012-09-09T00:00:00"/>
    <n v="52"/>
    <n v="1"/>
    <n v="4"/>
    <n v="10"/>
    <n v="29"/>
    <n v="0"/>
    <n v="36"/>
    <n v="44"/>
    <n v="1.7683465959328027E-3"/>
    <s v="GoldProds"/>
    <n v="1"/>
    <n v="1"/>
    <n v="1"/>
    <n v="2"/>
    <n v="6"/>
    <n v="3"/>
    <n v="11"/>
    <n v="0"/>
  </r>
  <r>
    <n v="7342"/>
    <n v="1961"/>
    <n v="64"/>
    <x v="2"/>
    <x v="4"/>
    <x v="0"/>
    <n v="59184"/>
    <n v="0"/>
    <n v="1"/>
    <d v="2012-09-09T00:00:00"/>
    <n v="6"/>
    <n v="341"/>
    <n v="142"/>
    <n v="113"/>
    <n v="259"/>
    <n v="151"/>
    <n v="66"/>
    <n v="1006"/>
    <n v="1.6997837253311707E-2"/>
    <s v="Wines"/>
    <n v="3"/>
    <n v="6"/>
    <n v="6"/>
    <n v="12"/>
    <n v="5"/>
    <n v="3"/>
    <n v="11"/>
    <n v="0"/>
  </r>
  <r>
    <n v="8462"/>
    <n v="1978"/>
    <n v="47"/>
    <x v="4"/>
    <x v="1"/>
    <x v="0"/>
    <n v="24882"/>
    <n v="1"/>
    <n v="0"/>
    <d v="2012-09-09T00:00:00"/>
    <n v="52"/>
    <n v="1"/>
    <n v="4"/>
    <n v="10"/>
    <n v="29"/>
    <n v="0"/>
    <n v="36"/>
    <n v="44"/>
    <n v="1.7683465959328027E-3"/>
    <s v="GoldProds"/>
    <n v="1"/>
    <n v="1"/>
    <n v="1"/>
    <n v="2"/>
    <n v="6"/>
    <n v="3"/>
    <n v="11"/>
    <n v="0"/>
  </r>
  <r>
    <n v="7055"/>
    <n v="1952"/>
    <n v="73"/>
    <x v="3"/>
    <x v="1"/>
    <x v="0"/>
    <n v="61010"/>
    <n v="0"/>
    <n v="1"/>
    <d v="2012-09-10T00:00:00"/>
    <n v="57"/>
    <n v="888"/>
    <n v="0"/>
    <n v="57"/>
    <n v="0"/>
    <n v="0"/>
    <n v="76"/>
    <n v="945"/>
    <n v="1.5489264055072938E-2"/>
    <s v="Wines"/>
    <n v="2"/>
    <n v="8"/>
    <n v="5"/>
    <n v="11"/>
    <n v="5"/>
    <n v="3"/>
    <n v="11"/>
    <n v="0"/>
  </r>
  <r>
    <n v="9909"/>
    <n v="1996"/>
    <n v="29"/>
    <x v="2"/>
    <x v="0"/>
    <x v="1"/>
    <n v="7500"/>
    <n v="0"/>
    <n v="0"/>
    <d v="2012-09-11T00:00:00"/>
    <n v="24"/>
    <n v="3"/>
    <n v="18"/>
    <n v="14"/>
    <n v="15"/>
    <n v="22"/>
    <n v="50"/>
    <n v="72"/>
    <n v="9.5999999999999992E-3"/>
    <s v="GoldProds"/>
    <n v="3"/>
    <n v="3"/>
    <n v="1"/>
    <n v="3"/>
    <n v="9"/>
    <n v="3"/>
    <n v="11"/>
    <n v="1"/>
  </r>
  <r>
    <n v="8213"/>
    <n v="1980"/>
    <n v="45"/>
    <x v="2"/>
    <x v="1"/>
    <x v="0"/>
    <n v="14515"/>
    <n v="1"/>
    <n v="0"/>
    <d v="2012-09-11T00:00:00"/>
    <n v="71"/>
    <n v="6"/>
    <n v="4"/>
    <n v="9"/>
    <n v="6"/>
    <n v="36"/>
    <n v="35"/>
    <n v="61"/>
    <n v="4.2025490871512227E-3"/>
    <s v="Sweet"/>
    <n v="4"/>
    <n v="2"/>
    <n v="2"/>
    <n v="3"/>
    <n v="7"/>
    <n v="3"/>
    <n v="11"/>
    <n v="1"/>
  </r>
  <r>
    <n v="10882"/>
    <n v="1976"/>
    <n v="49"/>
    <x v="0"/>
    <x v="0"/>
    <x v="0"/>
    <n v="53858"/>
    <n v="0"/>
    <n v="1"/>
    <d v="2012-09-11T00:00:00"/>
    <n v="50"/>
    <n v="407"/>
    <n v="53"/>
    <n v="221"/>
    <n v="58"/>
    <n v="150"/>
    <n v="26"/>
    <n v="889"/>
    <n v="1.6506368598908239E-2"/>
    <s v="Wines"/>
    <n v="4"/>
    <n v="4"/>
    <n v="3"/>
    <n v="6"/>
    <n v="4"/>
    <n v="3"/>
    <n v="11"/>
    <n v="0"/>
  </r>
  <r>
    <n v="10299"/>
    <n v="1969"/>
    <n v="56"/>
    <x v="3"/>
    <x v="3"/>
    <x v="0"/>
    <n v="48240"/>
    <n v="0"/>
    <n v="0"/>
    <d v="2012-09-11T00:00:00"/>
    <n v="73"/>
    <n v="389"/>
    <n v="91"/>
    <n v="248"/>
    <n v="64"/>
    <n v="49"/>
    <n v="41"/>
    <n v="841"/>
    <n v="1.7433665008291875E-2"/>
    <s v="Wines"/>
    <n v="3"/>
    <n v="6"/>
    <n v="3"/>
    <n v="13"/>
    <n v="5"/>
    <n v="3"/>
    <n v="11"/>
    <n v="1"/>
  </r>
  <r>
    <n v="2407"/>
    <n v="1982"/>
    <n v="43"/>
    <x v="0"/>
    <x v="0"/>
    <x v="0"/>
    <n v="69109"/>
    <n v="0"/>
    <n v="0"/>
    <d v="2012-09-11T00:00:00"/>
    <n v="10"/>
    <n v="823"/>
    <n v="25"/>
    <n v="459"/>
    <n v="124"/>
    <n v="29"/>
    <n v="95"/>
    <n v="1460"/>
    <n v="2.112604725867832E-2"/>
    <s v="Wines"/>
    <n v="1"/>
    <n v="6"/>
    <n v="6"/>
    <n v="7"/>
    <n v="4"/>
    <n v="3"/>
    <n v="11"/>
    <n v="1"/>
  </r>
  <r>
    <n v="5289"/>
    <n v="1975"/>
    <n v="50"/>
    <x v="2"/>
    <x v="3"/>
    <x v="0"/>
    <n v="41658"/>
    <n v="1"/>
    <n v="1"/>
    <d v="2012-09-11T00:00:00"/>
    <n v="30"/>
    <n v="8"/>
    <n v="4"/>
    <n v="12"/>
    <n v="15"/>
    <n v="4"/>
    <n v="29"/>
    <n v="43"/>
    <n v="1.0322147006577367E-3"/>
    <s v="GoldProds"/>
    <n v="2"/>
    <n v="1"/>
    <n v="1"/>
    <n v="2"/>
    <n v="4"/>
    <n v="3"/>
    <n v="11"/>
    <n v="0"/>
  </r>
  <r>
    <n v="5636"/>
    <n v="1963"/>
    <n v="62"/>
    <x v="0"/>
    <x v="3"/>
    <x v="0"/>
    <n v="30983"/>
    <n v="0"/>
    <n v="0"/>
    <d v="2012-09-11T00:00:00"/>
    <n v="50"/>
    <n v="51"/>
    <n v="4"/>
    <n v="50"/>
    <n v="12"/>
    <n v="1"/>
    <n v="49"/>
    <n v="118"/>
    <n v="3.808540167188458E-3"/>
    <s v="Wines"/>
    <n v="1"/>
    <n v="4"/>
    <n v="0"/>
    <n v="3"/>
    <n v="8"/>
    <n v="3"/>
    <n v="11"/>
    <n v="1"/>
  </r>
  <r>
    <n v="9064"/>
    <n v="1982"/>
    <n v="43"/>
    <x v="0"/>
    <x v="0"/>
    <x v="0"/>
    <n v="69109"/>
    <n v="0"/>
    <n v="0"/>
    <d v="2012-09-11T00:00:00"/>
    <n v="10"/>
    <n v="823"/>
    <n v="25"/>
    <n v="459"/>
    <n v="124"/>
    <n v="29"/>
    <n v="95"/>
    <n v="1460"/>
    <n v="2.112604725867832E-2"/>
    <s v="Wines"/>
    <n v="1"/>
    <n v="6"/>
    <n v="6"/>
    <n v="7"/>
    <n v="4"/>
    <n v="3"/>
    <n v="11"/>
    <n v="1"/>
  </r>
  <r>
    <n v="709"/>
    <n v="1952"/>
    <n v="73"/>
    <x v="0"/>
    <x v="2"/>
    <x v="0"/>
    <n v="51537"/>
    <n v="0"/>
    <n v="1"/>
    <d v="2012-09-12T00:00:00"/>
    <n v="27"/>
    <n v="787"/>
    <n v="20"/>
    <n v="204"/>
    <n v="0"/>
    <n v="0"/>
    <n v="92"/>
    <n v="1011"/>
    <n v="1.9616974212701553E-2"/>
    <s v="Wines"/>
    <n v="3"/>
    <n v="2"/>
    <n v="2"/>
    <n v="11"/>
    <n v="8"/>
    <n v="3"/>
    <n v="11"/>
    <n v="0"/>
  </r>
  <r>
    <n v="895"/>
    <n v="1948"/>
    <n v="77"/>
    <x v="3"/>
    <x v="0"/>
    <x v="0"/>
    <n v="61467"/>
    <n v="0"/>
    <n v="2"/>
    <d v="2012-09-12T00:00:00"/>
    <n v="69"/>
    <n v="410"/>
    <n v="16"/>
    <n v="114"/>
    <n v="0"/>
    <n v="5"/>
    <n v="49"/>
    <n v="545"/>
    <n v="8.8665462768640086E-3"/>
    <s v="Wines"/>
    <n v="3"/>
    <n v="5"/>
    <n v="2"/>
    <n v="10"/>
    <n v="5"/>
    <n v="3"/>
    <n v="11"/>
    <n v="0"/>
  </r>
  <r>
    <n v="10172"/>
    <n v="1988"/>
    <n v="37"/>
    <x v="0"/>
    <x v="3"/>
    <x v="0"/>
    <n v="68655"/>
    <n v="0"/>
    <n v="0"/>
    <d v="2012-10-08T00:00:00"/>
    <n v="95"/>
    <n v="456"/>
    <n v="19"/>
    <n v="832"/>
    <n v="75"/>
    <n v="118"/>
    <n v="38"/>
    <n v="1500"/>
    <n v="2.1848372296263928E-2"/>
    <s v="MeatProducts"/>
    <n v="1"/>
    <n v="4"/>
    <n v="5"/>
    <n v="11"/>
    <n v="3"/>
    <n v="3"/>
    <n v="11"/>
    <n v="0"/>
  </r>
  <r>
    <n v="6729"/>
    <n v="1988"/>
    <n v="37"/>
    <x v="0"/>
    <x v="3"/>
    <x v="0"/>
    <n v="68655"/>
    <n v="0"/>
    <n v="0"/>
    <d v="2012-10-08T00:00:00"/>
    <n v="95"/>
    <n v="456"/>
    <n v="19"/>
    <n v="832"/>
    <n v="75"/>
    <n v="118"/>
    <n v="38"/>
    <n v="1500"/>
    <n v="2.1848372296263928E-2"/>
    <s v="MeatProducts"/>
    <n v="1"/>
    <n v="4"/>
    <n v="5"/>
    <n v="11"/>
    <n v="3"/>
    <n v="3"/>
    <n v="11"/>
    <n v="0"/>
  </r>
  <r>
    <n v="380"/>
    <n v="1954"/>
    <n v="71"/>
    <x v="0"/>
    <x v="2"/>
    <x v="0"/>
    <n v="64497"/>
    <n v="0"/>
    <n v="1"/>
    <d v="2012-10-09T00:00:00"/>
    <n v="17"/>
    <n v="1170"/>
    <n v="48"/>
    <n v="320"/>
    <n v="42"/>
    <n v="32"/>
    <n v="192"/>
    <n v="1612"/>
    <n v="2.4993410546226957E-2"/>
    <s v="Wines"/>
    <n v="5"/>
    <n v="11"/>
    <n v="4"/>
    <n v="9"/>
    <n v="8"/>
    <n v="3"/>
    <n v="11"/>
    <n v="1"/>
  </r>
  <r>
    <n v="8560"/>
    <n v="1992"/>
    <n v="33"/>
    <x v="0"/>
    <x v="3"/>
    <x v="0"/>
    <n v="48789"/>
    <n v="0"/>
    <n v="0"/>
    <d v="2012-10-09T00:00:00"/>
    <n v="94"/>
    <n v="351"/>
    <n v="16"/>
    <n v="156"/>
    <n v="7"/>
    <n v="5"/>
    <n v="145"/>
    <n v="535"/>
    <n v="1.096558650515485E-2"/>
    <s v="Wines"/>
    <n v="1"/>
    <n v="6"/>
    <n v="4"/>
    <n v="7"/>
    <n v="6"/>
    <n v="3"/>
    <n v="11"/>
    <n v="0"/>
  </r>
  <r>
    <n v="10473"/>
    <n v="1956"/>
    <n v="69"/>
    <x v="3"/>
    <x v="4"/>
    <x v="0"/>
    <n v="78028"/>
    <n v="0"/>
    <n v="1"/>
    <d v="2012-10-09T00:00:00"/>
    <n v="38"/>
    <n v="158"/>
    <n v="19"/>
    <n v="288"/>
    <n v="25"/>
    <n v="0"/>
    <n v="38"/>
    <n v="490"/>
    <n v="6.279796995950172E-3"/>
    <s v="MeatProducts"/>
    <n v="1"/>
    <n v="6"/>
    <n v="4"/>
    <n v="9"/>
    <n v="7"/>
    <n v="3"/>
    <n v="11"/>
    <n v="1"/>
  </r>
  <r>
    <n v="1970"/>
    <n v="1968"/>
    <n v="57"/>
    <x v="1"/>
    <x v="1"/>
    <x v="0"/>
    <n v="34053"/>
    <n v="0"/>
    <n v="1"/>
    <d v="2012-10-09T00:00:00"/>
    <n v="14"/>
    <n v="63"/>
    <n v="0"/>
    <n v="21"/>
    <n v="7"/>
    <n v="0"/>
    <n v="12"/>
    <n v="91"/>
    <n v="2.6723049364226351E-3"/>
    <s v="Wines"/>
    <n v="1"/>
    <n v="3"/>
    <n v="0"/>
    <n v="3"/>
    <n v="8"/>
    <n v="3"/>
    <n v="11"/>
    <n v="0"/>
  </r>
  <r>
    <n v="2569"/>
    <n v="1987"/>
    <n v="38"/>
    <x v="0"/>
    <x v="0"/>
    <x v="0"/>
    <n v="17323"/>
    <n v="0"/>
    <n v="0"/>
    <d v="2012-10-10T00:00:00"/>
    <n v="38"/>
    <n v="3"/>
    <n v="14"/>
    <n v="17"/>
    <n v="6"/>
    <n v="1"/>
    <n v="5"/>
    <n v="41"/>
    <n v="2.366795589678462E-3"/>
    <s v="MeatProducts"/>
    <n v="1"/>
    <n v="1"/>
    <n v="0"/>
    <n v="3"/>
    <n v="8"/>
    <n v="3"/>
    <n v="11"/>
    <n v="0"/>
  </r>
  <r>
    <n v="5710"/>
    <n v="1970"/>
    <n v="55"/>
    <x v="0"/>
    <x v="1"/>
    <x v="0"/>
    <n v="40548"/>
    <n v="0"/>
    <n v="1"/>
    <d v="2012-10-10T00:00:00"/>
    <n v="31"/>
    <n v="110"/>
    <n v="0"/>
    <n v="5"/>
    <n v="2"/>
    <n v="0"/>
    <n v="3"/>
    <n v="117"/>
    <n v="2.8854690736904408E-3"/>
    <s v="Wines"/>
    <n v="2"/>
    <n v="2"/>
    <n v="1"/>
    <n v="4"/>
    <n v="5"/>
    <n v="3"/>
    <n v="11"/>
    <n v="0"/>
  </r>
  <r>
    <n v="10264"/>
    <n v="1979"/>
    <n v="46"/>
    <x v="0"/>
    <x v="2"/>
    <x v="0"/>
    <n v="15287"/>
    <n v="1"/>
    <n v="0"/>
    <d v="2012-10-10T00:00:00"/>
    <n v="60"/>
    <n v="1"/>
    <n v="2"/>
    <n v="8"/>
    <n v="4"/>
    <n v="3"/>
    <n v="13"/>
    <n v="18"/>
    <n v="1.1774710538365932E-3"/>
    <s v="GoldProds"/>
    <n v="2"/>
    <n v="1"/>
    <n v="1"/>
    <n v="2"/>
    <n v="7"/>
    <n v="3"/>
    <n v="11"/>
    <n v="1"/>
  </r>
  <r>
    <n v="9286"/>
    <n v="1960"/>
    <n v="65"/>
    <x v="1"/>
    <x v="1"/>
    <x v="0"/>
    <n v="83151"/>
    <n v="0"/>
    <n v="0"/>
    <d v="2012-10-10T00:00:00"/>
    <n v="93"/>
    <n v="407"/>
    <n v="28"/>
    <n v="100"/>
    <n v="120"/>
    <n v="74"/>
    <n v="18"/>
    <n v="729"/>
    <n v="8.7671825955189953E-3"/>
    <s v="Wines"/>
    <n v="1"/>
    <n v="5"/>
    <n v="9"/>
    <n v="4"/>
    <n v="3"/>
    <n v="3"/>
    <n v="11"/>
    <n v="0"/>
  </r>
  <r>
    <n v="234"/>
    <n v="1979"/>
    <n v="46"/>
    <x v="0"/>
    <x v="2"/>
    <x v="0"/>
    <n v="15287"/>
    <n v="1"/>
    <n v="0"/>
    <d v="2012-10-10T00:00:00"/>
    <n v="60"/>
    <n v="1"/>
    <n v="2"/>
    <n v="8"/>
    <n v="4"/>
    <n v="3"/>
    <n v="13"/>
    <n v="18"/>
    <n v="1.1774710538365932E-3"/>
    <s v="GoldProds"/>
    <n v="2"/>
    <n v="1"/>
    <n v="1"/>
    <n v="2"/>
    <n v="7"/>
    <n v="3"/>
    <n v="11"/>
    <n v="1"/>
  </r>
  <r>
    <n v="7431"/>
    <n v="1991"/>
    <n v="34"/>
    <x v="3"/>
    <x v="3"/>
    <x v="0"/>
    <n v="68126"/>
    <n v="0"/>
    <n v="0"/>
    <d v="2012-10-11T00:00:00"/>
    <n v="40"/>
    <n v="1332"/>
    <n v="17"/>
    <n v="311"/>
    <n v="23"/>
    <n v="51"/>
    <n v="86"/>
    <n v="1734"/>
    <n v="2.5452837389542907E-2"/>
    <s v="Wines"/>
    <n v="1"/>
    <n v="7"/>
    <n v="4"/>
    <n v="5"/>
    <n v="9"/>
    <n v="3"/>
    <n v="11"/>
    <n v="1"/>
  </r>
  <r>
    <n v="624"/>
    <n v="1984"/>
    <n v="41"/>
    <x v="1"/>
    <x v="3"/>
    <x v="0"/>
    <n v="18890"/>
    <n v="0"/>
    <n v="0"/>
    <d v="2012-10-11T00:00:00"/>
    <n v="5"/>
    <n v="6"/>
    <n v="4"/>
    <n v="1"/>
    <n v="7"/>
    <n v="2"/>
    <n v="15"/>
    <n v="20"/>
    <n v="1.0587612493382743E-3"/>
    <s v="GoldProds"/>
    <n v="1"/>
    <n v="0"/>
    <n v="1"/>
    <n v="2"/>
    <n v="6"/>
    <n v="3"/>
    <n v="11"/>
    <n v="1"/>
  </r>
  <r>
    <n v="5966"/>
    <n v="1974"/>
    <n v="51"/>
    <x v="3"/>
    <x v="0"/>
    <x v="0"/>
    <n v="45207"/>
    <n v="1"/>
    <n v="1"/>
    <d v="2012-10-11T00:00:00"/>
    <n v="64"/>
    <n v="203"/>
    <n v="0"/>
    <n v="10"/>
    <n v="0"/>
    <n v="0"/>
    <n v="2"/>
    <n v="213"/>
    <n v="4.7116596987192248E-3"/>
    <s v="Wines"/>
    <n v="5"/>
    <n v="3"/>
    <n v="1"/>
    <n v="6"/>
    <n v="6"/>
    <n v="3"/>
    <n v="11"/>
    <n v="0"/>
  </r>
  <r>
    <n v="11121"/>
    <n v="1981"/>
    <n v="44"/>
    <x v="0"/>
    <x v="0"/>
    <x v="0"/>
    <n v="19419"/>
    <n v="1"/>
    <n v="0"/>
    <d v="2012-10-11T00:00:00"/>
    <n v="76"/>
    <n v="2"/>
    <n v="14"/>
    <n v="28"/>
    <n v="16"/>
    <n v="3"/>
    <n v="7"/>
    <n v="63"/>
    <n v="3.2442453267418508E-3"/>
    <s v="MeatProducts"/>
    <n v="4"/>
    <n v="4"/>
    <n v="0"/>
    <n v="3"/>
    <n v="9"/>
    <n v="3"/>
    <n v="11"/>
    <n v="0"/>
  </r>
  <r>
    <n v="7396"/>
    <n v="1966"/>
    <n v="59"/>
    <x v="0"/>
    <x v="0"/>
    <x v="0"/>
    <n v="80398"/>
    <n v="0"/>
    <n v="0"/>
    <d v="2012-10-11T00:00:00"/>
    <n v="92"/>
    <n v="342"/>
    <n v="51"/>
    <n v="936"/>
    <n v="207"/>
    <n v="35"/>
    <n v="26"/>
    <n v="1571"/>
    <n v="1.9540287071817708E-2"/>
    <s v="MeatProducts"/>
    <n v="1"/>
    <n v="5"/>
    <n v="8"/>
    <n v="12"/>
    <n v="3"/>
    <n v="3"/>
    <n v="11"/>
    <n v="0"/>
  </r>
  <r>
    <n v="5544"/>
    <n v="1970"/>
    <n v="55"/>
    <x v="0"/>
    <x v="3"/>
    <x v="0"/>
    <n v="67384"/>
    <n v="0"/>
    <n v="1"/>
    <d v="2012-10-11T00:00:00"/>
    <n v="32"/>
    <n v="957"/>
    <n v="40"/>
    <n v="175"/>
    <n v="158"/>
    <n v="53"/>
    <n v="107"/>
    <n v="1383"/>
    <n v="2.0524160037991214E-2"/>
    <s v="Wines"/>
    <n v="2"/>
    <n v="7"/>
    <n v="8"/>
    <n v="5"/>
    <n v="5"/>
    <n v="3"/>
    <n v="11"/>
    <n v="0"/>
  </r>
  <r>
    <n v="10490"/>
    <n v="1969"/>
    <n v="56"/>
    <x v="3"/>
    <x v="0"/>
    <x v="0"/>
    <n v="51039"/>
    <n v="1"/>
    <n v="1"/>
    <d v="2012-10-12T00:00:00"/>
    <n v="11"/>
    <n v="100"/>
    <n v="64"/>
    <n v="79"/>
    <n v="65"/>
    <n v="0"/>
    <n v="109"/>
    <n v="308"/>
    <n v="6.0346009913987341E-3"/>
    <s v="GoldProds"/>
    <n v="2"/>
    <n v="6"/>
    <n v="2"/>
    <n v="4"/>
    <n v="7"/>
    <n v="3"/>
    <n v="11"/>
    <n v="0"/>
  </r>
  <r>
    <n v="7393"/>
    <n v="1978"/>
    <n v="47"/>
    <x v="0"/>
    <x v="1"/>
    <x v="0"/>
    <n v="41580"/>
    <n v="1"/>
    <n v="1"/>
    <d v="2012-10-12T00:00:00"/>
    <n v="15"/>
    <n v="56"/>
    <n v="5"/>
    <n v="24"/>
    <n v="4"/>
    <n v="0"/>
    <n v="3"/>
    <n v="89"/>
    <n v="2.1404521404521405E-3"/>
    <s v="Wines"/>
    <n v="3"/>
    <n v="2"/>
    <n v="1"/>
    <n v="3"/>
    <n v="5"/>
    <n v="3"/>
    <n v="11"/>
    <n v="0"/>
  </r>
  <r>
    <n v="4114"/>
    <n v="1964"/>
    <n v="61"/>
    <x v="1"/>
    <x v="0"/>
    <x v="0"/>
    <n v="79143"/>
    <n v="0"/>
    <n v="0"/>
    <d v="2012-11-08T00:00:00"/>
    <n v="2"/>
    <n v="650"/>
    <n v="37"/>
    <n v="780"/>
    <n v="27"/>
    <n v="167"/>
    <n v="32"/>
    <n v="1661"/>
    <n v="2.0987326737677368E-2"/>
    <s v="MeatProducts"/>
    <n v="1"/>
    <n v="6"/>
    <n v="9"/>
    <n v="13"/>
    <n v="3"/>
    <n v="3"/>
    <n v="11"/>
    <n v="0"/>
  </r>
  <r>
    <n v="4012"/>
    <n v="1972"/>
    <n v="53"/>
    <x v="3"/>
    <x v="1"/>
    <x v="0"/>
    <n v="62220"/>
    <n v="0"/>
    <n v="1"/>
    <d v="2012-11-08T00:00:00"/>
    <n v="55"/>
    <n v="799"/>
    <n v="12"/>
    <n v="375"/>
    <n v="16"/>
    <n v="12"/>
    <n v="12"/>
    <n v="1214"/>
    <n v="1.9511411121825778E-2"/>
    <s v="Wines"/>
    <n v="5"/>
    <n v="7"/>
    <n v="6"/>
    <n v="5"/>
    <n v="6"/>
    <n v="3"/>
    <n v="11"/>
    <n v="1"/>
  </r>
  <r>
    <n v="1092"/>
    <n v="1980"/>
    <n v="45"/>
    <x v="0"/>
    <x v="0"/>
    <x v="0"/>
    <n v="61014"/>
    <n v="0"/>
    <n v="1"/>
    <d v="2012-11-08T00:00:00"/>
    <n v="17"/>
    <n v="269"/>
    <n v="129"/>
    <n v="495"/>
    <n v="182"/>
    <n v="43"/>
    <n v="29"/>
    <n v="1118"/>
    <n v="1.8323663421509817E-2"/>
    <s v="MeatProducts"/>
    <n v="4"/>
    <n v="9"/>
    <n v="3"/>
    <n v="4"/>
    <n v="7"/>
    <n v="3"/>
    <n v="11"/>
    <n v="0"/>
  </r>
  <r>
    <n v="1402"/>
    <n v="1954"/>
    <n v="71"/>
    <x v="1"/>
    <x v="0"/>
    <x v="0"/>
    <n v="66991"/>
    <n v="0"/>
    <n v="0"/>
    <d v="2012-11-09T00:00:00"/>
    <n v="1"/>
    <n v="496"/>
    <n v="36"/>
    <n v="460"/>
    <n v="189"/>
    <n v="60"/>
    <n v="12"/>
    <n v="1241"/>
    <n v="1.8524876475944529E-2"/>
    <s v="Wines"/>
    <n v="3"/>
    <n v="4"/>
    <n v="8"/>
    <n v="6"/>
    <n v="3"/>
    <n v="3"/>
    <n v="11"/>
    <n v="0"/>
  </r>
  <r>
    <n v="5331"/>
    <n v="1977"/>
    <n v="48"/>
    <x v="0"/>
    <x v="0"/>
    <x v="0"/>
    <n v="74985"/>
    <n v="0"/>
    <n v="0"/>
    <d v="2012-11-09T00:00:00"/>
    <n v="8"/>
    <n v="587"/>
    <n v="51"/>
    <n v="898"/>
    <n v="247"/>
    <n v="0"/>
    <n v="86"/>
    <n v="1783"/>
    <n v="2.3778088951123558E-2"/>
    <s v="MeatProducts"/>
    <n v="1"/>
    <n v="3"/>
    <n v="6"/>
    <n v="7"/>
    <n v="2"/>
    <n v="3"/>
    <n v="11"/>
    <n v="0"/>
  </r>
  <r>
    <n v="4095"/>
    <n v="1971"/>
    <n v="54"/>
    <x v="0"/>
    <x v="0"/>
    <x v="0"/>
    <n v="37150"/>
    <n v="1"/>
    <n v="0"/>
    <d v="2012-11-09T00:00:00"/>
    <n v="80"/>
    <n v="167"/>
    <n v="37"/>
    <n v="64"/>
    <n v="49"/>
    <n v="34"/>
    <n v="116"/>
    <n v="351"/>
    <n v="9.4481830417227457E-3"/>
    <s v="Wines"/>
    <n v="8"/>
    <n v="4"/>
    <n v="3"/>
    <n v="6"/>
    <n v="7"/>
    <n v="3"/>
    <n v="11"/>
    <n v="0"/>
  </r>
  <r>
    <n v="5667"/>
    <n v="1964"/>
    <n v="61"/>
    <x v="3"/>
    <x v="0"/>
    <x v="0"/>
    <n v="60896"/>
    <n v="0"/>
    <n v="1"/>
    <d v="2012-11-10T00:00:00"/>
    <n v="90"/>
    <n v="1013"/>
    <n v="30"/>
    <n v="399"/>
    <n v="60"/>
    <n v="46"/>
    <n v="153"/>
    <n v="1548"/>
    <n v="2.5420388859695216E-2"/>
    <s v="Wines"/>
    <n v="3"/>
    <n v="9"/>
    <n v="10"/>
    <n v="4"/>
    <n v="6"/>
    <n v="3"/>
    <n v="11"/>
    <n v="1"/>
  </r>
  <r>
    <n v="1245"/>
    <n v="1966"/>
    <n v="59"/>
    <x v="0"/>
    <x v="3"/>
    <x v="0"/>
    <n v="63810"/>
    <n v="0"/>
    <n v="1"/>
    <d v="2012-11-11T00:00:00"/>
    <n v="45"/>
    <n v="977"/>
    <n v="12"/>
    <n v="253"/>
    <n v="16"/>
    <n v="12"/>
    <n v="101"/>
    <n v="1270"/>
    <n v="1.9902836545995926E-2"/>
    <s v="Wines"/>
    <n v="4"/>
    <n v="4"/>
    <n v="3"/>
    <n v="12"/>
    <n v="8"/>
    <n v="3"/>
    <n v="11"/>
    <n v="0"/>
  </r>
  <r>
    <n v="2561"/>
    <n v="1966"/>
    <n v="59"/>
    <x v="0"/>
    <x v="3"/>
    <x v="0"/>
    <n v="63810"/>
    <n v="0"/>
    <n v="1"/>
    <d v="2012-11-11T00:00:00"/>
    <n v="45"/>
    <n v="977"/>
    <n v="12"/>
    <n v="253"/>
    <n v="16"/>
    <n v="12"/>
    <n v="101"/>
    <n v="1270"/>
    <n v="1.9902836545995926E-2"/>
    <s v="Wines"/>
    <n v="4"/>
    <n v="4"/>
    <n v="3"/>
    <n v="12"/>
    <n v="8"/>
    <n v="3"/>
    <n v="11"/>
    <n v="0"/>
  </r>
  <r>
    <n v="3887"/>
    <n v="1970"/>
    <n v="55"/>
    <x v="0"/>
    <x v="3"/>
    <x v="0"/>
    <n v="27242"/>
    <n v="1"/>
    <n v="0"/>
    <d v="2012-11-11T00:00:00"/>
    <n v="2"/>
    <n v="3"/>
    <n v="17"/>
    <n v="26"/>
    <n v="20"/>
    <n v="1"/>
    <n v="39"/>
    <n v="67"/>
    <n v="2.4594376330665884E-3"/>
    <s v="GoldProds"/>
    <n v="2"/>
    <n v="2"/>
    <n v="0"/>
    <n v="3"/>
    <n v="9"/>
    <n v="3"/>
    <n v="11"/>
    <n v="1"/>
  </r>
  <r>
    <n v="6682"/>
    <n v="1973"/>
    <n v="52"/>
    <x v="4"/>
    <x v="0"/>
    <x v="0"/>
    <n v="18978"/>
    <n v="1"/>
    <n v="0"/>
    <d v="2012-11-12T00:00:00"/>
    <n v="41"/>
    <n v="2"/>
    <n v="8"/>
    <n v="1"/>
    <n v="4"/>
    <n v="7"/>
    <n v="15"/>
    <n v="22"/>
    <n v="1.1592370112762146E-3"/>
    <s v="GoldProds"/>
    <n v="1"/>
    <n v="1"/>
    <n v="0"/>
    <n v="3"/>
    <n v="8"/>
    <n v="3"/>
    <n v="11"/>
    <n v="0"/>
  </r>
  <r>
    <n v="7998"/>
    <n v="1958"/>
    <n v="67"/>
    <x v="0"/>
    <x v="1"/>
    <x v="0"/>
    <n v="28087"/>
    <n v="1"/>
    <n v="1"/>
    <d v="2012-11-12T00:00:00"/>
    <n v="77"/>
    <n v="53"/>
    <n v="8"/>
    <n v="17"/>
    <n v="13"/>
    <n v="0"/>
    <n v="21"/>
    <n v="91"/>
    <n v="3.2399330651190941E-3"/>
    <s v="Wines"/>
    <n v="3"/>
    <n v="2"/>
    <n v="2"/>
    <n v="2"/>
    <n v="7"/>
    <n v="3"/>
    <n v="11"/>
    <n v="0"/>
  </r>
  <r>
    <n v="6050"/>
    <n v="1975"/>
    <n v="50"/>
    <x v="2"/>
    <x v="0"/>
    <x v="0"/>
    <n v="57036"/>
    <n v="0"/>
    <n v="1"/>
    <d v="2012-11-12T00:00:00"/>
    <n v="33"/>
    <n v="1171"/>
    <n v="43"/>
    <n v="219"/>
    <n v="19"/>
    <n v="14"/>
    <n v="47"/>
    <n v="1466"/>
    <n v="2.5703064731047057E-2"/>
    <s v="Wines"/>
    <n v="4"/>
    <n v="6"/>
    <n v="3"/>
    <n v="13"/>
    <n v="9"/>
    <n v="3"/>
    <n v="11"/>
    <n v="0"/>
  </r>
  <r>
    <n v="4702"/>
    <n v="1964"/>
    <n v="61"/>
    <x v="0"/>
    <x v="3"/>
    <x v="0"/>
    <n v="61839"/>
    <n v="0"/>
    <n v="0"/>
    <d v="2012-12-08T00:00:00"/>
    <n v="20"/>
    <n v="1000"/>
    <n v="155"/>
    <n v="379"/>
    <n v="224"/>
    <n v="17"/>
    <n v="120"/>
    <n v="1775"/>
    <n v="2.8703568945164053E-2"/>
    <s v="Wines"/>
    <n v="1"/>
    <n v="4"/>
    <n v="8"/>
    <n v="4"/>
    <n v="8"/>
    <n v="3"/>
    <n v="11"/>
    <n v="0"/>
  </r>
  <r>
    <n v="6661"/>
    <n v="1974"/>
    <n v="51"/>
    <x v="0"/>
    <x v="0"/>
    <x v="0"/>
    <n v="67445"/>
    <n v="0"/>
    <n v="1"/>
    <d v="2012-12-08T00:00:00"/>
    <n v="63"/>
    <n v="757"/>
    <n v="80"/>
    <n v="217"/>
    <n v="29"/>
    <n v="80"/>
    <n v="11"/>
    <n v="1163"/>
    <n v="1.724368003558455E-2"/>
    <s v="Wines"/>
    <n v="5"/>
    <n v="9"/>
    <n v="6"/>
    <n v="12"/>
    <n v="6"/>
    <n v="3"/>
    <n v="11"/>
    <n v="0"/>
  </r>
  <r>
    <n v="7922"/>
    <n v="1951"/>
    <n v="74"/>
    <x v="3"/>
    <x v="3"/>
    <x v="0"/>
    <n v="64950"/>
    <n v="0"/>
    <n v="1"/>
    <d v="2012-12-08T00:00:00"/>
    <n v="29"/>
    <n v="819"/>
    <n v="0"/>
    <n v="72"/>
    <n v="12"/>
    <n v="0"/>
    <n v="63"/>
    <n v="903"/>
    <n v="1.3903002309468821E-2"/>
    <s v="Wines"/>
    <n v="2"/>
    <n v="11"/>
    <n v="2"/>
    <n v="10"/>
    <n v="7"/>
    <n v="3"/>
    <n v="11"/>
    <n v="0"/>
  </r>
  <r>
    <n v="5462"/>
    <n v="1974"/>
    <n v="51"/>
    <x v="0"/>
    <x v="0"/>
    <x v="0"/>
    <n v="67445"/>
    <n v="0"/>
    <n v="1"/>
    <d v="2012-12-08T00:00:00"/>
    <n v="63"/>
    <n v="757"/>
    <n v="80"/>
    <n v="217"/>
    <n v="29"/>
    <n v="80"/>
    <n v="11"/>
    <n v="1163"/>
    <n v="1.724368003558455E-2"/>
    <s v="Wines"/>
    <n v="5"/>
    <n v="9"/>
    <n v="6"/>
    <n v="12"/>
    <n v="6"/>
    <n v="3"/>
    <n v="11"/>
    <n v="0"/>
  </r>
  <r>
    <n v="10897"/>
    <n v="1974"/>
    <n v="51"/>
    <x v="0"/>
    <x v="0"/>
    <x v="0"/>
    <n v="67445"/>
    <n v="0"/>
    <n v="1"/>
    <d v="2012-12-08T00:00:00"/>
    <n v="63"/>
    <n v="757"/>
    <n v="80"/>
    <n v="217"/>
    <n v="29"/>
    <n v="80"/>
    <n v="11"/>
    <n v="1163"/>
    <n v="1.724368003558455E-2"/>
    <s v="Wines"/>
    <n v="5"/>
    <n v="9"/>
    <n v="6"/>
    <n v="12"/>
    <n v="6"/>
    <n v="3"/>
    <n v="11"/>
    <n v="0"/>
  </r>
  <r>
    <n v="8720"/>
    <n v="1978"/>
    <n v="47"/>
    <x v="2"/>
    <x v="1"/>
    <x v="0"/>
    <s v="NILL"/>
    <n v="0"/>
    <n v="0"/>
    <d v="2012-12-08T00:00:00"/>
    <n v="53"/>
    <n v="32"/>
    <n v="2"/>
    <n v="1607"/>
    <n v="12"/>
    <n v="4"/>
    <n v="22"/>
    <n v="1657"/>
    <e v="#VALUE!"/>
    <s v="MeatProducts"/>
    <n v="0"/>
    <n v="0"/>
    <n v="0"/>
    <n v="1"/>
    <n v="0"/>
    <n v="3"/>
    <n v="11"/>
    <n v="0"/>
  </r>
  <r>
    <n v="8717"/>
    <n v="1975"/>
    <n v="50"/>
    <x v="3"/>
    <x v="0"/>
    <x v="0"/>
    <n v="80427"/>
    <n v="0"/>
    <n v="1"/>
    <d v="2012-12-09T00:00:00"/>
    <n v="56"/>
    <n v="1149"/>
    <n v="71"/>
    <n v="449"/>
    <n v="69"/>
    <n v="71"/>
    <n v="26"/>
    <n v="1809"/>
    <n v="2.2492446566451565E-2"/>
    <s v="Wines"/>
    <n v="1"/>
    <n v="11"/>
    <n v="8"/>
    <n v="8"/>
    <n v="5"/>
    <n v="3"/>
    <n v="11"/>
    <n v="0"/>
  </r>
  <r>
    <n v="10151"/>
    <n v="1960"/>
    <n v="65"/>
    <x v="0"/>
    <x v="2"/>
    <x v="0"/>
    <n v="62204"/>
    <n v="0"/>
    <n v="2"/>
    <d v="2012-12-09T00:00:00"/>
    <n v="38"/>
    <n v="317"/>
    <n v="46"/>
    <n v="247"/>
    <n v="151"/>
    <n v="46"/>
    <n v="139"/>
    <n v="807"/>
    <n v="1.2973442222365121E-2"/>
    <s v="Wines"/>
    <n v="1"/>
    <n v="4"/>
    <n v="5"/>
    <n v="12"/>
    <n v="3"/>
    <n v="3"/>
    <n v="11"/>
    <n v="0"/>
  </r>
  <r>
    <n v="8692"/>
    <n v="1952"/>
    <n v="73"/>
    <x v="0"/>
    <x v="1"/>
    <x v="0"/>
    <n v="43462"/>
    <n v="1"/>
    <n v="1"/>
    <d v="2012-12-09T00:00:00"/>
    <n v="50"/>
    <n v="90"/>
    <n v="17"/>
    <n v="97"/>
    <n v="15"/>
    <n v="6"/>
    <n v="15"/>
    <n v="225"/>
    <n v="5.1769361741291244E-3"/>
    <s v="MeatProducts"/>
    <n v="6"/>
    <n v="4"/>
    <n v="1"/>
    <n v="5"/>
    <n v="8"/>
    <n v="3"/>
    <n v="11"/>
    <n v="0"/>
  </r>
  <r>
    <n v="6818"/>
    <n v="1974"/>
    <n v="51"/>
    <x v="0"/>
    <x v="0"/>
    <x v="0"/>
    <n v="44989"/>
    <n v="0"/>
    <n v="1"/>
    <d v="2012-12-09T00:00:00"/>
    <n v="26"/>
    <n v="98"/>
    <n v="0"/>
    <n v="106"/>
    <n v="49"/>
    <n v="10"/>
    <n v="106"/>
    <n v="263"/>
    <n v="5.845873435728734E-3"/>
    <s v="MeatProducts"/>
    <n v="5"/>
    <n v="5"/>
    <n v="1"/>
    <n v="5"/>
    <n v="6"/>
    <n v="3"/>
    <n v="11"/>
    <n v="0"/>
  </r>
  <r>
    <n v="9204"/>
    <n v="1970"/>
    <n v="55"/>
    <x v="0"/>
    <x v="4"/>
    <x v="0"/>
    <n v="66731"/>
    <n v="0"/>
    <n v="1"/>
    <d v="2012-12-09T00:00:00"/>
    <n v="33"/>
    <n v="371"/>
    <n v="159"/>
    <n v="194"/>
    <n v="58"/>
    <n v="106"/>
    <n v="141"/>
    <n v="888"/>
    <n v="1.3307158591958759E-2"/>
    <s v="Wines"/>
    <n v="4"/>
    <n v="4"/>
    <n v="3"/>
    <n v="6"/>
    <n v="3"/>
    <n v="3"/>
    <n v="11"/>
    <n v="0"/>
  </r>
  <r>
    <n v="9826"/>
    <n v="1972"/>
    <n v="53"/>
    <x v="3"/>
    <x v="3"/>
    <x v="0"/>
    <n v="86857"/>
    <n v="0"/>
    <n v="0"/>
    <d v="2012-12-09T00:00:00"/>
    <n v="96"/>
    <n v="899"/>
    <n v="102"/>
    <n v="838"/>
    <n v="133"/>
    <n v="102"/>
    <n v="40"/>
    <n v="2074"/>
    <n v="2.387832874725123E-2"/>
    <s v="Wines"/>
    <n v="1"/>
    <n v="5"/>
    <n v="6"/>
    <n v="10"/>
    <n v="2"/>
    <n v="3"/>
    <n v="11"/>
    <n v="1"/>
  </r>
  <r>
    <n v="5830"/>
    <n v="1972"/>
    <n v="53"/>
    <x v="3"/>
    <x v="3"/>
    <x v="0"/>
    <n v="86857"/>
    <n v="0"/>
    <n v="0"/>
    <d v="2012-12-09T00:00:00"/>
    <n v="96"/>
    <n v="899"/>
    <n v="102"/>
    <n v="838"/>
    <n v="133"/>
    <n v="102"/>
    <n v="40"/>
    <n v="2074"/>
    <n v="2.387832874725123E-2"/>
    <s v="Wines"/>
    <n v="1"/>
    <n v="5"/>
    <n v="6"/>
    <n v="10"/>
    <n v="2"/>
    <n v="3"/>
    <n v="11"/>
    <n v="1"/>
  </r>
  <r>
    <n v="4415"/>
    <n v="1961"/>
    <n v="64"/>
    <x v="0"/>
    <x v="0"/>
    <x v="0"/>
    <n v="16860"/>
    <n v="1"/>
    <n v="1"/>
    <d v="2012-12-09T00:00:00"/>
    <n v="19"/>
    <n v="10"/>
    <n v="4"/>
    <n v="4"/>
    <n v="3"/>
    <n v="3"/>
    <n v="14"/>
    <n v="24"/>
    <n v="1.4234875444839859E-3"/>
    <s v="GoldProds"/>
    <n v="3"/>
    <n v="1"/>
    <n v="1"/>
    <n v="3"/>
    <n v="7"/>
    <n v="3"/>
    <n v="11"/>
    <n v="0"/>
  </r>
  <r>
    <n v="7807"/>
    <n v="1974"/>
    <n v="51"/>
    <x v="0"/>
    <x v="0"/>
    <x v="0"/>
    <n v="44989"/>
    <n v="0"/>
    <n v="1"/>
    <d v="2012-12-09T00:00:00"/>
    <n v="26"/>
    <n v="98"/>
    <n v="0"/>
    <n v="106"/>
    <n v="49"/>
    <n v="10"/>
    <n v="106"/>
    <n v="263"/>
    <n v="5.845873435728734E-3"/>
    <s v="MeatProducts"/>
    <n v="5"/>
    <n v="5"/>
    <n v="1"/>
    <n v="5"/>
    <n v="6"/>
    <n v="3"/>
    <n v="11"/>
    <n v="0"/>
  </r>
  <r>
    <n v="7872"/>
    <n v="1975"/>
    <n v="50"/>
    <x v="3"/>
    <x v="0"/>
    <x v="0"/>
    <n v="86836"/>
    <n v="0"/>
    <n v="0"/>
    <d v="2012-12-09T00:00:00"/>
    <n v="7"/>
    <n v="179"/>
    <n v="21"/>
    <n v="273"/>
    <n v="0"/>
    <n v="21"/>
    <n v="63"/>
    <n v="494"/>
    <n v="5.6888847943249348E-3"/>
    <s v="MeatProducts"/>
    <n v="1"/>
    <n v="6"/>
    <n v="10"/>
    <n v="6"/>
    <n v="5"/>
    <n v="3"/>
    <n v="11"/>
    <n v="1"/>
  </r>
  <r>
    <n v="8832"/>
    <n v="1976"/>
    <n v="49"/>
    <x v="1"/>
    <x v="1"/>
    <x v="0"/>
    <n v="37509"/>
    <n v="1"/>
    <n v="0"/>
    <d v="2012-12-09T00:00:00"/>
    <n v="24"/>
    <n v="37"/>
    <n v="5"/>
    <n v="56"/>
    <n v="12"/>
    <n v="8"/>
    <n v="5"/>
    <n v="118"/>
    <n v="3.1459116478711776E-3"/>
    <s v="MeatProducts"/>
    <n v="2"/>
    <n v="3"/>
    <n v="0"/>
    <n v="4"/>
    <n v="7"/>
    <n v="3"/>
    <n v="11"/>
    <n v="0"/>
  </r>
  <r>
    <n v="7503"/>
    <n v="1976"/>
    <n v="49"/>
    <x v="0"/>
    <x v="3"/>
    <x v="0"/>
    <n v="75825"/>
    <n v="0"/>
    <n v="0"/>
    <d v="2012-12-10T00:00:00"/>
    <n v="40"/>
    <n v="1032"/>
    <n v="105"/>
    <n v="779"/>
    <n v="137"/>
    <n v="105"/>
    <n v="51"/>
    <n v="2158"/>
    <n v="2.846027035938015E-2"/>
    <s v="Wines"/>
    <n v="0"/>
    <n v="5"/>
    <n v="8"/>
    <n v="9"/>
    <n v="4"/>
    <n v="3"/>
    <n v="11"/>
    <n v="1"/>
  </r>
  <r>
    <n v="3710"/>
    <n v="1984"/>
    <n v="41"/>
    <x v="3"/>
    <x v="3"/>
    <x v="0"/>
    <n v="39684"/>
    <n v="1"/>
    <n v="0"/>
    <d v="2012-12-10T00:00:00"/>
    <n v="41"/>
    <n v="19"/>
    <n v="0"/>
    <n v="35"/>
    <n v="6"/>
    <n v="4"/>
    <n v="17"/>
    <n v="64"/>
    <n v="1.6127406511440379E-3"/>
    <s v="MeatProducts"/>
    <n v="2"/>
    <n v="2"/>
    <n v="1"/>
    <n v="2"/>
    <n v="7"/>
    <n v="3"/>
    <n v="11"/>
    <n v="1"/>
  </r>
  <r>
    <n v="7011"/>
    <n v="1973"/>
    <n v="52"/>
    <x v="0"/>
    <x v="0"/>
    <x v="0"/>
    <n v="33471"/>
    <n v="1"/>
    <n v="0"/>
    <d v="2012-12-10T00:00:00"/>
    <n v="47"/>
    <n v="43"/>
    <n v="2"/>
    <n v="27"/>
    <n v="0"/>
    <n v="9"/>
    <n v="12"/>
    <n v="81"/>
    <n v="2.4200053777897286E-3"/>
    <s v="Wines"/>
    <n v="3"/>
    <n v="3"/>
    <n v="0"/>
    <n v="4"/>
    <n v="7"/>
    <n v="3"/>
    <n v="11"/>
    <n v="0"/>
  </r>
  <r>
    <n v="6613"/>
    <n v="1970"/>
    <n v="55"/>
    <x v="1"/>
    <x v="0"/>
    <x v="0"/>
    <n v="44511"/>
    <n v="1"/>
    <n v="0"/>
    <d v="2012-12-10T00:00:00"/>
    <n v="39"/>
    <n v="513"/>
    <n v="7"/>
    <n v="133"/>
    <n v="46"/>
    <n v="14"/>
    <n v="14"/>
    <n v="713"/>
    <n v="1.6018512277863897E-2"/>
    <s v="Wines"/>
    <n v="6"/>
    <n v="8"/>
    <n v="4"/>
    <n v="8"/>
    <n v="8"/>
    <n v="3"/>
    <n v="11"/>
    <n v="0"/>
  </r>
  <r>
    <n v="3661"/>
    <n v="1995"/>
    <n v="30"/>
    <x v="2"/>
    <x v="3"/>
    <x v="1"/>
    <n v="80617"/>
    <n v="0"/>
    <n v="0"/>
    <d v="2012-12-10T00:00:00"/>
    <n v="42"/>
    <n v="594"/>
    <n v="51"/>
    <n v="631"/>
    <n v="72"/>
    <n v="55"/>
    <n v="32"/>
    <n v="1403"/>
    <n v="1.7403277224406762E-2"/>
    <s v="MeatProducts"/>
    <n v="1"/>
    <n v="4"/>
    <n v="6"/>
    <n v="8"/>
    <n v="2"/>
    <n v="3"/>
    <n v="11"/>
    <n v="0"/>
  </r>
  <r>
    <n v="4099"/>
    <n v="1972"/>
    <n v="53"/>
    <x v="0"/>
    <x v="0"/>
    <x v="0"/>
    <n v="30675"/>
    <n v="1"/>
    <n v="0"/>
    <d v="2012-12-11T00:00:00"/>
    <n v="14"/>
    <n v="10"/>
    <n v="2"/>
    <n v="16"/>
    <n v="11"/>
    <n v="2"/>
    <n v="21"/>
    <n v="41"/>
    <n v="1.3365933170334148E-3"/>
    <s v="GoldProds"/>
    <n v="1"/>
    <n v="1"/>
    <n v="0"/>
    <n v="3"/>
    <n v="8"/>
    <n v="3"/>
    <n v="11"/>
    <n v="0"/>
  </r>
  <r>
    <n v="10995"/>
    <n v="1988"/>
    <n v="37"/>
    <x v="2"/>
    <x v="0"/>
    <x v="0"/>
    <n v="15716"/>
    <n v="1"/>
    <n v="0"/>
    <d v="2012-12-11T00:00:00"/>
    <n v="8"/>
    <n v="16"/>
    <n v="5"/>
    <n v="30"/>
    <n v="8"/>
    <n v="7"/>
    <n v="26"/>
    <n v="66"/>
    <n v="4.1995418681598368E-3"/>
    <s v="MeatProducts"/>
    <n v="3"/>
    <n v="3"/>
    <n v="0"/>
    <n v="4"/>
    <n v="8"/>
    <n v="3"/>
    <n v="11"/>
    <n v="0"/>
  </r>
  <r>
    <n v="2975"/>
    <n v="1976"/>
    <n v="49"/>
    <x v="0"/>
    <x v="1"/>
    <x v="0"/>
    <n v="85606"/>
    <n v="0"/>
    <n v="1"/>
    <d v="2012-12-11T00:00:00"/>
    <n v="89"/>
    <n v="717"/>
    <n v="42"/>
    <n v="864"/>
    <n v="219"/>
    <n v="30"/>
    <n v="84"/>
    <n v="1872"/>
    <n v="2.186762610097423E-2"/>
    <s v="MeatProducts"/>
    <n v="2"/>
    <n v="6"/>
    <n v="7"/>
    <n v="9"/>
    <n v="3"/>
    <n v="3"/>
    <n v="11"/>
    <n v="0"/>
  </r>
  <r>
    <n v="9215"/>
    <n v="1980"/>
    <n v="45"/>
    <x v="3"/>
    <x v="0"/>
    <x v="0"/>
    <n v="43974"/>
    <n v="1"/>
    <n v="0"/>
    <d v="2012-12-12T00:00:00"/>
    <n v="19"/>
    <n v="378"/>
    <n v="0"/>
    <n v="101"/>
    <n v="0"/>
    <n v="0"/>
    <n v="72"/>
    <n v="479"/>
    <n v="1.0892800291081093E-2"/>
    <s v="Wines"/>
    <n v="5"/>
    <n v="6"/>
    <n v="4"/>
    <n v="6"/>
    <n v="7"/>
    <n v="3"/>
    <n v="11"/>
    <n v="0"/>
  </r>
  <r>
    <n v="6184"/>
    <n v="1969"/>
    <n v="56"/>
    <x v="3"/>
    <x v="0"/>
    <x v="0"/>
    <n v="68462"/>
    <n v="0"/>
    <n v="0"/>
    <d v="2012-12-12T00:00:00"/>
    <n v="6"/>
    <n v="561"/>
    <n v="64"/>
    <n v="785"/>
    <n v="84"/>
    <n v="128"/>
    <n v="48"/>
    <n v="1622"/>
    <n v="2.3691975110280157E-2"/>
    <s v="MeatProducts"/>
    <n v="1"/>
    <n v="3"/>
    <n v="3"/>
    <n v="8"/>
    <n v="1"/>
    <n v="3"/>
    <n v="11"/>
    <n v="0"/>
  </r>
  <r>
    <n v="6878"/>
    <n v="1954"/>
    <n v="71"/>
    <x v="0"/>
    <x v="4"/>
    <x v="0"/>
    <n v="27421"/>
    <n v="0"/>
    <n v="0"/>
    <d v="2012-12-12T00:00:00"/>
    <n v="14"/>
    <n v="43"/>
    <n v="12"/>
    <n v="96"/>
    <n v="78"/>
    <n v="40"/>
    <n v="55"/>
    <n v="269"/>
    <n v="9.8099996353159993E-3"/>
    <s v="MeatProducts"/>
    <n v="3"/>
    <n v="4"/>
    <n v="1"/>
    <n v="6"/>
    <n v="7"/>
    <n v="3"/>
    <n v="11"/>
    <n v="0"/>
  </r>
  <r>
    <n v="7627"/>
    <n v="1975"/>
    <n v="50"/>
    <x v="1"/>
    <x v="0"/>
    <x v="0"/>
    <n v="92163"/>
    <n v="0"/>
    <n v="0"/>
    <d v="2012-12-12T00:00:00"/>
    <n v="25"/>
    <n v="817"/>
    <n v="183"/>
    <n v="797"/>
    <n v="106"/>
    <n v="163"/>
    <n v="20"/>
    <n v="2066"/>
    <n v="2.2416805008517518E-2"/>
    <s v="Wines"/>
    <n v="0"/>
    <n v="5"/>
    <n v="11"/>
    <n v="5"/>
    <n v="2"/>
    <n v="3"/>
    <n v="11"/>
    <n v="1"/>
  </r>
  <r>
    <n v="9224"/>
    <n v="1972"/>
    <n v="53"/>
    <x v="3"/>
    <x v="3"/>
    <x v="0"/>
    <n v="55260"/>
    <n v="0"/>
    <n v="1"/>
    <d v="2012-12-12T00:00:00"/>
    <n v="81"/>
    <n v="825"/>
    <n v="8"/>
    <n v="53"/>
    <n v="11"/>
    <n v="0"/>
    <n v="242"/>
    <n v="897"/>
    <n v="1.6232356134636264E-2"/>
    <s v="Wines"/>
    <n v="2"/>
    <n v="8"/>
    <n v="10"/>
    <n v="5"/>
    <n v="6"/>
    <n v="3"/>
    <n v="11"/>
    <n v="0"/>
  </r>
  <r>
    <n v="5621"/>
    <n v="1969"/>
    <n v="56"/>
    <x v="0"/>
    <x v="0"/>
    <x v="0"/>
    <n v="48752"/>
    <n v="1"/>
    <n v="1"/>
    <d v="2012-12-12T00:00:00"/>
    <n v="8"/>
    <n v="73"/>
    <n v="57"/>
    <n v="100"/>
    <n v="71"/>
    <n v="15"/>
    <n v="0"/>
    <n v="316"/>
    <n v="6.4817853626517883E-3"/>
    <s v="MeatProducts"/>
    <n v="5"/>
    <n v="6"/>
    <n v="1"/>
    <n v="5"/>
    <n v="9"/>
    <n v="3"/>
    <n v="11"/>
    <n v="1"/>
  </r>
  <r>
    <n v="8162"/>
    <n v="1956"/>
    <n v="69"/>
    <x v="1"/>
    <x v="1"/>
    <x v="0"/>
    <n v="14661"/>
    <n v="0"/>
    <n v="0"/>
    <d v="2013-01-01T00:00:00"/>
    <n v="88"/>
    <n v="4"/>
    <n v="1"/>
    <n v="11"/>
    <n v="6"/>
    <n v="2"/>
    <n v="2"/>
    <n v="24"/>
    <n v="1.6369961121342337E-3"/>
    <s v="MeatProducts"/>
    <n v="1"/>
    <n v="1"/>
    <n v="0"/>
    <n v="3"/>
    <n v="6"/>
    <n v="3"/>
    <n v="11"/>
    <n v="0"/>
  </r>
  <r>
    <n v="10637"/>
    <n v="1964"/>
    <n v="61"/>
    <x v="0"/>
    <x v="0"/>
    <x v="0"/>
    <n v="40800"/>
    <n v="1"/>
    <n v="2"/>
    <d v="2013-01-01T00:00:00"/>
    <n v="77"/>
    <n v="24"/>
    <n v="0"/>
    <n v="27"/>
    <n v="8"/>
    <n v="30"/>
    <n v="10"/>
    <n v="89"/>
    <n v="2.181372549019608E-3"/>
    <s v="Sweet"/>
    <n v="2"/>
    <n v="3"/>
    <n v="0"/>
    <n v="3"/>
    <n v="7"/>
    <n v="3"/>
    <n v="11"/>
    <n v="0"/>
  </r>
  <r>
    <n v="7261"/>
    <n v="1971"/>
    <n v="54"/>
    <x v="0"/>
    <x v="1"/>
    <x v="0"/>
    <n v="34600"/>
    <n v="1"/>
    <n v="1"/>
    <d v="2013-01-01T00:00:00"/>
    <n v="8"/>
    <n v="199"/>
    <n v="33"/>
    <n v="60"/>
    <n v="8"/>
    <n v="3"/>
    <n v="15"/>
    <n v="303"/>
    <n v="8.7572254335260124E-3"/>
    <s v="Wines"/>
    <n v="5"/>
    <n v="5"/>
    <n v="2"/>
    <n v="5"/>
    <n v="8"/>
    <n v="3"/>
    <n v="11"/>
    <n v="1"/>
  </r>
  <r>
    <n v="2452"/>
    <n v="1971"/>
    <n v="54"/>
    <x v="0"/>
    <x v="1"/>
    <x v="0"/>
    <n v="34600"/>
    <n v="1"/>
    <n v="1"/>
    <d v="2013-01-01T00:00:00"/>
    <n v="8"/>
    <n v="199"/>
    <n v="33"/>
    <n v="60"/>
    <n v="8"/>
    <n v="3"/>
    <n v="15"/>
    <n v="303"/>
    <n v="8.7572254335260124E-3"/>
    <s v="Wines"/>
    <n v="5"/>
    <n v="5"/>
    <n v="2"/>
    <n v="5"/>
    <n v="8"/>
    <n v="3"/>
    <n v="11"/>
    <n v="1"/>
  </r>
  <r>
    <n v="2968"/>
    <n v="1943"/>
    <n v="82"/>
    <x v="3"/>
    <x v="2"/>
    <x v="0"/>
    <n v="48948"/>
    <n v="0"/>
    <n v="0"/>
    <d v="2013-01-02T00:00:00"/>
    <n v="53"/>
    <n v="437"/>
    <n v="8"/>
    <n v="206"/>
    <n v="160"/>
    <n v="49"/>
    <n v="42"/>
    <n v="860"/>
    <n v="1.7569665767753536E-2"/>
    <s v="Wines"/>
    <n v="2"/>
    <n v="7"/>
    <n v="10"/>
    <n v="5"/>
    <n v="6"/>
    <n v="3"/>
    <n v="11"/>
    <n v="1"/>
  </r>
  <r>
    <n v="8800"/>
    <n v="1943"/>
    <n v="82"/>
    <x v="3"/>
    <x v="2"/>
    <x v="0"/>
    <n v="48948"/>
    <n v="0"/>
    <n v="0"/>
    <d v="2013-01-02T00:00:00"/>
    <n v="53"/>
    <n v="437"/>
    <n v="8"/>
    <n v="206"/>
    <n v="160"/>
    <n v="49"/>
    <n v="42"/>
    <n v="860"/>
    <n v="1.7569665767753536E-2"/>
    <s v="Wines"/>
    <n v="2"/>
    <n v="7"/>
    <n v="10"/>
    <n v="5"/>
    <n v="6"/>
    <n v="3"/>
    <n v="11"/>
    <n v="1"/>
  </r>
  <r>
    <n v="7124"/>
    <n v="1968"/>
    <n v="57"/>
    <x v="0"/>
    <x v="2"/>
    <x v="0"/>
    <n v="36997"/>
    <n v="1"/>
    <n v="1"/>
    <d v="2013-01-02T00:00:00"/>
    <n v="72"/>
    <n v="43"/>
    <n v="4"/>
    <n v="12"/>
    <n v="8"/>
    <n v="0"/>
    <n v="27"/>
    <n v="67"/>
    <n v="1.8109576452144769E-3"/>
    <s v="Wines"/>
    <n v="5"/>
    <n v="2"/>
    <n v="1"/>
    <n v="4"/>
    <n v="5"/>
    <n v="3"/>
    <n v="11"/>
    <n v="0"/>
  </r>
  <r>
    <n v="448"/>
    <n v="1978"/>
    <n v="47"/>
    <x v="3"/>
    <x v="3"/>
    <x v="0"/>
    <n v="54880"/>
    <n v="1"/>
    <n v="0"/>
    <d v="2013-01-03T00:00:00"/>
    <n v="57"/>
    <n v="308"/>
    <n v="85"/>
    <n v="137"/>
    <n v="102"/>
    <n v="45"/>
    <n v="118"/>
    <n v="677"/>
    <n v="1.2336005830903791E-2"/>
    <s v="Wines"/>
    <n v="2"/>
    <n v="6"/>
    <n v="2"/>
    <n v="11"/>
    <n v="5"/>
    <n v="3"/>
    <n v="11"/>
    <n v="0"/>
  </r>
  <r>
    <n v="1524"/>
    <n v="1983"/>
    <n v="42"/>
    <x v="2"/>
    <x v="3"/>
    <x v="0"/>
    <n v="81698"/>
    <n v="0"/>
    <n v="0"/>
    <d v="2013-01-03T00:00:00"/>
    <n v="1"/>
    <n v="709"/>
    <n v="45"/>
    <n v="115"/>
    <n v="30"/>
    <n v="160"/>
    <n v="45"/>
    <n v="1059"/>
    <n v="1.2962373619917256E-2"/>
    <s v="Wines"/>
    <n v="1"/>
    <n v="8"/>
    <n v="2"/>
    <n v="5"/>
    <n v="5"/>
    <n v="3"/>
    <n v="11"/>
    <n v="1"/>
  </r>
  <r>
    <n v="7042"/>
    <n v="1983"/>
    <n v="42"/>
    <x v="0"/>
    <x v="0"/>
    <x v="0"/>
    <n v="36790"/>
    <n v="0"/>
    <n v="0"/>
    <d v="2013-01-03T00:00:00"/>
    <n v="14"/>
    <n v="3"/>
    <n v="3"/>
    <n v="14"/>
    <n v="15"/>
    <n v="21"/>
    <n v="10"/>
    <n v="56"/>
    <n v="1.5221527589018755E-3"/>
    <s v="Sweet"/>
    <n v="1"/>
    <n v="2"/>
    <n v="1"/>
    <n v="2"/>
    <n v="9"/>
    <n v="3"/>
    <n v="11"/>
    <n v="1"/>
  </r>
  <r>
    <n v="3225"/>
    <n v="1984"/>
    <n v="41"/>
    <x v="1"/>
    <x v="0"/>
    <x v="0"/>
    <n v="42207"/>
    <n v="1"/>
    <n v="0"/>
    <d v="2013-01-04T00:00:00"/>
    <n v="71"/>
    <n v="116"/>
    <n v="11"/>
    <n v="72"/>
    <n v="3"/>
    <n v="17"/>
    <n v="46"/>
    <n v="219"/>
    <n v="5.1887127727628119E-3"/>
    <s v="Wines"/>
    <n v="4"/>
    <n v="4"/>
    <n v="1"/>
    <n v="5"/>
    <n v="6"/>
    <n v="3"/>
    <n v="11"/>
    <n v="1"/>
  </r>
  <r>
    <n v="1456"/>
    <n v="1979"/>
    <n v="46"/>
    <x v="0"/>
    <x v="3"/>
    <x v="0"/>
    <n v="60474"/>
    <n v="0"/>
    <n v="1"/>
    <d v="2013-01-04T00:00:00"/>
    <n v="25"/>
    <n v="265"/>
    <n v="199"/>
    <n v="303"/>
    <n v="234"/>
    <n v="9"/>
    <n v="170"/>
    <n v="1010"/>
    <n v="1.6701392333895559E-2"/>
    <s v="MeatProducts"/>
    <n v="7"/>
    <n v="10"/>
    <n v="2"/>
    <n v="12"/>
    <n v="7"/>
    <n v="3"/>
    <n v="11"/>
    <n v="0"/>
  </r>
  <r>
    <n v="8825"/>
    <n v="1962"/>
    <n v="63"/>
    <x v="0"/>
    <x v="1"/>
    <x v="0"/>
    <n v="51195"/>
    <n v="1"/>
    <n v="1"/>
    <d v="2013-01-04T00:00:00"/>
    <n v="46"/>
    <n v="230"/>
    <n v="14"/>
    <n v="156"/>
    <n v="82"/>
    <n v="24"/>
    <n v="58"/>
    <n v="506"/>
    <n v="9.8837777126672532E-3"/>
    <s v="Wines"/>
    <n v="8"/>
    <n v="9"/>
    <n v="2"/>
    <n v="5"/>
    <n v="8"/>
    <n v="3"/>
    <n v="11"/>
    <n v="0"/>
  </r>
  <r>
    <n v="10475"/>
    <n v="1970"/>
    <n v="55"/>
    <x v="1"/>
    <x v="1"/>
    <x v="0"/>
    <s v="NILL"/>
    <n v="0"/>
    <n v="1"/>
    <d v="2013-01-04T00:00:00"/>
    <n v="39"/>
    <n v="187"/>
    <n v="5"/>
    <n v="65"/>
    <n v="26"/>
    <n v="20"/>
    <n v="14"/>
    <n v="303"/>
    <e v="#VALUE!"/>
    <s v="Wines"/>
    <n v="2"/>
    <n v="4"/>
    <n v="2"/>
    <n v="6"/>
    <n v="5"/>
    <n v="3"/>
    <n v="11"/>
    <n v="0"/>
  </r>
  <r>
    <n v="2849"/>
    <n v="1979"/>
    <n v="46"/>
    <x v="0"/>
    <x v="3"/>
    <x v="0"/>
    <n v="60474"/>
    <n v="0"/>
    <n v="1"/>
    <d v="2013-01-04T00:00:00"/>
    <n v="25"/>
    <n v="265"/>
    <n v="199"/>
    <n v="303"/>
    <n v="234"/>
    <n v="9"/>
    <n v="170"/>
    <n v="1010"/>
    <n v="1.6701392333895559E-2"/>
    <s v="MeatProducts"/>
    <n v="7"/>
    <n v="10"/>
    <n v="2"/>
    <n v="12"/>
    <n v="7"/>
    <n v="3"/>
    <n v="11"/>
    <n v="0"/>
  </r>
  <r>
    <n v="10095"/>
    <n v="1975"/>
    <n v="50"/>
    <x v="3"/>
    <x v="2"/>
    <x v="0"/>
    <n v="74165"/>
    <n v="0"/>
    <n v="0"/>
    <d v="2013-01-05T00:00:00"/>
    <n v="9"/>
    <n v="1001"/>
    <n v="12"/>
    <n v="240"/>
    <n v="16"/>
    <n v="12"/>
    <n v="12"/>
    <n v="1281"/>
    <n v="1.7272298253893346E-2"/>
    <s v="Wines"/>
    <n v="1"/>
    <n v="5"/>
    <n v="4"/>
    <n v="10"/>
    <n v="2"/>
    <n v="3"/>
    <n v="11"/>
    <n v="0"/>
  </r>
  <r>
    <n v="4207"/>
    <n v="1981"/>
    <n v="44"/>
    <x v="3"/>
    <x v="0"/>
    <x v="0"/>
    <n v="87171"/>
    <n v="0"/>
    <n v="0"/>
    <d v="2013-01-05T00:00:00"/>
    <n v="27"/>
    <n v="1001"/>
    <n v="44"/>
    <n v="107"/>
    <n v="58"/>
    <n v="44"/>
    <n v="44"/>
    <n v="1254"/>
    <n v="1.438551811955811E-2"/>
    <s v="Wines"/>
    <n v="1"/>
    <n v="6"/>
    <n v="7"/>
    <n v="11"/>
    <n v="2"/>
    <n v="3"/>
    <n v="11"/>
    <n v="0"/>
  </r>
  <r>
    <n v="1172"/>
    <n v="1983"/>
    <n v="42"/>
    <x v="3"/>
    <x v="0"/>
    <x v="0"/>
    <n v="92491"/>
    <n v="0"/>
    <n v="0"/>
    <d v="2013-01-05T00:00:00"/>
    <n v="71"/>
    <n v="979"/>
    <n v="44"/>
    <n v="935"/>
    <n v="29"/>
    <n v="25"/>
    <n v="22"/>
    <n v="2012"/>
    <n v="2.1753467904985349E-2"/>
    <s v="Wines"/>
    <n v="1"/>
    <n v="7"/>
    <n v="5"/>
    <n v="12"/>
    <n v="3"/>
    <n v="3"/>
    <n v="11"/>
    <n v="1"/>
  </r>
  <r>
    <n v="2565"/>
    <n v="1955"/>
    <n v="70"/>
    <x v="1"/>
    <x v="2"/>
    <x v="0"/>
    <n v="70638"/>
    <n v="0"/>
    <n v="0"/>
    <d v="2013-01-06T00:00:00"/>
    <n v="69"/>
    <n v="1016"/>
    <n v="12"/>
    <n v="215"/>
    <n v="16"/>
    <n v="12"/>
    <n v="63"/>
    <n v="1271"/>
    <n v="1.7993148163877801E-2"/>
    <s v="Wines"/>
    <n v="1"/>
    <n v="4"/>
    <n v="5"/>
    <n v="10"/>
    <n v="3"/>
    <n v="3"/>
    <n v="11"/>
    <n v="0"/>
  </r>
  <r>
    <n v="5872"/>
    <n v="1951"/>
    <n v="74"/>
    <x v="0"/>
    <x v="3"/>
    <x v="0"/>
    <n v="60689"/>
    <n v="0"/>
    <n v="1"/>
    <d v="2013-01-06T00:00:00"/>
    <n v="23"/>
    <n v="240"/>
    <n v="90"/>
    <n v="216"/>
    <n v="63"/>
    <n v="6"/>
    <n v="24"/>
    <n v="615"/>
    <n v="1.0133632124437707E-2"/>
    <s v="Wines"/>
    <n v="4"/>
    <n v="4"/>
    <n v="4"/>
    <n v="10"/>
    <n v="3"/>
    <n v="3"/>
    <n v="11"/>
    <n v="0"/>
  </r>
  <r>
    <n v="2795"/>
    <n v="1958"/>
    <n v="67"/>
    <x v="1"/>
    <x v="3"/>
    <x v="0"/>
    <n v="30523"/>
    <n v="2"/>
    <n v="1"/>
    <d v="2013-01-07T00:00:00"/>
    <n v="0"/>
    <n v="5"/>
    <n v="0"/>
    <n v="3"/>
    <n v="0"/>
    <n v="0"/>
    <n v="5"/>
    <n v="8"/>
    <n v="2.6209743472135769E-4"/>
    <s v="Wines"/>
    <n v="1"/>
    <n v="1"/>
    <n v="0"/>
    <n v="2"/>
    <n v="7"/>
    <n v="3"/>
    <n v="11"/>
    <n v="0"/>
  </r>
  <r>
    <n v="520"/>
    <n v="1974"/>
    <n v="51"/>
    <x v="0"/>
    <x v="0"/>
    <x v="0"/>
    <n v="34421"/>
    <n v="1"/>
    <n v="0"/>
    <d v="2013-01-07T00:00:00"/>
    <n v="81"/>
    <n v="3"/>
    <n v="3"/>
    <n v="7"/>
    <n v="6"/>
    <n v="2"/>
    <n v="9"/>
    <n v="21"/>
    <n v="6.1009267598268499E-4"/>
    <s v="GoldProds"/>
    <n v="1"/>
    <n v="1"/>
    <n v="0"/>
    <n v="2"/>
    <n v="7"/>
    <n v="3"/>
    <n v="11"/>
    <n v="0"/>
  </r>
  <r>
    <n v="8372"/>
    <n v="1974"/>
    <n v="51"/>
    <x v="0"/>
    <x v="0"/>
    <x v="0"/>
    <n v="34421"/>
    <n v="1"/>
    <n v="0"/>
    <d v="2013-01-07T00:00:00"/>
    <n v="81"/>
    <n v="3"/>
    <n v="3"/>
    <n v="7"/>
    <n v="6"/>
    <n v="2"/>
    <n v="9"/>
    <n v="21"/>
    <n v="6.1009267598268499E-4"/>
    <s v="GoldProds"/>
    <n v="1"/>
    <n v="1"/>
    <n v="0"/>
    <n v="2"/>
    <n v="7"/>
    <n v="3"/>
    <n v="11"/>
    <n v="0"/>
  </r>
  <r>
    <n v="1029"/>
    <n v="1970"/>
    <n v="55"/>
    <x v="3"/>
    <x v="1"/>
    <x v="0"/>
    <n v="64413"/>
    <n v="0"/>
    <n v="1"/>
    <d v="2013-01-08T00:00:00"/>
    <n v="27"/>
    <n v="200"/>
    <n v="5"/>
    <n v="44"/>
    <n v="0"/>
    <n v="10"/>
    <n v="20"/>
    <n v="259"/>
    <n v="4.0209274525328737E-3"/>
    <s v="Wines"/>
    <n v="1"/>
    <n v="5"/>
    <n v="1"/>
    <n v="5"/>
    <n v="5"/>
    <n v="3"/>
    <n v="11"/>
    <n v="0"/>
  </r>
  <r>
    <n v="7761"/>
    <n v="1978"/>
    <n v="47"/>
    <x v="2"/>
    <x v="1"/>
    <x v="0"/>
    <n v="38702"/>
    <n v="1"/>
    <n v="0"/>
    <d v="2013-01-08T00:00:00"/>
    <n v="71"/>
    <n v="13"/>
    <n v="11"/>
    <n v="24"/>
    <n v="13"/>
    <n v="8"/>
    <n v="40"/>
    <n v="69"/>
    <n v="1.7828535992971939E-3"/>
    <s v="GoldProds"/>
    <n v="2"/>
    <n v="3"/>
    <n v="0"/>
    <n v="4"/>
    <n v="6"/>
    <n v="3"/>
    <n v="11"/>
    <n v="0"/>
  </r>
  <r>
    <n v="10175"/>
    <n v="1958"/>
    <n v="67"/>
    <x v="3"/>
    <x v="2"/>
    <x v="0"/>
    <n v="32173"/>
    <n v="0"/>
    <n v="1"/>
    <d v="2013-01-08T00:00:00"/>
    <n v="0"/>
    <n v="18"/>
    <n v="0"/>
    <n v="2"/>
    <n v="0"/>
    <n v="0"/>
    <n v="2"/>
    <n v="20"/>
    <n v="6.2163926273583439E-4"/>
    <s v="Wines"/>
    <n v="1"/>
    <n v="1"/>
    <n v="0"/>
    <n v="3"/>
    <n v="4"/>
    <n v="3"/>
    <n v="11"/>
    <n v="0"/>
  </r>
  <r>
    <n v="2681"/>
    <n v="1984"/>
    <n v="41"/>
    <x v="2"/>
    <x v="0"/>
    <x v="0"/>
    <n v="65370"/>
    <n v="0"/>
    <n v="0"/>
    <d v="2013-01-08T00:00:00"/>
    <n v="1"/>
    <n v="71"/>
    <n v="22"/>
    <n v="112"/>
    <n v="138"/>
    <n v="89"/>
    <n v="29"/>
    <n v="432"/>
    <n v="6.6085360256998623E-3"/>
    <s v="FishProducts"/>
    <n v="1"/>
    <n v="2"/>
    <n v="3"/>
    <n v="13"/>
    <n v="1"/>
    <n v="3"/>
    <n v="11"/>
    <n v="0"/>
  </r>
  <r>
    <n v="977"/>
    <n v="1957"/>
    <n v="68"/>
    <x v="0"/>
    <x v="1"/>
    <x v="0"/>
    <n v="47320"/>
    <n v="0"/>
    <n v="1"/>
    <d v="2013-01-08T00:00:00"/>
    <n v="10"/>
    <n v="200"/>
    <n v="19"/>
    <n v="111"/>
    <n v="50"/>
    <n v="15"/>
    <n v="19"/>
    <n v="395"/>
    <n v="8.347421808960271E-3"/>
    <s v="Wines"/>
    <n v="6"/>
    <n v="5"/>
    <n v="1"/>
    <n v="8"/>
    <n v="6"/>
    <n v="3"/>
    <n v="11"/>
    <n v="0"/>
  </r>
  <r>
    <n v="20"/>
    <n v="1965"/>
    <n v="60"/>
    <x v="2"/>
    <x v="0"/>
    <x v="0"/>
    <n v="46891"/>
    <n v="0"/>
    <n v="1"/>
    <d v="2013-01-09T00:00:00"/>
    <n v="91"/>
    <n v="43"/>
    <n v="12"/>
    <n v="23"/>
    <n v="29"/>
    <n v="15"/>
    <n v="61"/>
    <n v="122"/>
    <n v="2.6017785929069543E-3"/>
    <s v="GoldProds"/>
    <n v="1"/>
    <n v="2"/>
    <n v="1"/>
    <n v="4"/>
    <n v="4"/>
    <n v="3"/>
    <n v="11"/>
    <n v="0"/>
  </r>
  <r>
    <n v="7034"/>
    <n v="1978"/>
    <n v="47"/>
    <x v="2"/>
    <x v="0"/>
    <x v="0"/>
    <n v="25804"/>
    <n v="1"/>
    <n v="0"/>
    <d v="2013-01-09T00:00:00"/>
    <n v="34"/>
    <n v="8"/>
    <n v="7"/>
    <n v="9"/>
    <n v="13"/>
    <n v="6"/>
    <n v="12"/>
    <n v="43"/>
    <n v="1.6664083087893349E-3"/>
    <s v="FishProducts"/>
    <n v="2"/>
    <n v="2"/>
    <n v="0"/>
    <n v="3"/>
    <n v="8"/>
    <n v="3"/>
    <n v="11"/>
    <n v="0"/>
  </r>
  <r>
    <n v="2246"/>
    <n v="1965"/>
    <n v="60"/>
    <x v="2"/>
    <x v="0"/>
    <x v="0"/>
    <n v="46891"/>
    <n v="0"/>
    <n v="1"/>
    <d v="2013-01-09T00:00:00"/>
    <n v="91"/>
    <n v="43"/>
    <n v="12"/>
    <n v="23"/>
    <n v="29"/>
    <n v="15"/>
    <n v="61"/>
    <n v="122"/>
    <n v="2.6017785929069543E-3"/>
    <s v="GoldProds"/>
    <n v="1"/>
    <n v="2"/>
    <n v="1"/>
    <n v="4"/>
    <n v="4"/>
    <n v="3"/>
    <n v="11"/>
    <n v="0"/>
  </r>
  <r>
    <n v="4554"/>
    <n v="1965"/>
    <n v="60"/>
    <x v="0"/>
    <x v="1"/>
    <x v="0"/>
    <n v="47009"/>
    <n v="0"/>
    <n v="1"/>
    <d v="2013-01-10T00:00:00"/>
    <n v="89"/>
    <n v="171"/>
    <n v="45"/>
    <n v="73"/>
    <n v="59"/>
    <n v="10"/>
    <n v="90"/>
    <n v="358"/>
    <n v="7.6155629773022185E-3"/>
    <s v="Wines"/>
    <n v="4"/>
    <n v="3"/>
    <n v="2"/>
    <n v="8"/>
    <n v="4"/>
    <n v="3"/>
    <n v="11"/>
    <n v="0"/>
  </r>
  <r>
    <n v="7250"/>
    <n v="1978"/>
    <n v="47"/>
    <x v="0"/>
    <x v="1"/>
    <x v="0"/>
    <n v="57867"/>
    <n v="1"/>
    <n v="0"/>
    <d v="2013-01-10T00:00:00"/>
    <n v="48"/>
    <n v="344"/>
    <n v="35"/>
    <n v="178"/>
    <n v="15"/>
    <n v="23"/>
    <n v="17"/>
    <n v="595"/>
    <n v="1.0282198835260166E-2"/>
    <s v="Wines"/>
    <n v="7"/>
    <n v="7"/>
    <n v="2"/>
    <n v="9"/>
    <n v="6"/>
    <n v="3"/>
    <n v="11"/>
    <n v="0"/>
  </r>
  <r>
    <n v="4994"/>
    <n v="1943"/>
    <n v="82"/>
    <x v="1"/>
    <x v="3"/>
    <x v="0"/>
    <n v="77598"/>
    <n v="0"/>
    <n v="0"/>
    <d v="2013-01-10T00:00:00"/>
    <n v="53"/>
    <n v="1193"/>
    <n v="33"/>
    <n v="281"/>
    <n v="129"/>
    <n v="66"/>
    <n v="33"/>
    <n v="1702"/>
    <n v="2.1933554988530633E-2"/>
    <s v="Wines"/>
    <n v="1"/>
    <n v="7"/>
    <n v="5"/>
    <n v="13"/>
    <n v="3"/>
    <n v="3"/>
    <n v="11"/>
    <n v="0"/>
  </r>
  <r>
    <n v="3969"/>
    <n v="1974"/>
    <n v="51"/>
    <x v="1"/>
    <x v="1"/>
    <x v="0"/>
    <n v="43018"/>
    <n v="0"/>
    <n v="1"/>
    <d v="2013-01-11T00:00:00"/>
    <n v="46"/>
    <n v="35"/>
    <n v="4"/>
    <n v="17"/>
    <n v="7"/>
    <n v="6"/>
    <n v="64"/>
    <n v="69"/>
    <n v="1.6039797294155934E-3"/>
    <s v="GoldProds"/>
    <n v="1"/>
    <n v="2"/>
    <n v="2"/>
    <n v="2"/>
    <n v="5"/>
    <n v="3"/>
    <n v="11"/>
    <n v="0"/>
  </r>
  <r>
    <n v="4646"/>
    <n v="1951"/>
    <n v="74"/>
    <x v="2"/>
    <x v="0"/>
    <x v="0"/>
    <n v="78497"/>
    <n v="0"/>
    <n v="0"/>
    <d v="2013-01-12T00:00:00"/>
    <n v="44"/>
    <n v="207"/>
    <n v="26"/>
    <n v="447"/>
    <n v="75"/>
    <n v="0"/>
    <n v="223"/>
    <n v="755"/>
    <n v="9.6182019695020184E-3"/>
    <s v="MeatProducts"/>
    <n v="1"/>
    <n v="5"/>
    <n v="7"/>
    <n v="12"/>
    <n v="2"/>
    <n v="3"/>
    <n v="11"/>
    <n v="0"/>
  </r>
  <r>
    <n v="6935"/>
    <n v="1951"/>
    <n v="74"/>
    <x v="2"/>
    <x v="0"/>
    <x v="0"/>
    <n v="78497"/>
    <n v="0"/>
    <n v="0"/>
    <d v="2013-01-12T00:00:00"/>
    <n v="44"/>
    <n v="207"/>
    <n v="26"/>
    <n v="447"/>
    <n v="75"/>
    <n v="0"/>
    <n v="223"/>
    <n v="755"/>
    <n v="9.6182019695020184E-3"/>
    <s v="MeatProducts"/>
    <n v="1"/>
    <n v="5"/>
    <n v="7"/>
    <n v="12"/>
    <n v="2"/>
    <n v="3"/>
    <n v="11"/>
    <n v="0"/>
  </r>
  <r>
    <n v="6131"/>
    <n v="1980"/>
    <n v="45"/>
    <x v="2"/>
    <x v="0"/>
    <x v="0"/>
    <n v="70829"/>
    <n v="1"/>
    <n v="1"/>
    <d v="2013-01-12T00:00:00"/>
    <n v="87"/>
    <n v="141"/>
    <n v="70"/>
    <n v="106"/>
    <n v="72"/>
    <n v="19"/>
    <n v="23"/>
    <n v="408"/>
    <n v="5.7603523980290557E-3"/>
    <s v="Wines"/>
    <n v="2"/>
    <n v="4"/>
    <n v="2"/>
    <n v="8"/>
    <n v="3"/>
    <n v="3"/>
    <n v="11"/>
    <n v="0"/>
  </r>
  <r>
    <n v="6885"/>
    <n v="1977"/>
    <n v="48"/>
    <x v="0"/>
    <x v="2"/>
    <x v="0"/>
    <n v="32952"/>
    <n v="1"/>
    <n v="0"/>
    <d v="2013-01-12T00:00:00"/>
    <n v="36"/>
    <n v="38"/>
    <n v="0"/>
    <n v="12"/>
    <n v="3"/>
    <n v="1"/>
    <n v="1"/>
    <n v="54"/>
    <n v="1.6387472687545521E-3"/>
    <s v="Wines"/>
    <n v="1"/>
    <n v="2"/>
    <n v="0"/>
    <n v="3"/>
    <n v="7"/>
    <n v="3"/>
    <n v="11"/>
    <n v="0"/>
  </r>
  <r>
    <n v="5454"/>
    <n v="1979"/>
    <n v="46"/>
    <x v="1"/>
    <x v="0"/>
    <x v="0"/>
    <n v="45057"/>
    <n v="1"/>
    <n v="0"/>
    <d v="2013-01-12T00:00:00"/>
    <n v="80"/>
    <n v="37"/>
    <n v="0"/>
    <n v="7"/>
    <n v="3"/>
    <n v="0"/>
    <n v="3"/>
    <n v="47"/>
    <n v="1.0431231551146325E-3"/>
    <s v="Wines"/>
    <n v="1"/>
    <n v="2"/>
    <n v="0"/>
    <n v="3"/>
    <n v="5"/>
    <n v="3"/>
    <n v="11"/>
    <n v="0"/>
  </r>
  <r>
    <n v="7892"/>
    <n v="1969"/>
    <n v="56"/>
    <x v="0"/>
    <x v="3"/>
    <x v="0"/>
    <n v="18589"/>
    <n v="0"/>
    <n v="0"/>
    <d v="2013-02-01T00:00:00"/>
    <n v="89"/>
    <n v="6"/>
    <n v="4"/>
    <n v="25"/>
    <n v="15"/>
    <n v="12"/>
    <n v="13"/>
    <n v="62"/>
    <n v="3.3353058260261444E-3"/>
    <s v="MeatProducts"/>
    <n v="2"/>
    <n v="2"/>
    <n v="1"/>
    <n v="3"/>
    <n v="7"/>
    <n v="3"/>
    <n v="11"/>
    <n v="0"/>
  </r>
  <r>
    <n v="1331"/>
    <n v="1977"/>
    <n v="48"/>
    <x v="0"/>
    <x v="3"/>
    <x v="0"/>
    <n v="35790"/>
    <n v="1"/>
    <n v="0"/>
    <d v="2013-02-01T00:00:00"/>
    <n v="54"/>
    <n v="12"/>
    <n v="6"/>
    <n v="20"/>
    <n v="30"/>
    <n v="1"/>
    <n v="3"/>
    <n v="69"/>
    <n v="1.9279128248113999E-3"/>
    <s v="FishProducts"/>
    <n v="2"/>
    <n v="2"/>
    <n v="0"/>
    <n v="3"/>
    <n v="7"/>
    <n v="3"/>
    <n v="11"/>
    <n v="0"/>
  </r>
  <r>
    <n v="1618"/>
    <n v="1965"/>
    <n v="60"/>
    <x v="0"/>
    <x v="1"/>
    <x v="0"/>
    <n v="56046"/>
    <n v="0"/>
    <n v="0"/>
    <d v="2013-02-01T00:00:00"/>
    <n v="9"/>
    <n v="577"/>
    <n v="0"/>
    <n v="64"/>
    <n v="0"/>
    <n v="0"/>
    <n v="51"/>
    <n v="641"/>
    <n v="1.1437033865039432E-2"/>
    <s v="Wines"/>
    <n v="2"/>
    <n v="10"/>
    <n v="1"/>
    <n v="8"/>
    <n v="8"/>
    <n v="3"/>
    <n v="11"/>
    <n v="1"/>
  </r>
  <r>
    <n v="999"/>
    <n v="1991"/>
    <n v="34"/>
    <x v="0"/>
    <x v="3"/>
    <x v="0"/>
    <n v="86037"/>
    <n v="0"/>
    <n v="0"/>
    <d v="2013-02-01T00:00:00"/>
    <n v="95"/>
    <n v="490"/>
    <n v="44"/>
    <n v="125"/>
    <n v="29"/>
    <n v="20"/>
    <n v="22"/>
    <n v="708"/>
    <n v="8.2290177481781097E-3"/>
    <s v="Wines"/>
    <n v="1"/>
    <n v="6"/>
    <n v="7"/>
    <n v="11"/>
    <n v="3"/>
    <n v="3"/>
    <n v="11"/>
    <n v="1"/>
  </r>
  <r>
    <n v="6619"/>
    <n v="1978"/>
    <n v="47"/>
    <x v="0"/>
    <x v="0"/>
    <x v="0"/>
    <n v="38415"/>
    <n v="1"/>
    <n v="1"/>
    <d v="2013-02-01T00:00:00"/>
    <n v="91"/>
    <n v="22"/>
    <n v="1"/>
    <n v="13"/>
    <n v="4"/>
    <n v="0"/>
    <n v="4"/>
    <n v="40"/>
    <n v="1.0412599245086555E-3"/>
    <s v="Wines"/>
    <n v="2"/>
    <n v="1"/>
    <n v="0"/>
    <n v="3"/>
    <n v="7"/>
    <n v="3"/>
    <n v="11"/>
    <n v="0"/>
  </r>
  <r>
    <n v="6299"/>
    <n v="1968"/>
    <n v="57"/>
    <x v="3"/>
    <x v="2"/>
    <x v="0"/>
    <n v="42564"/>
    <n v="0"/>
    <n v="1"/>
    <d v="2013-02-01T00:00:00"/>
    <n v="28"/>
    <n v="324"/>
    <n v="48"/>
    <n v="186"/>
    <n v="39"/>
    <n v="18"/>
    <n v="198"/>
    <n v="615"/>
    <n v="1.4448829997180716E-2"/>
    <s v="Wines"/>
    <n v="6"/>
    <n v="6"/>
    <n v="8"/>
    <n v="4"/>
    <n v="7"/>
    <n v="3"/>
    <n v="11"/>
    <n v="1"/>
  </r>
  <r>
    <n v="6001"/>
    <n v="1979"/>
    <n v="46"/>
    <x v="0"/>
    <x v="0"/>
    <x v="0"/>
    <n v="56775"/>
    <n v="0"/>
    <n v="1"/>
    <d v="2013-02-01T00:00:00"/>
    <n v="62"/>
    <n v="614"/>
    <n v="35"/>
    <n v="160"/>
    <n v="58"/>
    <n v="35"/>
    <n v="35"/>
    <n v="902"/>
    <n v="1.5887274328489652E-2"/>
    <s v="Wines"/>
    <n v="2"/>
    <n v="5"/>
    <n v="8"/>
    <n v="10"/>
    <n v="5"/>
    <n v="3"/>
    <n v="11"/>
    <n v="0"/>
  </r>
  <r>
    <n v="6715"/>
    <n v="1948"/>
    <n v="77"/>
    <x v="3"/>
    <x v="3"/>
    <x v="0"/>
    <n v="60200"/>
    <n v="0"/>
    <n v="1"/>
    <d v="2013-02-01T00:00:00"/>
    <n v="3"/>
    <n v="502"/>
    <n v="19"/>
    <n v="132"/>
    <n v="0"/>
    <n v="6"/>
    <n v="26"/>
    <n v="659"/>
    <n v="1.0946843853820599E-2"/>
    <s v="Wines"/>
    <n v="6"/>
    <n v="6"/>
    <n v="2"/>
    <n v="11"/>
    <n v="6"/>
    <n v="3"/>
    <n v="11"/>
    <n v="0"/>
  </r>
  <r>
    <n v="2736"/>
    <n v="1978"/>
    <n v="47"/>
    <x v="0"/>
    <x v="0"/>
    <x v="0"/>
    <n v="73807"/>
    <n v="0"/>
    <n v="1"/>
    <d v="2013-02-01T00:00:00"/>
    <n v="88"/>
    <n v="366"/>
    <n v="124"/>
    <n v="156"/>
    <n v="71"/>
    <n v="78"/>
    <n v="54"/>
    <n v="795"/>
    <n v="1.0771336052135976E-2"/>
    <s v="Wines"/>
    <n v="2"/>
    <n v="5"/>
    <n v="5"/>
    <n v="11"/>
    <n v="2"/>
    <n v="3"/>
    <n v="11"/>
    <n v="0"/>
  </r>
  <r>
    <n v="2683"/>
    <n v="1969"/>
    <n v="56"/>
    <x v="0"/>
    <x v="0"/>
    <x v="0"/>
    <n v="52413"/>
    <n v="0"/>
    <n v="2"/>
    <d v="2013-02-02T00:00:00"/>
    <n v="56"/>
    <n v="295"/>
    <n v="106"/>
    <n v="271"/>
    <n v="75"/>
    <n v="98"/>
    <n v="65"/>
    <n v="845"/>
    <n v="1.6121954476942743E-2"/>
    <s v="Wines"/>
    <n v="4"/>
    <n v="6"/>
    <n v="4"/>
    <n v="12"/>
    <n v="6"/>
    <n v="3"/>
    <n v="11"/>
    <n v="0"/>
  </r>
  <r>
    <n v="7453"/>
    <n v="1954"/>
    <n v="71"/>
    <x v="0"/>
    <x v="3"/>
    <x v="0"/>
    <n v="36130"/>
    <n v="0"/>
    <n v="1"/>
    <d v="2013-02-02T00:00:00"/>
    <n v="46"/>
    <n v="157"/>
    <n v="43"/>
    <n v="127"/>
    <n v="68"/>
    <n v="56"/>
    <n v="37"/>
    <n v="451"/>
    <n v="1.2482701356213674E-2"/>
    <s v="Wines"/>
    <n v="6"/>
    <n v="3"/>
    <n v="8"/>
    <n v="4"/>
    <n v="4"/>
    <n v="3"/>
    <n v="11"/>
    <n v="1"/>
  </r>
  <r>
    <n v="6072"/>
    <n v="1970"/>
    <n v="55"/>
    <x v="1"/>
    <x v="3"/>
    <x v="0"/>
    <n v="75345"/>
    <n v="0"/>
    <n v="0"/>
    <d v="2013-02-02T00:00:00"/>
    <n v="16"/>
    <n v="918"/>
    <n v="57"/>
    <n v="842"/>
    <n v="99"/>
    <n v="38"/>
    <n v="133"/>
    <n v="1954"/>
    <n v="2.5934036764217933E-2"/>
    <s v="Wines"/>
    <n v="1"/>
    <n v="5"/>
    <n v="8"/>
    <n v="6"/>
    <n v="3"/>
    <n v="3"/>
    <n v="11"/>
    <n v="1"/>
  </r>
  <r>
    <n v="11166"/>
    <n v="1961"/>
    <n v="64"/>
    <x v="0"/>
    <x v="0"/>
    <x v="0"/>
    <n v="49678"/>
    <n v="0"/>
    <n v="1"/>
    <d v="2013-02-02T00:00:00"/>
    <n v="81"/>
    <n v="229"/>
    <n v="5"/>
    <n v="56"/>
    <n v="3"/>
    <n v="2"/>
    <n v="20"/>
    <n v="295"/>
    <n v="5.9382422802850355E-3"/>
    <s v="Wines"/>
    <n v="2"/>
    <n v="6"/>
    <n v="2"/>
    <n v="4"/>
    <n v="7"/>
    <n v="3"/>
    <n v="11"/>
    <n v="0"/>
  </r>
  <r>
    <n v="3749"/>
    <n v="1973"/>
    <n v="52"/>
    <x v="0"/>
    <x v="1"/>
    <x v="0"/>
    <n v="73926"/>
    <n v="0"/>
    <n v="0"/>
    <d v="2013-02-03T00:00:00"/>
    <n v="54"/>
    <n v="627"/>
    <n v="91"/>
    <n v="597"/>
    <n v="159"/>
    <n v="91"/>
    <n v="15"/>
    <n v="1565"/>
    <n v="2.1169818467115763E-2"/>
    <s v="Wines"/>
    <n v="1"/>
    <n v="6"/>
    <n v="5"/>
    <n v="12"/>
    <n v="3"/>
    <n v="3"/>
    <n v="11"/>
    <n v="0"/>
  </r>
  <r>
    <n v="10383"/>
    <n v="1966"/>
    <n v="59"/>
    <x v="0"/>
    <x v="2"/>
    <x v="0"/>
    <n v="70287"/>
    <n v="0"/>
    <n v="0"/>
    <d v="2013-02-04T00:00:00"/>
    <n v="30"/>
    <n v="295"/>
    <n v="35"/>
    <n v="482"/>
    <n v="121"/>
    <n v="120"/>
    <n v="40"/>
    <n v="1053"/>
    <n v="1.4981433266464637E-2"/>
    <s v="MeatProducts"/>
    <n v="1"/>
    <n v="5"/>
    <n v="5"/>
    <n v="10"/>
    <n v="3"/>
    <n v="3"/>
    <n v="11"/>
    <n v="1"/>
  </r>
  <r>
    <n v="3762"/>
    <n v="1986"/>
    <n v="39"/>
    <x v="3"/>
    <x v="3"/>
    <x v="0"/>
    <n v="69867"/>
    <n v="0"/>
    <n v="0"/>
    <d v="2013-02-04T00:00:00"/>
    <n v="30"/>
    <n v="196"/>
    <n v="0"/>
    <n v="512"/>
    <n v="33"/>
    <n v="130"/>
    <n v="54"/>
    <n v="871"/>
    <n v="1.2466543575650879E-2"/>
    <s v="MeatProducts"/>
    <n v="1"/>
    <n v="3"/>
    <n v="5"/>
    <n v="8"/>
    <n v="1"/>
    <n v="3"/>
    <n v="11"/>
    <n v="1"/>
  </r>
  <r>
    <n v="2276"/>
    <n v="1955"/>
    <n v="70"/>
    <x v="0"/>
    <x v="3"/>
    <x v="0"/>
    <n v="57959"/>
    <n v="0"/>
    <n v="1"/>
    <d v="2013-02-05T00:00:00"/>
    <n v="71"/>
    <n v="430"/>
    <n v="16"/>
    <n v="322"/>
    <n v="43"/>
    <n v="24"/>
    <n v="33"/>
    <n v="835"/>
    <n v="1.4406735795993719E-2"/>
    <s v="Wines"/>
    <n v="5"/>
    <n v="4"/>
    <n v="7"/>
    <n v="11"/>
    <n v="3"/>
    <n v="3"/>
    <n v="11"/>
    <n v="0"/>
  </r>
  <r>
    <n v="4990"/>
    <n v="1954"/>
    <n v="71"/>
    <x v="0"/>
    <x v="0"/>
    <x v="0"/>
    <n v="59111"/>
    <n v="0"/>
    <n v="0"/>
    <d v="2013-02-05T00:00:00"/>
    <n v="90"/>
    <n v="524"/>
    <n v="0"/>
    <n v="134"/>
    <n v="28"/>
    <n v="28"/>
    <n v="155"/>
    <n v="714"/>
    <n v="1.2078970073252017E-2"/>
    <s v="Wines"/>
    <n v="1"/>
    <n v="11"/>
    <n v="1"/>
    <n v="8"/>
    <n v="7"/>
    <n v="3"/>
    <n v="11"/>
    <n v="0"/>
  </r>
  <r>
    <n v="4864"/>
    <n v="1977"/>
    <n v="48"/>
    <x v="0"/>
    <x v="0"/>
    <x v="0"/>
    <n v="34380"/>
    <n v="1"/>
    <n v="0"/>
    <d v="2013-02-05T00:00:00"/>
    <n v="68"/>
    <n v="72"/>
    <n v="7"/>
    <n v="58"/>
    <n v="13"/>
    <n v="1"/>
    <n v="24"/>
    <n v="151"/>
    <n v="4.3920884235020361E-3"/>
    <s v="Wines"/>
    <n v="4"/>
    <n v="4"/>
    <n v="1"/>
    <n v="3"/>
    <n v="8"/>
    <n v="3"/>
    <n v="11"/>
    <n v="0"/>
  </r>
  <r>
    <n v="1165"/>
    <n v="1958"/>
    <n v="67"/>
    <x v="3"/>
    <x v="3"/>
    <x v="0"/>
    <n v="50729"/>
    <n v="1"/>
    <n v="1"/>
    <d v="2013-02-05T00:00:00"/>
    <n v="62"/>
    <n v="239"/>
    <n v="13"/>
    <n v="143"/>
    <n v="45"/>
    <n v="4"/>
    <n v="52"/>
    <n v="444"/>
    <n v="8.7523901515898211E-3"/>
    <s v="Wines"/>
    <n v="9"/>
    <n v="6"/>
    <n v="2"/>
    <n v="7"/>
    <n v="6"/>
    <n v="3"/>
    <n v="11"/>
    <n v="0"/>
  </r>
  <r>
    <n v="5631"/>
    <n v="1991"/>
    <n v="34"/>
    <x v="0"/>
    <x v="3"/>
    <x v="0"/>
    <n v="49767"/>
    <n v="0"/>
    <n v="0"/>
    <d v="2013-02-05T00:00:00"/>
    <n v="92"/>
    <n v="202"/>
    <n v="47"/>
    <n v="197"/>
    <n v="55"/>
    <n v="42"/>
    <n v="149"/>
    <n v="543"/>
    <n v="1.0910844535535596E-2"/>
    <s v="Wines"/>
    <n v="1"/>
    <n v="5"/>
    <n v="4"/>
    <n v="8"/>
    <n v="4"/>
    <n v="3"/>
    <n v="11"/>
    <n v="0"/>
  </r>
  <r>
    <n v="9729"/>
    <n v="1955"/>
    <n v="70"/>
    <x v="0"/>
    <x v="4"/>
    <x v="0"/>
    <n v="58275"/>
    <n v="1"/>
    <n v="1"/>
    <d v="2013-02-06T00:00:00"/>
    <n v="48"/>
    <n v="189"/>
    <n v="10"/>
    <n v="253"/>
    <n v="56"/>
    <n v="43"/>
    <n v="64"/>
    <n v="551"/>
    <n v="9.4551694551694553E-3"/>
    <s v="MeatProducts"/>
    <n v="6"/>
    <n v="8"/>
    <n v="2"/>
    <n v="7"/>
    <n v="7"/>
    <n v="3"/>
    <n v="11"/>
    <n v="0"/>
  </r>
  <r>
    <n v="9432"/>
    <n v="1977"/>
    <n v="48"/>
    <x v="0"/>
    <x v="1"/>
    <x v="0"/>
    <n v="666666"/>
    <n v="1"/>
    <n v="0"/>
    <d v="2013-02-06T00:00:00"/>
    <n v="23"/>
    <n v="9"/>
    <n v="14"/>
    <n v="18"/>
    <n v="8"/>
    <n v="1"/>
    <n v="12"/>
    <n v="50"/>
    <n v="7.5000075000075005E-5"/>
    <s v="MeatProducts"/>
    <n v="4"/>
    <n v="3"/>
    <n v="1"/>
    <n v="3"/>
    <n v="6"/>
    <n v="3"/>
    <n v="11"/>
    <n v="0"/>
  </r>
  <r>
    <n v="5835"/>
    <n v="1976"/>
    <n v="49"/>
    <x v="3"/>
    <x v="2"/>
    <x v="0"/>
    <n v="14849"/>
    <n v="1"/>
    <n v="0"/>
    <d v="2013-02-07T00:00:00"/>
    <n v="39"/>
    <n v="21"/>
    <n v="2"/>
    <n v="28"/>
    <n v="3"/>
    <n v="2"/>
    <n v="9"/>
    <n v="56"/>
    <n v="3.7712977304869013E-3"/>
    <s v="MeatProducts"/>
    <n v="3"/>
    <n v="2"/>
    <n v="0"/>
    <n v="4"/>
    <n v="8"/>
    <n v="3"/>
    <n v="11"/>
    <n v="0"/>
  </r>
  <r>
    <n v="10856"/>
    <n v="1980"/>
    <n v="45"/>
    <x v="2"/>
    <x v="3"/>
    <x v="0"/>
    <n v="45889"/>
    <n v="0"/>
    <n v="1"/>
    <d v="2013-02-07T00:00:00"/>
    <n v="42"/>
    <n v="31"/>
    <n v="0"/>
    <n v="6"/>
    <n v="0"/>
    <n v="1"/>
    <n v="8"/>
    <n v="38"/>
    <n v="8.2808516202139944E-4"/>
    <s v="Wines"/>
    <n v="1"/>
    <n v="1"/>
    <n v="0"/>
    <n v="3"/>
    <n v="6"/>
    <n v="3"/>
    <n v="11"/>
    <n v="0"/>
  </r>
  <r>
    <n v="4597"/>
    <n v="1970"/>
    <n v="55"/>
    <x v="3"/>
    <x v="1"/>
    <x v="0"/>
    <n v="82072"/>
    <n v="0"/>
    <n v="0"/>
    <d v="2013-02-07T00:00:00"/>
    <n v="67"/>
    <n v="889"/>
    <n v="55"/>
    <n v="685"/>
    <n v="168"/>
    <n v="92"/>
    <n v="129"/>
    <n v="1889"/>
    <n v="2.3016375865094064E-2"/>
    <s v="Wines"/>
    <n v="1"/>
    <n v="3"/>
    <n v="2"/>
    <n v="13"/>
    <n v="1"/>
    <n v="3"/>
    <n v="11"/>
    <n v="0"/>
  </r>
  <r>
    <n v="3934"/>
    <n v="1966"/>
    <n v="59"/>
    <x v="0"/>
    <x v="0"/>
    <x v="0"/>
    <n v="61286"/>
    <n v="0"/>
    <n v="1"/>
    <d v="2013-02-08T00:00:00"/>
    <n v="34"/>
    <n v="356"/>
    <n v="0"/>
    <n v="107"/>
    <n v="19"/>
    <n v="9"/>
    <n v="117"/>
    <n v="491"/>
    <n v="8.0116176614561229E-3"/>
    <s v="Wines"/>
    <n v="2"/>
    <n v="7"/>
    <n v="1"/>
    <n v="8"/>
    <n v="5"/>
    <n v="3"/>
    <n v="11"/>
    <n v="0"/>
  </r>
  <r>
    <n v="1545"/>
    <n v="1986"/>
    <n v="39"/>
    <x v="0"/>
    <x v="0"/>
    <x v="0"/>
    <n v="38508"/>
    <n v="1"/>
    <n v="0"/>
    <d v="2013-02-08T00:00:00"/>
    <n v="95"/>
    <n v="120"/>
    <n v="19"/>
    <n v="206"/>
    <n v="25"/>
    <n v="19"/>
    <n v="54"/>
    <n v="389"/>
    <n v="1.0101797029188741E-2"/>
    <s v="MeatProducts"/>
    <n v="6"/>
    <n v="7"/>
    <n v="2"/>
    <n v="5"/>
    <n v="8"/>
    <n v="3"/>
    <n v="11"/>
    <n v="0"/>
  </r>
  <r>
    <n v="2292"/>
    <n v="1985"/>
    <n v="40"/>
    <x v="0"/>
    <x v="3"/>
    <x v="0"/>
    <n v="22327"/>
    <n v="1"/>
    <n v="0"/>
    <d v="2013-02-08T00:00:00"/>
    <n v="94"/>
    <n v="5"/>
    <n v="4"/>
    <n v="8"/>
    <n v="2"/>
    <n v="0"/>
    <n v="5"/>
    <n v="19"/>
    <n v="8.5098759349666326E-4"/>
    <s v="MeatProducts"/>
    <n v="1"/>
    <n v="1"/>
    <n v="0"/>
    <n v="3"/>
    <n v="5"/>
    <n v="3"/>
    <n v="11"/>
    <n v="0"/>
  </r>
  <r>
    <n v="2493"/>
    <n v="1966"/>
    <n v="59"/>
    <x v="0"/>
    <x v="0"/>
    <x v="0"/>
    <n v="61286"/>
    <n v="0"/>
    <n v="1"/>
    <d v="2013-02-08T00:00:00"/>
    <n v="34"/>
    <n v="356"/>
    <n v="0"/>
    <n v="107"/>
    <n v="19"/>
    <n v="9"/>
    <n v="117"/>
    <n v="491"/>
    <n v="8.0116176614561229E-3"/>
    <s v="Wines"/>
    <n v="2"/>
    <n v="7"/>
    <n v="1"/>
    <n v="8"/>
    <n v="5"/>
    <n v="3"/>
    <n v="11"/>
    <n v="0"/>
  </r>
  <r>
    <n v="10755"/>
    <n v="1976"/>
    <n v="49"/>
    <x v="2"/>
    <x v="0"/>
    <x v="0"/>
    <n v="23718"/>
    <n v="1"/>
    <n v="0"/>
    <d v="2013-02-09T00:00:00"/>
    <n v="76"/>
    <n v="6"/>
    <n v="3"/>
    <n v="14"/>
    <n v="15"/>
    <n v="7"/>
    <n v="36"/>
    <n v="45"/>
    <n v="1.8972931950417406E-3"/>
    <s v="GoldProds"/>
    <n v="3"/>
    <n v="3"/>
    <n v="1"/>
    <n v="2"/>
    <n v="7"/>
    <n v="3"/>
    <n v="11"/>
    <n v="0"/>
  </r>
  <r>
    <n v="6365"/>
    <n v="1987"/>
    <n v="38"/>
    <x v="2"/>
    <x v="0"/>
    <x v="0"/>
    <n v="30390"/>
    <n v="0"/>
    <n v="0"/>
    <d v="2013-02-09T00:00:00"/>
    <n v="5"/>
    <n v="10"/>
    <n v="12"/>
    <n v="12"/>
    <n v="25"/>
    <n v="1"/>
    <n v="20"/>
    <n v="60"/>
    <n v="1.9743336623889436E-3"/>
    <s v="FishProducts"/>
    <n v="1"/>
    <n v="2"/>
    <n v="0"/>
    <n v="3"/>
    <n v="6"/>
    <n v="3"/>
    <n v="11"/>
    <n v="0"/>
  </r>
  <r>
    <n v="2139"/>
    <n v="1975"/>
    <n v="50"/>
    <x v="1"/>
    <x v="0"/>
    <x v="0"/>
    <n v="7500"/>
    <n v="1"/>
    <n v="0"/>
    <d v="2013-02-10T00:00:00"/>
    <n v="19"/>
    <n v="3"/>
    <n v="1"/>
    <n v="10"/>
    <n v="3"/>
    <n v="2"/>
    <n v="12"/>
    <n v="19"/>
    <n v="2.5333333333333332E-3"/>
    <s v="GoldProds"/>
    <n v="3"/>
    <n v="2"/>
    <n v="0"/>
    <n v="3"/>
    <n v="5"/>
    <n v="3"/>
    <n v="11"/>
    <n v="0"/>
  </r>
  <r>
    <n v="1729"/>
    <n v="1961"/>
    <n v="64"/>
    <x v="3"/>
    <x v="1"/>
    <x v="0"/>
    <n v="66426"/>
    <n v="0"/>
    <n v="1"/>
    <d v="2013-02-10T00:00:00"/>
    <n v="14"/>
    <n v="1043"/>
    <n v="24"/>
    <n v="97"/>
    <n v="32"/>
    <n v="24"/>
    <n v="157"/>
    <n v="1220"/>
    <n v="1.8366302351488874E-2"/>
    <s v="Wines"/>
    <n v="2"/>
    <n v="3"/>
    <n v="5"/>
    <n v="10"/>
    <n v="6"/>
    <n v="3"/>
    <n v="11"/>
    <n v="0"/>
  </r>
  <r>
    <n v="7369"/>
    <n v="1981"/>
    <n v="44"/>
    <x v="1"/>
    <x v="0"/>
    <x v="0"/>
    <n v="36959"/>
    <n v="1"/>
    <n v="0"/>
    <d v="2013-02-10T00:00:00"/>
    <n v="56"/>
    <n v="25"/>
    <n v="6"/>
    <n v="25"/>
    <n v="6"/>
    <n v="0"/>
    <n v="0"/>
    <n v="62"/>
    <n v="1.6775345653291486E-3"/>
    <s v="Wines"/>
    <n v="2"/>
    <n v="2"/>
    <n v="0"/>
    <n v="3"/>
    <n v="8"/>
    <n v="3"/>
    <n v="11"/>
    <n v="0"/>
  </r>
  <r>
    <n v="11003"/>
    <n v="1980"/>
    <n v="45"/>
    <x v="2"/>
    <x v="1"/>
    <x v="0"/>
    <n v="25130"/>
    <n v="1"/>
    <n v="0"/>
    <d v="2013-02-10T00:00:00"/>
    <n v="10"/>
    <n v="2"/>
    <n v="5"/>
    <n v="7"/>
    <n v="0"/>
    <n v="18"/>
    <n v="18"/>
    <n v="32"/>
    <n v="1.2733784321528054E-3"/>
    <s v="Sweet"/>
    <n v="2"/>
    <n v="2"/>
    <n v="0"/>
    <n v="3"/>
    <n v="7"/>
    <n v="3"/>
    <n v="11"/>
    <n v="0"/>
  </r>
  <r>
    <n v="10711"/>
    <n v="1945"/>
    <n v="80"/>
    <x v="0"/>
    <x v="0"/>
    <x v="0"/>
    <n v="69755"/>
    <n v="0"/>
    <n v="0"/>
    <d v="2013-02-10T00:00:00"/>
    <n v="23"/>
    <n v="217"/>
    <n v="77"/>
    <n v="373"/>
    <n v="111"/>
    <n v="23"/>
    <n v="93"/>
    <n v="801"/>
    <n v="1.1483047810192817E-2"/>
    <s v="MeatProducts"/>
    <n v="1"/>
    <n v="3"/>
    <n v="6"/>
    <n v="12"/>
    <n v="1"/>
    <n v="3"/>
    <n v="11"/>
    <n v="0"/>
  </r>
  <r>
    <n v="271"/>
    <n v="1969"/>
    <n v="56"/>
    <x v="0"/>
    <x v="4"/>
    <x v="0"/>
    <n v="40590"/>
    <n v="1"/>
    <n v="1"/>
    <d v="2013-02-10T00:00:00"/>
    <n v="30"/>
    <n v="154"/>
    <n v="0"/>
    <n v="50"/>
    <n v="6"/>
    <n v="11"/>
    <n v="37"/>
    <n v="221"/>
    <n v="5.4446908105444695E-3"/>
    <s v="Wines"/>
    <n v="5"/>
    <n v="3"/>
    <n v="4"/>
    <n v="3"/>
    <n v="6"/>
    <n v="3"/>
    <n v="11"/>
    <n v="0"/>
  </r>
  <r>
    <n v="7699"/>
    <n v="1969"/>
    <n v="56"/>
    <x v="0"/>
    <x v="4"/>
    <x v="0"/>
    <n v="40590"/>
    <n v="1"/>
    <n v="1"/>
    <d v="2013-02-10T00:00:00"/>
    <n v="30"/>
    <n v="154"/>
    <n v="0"/>
    <n v="50"/>
    <n v="6"/>
    <n v="11"/>
    <n v="37"/>
    <n v="221"/>
    <n v="5.4446908105444695E-3"/>
    <s v="Wines"/>
    <n v="5"/>
    <n v="3"/>
    <n v="4"/>
    <n v="3"/>
    <n v="6"/>
    <n v="3"/>
    <n v="11"/>
    <n v="0"/>
  </r>
  <r>
    <n v="5077"/>
    <n v="1979"/>
    <n v="46"/>
    <x v="0"/>
    <x v="1"/>
    <x v="0"/>
    <n v="77298"/>
    <n v="0"/>
    <n v="1"/>
    <d v="2013-02-11T00:00:00"/>
    <n v="46"/>
    <n v="425"/>
    <n v="115"/>
    <n v="292"/>
    <n v="23"/>
    <n v="35"/>
    <n v="79"/>
    <n v="890"/>
    <n v="1.1513881342337447E-2"/>
    <s v="Wines"/>
    <n v="1"/>
    <n v="6"/>
    <n v="6"/>
    <n v="11"/>
    <n v="3"/>
    <n v="3"/>
    <n v="11"/>
    <n v="0"/>
  </r>
  <r>
    <n v="6637"/>
    <n v="1988"/>
    <n v="37"/>
    <x v="0"/>
    <x v="3"/>
    <x v="0"/>
    <n v="66951"/>
    <n v="0"/>
    <n v="0"/>
    <d v="2013-02-11T00:00:00"/>
    <n v="46"/>
    <n v="277"/>
    <n v="162"/>
    <n v="305"/>
    <n v="173"/>
    <n v="76"/>
    <n v="124"/>
    <n v="993"/>
    <n v="1.4831742617735358E-2"/>
    <s v="MeatProducts"/>
    <n v="1"/>
    <n v="3"/>
    <n v="4"/>
    <n v="7"/>
    <n v="1"/>
    <n v="3"/>
    <n v="11"/>
    <n v="0"/>
  </r>
  <r>
    <n v="9316"/>
    <n v="1952"/>
    <n v="73"/>
    <x v="4"/>
    <x v="1"/>
    <x v="0"/>
    <n v="13084"/>
    <n v="0"/>
    <n v="0"/>
    <d v="2013-02-11T00:00:00"/>
    <n v="29"/>
    <n v="2"/>
    <n v="0"/>
    <n v="7"/>
    <n v="3"/>
    <n v="7"/>
    <n v="10"/>
    <n v="19"/>
    <n v="1.4521553041883216E-3"/>
    <s v="GoldProds"/>
    <n v="1"/>
    <n v="1"/>
    <n v="0"/>
    <n v="3"/>
    <n v="6"/>
    <n v="3"/>
    <n v="11"/>
    <n v="0"/>
  </r>
  <r>
    <n v="4220"/>
    <n v="1970"/>
    <n v="55"/>
    <x v="3"/>
    <x v="0"/>
    <x v="0"/>
    <n v="59892"/>
    <n v="0"/>
    <n v="1"/>
    <d v="2013-02-11T00:00:00"/>
    <n v="26"/>
    <n v="73"/>
    <n v="0"/>
    <n v="13"/>
    <n v="0"/>
    <n v="1"/>
    <n v="0"/>
    <n v="87"/>
    <n v="1.4526147064716491E-3"/>
    <s v="Wines"/>
    <n v="1"/>
    <n v="2"/>
    <n v="1"/>
    <n v="3"/>
    <n v="3"/>
    <n v="3"/>
    <n v="11"/>
    <n v="0"/>
  </r>
  <r>
    <n v="6173"/>
    <n v="1979"/>
    <n v="46"/>
    <x v="0"/>
    <x v="1"/>
    <x v="0"/>
    <n v="77298"/>
    <n v="0"/>
    <n v="1"/>
    <d v="2013-02-11T00:00:00"/>
    <n v="46"/>
    <n v="425"/>
    <n v="115"/>
    <n v="292"/>
    <n v="23"/>
    <n v="35"/>
    <n v="79"/>
    <n v="890"/>
    <n v="1.1513881342337447E-2"/>
    <s v="Wines"/>
    <n v="1"/>
    <n v="6"/>
    <n v="6"/>
    <n v="11"/>
    <n v="3"/>
    <n v="3"/>
    <n v="11"/>
    <n v="0"/>
  </r>
  <r>
    <n v="10584"/>
    <n v="1976"/>
    <n v="49"/>
    <x v="0"/>
    <x v="0"/>
    <x v="0"/>
    <n v="65665"/>
    <n v="0"/>
    <n v="1"/>
    <d v="2013-02-12T00:00:00"/>
    <n v="77"/>
    <n v="225"/>
    <n v="162"/>
    <n v="387"/>
    <n v="106"/>
    <n v="36"/>
    <n v="29"/>
    <n v="916"/>
    <n v="1.394959262925455E-2"/>
    <s v="MeatProducts"/>
    <n v="1"/>
    <n v="5"/>
    <n v="10"/>
    <n v="8"/>
    <n v="3"/>
    <n v="3"/>
    <n v="11"/>
    <n v="0"/>
  </r>
  <r>
    <n v="1968"/>
    <n v="1971"/>
    <n v="54"/>
    <x v="0"/>
    <x v="4"/>
    <x v="0"/>
    <n v="45684"/>
    <n v="1"/>
    <n v="0"/>
    <d v="2013-02-12T00:00:00"/>
    <n v="37"/>
    <n v="5"/>
    <n v="1"/>
    <n v="5"/>
    <n v="10"/>
    <n v="0"/>
    <n v="7"/>
    <n v="21"/>
    <n v="4.5967953769372207E-4"/>
    <s v="FishProducts"/>
    <n v="1"/>
    <n v="1"/>
    <n v="0"/>
    <n v="2"/>
    <n v="7"/>
    <n v="3"/>
    <n v="11"/>
    <n v="0"/>
  </r>
  <r>
    <n v="3503"/>
    <n v="1950"/>
    <n v="75"/>
    <x v="0"/>
    <x v="2"/>
    <x v="0"/>
    <n v="82460"/>
    <n v="0"/>
    <n v="0"/>
    <d v="2013-02-12T00:00:00"/>
    <n v="78"/>
    <n v="255"/>
    <n v="47"/>
    <n v="573"/>
    <n v="52"/>
    <n v="32"/>
    <n v="15"/>
    <n v="959"/>
    <n v="1.1629881154499151E-2"/>
    <s v="MeatProducts"/>
    <n v="1"/>
    <n v="5"/>
    <n v="3"/>
    <n v="6"/>
    <n v="1"/>
    <n v="3"/>
    <n v="11"/>
    <n v="0"/>
  </r>
  <r>
    <n v="3158"/>
    <n v="1973"/>
    <n v="52"/>
    <x v="0"/>
    <x v="0"/>
    <x v="0"/>
    <n v="32300"/>
    <n v="1"/>
    <n v="0"/>
    <d v="2013-03-01T00:00:00"/>
    <n v="1"/>
    <n v="13"/>
    <n v="3"/>
    <n v="6"/>
    <n v="6"/>
    <n v="5"/>
    <n v="6"/>
    <n v="33"/>
    <n v="1.0216718266253871E-3"/>
    <s v="Wines"/>
    <n v="1"/>
    <n v="1"/>
    <n v="0"/>
    <n v="3"/>
    <n v="8"/>
    <n v="3"/>
    <n v="11"/>
    <n v="0"/>
  </r>
  <r>
    <n v="2387"/>
    <n v="1952"/>
    <n v="73"/>
    <x v="1"/>
    <x v="1"/>
    <x v="0"/>
    <n v="43776"/>
    <n v="1"/>
    <n v="1"/>
    <d v="2013-03-02T00:00:00"/>
    <n v="9"/>
    <n v="177"/>
    <n v="2"/>
    <n v="71"/>
    <n v="3"/>
    <n v="2"/>
    <n v="20"/>
    <n v="255"/>
    <n v="5.8251096491228069E-3"/>
    <s v="Wines"/>
    <n v="6"/>
    <n v="5"/>
    <n v="2"/>
    <n v="4"/>
    <n v="8"/>
    <n v="3"/>
    <n v="11"/>
    <n v="1"/>
  </r>
  <r>
    <n v="11025"/>
    <n v="1961"/>
    <n v="64"/>
    <x v="0"/>
    <x v="0"/>
    <x v="0"/>
    <n v="36443"/>
    <n v="1"/>
    <n v="1"/>
    <d v="2013-03-02T00:00:00"/>
    <n v="9"/>
    <n v="65"/>
    <n v="0"/>
    <n v="46"/>
    <n v="4"/>
    <n v="3"/>
    <n v="20"/>
    <n v="118"/>
    <n v="3.2379332107674999E-3"/>
    <s v="Wines"/>
    <n v="4"/>
    <n v="3"/>
    <n v="1"/>
    <n v="3"/>
    <n v="8"/>
    <n v="3"/>
    <n v="11"/>
    <n v="0"/>
  </r>
  <r>
    <n v="9560"/>
    <n v="1965"/>
    <n v="60"/>
    <x v="0"/>
    <x v="1"/>
    <x v="0"/>
    <n v="83003"/>
    <n v="0"/>
    <n v="0"/>
    <d v="2013-03-03T00:00:00"/>
    <n v="18"/>
    <n v="856"/>
    <n v="61"/>
    <n v="570"/>
    <n v="40"/>
    <n v="25"/>
    <n v="122"/>
    <n v="1552"/>
    <n v="1.8698119345083912E-2"/>
    <s v="Wines"/>
    <n v="1"/>
    <n v="7"/>
    <n v="6"/>
    <n v="8"/>
    <n v="3"/>
    <n v="3"/>
    <n v="11"/>
    <n v="1"/>
  </r>
  <r>
    <n v="4743"/>
    <n v="1969"/>
    <n v="56"/>
    <x v="3"/>
    <x v="0"/>
    <x v="0"/>
    <n v="56242"/>
    <n v="0"/>
    <n v="1"/>
    <d v="2013-03-03T00:00:00"/>
    <n v="72"/>
    <n v="689"/>
    <n v="8"/>
    <n v="167"/>
    <n v="11"/>
    <n v="8"/>
    <n v="88"/>
    <n v="883"/>
    <n v="1.5700010668183918E-2"/>
    <s v="Wines"/>
    <n v="5"/>
    <n v="8"/>
    <n v="4"/>
    <n v="11"/>
    <n v="6"/>
    <n v="3"/>
    <n v="11"/>
    <n v="0"/>
  </r>
  <r>
    <n v="9988"/>
    <n v="1976"/>
    <n v="49"/>
    <x v="1"/>
    <x v="3"/>
    <x v="0"/>
    <n v="70379"/>
    <n v="0"/>
    <n v="1"/>
    <d v="2013-03-03T00:00:00"/>
    <n v="84"/>
    <n v="553"/>
    <n v="25"/>
    <n v="142"/>
    <n v="65"/>
    <n v="67"/>
    <n v="8"/>
    <n v="852"/>
    <n v="1.2105883857400645E-2"/>
    <s v="Wines"/>
    <n v="3"/>
    <n v="6"/>
    <n v="3"/>
    <n v="13"/>
    <n v="4"/>
    <n v="3"/>
    <n v="11"/>
    <n v="0"/>
  </r>
  <r>
    <n v="737"/>
    <n v="1949"/>
    <n v="76"/>
    <x v="3"/>
    <x v="0"/>
    <x v="0"/>
    <n v="80360"/>
    <n v="0"/>
    <n v="0"/>
    <d v="2013-03-03T00:00:00"/>
    <n v="56"/>
    <n v="1493"/>
    <n v="86"/>
    <n v="454"/>
    <n v="112"/>
    <n v="43"/>
    <n v="43"/>
    <n v="2188"/>
    <n v="2.7227476356396219E-2"/>
    <s v="Wines"/>
    <n v="2"/>
    <n v="4"/>
    <n v="4"/>
    <n v="5"/>
    <n v="2"/>
    <n v="3"/>
    <n v="11"/>
    <n v="0"/>
  </r>
  <r>
    <n v="5079"/>
    <n v="1971"/>
    <n v="54"/>
    <x v="0"/>
    <x v="0"/>
    <x v="0"/>
    <s v="NILL"/>
    <n v="1"/>
    <n v="1"/>
    <d v="2013-03-03T00:00:00"/>
    <n v="82"/>
    <n v="71"/>
    <n v="1"/>
    <n v="16"/>
    <n v="0"/>
    <n v="0"/>
    <n v="9"/>
    <n v="88"/>
    <e v="#VALUE!"/>
    <s v="Wines"/>
    <n v="4"/>
    <n v="2"/>
    <n v="1"/>
    <n v="3"/>
    <n v="8"/>
    <n v="3"/>
    <n v="11"/>
    <n v="0"/>
  </r>
  <r>
    <n v="4201"/>
    <n v="1962"/>
    <n v="63"/>
    <x v="0"/>
    <x v="3"/>
    <x v="0"/>
    <n v="57967"/>
    <n v="0"/>
    <n v="1"/>
    <d v="2013-03-03T00:00:00"/>
    <n v="39"/>
    <n v="229"/>
    <n v="7"/>
    <n v="137"/>
    <n v="4"/>
    <n v="0"/>
    <n v="91"/>
    <n v="377"/>
    <n v="6.5037003812514014E-3"/>
    <s v="Wines"/>
    <n v="5"/>
    <n v="4"/>
    <n v="2"/>
    <n v="8"/>
    <n v="5"/>
    <n v="3"/>
    <n v="11"/>
    <n v="0"/>
  </r>
  <r>
    <n v="10675"/>
    <n v="1956"/>
    <n v="69"/>
    <x v="3"/>
    <x v="0"/>
    <x v="0"/>
    <n v="66334"/>
    <n v="0"/>
    <n v="1"/>
    <d v="2013-03-04T00:00:00"/>
    <n v="82"/>
    <n v="909"/>
    <n v="11"/>
    <n v="218"/>
    <n v="0"/>
    <n v="0"/>
    <n v="23"/>
    <n v="1138"/>
    <n v="1.715560647631682E-2"/>
    <s v="Wines"/>
    <n v="2"/>
    <n v="9"/>
    <n v="3"/>
    <n v="5"/>
    <n v="5"/>
    <n v="3"/>
    <n v="11"/>
    <n v="1"/>
  </r>
  <r>
    <n v="466"/>
    <n v="1944"/>
    <n v="81"/>
    <x v="0"/>
    <x v="0"/>
    <x v="0"/>
    <n v="65275"/>
    <n v="0"/>
    <n v="0"/>
    <d v="2013-03-04T00:00:00"/>
    <n v="9"/>
    <n v="388"/>
    <n v="14"/>
    <n v="218"/>
    <n v="91"/>
    <n v="14"/>
    <n v="21"/>
    <n v="725"/>
    <n v="1.1106855610877058E-2"/>
    <s v="Wines"/>
    <n v="1"/>
    <n v="4"/>
    <n v="3"/>
    <n v="13"/>
    <n v="2"/>
    <n v="3"/>
    <n v="11"/>
    <n v="0"/>
  </r>
  <r>
    <n v="3972"/>
    <n v="1976"/>
    <n v="49"/>
    <x v="0"/>
    <x v="1"/>
    <x v="0"/>
    <n v="50200"/>
    <n v="1"/>
    <n v="1"/>
    <d v="2013-03-04T00:00:00"/>
    <n v="70"/>
    <n v="266"/>
    <n v="6"/>
    <n v="51"/>
    <n v="8"/>
    <n v="6"/>
    <n v="64"/>
    <n v="337"/>
    <n v="6.7131474103585657E-3"/>
    <s v="Wines"/>
    <n v="6"/>
    <n v="7"/>
    <n v="1"/>
    <n v="5"/>
    <n v="8"/>
    <n v="3"/>
    <n v="11"/>
    <n v="0"/>
  </r>
  <r>
    <n v="8015"/>
    <n v="1962"/>
    <n v="63"/>
    <x v="3"/>
    <x v="2"/>
    <x v="0"/>
    <n v="85696"/>
    <n v="0"/>
    <n v="0"/>
    <d v="2013-03-05T00:00:00"/>
    <n v="88"/>
    <n v="714"/>
    <n v="76"/>
    <n v="395"/>
    <n v="116"/>
    <n v="0"/>
    <n v="12"/>
    <n v="1301"/>
    <n v="1.5181572068707992E-2"/>
    <s v="Wines"/>
    <n v="1"/>
    <n v="4"/>
    <n v="6"/>
    <n v="9"/>
    <n v="1"/>
    <n v="3"/>
    <n v="11"/>
    <n v="1"/>
  </r>
  <r>
    <n v="3839"/>
    <n v="1958"/>
    <n v="67"/>
    <x v="4"/>
    <x v="3"/>
    <x v="0"/>
    <n v="15056"/>
    <n v="1"/>
    <n v="1"/>
    <d v="2013-03-05T00:00:00"/>
    <n v="76"/>
    <n v="6"/>
    <n v="12"/>
    <n v="3"/>
    <n v="21"/>
    <n v="6"/>
    <n v="40"/>
    <n v="48"/>
    <n v="3.188097768331562E-3"/>
    <s v="GoldProds"/>
    <n v="5"/>
    <n v="2"/>
    <n v="2"/>
    <n v="3"/>
    <n v="5"/>
    <n v="3"/>
    <n v="11"/>
    <n v="0"/>
  </r>
  <r>
    <n v="1745"/>
    <n v="1962"/>
    <n v="63"/>
    <x v="3"/>
    <x v="2"/>
    <x v="0"/>
    <n v="85696"/>
    <n v="0"/>
    <n v="0"/>
    <d v="2013-03-05T00:00:00"/>
    <n v="88"/>
    <n v="714"/>
    <n v="76"/>
    <n v="395"/>
    <n v="116"/>
    <n v="0"/>
    <n v="12"/>
    <n v="1301"/>
    <n v="1.5181572068707992E-2"/>
    <s v="Wines"/>
    <n v="1"/>
    <n v="4"/>
    <n v="6"/>
    <n v="9"/>
    <n v="1"/>
    <n v="3"/>
    <n v="11"/>
    <n v="1"/>
  </r>
  <r>
    <n v="2437"/>
    <n v="1989"/>
    <n v="36"/>
    <x v="0"/>
    <x v="0"/>
    <x v="0"/>
    <s v="NILL"/>
    <n v="0"/>
    <n v="0"/>
    <d v="2013-03-06T00:00:00"/>
    <n v="69"/>
    <n v="861"/>
    <n v="138"/>
    <n v="461"/>
    <n v="60"/>
    <n v="30"/>
    <n v="61"/>
    <n v="1550"/>
    <e v="#VALUE!"/>
    <s v="Wines"/>
    <n v="1"/>
    <n v="6"/>
    <n v="5"/>
    <n v="12"/>
    <n v="3"/>
    <n v="3"/>
    <n v="11"/>
    <n v="0"/>
  </r>
  <r>
    <n v="1503"/>
    <n v="1976"/>
    <n v="49"/>
    <x v="3"/>
    <x v="1"/>
    <x v="0"/>
    <n v="162397"/>
    <n v="1"/>
    <n v="1"/>
    <d v="2013-03-06T00:00:00"/>
    <n v="31"/>
    <n v="85"/>
    <n v="1"/>
    <n v="16"/>
    <n v="2"/>
    <n v="1"/>
    <n v="2"/>
    <n v="105"/>
    <n v="6.4656366804805509E-4"/>
    <s v="Wines"/>
    <n v="0"/>
    <n v="0"/>
    <n v="0"/>
    <n v="1"/>
    <n v="1"/>
    <n v="3"/>
    <n v="11"/>
    <n v="0"/>
  </r>
  <r>
    <n v="6583"/>
    <n v="1955"/>
    <n v="70"/>
    <x v="2"/>
    <x v="0"/>
    <x v="0"/>
    <n v="72635"/>
    <n v="0"/>
    <n v="0"/>
    <d v="2013-03-06T00:00:00"/>
    <n v="54"/>
    <n v="390"/>
    <n v="22"/>
    <n v="323"/>
    <n v="104"/>
    <n v="35"/>
    <n v="107"/>
    <n v="874"/>
    <n v="1.2032766572588973E-2"/>
    <s v="Wines"/>
    <n v="1"/>
    <n v="6"/>
    <n v="8"/>
    <n v="6"/>
    <n v="3"/>
    <n v="3"/>
    <n v="11"/>
    <n v="0"/>
  </r>
  <r>
    <n v="10156"/>
    <n v="1975"/>
    <n v="50"/>
    <x v="0"/>
    <x v="3"/>
    <x v="0"/>
    <n v="84196"/>
    <n v="0"/>
    <n v="1"/>
    <d v="2013-03-06T00:00:00"/>
    <n v="56"/>
    <n v="215"/>
    <n v="63"/>
    <n v="507"/>
    <n v="231"/>
    <n v="31"/>
    <n v="190"/>
    <n v="1047"/>
    <n v="1.2435270084089506E-2"/>
    <s v="MeatProducts"/>
    <n v="1"/>
    <n v="8"/>
    <n v="4"/>
    <n v="7"/>
    <n v="3"/>
    <n v="3"/>
    <n v="11"/>
    <n v="0"/>
  </r>
  <r>
    <n v="4278"/>
    <n v="1983"/>
    <n v="42"/>
    <x v="3"/>
    <x v="3"/>
    <x v="0"/>
    <n v="87188"/>
    <n v="0"/>
    <n v="0"/>
    <d v="2013-03-06T00:00:00"/>
    <n v="73"/>
    <n v="910"/>
    <n v="111"/>
    <n v="724"/>
    <n v="49"/>
    <n v="74"/>
    <n v="55"/>
    <n v="1868"/>
    <n v="2.1424966738542002E-2"/>
    <s v="Wines"/>
    <n v="1"/>
    <n v="10"/>
    <n v="2"/>
    <n v="6"/>
    <n v="3"/>
    <n v="3"/>
    <n v="11"/>
    <n v="1"/>
  </r>
  <r>
    <n v="3433"/>
    <n v="1955"/>
    <n v="70"/>
    <x v="2"/>
    <x v="0"/>
    <x v="0"/>
    <n v="72635"/>
    <n v="0"/>
    <n v="0"/>
    <d v="2013-03-06T00:00:00"/>
    <n v="54"/>
    <n v="390"/>
    <n v="22"/>
    <n v="323"/>
    <n v="104"/>
    <n v="35"/>
    <n v="107"/>
    <n v="874"/>
    <n v="1.2032766572588973E-2"/>
    <s v="Wines"/>
    <n v="1"/>
    <n v="6"/>
    <n v="8"/>
    <n v="6"/>
    <n v="3"/>
    <n v="3"/>
    <n v="11"/>
    <n v="0"/>
  </r>
  <r>
    <n v="6906"/>
    <n v="1953"/>
    <n v="72"/>
    <x v="1"/>
    <x v="4"/>
    <x v="0"/>
    <n v="84953"/>
    <n v="0"/>
    <n v="0"/>
    <d v="2013-03-06T00:00:00"/>
    <n v="73"/>
    <n v="167"/>
    <n v="48"/>
    <n v="602"/>
    <n v="63"/>
    <n v="72"/>
    <n v="72"/>
    <n v="952"/>
    <n v="1.1206196367403153E-2"/>
    <s v="MeatProducts"/>
    <n v="1"/>
    <n v="3"/>
    <n v="10"/>
    <n v="4"/>
    <n v="2"/>
    <n v="3"/>
    <n v="11"/>
    <n v="1"/>
  </r>
  <r>
    <n v="7313"/>
    <n v="1949"/>
    <n v="76"/>
    <x v="2"/>
    <x v="4"/>
    <x v="0"/>
    <n v="74859"/>
    <n v="0"/>
    <n v="0"/>
    <d v="2013-03-06T00:00:00"/>
    <n v="63"/>
    <n v="570"/>
    <n v="73"/>
    <n v="614"/>
    <n v="133"/>
    <n v="102"/>
    <n v="73"/>
    <n v="1492"/>
    <n v="1.9930803243430984E-2"/>
    <s v="MeatProducts"/>
    <n v="1"/>
    <n v="6"/>
    <n v="5"/>
    <n v="11"/>
    <n v="3"/>
    <n v="3"/>
    <n v="11"/>
    <n v="0"/>
  </r>
  <r>
    <n v="5346"/>
    <n v="1973"/>
    <n v="52"/>
    <x v="2"/>
    <x v="0"/>
    <x v="0"/>
    <n v="23559"/>
    <n v="1"/>
    <n v="0"/>
    <d v="2013-03-07T00:00:00"/>
    <n v="87"/>
    <n v="25"/>
    <n v="5"/>
    <n v="19"/>
    <n v="7"/>
    <n v="0"/>
    <n v="23"/>
    <n v="56"/>
    <n v="2.3770109087822063E-3"/>
    <s v="Wines"/>
    <n v="3"/>
    <n v="3"/>
    <n v="0"/>
    <n v="3"/>
    <n v="7"/>
    <n v="3"/>
    <n v="11"/>
    <n v="0"/>
  </r>
  <r>
    <n v="10582"/>
    <n v="1979"/>
    <n v="46"/>
    <x v="0"/>
    <x v="0"/>
    <x v="0"/>
    <n v="72063"/>
    <n v="0"/>
    <n v="1"/>
    <d v="2013-03-07T00:00:00"/>
    <n v="3"/>
    <n v="180"/>
    <n v="32"/>
    <n v="348"/>
    <n v="76"/>
    <n v="32"/>
    <n v="90"/>
    <n v="668"/>
    <n v="9.2696668193108806E-3"/>
    <s v="MeatProducts"/>
    <n v="2"/>
    <n v="5"/>
    <n v="2"/>
    <n v="12"/>
    <n v="2"/>
    <n v="3"/>
    <n v="11"/>
    <n v="0"/>
  </r>
  <r>
    <n v="6421"/>
    <n v="1961"/>
    <n v="64"/>
    <x v="0"/>
    <x v="1"/>
    <x v="0"/>
    <n v="88347"/>
    <n v="0"/>
    <n v="0"/>
    <d v="2013-03-07T00:00:00"/>
    <n v="32"/>
    <n v="1050"/>
    <n v="178"/>
    <n v="555"/>
    <n v="77"/>
    <n v="138"/>
    <n v="118"/>
    <n v="1998"/>
    <n v="2.2615368942918265E-2"/>
    <s v="Wines"/>
    <n v="1"/>
    <n v="4"/>
    <n v="7"/>
    <n v="9"/>
    <n v="1"/>
    <n v="3"/>
    <n v="11"/>
    <n v="0"/>
  </r>
  <r>
    <n v="7514"/>
    <n v="1956"/>
    <n v="69"/>
    <x v="2"/>
    <x v="1"/>
    <x v="0"/>
    <n v="54342"/>
    <n v="1"/>
    <n v="1"/>
    <d v="2013-03-07T00:00:00"/>
    <n v="74"/>
    <n v="84"/>
    <n v="10"/>
    <n v="34"/>
    <n v="11"/>
    <n v="10"/>
    <n v="28"/>
    <n v="149"/>
    <n v="2.7418939310294064E-3"/>
    <s v="Wines"/>
    <n v="4"/>
    <n v="3"/>
    <n v="1"/>
    <n v="4"/>
    <n v="6"/>
    <n v="3"/>
    <n v="11"/>
    <n v="0"/>
  </r>
  <r>
    <n v="8925"/>
    <n v="1965"/>
    <n v="60"/>
    <x v="1"/>
    <x v="0"/>
    <x v="0"/>
    <n v="70053"/>
    <n v="0"/>
    <n v="1"/>
    <d v="2013-03-07T00:00:00"/>
    <n v="38"/>
    <n v="512"/>
    <n v="53"/>
    <n v="98"/>
    <n v="81"/>
    <n v="179"/>
    <n v="89"/>
    <n v="923"/>
    <n v="1.3175738369520221E-2"/>
    <s v="Wines"/>
    <n v="3"/>
    <n v="8"/>
    <n v="5"/>
    <n v="10"/>
    <n v="5"/>
    <n v="3"/>
    <n v="11"/>
    <n v="0"/>
  </r>
  <r>
    <n v="8420"/>
    <n v="1970"/>
    <n v="55"/>
    <x v="2"/>
    <x v="0"/>
    <x v="0"/>
    <n v="15315"/>
    <n v="0"/>
    <n v="0"/>
    <d v="2013-03-08T00:00:00"/>
    <n v="27"/>
    <n v="7"/>
    <n v="4"/>
    <n v="13"/>
    <n v="15"/>
    <n v="8"/>
    <n v="17"/>
    <n v="47"/>
    <n v="3.0688867123734899E-3"/>
    <s v="GoldProds"/>
    <n v="2"/>
    <n v="2"/>
    <n v="0"/>
    <n v="4"/>
    <n v="5"/>
    <n v="3"/>
    <n v="11"/>
    <n v="0"/>
  </r>
  <r>
    <n v="10065"/>
    <n v="1970"/>
    <n v="55"/>
    <x v="2"/>
    <x v="0"/>
    <x v="0"/>
    <n v="15315"/>
    <n v="0"/>
    <n v="0"/>
    <d v="2013-03-08T00:00:00"/>
    <n v="27"/>
    <n v="7"/>
    <n v="4"/>
    <n v="13"/>
    <n v="15"/>
    <n v="8"/>
    <n v="17"/>
    <n v="47"/>
    <n v="3.0688867123734899E-3"/>
    <s v="GoldProds"/>
    <n v="2"/>
    <n v="2"/>
    <n v="0"/>
    <n v="4"/>
    <n v="5"/>
    <n v="3"/>
    <n v="11"/>
    <n v="0"/>
  </r>
  <r>
    <n v="7938"/>
    <n v="1958"/>
    <n v="67"/>
    <x v="3"/>
    <x v="1"/>
    <x v="0"/>
    <n v="51518"/>
    <n v="0"/>
    <n v="1"/>
    <d v="2013-03-10T00:00:00"/>
    <n v="92"/>
    <n v="350"/>
    <n v="8"/>
    <n v="66"/>
    <n v="17"/>
    <n v="4"/>
    <n v="4"/>
    <n v="445"/>
    <n v="8.6377576769284519E-3"/>
    <s v="Wines"/>
    <n v="2"/>
    <n v="3"/>
    <n v="2"/>
    <n v="10"/>
    <n v="3"/>
    <n v="3"/>
    <n v="11"/>
    <n v="0"/>
  </r>
  <r>
    <n v="10270"/>
    <n v="1981"/>
    <n v="44"/>
    <x v="2"/>
    <x v="0"/>
    <x v="0"/>
    <n v="35523"/>
    <n v="1"/>
    <n v="0"/>
    <d v="2013-03-10T00:00:00"/>
    <n v="8"/>
    <n v="11"/>
    <n v="5"/>
    <n v="22"/>
    <n v="12"/>
    <n v="5"/>
    <n v="11"/>
    <n v="55"/>
    <n v="1.548292655462658E-3"/>
    <s v="MeatProducts"/>
    <n v="2"/>
    <n v="3"/>
    <n v="0"/>
    <n v="3"/>
    <n v="7"/>
    <n v="3"/>
    <n v="11"/>
    <n v="0"/>
  </r>
  <r>
    <n v="1921"/>
    <n v="1967"/>
    <n v="58"/>
    <x v="3"/>
    <x v="0"/>
    <x v="0"/>
    <n v="59062"/>
    <n v="2"/>
    <n v="1"/>
    <d v="2013-03-10T00:00:00"/>
    <n v="74"/>
    <n v="46"/>
    <n v="1"/>
    <n v="12"/>
    <n v="3"/>
    <n v="0"/>
    <n v="9"/>
    <n v="62"/>
    <n v="1.0497443364599912E-3"/>
    <s v="Wines"/>
    <n v="2"/>
    <n v="2"/>
    <n v="0"/>
    <n v="3"/>
    <n v="4"/>
    <n v="3"/>
    <n v="11"/>
    <n v="0"/>
  </r>
  <r>
    <n v="8140"/>
    <n v="1973"/>
    <n v="52"/>
    <x v="0"/>
    <x v="1"/>
    <x v="0"/>
    <n v="22682"/>
    <n v="1"/>
    <n v="0"/>
    <d v="2013-03-10T00:00:00"/>
    <n v="51"/>
    <n v="10"/>
    <n v="14"/>
    <n v="29"/>
    <n v="4"/>
    <n v="2"/>
    <n v="36"/>
    <n v="59"/>
    <n v="2.6011815536548803E-3"/>
    <s v="GoldProds"/>
    <n v="3"/>
    <n v="2"/>
    <n v="1"/>
    <n v="4"/>
    <n v="4"/>
    <n v="3"/>
    <n v="11"/>
    <n v="0"/>
  </r>
  <r>
    <n v="7002"/>
    <n v="1955"/>
    <n v="70"/>
    <x v="0"/>
    <x v="3"/>
    <x v="0"/>
    <n v="62535"/>
    <n v="0"/>
    <n v="1"/>
    <d v="2013-03-10T00:00:00"/>
    <n v="13"/>
    <n v="163"/>
    <n v="48"/>
    <n v="90"/>
    <n v="0"/>
    <n v="45"/>
    <n v="52"/>
    <n v="346"/>
    <n v="5.532901575117934E-3"/>
    <s v="Wines"/>
    <n v="1"/>
    <n v="3"/>
    <n v="2"/>
    <n v="8"/>
    <n v="3"/>
    <n v="3"/>
    <n v="11"/>
    <n v="0"/>
  </r>
  <r>
    <n v="3281"/>
    <n v="1960"/>
    <n v="65"/>
    <x v="3"/>
    <x v="0"/>
    <x v="0"/>
    <n v="49154"/>
    <n v="1"/>
    <n v="1"/>
    <d v="2013-03-11T00:00:00"/>
    <n v="69"/>
    <n v="206"/>
    <n v="10"/>
    <n v="67"/>
    <n v="30"/>
    <n v="27"/>
    <n v="71"/>
    <n v="340"/>
    <n v="6.9170362534076574E-3"/>
    <s v="Wines"/>
    <n v="6"/>
    <n v="4"/>
    <n v="1"/>
    <n v="8"/>
    <n v="6"/>
    <n v="3"/>
    <n v="11"/>
    <n v="0"/>
  </r>
  <r>
    <n v="10888"/>
    <n v="1961"/>
    <n v="64"/>
    <x v="0"/>
    <x v="3"/>
    <x v="0"/>
    <n v="45938"/>
    <n v="0"/>
    <n v="0"/>
    <d v="2013-03-11T00:00:00"/>
    <n v="46"/>
    <n v="273"/>
    <n v="11"/>
    <n v="178"/>
    <n v="62"/>
    <n v="83"/>
    <n v="29"/>
    <n v="607"/>
    <n v="1.3213461622186425E-2"/>
    <s v="Wines"/>
    <n v="2"/>
    <n v="8"/>
    <n v="4"/>
    <n v="6"/>
    <n v="6"/>
    <n v="3"/>
    <n v="11"/>
    <n v="0"/>
  </r>
  <r>
    <n v="9097"/>
    <n v="1956"/>
    <n v="69"/>
    <x v="0"/>
    <x v="2"/>
    <x v="0"/>
    <n v="46086"/>
    <n v="0"/>
    <n v="1"/>
    <d v="2013-03-11T00:00:00"/>
    <n v="34"/>
    <n v="244"/>
    <n v="8"/>
    <n v="32"/>
    <n v="7"/>
    <n v="2"/>
    <n v="50"/>
    <n v="293"/>
    <n v="6.3576791216421475E-3"/>
    <s v="Wines"/>
    <n v="4"/>
    <n v="3"/>
    <n v="1"/>
    <n v="8"/>
    <n v="4"/>
    <n v="3"/>
    <n v="11"/>
    <n v="0"/>
  </r>
  <r>
    <n v="10104"/>
    <n v="1974"/>
    <n v="51"/>
    <x v="0"/>
    <x v="1"/>
    <x v="0"/>
    <n v="33590"/>
    <n v="2"/>
    <n v="1"/>
    <d v="2013-03-11T00:00:00"/>
    <n v="65"/>
    <n v="4"/>
    <n v="0"/>
    <n v="2"/>
    <n v="0"/>
    <n v="0"/>
    <n v="2"/>
    <n v="6"/>
    <n v="1.7862459065197975E-4"/>
    <s v="Wines"/>
    <n v="1"/>
    <n v="1"/>
    <n v="0"/>
    <n v="2"/>
    <n v="7"/>
    <n v="3"/>
    <n v="11"/>
    <n v="0"/>
  </r>
  <r>
    <n v="4368"/>
    <n v="1980"/>
    <n v="45"/>
    <x v="0"/>
    <x v="0"/>
    <x v="0"/>
    <n v="47850"/>
    <n v="1"/>
    <n v="0"/>
    <d v="2013-03-12T00:00:00"/>
    <n v="72"/>
    <n v="42"/>
    <n v="7"/>
    <n v="43"/>
    <n v="20"/>
    <n v="12"/>
    <n v="10"/>
    <n v="124"/>
    <n v="2.5914315569487982E-3"/>
    <s v="MeatProducts"/>
    <n v="1"/>
    <n v="3"/>
    <n v="0"/>
    <n v="4"/>
    <n v="6"/>
    <n v="3"/>
    <n v="11"/>
    <n v="0"/>
  </r>
  <r>
    <n v="1509"/>
    <n v="1958"/>
    <n v="67"/>
    <x v="3"/>
    <x v="1"/>
    <x v="0"/>
    <n v="84460"/>
    <n v="0"/>
    <n v="0"/>
    <d v="2013-04-01T00:00:00"/>
    <n v="80"/>
    <n v="152"/>
    <n v="27"/>
    <n v="103"/>
    <n v="106"/>
    <n v="54"/>
    <n v="81"/>
    <n v="442"/>
    <n v="5.233246507222354E-3"/>
    <s v="Wines"/>
    <n v="0"/>
    <n v="9"/>
    <n v="9"/>
    <n v="4"/>
    <n v="5"/>
    <n v="3"/>
    <n v="11"/>
    <n v="1"/>
  </r>
  <r>
    <n v="9256"/>
    <n v="1971"/>
    <n v="54"/>
    <x v="0"/>
    <x v="3"/>
    <x v="0"/>
    <n v="58350"/>
    <n v="0"/>
    <n v="1"/>
    <d v="2013-04-01T00:00:00"/>
    <n v="5"/>
    <n v="493"/>
    <n v="26"/>
    <n v="206"/>
    <n v="116"/>
    <n v="80"/>
    <n v="80"/>
    <n v="921"/>
    <n v="1.5784061696658098E-2"/>
    <s v="Wines"/>
    <n v="4"/>
    <n v="8"/>
    <n v="3"/>
    <n v="12"/>
    <n v="6"/>
    <n v="3"/>
    <n v="11"/>
    <n v="0"/>
  </r>
  <r>
    <n v="3732"/>
    <n v="1955"/>
    <n v="70"/>
    <x v="1"/>
    <x v="0"/>
    <x v="0"/>
    <n v="52750"/>
    <n v="0"/>
    <n v="1"/>
    <d v="2013-04-02T00:00:00"/>
    <n v="72"/>
    <n v="393"/>
    <n v="0"/>
    <n v="239"/>
    <n v="90"/>
    <n v="69"/>
    <n v="69"/>
    <n v="791"/>
    <n v="1.4995260663507108E-2"/>
    <s v="Wines"/>
    <n v="6"/>
    <n v="5"/>
    <n v="7"/>
    <n v="9"/>
    <n v="4"/>
    <n v="3"/>
    <n v="11"/>
    <n v="0"/>
  </r>
  <r>
    <n v="6295"/>
    <n v="1977"/>
    <n v="48"/>
    <x v="0"/>
    <x v="0"/>
    <x v="0"/>
    <n v="54233"/>
    <n v="0"/>
    <n v="1"/>
    <d v="2013-04-02T00:00:00"/>
    <n v="46"/>
    <n v="652"/>
    <n v="8"/>
    <n v="158"/>
    <n v="21"/>
    <n v="0"/>
    <n v="142"/>
    <n v="839"/>
    <n v="1.5470285619456788E-2"/>
    <s v="Wines"/>
    <n v="4"/>
    <n v="11"/>
    <n v="6"/>
    <n v="5"/>
    <n v="8"/>
    <n v="3"/>
    <n v="11"/>
    <n v="0"/>
  </r>
  <r>
    <n v="5386"/>
    <n v="1953"/>
    <n v="72"/>
    <x v="0"/>
    <x v="1"/>
    <x v="0"/>
    <n v="94384"/>
    <n v="0"/>
    <n v="0"/>
    <d v="2013-04-03T00:00:00"/>
    <n v="62"/>
    <n v="1111"/>
    <n v="24"/>
    <n v="790"/>
    <n v="160"/>
    <n v="45"/>
    <n v="172"/>
    <n v="2130"/>
    <n v="2.2567384302424141E-2"/>
    <s v="Wines"/>
    <n v="0"/>
    <n v="5"/>
    <n v="8"/>
    <n v="5"/>
    <n v="2"/>
    <n v="3"/>
    <n v="11"/>
    <n v="1"/>
  </r>
  <r>
    <n v="6059"/>
    <n v="1953"/>
    <n v="72"/>
    <x v="3"/>
    <x v="1"/>
    <x v="0"/>
    <n v="64504"/>
    <n v="1"/>
    <n v="2"/>
    <d v="2013-04-03T00:00:00"/>
    <n v="81"/>
    <n v="986"/>
    <n v="36"/>
    <n v="168"/>
    <n v="16"/>
    <n v="0"/>
    <n v="108"/>
    <n v="1206"/>
    <n v="1.8696514944809624E-2"/>
    <s v="Wines"/>
    <n v="7"/>
    <n v="11"/>
    <n v="3"/>
    <n v="4"/>
    <n v="7"/>
    <n v="3"/>
    <n v="11"/>
    <n v="1"/>
  </r>
  <r>
    <n v="6024"/>
    <n v="1953"/>
    <n v="72"/>
    <x v="0"/>
    <x v="1"/>
    <x v="0"/>
    <n v="94384"/>
    <n v="0"/>
    <n v="0"/>
    <d v="2013-04-03T00:00:00"/>
    <n v="62"/>
    <n v="1111"/>
    <n v="24"/>
    <n v="790"/>
    <n v="160"/>
    <n v="45"/>
    <n v="172"/>
    <n v="2130"/>
    <n v="2.2567384302424141E-2"/>
    <s v="Wines"/>
    <n v="0"/>
    <n v="5"/>
    <n v="8"/>
    <n v="5"/>
    <n v="2"/>
    <n v="3"/>
    <n v="11"/>
    <n v="1"/>
  </r>
  <r>
    <n v="1362"/>
    <n v="1972"/>
    <n v="53"/>
    <x v="0"/>
    <x v="3"/>
    <x v="0"/>
    <n v="31907"/>
    <n v="0"/>
    <n v="0"/>
    <d v="2013-04-03T00:00:00"/>
    <n v="75"/>
    <n v="33"/>
    <n v="87"/>
    <n v="64"/>
    <n v="175"/>
    <n v="16"/>
    <n v="74"/>
    <n v="375"/>
    <n v="1.1752906885636381E-2"/>
    <s v="FishProducts"/>
    <n v="1"/>
    <n v="6"/>
    <n v="1"/>
    <n v="6"/>
    <n v="7"/>
    <n v="3"/>
    <n v="11"/>
    <n v="0"/>
  </r>
  <r>
    <n v="0"/>
    <n v="1985"/>
    <n v="40"/>
    <x v="0"/>
    <x v="0"/>
    <x v="0"/>
    <n v="70951"/>
    <n v="0"/>
    <n v="0"/>
    <d v="2013-04-05T00:00:00"/>
    <n v="66"/>
    <n v="239"/>
    <n v="10"/>
    <n v="554"/>
    <n v="254"/>
    <n v="87"/>
    <n v="54"/>
    <n v="1144"/>
    <n v="1.6123803751885105E-2"/>
    <s v="MeatProducts"/>
    <n v="1"/>
    <n v="3"/>
    <n v="4"/>
    <n v="9"/>
    <n v="1"/>
    <n v="3"/>
    <n v="11"/>
    <n v="0"/>
  </r>
  <r>
    <n v="2428"/>
    <n v="1970"/>
    <n v="55"/>
    <x v="0"/>
    <x v="0"/>
    <x v="0"/>
    <n v="28164"/>
    <n v="1"/>
    <n v="0"/>
    <d v="2013-04-05T00:00:00"/>
    <n v="23"/>
    <n v="3"/>
    <n v="18"/>
    <n v="26"/>
    <n v="11"/>
    <n v="8"/>
    <n v="12"/>
    <n v="66"/>
    <n v="2.3434171282488282E-3"/>
    <s v="MeatProducts"/>
    <n v="3"/>
    <n v="2"/>
    <n v="0"/>
    <n v="4"/>
    <n v="7"/>
    <n v="3"/>
    <n v="11"/>
    <n v="0"/>
  </r>
  <r>
    <n v="922"/>
    <n v="1979"/>
    <n v="46"/>
    <x v="2"/>
    <x v="0"/>
    <x v="0"/>
    <n v="31086"/>
    <n v="1"/>
    <n v="1"/>
    <d v="2013-04-05T00:00:00"/>
    <n v="79"/>
    <n v="16"/>
    <n v="2"/>
    <n v="11"/>
    <n v="3"/>
    <n v="0"/>
    <n v="16"/>
    <n v="32"/>
    <n v="1.0294023032876537E-3"/>
    <s v="Wines"/>
    <n v="2"/>
    <n v="1"/>
    <n v="1"/>
    <n v="2"/>
    <n v="8"/>
    <n v="3"/>
    <n v="11"/>
    <n v="0"/>
  </r>
  <r>
    <n v="2661"/>
    <n v="1964"/>
    <n v="61"/>
    <x v="0"/>
    <x v="3"/>
    <x v="0"/>
    <n v="18701"/>
    <n v="1"/>
    <n v="1"/>
    <d v="2013-04-06T00:00:00"/>
    <n v="95"/>
    <n v="12"/>
    <n v="4"/>
    <n v="2"/>
    <n v="10"/>
    <n v="6"/>
    <n v="10"/>
    <n v="34"/>
    <n v="1.8180845944067163E-3"/>
    <s v="Wines"/>
    <n v="4"/>
    <n v="2"/>
    <n v="0"/>
    <n v="4"/>
    <n v="5"/>
    <n v="3"/>
    <n v="11"/>
    <n v="0"/>
  </r>
  <r>
    <n v="1361"/>
    <n v="1974"/>
    <n v="51"/>
    <x v="1"/>
    <x v="0"/>
    <x v="0"/>
    <n v="82584"/>
    <n v="0"/>
    <n v="0"/>
    <d v="2013-04-06T00:00:00"/>
    <n v="26"/>
    <n v="1076"/>
    <n v="68"/>
    <n v="103"/>
    <n v="29"/>
    <n v="91"/>
    <n v="68"/>
    <n v="1367"/>
    <n v="1.655284316574639E-2"/>
    <s v="Wines"/>
    <n v="1"/>
    <n v="3"/>
    <n v="4"/>
    <n v="8"/>
    <n v="1"/>
    <n v="3"/>
    <n v="11"/>
    <n v="1"/>
  </r>
  <r>
    <n v="7822"/>
    <n v="1976"/>
    <n v="49"/>
    <x v="0"/>
    <x v="1"/>
    <x v="0"/>
    <n v="54058"/>
    <n v="0"/>
    <n v="1"/>
    <d v="2013-04-06T00:00:00"/>
    <n v="56"/>
    <n v="198"/>
    <n v="18"/>
    <n v="252"/>
    <n v="32"/>
    <n v="108"/>
    <n v="54"/>
    <n v="608"/>
    <n v="1.1247178955936217E-2"/>
    <s v="MeatProducts"/>
    <n v="2"/>
    <n v="4"/>
    <n v="6"/>
    <n v="8"/>
    <n v="3"/>
    <n v="3"/>
    <n v="11"/>
    <n v="0"/>
  </r>
  <r>
    <n v="6919"/>
    <n v="1978"/>
    <n v="47"/>
    <x v="2"/>
    <x v="0"/>
    <x v="0"/>
    <n v="26224"/>
    <n v="1"/>
    <n v="0"/>
    <d v="2013-04-06T00:00:00"/>
    <n v="39"/>
    <n v="4"/>
    <n v="7"/>
    <n v="15"/>
    <n v="13"/>
    <n v="9"/>
    <n v="15"/>
    <n v="48"/>
    <n v="1.8303843807199512E-3"/>
    <s v="MeatProducts"/>
    <n v="3"/>
    <n v="2"/>
    <n v="1"/>
    <n v="3"/>
    <n v="6"/>
    <n v="3"/>
    <n v="11"/>
    <n v="0"/>
  </r>
  <r>
    <n v="6945"/>
    <n v="1952"/>
    <n v="73"/>
    <x v="0"/>
    <x v="3"/>
    <x v="0"/>
    <n v="84574"/>
    <n v="0"/>
    <n v="0"/>
    <d v="2013-04-06T00:00:00"/>
    <n v="72"/>
    <n v="387"/>
    <n v="20"/>
    <n v="713"/>
    <n v="38"/>
    <n v="54"/>
    <n v="163"/>
    <n v="1212"/>
    <n v="1.4330645351999433E-2"/>
    <s v="MeatProducts"/>
    <n v="1"/>
    <n v="9"/>
    <n v="11"/>
    <n v="11"/>
    <n v="5"/>
    <n v="3"/>
    <n v="11"/>
    <n v="0"/>
  </r>
  <r>
    <n v="5336"/>
    <n v="1971"/>
    <n v="54"/>
    <x v="1"/>
    <x v="1"/>
    <x v="0"/>
    <n v="157733"/>
    <n v="1"/>
    <n v="0"/>
    <d v="2013-04-06T00:00:00"/>
    <n v="37"/>
    <n v="39"/>
    <n v="1"/>
    <n v="9"/>
    <n v="2"/>
    <n v="0"/>
    <n v="8"/>
    <n v="51"/>
    <n v="3.2333119892476528E-4"/>
    <s v="Wines"/>
    <n v="0"/>
    <n v="1"/>
    <n v="0"/>
    <n v="1"/>
    <n v="1"/>
    <n v="3"/>
    <n v="11"/>
    <n v="0"/>
  </r>
  <r>
    <n v="3130"/>
    <n v="1964"/>
    <n v="61"/>
    <x v="0"/>
    <x v="3"/>
    <x v="0"/>
    <n v="18701"/>
    <n v="1"/>
    <n v="1"/>
    <d v="2013-04-06T00:00:00"/>
    <n v="95"/>
    <n v="12"/>
    <n v="4"/>
    <n v="2"/>
    <n v="10"/>
    <n v="6"/>
    <n v="10"/>
    <n v="34"/>
    <n v="1.8180845944067163E-3"/>
    <s v="Wines"/>
    <n v="4"/>
    <n v="2"/>
    <n v="0"/>
    <n v="4"/>
    <n v="5"/>
    <n v="3"/>
    <n v="11"/>
    <n v="0"/>
  </r>
  <r>
    <n v="6853"/>
    <n v="1982"/>
    <n v="43"/>
    <x v="1"/>
    <x v="3"/>
    <x v="0"/>
    <n v="75777"/>
    <n v="0"/>
    <n v="0"/>
    <d v="2013-04-07T00:00:00"/>
    <n v="12"/>
    <n v="712"/>
    <n v="26"/>
    <n v="538"/>
    <n v="69"/>
    <n v="13"/>
    <n v="80"/>
    <n v="1358"/>
    <n v="1.7921005054304075E-2"/>
    <s v="Wines"/>
    <n v="1"/>
    <n v="3"/>
    <n v="6"/>
    <n v="11"/>
    <n v="1"/>
    <n v="3"/>
    <n v="11"/>
    <n v="1"/>
  </r>
  <r>
    <n v="9262"/>
    <n v="1984"/>
    <n v="41"/>
    <x v="2"/>
    <x v="1"/>
    <x v="0"/>
    <n v="32414"/>
    <n v="0"/>
    <n v="0"/>
    <d v="2013-04-07T00:00:00"/>
    <n v="11"/>
    <n v="20"/>
    <n v="6"/>
    <n v="5"/>
    <n v="0"/>
    <n v="9"/>
    <n v="12"/>
    <n v="40"/>
    <n v="1.2340346763744061E-3"/>
    <s v="Wines"/>
    <n v="1"/>
    <n v="1"/>
    <n v="0"/>
    <n v="3"/>
    <n v="7"/>
    <n v="3"/>
    <n v="11"/>
    <n v="0"/>
  </r>
  <r>
    <n v="5012"/>
    <n v="1989"/>
    <n v="36"/>
    <x v="0"/>
    <x v="0"/>
    <x v="0"/>
    <n v="28691"/>
    <n v="1"/>
    <n v="0"/>
    <d v="2013-04-07T00:00:00"/>
    <n v="56"/>
    <n v="5"/>
    <n v="4"/>
    <n v="13"/>
    <n v="8"/>
    <n v="0"/>
    <n v="4"/>
    <n v="30"/>
    <n v="1.04562406329511E-3"/>
    <s v="MeatProducts"/>
    <n v="1"/>
    <n v="1"/>
    <n v="0"/>
    <n v="3"/>
    <n v="8"/>
    <n v="3"/>
    <n v="11"/>
    <n v="0"/>
  </r>
  <r>
    <n v="6918"/>
    <n v="1989"/>
    <n v="36"/>
    <x v="0"/>
    <x v="0"/>
    <x v="0"/>
    <n v="28691"/>
    <n v="1"/>
    <n v="0"/>
    <d v="2013-04-07T00:00:00"/>
    <n v="56"/>
    <n v="5"/>
    <n v="4"/>
    <n v="13"/>
    <n v="8"/>
    <n v="0"/>
    <n v="4"/>
    <n v="30"/>
    <n v="1.04562406329511E-3"/>
    <s v="MeatProducts"/>
    <n v="1"/>
    <n v="1"/>
    <n v="0"/>
    <n v="3"/>
    <n v="8"/>
    <n v="3"/>
    <n v="11"/>
    <n v="0"/>
  </r>
  <r>
    <n v="5316"/>
    <n v="1976"/>
    <n v="49"/>
    <x v="1"/>
    <x v="1"/>
    <x v="0"/>
    <n v="21024"/>
    <n v="0"/>
    <n v="0"/>
    <d v="2013-04-07T00:00:00"/>
    <n v="89"/>
    <n v="36"/>
    <n v="4"/>
    <n v="18"/>
    <n v="6"/>
    <n v="2"/>
    <n v="18"/>
    <n v="66"/>
    <n v="3.1392694063926939E-3"/>
    <s v="Wines"/>
    <n v="1"/>
    <n v="2"/>
    <n v="0"/>
    <n v="4"/>
    <n v="7"/>
    <n v="3"/>
    <n v="11"/>
    <n v="0"/>
  </r>
  <r>
    <n v="7366"/>
    <n v="1982"/>
    <n v="43"/>
    <x v="1"/>
    <x v="3"/>
    <x v="0"/>
    <n v="75777"/>
    <n v="0"/>
    <n v="0"/>
    <d v="2013-04-07T00:00:00"/>
    <n v="12"/>
    <n v="712"/>
    <n v="26"/>
    <n v="538"/>
    <n v="69"/>
    <n v="13"/>
    <n v="80"/>
    <n v="1358"/>
    <n v="1.7921005054304075E-2"/>
    <s v="Wines"/>
    <n v="1"/>
    <n v="3"/>
    <n v="6"/>
    <n v="11"/>
    <n v="1"/>
    <n v="3"/>
    <n v="11"/>
    <n v="1"/>
  </r>
  <r>
    <n v="3524"/>
    <n v="1971"/>
    <n v="54"/>
    <x v="1"/>
    <x v="3"/>
    <x v="0"/>
    <n v="39763"/>
    <n v="1"/>
    <n v="0"/>
    <d v="2013-04-08T00:00:00"/>
    <n v="9"/>
    <n v="80"/>
    <n v="1"/>
    <n v="60"/>
    <n v="4"/>
    <n v="6"/>
    <n v="16"/>
    <n v="151"/>
    <n v="3.7975001886175592E-3"/>
    <s v="Wines"/>
    <n v="2"/>
    <n v="5"/>
    <n v="1"/>
    <n v="2"/>
    <n v="9"/>
    <n v="3"/>
    <n v="11"/>
    <n v="1"/>
  </r>
  <r>
    <n v="10401"/>
    <n v="1976"/>
    <n v="49"/>
    <x v="2"/>
    <x v="1"/>
    <x v="0"/>
    <n v="26326"/>
    <n v="0"/>
    <n v="0"/>
    <d v="2013-04-09T00:00:00"/>
    <n v="12"/>
    <n v="1"/>
    <n v="0"/>
    <n v="5"/>
    <n v="0"/>
    <n v="3"/>
    <n v="9"/>
    <n v="9"/>
    <n v="3.4186735546607914E-4"/>
    <s v="GoldProds"/>
    <n v="1"/>
    <n v="0"/>
    <n v="0"/>
    <n v="3"/>
    <n v="3"/>
    <n v="3"/>
    <n v="11"/>
    <n v="0"/>
  </r>
  <r>
    <n v="8442"/>
    <n v="1985"/>
    <n v="40"/>
    <x v="1"/>
    <x v="0"/>
    <x v="0"/>
    <n v="19510"/>
    <n v="2"/>
    <n v="0"/>
    <d v="2013-04-09T00:00:00"/>
    <n v="63"/>
    <n v="9"/>
    <n v="0"/>
    <n v="7"/>
    <n v="3"/>
    <n v="4"/>
    <n v="7"/>
    <n v="23"/>
    <n v="1.1788826242952332E-3"/>
    <s v="Wines"/>
    <n v="2"/>
    <n v="1"/>
    <n v="0"/>
    <n v="3"/>
    <n v="7"/>
    <n v="3"/>
    <n v="11"/>
    <n v="0"/>
  </r>
  <r>
    <n v="9449"/>
    <n v="1958"/>
    <n v="67"/>
    <x v="3"/>
    <x v="3"/>
    <x v="0"/>
    <n v="79761"/>
    <n v="0"/>
    <n v="1"/>
    <d v="2013-04-10T00:00:00"/>
    <n v="32"/>
    <n v="415"/>
    <n v="5"/>
    <n v="124"/>
    <n v="15"/>
    <n v="35"/>
    <n v="11"/>
    <n v="594"/>
    <n v="7.4472486553578817E-3"/>
    <s v="Wines"/>
    <n v="1"/>
    <n v="5"/>
    <n v="2"/>
    <n v="11"/>
    <n v="3"/>
    <n v="3"/>
    <n v="11"/>
    <n v="0"/>
  </r>
  <r>
    <n v="4557"/>
    <n v="1970"/>
    <n v="55"/>
    <x v="0"/>
    <x v="1"/>
    <x v="0"/>
    <n v="22070"/>
    <n v="1"/>
    <n v="0"/>
    <d v="2013-04-10T00:00:00"/>
    <n v="11"/>
    <n v="10"/>
    <n v="7"/>
    <n v="19"/>
    <n v="8"/>
    <n v="2"/>
    <n v="21"/>
    <n v="46"/>
    <n v="2.0842772995015857E-3"/>
    <s v="GoldProds"/>
    <n v="2"/>
    <n v="2"/>
    <n v="2"/>
    <n v="2"/>
    <n v="6"/>
    <n v="3"/>
    <n v="11"/>
    <n v="0"/>
  </r>
  <r>
    <n v="9757"/>
    <n v="1972"/>
    <n v="53"/>
    <x v="0"/>
    <x v="1"/>
    <x v="0"/>
    <n v="84906"/>
    <n v="0"/>
    <n v="0"/>
    <d v="2013-04-10T00:00:00"/>
    <n v="98"/>
    <n v="997"/>
    <n v="15"/>
    <n v="414"/>
    <n v="99"/>
    <n v="30"/>
    <n v="76"/>
    <n v="1555"/>
    <n v="1.8314371186959697E-2"/>
    <s v="Wines"/>
    <n v="1"/>
    <n v="5"/>
    <n v="6"/>
    <n v="12"/>
    <n v="2"/>
    <n v="3"/>
    <n v="11"/>
    <n v="0"/>
  </r>
  <r>
    <n v="7275"/>
    <n v="1971"/>
    <n v="54"/>
    <x v="1"/>
    <x v="3"/>
    <x v="0"/>
    <n v="33316"/>
    <n v="1"/>
    <n v="1"/>
    <d v="2013-04-10T00:00:00"/>
    <n v="34"/>
    <n v="79"/>
    <n v="1"/>
    <n v="31"/>
    <n v="4"/>
    <n v="4"/>
    <n v="12"/>
    <n v="119"/>
    <n v="3.5718573658302319E-3"/>
    <s v="Wines"/>
    <n v="3"/>
    <n v="2"/>
    <n v="1"/>
    <n v="4"/>
    <n v="6"/>
    <n v="3"/>
    <n v="11"/>
    <n v="0"/>
  </r>
  <r>
    <n v="8334"/>
    <n v="1971"/>
    <n v="54"/>
    <x v="1"/>
    <x v="3"/>
    <x v="0"/>
    <n v="33316"/>
    <n v="1"/>
    <n v="1"/>
    <d v="2013-04-10T00:00:00"/>
    <n v="34"/>
    <n v="79"/>
    <n v="1"/>
    <n v="31"/>
    <n v="4"/>
    <n v="4"/>
    <n v="12"/>
    <n v="119"/>
    <n v="3.5718573658302319E-3"/>
    <s v="Wines"/>
    <n v="3"/>
    <n v="2"/>
    <n v="1"/>
    <n v="4"/>
    <n v="6"/>
    <n v="3"/>
    <n v="11"/>
    <n v="0"/>
  </r>
  <r>
    <n v="6507"/>
    <n v="1980"/>
    <n v="45"/>
    <x v="0"/>
    <x v="3"/>
    <x v="0"/>
    <n v="30828"/>
    <n v="1"/>
    <n v="0"/>
    <d v="2013-04-10T00:00:00"/>
    <n v="16"/>
    <n v="16"/>
    <n v="11"/>
    <n v="15"/>
    <n v="2"/>
    <n v="0"/>
    <n v="12"/>
    <n v="44"/>
    <n v="1.4272739068379395E-3"/>
    <s v="Wines"/>
    <n v="2"/>
    <n v="1"/>
    <n v="1"/>
    <n v="4"/>
    <n v="3"/>
    <n v="3"/>
    <n v="11"/>
    <n v="0"/>
  </r>
  <r>
    <n v="2088"/>
    <n v="1972"/>
    <n v="53"/>
    <x v="0"/>
    <x v="1"/>
    <x v="0"/>
    <n v="84906"/>
    <n v="0"/>
    <n v="0"/>
    <d v="2013-04-10T00:00:00"/>
    <n v="98"/>
    <n v="997"/>
    <n v="15"/>
    <n v="414"/>
    <n v="99"/>
    <n v="30"/>
    <n v="76"/>
    <n v="1555"/>
    <n v="1.8314371186959697E-2"/>
    <s v="Wines"/>
    <n v="1"/>
    <n v="5"/>
    <n v="6"/>
    <n v="12"/>
    <n v="2"/>
    <n v="3"/>
    <n v="11"/>
    <n v="0"/>
  </r>
  <r>
    <n v="4599"/>
    <n v="1976"/>
    <n v="49"/>
    <x v="1"/>
    <x v="0"/>
    <x v="0"/>
    <n v="49681"/>
    <n v="0"/>
    <n v="2"/>
    <d v="2013-04-11T00:00:00"/>
    <n v="66"/>
    <n v="411"/>
    <n v="0"/>
    <n v="26"/>
    <n v="0"/>
    <n v="0"/>
    <n v="21"/>
    <n v="437"/>
    <n v="8.7961192407560226E-3"/>
    <s v="Wines"/>
    <n v="6"/>
    <n v="7"/>
    <n v="1"/>
    <n v="7"/>
    <n v="7"/>
    <n v="3"/>
    <n v="11"/>
    <n v="0"/>
  </r>
  <r>
    <n v="879"/>
    <n v="1976"/>
    <n v="49"/>
    <x v="1"/>
    <x v="0"/>
    <x v="0"/>
    <n v="49681"/>
    <n v="0"/>
    <n v="2"/>
    <d v="2013-04-11T00:00:00"/>
    <n v="66"/>
    <n v="411"/>
    <n v="0"/>
    <n v="26"/>
    <n v="0"/>
    <n v="0"/>
    <n v="21"/>
    <n v="437"/>
    <n v="8.7961192407560226E-3"/>
    <s v="Wines"/>
    <n v="6"/>
    <n v="7"/>
    <n v="1"/>
    <n v="7"/>
    <n v="7"/>
    <n v="3"/>
    <n v="11"/>
    <n v="0"/>
  </r>
  <r>
    <n v="1321"/>
    <n v="1974"/>
    <n v="51"/>
    <x v="0"/>
    <x v="0"/>
    <x v="0"/>
    <n v="26067"/>
    <n v="1"/>
    <n v="0"/>
    <d v="2013-04-11T00:00:00"/>
    <n v="49"/>
    <n v="22"/>
    <n v="2"/>
    <n v="18"/>
    <n v="0"/>
    <n v="2"/>
    <n v="12"/>
    <n v="44"/>
    <n v="1.6879579545018605E-3"/>
    <s v="Wines"/>
    <n v="3"/>
    <n v="3"/>
    <n v="0"/>
    <n v="3"/>
    <n v="8"/>
    <n v="3"/>
    <n v="11"/>
    <n v="0"/>
  </r>
  <r>
    <n v="2936"/>
    <n v="1982"/>
    <n v="43"/>
    <x v="1"/>
    <x v="1"/>
    <x v="0"/>
    <n v="23661"/>
    <n v="1"/>
    <n v="0"/>
    <d v="2013-04-12T00:00:00"/>
    <n v="46"/>
    <n v="18"/>
    <n v="0"/>
    <n v="4"/>
    <n v="0"/>
    <n v="0"/>
    <n v="1"/>
    <n v="22"/>
    <n v="9.2980009298000927E-4"/>
    <s v="Wines"/>
    <n v="1"/>
    <n v="1"/>
    <n v="0"/>
    <n v="3"/>
    <n v="7"/>
    <n v="3"/>
    <n v="11"/>
    <n v="0"/>
  </r>
  <r>
    <n v="7284"/>
    <n v="1953"/>
    <n v="72"/>
    <x v="0"/>
    <x v="0"/>
    <x v="0"/>
    <n v="48686"/>
    <n v="1"/>
    <n v="2"/>
    <d v="2013-04-12T00:00:00"/>
    <n v="8"/>
    <n v="10"/>
    <n v="0"/>
    <n v="7"/>
    <n v="2"/>
    <n v="0"/>
    <n v="1"/>
    <n v="19"/>
    <n v="3.9025592572813542E-4"/>
    <s v="Wines"/>
    <n v="1"/>
    <n v="1"/>
    <n v="0"/>
    <n v="2"/>
    <n v="8"/>
    <n v="3"/>
    <n v="11"/>
    <n v="0"/>
  </r>
  <r>
    <n v="2727"/>
    <n v="1973"/>
    <n v="52"/>
    <x v="0"/>
    <x v="1"/>
    <x v="0"/>
    <n v="57100"/>
    <n v="0"/>
    <n v="0"/>
    <d v="2013-04-12T00:00:00"/>
    <n v="19"/>
    <n v="181"/>
    <n v="21"/>
    <n v="69"/>
    <n v="39"/>
    <n v="3"/>
    <n v="96"/>
    <n v="313"/>
    <n v="5.4816112084063043E-3"/>
    <s v="Wines"/>
    <n v="1"/>
    <n v="3"/>
    <n v="3"/>
    <n v="6"/>
    <n v="3"/>
    <n v="3"/>
    <n v="11"/>
    <n v="0"/>
  </r>
  <r>
    <n v="9907"/>
    <n v="1969"/>
    <n v="56"/>
    <x v="1"/>
    <x v="1"/>
    <x v="0"/>
    <n v="66476"/>
    <n v="0"/>
    <n v="1"/>
    <d v="2013-04-12T00:00:00"/>
    <n v="80"/>
    <n v="742"/>
    <n v="28"/>
    <n v="152"/>
    <n v="25"/>
    <n v="9"/>
    <n v="57"/>
    <n v="956"/>
    <n v="1.4381130031891209E-2"/>
    <s v="Wines"/>
    <n v="2"/>
    <n v="6"/>
    <n v="8"/>
    <n v="10"/>
    <n v="4"/>
    <n v="3"/>
    <n v="11"/>
    <n v="0"/>
  </r>
  <r>
    <n v="9076"/>
    <n v="1980"/>
    <n v="45"/>
    <x v="3"/>
    <x v="0"/>
    <x v="0"/>
    <n v="30732"/>
    <n v="1"/>
    <n v="0"/>
    <d v="2013-05-01T00:00:00"/>
    <n v="44"/>
    <n v="155"/>
    <n v="1"/>
    <n v="25"/>
    <n v="0"/>
    <n v="1"/>
    <n v="3"/>
    <n v="182"/>
    <n v="5.9221658206429781E-3"/>
    <s v="Wines"/>
    <n v="4"/>
    <n v="4"/>
    <n v="1"/>
    <n v="4"/>
    <n v="8"/>
    <n v="3"/>
    <n v="11"/>
    <n v="0"/>
  </r>
  <r>
    <n v="5341"/>
    <n v="1962"/>
    <n v="63"/>
    <x v="2"/>
    <x v="2"/>
    <x v="0"/>
    <n v="81975"/>
    <n v="0"/>
    <n v="1"/>
    <d v="2013-05-01T00:00:00"/>
    <n v="2"/>
    <n v="983"/>
    <n v="76"/>
    <n v="184"/>
    <n v="180"/>
    <n v="138"/>
    <n v="27"/>
    <n v="1561"/>
    <n v="1.9042390972857579E-2"/>
    <s v="Wines"/>
    <n v="1"/>
    <n v="6"/>
    <n v="3"/>
    <n v="4"/>
    <n v="7"/>
    <n v="3"/>
    <n v="11"/>
    <n v="0"/>
  </r>
  <r>
    <n v="8387"/>
    <n v="1957"/>
    <n v="68"/>
    <x v="0"/>
    <x v="0"/>
    <x v="0"/>
    <n v="43140"/>
    <n v="0"/>
    <n v="1"/>
    <d v="2013-05-01T00:00:00"/>
    <n v="68"/>
    <n v="134"/>
    <n v="8"/>
    <n v="76"/>
    <n v="6"/>
    <n v="0"/>
    <n v="11"/>
    <n v="224"/>
    <n v="5.1923968474733425E-3"/>
    <s v="Wines"/>
    <n v="1"/>
    <n v="4"/>
    <n v="1"/>
    <n v="5"/>
    <n v="6"/>
    <n v="3"/>
    <n v="11"/>
    <n v="0"/>
  </r>
  <r>
    <n v="10061"/>
    <n v="1950"/>
    <n v="75"/>
    <x v="0"/>
    <x v="0"/>
    <x v="0"/>
    <n v="59462"/>
    <n v="0"/>
    <n v="1"/>
    <d v="2013-05-01T00:00:00"/>
    <n v="29"/>
    <n v="724"/>
    <n v="17"/>
    <n v="143"/>
    <n v="0"/>
    <n v="8"/>
    <n v="196"/>
    <n v="892"/>
    <n v="1.5001177222427768E-2"/>
    <s v="Wines"/>
    <n v="2"/>
    <n v="9"/>
    <n v="2"/>
    <n v="12"/>
    <n v="7"/>
    <n v="3"/>
    <n v="11"/>
    <n v="0"/>
  </r>
  <r>
    <n v="8581"/>
    <n v="1971"/>
    <n v="54"/>
    <x v="1"/>
    <x v="0"/>
    <x v="0"/>
    <n v="49505"/>
    <n v="1"/>
    <n v="1"/>
    <d v="2013-05-03T00:00:00"/>
    <n v="4"/>
    <n v="604"/>
    <n v="0"/>
    <n v="100"/>
    <n v="19"/>
    <n v="0"/>
    <n v="28"/>
    <n v="723"/>
    <n v="1.4604585395414605E-2"/>
    <s v="Wines"/>
    <n v="9"/>
    <n v="10"/>
    <n v="2"/>
    <n v="8"/>
    <n v="8"/>
    <n v="3"/>
    <n v="11"/>
    <n v="0"/>
  </r>
  <r>
    <n v="8132"/>
    <n v="1975"/>
    <n v="50"/>
    <x v="3"/>
    <x v="0"/>
    <x v="0"/>
    <n v="60631"/>
    <n v="1"/>
    <n v="1"/>
    <d v="2013-05-04T00:00:00"/>
    <n v="88"/>
    <n v="565"/>
    <n v="6"/>
    <n v="65"/>
    <n v="0"/>
    <n v="6"/>
    <n v="19"/>
    <n v="642"/>
    <n v="1.0588642773498705E-2"/>
    <s v="Wines"/>
    <n v="5"/>
    <n v="9"/>
    <n v="2"/>
    <n v="8"/>
    <n v="7"/>
    <n v="3"/>
    <n v="11"/>
    <n v="0"/>
  </r>
  <r>
    <n v="10089"/>
    <n v="1974"/>
    <n v="51"/>
    <x v="0"/>
    <x v="2"/>
    <x v="0"/>
    <n v="102692"/>
    <n v="0"/>
    <n v="0"/>
    <d v="2013-05-04T00:00:00"/>
    <n v="5"/>
    <n v="168"/>
    <n v="148"/>
    <n v="444"/>
    <n v="32"/>
    <n v="172"/>
    <n v="148"/>
    <n v="964"/>
    <n v="9.3872940443267237E-3"/>
    <s v="MeatProducts"/>
    <n v="1"/>
    <n v="6"/>
    <n v="9"/>
    <n v="13"/>
    <n v="2"/>
    <n v="3"/>
    <n v="11"/>
    <n v="1"/>
  </r>
  <r>
    <n v="8314"/>
    <n v="1982"/>
    <n v="43"/>
    <x v="0"/>
    <x v="0"/>
    <x v="0"/>
    <n v="79908"/>
    <n v="0"/>
    <n v="0"/>
    <d v="2013-05-04T00:00:00"/>
    <n v="30"/>
    <n v="557"/>
    <n v="129"/>
    <n v="761"/>
    <n v="29"/>
    <n v="185"/>
    <n v="111"/>
    <n v="1661"/>
    <n v="2.0786404365019773E-2"/>
    <s v="MeatProducts"/>
    <n v="1"/>
    <n v="5"/>
    <n v="6"/>
    <n v="7"/>
    <n v="2"/>
    <n v="3"/>
    <n v="11"/>
    <n v="0"/>
  </r>
  <r>
    <n v="4442"/>
    <n v="1961"/>
    <n v="64"/>
    <x v="0"/>
    <x v="3"/>
    <x v="0"/>
    <n v="46524"/>
    <n v="0"/>
    <n v="1"/>
    <d v="2013-05-04T00:00:00"/>
    <n v="70"/>
    <n v="31"/>
    <n v="19"/>
    <n v="35"/>
    <n v="26"/>
    <n v="14"/>
    <n v="52"/>
    <n v="125"/>
    <n v="2.6867853151061817E-3"/>
    <s v="GoldProds"/>
    <n v="2"/>
    <n v="1"/>
    <n v="1"/>
    <n v="5"/>
    <n v="3"/>
    <n v="3"/>
    <n v="11"/>
    <n v="0"/>
  </r>
  <r>
    <n v="5731"/>
    <n v="1983"/>
    <n v="42"/>
    <x v="1"/>
    <x v="0"/>
    <x v="0"/>
    <n v="27100"/>
    <n v="1"/>
    <n v="0"/>
    <d v="2013-05-04T00:00:00"/>
    <n v="64"/>
    <n v="12"/>
    <n v="0"/>
    <n v="13"/>
    <n v="2"/>
    <n v="0"/>
    <n v="10"/>
    <n v="27"/>
    <n v="9.9630996309963099E-4"/>
    <s v="MeatProducts"/>
    <n v="1"/>
    <n v="1"/>
    <n v="0"/>
    <n v="3"/>
    <n v="7"/>
    <n v="3"/>
    <n v="11"/>
    <n v="0"/>
  </r>
  <r>
    <n v="803"/>
    <n v="1968"/>
    <n v="57"/>
    <x v="0"/>
    <x v="1"/>
    <x v="0"/>
    <n v="40521"/>
    <n v="1"/>
    <n v="1"/>
    <d v="2013-05-04T00:00:00"/>
    <n v="82"/>
    <n v="12"/>
    <n v="0"/>
    <n v="5"/>
    <n v="0"/>
    <n v="0"/>
    <n v="4"/>
    <n v="17"/>
    <n v="4.1953554946817697E-4"/>
    <s v="Wines"/>
    <n v="1"/>
    <n v="0"/>
    <n v="1"/>
    <n v="2"/>
    <n v="5"/>
    <n v="3"/>
    <n v="11"/>
    <n v="0"/>
  </r>
  <r>
    <n v="7152"/>
    <n v="1983"/>
    <n v="42"/>
    <x v="1"/>
    <x v="0"/>
    <x v="0"/>
    <n v="27100"/>
    <n v="1"/>
    <n v="0"/>
    <d v="2013-05-04T00:00:00"/>
    <n v="64"/>
    <n v="12"/>
    <n v="0"/>
    <n v="13"/>
    <n v="2"/>
    <n v="0"/>
    <n v="10"/>
    <n v="27"/>
    <n v="9.9630996309963099E-4"/>
    <s v="MeatProducts"/>
    <n v="1"/>
    <n v="1"/>
    <n v="0"/>
    <n v="3"/>
    <n v="7"/>
    <n v="3"/>
    <n v="11"/>
    <n v="0"/>
  </r>
  <r>
    <n v="6214"/>
    <n v="1982"/>
    <n v="43"/>
    <x v="1"/>
    <x v="0"/>
    <x v="0"/>
    <n v="43815"/>
    <n v="1"/>
    <n v="0"/>
    <d v="2013-05-04T00:00:00"/>
    <n v="53"/>
    <n v="14"/>
    <n v="10"/>
    <n v="29"/>
    <n v="4"/>
    <n v="7"/>
    <n v="15"/>
    <n v="64"/>
    <n v="1.4606869793449733E-3"/>
    <s v="MeatProducts"/>
    <n v="1"/>
    <n v="2"/>
    <n v="0"/>
    <n v="3"/>
    <n v="6"/>
    <n v="3"/>
    <n v="11"/>
    <n v="0"/>
  </r>
  <r>
    <n v="9493"/>
    <n v="1980"/>
    <n v="45"/>
    <x v="3"/>
    <x v="3"/>
    <x v="0"/>
    <n v="76412"/>
    <n v="0"/>
    <n v="0"/>
    <d v="2013-05-05T00:00:00"/>
    <n v="15"/>
    <n v="840"/>
    <n v="53"/>
    <n v="804"/>
    <n v="23"/>
    <n v="71"/>
    <n v="17"/>
    <n v="1791"/>
    <n v="2.3438726901533792E-2"/>
    <s v="Wines"/>
    <n v="1"/>
    <n v="5"/>
    <n v="4"/>
    <n v="8"/>
    <n v="3"/>
    <n v="3"/>
    <n v="11"/>
    <n v="1"/>
  </r>
  <r>
    <n v="3321"/>
    <n v="1967"/>
    <n v="58"/>
    <x v="3"/>
    <x v="1"/>
    <x v="0"/>
    <n v="56575"/>
    <n v="0"/>
    <n v="2"/>
    <d v="2013-05-05T00:00:00"/>
    <n v="42"/>
    <n v="421"/>
    <n v="5"/>
    <n v="90"/>
    <n v="0"/>
    <n v="16"/>
    <n v="10"/>
    <n v="532"/>
    <n v="9.4034467520989831E-3"/>
    <s v="Wines"/>
    <n v="3"/>
    <n v="7"/>
    <n v="3"/>
    <n v="7"/>
    <n v="5"/>
    <n v="3"/>
    <n v="11"/>
    <n v="0"/>
  </r>
  <r>
    <n v="1031"/>
    <n v="1989"/>
    <n v="36"/>
    <x v="2"/>
    <x v="0"/>
    <x v="0"/>
    <n v="85710"/>
    <n v="0"/>
    <n v="0"/>
    <d v="2013-05-05T00:00:00"/>
    <n v="5"/>
    <n v="600"/>
    <n v="20"/>
    <n v="350"/>
    <n v="29"/>
    <n v="30"/>
    <n v="33"/>
    <n v="1029"/>
    <n v="1.2005600280014002E-2"/>
    <s v="Wines"/>
    <n v="1"/>
    <n v="6"/>
    <n v="9"/>
    <n v="10"/>
    <n v="2"/>
    <n v="3"/>
    <n v="11"/>
    <n v="0"/>
  </r>
  <r>
    <n v="7214"/>
    <n v="1957"/>
    <n v="68"/>
    <x v="0"/>
    <x v="0"/>
    <x v="0"/>
    <n v="62187"/>
    <n v="0"/>
    <n v="0"/>
    <d v="2013-05-07T00:00:00"/>
    <n v="49"/>
    <n v="792"/>
    <n v="0"/>
    <n v="275"/>
    <n v="45"/>
    <n v="45"/>
    <n v="126"/>
    <n v="1157"/>
    <n v="1.8605174714972583E-2"/>
    <s v="Wines"/>
    <n v="1"/>
    <n v="4"/>
    <n v="8"/>
    <n v="5"/>
    <n v="3"/>
    <n v="3"/>
    <n v="11"/>
    <n v="0"/>
  </r>
  <r>
    <n v="10381"/>
    <n v="1979"/>
    <n v="46"/>
    <x v="0"/>
    <x v="3"/>
    <x v="0"/>
    <n v="47691"/>
    <n v="0"/>
    <n v="1"/>
    <d v="2013-05-07T00:00:00"/>
    <n v="43"/>
    <n v="14"/>
    <n v="0"/>
    <n v="3"/>
    <n v="0"/>
    <n v="0"/>
    <n v="4"/>
    <n v="17"/>
    <n v="3.5646138684447797E-4"/>
    <s v="Wines"/>
    <n v="1"/>
    <n v="1"/>
    <n v="0"/>
    <n v="2"/>
    <n v="6"/>
    <n v="3"/>
    <n v="11"/>
    <n v="0"/>
  </r>
  <r>
    <n v="966"/>
    <n v="1966"/>
    <n v="59"/>
    <x v="0"/>
    <x v="0"/>
    <x v="0"/>
    <n v="44529"/>
    <n v="0"/>
    <n v="1"/>
    <d v="2013-05-07T00:00:00"/>
    <n v="98"/>
    <n v="538"/>
    <n v="13"/>
    <n v="91"/>
    <n v="17"/>
    <n v="6"/>
    <n v="26"/>
    <n v="665"/>
    <n v="1.4934087897774484E-2"/>
    <s v="Wines"/>
    <n v="6"/>
    <n v="6"/>
    <n v="2"/>
    <n v="11"/>
    <n v="5"/>
    <n v="3"/>
    <n v="11"/>
    <n v="0"/>
  </r>
  <r>
    <n v="6116"/>
    <n v="1968"/>
    <n v="57"/>
    <x v="2"/>
    <x v="0"/>
    <x v="0"/>
    <n v="48985"/>
    <n v="0"/>
    <n v="1"/>
    <d v="2013-05-07T00:00:00"/>
    <n v="13"/>
    <n v="19"/>
    <n v="13"/>
    <n v="18"/>
    <n v="10"/>
    <n v="7"/>
    <n v="8"/>
    <n v="67"/>
    <n v="1.3677656425436359E-3"/>
    <s v="Wines"/>
    <n v="1"/>
    <n v="1"/>
    <n v="1"/>
    <n v="3"/>
    <n v="3"/>
    <n v="3"/>
    <n v="11"/>
    <n v="0"/>
  </r>
  <r>
    <n v="6958"/>
    <n v="1977"/>
    <n v="48"/>
    <x v="1"/>
    <x v="0"/>
    <x v="0"/>
    <n v="27889"/>
    <n v="1"/>
    <n v="0"/>
    <d v="2013-05-07T00:00:00"/>
    <n v="42"/>
    <n v="14"/>
    <n v="0"/>
    <n v="4"/>
    <n v="0"/>
    <n v="0"/>
    <n v="8"/>
    <n v="18"/>
    <n v="6.4541575531571588E-4"/>
    <s v="Wines"/>
    <n v="1"/>
    <n v="1"/>
    <n v="1"/>
    <n v="2"/>
    <n v="6"/>
    <n v="3"/>
    <n v="11"/>
    <n v="0"/>
  </r>
  <r>
    <n v="4186"/>
    <n v="1950"/>
    <n v="75"/>
    <x v="0"/>
    <x v="1"/>
    <x v="0"/>
    <n v="34026"/>
    <n v="1"/>
    <n v="1"/>
    <d v="2013-05-08T00:00:00"/>
    <n v="11"/>
    <n v="18"/>
    <n v="6"/>
    <n v="15"/>
    <n v="12"/>
    <n v="8"/>
    <n v="17"/>
    <n v="59"/>
    <n v="1.7339681420090519E-3"/>
    <s v="Wines"/>
    <n v="3"/>
    <n v="2"/>
    <n v="1"/>
    <n v="3"/>
    <n v="5"/>
    <n v="3"/>
    <n v="11"/>
    <n v="0"/>
  </r>
  <r>
    <n v="1419"/>
    <n v="1950"/>
    <n v="75"/>
    <x v="0"/>
    <x v="1"/>
    <x v="0"/>
    <n v="34026"/>
    <n v="1"/>
    <n v="1"/>
    <d v="2013-05-08T00:00:00"/>
    <n v="11"/>
    <n v="18"/>
    <n v="6"/>
    <n v="15"/>
    <n v="12"/>
    <n v="8"/>
    <n v="17"/>
    <n v="59"/>
    <n v="1.7339681420090519E-3"/>
    <s v="Wines"/>
    <n v="3"/>
    <n v="2"/>
    <n v="1"/>
    <n v="3"/>
    <n v="5"/>
    <n v="3"/>
    <n v="11"/>
    <n v="0"/>
  </r>
  <r>
    <n v="2406"/>
    <n v="1949"/>
    <n v="76"/>
    <x v="0"/>
    <x v="1"/>
    <x v="0"/>
    <n v="54591"/>
    <n v="0"/>
    <n v="1"/>
    <d v="2013-05-08T00:00:00"/>
    <n v="63"/>
    <n v="376"/>
    <n v="4"/>
    <n v="94"/>
    <n v="12"/>
    <n v="9"/>
    <n v="24"/>
    <n v="495"/>
    <n v="9.0674286970379731E-3"/>
    <s v="Wines"/>
    <n v="3"/>
    <n v="6"/>
    <n v="2"/>
    <n v="8"/>
    <n v="5"/>
    <n v="3"/>
    <n v="11"/>
    <n v="0"/>
  </r>
  <r>
    <n v="7620"/>
    <n v="1990"/>
    <n v="35"/>
    <x v="4"/>
    <x v="3"/>
    <x v="0"/>
    <n v="16185"/>
    <n v="1"/>
    <n v="0"/>
    <d v="2013-05-08T00:00:00"/>
    <n v="71"/>
    <n v="5"/>
    <n v="11"/>
    <n v="16"/>
    <n v="21"/>
    <n v="8"/>
    <n v="45"/>
    <n v="61"/>
    <n v="3.7689218412109977E-3"/>
    <s v="GoldProds"/>
    <n v="2"/>
    <n v="2"/>
    <n v="2"/>
    <n v="2"/>
    <n v="8"/>
    <n v="3"/>
    <n v="11"/>
    <n v="0"/>
  </r>
  <r>
    <n v="4808"/>
    <n v="1956"/>
    <n v="69"/>
    <x v="0"/>
    <x v="0"/>
    <x v="0"/>
    <n v="15759"/>
    <n v="0"/>
    <n v="0"/>
    <d v="2013-05-09T00:00:00"/>
    <n v="12"/>
    <n v="1"/>
    <n v="2"/>
    <n v="5"/>
    <n v="6"/>
    <n v="0"/>
    <n v="3"/>
    <n v="14"/>
    <n v="8.883812424646234E-4"/>
    <s v="FishProducts"/>
    <n v="1"/>
    <n v="1"/>
    <n v="0"/>
    <n v="2"/>
    <n v="7"/>
    <n v="3"/>
    <n v="11"/>
    <n v="0"/>
  </r>
  <r>
    <n v="1964"/>
    <n v="1951"/>
    <n v="74"/>
    <x v="0"/>
    <x v="1"/>
    <x v="0"/>
    <n v="86610"/>
    <n v="0"/>
    <n v="0"/>
    <d v="2013-05-09T00:00:00"/>
    <n v="66"/>
    <n v="446"/>
    <n v="107"/>
    <n v="768"/>
    <n v="33"/>
    <n v="196"/>
    <n v="53"/>
    <n v="1550"/>
    <n v="1.7896316822537815E-2"/>
    <s v="MeatProducts"/>
    <n v="1"/>
    <n v="5"/>
    <n v="6"/>
    <n v="6"/>
    <n v="2"/>
    <n v="3"/>
    <n v="11"/>
    <n v="0"/>
  </r>
  <r>
    <n v="10640"/>
    <n v="1974"/>
    <n v="51"/>
    <x v="0"/>
    <x v="1"/>
    <x v="0"/>
    <n v="44392"/>
    <n v="1"/>
    <n v="1"/>
    <d v="2013-05-09T00:00:00"/>
    <n v="71"/>
    <n v="87"/>
    <n v="5"/>
    <n v="71"/>
    <n v="7"/>
    <n v="12"/>
    <n v="29"/>
    <n v="182"/>
    <n v="4.0998378086141646E-3"/>
    <s v="Wines"/>
    <n v="5"/>
    <n v="4"/>
    <n v="1"/>
    <n v="4"/>
    <n v="7"/>
    <n v="3"/>
    <n v="11"/>
    <n v="0"/>
  </r>
  <r>
    <n v="3112"/>
    <n v="1977"/>
    <n v="48"/>
    <x v="1"/>
    <x v="0"/>
    <x v="0"/>
    <n v="22701"/>
    <n v="1"/>
    <n v="0"/>
    <d v="2013-05-09T00:00:00"/>
    <n v="2"/>
    <n v="2"/>
    <n v="4"/>
    <n v="9"/>
    <n v="0"/>
    <n v="4"/>
    <n v="5"/>
    <n v="19"/>
    <n v="8.3696753446984716E-4"/>
    <s v="MeatProducts"/>
    <n v="1"/>
    <n v="1"/>
    <n v="0"/>
    <n v="3"/>
    <n v="5"/>
    <n v="3"/>
    <n v="11"/>
    <n v="0"/>
  </r>
  <r>
    <n v="10099"/>
    <n v="1984"/>
    <n v="41"/>
    <x v="0"/>
    <x v="0"/>
    <x v="0"/>
    <n v="55434"/>
    <n v="1"/>
    <n v="0"/>
    <d v="2013-05-10T00:00:00"/>
    <n v="21"/>
    <n v="238"/>
    <n v="115"/>
    <n v="215"/>
    <n v="169"/>
    <n v="69"/>
    <n v="76"/>
    <n v="806"/>
    <n v="1.4539813111087058E-2"/>
    <s v="Wines"/>
    <n v="3"/>
    <n v="5"/>
    <n v="3"/>
    <n v="13"/>
    <n v="4"/>
    <n v="3"/>
    <n v="11"/>
    <n v="0"/>
  </r>
  <r>
    <n v="10311"/>
    <n v="1969"/>
    <n v="56"/>
    <x v="0"/>
    <x v="0"/>
    <x v="0"/>
    <n v="4428"/>
    <n v="0"/>
    <n v="1"/>
    <d v="2013-05-10T00:00:00"/>
    <n v="0"/>
    <n v="16"/>
    <n v="4"/>
    <n v="12"/>
    <n v="2"/>
    <n v="4"/>
    <n v="321"/>
    <n v="38"/>
    <n v="8.5817524841915079E-3"/>
    <s v="GoldProds"/>
    <n v="0"/>
    <n v="25"/>
    <n v="0"/>
    <n v="0"/>
    <n v="1"/>
    <n v="3"/>
    <n v="11"/>
    <n v="0"/>
  </r>
  <r>
    <n v="7281"/>
    <n v="1959"/>
    <n v="66"/>
    <x v="3"/>
    <x v="3"/>
    <x v="0"/>
    <s v="NILL"/>
    <n v="0"/>
    <n v="0"/>
    <d v="2013-05-11T00:00:00"/>
    <n v="80"/>
    <n v="81"/>
    <n v="11"/>
    <n v="50"/>
    <n v="3"/>
    <n v="2"/>
    <n v="39"/>
    <n v="147"/>
    <e v="#VALUE!"/>
    <s v="Wines"/>
    <n v="1"/>
    <n v="1"/>
    <n v="3"/>
    <n v="4"/>
    <n v="2"/>
    <n v="3"/>
    <n v="11"/>
    <n v="0"/>
  </r>
  <r>
    <n v="10232"/>
    <n v="1963"/>
    <n v="62"/>
    <x v="3"/>
    <x v="2"/>
    <x v="0"/>
    <n v="48799"/>
    <n v="0"/>
    <n v="1"/>
    <d v="2013-05-11T00:00:00"/>
    <n v="9"/>
    <n v="174"/>
    <n v="18"/>
    <n v="81"/>
    <n v="28"/>
    <n v="6"/>
    <n v="24"/>
    <n v="307"/>
    <n v="6.2911125227975984E-3"/>
    <s v="Wines"/>
    <n v="3"/>
    <n v="3"/>
    <n v="2"/>
    <n v="7"/>
    <n v="3"/>
    <n v="3"/>
    <n v="11"/>
    <n v="0"/>
  </r>
  <r>
    <n v="9930"/>
    <n v="1944"/>
    <n v="81"/>
    <x v="3"/>
    <x v="3"/>
    <x v="0"/>
    <n v="82716"/>
    <n v="0"/>
    <n v="0"/>
    <d v="2013-05-11T00:00:00"/>
    <n v="8"/>
    <n v="606"/>
    <n v="148"/>
    <n v="228"/>
    <n v="15"/>
    <n v="148"/>
    <n v="22"/>
    <n v="1145"/>
    <n v="1.3842545577639151E-2"/>
    <s v="Wines"/>
    <n v="1"/>
    <n v="6"/>
    <n v="8"/>
    <n v="13"/>
    <n v="2"/>
    <n v="3"/>
    <n v="11"/>
    <n v="0"/>
  </r>
  <r>
    <n v="819"/>
    <n v="1945"/>
    <n v="80"/>
    <x v="0"/>
    <x v="4"/>
    <x v="0"/>
    <n v="63285"/>
    <n v="0"/>
    <n v="0"/>
    <d v="2013-05-11T00:00:00"/>
    <n v="84"/>
    <n v="508"/>
    <n v="124"/>
    <n v="249"/>
    <n v="50"/>
    <n v="38"/>
    <n v="134"/>
    <n v="969"/>
    <n v="1.5311685233467646E-2"/>
    <s v="Wines"/>
    <n v="1"/>
    <n v="6"/>
    <n v="5"/>
    <n v="13"/>
    <n v="3"/>
    <n v="3"/>
    <n v="11"/>
    <n v="0"/>
  </r>
  <r>
    <n v="6049"/>
    <n v="1982"/>
    <n v="43"/>
    <x v="1"/>
    <x v="1"/>
    <x v="0"/>
    <n v="73450"/>
    <n v="0"/>
    <n v="0"/>
    <d v="2013-05-12T00:00:00"/>
    <n v="85"/>
    <n v="1142"/>
    <n v="51"/>
    <n v="415"/>
    <n v="90"/>
    <n v="69"/>
    <n v="37"/>
    <n v="1767"/>
    <n v="2.40571817562968E-2"/>
    <s v="Wines"/>
    <n v="1"/>
    <n v="7"/>
    <n v="8"/>
    <n v="11"/>
    <n v="3"/>
    <n v="3"/>
    <n v="11"/>
    <n v="0"/>
  </r>
  <r>
    <n v="9119"/>
    <n v="1950"/>
    <n v="75"/>
    <x v="0"/>
    <x v="1"/>
    <x v="0"/>
    <n v="60905"/>
    <n v="0"/>
    <n v="1"/>
    <d v="2013-05-12T00:00:00"/>
    <n v="27"/>
    <n v="208"/>
    <n v="17"/>
    <n v="76"/>
    <n v="36"/>
    <n v="17"/>
    <n v="38"/>
    <n v="354"/>
    <n v="5.8123306789261966E-3"/>
    <s v="Wines"/>
    <n v="2"/>
    <n v="3"/>
    <n v="3"/>
    <n v="7"/>
    <n v="2"/>
    <n v="3"/>
    <n v="11"/>
    <n v="0"/>
  </r>
  <r>
    <n v="5376"/>
    <n v="1979"/>
    <n v="46"/>
    <x v="0"/>
    <x v="0"/>
    <x v="0"/>
    <n v="2447"/>
    <n v="1"/>
    <n v="0"/>
    <d v="2013-06-01T00:00:00"/>
    <n v="42"/>
    <n v="1"/>
    <n v="1"/>
    <n v="1725"/>
    <n v="1"/>
    <n v="1"/>
    <n v="1"/>
    <n v="1729"/>
    <n v="0.7065794850837761"/>
    <s v="MeatProducts"/>
    <n v="15"/>
    <n v="0"/>
    <n v="28"/>
    <n v="0"/>
    <n v="1"/>
    <n v="3"/>
    <n v="11"/>
    <n v="0"/>
  </r>
  <r>
    <n v="123"/>
    <n v="1951"/>
    <n v="74"/>
    <x v="0"/>
    <x v="4"/>
    <x v="0"/>
    <n v="67046"/>
    <n v="0"/>
    <n v="1"/>
    <d v="2013-06-01T00:00:00"/>
    <n v="92"/>
    <n v="544"/>
    <n v="35"/>
    <n v="133"/>
    <n v="23"/>
    <n v="151"/>
    <n v="107"/>
    <n v="886"/>
    <n v="1.3214807743936999E-2"/>
    <s v="Wines"/>
    <n v="2"/>
    <n v="4"/>
    <n v="5"/>
    <n v="4"/>
    <n v="2"/>
    <n v="3"/>
    <n v="11"/>
    <n v="0"/>
  </r>
  <r>
    <n v="10967"/>
    <n v="1963"/>
    <n v="62"/>
    <x v="0"/>
    <x v="2"/>
    <x v="0"/>
    <n v="33378"/>
    <n v="1"/>
    <n v="1"/>
    <d v="2013-06-02T00:00:00"/>
    <n v="38"/>
    <n v="33"/>
    <n v="6"/>
    <n v="40"/>
    <n v="3"/>
    <n v="7"/>
    <n v="10"/>
    <n v="89"/>
    <n v="2.6664269878362993E-3"/>
    <s v="MeatProducts"/>
    <n v="3"/>
    <n v="2"/>
    <n v="0"/>
    <n v="4"/>
    <n v="7"/>
    <n v="3"/>
    <n v="11"/>
    <n v="0"/>
  </r>
  <r>
    <n v="6320"/>
    <n v="1976"/>
    <n v="49"/>
    <x v="1"/>
    <x v="3"/>
    <x v="0"/>
    <n v="70893"/>
    <n v="0"/>
    <n v="0"/>
    <d v="2013-06-02T00:00:00"/>
    <n v="42"/>
    <n v="768"/>
    <n v="44"/>
    <n v="561"/>
    <n v="77"/>
    <n v="44"/>
    <n v="14"/>
    <n v="1494"/>
    <n v="2.1074012949092294E-2"/>
    <s v="Wines"/>
    <n v="1"/>
    <n v="6"/>
    <n v="6"/>
    <n v="10"/>
    <n v="3"/>
    <n v="3"/>
    <n v="11"/>
    <n v="0"/>
  </r>
  <r>
    <n v="8624"/>
    <n v="1958"/>
    <n v="67"/>
    <x v="0"/>
    <x v="0"/>
    <x v="0"/>
    <n v="81320"/>
    <n v="0"/>
    <n v="0"/>
    <d v="2013-06-02T00:00:00"/>
    <n v="61"/>
    <n v="183"/>
    <n v="33"/>
    <n v="493"/>
    <n v="59"/>
    <n v="103"/>
    <n v="57"/>
    <n v="871"/>
    <n v="1.0710772257747171E-2"/>
    <s v="MeatProducts"/>
    <n v="1"/>
    <n v="4"/>
    <n v="3"/>
    <n v="10"/>
    <n v="2"/>
    <n v="3"/>
    <n v="11"/>
    <n v="0"/>
  </r>
  <r>
    <n v="10868"/>
    <n v="1951"/>
    <n v="74"/>
    <x v="0"/>
    <x v="4"/>
    <x v="0"/>
    <n v="70792"/>
    <n v="0"/>
    <n v="0"/>
    <d v="2013-06-02T00:00:00"/>
    <n v="82"/>
    <n v="344"/>
    <n v="45"/>
    <n v="654"/>
    <n v="104"/>
    <n v="11"/>
    <n v="114"/>
    <n v="1158"/>
    <n v="1.6357780540174029E-2"/>
    <s v="MeatProducts"/>
    <n v="2"/>
    <n v="3"/>
    <n v="4"/>
    <n v="10"/>
    <n v="3"/>
    <n v="3"/>
    <n v="11"/>
    <n v="0"/>
  </r>
  <r>
    <n v="10821"/>
    <n v="1978"/>
    <n v="47"/>
    <x v="0"/>
    <x v="0"/>
    <x v="0"/>
    <n v="57113"/>
    <n v="1"/>
    <n v="1"/>
    <d v="2013-06-02T00:00:00"/>
    <n v="45"/>
    <n v="182"/>
    <n v="4"/>
    <n v="33"/>
    <n v="0"/>
    <n v="2"/>
    <n v="42"/>
    <n v="221"/>
    <n v="3.8695218251536428E-3"/>
    <s v="Wines"/>
    <n v="6"/>
    <n v="4"/>
    <n v="1"/>
    <n v="5"/>
    <n v="7"/>
    <n v="3"/>
    <n v="11"/>
    <n v="0"/>
  </r>
  <r>
    <n v="7458"/>
    <n v="1956"/>
    <n v="69"/>
    <x v="1"/>
    <x v="1"/>
    <x v="0"/>
    <n v="34941"/>
    <n v="1"/>
    <n v="1"/>
    <d v="2013-06-03T00:00:00"/>
    <n v="26"/>
    <n v="39"/>
    <n v="2"/>
    <n v="25"/>
    <n v="4"/>
    <n v="3"/>
    <n v="24"/>
    <n v="73"/>
    <n v="2.0892361409232708E-3"/>
    <s v="Wines"/>
    <n v="2"/>
    <n v="3"/>
    <n v="0"/>
    <n v="3"/>
    <n v="8"/>
    <n v="3"/>
    <n v="11"/>
    <n v="0"/>
  </r>
  <r>
    <n v="6825"/>
    <n v="1953"/>
    <n v="72"/>
    <x v="0"/>
    <x v="1"/>
    <x v="0"/>
    <n v="41452"/>
    <n v="1"/>
    <n v="1"/>
    <d v="2013-06-03T00:00:00"/>
    <n v="86"/>
    <n v="13"/>
    <n v="0"/>
    <n v="3"/>
    <n v="0"/>
    <n v="0"/>
    <n v="0"/>
    <n v="16"/>
    <n v="3.8598861333590662E-4"/>
    <s v="Wines"/>
    <n v="1"/>
    <n v="1"/>
    <n v="0"/>
    <n v="2"/>
    <n v="7"/>
    <n v="3"/>
    <n v="11"/>
    <n v="0"/>
  </r>
  <r>
    <n v="3483"/>
    <n v="1958"/>
    <n v="67"/>
    <x v="0"/>
    <x v="0"/>
    <x v="0"/>
    <n v="48192"/>
    <n v="0"/>
    <n v="0"/>
    <d v="2013-06-04T00:00:00"/>
    <n v="76"/>
    <n v="1039"/>
    <n v="43"/>
    <n v="204"/>
    <n v="153"/>
    <n v="58"/>
    <n v="29"/>
    <n v="1497"/>
    <n v="3.1063247011952191E-2"/>
    <s v="Wines"/>
    <n v="3"/>
    <n v="2"/>
    <n v="8"/>
    <n v="12"/>
    <n v="8"/>
    <n v="3"/>
    <n v="11"/>
    <n v="1"/>
  </r>
  <r>
    <n v="9145"/>
    <n v="1972"/>
    <n v="53"/>
    <x v="0"/>
    <x v="3"/>
    <x v="0"/>
    <n v="72504"/>
    <n v="0"/>
    <n v="1"/>
    <d v="2013-06-04T00:00:00"/>
    <n v="43"/>
    <n v="604"/>
    <n v="26"/>
    <n v="470"/>
    <n v="123"/>
    <n v="161"/>
    <n v="94"/>
    <n v="1384"/>
    <n v="1.9088602008165065E-2"/>
    <s v="Wines"/>
    <n v="2"/>
    <n v="5"/>
    <n v="9"/>
    <n v="6"/>
    <n v="2"/>
    <n v="3"/>
    <n v="11"/>
    <n v="0"/>
  </r>
  <r>
    <n v="8953"/>
    <n v="1965"/>
    <n v="60"/>
    <x v="1"/>
    <x v="3"/>
    <x v="0"/>
    <n v="35791"/>
    <n v="2"/>
    <n v="1"/>
    <d v="2013-06-05T00:00:00"/>
    <n v="94"/>
    <n v="27"/>
    <n v="0"/>
    <n v="5"/>
    <n v="0"/>
    <n v="0"/>
    <n v="3"/>
    <n v="32"/>
    <n v="8.9407951719706067E-4"/>
    <s v="Wines"/>
    <n v="2"/>
    <n v="1"/>
    <n v="0"/>
    <n v="3"/>
    <n v="8"/>
    <n v="3"/>
    <n v="11"/>
    <n v="0"/>
  </r>
  <r>
    <n v="8687"/>
    <n v="1978"/>
    <n v="47"/>
    <x v="0"/>
    <x v="1"/>
    <x v="0"/>
    <n v="53172"/>
    <n v="0"/>
    <n v="1"/>
    <d v="2013-06-05T00:00:00"/>
    <n v="54"/>
    <n v="121"/>
    <n v="62"/>
    <n v="90"/>
    <n v="68"/>
    <n v="20"/>
    <n v="125"/>
    <n v="361"/>
    <n v="6.7892875949747983E-3"/>
    <s v="GoldProds"/>
    <n v="3"/>
    <n v="2"/>
    <n v="3"/>
    <n v="8"/>
    <n v="3"/>
    <n v="3"/>
    <n v="11"/>
    <n v="0"/>
  </r>
  <r>
    <n v="10258"/>
    <n v="1965"/>
    <n v="60"/>
    <x v="1"/>
    <x v="3"/>
    <x v="0"/>
    <n v="35791"/>
    <n v="2"/>
    <n v="1"/>
    <d v="2013-06-05T00:00:00"/>
    <n v="94"/>
    <n v="27"/>
    <n v="0"/>
    <n v="5"/>
    <n v="0"/>
    <n v="0"/>
    <n v="3"/>
    <n v="32"/>
    <n v="8.9407951719706067E-4"/>
    <s v="Wines"/>
    <n v="2"/>
    <n v="1"/>
    <n v="0"/>
    <n v="3"/>
    <n v="8"/>
    <n v="3"/>
    <n v="11"/>
    <n v="0"/>
  </r>
  <r>
    <n v="2499"/>
    <n v="1958"/>
    <n v="67"/>
    <x v="2"/>
    <x v="3"/>
    <x v="0"/>
    <n v="75342"/>
    <n v="0"/>
    <n v="1"/>
    <d v="2013-06-05T00:00:00"/>
    <n v="38"/>
    <n v="204"/>
    <n v="97"/>
    <n v="97"/>
    <n v="21"/>
    <n v="118"/>
    <n v="26"/>
    <n v="537"/>
    <n v="7.1274986063550212E-3"/>
    <s v="Wines"/>
    <n v="1"/>
    <n v="5"/>
    <n v="2"/>
    <n v="10"/>
    <n v="4"/>
    <n v="3"/>
    <n v="11"/>
    <n v="0"/>
  </r>
  <r>
    <n v="3517"/>
    <n v="1952"/>
    <n v="73"/>
    <x v="0"/>
    <x v="3"/>
    <x v="0"/>
    <n v="40887"/>
    <n v="1"/>
    <n v="1"/>
    <d v="2013-06-05T00:00:00"/>
    <n v="32"/>
    <n v="50"/>
    <n v="4"/>
    <n v="44"/>
    <n v="10"/>
    <n v="10"/>
    <n v="43"/>
    <n v="118"/>
    <n v="2.886002886002886E-3"/>
    <s v="Wines"/>
    <n v="3"/>
    <n v="3"/>
    <n v="1"/>
    <n v="3"/>
    <n v="9"/>
    <n v="3"/>
    <n v="11"/>
    <n v="1"/>
  </r>
  <r>
    <n v="4855"/>
    <n v="1974"/>
    <n v="51"/>
    <x v="3"/>
    <x v="1"/>
    <x v="0"/>
    <n v="30351"/>
    <n v="1"/>
    <n v="0"/>
    <d v="2013-06-06T00:00:00"/>
    <n v="19"/>
    <n v="14"/>
    <n v="0"/>
    <n v="24"/>
    <n v="3"/>
    <n v="3"/>
    <n v="2"/>
    <n v="44"/>
    <n v="1.4497051168001055E-3"/>
    <s v="MeatProducts"/>
    <n v="1"/>
    <n v="3"/>
    <n v="0"/>
    <n v="2"/>
    <n v="9"/>
    <n v="3"/>
    <n v="11"/>
    <n v="1"/>
  </r>
  <r>
    <n v="5049"/>
    <n v="1974"/>
    <n v="51"/>
    <x v="3"/>
    <x v="1"/>
    <x v="0"/>
    <n v="30351"/>
    <n v="1"/>
    <n v="0"/>
    <d v="2013-06-06T00:00:00"/>
    <n v="19"/>
    <n v="14"/>
    <n v="0"/>
    <n v="24"/>
    <n v="3"/>
    <n v="3"/>
    <n v="2"/>
    <n v="44"/>
    <n v="1.4497051168001055E-3"/>
    <s v="MeatProducts"/>
    <n v="1"/>
    <n v="3"/>
    <n v="0"/>
    <n v="2"/>
    <n v="9"/>
    <n v="3"/>
    <n v="11"/>
    <n v="0"/>
  </r>
  <r>
    <n v="10377"/>
    <n v="1958"/>
    <n v="67"/>
    <x v="1"/>
    <x v="1"/>
    <x v="0"/>
    <n v="46692"/>
    <n v="0"/>
    <n v="1"/>
    <d v="2013-06-06T00:00:00"/>
    <n v="37"/>
    <n v="170"/>
    <n v="6"/>
    <n v="97"/>
    <n v="24"/>
    <n v="12"/>
    <n v="88"/>
    <n v="309"/>
    <n v="6.6178360318684144E-3"/>
    <s v="Wines"/>
    <n v="3"/>
    <n v="6"/>
    <n v="1"/>
    <n v="5"/>
    <n v="6"/>
    <n v="3"/>
    <n v="11"/>
    <n v="0"/>
  </r>
  <r>
    <n v="1453"/>
    <n v="1943"/>
    <n v="82"/>
    <x v="3"/>
    <x v="4"/>
    <x v="0"/>
    <n v="57513"/>
    <n v="0"/>
    <n v="0"/>
    <d v="2013-06-07T00:00:00"/>
    <n v="59"/>
    <n v="735"/>
    <n v="40"/>
    <n v="183"/>
    <n v="52"/>
    <n v="20"/>
    <n v="30"/>
    <n v="1030"/>
    <n v="1.7908994488202667E-2"/>
    <s v="Wines"/>
    <n v="2"/>
    <n v="9"/>
    <n v="3"/>
    <n v="13"/>
    <n v="6"/>
    <n v="3"/>
    <n v="11"/>
    <n v="0"/>
  </r>
  <r>
    <n v="8147"/>
    <n v="1960"/>
    <n v="65"/>
    <x v="0"/>
    <x v="0"/>
    <x v="0"/>
    <n v="31454"/>
    <n v="1"/>
    <n v="1"/>
    <d v="2013-06-07T00:00:00"/>
    <n v="40"/>
    <n v="28"/>
    <n v="0"/>
    <n v="11"/>
    <n v="0"/>
    <n v="0"/>
    <n v="9"/>
    <n v="39"/>
    <n v="1.2399058943218669E-3"/>
    <s v="Wines"/>
    <n v="3"/>
    <n v="2"/>
    <n v="0"/>
    <n v="3"/>
    <n v="8"/>
    <n v="3"/>
    <n v="11"/>
    <n v="0"/>
  </r>
  <r>
    <n v="6349"/>
    <n v="1987"/>
    <n v="38"/>
    <x v="1"/>
    <x v="2"/>
    <x v="0"/>
    <n v="61787"/>
    <n v="0"/>
    <n v="0"/>
    <d v="2013-06-07T00:00:00"/>
    <n v="71"/>
    <n v="621"/>
    <n v="73"/>
    <n v="414"/>
    <n v="78"/>
    <n v="48"/>
    <n v="85"/>
    <n v="1234"/>
    <n v="1.9971838736303753E-2"/>
    <s v="Wines"/>
    <n v="1"/>
    <n v="8"/>
    <n v="4"/>
    <n v="6"/>
    <n v="5"/>
    <n v="3"/>
    <n v="11"/>
    <n v="0"/>
  </r>
  <r>
    <n v="7873"/>
    <n v="1973"/>
    <n v="52"/>
    <x v="3"/>
    <x v="1"/>
    <x v="0"/>
    <n v="63516"/>
    <n v="1"/>
    <n v="1"/>
    <d v="2013-06-07T00:00:00"/>
    <n v="30"/>
    <n v="141"/>
    <n v="11"/>
    <n v="114"/>
    <n v="15"/>
    <n v="14"/>
    <n v="5"/>
    <n v="295"/>
    <n v="4.644499023868002E-3"/>
    <s v="Wines"/>
    <n v="4"/>
    <n v="4"/>
    <n v="1"/>
    <n v="7"/>
    <n v="5"/>
    <n v="3"/>
    <n v="11"/>
    <n v="0"/>
  </r>
  <r>
    <n v="5029"/>
    <n v="1946"/>
    <n v="79"/>
    <x v="0"/>
    <x v="0"/>
    <x v="0"/>
    <n v="18100"/>
    <n v="0"/>
    <n v="0"/>
    <d v="2013-06-08T00:00:00"/>
    <n v="14"/>
    <n v="3"/>
    <n v="1"/>
    <n v="2"/>
    <n v="4"/>
    <n v="3"/>
    <n v="1"/>
    <n v="13"/>
    <n v="7.1823204419889505E-4"/>
    <s v="FishProducts"/>
    <n v="1"/>
    <n v="0"/>
    <n v="0"/>
    <n v="3"/>
    <n v="5"/>
    <n v="3"/>
    <n v="11"/>
    <n v="0"/>
  </r>
  <r>
    <n v="10477"/>
    <n v="1973"/>
    <n v="52"/>
    <x v="3"/>
    <x v="1"/>
    <x v="0"/>
    <n v="39435"/>
    <n v="1"/>
    <n v="0"/>
    <d v="2013-06-08T00:00:00"/>
    <n v="16"/>
    <n v="71"/>
    <n v="0"/>
    <n v="18"/>
    <n v="0"/>
    <n v="0"/>
    <n v="13"/>
    <n v="89"/>
    <n v="2.2568784075060228E-3"/>
    <s v="Wines"/>
    <n v="1"/>
    <n v="3"/>
    <n v="1"/>
    <n v="2"/>
    <n v="7"/>
    <n v="3"/>
    <n v="11"/>
    <n v="0"/>
  </r>
  <r>
    <n v="500"/>
    <n v="1977"/>
    <n v="48"/>
    <x v="0"/>
    <x v="1"/>
    <x v="0"/>
    <n v="96876"/>
    <n v="0"/>
    <n v="0"/>
    <d v="2013-06-08T00:00:00"/>
    <n v="79"/>
    <n v="908"/>
    <n v="43"/>
    <n v="735"/>
    <n v="40"/>
    <n v="194"/>
    <n v="21"/>
    <n v="1920"/>
    <n v="1.9819150253932862E-2"/>
    <s v="Wines"/>
    <n v="1"/>
    <n v="7"/>
    <n v="7"/>
    <n v="9"/>
    <n v="2"/>
    <n v="3"/>
    <n v="11"/>
    <n v="1"/>
  </r>
  <r>
    <n v="4227"/>
    <n v="1968"/>
    <n v="57"/>
    <x v="1"/>
    <x v="1"/>
    <x v="0"/>
    <n v="32889"/>
    <n v="1"/>
    <n v="1"/>
    <d v="2013-06-09T00:00:00"/>
    <n v="78"/>
    <n v="28"/>
    <n v="0"/>
    <n v="13"/>
    <n v="4"/>
    <n v="2"/>
    <n v="8"/>
    <n v="47"/>
    <n v="1.4290492261850468E-3"/>
    <s v="Wines"/>
    <n v="3"/>
    <n v="2"/>
    <n v="1"/>
    <n v="3"/>
    <n v="5"/>
    <n v="3"/>
    <n v="11"/>
    <n v="0"/>
  </r>
  <r>
    <n v="17"/>
    <n v="1971"/>
    <n v="54"/>
    <x v="3"/>
    <x v="0"/>
    <x v="0"/>
    <n v="60491"/>
    <n v="0"/>
    <n v="1"/>
    <d v="2013-06-09T00:00:00"/>
    <n v="81"/>
    <n v="637"/>
    <n v="47"/>
    <n v="237"/>
    <n v="12"/>
    <n v="19"/>
    <n v="76"/>
    <n v="952"/>
    <n v="1.5737878362070391E-2"/>
    <s v="Wines"/>
    <n v="4"/>
    <n v="6"/>
    <n v="11"/>
    <n v="7"/>
    <n v="5"/>
    <n v="3"/>
    <n v="11"/>
    <n v="0"/>
  </r>
  <r>
    <n v="6103"/>
    <n v="1948"/>
    <n v="77"/>
    <x v="0"/>
    <x v="0"/>
    <x v="0"/>
    <n v="42192"/>
    <n v="0"/>
    <n v="0"/>
    <d v="2013-06-09T00:00:00"/>
    <n v="40"/>
    <n v="40"/>
    <n v="15"/>
    <n v="15"/>
    <n v="17"/>
    <n v="6"/>
    <n v="7"/>
    <n v="93"/>
    <n v="2.2042093287827076E-3"/>
    <s v="Wines"/>
    <n v="1"/>
    <n v="2"/>
    <n v="1"/>
    <n v="3"/>
    <n v="4"/>
    <n v="3"/>
    <n v="11"/>
    <n v="0"/>
  </r>
  <r>
    <n v="3428"/>
    <n v="1991"/>
    <n v="34"/>
    <x v="3"/>
    <x v="1"/>
    <x v="0"/>
    <n v="68682"/>
    <n v="0"/>
    <n v="0"/>
    <d v="2013-06-10T00:00:00"/>
    <n v="56"/>
    <n v="919"/>
    <n v="0"/>
    <n v="505"/>
    <n v="99"/>
    <n v="30"/>
    <n v="45"/>
    <n v="1553"/>
    <n v="2.2611455694359513E-2"/>
    <s v="Wines"/>
    <n v="1"/>
    <n v="4"/>
    <n v="9"/>
    <n v="10"/>
    <n v="2"/>
    <n v="3"/>
    <n v="11"/>
    <n v="0"/>
  </r>
  <r>
    <n v="7631"/>
    <n v="1978"/>
    <n v="47"/>
    <x v="1"/>
    <x v="1"/>
    <x v="0"/>
    <n v="61346"/>
    <n v="1"/>
    <n v="0"/>
    <d v="2013-06-10T00:00:00"/>
    <n v="34"/>
    <n v="562"/>
    <n v="58"/>
    <n v="168"/>
    <n v="43"/>
    <n v="16"/>
    <n v="142"/>
    <n v="847"/>
    <n v="1.380693117725687E-2"/>
    <s v="Wines"/>
    <n v="1"/>
    <n v="5"/>
    <n v="7"/>
    <n v="10"/>
    <n v="3"/>
    <n v="3"/>
    <n v="11"/>
    <n v="0"/>
  </r>
  <r>
    <n v="850"/>
    <n v="1968"/>
    <n v="57"/>
    <x v="0"/>
    <x v="3"/>
    <x v="0"/>
    <n v="70566"/>
    <n v="0"/>
    <n v="1"/>
    <d v="2013-06-10T00:00:00"/>
    <n v="4"/>
    <n v="381"/>
    <n v="28"/>
    <n v="215"/>
    <n v="84"/>
    <n v="28"/>
    <n v="21"/>
    <n v="736"/>
    <n v="1.0429952101578663E-2"/>
    <s v="Wines"/>
    <n v="2"/>
    <n v="6"/>
    <n v="5"/>
    <n v="9"/>
    <n v="3"/>
    <n v="3"/>
    <n v="11"/>
    <n v="0"/>
  </r>
  <r>
    <n v="4500"/>
    <n v="1991"/>
    <n v="34"/>
    <x v="3"/>
    <x v="1"/>
    <x v="0"/>
    <n v="68682"/>
    <n v="0"/>
    <n v="0"/>
    <d v="2013-06-10T00:00:00"/>
    <n v="56"/>
    <n v="919"/>
    <n v="0"/>
    <n v="505"/>
    <n v="99"/>
    <n v="30"/>
    <n v="45"/>
    <n v="1553"/>
    <n v="2.2611455694359513E-2"/>
    <s v="Wines"/>
    <n v="1"/>
    <n v="4"/>
    <n v="9"/>
    <n v="10"/>
    <n v="2"/>
    <n v="3"/>
    <n v="11"/>
    <n v="0"/>
  </r>
  <r>
    <n v="9504"/>
    <n v="1949"/>
    <n v="76"/>
    <x v="1"/>
    <x v="0"/>
    <x v="0"/>
    <n v="81698"/>
    <n v="0"/>
    <n v="0"/>
    <d v="2013-06-11T00:00:00"/>
    <n v="4"/>
    <n v="179"/>
    <n v="28"/>
    <n v="520"/>
    <n v="111"/>
    <n v="123"/>
    <n v="47"/>
    <n v="961"/>
    <n v="1.1762833851501873E-2"/>
    <s v="MeatProducts"/>
    <n v="1"/>
    <n v="3"/>
    <n v="8"/>
    <n v="13"/>
    <n v="1"/>
    <n v="3"/>
    <n v="11"/>
    <n v="1"/>
  </r>
  <r>
    <n v="701"/>
    <n v="1971"/>
    <n v="54"/>
    <x v="0"/>
    <x v="0"/>
    <x v="0"/>
    <n v="73691"/>
    <n v="0"/>
    <n v="1"/>
    <d v="2013-06-11T00:00:00"/>
    <n v="58"/>
    <n v="707"/>
    <n v="21"/>
    <n v="250"/>
    <n v="85"/>
    <n v="43"/>
    <n v="73"/>
    <n v="1106"/>
    <n v="1.5008617063142039E-2"/>
    <s v="Wines"/>
    <n v="2"/>
    <n v="6"/>
    <n v="2"/>
    <n v="8"/>
    <n v="2"/>
    <n v="3"/>
    <n v="11"/>
    <n v="0"/>
  </r>
  <r>
    <n v="7143"/>
    <n v="1955"/>
    <n v="70"/>
    <x v="2"/>
    <x v="1"/>
    <x v="0"/>
    <n v="74805"/>
    <n v="0"/>
    <n v="1"/>
    <d v="2013-06-11T00:00:00"/>
    <n v="14"/>
    <n v="209"/>
    <n v="162"/>
    <n v="209"/>
    <n v="41"/>
    <n v="162"/>
    <n v="37"/>
    <n v="783"/>
    <n v="1.0467214758371767E-2"/>
    <s v="Wines"/>
    <n v="5"/>
    <n v="4"/>
    <n v="7"/>
    <n v="10"/>
    <n v="2"/>
    <n v="3"/>
    <n v="11"/>
    <n v="0"/>
  </r>
  <r>
    <n v="3798"/>
    <n v="1968"/>
    <n v="57"/>
    <x v="0"/>
    <x v="0"/>
    <x v="0"/>
    <n v="41120"/>
    <n v="1"/>
    <n v="1"/>
    <d v="2013-06-11T00:00:00"/>
    <n v="80"/>
    <n v="24"/>
    <n v="2"/>
    <n v="23"/>
    <n v="0"/>
    <n v="8"/>
    <n v="24"/>
    <n v="57"/>
    <n v="1.3861867704280156E-3"/>
    <s v="Wines"/>
    <n v="3"/>
    <n v="2"/>
    <n v="1"/>
    <n v="3"/>
    <n v="6"/>
    <n v="3"/>
    <n v="11"/>
    <n v="0"/>
  </r>
  <r>
    <n v="7901"/>
    <n v="1971"/>
    <n v="54"/>
    <x v="1"/>
    <x v="0"/>
    <x v="0"/>
    <n v="34109"/>
    <n v="0"/>
    <n v="1"/>
    <d v="2013-06-11T00:00:00"/>
    <n v="39"/>
    <n v="9"/>
    <n v="1"/>
    <n v="5"/>
    <n v="2"/>
    <n v="1"/>
    <n v="4"/>
    <n v="18"/>
    <n v="5.2771995660969245E-4"/>
    <s v="Wines"/>
    <n v="1"/>
    <n v="0"/>
    <n v="0"/>
    <n v="3"/>
    <n v="4"/>
    <n v="3"/>
    <n v="11"/>
    <n v="0"/>
  </r>
  <r>
    <n v="4137"/>
    <n v="1948"/>
    <n v="77"/>
    <x v="0"/>
    <x v="1"/>
    <x v="0"/>
    <n v="70666"/>
    <n v="0"/>
    <n v="0"/>
    <d v="2013-06-12T00:00:00"/>
    <n v="29"/>
    <n v="398"/>
    <n v="40"/>
    <n v="367"/>
    <n v="119"/>
    <n v="122"/>
    <n v="30"/>
    <n v="1046"/>
    <n v="1.4802026434211643E-2"/>
    <s v="Wines"/>
    <n v="1"/>
    <n v="7"/>
    <n v="4"/>
    <n v="4"/>
    <n v="4"/>
    <n v="3"/>
    <n v="11"/>
    <n v="0"/>
  </r>
  <r>
    <n v="6515"/>
    <n v="1977"/>
    <n v="48"/>
    <x v="0"/>
    <x v="1"/>
    <x v="0"/>
    <n v="39771"/>
    <n v="1"/>
    <n v="0"/>
    <d v="2013-06-12T00:00:00"/>
    <n v="92"/>
    <n v="6"/>
    <n v="2"/>
    <n v="18"/>
    <n v="2"/>
    <n v="8"/>
    <n v="14"/>
    <n v="36"/>
    <n v="9.0518216791129211E-4"/>
    <s v="MeatProducts"/>
    <n v="1"/>
    <n v="2"/>
    <n v="0"/>
    <n v="3"/>
    <n v="4"/>
    <n v="3"/>
    <n v="11"/>
    <n v="0"/>
  </r>
  <r>
    <n v="1744"/>
    <n v="1965"/>
    <n v="60"/>
    <x v="4"/>
    <x v="3"/>
    <x v="0"/>
    <n v="23529"/>
    <n v="0"/>
    <n v="1"/>
    <d v="2013-07-01T00:00:00"/>
    <n v="67"/>
    <n v="9"/>
    <n v="7"/>
    <n v="13"/>
    <n v="3"/>
    <n v="2"/>
    <n v="20"/>
    <n v="34"/>
    <n v="1.4450252879425389E-3"/>
    <s v="GoldProds"/>
    <n v="1"/>
    <n v="1"/>
    <n v="1"/>
    <n v="2"/>
    <n v="6"/>
    <n v="3"/>
    <n v="11"/>
    <n v="0"/>
  </r>
  <r>
    <n v="4377"/>
    <n v="1971"/>
    <n v="54"/>
    <x v="0"/>
    <x v="0"/>
    <x v="0"/>
    <n v="52914"/>
    <n v="0"/>
    <n v="1"/>
    <d v="2013-07-01T00:00:00"/>
    <n v="32"/>
    <n v="254"/>
    <n v="10"/>
    <n v="44"/>
    <n v="30"/>
    <n v="10"/>
    <n v="227"/>
    <n v="348"/>
    <n v="6.5767093774804402E-3"/>
    <s v="Wines"/>
    <n v="2"/>
    <n v="7"/>
    <n v="3"/>
    <n v="3"/>
    <n v="7"/>
    <n v="3"/>
    <n v="11"/>
    <n v="0"/>
  </r>
  <r>
    <n v="9750"/>
    <n v="1961"/>
    <n v="64"/>
    <x v="3"/>
    <x v="2"/>
    <x v="0"/>
    <n v="64325"/>
    <n v="0"/>
    <n v="1"/>
    <d v="2013-07-02T00:00:00"/>
    <n v="41"/>
    <n v="731"/>
    <n v="60"/>
    <n v="353"/>
    <n v="78"/>
    <n v="12"/>
    <n v="73"/>
    <n v="1234"/>
    <n v="1.9183832102603965E-2"/>
    <s v="Wines"/>
    <n v="5"/>
    <n v="10"/>
    <n v="3"/>
    <n v="5"/>
    <n v="7"/>
    <n v="3"/>
    <n v="11"/>
    <n v="0"/>
  </r>
  <r>
    <n v="456"/>
    <n v="1986"/>
    <n v="39"/>
    <x v="2"/>
    <x v="0"/>
    <x v="0"/>
    <n v="7500"/>
    <n v="1"/>
    <n v="0"/>
    <d v="2013-07-02T00:00:00"/>
    <n v="96"/>
    <n v="1"/>
    <n v="11"/>
    <n v="5"/>
    <n v="4"/>
    <n v="6"/>
    <n v="9"/>
    <n v="27"/>
    <n v="3.5999999999999999E-3"/>
    <s v="Fruits"/>
    <n v="2"/>
    <n v="2"/>
    <n v="0"/>
    <n v="3"/>
    <n v="8"/>
    <n v="3"/>
    <n v="11"/>
    <n v="0"/>
  </r>
  <r>
    <n v="2874"/>
    <n v="1988"/>
    <n v="37"/>
    <x v="2"/>
    <x v="2"/>
    <x v="0"/>
    <n v="35388"/>
    <n v="1"/>
    <n v="0"/>
    <d v="2013-07-03T00:00:00"/>
    <n v="20"/>
    <n v="6"/>
    <n v="4"/>
    <n v="7"/>
    <n v="4"/>
    <n v="3"/>
    <n v="8"/>
    <n v="24"/>
    <n v="6.7819599864360806E-4"/>
    <s v="GoldProds"/>
    <n v="1"/>
    <n v="1"/>
    <n v="0"/>
    <n v="3"/>
    <n v="7"/>
    <n v="3"/>
    <n v="11"/>
    <n v="0"/>
  </r>
  <r>
    <n v="10142"/>
    <n v="1976"/>
    <n v="49"/>
    <x v="3"/>
    <x v="2"/>
    <x v="0"/>
    <n v="66476"/>
    <n v="0"/>
    <n v="1"/>
    <d v="2013-07-03T00:00:00"/>
    <n v="99"/>
    <n v="372"/>
    <n v="18"/>
    <n v="126"/>
    <n v="47"/>
    <n v="48"/>
    <n v="78"/>
    <n v="611"/>
    <n v="9.1912870810518087E-3"/>
    <s v="Wines"/>
    <n v="2"/>
    <n v="5"/>
    <n v="2"/>
    <n v="11"/>
    <n v="4"/>
    <n v="3"/>
    <n v="11"/>
    <n v="0"/>
  </r>
  <r>
    <n v="1710"/>
    <n v="1978"/>
    <n v="47"/>
    <x v="0"/>
    <x v="3"/>
    <x v="0"/>
    <n v="30168"/>
    <n v="1"/>
    <n v="0"/>
    <d v="2013-07-03T00:00:00"/>
    <n v="51"/>
    <n v="154"/>
    <n v="20"/>
    <n v="66"/>
    <n v="0"/>
    <n v="12"/>
    <n v="27"/>
    <n v="252"/>
    <n v="8.3532219570405727E-3"/>
    <s v="Wines"/>
    <n v="7"/>
    <n v="6"/>
    <n v="1"/>
    <n v="4"/>
    <n v="9"/>
    <n v="3"/>
    <n v="11"/>
    <n v="0"/>
  </r>
  <r>
    <n v="8858"/>
    <n v="1972"/>
    <n v="53"/>
    <x v="3"/>
    <x v="0"/>
    <x v="0"/>
    <n v="44325"/>
    <n v="0"/>
    <n v="1"/>
    <d v="2013-07-03T00:00:00"/>
    <n v="69"/>
    <n v="516"/>
    <n v="0"/>
    <n v="21"/>
    <n v="0"/>
    <n v="0"/>
    <n v="5"/>
    <n v="537"/>
    <n v="1.2115059221658207E-2"/>
    <s v="Wines"/>
    <n v="4"/>
    <n v="8"/>
    <n v="2"/>
    <n v="7"/>
    <n v="8"/>
    <n v="3"/>
    <n v="11"/>
    <n v="0"/>
  </r>
  <r>
    <n v="9507"/>
    <n v="1975"/>
    <n v="50"/>
    <x v="0"/>
    <x v="0"/>
    <x v="0"/>
    <n v="40794"/>
    <n v="0"/>
    <n v="1"/>
    <d v="2013-07-04T00:00:00"/>
    <n v="18"/>
    <n v="261"/>
    <n v="23"/>
    <n v="73"/>
    <n v="4"/>
    <n v="23"/>
    <n v="50"/>
    <n v="384"/>
    <n v="9.413148992498897E-3"/>
    <s v="Wines"/>
    <n v="2"/>
    <n v="6"/>
    <n v="3"/>
    <n v="5"/>
    <n v="7"/>
    <n v="3"/>
    <n v="11"/>
    <n v="0"/>
  </r>
  <r>
    <n v="2942"/>
    <n v="1964"/>
    <n v="61"/>
    <x v="0"/>
    <x v="3"/>
    <x v="0"/>
    <n v="45906"/>
    <n v="0"/>
    <n v="1"/>
    <d v="2013-07-05T00:00:00"/>
    <n v="20"/>
    <n v="305"/>
    <n v="3"/>
    <n v="27"/>
    <n v="4"/>
    <n v="3"/>
    <n v="144"/>
    <n v="342"/>
    <n v="7.4500065350934517E-3"/>
    <s v="Wines"/>
    <n v="2"/>
    <n v="5"/>
    <n v="4"/>
    <n v="4"/>
    <n v="5"/>
    <n v="3"/>
    <n v="11"/>
    <n v="0"/>
  </r>
  <r>
    <n v="9499"/>
    <n v="1954"/>
    <n v="71"/>
    <x v="0"/>
    <x v="0"/>
    <x v="0"/>
    <n v="93404"/>
    <n v="1"/>
    <n v="2"/>
    <d v="2013-07-05T00:00:00"/>
    <n v="97"/>
    <n v="1279"/>
    <n v="15"/>
    <n v="287"/>
    <n v="20"/>
    <n v="0"/>
    <n v="15"/>
    <n v="1601"/>
    <n v="1.7140593550597404E-2"/>
    <s v="Wines"/>
    <n v="3"/>
    <n v="3"/>
    <n v="4"/>
    <n v="7"/>
    <n v="5"/>
    <n v="3"/>
    <n v="11"/>
    <n v="0"/>
  </r>
  <r>
    <n v="10659"/>
    <n v="1979"/>
    <n v="46"/>
    <x v="2"/>
    <x v="1"/>
    <x v="0"/>
    <n v="7500"/>
    <n v="1"/>
    <n v="0"/>
    <d v="2013-07-05T00:00:00"/>
    <n v="7"/>
    <n v="2"/>
    <n v="8"/>
    <n v="11"/>
    <n v="3"/>
    <n v="8"/>
    <n v="21"/>
    <n v="32"/>
    <n v="4.2666666666666669E-3"/>
    <s v="GoldProds"/>
    <n v="4"/>
    <n v="3"/>
    <n v="2"/>
    <n v="2"/>
    <n v="7"/>
    <n v="3"/>
    <n v="11"/>
    <n v="0"/>
  </r>
  <r>
    <n v="9579"/>
    <n v="1959"/>
    <n v="66"/>
    <x v="3"/>
    <x v="0"/>
    <x v="0"/>
    <n v="33762"/>
    <n v="2"/>
    <n v="1"/>
    <d v="2013-07-07T00:00:00"/>
    <n v="61"/>
    <n v="53"/>
    <n v="1"/>
    <n v="34"/>
    <n v="2"/>
    <n v="0"/>
    <n v="16"/>
    <n v="90"/>
    <n v="2.665718855518038E-3"/>
    <s v="Wines"/>
    <n v="3"/>
    <n v="2"/>
    <n v="2"/>
    <n v="2"/>
    <n v="8"/>
    <n v="3"/>
    <n v="11"/>
    <n v="0"/>
  </r>
  <r>
    <n v="2445"/>
    <n v="1974"/>
    <n v="51"/>
    <x v="3"/>
    <x v="1"/>
    <x v="0"/>
    <n v="28440"/>
    <n v="1"/>
    <n v="0"/>
    <d v="2013-07-07T00:00:00"/>
    <n v="87"/>
    <n v="38"/>
    <n v="1"/>
    <n v="24"/>
    <n v="0"/>
    <n v="0"/>
    <n v="0"/>
    <n v="63"/>
    <n v="2.2151898734177216E-3"/>
    <s v="Wines"/>
    <n v="1"/>
    <n v="2"/>
    <n v="0"/>
    <n v="3"/>
    <n v="8"/>
    <n v="3"/>
    <n v="11"/>
    <n v="0"/>
  </r>
  <r>
    <n v="2254"/>
    <n v="1983"/>
    <n v="42"/>
    <x v="0"/>
    <x v="0"/>
    <x v="0"/>
    <n v="69520"/>
    <n v="0"/>
    <n v="0"/>
    <d v="2013-07-07T00:00:00"/>
    <n v="95"/>
    <n v="627"/>
    <n v="120"/>
    <n v="414"/>
    <n v="121"/>
    <n v="80"/>
    <n v="93"/>
    <n v="1362"/>
    <n v="1.9591484464902185E-2"/>
    <s v="Wines"/>
    <n v="1"/>
    <n v="9"/>
    <n v="6"/>
    <n v="5"/>
    <n v="5"/>
    <n v="3"/>
    <n v="11"/>
    <n v="0"/>
  </r>
  <r>
    <n v="5547"/>
    <n v="1982"/>
    <n v="43"/>
    <x v="3"/>
    <x v="0"/>
    <x v="0"/>
    <n v="84169"/>
    <n v="0"/>
    <n v="0"/>
    <d v="2013-07-08T00:00:00"/>
    <n v="9"/>
    <n v="1478"/>
    <n v="19"/>
    <n v="403"/>
    <n v="0"/>
    <n v="19"/>
    <n v="0"/>
    <n v="1919"/>
    <n v="2.279936793831458E-2"/>
    <s v="Wines"/>
    <n v="1"/>
    <n v="7"/>
    <n v="6"/>
    <n v="6"/>
    <n v="3"/>
    <n v="3"/>
    <n v="11"/>
    <n v="1"/>
  </r>
  <r>
    <n v="6969"/>
    <n v="1982"/>
    <n v="43"/>
    <x v="0"/>
    <x v="1"/>
    <x v="0"/>
    <n v="50272"/>
    <n v="1"/>
    <n v="0"/>
    <d v="2013-07-08T00:00:00"/>
    <n v="75"/>
    <n v="99"/>
    <n v="13"/>
    <n v="66"/>
    <n v="43"/>
    <n v="8"/>
    <n v="4"/>
    <n v="229"/>
    <n v="4.5552196053469125E-3"/>
    <s v="Wines"/>
    <n v="3"/>
    <n v="4"/>
    <n v="1"/>
    <n v="5"/>
    <n v="7"/>
    <n v="3"/>
    <n v="11"/>
    <n v="0"/>
  </r>
  <r>
    <n v="5519"/>
    <n v="1956"/>
    <n v="69"/>
    <x v="0"/>
    <x v="1"/>
    <x v="0"/>
    <n v="64090"/>
    <n v="0"/>
    <n v="1"/>
    <d v="2013-07-08T00:00:00"/>
    <n v="8"/>
    <n v="316"/>
    <n v="58"/>
    <n v="161"/>
    <n v="76"/>
    <n v="51"/>
    <n v="135"/>
    <n v="662"/>
    <n v="1.032922452800749E-2"/>
    <s v="Wines"/>
    <n v="1"/>
    <n v="6"/>
    <n v="9"/>
    <n v="4"/>
    <n v="5"/>
    <n v="3"/>
    <n v="11"/>
    <n v="1"/>
  </r>
  <r>
    <n v="8362"/>
    <n v="1982"/>
    <n v="43"/>
    <x v="3"/>
    <x v="0"/>
    <x v="0"/>
    <n v="84169"/>
    <n v="0"/>
    <n v="0"/>
    <d v="2013-07-08T00:00:00"/>
    <n v="9"/>
    <n v="1478"/>
    <n v="19"/>
    <n v="403"/>
    <n v="0"/>
    <n v="19"/>
    <n v="0"/>
    <n v="1919"/>
    <n v="2.279936793831458E-2"/>
    <s v="Wines"/>
    <n v="1"/>
    <n v="7"/>
    <n v="6"/>
    <n v="6"/>
    <n v="3"/>
    <n v="3"/>
    <n v="11"/>
    <n v="1"/>
  </r>
  <r>
    <n v="6634"/>
    <n v="1979"/>
    <n v="46"/>
    <x v="1"/>
    <x v="2"/>
    <x v="0"/>
    <n v="33462"/>
    <n v="1"/>
    <n v="0"/>
    <d v="2013-07-08T00:00:00"/>
    <n v="78"/>
    <n v="22"/>
    <n v="3"/>
    <n v="18"/>
    <n v="0"/>
    <n v="0"/>
    <n v="11"/>
    <n v="43"/>
    <n v="1.2850397465782081E-3"/>
    <s v="Wines"/>
    <n v="1"/>
    <n v="2"/>
    <n v="0"/>
    <n v="3"/>
    <n v="7"/>
    <n v="3"/>
    <n v="11"/>
    <n v="0"/>
  </r>
  <r>
    <n v="9964"/>
    <n v="1979"/>
    <n v="46"/>
    <x v="0"/>
    <x v="3"/>
    <x v="0"/>
    <n v="61825"/>
    <n v="0"/>
    <n v="1"/>
    <d v="2013-07-08T00:00:00"/>
    <n v="56"/>
    <n v="162"/>
    <n v="50"/>
    <n v="100"/>
    <n v="55"/>
    <n v="30"/>
    <n v="27"/>
    <n v="397"/>
    <n v="6.4213505863323899E-3"/>
    <s v="Wines"/>
    <n v="1"/>
    <n v="4"/>
    <n v="2"/>
    <n v="8"/>
    <n v="4"/>
    <n v="3"/>
    <n v="11"/>
    <n v="0"/>
  </r>
  <r>
    <n v="1630"/>
    <n v="1979"/>
    <n v="46"/>
    <x v="0"/>
    <x v="3"/>
    <x v="0"/>
    <n v="61825"/>
    <n v="0"/>
    <n v="1"/>
    <d v="2013-07-08T00:00:00"/>
    <n v="56"/>
    <n v="162"/>
    <n v="50"/>
    <n v="100"/>
    <n v="55"/>
    <n v="30"/>
    <n v="27"/>
    <n v="397"/>
    <n v="6.4213505863323899E-3"/>
    <s v="Wines"/>
    <n v="1"/>
    <n v="4"/>
    <n v="2"/>
    <n v="8"/>
    <n v="4"/>
    <n v="3"/>
    <n v="11"/>
    <n v="0"/>
  </r>
  <r>
    <n v="10664"/>
    <n v="1949"/>
    <n v="76"/>
    <x v="1"/>
    <x v="4"/>
    <x v="0"/>
    <n v="51529"/>
    <n v="0"/>
    <n v="1"/>
    <d v="2013-07-09T00:00:00"/>
    <n v="14"/>
    <n v="400"/>
    <n v="4"/>
    <n v="35"/>
    <n v="6"/>
    <n v="0"/>
    <n v="22"/>
    <n v="445"/>
    <n v="8.6359137573017129E-3"/>
    <s v="Wines"/>
    <n v="2"/>
    <n v="9"/>
    <n v="1"/>
    <n v="5"/>
    <n v="8"/>
    <n v="3"/>
    <n v="11"/>
    <n v="0"/>
  </r>
  <r>
    <n v="891"/>
    <n v="1951"/>
    <n v="74"/>
    <x v="1"/>
    <x v="1"/>
    <x v="0"/>
    <n v="29298"/>
    <n v="1"/>
    <n v="1"/>
    <d v="2013-07-09T00:00:00"/>
    <n v="60"/>
    <n v="6"/>
    <n v="0"/>
    <n v="2"/>
    <n v="2"/>
    <n v="0"/>
    <n v="1"/>
    <n v="10"/>
    <n v="3.4132022663663046E-4"/>
    <s v="Wines"/>
    <n v="1"/>
    <n v="1"/>
    <n v="0"/>
    <n v="2"/>
    <n v="5"/>
    <n v="3"/>
    <n v="11"/>
    <n v="0"/>
  </r>
  <r>
    <n v="4328"/>
    <n v="1986"/>
    <n v="39"/>
    <x v="2"/>
    <x v="0"/>
    <x v="0"/>
    <n v="21955"/>
    <n v="1"/>
    <n v="0"/>
    <d v="2013-07-09T00:00:00"/>
    <n v="81"/>
    <n v="5"/>
    <n v="1"/>
    <n v="7"/>
    <n v="17"/>
    <n v="14"/>
    <n v="11"/>
    <n v="44"/>
    <n v="2.0040992940104758E-3"/>
    <s v="FishProducts"/>
    <n v="2"/>
    <n v="2"/>
    <n v="1"/>
    <n v="3"/>
    <n v="6"/>
    <n v="3"/>
    <n v="11"/>
    <n v="0"/>
  </r>
  <r>
    <n v="3896"/>
    <n v="1984"/>
    <n v="41"/>
    <x v="0"/>
    <x v="0"/>
    <x v="0"/>
    <n v="27255"/>
    <n v="1"/>
    <n v="0"/>
    <d v="2013-07-11T00:00:00"/>
    <n v="3"/>
    <n v="22"/>
    <n v="1"/>
    <n v="11"/>
    <n v="0"/>
    <n v="1"/>
    <n v="2"/>
    <n v="35"/>
    <n v="1.2841680425609979E-3"/>
    <s v="Wines"/>
    <n v="1"/>
    <n v="1"/>
    <n v="0"/>
    <n v="3"/>
    <n v="7"/>
    <n v="3"/>
    <n v="11"/>
    <n v="0"/>
  </r>
  <r>
    <n v="3665"/>
    <n v="1977"/>
    <n v="48"/>
    <x v="2"/>
    <x v="1"/>
    <x v="0"/>
    <n v="25315"/>
    <n v="1"/>
    <n v="0"/>
    <d v="2013-07-11T00:00:00"/>
    <n v="46"/>
    <n v="1"/>
    <n v="9"/>
    <n v="8"/>
    <n v="11"/>
    <n v="3"/>
    <n v="22"/>
    <n v="32"/>
    <n v="1.2640726841793403E-3"/>
    <s v="GoldProds"/>
    <n v="3"/>
    <n v="3"/>
    <n v="0"/>
    <n v="3"/>
    <n v="8"/>
    <n v="3"/>
    <n v="11"/>
    <n v="0"/>
  </r>
  <r>
    <n v="7426"/>
    <n v="1971"/>
    <n v="54"/>
    <x v="2"/>
    <x v="0"/>
    <x v="0"/>
    <n v="54690"/>
    <n v="1"/>
    <n v="1"/>
    <d v="2013-07-11T00:00:00"/>
    <n v="76"/>
    <n v="111"/>
    <n v="16"/>
    <n v="37"/>
    <n v="7"/>
    <n v="9"/>
    <n v="18"/>
    <n v="180"/>
    <n v="3.2912781130005485E-3"/>
    <s v="Wines"/>
    <n v="3"/>
    <n v="3"/>
    <n v="1"/>
    <n v="5"/>
    <n v="3"/>
    <n v="3"/>
    <n v="11"/>
    <n v="0"/>
  </r>
  <r>
    <n v="4654"/>
    <n v="1992"/>
    <n v="33"/>
    <x v="0"/>
    <x v="1"/>
    <x v="0"/>
    <n v="75114"/>
    <n v="0"/>
    <n v="0"/>
    <d v="2013-07-11T00:00:00"/>
    <n v="40"/>
    <n v="571"/>
    <n v="12"/>
    <n v="523"/>
    <n v="63"/>
    <n v="60"/>
    <n v="24"/>
    <n v="1229"/>
    <n v="1.6361796735628511E-2"/>
    <s v="Wines"/>
    <n v="1"/>
    <n v="3"/>
    <n v="10"/>
    <n v="5"/>
    <n v="2"/>
    <n v="3"/>
    <n v="11"/>
    <n v="0"/>
  </r>
  <r>
    <n v="2698"/>
    <n v="1976"/>
    <n v="49"/>
    <x v="0"/>
    <x v="3"/>
    <x v="0"/>
    <n v="47025"/>
    <n v="0"/>
    <n v="1"/>
    <d v="2013-07-11T00:00:00"/>
    <n v="52"/>
    <n v="254"/>
    <n v="7"/>
    <n v="108"/>
    <n v="20"/>
    <n v="0"/>
    <n v="26"/>
    <n v="389"/>
    <n v="8.2721956406166929E-3"/>
    <s v="Wines"/>
    <n v="3"/>
    <n v="6"/>
    <n v="3"/>
    <n v="5"/>
    <n v="6"/>
    <n v="3"/>
    <n v="11"/>
    <n v="0"/>
  </r>
  <r>
    <n v="5113"/>
    <n v="1971"/>
    <n v="54"/>
    <x v="3"/>
    <x v="2"/>
    <x v="0"/>
    <n v="86979"/>
    <n v="0"/>
    <n v="0"/>
    <d v="2013-07-11T00:00:00"/>
    <n v="67"/>
    <n v="584"/>
    <n v="100"/>
    <n v="835"/>
    <n v="65"/>
    <n v="83"/>
    <n v="35"/>
    <n v="1667"/>
    <n v="1.9165545706434885E-2"/>
    <s v="MeatProducts"/>
    <n v="1"/>
    <n v="5"/>
    <n v="5"/>
    <n v="5"/>
    <n v="2"/>
    <n v="3"/>
    <n v="11"/>
    <n v="1"/>
  </r>
  <r>
    <n v="8360"/>
    <n v="1971"/>
    <n v="54"/>
    <x v="2"/>
    <x v="0"/>
    <x v="0"/>
    <n v="54690"/>
    <n v="1"/>
    <n v="1"/>
    <d v="2013-07-11T00:00:00"/>
    <n v="76"/>
    <n v="111"/>
    <n v="16"/>
    <n v="37"/>
    <n v="7"/>
    <n v="9"/>
    <n v="18"/>
    <n v="180"/>
    <n v="3.2912781130005485E-3"/>
    <s v="Wines"/>
    <n v="3"/>
    <n v="3"/>
    <n v="1"/>
    <n v="5"/>
    <n v="3"/>
    <n v="3"/>
    <n v="11"/>
    <n v="0"/>
  </r>
  <r>
    <n v="7181"/>
    <n v="1977"/>
    <n v="48"/>
    <x v="0"/>
    <x v="0"/>
    <x v="0"/>
    <n v="30368"/>
    <n v="0"/>
    <n v="1"/>
    <d v="2013-07-11T00:00:00"/>
    <n v="97"/>
    <n v="35"/>
    <n v="0"/>
    <n v="13"/>
    <n v="2"/>
    <n v="0"/>
    <n v="2"/>
    <n v="50"/>
    <n v="1.6464699683877767E-3"/>
    <s v="Wines"/>
    <n v="2"/>
    <n v="2"/>
    <n v="0"/>
    <n v="3"/>
    <n v="8"/>
    <n v="3"/>
    <n v="11"/>
    <n v="0"/>
  </r>
  <r>
    <n v="11191"/>
    <n v="1986"/>
    <n v="39"/>
    <x v="0"/>
    <x v="2"/>
    <x v="0"/>
    <n v="41411"/>
    <n v="0"/>
    <n v="0"/>
    <d v="2013-07-12T00:00:00"/>
    <n v="11"/>
    <n v="37"/>
    <n v="32"/>
    <n v="38"/>
    <n v="11"/>
    <n v="3"/>
    <n v="18"/>
    <n v="121"/>
    <n v="2.9219289560744729E-3"/>
    <s v="MeatProducts"/>
    <n v="1"/>
    <n v="2"/>
    <n v="1"/>
    <n v="4"/>
    <n v="6"/>
    <n v="3"/>
    <n v="11"/>
    <n v="0"/>
  </r>
  <r>
    <n v="7128"/>
    <n v="1977"/>
    <n v="48"/>
    <x v="3"/>
    <x v="3"/>
    <x v="0"/>
    <n v="42997"/>
    <n v="1"/>
    <n v="1"/>
    <d v="2013-07-12T00:00:00"/>
    <n v="91"/>
    <n v="4"/>
    <n v="0"/>
    <n v="5"/>
    <n v="0"/>
    <n v="1"/>
    <n v="5"/>
    <n v="10"/>
    <n v="2.3257436565341769E-4"/>
    <s v="MeatProducts"/>
    <n v="1"/>
    <n v="1"/>
    <n v="0"/>
    <n v="2"/>
    <n v="7"/>
    <n v="3"/>
    <n v="11"/>
    <n v="0"/>
  </r>
  <r>
    <n v="10530"/>
    <n v="1959"/>
    <n v="66"/>
    <x v="3"/>
    <x v="4"/>
    <x v="0"/>
    <n v="67786"/>
    <n v="0"/>
    <n v="0"/>
    <d v="2013-07-12T00:00:00"/>
    <n v="0"/>
    <n v="431"/>
    <n v="82"/>
    <n v="441"/>
    <n v="80"/>
    <n v="20"/>
    <n v="102"/>
    <n v="1054"/>
    <n v="1.5548933408078364E-2"/>
    <s v="MeatProducts"/>
    <n v="1"/>
    <n v="3"/>
    <n v="6"/>
    <n v="6"/>
    <n v="1"/>
    <n v="3"/>
    <n v="11"/>
    <n v="1"/>
  </r>
  <r>
    <n v="6237"/>
    <n v="1966"/>
    <n v="59"/>
    <x v="3"/>
    <x v="3"/>
    <x v="0"/>
    <n v="7144"/>
    <n v="0"/>
    <n v="2"/>
    <d v="2013-07-12T00:00:00"/>
    <n v="92"/>
    <n v="81"/>
    <n v="4"/>
    <n v="33"/>
    <n v="5"/>
    <n v="2"/>
    <n v="291"/>
    <n v="125"/>
    <n v="1.7497200447928331E-2"/>
    <s v="GoldProds"/>
    <n v="0"/>
    <n v="23"/>
    <n v="1"/>
    <n v="1"/>
    <n v="0"/>
    <n v="3"/>
    <n v="11"/>
    <n v="0"/>
  </r>
  <r>
    <n v="8527"/>
    <n v="1965"/>
    <n v="60"/>
    <x v="1"/>
    <x v="1"/>
    <x v="0"/>
    <n v="65735"/>
    <n v="1"/>
    <n v="1"/>
    <d v="2013-07-12T00:00:00"/>
    <n v="37"/>
    <n v="239"/>
    <n v="7"/>
    <n v="119"/>
    <n v="4"/>
    <n v="15"/>
    <n v="11"/>
    <n v="384"/>
    <n v="5.8416368753327758E-3"/>
    <s v="Wines"/>
    <n v="5"/>
    <n v="6"/>
    <n v="2"/>
    <n v="6"/>
    <n v="7"/>
    <n v="3"/>
    <n v="11"/>
    <n v="0"/>
  </r>
  <r>
    <n v="8148"/>
    <n v="1956"/>
    <n v="69"/>
    <x v="1"/>
    <x v="1"/>
    <x v="0"/>
    <n v="50898"/>
    <n v="1"/>
    <n v="1"/>
    <d v="2013-08-01T00:00:00"/>
    <n v="88"/>
    <n v="285"/>
    <n v="28"/>
    <n v="242"/>
    <n v="55"/>
    <n v="114"/>
    <n v="135"/>
    <n v="724"/>
    <n v="1.4224527486345239E-2"/>
    <s v="Wines"/>
    <n v="13"/>
    <n v="6"/>
    <n v="2"/>
    <n v="12"/>
    <n v="5"/>
    <n v="3"/>
    <n v="11"/>
    <n v="0"/>
  </r>
  <r>
    <n v="2098"/>
    <n v="1969"/>
    <n v="56"/>
    <x v="3"/>
    <x v="0"/>
    <x v="0"/>
    <n v="33581"/>
    <n v="2"/>
    <n v="0"/>
    <d v="2013-08-01T00:00:00"/>
    <n v="38"/>
    <n v="11"/>
    <n v="0"/>
    <n v="5"/>
    <n v="0"/>
    <n v="0"/>
    <n v="1"/>
    <n v="16"/>
    <n v="4.7645990292129479E-4"/>
    <s v="Wines"/>
    <n v="1"/>
    <n v="1"/>
    <n v="0"/>
    <n v="2"/>
    <n v="8"/>
    <n v="3"/>
    <n v="11"/>
    <n v="0"/>
  </r>
  <r>
    <n v="944"/>
    <n v="1962"/>
    <n v="63"/>
    <x v="0"/>
    <x v="0"/>
    <x v="0"/>
    <n v="56181"/>
    <n v="0"/>
    <n v="1"/>
    <d v="2013-08-01T00:00:00"/>
    <n v="6"/>
    <n v="121"/>
    <n v="103"/>
    <n v="69"/>
    <n v="8"/>
    <n v="44"/>
    <n v="48"/>
    <n v="345"/>
    <n v="6.1408661291183853E-3"/>
    <s v="Wines"/>
    <n v="1"/>
    <n v="4"/>
    <n v="2"/>
    <n v="7"/>
    <n v="4"/>
    <n v="3"/>
    <n v="11"/>
    <n v="0"/>
  </r>
  <r>
    <n v="8686"/>
    <n v="1979"/>
    <n v="46"/>
    <x v="4"/>
    <x v="1"/>
    <x v="0"/>
    <n v="23724"/>
    <n v="1"/>
    <n v="0"/>
    <d v="2013-08-01T00:00:00"/>
    <n v="65"/>
    <n v="5"/>
    <n v="23"/>
    <n v="15"/>
    <n v="0"/>
    <n v="18"/>
    <n v="14"/>
    <n v="61"/>
    <n v="2.5712358792783678E-3"/>
    <s v="Fruits"/>
    <n v="2"/>
    <n v="2"/>
    <n v="0"/>
    <n v="3"/>
    <n v="8"/>
    <n v="3"/>
    <n v="11"/>
    <n v="0"/>
  </r>
  <r>
    <n v="7966"/>
    <n v="1959"/>
    <n v="66"/>
    <x v="0"/>
    <x v="3"/>
    <x v="0"/>
    <n v="80982"/>
    <n v="1"/>
    <n v="1"/>
    <d v="2013-08-01T00:00:00"/>
    <n v="48"/>
    <n v="505"/>
    <n v="137"/>
    <n v="401"/>
    <n v="104"/>
    <n v="22"/>
    <n v="22"/>
    <n v="1169"/>
    <n v="1.4435306611345731E-2"/>
    <s v="Wines"/>
    <n v="3"/>
    <n v="11"/>
    <n v="5"/>
    <n v="11"/>
    <n v="5"/>
    <n v="3"/>
    <n v="11"/>
    <n v="0"/>
  </r>
  <r>
    <n v="11114"/>
    <n v="1970"/>
    <n v="55"/>
    <x v="0"/>
    <x v="1"/>
    <x v="0"/>
    <n v="19656"/>
    <n v="1"/>
    <n v="0"/>
    <d v="2013-08-02T00:00:00"/>
    <n v="94"/>
    <n v="25"/>
    <n v="4"/>
    <n v="9"/>
    <n v="6"/>
    <n v="8"/>
    <n v="32"/>
    <n v="52"/>
    <n v="2.6455026455026454E-3"/>
    <s v="GoldProds"/>
    <n v="3"/>
    <n v="2"/>
    <n v="1"/>
    <n v="3"/>
    <n v="7"/>
    <n v="3"/>
    <n v="11"/>
    <n v="0"/>
  </r>
  <r>
    <n v="5628"/>
    <n v="1982"/>
    <n v="43"/>
    <x v="0"/>
    <x v="1"/>
    <x v="0"/>
    <n v="61416"/>
    <n v="0"/>
    <n v="0"/>
    <d v="2013-08-02T00:00:00"/>
    <n v="25"/>
    <n v="848"/>
    <n v="154"/>
    <n v="323"/>
    <n v="201"/>
    <n v="61"/>
    <n v="78"/>
    <n v="1587"/>
    <n v="2.5840171942164907E-2"/>
    <s v="Wines"/>
    <n v="1"/>
    <n v="10"/>
    <n v="3"/>
    <n v="10"/>
    <n v="6"/>
    <n v="3"/>
    <n v="11"/>
    <n v="0"/>
  </r>
  <r>
    <n v="3852"/>
    <n v="1961"/>
    <n v="64"/>
    <x v="1"/>
    <x v="1"/>
    <x v="0"/>
    <n v="74881"/>
    <n v="1"/>
    <n v="1"/>
    <d v="2013-08-03T00:00:00"/>
    <n v="48"/>
    <n v="505"/>
    <n v="72"/>
    <n v="270"/>
    <n v="36"/>
    <n v="27"/>
    <n v="54"/>
    <n v="910"/>
    <n v="1.2152615483233396E-2"/>
    <s v="Wines"/>
    <n v="4"/>
    <n v="9"/>
    <n v="2"/>
    <n v="12"/>
    <n v="5"/>
    <n v="3"/>
    <n v="11"/>
    <n v="0"/>
  </r>
  <r>
    <n v="1000"/>
    <n v="1961"/>
    <n v="64"/>
    <x v="1"/>
    <x v="1"/>
    <x v="0"/>
    <n v="74881"/>
    <n v="1"/>
    <n v="1"/>
    <d v="2013-08-03T00:00:00"/>
    <n v="48"/>
    <n v="505"/>
    <n v="72"/>
    <n v="270"/>
    <n v="36"/>
    <n v="27"/>
    <n v="54"/>
    <n v="910"/>
    <n v="1.2152615483233396E-2"/>
    <s v="Wines"/>
    <n v="4"/>
    <n v="9"/>
    <n v="2"/>
    <n v="12"/>
    <n v="5"/>
    <n v="3"/>
    <n v="11"/>
    <n v="0"/>
  </r>
  <r>
    <n v="4860"/>
    <n v="1970"/>
    <n v="55"/>
    <x v="0"/>
    <x v="3"/>
    <x v="0"/>
    <n v="24206"/>
    <n v="1"/>
    <n v="0"/>
    <d v="2013-08-03T00:00:00"/>
    <n v="66"/>
    <n v="7"/>
    <n v="2"/>
    <n v="8"/>
    <n v="3"/>
    <n v="2"/>
    <n v="3"/>
    <n v="22"/>
    <n v="9.0886557051970583E-4"/>
    <s v="MeatProducts"/>
    <n v="1"/>
    <n v="1"/>
    <n v="0"/>
    <n v="3"/>
    <n v="6"/>
    <n v="3"/>
    <n v="11"/>
    <n v="0"/>
  </r>
  <r>
    <n v="1357"/>
    <n v="1970"/>
    <n v="55"/>
    <x v="0"/>
    <x v="1"/>
    <x v="0"/>
    <n v="74854"/>
    <n v="1"/>
    <n v="2"/>
    <d v="2013-08-04T00:00:00"/>
    <n v="90"/>
    <n v="856"/>
    <n v="59"/>
    <n v="487"/>
    <n v="58"/>
    <n v="29"/>
    <n v="73"/>
    <n v="1489"/>
    <n v="1.9892056536724826E-2"/>
    <s v="Wines"/>
    <n v="7"/>
    <n v="2"/>
    <n v="5"/>
    <n v="5"/>
    <n v="5"/>
    <n v="3"/>
    <n v="11"/>
    <n v="0"/>
  </r>
  <r>
    <n v="2868"/>
    <n v="1949"/>
    <n v="76"/>
    <x v="3"/>
    <x v="3"/>
    <x v="0"/>
    <n v="26518"/>
    <n v="1"/>
    <n v="1"/>
    <d v="2013-08-04T00:00:00"/>
    <n v="33"/>
    <n v="20"/>
    <n v="1"/>
    <n v="28"/>
    <n v="3"/>
    <n v="3"/>
    <n v="2"/>
    <n v="55"/>
    <n v="2.0740629006712422E-3"/>
    <s v="MeatProducts"/>
    <n v="3"/>
    <n v="2"/>
    <n v="0"/>
    <n v="3"/>
    <n v="8"/>
    <n v="3"/>
    <n v="11"/>
    <n v="1"/>
  </r>
  <r>
    <n v="8911"/>
    <n v="1967"/>
    <n v="58"/>
    <x v="3"/>
    <x v="0"/>
    <x v="0"/>
    <n v="56320"/>
    <n v="0"/>
    <n v="1"/>
    <d v="2013-08-04T00:00:00"/>
    <n v="11"/>
    <n v="201"/>
    <n v="53"/>
    <n v="172"/>
    <n v="116"/>
    <n v="77"/>
    <n v="83"/>
    <n v="619"/>
    <n v="1.0990767045454545E-2"/>
    <s v="Wines"/>
    <n v="3"/>
    <n v="5"/>
    <n v="4"/>
    <n v="9"/>
    <n v="4"/>
    <n v="3"/>
    <n v="11"/>
    <n v="0"/>
  </r>
  <r>
    <n v="6200"/>
    <n v="1951"/>
    <n v="74"/>
    <x v="0"/>
    <x v="0"/>
    <x v="0"/>
    <n v="75903"/>
    <n v="0"/>
    <n v="1"/>
    <d v="2013-08-04T00:00:00"/>
    <n v="50"/>
    <n v="340"/>
    <n v="108"/>
    <n v="185"/>
    <n v="130"/>
    <n v="38"/>
    <n v="100"/>
    <n v="801"/>
    <n v="1.0552942571439863E-2"/>
    <s v="Wines"/>
    <n v="2"/>
    <n v="6"/>
    <n v="6"/>
    <n v="9"/>
    <n v="3"/>
    <n v="3"/>
    <n v="11"/>
    <n v="0"/>
  </r>
  <r>
    <n v="6177"/>
    <n v="1985"/>
    <n v="40"/>
    <x v="3"/>
    <x v="0"/>
    <x v="0"/>
    <n v="33454"/>
    <n v="1"/>
    <n v="0"/>
    <d v="2013-08-05T00:00:00"/>
    <n v="32"/>
    <n v="76"/>
    <n v="10"/>
    <n v="56"/>
    <n v="3"/>
    <n v="1"/>
    <n v="23"/>
    <n v="146"/>
    <n v="4.3642015902433193E-3"/>
    <s v="Wines"/>
    <n v="2"/>
    <n v="4"/>
    <n v="0"/>
    <n v="4"/>
    <n v="8"/>
    <n v="3"/>
    <n v="11"/>
    <n v="0"/>
  </r>
  <r>
    <n v="9799"/>
    <n v="1968"/>
    <n v="57"/>
    <x v="3"/>
    <x v="2"/>
    <x v="0"/>
    <n v="83664"/>
    <n v="1"/>
    <n v="1"/>
    <d v="2013-08-05T00:00:00"/>
    <n v="57"/>
    <n v="866"/>
    <n v="21"/>
    <n v="151"/>
    <n v="28"/>
    <n v="21"/>
    <n v="86"/>
    <n v="1087"/>
    <n v="1.2992445974373686E-2"/>
    <s v="Wines"/>
    <n v="3"/>
    <n v="2"/>
    <n v="2"/>
    <n v="12"/>
    <n v="5"/>
    <n v="3"/>
    <n v="11"/>
    <n v="0"/>
  </r>
  <r>
    <n v="9495"/>
    <n v="1982"/>
    <n v="43"/>
    <x v="0"/>
    <x v="1"/>
    <x v="0"/>
    <n v="71853"/>
    <n v="0"/>
    <n v="0"/>
    <d v="2013-08-05T00:00:00"/>
    <n v="29"/>
    <n v="358"/>
    <n v="108"/>
    <n v="413"/>
    <n v="141"/>
    <n v="97"/>
    <n v="32"/>
    <n v="1117"/>
    <n v="1.5545627879142137E-2"/>
    <s v="MeatProducts"/>
    <n v="1"/>
    <n v="2"/>
    <n v="8"/>
    <n v="6"/>
    <n v="1"/>
    <n v="3"/>
    <n v="11"/>
    <n v="0"/>
  </r>
  <r>
    <n v="2631"/>
    <n v="1982"/>
    <n v="43"/>
    <x v="0"/>
    <x v="1"/>
    <x v="0"/>
    <n v="71853"/>
    <n v="0"/>
    <n v="0"/>
    <d v="2013-08-05T00:00:00"/>
    <n v="29"/>
    <n v="358"/>
    <n v="108"/>
    <n v="413"/>
    <n v="141"/>
    <n v="97"/>
    <n v="32"/>
    <n v="1117"/>
    <n v="1.5545627879142137E-2"/>
    <s v="MeatProducts"/>
    <n v="1"/>
    <n v="2"/>
    <n v="8"/>
    <n v="6"/>
    <n v="1"/>
    <n v="3"/>
    <n v="11"/>
    <n v="0"/>
  </r>
  <r>
    <n v="2516"/>
    <n v="1969"/>
    <n v="56"/>
    <x v="2"/>
    <x v="0"/>
    <x v="0"/>
    <n v="46831"/>
    <n v="1"/>
    <n v="1"/>
    <d v="2013-08-06T00:00:00"/>
    <n v="84"/>
    <n v="22"/>
    <n v="2"/>
    <n v="10"/>
    <n v="6"/>
    <n v="4"/>
    <n v="34"/>
    <n v="44"/>
    <n v="9.3954858960944678E-4"/>
    <s v="GoldProds"/>
    <n v="2"/>
    <n v="1"/>
    <n v="2"/>
    <n v="2"/>
    <n v="4"/>
    <n v="3"/>
    <n v="11"/>
    <n v="0"/>
  </r>
  <r>
    <n v="10128"/>
    <n v="1958"/>
    <n v="67"/>
    <x v="0"/>
    <x v="1"/>
    <x v="0"/>
    <n v="53977"/>
    <n v="0"/>
    <n v="1"/>
    <d v="2013-08-06T00:00:00"/>
    <n v="21"/>
    <n v="620"/>
    <n v="16"/>
    <n v="165"/>
    <n v="0"/>
    <n v="24"/>
    <n v="82"/>
    <n v="825"/>
    <n v="1.5284287752190748E-2"/>
    <s v="Wines"/>
    <n v="5"/>
    <n v="5"/>
    <n v="5"/>
    <n v="12"/>
    <n v="5"/>
    <n v="3"/>
    <n v="11"/>
    <n v="0"/>
  </r>
  <r>
    <n v="8584"/>
    <n v="1952"/>
    <n v="73"/>
    <x v="3"/>
    <x v="1"/>
    <x v="0"/>
    <n v="85431"/>
    <n v="0"/>
    <n v="0"/>
    <d v="2013-08-06T00:00:00"/>
    <n v="54"/>
    <n v="376"/>
    <n v="53"/>
    <n v="462"/>
    <n v="168"/>
    <n v="53"/>
    <n v="53"/>
    <n v="1112"/>
    <n v="1.3016352377942433E-2"/>
    <s v="MeatProducts"/>
    <n v="1"/>
    <n v="2"/>
    <n v="7"/>
    <n v="7"/>
    <n v="0"/>
    <n v="3"/>
    <n v="11"/>
    <n v="0"/>
  </r>
  <r>
    <n v="9284"/>
    <n v="1958"/>
    <n v="67"/>
    <x v="0"/>
    <x v="1"/>
    <x v="0"/>
    <n v="53977"/>
    <n v="0"/>
    <n v="1"/>
    <d v="2013-08-06T00:00:00"/>
    <n v="21"/>
    <n v="620"/>
    <n v="16"/>
    <n v="165"/>
    <n v="0"/>
    <n v="24"/>
    <n v="82"/>
    <n v="825"/>
    <n v="1.5284287752190748E-2"/>
    <s v="Wines"/>
    <n v="5"/>
    <n v="5"/>
    <n v="5"/>
    <n v="12"/>
    <n v="5"/>
    <n v="3"/>
    <n v="11"/>
    <n v="0"/>
  </r>
  <r>
    <n v="5991"/>
    <n v="1949"/>
    <n v="76"/>
    <x v="1"/>
    <x v="0"/>
    <x v="0"/>
    <n v="48150"/>
    <n v="0"/>
    <n v="1"/>
    <d v="2013-08-06T00:00:00"/>
    <n v="24"/>
    <n v="173"/>
    <n v="2"/>
    <n v="39"/>
    <n v="3"/>
    <n v="2"/>
    <n v="47"/>
    <n v="219"/>
    <n v="4.5482866043613703E-3"/>
    <s v="Wines"/>
    <n v="3"/>
    <n v="5"/>
    <n v="1"/>
    <n v="4"/>
    <n v="7"/>
    <n v="3"/>
    <n v="11"/>
    <n v="0"/>
  </r>
  <r>
    <n v="3025"/>
    <n v="1958"/>
    <n v="67"/>
    <x v="0"/>
    <x v="3"/>
    <x v="0"/>
    <n v="49967"/>
    <n v="0"/>
    <n v="1"/>
    <d v="2013-08-07T00:00:00"/>
    <n v="4"/>
    <n v="212"/>
    <n v="6"/>
    <n v="69"/>
    <n v="4"/>
    <n v="12"/>
    <n v="3"/>
    <n v="303"/>
    <n v="6.0640022414793762E-3"/>
    <s v="Wines"/>
    <n v="3"/>
    <n v="6"/>
    <n v="1"/>
    <n v="5"/>
    <n v="7"/>
    <n v="3"/>
    <n v="11"/>
    <n v="0"/>
  </r>
  <r>
    <n v="5074"/>
    <n v="1986"/>
    <n v="39"/>
    <x v="1"/>
    <x v="0"/>
    <x v="0"/>
    <n v="28072"/>
    <n v="1"/>
    <n v="0"/>
    <d v="2013-08-07T00:00:00"/>
    <n v="10"/>
    <n v="30"/>
    <n v="0"/>
    <n v="10"/>
    <n v="2"/>
    <n v="0"/>
    <n v="5"/>
    <n v="42"/>
    <n v="1.4961527500712453E-3"/>
    <s v="Wines"/>
    <n v="1"/>
    <n v="1"/>
    <n v="0"/>
    <n v="3"/>
    <n v="7"/>
    <n v="3"/>
    <n v="11"/>
    <n v="0"/>
  </r>
  <r>
    <n v="10595"/>
    <n v="1990"/>
    <n v="35"/>
    <x v="0"/>
    <x v="0"/>
    <x v="0"/>
    <n v="30093"/>
    <n v="0"/>
    <n v="0"/>
    <d v="2013-08-07T00:00:00"/>
    <n v="19"/>
    <n v="2"/>
    <n v="6"/>
    <n v="28"/>
    <n v="13"/>
    <n v="4"/>
    <n v="16"/>
    <n v="53"/>
    <n v="1.7612069251985512E-3"/>
    <s v="MeatProducts"/>
    <n v="1"/>
    <n v="2"/>
    <n v="0"/>
    <n v="3"/>
    <n v="7"/>
    <n v="3"/>
    <n v="11"/>
    <n v="0"/>
  </r>
  <r>
    <n v="6663"/>
    <n v="1940"/>
    <n v="85"/>
    <x v="3"/>
    <x v="3"/>
    <x v="0"/>
    <n v="51141"/>
    <n v="0"/>
    <n v="0"/>
    <d v="2013-08-07T00:00:00"/>
    <n v="96"/>
    <n v="144"/>
    <n v="0"/>
    <n v="7"/>
    <n v="0"/>
    <n v="0"/>
    <n v="6"/>
    <n v="151"/>
    <n v="2.9526211845681549E-3"/>
    <s v="Wines"/>
    <n v="1"/>
    <n v="3"/>
    <n v="1"/>
    <n v="4"/>
    <n v="5"/>
    <n v="3"/>
    <n v="11"/>
    <n v="0"/>
  </r>
  <r>
    <n v="11096"/>
    <n v="1952"/>
    <n v="73"/>
    <x v="2"/>
    <x v="1"/>
    <x v="0"/>
    <n v="57247"/>
    <n v="0"/>
    <n v="1"/>
    <d v="2013-08-08T00:00:00"/>
    <n v="50"/>
    <n v="99"/>
    <n v="4"/>
    <n v="32"/>
    <n v="37"/>
    <n v="54"/>
    <n v="6"/>
    <n v="226"/>
    <n v="3.9478051251593971E-3"/>
    <s v="Wines"/>
    <n v="2"/>
    <n v="2"/>
    <n v="1"/>
    <n v="7"/>
    <n v="2"/>
    <n v="3"/>
    <n v="11"/>
    <n v="0"/>
  </r>
  <r>
    <n v="1143"/>
    <n v="1972"/>
    <n v="53"/>
    <x v="0"/>
    <x v="0"/>
    <x v="0"/>
    <n v="22063"/>
    <n v="1"/>
    <n v="0"/>
    <d v="2013-08-08T00:00:00"/>
    <n v="43"/>
    <n v="7"/>
    <n v="10"/>
    <n v="13"/>
    <n v="3"/>
    <n v="11"/>
    <n v="11"/>
    <n v="44"/>
    <n v="1.99428908126728E-3"/>
    <s v="MeatProducts"/>
    <n v="2"/>
    <n v="2"/>
    <n v="0"/>
    <n v="3"/>
    <n v="7"/>
    <n v="3"/>
    <n v="11"/>
    <n v="0"/>
  </r>
  <r>
    <n v="4107"/>
    <n v="1948"/>
    <n v="77"/>
    <x v="3"/>
    <x v="1"/>
    <x v="0"/>
    <n v="46681"/>
    <n v="0"/>
    <n v="2"/>
    <d v="2013-08-10T00:00:00"/>
    <n v="52"/>
    <n v="269"/>
    <n v="15"/>
    <n v="69"/>
    <n v="15"/>
    <n v="19"/>
    <n v="38"/>
    <n v="387"/>
    <n v="8.290310833101262E-3"/>
    <s v="Wines"/>
    <n v="2"/>
    <n v="4"/>
    <n v="6"/>
    <n v="4"/>
    <n v="5"/>
    <n v="3"/>
    <n v="11"/>
    <n v="0"/>
  </r>
  <r>
    <n v="5538"/>
    <n v="1975"/>
    <n v="50"/>
    <x v="0"/>
    <x v="2"/>
    <x v="0"/>
    <n v="83829"/>
    <n v="0"/>
    <n v="0"/>
    <d v="2013-08-10T00:00:00"/>
    <n v="78"/>
    <n v="897"/>
    <n v="161"/>
    <n v="430"/>
    <n v="186"/>
    <n v="161"/>
    <n v="27"/>
    <n v="1835"/>
    <n v="2.1889799472736164E-2"/>
    <s v="Wines"/>
    <n v="0"/>
    <n v="4"/>
    <n v="7"/>
    <n v="6"/>
    <n v="1"/>
    <n v="3"/>
    <n v="11"/>
    <n v="1"/>
  </r>
  <r>
    <n v="3910"/>
    <n v="1975"/>
    <n v="50"/>
    <x v="0"/>
    <x v="2"/>
    <x v="0"/>
    <n v="83829"/>
    <n v="0"/>
    <n v="0"/>
    <d v="2013-08-10T00:00:00"/>
    <n v="78"/>
    <n v="897"/>
    <n v="161"/>
    <n v="430"/>
    <n v="186"/>
    <n v="161"/>
    <n v="27"/>
    <n v="1835"/>
    <n v="2.1889799472736164E-2"/>
    <s v="Wines"/>
    <n v="0"/>
    <n v="4"/>
    <n v="7"/>
    <n v="6"/>
    <n v="1"/>
    <n v="3"/>
    <n v="11"/>
    <n v="1"/>
  </r>
  <r>
    <n v="10906"/>
    <n v="1948"/>
    <n v="77"/>
    <x v="3"/>
    <x v="1"/>
    <x v="0"/>
    <n v="46681"/>
    <n v="0"/>
    <n v="2"/>
    <d v="2013-08-10T00:00:00"/>
    <n v="52"/>
    <n v="269"/>
    <n v="15"/>
    <n v="69"/>
    <n v="15"/>
    <n v="19"/>
    <n v="38"/>
    <n v="387"/>
    <n v="8.290310833101262E-3"/>
    <s v="Wines"/>
    <n v="2"/>
    <n v="4"/>
    <n v="6"/>
    <n v="4"/>
    <n v="5"/>
    <n v="3"/>
    <n v="11"/>
    <n v="0"/>
  </r>
  <r>
    <n v="1215"/>
    <n v="1978"/>
    <n v="47"/>
    <x v="0"/>
    <x v="1"/>
    <x v="0"/>
    <n v="70440"/>
    <n v="0"/>
    <n v="0"/>
    <d v="2013-08-10T00:00:00"/>
    <n v="49"/>
    <n v="690"/>
    <n v="117"/>
    <n v="499"/>
    <n v="76"/>
    <n v="102"/>
    <n v="88"/>
    <n v="1484"/>
    <n v="2.1067575241340147E-2"/>
    <s v="Wines"/>
    <n v="1"/>
    <n v="5"/>
    <n v="10"/>
    <n v="7"/>
    <n v="3"/>
    <n v="3"/>
    <n v="11"/>
    <n v="0"/>
  </r>
  <r>
    <n v="6859"/>
    <n v="1987"/>
    <n v="38"/>
    <x v="0"/>
    <x v="3"/>
    <x v="0"/>
    <n v="29236"/>
    <n v="1"/>
    <n v="0"/>
    <d v="2013-08-10T00:00:00"/>
    <n v="30"/>
    <n v="37"/>
    <n v="4"/>
    <n v="24"/>
    <n v="16"/>
    <n v="9"/>
    <n v="9"/>
    <n v="90"/>
    <n v="3.078396497468874E-3"/>
    <s v="Wines"/>
    <n v="2"/>
    <n v="4"/>
    <n v="0"/>
    <n v="3"/>
    <n v="9"/>
    <n v="3"/>
    <n v="11"/>
    <n v="0"/>
  </r>
  <r>
    <n v="10379"/>
    <n v="1962"/>
    <n v="63"/>
    <x v="1"/>
    <x v="3"/>
    <x v="0"/>
    <n v="59247"/>
    <n v="0"/>
    <n v="2"/>
    <d v="2013-08-11T00:00:00"/>
    <n v="87"/>
    <n v="327"/>
    <n v="9"/>
    <n v="122"/>
    <n v="19"/>
    <n v="14"/>
    <n v="83"/>
    <n v="491"/>
    <n v="8.2873394433473427E-3"/>
    <s v="Wines"/>
    <n v="5"/>
    <n v="5"/>
    <n v="2"/>
    <n v="9"/>
    <n v="6"/>
    <n v="3"/>
    <n v="11"/>
    <n v="0"/>
  </r>
  <r>
    <n v="5176"/>
    <n v="1988"/>
    <n v="37"/>
    <x v="0"/>
    <x v="1"/>
    <x v="0"/>
    <n v="29604"/>
    <n v="1"/>
    <n v="0"/>
    <d v="2013-08-12T00:00:00"/>
    <n v="88"/>
    <n v="7"/>
    <n v="6"/>
    <n v="13"/>
    <n v="7"/>
    <n v="6"/>
    <n v="14"/>
    <n v="39"/>
    <n v="1.31738954195379E-3"/>
    <s v="GoldProds"/>
    <n v="1"/>
    <n v="1"/>
    <n v="0"/>
    <n v="3"/>
    <n v="9"/>
    <n v="3"/>
    <n v="11"/>
    <n v="0"/>
  </r>
  <r>
    <n v="3153"/>
    <n v="1957"/>
    <n v="68"/>
    <x v="3"/>
    <x v="3"/>
    <x v="0"/>
    <n v="40737"/>
    <n v="2"/>
    <n v="1"/>
    <d v="2013-08-12T00:00:00"/>
    <n v="24"/>
    <n v="11"/>
    <n v="0"/>
    <n v="4"/>
    <n v="0"/>
    <n v="0"/>
    <n v="2"/>
    <n v="15"/>
    <n v="3.6821562707121291E-4"/>
    <s v="Wines"/>
    <n v="1"/>
    <n v="1"/>
    <n v="0"/>
    <n v="2"/>
    <n v="8"/>
    <n v="3"/>
    <n v="11"/>
    <n v="0"/>
  </r>
  <r>
    <n v="9265"/>
    <n v="1953"/>
    <n v="72"/>
    <x v="0"/>
    <x v="0"/>
    <x v="0"/>
    <n v="75027"/>
    <n v="0"/>
    <n v="1"/>
    <d v="2013-09-01T00:00:00"/>
    <n v="74"/>
    <n v="925"/>
    <n v="64"/>
    <n v="179"/>
    <n v="133"/>
    <n v="12"/>
    <n v="77"/>
    <n v="1313"/>
    <n v="1.7500366534714169E-2"/>
    <s v="Wines"/>
    <n v="2"/>
    <n v="9"/>
    <n v="4"/>
    <n v="6"/>
    <n v="5"/>
    <n v="3"/>
    <n v="11"/>
    <n v="0"/>
  </r>
  <r>
    <n v="9553"/>
    <n v="1987"/>
    <n v="38"/>
    <x v="0"/>
    <x v="0"/>
    <x v="0"/>
    <n v="7500"/>
    <n v="0"/>
    <n v="0"/>
    <d v="2013-09-01T00:00:00"/>
    <n v="94"/>
    <n v="0"/>
    <n v="2"/>
    <n v="3"/>
    <n v="4"/>
    <n v="1"/>
    <n v="5"/>
    <n v="10"/>
    <n v="1.3333333333333333E-3"/>
    <s v="GoldProds"/>
    <n v="1"/>
    <n v="0"/>
    <n v="0"/>
    <n v="3"/>
    <n v="6"/>
    <n v="3"/>
    <n v="11"/>
    <n v="0"/>
  </r>
  <r>
    <n v="3870"/>
    <n v="1978"/>
    <n v="47"/>
    <x v="2"/>
    <x v="1"/>
    <x v="0"/>
    <n v="63855"/>
    <n v="0"/>
    <n v="0"/>
    <d v="2013-09-02T00:00:00"/>
    <n v="28"/>
    <n v="359"/>
    <n v="35"/>
    <n v="314"/>
    <n v="93"/>
    <n v="116"/>
    <n v="89"/>
    <n v="917"/>
    <n v="1.4360660872288778E-2"/>
    <s v="Wines"/>
    <n v="1"/>
    <n v="7"/>
    <n v="3"/>
    <n v="13"/>
    <n v="4"/>
    <n v="3"/>
    <n v="11"/>
    <n v="0"/>
  </r>
  <r>
    <n v="1928"/>
    <n v="1973"/>
    <n v="52"/>
    <x v="0"/>
    <x v="0"/>
    <x v="0"/>
    <n v="31814"/>
    <n v="1"/>
    <n v="0"/>
    <d v="2013-09-02T00:00:00"/>
    <n v="73"/>
    <n v="35"/>
    <n v="3"/>
    <n v="20"/>
    <n v="4"/>
    <n v="1"/>
    <n v="20"/>
    <n v="63"/>
    <n v="1.9802602627773938E-3"/>
    <s v="Wines"/>
    <n v="2"/>
    <n v="2"/>
    <n v="0"/>
    <n v="3"/>
    <n v="9"/>
    <n v="3"/>
    <n v="11"/>
    <n v="0"/>
  </r>
  <r>
    <n v="626"/>
    <n v="1951"/>
    <n v="74"/>
    <x v="0"/>
    <x v="0"/>
    <x v="0"/>
    <n v="32871"/>
    <n v="1"/>
    <n v="1"/>
    <d v="2013-09-03T00:00:00"/>
    <n v="28"/>
    <n v="22"/>
    <n v="2"/>
    <n v="12"/>
    <n v="0"/>
    <n v="2"/>
    <n v="5"/>
    <n v="38"/>
    <n v="1.1560341942745886E-3"/>
    <s v="Wines"/>
    <n v="1"/>
    <n v="1"/>
    <n v="0"/>
    <n v="3"/>
    <n v="4"/>
    <n v="3"/>
    <n v="11"/>
    <n v="0"/>
  </r>
  <r>
    <n v="2202"/>
    <n v="1978"/>
    <n v="47"/>
    <x v="0"/>
    <x v="1"/>
    <x v="0"/>
    <n v="41154"/>
    <n v="0"/>
    <n v="1"/>
    <d v="2013-09-04T00:00:00"/>
    <n v="98"/>
    <n v="44"/>
    <n v="2"/>
    <n v="11"/>
    <n v="2"/>
    <n v="3"/>
    <n v="7"/>
    <n v="62"/>
    <n v="1.5065364241629003E-3"/>
    <s v="Wines"/>
    <n v="1"/>
    <n v="1"/>
    <n v="0"/>
    <n v="4"/>
    <n v="5"/>
    <n v="3"/>
    <n v="11"/>
    <n v="0"/>
  </r>
  <r>
    <n v="10350"/>
    <n v="1950"/>
    <n v="75"/>
    <x v="3"/>
    <x v="0"/>
    <x v="0"/>
    <n v="54432"/>
    <n v="2"/>
    <n v="1"/>
    <d v="2013-09-05T00:00:00"/>
    <n v="37"/>
    <n v="33"/>
    <n v="0"/>
    <n v="5"/>
    <n v="0"/>
    <n v="0"/>
    <n v="0"/>
    <n v="38"/>
    <n v="6.9811875367430923E-4"/>
    <s v="Wines"/>
    <n v="1"/>
    <n v="1"/>
    <n v="0"/>
    <n v="3"/>
    <n v="4"/>
    <n v="3"/>
    <n v="11"/>
    <n v="0"/>
  </r>
  <r>
    <n v="3725"/>
    <n v="1961"/>
    <n v="64"/>
    <x v="3"/>
    <x v="3"/>
    <x v="0"/>
    <n v="84865"/>
    <n v="0"/>
    <n v="0"/>
    <d v="2013-09-05T00:00:00"/>
    <n v="1"/>
    <n v="1248"/>
    <n v="16"/>
    <n v="349"/>
    <n v="43"/>
    <n v="16"/>
    <n v="16"/>
    <n v="1672"/>
    <n v="1.9701879455605961E-2"/>
    <s v="Wines"/>
    <n v="1"/>
    <n v="2"/>
    <n v="4"/>
    <n v="9"/>
    <n v="4"/>
    <n v="3"/>
    <n v="11"/>
    <n v="1"/>
  </r>
  <r>
    <n v="11007"/>
    <n v="1968"/>
    <n v="57"/>
    <x v="3"/>
    <x v="0"/>
    <x v="0"/>
    <n v="29187"/>
    <n v="1"/>
    <n v="0"/>
    <d v="2013-09-05T00:00:00"/>
    <n v="43"/>
    <n v="26"/>
    <n v="0"/>
    <n v="6"/>
    <n v="0"/>
    <n v="0"/>
    <n v="2"/>
    <n v="32"/>
    <n v="1.0963785246856476E-3"/>
    <s v="Wines"/>
    <n v="1"/>
    <n v="1"/>
    <n v="0"/>
    <n v="3"/>
    <n v="8"/>
    <n v="3"/>
    <n v="11"/>
    <n v="0"/>
  </r>
  <r>
    <n v="2541"/>
    <n v="1976"/>
    <n v="49"/>
    <x v="0"/>
    <x v="0"/>
    <x v="0"/>
    <n v="24027"/>
    <n v="1"/>
    <n v="0"/>
    <d v="2013-09-06T00:00:00"/>
    <n v="7"/>
    <n v="14"/>
    <n v="7"/>
    <n v="11"/>
    <n v="11"/>
    <n v="0"/>
    <n v="5"/>
    <n v="43"/>
    <n v="1.7896533066966329E-3"/>
    <s v="Wines"/>
    <n v="2"/>
    <n v="2"/>
    <n v="0"/>
    <n v="3"/>
    <n v="8"/>
    <n v="3"/>
    <n v="11"/>
    <n v="0"/>
  </r>
  <r>
    <n v="5253"/>
    <n v="1956"/>
    <n v="69"/>
    <x v="1"/>
    <x v="1"/>
    <x v="0"/>
    <n v="54603"/>
    <n v="1"/>
    <n v="1"/>
    <d v="2013-09-07T00:00:00"/>
    <n v="85"/>
    <n v="145"/>
    <n v="13"/>
    <n v="46"/>
    <n v="17"/>
    <n v="2"/>
    <n v="4"/>
    <n v="223"/>
    <n v="4.084024687288244E-3"/>
    <s v="Wines"/>
    <n v="6"/>
    <n v="4"/>
    <n v="2"/>
    <n v="4"/>
    <n v="7"/>
    <n v="3"/>
    <n v="11"/>
    <n v="0"/>
  </r>
  <r>
    <n v="851"/>
    <n v="1972"/>
    <n v="53"/>
    <x v="1"/>
    <x v="0"/>
    <x v="0"/>
    <n v="57136"/>
    <n v="1"/>
    <n v="1"/>
    <d v="2013-09-07T00:00:00"/>
    <n v="48"/>
    <n v="306"/>
    <n v="5"/>
    <n v="109"/>
    <n v="21"/>
    <n v="109"/>
    <n v="92"/>
    <n v="550"/>
    <n v="9.6261551386166346E-3"/>
    <s v="Wines"/>
    <n v="9"/>
    <n v="5"/>
    <n v="2"/>
    <n v="10"/>
    <n v="6"/>
    <n v="3"/>
    <n v="11"/>
    <n v="0"/>
  </r>
  <r>
    <n v="3009"/>
    <n v="1962"/>
    <n v="63"/>
    <x v="3"/>
    <x v="4"/>
    <x v="0"/>
    <n v="71670"/>
    <n v="0"/>
    <n v="0"/>
    <d v="2013-09-07T00:00:00"/>
    <n v="8"/>
    <n v="1462"/>
    <n v="16"/>
    <n v="128"/>
    <n v="0"/>
    <n v="0"/>
    <n v="160"/>
    <n v="1606"/>
    <n v="2.240826008092647E-2"/>
    <s v="Wines"/>
    <n v="1"/>
    <n v="5"/>
    <n v="3"/>
    <n v="6"/>
    <n v="6"/>
    <n v="3"/>
    <n v="11"/>
    <n v="1"/>
  </r>
  <r>
    <n v="760"/>
    <n v="1975"/>
    <n v="50"/>
    <x v="3"/>
    <x v="2"/>
    <x v="0"/>
    <n v="60554"/>
    <n v="1"/>
    <n v="0"/>
    <d v="2013-09-08T00:00:00"/>
    <n v="8"/>
    <n v="588"/>
    <n v="7"/>
    <n v="76"/>
    <n v="110"/>
    <n v="15"/>
    <n v="15"/>
    <n v="796"/>
    <n v="1.3145291805661062E-2"/>
    <s v="Wines"/>
    <n v="2"/>
    <n v="8"/>
    <n v="4"/>
    <n v="9"/>
    <n v="6"/>
    <n v="3"/>
    <n v="11"/>
    <n v="0"/>
  </r>
  <r>
    <n v="8104"/>
    <n v="1951"/>
    <n v="74"/>
    <x v="3"/>
    <x v="0"/>
    <x v="0"/>
    <n v="53312"/>
    <n v="0"/>
    <n v="0"/>
    <d v="2013-09-08T00:00:00"/>
    <n v="32"/>
    <n v="241"/>
    <n v="0"/>
    <n v="12"/>
    <n v="0"/>
    <n v="0"/>
    <n v="25"/>
    <n v="253"/>
    <n v="4.7456482593037216E-3"/>
    <s v="Wines"/>
    <n v="1"/>
    <n v="5"/>
    <n v="1"/>
    <n v="5"/>
    <n v="7"/>
    <n v="3"/>
    <n v="11"/>
    <n v="0"/>
  </r>
  <r>
    <n v="1764"/>
    <n v="1975"/>
    <n v="50"/>
    <x v="0"/>
    <x v="3"/>
    <x v="0"/>
    <n v="33955"/>
    <n v="1"/>
    <n v="0"/>
    <d v="2013-09-08T00:00:00"/>
    <n v="92"/>
    <n v="100"/>
    <n v="2"/>
    <n v="128"/>
    <n v="23"/>
    <n v="7"/>
    <n v="10"/>
    <n v="260"/>
    <n v="7.6571933441319396E-3"/>
    <s v="MeatProducts"/>
    <n v="4"/>
    <n v="5"/>
    <n v="1"/>
    <n v="5"/>
    <n v="8"/>
    <n v="3"/>
    <n v="11"/>
    <n v="0"/>
  </r>
  <r>
    <n v="9166"/>
    <n v="1968"/>
    <n v="57"/>
    <x v="0"/>
    <x v="0"/>
    <x v="0"/>
    <n v="63967"/>
    <n v="0"/>
    <n v="1"/>
    <d v="2013-09-08T00:00:00"/>
    <n v="57"/>
    <n v="387"/>
    <n v="84"/>
    <n v="141"/>
    <n v="73"/>
    <n v="35"/>
    <n v="162"/>
    <n v="720"/>
    <n v="1.1255803773820877E-2"/>
    <s v="Wines"/>
    <n v="3"/>
    <n v="4"/>
    <n v="4"/>
    <n v="12"/>
    <n v="2"/>
    <n v="3"/>
    <n v="11"/>
    <n v="0"/>
  </r>
  <r>
    <n v="7446"/>
    <n v="1967"/>
    <n v="58"/>
    <x v="1"/>
    <x v="1"/>
    <x v="0"/>
    <n v="62513"/>
    <n v="0"/>
    <n v="1"/>
    <d v="2013-09-09T00:00:00"/>
    <n v="16"/>
    <n v="520"/>
    <n v="42"/>
    <n v="98"/>
    <n v="0"/>
    <n v="42"/>
    <n v="14"/>
    <n v="702"/>
    <n v="1.1229664229840194E-2"/>
    <s v="Wines"/>
    <n v="2"/>
    <n v="6"/>
    <n v="4"/>
    <n v="10"/>
    <n v="6"/>
    <n v="3"/>
    <n v="11"/>
    <n v="0"/>
  </r>
  <r>
    <n v="7685"/>
    <n v="1978"/>
    <n v="47"/>
    <x v="0"/>
    <x v="0"/>
    <x v="0"/>
    <n v="33039"/>
    <n v="1"/>
    <n v="0"/>
    <d v="2013-09-09T00:00:00"/>
    <n v="4"/>
    <n v="30"/>
    <n v="8"/>
    <n v="12"/>
    <n v="8"/>
    <n v="8"/>
    <n v="12"/>
    <n v="66"/>
    <n v="1.997639153727413E-3"/>
    <s v="Wines"/>
    <n v="1"/>
    <n v="2"/>
    <n v="0"/>
    <n v="4"/>
    <n v="5"/>
    <n v="3"/>
    <n v="11"/>
    <n v="0"/>
  </r>
  <r>
    <n v="6310"/>
    <n v="1978"/>
    <n v="47"/>
    <x v="0"/>
    <x v="0"/>
    <x v="0"/>
    <n v="33039"/>
    <n v="1"/>
    <n v="0"/>
    <d v="2013-09-09T00:00:00"/>
    <n v="4"/>
    <n v="30"/>
    <n v="8"/>
    <n v="12"/>
    <n v="8"/>
    <n v="8"/>
    <n v="12"/>
    <n v="66"/>
    <n v="1.997639153727413E-3"/>
    <s v="Wines"/>
    <n v="1"/>
    <n v="2"/>
    <n v="0"/>
    <n v="4"/>
    <n v="5"/>
    <n v="3"/>
    <n v="11"/>
    <n v="0"/>
  </r>
  <r>
    <n v="7849"/>
    <n v="1970"/>
    <n v="55"/>
    <x v="3"/>
    <x v="0"/>
    <x v="0"/>
    <n v="80336"/>
    <n v="0"/>
    <n v="0"/>
    <d v="2013-09-09T00:00:00"/>
    <n v="12"/>
    <n v="209"/>
    <n v="19"/>
    <n v="456"/>
    <n v="160"/>
    <n v="142"/>
    <n v="66"/>
    <n v="986"/>
    <n v="1.2273451503684526E-2"/>
    <s v="MeatProducts"/>
    <n v="1"/>
    <n v="2"/>
    <n v="9"/>
    <n v="13"/>
    <n v="1"/>
    <n v="3"/>
    <n v="11"/>
    <n v="0"/>
  </r>
  <r>
    <n v="10858"/>
    <n v="1975"/>
    <n v="50"/>
    <x v="0"/>
    <x v="1"/>
    <x v="0"/>
    <n v="76532"/>
    <n v="1"/>
    <n v="1"/>
    <d v="2013-09-09T00:00:00"/>
    <n v="38"/>
    <n v="355"/>
    <n v="30"/>
    <n v="177"/>
    <n v="90"/>
    <n v="138"/>
    <n v="30"/>
    <n v="790"/>
    <n v="1.0322479485705326E-2"/>
    <s v="Wines"/>
    <n v="4"/>
    <n v="9"/>
    <n v="5"/>
    <n v="7"/>
    <n v="5"/>
    <n v="3"/>
    <n v="11"/>
    <n v="0"/>
  </r>
  <r>
    <n v="5954"/>
    <n v="1972"/>
    <n v="53"/>
    <x v="1"/>
    <x v="2"/>
    <x v="0"/>
    <n v="42618"/>
    <n v="1"/>
    <n v="0"/>
    <d v="2013-09-10T00:00:00"/>
    <n v="92"/>
    <n v="76"/>
    <n v="14"/>
    <n v="74"/>
    <n v="13"/>
    <n v="5"/>
    <n v="10"/>
    <n v="182"/>
    <n v="4.2704960345393969E-3"/>
    <s v="Wines"/>
    <n v="2"/>
    <n v="5"/>
    <n v="0"/>
    <n v="4"/>
    <n v="8"/>
    <n v="3"/>
    <n v="11"/>
    <n v="0"/>
  </r>
  <r>
    <n v="10430"/>
    <n v="1973"/>
    <n v="52"/>
    <x v="0"/>
    <x v="2"/>
    <x v="0"/>
    <n v="89694"/>
    <n v="1"/>
    <n v="1"/>
    <d v="2013-09-10T00:00:00"/>
    <n v="22"/>
    <n v="1126"/>
    <n v="28"/>
    <n v="211"/>
    <n v="37"/>
    <n v="28"/>
    <n v="42"/>
    <n v="1430"/>
    <n v="1.5943095413294087E-2"/>
    <s v="Wines"/>
    <n v="3"/>
    <n v="4"/>
    <n v="3"/>
    <n v="4"/>
    <n v="5"/>
    <n v="3"/>
    <n v="11"/>
    <n v="0"/>
  </r>
  <r>
    <n v="7962"/>
    <n v="1987"/>
    <n v="38"/>
    <x v="3"/>
    <x v="3"/>
    <x v="0"/>
    <n v="95169"/>
    <n v="0"/>
    <n v="0"/>
    <d v="2013-09-10T00:00:00"/>
    <n v="1"/>
    <n v="1285"/>
    <n v="21"/>
    <n v="449"/>
    <n v="106"/>
    <n v="20"/>
    <n v="20"/>
    <n v="1881"/>
    <n v="1.9764839390978155E-2"/>
    <s v="Wines"/>
    <n v="1"/>
    <n v="4"/>
    <n v="3"/>
    <n v="4"/>
    <n v="1"/>
    <n v="3"/>
    <n v="11"/>
    <n v="1"/>
  </r>
  <r>
    <n v="8492"/>
    <n v="1978"/>
    <n v="47"/>
    <x v="0"/>
    <x v="1"/>
    <x v="0"/>
    <n v="75437"/>
    <n v="0"/>
    <n v="0"/>
    <d v="2013-09-11T00:00:00"/>
    <n v="25"/>
    <n v="795"/>
    <n v="0"/>
    <n v="545"/>
    <n v="95"/>
    <n v="58"/>
    <n v="0"/>
    <n v="1493"/>
    <n v="1.9791349072736192E-2"/>
    <s v="Wines"/>
    <n v="1"/>
    <n v="8"/>
    <n v="4"/>
    <n v="10"/>
    <n v="6"/>
    <n v="3"/>
    <n v="11"/>
    <n v="0"/>
  </r>
  <r>
    <n v="10424"/>
    <n v="1968"/>
    <n v="57"/>
    <x v="0"/>
    <x v="3"/>
    <x v="0"/>
    <n v="75922"/>
    <n v="0"/>
    <n v="0"/>
    <d v="2013-09-12T00:00:00"/>
    <n v="60"/>
    <n v="265"/>
    <n v="138"/>
    <n v="553"/>
    <n v="224"/>
    <n v="23"/>
    <n v="92"/>
    <n v="1203"/>
    <n v="1.5845209557177102E-2"/>
    <s v="MeatProducts"/>
    <n v="1"/>
    <n v="4"/>
    <n v="4"/>
    <n v="9"/>
    <n v="1"/>
    <n v="3"/>
    <n v="11"/>
    <n v="0"/>
  </r>
  <r>
    <n v="89"/>
    <n v="1975"/>
    <n v="50"/>
    <x v="2"/>
    <x v="0"/>
    <x v="0"/>
    <n v="22212"/>
    <n v="1"/>
    <n v="0"/>
    <d v="2013-09-12T00:00:00"/>
    <n v="49"/>
    <n v="5"/>
    <n v="9"/>
    <n v="20"/>
    <n v="6"/>
    <n v="8"/>
    <n v="21"/>
    <n v="48"/>
    <n v="2.1609940572663426E-3"/>
    <s v="GoldProds"/>
    <n v="2"/>
    <n v="2"/>
    <n v="0"/>
    <n v="4"/>
    <n v="6"/>
    <n v="3"/>
    <n v="11"/>
    <n v="0"/>
  </r>
  <r>
    <n v="5642"/>
    <n v="1979"/>
    <n v="46"/>
    <x v="1"/>
    <x v="1"/>
    <x v="0"/>
    <n v="62499"/>
    <n v="1"/>
    <n v="0"/>
    <d v="2013-09-12T00:00:00"/>
    <n v="0"/>
    <n v="140"/>
    <n v="4"/>
    <n v="61"/>
    <n v="0"/>
    <n v="13"/>
    <n v="4"/>
    <n v="218"/>
    <n v="3.4880558088929421E-3"/>
    <s v="Wines"/>
    <n v="2"/>
    <n v="3"/>
    <n v="1"/>
    <n v="6"/>
    <n v="4"/>
    <n v="3"/>
    <n v="11"/>
    <n v="0"/>
  </r>
  <r>
    <n v="7235"/>
    <n v="1975"/>
    <n v="50"/>
    <x v="2"/>
    <x v="0"/>
    <x v="0"/>
    <n v="17003"/>
    <n v="1"/>
    <n v="0"/>
    <d v="2013-09-12T00:00:00"/>
    <n v="37"/>
    <n v="2"/>
    <n v="5"/>
    <n v="12"/>
    <n v="4"/>
    <n v="8"/>
    <n v="7"/>
    <n v="31"/>
    <n v="1.8232076692348408E-3"/>
    <s v="MeatProducts"/>
    <n v="3"/>
    <n v="2"/>
    <n v="0"/>
    <n v="4"/>
    <n v="5"/>
    <n v="3"/>
    <n v="11"/>
    <n v="0"/>
  </r>
  <r>
    <n v="8008"/>
    <n v="1983"/>
    <n v="42"/>
    <x v="0"/>
    <x v="1"/>
    <x v="0"/>
    <n v="36075"/>
    <n v="1"/>
    <n v="0"/>
    <d v="2013-09-12T00:00:00"/>
    <n v="54"/>
    <n v="46"/>
    <n v="0"/>
    <n v="30"/>
    <n v="12"/>
    <n v="1"/>
    <n v="30"/>
    <n v="89"/>
    <n v="2.4670824670824671E-3"/>
    <s v="Wines"/>
    <n v="1"/>
    <n v="2"/>
    <n v="0"/>
    <n v="4"/>
    <n v="6"/>
    <n v="3"/>
    <n v="11"/>
    <n v="0"/>
  </r>
  <r>
    <n v="2521"/>
    <n v="1971"/>
    <n v="54"/>
    <x v="1"/>
    <x v="0"/>
    <x v="0"/>
    <n v="35178"/>
    <n v="1"/>
    <n v="0"/>
    <d v="2013-10-01T00:00:00"/>
    <n v="10"/>
    <n v="23"/>
    <n v="1"/>
    <n v="13"/>
    <n v="2"/>
    <n v="2"/>
    <n v="18"/>
    <n v="41"/>
    <n v="1.1655011655011655E-3"/>
    <s v="Wines"/>
    <n v="1"/>
    <n v="1"/>
    <n v="1"/>
    <n v="2"/>
    <n v="7"/>
    <n v="3"/>
    <n v="11"/>
    <n v="1"/>
  </r>
  <r>
    <n v="175"/>
    <n v="1986"/>
    <n v="39"/>
    <x v="0"/>
    <x v="0"/>
    <x v="0"/>
    <n v="71952"/>
    <n v="1"/>
    <n v="0"/>
    <d v="2013-10-01T00:00:00"/>
    <n v="93"/>
    <n v="656"/>
    <n v="80"/>
    <n v="455"/>
    <n v="52"/>
    <n v="107"/>
    <n v="93"/>
    <n v="1350"/>
    <n v="1.8762508338892595E-2"/>
    <s v="Wines"/>
    <n v="2"/>
    <n v="8"/>
    <n v="4"/>
    <n v="8"/>
    <n v="4"/>
    <n v="3"/>
    <n v="11"/>
    <n v="0"/>
  </r>
  <r>
    <n v="6988"/>
    <n v="1986"/>
    <n v="39"/>
    <x v="0"/>
    <x v="0"/>
    <x v="0"/>
    <n v="71952"/>
    <n v="1"/>
    <n v="0"/>
    <d v="2013-10-01T00:00:00"/>
    <n v="93"/>
    <n v="656"/>
    <n v="80"/>
    <n v="455"/>
    <n v="52"/>
    <n v="107"/>
    <n v="93"/>
    <n v="1350"/>
    <n v="1.8762508338892595E-2"/>
    <s v="Wines"/>
    <n v="2"/>
    <n v="8"/>
    <n v="4"/>
    <n v="8"/>
    <n v="4"/>
    <n v="3"/>
    <n v="11"/>
    <n v="0"/>
  </r>
  <r>
    <n v="4301"/>
    <n v="1971"/>
    <n v="54"/>
    <x v="1"/>
    <x v="0"/>
    <x v="0"/>
    <n v="35178"/>
    <n v="1"/>
    <n v="0"/>
    <d v="2013-10-01T00:00:00"/>
    <n v="10"/>
    <n v="23"/>
    <n v="1"/>
    <n v="13"/>
    <n v="2"/>
    <n v="2"/>
    <n v="18"/>
    <n v="41"/>
    <n v="1.1655011655011655E-3"/>
    <s v="Wines"/>
    <n v="1"/>
    <n v="1"/>
    <n v="1"/>
    <n v="2"/>
    <n v="7"/>
    <n v="3"/>
    <n v="11"/>
    <n v="1"/>
  </r>
  <r>
    <n v="1162"/>
    <n v="1987"/>
    <n v="38"/>
    <x v="3"/>
    <x v="3"/>
    <x v="0"/>
    <n v="42000"/>
    <n v="0"/>
    <n v="0"/>
    <d v="2013-10-01T00:00:00"/>
    <n v="23"/>
    <n v="124"/>
    <n v="83"/>
    <n v="267"/>
    <n v="85"/>
    <n v="59"/>
    <n v="35"/>
    <n v="618"/>
    <n v="1.4714285714285714E-2"/>
    <s v="MeatProducts"/>
    <n v="2"/>
    <n v="5"/>
    <n v="2"/>
    <n v="11"/>
    <n v="5"/>
    <n v="3"/>
    <n v="11"/>
    <n v="1"/>
  </r>
  <r>
    <n v="10643"/>
    <n v="1987"/>
    <n v="38"/>
    <x v="3"/>
    <x v="3"/>
    <x v="0"/>
    <n v="42000"/>
    <n v="0"/>
    <n v="0"/>
    <d v="2013-10-01T00:00:00"/>
    <n v="23"/>
    <n v="124"/>
    <n v="83"/>
    <n v="267"/>
    <n v="85"/>
    <n v="59"/>
    <n v="35"/>
    <n v="618"/>
    <n v="1.4714285714285714E-2"/>
    <s v="MeatProducts"/>
    <n v="2"/>
    <n v="5"/>
    <n v="2"/>
    <n v="11"/>
    <n v="5"/>
    <n v="3"/>
    <n v="11"/>
    <n v="1"/>
  </r>
  <r>
    <n v="9723"/>
    <n v="1960"/>
    <n v="65"/>
    <x v="0"/>
    <x v="0"/>
    <x v="0"/>
    <n v="67716"/>
    <n v="0"/>
    <n v="1"/>
    <d v="2013-10-01T00:00:00"/>
    <n v="8"/>
    <n v="530"/>
    <n v="142"/>
    <n v="217"/>
    <n v="62"/>
    <n v="9"/>
    <n v="56"/>
    <n v="960"/>
    <n v="1.417685628211944E-2"/>
    <s v="Wines"/>
    <n v="4"/>
    <n v="7"/>
    <n v="4"/>
    <n v="13"/>
    <n v="5"/>
    <n v="3"/>
    <n v="11"/>
    <n v="0"/>
  </r>
  <r>
    <n v="10031"/>
    <n v="1976"/>
    <n v="49"/>
    <x v="3"/>
    <x v="0"/>
    <x v="0"/>
    <n v="16927"/>
    <n v="1"/>
    <n v="1"/>
    <d v="2013-10-02T00:00:00"/>
    <n v="50"/>
    <n v="20"/>
    <n v="2"/>
    <n v="23"/>
    <n v="3"/>
    <n v="1"/>
    <n v="4"/>
    <n v="49"/>
    <n v="2.8947834820109881E-3"/>
    <s v="MeatProducts"/>
    <n v="5"/>
    <n v="3"/>
    <n v="0"/>
    <n v="4"/>
    <n v="8"/>
    <n v="3"/>
    <n v="11"/>
    <n v="0"/>
  </r>
  <r>
    <n v="9010"/>
    <n v="1972"/>
    <n v="53"/>
    <x v="1"/>
    <x v="0"/>
    <x v="0"/>
    <n v="83151"/>
    <n v="0"/>
    <n v="0"/>
    <d v="2013-10-02T00:00:00"/>
    <n v="80"/>
    <n v="968"/>
    <n v="147"/>
    <n v="842"/>
    <n v="137"/>
    <n v="42"/>
    <n v="210"/>
    <n v="2136"/>
    <n v="2.5688205794277882E-2"/>
    <s v="Wines"/>
    <n v="1"/>
    <n v="5"/>
    <n v="7"/>
    <n v="10"/>
    <n v="2"/>
    <n v="3"/>
    <n v="11"/>
    <n v="1"/>
  </r>
  <r>
    <n v="10390"/>
    <n v="1959"/>
    <n v="66"/>
    <x v="2"/>
    <x v="0"/>
    <x v="0"/>
    <n v="26887"/>
    <n v="0"/>
    <n v="1"/>
    <d v="2013-10-02T00:00:00"/>
    <n v="27"/>
    <n v="6"/>
    <n v="7"/>
    <n v="4"/>
    <n v="3"/>
    <n v="4"/>
    <n v="6"/>
    <n v="24"/>
    <n v="8.9262468851117641E-4"/>
    <s v="Fruits"/>
    <n v="1"/>
    <n v="1"/>
    <n v="0"/>
    <n v="3"/>
    <n v="6"/>
    <n v="3"/>
    <n v="11"/>
    <n v="0"/>
  </r>
  <r>
    <n v="433"/>
    <n v="1958"/>
    <n v="67"/>
    <x v="1"/>
    <x v="5"/>
    <x v="0"/>
    <n v="61331"/>
    <n v="1"/>
    <n v="1"/>
    <d v="2013-10-03T00:00:00"/>
    <n v="42"/>
    <n v="534"/>
    <n v="5"/>
    <n v="47"/>
    <n v="0"/>
    <n v="5"/>
    <n v="41"/>
    <n v="591"/>
    <n v="9.6362361611583049E-3"/>
    <s v="Wines"/>
    <n v="5"/>
    <n v="11"/>
    <n v="1"/>
    <n v="6"/>
    <n v="8"/>
    <n v="3"/>
    <n v="11"/>
    <n v="0"/>
  </r>
  <r>
    <n v="1173"/>
    <n v="1947"/>
    <n v="78"/>
    <x v="1"/>
    <x v="1"/>
    <x v="0"/>
    <n v="77632"/>
    <n v="0"/>
    <n v="0"/>
    <d v="2013-10-03T00:00:00"/>
    <n v="73"/>
    <n v="1200"/>
    <n v="105"/>
    <n v="758"/>
    <n v="0"/>
    <n v="42"/>
    <n v="147"/>
    <n v="2105"/>
    <n v="2.7115107172300083E-2"/>
    <s v="Wines"/>
    <n v="1"/>
    <n v="4"/>
    <n v="2"/>
    <n v="6"/>
    <n v="2"/>
    <n v="3"/>
    <n v="11"/>
    <n v="1"/>
  </r>
  <r>
    <n v="8812"/>
    <n v="1979"/>
    <n v="46"/>
    <x v="2"/>
    <x v="2"/>
    <x v="0"/>
    <n v="13533"/>
    <n v="1"/>
    <n v="0"/>
    <d v="2013-10-03T00:00:00"/>
    <n v="45"/>
    <n v="12"/>
    <n v="3"/>
    <n v="8"/>
    <n v="8"/>
    <n v="0"/>
    <n v="17"/>
    <n v="31"/>
    <n v="2.2906968151924926E-3"/>
    <s v="GoldProds"/>
    <n v="2"/>
    <n v="2"/>
    <n v="0"/>
    <n v="3"/>
    <n v="7"/>
    <n v="3"/>
    <n v="11"/>
    <n v="0"/>
  </r>
  <r>
    <n v="4827"/>
    <n v="1956"/>
    <n v="69"/>
    <x v="3"/>
    <x v="3"/>
    <x v="0"/>
    <n v="54998"/>
    <n v="0"/>
    <n v="1"/>
    <d v="2013-10-03T00:00:00"/>
    <n v="3"/>
    <n v="154"/>
    <n v="22"/>
    <n v="202"/>
    <n v="39"/>
    <n v="30"/>
    <n v="8"/>
    <n v="447"/>
    <n v="8.1275682752100075E-3"/>
    <s v="MeatProducts"/>
    <n v="5"/>
    <n v="4"/>
    <n v="2"/>
    <n v="9"/>
    <n v="4"/>
    <n v="3"/>
    <n v="11"/>
    <n v="1"/>
  </r>
  <r>
    <n v="3945"/>
    <n v="1947"/>
    <n v="78"/>
    <x v="3"/>
    <x v="4"/>
    <x v="0"/>
    <n v="68117"/>
    <n v="0"/>
    <n v="1"/>
    <d v="2013-10-03T00:00:00"/>
    <n v="80"/>
    <n v="618"/>
    <n v="44"/>
    <n v="215"/>
    <n v="0"/>
    <n v="17"/>
    <n v="36"/>
    <n v="894"/>
    <n v="1.3124477002803999E-2"/>
    <s v="Wines"/>
    <n v="2"/>
    <n v="11"/>
    <n v="8"/>
    <n v="4"/>
    <n v="6"/>
    <n v="3"/>
    <n v="11"/>
    <n v="1"/>
  </r>
  <r>
    <n v="6991"/>
    <n v="1951"/>
    <n v="74"/>
    <x v="0"/>
    <x v="2"/>
    <x v="0"/>
    <n v="43185"/>
    <n v="0"/>
    <n v="1"/>
    <d v="2013-10-04T00:00:00"/>
    <n v="88"/>
    <n v="537"/>
    <n v="6"/>
    <n v="42"/>
    <n v="16"/>
    <n v="6"/>
    <n v="30"/>
    <n v="607"/>
    <n v="1.4055806414264212E-2"/>
    <s v="Wines"/>
    <n v="2"/>
    <n v="9"/>
    <n v="3"/>
    <n v="6"/>
    <n v="8"/>
    <n v="3"/>
    <n v="11"/>
    <n v="0"/>
  </r>
  <r>
    <n v="5892"/>
    <n v="1980"/>
    <n v="45"/>
    <x v="0"/>
    <x v="0"/>
    <x v="0"/>
    <n v="34968"/>
    <n v="1"/>
    <n v="0"/>
    <d v="2013-10-04T00:00:00"/>
    <n v="11"/>
    <n v="158"/>
    <n v="6"/>
    <n v="45"/>
    <n v="8"/>
    <n v="2"/>
    <n v="2"/>
    <n v="219"/>
    <n v="6.2628689087165408E-3"/>
    <s v="Wines"/>
    <n v="7"/>
    <n v="3"/>
    <n v="2"/>
    <n v="5"/>
    <n v="7"/>
    <n v="3"/>
    <n v="11"/>
    <n v="0"/>
  </r>
  <r>
    <n v="6262"/>
    <n v="1962"/>
    <n v="63"/>
    <x v="1"/>
    <x v="3"/>
    <x v="0"/>
    <n v="72217"/>
    <n v="0"/>
    <n v="0"/>
    <d v="2013-10-04T00:00:00"/>
    <n v="93"/>
    <n v="816"/>
    <n v="42"/>
    <n v="450"/>
    <n v="55"/>
    <n v="56"/>
    <n v="154"/>
    <n v="1419"/>
    <n v="1.9649113089715717E-2"/>
    <s v="Wines"/>
    <n v="1"/>
    <n v="3"/>
    <n v="10"/>
    <n v="8"/>
    <n v="2"/>
    <n v="3"/>
    <n v="11"/>
    <n v="0"/>
  </r>
  <r>
    <n v="7573"/>
    <n v="1978"/>
    <n v="47"/>
    <x v="3"/>
    <x v="3"/>
    <x v="0"/>
    <n v="31626"/>
    <n v="1"/>
    <n v="0"/>
    <d v="2013-10-05T00:00:00"/>
    <n v="12"/>
    <n v="39"/>
    <n v="1"/>
    <n v="9"/>
    <n v="2"/>
    <n v="1"/>
    <n v="34"/>
    <n v="52"/>
    <n v="1.6442167836590146E-3"/>
    <s v="Wines"/>
    <n v="1"/>
    <n v="2"/>
    <n v="1"/>
    <n v="2"/>
    <n v="7"/>
    <n v="3"/>
    <n v="11"/>
    <n v="1"/>
  </r>
  <r>
    <n v="10262"/>
    <n v="1980"/>
    <n v="45"/>
    <x v="0"/>
    <x v="0"/>
    <x v="0"/>
    <n v="15072"/>
    <n v="2"/>
    <n v="0"/>
    <d v="2013-10-05T00:00:00"/>
    <n v="96"/>
    <n v="8"/>
    <n v="2"/>
    <n v="15"/>
    <n v="0"/>
    <n v="10"/>
    <n v="18"/>
    <n v="35"/>
    <n v="2.3221868365180466E-3"/>
    <s v="GoldProds"/>
    <n v="4"/>
    <n v="3"/>
    <n v="1"/>
    <n v="3"/>
    <n v="5"/>
    <n v="3"/>
    <n v="11"/>
    <n v="0"/>
  </r>
  <r>
    <n v="6119"/>
    <n v="1963"/>
    <n v="62"/>
    <x v="3"/>
    <x v="3"/>
    <x v="0"/>
    <n v="36736"/>
    <n v="1"/>
    <n v="1"/>
    <d v="2013-10-05T00:00:00"/>
    <n v="52"/>
    <n v="10"/>
    <n v="0"/>
    <n v="3"/>
    <n v="0"/>
    <n v="0"/>
    <n v="4"/>
    <n v="13"/>
    <n v="3.5387630662020908E-4"/>
    <s v="Wines"/>
    <n v="1"/>
    <n v="1"/>
    <n v="0"/>
    <n v="2"/>
    <n v="6"/>
    <n v="3"/>
    <n v="11"/>
    <n v="0"/>
  </r>
  <r>
    <n v="10141"/>
    <n v="1960"/>
    <n v="65"/>
    <x v="1"/>
    <x v="2"/>
    <x v="0"/>
    <n v="39228"/>
    <n v="0"/>
    <n v="0"/>
    <d v="2013-10-05T00:00:00"/>
    <n v="1"/>
    <n v="7"/>
    <n v="1"/>
    <n v="6"/>
    <n v="0"/>
    <n v="3"/>
    <n v="3"/>
    <n v="17"/>
    <n v="4.3336392372794941E-4"/>
    <s v="Wines"/>
    <n v="1"/>
    <n v="0"/>
    <n v="0"/>
    <n v="3"/>
    <n v="4"/>
    <n v="3"/>
    <n v="11"/>
    <n v="0"/>
  </r>
  <r>
    <n v="8957"/>
    <n v="1952"/>
    <n v="73"/>
    <x v="2"/>
    <x v="3"/>
    <x v="0"/>
    <n v="64831"/>
    <n v="1"/>
    <n v="1"/>
    <d v="2013-10-06T00:00:00"/>
    <n v="51"/>
    <n v="480"/>
    <n v="86"/>
    <n v="249"/>
    <n v="75"/>
    <n v="86"/>
    <n v="144"/>
    <n v="976"/>
    <n v="1.5054526383982971E-2"/>
    <s v="Wines"/>
    <n v="8"/>
    <n v="6"/>
    <n v="3"/>
    <n v="5"/>
    <n v="6"/>
    <n v="3"/>
    <n v="11"/>
    <n v="0"/>
  </r>
  <r>
    <n v="6376"/>
    <n v="1979"/>
    <n v="46"/>
    <x v="0"/>
    <x v="3"/>
    <x v="0"/>
    <n v="57537"/>
    <n v="1"/>
    <n v="0"/>
    <d v="2013-10-06T00:00:00"/>
    <n v="83"/>
    <n v="191"/>
    <n v="56"/>
    <n v="139"/>
    <n v="51"/>
    <n v="8"/>
    <n v="100"/>
    <n v="445"/>
    <n v="7.7341536750265049E-3"/>
    <s v="Wines"/>
    <n v="4"/>
    <n v="4"/>
    <n v="3"/>
    <n v="8"/>
    <n v="4"/>
    <n v="3"/>
    <n v="11"/>
    <n v="0"/>
  </r>
  <r>
    <n v="4470"/>
    <n v="1962"/>
    <n v="63"/>
    <x v="1"/>
    <x v="0"/>
    <x v="0"/>
    <n v="58646"/>
    <n v="0"/>
    <n v="1"/>
    <d v="2013-10-06T00:00:00"/>
    <n v="3"/>
    <n v="62"/>
    <n v="1"/>
    <n v="44"/>
    <n v="6"/>
    <n v="5"/>
    <n v="22"/>
    <n v="118"/>
    <n v="2.012072434607646E-3"/>
    <s v="Wines"/>
    <n v="1"/>
    <n v="2"/>
    <n v="1"/>
    <n v="4"/>
    <n v="4"/>
    <n v="3"/>
    <n v="11"/>
    <n v="0"/>
  </r>
  <r>
    <n v="6183"/>
    <n v="1962"/>
    <n v="63"/>
    <x v="1"/>
    <x v="0"/>
    <x v="0"/>
    <n v="58646"/>
    <n v="0"/>
    <n v="1"/>
    <d v="2013-10-06T00:00:00"/>
    <n v="3"/>
    <n v="62"/>
    <n v="1"/>
    <n v="44"/>
    <n v="6"/>
    <n v="5"/>
    <n v="22"/>
    <n v="118"/>
    <n v="2.012072434607646E-3"/>
    <s v="Wines"/>
    <n v="1"/>
    <n v="2"/>
    <n v="1"/>
    <n v="4"/>
    <n v="4"/>
    <n v="3"/>
    <n v="11"/>
    <n v="0"/>
  </r>
  <r>
    <n v="10067"/>
    <n v="1976"/>
    <n v="49"/>
    <x v="2"/>
    <x v="1"/>
    <x v="0"/>
    <n v="25176"/>
    <n v="1"/>
    <n v="1"/>
    <d v="2013-10-08T00:00:00"/>
    <n v="79"/>
    <n v="4"/>
    <n v="0"/>
    <n v="4"/>
    <n v="0"/>
    <n v="0"/>
    <n v="5"/>
    <n v="8"/>
    <n v="3.1776294884016526E-4"/>
    <s v="GoldProds"/>
    <n v="1"/>
    <n v="1"/>
    <n v="0"/>
    <n v="2"/>
    <n v="7"/>
    <n v="3"/>
    <n v="11"/>
    <n v="0"/>
  </r>
  <r>
    <n v="2286"/>
    <n v="1962"/>
    <n v="63"/>
    <x v="0"/>
    <x v="3"/>
    <x v="0"/>
    <n v="50785"/>
    <n v="1"/>
    <n v="1"/>
    <d v="2013-10-09T00:00:00"/>
    <n v="27"/>
    <n v="64"/>
    <n v="1"/>
    <n v="21"/>
    <n v="0"/>
    <n v="1"/>
    <n v="27"/>
    <n v="87"/>
    <n v="1.713104263069804E-3"/>
    <s v="Wines"/>
    <n v="2"/>
    <n v="2"/>
    <n v="1"/>
    <n v="3"/>
    <n v="6"/>
    <n v="3"/>
    <n v="11"/>
    <n v="0"/>
  </r>
  <r>
    <n v="4440"/>
    <n v="1964"/>
    <n v="61"/>
    <x v="1"/>
    <x v="0"/>
    <x v="0"/>
    <n v="64100"/>
    <n v="0"/>
    <n v="1"/>
    <d v="2013-10-09T00:00:00"/>
    <n v="93"/>
    <n v="509"/>
    <n v="0"/>
    <n v="27"/>
    <n v="0"/>
    <n v="0"/>
    <n v="10"/>
    <n v="536"/>
    <n v="8.361934477379096E-3"/>
    <s v="Wines"/>
    <n v="1"/>
    <n v="8"/>
    <n v="3"/>
    <n v="6"/>
    <n v="7"/>
    <n v="3"/>
    <n v="11"/>
    <n v="0"/>
  </r>
  <r>
    <n v="2118"/>
    <n v="1964"/>
    <n v="61"/>
    <x v="2"/>
    <x v="0"/>
    <x v="0"/>
    <n v="62905"/>
    <n v="0"/>
    <n v="1"/>
    <d v="2013-10-09T00:00:00"/>
    <n v="68"/>
    <n v="166"/>
    <n v="75"/>
    <n v="96"/>
    <n v="119"/>
    <n v="107"/>
    <n v="59"/>
    <n v="563"/>
    <n v="8.9500039742468809E-3"/>
    <s v="Wines"/>
    <n v="3"/>
    <n v="7"/>
    <n v="2"/>
    <n v="8"/>
    <n v="4"/>
    <n v="3"/>
    <n v="11"/>
    <n v="0"/>
  </r>
  <r>
    <n v="10163"/>
    <n v="1984"/>
    <n v="41"/>
    <x v="3"/>
    <x v="3"/>
    <x v="0"/>
    <n v="82733"/>
    <n v="0"/>
    <n v="0"/>
    <d v="2013-10-09T00:00:00"/>
    <n v="28"/>
    <n v="712"/>
    <n v="50"/>
    <n v="420"/>
    <n v="65"/>
    <n v="38"/>
    <n v="38"/>
    <n v="1285"/>
    <n v="1.55318917481537E-2"/>
    <s v="Wines"/>
    <n v="1"/>
    <n v="8"/>
    <n v="4"/>
    <n v="7"/>
    <n v="4"/>
    <n v="3"/>
    <n v="11"/>
    <n v="1"/>
  </r>
  <r>
    <n v="1581"/>
    <n v="1980"/>
    <n v="45"/>
    <x v="0"/>
    <x v="0"/>
    <x v="0"/>
    <n v="37406"/>
    <n v="1"/>
    <n v="0"/>
    <d v="2013-10-10T00:00:00"/>
    <n v="18"/>
    <n v="2"/>
    <n v="0"/>
    <n v="8"/>
    <n v="2"/>
    <n v="2"/>
    <n v="3"/>
    <n v="14"/>
    <n v="3.7427150724482706E-4"/>
    <s v="MeatProducts"/>
    <n v="1"/>
    <n v="1"/>
    <n v="0"/>
    <n v="2"/>
    <n v="8"/>
    <n v="3"/>
    <n v="11"/>
    <n v="1"/>
  </r>
  <r>
    <n v="606"/>
    <n v="1967"/>
    <n v="58"/>
    <x v="0"/>
    <x v="3"/>
    <x v="0"/>
    <n v="25930"/>
    <n v="1"/>
    <n v="1"/>
    <d v="2013-10-10T00:00:00"/>
    <n v="87"/>
    <n v="6"/>
    <n v="1"/>
    <n v="2"/>
    <n v="2"/>
    <n v="0"/>
    <n v="4"/>
    <n v="11"/>
    <n v="4.2421905129193986E-4"/>
    <s v="Wines"/>
    <n v="1"/>
    <n v="1"/>
    <n v="0"/>
    <n v="2"/>
    <n v="7"/>
    <n v="3"/>
    <n v="11"/>
    <n v="0"/>
  </r>
  <r>
    <n v="1411"/>
    <n v="1952"/>
    <n v="73"/>
    <x v="0"/>
    <x v="2"/>
    <x v="0"/>
    <n v="82623"/>
    <n v="0"/>
    <n v="0"/>
    <d v="2013-10-11T00:00:00"/>
    <n v="58"/>
    <n v="204"/>
    <n v="34"/>
    <n v="204"/>
    <n v="172"/>
    <n v="153"/>
    <n v="173"/>
    <n v="767"/>
    <n v="9.2831293949626609E-3"/>
    <s v="Wines"/>
    <n v="1"/>
    <n v="2"/>
    <n v="9"/>
    <n v="4"/>
    <n v="1"/>
    <n v="3"/>
    <n v="11"/>
    <n v="0"/>
  </r>
  <r>
    <n v="4501"/>
    <n v="1965"/>
    <n v="60"/>
    <x v="1"/>
    <x v="3"/>
    <x v="0"/>
    <n v="69882"/>
    <n v="0"/>
    <n v="0"/>
    <d v="2013-10-11T00:00:00"/>
    <n v="94"/>
    <n v="292"/>
    <n v="127"/>
    <n v="635"/>
    <n v="132"/>
    <n v="127"/>
    <n v="165"/>
    <n v="1313"/>
    <n v="1.8788815431727768E-2"/>
    <s v="MeatProducts"/>
    <n v="1"/>
    <n v="3"/>
    <n v="7"/>
    <n v="9"/>
    <n v="1"/>
    <n v="3"/>
    <n v="11"/>
    <n v="0"/>
  </r>
  <r>
    <n v="5763"/>
    <n v="1972"/>
    <n v="53"/>
    <x v="1"/>
    <x v="1"/>
    <x v="0"/>
    <n v="49854"/>
    <n v="1"/>
    <n v="0"/>
    <d v="2013-10-11T00:00:00"/>
    <n v="63"/>
    <n v="123"/>
    <n v="17"/>
    <n v="171"/>
    <n v="39"/>
    <n v="0"/>
    <n v="30"/>
    <n v="350"/>
    <n v="7.0204998595900028E-3"/>
    <s v="MeatProducts"/>
    <n v="5"/>
    <n v="6"/>
    <n v="2"/>
    <n v="5"/>
    <n v="6"/>
    <n v="3"/>
    <n v="11"/>
    <n v="0"/>
  </r>
  <r>
    <n v="8373"/>
    <n v="1979"/>
    <n v="46"/>
    <x v="4"/>
    <x v="1"/>
    <x v="0"/>
    <n v="24594"/>
    <n v="1"/>
    <n v="0"/>
    <d v="2013-10-12T00:00:00"/>
    <n v="94"/>
    <n v="1"/>
    <n v="3"/>
    <n v="6"/>
    <n v="10"/>
    <n v="0"/>
    <n v="9"/>
    <n v="20"/>
    <n v="8.1320647312352605E-4"/>
    <s v="FishProducts"/>
    <n v="1"/>
    <n v="1"/>
    <n v="0"/>
    <n v="3"/>
    <n v="5"/>
    <n v="3"/>
    <n v="11"/>
    <n v="0"/>
  </r>
  <r>
    <n v="3829"/>
    <n v="1979"/>
    <n v="46"/>
    <x v="4"/>
    <x v="1"/>
    <x v="0"/>
    <n v="24594"/>
    <n v="1"/>
    <n v="0"/>
    <d v="2013-10-12T00:00:00"/>
    <n v="94"/>
    <n v="1"/>
    <n v="3"/>
    <n v="6"/>
    <n v="10"/>
    <n v="0"/>
    <n v="9"/>
    <n v="20"/>
    <n v="8.1320647312352605E-4"/>
    <s v="FishProducts"/>
    <n v="1"/>
    <n v="1"/>
    <n v="0"/>
    <n v="3"/>
    <n v="5"/>
    <n v="3"/>
    <n v="11"/>
    <n v="0"/>
  </r>
  <r>
    <n v="2607"/>
    <n v="1953"/>
    <n v="72"/>
    <x v="0"/>
    <x v="3"/>
    <x v="0"/>
    <n v="40464"/>
    <n v="0"/>
    <n v="1"/>
    <d v="2013-11-01T00:00:00"/>
    <n v="78"/>
    <n v="424"/>
    <n v="17"/>
    <n v="118"/>
    <n v="7"/>
    <n v="23"/>
    <n v="41"/>
    <n v="589"/>
    <n v="1.4556148675365758E-2"/>
    <s v="Wines"/>
    <n v="6"/>
    <n v="8"/>
    <n v="2"/>
    <n v="8"/>
    <n v="8"/>
    <n v="3"/>
    <n v="11"/>
    <n v="0"/>
  </r>
  <r>
    <n v="9743"/>
    <n v="1955"/>
    <n v="70"/>
    <x v="0"/>
    <x v="0"/>
    <x v="0"/>
    <n v="76998"/>
    <n v="0"/>
    <n v="1"/>
    <d v="2013-11-01T00:00:00"/>
    <n v="85"/>
    <n v="1449"/>
    <n v="89"/>
    <n v="161"/>
    <n v="69"/>
    <n v="35"/>
    <n v="107"/>
    <n v="1803"/>
    <n v="2.3416192628379958E-2"/>
    <s v="Wines"/>
    <n v="2"/>
    <n v="11"/>
    <n v="8"/>
    <n v="8"/>
    <n v="6"/>
    <n v="3"/>
    <n v="11"/>
    <n v="0"/>
  </r>
  <r>
    <n v="3690"/>
    <n v="1986"/>
    <n v="39"/>
    <x v="1"/>
    <x v="0"/>
    <x v="0"/>
    <n v="80141"/>
    <n v="0"/>
    <n v="0"/>
    <d v="2013-11-01T00:00:00"/>
    <n v="20"/>
    <n v="1184"/>
    <n v="102"/>
    <n v="673"/>
    <n v="52"/>
    <n v="40"/>
    <n v="40"/>
    <n v="2051"/>
    <n v="2.5592393406620832E-2"/>
    <s v="Wines"/>
    <n v="1"/>
    <n v="7"/>
    <n v="4"/>
    <n v="10"/>
    <n v="6"/>
    <n v="3"/>
    <n v="11"/>
    <n v="1"/>
  </r>
  <r>
    <n v="9595"/>
    <n v="1961"/>
    <n v="64"/>
    <x v="0"/>
    <x v="1"/>
    <x v="0"/>
    <n v="64260"/>
    <n v="0"/>
    <n v="0"/>
    <d v="2013-11-01T00:00:00"/>
    <n v="1"/>
    <n v="539"/>
    <n v="169"/>
    <n v="816"/>
    <n v="20"/>
    <n v="0"/>
    <n v="30"/>
    <n v="1544"/>
    <n v="2.4027388733271086E-2"/>
    <s v="MeatProducts"/>
    <n v="1"/>
    <n v="4"/>
    <n v="5"/>
    <n v="4"/>
    <n v="3"/>
    <n v="3"/>
    <n v="11"/>
    <n v="1"/>
  </r>
  <r>
    <n v="1772"/>
    <n v="1975"/>
    <n v="50"/>
    <x v="3"/>
    <x v="0"/>
    <x v="0"/>
    <n v="79174"/>
    <n v="0"/>
    <n v="0"/>
    <d v="2013-11-01T00:00:00"/>
    <n v="2"/>
    <n v="1074"/>
    <n v="37"/>
    <n v="518"/>
    <n v="193"/>
    <n v="92"/>
    <n v="129"/>
    <n v="1914"/>
    <n v="2.417460277363781E-2"/>
    <s v="Wines"/>
    <n v="1"/>
    <n v="5"/>
    <n v="6"/>
    <n v="7"/>
    <n v="2"/>
    <n v="3"/>
    <n v="11"/>
    <n v="1"/>
  </r>
  <r>
    <n v="4669"/>
    <n v="1981"/>
    <n v="44"/>
    <x v="4"/>
    <x v="0"/>
    <x v="0"/>
    <n v="24480"/>
    <n v="1"/>
    <n v="0"/>
    <d v="2013-11-02T00:00:00"/>
    <n v="46"/>
    <n v="4"/>
    <n v="19"/>
    <n v="9"/>
    <n v="28"/>
    <n v="25"/>
    <n v="17"/>
    <n v="85"/>
    <n v="3.472222222222222E-3"/>
    <s v="FishProducts"/>
    <n v="3"/>
    <n v="3"/>
    <n v="0"/>
    <n v="4"/>
    <n v="7"/>
    <n v="3"/>
    <n v="11"/>
    <n v="0"/>
  </r>
  <r>
    <n v="1715"/>
    <n v="1978"/>
    <n v="47"/>
    <x v="0"/>
    <x v="1"/>
    <x v="0"/>
    <n v="25851"/>
    <n v="1"/>
    <n v="0"/>
    <d v="2013-11-02T00:00:00"/>
    <n v="45"/>
    <n v="9"/>
    <n v="4"/>
    <n v="18"/>
    <n v="7"/>
    <n v="5"/>
    <n v="5"/>
    <n v="43"/>
    <n v="1.6633785927043442E-3"/>
    <s v="MeatProducts"/>
    <n v="2"/>
    <n v="2"/>
    <n v="0"/>
    <n v="3"/>
    <n v="7"/>
    <n v="3"/>
    <n v="11"/>
    <n v="0"/>
  </r>
  <r>
    <n v="4093"/>
    <n v="1975"/>
    <n v="50"/>
    <x v="1"/>
    <x v="1"/>
    <x v="0"/>
    <n v="53253"/>
    <n v="1"/>
    <n v="1"/>
    <d v="2013-11-02T00:00:00"/>
    <n v="61"/>
    <n v="216"/>
    <n v="9"/>
    <n v="57"/>
    <n v="20"/>
    <n v="9"/>
    <n v="125"/>
    <n v="311"/>
    <n v="5.8400465701462833E-3"/>
    <s v="Wines"/>
    <n v="7"/>
    <n v="4"/>
    <n v="3"/>
    <n v="5"/>
    <n v="5"/>
    <n v="3"/>
    <n v="11"/>
    <n v="0"/>
  </r>
  <r>
    <n v="9576"/>
    <n v="1982"/>
    <n v="43"/>
    <x v="3"/>
    <x v="1"/>
    <x v="0"/>
    <n v="32313"/>
    <n v="1"/>
    <n v="0"/>
    <d v="2013-11-02T00:00:00"/>
    <n v="60"/>
    <n v="86"/>
    <n v="4"/>
    <n v="56"/>
    <n v="2"/>
    <n v="4"/>
    <n v="7"/>
    <n v="152"/>
    <n v="4.7039891065515423E-3"/>
    <s v="Wines"/>
    <n v="3"/>
    <n v="4"/>
    <n v="0"/>
    <n v="4"/>
    <n v="9"/>
    <n v="3"/>
    <n v="11"/>
    <n v="0"/>
  </r>
  <r>
    <n v="615"/>
    <n v="1960"/>
    <n v="65"/>
    <x v="0"/>
    <x v="1"/>
    <x v="0"/>
    <n v="30507"/>
    <n v="0"/>
    <n v="0"/>
    <d v="2013-11-03T00:00:00"/>
    <n v="29"/>
    <n v="65"/>
    <n v="36"/>
    <n v="74"/>
    <n v="38"/>
    <n v="20"/>
    <n v="110"/>
    <n v="233"/>
    <n v="7.6375913724718919E-3"/>
    <s v="GoldProds"/>
    <n v="1"/>
    <n v="5"/>
    <n v="1"/>
    <n v="4"/>
    <n v="7"/>
    <n v="3"/>
    <n v="11"/>
    <n v="0"/>
  </r>
  <r>
    <n v="8477"/>
    <n v="1956"/>
    <n v="69"/>
    <x v="0"/>
    <x v="2"/>
    <x v="0"/>
    <n v="26150"/>
    <n v="2"/>
    <n v="1"/>
    <d v="2013-11-03T00:00:00"/>
    <n v="61"/>
    <n v="5"/>
    <n v="1"/>
    <n v="13"/>
    <n v="3"/>
    <n v="5"/>
    <n v="1"/>
    <n v="27"/>
    <n v="1.0325047801147227E-3"/>
    <s v="MeatProducts"/>
    <n v="1"/>
    <n v="1"/>
    <n v="0"/>
    <n v="3"/>
    <n v="7"/>
    <n v="3"/>
    <n v="11"/>
    <n v="0"/>
  </r>
  <r>
    <n v="640"/>
    <n v="1951"/>
    <n v="74"/>
    <x v="0"/>
    <x v="0"/>
    <x v="0"/>
    <n v="57304"/>
    <n v="0"/>
    <n v="1"/>
    <d v="2013-11-03T00:00:00"/>
    <n v="61"/>
    <n v="356"/>
    <n v="80"/>
    <n v="329"/>
    <n v="138"/>
    <n v="17"/>
    <n v="106"/>
    <n v="920"/>
    <n v="1.6054725673600445E-2"/>
    <s v="Wines"/>
    <n v="2"/>
    <n v="7"/>
    <n v="6"/>
    <n v="10"/>
    <n v="5"/>
    <n v="3"/>
    <n v="11"/>
    <n v="0"/>
  </r>
  <r>
    <n v="3919"/>
    <n v="1976"/>
    <n v="49"/>
    <x v="1"/>
    <x v="3"/>
    <x v="0"/>
    <n v="72309"/>
    <n v="0"/>
    <n v="0"/>
    <d v="2013-11-03T00:00:00"/>
    <n v="64"/>
    <n v="960"/>
    <n v="0"/>
    <n v="883"/>
    <n v="50"/>
    <n v="38"/>
    <n v="0"/>
    <n v="1931"/>
    <n v="2.670483618913275E-2"/>
    <s v="Wines"/>
    <n v="1"/>
    <n v="5"/>
    <n v="6"/>
    <n v="8"/>
    <n v="3"/>
    <n v="3"/>
    <n v="11"/>
    <n v="1"/>
  </r>
  <r>
    <n v="11100"/>
    <n v="1972"/>
    <n v="53"/>
    <x v="0"/>
    <x v="2"/>
    <x v="0"/>
    <n v="51813"/>
    <n v="1"/>
    <n v="1"/>
    <d v="2013-11-04T00:00:00"/>
    <n v="37"/>
    <n v="51"/>
    <n v="2"/>
    <n v="7"/>
    <n v="0"/>
    <n v="1"/>
    <n v="2"/>
    <n v="61"/>
    <n v="1.1773107135274932E-3"/>
    <s v="Wines"/>
    <n v="2"/>
    <n v="2"/>
    <n v="0"/>
    <n v="3"/>
    <n v="7"/>
    <n v="3"/>
    <n v="11"/>
    <n v="0"/>
  </r>
  <r>
    <n v="10741"/>
    <n v="1951"/>
    <n v="74"/>
    <x v="1"/>
    <x v="1"/>
    <x v="0"/>
    <n v="47352"/>
    <n v="0"/>
    <n v="1"/>
    <d v="2013-11-04T00:00:00"/>
    <n v="70"/>
    <n v="172"/>
    <n v="12"/>
    <n v="112"/>
    <n v="8"/>
    <n v="0"/>
    <n v="15"/>
    <n v="304"/>
    <n v="6.4200033789491469E-3"/>
    <s v="Wines"/>
    <n v="4"/>
    <n v="6"/>
    <n v="1"/>
    <n v="5"/>
    <n v="7"/>
    <n v="3"/>
    <n v="11"/>
    <n v="0"/>
  </r>
  <r>
    <n v="5491"/>
    <n v="1951"/>
    <n v="74"/>
    <x v="1"/>
    <x v="1"/>
    <x v="0"/>
    <n v="47352"/>
    <n v="0"/>
    <n v="1"/>
    <d v="2013-11-04T00:00:00"/>
    <n v="70"/>
    <n v="172"/>
    <n v="12"/>
    <n v="112"/>
    <n v="8"/>
    <n v="0"/>
    <n v="15"/>
    <n v="304"/>
    <n v="6.4200033789491469E-3"/>
    <s v="Wines"/>
    <n v="4"/>
    <n v="6"/>
    <n v="1"/>
    <n v="5"/>
    <n v="7"/>
    <n v="3"/>
    <n v="11"/>
    <n v="0"/>
  </r>
  <r>
    <n v="3033"/>
    <n v="1963"/>
    <n v="62"/>
    <x v="1"/>
    <x v="1"/>
    <x v="0"/>
    <n v="38620"/>
    <n v="0"/>
    <n v="0"/>
    <d v="2013-11-05T00:00:00"/>
    <n v="56"/>
    <n v="112"/>
    <n v="17"/>
    <n v="44"/>
    <n v="34"/>
    <n v="22"/>
    <n v="89"/>
    <n v="229"/>
    <n v="5.9295701708959089E-3"/>
    <s v="Wines"/>
    <n v="1"/>
    <n v="2"/>
    <n v="5"/>
    <n v="3"/>
    <n v="3"/>
    <n v="3"/>
    <n v="11"/>
    <n v="0"/>
  </r>
  <r>
    <n v="4119"/>
    <n v="1963"/>
    <n v="62"/>
    <x v="1"/>
    <x v="1"/>
    <x v="0"/>
    <n v="38620"/>
    <n v="0"/>
    <n v="0"/>
    <d v="2013-11-05T00:00:00"/>
    <n v="56"/>
    <n v="112"/>
    <n v="17"/>
    <n v="44"/>
    <n v="34"/>
    <n v="22"/>
    <n v="89"/>
    <n v="229"/>
    <n v="5.9295701708959089E-3"/>
    <s v="Wines"/>
    <n v="1"/>
    <n v="2"/>
    <n v="5"/>
    <n v="3"/>
    <n v="3"/>
    <n v="3"/>
    <n v="11"/>
    <n v="0"/>
  </r>
  <r>
    <n v="2061"/>
    <n v="1955"/>
    <n v="70"/>
    <x v="0"/>
    <x v="0"/>
    <x v="0"/>
    <n v="50737"/>
    <n v="0"/>
    <n v="1"/>
    <d v="2013-11-05T00:00:00"/>
    <n v="61"/>
    <n v="78"/>
    <n v="0"/>
    <n v="11"/>
    <n v="0"/>
    <n v="0"/>
    <n v="10"/>
    <n v="89"/>
    <n v="1.7541439186392574E-3"/>
    <s v="Wines"/>
    <n v="1"/>
    <n v="2"/>
    <n v="0"/>
    <n v="4"/>
    <n v="6"/>
    <n v="3"/>
    <n v="11"/>
    <n v="0"/>
  </r>
  <r>
    <n v="182"/>
    <n v="1946"/>
    <n v="79"/>
    <x v="3"/>
    <x v="1"/>
    <x v="0"/>
    <n v="44124"/>
    <n v="0"/>
    <n v="1"/>
    <d v="2013-11-05T00:00:00"/>
    <n v="62"/>
    <n v="284"/>
    <n v="0"/>
    <n v="55"/>
    <n v="0"/>
    <n v="6"/>
    <n v="52"/>
    <n v="345"/>
    <n v="7.8188740821321726E-3"/>
    <s v="Wines"/>
    <n v="4"/>
    <n v="6"/>
    <n v="2"/>
    <n v="5"/>
    <n v="8"/>
    <n v="3"/>
    <n v="11"/>
    <n v="0"/>
  </r>
  <r>
    <n v="2150"/>
    <n v="1958"/>
    <n v="67"/>
    <x v="3"/>
    <x v="4"/>
    <x v="0"/>
    <n v="80995"/>
    <n v="0"/>
    <n v="1"/>
    <d v="2013-11-05T00:00:00"/>
    <n v="83"/>
    <n v="860"/>
    <n v="28"/>
    <n v="409"/>
    <n v="73"/>
    <n v="56"/>
    <n v="56"/>
    <n v="1426"/>
    <n v="1.7606025063275511E-2"/>
    <s v="Wines"/>
    <n v="1"/>
    <n v="8"/>
    <n v="9"/>
    <n v="4"/>
    <n v="4"/>
    <n v="3"/>
    <n v="11"/>
    <n v="0"/>
  </r>
  <r>
    <n v="9308"/>
    <n v="1954"/>
    <n v="71"/>
    <x v="0"/>
    <x v="0"/>
    <x v="0"/>
    <n v="62820"/>
    <n v="0"/>
    <n v="0"/>
    <d v="2013-11-05T00:00:00"/>
    <n v="51"/>
    <n v="398"/>
    <n v="61"/>
    <n v="265"/>
    <n v="138"/>
    <n v="61"/>
    <n v="53"/>
    <n v="923"/>
    <n v="1.469277300222859E-2"/>
    <s v="Wines"/>
    <n v="1"/>
    <n v="3"/>
    <n v="4"/>
    <n v="6"/>
    <n v="1"/>
    <n v="3"/>
    <n v="11"/>
    <n v="0"/>
  </r>
  <r>
    <n v="5048"/>
    <n v="1971"/>
    <n v="54"/>
    <x v="3"/>
    <x v="3"/>
    <x v="0"/>
    <n v="42767"/>
    <n v="2"/>
    <n v="0"/>
    <d v="2013-11-05T00:00:00"/>
    <n v="53"/>
    <n v="20"/>
    <n v="6"/>
    <n v="43"/>
    <n v="19"/>
    <n v="5"/>
    <n v="38"/>
    <n v="93"/>
    <n v="2.174573853672224E-3"/>
    <s v="MeatProducts"/>
    <n v="1"/>
    <n v="3"/>
    <n v="1"/>
    <n v="2"/>
    <n v="8"/>
    <n v="3"/>
    <n v="11"/>
    <n v="0"/>
  </r>
  <r>
    <n v="544"/>
    <n v="1954"/>
    <n v="71"/>
    <x v="0"/>
    <x v="0"/>
    <x v="0"/>
    <n v="62820"/>
    <n v="0"/>
    <n v="0"/>
    <d v="2013-11-05T00:00:00"/>
    <n v="51"/>
    <n v="398"/>
    <n v="61"/>
    <n v="265"/>
    <n v="138"/>
    <n v="61"/>
    <n v="53"/>
    <n v="923"/>
    <n v="1.469277300222859E-2"/>
    <s v="Wines"/>
    <n v="1"/>
    <n v="3"/>
    <n v="4"/>
    <n v="6"/>
    <n v="1"/>
    <n v="3"/>
    <n v="11"/>
    <n v="0"/>
  </r>
  <r>
    <n v="6518"/>
    <n v="1951"/>
    <n v="74"/>
    <x v="3"/>
    <x v="4"/>
    <x v="0"/>
    <n v="67680"/>
    <n v="0"/>
    <n v="1"/>
    <d v="2013-11-06T00:00:00"/>
    <n v="8"/>
    <n v="546"/>
    <n v="0"/>
    <n v="48"/>
    <n v="0"/>
    <n v="6"/>
    <n v="6"/>
    <n v="600"/>
    <n v="8.8652482269503553E-3"/>
    <s v="Wines"/>
    <n v="1"/>
    <n v="7"/>
    <n v="3"/>
    <n v="8"/>
    <n v="5"/>
    <n v="3"/>
    <n v="11"/>
    <n v="0"/>
  </r>
  <r>
    <n v="2036"/>
    <n v="1973"/>
    <n v="52"/>
    <x v="3"/>
    <x v="1"/>
    <x v="0"/>
    <n v="57906"/>
    <n v="0"/>
    <n v="1"/>
    <d v="2013-11-06T00:00:00"/>
    <n v="29"/>
    <n v="243"/>
    <n v="11"/>
    <n v="119"/>
    <n v="10"/>
    <n v="3"/>
    <n v="15"/>
    <n v="386"/>
    <n v="6.6659758919628363E-3"/>
    <s v="Wines"/>
    <n v="3"/>
    <n v="4"/>
    <n v="2"/>
    <n v="8"/>
    <n v="4"/>
    <n v="3"/>
    <n v="11"/>
    <n v="0"/>
  </r>
  <r>
    <n v="5234"/>
    <n v="1967"/>
    <n v="58"/>
    <x v="2"/>
    <x v="1"/>
    <x v="0"/>
    <n v="30753"/>
    <n v="1"/>
    <n v="1"/>
    <d v="2013-11-07T00:00:00"/>
    <n v="85"/>
    <n v="12"/>
    <n v="5"/>
    <n v="25"/>
    <n v="0"/>
    <n v="9"/>
    <n v="30"/>
    <n v="51"/>
    <n v="1.658374792703151E-3"/>
    <s v="GoldProds"/>
    <n v="2"/>
    <n v="1"/>
    <n v="1"/>
    <n v="3"/>
    <n v="5"/>
    <n v="3"/>
    <n v="11"/>
    <n v="0"/>
  </r>
  <r>
    <n v="8268"/>
    <n v="1961"/>
    <n v="64"/>
    <x v="3"/>
    <x v="0"/>
    <x v="0"/>
    <s v="NILL"/>
    <n v="0"/>
    <n v="1"/>
    <d v="2013-11-07T00:00:00"/>
    <n v="23"/>
    <n v="352"/>
    <n v="0"/>
    <n v="27"/>
    <n v="10"/>
    <n v="0"/>
    <n v="15"/>
    <n v="389"/>
    <e v="#VALUE!"/>
    <s v="Wines"/>
    <n v="3"/>
    <n v="6"/>
    <n v="1"/>
    <n v="7"/>
    <n v="6"/>
    <n v="3"/>
    <n v="11"/>
    <n v="0"/>
  </r>
  <r>
    <n v="2782"/>
    <n v="1961"/>
    <n v="64"/>
    <x v="3"/>
    <x v="0"/>
    <x v="0"/>
    <n v="54456"/>
    <n v="0"/>
    <n v="1"/>
    <d v="2013-11-07T00:00:00"/>
    <n v="23"/>
    <n v="352"/>
    <n v="0"/>
    <n v="27"/>
    <n v="10"/>
    <n v="0"/>
    <n v="15"/>
    <n v="389"/>
    <n v="7.1433818128397242E-3"/>
    <s v="Wines"/>
    <n v="3"/>
    <n v="6"/>
    <n v="1"/>
    <n v="7"/>
    <n v="6"/>
    <n v="3"/>
    <n v="11"/>
    <n v="0"/>
  </r>
  <r>
    <n v="5268"/>
    <n v="1960"/>
    <n v="65"/>
    <x v="0"/>
    <x v="0"/>
    <x v="0"/>
    <n v="29440"/>
    <n v="1"/>
    <n v="1"/>
    <d v="2013-11-08T00:00:00"/>
    <n v="95"/>
    <n v="17"/>
    <n v="8"/>
    <n v="14"/>
    <n v="10"/>
    <n v="4"/>
    <n v="3"/>
    <n v="53"/>
    <n v="1.8002717391304348E-3"/>
    <s v="Wines"/>
    <n v="2"/>
    <n v="1"/>
    <n v="0"/>
    <n v="4"/>
    <n v="7"/>
    <n v="3"/>
    <n v="11"/>
    <n v="0"/>
  </r>
  <r>
    <n v="1295"/>
    <n v="1963"/>
    <n v="62"/>
    <x v="0"/>
    <x v="0"/>
    <x v="0"/>
    <s v="NILL"/>
    <n v="0"/>
    <n v="1"/>
    <d v="2013-11-08T00:00:00"/>
    <n v="96"/>
    <n v="231"/>
    <n v="65"/>
    <n v="196"/>
    <n v="38"/>
    <n v="71"/>
    <n v="124"/>
    <n v="601"/>
    <e v="#VALUE!"/>
    <s v="Wines"/>
    <n v="1"/>
    <n v="6"/>
    <n v="5"/>
    <n v="7"/>
    <n v="4"/>
    <n v="3"/>
    <n v="11"/>
    <n v="0"/>
  </r>
  <r>
    <n v="5154"/>
    <n v="1972"/>
    <n v="53"/>
    <x v="1"/>
    <x v="2"/>
    <x v="0"/>
    <n v="37760"/>
    <n v="1"/>
    <n v="0"/>
    <d v="2013-11-08T00:00:00"/>
    <n v="54"/>
    <n v="26"/>
    <n v="3"/>
    <n v="13"/>
    <n v="2"/>
    <n v="10"/>
    <n v="0"/>
    <n v="54"/>
    <n v="1.4300847457627119E-3"/>
    <s v="Wines"/>
    <n v="1"/>
    <n v="2"/>
    <n v="0"/>
    <n v="3"/>
    <n v="6"/>
    <n v="3"/>
    <n v="11"/>
    <n v="0"/>
  </r>
  <r>
    <n v="7037"/>
    <n v="1974"/>
    <n v="51"/>
    <x v="3"/>
    <x v="0"/>
    <x v="0"/>
    <n v="37087"/>
    <n v="1"/>
    <n v="0"/>
    <d v="2013-11-08T00:00:00"/>
    <n v="50"/>
    <n v="194"/>
    <n v="55"/>
    <n v="134"/>
    <n v="15"/>
    <n v="0"/>
    <n v="3"/>
    <n v="398"/>
    <n v="1.0731523175236606E-2"/>
    <s v="Wines"/>
    <n v="3"/>
    <n v="4"/>
    <n v="2"/>
    <n v="8"/>
    <n v="6"/>
    <n v="3"/>
    <n v="11"/>
    <n v="0"/>
  </r>
  <r>
    <n v="663"/>
    <n v="1989"/>
    <n v="36"/>
    <x v="3"/>
    <x v="3"/>
    <x v="0"/>
    <n v="33996"/>
    <n v="0"/>
    <n v="0"/>
    <d v="2013-11-09T00:00:00"/>
    <n v="46"/>
    <n v="40"/>
    <n v="2"/>
    <n v="15"/>
    <n v="8"/>
    <n v="0"/>
    <n v="6"/>
    <n v="65"/>
    <n v="1.9119896458406871E-3"/>
    <s v="Wines"/>
    <n v="1"/>
    <n v="1"/>
    <n v="1"/>
    <n v="3"/>
    <n v="4"/>
    <n v="3"/>
    <n v="11"/>
    <n v="0"/>
  </r>
  <r>
    <n v="3075"/>
    <n v="1972"/>
    <n v="53"/>
    <x v="3"/>
    <x v="0"/>
    <x v="0"/>
    <n v="59973"/>
    <n v="0"/>
    <n v="0"/>
    <d v="2013-11-09T00:00:00"/>
    <n v="47"/>
    <n v="130"/>
    <n v="30"/>
    <n v="168"/>
    <n v="20"/>
    <n v="34"/>
    <n v="0"/>
    <n v="382"/>
    <n v="6.3695329564970905E-3"/>
    <s v="MeatProducts"/>
    <n v="1"/>
    <n v="3"/>
    <n v="4"/>
    <n v="7"/>
    <n v="1"/>
    <n v="3"/>
    <n v="11"/>
    <n v="0"/>
  </r>
  <r>
    <n v="837"/>
    <n v="1977"/>
    <n v="48"/>
    <x v="0"/>
    <x v="0"/>
    <x v="0"/>
    <n v="54809"/>
    <n v="1"/>
    <n v="1"/>
    <d v="2013-11-09T00:00:00"/>
    <n v="0"/>
    <n v="63"/>
    <n v="6"/>
    <n v="57"/>
    <n v="13"/>
    <n v="13"/>
    <n v="22"/>
    <n v="152"/>
    <n v="2.7732671641518729E-3"/>
    <s v="Wines"/>
    <n v="4"/>
    <n v="2"/>
    <n v="1"/>
    <n v="5"/>
    <n v="4"/>
    <n v="3"/>
    <n v="11"/>
    <n v="0"/>
  </r>
  <r>
    <n v="8299"/>
    <n v="1989"/>
    <n v="36"/>
    <x v="3"/>
    <x v="3"/>
    <x v="0"/>
    <n v="33996"/>
    <n v="0"/>
    <n v="0"/>
    <d v="2013-11-09T00:00:00"/>
    <n v="46"/>
    <n v="40"/>
    <n v="2"/>
    <n v="15"/>
    <n v="8"/>
    <n v="0"/>
    <n v="6"/>
    <n v="65"/>
    <n v="1.9119896458406871E-3"/>
    <s v="Wines"/>
    <n v="1"/>
    <n v="1"/>
    <n v="1"/>
    <n v="3"/>
    <n v="4"/>
    <n v="3"/>
    <n v="11"/>
    <n v="0"/>
  </r>
  <r>
    <n v="10521"/>
    <n v="1977"/>
    <n v="48"/>
    <x v="0"/>
    <x v="0"/>
    <x v="0"/>
    <n v="54809"/>
    <n v="1"/>
    <n v="1"/>
    <d v="2013-11-09T00:00:00"/>
    <n v="0"/>
    <n v="63"/>
    <n v="6"/>
    <n v="57"/>
    <n v="13"/>
    <n v="13"/>
    <n v="22"/>
    <n v="152"/>
    <n v="2.7732671641518729E-3"/>
    <s v="Wines"/>
    <n v="4"/>
    <n v="2"/>
    <n v="1"/>
    <n v="5"/>
    <n v="4"/>
    <n v="3"/>
    <n v="11"/>
    <n v="1"/>
  </r>
  <r>
    <n v="10701"/>
    <n v="1973"/>
    <n v="52"/>
    <x v="0"/>
    <x v="0"/>
    <x v="0"/>
    <n v="65308"/>
    <n v="0"/>
    <n v="0"/>
    <d v="2013-11-09T00:00:00"/>
    <n v="60"/>
    <n v="713"/>
    <n v="0"/>
    <n v="264"/>
    <n v="120"/>
    <n v="80"/>
    <n v="34"/>
    <n v="1177"/>
    <n v="1.8022294359037176E-2"/>
    <s v="Wines"/>
    <n v="1"/>
    <n v="7"/>
    <n v="8"/>
    <n v="12"/>
    <n v="4"/>
    <n v="3"/>
    <n v="11"/>
    <n v="0"/>
  </r>
  <r>
    <n v="11171"/>
    <n v="1965"/>
    <n v="60"/>
    <x v="1"/>
    <x v="0"/>
    <x v="0"/>
    <n v="56962"/>
    <n v="2"/>
    <n v="1"/>
    <d v="2013-11-10T00:00:00"/>
    <n v="60"/>
    <n v="292"/>
    <n v="3"/>
    <n v="77"/>
    <n v="10"/>
    <n v="3"/>
    <n v="26"/>
    <n v="385"/>
    <n v="6.7588918928408416E-3"/>
    <s v="Wines"/>
    <n v="7"/>
    <n v="6"/>
    <n v="3"/>
    <n v="5"/>
    <n v="7"/>
    <n v="3"/>
    <n v="11"/>
    <n v="0"/>
  </r>
  <r>
    <n v="1600"/>
    <n v="1965"/>
    <n v="60"/>
    <x v="1"/>
    <x v="0"/>
    <x v="0"/>
    <n v="56962"/>
    <n v="2"/>
    <n v="1"/>
    <d v="2013-11-10T00:00:00"/>
    <n v="60"/>
    <n v="292"/>
    <n v="3"/>
    <n v="77"/>
    <n v="10"/>
    <n v="3"/>
    <n v="26"/>
    <n v="385"/>
    <n v="6.7588918928408416E-3"/>
    <s v="Wines"/>
    <n v="7"/>
    <n v="6"/>
    <n v="3"/>
    <n v="5"/>
    <n v="7"/>
    <n v="3"/>
    <n v="11"/>
    <n v="0"/>
  </r>
  <r>
    <n v="8216"/>
    <n v="1972"/>
    <n v="53"/>
    <x v="1"/>
    <x v="0"/>
    <x v="0"/>
    <n v="53761"/>
    <n v="1"/>
    <n v="1"/>
    <d v="2013-11-10T00:00:00"/>
    <n v="7"/>
    <n v="158"/>
    <n v="0"/>
    <n v="76"/>
    <n v="13"/>
    <n v="7"/>
    <n v="71"/>
    <n v="254"/>
    <n v="4.7246144974981861E-3"/>
    <s v="Wines"/>
    <n v="6"/>
    <n v="4"/>
    <n v="4"/>
    <n v="3"/>
    <n v="5"/>
    <n v="3"/>
    <n v="11"/>
    <n v="0"/>
  </r>
  <r>
    <n v="5684"/>
    <n v="1971"/>
    <n v="54"/>
    <x v="1"/>
    <x v="2"/>
    <x v="0"/>
    <n v="44635"/>
    <n v="1"/>
    <n v="1"/>
    <d v="2013-11-10T00:00:00"/>
    <n v="25"/>
    <n v="56"/>
    <n v="0"/>
    <n v="9"/>
    <n v="0"/>
    <n v="0"/>
    <n v="3"/>
    <n v="65"/>
    <n v="1.4562563011089951E-3"/>
    <s v="Wines"/>
    <n v="2"/>
    <n v="2"/>
    <n v="0"/>
    <n v="3"/>
    <n v="7"/>
    <n v="3"/>
    <n v="11"/>
    <n v="0"/>
  </r>
  <r>
    <n v="8086"/>
    <n v="1959"/>
    <n v="66"/>
    <x v="0"/>
    <x v="0"/>
    <x v="0"/>
    <n v="42243"/>
    <n v="1"/>
    <n v="1"/>
    <d v="2013-11-12T00:00:00"/>
    <n v="34"/>
    <n v="48"/>
    <n v="0"/>
    <n v="2"/>
    <n v="0"/>
    <n v="0"/>
    <n v="5"/>
    <n v="50"/>
    <n v="1.1836280567194565E-3"/>
    <s v="Wines"/>
    <n v="2"/>
    <n v="2"/>
    <n v="0"/>
    <n v="3"/>
    <n v="7"/>
    <n v="3"/>
    <n v="11"/>
    <n v="0"/>
  </r>
  <r>
    <n v="2005"/>
    <n v="1990"/>
    <n v="35"/>
    <x v="0"/>
    <x v="0"/>
    <x v="0"/>
    <n v="35765"/>
    <n v="1"/>
    <n v="0"/>
    <d v="2013-11-12T00:00:00"/>
    <n v="86"/>
    <n v="22"/>
    <n v="3"/>
    <n v="30"/>
    <n v="0"/>
    <n v="5"/>
    <n v="15"/>
    <n v="60"/>
    <n v="1.677617782748497E-3"/>
    <s v="MeatProducts"/>
    <n v="2"/>
    <n v="2"/>
    <n v="0"/>
    <n v="4"/>
    <n v="6"/>
    <n v="3"/>
    <n v="11"/>
    <n v="0"/>
  </r>
  <r>
    <n v="9952"/>
    <n v="1947"/>
    <n v="78"/>
    <x v="1"/>
    <x v="1"/>
    <x v="0"/>
    <n v="78093"/>
    <n v="0"/>
    <n v="0"/>
    <d v="2013-11-12T00:00:00"/>
    <n v="53"/>
    <n v="368"/>
    <n v="32"/>
    <n v="639"/>
    <n v="13"/>
    <n v="43"/>
    <n v="10"/>
    <n v="1095"/>
    <n v="1.4021743306058161E-2"/>
    <s v="MeatProducts"/>
    <n v="1"/>
    <n v="4"/>
    <n v="7"/>
    <n v="5"/>
    <n v="1"/>
    <n v="3"/>
    <n v="11"/>
    <n v="0"/>
  </r>
  <r>
    <n v="1064"/>
    <n v="1971"/>
    <n v="54"/>
    <x v="3"/>
    <x v="0"/>
    <x v="0"/>
    <n v="42403"/>
    <n v="1"/>
    <n v="0"/>
    <d v="2013-11-12T00:00:00"/>
    <n v="18"/>
    <n v="22"/>
    <n v="1"/>
    <n v="11"/>
    <n v="0"/>
    <n v="5"/>
    <n v="3"/>
    <n v="39"/>
    <n v="9.197462443695021E-4"/>
    <s v="Wines"/>
    <n v="1"/>
    <n v="1"/>
    <n v="0"/>
    <n v="3"/>
    <n v="8"/>
    <n v="3"/>
    <n v="11"/>
    <n v="0"/>
  </r>
  <r>
    <n v="7119"/>
    <n v="1982"/>
    <n v="43"/>
    <x v="0"/>
    <x v="3"/>
    <x v="0"/>
    <n v="68627"/>
    <n v="0"/>
    <n v="0"/>
    <d v="2013-12-01T00:00:00"/>
    <n v="45"/>
    <n v="395"/>
    <n v="15"/>
    <n v="263"/>
    <n v="60"/>
    <n v="54"/>
    <n v="38"/>
    <n v="787"/>
    <n v="1.1467789645474813E-2"/>
    <s v="Wines"/>
    <n v="1"/>
    <n v="2"/>
    <n v="3"/>
    <n v="6"/>
    <n v="1"/>
    <n v="3"/>
    <n v="11"/>
    <n v="0"/>
  </r>
  <r>
    <n v="9426"/>
    <n v="1964"/>
    <n v="61"/>
    <x v="1"/>
    <x v="3"/>
    <x v="0"/>
    <n v="58308"/>
    <n v="0"/>
    <n v="1"/>
    <d v="2013-12-01T00:00:00"/>
    <n v="77"/>
    <n v="691"/>
    <n v="0"/>
    <n v="69"/>
    <n v="10"/>
    <n v="0"/>
    <n v="130"/>
    <n v="770"/>
    <n v="1.3205735062084105E-2"/>
    <s v="Wines"/>
    <n v="4"/>
    <n v="2"/>
    <n v="6"/>
    <n v="3"/>
    <n v="8"/>
    <n v="3"/>
    <n v="11"/>
    <n v="0"/>
  </r>
  <r>
    <n v="6768"/>
    <n v="1962"/>
    <n v="63"/>
    <x v="0"/>
    <x v="2"/>
    <x v="0"/>
    <n v="37859"/>
    <n v="1"/>
    <n v="2"/>
    <d v="2013-12-01T00:00:00"/>
    <n v="75"/>
    <n v="22"/>
    <n v="1"/>
    <n v="8"/>
    <n v="2"/>
    <n v="1"/>
    <n v="2"/>
    <n v="34"/>
    <n v="8.9806915132465196E-4"/>
    <s v="Wines"/>
    <n v="2"/>
    <n v="1"/>
    <n v="0"/>
    <n v="3"/>
    <n v="8"/>
    <n v="3"/>
    <n v="11"/>
    <n v="0"/>
  </r>
  <r>
    <n v="8977"/>
    <n v="1985"/>
    <n v="40"/>
    <x v="4"/>
    <x v="3"/>
    <x v="0"/>
    <n v="16581"/>
    <n v="0"/>
    <n v="0"/>
    <d v="2013-12-01T00:00:00"/>
    <n v="51"/>
    <n v="1"/>
    <n v="3"/>
    <n v="4"/>
    <n v="2"/>
    <n v="3"/>
    <n v="11"/>
    <n v="13"/>
    <n v="7.8402991375670951E-4"/>
    <s v="GoldProds"/>
    <n v="1"/>
    <n v="0"/>
    <n v="0"/>
    <n v="3"/>
    <n v="4"/>
    <n v="3"/>
    <n v="11"/>
    <n v="0"/>
  </r>
  <r>
    <n v="2157"/>
    <n v="1972"/>
    <n v="53"/>
    <x v="0"/>
    <x v="1"/>
    <x v="0"/>
    <n v="26290"/>
    <n v="1"/>
    <n v="1"/>
    <d v="2013-12-01T00:00:00"/>
    <n v="49"/>
    <n v="15"/>
    <n v="8"/>
    <n v="16"/>
    <n v="11"/>
    <n v="5"/>
    <n v="22"/>
    <n v="55"/>
    <n v="2.0920502092050207E-3"/>
    <s v="GoldProds"/>
    <n v="4"/>
    <n v="2"/>
    <n v="0"/>
    <n v="4"/>
    <n v="6"/>
    <n v="3"/>
    <n v="11"/>
    <n v="0"/>
  </r>
  <r>
    <n v="8920"/>
    <n v="1967"/>
    <n v="58"/>
    <x v="1"/>
    <x v="3"/>
    <x v="0"/>
    <n v="59235"/>
    <n v="1"/>
    <n v="0"/>
    <d v="2013-12-01T00:00:00"/>
    <n v="4"/>
    <n v="448"/>
    <n v="40"/>
    <n v="469"/>
    <n v="80"/>
    <n v="0"/>
    <n v="91"/>
    <n v="1037"/>
    <n v="1.7506541740525027E-2"/>
    <s v="MeatProducts"/>
    <n v="3"/>
    <n v="11"/>
    <n v="2"/>
    <n v="12"/>
    <n v="7"/>
    <n v="3"/>
    <n v="11"/>
    <n v="0"/>
  </r>
  <r>
    <n v="9668"/>
    <n v="1971"/>
    <n v="54"/>
    <x v="0"/>
    <x v="0"/>
    <x v="0"/>
    <n v="18793"/>
    <n v="1"/>
    <n v="0"/>
    <d v="2013-12-01T00:00:00"/>
    <n v="14"/>
    <n v="4"/>
    <n v="16"/>
    <n v="20"/>
    <n v="0"/>
    <n v="17"/>
    <n v="20"/>
    <n v="57"/>
    <n v="3.033044218592029E-3"/>
    <s v="MeatProducts"/>
    <n v="3"/>
    <n v="2"/>
    <n v="0"/>
    <n v="4"/>
    <n v="8"/>
    <n v="3"/>
    <n v="11"/>
    <n v="0"/>
  </r>
  <r>
    <n v="322"/>
    <n v="1978"/>
    <n v="47"/>
    <x v="0"/>
    <x v="1"/>
    <x v="0"/>
    <n v="42554"/>
    <n v="1"/>
    <n v="1"/>
    <d v="2013-12-01T00:00:00"/>
    <n v="93"/>
    <n v="29"/>
    <n v="1"/>
    <n v="11"/>
    <n v="0"/>
    <n v="0"/>
    <n v="0"/>
    <n v="41"/>
    <n v="9.6348169384781685E-4"/>
    <s v="Wines"/>
    <n v="2"/>
    <n v="2"/>
    <n v="0"/>
    <n v="3"/>
    <n v="4"/>
    <n v="3"/>
    <n v="11"/>
    <n v="0"/>
  </r>
  <r>
    <n v="3697"/>
    <n v="1954"/>
    <n v="71"/>
    <x v="0"/>
    <x v="1"/>
    <x v="0"/>
    <n v="39898"/>
    <n v="0"/>
    <n v="1"/>
    <d v="2013-12-02T00:00:00"/>
    <n v="20"/>
    <n v="69"/>
    <n v="8"/>
    <n v="26"/>
    <n v="12"/>
    <n v="7"/>
    <n v="12"/>
    <n v="122"/>
    <n v="3.0577973833274849E-3"/>
    <s v="Wines"/>
    <n v="2"/>
    <n v="3"/>
    <n v="0"/>
    <n v="4"/>
    <n v="7"/>
    <n v="3"/>
    <n v="11"/>
    <n v="0"/>
  </r>
  <r>
    <n v="4065"/>
    <n v="1976"/>
    <n v="49"/>
    <x v="3"/>
    <x v="0"/>
    <x v="0"/>
    <n v="49544"/>
    <n v="1"/>
    <n v="0"/>
    <d v="2013-12-02T00:00:00"/>
    <n v="0"/>
    <n v="308"/>
    <n v="0"/>
    <n v="73"/>
    <n v="0"/>
    <n v="0"/>
    <n v="23"/>
    <n v="381"/>
    <n v="7.6901340222832234E-3"/>
    <s v="Wines"/>
    <n v="2"/>
    <n v="5"/>
    <n v="1"/>
    <n v="8"/>
    <n v="7"/>
    <n v="3"/>
    <n v="11"/>
    <n v="0"/>
  </r>
  <r>
    <n v="5092"/>
    <n v="1949"/>
    <n v="76"/>
    <x v="3"/>
    <x v="4"/>
    <x v="0"/>
    <n v="51569"/>
    <n v="0"/>
    <n v="1"/>
    <d v="2013-12-02T00:00:00"/>
    <n v="39"/>
    <n v="380"/>
    <n v="0"/>
    <n v="47"/>
    <n v="6"/>
    <n v="0"/>
    <n v="34"/>
    <n v="433"/>
    <n v="8.3965172875176946E-3"/>
    <s v="Wines"/>
    <n v="4"/>
    <n v="7"/>
    <n v="1"/>
    <n v="7"/>
    <n v="8"/>
    <n v="3"/>
    <n v="11"/>
    <n v="1"/>
  </r>
  <r>
    <n v="9955"/>
    <n v="1954"/>
    <n v="71"/>
    <x v="0"/>
    <x v="1"/>
    <x v="0"/>
    <n v="39898"/>
    <n v="0"/>
    <n v="1"/>
    <d v="2013-12-02T00:00:00"/>
    <n v="20"/>
    <n v="69"/>
    <n v="8"/>
    <n v="26"/>
    <n v="12"/>
    <n v="7"/>
    <n v="12"/>
    <n v="122"/>
    <n v="3.0577973833274849E-3"/>
    <s v="Wines"/>
    <n v="2"/>
    <n v="3"/>
    <n v="0"/>
    <n v="4"/>
    <n v="7"/>
    <n v="3"/>
    <n v="11"/>
    <n v="0"/>
  </r>
  <r>
    <n v="1406"/>
    <n v="1975"/>
    <n v="50"/>
    <x v="0"/>
    <x v="3"/>
    <x v="0"/>
    <n v="53201"/>
    <n v="1"/>
    <n v="1"/>
    <d v="2013-12-02T00:00:00"/>
    <n v="49"/>
    <n v="280"/>
    <n v="7"/>
    <n v="81"/>
    <n v="20"/>
    <n v="0"/>
    <n v="27"/>
    <n v="388"/>
    <n v="7.2930959944361952E-3"/>
    <s v="Wines"/>
    <n v="8"/>
    <n v="6"/>
    <n v="3"/>
    <n v="5"/>
    <n v="7"/>
    <n v="3"/>
    <n v="11"/>
    <n v="0"/>
  </r>
  <r>
    <n v="503"/>
    <n v="1985"/>
    <n v="40"/>
    <x v="1"/>
    <x v="0"/>
    <x v="0"/>
    <n v="20559"/>
    <n v="1"/>
    <n v="0"/>
    <d v="2013-12-03T00:00:00"/>
    <n v="88"/>
    <n v="13"/>
    <n v="1"/>
    <n v="29"/>
    <n v="3"/>
    <n v="0"/>
    <n v="7"/>
    <n v="46"/>
    <n v="2.237462911620215E-3"/>
    <s v="MeatProducts"/>
    <n v="2"/>
    <n v="2"/>
    <n v="0"/>
    <n v="3"/>
    <n v="8"/>
    <n v="3"/>
    <n v="11"/>
    <n v="0"/>
  </r>
  <r>
    <n v="7215"/>
    <n v="1983"/>
    <n v="42"/>
    <x v="0"/>
    <x v="3"/>
    <x v="0"/>
    <n v="101970"/>
    <n v="0"/>
    <n v="0"/>
    <d v="2013-12-03T00:00:00"/>
    <n v="69"/>
    <n v="722"/>
    <n v="27"/>
    <n v="102"/>
    <n v="44"/>
    <n v="72"/>
    <n v="168"/>
    <n v="967"/>
    <n v="9.4831813278415215E-3"/>
    <s v="Wines"/>
    <n v="0"/>
    <n v="6"/>
    <n v="8"/>
    <n v="13"/>
    <n v="2"/>
    <n v="3"/>
    <n v="11"/>
    <n v="1"/>
  </r>
  <r>
    <n v="10451"/>
    <n v="1965"/>
    <n v="60"/>
    <x v="0"/>
    <x v="1"/>
    <x v="0"/>
    <n v="29672"/>
    <n v="1"/>
    <n v="1"/>
    <d v="2013-12-03T00:00:00"/>
    <n v="6"/>
    <n v="9"/>
    <n v="1"/>
    <n v="3"/>
    <n v="0"/>
    <n v="4"/>
    <n v="8"/>
    <n v="17"/>
    <n v="5.7293070908600696E-4"/>
    <s v="Wines"/>
    <n v="1"/>
    <n v="0"/>
    <n v="0"/>
    <n v="3"/>
    <n v="6"/>
    <n v="3"/>
    <n v="11"/>
    <n v="0"/>
  </r>
  <r>
    <n v="697"/>
    <n v="1969"/>
    <n v="56"/>
    <x v="0"/>
    <x v="1"/>
    <x v="0"/>
    <n v="74918"/>
    <n v="0"/>
    <n v="0"/>
    <d v="2013-12-03T00:00:00"/>
    <n v="78"/>
    <n v="972"/>
    <n v="59"/>
    <n v="913"/>
    <n v="25"/>
    <n v="19"/>
    <n v="59"/>
    <n v="1988"/>
    <n v="2.6535679009049896E-2"/>
    <s v="Wines"/>
    <n v="1"/>
    <n v="5"/>
    <n v="9"/>
    <n v="6"/>
    <n v="3"/>
    <n v="3"/>
    <n v="11"/>
    <n v="0"/>
  </r>
  <r>
    <n v="4198"/>
    <n v="1965"/>
    <n v="60"/>
    <x v="0"/>
    <x v="1"/>
    <x v="0"/>
    <n v="29672"/>
    <n v="1"/>
    <n v="1"/>
    <d v="2013-12-03T00:00:00"/>
    <n v="6"/>
    <n v="9"/>
    <n v="1"/>
    <n v="3"/>
    <n v="0"/>
    <n v="4"/>
    <n v="8"/>
    <n v="17"/>
    <n v="5.7293070908600696E-4"/>
    <s v="Wines"/>
    <n v="1"/>
    <n v="0"/>
    <n v="0"/>
    <n v="3"/>
    <n v="6"/>
    <n v="3"/>
    <n v="11"/>
    <n v="0"/>
  </r>
  <r>
    <n v="3427"/>
    <n v="1955"/>
    <n v="70"/>
    <x v="3"/>
    <x v="0"/>
    <x v="0"/>
    <n v="59821"/>
    <n v="0"/>
    <n v="1"/>
    <d v="2013-12-04T00:00:00"/>
    <n v="11"/>
    <n v="629"/>
    <n v="0"/>
    <n v="70"/>
    <n v="0"/>
    <n v="0"/>
    <n v="35"/>
    <n v="699"/>
    <n v="1.168485983183163E-2"/>
    <s v="Wines"/>
    <n v="6"/>
    <n v="11"/>
    <n v="2"/>
    <n v="7"/>
    <n v="8"/>
    <n v="3"/>
    <n v="11"/>
    <n v="0"/>
  </r>
  <r>
    <n v="3560"/>
    <n v="1952"/>
    <n v="73"/>
    <x v="0"/>
    <x v="1"/>
    <x v="0"/>
    <n v="83844"/>
    <n v="0"/>
    <n v="0"/>
    <d v="2013-12-05T00:00:00"/>
    <n v="57"/>
    <n v="901"/>
    <n v="31"/>
    <n v="345"/>
    <n v="75"/>
    <n v="31"/>
    <n v="191"/>
    <n v="1383"/>
    <n v="1.6494919135537425E-2"/>
    <s v="Wines"/>
    <n v="1"/>
    <n v="4"/>
    <n v="4"/>
    <n v="11"/>
    <n v="1"/>
    <n v="3"/>
    <n v="11"/>
    <n v="0"/>
  </r>
  <r>
    <n v="9305"/>
    <n v="1976"/>
    <n v="49"/>
    <x v="2"/>
    <x v="3"/>
    <x v="0"/>
    <n v="79689"/>
    <n v="0"/>
    <n v="0"/>
    <d v="2013-12-05T00:00:00"/>
    <n v="65"/>
    <n v="311"/>
    <n v="26"/>
    <n v="640"/>
    <n v="180"/>
    <n v="37"/>
    <n v="121"/>
    <n v="1194"/>
    <n v="1.4983247374167074E-2"/>
    <s v="MeatProducts"/>
    <n v="1"/>
    <n v="4"/>
    <n v="9"/>
    <n v="13"/>
    <n v="2"/>
    <n v="3"/>
    <n v="11"/>
    <n v="0"/>
  </r>
  <r>
    <n v="241"/>
    <n v="1952"/>
    <n v="73"/>
    <x v="0"/>
    <x v="1"/>
    <x v="0"/>
    <n v="83844"/>
    <n v="0"/>
    <n v="0"/>
    <d v="2013-12-05T00:00:00"/>
    <n v="57"/>
    <n v="901"/>
    <n v="31"/>
    <n v="345"/>
    <n v="75"/>
    <n v="31"/>
    <n v="191"/>
    <n v="1383"/>
    <n v="1.6494919135537425E-2"/>
    <s v="Wines"/>
    <n v="1"/>
    <n v="4"/>
    <n v="4"/>
    <n v="11"/>
    <n v="1"/>
    <n v="3"/>
    <n v="11"/>
    <n v="0"/>
  </r>
  <r>
    <n v="7521"/>
    <n v="1952"/>
    <n v="73"/>
    <x v="0"/>
    <x v="1"/>
    <x v="0"/>
    <n v="83844"/>
    <n v="0"/>
    <n v="0"/>
    <d v="2013-12-05T00:00:00"/>
    <n v="57"/>
    <n v="901"/>
    <n v="31"/>
    <n v="345"/>
    <n v="75"/>
    <n v="31"/>
    <n v="191"/>
    <n v="1383"/>
    <n v="1.6494919135537425E-2"/>
    <s v="Wines"/>
    <n v="1"/>
    <n v="4"/>
    <n v="4"/>
    <n v="11"/>
    <n v="1"/>
    <n v="3"/>
    <n v="11"/>
    <n v="0"/>
  </r>
  <r>
    <n v="9381"/>
    <n v="1978"/>
    <n v="47"/>
    <x v="0"/>
    <x v="0"/>
    <x v="0"/>
    <n v="66373"/>
    <n v="1"/>
    <n v="1"/>
    <d v="2013-12-06T00:00:00"/>
    <n v="57"/>
    <n v="328"/>
    <n v="9"/>
    <n v="124"/>
    <n v="12"/>
    <n v="24"/>
    <n v="109"/>
    <n v="497"/>
    <n v="7.4879845720398353E-3"/>
    <s v="Wines"/>
    <n v="7"/>
    <n v="4"/>
    <n v="2"/>
    <n v="10"/>
    <n v="3"/>
    <n v="3"/>
    <n v="11"/>
    <n v="0"/>
  </r>
  <r>
    <n v="9384"/>
    <n v="1978"/>
    <n v="47"/>
    <x v="0"/>
    <x v="0"/>
    <x v="0"/>
    <n v="66373"/>
    <n v="1"/>
    <n v="1"/>
    <d v="2013-12-06T00:00:00"/>
    <n v="57"/>
    <n v="328"/>
    <n v="9"/>
    <n v="124"/>
    <n v="12"/>
    <n v="24"/>
    <n v="109"/>
    <n v="497"/>
    <n v="7.4879845720398353E-3"/>
    <s v="Wines"/>
    <n v="7"/>
    <n v="4"/>
    <n v="2"/>
    <n v="10"/>
    <n v="3"/>
    <n v="3"/>
    <n v="11"/>
    <n v="0"/>
  </r>
  <r>
    <n v="8602"/>
    <n v="1964"/>
    <n v="61"/>
    <x v="0"/>
    <x v="2"/>
    <x v="0"/>
    <n v="69932"/>
    <n v="0"/>
    <n v="1"/>
    <d v="2013-12-06T00:00:00"/>
    <n v="97"/>
    <n v="412"/>
    <n v="172"/>
    <n v="153"/>
    <n v="150"/>
    <n v="105"/>
    <n v="57"/>
    <n v="992"/>
    <n v="1.4185208488245725E-2"/>
    <s v="Wines"/>
    <n v="2"/>
    <n v="7"/>
    <n v="6"/>
    <n v="11"/>
    <n v="4"/>
    <n v="3"/>
    <n v="11"/>
    <n v="0"/>
  </r>
  <r>
    <n v="9974"/>
    <n v="1974"/>
    <n v="51"/>
    <x v="0"/>
    <x v="0"/>
    <x v="0"/>
    <n v="30631"/>
    <n v="1"/>
    <n v="0"/>
    <d v="2013-12-07T00:00:00"/>
    <n v="75"/>
    <n v="15"/>
    <n v="6"/>
    <n v="20"/>
    <n v="4"/>
    <n v="5"/>
    <n v="20"/>
    <n v="50"/>
    <n v="1.6323332571577813E-3"/>
    <s v="MeatProducts"/>
    <n v="1"/>
    <n v="3"/>
    <n v="1"/>
    <n v="2"/>
    <n v="7"/>
    <n v="3"/>
    <n v="11"/>
    <n v="0"/>
  </r>
  <r>
    <n v="450"/>
    <n v="1958"/>
    <n v="67"/>
    <x v="1"/>
    <x v="1"/>
    <x v="0"/>
    <n v="42315"/>
    <n v="0"/>
    <n v="1"/>
    <d v="2013-12-07T00:00:00"/>
    <n v="90"/>
    <n v="67"/>
    <n v="15"/>
    <n v="80"/>
    <n v="17"/>
    <n v="11"/>
    <n v="80"/>
    <n v="190"/>
    <n v="4.4901335223915869E-3"/>
    <s v="MeatProducts"/>
    <n v="3"/>
    <n v="1"/>
    <n v="4"/>
    <n v="4"/>
    <n v="3"/>
    <n v="3"/>
    <n v="11"/>
    <n v="0"/>
  </r>
  <r>
    <n v="1940"/>
    <n v="1986"/>
    <n v="39"/>
    <x v="0"/>
    <x v="0"/>
    <x v="0"/>
    <n v="25252"/>
    <n v="1"/>
    <n v="0"/>
    <d v="2013-12-07T00:00:00"/>
    <n v="26"/>
    <n v="1"/>
    <n v="3"/>
    <n v="4"/>
    <n v="2"/>
    <n v="2"/>
    <n v="6"/>
    <n v="12"/>
    <n v="4.7520988436559479E-4"/>
    <s v="GoldProds"/>
    <n v="1"/>
    <n v="1"/>
    <n v="0"/>
    <n v="2"/>
    <n v="8"/>
    <n v="3"/>
    <n v="11"/>
    <n v="0"/>
  </r>
  <r>
    <n v="2166"/>
    <n v="1960"/>
    <n v="65"/>
    <x v="2"/>
    <x v="4"/>
    <x v="0"/>
    <n v="46779"/>
    <n v="1"/>
    <n v="1"/>
    <d v="2013-12-07T00:00:00"/>
    <n v="55"/>
    <n v="12"/>
    <n v="1"/>
    <n v="3"/>
    <n v="0"/>
    <n v="0"/>
    <n v="7"/>
    <n v="16"/>
    <n v="3.4203381859381344E-4"/>
    <s v="Wines"/>
    <n v="1"/>
    <n v="0"/>
    <n v="1"/>
    <n v="2"/>
    <n v="4"/>
    <n v="3"/>
    <n v="11"/>
    <n v="0"/>
  </r>
  <r>
    <n v="2886"/>
    <n v="1971"/>
    <n v="54"/>
    <x v="1"/>
    <x v="2"/>
    <x v="0"/>
    <n v="74290"/>
    <n v="0"/>
    <n v="1"/>
    <d v="2013-12-08T00:00:00"/>
    <n v="70"/>
    <n v="1121"/>
    <n v="0"/>
    <n v="72"/>
    <n v="0"/>
    <n v="12"/>
    <n v="12"/>
    <n v="1205"/>
    <n v="1.6220218064342443E-2"/>
    <s v="Wines"/>
    <n v="4"/>
    <n v="10"/>
    <n v="8"/>
    <n v="10"/>
    <n v="6"/>
    <n v="3"/>
    <n v="11"/>
    <n v="0"/>
  </r>
  <r>
    <n v="9283"/>
    <n v="1978"/>
    <n v="47"/>
    <x v="0"/>
    <x v="3"/>
    <x v="0"/>
    <n v="60199"/>
    <n v="1"/>
    <n v="2"/>
    <d v="2013-12-09T00:00:00"/>
    <n v="49"/>
    <n v="8"/>
    <n v="1"/>
    <n v="7"/>
    <n v="2"/>
    <n v="0"/>
    <n v="0"/>
    <n v="18"/>
    <n v="2.9900828917423877E-4"/>
    <s v="Wines"/>
    <n v="1"/>
    <n v="0"/>
    <n v="0"/>
    <n v="3"/>
    <n v="4"/>
    <n v="3"/>
    <n v="11"/>
    <n v="0"/>
  </r>
  <r>
    <n v="10736"/>
    <n v="1971"/>
    <n v="54"/>
    <x v="0"/>
    <x v="3"/>
    <x v="0"/>
    <n v="72258"/>
    <n v="0"/>
    <n v="1"/>
    <d v="2013-12-09T00:00:00"/>
    <n v="28"/>
    <n v="522"/>
    <n v="0"/>
    <n v="522"/>
    <n v="227"/>
    <n v="120"/>
    <n v="134"/>
    <n v="1391"/>
    <n v="1.9250463616485372E-2"/>
    <s v="Wines"/>
    <n v="2"/>
    <n v="6"/>
    <n v="9"/>
    <n v="5"/>
    <n v="2"/>
    <n v="3"/>
    <n v="11"/>
    <n v="0"/>
  </r>
  <r>
    <n v="7801"/>
    <n v="1959"/>
    <n v="66"/>
    <x v="0"/>
    <x v="1"/>
    <x v="0"/>
    <n v="54753"/>
    <n v="0"/>
    <n v="1"/>
    <d v="2013-12-09T00:00:00"/>
    <n v="87"/>
    <n v="197"/>
    <n v="107"/>
    <n v="227"/>
    <n v="7"/>
    <n v="59"/>
    <n v="131"/>
    <n v="597"/>
    <n v="1.0903512136321297E-2"/>
    <s v="MeatProducts"/>
    <n v="3"/>
    <n v="5"/>
    <n v="2"/>
    <n v="11"/>
    <n v="4"/>
    <n v="3"/>
    <n v="11"/>
    <n v="0"/>
  </r>
  <r>
    <n v="5407"/>
    <n v="1954"/>
    <n v="71"/>
    <x v="0"/>
    <x v="1"/>
    <x v="0"/>
    <n v="53103"/>
    <n v="0"/>
    <n v="1"/>
    <d v="2013-12-09T00:00:00"/>
    <n v="70"/>
    <n v="729"/>
    <n v="17"/>
    <n v="133"/>
    <n v="11"/>
    <n v="0"/>
    <n v="195"/>
    <n v="890"/>
    <n v="1.6759881739261434E-2"/>
    <s v="Wines"/>
    <n v="5"/>
    <n v="10"/>
    <n v="6"/>
    <n v="7"/>
    <n v="7"/>
    <n v="3"/>
    <n v="11"/>
    <n v="0"/>
  </r>
  <r>
    <n v="2320"/>
    <n v="1978"/>
    <n v="47"/>
    <x v="2"/>
    <x v="0"/>
    <x v="0"/>
    <n v="47025"/>
    <n v="0"/>
    <n v="1"/>
    <d v="2013-12-09T00:00:00"/>
    <n v="98"/>
    <n v="508"/>
    <n v="11"/>
    <n v="59"/>
    <n v="23"/>
    <n v="5"/>
    <n v="29"/>
    <n v="606"/>
    <n v="1.2886762360446571E-2"/>
    <s v="Wines"/>
    <n v="5"/>
    <n v="11"/>
    <n v="1"/>
    <n v="6"/>
    <n v="9"/>
    <n v="3"/>
    <n v="11"/>
    <n v="0"/>
  </r>
  <r>
    <n v="961"/>
    <n v="1972"/>
    <n v="53"/>
    <x v="0"/>
    <x v="0"/>
    <x v="0"/>
    <n v="74716"/>
    <n v="0"/>
    <n v="1"/>
    <d v="2013-12-09T00:00:00"/>
    <n v="92"/>
    <n v="133"/>
    <n v="27"/>
    <n v="421"/>
    <n v="13"/>
    <n v="195"/>
    <n v="71"/>
    <n v="789"/>
    <n v="1.0559987151346432E-2"/>
    <s v="MeatProducts"/>
    <n v="2"/>
    <n v="7"/>
    <n v="3"/>
    <n v="5"/>
    <n v="4"/>
    <n v="3"/>
    <n v="11"/>
    <n v="0"/>
  </r>
  <r>
    <n v="5596"/>
    <n v="1956"/>
    <n v="69"/>
    <x v="2"/>
    <x v="1"/>
    <x v="0"/>
    <n v="58821"/>
    <n v="0"/>
    <n v="1"/>
    <d v="2013-12-10T00:00:00"/>
    <n v="44"/>
    <n v="513"/>
    <n v="14"/>
    <n v="154"/>
    <n v="19"/>
    <n v="0"/>
    <n v="28"/>
    <n v="700"/>
    <n v="1.1900511722004046E-2"/>
    <s v="Wines"/>
    <n v="1"/>
    <n v="9"/>
    <n v="2"/>
    <n v="9"/>
    <n v="6"/>
    <n v="3"/>
    <n v="11"/>
    <n v="0"/>
  </r>
  <r>
    <n v="10914"/>
    <n v="1970"/>
    <n v="55"/>
    <x v="0"/>
    <x v="3"/>
    <x v="0"/>
    <n v="24163"/>
    <n v="1"/>
    <n v="1"/>
    <d v="2013-12-10T00:00:00"/>
    <n v="3"/>
    <n v="4"/>
    <n v="1"/>
    <n v="7"/>
    <n v="2"/>
    <n v="1"/>
    <n v="2"/>
    <n v="15"/>
    <n v="6.2078384306584443E-4"/>
    <s v="MeatProducts"/>
    <n v="2"/>
    <n v="1"/>
    <n v="0"/>
    <n v="3"/>
    <n v="4"/>
    <n v="3"/>
    <n v="11"/>
    <n v="0"/>
  </r>
  <r>
    <n v="5644"/>
    <n v="1957"/>
    <n v="68"/>
    <x v="0"/>
    <x v="1"/>
    <x v="0"/>
    <n v="42213"/>
    <n v="0"/>
    <n v="1"/>
    <d v="2013-12-10T00:00:00"/>
    <n v="96"/>
    <n v="309"/>
    <n v="3"/>
    <n v="24"/>
    <n v="4"/>
    <n v="3"/>
    <n v="20"/>
    <n v="343"/>
    <n v="8.1254589818302424E-3"/>
    <s v="Wines"/>
    <n v="2"/>
    <n v="5"/>
    <n v="1"/>
    <n v="7"/>
    <n v="7"/>
    <n v="3"/>
    <n v="11"/>
    <n v="0"/>
  </r>
  <r>
    <n v="4058"/>
    <n v="1955"/>
    <n v="70"/>
    <x v="3"/>
    <x v="3"/>
    <x v="0"/>
    <n v="61284"/>
    <n v="0"/>
    <n v="0"/>
    <d v="2013-12-10T00:00:00"/>
    <n v="76"/>
    <n v="618"/>
    <n v="15"/>
    <n v="106"/>
    <n v="20"/>
    <n v="7"/>
    <n v="45"/>
    <n v="766"/>
    <n v="1.2499184126362509E-2"/>
    <s v="Wines"/>
    <n v="1"/>
    <n v="11"/>
    <n v="2"/>
    <n v="8"/>
    <n v="6"/>
    <n v="3"/>
    <n v="11"/>
    <n v="0"/>
  </r>
  <r>
    <n v="2544"/>
    <n v="1951"/>
    <n v="74"/>
    <x v="1"/>
    <x v="2"/>
    <x v="0"/>
    <n v="57530"/>
    <n v="0"/>
    <n v="1"/>
    <d v="2013-12-10T00:00:00"/>
    <n v="68"/>
    <n v="50"/>
    <n v="1"/>
    <n v="27"/>
    <n v="6"/>
    <n v="7"/>
    <n v="1"/>
    <n v="91"/>
    <n v="1.5817834173474708E-3"/>
    <s v="Wines"/>
    <n v="1"/>
    <n v="1"/>
    <n v="1"/>
    <n v="4"/>
    <n v="1"/>
    <n v="3"/>
    <n v="11"/>
    <n v="0"/>
  </r>
  <r>
    <n v="10609"/>
    <n v="1962"/>
    <n v="63"/>
    <x v="3"/>
    <x v="0"/>
    <x v="0"/>
    <n v="42769"/>
    <n v="0"/>
    <n v="1"/>
    <d v="2013-12-10T00:00:00"/>
    <n v="15"/>
    <n v="71"/>
    <n v="0"/>
    <n v="13"/>
    <n v="3"/>
    <n v="1"/>
    <n v="0"/>
    <n v="88"/>
    <n v="2.0575650588042743E-3"/>
    <s v="Wines"/>
    <n v="2"/>
    <n v="1"/>
    <n v="1"/>
    <n v="4"/>
    <n v="4"/>
    <n v="3"/>
    <n v="11"/>
    <n v="0"/>
  </r>
  <r>
    <n v="7755"/>
    <n v="1954"/>
    <n v="71"/>
    <x v="3"/>
    <x v="0"/>
    <x v="0"/>
    <n v="57744"/>
    <n v="0"/>
    <n v="1"/>
    <d v="2013-12-11T00:00:00"/>
    <n v="91"/>
    <n v="350"/>
    <n v="3"/>
    <n v="39"/>
    <n v="0"/>
    <n v="0"/>
    <n v="19"/>
    <n v="392"/>
    <n v="6.7885840953172622E-3"/>
    <s v="Wines"/>
    <n v="2"/>
    <n v="9"/>
    <n v="1"/>
    <n v="4"/>
    <n v="8"/>
    <n v="3"/>
    <n v="11"/>
    <n v="0"/>
  </r>
  <r>
    <n v="8625"/>
    <n v="1976"/>
    <n v="49"/>
    <x v="0"/>
    <x v="0"/>
    <x v="0"/>
    <n v="17649"/>
    <n v="1"/>
    <n v="0"/>
    <d v="2013-12-11T00:00:00"/>
    <n v="70"/>
    <n v="15"/>
    <n v="1"/>
    <n v="23"/>
    <n v="0"/>
    <n v="5"/>
    <n v="1"/>
    <n v="44"/>
    <n v="2.4930590968326818E-3"/>
    <s v="MeatProducts"/>
    <n v="3"/>
    <n v="3"/>
    <n v="0"/>
    <n v="3"/>
    <n v="8"/>
    <n v="3"/>
    <n v="11"/>
    <n v="0"/>
  </r>
  <r>
    <n v="1915"/>
    <n v="1951"/>
    <n v="74"/>
    <x v="3"/>
    <x v="0"/>
    <x v="0"/>
    <n v="78939"/>
    <n v="0"/>
    <n v="0"/>
    <d v="2013-12-12T00:00:00"/>
    <n v="57"/>
    <n v="794"/>
    <n v="115"/>
    <n v="243"/>
    <n v="150"/>
    <n v="0"/>
    <n v="205"/>
    <n v="1302"/>
    <n v="1.6493748337323755E-2"/>
    <s v="Wines"/>
    <n v="1"/>
    <n v="8"/>
    <n v="5"/>
    <n v="6"/>
    <n v="3"/>
    <n v="3"/>
    <n v="11"/>
    <n v="0"/>
  </r>
  <r>
    <n v="4246"/>
    <n v="1982"/>
    <n v="43"/>
    <x v="1"/>
    <x v="3"/>
    <x v="0"/>
    <n v="6560"/>
    <n v="0"/>
    <n v="0"/>
    <d v="2013-12-12T00:00:00"/>
    <n v="2"/>
    <n v="67"/>
    <n v="11"/>
    <n v="26"/>
    <n v="4"/>
    <n v="3"/>
    <n v="262"/>
    <n v="111"/>
    <n v="1.6920731707317074E-2"/>
    <s v="GoldProds"/>
    <n v="0"/>
    <n v="1"/>
    <n v="0"/>
    <n v="1"/>
    <n v="17"/>
    <n v="3"/>
    <n v="11"/>
    <n v="0"/>
  </r>
  <r>
    <n v="5177"/>
    <n v="1974"/>
    <n v="51"/>
    <x v="1"/>
    <x v="0"/>
    <x v="0"/>
    <n v="58494"/>
    <n v="0"/>
    <n v="1"/>
    <d v="2013-12-12T00:00:00"/>
    <n v="56"/>
    <n v="298"/>
    <n v="7"/>
    <n v="68"/>
    <n v="4"/>
    <n v="0"/>
    <n v="19"/>
    <n v="377"/>
    <n v="6.4451054809040245E-3"/>
    <s v="Wines"/>
    <n v="2"/>
    <n v="6"/>
    <n v="2"/>
    <n v="6"/>
    <n v="6"/>
    <n v="3"/>
    <n v="11"/>
    <n v="0"/>
  </r>
  <r>
    <n v="7244"/>
    <n v="1951"/>
    <n v="74"/>
    <x v="0"/>
    <x v="3"/>
    <x v="0"/>
    <s v="NILL"/>
    <n v="2"/>
    <n v="1"/>
    <d v="2014-01-01T00:00:00"/>
    <n v="96"/>
    <n v="48"/>
    <n v="5"/>
    <n v="48"/>
    <n v="6"/>
    <n v="10"/>
    <n v="7"/>
    <n v="117"/>
    <e v="#VALUE!"/>
    <s v="Wines"/>
    <n v="3"/>
    <n v="2"/>
    <n v="1"/>
    <n v="4"/>
    <n v="6"/>
    <n v="3"/>
    <n v="11"/>
    <n v="0"/>
  </r>
  <r>
    <n v="1992"/>
    <n v="1964"/>
    <n v="61"/>
    <x v="0"/>
    <x v="0"/>
    <x v="0"/>
    <n v="60597"/>
    <n v="0"/>
    <n v="1"/>
    <d v="2014-01-01T00:00:00"/>
    <n v="2"/>
    <n v="522"/>
    <n v="0"/>
    <n v="257"/>
    <n v="32"/>
    <n v="16"/>
    <n v="66"/>
    <n v="827"/>
    <n v="1.3647540307275937E-2"/>
    <s v="Wines"/>
    <n v="4"/>
    <n v="2"/>
    <n v="2"/>
    <n v="8"/>
    <n v="7"/>
    <n v="3"/>
    <n v="11"/>
    <n v="1"/>
  </r>
  <r>
    <n v="5237"/>
    <n v="1950"/>
    <n v="75"/>
    <x v="3"/>
    <x v="3"/>
    <x v="0"/>
    <n v="48767"/>
    <n v="1"/>
    <n v="2"/>
    <d v="2014-01-01T00:00:00"/>
    <n v="79"/>
    <n v="28"/>
    <n v="1"/>
    <n v="21"/>
    <n v="3"/>
    <n v="0"/>
    <n v="10"/>
    <n v="53"/>
    <n v="1.0868005003383436E-3"/>
    <s v="Wines"/>
    <n v="3"/>
    <n v="2"/>
    <n v="1"/>
    <n v="3"/>
    <n v="5"/>
    <n v="3"/>
    <n v="11"/>
    <n v="0"/>
  </r>
  <r>
    <n v="8749"/>
    <n v="1984"/>
    <n v="41"/>
    <x v="0"/>
    <x v="1"/>
    <x v="0"/>
    <n v="37235"/>
    <n v="1"/>
    <n v="0"/>
    <d v="2014-01-02T00:00:00"/>
    <n v="68"/>
    <n v="20"/>
    <n v="2"/>
    <n v="9"/>
    <n v="4"/>
    <n v="6"/>
    <n v="20"/>
    <n v="41"/>
    <n v="1.1011145427689002E-3"/>
    <s v="Wines"/>
    <n v="1"/>
    <n v="1"/>
    <n v="1"/>
    <n v="2"/>
    <n v="4"/>
    <n v="3"/>
    <n v="11"/>
    <n v="0"/>
  </r>
  <r>
    <n v="8475"/>
    <n v="1973"/>
    <n v="52"/>
    <x v="3"/>
    <x v="0"/>
    <x v="0"/>
    <n v="157243"/>
    <n v="0"/>
    <n v="1"/>
    <d v="2014-01-03T00:00:00"/>
    <n v="98"/>
    <n v="20"/>
    <n v="2"/>
    <n v="1582"/>
    <n v="1"/>
    <n v="2"/>
    <n v="1"/>
    <n v="1607"/>
    <n v="1.0219850804169343E-2"/>
    <s v="MeatProducts"/>
    <n v="15"/>
    <n v="0"/>
    <n v="22"/>
    <n v="0"/>
    <n v="0"/>
    <n v="3"/>
    <n v="11"/>
    <n v="0"/>
  </r>
  <r>
    <n v="1672"/>
    <n v="1974"/>
    <n v="51"/>
    <x v="3"/>
    <x v="1"/>
    <x v="0"/>
    <n v="65640"/>
    <n v="0"/>
    <n v="1"/>
    <d v="2014-01-03T00:00:00"/>
    <n v="74"/>
    <n v="204"/>
    <n v="7"/>
    <n v="149"/>
    <n v="20"/>
    <n v="15"/>
    <n v="66"/>
    <n v="395"/>
    <n v="6.0176721511273614E-3"/>
    <s v="Wines"/>
    <n v="1"/>
    <n v="5"/>
    <n v="1"/>
    <n v="8"/>
    <n v="2"/>
    <n v="3"/>
    <n v="11"/>
    <n v="0"/>
  </r>
  <r>
    <n v="10812"/>
    <n v="1978"/>
    <n v="47"/>
    <x v="3"/>
    <x v="0"/>
    <x v="0"/>
    <n v="46377"/>
    <n v="1"/>
    <n v="0"/>
    <d v="2014-01-03T00:00:00"/>
    <n v="89"/>
    <n v="37"/>
    <n v="0"/>
    <n v="46"/>
    <n v="4"/>
    <n v="3"/>
    <n v="0"/>
    <n v="90"/>
    <n v="1.9406171162429653E-3"/>
    <s v="MeatProducts"/>
    <n v="1"/>
    <n v="2"/>
    <n v="1"/>
    <n v="3"/>
    <n v="4"/>
    <n v="3"/>
    <n v="11"/>
    <n v="0"/>
  </r>
  <r>
    <n v="3711"/>
    <n v="1944"/>
    <n v="81"/>
    <x v="1"/>
    <x v="0"/>
    <x v="0"/>
    <n v="80184"/>
    <n v="0"/>
    <n v="0"/>
    <d v="2014-01-03T00:00:00"/>
    <n v="19"/>
    <n v="1035"/>
    <n v="134"/>
    <n v="670"/>
    <n v="25"/>
    <n v="38"/>
    <n v="0"/>
    <n v="1902"/>
    <n v="2.3720442981143369E-2"/>
    <s v="Wines"/>
    <n v="1"/>
    <n v="6"/>
    <n v="3"/>
    <n v="10"/>
    <n v="3"/>
    <n v="3"/>
    <n v="11"/>
    <n v="0"/>
  </r>
  <r>
    <n v="2532"/>
    <n v="1987"/>
    <n v="38"/>
    <x v="1"/>
    <x v="3"/>
    <x v="0"/>
    <n v="73454"/>
    <n v="0"/>
    <n v="0"/>
    <d v="2014-01-03T00:00:00"/>
    <n v="95"/>
    <n v="982"/>
    <n v="73"/>
    <n v="351"/>
    <n v="56"/>
    <n v="14"/>
    <n v="175"/>
    <n v="1476"/>
    <n v="2.0094208620361043E-2"/>
    <s v="Wines"/>
    <n v="1"/>
    <n v="2"/>
    <n v="4"/>
    <n v="6"/>
    <n v="5"/>
    <n v="3"/>
    <n v="11"/>
    <n v="0"/>
  </r>
  <r>
    <n v="6646"/>
    <n v="1984"/>
    <n v="41"/>
    <x v="0"/>
    <x v="1"/>
    <x v="0"/>
    <n v="16529"/>
    <n v="1"/>
    <n v="0"/>
    <d v="2014-01-03T00:00:00"/>
    <n v="23"/>
    <n v="3"/>
    <n v="0"/>
    <n v="5"/>
    <n v="13"/>
    <n v="0"/>
    <n v="1"/>
    <n v="21"/>
    <n v="1.2704942827757276E-3"/>
    <s v="FishProducts"/>
    <n v="1"/>
    <n v="1"/>
    <n v="0"/>
    <n v="3"/>
    <n v="6"/>
    <n v="3"/>
    <n v="11"/>
    <n v="0"/>
  </r>
  <r>
    <n v="8070"/>
    <n v="1973"/>
    <n v="52"/>
    <x v="3"/>
    <x v="0"/>
    <x v="0"/>
    <n v="54222"/>
    <n v="0"/>
    <n v="1"/>
    <d v="2014-01-03T00:00:00"/>
    <n v="98"/>
    <n v="199"/>
    <n v="12"/>
    <n v="31"/>
    <n v="3"/>
    <n v="12"/>
    <n v="7"/>
    <n v="257"/>
    <n v="4.7397735236619819E-3"/>
    <s v="Wines"/>
    <n v="1"/>
    <n v="3"/>
    <n v="3"/>
    <n v="5"/>
    <n v="3"/>
    <n v="3"/>
    <n v="11"/>
    <n v="0"/>
  </r>
  <r>
    <n v="3286"/>
    <n v="1967"/>
    <n v="58"/>
    <x v="3"/>
    <x v="2"/>
    <x v="0"/>
    <n v="26642"/>
    <n v="1"/>
    <n v="0"/>
    <d v="2014-01-03T00:00:00"/>
    <n v="71"/>
    <n v="13"/>
    <n v="2"/>
    <n v="15"/>
    <n v="2"/>
    <n v="2"/>
    <n v="8"/>
    <n v="34"/>
    <n v="1.276180466931912E-3"/>
    <s v="MeatProducts"/>
    <n v="2"/>
    <n v="2"/>
    <n v="0"/>
    <n v="3"/>
    <n v="6"/>
    <n v="3"/>
    <n v="11"/>
    <n v="0"/>
  </r>
  <r>
    <n v="2948"/>
    <n v="1954"/>
    <n v="71"/>
    <x v="1"/>
    <x v="2"/>
    <x v="0"/>
    <n v="62637"/>
    <n v="0"/>
    <n v="1"/>
    <d v="2014-01-03T00:00:00"/>
    <n v="76"/>
    <n v="104"/>
    <n v="12"/>
    <n v="48"/>
    <n v="4"/>
    <n v="12"/>
    <n v="5"/>
    <n v="180"/>
    <n v="2.8737008477417499E-3"/>
    <s v="Wines"/>
    <n v="1"/>
    <n v="2"/>
    <n v="2"/>
    <n v="5"/>
    <n v="2"/>
    <n v="3"/>
    <n v="11"/>
    <n v="0"/>
  </r>
  <r>
    <n v="1584"/>
    <n v="1977"/>
    <n v="48"/>
    <x v="0"/>
    <x v="0"/>
    <x v="0"/>
    <n v="41443"/>
    <n v="1"/>
    <n v="0"/>
    <d v="2014-01-04T00:00:00"/>
    <n v="79"/>
    <n v="171"/>
    <n v="7"/>
    <n v="171"/>
    <n v="25"/>
    <n v="19"/>
    <n v="89"/>
    <n v="393"/>
    <n v="9.4829042299061361E-3"/>
    <s v="Wines"/>
    <n v="6"/>
    <n v="8"/>
    <n v="1"/>
    <n v="5"/>
    <n v="8"/>
    <n v="3"/>
    <n v="11"/>
    <n v="0"/>
  </r>
  <r>
    <n v="8159"/>
    <n v="1968"/>
    <n v="57"/>
    <x v="0"/>
    <x v="0"/>
    <x v="0"/>
    <n v="51287"/>
    <n v="1"/>
    <n v="1"/>
    <d v="2014-01-04T00:00:00"/>
    <n v="10"/>
    <n v="117"/>
    <n v="0"/>
    <n v="22"/>
    <n v="13"/>
    <n v="0"/>
    <n v="30"/>
    <n v="152"/>
    <n v="2.9637140015988457E-3"/>
    <s v="Wines"/>
    <n v="3"/>
    <n v="4"/>
    <n v="1"/>
    <n v="3"/>
    <n v="7"/>
    <n v="3"/>
    <n v="11"/>
    <n v="0"/>
  </r>
  <r>
    <n v="7007"/>
    <n v="1968"/>
    <n v="57"/>
    <x v="1"/>
    <x v="0"/>
    <x v="0"/>
    <n v="29543"/>
    <n v="2"/>
    <n v="0"/>
    <d v="2014-01-04T00:00:00"/>
    <n v="47"/>
    <n v="17"/>
    <n v="3"/>
    <n v="18"/>
    <n v="3"/>
    <n v="4"/>
    <n v="18"/>
    <n v="45"/>
    <n v="1.5232034661341097E-3"/>
    <s v="MeatProducts"/>
    <n v="2"/>
    <n v="3"/>
    <n v="1"/>
    <n v="2"/>
    <n v="7"/>
    <n v="3"/>
    <n v="11"/>
    <n v="0"/>
  </r>
  <r>
    <n v="3005"/>
    <n v="1992"/>
    <n v="33"/>
    <x v="0"/>
    <x v="3"/>
    <x v="0"/>
    <n v="83528"/>
    <n v="0"/>
    <n v="0"/>
    <d v="2014-01-05T00:00:00"/>
    <n v="7"/>
    <n v="530"/>
    <n v="117"/>
    <n v="678"/>
    <n v="134"/>
    <n v="44"/>
    <n v="147"/>
    <n v="1503"/>
    <n v="1.7993966095201611E-2"/>
    <s v="MeatProducts"/>
    <n v="1"/>
    <n v="4"/>
    <n v="10"/>
    <n v="8"/>
    <n v="1"/>
    <n v="3"/>
    <n v="11"/>
    <n v="1"/>
  </r>
  <r>
    <n v="6983"/>
    <n v="1950"/>
    <n v="75"/>
    <x v="1"/>
    <x v="2"/>
    <x v="0"/>
    <n v="38054"/>
    <n v="1"/>
    <n v="1"/>
    <d v="2014-01-05T00:00:00"/>
    <n v="24"/>
    <n v="23"/>
    <n v="2"/>
    <n v="17"/>
    <n v="2"/>
    <n v="1"/>
    <n v="0"/>
    <n v="45"/>
    <n v="1.182530088821149E-3"/>
    <s v="Wines"/>
    <n v="2"/>
    <n v="2"/>
    <n v="0"/>
    <n v="3"/>
    <n v="7"/>
    <n v="3"/>
    <n v="11"/>
    <n v="0"/>
  </r>
  <r>
    <n v="9937"/>
    <n v="1979"/>
    <n v="46"/>
    <x v="0"/>
    <x v="3"/>
    <x v="0"/>
    <n v="70337"/>
    <n v="0"/>
    <n v="0"/>
    <d v="2014-02-01T00:00:00"/>
    <n v="75"/>
    <n v="187"/>
    <n v="81"/>
    <n v="149"/>
    <n v="25"/>
    <n v="43"/>
    <n v="91"/>
    <n v="485"/>
    <n v="6.8953751226239392E-3"/>
    <s v="Wines"/>
    <n v="1"/>
    <n v="2"/>
    <n v="2"/>
    <n v="12"/>
    <n v="1"/>
    <n v="3"/>
    <n v="11"/>
    <n v="0"/>
  </r>
  <r>
    <n v="7732"/>
    <n v="1978"/>
    <n v="47"/>
    <x v="0"/>
    <x v="0"/>
    <x v="0"/>
    <n v="64813"/>
    <n v="1"/>
    <n v="0"/>
    <d v="2014-02-01T00:00:00"/>
    <n v="81"/>
    <n v="293"/>
    <n v="0"/>
    <n v="124"/>
    <n v="179"/>
    <n v="97"/>
    <n v="52"/>
    <n v="693"/>
    <n v="1.0692299384382762E-2"/>
    <s v="Wines"/>
    <n v="1"/>
    <n v="7"/>
    <n v="2"/>
    <n v="10"/>
    <n v="5"/>
    <n v="3"/>
    <n v="11"/>
    <n v="0"/>
  </r>
  <r>
    <n v="176"/>
    <n v="1980"/>
    <n v="45"/>
    <x v="2"/>
    <x v="3"/>
    <x v="0"/>
    <n v="67506"/>
    <n v="0"/>
    <n v="1"/>
    <d v="2014-02-01T00:00:00"/>
    <n v="73"/>
    <n v="90"/>
    <n v="38"/>
    <n v="67"/>
    <n v="33"/>
    <n v="36"/>
    <n v="67"/>
    <n v="264"/>
    <n v="3.9107634876899833E-3"/>
    <s v="Wines"/>
    <n v="1"/>
    <n v="4"/>
    <n v="1"/>
    <n v="6"/>
    <n v="3"/>
    <n v="3"/>
    <n v="11"/>
    <n v="0"/>
  </r>
  <r>
    <n v="498"/>
    <n v="1970"/>
    <n v="55"/>
    <x v="0"/>
    <x v="3"/>
    <x v="0"/>
    <n v="30015"/>
    <n v="1"/>
    <n v="0"/>
    <d v="2014-02-02T00:00:00"/>
    <n v="28"/>
    <n v="25"/>
    <n v="0"/>
    <n v="22"/>
    <n v="2"/>
    <n v="3"/>
    <n v="5"/>
    <n v="52"/>
    <n v="1.7324670997834416E-3"/>
    <s v="Wines"/>
    <n v="2"/>
    <n v="1"/>
    <n v="0"/>
    <n v="4"/>
    <n v="5"/>
    <n v="3"/>
    <n v="11"/>
    <n v="0"/>
  </r>
  <r>
    <n v="10981"/>
    <n v="1988"/>
    <n v="37"/>
    <x v="0"/>
    <x v="0"/>
    <x v="0"/>
    <n v="84219"/>
    <n v="0"/>
    <n v="0"/>
    <d v="2014-02-02T00:00:00"/>
    <n v="27"/>
    <n v="434"/>
    <n v="137"/>
    <n v="400"/>
    <n v="45"/>
    <n v="137"/>
    <n v="45"/>
    <n v="1153"/>
    <n v="1.369049739369976E-2"/>
    <s v="Wines"/>
    <n v="1"/>
    <n v="3"/>
    <n v="4"/>
    <n v="10"/>
    <n v="1"/>
    <n v="3"/>
    <n v="11"/>
    <n v="0"/>
  </r>
  <r>
    <n v="486"/>
    <n v="1988"/>
    <n v="37"/>
    <x v="0"/>
    <x v="0"/>
    <x v="0"/>
    <n v="84219"/>
    <n v="0"/>
    <n v="0"/>
    <d v="2014-02-02T00:00:00"/>
    <n v="27"/>
    <n v="434"/>
    <n v="137"/>
    <n v="400"/>
    <n v="45"/>
    <n v="137"/>
    <n v="45"/>
    <n v="1153"/>
    <n v="1.369049739369976E-2"/>
    <s v="Wines"/>
    <n v="1"/>
    <n v="3"/>
    <n v="4"/>
    <n v="10"/>
    <n v="1"/>
    <n v="3"/>
    <n v="11"/>
    <n v="0"/>
  </r>
  <r>
    <n v="2295"/>
    <n v="1954"/>
    <n v="71"/>
    <x v="3"/>
    <x v="0"/>
    <x v="0"/>
    <n v="62670"/>
    <n v="0"/>
    <n v="1"/>
    <d v="2014-02-02T00:00:00"/>
    <n v="57"/>
    <n v="539"/>
    <n v="30"/>
    <n v="92"/>
    <n v="80"/>
    <n v="46"/>
    <n v="38"/>
    <n v="787"/>
    <n v="1.2557842667943195E-2"/>
    <s v="Wines"/>
    <n v="1"/>
    <n v="5"/>
    <n v="3"/>
    <n v="13"/>
    <n v="3"/>
    <n v="3"/>
    <n v="11"/>
    <n v="0"/>
  </r>
  <r>
    <n v="5010"/>
    <n v="1988"/>
    <n v="37"/>
    <x v="0"/>
    <x v="3"/>
    <x v="0"/>
    <n v="25008"/>
    <n v="1"/>
    <n v="0"/>
    <d v="2014-02-02T00:00:00"/>
    <n v="72"/>
    <n v="2"/>
    <n v="8"/>
    <n v="8"/>
    <n v="6"/>
    <n v="1"/>
    <n v="9"/>
    <n v="25"/>
    <n v="9.9968010236724247E-4"/>
    <s v="GoldProds"/>
    <n v="2"/>
    <n v="1"/>
    <n v="0"/>
    <n v="3"/>
    <n v="8"/>
    <n v="3"/>
    <n v="11"/>
    <n v="0"/>
  </r>
  <r>
    <n v="3769"/>
    <n v="1972"/>
    <n v="53"/>
    <x v="3"/>
    <x v="1"/>
    <x v="0"/>
    <s v="NILL"/>
    <n v="1"/>
    <n v="0"/>
    <d v="2014-02-03T00:00:00"/>
    <n v="17"/>
    <n v="25"/>
    <n v="1"/>
    <n v="13"/>
    <n v="0"/>
    <n v="0"/>
    <n v="3"/>
    <n v="39"/>
    <e v="#VALUE!"/>
    <s v="Wines"/>
    <n v="1"/>
    <n v="1"/>
    <n v="0"/>
    <n v="3"/>
    <n v="7"/>
    <n v="3"/>
    <n v="11"/>
    <n v="0"/>
  </r>
  <r>
    <n v="10146"/>
    <n v="1972"/>
    <n v="53"/>
    <x v="3"/>
    <x v="1"/>
    <x v="0"/>
    <n v="38887"/>
    <n v="1"/>
    <n v="0"/>
    <d v="2014-02-03T00:00:00"/>
    <n v="17"/>
    <n v="25"/>
    <n v="1"/>
    <n v="13"/>
    <n v="0"/>
    <n v="0"/>
    <n v="3"/>
    <n v="39"/>
    <n v="1.0029058554272636E-3"/>
    <s v="Wines"/>
    <n v="1"/>
    <n v="1"/>
    <n v="0"/>
    <n v="3"/>
    <n v="7"/>
    <n v="3"/>
    <n v="11"/>
    <n v="0"/>
  </r>
  <r>
    <n v="11092"/>
    <n v="1961"/>
    <n v="64"/>
    <x v="0"/>
    <x v="0"/>
    <x v="0"/>
    <n v="27116"/>
    <n v="1"/>
    <n v="1"/>
    <d v="2014-02-03T00:00:00"/>
    <n v="78"/>
    <n v="12"/>
    <n v="1"/>
    <n v="21"/>
    <n v="2"/>
    <n v="2"/>
    <n v="3"/>
    <n v="38"/>
    <n v="1.4013866351969316E-3"/>
    <s v="MeatProducts"/>
    <n v="2"/>
    <n v="2"/>
    <n v="0"/>
    <n v="3"/>
    <n v="7"/>
    <n v="3"/>
    <n v="11"/>
    <n v="0"/>
  </r>
  <r>
    <n v="832"/>
    <n v="1966"/>
    <n v="59"/>
    <x v="3"/>
    <x v="1"/>
    <x v="0"/>
    <n v="65814"/>
    <n v="0"/>
    <n v="1"/>
    <d v="2014-02-03T00:00:00"/>
    <n v="90"/>
    <n v="561"/>
    <n v="14"/>
    <n v="113"/>
    <n v="10"/>
    <n v="14"/>
    <n v="35"/>
    <n v="712"/>
    <n v="1.0818366912814903E-2"/>
    <s v="Wines"/>
    <n v="3"/>
    <n v="8"/>
    <n v="2"/>
    <n v="10"/>
    <n v="5"/>
    <n v="3"/>
    <n v="11"/>
    <n v="0"/>
  </r>
  <r>
    <n v="4686"/>
    <n v="1962"/>
    <n v="63"/>
    <x v="3"/>
    <x v="4"/>
    <x v="0"/>
    <n v="82571"/>
    <n v="0"/>
    <n v="0"/>
    <d v="2014-02-04T00:00:00"/>
    <n v="28"/>
    <n v="861"/>
    <n v="31"/>
    <n v="558"/>
    <n v="62"/>
    <n v="95"/>
    <n v="79"/>
    <n v="1607"/>
    <n v="1.9462038730304828E-2"/>
    <s v="Wines"/>
    <n v="0"/>
    <n v="6"/>
    <n v="5"/>
    <n v="13"/>
    <n v="2"/>
    <n v="3"/>
    <n v="11"/>
    <n v="0"/>
  </r>
  <r>
    <n v="7723"/>
    <n v="1979"/>
    <n v="46"/>
    <x v="0"/>
    <x v="1"/>
    <x v="0"/>
    <n v="75507"/>
    <n v="0"/>
    <n v="0"/>
    <d v="2014-02-05T00:00:00"/>
    <n v="56"/>
    <n v="709"/>
    <n v="93"/>
    <n v="374"/>
    <n v="104"/>
    <n v="80"/>
    <n v="80"/>
    <n v="1360"/>
    <n v="1.8011575085753639E-2"/>
    <s v="Wines"/>
    <n v="1"/>
    <n v="8"/>
    <n v="6"/>
    <n v="6"/>
    <n v="3"/>
    <n v="3"/>
    <n v="11"/>
    <n v="0"/>
  </r>
  <r>
    <n v="6211"/>
    <n v="1976"/>
    <n v="49"/>
    <x v="3"/>
    <x v="1"/>
    <x v="0"/>
    <n v="37395"/>
    <n v="1"/>
    <n v="0"/>
    <d v="2014-02-05T00:00:00"/>
    <n v="47"/>
    <n v="18"/>
    <n v="0"/>
    <n v="9"/>
    <n v="0"/>
    <n v="1"/>
    <n v="11"/>
    <n v="28"/>
    <n v="7.4876320363684984E-4"/>
    <s v="Wines"/>
    <n v="1"/>
    <n v="1"/>
    <n v="0"/>
    <n v="3"/>
    <n v="6"/>
    <n v="3"/>
    <n v="11"/>
    <n v="0"/>
  </r>
  <r>
    <n v="2963"/>
    <n v="1979"/>
    <n v="46"/>
    <x v="0"/>
    <x v="1"/>
    <x v="0"/>
    <n v="75507"/>
    <n v="0"/>
    <n v="0"/>
    <d v="2014-02-05T00:00:00"/>
    <n v="56"/>
    <n v="709"/>
    <n v="93"/>
    <n v="374"/>
    <n v="104"/>
    <n v="80"/>
    <n v="80"/>
    <n v="1360"/>
    <n v="1.8011575085753639E-2"/>
    <s v="Wines"/>
    <n v="1"/>
    <n v="8"/>
    <n v="6"/>
    <n v="6"/>
    <n v="3"/>
    <n v="3"/>
    <n v="11"/>
    <n v="0"/>
  </r>
  <r>
    <n v="3091"/>
    <n v="1981"/>
    <n v="44"/>
    <x v="2"/>
    <x v="1"/>
    <x v="0"/>
    <n v="75774"/>
    <n v="1"/>
    <n v="0"/>
    <d v="2014-02-05T00:00:00"/>
    <n v="27"/>
    <n v="340"/>
    <n v="21"/>
    <n v="134"/>
    <n v="258"/>
    <n v="14"/>
    <n v="56"/>
    <n v="767"/>
    <n v="1.0122205505846332E-2"/>
    <s v="Wines"/>
    <n v="1"/>
    <n v="7"/>
    <n v="5"/>
    <n v="8"/>
    <n v="4"/>
    <n v="3"/>
    <n v="11"/>
    <n v="0"/>
  </r>
  <r>
    <n v="762"/>
    <n v="1981"/>
    <n v="44"/>
    <x v="2"/>
    <x v="1"/>
    <x v="0"/>
    <n v="75774"/>
    <n v="1"/>
    <n v="0"/>
    <d v="2014-02-05T00:00:00"/>
    <n v="27"/>
    <n v="340"/>
    <n v="21"/>
    <n v="134"/>
    <n v="258"/>
    <n v="14"/>
    <n v="56"/>
    <n v="767"/>
    <n v="1.0122205505846332E-2"/>
    <s v="Wines"/>
    <n v="1"/>
    <n v="7"/>
    <n v="5"/>
    <n v="8"/>
    <n v="4"/>
    <n v="3"/>
    <n v="11"/>
    <n v="0"/>
  </r>
  <r>
    <n v="3010"/>
    <n v="1989"/>
    <n v="36"/>
    <x v="1"/>
    <x v="1"/>
    <x v="0"/>
    <n v="88420"/>
    <n v="0"/>
    <n v="0"/>
    <d v="2014-02-05T00:00:00"/>
    <n v="87"/>
    <n v="957"/>
    <n v="153"/>
    <n v="612"/>
    <n v="99"/>
    <n v="95"/>
    <n v="153"/>
    <n v="1916"/>
    <n v="2.1669305586971273E-2"/>
    <s v="Wines"/>
    <n v="1"/>
    <n v="4"/>
    <n v="7"/>
    <n v="8"/>
    <n v="1"/>
    <n v="3"/>
    <n v="11"/>
    <n v="0"/>
  </r>
  <r>
    <n v="3107"/>
    <n v="1976"/>
    <n v="49"/>
    <x v="0"/>
    <x v="1"/>
    <x v="0"/>
    <n v="71322"/>
    <n v="0"/>
    <n v="1"/>
    <d v="2014-02-05T00:00:00"/>
    <n v="31"/>
    <n v="121"/>
    <n v="24"/>
    <n v="124"/>
    <n v="24"/>
    <n v="15"/>
    <n v="42"/>
    <n v="308"/>
    <n v="4.318443117130759E-3"/>
    <s v="MeatProducts"/>
    <n v="1"/>
    <n v="4"/>
    <n v="1"/>
    <n v="7"/>
    <n v="2"/>
    <n v="3"/>
    <n v="11"/>
    <n v="0"/>
  </r>
  <r>
    <n v="4790"/>
    <n v="1958"/>
    <n v="67"/>
    <x v="0"/>
    <x v="2"/>
    <x v="0"/>
    <n v="79803"/>
    <n v="0"/>
    <n v="1"/>
    <d v="2014-02-06T00:00:00"/>
    <n v="54"/>
    <n v="574"/>
    <n v="8"/>
    <n v="216"/>
    <n v="21"/>
    <n v="16"/>
    <n v="33"/>
    <n v="835"/>
    <n v="1.0463265792012831E-2"/>
    <s v="Wines"/>
    <n v="1"/>
    <n v="4"/>
    <n v="3"/>
    <n v="5"/>
    <n v="1"/>
    <n v="3"/>
    <n v="11"/>
    <n v="0"/>
  </r>
  <r>
    <n v="10509"/>
    <n v="1955"/>
    <n v="70"/>
    <x v="1"/>
    <x v="3"/>
    <x v="0"/>
    <n v="36927"/>
    <n v="1"/>
    <n v="1"/>
    <d v="2014-02-06T00:00:00"/>
    <n v="46"/>
    <n v="51"/>
    <n v="0"/>
    <n v="16"/>
    <n v="0"/>
    <n v="0"/>
    <n v="4"/>
    <n v="67"/>
    <n v="1.814390554336935E-3"/>
    <s v="Wines"/>
    <n v="2"/>
    <n v="3"/>
    <n v="0"/>
    <n v="3"/>
    <n v="8"/>
    <n v="3"/>
    <n v="11"/>
    <n v="0"/>
  </r>
  <r>
    <n v="11030"/>
    <n v="1976"/>
    <n v="49"/>
    <x v="1"/>
    <x v="0"/>
    <x v="0"/>
    <n v="33181"/>
    <n v="1"/>
    <n v="0"/>
    <d v="2014-03-01T00:00:00"/>
    <n v="90"/>
    <n v="9"/>
    <n v="0"/>
    <n v="3"/>
    <n v="0"/>
    <n v="0"/>
    <n v="4"/>
    <n v="12"/>
    <n v="3.6165275308158284E-4"/>
    <s v="Wines"/>
    <n v="1"/>
    <n v="1"/>
    <n v="0"/>
    <n v="2"/>
    <n v="6"/>
    <n v="3"/>
    <n v="11"/>
    <n v="0"/>
  </r>
  <r>
    <n v="8318"/>
    <n v="1979"/>
    <n v="46"/>
    <x v="0"/>
    <x v="1"/>
    <x v="0"/>
    <n v="90300"/>
    <n v="0"/>
    <n v="0"/>
    <d v="2014-03-01T00:00:00"/>
    <n v="7"/>
    <n v="594"/>
    <n v="134"/>
    <n v="786"/>
    <n v="33"/>
    <n v="134"/>
    <n v="57"/>
    <n v="1681"/>
    <n v="1.8615725359911406E-2"/>
    <s v="MeatProducts"/>
    <n v="0"/>
    <n v="5"/>
    <n v="6"/>
    <n v="8"/>
    <n v="1"/>
    <n v="3"/>
    <n v="11"/>
    <n v="0"/>
  </r>
  <r>
    <n v="3308"/>
    <n v="1952"/>
    <n v="73"/>
    <x v="0"/>
    <x v="0"/>
    <x v="0"/>
    <n v="35704"/>
    <n v="1"/>
    <n v="1"/>
    <d v="2014-03-01T00:00:00"/>
    <n v="54"/>
    <n v="30"/>
    <n v="9"/>
    <n v="12"/>
    <n v="2"/>
    <n v="11"/>
    <n v="30"/>
    <n v="64"/>
    <n v="1.7925162446784674E-3"/>
    <s v="Wines"/>
    <n v="3"/>
    <n v="2"/>
    <n v="0"/>
    <n v="4"/>
    <n v="4"/>
    <n v="3"/>
    <n v="11"/>
    <n v="0"/>
  </r>
  <r>
    <n v="10286"/>
    <n v="1962"/>
    <n v="63"/>
    <x v="0"/>
    <x v="0"/>
    <x v="0"/>
    <n v="83715"/>
    <n v="0"/>
    <n v="0"/>
    <d v="2014-03-02T00:00:00"/>
    <n v="2"/>
    <n v="318"/>
    <n v="8"/>
    <n v="407"/>
    <n v="150"/>
    <n v="35"/>
    <n v="8"/>
    <n v="918"/>
    <n v="1.0965776742519261E-2"/>
    <s v="MeatProducts"/>
    <n v="1"/>
    <n v="2"/>
    <n v="8"/>
    <n v="13"/>
    <n v="0"/>
    <n v="3"/>
    <n v="11"/>
    <n v="0"/>
  </r>
  <r>
    <n v="8375"/>
    <n v="1968"/>
    <n v="57"/>
    <x v="3"/>
    <x v="0"/>
    <x v="0"/>
    <n v="55954"/>
    <n v="0"/>
    <n v="1"/>
    <d v="2014-03-03T00:00:00"/>
    <n v="63"/>
    <n v="447"/>
    <n v="0"/>
    <n v="28"/>
    <n v="0"/>
    <n v="0"/>
    <n v="43"/>
    <n v="475"/>
    <n v="8.489116059620402E-3"/>
    <s v="Wines"/>
    <n v="3"/>
    <n v="8"/>
    <n v="2"/>
    <n v="6"/>
    <n v="7"/>
    <n v="3"/>
    <n v="11"/>
    <n v="0"/>
  </r>
  <r>
    <n v="2416"/>
    <n v="1969"/>
    <n v="56"/>
    <x v="3"/>
    <x v="3"/>
    <x v="0"/>
    <n v="66582"/>
    <n v="0"/>
    <n v="0"/>
    <d v="2014-03-03T00:00:00"/>
    <n v="83"/>
    <n v="789"/>
    <n v="25"/>
    <n v="420"/>
    <n v="16"/>
    <n v="38"/>
    <n v="0"/>
    <n v="1288"/>
    <n v="1.9344567600853083E-2"/>
    <s v="Wines"/>
    <n v="1"/>
    <n v="2"/>
    <n v="8"/>
    <n v="9"/>
    <n v="1"/>
    <n v="3"/>
    <n v="11"/>
    <n v="0"/>
  </r>
  <r>
    <n v="7408"/>
    <n v="1952"/>
    <n v="73"/>
    <x v="3"/>
    <x v="0"/>
    <x v="0"/>
    <n v="54549"/>
    <n v="0"/>
    <n v="1"/>
    <d v="2014-03-03T00:00:00"/>
    <n v="8"/>
    <n v="216"/>
    <n v="2"/>
    <n v="6"/>
    <n v="0"/>
    <n v="0"/>
    <n v="9"/>
    <n v="224"/>
    <n v="4.1063997506828719E-3"/>
    <s v="Wines"/>
    <n v="2"/>
    <n v="5"/>
    <n v="1"/>
    <n v="4"/>
    <n v="7"/>
    <n v="3"/>
    <n v="11"/>
    <n v="0"/>
  </r>
  <r>
    <n v="5756"/>
    <n v="1983"/>
    <n v="42"/>
    <x v="0"/>
    <x v="1"/>
    <x v="0"/>
    <n v="39453"/>
    <n v="1"/>
    <n v="0"/>
    <d v="2014-03-04T00:00:00"/>
    <n v="64"/>
    <n v="46"/>
    <n v="0"/>
    <n v="7"/>
    <n v="0"/>
    <n v="0"/>
    <n v="2"/>
    <n v="53"/>
    <n v="1.343370592857324E-3"/>
    <s v="Wines"/>
    <n v="2"/>
    <n v="2"/>
    <n v="0"/>
    <n v="3"/>
    <n v="6"/>
    <n v="3"/>
    <n v="11"/>
    <n v="0"/>
  </r>
  <r>
    <n v="2613"/>
    <n v="1960"/>
    <n v="65"/>
    <x v="1"/>
    <x v="0"/>
    <x v="0"/>
    <n v="54197"/>
    <n v="0"/>
    <n v="1"/>
    <d v="2014-03-04T00:00:00"/>
    <n v="16"/>
    <n v="162"/>
    <n v="6"/>
    <n v="37"/>
    <n v="6"/>
    <n v="13"/>
    <n v="13"/>
    <n v="224"/>
    <n v="4.1330700961307821E-3"/>
    <s v="Wines"/>
    <n v="2"/>
    <n v="1"/>
    <n v="3"/>
    <n v="6"/>
    <n v="1"/>
    <n v="3"/>
    <n v="11"/>
    <n v="0"/>
  </r>
  <r>
    <n v="10164"/>
    <n v="1958"/>
    <n v="67"/>
    <x v="0"/>
    <x v="3"/>
    <x v="0"/>
    <n v="94472"/>
    <n v="0"/>
    <n v="1"/>
    <d v="2014-03-04T00:00:00"/>
    <n v="75"/>
    <n v="1017"/>
    <n v="33"/>
    <n v="417"/>
    <n v="108"/>
    <n v="100"/>
    <n v="16"/>
    <n v="1675"/>
    <n v="1.7730121094080786E-2"/>
    <s v="Wines"/>
    <n v="1"/>
    <n v="5"/>
    <n v="5"/>
    <n v="5"/>
    <n v="5"/>
    <n v="3"/>
    <n v="11"/>
    <n v="0"/>
  </r>
  <r>
    <n v="5577"/>
    <n v="1983"/>
    <n v="42"/>
    <x v="0"/>
    <x v="1"/>
    <x v="0"/>
    <n v="43776"/>
    <n v="1"/>
    <n v="0"/>
    <d v="2014-03-05T00:00:00"/>
    <n v="77"/>
    <n v="8"/>
    <n v="0"/>
    <n v="9"/>
    <n v="2"/>
    <n v="1"/>
    <n v="3"/>
    <n v="20"/>
    <n v="4.5687134502923974E-4"/>
    <s v="MeatProducts"/>
    <n v="1"/>
    <n v="1"/>
    <n v="0"/>
    <n v="2"/>
    <n v="6"/>
    <n v="3"/>
    <n v="11"/>
    <n v="0"/>
  </r>
  <r>
    <n v="6428"/>
    <n v="1950"/>
    <n v="75"/>
    <x v="3"/>
    <x v="4"/>
    <x v="0"/>
    <n v="76842"/>
    <n v="0"/>
    <n v="0"/>
    <d v="2014-03-05T00:00:00"/>
    <n v="37"/>
    <n v="605"/>
    <n v="10"/>
    <n v="345"/>
    <n v="84"/>
    <n v="54"/>
    <n v="32"/>
    <n v="1098"/>
    <n v="1.4289060669946124E-2"/>
    <s v="Wines"/>
    <n v="1"/>
    <n v="1"/>
    <n v="8"/>
    <n v="7"/>
    <n v="0"/>
    <n v="3"/>
    <n v="11"/>
    <n v="0"/>
  </r>
  <r>
    <n v="6255"/>
    <n v="1952"/>
    <n v="73"/>
    <x v="1"/>
    <x v="1"/>
    <x v="0"/>
    <n v="70545"/>
    <n v="0"/>
    <n v="1"/>
    <d v="2014-03-06T00:00:00"/>
    <n v="29"/>
    <n v="138"/>
    <n v="39"/>
    <n v="63"/>
    <n v="55"/>
    <n v="18"/>
    <n v="21"/>
    <n v="313"/>
    <n v="4.4368842582748601E-3"/>
    <s v="Wines"/>
    <n v="1"/>
    <n v="4"/>
    <n v="1"/>
    <n v="7"/>
    <n v="2"/>
    <n v="3"/>
    <n v="11"/>
    <n v="0"/>
  </r>
  <r>
    <n v="6892"/>
    <n v="1968"/>
    <n v="57"/>
    <x v="0"/>
    <x v="2"/>
    <x v="0"/>
    <n v="61671"/>
    <n v="0"/>
    <n v="1"/>
    <d v="2014-03-06T00:00:00"/>
    <n v="23"/>
    <n v="641"/>
    <n v="7"/>
    <n v="56"/>
    <n v="0"/>
    <n v="0"/>
    <n v="28"/>
    <n v="704"/>
    <n v="1.1415414051985536E-2"/>
    <s v="Wines"/>
    <n v="8"/>
    <n v="10"/>
    <n v="4"/>
    <n v="6"/>
    <n v="8"/>
    <n v="3"/>
    <n v="11"/>
    <n v="0"/>
  </r>
  <r>
    <n v="2564"/>
    <n v="1953"/>
    <n v="72"/>
    <x v="0"/>
    <x v="1"/>
    <x v="0"/>
    <n v="61278"/>
    <n v="0"/>
    <n v="1"/>
    <d v="2014-04-01T00:00:00"/>
    <n v="87"/>
    <n v="111"/>
    <n v="3"/>
    <n v="28"/>
    <n v="2"/>
    <n v="6"/>
    <n v="15"/>
    <n v="150"/>
    <n v="2.4478605698619407E-3"/>
    <s v="Wines"/>
    <n v="2"/>
    <n v="3"/>
    <n v="1"/>
    <n v="4"/>
    <n v="6"/>
    <n v="3"/>
    <n v="11"/>
    <n v="0"/>
  </r>
  <r>
    <n v="6534"/>
    <n v="1974"/>
    <n v="51"/>
    <x v="0"/>
    <x v="1"/>
    <x v="0"/>
    <n v="47889"/>
    <n v="1"/>
    <n v="0"/>
    <d v="2014-04-01T00:00:00"/>
    <n v="94"/>
    <n v="29"/>
    <n v="0"/>
    <n v="29"/>
    <n v="0"/>
    <n v="5"/>
    <n v="4"/>
    <n v="63"/>
    <n v="1.3155421913174216E-3"/>
    <s v="Wines"/>
    <n v="1"/>
    <n v="2"/>
    <n v="0"/>
    <n v="3"/>
    <n v="5"/>
    <n v="3"/>
    <n v="11"/>
    <n v="0"/>
  </r>
  <r>
    <n v="3066"/>
    <n v="1975"/>
    <n v="50"/>
    <x v="3"/>
    <x v="1"/>
    <x v="0"/>
    <n v="61905"/>
    <n v="0"/>
    <n v="1"/>
    <d v="2014-04-02T00:00:00"/>
    <n v="2"/>
    <n v="167"/>
    <n v="0"/>
    <n v="43"/>
    <n v="6"/>
    <n v="2"/>
    <n v="13"/>
    <n v="218"/>
    <n v="3.5215249172118571E-3"/>
    <s v="Wines"/>
    <n v="2"/>
    <n v="4"/>
    <n v="2"/>
    <n v="4"/>
    <n v="5"/>
    <n v="3"/>
    <n v="11"/>
    <n v="0"/>
  </r>
  <r>
    <n v="4877"/>
    <n v="1973"/>
    <n v="52"/>
    <x v="1"/>
    <x v="0"/>
    <x v="0"/>
    <n v="38576"/>
    <n v="0"/>
    <n v="1"/>
    <d v="2014-04-03T00:00:00"/>
    <n v="2"/>
    <n v="34"/>
    <n v="0"/>
    <n v="7"/>
    <n v="0"/>
    <n v="0"/>
    <n v="0"/>
    <n v="41"/>
    <n v="1.0628369970966404E-3"/>
    <s v="Wines"/>
    <n v="1"/>
    <n v="1"/>
    <n v="0"/>
    <n v="3"/>
    <n v="7"/>
    <n v="3"/>
    <n v="11"/>
    <n v="0"/>
  </r>
  <r>
    <n v="2875"/>
    <n v="1978"/>
    <n v="47"/>
    <x v="0"/>
    <x v="0"/>
    <x v="0"/>
    <n v="67023"/>
    <n v="0"/>
    <n v="0"/>
    <d v="2014-04-03T00:00:00"/>
    <n v="93"/>
    <n v="444"/>
    <n v="44"/>
    <n v="382"/>
    <n v="11"/>
    <n v="8"/>
    <n v="17"/>
    <n v="889"/>
    <n v="1.3264103367500708E-2"/>
    <s v="Wines"/>
    <n v="1"/>
    <n v="3"/>
    <n v="7"/>
    <n v="13"/>
    <n v="2"/>
    <n v="3"/>
    <n v="11"/>
    <n v="0"/>
  </r>
  <r>
    <n v="902"/>
    <n v="1980"/>
    <n v="45"/>
    <x v="0"/>
    <x v="1"/>
    <x v="0"/>
    <n v="62994"/>
    <n v="1"/>
    <n v="0"/>
    <d v="2014-04-03T00:00:00"/>
    <n v="74"/>
    <n v="224"/>
    <n v="12"/>
    <n v="48"/>
    <n v="4"/>
    <n v="12"/>
    <n v="12"/>
    <n v="300"/>
    <n v="4.7623583198399847E-3"/>
    <s v="Wines"/>
    <n v="1"/>
    <n v="6"/>
    <n v="2"/>
    <n v="4"/>
    <n v="6"/>
    <n v="3"/>
    <n v="11"/>
    <n v="0"/>
  </r>
  <r>
    <n v="641"/>
    <n v="1967"/>
    <n v="58"/>
    <x v="0"/>
    <x v="3"/>
    <x v="0"/>
    <n v="52074"/>
    <n v="0"/>
    <n v="1"/>
    <d v="2014-04-04T00:00:00"/>
    <n v="77"/>
    <n v="59"/>
    <n v="0"/>
    <n v="12"/>
    <n v="0"/>
    <n v="0"/>
    <n v="48"/>
    <n v="71"/>
    <n v="1.363444329223797E-3"/>
    <s v="Wines"/>
    <n v="1"/>
    <n v="2"/>
    <n v="2"/>
    <n v="2"/>
    <n v="4"/>
    <n v="3"/>
    <n v="11"/>
    <n v="0"/>
  </r>
  <r>
    <n v="738"/>
    <n v="1981"/>
    <n v="44"/>
    <x v="2"/>
    <x v="3"/>
    <x v="0"/>
    <n v="42395"/>
    <n v="1"/>
    <n v="1"/>
    <d v="2014-04-04T00:00:00"/>
    <n v="35"/>
    <n v="48"/>
    <n v="13"/>
    <n v="57"/>
    <n v="24"/>
    <n v="15"/>
    <n v="25"/>
    <n v="157"/>
    <n v="3.7032668946809766E-3"/>
    <s v="MeatProducts"/>
    <n v="4"/>
    <n v="3"/>
    <n v="1"/>
    <n v="4"/>
    <n v="7"/>
    <n v="3"/>
    <n v="11"/>
    <n v="0"/>
  </r>
  <r>
    <n v="2669"/>
    <n v="1993"/>
    <n v="32"/>
    <x v="0"/>
    <x v="3"/>
    <x v="0"/>
    <n v="74293"/>
    <n v="0"/>
    <n v="0"/>
    <d v="2014-04-05T00:00:00"/>
    <n v="66"/>
    <n v="375"/>
    <n v="152"/>
    <n v="335"/>
    <n v="93"/>
    <n v="91"/>
    <n v="81"/>
    <n v="1046"/>
    <n v="1.4079388367679324E-2"/>
    <s v="Wines"/>
    <n v="1"/>
    <n v="5"/>
    <n v="4"/>
    <n v="6"/>
    <n v="2"/>
    <n v="3"/>
    <n v="11"/>
    <n v="0"/>
  </r>
  <r>
    <n v="5987"/>
    <n v="1989"/>
    <n v="36"/>
    <x v="2"/>
    <x v="1"/>
    <x v="0"/>
    <n v="10404"/>
    <n v="1"/>
    <n v="0"/>
    <d v="2014-04-05T00:00:00"/>
    <n v="52"/>
    <n v="2"/>
    <n v="2"/>
    <n v="11"/>
    <n v="10"/>
    <n v="6"/>
    <n v="12"/>
    <n v="31"/>
    <n v="2.9796232218377546E-3"/>
    <s v="GoldProds"/>
    <n v="2"/>
    <n v="1"/>
    <n v="0"/>
    <n v="4"/>
    <n v="5"/>
    <n v="3"/>
    <n v="11"/>
    <n v="0"/>
  </r>
  <r>
    <n v="4988"/>
    <n v="1948"/>
    <n v="77"/>
    <x v="3"/>
    <x v="0"/>
    <x v="0"/>
    <n v="34469"/>
    <n v="1"/>
    <n v="1"/>
    <d v="2014-04-05T00:00:00"/>
    <n v="58"/>
    <n v="19"/>
    <n v="6"/>
    <n v="20"/>
    <n v="0"/>
    <n v="5"/>
    <n v="12"/>
    <n v="50"/>
    <n v="1.4505787809335924E-3"/>
    <s v="MeatProducts"/>
    <n v="3"/>
    <n v="1"/>
    <n v="1"/>
    <n v="4"/>
    <n v="4"/>
    <n v="3"/>
    <n v="11"/>
    <n v="0"/>
  </r>
  <r>
    <n v="10037"/>
    <n v="1993"/>
    <n v="32"/>
    <x v="0"/>
    <x v="3"/>
    <x v="0"/>
    <n v="74293"/>
    <n v="0"/>
    <n v="0"/>
    <d v="2014-04-05T00:00:00"/>
    <n v="66"/>
    <n v="375"/>
    <n v="152"/>
    <n v="335"/>
    <n v="93"/>
    <n v="91"/>
    <n v="81"/>
    <n v="1046"/>
    <n v="1.4079388367679324E-2"/>
    <s v="Wines"/>
    <n v="1"/>
    <n v="5"/>
    <n v="4"/>
    <n v="6"/>
    <n v="2"/>
    <n v="3"/>
    <n v="11"/>
    <n v="0"/>
  </r>
  <r>
    <n v="7788"/>
    <n v="1983"/>
    <n v="42"/>
    <x v="3"/>
    <x v="0"/>
    <x v="0"/>
    <n v="23536"/>
    <n v="1"/>
    <n v="0"/>
    <d v="2014-04-06T00:00:00"/>
    <n v="53"/>
    <n v="6"/>
    <n v="0"/>
    <n v="3"/>
    <n v="0"/>
    <n v="0"/>
    <n v="1"/>
    <n v="9"/>
    <n v="3.823929299796057E-4"/>
    <s v="Wines"/>
    <n v="1"/>
    <n v="0"/>
    <n v="0"/>
    <n v="3"/>
    <n v="3"/>
    <n v="3"/>
    <n v="11"/>
    <n v="0"/>
  </r>
  <r>
    <n v="8182"/>
    <n v="1984"/>
    <n v="41"/>
    <x v="0"/>
    <x v="0"/>
    <x v="0"/>
    <n v="23228"/>
    <n v="1"/>
    <n v="0"/>
    <d v="2014-05-01T00:00:00"/>
    <n v="91"/>
    <n v="53"/>
    <n v="3"/>
    <n v="49"/>
    <n v="7"/>
    <n v="4"/>
    <n v="5"/>
    <n v="116"/>
    <n v="4.9939727914585846E-3"/>
    <s v="Wines"/>
    <n v="4"/>
    <n v="3"/>
    <n v="0"/>
    <n v="4"/>
    <n v="8"/>
    <n v="3"/>
    <n v="11"/>
    <n v="0"/>
  </r>
  <r>
    <n v="1158"/>
    <n v="1966"/>
    <n v="59"/>
    <x v="0"/>
    <x v="2"/>
    <x v="0"/>
    <n v="48877"/>
    <n v="0"/>
    <n v="1"/>
    <d v="2014-05-01T00:00:00"/>
    <n v="27"/>
    <n v="102"/>
    <n v="1"/>
    <n v="15"/>
    <n v="2"/>
    <n v="0"/>
    <n v="24"/>
    <n v="120"/>
    <n v="2.4551425005626369E-3"/>
    <s v="Wines"/>
    <n v="1"/>
    <n v="3"/>
    <n v="0"/>
    <n v="4"/>
    <n v="7"/>
    <n v="3"/>
    <n v="11"/>
    <n v="0"/>
  </r>
  <r>
    <n v="10680"/>
    <n v="1986"/>
    <n v="39"/>
    <x v="0"/>
    <x v="1"/>
    <x v="0"/>
    <n v="33235"/>
    <n v="1"/>
    <n v="0"/>
    <d v="2014-05-02T00:00:00"/>
    <n v="71"/>
    <n v="45"/>
    <n v="0"/>
    <n v="16"/>
    <n v="2"/>
    <n v="1"/>
    <n v="6"/>
    <n v="64"/>
    <n v="1.9256807582367986E-3"/>
    <s v="Wines"/>
    <n v="1"/>
    <n v="3"/>
    <n v="0"/>
    <n v="3"/>
    <n v="7"/>
    <n v="3"/>
    <n v="11"/>
    <n v="0"/>
  </r>
  <r>
    <n v="7861"/>
    <n v="1952"/>
    <n v="73"/>
    <x v="1"/>
    <x v="0"/>
    <x v="0"/>
    <n v="77027"/>
    <n v="0"/>
    <n v="1"/>
    <d v="2014-05-02T00:00:00"/>
    <n v="23"/>
    <n v="820"/>
    <n v="57"/>
    <n v="242"/>
    <n v="45"/>
    <n v="0"/>
    <n v="11"/>
    <n v="1164"/>
    <n v="1.5111584249678685E-2"/>
    <s v="Wines"/>
    <n v="2"/>
    <n v="8"/>
    <n v="3"/>
    <n v="6"/>
    <n v="4"/>
    <n v="3"/>
    <n v="11"/>
    <n v="0"/>
  </r>
  <r>
    <n v="10469"/>
    <n v="1981"/>
    <n v="44"/>
    <x v="0"/>
    <x v="1"/>
    <x v="0"/>
    <n v="88325"/>
    <n v="0"/>
    <n v="0"/>
    <d v="2014-05-02T00:00:00"/>
    <n v="42"/>
    <n v="519"/>
    <n v="71"/>
    <n v="860"/>
    <n v="93"/>
    <n v="27"/>
    <n v="53"/>
    <n v="1570"/>
    <n v="1.7775261817152561E-2"/>
    <s v="MeatProducts"/>
    <n v="1"/>
    <n v="6"/>
    <n v="2"/>
    <n v="9"/>
    <n v="2"/>
    <n v="3"/>
    <n v="11"/>
    <n v="0"/>
  </r>
  <r>
    <n v="6963"/>
    <n v="1947"/>
    <n v="78"/>
    <x v="0"/>
    <x v="3"/>
    <x v="0"/>
    <n v="77457"/>
    <n v="0"/>
    <n v="0"/>
    <d v="2014-05-03T00:00:00"/>
    <n v="85"/>
    <n v="675"/>
    <n v="11"/>
    <n v="400"/>
    <n v="15"/>
    <n v="45"/>
    <n v="11"/>
    <n v="1146"/>
    <n v="1.4795305782563229E-2"/>
    <s v="Wines"/>
    <n v="1"/>
    <n v="2"/>
    <n v="5"/>
    <n v="10"/>
    <n v="1"/>
    <n v="3"/>
    <n v="11"/>
    <n v="0"/>
  </r>
  <r>
    <n v="4676"/>
    <n v="1951"/>
    <n v="74"/>
    <x v="1"/>
    <x v="4"/>
    <x v="0"/>
    <n v="73705"/>
    <n v="0"/>
    <n v="2"/>
    <d v="2014-05-03T00:00:00"/>
    <n v="86"/>
    <n v="612"/>
    <n v="91"/>
    <n v="520"/>
    <n v="258"/>
    <n v="107"/>
    <n v="107"/>
    <n v="1588"/>
    <n v="2.1545349704904689E-2"/>
    <s v="Wines"/>
    <n v="2"/>
    <n v="9"/>
    <n v="6"/>
    <n v="8"/>
    <n v="5"/>
    <n v="3"/>
    <n v="11"/>
    <n v="0"/>
  </r>
  <r>
    <n v="9362"/>
    <n v="1965"/>
    <n v="60"/>
    <x v="0"/>
    <x v="3"/>
    <x v="0"/>
    <n v="69263"/>
    <n v="0"/>
    <n v="1"/>
    <d v="2014-05-03T00:00:00"/>
    <n v="14"/>
    <n v="492"/>
    <n v="5"/>
    <n v="32"/>
    <n v="13"/>
    <n v="5"/>
    <n v="21"/>
    <n v="547"/>
    <n v="7.8974344166438063E-3"/>
    <s v="Wines"/>
    <n v="1"/>
    <n v="9"/>
    <n v="1"/>
    <n v="7"/>
    <n v="6"/>
    <n v="3"/>
    <n v="11"/>
    <n v="0"/>
  </r>
  <r>
    <n v="8746"/>
    <n v="1989"/>
    <n v="36"/>
    <x v="0"/>
    <x v="0"/>
    <x v="0"/>
    <n v="75433"/>
    <n v="1"/>
    <n v="0"/>
    <d v="2014-05-04T00:00:00"/>
    <n v="28"/>
    <n v="800"/>
    <n v="0"/>
    <n v="297"/>
    <n v="0"/>
    <n v="34"/>
    <n v="57"/>
    <n v="1131"/>
    <n v="1.4993437885275676E-2"/>
    <s v="Wines"/>
    <n v="2"/>
    <n v="2"/>
    <n v="5"/>
    <n v="10"/>
    <n v="6"/>
    <n v="3"/>
    <n v="11"/>
    <n v="0"/>
  </r>
  <r>
    <n v="8737"/>
    <n v="1978"/>
    <n v="47"/>
    <x v="0"/>
    <x v="2"/>
    <x v="0"/>
    <n v="55563"/>
    <n v="0"/>
    <n v="1"/>
    <d v="2014-05-04T00:00:00"/>
    <n v="22"/>
    <n v="29"/>
    <n v="1"/>
    <n v="9"/>
    <n v="2"/>
    <n v="0"/>
    <n v="2"/>
    <n v="41"/>
    <n v="7.3790112124975254E-4"/>
    <s v="Wines"/>
    <n v="1"/>
    <n v="2"/>
    <n v="0"/>
    <n v="3"/>
    <n v="3"/>
    <n v="3"/>
    <n v="11"/>
    <n v="0"/>
  </r>
  <r>
    <n v="3194"/>
    <n v="1974"/>
    <n v="51"/>
    <x v="3"/>
    <x v="3"/>
    <x v="0"/>
    <n v="71466"/>
    <n v="0"/>
    <n v="0"/>
    <d v="2014-05-04T00:00:00"/>
    <n v="86"/>
    <n v="412"/>
    <n v="12"/>
    <n v="546"/>
    <n v="78"/>
    <n v="182"/>
    <n v="0"/>
    <n v="1230"/>
    <n v="1.7210981445722442E-2"/>
    <s v="MeatProducts"/>
    <n v="1"/>
    <n v="4"/>
    <n v="4"/>
    <n v="10"/>
    <n v="1"/>
    <n v="3"/>
    <n v="11"/>
    <n v="0"/>
  </r>
  <r>
    <n v="1446"/>
    <n v="1956"/>
    <n v="69"/>
    <x v="1"/>
    <x v="3"/>
    <x v="0"/>
    <n v="86424"/>
    <n v="0"/>
    <n v="0"/>
    <d v="2014-05-04T00:00:00"/>
    <n v="12"/>
    <n v="387"/>
    <n v="68"/>
    <n v="569"/>
    <n v="89"/>
    <n v="45"/>
    <n v="68"/>
    <n v="1158"/>
    <n v="1.3399055817828381E-2"/>
    <s v="MeatProducts"/>
    <n v="1"/>
    <n v="6"/>
    <n v="9"/>
    <n v="12"/>
    <n v="1"/>
    <n v="3"/>
    <n v="11"/>
    <n v="0"/>
  </r>
  <r>
    <n v="5545"/>
    <n v="1972"/>
    <n v="53"/>
    <x v="3"/>
    <x v="0"/>
    <x v="0"/>
    <n v="78075"/>
    <n v="0"/>
    <n v="0"/>
    <d v="2014-05-04T00:00:00"/>
    <n v="72"/>
    <n v="572"/>
    <n v="8"/>
    <n v="259"/>
    <n v="34"/>
    <n v="35"/>
    <n v="80"/>
    <n v="908"/>
    <n v="1.1629843099583734E-2"/>
    <s v="Wines"/>
    <n v="1"/>
    <n v="3"/>
    <n v="5"/>
    <n v="5"/>
    <n v="1"/>
    <n v="3"/>
    <n v="11"/>
    <n v="0"/>
  </r>
  <r>
    <n v="202"/>
    <n v="1948"/>
    <n v="77"/>
    <x v="3"/>
    <x v="4"/>
    <x v="0"/>
    <n v="82032"/>
    <n v="0"/>
    <n v="0"/>
    <d v="2014-05-04T00:00:00"/>
    <n v="54"/>
    <n v="332"/>
    <n v="194"/>
    <n v="377"/>
    <n v="149"/>
    <n v="125"/>
    <n v="57"/>
    <n v="1177"/>
    <n v="1.4348059293934075E-2"/>
    <s v="MeatProducts"/>
    <n v="0"/>
    <n v="4"/>
    <n v="6"/>
    <n v="7"/>
    <n v="1"/>
    <n v="3"/>
    <n v="11"/>
    <n v="0"/>
  </r>
  <r>
    <n v="1131"/>
    <n v="1967"/>
    <n v="58"/>
    <x v="3"/>
    <x v="3"/>
    <x v="0"/>
    <n v="52569"/>
    <n v="0"/>
    <n v="1"/>
    <d v="2014-05-04T00:00:00"/>
    <n v="54"/>
    <n v="85"/>
    <n v="0"/>
    <n v="3"/>
    <n v="0"/>
    <n v="0"/>
    <n v="7"/>
    <n v="88"/>
    <n v="1.6739903745553464E-3"/>
    <s v="Wines"/>
    <n v="1"/>
    <n v="2"/>
    <n v="0"/>
    <n v="4"/>
    <n v="3"/>
    <n v="3"/>
    <n v="11"/>
    <n v="0"/>
  </r>
  <r>
    <n v="10500"/>
    <n v="1984"/>
    <n v="41"/>
    <x v="0"/>
    <x v="0"/>
    <x v="0"/>
    <n v="31761"/>
    <n v="1"/>
    <n v="0"/>
    <d v="2014-05-04T00:00:00"/>
    <n v="96"/>
    <n v="19"/>
    <n v="1"/>
    <n v="20"/>
    <n v="16"/>
    <n v="14"/>
    <n v="28"/>
    <n v="70"/>
    <n v="2.2039608324674917E-3"/>
    <s v="GoldProds"/>
    <n v="2"/>
    <n v="3"/>
    <n v="0"/>
    <n v="4"/>
    <n v="5"/>
    <n v="3"/>
    <n v="11"/>
    <n v="0"/>
  </r>
  <r>
    <n v="9589"/>
    <n v="1948"/>
    <n v="77"/>
    <x v="3"/>
    <x v="4"/>
    <x v="0"/>
    <n v="82032"/>
    <n v="0"/>
    <n v="0"/>
    <d v="2014-05-04T00:00:00"/>
    <n v="54"/>
    <n v="332"/>
    <n v="194"/>
    <n v="377"/>
    <n v="149"/>
    <n v="125"/>
    <n v="57"/>
    <n v="1177"/>
    <n v="1.4348059293934075E-2"/>
    <s v="MeatProducts"/>
    <n v="0"/>
    <n v="4"/>
    <n v="6"/>
    <n v="7"/>
    <n v="1"/>
    <n v="3"/>
    <n v="11"/>
    <n v="0"/>
  </r>
  <r>
    <n v="10420"/>
    <n v="1955"/>
    <n v="70"/>
    <x v="1"/>
    <x v="2"/>
    <x v="0"/>
    <n v="46390"/>
    <n v="0"/>
    <n v="1"/>
    <d v="2014-05-05T00:00:00"/>
    <n v="56"/>
    <n v="95"/>
    <n v="14"/>
    <n v="64"/>
    <n v="2"/>
    <n v="9"/>
    <n v="38"/>
    <n v="184"/>
    <n v="3.9663720629446002E-3"/>
    <s v="Wines"/>
    <n v="1"/>
    <n v="4"/>
    <n v="2"/>
    <n v="3"/>
    <n v="7"/>
    <n v="3"/>
    <n v="11"/>
    <n v="0"/>
  </r>
  <r>
    <n v="7411"/>
    <n v="1964"/>
    <n v="61"/>
    <x v="3"/>
    <x v="0"/>
    <x v="0"/>
    <n v="31686"/>
    <n v="1"/>
    <n v="1"/>
    <d v="2014-05-06T00:00:00"/>
    <n v="31"/>
    <n v="11"/>
    <n v="0"/>
    <n v="5"/>
    <n v="0"/>
    <n v="0"/>
    <n v="1"/>
    <n v="16"/>
    <n v="5.0495486965852429E-4"/>
    <s v="Wines"/>
    <n v="2"/>
    <n v="1"/>
    <n v="0"/>
    <n v="3"/>
    <n v="6"/>
    <n v="3"/>
    <n v="11"/>
    <n v="0"/>
  </r>
  <r>
    <n v="6528"/>
    <n v="1982"/>
    <n v="43"/>
    <x v="1"/>
    <x v="1"/>
    <x v="0"/>
    <n v="18492"/>
    <n v="1"/>
    <n v="0"/>
    <d v="2014-05-06T00:00:00"/>
    <n v="75"/>
    <n v="2"/>
    <n v="2"/>
    <n v="2"/>
    <n v="2"/>
    <n v="1"/>
    <n v="1"/>
    <n v="9"/>
    <n v="4.8669695003244649E-4"/>
    <s v="Wines"/>
    <n v="1"/>
    <n v="1"/>
    <n v="0"/>
    <n v="2"/>
    <n v="8"/>
    <n v="3"/>
    <n v="11"/>
    <n v="0"/>
  </r>
  <r>
    <n v="9725"/>
    <n v="1966"/>
    <n v="59"/>
    <x v="3"/>
    <x v="1"/>
    <x v="0"/>
    <n v="28764"/>
    <n v="1"/>
    <n v="1"/>
    <d v="2014-05-06T00:00:00"/>
    <n v="16"/>
    <n v="8"/>
    <n v="0"/>
    <n v="3"/>
    <n v="0"/>
    <n v="0"/>
    <n v="1"/>
    <n v="11"/>
    <n v="3.8242247253511335E-4"/>
    <s v="Wines"/>
    <n v="1"/>
    <n v="1"/>
    <n v="0"/>
    <n v="2"/>
    <n v="8"/>
    <n v="3"/>
    <n v="11"/>
    <n v="0"/>
  </r>
  <r>
    <n v="9353"/>
    <n v="1959"/>
    <n v="66"/>
    <x v="0"/>
    <x v="3"/>
    <x v="0"/>
    <n v="62450"/>
    <n v="0"/>
    <n v="1"/>
    <d v="2014-06-01T00:00:00"/>
    <n v="61"/>
    <n v="515"/>
    <n v="47"/>
    <n v="267"/>
    <n v="62"/>
    <n v="66"/>
    <n v="38"/>
    <n v="957"/>
    <n v="1.5324259407526021E-2"/>
    <s v="Wines"/>
    <n v="2"/>
    <n v="5"/>
    <n v="5"/>
    <n v="4"/>
    <n v="3"/>
    <n v="3"/>
    <n v="11"/>
    <n v="0"/>
  </r>
  <r>
    <n v="1139"/>
    <n v="1984"/>
    <n v="41"/>
    <x v="3"/>
    <x v="0"/>
    <x v="0"/>
    <n v="73356"/>
    <n v="0"/>
    <n v="0"/>
    <d v="2014-06-02T00:00:00"/>
    <n v="56"/>
    <n v="1050"/>
    <n v="14"/>
    <n v="322"/>
    <n v="0"/>
    <n v="14"/>
    <n v="112"/>
    <n v="1400"/>
    <n v="1.9085010087791045E-2"/>
    <s v="Wines"/>
    <n v="1"/>
    <n v="5"/>
    <n v="11"/>
    <n v="5"/>
    <n v="2"/>
    <n v="3"/>
    <n v="11"/>
    <n v="1"/>
  </r>
  <r>
    <n v="2666"/>
    <n v="1972"/>
    <n v="53"/>
    <x v="1"/>
    <x v="0"/>
    <x v="0"/>
    <n v="76234"/>
    <n v="0"/>
    <n v="1"/>
    <d v="2014-06-02T00:00:00"/>
    <n v="21"/>
    <n v="519"/>
    <n v="50"/>
    <n v="167"/>
    <n v="130"/>
    <n v="0"/>
    <n v="41"/>
    <n v="866"/>
    <n v="1.1359760736679173E-2"/>
    <s v="Wines"/>
    <n v="1"/>
    <n v="8"/>
    <n v="3"/>
    <n v="11"/>
    <n v="3"/>
    <n v="3"/>
    <n v="11"/>
    <n v="0"/>
  </r>
  <r>
    <n v="9697"/>
    <n v="1951"/>
    <n v="74"/>
    <x v="0"/>
    <x v="0"/>
    <x v="0"/>
    <n v="53790"/>
    <n v="0"/>
    <n v="2"/>
    <d v="2014-06-03T00:00:00"/>
    <n v="86"/>
    <n v="335"/>
    <n v="42"/>
    <n v="127"/>
    <n v="28"/>
    <n v="5"/>
    <n v="5"/>
    <n v="537"/>
    <n v="9.983268265476854E-3"/>
    <s v="Wines"/>
    <n v="3"/>
    <n v="7"/>
    <n v="2"/>
    <n v="8"/>
    <n v="6"/>
    <n v="3"/>
    <n v="11"/>
    <n v="0"/>
  </r>
  <r>
    <n v="1857"/>
    <n v="1952"/>
    <n v="73"/>
    <x v="0"/>
    <x v="3"/>
    <x v="0"/>
    <n v="47139"/>
    <n v="1"/>
    <n v="1"/>
    <d v="2014-06-03T00:00:00"/>
    <n v="2"/>
    <n v="46"/>
    <n v="0"/>
    <n v="12"/>
    <n v="0"/>
    <n v="2"/>
    <n v="23"/>
    <n v="60"/>
    <n v="1.2728314134792848E-3"/>
    <s v="Wines"/>
    <n v="2"/>
    <n v="2"/>
    <n v="1"/>
    <n v="2"/>
    <n v="7"/>
    <n v="3"/>
    <n v="11"/>
    <n v="1"/>
  </r>
  <r>
    <n v="6336"/>
    <n v="1960"/>
    <n v="65"/>
    <x v="0"/>
    <x v="0"/>
    <x v="0"/>
    <n v="29315"/>
    <n v="1"/>
    <n v="1"/>
    <d v="2014-06-04T00:00:00"/>
    <n v="55"/>
    <n v="13"/>
    <n v="2"/>
    <n v="14"/>
    <n v="8"/>
    <n v="7"/>
    <n v="4"/>
    <n v="44"/>
    <n v="1.50093808630394E-3"/>
    <s v="MeatProducts"/>
    <n v="4"/>
    <n v="2"/>
    <n v="0"/>
    <n v="4"/>
    <n v="6"/>
    <n v="3"/>
    <n v="11"/>
    <n v="0"/>
  </r>
  <r>
    <n v="6488"/>
    <n v="1959"/>
    <n v="66"/>
    <x v="3"/>
    <x v="0"/>
    <x v="0"/>
    <n v="38829"/>
    <n v="0"/>
    <n v="1"/>
    <d v="2014-06-04T00:00:00"/>
    <n v="86"/>
    <n v="76"/>
    <n v="0"/>
    <n v="7"/>
    <n v="0"/>
    <n v="0"/>
    <n v="16"/>
    <n v="83"/>
    <n v="2.1375775837647118E-3"/>
    <s v="Wines"/>
    <n v="1"/>
    <n v="3"/>
    <n v="2"/>
    <n v="2"/>
    <n v="5"/>
    <n v="3"/>
    <n v="11"/>
    <n v="0"/>
  </r>
  <r>
    <n v="10127"/>
    <n v="1965"/>
    <n v="60"/>
    <x v="0"/>
    <x v="0"/>
    <x v="0"/>
    <n v="58692"/>
    <n v="0"/>
    <n v="1"/>
    <d v="2014-06-04T00:00:00"/>
    <n v="21"/>
    <n v="301"/>
    <n v="11"/>
    <n v="61"/>
    <n v="4"/>
    <n v="7"/>
    <n v="11"/>
    <n v="384"/>
    <n v="6.5426293191576364E-3"/>
    <s v="Wines"/>
    <n v="1"/>
    <n v="8"/>
    <n v="2"/>
    <n v="4"/>
    <n v="7"/>
    <n v="3"/>
    <n v="11"/>
    <n v="0"/>
  </r>
  <r>
    <n v="5929"/>
    <n v="1973"/>
    <n v="52"/>
    <x v="3"/>
    <x v="0"/>
    <x v="0"/>
    <n v="37401"/>
    <n v="1"/>
    <n v="0"/>
    <d v="2014-06-05T00:00:00"/>
    <n v="14"/>
    <n v="19"/>
    <n v="3"/>
    <n v="19"/>
    <n v="3"/>
    <n v="1"/>
    <n v="3"/>
    <n v="45"/>
    <n v="1.2031763856581374E-3"/>
    <s v="Wines"/>
    <n v="2"/>
    <n v="2"/>
    <n v="0"/>
    <n v="3"/>
    <n v="7"/>
    <n v="3"/>
    <n v="11"/>
    <n v="0"/>
  </r>
  <r>
    <n v="10795"/>
    <n v="1973"/>
    <n v="52"/>
    <x v="3"/>
    <x v="0"/>
    <x v="0"/>
    <n v="37401"/>
    <n v="1"/>
    <n v="0"/>
    <d v="2014-06-05T00:00:00"/>
    <n v="14"/>
    <n v="19"/>
    <n v="3"/>
    <n v="19"/>
    <n v="3"/>
    <n v="1"/>
    <n v="3"/>
    <n v="45"/>
    <n v="1.2031763856581374E-3"/>
    <s v="Wines"/>
    <n v="2"/>
    <n v="2"/>
    <n v="0"/>
    <n v="3"/>
    <n v="7"/>
    <n v="3"/>
    <n v="11"/>
    <n v="0"/>
  </r>
  <r>
    <n v="8439"/>
    <n v="1964"/>
    <n v="61"/>
    <x v="0"/>
    <x v="1"/>
    <x v="0"/>
    <n v="63404"/>
    <n v="0"/>
    <n v="2"/>
    <d v="2014-06-06T00:00:00"/>
    <n v="97"/>
    <n v="734"/>
    <n v="26"/>
    <n v="70"/>
    <n v="11"/>
    <n v="44"/>
    <n v="17"/>
    <n v="885"/>
    <n v="1.3958109898429121E-2"/>
    <s v="Wines"/>
    <n v="2"/>
    <n v="6"/>
    <n v="3"/>
    <n v="4"/>
    <n v="4"/>
    <n v="3"/>
    <n v="11"/>
    <n v="0"/>
  </r>
  <r>
    <n v="10955"/>
    <n v="1964"/>
    <n v="61"/>
    <x v="0"/>
    <x v="4"/>
    <x v="0"/>
    <n v="85620"/>
    <n v="0"/>
    <n v="0"/>
    <d v="2014-07-01T00:00:00"/>
    <n v="68"/>
    <n v="416"/>
    <n v="46"/>
    <n v="925"/>
    <n v="60"/>
    <n v="107"/>
    <n v="46"/>
    <n v="1554"/>
    <n v="1.8149964961457602E-2"/>
    <s v="MeatProducts"/>
    <n v="1"/>
    <n v="3"/>
    <n v="6"/>
    <n v="4"/>
    <n v="1"/>
    <n v="3"/>
    <n v="11"/>
    <n v="1"/>
  </r>
  <r>
    <n v="9206"/>
    <n v="1968"/>
    <n v="57"/>
    <x v="0"/>
    <x v="1"/>
    <x v="0"/>
    <n v="77382"/>
    <n v="0"/>
    <n v="1"/>
    <d v="2014-07-01T00:00:00"/>
    <n v="36"/>
    <n v="491"/>
    <n v="48"/>
    <n v="231"/>
    <n v="112"/>
    <n v="105"/>
    <n v="134"/>
    <n v="987"/>
    <n v="1.2754904241296425E-2"/>
    <s v="Wines"/>
    <n v="2"/>
    <n v="5"/>
    <n v="7"/>
    <n v="12"/>
    <n v="1"/>
    <n v="3"/>
    <n v="11"/>
    <n v="0"/>
  </r>
  <r>
    <n v="1458"/>
    <n v="1982"/>
    <n v="43"/>
    <x v="1"/>
    <x v="0"/>
    <x v="0"/>
    <n v="21059"/>
    <n v="1"/>
    <n v="0"/>
    <d v="2014-07-01T00:00:00"/>
    <n v="40"/>
    <n v="8"/>
    <n v="3"/>
    <n v="19"/>
    <n v="3"/>
    <n v="3"/>
    <n v="8"/>
    <n v="36"/>
    <n v="1.709482881428368E-3"/>
    <s v="MeatProducts"/>
    <n v="3"/>
    <n v="3"/>
    <n v="0"/>
    <n v="3"/>
    <n v="6"/>
    <n v="3"/>
    <n v="11"/>
    <n v="0"/>
  </r>
  <r>
    <n v="9240"/>
    <n v="1971"/>
    <n v="54"/>
    <x v="3"/>
    <x v="3"/>
    <x v="0"/>
    <n v="60504"/>
    <n v="0"/>
    <n v="1"/>
    <d v="2014-07-02T00:00:00"/>
    <n v="73"/>
    <n v="458"/>
    <n v="0"/>
    <n v="24"/>
    <n v="6"/>
    <n v="4"/>
    <n v="34"/>
    <n v="492"/>
    <n v="8.1316937723125739E-3"/>
    <s v="Wines"/>
    <n v="2"/>
    <n v="6"/>
    <n v="2"/>
    <n v="8"/>
    <n v="6"/>
    <n v="3"/>
    <n v="11"/>
    <n v="0"/>
  </r>
  <r>
    <n v="5555"/>
    <n v="1975"/>
    <n v="50"/>
    <x v="0"/>
    <x v="2"/>
    <x v="0"/>
    <n v="153924"/>
    <n v="0"/>
    <n v="0"/>
    <d v="2014-07-02T00:00:00"/>
    <n v="81"/>
    <n v="1"/>
    <n v="1"/>
    <n v="1"/>
    <n v="1"/>
    <n v="1"/>
    <n v="1"/>
    <n v="5"/>
    <n v="3.248356331696162E-5"/>
    <s v="Wines"/>
    <n v="0"/>
    <n v="0"/>
    <n v="0"/>
    <n v="0"/>
    <n v="0"/>
    <n v="3"/>
    <n v="11"/>
    <n v="0"/>
  </r>
  <r>
    <n v="2589"/>
    <n v="1972"/>
    <n v="53"/>
    <x v="0"/>
    <x v="2"/>
    <x v="0"/>
    <n v="26759"/>
    <n v="1"/>
    <n v="0"/>
    <d v="2014-07-02T00:00:00"/>
    <n v="65"/>
    <n v="25"/>
    <n v="3"/>
    <n v="16"/>
    <n v="8"/>
    <n v="5"/>
    <n v="2"/>
    <n v="57"/>
    <n v="2.1301244441122615E-3"/>
    <s v="Wines"/>
    <n v="2"/>
    <n v="2"/>
    <n v="1"/>
    <n v="3"/>
    <n v="6"/>
    <n v="3"/>
    <n v="11"/>
    <n v="0"/>
  </r>
  <r>
    <n v="1998"/>
    <n v="1976"/>
    <n v="49"/>
    <x v="0"/>
    <x v="3"/>
    <x v="0"/>
    <n v="37697"/>
    <n v="1"/>
    <n v="0"/>
    <d v="2014-07-02T00:00:00"/>
    <n v="82"/>
    <n v="34"/>
    <n v="6"/>
    <n v="21"/>
    <n v="11"/>
    <n v="4"/>
    <n v="8"/>
    <n v="76"/>
    <n v="2.016075549778497E-3"/>
    <s v="Wines"/>
    <n v="1"/>
    <n v="2"/>
    <n v="1"/>
    <n v="3"/>
    <n v="6"/>
    <n v="3"/>
    <n v="11"/>
    <n v="0"/>
  </r>
  <r>
    <n v="1250"/>
    <n v="1976"/>
    <n v="49"/>
    <x v="0"/>
    <x v="3"/>
    <x v="0"/>
    <n v="37697"/>
    <n v="1"/>
    <n v="0"/>
    <d v="2014-07-02T00:00:00"/>
    <n v="82"/>
    <n v="34"/>
    <n v="6"/>
    <n v="21"/>
    <n v="11"/>
    <n v="4"/>
    <n v="8"/>
    <n v="76"/>
    <n v="2.016075549778497E-3"/>
    <s v="Wines"/>
    <n v="1"/>
    <n v="2"/>
    <n v="1"/>
    <n v="3"/>
    <n v="6"/>
    <n v="3"/>
    <n v="11"/>
    <n v="0"/>
  </r>
  <r>
    <n v="9612"/>
    <n v="1987"/>
    <n v="38"/>
    <x v="2"/>
    <x v="3"/>
    <x v="0"/>
    <n v="23830"/>
    <n v="0"/>
    <n v="0"/>
    <d v="2014-07-02T00:00:00"/>
    <n v="3"/>
    <n v="1"/>
    <n v="8"/>
    <n v="6"/>
    <n v="4"/>
    <n v="8"/>
    <n v="16"/>
    <n v="27"/>
    <n v="1.1330255979857323E-3"/>
    <s v="GoldProds"/>
    <n v="1"/>
    <n v="1"/>
    <n v="0"/>
    <n v="3"/>
    <n v="7"/>
    <n v="3"/>
    <n v="11"/>
    <n v="0"/>
  </r>
  <r>
    <n v="10281"/>
    <n v="1970"/>
    <n v="55"/>
    <x v="0"/>
    <x v="2"/>
    <x v="0"/>
    <n v="64713"/>
    <n v="1"/>
    <n v="0"/>
    <d v="2014-07-02T00:00:00"/>
    <n v="11"/>
    <n v="180"/>
    <n v="60"/>
    <n v="241"/>
    <n v="13"/>
    <n v="54"/>
    <n v="54"/>
    <n v="548"/>
    <n v="8.4681594115556379E-3"/>
    <s v="MeatProducts"/>
    <n v="2"/>
    <n v="5"/>
    <n v="5"/>
    <n v="7"/>
    <n v="4"/>
    <n v="3"/>
    <n v="11"/>
    <n v="1"/>
  </r>
  <r>
    <n v="7987"/>
    <n v="1969"/>
    <n v="56"/>
    <x v="0"/>
    <x v="0"/>
    <x v="0"/>
    <n v="65747"/>
    <n v="0"/>
    <n v="1"/>
    <d v="2014-07-03T00:00:00"/>
    <n v="96"/>
    <n v="346"/>
    <n v="17"/>
    <n v="48"/>
    <n v="23"/>
    <n v="13"/>
    <n v="13"/>
    <n v="447"/>
    <n v="6.7987892983710279E-3"/>
    <s v="Wines"/>
    <n v="4"/>
    <n v="8"/>
    <n v="1"/>
    <n v="6"/>
    <n v="6"/>
    <n v="3"/>
    <n v="11"/>
    <n v="0"/>
  </r>
  <r>
    <n v="4832"/>
    <n v="1979"/>
    <n v="46"/>
    <x v="0"/>
    <x v="0"/>
    <x v="0"/>
    <n v="27244"/>
    <n v="1"/>
    <n v="0"/>
    <d v="2014-07-03T00:00:00"/>
    <n v="84"/>
    <n v="6"/>
    <n v="5"/>
    <n v="17"/>
    <n v="3"/>
    <n v="24"/>
    <n v="46"/>
    <n v="55"/>
    <n v="2.0187931287622965E-3"/>
    <s v="GoldProds"/>
    <n v="2"/>
    <n v="2"/>
    <n v="2"/>
    <n v="2"/>
    <n v="7"/>
    <n v="3"/>
    <n v="11"/>
    <n v="0"/>
  </r>
  <r>
    <n v="7010"/>
    <n v="1965"/>
    <n v="60"/>
    <x v="2"/>
    <x v="0"/>
    <x v="0"/>
    <n v="70924"/>
    <n v="0"/>
    <n v="0"/>
    <d v="2014-07-04T00:00:00"/>
    <n v="41"/>
    <n v="635"/>
    <n v="114"/>
    <n v="254"/>
    <n v="132"/>
    <n v="152"/>
    <n v="76"/>
    <n v="1287"/>
    <n v="1.8146184648355986E-2"/>
    <s v="Wines"/>
    <n v="1"/>
    <n v="6"/>
    <n v="6"/>
    <n v="7"/>
    <n v="3"/>
    <n v="3"/>
    <n v="11"/>
    <n v="0"/>
  </r>
  <r>
    <n v="4767"/>
    <n v="1965"/>
    <n v="60"/>
    <x v="2"/>
    <x v="0"/>
    <x v="0"/>
    <n v="70924"/>
    <n v="0"/>
    <n v="0"/>
    <d v="2014-07-04T00:00:00"/>
    <n v="41"/>
    <n v="635"/>
    <n v="114"/>
    <n v="254"/>
    <n v="132"/>
    <n v="152"/>
    <n v="76"/>
    <n v="1287"/>
    <n v="1.8146184648355986E-2"/>
    <s v="Wines"/>
    <n v="1"/>
    <n v="6"/>
    <n v="6"/>
    <n v="7"/>
    <n v="3"/>
    <n v="3"/>
    <n v="11"/>
    <n v="0"/>
  </r>
  <r>
    <n v="1740"/>
    <n v="1944"/>
    <n v="81"/>
    <x v="0"/>
    <x v="0"/>
    <x v="0"/>
    <n v="55956"/>
    <n v="0"/>
    <n v="0"/>
    <d v="2014-07-04T00:00:00"/>
    <n v="22"/>
    <n v="760"/>
    <n v="38"/>
    <n v="104"/>
    <n v="50"/>
    <n v="9"/>
    <n v="38"/>
    <n v="961"/>
    <n v="1.7174208306526557E-2"/>
    <s v="Wines"/>
    <n v="2"/>
    <n v="7"/>
    <n v="3"/>
    <n v="4"/>
    <n v="4"/>
    <n v="3"/>
    <n v="11"/>
    <n v="0"/>
  </r>
  <r>
    <n v="2415"/>
    <n v="1962"/>
    <n v="63"/>
    <x v="0"/>
    <x v="1"/>
    <x v="0"/>
    <n v="62568"/>
    <n v="0"/>
    <n v="1"/>
    <d v="2014-07-04T00:00:00"/>
    <n v="99"/>
    <n v="362"/>
    <n v="17"/>
    <n v="398"/>
    <n v="80"/>
    <n v="35"/>
    <n v="61"/>
    <n v="892"/>
    <n v="1.4256488940033243E-2"/>
    <s v="MeatProducts"/>
    <n v="3"/>
    <n v="5"/>
    <n v="3"/>
    <n v="5"/>
    <n v="4"/>
    <n v="3"/>
    <n v="11"/>
    <n v="0"/>
  </r>
  <r>
    <n v="988"/>
    <n v="1965"/>
    <n v="60"/>
    <x v="0"/>
    <x v="0"/>
    <x v="0"/>
    <n v="81168"/>
    <n v="0"/>
    <n v="0"/>
    <d v="2014-07-05T00:00:00"/>
    <n v="84"/>
    <n v="410"/>
    <n v="0"/>
    <n v="592"/>
    <n v="147"/>
    <n v="22"/>
    <n v="22"/>
    <n v="1171"/>
    <n v="1.4426867731125568E-2"/>
    <s v="MeatProducts"/>
    <n v="1"/>
    <n v="6"/>
    <n v="4"/>
    <n v="7"/>
    <n v="3"/>
    <n v="3"/>
    <n v="11"/>
    <n v="0"/>
  </r>
  <r>
    <n v="1523"/>
    <n v="1973"/>
    <n v="52"/>
    <x v="0"/>
    <x v="0"/>
    <x v="0"/>
    <n v="59041"/>
    <n v="1"/>
    <n v="1"/>
    <d v="2014-07-05T00:00:00"/>
    <n v="25"/>
    <n v="69"/>
    <n v="2"/>
    <n v="15"/>
    <n v="2"/>
    <n v="2"/>
    <n v="6"/>
    <n v="90"/>
    <n v="1.5243644247218036E-3"/>
    <s v="Wines"/>
    <n v="2"/>
    <n v="2"/>
    <n v="0"/>
    <n v="4"/>
    <n v="5"/>
    <n v="3"/>
    <n v="11"/>
    <n v="0"/>
  </r>
  <r>
    <n v="3635"/>
    <n v="1962"/>
    <n v="63"/>
    <x v="3"/>
    <x v="3"/>
    <x v="0"/>
    <n v="52597"/>
    <n v="0"/>
    <n v="1"/>
    <d v="2014-07-05T00:00:00"/>
    <n v="69"/>
    <n v="492"/>
    <n v="0"/>
    <n v="37"/>
    <n v="7"/>
    <n v="0"/>
    <n v="42"/>
    <n v="536"/>
    <n v="1.019069528680343E-2"/>
    <s v="Wines"/>
    <n v="3"/>
    <n v="6"/>
    <n v="3"/>
    <n v="8"/>
    <n v="5"/>
    <n v="3"/>
    <n v="11"/>
    <n v="0"/>
  </r>
  <r>
    <n v="7485"/>
    <n v="1950"/>
    <n v="75"/>
    <x v="3"/>
    <x v="4"/>
    <x v="0"/>
    <n v="56551"/>
    <n v="1"/>
    <n v="1"/>
    <d v="2014-07-05T00:00:00"/>
    <n v="48"/>
    <n v="67"/>
    <n v="4"/>
    <n v="32"/>
    <n v="17"/>
    <n v="2"/>
    <n v="16"/>
    <n v="122"/>
    <n v="2.1573446977064949E-3"/>
    <s v="Wines"/>
    <n v="3"/>
    <n v="2"/>
    <n v="1"/>
    <n v="4"/>
    <n v="4"/>
    <n v="3"/>
    <n v="11"/>
    <n v="0"/>
  </r>
  <r>
    <n v="7530"/>
    <n v="1950"/>
    <n v="75"/>
    <x v="3"/>
    <x v="4"/>
    <x v="0"/>
    <n v="56551"/>
    <n v="1"/>
    <n v="1"/>
    <d v="2014-07-05T00:00:00"/>
    <n v="48"/>
    <n v="67"/>
    <n v="4"/>
    <n v="32"/>
    <n v="17"/>
    <n v="2"/>
    <n v="16"/>
    <n v="122"/>
    <n v="2.1573446977064949E-3"/>
    <s v="Wines"/>
    <n v="3"/>
    <n v="2"/>
    <n v="1"/>
    <n v="4"/>
    <n v="4"/>
    <n v="3"/>
    <n v="11"/>
    <n v="0"/>
  </r>
  <r>
    <n v="2225"/>
    <n v="1977"/>
    <n v="48"/>
    <x v="0"/>
    <x v="2"/>
    <x v="0"/>
    <n v="82582"/>
    <n v="0"/>
    <n v="0"/>
    <d v="2014-07-06T00:00:00"/>
    <n v="54"/>
    <n v="510"/>
    <n v="120"/>
    <n v="550"/>
    <n v="156"/>
    <n v="40"/>
    <n v="241"/>
    <n v="1376"/>
    <n v="1.6662226635344266E-2"/>
    <s v="MeatProducts"/>
    <n v="1"/>
    <n v="4"/>
    <n v="9"/>
    <n v="7"/>
    <n v="1"/>
    <n v="3"/>
    <n v="11"/>
    <n v="1"/>
  </r>
  <r>
    <n v="4184"/>
    <n v="1950"/>
    <n v="75"/>
    <x v="3"/>
    <x v="1"/>
    <x v="0"/>
    <n v="52157"/>
    <n v="0"/>
    <n v="1"/>
    <d v="2014-07-06T00:00:00"/>
    <n v="48"/>
    <n v="189"/>
    <n v="2"/>
    <n v="29"/>
    <n v="3"/>
    <n v="2"/>
    <n v="40"/>
    <n v="225"/>
    <n v="4.313898422071822E-3"/>
    <s v="Wines"/>
    <n v="2"/>
    <n v="3"/>
    <n v="2"/>
    <n v="5"/>
    <n v="4"/>
    <n v="3"/>
    <n v="11"/>
    <n v="0"/>
  </r>
  <r>
    <n v="5961"/>
    <n v="1978"/>
    <n v="47"/>
    <x v="0"/>
    <x v="0"/>
    <x v="0"/>
    <n v="42693"/>
    <n v="1"/>
    <n v="0"/>
    <d v="2014-07-06T00:00:00"/>
    <n v="29"/>
    <n v="8"/>
    <n v="4"/>
    <n v="20"/>
    <n v="6"/>
    <n v="3"/>
    <n v="16"/>
    <n v="41"/>
    <n v="9.6034478720164894E-4"/>
    <s v="MeatProducts"/>
    <n v="1"/>
    <n v="1"/>
    <n v="0"/>
    <n v="3"/>
    <n v="5"/>
    <n v="3"/>
    <n v="11"/>
    <n v="0"/>
  </r>
  <r>
    <n v="7196"/>
    <n v="1950"/>
    <n v="75"/>
    <x v="3"/>
    <x v="0"/>
    <x v="0"/>
    <n v="41145"/>
    <n v="1"/>
    <n v="1"/>
    <d v="2014-08-02T00:00:00"/>
    <n v="20"/>
    <n v="9"/>
    <n v="0"/>
    <n v="3"/>
    <n v="0"/>
    <n v="0"/>
    <n v="1"/>
    <n v="12"/>
    <n v="2.916514764855997E-4"/>
    <s v="Wines"/>
    <n v="1"/>
    <n v="0"/>
    <n v="0"/>
    <n v="3"/>
    <n v="3"/>
    <n v="3"/>
    <n v="11"/>
    <n v="0"/>
  </r>
  <r>
    <n v="2174"/>
    <n v="1954"/>
    <n v="71"/>
    <x v="0"/>
    <x v="3"/>
    <x v="0"/>
    <n v="46344"/>
    <n v="1"/>
    <n v="1"/>
    <d v="2014-08-03T00:00:00"/>
    <n v="38"/>
    <n v="11"/>
    <n v="1"/>
    <n v="6"/>
    <n v="2"/>
    <n v="1"/>
    <n v="6"/>
    <n v="21"/>
    <n v="4.5313309166235109E-4"/>
    <s v="Wines"/>
    <n v="2"/>
    <n v="1"/>
    <n v="1"/>
    <n v="2"/>
    <n v="5"/>
    <n v="3"/>
    <n v="11"/>
    <n v="0"/>
  </r>
  <r>
    <n v="5823"/>
    <n v="1970"/>
    <n v="55"/>
    <x v="3"/>
    <x v="3"/>
    <x v="0"/>
    <n v="32303"/>
    <n v="0"/>
    <n v="1"/>
    <d v="2014-08-03T00:00:00"/>
    <n v="63"/>
    <n v="35"/>
    <n v="0"/>
    <n v="2"/>
    <n v="0"/>
    <n v="0"/>
    <n v="2"/>
    <n v="37"/>
    <n v="1.1454044515989228E-3"/>
    <s v="Wines"/>
    <n v="2"/>
    <n v="1"/>
    <n v="0"/>
    <n v="4"/>
    <n v="5"/>
    <n v="3"/>
    <n v="11"/>
    <n v="0"/>
  </r>
  <r>
    <n v="8541"/>
    <n v="1990"/>
    <n v="35"/>
    <x v="2"/>
    <x v="0"/>
    <x v="0"/>
    <n v="24683"/>
    <n v="1"/>
    <n v="0"/>
    <d v="2014-08-03T00:00:00"/>
    <n v="98"/>
    <n v="8"/>
    <n v="4"/>
    <n v="10"/>
    <n v="6"/>
    <n v="7"/>
    <n v="6"/>
    <n v="35"/>
    <n v="1.4179799862253373E-3"/>
    <s v="MeatProducts"/>
    <n v="2"/>
    <n v="2"/>
    <n v="0"/>
    <n v="4"/>
    <n v="5"/>
    <n v="3"/>
    <n v="11"/>
    <n v="0"/>
  </r>
  <r>
    <n v="7725"/>
    <n v="1965"/>
    <n v="60"/>
    <x v="2"/>
    <x v="0"/>
    <x v="0"/>
    <n v="76800"/>
    <n v="0"/>
    <n v="0"/>
    <d v="2014-08-03T00:00:00"/>
    <n v="33"/>
    <n v="173"/>
    <n v="26"/>
    <n v="255"/>
    <n v="35"/>
    <n v="71"/>
    <n v="81"/>
    <n v="560"/>
    <n v="7.2916666666666668E-3"/>
    <s v="MeatProducts"/>
    <n v="1"/>
    <n v="4"/>
    <n v="4"/>
    <n v="7"/>
    <n v="1"/>
    <n v="3"/>
    <n v="11"/>
    <n v="0"/>
  </r>
  <r>
    <n v="1834"/>
    <n v="1978"/>
    <n v="47"/>
    <x v="1"/>
    <x v="3"/>
    <x v="0"/>
    <n v="35544"/>
    <n v="1"/>
    <n v="0"/>
    <d v="2014-08-03T00:00:00"/>
    <n v="77"/>
    <n v="30"/>
    <n v="5"/>
    <n v="23"/>
    <n v="4"/>
    <n v="1"/>
    <n v="4"/>
    <n v="63"/>
    <n v="1.7724510465901419E-3"/>
    <s v="Wines"/>
    <n v="1"/>
    <n v="2"/>
    <n v="0"/>
    <n v="3"/>
    <n v="7"/>
    <n v="3"/>
    <n v="11"/>
    <n v="0"/>
  </r>
  <r>
    <n v="5371"/>
    <n v="1989"/>
    <n v="36"/>
    <x v="0"/>
    <x v="3"/>
    <x v="0"/>
    <n v="21474"/>
    <n v="1"/>
    <n v="0"/>
    <d v="2014-08-04T00:00:00"/>
    <n v="0"/>
    <n v="6"/>
    <n v="16"/>
    <n v="24"/>
    <n v="11"/>
    <n v="0"/>
    <n v="34"/>
    <n v="57"/>
    <n v="2.6543727298127969E-3"/>
    <s v="GoldProds"/>
    <n v="2"/>
    <n v="3"/>
    <n v="1"/>
    <n v="2"/>
    <n v="7"/>
    <n v="3"/>
    <n v="11"/>
    <n v="1"/>
  </r>
  <r>
    <n v="5303"/>
    <n v="1974"/>
    <n v="51"/>
    <x v="3"/>
    <x v="1"/>
    <x v="0"/>
    <n v="79632"/>
    <n v="0"/>
    <n v="0"/>
    <d v="2014-08-04T00:00:00"/>
    <n v="42"/>
    <n v="471"/>
    <n v="0"/>
    <n v="510"/>
    <n v="99"/>
    <n v="21"/>
    <n v="12"/>
    <n v="1101"/>
    <n v="1.3826100060277275E-2"/>
    <s v="MeatProducts"/>
    <n v="1"/>
    <n v="6"/>
    <n v="4"/>
    <n v="9"/>
    <n v="2"/>
    <n v="3"/>
    <n v="11"/>
    <n v="0"/>
  </r>
  <r>
    <n v="8908"/>
    <n v="1959"/>
    <n v="66"/>
    <x v="0"/>
    <x v="0"/>
    <x v="0"/>
    <n v="87195"/>
    <n v="0"/>
    <n v="0"/>
    <d v="2014-08-05T00:00:00"/>
    <n v="35"/>
    <n v="217"/>
    <n v="76"/>
    <n v="690"/>
    <n v="50"/>
    <n v="26"/>
    <n v="38"/>
    <n v="1059"/>
    <n v="1.2145191811457078E-2"/>
    <s v="MeatProducts"/>
    <n v="1"/>
    <n v="3"/>
    <n v="11"/>
    <n v="5"/>
    <n v="1"/>
    <n v="3"/>
    <n v="11"/>
    <n v="1"/>
  </r>
  <r>
    <n v="6387"/>
    <n v="1976"/>
    <n v="49"/>
    <x v="3"/>
    <x v="1"/>
    <x v="0"/>
    <n v="52190"/>
    <n v="1"/>
    <n v="1"/>
    <d v="2014-08-05T00:00:00"/>
    <n v="39"/>
    <n v="42"/>
    <n v="0"/>
    <n v="17"/>
    <n v="0"/>
    <n v="0"/>
    <n v="18"/>
    <n v="59"/>
    <n v="1.1304847671967809E-3"/>
    <s v="Wines"/>
    <n v="3"/>
    <n v="2"/>
    <n v="1"/>
    <n v="3"/>
    <n v="5"/>
    <n v="3"/>
    <n v="11"/>
    <n v="0"/>
  </r>
  <r>
    <n v="9392"/>
    <n v="1971"/>
    <n v="54"/>
    <x v="0"/>
    <x v="3"/>
    <x v="0"/>
    <n v="26954"/>
    <n v="1"/>
    <n v="0"/>
    <d v="2014-08-05T00:00:00"/>
    <n v="17"/>
    <n v="4"/>
    <n v="1"/>
    <n v="11"/>
    <n v="0"/>
    <n v="0"/>
    <n v="1"/>
    <n v="16"/>
    <n v="5.9360391778585735E-4"/>
    <s v="MeatProducts"/>
    <n v="1"/>
    <n v="1"/>
    <n v="0"/>
    <n v="2"/>
    <n v="7"/>
    <n v="3"/>
    <n v="11"/>
    <n v="0"/>
  </r>
  <r>
    <n v="7629"/>
    <n v="1977"/>
    <n v="48"/>
    <x v="0"/>
    <x v="0"/>
    <x v="0"/>
    <n v="22108"/>
    <n v="1"/>
    <n v="1"/>
    <d v="2014-08-05T00:00:00"/>
    <n v="46"/>
    <n v="5"/>
    <n v="3"/>
    <n v="9"/>
    <n v="6"/>
    <n v="2"/>
    <n v="6"/>
    <n v="25"/>
    <n v="1.1308123756106386E-3"/>
    <s v="MeatProducts"/>
    <n v="2"/>
    <n v="2"/>
    <n v="0"/>
    <n v="3"/>
    <n v="7"/>
    <n v="3"/>
    <n v="11"/>
    <n v="0"/>
  </r>
  <r>
    <n v="3381"/>
    <n v="1953"/>
    <n v="72"/>
    <x v="1"/>
    <x v="0"/>
    <x v="0"/>
    <n v="54348"/>
    <n v="1"/>
    <n v="1"/>
    <d v="2014-08-06T00:00:00"/>
    <n v="51"/>
    <n v="70"/>
    <n v="0"/>
    <n v="16"/>
    <n v="0"/>
    <n v="0"/>
    <n v="4"/>
    <n v="86"/>
    <n v="1.5823949363362037E-3"/>
    <s v="Wines"/>
    <n v="2"/>
    <n v="2"/>
    <n v="0"/>
    <n v="4"/>
    <n v="6"/>
    <n v="3"/>
    <n v="11"/>
    <n v="0"/>
  </r>
  <r>
    <n v="868"/>
    <n v="1966"/>
    <n v="59"/>
    <x v="0"/>
    <x v="0"/>
    <x v="0"/>
    <n v="44794"/>
    <n v="0"/>
    <n v="1"/>
    <d v="2014-08-06T00:00:00"/>
    <n v="99"/>
    <n v="54"/>
    <n v="0"/>
    <n v="7"/>
    <n v="0"/>
    <n v="0"/>
    <n v="4"/>
    <n v="61"/>
    <n v="1.3617895253828637E-3"/>
    <s v="Wines"/>
    <n v="1"/>
    <n v="2"/>
    <n v="0"/>
    <n v="3"/>
    <n v="6"/>
    <n v="3"/>
    <n v="11"/>
    <n v="0"/>
  </r>
  <r>
    <n v="713"/>
    <n v="1977"/>
    <n v="48"/>
    <x v="1"/>
    <x v="0"/>
    <x v="0"/>
    <n v="50353"/>
    <n v="0"/>
    <n v="0"/>
    <d v="2014-08-06T00:00:00"/>
    <n v="72"/>
    <n v="141"/>
    <n v="15"/>
    <n v="153"/>
    <n v="67"/>
    <n v="31"/>
    <n v="35"/>
    <n v="407"/>
    <n v="8.0829344825531745E-3"/>
    <s v="MeatProducts"/>
    <n v="1"/>
    <n v="4"/>
    <n v="4"/>
    <n v="6"/>
    <n v="3"/>
    <n v="3"/>
    <n v="11"/>
    <n v="0"/>
  </r>
  <r>
    <n v="7212"/>
    <n v="1966"/>
    <n v="59"/>
    <x v="0"/>
    <x v="0"/>
    <x v="0"/>
    <n v="44794"/>
    <n v="0"/>
    <n v="1"/>
    <d v="2014-08-06T00:00:00"/>
    <n v="99"/>
    <n v="54"/>
    <n v="0"/>
    <n v="7"/>
    <n v="0"/>
    <n v="0"/>
    <n v="4"/>
    <n v="61"/>
    <n v="1.3617895253828637E-3"/>
    <s v="Wines"/>
    <n v="1"/>
    <n v="2"/>
    <n v="0"/>
    <n v="3"/>
    <n v="6"/>
    <n v="3"/>
    <n v="11"/>
    <n v="0"/>
  </r>
  <r>
    <n v="4286"/>
    <n v="1970"/>
    <n v="55"/>
    <x v="3"/>
    <x v="3"/>
    <x v="0"/>
    <n v="57642"/>
    <n v="0"/>
    <n v="1"/>
    <d v="2014-09-01T00:00:00"/>
    <n v="24"/>
    <n v="580"/>
    <n v="6"/>
    <n v="58"/>
    <n v="8"/>
    <n v="0"/>
    <n v="27"/>
    <n v="652"/>
    <n v="1.1311196696852989E-2"/>
    <s v="Wines"/>
    <n v="3"/>
    <n v="7"/>
    <n v="6"/>
    <n v="6"/>
    <n v="4"/>
    <n v="3"/>
    <n v="11"/>
    <n v="0"/>
  </r>
  <r>
    <n v="8275"/>
    <n v="1965"/>
    <n v="60"/>
    <x v="3"/>
    <x v="2"/>
    <x v="0"/>
    <n v="47025"/>
    <n v="1"/>
    <n v="1"/>
    <d v="2014-09-02T00:00:00"/>
    <n v="6"/>
    <n v="16"/>
    <n v="0"/>
    <n v="3"/>
    <n v="0"/>
    <n v="0"/>
    <n v="1"/>
    <n v="19"/>
    <n v="4.0404040404040404E-4"/>
    <s v="Wines"/>
    <n v="1"/>
    <n v="1"/>
    <n v="0"/>
    <n v="2"/>
    <n v="7"/>
    <n v="3"/>
    <n v="11"/>
    <n v="0"/>
  </r>
  <r>
    <n v="10022"/>
    <n v="1973"/>
    <n v="52"/>
    <x v="3"/>
    <x v="3"/>
    <x v="0"/>
    <n v="54466"/>
    <n v="1"/>
    <n v="1"/>
    <d v="2014-09-02T00:00:00"/>
    <n v="78"/>
    <n v="12"/>
    <n v="0"/>
    <n v="4"/>
    <n v="0"/>
    <n v="0"/>
    <n v="0"/>
    <n v="16"/>
    <n v="2.9376124554768111E-4"/>
    <s v="Wines"/>
    <n v="1"/>
    <n v="1"/>
    <n v="0"/>
    <n v="2"/>
    <n v="5"/>
    <n v="3"/>
    <n v="11"/>
    <n v="0"/>
  </r>
  <r>
    <n v="1307"/>
    <n v="1978"/>
    <n v="47"/>
    <x v="0"/>
    <x v="2"/>
    <x v="0"/>
    <n v="41986"/>
    <n v="0"/>
    <n v="1"/>
    <d v="2014-09-02T00:00:00"/>
    <n v="15"/>
    <n v="27"/>
    <n v="5"/>
    <n v="8"/>
    <n v="8"/>
    <n v="3"/>
    <n v="12"/>
    <n v="51"/>
    <n v="1.2146906111560997E-3"/>
    <s v="Wines"/>
    <n v="3"/>
    <n v="3"/>
    <n v="0"/>
    <n v="4"/>
    <n v="4"/>
    <n v="3"/>
    <n v="11"/>
    <n v="0"/>
  </r>
  <r>
    <n v="10548"/>
    <n v="1995"/>
    <n v="30"/>
    <x v="0"/>
    <x v="3"/>
    <x v="1"/>
    <n v="71163"/>
    <n v="0"/>
    <n v="0"/>
    <d v="2014-09-03T00:00:00"/>
    <n v="30"/>
    <n v="283"/>
    <n v="17"/>
    <n v="372"/>
    <n v="138"/>
    <n v="106"/>
    <n v="44"/>
    <n v="916"/>
    <n v="1.2871857566431994E-2"/>
    <s v="MeatProducts"/>
    <n v="1"/>
    <n v="3"/>
    <n v="8"/>
    <n v="12"/>
    <n v="1"/>
    <n v="3"/>
    <n v="11"/>
    <n v="0"/>
  </r>
  <r>
    <n v="4480"/>
    <n v="1973"/>
    <n v="52"/>
    <x v="1"/>
    <x v="0"/>
    <x v="0"/>
    <n v="60432"/>
    <n v="0"/>
    <n v="1"/>
    <d v="2014-09-03T00:00:00"/>
    <n v="61"/>
    <n v="365"/>
    <n v="3"/>
    <n v="15"/>
    <n v="4"/>
    <n v="3"/>
    <n v="11"/>
    <n v="390"/>
    <n v="6.4535345512311357E-3"/>
    <s v="Wines"/>
    <n v="5"/>
    <n v="7"/>
    <n v="2"/>
    <n v="5"/>
    <n v="6"/>
    <n v="3"/>
    <n v="11"/>
    <n v="0"/>
  </r>
  <r>
    <n v="1277"/>
    <n v="1960"/>
    <n v="65"/>
    <x v="0"/>
    <x v="1"/>
    <x v="0"/>
    <n v="78468"/>
    <n v="0"/>
    <n v="0"/>
    <d v="2014-09-04T00:00:00"/>
    <n v="29"/>
    <n v="434"/>
    <n v="22"/>
    <n v="388"/>
    <n v="104"/>
    <n v="22"/>
    <n v="34"/>
    <n v="970"/>
    <n v="1.2361727073456695E-2"/>
    <s v="Wines"/>
    <n v="1"/>
    <n v="10"/>
    <n v="7"/>
    <n v="10"/>
    <n v="4"/>
    <n v="3"/>
    <n v="11"/>
    <n v="0"/>
  </r>
  <r>
    <n v="11074"/>
    <n v="1977"/>
    <n v="48"/>
    <x v="0"/>
    <x v="3"/>
    <x v="0"/>
    <n v="85072"/>
    <n v="0"/>
    <n v="0"/>
    <d v="2014-09-04T00:00:00"/>
    <n v="94"/>
    <n v="494"/>
    <n v="92"/>
    <n v="391"/>
    <n v="194"/>
    <n v="11"/>
    <n v="241"/>
    <n v="1182"/>
    <n v="1.3894113221741583E-2"/>
    <s v="Wines"/>
    <n v="1"/>
    <n v="3"/>
    <n v="4"/>
    <n v="10"/>
    <n v="0"/>
    <n v="3"/>
    <n v="11"/>
    <n v="0"/>
  </r>
  <r>
    <n v="916"/>
    <n v="1972"/>
    <n v="53"/>
    <x v="3"/>
    <x v="3"/>
    <x v="0"/>
    <n v="41644"/>
    <n v="1"/>
    <n v="1"/>
    <d v="2014-09-05T00:00:00"/>
    <n v="67"/>
    <n v="20"/>
    <n v="3"/>
    <n v="4"/>
    <n v="2"/>
    <n v="0"/>
    <n v="2"/>
    <n v="29"/>
    <n v="6.9637883008356546E-4"/>
    <s v="Wines"/>
    <n v="2"/>
    <n v="1"/>
    <n v="0"/>
    <n v="3"/>
    <n v="3"/>
    <n v="3"/>
    <n v="11"/>
    <n v="0"/>
  </r>
  <r>
    <n v="194"/>
    <n v="1965"/>
    <n v="60"/>
    <x v="0"/>
    <x v="0"/>
    <x v="0"/>
    <n v="48006"/>
    <n v="1"/>
    <n v="1"/>
    <d v="2014-09-06T00:00:00"/>
    <n v="55"/>
    <n v="23"/>
    <n v="0"/>
    <n v="11"/>
    <n v="3"/>
    <n v="2"/>
    <n v="2"/>
    <n v="39"/>
    <n v="8.1239845019372581E-4"/>
    <s v="Wines"/>
    <n v="1"/>
    <n v="1"/>
    <n v="0"/>
    <n v="3"/>
    <n v="6"/>
    <n v="3"/>
    <n v="11"/>
    <n v="0"/>
  </r>
  <r>
    <n v="6652"/>
    <n v="1965"/>
    <n v="60"/>
    <x v="0"/>
    <x v="0"/>
    <x v="0"/>
    <n v="77343"/>
    <n v="0"/>
    <n v="0"/>
    <d v="2014-09-06T00:00:00"/>
    <n v="28"/>
    <n v="227"/>
    <n v="151"/>
    <n v="573"/>
    <n v="98"/>
    <n v="54"/>
    <n v="31"/>
    <n v="1103"/>
    <n v="1.4261148390933892E-2"/>
    <s v="MeatProducts"/>
    <n v="1"/>
    <n v="3"/>
    <n v="4"/>
    <n v="9"/>
    <n v="1"/>
    <n v="3"/>
    <n v="11"/>
    <n v="0"/>
  </r>
  <r>
    <n v="4268"/>
    <n v="1959"/>
    <n v="66"/>
    <x v="0"/>
    <x v="0"/>
    <x v="0"/>
    <n v="53154"/>
    <n v="0"/>
    <n v="1"/>
    <d v="2014-09-06T00:00:00"/>
    <n v="50"/>
    <n v="129"/>
    <n v="0"/>
    <n v="21"/>
    <n v="0"/>
    <n v="1"/>
    <n v="7"/>
    <n v="151"/>
    <n v="2.8408021973887194E-3"/>
    <s v="Wines"/>
    <n v="1"/>
    <n v="3"/>
    <n v="1"/>
    <n v="4"/>
    <n v="4"/>
    <n v="3"/>
    <n v="11"/>
    <n v="0"/>
  </r>
  <r>
    <n v="2639"/>
    <n v="1966"/>
    <n v="59"/>
    <x v="0"/>
    <x v="3"/>
    <x v="0"/>
    <n v="43602"/>
    <n v="1"/>
    <n v="1"/>
    <d v="2014-10-01T00:00:00"/>
    <n v="45"/>
    <n v="19"/>
    <n v="5"/>
    <n v="12"/>
    <n v="10"/>
    <n v="3"/>
    <n v="19"/>
    <n v="49"/>
    <n v="1.1238016604742901E-3"/>
    <s v="Wines"/>
    <n v="3"/>
    <n v="3"/>
    <n v="1"/>
    <n v="2"/>
    <n v="6"/>
    <n v="3"/>
    <n v="11"/>
    <n v="0"/>
  </r>
  <r>
    <n v="8397"/>
    <n v="1951"/>
    <n v="74"/>
    <x v="0"/>
    <x v="0"/>
    <x v="0"/>
    <n v="44689"/>
    <n v="1"/>
    <n v="1"/>
    <d v="2014-10-01T00:00:00"/>
    <n v="82"/>
    <n v="18"/>
    <n v="0"/>
    <n v="5"/>
    <n v="0"/>
    <n v="0"/>
    <n v="11"/>
    <n v="23"/>
    <n v="5.1466803911477102E-4"/>
    <s v="Wines"/>
    <n v="2"/>
    <n v="1"/>
    <n v="1"/>
    <n v="2"/>
    <n v="7"/>
    <n v="3"/>
    <n v="11"/>
    <n v="0"/>
  </r>
  <r>
    <n v="4369"/>
    <n v="1957"/>
    <n v="68"/>
    <x v="1"/>
    <x v="6"/>
    <x v="0"/>
    <n v="65487"/>
    <n v="0"/>
    <n v="0"/>
    <d v="2014-10-01T00:00:00"/>
    <n v="48"/>
    <n v="240"/>
    <n v="67"/>
    <n v="500"/>
    <n v="199"/>
    <n v="0"/>
    <n v="163"/>
    <n v="1006"/>
    <n v="1.5361827538290043E-2"/>
    <s v="MeatProducts"/>
    <n v="3"/>
    <n v="3"/>
    <n v="5"/>
    <n v="6"/>
    <n v="2"/>
    <n v="3"/>
    <n v="11"/>
    <n v="0"/>
  </r>
  <r>
    <n v="10652"/>
    <n v="1957"/>
    <n v="68"/>
    <x v="1"/>
    <x v="1"/>
    <x v="0"/>
    <n v="65487"/>
    <n v="0"/>
    <n v="0"/>
    <d v="2014-10-01T00:00:00"/>
    <n v="48"/>
    <n v="240"/>
    <n v="67"/>
    <n v="500"/>
    <n v="199"/>
    <n v="0"/>
    <n v="163"/>
    <n v="1006"/>
    <n v="1.5361827538290043E-2"/>
    <s v="MeatProducts"/>
    <n v="3"/>
    <n v="3"/>
    <n v="5"/>
    <n v="6"/>
    <n v="2"/>
    <n v="3"/>
    <n v="11"/>
    <n v="0"/>
  </r>
  <r>
    <n v="6182"/>
    <n v="1984"/>
    <n v="41"/>
    <x v="0"/>
    <x v="1"/>
    <x v="0"/>
    <n v="26646"/>
    <n v="1"/>
    <n v="0"/>
    <d v="2014-10-02T00:00:00"/>
    <n v="26"/>
    <n v="11"/>
    <n v="4"/>
    <n v="20"/>
    <n v="10"/>
    <n v="3"/>
    <n v="5"/>
    <n v="48"/>
    <n v="1.8013960819635217E-3"/>
    <s v="MeatProducts"/>
    <n v="2"/>
    <n v="2"/>
    <n v="0"/>
    <n v="4"/>
    <n v="6"/>
    <n v="3"/>
    <n v="11"/>
    <n v="0"/>
  </r>
  <r>
    <n v="9597"/>
    <n v="1969"/>
    <n v="56"/>
    <x v="0"/>
    <x v="0"/>
    <x v="0"/>
    <n v="73448"/>
    <n v="0"/>
    <n v="0"/>
    <d v="2014-10-02T00:00:00"/>
    <n v="10"/>
    <n v="236"/>
    <n v="106"/>
    <n v="189"/>
    <n v="23"/>
    <n v="41"/>
    <n v="130"/>
    <n v="595"/>
    <n v="8.1009693933122746E-3"/>
    <s v="Wines"/>
    <n v="1"/>
    <n v="7"/>
    <n v="2"/>
    <n v="9"/>
    <n v="4"/>
    <n v="3"/>
    <n v="11"/>
    <n v="0"/>
  </r>
  <r>
    <n v="8443"/>
    <n v="1972"/>
    <n v="53"/>
    <x v="0"/>
    <x v="3"/>
    <x v="0"/>
    <n v="24762"/>
    <n v="1"/>
    <n v="0"/>
    <d v="2014-10-02T00:00:00"/>
    <n v="16"/>
    <n v="6"/>
    <n v="10"/>
    <n v="12"/>
    <n v="3"/>
    <n v="15"/>
    <n v="40"/>
    <n v="46"/>
    <n v="1.8576851627493741E-3"/>
    <s v="GoldProds"/>
    <n v="3"/>
    <n v="3"/>
    <n v="1"/>
    <n v="2"/>
    <n v="8"/>
    <n v="3"/>
    <n v="11"/>
    <n v="1"/>
  </r>
  <r>
    <n v="2008"/>
    <n v="1978"/>
    <n v="47"/>
    <x v="0"/>
    <x v="0"/>
    <x v="0"/>
    <n v="77583"/>
    <n v="0"/>
    <n v="0"/>
    <d v="2014-10-02T00:00:00"/>
    <n v="93"/>
    <n v="372"/>
    <n v="23"/>
    <n v="384"/>
    <n v="250"/>
    <n v="12"/>
    <n v="108"/>
    <n v="1041"/>
    <n v="1.3417887939368161E-2"/>
    <s v="MeatProducts"/>
    <n v="1"/>
    <n v="4"/>
    <n v="5"/>
    <n v="9"/>
    <n v="2"/>
    <n v="3"/>
    <n v="11"/>
    <n v="0"/>
  </r>
  <r>
    <n v="538"/>
    <n v="1989"/>
    <n v="36"/>
    <x v="0"/>
    <x v="3"/>
    <x v="0"/>
    <n v="46107"/>
    <n v="1"/>
    <n v="0"/>
    <d v="2014-10-02T00:00:00"/>
    <n v="78"/>
    <n v="31"/>
    <n v="9"/>
    <n v="27"/>
    <n v="16"/>
    <n v="9"/>
    <n v="33"/>
    <n v="92"/>
    <n v="1.9953586223350034E-3"/>
    <s v="GoldProds"/>
    <n v="1"/>
    <n v="1"/>
    <n v="1"/>
    <n v="4"/>
    <n v="3"/>
    <n v="3"/>
    <n v="11"/>
    <n v="0"/>
  </r>
  <r>
    <n v="10972"/>
    <n v="1949"/>
    <n v="76"/>
    <x v="0"/>
    <x v="4"/>
    <x v="0"/>
    <n v="72298"/>
    <n v="0"/>
    <n v="0"/>
    <d v="2014-10-03T00:00:00"/>
    <n v="52"/>
    <n v="625"/>
    <n v="35"/>
    <n v="169"/>
    <n v="58"/>
    <n v="17"/>
    <n v="35"/>
    <n v="904"/>
    <n v="1.2503803701347202E-2"/>
    <s v="Wines"/>
    <n v="1"/>
    <n v="4"/>
    <n v="3"/>
    <n v="6"/>
    <n v="1"/>
    <n v="3"/>
    <n v="11"/>
    <n v="0"/>
  </r>
  <r>
    <n v="8461"/>
    <n v="1962"/>
    <n v="63"/>
    <x v="0"/>
    <x v="2"/>
    <x v="0"/>
    <n v="46102"/>
    <n v="2"/>
    <n v="1"/>
    <d v="2014-10-03T00:00:00"/>
    <n v="3"/>
    <n v="14"/>
    <n v="0"/>
    <n v="1"/>
    <n v="0"/>
    <n v="0"/>
    <n v="1"/>
    <n v="15"/>
    <n v="3.2536549390481975E-4"/>
    <s v="Wines"/>
    <n v="1"/>
    <n v="1"/>
    <n v="0"/>
    <n v="2"/>
    <n v="7"/>
    <n v="3"/>
    <n v="11"/>
    <n v="0"/>
  </r>
  <r>
    <n v="9485"/>
    <n v="1986"/>
    <n v="39"/>
    <x v="3"/>
    <x v="0"/>
    <x v="0"/>
    <n v="45921"/>
    <n v="0"/>
    <n v="0"/>
    <d v="2014-10-03T00:00:00"/>
    <n v="23"/>
    <n v="102"/>
    <n v="9"/>
    <n v="49"/>
    <n v="24"/>
    <n v="3"/>
    <n v="12"/>
    <n v="187"/>
    <n v="4.0722109710154396E-3"/>
    <s v="Wines"/>
    <n v="1"/>
    <n v="2"/>
    <n v="1"/>
    <n v="6"/>
    <n v="4"/>
    <n v="3"/>
    <n v="11"/>
    <n v="0"/>
  </r>
  <r>
    <n v="2186"/>
    <n v="1977"/>
    <n v="48"/>
    <x v="2"/>
    <x v="1"/>
    <x v="0"/>
    <n v="82326"/>
    <n v="0"/>
    <n v="0"/>
    <d v="2014-10-03T00:00:00"/>
    <n v="30"/>
    <n v="938"/>
    <n v="142"/>
    <n v="754"/>
    <n v="159"/>
    <n v="81"/>
    <n v="183"/>
    <n v="2074"/>
    <n v="2.5192527269635352E-2"/>
    <s v="Wines"/>
    <n v="1"/>
    <n v="5"/>
    <n v="10"/>
    <n v="6"/>
    <n v="2"/>
    <n v="3"/>
    <n v="11"/>
    <n v="1"/>
  </r>
  <r>
    <n v="2829"/>
    <n v="1955"/>
    <n v="70"/>
    <x v="0"/>
    <x v="0"/>
    <x v="0"/>
    <n v="65210"/>
    <n v="0"/>
    <n v="1"/>
    <d v="2014-10-03T00:00:00"/>
    <n v="25"/>
    <n v="626"/>
    <n v="0"/>
    <n v="70"/>
    <n v="0"/>
    <n v="7"/>
    <n v="28"/>
    <n v="703"/>
    <n v="1.0780555129581353E-2"/>
    <s v="Wines"/>
    <n v="2"/>
    <n v="9"/>
    <n v="3"/>
    <n v="8"/>
    <n v="6"/>
    <n v="3"/>
    <n v="11"/>
    <n v="0"/>
  </r>
  <r>
    <n v="9289"/>
    <n v="1979"/>
    <n v="46"/>
    <x v="0"/>
    <x v="0"/>
    <x v="0"/>
    <n v="36781"/>
    <n v="1"/>
    <n v="0"/>
    <d v="2014-10-04T00:00:00"/>
    <n v="16"/>
    <n v="29"/>
    <n v="1"/>
    <n v="17"/>
    <n v="0"/>
    <n v="3"/>
    <n v="13"/>
    <n v="50"/>
    <n v="1.3593975150213424E-3"/>
    <s v="Wines"/>
    <n v="1"/>
    <n v="2"/>
    <n v="1"/>
    <n v="2"/>
    <n v="8"/>
    <n v="3"/>
    <n v="11"/>
    <n v="1"/>
  </r>
  <r>
    <n v="11051"/>
    <n v="1956"/>
    <n v="69"/>
    <x v="3"/>
    <x v="1"/>
    <x v="0"/>
    <n v="77376"/>
    <n v="1"/>
    <n v="1"/>
    <d v="2014-10-05T00:00:00"/>
    <n v="72"/>
    <n v="492"/>
    <n v="19"/>
    <n v="110"/>
    <n v="16"/>
    <n v="12"/>
    <n v="12"/>
    <n v="649"/>
    <n v="8.3876137303556652E-3"/>
    <s v="Wines"/>
    <n v="4"/>
    <n v="6"/>
    <n v="3"/>
    <n v="10"/>
    <n v="4"/>
    <n v="3"/>
    <n v="11"/>
    <n v="0"/>
  </r>
  <r>
    <n v="3559"/>
    <n v="1988"/>
    <n v="37"/>
    <x v="2"/>
    <x v="0"/>
    <x v="0"/>
    <n v="16248"/>
    <n v="1"/>
    <n v="0"/>
    <d v="2014-10-05T00:00:00"/>
    <n v="77"/>
    <n v="12"/>
    <n v="11"/>
    <n v="10"/>
    <n v="3"/>
    <n v="12"/>
    <n v="9"/>
    <n v="48"/>
    <n v="2.9542097488921715E-3"/>
    <s v="Wines"/>
    <n v="3"/>
    <n v="2"/>
    <n v="1"/>
    <n v="3"/>
    <n v="6"/>
    <n v="3"/>
    <n v="11"/>
    <n v="0"/>
  </r>
  <r>
    <n v="7574"/>
    <n v="1979"/>
    <n v="46"/>
    <x v="3"/>
    <x v="1"/>
    <x v="0"/>
    <n v="27922"/>
    <n v="1"/>
    <n v="0"/>
    <d v="2014-10-05T00:00:00"/>
    <n v="80"/>
    <n v="11"/>
    <n v="0"/>
    <n v="13"/>
    <n v="2"/>
    <n v="4"/>
    <n v="11"/>
    <n v="30"/>
    <n v="1.0744216030370317E-3"/>
    <s v="MeatProducts"/>
    <n v="1"/>
    <n v="2"/>
    <n v="0"/>
    <n v="3"/>
    <n v="4"/>
    <n v="3"/>
    <n v="11"/>
    <n v="0"/>
  </r>
  <r>
    <n v="5247"/>
    <n v="1955"/>
    <n v="70"/>
    <x v="3"/>
    <x v="0"/>
    <x v="0"/>
    <n v="38725"/>
    <n v="1"/>
    <n v="1"/>
    <d v="2014-10-05T00:00:00"/>
    <n v="52"/>
    <n v="31"/>
    <n v="0"/>
    <n v="6"/>
    <n v="2"/>
    <n v="1"/>
    <n v="5"/>
    <n v="40"/>
    <n v="1.0329244673983216E-3"/>
    <s v="Wines"/>
    <n v="2"/>
    <n v="1"/>
    <n v="0"/>
    <n v="4"/>
    <n v="4"/>
    <n v="3"/>
    <n v="11"/>
    <n v="0"/>
  </r>
  <r>
    <n v="4937"/>
    <n v="1973"/>
    <n v="52"/>
    <x v="2"/>
    <x v="0"/>
    <x v="0"/>
    <n v="46094"/>
    <n v="1"/>
    <n v="1"/>
    <d v="2014-10-06T00:00:00"/>
    <n v="62"/>
    <n v="12"/>
    <n v="2"/>
    <n v="20"/>
    <n v="3"/>
    <n v="2"/>
    <n v="5"/>
    <n v="39"/>
    <n v="8.4609710591400183E-4"/>
    <s v="MeatProducts"/>
    <n v="1"/>
    <n v="1"/>
    <n v="0"/>
    <n v="3"/>
    <n v="7"/>
    <n v="3"/>
    <n v="11"/>
    <n v="0"/>
  </r>
  <r>
    <n v="5529"/>
    <n v="1946"/>
    <n v="79"/>
    <x v="3"/>
    <x v="1"/>
    <x v="0"/>
    <n v="64014"/>
    <n v="2"/>
    <n v="1"/>
    <d v="2014-10-06T00:00:00"/>
    <n v="56"/>
    <n v="406"/>
    <n v="0"/>
    <n v="30"/>
    <n v="0"/>
    <n v="0"/>
    <n v="8"/>
    <n v="436"/>
    <n v="6.8110100915424751E-3"/>
    <s v="Wines"/>
    <n v="7"/>
    <n v="8"/>
    <n v="2"/>
    <n v="5"/>
    <n v="7"/>
    <n v="3"/>
    <n v="11"/>
    <n v="0"/>
  </r>
  <r>
    <n v="4001"/>
    <n v="1946"/>
    <n v="79"/>
    <x v="3"/>
    <x v="1"/>
    <x v="0"/>
    <n v="64014"/>
    <n v="2"/>
    <n v="1"/>
    <d v="2014-10-06T00:00:00"/>
    <n v="56"/>
    <n v="406"/>
    <n v="0"/>
    <n v="30"/>
    <n v="0"/>
    <n v="0"/>
    <n v="8"/>
    <n v="436"/>
    <n v="6.8110100915424751E-3"/>
    <s v="Wines"/>
    <n v="7"/>
    <n v="8"/>
    <n v="2"/>
    <n v="5"/>
    <n v="7"/>
    <n v="3"/>
    <n v="11"/>
    <n v="0"/>
  </r>
  <r>
    <n v="4047"/>
    <n v="1954"/>
    <n v="71"/>
    <x v="3"/>
    <x v="0"/>
    <x v="0"/>
    <n v="65324"/>
    <n v="0"/>
    <n v="1"/>
    <d v="2014-11-01T00:00:00"/>
    <n v="0"/>
    <n v="384"/>
    <n v="0"/>
    <n v="102"/>
    <n v="21"/>
    <n v="32"/>
    <n v="5"/>
    <n v="539"/>
    <n v="8.251178739819974E-3"/>
    <s v="Wines"/>
    <n v="3"/>
    <n v="6"/>
    <n v="2"/>
    <n v="9"/>
    <n v="4"/>
    <n v="3"/>
    <n v="11"/>
    <n v="0"/>
  </r>
  <r>
    <n v="9477"/>
    <n v="1954"/>
    <n v="71"/>
    <x v="3"/>
    <x v="0"/>
    <x v="0"/>
    <n v="65324"/>
    <n v="0"/>
    <n v="1"/>
    <d v="2014-11-01T00:00:00"/>
    <n v="0"/>
    <n v="384"/>
    <n v="0"/>
    <n v="102"/>
    <n v="21"/>
    <n v="32"/>
    <n v="5"/>
    <n v="539"/>
    <n v="8.251178739819974E-3"/>
    <s v="Wines"/>
    <n v="3"/>
    <n v="6"/>
    <n v="2"/>
    <n v="9"/>
    <n v="4"/>
    <n v="3"/>
    <n v="11"/>
    <n v="0"/>
  </r>
  <r>
    <n v="5723"/>
    <n v="1976"/>
    <n v="49"/>
    <x v="3"/>
    <x v="1"/>
    <x v="0"/>
    <n v="49187"/>
    <n v="0"/>
    <n v="1"/>
    <d v="2014-11-01T00:00:00"/>
    <n v="63"/>
    <n v="81"/>
    <n v="1"/>
    <n v="31"/>
    <n v="2"/>
    <n v="1"/>
    <n v="0"/>
    <n v="116"/>
    <n v="2.3583467176286417E-3"/>
    <s v="Wines"/>
    <n v="1"/>
    <n v="1"/>
    <n v="1"/>
    <n v="5"/>
    <n v="2"/>
    <n v="3"/>
    <n v="11"/>
    <n v="0"/>
  </r>
  <r>
    <n v="8789"/>
    <n v="1989"/>
    <n v="36"/>
    <x v="2"/>
    <x v="0"/>
    <x v="0"/>
    <n v="59060"/>
    <n v="1"/>
    <n v="0"/>
    <d v="2014-11-01T00:00:00"/>
    <n v="77"/>
    <n v="35"/>
    <n v="40"/>
    <n v="111"/>
    <n v="36"/>
    <n v="40"/>
    <n v="12"/>
    <n v="262"/>
    <n v="4.4361666102268882E-3"/>
    <s v="MeatProducts"/>
    <n v="3"/>
    <n v="3"/>
    <n v="1"/>
    <n v="7"/>
    <n v="4"/>
    <n v="3"/>
    <n v="11"/>
    <n v="0"/>
  </r>
  <r>
    <n v="4609"/>
    <n v="1966"/>
    <n v="59"/>
    <x v="3"/>
    <x v="0"/>
    <x v="0"/>
    <n v="57705"/>
    <n v="0"/>
    <n v="1"/>
    <d v="2014-11-01T00:00:00"/>
    <n v="14"/>
    <n v="383"/>
    <n v="0"/>
    <n v="53"/>
    <n v="6"/>
    <n v="4"/>
    <n v="40"/>
    <n v="446"/>
    <n v="7.7289662940819683E-3"/>
    <s v="Wines"/>
    <n v="3"/>
    <n v="8"/>
    <n v="1"/>
    <n v="6"/>
    <n v="6"/>
    <n v="3"/>
    <n v="11"/>
    <n v="0"/>
  </r>
  <r>
    <n v="8595"/>
    <n v="1973"/>
    <n v="52"/>
    <x v="0"/>
    <x v="4"/>
    <x v="0"/>
    <n v="42429"/>
    <n v="0"/>
    <n v="1"/>
    <d v="2014-11-02T00:00:00"/>
    <n v="99"/>
    <n v="55"/>
    <n v="0"/>
    <n v="6"/>
    <n v="2"/>
    <n v="0"/>
    <n v="4"/>
    <n v="63"/>
    <n v="1.4848334865304391E-3"/>
    <s v="Wines"/>
    <n v="2"/>
    <n v="1"/>
    <n v="1"/>
    <n v="3"/>
    <n v="5"/>
    <n v="3"/>
    <n v="11"/>
    <n v="0"/>
  </r>
  <r>
    <n v="7232"/>
    <n v="1973"/>
    <n v="52"/>
    <x v="0"/>
    <x v="4"/>
    <x v="0"/>
    <n v="42429"/>
    <n v="0"/>
    <n v="1"/>
    <d v="2014-11-02T00:00:00"/>
    <n v="99"/>
    <n v="55"/>
    <n v="0"/>
    <n v="6"/>
    <n v="2"/>
    <n v="0"/>
    <n v="4"/>
    <n v="63"/>
    <n v="1.4848334865304391E-3"/>
    <s v="Wines"/>
    <n v="2"/>
    <n v="1"/>
    <n v="1"/>
    <n v="3"/>
    <n v="5"/>
    <n v="3"/>
    <n v="11"/>
    <n v="0"/>
  </r>
  <r>
    <n v="6384"/>
    <n v="1978"/>
    <n v="47"/>
    <x v="0"/>
    <x v="2"/>
    <x v="0"/>
    <n v="71022"/>
    <n v="0"/>
    <n v="1"/>
    <d v="2014-11-02T00:00:00"/>
    <n v="30"/>
    <n v="909"/>
    <n v="12"/>
    <n v="278"/>
    <n v="0"/>
    <n v="12"/>
    <n v="242"/>
    <n v="1211"/>
    <n v="1.7051054602799133E-2"/>
    <s v="Wines"/>
    <n v="3"/>
    <n v="5"/>
    <n v="2"/>
    <n v="11"/>
    <n v="8"/>
    <n v="3"/>
    <n v="11"/>
    <n v="0"/>
  </r>
  <r>
    <n v="231"/>
    <n v="1956"/>
    <n v="69"/>
    <x v="1"/>
    <x v="1"/>
    <x v="0"/>
    <n v="28839"/>
    <n v="1"/>
    <n v="1"/>
    <d v="2014-11-03T00:00:00"/>
    <n v="86"/>
    <n v="24"/>
    <n v="0"/>
    <n v="7"/>
    <n v="0"/>
    <n v="0"/>
    <n v="1"/>
    <n v="31"/>
    <n v="1.0749332501126946E-3"/>
    <s v="Wines"/>
    <n v="2"/>
    <n v="2"/>
    <n v="0"/>
    <n v="3"/>
    <n v="5"/>
    <n v="3"/>
    <n v="11"/>
    <n v="0"/>
  </r>
  <r>
    <n v="2853"/>
    <n v="1980"/>
    <n v="45"/>
    <x v="0"/>
    <x v="3"/>
    <x v="0"/>
    <n v="51766"/>
    <n v="1"/>
    <n v="0"/>
    <d v="2014-11-03T00:00:00"/>
    <n v="74"/>
    <n v="60"/>
    <n v="51"/>
    <n v="87"/>
    <n v="6"/>
    <n v="20"/>
    <n v="51"/>
    <n v="224"/>
    <n v="4.327164548159023E-3"/>
    <s v="MeatProducts"/>
    <n v="2"/>
    <n v="4"/>
    <n v="2"/>
    <n v="4"/>
    <n v="5"/>
    <n v="3"/>
    <n v="11"/>
    <n v="0"/>
  </r>
  <r>
    <n v="1755"/>
    <n v="1988"/>
    <n v="37"/>
    <x v="2"/>
    <x v="1"/>
    <x v="0"/>
    <n v="45204"/>
    <n v="1"/>
    <n v="0"/>
    <d v="2014-11-04T00:00:00"/>
    <n v="93"/>
    <n v="30"/>
    <n v="11"/>
    <n v="25"/>
    <n v="29"/>
    <n v="1"/>
    <n v="18"/>
    <n v="96"/>
    <n v="2.123705866737457E-3"/>
    <s v="Wines"/>
    <n v="1"/>
    <n v="1"/>
    <n v="1"/>
    <n v="4"/>
    <n v="3"/>
    <n v="3"/>
    <n v="11"/>
    <n v="0"/>
  </r>
  <r>
    <n v="10766"/>
    <n v="1964"/>
    <n v="61"/>
    <x v="3"/>
    <x v="0"/>
    <x v="0"/>
    <n v="65526"/>
    <n v="0"/>
    <n v="1"/>
    <d v="2014-11-04T00:00:00"/>
    <n v="22"/>
    <n v="397"/>
    <n v="19"/>
    <n v="69"/>
    <n v="12"/>
    <n v="0"/>
    <n v="9"/>
    <n v="497"/>
    <n v="7.5847755089582759E-3"/>
    <s v="Wines"/>
    <n v="1"/>
    <n v="4"/>
    <n v="4"/>
    <n v="8"/>
    <n v="2"/>
    <n v="3"/>
    <n v="11"/>
    <n v="0"/>
  </r>
  <r>
    <n v="5824"/>
    <n v="1972"/>
    <n v="53"/>
    <x v="3"/>
    <x v="1"/>
    <x v="0"/>
    <n v="34578"/>
    <n v="2"/>
    <n v="1"/>
    <d v="2014-11-04T00:00:00"/>
    <n v="1"/>
    <n v="7"/>
    <n v="0"/>
    <n v="1"/>
    <n v="0"/>
    <n v="0"/>
    <n v="0"/>
    <n v="8"/>
    <n v="2.3136098097055932E-4"/>
    <s v="Wines"/>
    <n v="1"/>
    <n v="1"/>
    <n v="0"/>
    <n v="2"/>
    <n v="6"/>
    <n v="3"/>
    <n v="11"/>
    <n v="0"/>
  </r>
  <r>
    <n v="9971"/>
    <n v="1964"/>
    <n v="61"/>
    <x v="3"/>
    <x v="0"/>
    <x v="0"/>
    <n v="65526"/>
    <n v="0"/>
    <n v="1"/>
    <d v="2014-11-04T00:00:00"/>
    <n v="22"/>
    <n v="397"/>
    <n v="19"/>
    <n v="69"/>
    <n v="12"/>
    <n v="0"/>
    <n v="9"/>
    <n v="497"/>
    <n v="7.5847755089582759E-3"/>
    <s v="Wines"/>
    <n v="1"/>
    <n v="4"/>
    <n v="4"/>
    <n v="8"/>
    <n v="2"/>
    <n v="3"/>
    <n v="11"/>
    <n v="0"/>
  </r>
  <r>
    <n v="1386"/>
    <n v="1967"/>
    <n v="58"/>
    <x v="0"/>
    <x v="1"/>
    <x v="0"/>
    <n v="32474"/>
    <n v="1"/>
    <n v="1"/>
    <d v="2014-11-05T00:00:00"/>
    <n v="0"/>
    <n v="10"/>
    <n v="0"/>
    <n v="1"/>
    <n v="0"/>
    <n v="0"/>
    <n v="0"/>
    <n v="11"/>
    <n v="3.3873252448112336E-4"/>
    <s v="Wines"/>
    <n v="1"/>
    <n v="1"/>
    <n v="0"/>
    <n v="2"/>
    <n v="7"/>
    <n v="3"/>
    <n v="11"/>
    <n v="0"/>
  </r>
  <r>
    <n v="7698"/>
    <n v="1976"/>
    <n v="49"/>
    <x v="3"/>
    <x v="0"/>
    <x v="0"/>
    <n v="51650"/>
    <n v="0"/>
    <n v="1"/>
    <d v="2014-11-05T00:00:00"/>
    <n v="81"/>
    <n v="152"/>
    <n v="3"/>
    <n v="22"/>
    <n v="2"/>
    <n v="5"/>
    <n v="7"/>
    <n v="184"/>
    <n v="3.5624394966118104E-3"/>
    <s v="Wines"/>
    <n v="1"/>
    <n v="4"/>
    <n v="1"/>
    <n v="4"/>
    <n v="5"/>
    <n v="3"/>
    <n v="11"/>
    <n v="0"/>
  </r>
  <r>
    <n v="49"/>
    <n v="1970"/>
    <n v="55"/>
    <x v="0"/>
    <x v="3"/>
    <x v="0"/>
    <n v="20587"/>
    <n v="1"/>
    <n v="0"/>
    <d v="2014-11-05T00:00:00"/>
    <n v="39"/>
    <n v="2"/>
    <n v="3"/>
    <n v="6"/>
    <n v="4"/>
    <n v="1"/>
    <n v="9"/>
    <n v="16"/>
    <n v="7.7718948851216785E-4"/>
    <s v="GoldProds"/>
    <n v="1"/>
    <n v="1"/>
    <n v="1"/>
    <n v="2"/>
    <n v="7"/>
    <n v="3"/>
    <n v="11"/>
    <n v="0"/>
  </r>
  <r>
    <n v="8146"/>
    <n v="1976"/>
    <n v="49"/>
    <x v="1"/>
    <x v="1"/>
    <x v="0"/>
    <n v="46106"/>
    <n v="1"/>
    <n v="1"/>
    <d v="2014-11-05T00:00:00"/>
    <n v="84"/>
    <n v="30"/>
    <n v="0"/>
    <n v="8"/>
    <n v="2"/>
    <n v="0"/>
    <n v="14"/>
    <n v="40"/>
    <n v="8.6756604346505876E-4"/>
    <s v="Wines"/>
    <n v="1"/>
    <n v="1"/>
    <n v="1"/>
    <n v="2"/>
    <n v="6"/>
    <n v="3"/>
    <n v="11"/>
    <n v="0"/>
  </r>
  <r>
    <n v="4066"/>
    <n v="1978"/>
    <n v="47"/>
    <x v="2"/>
    <x v="2"/>
    <x v="0"/>
    <n v="21282"/>
    <n v="1"/>
    <n v="0"/>
    <d v="2014-11-05T00:00:00"/>
    <n v="76"/>
    <n v="1"/>
    <n v="5"/>
    <n v="8"/>
    <n v="4"/>
    <n v="8"/>
    <n v="20"/>
    <n v="26"/>
    <n v="1.2216896908185321E-3"/>
    <s v="GoldProds"/>
    <n v="2"/>
    <n v="2"/>
    <n v="1"/>
    <n v="2"/>
    <n v="6"/>
    <n v="3"/>
    <n v="11"/>
    <n v="0"/>
  </r>
  <r>
    <n v="9467"/>
    <n v="1984"/>
    <n v="41"/>
    <x v="0"/>
    <x v="3"/>
    <x v="0"/>
    <n v="34738"/>
    <n v="1"/>
    <n v="0"/>
    <d v="2014-11-05T00:00:00"/>
    <n v="51"/>
    <n v="3"/>
    <n v="2"/>
    <n v="10"/>
    <n v="3"/>
    <n v="0"/>
    <n v="2"/>
    <n v="18"/>
    <n v="5.1816454603028381E-4"/>
    <s v="MeatProducts"/>
    <n v="1"/>
    <n v="1"/>
    <n v="0"/>
    <n v="3"/>
    <n v="6"/>
    <n v="3"/>
    <n v="11"/>
    <n v="0"/>
  </r>
  <r>
    <n v="4973"/>
    <n v="1970"/>
    <n v="55"/>
    <x v="0"/>
    <x v="3"/>
    <x v="0"/>
    <n v="20587"/>
    <n v="1"/>
    <n v="0"/>
    <d v="2014-11-05T00:00:00"/>
    <n v="39"/>
    <n v="2"/>
    <n v="3"/>
    <n v="6"/>
    <n v="4"/>
    <n v="1"/>
    <n v="9"/>
    <n v="16"/>
    <n v="7.7718948851216785E-4"/>
    <s v="GoldProds"/>
    <n v="1"/>
    <n v="1"/>
    <n v="1"/>
    <n v="2"/>
    <n v="7"/>
    <n v="3"/>
    <n v="11"/>
    <n v="0"/>
  </r>
  <r>
    <n v="5721"/>
    <n v="1956"/>
    <n v="69"/>
    <x v="3"/>
    <x v="0"/>
    <x v="0"/>
    <n v="84117"/>
    <n v="0"/>
    <n v="0"/>
    <d v="2014-11-05T00:00:00"/>
    <n v="60"/>
    <n v="611"/>
    <n v="76"/>
    <n v="749"/>
    <n v="59"/>
    <n v="45"/>
    <n v="26"/>
    <n v="1540"/>
    <n v="1.830783313717798E-2"/>
    <s v="MeatProducts"/>
    <n v="1"/>
    <n v="7"/>
    <n v="10"/>
    <n v="6"/>
    <n v="2"/>
    <n v="3"/>
    <n v="11"/>
    <n v="0"/>
  </r>
  <r>
    <n v="3623"/>
    <n v="1976"/>
    <n v="49"/>
    <x v="0"/>
    <x v="1"/>
    <x v="0"/>
    <n v="21675"/>
    <n v="1"/>
    <n v="0"/>
    <d v="2014-11-06T00:00:00"/>
    <n v="55"/>
    <n v="4"/>
    <n v="0"/>
    <n v="16"/>
    <n v="17"/>
    <n v="4"/>
    <n v="4"/>
    <n v="41"/>
    <n v="1.8915801614763552E-3"/>
    <s v="FishProducts"/>
    <n v="3"/>
    <n v="4"/>
    <n v="0"/>
    <n v="3"/>
    <n v="7"/>
    <n v="3"/>
    <n v="11"/>
    <n v="0"/>
  </r>
  <r>
    <n v="10660"/>
    <n v="1957"/>
    <n v="68"/>
    <x v="1"/>
    <x v="0"/>
    <x v="0"/>
    <n v="66726"/>
    <n v="1"/>
    <n v="1"/>
    <d v="2014-12-01T00:00:00"/>
    <n v="61"/>
    <n v="349"/>
    <n v="7"/>
    <n v="35"/>
    <n v="0"/>
    <n v="0"/>
    <n v="47"/>
    <n v="391"/>
    <n v="5.8597847915355331E-3"/>
    <s v="Wines"/>
    <n v="3"/>
    <n v="8"/>
    <n v="2"/>
    <n v="4"/>
    <n v="7"/>
    <n v="3"/>
    <n v="11"/>
    <n v="0"/>
  </r>
  <r>
    <n v="4345"/>
    <n v="1964"/>
    <n v="61"/>
    <x v="2"/>
    <x v="3"/>
    <x v="0"/>
    <s v="NILL"/>
    <n v="1"/>
    <n v="1"/>
    <d v="2014-12-01T00:00:00"/>
    <n v="49"/>
    <n v="5"/>
    <n v="1"/>
    <n v="9"/>
    <n v="2"/>
    <n v="0"/>
    <n v="4"/>
    <n v="17"/>
    <e v="#VALUE!"/>
    <s v="MeatProducts"/>
    <n v="1"/>
    <n v="1"/>
    <n v="0"/>
    <n v="2"/>
    <n v="7"/>
    <n v="3"/>
    <n v="11"/>
    <n v="0"/>
  </r>
  <r>
    <n v="10133"/>
    <n v="1970"/>
    <n v="55"/>
    <x v="0"/>
    <x v="3"/>
    <x v="0"/>
    <n v="93790"/>
    <n v="0"/>
    <n v="0"/>
    <d v="2014-12-02T00:00:00"/>
    <n v="16"/>
    <n v="1302"/>
    <n v="68"/>
    <n v="731"/>
    <n v="89"/>
    <n v="114"/>
    <n v="45"/>
    <n v="2304"/>
    <n v="2.4565518712016208E-2"/>
    <s v="Wines"/>
    <n v="0"/>
    <n v="6"/>
    <n v="7"/>
    <n v="12"/>
    <n v="2"/>
    <n v="3"/>
    <n v="11"/>
    <n v="1"/>
  </r>
  <r>
    <n v="3334"/>
    <n v="1951"/>
    <n v="74"/>
    <x v="0"/>
    <x v="0"/>
    <x v="0"/>
    <n v="94642"/>
    <n v="0"/>
    <n v="0"/>
    <d v="2014-12-02T00:00:00"/>
    <n v="35"/>
    <n v="879"/>
    <n v="143"/>
    <n v="797"/>
    <n v="106"/>
    <n v="143"/>
    <n v="143"/>
    <n v="2068"/>
    <n v="2.1850763931446925E-2"/>
    <s v="Wines"/>
    <n v="0"/>
    <n v="5"/>
    <n v="7"/>
    <n v="9"/>
    <n v="1"/>
    <n v="3"/>
    <n v="11"/>
    <n v="0"/>
  </r>
  <r>
    <n v="9829"/>
    <n v="1978"/>
    <n v="47"/>
    <x v="0"/>
    <x v="1"/>
    <x v="0"/>
    <n v="28587"/>
    <n v="1"/>
    <n v="0"/>
    <d v="2014-12-02T00:00:00"/>
    <n v="42"/>
    <n v="22"/>
    <n v="4"/>
    <n v="17"/>
    <n v="12"/>
    <n v="10"/>
    <n v="13"/>
    <n v="65"/>
    <n v="2.2737608003638018E-3"/>
    <s v="Wines"/>
    <n v="3"/>
    <n v="2"/>
    <n v="0"/>
    <n v="4"/>
    <n v="6"/>
    <n v="3"/>
    <n v="11"/>
    <n v="0"/>
  </r>
  <r>
    <n v="10196"/>
    <n v="1978"/>
    <n v="47"/>
    <x v="0"/>
    <x v="0"/>
    <x v="0"/>
    <n v="71427"/>
    <n v="2"/>
    <n v="0"/>
    <d v="2014-12-03T00:00:00"/>
    <n v="26"/>
    <n v="212"/>
    <n v="123"/>
    <n v="177"/>
    <n v="15"/>
    <n v="64"/>
    <n v="23"/>
    <n v="591"/>
    <n v="8.2741820320047042E-3"/>
    <s v="Wines"/>
    <n v="2"/>
    <n v="8"/>
    <n v="2"/>
    <n v="8"/>
    <n v="4"/>
    <n v="3"/>
    <n v="11"/>
    <n v="0"/>
  </r>
  <r>
    <n v="2986"/>
    <n v="1976"/>
    <n v="49"/>
    <x v="0"/>
    <x v="0"/>
    <x v="0"/>
    <n v="30772"/>
    <n v="1"/>
    <n v="1"/>
    <d v="2014-12-03T00:00:00"/>
    <n v="89"/>
    <n v="7"/>
    <n v="2"/>
    <n v="4"/>
    <n v="2"/>
    <n v="1"/>
    <n v="4"/>
    <n v="16"/>
    <n v="5.19953204211621E-4"/>
    <s v="Wines"/>
    <n v="1"/>
    <n v="1"/>
    <n v="0"/>
    <n v="2"/>
    <n v="6"/>
    <n v="3"/>
    <n v="11"/>
    <n v="0"/>
  </r>
  <r>
    <n v="6466"/>
    <n v="1965"/>
    <n v="60"/>
    <x v="3"/>
    <x v="0"/>
    <x v="0"/>
    <n v="57236"/>
    <n v="1"/>
    <n v="1"/>
    <d v="2014-12-03T00:00:00"/>
    <n v="22"/>
    <n v="105"/>
    <n v="0"/>
    <n v="9"/>
    <n v="2"/>
    <n v="1"/>
    <n v="4"/>
    <n v="117"/>
    <n v="2.0441680061499753E-3"/>
    <s v="Wines"/>
    <n v="3"/>
    <n v="2"/>
    <n v="1"/>
    <n v="4"/>
    <n v="3"/>
    <n v="3"/>
    <n v="11"/>
    <n v="0"/>
  </r>
  <r>
    <n v="10129"/>
    <n v="1966"/>
    <n v="59"/>
    <x v="0"/>
    <x v="1"/>
    <x v="0"/>
    <n v="82427"/>
    <n v="0"/>
    <n v="0"/>
    <d v="2014-12-03T00:00:00"/>
    <n v="35"/>
    <n v="482"/>
    <n v="147"/>
    <n v="509"/>
    <n v="104"/>
    <n v="107"/>
    <n v="107"/>
    <n v="1349"/>
    <n v="1.6365996578790929E-2"/>
    <s v="MeatProducts"/>
    <n v="1"/>
    <n v="3"/>
    <n v="5"/>
    <n v="12"/>
    <n v="1"/>
    <n v="3"/>
    <n v="11"/>
    <n v="0"/>
  </r>
  <r>
    <n v="5186"/>
    <n v="1955"/>
    <n v="70"/>
    <x v="3"/>
    <x v="0"/>
    <x v="0"/>
    <n v="58482"/>
    <n v="0"/>
    <n v="1"/>
    <d v="2014-12-03T00:00:00"/>
    <n v="59"/>
    <n v="576"/>
    <n v="7"/>
    <n v="115"/>
    <n v="19"/>
    <n v="7"/>
    <n v="7"/>
    <n v="724"/>
    <n v="1.2379877569166581E-2"/>
    <s v="Wines"/>
    <n v="2"/>
    <n v="7"/>
    <n v="4"/>
    <n v="9"/>
    <n v="6"/>
    <n v="3"/>
    <n v="11"/>
    <n v="0"/>
  </r>
  <r>
    <n v="2811"/>
    <n v="1963"/>
    <n v="62"/>
    <x v="3"/>
    <x v="3"/>
    <x v="0"/>
    <n v="48918"/>
    <n v="1"/>
    <n v="1"/>
    <d v="2014-12-04T00:00:00"/>
    <n v="21"/>
    <n v="52"/>
    <n v="0"/>
    <n v="9"/>
    <n v="0"/>
    <n v="0"/>
    <n v="1"/>
    <n v="61"/>
    <n v="1.2469847499897789E-3"/>
    <s v="Wines"/>
    <n v="2"/>
    <n v="1"/>
    <n v="0"/>
    <n v="4"/>
    <n v="4"/>
    <n v="3"/>
    <n v="11"/>
    <n v="0"/>
  </r>
  <r>
    <n v="9150"/>
    <n v="1963"/>
    <n v="62"/>
    <x v="3"/>
    <x v="3"/>
    <x v="0"/>
    <n v="48918"/>
    <n v="1"/>
    <n v="1"/>
    <d v="2014-12-04T00:00:00"/>
    <n v="21"/>
    <n v="52"/>
    <n v="0"/>
    <n v="9"/>
    <n v="0"/>
    <n v="0"/>
    <n v="1"/>
    <n v="61"/>
    <n v="1.2469847499897789E-3"/>
    <s v="Wines"/>
    <n v="2"/>
    <n v="1"/>
    <n v="0"/>
    <n v="4"/>
    <n v="4"/>
    <n v="3"/>
    <n v="11"/>
    <n v="0"/>
  </r>
  <r>
    <n v="8614"/>
    <n v="1957"/>
    <n v="68"/>
    <x v="0"/>
    <x v="4"/>
    <x v="0"/>
    <n v="65486"/>
    <n v="0"/>
    <n v="1"/>
    <d v="2014-12-05T00:00:00"/>
    <n v="29"/>
    <n v="245"/>
    <n v="19"/>
    <n v="125"/>
    <n v="37"/>
    <n v="67"/>
    <n v="14"/>
    <n v="493"/>
    <n v="7.5283266652414254E-3"/>
    <s v="Wines"/>
    <n v="1"/>
    <n v="4"/>
    <n v="2"/>
    <n v="10"/>
    <n v="2"/>
    <n v="3"/>
    <n v="11"/>
    <n v="0"/>
  </r>
  <r>
    <n v="8504"/>
    <n v="1973"/>
    <n v="52"/>
    <x v="0"/>
    <x v="0"/>
    <x v="0"/>
    <n v="79593"/>
    <n v="0"/>
    <n v="0"/>
    <d v="2014-12-05T00:00:00"/>
    <n v="70"/>
    <n v="350"/>
    <n v="60"/>
    <n v="568"/>
    <n v="110"/>
    <n v="133"/>
    <n v="145"/>
    <n v="1221"/>
    <n v="1.5340545022803513E-2"/>
    <s v="MeatProducts"/>
    <n v="1"/>
    <n v="5"/>
    <n v="6"/>
    <n v="7"/>
    <n v="2"/>
    <n v="3"/>
    <n v="11"/>
    <n v="0"/>
  </r>
  <r>
    <n v="92"/>
    <n v="1988"/>
    <n v="37"/>
    <x v="0"/>
    <x v="5"/>
    <x v="0"/>
    <n v="34176"/>
    <n v="1"/>
    <n v="0"/>
    <d v="2014-12-05T00:00:00"/>
    <n v="12"/>
    <n v="5"/>
    <n v="7"/>
    <n v="24"/>
    <n v="19"/>
    <n v="14"/>
    <n v="20"/>
    <n v="69"/>
    <n v="2.0189606741573035E-3"/>
    <s v="MeatProducts"/>
    <n v="4"/>
    <n v="3"/>
    <n v="0"/>
    <n v="4"/>
    <n v="6"/>
    <n v="3"/>
    <n v="11"/>
    <n v="0"/>
  </r>
  <r>
    <n v="7264"/>
    <n v="1978"/>
    <n v="47"/>
    <x v="2"/>
    <x v="3"/>
    <x v="0"/>
    <n v="52195"/>
    <n v="2"/>
    <n v="1"/>
    <d v="2014-12-05T00:00:00"/>
    <n v="2"/>
    <n v="12"/>
    <n v="0"/>
    <n v="4"/>
    <n v="0"/>
    <n v="0"/>
    <n v="1"/>
    <n v="16"/>
    <n v="3.0654277229619697E-4"/>
    <s v="Wines"/>
    <n v="1"/>
    <n v="1"/>
    <n v="0"/>
    <n v="2"/>
    <n v="8"/>
    <n v="3"/>
    <n v="11"/>
    <n v="0"/>
  </r>
  <r>
    <n v="10102"/>
    <n v="1966"/>
    <n v="59"/>
    <x v="0"/>
    <x v="4"/>
    <x v="0"/>
    <n v="79946"/>
    <n v="0"/>
    <n v="0"/>
    <d v="2014-12-05T00:00:00"/>
    <n v="19"/>
    <n v="395"/>
    <n v="183"/>
    <n v="565"/>
    <n v="166"/>
    <n v="141"/>
    <n v="28"/>
    <n v="1450"/>
    <n v="1.8137242638781179E-2"/>
    <s v="MeatProducts"/>
    <n v="1"/>
    <n v="5"/>
    <n v="11"/>
    <n v="5"/>
    <n v="3"/>
    <n v="3"/>
    <n v="11"/>
    <n v="0"/>
  </r>
  <r>
    <n v="11176"/>
    <n v="1970"/>
    <n v="55"/>
    <x v="3"/>
    <x v="1"/>
    <x v="0"/>
    <n v="65968"/>
    <n v="0"/>
    <n v="1"/>
    <d v="2014-12-05T00:00:00"/>
    <n v="12"/>
    <n v="376"/>
    <n v="9"/>
    <n v="83"/>
    <n v="19"/>
    <n v="4"/>
    <n v="4"/>
    <n v="491"/>
    <n v="7.4430026679602234E-3"/>
    <s v="Wines"/>
    <n v="2"/>
    <n v="5"/>
    <n v="4"/>
    <n v="7"/>
    <n v="3"/>
    <n v="3"/>
    <n v="11"/>
    <n v="0"/>
  </r>
  <r>
    <n v="3312"/>
    <n v="1988"/>
    <n v="37"/>
    <x v="0"/>
    <x v="3"/>
    <x v="0"/>
    <n v="34176"/>
    <n v="1"/>
    <n v="0"/>
    <d v="2014-12-05T00:00:00"/>
    <n v="12"/>
    <n v="5"/>
    <n v="7"/>
    <n v="24"/>
    <n v="19"/>
    <n v="14"/>
    <n v="20"/>
    <n v="69"/>
    <n v="2.0189606741573035E-3"/>
    <s v="MeatProducts"/>
    <n v="4"/>
    <n v="3"/>
    <n v="0"/>
    <n v="4"/>
    <n v="6"/>
    <n v="3"/>
    <n v="11"/>
    <n v="0"/>
  </r>
  <r>
    <n v="1020"/>
    <n v="1973"/>
    <n v="52"/>
    <x v="0"/>
    <x v="0"/>
    <x v="0"/>
    <n v="79593"/>
    <n v="0"/>
    <n v="0"/>
    <d v="2014-12-05T00:00:00"/>
    <n v="70"/>
    <n v="350"/>
    <n v="60"/>
    <n v="568"/>
    <n v="110"/>
    <n v="133"/>
    <n v="145"/>
    <n v="1221"/>
    <n v="1.5340545022803513E-2"/>
    <s v="MeatProducts"/>
    <n v="1"/>
    <n v="5"/>
    <n v="6"/>
    <n v="7"/>
    <n v="2"/>
    <n v="3"/>
    <n v="11"/>
    <n v="0"/>
  </r>
  <r>
    <n v="810"/>
    <n v="1975"/>
    <n v="50"/>
    <x v="0"/>
    <x v="0"/>
    <x v="0"/>
    <n v="74190"/>
    <n v="0"/>
    <n v="1"/>
    <d v="2014-12-05T00:00:00"/>
    <n v="49"/>
    <n v="151"/>
    <n v="81"/>
    <n v="86"/>
    <n v="168"/>
    <n v="91"/>
    <n v="64"/>
    <n v="577"/>
    <n v="7.7773284809273483E-3"/>
    <s v="FishProducts"/>
    <n v="2"/>
    <n v="4"/>
    <n v="2"/>
    <n v="11"/>
    <n v="2"/>
    <n v="3"/>
    <n v="11"/>
    <n v="0"/>
  </r>
  <r>
    <n v="3434"/>
    <n v="1951"/>
    <n v="74"/>
    <x v="0"/>
    <x v="3"/>
    <x v="0"/>
    <n v="80872"/>
    <n v="0"/>
    <n v="0"/>
    <d v="2014-12-05T00:00:00"/>
    <n v="60"/>
    <n v="483"/>
    <n v="72"/>
    <n v="567"/>
    <n v="94"/>
    <n v="12"/>
    <n v="108"/>
    <n v="1228"/>
    <n v="1.5184489069146306E-2"/>
    <s v="MeatProducts"/>
    <n v="1"/>
    <n v="4"/>
    <n v="4"/>
    <n v="10"/>
    <n v="1"/>
    <n v="3"/>
    <n v="11"/>
    <n v="0"/>
  </r>
  <r>
    <n v="8933"/>
    <n v="1983"/>
    <n v="42"/>
    <x v="2"/>
    <x v="0"/>
    <x v="0"/>
    <n v="32146"/>
    <n v="1"/>
    <n v="0"/>
    <d v="2014-12-05T00:00:00"/>
    <n v="16"/>
    <n v="26"/>
    <n v="3"/>
    <n v="23"/>
    <n v="4"/>
    <n v="7"/>
    <n v="3"/>
    <n v="63"/>
    <n v="1.9598083742922916E-3"/>
    <s v="Wines"/>
    <n v="2"/>
    <n v="2"/>
    <n v="0"/>
    <n v="4"/>
    <n v="6"/>
    <n v="3"/>
    <n v="11"/>
    <n v="0"/>
  </r>
  <r>
    <n v="6679"/>
    <n v="1966"/>
    <n v="59"/>
    <x v="0"/>
    <x v="3"/>
    <x v="0"/>
    <n v="33279"/>
    <n v="0"/>
    <n v="0"/>
    <d v="2014-12-06T00:00:00"/>
    <n v="29"/>
    <n v="10"/>
    <n v="3"/>
    <n v="3"/>
    <n v="0"/>
    <n v="0"/>
    <n v="0"/>
    <n v="16"/>
    <n v="4.8078367739415247E-4"/>
    <s v="Wines"/>
    <n v="1"/>
    <n v="0"/>
    <n v="0"/>
    <n v="3"/>
    <n v="3"/>
    <n v="3"/>
    <n v="11"/>
    <n v="0"/>
  </r>
  <r>
    <n v="9738"/>
    <n v="1986"/>
    <n v="39"/>
    <x v="1"/>
    <x v="1"/>
    <x v="0"/>
    <n v="42386"/>
    <n v="1"/>
    <n v="0"/>
    <s v="13/2/2013"/>
    <n v="43"/>
    <n v="65"/>
    <n v="4"/>
    <n v="16"/>
    <n v="0"/>
    <n v="4"/>
    <n v="11"/>
    <n v="89"/>
    <n v="2.0997499174255649E-3"/>
    <s v="Wines"/>
    <n v="1"/>
    <n v="3"/>
    <n v="0"/>
    <n v="3"/>
    <n v="8"/>
    <n v="3"/>
    <n v="11"/>
    <n v="0"/>
  </r>
  <r>
    <n v="359"/>
    <n v="1950"/>
    <n v="75"/>
    <x v="0"/>
    <x v="1"/>
    <x v="0"/>
    <n v="48070"/>
    <n v="0"/>
    <n v="1"/>
    <s v="13/01/2013"/>
    <n v="33"/>
    <n v="373"/>
    <n v="14"/>
    <n v="83"/>
    <n v="6"/>
    <n v="9"/>
    <n v="19"/>
    <n v="485"/>
    <n v="1.0089452881214895E-2"/>
    <s v="Wines"/>
    <n v="3"/>
    <n v="8"/>
    <n v="2"/>
    <n v="6"/>
    <n v="7"/>
    <n v="3"/>
    <n v="11"/>
    <n v="0"/>
  </r>
  <r>
    <n v="6318"/>
    <n v="1988"/>
    <n v="37"/>
    <x v="0"/>
    <x v="0"/>
    <x v="0"/>
    <n v="68487"/>
    <n v="0"/>
    <n v="0"/>
    <s v="13/01/2013"/>
    <n v="48"/>
    <n v="758"/>
    <n v="12"/>
    <n v="385"/>
    <n v="33"/>
    <n v="89"/>
    <n v="89"/>
    <n v="1277"/>
    <n v="1.8645874399521076E-2"/>
    <s v="Wines"/>
    <n v="1"/>
    <n v="9"/>
    <n v="7"/>
    <n v="13"/>
    <n v="4"/>
    <n v="3"/>
    <n v="11"/>
    <n v="0"/>
  </r>
  <r>
    <n v="10212"/>
    <n v="1986"/>
    <n v="39"/>
    <x v="1"/>
    <x v="1"/>
    <x v="0"/>
    <n v="42386"/>
    <n v="1"/>
    <n v="0"/>
    <s v="13/01/2013"/>
    <n v="43"/>
    <n v="65"/>
    <n v="4"/>
    <n v="16"/>
    <n v="0"/>
    <n v="4"/>
    <n v="11"/>
    <n v="89"/>
    <n v="2.0997499174255649E-3"/>
    <s v="Wines"/>
    <n v="1"/>
    <n v="3"/>
    <n v="0"/>
    <n v="3"/>
    <n v="8"/>
    <n v="3"/>
    <n v="11"/>
    <n v="0"/>
  </r>
  <r>
    <n v="6742"/>
    <n v="1979"/>
    <n v="46"/>
    <x v="0"/>
    <x v="0"/>
    <x v="0"/>
    <n v="17688"/>
    <n v="1"/>
    <n v="0"/>
    <s v="13/01/2013"/>
    <n v="82"/>
    <n v="2"/>
    <n v="2"/>
    <n v="1"/>
    <n v="3"/>
    <n v="1"/>
    <n v="2"/>
    <n v="9"/>
    <n v="5.088195386702849E-4"/>
    <s v="FishProducts"/>
    <n v="1"/>
    <n v="1"/>
    <n v="0"/>
    <n v="2"/>
    <n v="8"/>
    <n v="3"/>
    <n v="11"/>
    <n v="0"/>
  </r>
  <r>
    <n v="5396"/>
    <n v="1988"/>
    <n v="37"/>
    <x v="0"/>
    <x v="0"/>
    <x v="0"/>
    <n v="68487"/>
    <n v="0"/>
    <n v="0"/>
    <s v="13/01/2013"/>
    <n v="48"/>
    <n v="758"/>
    <n v="12"/>
    <n v="385"/>
    <n v="33"/>
    <n v="89"/>
    <n v="89"/>
    <n v="1277"/>
    <n v="1.8645874399521076E-2"/>
    <s v="Wines"/>
    <n v="1"/>
    <n v="9"/>
    <n v="7"/>
    <n v="13"/>
    <n v="4"/>
    <n v="3"/>
    <n v="11"/>
    <n v="0"/>
  </r>
  <r>
    <n v="5848"/>
    <n v="1970"/>
    <n v="55"/>
    <x v="0"/>
    <x v="1"/>
    <x v="0"/>
    <n v="81205"/>
    <n v="0"/>
    <n v="0"/>
    <s v="13/01/2014"/>
    <n v="43"/>
    <n v="724"/>
    <n v="74"/>
    <n v="929"/>
    <n v="97"/>
    <n v="55"/>
    <n v="130"/>
    <n v="1879"/>
    <n v="2.3138969275290931E-2"/>
    <s v="MeatProducts"/>
    <n v="1"/>
    <n v="5"/>
    <n v="6"/>
    <n v="7"/>
    <n v="2"/>
    <n v="3"/>
    <n v="11"/>
    <n v="1"/>
  </r>
  <r>
    <n v="7786"/>
    <n v="1986"/>
    <n v="39"/>
    <x v="3"/>
    <x v="3"/>
    <x v="0"/>
    <n v="29999"/>
    <n v="1"/>
    <n v="0"/>
    <s v="13/02/2013"/>
    <n v="22"/>
    <n v="68"/>
    <n v="7"/>
    <n v="59"/>
    <n v="10"/>
    <n v="5"/>
    <n v="11"/>
    <n v="149"/>
    <n v="4.9668322277409251E-3"/>
    <s v="Wines"/>
    <n v="4"/>
    <n v="3"/>
    <n v="1"/>
    <n v="4"/>
    <n v="8"/>
    <n v="3"/>
    <n v="11"/>
    <n v="0"/>
  </r>
  <r>
    <n v="10936"/>
    <n v="1965"/>
    <n v="60"/>
    <x v="0"/>
    <x v="0"/>
    <x v="0"/>
    <n v="72190"/>
    <n v="0"/>
    <n v="0"/>
    <s v="13/02/2013"/>
    <n v="79"/>
    <n v="597"/>
    <n v="166"/>
    <n v="597"/>
    <n v="172"/>
    <n v="166"/>
    <n v="249"/>
    <n v="1698"/>
    <n v="2.3521263332871589E-2"/>
    <s v="Wines"/>
    <n v="1"/>
    <n v="5"/>
    <n v="6"/>
    <n v="4"/>
    <n v="3"/>
    <n v="3"/>
    <n v="11"/>
    <n v="0"/>
  </r>
  <r>
    <n v="5527"/>
    <n v="1987"/>
    <n v="38"/>
    <x v="0"/>
    <x v="1"/>
    <x v="0"/>
    <n v="22434"/>
    <n v="1"/>
    <n v="0"/>
    <s v="13/02/2013"/>
    <n v="25"/>
    <n v="4"/>
    <n v="12"/>
    <n v="11"/>
    <n v="3"/>
    <n v="13"/>
    <n v="15"/>
    <n v="43"/>
    <n v="1.9167335294642061E-3"/>
    <s v="GoldProds"/>
    <n v="2"/>
    <n v="2"/>
    <n v="0"/>
    <n v="3"/>
    <n v="8"/>
    <n v="3"/>
    <n v="11"/>
    <n v="0"/>
  </r>
  <r>
    <n v="2678"/>
    <n v="1990"/>
    <n v="35"/>
    <x v="0"/>
    <x v="3"/>
    <x v="0"/>
    <n v="34412"/>
    <n v="1"/>
    <n v="0"/>
    <s v="13/02/2013"/>
    <n v="62"/>
    <n v="52"/>
    <n v="12"/>
    <n v="50"/>
    <n v="4"/>
    <n v="36"/>
    <n v="55"/>
    <n v="154"/>
    <n v="4.4751830756712772E-3"/>
    <s v="GoldProds"/>
    <n v="3"/>
    <n v="5"/>
    <n v="0"/>
    <n v="3"/>
    <n v="9"/>
    <n v="3"/>
    <n v="11"/>
    <n v="0"/>
  </r>
  <r>
    <n v="4690"/>
    <n v="1953"/>
    <n v="72"/>
    <x v="0"/>
    <x v="0"/>
    <x v="0"/>
    <n v="50725"/>
    <n v="0"/>
    <n v="1"/>
    <s v="13/02/2013"/>
    <n v="45"/>
    <n v="443"/>
    <n v="10"/>
    <n v="75"/>
    <n v="0"/>
    <n v="10"/>
    <n v="48"/>
    <n v="538"/>
    <n v="1.0606209955643174E-2"/>
    <s v="Wines"/>
    <n v="4"/>
    <n v="8"/>
    <n v="1"/>
    <n v="8"/>
    <n v="8"/>
    <n v="3"/>
    <n v="11"/>
    <n v="0"/>
  </r>
  <r>
    <n v="405"/>
    <n v="1964"/>
    <n v="61"/>
    <x v="0"/>
    <x v="2"/>
    <x v="0"/>
    <n v="41638"/>
    <n v="0"/>
    <n v="1"/>
    <s v="13/02/2013"/>
    <n v="68"/>
    <n v="315"/>
    <n v="0"/>
    <n v="31"/>
    <n v="4"/>
    <n v="0"/>
    <n v="91"/>
    <n v="350"/>
    <n v="8.405783178827033E-3"/>
    <s v="Wines"/>
    <n v="4"/>
    <n v="5"/>
    <n v="5"/>
    <n v="3"/>
    <n v="8"/>
    <n v="3"/>
    <n v="11"/>
    <n v="0"/>
  </r>
  <r>
    <n v="607"/>
    <n v="1955"/>
    <n v="70"/>
    <x v="2"/>
    <x v="2"/>
    <x v="0"/>
    <n v="41769"/>
    <n v="0"/>
    <n v="1"/>
    <s v="13/02/2013"/>
    <n v="31"/>
    <n v="302"/>
    <n v="29"/>
    <n v="131"/>
    <n v="32"/>
    <n v="0"/>
    <n v="27"/>
    <n v="494"/>
    <n v="1.1826953003423592E-2"/>
    <s v="Wines"/>
    <n v="6"/>
    <n v="8"/>
    <n v="1"/>
    <n v="7"/>
    <n v="8"/>
    <n v="3"/>
    <n v="11"/>
    <n v="0"/>
  </r>
  <r>
    <n v="5735"/>
    <n v="1991"/>
    <n v="34"/>
    <x v="1"/>
    <x v="3"/>
    <x v="0"/>
    <n v="90638"/>
    <n v="0"/>
    <n v="0"/>
    <s v="13/02/2014"/>
    <n v="29"/>
    <n v="1156"/>
    <n v="120"/>
    <n v="915"/>
    <n v="94"/>
    <n v="144"/>
    <n v="96"/>
    <n v="2429"/>
    <n v="2.6798914362629361E-2"/>
    <s v="Wines"/>
    <n v="1"/>
    <n v="3"/>
    <n v="4"/>
    <n v="10"/>
    <n v="1"/>
    <n v="3"/>
    <n v="11"/>
    <n v="0"/>
  </r>
  <r>
    <n v="10033"/>
    <n v="1973"/>
    <n v="52"/>
    <x v="2"/>
    <x v="2"/>
    <x v="0"/>
    <n v="31163"/>
    <n v="1"/>
    <n v="0"/>
    <s v="13/02/2014"/>
    <n v="54"/>
    <n v="2"/>
    <n v="3"/>
    <n v="10"/>
    <n v="11"/>
    <n v="2"/>
    <n v="10"/>
    <n v="28"/>
    <n v="8.9850142797548373E-4"/>
    <s v="FishProducts"/>
    <n v="1"/>
    <n v="1"/>
    <n v="0"/>
    <n v="3"/>
    <n v="6"/>
    <n v="3"/>
    <n v="11"/>
    <n v="0"/>
  </r>
  <r>
    <n v="5751"/>
    <n v="1973"/>
    <n v="52"/>
    <x v="2"/>
    <x v="2"/>
    <x v="0"/>
    <n v="31163"/>
    <n v="1"/>
    <n v="0"/>
    <s v="13/02/2014"/>
    <n v="54"/>
    <n v="2"/>
    <n v="3"/>
    <n v="10"/>
    <n v="11"/>
    <n v="2"/>
    <n v="10"/>
    <n v="28"/>
    <n v="8.9850142797548373E-4"/>
    <s v="FishProducts"/>
    <n v="1"/>
    <n v="1"/>
    <n v="0"/>
    <n v="3"/>
    <n v="6"/>
    <n v="3"/>
    <n v="11"/>
    <n v="0"/>
  </r>
  <r>
    <n v="5350"/>
    <n v="1991"/>
    <n v="34"/>
    <x v="1"/>
    <x v="3"/>
    <x v="0"/>
    <n v="90638"/>
    <n v="0"/>
    <n v="0"/>
    <s v="13/02/2014"/>
    <n v="29"/>
    <n v="1156"/>
    <n v="120"/>
    <n v="915"/>
    <n v="94"/>
    <n v="144"/>
    <n v="96"/>
    <n v="2429"/>
    <n v="2.6798914362629361E-2"/>
    <s v="Wines"/>
    <n v="1"/>
    <n v="3"/>
    <n v="4"/>
    <n v="10"/>
    <n v="1"/>
    <n v="3"/>
    <n v="11"/>
    <n v="1"/>
  </r>
  <r>
    <n v="5899"/>
    <n v="1950"/>
    <n v="75"/>
    <x v="3"/>
    <x v="1"/>
    <x v="0"/>
    <n v="5648"/>
    <n v="1"/>
    <n v="1"/>
    <s v="13/03/2014"/>
    <n v="68"/>
    <n v="28"/>
    <n v="0"/>
    <n v="6"/>
    <n v="1"/>
    <n v="1"/>
    <n v="13"/>
    <n v="36"/>
    <n v="6.3739376770538241E-3"/>
    <s v="Wines"/>
    <n v="1"/>
    <n v="1"/>
    <n v="0"/>
    <n v="0"/>
    <n v="20"/>
    <n v="3"/>
    <n v="11"/>
    <n v="0"/>
  </r>
  <r>
    <n v="6932"/>
    <n v="1941"/>
    <n v="84"/>
    <x v="3"/>
    <x v="0"/>
    <x v="0"/>
    <n v="93027"/>
    <n v="0"/>
    <n v="0"/>
    <s v="13/04/2013"/>
    <n v="77"/>
    <n v="1285"/>
    <n v="42"/>
    <n v="716"/>
    <n v="55"/>
    <n v="0"/>
    <n v="21"/>
    <n v="2098"/>
    <n v="2.255259225816161E-2"/>
    <s v="Wines"/>
    <n v="0"/>
    <n v="7"/>
    <n v="10"/>
    <n v="5"/>
    <n v="2"/>
    <n v="3"/>
    <n v="11"/>
    <n v="0"/>
  </r>
  <r>
    <n v="3136"/>
    <n v="1962"/>
    <n v="63"/>
    <x v="1"/>
    <x v="2"/>
    <x v="0"/>
    <n v="59432"/>
    <n v="0"/>
    <n v="1"/>
    <s v="13/04/2013"/>
    <n v="88"/>
    <n v="317"/>
    <n v="25"/>
    <n v="265"/>
    <n v="25"/>
    <n v="19"/>
    <n v="12"/>
    <n v="651"/>
    <n v="1.0953694979135819E-2"/>
    <s v="Wines"/>
    <n v="3"/>
    <n v="5"/>
    <n v="3"/>
    <n v="11"/>
    <n v="5"/>
    <n v="3"/>
    <n v="11"/>
    <n v="0"/>
  </r>
  <r>
    <n v="2371"/>
    <n v="1972"/>
    <n v="53"/>
    <x v="0"/>
    <x v="0"/>
    <x v="0"/>
    <n v="33622"/>
    <n v="1"/>
    <n v="1"/>
    <s v="13/04/2013"/>
    <n v="22"/>
    <n v="39"/>
    <n v="1"/>
    <n v="22"/>
    <n v="3"/>
    <n v="4"/>
    <n v="12"/>
    <n v="69"/>
    <n v="2.0522277080483016E-3"/>
    <s v="Wines"/>
    <n v="3"/>
    <n v="2"/>
    <n v="0"/>
    <n v="4"/>
    <n v="7"/>
    <n v="3"/>
    <n v="11"/>
    <n v="0"/>
  </r>
  <r>
    <n v="2620"/>
    <n v="1974"/>
    <n v="51"/>
    <x v="3"/>
    <x v="0"/>
    <x v="0"/>
    <n v="34596"/>
    <n v="1"/>
    <n v="0"/>
    <s v="13/04/2013"/>
    <n v="48"/>
    <n v="14"/>
    <n v="0"/>
    <n v="2"/>
    <n v="0"/>
    <n v="0"/>
    <n v="7"/>
    <n v="16"/>
    <n v="4.6248121170077463E-4"/>
    <s v="Wines"/>
    <n v="1"/>
    <n v="1"/>
    <n v="0"/>
    <n v="2"/>
    <n v="8"/>
    <n v="3"/>
    <n v="11"/>
    <n v="1"/>
  </r>
  <r>
    <n v="2918"/>
    <n v="1981"/>
    <n v="44"/>
    <x v="0"/>
    <x v="2"/>
    <x v="0"/>
    <n v="28510"/>
    <n v="1"/>
    <n v="1"/>
    <s v="13/04/2013"/>
    <n v="72"/>
    <n v="44"/>
    <n v="5"/>
    <n v="19"/>
    <n v="0"/>
    <n v="4"/>
    <n v="19"/>
    <n v="72"/>
    <n v="2.5254296737986671E-3"/>
    <s v="Wines"/>
    <n v="3"/>
    <n v="2"/>
    <n v="0"/>
    <n v="4"/>
    <n v="5"/>
    <n v="3"/>
    <n v="11"/>
    <n v="0"/>
  </r>
  <r>
    <n v="8254"/>
    <n v="1974"/>
    <n v="51"/>
    <x v="3"/>
    <x v="0"/>
    <x v="0"/>
    <n v="34596"/>
    <n v="1"/>
    <n v="0"/>
    <s v="13/04/2013"/>
    <n v="48"/>
    <n v="14"/>
    <n v="0"/>
    <n v="2"/>
    <n v="0"/>
    <n v="0"/>
    <n v="7"/>
    <n v="16"/>
    <n v="4.6248121170077463E-4"/>
    <s v="Wines"/>
    <n v="1"/>
    <n v="1"/>
    <n v="0"/>
    <n v="2"/>
    <n v="8"/>
    <n v="3"/>
    <n v="11"/>
    <n v="0"/>
  </r>
  <r>
    <n v="11110"/>
    <n v="1973"/>
    <n v="52"/>
    <x v="0"/>
    <x v="3"/>
    <x v="0"/>
    <n v="3502"/>
    <n v="1"/>
    <n v="0"/>
    <s v="13/04/2013"/>
    <n v="56"/>
    <n v="2"/>
    <n v="1"/>
    <n v="1"/>
    <n v="0"/>
    <n v="0"/>
    <n v="1"/>
    <n v="4"/>
    <n v="1.1422044545973729E-3"/>
    <s v="Wines"/>
    <n v="0"/>
    <n v="0"/>
    <n v="0"/>
    <n v="0"/>
    <n v="14"/>
    <n v="3"/>
    <n v="11"/>
    <n v="0"/>
  </r>
  <r>
    <n v="1717"/>
    <n v="1988"/>
    <n v="37"/>
    <x v="0"/>
    <x v="3"/>
    <x v="0"/>
    <n v="39747"/>
    <n v="1"/>
    <n v="0"/>
    <s v="13/04/2014"/>
    <n v="43"/>
    <n v="80"/>
    <n v="15"/>
    <n v="93"/>
    <n v="20"/>
    <n v="13"/>
    <n v="52"/>
    <n v="221"/>
    <n v="5.5601680629984657E-3"/>
    <s v="MeatProducts"/>
    <n v="3"/>
    <n v="5"/>
    <n v="1"/>
    <n v="4"/>
    <n v="8"/>
    <n v="3"/>
    <n v="11"/>
    <n v="0"/>
  </r>
  <r>
    <n v="4725"/>
    <n v="1950"/>
    <n v="75"/>
    <x v="3"/>
    <x v="1"/>
    <x v="0"/>
    <n v="50616"/>
    <n v="0"/>
    <n v="1"/>
    <s v="13/04/2014"/>
    <n v="71"/>
    <n v="30"/>
    <n v="2"/>
    <n v="25"/>
    <n v="0"/>
    <n v="1"/>
    <n v="9"/>
    <n v="58"/>
    <n v="1.1458827248300933E-3"/>
    <s v="Wines"/>
    <n v="1"/>
    <n v="1"/>
    <n v="1"/>
    <n v="4"/>
    <n v="2"/>
    <n v="3"/>
    <n v="11"/>
    <n v="0"/>
  </r>
  <r>
    <n v="9972"/>
    <n v="1955"/>
    <n v="70"/>
    <x v="3"/>
    <x v="1"/>
    <x v="0"/>
    <n v="46015"/>
    <n v="1"/>
    <n v="1"/>
    <s v="13/04/2014"/>
    <n v="25"/>
    <n v="38"/>
    <n v="0"/>
    <n v="2"/>
    <n v="0"/>
    <n v="0"/>
    <n v="6"/>
    <n v="40"/>
    <n v="8.6928175594914699E-4"/>
    <s v="Wines"/>
    <n v="1"/>
    <n v="1"/>
    <n v="0"/>
    <n v="3"/>
    <n v="7"/>
    <n v="3"/>
    <n v="11"/>
    <n v="0"/>
  </r>
  <r>
    <n v="2945"/>
    <n v="1955"/>
    <n v="70"/>
    <x v="3"/>
    <x v="1"/>
    <x v="0"/>
    <n v="46015"/>
    <n v="1"/>
    <n v="1"/>
    <s v="13/04/2014"/>
    <n v="25"/>
    <n v="38"/>
    <n v="0"/>
    <n v="2"/>
    <n v="0"/>
    <n v="0"/>
    <n v="6"/>
    <n v="40"/>
    <n v="8.6928175594914699E-4"/>
    <s v="Wines"/>
    <n v="1"/>
    <n v="1"/>
    <n v="0"/>
    <n v="3"/>
    <n v="7"/>
    <n v="3"/>
    <n v="11"/>
    <n v="0"/>
  </r>
  <r>
    <n v="10779"/>
    <n v="1983"/>
    <n v="42"/>
    <x v="0"/>
    <x v="3"/>
    <x v="0"/>
    <n v="22148"/>
    <n v="0"/>
    <n v="0"/>
    <s v="13/04/2014"/>
    <n v="16"/>
    <n v="15"/>
    <n v="5"/>
    <n v="14"/>
    <n v="0"/>
    <n v="4"/>
    <n v="11"/>
    <n v="38"/>
    <n v="1.7157305400036121E-3"/>
    <s v="Wines"/>
    <n v="1"/>
    <n v="1"/>
    <n v="0"/>
    <n v="3"/>
    <n v="7"/>
    <n v="3"/>
    <n v="11"/>
    <n v="0"/>
  </r>
  <r>
    <n v="9797"/>
    <n v="1956"/>
    <n v="69"/>
    <x v="0"/>
    <x v="0"/>
    <x v="0"/>
    <n v="58116"/>
    <n v="0"/>
    <n v="1"/>
    <s v="13/04/2014"/>
    <n v="38"/>
    <n v="228"/>
    <n v="19"/>
    <n v="130"/>
    <n v="4"/>
    <n v="11"/>
    <n v="51"/>
    <n v="392"/>
    <n v="6.7451304287975775E-3"/>
    <s v="Wines"/>
    <n v="2"/>
    <n v="3"/>
    <n v="3"/>
    <n v="8"/>
    <n v="2"/>
    <n v="3"/>
    <n v="11"/>
    <n v="0"/>
  </r>
  <r>
    <n v="5552"/>
    <n v="1963"/>
    <n v="62"/>
    <x v="1"/>
    <x v="2"/>
    <x v="0"/>
    <n v="48721"/>
    <n v="1"/>
    <n v="1"/>
    <s v="13/05/2013"/>
    <n v="50"/>
    <n v="81"/>
    <n v="18"/>
    <n v="113"/>
    <n v="47"/>
    <n v="13"/>
    <n v="21"/>
    <n v="272"/>
    <n v="5.5828082346421459E-3"/>
    <s v="MeatProducts"/>
    <n v="6"/>
    <n v="4"/>
    <n v="2"/>
    <n v="5"/>
    <n v="6"/>
    <n v="3"/>
    <n v="11"/>
    <n v="0"/>
  </r>
  <r>
    <n v="6999"/>
    <n v="1980"/>
    <n v="45"/>
    <x v="1"/>
    <x v="0"/>
    <x v="0"/>
    <n v="69661"/>
    <n v="0"/>
    <n v="0"/>
    <s v="13/05/2014"/>
    <n v="80"/>
    <n v="656"/>
    <n v="16"/>
    <n v="106"/>
    <n v="32"/>
    <n v="16"/>
    <n v="8"/>
    <n v="826"/>
    <n v="1.1857423809592168E-2"/>
    <s v="Wines"/>
    <n v="1"/>
    <n v="7"/>
    <n v="3"/>
    <n v="12"/>
    <n v="3"/>
    <n v="3"/>
    <n v="11"/>
    <n v="0"/>
  </r>
  <r>
    <n v="4149"/>
    <n v="1948"/>
    <n v="77"/>
    <x v="3"/>
    <x v="1"/>
    <x v="0"/>
    <n v="76140"/>
    <n v="0"/>
    <n v="0"/>
    <s v="13/05/2014"/>
    <n v="57"/>
    <n v="586"/>
    <n v="66"/>
    <n v="653"/>
    <n v="17"/>
    <n v="0"/>
    <n v="26"/>
    <n v="1322"/>
    <n v="1.736275282374573E-2"/>
    <s v="MeatProducts"/>
    <n v="1"/>
    <n v="5"/>
    <n v="9"/>
    <n v="6"/>
    <n v="2"/>
    <n v="3"/>
    <n v="11"/>
    <n v="0"/>
  </r>
  <r>
    <n v="10476"/>
    <n v="1958"/>
    <n v="67"/>
    <x v="0"/>
    <x v="0"/>
    <x v="0"/>
    <n v="67267"/>
    <n v="0"/>
    <n v="1"/>
    <s v="13/05/2014"/>
    <n v="0"/>
    <n v="134"/>
    <n v="11"/>
    <n v="59"/>
    <n v="15"/>
    <n v="2"/>
    <n v="30"/>
    <n v="221"/>
    <n v="3.2854148393714599E-3"/>
    <s v="Wines"/>
    <n v="1"/>
    <n v="3"/>
    <n v="2"/>
    <n v="5"/>
    <n v="2"/>
    <n v="3"/>
    <n v="11"/>
    <n v="0"/>
  </r>
  <r>
    <n v="4697"/>
    <n v="1949"/>
    <n v="76"/>
    <x v="1"/>
    <x v="2"/>
    <x v="0"/>
    <n v="35416"/>
    <n v="0"/>
    <n v="0"/>
    <s v="13/06/2013"/>
    <n v="62"/>
    <n v="248"/>
    <n v="3"/>
    <n v="81"/>
    <n v="4"/>
    <n v="3"/>
    <n v="51"/>
    <n v="339"/>
    <n v="9.5719448836683978E-3"/>
    <s v="Wines"/>
    <n v="3"/>
    <n v="7"/>
    <n v="1"/>
    <n v="5"/>
    <n v="8"/>
    <n v="3"/>
    <n v="11"/>
    <n v="0"/>
  </r>
  <r>
    <n v="6245"/>
    <n v="1950"/>
    <n v="75"/>
    <x v="3"/>
    <x v="1"/>
    <x v="0"/>
    <n v="59292"/>
    <n v="0"/>
    <n v="1"/>
    <s v="13/06/2013"/>
    <n v="71"/>
    <n v="378"/>
    <n v="14"/>
    <n v="68"/>
    <n v="19"/>
    <n v="14"/>
    <n v="14"/>
    <n v="493"/>
    <n v="8.3147810834513936E-3"/>
    <s v="Wines"/>
    <n v="2"/>
    <n v="3"/>
    <n v="5"/>
    <n v="8"/>
    <n v="3"/>
    <n v="3"/>
    <n v="11"/>
    <n v="0"/>
  </r>
  <r>
    <n v="7848"/>
    <n v="1974"/>
    <n v="51"/>
    <x v="0"/>
    <x v="3"/>
    <x v="0"/>
    <n v="49166"/>
    <n v="0"/>
    <n v="1"/>
    <s v="13/06/2013"/>
    <n v="17"/>
    <n v="224"/>
    <n v="2"/>
    <n v="25"/>
    <n v="7"/>
    <n v="0"/>
    <n v="110"/>
    <n v="258"/>
    <n v="5.2475287800512549E-3"/>
    <s v="Wines"/>
    <n v="2"/>
    <n v="5"/>
    <n v="3"/>
    <n v="3"/>
    <n v="6"/>
    <n v="3"/>
    <n v="11"/>
    <n v="0"/>
  </r>
  <r>
    <n v="8780"/>
    <n v="1950"/>
    <n v="75"/>
    <x v="3"/>
    <x v="1"/>
    <x v="0"/>
    <n v="59292"/>
    <n v="0"/>
    <n v="1"/>
    <s v="13/06/2013"/>
    <n v="71"/>
    <n v="378"/>
    <n v="14"/>
    <n v="68"/>
    <n v="19"/>
    <n v="14"/>
    <n v="14"/>
    <n v="493"/>
    <n v="8.3147810834513936E-3"/>
    <s v="Wines"/>
    <n v="2"/>
    <n v="3"/>
    <n v="5"/>
    <n v="8"/>
    <n v="3"/>
    <n v="3"/>
    <n v="11"/>
    <n v="0"/>
  </r>
  <r>
    <n v="10870"/>
    <n v="1967"/>
    <n v="58"/>
    <x v="0"/>
    <x v="0"/>
    <x v="0"/>
    <n v="61223"/>
    <n v="0"/>
    <n v="1"/>
    <s v="13/06/2013"/>
    <n v="46"/>
    <n v="709"/>
    <n v="43"/>
    <n v="182"/>
    <n v="42"/>
    <n v="118"/>
    <n v="247"/>
    <n v="1094"/>
    <n v="1.7869101481469384E-2"/>
    <s v="Wines"/>
    <n v="2"/>
    <n v="9"/>
    <n v="3"/>
    <n v="4"/>
    <n v="5"/>
    <n v="3"/>
    <n v="11"/>
    <n v="0"/>
  </r>
  <r>
    <n v="9624"/>
    <n v="1958"/>
    <n v="67"/>
    <x v="3"/>
    <x v="1"/>
    <x v="0"/>
    <n v="65488"/>
    <n v="0"/>
    <n v="0"/>
    <s v="13/06/2014"/>
    <n v="46"/>
    <n v="603"/>
    <n v="45"/>
    <n v="207"/>
    <n v="36"/>
    <n v="18"/>
    <n v="54"/>
    <n v="909"/>
    <n v="1.3880405570486197E-2"/>
    <s v="Wines"/>
    <n v="1"/>
    <n v="3"/>
    <n v="4"/>
    <n v="6"/>
    <n v="1"/>
    <n v="3"/>
    <n v="11"/>
    <n v="0"/>
  </r>
  <r>
    <n v="6460"/>
    <n v="1982"/>
    <n v="43"/>
    <x v="0"/>
    <x v="0"/>
    <x v="0"/>
    <n v="28718"/>
    <n v="1"/>
    <n v="0"/>
    <s v="13/07/2013"/>
    <n v="78"/>
    <n v="12"/>
    <n v="4"/>
    <n v="6"/>
    <n v="11"/>
    <n v="8"/>
    <n v="16"/>
    <n v="41"/>
    <n v="1.4276760220071035E-3"/>
    <s v="GoldProds"/>
    <n v="2"/>
    <n v="2"/>
    <n v="0"/>
    <n v="3"/>
    <n v="8"/>
    <n v="3"/>
    <n v="11"/>
    <n v="0"/>
  </r>
  <r>
    <n v="10364"/>
    <n v="1959"/>
    <n v="66"/>
    <x v="0"/>
    <x v="2"/>
    <x v="0"/>
    <n v="23295"/>
    <n v="0"/>
    <n v="0"/>
    <s v="13/07/2013"/>
    <n v="72"/>
    <n v="0"/>
    <n v="0"/>
    <n v="1"/>
    <n v="2"/>
    <n v="12"/>
    <n v="5"/>
    <n v="15"/>
    <n v="6.43915003219575E-4"/>
    <s v="Sweet"/>
    <n v="1"/>
    <n v="1"/>
    <n v="0"/>
    <n v="2"/>
    <n v="8"/>
    <n v="3"/>
    <n v="11"/>
    <n v="0"/>
  </r>
  <r>
    <n v="9905"/>
    <n v="1952"/>
    <n v="73"/>
    <x v="0"/>
    <x v="1"/>
    <x v="0"/>
    <n v="34074"/>
    <n v="1"/>
    <n v="1"/>
    <s v="13/07/2013"/>
    <n v="69"/>
    <n v="135"/>
    <n v="1"/>
    <n v="41"/>
    <n v="10"/>
    <n v="1"/>
    <n v="67"/>
    <n v="188"/>
    <n v="5.5174032987028235E-3"/>
    <s v="Wines"/>
    <n v="5"/>
    <n v="3"/>
    <n v="3"/>
    <n v="3"/>
    <n v="6"/>
    <n v="3"/>
    <n v="11"/>
    <n v="0"/>
  </r>
  <r>
    <n v="4188"/>
    <n v="1957"/>
    <n v="68"/>
    <x v="0"/>
    <x v="3"/>
    <x v="0"/>
    <n v="36864"/>
    <n v="0"/>
    <n v="1"/>
    <s v="13/08/2012"/>
    <n v="53"/>
    <n v="204"/>
    <n v="5"/>
    <n v="39"/>
    <n v="17"/>
    <n v="0"/>
    <n v="89"/>
    <n v="265"/>
    <n v="7.1885850694444441E-3"/>
    <s v="Wines"/>
    <n v="3"/>
    <n v="5"/>
    <n v="2"/>
    <n v="4"/>
    <n v="8"/>
    <n v="3"/>
    <n v="11"/>
    <n v="1"/>
  </r>
  <r>
    <n v="7919"/>
    <n v="1976"/>
    <n v="49"/>
    <x v="3"/>
    <x v="1"/>
    <x v="0"/>
    <n v="72335"/>
    <n v="0"/>
    <n v="0"/>
    <s v="13/08/2012"/>
    <n v="2"/>
    <n v="1285"/>
    <n v="105"/>
    <n v="653"/>
    <n v="28"/>
    <n v="21"/>
    <n v="0"/>
    <n v="2092"/>
    <n v="2.8920992603857054E-2"/>
    <s v="Wines"/>
    <n v="1"/>
    <n v="10"/>
    <n v="4"/>
    <n v="8"/>
    <n v="8"/>
    <n v="3"/>
    <n v="11"/>
    <n v="1"/>
  </r>
  <r>
    <n v="1212"/>
    <n v="1973"/>
    <n v="52"/>
    <x v="0"/>
    <x v="0"/>
    <x v="0"/>
    <n v="52845"/>
    <n v="1"/>
    <n v="0"/>
    <s v="13/08/2013"/>
    <n v="7"/>
    <n v="384"/>
    <n v="25"/>
    <n v="292"/>
    <n v="130"/>
    <n v="41"/>
    <n v="64"/>
    <n v="872"/>
    <n v="1.6501088087803956E-2"/>
    <s v="Wines"/>
    <n v="3"/>
    <n v="8"/>
    <n v="8"/>
    <n v="6"/>
    <n v="6"/>
    <n v="3"/>
    <n v="11"/>
    <n v="0"/>
  </r>
  <r>
    <n v="8181"/>
    <n v="1978"/>
    <n v="47"/>
    <x v="2"/>
    <x v="3"/>
    <x v="0"/>
    <n v="38593"/>
    <n v="1"/>
    <n v="0"/>
    <s v="13/09/2013"/>
    <n v="42"/>
    <n v="51"/>
    <n v="12"/>
    <n v="49"/>
    <n v="17"/>
    <n v="24"/>
    <n v="24"/>
    <n v="153"/>
    <n v="3.9644495115694553E-3"/>
    <s v="Wines"/>
    <n v="3"/>
    <n v="4"/>
    <n v="1"/>
    <n v="3"/>
    <n v="8"/>
    <n v="3"/>
    <n v="11"/>
    <n v="0"/>
  </r>
  <r>
    <n v="5304"/>
    <n v="1974"/>
    <n v="51"/>
    <x v="3"/>
    <x v="3"/>
    <x v="0"/>
    <n v="30899"/>
    <n v="1"/>
    <n v="0"/>
    <s v="13/10/2012"/>
    <n v="35"/>
    <n v="24"/>
    <n v="0"/>
    <n v="8"/>
    <n v="0"/>
    <n v="0"/>
    <n v="1"/>
    <n v="32"/>
    <n v="1.0356322211074792E-3"/>
    <s v="Wines"/>
    <n v="2"/>
    <n v="1"/>
    <n v="0"/>
    <n v="3"/>
    <n v="6"/>
    <n v="3"/>
    <n v="11"/>
    <n v="0"/>
  </r>
  <r>
    <n v="3933"/>
    <n v="1980"/>
    <n v="45"/>
    <x v="0"/>
    <x v="1"/>
    <x v="0"/>
    <n v="44010"/>
    <n v="1"/>
    <n v="0"/>
    <s v="13/10/2012"/>
    <n v="46"/>
    <n v="186"/>
    <n v="36"/>
    <n v="234"/>
    <n v="86"/>
    <n v="72"/>
    <n v="48"/>
    <n v="614"/>
    <n v="1.3951374687571006E-2"/>
    <s v="MeatProducts"/>
    <n v="6"/>
    <n v="10"/>
    <n v="2"/>
    <n v="6"/>
    <n v="9"/>
    <n v="3"/>
    <n v="11"/>
    <n v="0"/>
  </r>
  <r>
    <n v="5985"/>
    <n v="1965"/>
    <n v="60"/>
    <x v="1"/>
    <x v="3"/>
    <x v="0"/>
    <n v="33168"/>
    <n v="0"/>
    <n v="1"/>
    <s v="13/10/2012"/>
    <n v="0"/>
    <n v="80"/>
    <n v="1"/>
    <n v="37"/>
    <n v="0"/>
    <n v="1"/>
    <n v="3"/>
    <n v="119"/>
    <n v="3.5877954655089243E-3"/>
    <s v="Wines"/>
    <n v="3"/>
    <n v="2"/>
    <n v="1"/>
    <n v="4"/>
    <n v="7"/>
    <n v="3"/>
    <n v="11"/>
    <n v="0"/>
  </r>
  <r>
    <n v="10525"/>
    <n v="1986"/>
    <n v="39"/>
    <x v="0"/>
    <x v="3"/>
    <x v="0"/>
    <n v="26576"/>
    <n v="1"/>
    <n v="0"/>
    <s v="13/10/2012"/>
    <n v="40"/>
    <n v="10"/>
    <n v="0"/>
    <n v="8"/>
    <n v="0"/>
    <n v="0"/>
    <n v="9"/>
    <n v="18"/>
    <n v="6.7730282962071041E-4"/>
    <s v="Wines"/>
    <n v="1"/>
    <n v="1"/>
    <n v="0"/>
    <n v="2"/>
    <n v="9"/>
    <n v="3"/>
    <n v="11"/>
    <n v="1"/>
  </r>
  <r>
    <n v="4042"/>
    <n v="1971"/>
    <n v="54"/>
    <x v="0"/>
    <x v="2"/>
    <x v="0"/>
    <n v="43300"/>
    <n v="0"/>
    <n v="1"/>
    <s v="13/10/2012"/>
    <n v="87"/>
    <n v="91"/>
    <n v="3"/>
    <n v="52"/>
    <n v="2"/>
    <n v="1"/>
    <n v="31"/>
    <n v="149"/>
    <n v="3.441108545034642E-3"/>
    <s v="Wines"/>
    <n v="3"/>
    <n v="4"/>
    <n v="0"/>
    <n v="4"/>
    <n v="8"/>
    <n v="3"/>
    <n v="11"/>
    <n v="1"/>
  </r>
  <r>
    <n v="164"/>
    <n v="1977"/>
    <n v="48"/>
    <x v="3"/>
    <x v="0"/>
    <x v="0"/>
    <n v="28973"/>
    <n v="0"/>
    <n v="0"/>
    <s v="13/10/2012"/>
    <n v="59"/>
    <n v="206"/>
    <n v="0"/>
    <n v="46"/>
    <n v="3"/>
    <n v="2"/>
    <n v="12"/>
    <n v="257"/>
    <n v="8.8703275463362444E-3"/>
    <s v="Wines"/>
    <n v="2"/>
    <n v="5"/>
    <n v="1"/>
    <n v="5"/>
    <n v="8"/>
    <n v="3"/>
    <n v="11"/>
    <n v="0"/>
  </r>
  <r>
    <n v="4002"/>
    <n v="1960"/>
    <n v="65"/>
    <x v="3"/>
    <x v="0"/>
    <x v="0"/>
    <n v="77037"/>
    <n v="0"/>
    <n v="1"/>
    <s v="13/10/2013"/>
    <n v="3"/>
    <n v="463"/>
    <n v="96"/>
    <n v="333"/>
    <n v="168"/>
    <n v="53"/>
    <n v="10"/>
    <n v="1113"/>
    <n v="1.4447603099809183E-2"/>
    <s v="Wines"/>
    <n v="1"/>
    <n v="7"/>
    <n v="7"/>
    <n v="12"/>
    <n v="3"/>
    <n v="3"/>
    <n v="11"/>
    <n v="0"/>
  </r>
  <r>
    <n v="5922"/>
    <n v="1974"/>
    <n v="51"/>
    <x v="3"/>
    <x v="0"/>
    <x v="0"/>
    <n v="40344"/>
    <n v="0"/>
    <n v="1"/>
    <s v="13/10/2013"/>
    <n v="48"/>
    <n v="210"/>
    <n v="0"/>
    <n v="6"/>
    <n v="0"/>
    <n v="0"/>
    <n v="2"/>
    <n v="216"/>
    <n v="5.353955978584176E-3"/>
    <s v="Wines"/>
    <n v="2"/>
    <n v="4"/>
    <n v="1"/>
    <n v="5"/>
    <n v="7"/>
    <n v="3"/>
    <n v="11"/>
    <n v="0"/>
  </r>
  <r>
    <n v="7000"/>
    <n v="1972"/>
    <n v="53"/>
    <x v="2"/>
    <x v="3"/>
    <x v="0"/>
    <n v="65704"/>
    <n v="0"/>
    <n v="0"/>
    <s v="13/10/2013"/>
    <n v="18"/>
    <n v="279"/>
    <n v="172"/>
    <n v="74"/>
    <n v="38"/>
    <n v="8"/>
    <n v="246"/>
    <n v="571"/>
    <n v="8.6904906854985992E-3"/>
    <s v="Wines"/>
    <n v="1"/>
    <n v="2"/>
    <n v="10"/>
    <n v="10"/>
    <n v="1"/>
    <n v="3"/>
    <n v="11"/>
    <n v="0"/>
  </r>
  <r>
    <n v="965"/>
    <n v="1971"/>
    <n v="54"/>
    <x v="0"/>
    <x v="2"/>
    <x v="0"/>
    <n v="55635"/>
    <n v="0"/>
    <n v="1"/>
    <s v="13/11/2012"/>
    <n v="34"/>
    <n v="235"/>
    <n v="65"/>
    <n v="164"/>
    <n v="50"/>
    <n v="49"/>
    <n v="27"/>
    <n v="563"/>
    <n v="1.0119529073425003E-2"/>
    <s v="Wines"/>
    <n v="4"/>
    <n v="7"/>
    <n v="3"/>
    <n v="7"/>
    <n v="6"/>
    <n v="3"/>
    <n v="11"/>
    <n v="0"/>
  </r>
  <r>
    <n v="387"/>
    <n v="1976"/>
    <n v="49"/>
    <x v="4"/>
    <x v="0"/>
    <x v="0"/>
    <n v="7500"/>
    <n v="0"/>
    <n v="0"/>
    <s v="13/11/2012"/>
    <n v="59"/>
    <n v="6"/>
    <n v="16"/>
    <n v="11"/>
    <n v="11"/>
    <n v="1"/>
    <n v="16"/>
    <n v="45"/>
    <n v="6.0000000000000001E-3"/>
    <s v="Fruits"/>
    <n v="1"/>
    <n v="2"/>
    <n v="0"/>
    <n v="3"/>
    <n v="8"/>
    <n v="3"/>
    <n v="11"/>
    <n v="0"/>
  </r>
  <r>
    <n v="8870"/>
    <n v="1984"/>
    <n v="41"/>
    <x v="0"/>
    <x v="1"/>
    <x v="0"/>
    <n v="35196"/>
    <n v="1"/>
    <n v="0"/>
    <s v="13/11/2012"/>
    <n v="68"/>
    <n v="75"/>
    <n v="12"/>
    <n v="141"/>
    <n v="43"/>
    <n v="39"/>
    <n v="187"/>
    <n v="310"/>
    <n v="8.8078190703489035E-3"/>
    <s v="GoldProds"/>
    <n v="6"/>
    <n v="6"/>
    <n v="1"/>
    <n v="5"/>
    <n v="8"/>
    <n v="3"/>
    <n v="11"/>
    <n v="1"/>
  </r>
  <r>
    <n v="9463"/>
    <n v="1959"/>
    <n v="66"/>
    <x v="0"/>
    <x v="1"/>
    <x v="0"/>
    <n v="71706"/>
    <n v="0"/>
    <n v="1"/>
    <s v="13/11/2012"/>
    <n v="16"/>
    <n v="931"/>
    <n v="56"/>
    <n v="253"/>
    <n v="91"/>
    <n v="98"/>
    <n v="14"/>
    <n v="1429"/>
    <n v="1.9928597327978134E-2"/>
    <s v="Wines"/>
    <n v="4"/>
    <n v="9"/>
    <n v="5"/>
    <n v="7"/>
    <n v="5"/>
    <n v="3"/>
    <n v="11"/>
    <n v="0"/>
  </r>
  <r>
    <n v="10340"/>
    <n v="1984"/>
    <n v="41"/>
    <x v="0"/>
    <x v="1"/>
    <x v="0"/>
    <n v="35196"/>
    <n v="1"/>
    <n v="0"/>
    <s v="13/11/2012"/>
    <n v="68"/>
    <n v="75"/>
    <n v="12"/>
    <n v="141"/>
    <n v="43"/>
    <n v="39"/>
    <n v="187"/>
    <n v="310"/>
    <n v="8.8078190703489035E-3"/>
    <s v="GoldProds"/>
    <n v="6"/>
    <n v="6"/>
    <n v="1"/>
    <n v="5"/>
    <n v="8"/>
    <n v="3"/>
    <n v="11"/>
    <n v="0"/>
  </r>
  <r>
    <n v="1867"/>
    <n v="1957"/>
    <n v="68"/>
    <x v="0"/>
    <x v="3"/>
    <x v="0"/>
    <n v="64849"/>
    <n v="0"/>
    <n v="0"/>
    <s v="13/11/2012"/>
    <n v="42"/>
    <n v="652"/>
    <n v="48"/>
    <n v="350"/>
    <n v="94"/>
    <n v="84"/>
    <n v="108"/>
    <n v="1228"/>
    <n v="1.8936298169593978E-2"/>
    <s v="Wines"/>
    <n v="1"/>
    <n v="9"/>
    <n v="3"/>
    <n v="6"/>
    <n v="5"/>
    <n v="3"/>
    <n v="11"/>
    <n v="1"/>
  </r>
  <r>
    <n v="4370"/>
    <n v="1966"/>
    <n v="59"/>
    <x v="0"/>
    <x v="1"/>
    <x v="0"/>
    <n v="43482"/>
    <n v="2"/>
    <n v="1"/>
    <s v="13/11/2013"/>
    <n v="83"/>
    <n v="18"/>
    <n v="1"/>
    <n v="32"/>
    <n v="6"/>
    <n v="3"/>
    <n v="28"/>
    <n v="60"/>
    <n v="1.3798813302056023E-3"/>
    <s v="MeatProducts"/>
    <n v="3"/>
    <n v="2"/>
    <n v="0"/>
    <n v="4"/>
    <n v="6"/>
    <n v="3"/>
    <n v="11"/>
    <n v="0"/>
  </r>
  <r>
    <n v="1604"/>
    <n v="1960"/>
    <n v="65"/>
    <x v="1"/>
    <x v="0"/>
    <x v="0"/>
    <n v="47353"/>
    <n v="0"/>
    <n v="1"/>
    <s v="13/11/2013"/>
    <n v="93"/>
    <n v="184"/>
    <n v="2"/>
    <n v="19"/>
    <n v="8"/>
    <n v="8"/>
    <n v="4"/>
    <n v="221"/>
    <n v="4.6670749477329843E-3"/>
    <s v="Wines"/>
    <n v="3"/>
    <n v="2"/>
    <n v="2"/>
    <n v="6"/>
    <n v="5"/>
    <n v="3"/>
    <n v="11"/>
    <n v="0"/>
  </r>
  <r>
    <n v="6246"/>
    <n v="1953"/>
    <n v="72"/>
    <x v="0"/>
    <x v="3"/>
    <x v="0"/>
    <n v="73892"/>
    <n v="0"/>
    <n v="0"/>
    <s v="13/11/2013"/>
    <n v="40"/>
    <n v="703"/>
    <n v="102"/>
    <n v="601"/>
    <n v="0"/>
    <n v="58"/>
    <n v="43"/>
    <n v="1464"/>
    <n v="1.981269961565528E-2"/>
    <s v="Wines"/>
    <n v="1"/>
    <n v="3"/>
    <n v="11"/>
    <n v="8"/>
    <n v="1"/>
    <n v="3"/>
    <n v="11"/>
    <n v="1"/>
  </r>
  <r>
    <n v="3376"/>
    <n v="1970"/>
    <n v="55"/>
    <x v="1"/>
    <x v="2"/>
    <x v="0"/>
    <n v="55282"/>
    <n v="1"/>
    <n v="0"/>
    <s v="13/12/2013"/>
    <n v="9"/>
    <n v="125"/>
    <n v="6"/>
    <n v="73"/>
    <n v="8"/>
    <n v="4"/>
    <n v="19"/>
    <n v="216"/>
    <n v="3.9072392460475381E-3"/>
    <s v="Wines"/>
    <n v="1"/>
    <n v="3"/>
    <n v="1"/>
    <n v="6"/>
    <n v="4"/>
    <n v="3"/>
    <n v="11"/>
    <n v="0"/>
  </r>
  <r>
    <n v="310"/>
    <n v="1970"/>
    <n v="55"/>
    <x v="1"/>
    <x v="0"/>
    <x v="0"/>
    <n v="61872"/>
    <n v="0"/>
    <n v="1"/>
    <s v="13/12/2013"/>
    <n v="81"/>
    <n v="330"/>
    <n v="5"/>
    <n v="159"/>
    <n v="36"/>
    <n v="27"/>
    <n v="16"/>
    <n v="557"/>
    <n v="9.0024566847685551E-3"/>
    <s v="Wines"/>
    <n v="4"/>
    <n v="4"/>
    <n v="4"/>
    <n v="9"/>
    <n v="4"/>
    <n v="3"/>
    <n v="11"/>
    <n v="0"/>
  </r>
  <r>
    <n v="5138"/>
    <n v="1950"/>
    <n v="75"/>
    <x v="0"/>
    <x v="1"/>
    <x v="0"/>
    <n v="28320"/>
    <n v="0"/>
    <n v="1"/>
    <s v="14/01/2013"/>
    <n v="68"/>
    <n v="19"/>
    <n v="1"/>
    <n v="14"/>
    <n v="3"/>
    <n v="2"/>
    <n v="4"/>
    <n v="39"/>
    <n v="1.3771186440677966E-3"/>
    <s v="Wines"/>
    <n v="1"/>
    <n v="1"/>
    <n v="0"/>
    <n v="3"/>
    <n v="8"/>
    <n v="3"/>
    <n v="11"/>
    <n v="0"/>
  </r>
  <r>
    <n v="10925"/>
    <n v="1983"/>
    <n v="42"/>
    <x v="0"/>
    <x v="0"/>
    <x v="0"/>
    <n v="76630"/>
    <n v="0"/>
    <n v="0"/>
    <s v="14/01/2014"/>
    <n v="93"/>
    <n v="255"/>
    <n v="31"/>
    <n v="446"/>
    <n v="40"/>
    <n v="56"/>
    <n v="175"/>
    <n v="828"/>
    <n v="1.0805167688894689E-2"/>
    <s v="MeatProducts"/>
    <n v="1"/>
    <n v="3"/>
    <n v="10"/>
    <n v="11"/>
    <n v="1"/>
    <n v="3"/>
    <n v="11"/>
    <n v="0"/>
  </r>
  <r>
    <n v="5758"/>
    <n v="1982"/>
    <n v="43"/>
    <x v="0"/>
    <x v="0"/>
    <x v="0"/>
    <n v="65169"/>
    <n v="0"/>
    <n v="0"/>
    <s v="14/01/2014"/>
    <n v="23"/>
    <n v="1074"/>
    <n v="0"/>
    <n v="69"/>
    <n v="0"/>
    <n v="0"/>
    <n v="46"/>
    <n v="1143"/>
    <n v="1.7539013948349676E-2"/>
    <s v="Wines"/>
    <n v="1"/>
    <n v="10"/>
    <n v="4"/>
    <n v="13"/>
    <n v="6"/>
    <n v="3"/>
    <n v="11"/>
    <n v="1"/>
  </r>
  <r>
    <n v="10402"/>
    <n v="1967"/>
    <n v="58"/>
    <x v="0"/>
    <x v="0"/>
    <x v="0"/>
    <n v="35441"/>
    <n v="1"/>
    <n v="1"/>
    <s v="14/02/2013"/>
    <n v="94"/>
    <n v="25"/>
    <n v="1"/>
    <n v="9"/>
    <n v="2"/>
    <n v="1"/>
    <n v="1"/>
    <n v="38"/>
    <n v="1.072204508902119E-3"/>
    <s v="Wines"/>
    <n v="2"/>
    <n v="1"/>
    <n v="0"/>
    <n v="3"/>
    <n v="8"/>
    <n v="3"/>
    <n v="11"/>
    <n v="0"/>
  </r>
  <r>
    <n v="10602"/>
    <n v="1983"/>
    <n v="42"/>
    <x v="0"/>
    <x v="0"/>
    <x v="0"/>
    <n v="39922"/>
    <n v="1"/>
    <n v="0"/>
    <s v="14/02/2013"/>
    <n v="30"/>
    <n v="29"/>
    <n v="12"/>
    <n v="59"/>
    <n v="19"/>
    <n v="1"/>
    <n v="36"/>
    <n v="120"/>
    <n v="3.0058614297880869E-3"/>
    <s v="MeatProducts"/>
    <n v="2"/>
    <n v="3"/>
    <n v="0"/>
    <n v="4"/>
    <n v="8"/>
    <n v="3"/>
    <n v="11"/>
    <n v="0"/>
  </r>
  <r>
    <n v="5740"/>
    <n v="1970"/>
    <n v="55"/>
    <x v="2"/>
    <x v="2"/>
    <x v="0"/>
    <n v="25959"/>
    <n v="1"/>
    <n v="1"/>
    <s v="14/02/2013"/>
    <n v="1"/>
    <n v="4"/>
    <n v="2"/>
    <n v="12"/>
    <n v="7"/>
    <n v="5"/>
    <n v="26"/>
    <n v="30"/>
    <n v="1.1556685542586387E-3"/>
    <s v="GoldProds"/>
    <n v="2"/>
    <n v="1"/>
    <n v="2"/>
    <n v="2"/>
    <n v="6"/>
    <n v="3"/>
    <n v="11"/>
    <n v="1"/>
  </r>
  <r>
    <n v="9212"/>
    <n v="1962"/>
    <n v="63"/>
    <x v="1"/>
    <x v="0"/>
    <x v="0"/>
    <n v="72828"/>
    <n v="0"/>
    <n v="1"/>
    <s v="14/02/2013"/>
    <n v="17"/>
    <n v="1205"/>
    <n v="0"/>
    <n v="235"/>
    <n v="19"/>
    <n v="14"/>
    <n v="205"/>
    <n v="1473"/>
    <n v="2.0225737353765035E-2"/>
    <s v="Wines"/>
    <n v="6"/>
    <n v="6"/>
    <n v="3"/>
    <n v="13"/>
    <n v="7"/>
    <n v="3"/>
    <n v="11"/>
    <n v="0"/>
  </r>
  <r>
    <n v="3220"/>
    <n v="1983"/>
    <n v="42"/>
    <x v="0"/>
    <x v="0"/>
    <x v="0"/>
    <n v="39922"/>
    <n v="1"/>
    <n v="0"/>
    <s v="14/02/2013"/>
    <n v="30"/>
    <n v="29"/>
    <n v="12"/>
    <n v="59"/>
    <n v="19"/>
    <n v="1"/>
    <n v="36"/>
    <n v="120"/>
    <n v="3.0058614297880869E-3"/>
    <s v="MeatProducts"/>
    <n v="2"/>
    <n v="3"/>
    <n v="0"/>
    <n v="4"/>
    <n v="8"/>
    <n v="3"/>
    <n v="11"/>
    <n v="0"/>
  </r>
  <r>
    <n v="5424"/>
    <n v="1983"/>
    <n v="42"/>
    <x v="0"/>
    <x v="0"/>
    <x v="2"/>
    <n v="39922"/>
    <n v="1"/>
    <n v="0"/>
    <s v="14/02/2013"/>
    <n v="30"/>
    <n v="29"/>
    <n v="12"/>
    <n v="59"/>
    <n v="19"/>
    <n v="1"/>
    <n v="36"/>
    <n v="120"/>
    <n v="3.0058614297880869E-3"/>
    <s v="MeatProducts"/>
    <n v="2"/>
    <n v="3"/>
    <n v="0"/>
    <n v="4"/>
    <n v="8"/>
    <n v="3"/>
    <n v="11"/>
    <n v="0"/>
  </r>
  <r>
    <n v="5185"/>
    <n v="1955"/>
    <n v="70"/>
    <x v="0"/>
    <x v="0"/>
    <x v="2"/>
    <n v="74268"/>
    <n v="0"/>
    <n v="0"/>
    <s v="14/02/2013"/>
    <n v="83"/>
    <n v="199"/>
    <n v="66"/>
    <n v="315"/>
    <n v="97"/>
    <n v="174"/>
    <n v="41"/>
    <n v="851"/>
    <n v="1.1458501642699412E-2"/>
    <s v="MeatProducts"/>
    <n v="1"/>
    <n v="4"/>
    <n v="3"/>
    <n v="5"/>
    <n v="2"/>
    <n v="3"/>
    <n v="11"/>
    <n v="0"/>
  </r>
  <r>
    <n v="10177"/>
    <n v="1954"/>
    <n v="71"/>
    <x v="0"/>
    <x v="2"/>
    <x v="2"/>
    <n v="72071"/>
    <n v="0"/>
    <n v="1"/>
    <s v="14/02/2013"/>
    <n v="4"/>
    <n v="531"/>
    <n v="69"/>
    <n v="300"/>
    <n v="150"/>
    <n v="138"/>
    <n v="150"/>
    <n v="1188"/>
    <n v="1.6483745195709786E-2"/>
    <s v="Wines"/>
    <n v="3"/>
    <n v="5"/>
    <n v="4"/>
    <n v="8"/>
    <n v="2"/>
    <n v="3"/>
    <n v="11"/>
    <n v="0"/>
  </r>
  <r>
    <n v="6281"/>
    <n v="1966"/>
    <n v="59"/>
    <x v="0"/>
    <x v="2"/>
    <x v="2"/>
    <n v="55686"/>
    <n v="0"/>
    <n v="1"/>
    <s v="14/02/2013"/>
    <n v="27"/>
    <n v="673"/>
    <n v="0"/>
    <n v="199"/>
    <n v="37"/>
    <n v="47"/>
    <n v="26"/>
    <n v="956"/>
    <n v="1.716769026326186E-2"/>
    <s v="Wines"/>
    <n v="2"/>
    <n v="6"/>
    <n v="3"/>
    <n v="5"/>
    <n v="4"/>
    <n v="3"/>
    <n v="11"/>
    <n v="0"/>
  </r>
  <r>
    <n v="3657"/>
    <n v="1986"/>
    <n v="39"/>
    <x v="0"/>
    <x v="3"/>
    <x v="2"/>
    <n v="39146"/>
    <n v="1"/>
    <n v="0"/>
    <s v="14/02/2013"/>
    <n v="1"/>
    <n v="94"/>
    <n v="1"/>
    <n v="33"/>
    <n v="13"/>
    <n v="12"/>
    <n v="12"/>
    <n v="153"/>
    <n v="3.9084453073110915E-3"/>
    <s v="Wines"/>
    <n v="3"/>
    <n v="4"/>
    <n v="0"/>
    <n v="4"/>
    <n v="8"/>
    <n v="3"/>
    <n v="11"/>
    <n v="0"/>
  </r>
  <r>
    <n v="2429"/>
    <n v="1954"/>
    <n v="71"/>
    <x v="0"/>
    <x v="2"/>
    <x v="2"/>
    <n v="72071"/>
    <n v="0"/>
    <n v="1"/>
    <s v="14/02/2013"/>
    <n v="4"/>
    <n v="531"/>
    <n v="69"/>
    <n v="300"/>
    <n v="150"/>
    <n v="138"/>
    <n v="150"/>
    <n v="1188"/>
    <n v="1.6483745195709786E-2"/>
    <s v="Wines"/>
    <n v="3"/>
    <n v="5"/>
    <n v="4"/>
    <n v="8"/>
    <n v="2"/>
    <n v="3"/>
    <n v="11"/>
    <n v="0"/>
  </r>
  <r>
    <n v="5067"/>
    <n v="1994"/>
    <n v="31"/>
    <x v="0"/>
    <x v="1"/>
    <x v="2"/>
    <n v="80134"/>
    <n v="0"/>
    <n v="0"/>
    <s v="14/02/2014"/>
    <n v="11"/>
    <n v="966"/>
    <n v="26"/>
    <n v="282"/>
    <n v="52"/>
    <n v="26"/>
    <n v="26"/>
    <n v="1352"/>
    <n v="1.6871739835775078E-2"/>
    <s v="Wines"/>
    <n v="1"/>
    <n v="2"/>
    <n v="7"/>
    <n v="11"/>
    <n v="5"/>
    <n v="3"/>
    <n v="11"/>
    <n v="0"/>
  </r>
  <r>
    <n v="6690"/>
    <n v="1966"/>
    <n v="59"/>
    <x v="1"/>
    <x v="0"/>
    <x v="2"/>
    <n v="38179"/>
    <n v="1"/>
    <n v="1"/>
    <s v="14/03/2013"/>
    <n v="30"/>
    <n v="38"/>
    <n v="4"/>
    <n v="22"/>
    <n v="4"/>
    <n v="2"/>
    <n v="20"/>
    <n v="70"/>
    <n v="1.8334686607821052E-3"/>
    <s v="Wines"/>
    <n v="4"/>
    <n v="3"/>
    <n v="1"/>
    <n v="3"/>
    <n v="7"/>
    <n v="3"/>
    <n v="11"/>
    <n v="0"/>
  </r>
  <r>
    <n v="5267"/>
    <n v="1970"/>
    <n v="55"/>
    <x v="0"/>
    <x v="2"/>
    <x v="2"/>
    <n v="33986"/>
    <n v="1"/>
    <n v="0"/>
    <s v="14/03/2013"/>
    <n v="43"/>
    <n v="16"/>
    <n v="2"/>
    <n v="18"/>
    <n v="2"/>
    <n v="1"/>
    <n v="5"/>
    <n v="39"/>
    <n v="1.1475313364326487E-3"/>
    <s v="MeatProducts"/>
    <n v="1"/>
    <n v="1"/>
    <n v="0"/>
    <n v="3"/>
    <n v="7"/>
    <n v="3"/>
    <n v="11"/>
    <n v="0"/>
  </r>
  <r>
    <n v="203"/>
    <n v="1975"/>
    <n v="50"/>
    <x v="1"/>
    <x v="3"/>
    <x v="2"/>
    <n v="81169"/>
    <n v="0"/>
    <n v="0"/>
    <s v="14/04/2013"/>
    <n v="47"/>
    <n v="1288"/>
    <n v="20"/>
    <n v="613"/>
    <n v="80"/>
    <n v="61"/>
    <n v="27"/>
    <n v="2062"/>
    <n v="2.5403787160122707E-2"/>
    <s v="Wines"/>
    <n v="1"/>
    <n v="5"/>
    <n v="7"/>
    <n v="9"/>
    <n v="2"/>
    <n v="3"/>
    <n v="11"/>
    <n v="0"/>
  </r>
  <r>
    <n v="4785"/>
    <n v="1970"/>
    <n v="55"/>
    <x v="3"/>
    <x v="1"/>
    <x v="2"/>
    <n v="77622"/>
    <n v="0"/>
    <n v="2"/>
    <s v="14/04/2014"/>
    <n v="3"/>
    <n v="520"/>
    <n v="7"/>
    <n v="154"/>
    <n v="19"/>
    <n v="0"/>
    <n v="14"/>
    <n v="700"/>
    <n v="9.0180618896704545E-3"/>
    <s v="Wines"/>
    <n v="2"/>
    <n v="6"/>
    <n v="3"/>
    <n v="11"/>
    <n v="3"/>
    <n v="3"/>
    <n v="11"/>
    <n v="0"/>
  </r>
  <r>
    <n v="10839"/>
    <n v="1976"/>
    <n v="49"/>
    <x v="0"/>
    <x v="1"/>
    <x v="2"/>
    <n v="36283"/>
    <n v="1"/>
    <n v="1"/>
    <s v="14/04/2014"/>
    <n v="42"/>
    <n v="6"/>
    <n v="5"/>
    <n v="5"/>
    <n v="8"/>
    <n v="0"/>
    <n v="5"/>
    <n v="24"/>
    <n v="6.614668026348428E-4"/>
    <s v="FishProducts"/>
    <n v="2"/>
    <n v="1"/>
    <n v="0"/>
    <n v="3"/>
    <n v="4"/>
    <n v="3"/>
    <n v="11"/>
    <n v="0"/>
  </r>
  <r>
    <n v="1044"/>
    <n v="1953"/>
    <n v="72"/>
    <x v="0"/>
    <x v="1"/>
    <x v="2"/>
    <n v="58398"/>
    <n v="0"/>
    <n v="0"/>
    <s v="14/05/2013"/>
    <n v="44"/>
    <n v="299"/>
    <n v="5"/>
    <n v="201"/>
    <n v="21"/>
    <n v="21"/>
    <n v="49"/>
    <n v="547"/>
    <n v="9.3667591355868357E-3"/>
    <s v="Wines"/>
    <n v="3"/>
    <n v="5"/>
    <n v="4"/>
    <n v="8"/>
    <n v="4"/>
    <n v="3"/>
    <n v="11"/>
    <n v="0"/>
  </r>
  <r>
    <n v="1517"/>
    <n v="1969"/>
    <n v="56"/>
    <x v="0"/>
    <x v="3"/>
    <x v="2"/>
    <n v="30822"/>
    <n v="1"/>
    <n v="0"/>
    <s v="14/06/2013"/>
    <n v="92"/>
    <n v="3"/>
    <n v="9"/>
    <n v="13"/>
    <n v="2"/>
    <n v="12"/>
    <n v="12"/>
    <n v="39"/>
    <n v="1.265329959120109E-3"/>
    <s v="MeatProducts"/>
    <n v="1"/>
    <n v="1"/>
    <n v="0"/>
    <n v="3"/>
    <n v="7"/>
    <n v="3"/>
    <n v="11"/>
    <n v="0"/>
  </r>
  <r>
    <n v="4037"/>
    <n v="1976"/>
    <n v="49"/>
    <x v="0"/>
    <x v="2"/>
    <x v="2"/>
    <n v="31859"/>
    <n v="1"/>
    <n v="0"/>
    <s v="14/06/2013"/>
    <n v="77"/>
    <n v="3"/>
    <n v="1"/>
    <n v="3"/>
    <n v="8"/>
    <n v="0"/>
    <n v="5"/>
    <n v="15"/>
    <n v="4.7082457076493299E-4"/>
    <s v="FishProducts"/>
    <n v="1"/>
    <n v="1"/>
    <n v="0"/>
    <n v="2"/>
    <n v="7"/>
    <n v="3"/>
    <n v="11"/>
    <n v="0"/>
  </r>
  <r>
    <n v="10691"/>
    <n v="1960"/>
    <n v="65"/>
    <x v="1"/>
    <x v="0"/>
    <x v="2"/>
    <n v="28520"/>
    <n v="1"/>
    <n v="1"/>
    <s v="14/06/2013"/>
    <n v="55"/>
    <n v="11"/>
    <n v="0"/>
    <n v="10"/>
    <n v="0"/>
    <n v="2"/>
    <n v="20"/>
    <n v="23"/>
    <n v="8.0645161290322581E-4"/>
    <s v="GoldProds"/>
    <n v="1"/>
    <n v="1"/>
    <n v="1"/>
    <n v="2"/>
    <n v="6"/>
    <n v="3"/>
    <n v="11"/>
    <n v="0"/>
  </r>
  <r>
    <n v="3463"/>
    <n v="1975"/>
    <n v="50"/>
    <x v="3"/>
    <x v="0"/>
    <x v="2"/>
    <n v="69283"/>
    <n v="0"/>
    <n v="1"/>
    <s v="14/06/2014"/>
    <n v="41"/>
    <n v="674"/>
    <n v="62"/>
    <n v="134"/>
    <n v="0"/>
    <n v="26"/>
    <n v="8"/>
    <n v="896"/>
    <n v="1.2932465395551578E-2"/>
    <s v="Wines"/>
    <n v="4"/>
    <n v="7"/>
    <n v="3"/>
    <n v="13"/>
    <n v="5"/>
    <n v="3"/>
    <n v="11"/>
    <n v="0"/>
  </r>
  <r>
    <n v="6941"/>
    <n v="1971"/>
    <n v="54"/>
    <x v="0"/>
    <x v="3"/>
    <x v="2"/>
    <n v="31632"/>
    <n v="0"/>
    <n v="0"/>
    <s v="14/07/2013"/>
    <n v="92"/>
    <n v="17"/>
    <n v="8"/>
    <n v="12"/>
    <n v="11"/>
    <n v="15"/>
    <n v="32"/>
    <n v="63"/>
    <n v="1.9916540212443095E-3"/>
    <s v="GoldProds"/>
    <n v="1"/>
    <n v="2"/>
    <n v="1"/>
    <n v="2"/>
    <n v="7"/>
    <n v="3"/>
    <n v="11"/>
    <n v="0"/>
  </r>
  <r>
    <n v="6445"/>
    <n v="1967"/>
    <n v="58"/>
    <x v="0"/>
    <x v="1"/>
    <x v="2"/>
    <n v="66825"/>
    <n v="0"/>
    <n v="0"/>
    <s v="14/07/2013"/>
    <n v="73"/>
    <n v="243"/>
    <n v="101"/>
    <n v="405"/>
    <n v="29"/>
    <n v="40"/>
    <n v="40"/>
    <n v="818"/>
    <n v="1.2240927796483352E-2"/>
    <s v="MeatProducts"/>
    <n v="1"/>
    <n v="4"/>
    <n v="5"/>
    <n v="6"/>
    <n v="2"/>
    <n v="3"/>
    <n v="11"/>
    <n v="0"/>
  </r>
  <r>
    <n v="1048"/>
    <n v="1972"/>
    <n v="53"/>
    <x v="1"/>
    <x v="0"/>
    <x v="2"/>
    <n v="35641"/>
    <n v="1"/>
    <n v="0"/>
    <s v="14/07/2013"/>
    <n v="11"/>
    <n v="63"/>
    <n v="3"/>
    <n v="67"/>
    <n v="8"/>
    <n v="9"/>
    <n v="28"/>
    <n v="150"/>
    <n v="4.2086361213209507E-3"/>
    <s v="MeatProducts"/>
    <n v="2"/>
    <n v="3"/>
    <n v="1"/>
    <n v="4"/>
    <n v="7"/>
    <n v="3"/>
    <n v="11"/>
    <n v="1"/>
  </r>
  <r>
    <n v="3673"/>
    <n v="1971"/>
    <n v="54"/>
    <x v="0"/>
    <x v="3"/>
    <x v="2"/>
    <n v="55239"/>
    <n v="0"/>
    <n v="1"/>
    <s v="14/07/2013"/>
    <n v="59"/>
    <n v="371"/>
    <n v="17"/>
    <n v="238"/>
    <n v="23"/>
    <n v="24"/>
    <n v="106"/>
    <n v="673"/>
    <n v="1.2183421133619364E-2"/>
    <s v="Wines"/>
    <n v="3"/>
    <n v="7"/>
    <n v="5"/>
    <n v="11"/>
    <n v="5"/>
    <n v="3"/>
    <n v="11"/>
    <n v="0"/>
  </r>
  <r>
    <n v="9478"/>
    <n v="1985"/>
    <n v="40"/>
    <x v="0"/>
    <x v="3"/>
    <x v="2"/>
    <n v="66503"/>
    <n v="1"/>
    <n v="0"/>
    <s v="14/08/2012"/>
    <n v="30"/>
    <n v="91"/>
    <n v="64"/>
    <n v="128"/>
    <n v="65"/>
    <n v="3"/>
    <n v="50"/>
    <n v="351"/>
    <n v="5.2779573853811105E-3"/>
    <s v="MeatProducts"/>
    <n v="2"/>
    <n v="4"/>
    <n v="3"/>
    <n v="6"/>
    <n v="3"/>
    <n v="3"/>
    <n v="11"/>
    <n v="0"/>
  </r>
  <r>
    <n v="642"/>
    <n v="1980"/>
    <n v="45"/>
    <x v="4"/>
    <x v="0"/>
    <x v="2"/>
    <n v="16005"/>
    <n v="1"/>
    <n v="0"/>
    <s v="14/08/2012"/>
    <n v="69"/>
    <n v="1"/>
    <n v="3"/>
    <n v="2"/>
    <n v="20"/>
    <n v="30"/>
    <n v="47"/>
    <n v="56"/>
    <n v="3.4989065916900966E-3"/>
    <s v="GoldProds"/>
    <n v="3"/>
    <n v="2"/>
    <n v="1"/>
    <n v="2"/>
    <n v="8"/>
    <n v="3"/>
    <n v="11"/>
    <n v="0"/>
  </r>
  <r>
    <n v="5290"/>
    <n v="1964"/>
    <n v="61"/>
    <x v="3"/>
    <x v="0"/>
    <x v="2"/>
    <n v="41551"/>
    <n v="1"/>
    <n v="1"/>
    <s v="14/08/2013"/>
    <n v="51"/>
    <n v="220"/>
    <n v="0"/>
    <n v="33"/>
    <n v="3"/>
    <n v="0"/>
    <n v="23"/>
    <n v="256"/>
    <n v="6.1611032225457867E-3"/>
    <s v="Wines"/>
    <n v="5"/>
    <n v="5"/>
    <n v="1"/>
    <n v="5"/>
    <n v="8"/>
    <n v="3"/>
    <n v="11"/>
    <n v="0"/>
  </r>
  <r>
    <n v="10629"/>
    <n v="1973"/>
    <n v="52"/>
    <x v="2"/>
    <x v="0"/>
    <x v="2"/>
    <s v="NILL"/>
    <n v="1"/>
    <n v="0"/>
    <s v="14/09/2012"/>
    <n v="25"/>
    <n v="25"/>
    <n v="3"/>
    <n v="43"/>
    <n v="17"/>
    <n v="4"/>
    <n v="17"/>
    <n v="92"/>
    <e v="#VALUE!"/>
    <s v="MeatProducts"/>
    <n v="3"/>
    <n v="3"/>
    <n v="0"/>
    <n v="3"/>
    <n v="8"/>
    <n v="3"/>
    <n v="11"/>
    <n v="0"/>
  </r>
  <r>
    <n v="2426"/>
    <n v="1964"/>
    <n v="61"/>
    <x v="3"/>
    <x v="2"/>
    <x v="2"/>
    <n v="78825"/>
    <n v="0"/>
    <n v="0"/>
    <s v="14/09/2012"/>
    <n v="35"/>
    <n v="483"/>
    <n v="74"/>
    <n v="114"/>
    <n v="169"/>
    <n v="37"/>
    <n v="18"/>
    <n v="877"/>
    <n v="1.1125911830003171E-2"/>
    <s v="Wines"/>
    <n v="1"/>
    <n v="5"/>
    <n v="10"/>
    <n v="13"/>
    <n v="3"/>
    <n v="3"/>
    <n v="11"/>
    <n v="1"/>
  </r>
  <r>
    <n v="5430"/>
    <n v="1956"/>
    <n v="69"/>
    <x v="0"/>
    <x v="1"/>
    <x v="2"/>
    <n v="54450"/>
    <n v="1"/>
    <n v="1"/>
    <s v="14/09/2012"/>
    <n v="0"/>
    <n v="454"/>
    <n v="0"/>
    <n v="171"/>
    <n v="8"/>
    <n v="19"/>
    <n v="32"/>
    <n v="652"/>
    <n v="1.1974288337924702E-2"/>
    <s v="Wines"/>
    <n v="12"/>
    <n v="9"/>
    <n v="2"/>
    <n v="8"/>
    <n v="8"/>
    <n v="3"/>
    <n v="11"/>
    <n v="0"/>
  </r>
  <r>
    <n v="8432"/>
    <n v="1956"/>
    <n v="69"/>
    <x v="0"/>
    <x v="1"/>
    <x v="2"/>
    <n v="54450"/>
    <n v="1"/>
    <n v="1"/>
    <s v="14/09/2012"/>
    <n v="0"/>
    <n v="454"/>
    <n v="0"/>
    <n v="171"/>
    <n v="8"/>
    <n v="19"/>
    <n v="32"/>
    <n v="652"/>
    <n v="1.1974288337924702E-2"/>
    <s v="Wines"/>
    <n v="12"/>
    <n v="9"/>
    <n v="2"/>
    <n v="8"/>
    <n v="8"/>
    <n v="3"/>
    <n v="11"/>
    <n v="0"/>
  </r>
  <r>
    <n v="2525"/>
    <n v="1974"/>
    <n v="51"/>
    <x v="3"/>
    <x v="0"/>
    <x v="2"/>
    <n v="38410"/>
    <n v="0"/>
    <n v="0"/>
    <s v="14/09/2012"/>
    <n v="65"/>
    <n v="153"/>
    <n v="64"/>
    <n v="123"/>
    <n v="116"/>
    <n v="64"/>
    <n v="14"/>
    <n v="520"/>
    <n v="1.3538141109086176E-2"/>
    <s v="Wines"/>
    <n v="2"/>
    <n v="5"/>
    <n v="2"/>
    <n v="9"/>
    <n v="6"/>
    <n v="3"/>
    <n v="11"/>
    <n v="1"/>
  </r>
  <r>
    <n v="5015"/>
    <n v="1976"/>
    <n v="49"/>
    <x v="1"/>
    <x v="0"/>
    <x v="2"/>
    <n v="34529"/>
    <n v="1"/>
    <n v="0"/>
    <s v="14/09/2012"/>
    <n v="94"/>
    <n v="68"/>
    <n v="6"/>
    <n v="38"/>
    <n v="3"/>
    <n v="6"/>
    <n v="41"/>
    <n v="121"/>
    <n v="3.5043007327174259E-3"/>
    <s v="Wines"/>
    <n v="2"/>
    <n v="2"/>
    <n v="2"/>
    <n v="3"/>
    <n v="7"/>
    <n v="3"/>
    <n v="11"/>
    <n v="0"/>
  </r>
  <r>
    <n v="5057"/>
    <n v="1961"/>
    <n v="64"/>
    <x v="1"/>
    <x v="0"/>
    <x v="2"/>
    <n v="61794"/>
    <n v="0"/>
    <n v="1"/>
    <s v="14/09/2013"/>
    <n v="74"/>
    <n v="264"/>
    <n v="47"/>
    <n v="188"/>
    <n v="54"/>
    <n v="47"/>
    <n v="11"/>
    <n v="600"/>
    <n v="9.7096805515098552E-3"/>
    <s v="Wines"/>
    <n v="2"/>
    <n v="4"/>
    <n v="4"/>
    <n v="10"/>
    <n v="2"/>
    <n v="3"/>
    <n v="11"/>
    <n v="0"/>
  </r>
  <r>
    <n v="9209"/>
    <n v="1971"/>
    <n v="54"/>
    <x v="1"/>
    <x v="1"/>
    <x v="2"/>
    <n v="80573"/>
    <n v="0"/>
    <n v="0"/>
    <s v="14/10/2012"/>
    <n v="85"/>
    <n v="829"/>
    <n v="138"/>
    <n v="430"/>
    <n v="60"/>
    <n v="92"/>
    <n v="15"/>
    <n v="1549"/>
    <n v="1.9224802353145595E-2"/>
    <s v="Wines"/>
    <n v="1"/>
    <n v="4"/>
    <n v="6"/>
    <n v="13"/>
    <n v="2"/>
    <n v="3"/>
    <n v="11"/>
    <n v="0"/>
  </r>
  <r>
    <n v="9645"/>
    <n v="1968"/>
    <n v="57"/>
    <x v="0"/>
    <x v="0"/>
    <x v="2"/>
    <n v="64590"/>
    <n v="0"/>
    <n v="0"/>
    <s v="14/10/2012"/>
    <n v="98"/>
    <n v="920"/>
    <n v="138"/>
    <n v="168"/>
    <n v="36"/>
    <n v="46"/>
    <n v="30"/>
    <n v="1308"/>
    <n v="2.0250812819321878E-2"/>
    <s v="Wines"/>
    <n v="1"/>
    <n v="9"/>
    <n v="4"/>
    <n v="10"/>
    <n v="6"/>
    <n v="3"/>
    <n v="11"/>
    <n v="0"/>
  </r>
  <r>
    <n v="6977"/>
    <n v="1974"/>
    <n v="51"/>
    <x v="0"/>
    <x v="1"/>
    <x v="2"/>
    <n v="75702"/>
    <n v="0"/>
    <n v="1"/>
    <s v="14/10/2012"/>
    <n v="87"/>
    <n v="1073"/>
    <n v="0"/>
    <n v="629"/>
    <n v="145"/>
    <n v="37"/>
    <n v="37"/>
    <n v="1884"/>
    <n v="2.4887057145121662E-2"/>
    <s v="Wines"/>
    <n v="1"/>
    <n v="10"/>
    <n v="5"/>
    <n v="13"/>
    <n v="6"/>
    <n v="3"/>
    <n v="11"/>
    <n v="0"/>
  </r>
  <r>
    <n v="6417"/>
    <n v="1971"/>
    <n v="54"/>
    <x v="1"/>
    <x v="1"/>
    <x v="2"/>
    <n v="80573"/>
    <n v="0"/>
    <n v="0"/>
    <s v="14/10/2012"/>
    <n v="85"/>
    <n v="829"/>
    <n v="138"/>
    <n v="430"/>
    <n v="60"/>
    <n v="92"/>
    <n v="15"/>
    <n v="1549"/>
    <n v="1.9224802353145595E-2"/>
    <s v="Wines"/>
    <n v="1"/>
    <n v="4"/>
    <n v="6"/>
    <n v="13"/>
    <n v="2"/>
    <n v="3"/>
    <n v="11"/>
    <n v="0"/>
  </r>
  <r>
    <n v="9246"/>
    <n v="1985"/>
    <n v="40"/>
    <x v="1"/>
    <x v="1"/>
    <x v="2"/>
    <n v="40101"/>
    <n v="1"/>
    <n v="0"/>
    <s v="14/10/2012"/>
    <n v="73"/>
    <n v="171"/>
    <n v="3"/>
    <n v="129"/>
    <n v="26"/>
    <n v="24"/>
    <n v="62"/>
    <n v="353"/>
    <n v="8.8027729981795966E-3"/>
    <s v="Wines"/>
    <n v="4"/>
    <n v="6"/>
    <n v="1"/>
    <n v="6"/>
    <n v="7"/>
    <n v="3"/>
    <n v="11"/>
    <n v="0"/>
  </r>
  <r>
    <n v="8727"/>
    <n v="1978"/>
    <n v="47"/>
    <x v="0"/>
    <x v="2"/>
    <x v="2"/>
    <n v="63693"/>
    <n v="0"/>
    <n v="1"/>
    <s v="14/10/2013"/>
    <n v="63"/>
    <n v="587"/>
    <n v="43"/>
    <n v="337"/>
    <n v="42"/>
    <n v="87"/>
    <n v="54"/>
    <n v="1096"/>
    <n v="1.7207542430094359E-2"/>
    <s v="Wines"/>
    <n v="3"/>
    <n v="11"/>
    <n v="6"/>
    <n v="9"/>
    <n v="6"/>
    <n v="3"/>
    <n v="11"/>
    <n v="0"/>
  </r>
  <r>
    <n v="2456"/>
    <n v="1975"/>
    <n v="50"/>
    <x v="3"/>
    <x v="0"/>
    <x v="2"/>
    <n v="40233"/>
    <n v="0"/>
    <n v="1"/>
    <s v="14/10/2013"/>
    <n v="84"/>
    <n v="80"/>
    <n v="4"/>
    <n v="46"/>
    <n v="0"/>
    <n v="17"/>
    <n v="2"/>
    <n v="147"/>
    <n v="3.6537170979047051E-3"/>
    <s v="Wines"/>
    <n v="5"/>
    <n v="2"/>
    <n v="1"/>
    <n v="5"/>
    <n v="6"/>
    <n v="3"/>
    <n v="11"/>
    <n v="0"/>
  </r>
  <r>
    <n v="3056"/>
    <n v="1978"/>
    <n v="47"/>
    <x v="0"/>
    <x v="2"/>
    <x v="2"/>
    <n v="63693"/>
    <n v="0"/>
    <n v="1"/>
    <s v="14/10/2013"/>
    <n v="63"/>
    <n v="587"/>
    <n v="43"/>
    <n v="337"/>
    <n v="42"/>
    <n v="87"/>
    <n v="54"/>
    <n v="1096"/>
    <n v="1.7207542430094359E-2"/>
    <s v="Wines"/>
    <n v="3"/>
    <n v="11"/>
    <n v="6"/>
    <n v="9"/>
    <n v="6"/>
    <n v="3"/>
    <n v="11"/>
    <n v="0"/>
  </r>
  <r>
    <n v="3254"/>
    <n v="1971"/>
    <n v="54"/>
    <x v="0"/>
    <x v="0"/>
    <x v="2"/>
    <n v="70886"/>
    <n v="1"/>
    <n v="0"/>
    <s v="14/10/2013"/>
    <n v="65"/>
    <n v="407"/>
    <n v="70"/>
    <n v="239"/>
    <n v="103"/>
    <n v="88"/>
    <n v="53"/>
    <n v="907"/>
    <n v="1.2795192280563158E-2"/>
    <s v="Wines"/>
    <n v="1"/>
    <n v="5"/>
    <n v="4"/>
    <n v="4"/>
    <n v="2"/>
    <n v="3"/>
    <n v="11"/>
    <n v="0"/>
  </r>
  <r>
    <n v="454"/>
    <n v="1980"/>
    <n v="45"/>
    <x v="0"/>
    <x v="1"/>
    <x v="2"/>
    <n v="69508"/>
    <n v="1"/>
    <n v="0"/>
    <s v="14/11/2012"/>
    <n v="48"/>
    <n v="824"/>
    <n v="32"/>
    <n v="162"/>
    <n v="42"/>
    <n v="32"/>
    <n v="43"/>
    <n v="1092"/>
    <n v="1.5710421821948553E-2"/>
    <s v="Wines"/>
    <n v="2"/>
    <n v="11"/>
    <n v="4"/>
    <n v="11"/>
    <n v="6"/>
    <n v="3"/>
    <n v="11"/>
    <n v="0"/>
  </r>
  <r>
    <n v="9862"/>
    <n v="1969"/>
    <n v="56"/>
    <x v="0"/>
    <x v="1"/>
    <x v="2"/>
    <n v="21918"/>
    <n v="1"/>
    <n v="0"/>
    <s v="14/11/2013"/>
    <n v="37"/>
    <n v="1"/>
    <n v="6"/>
    <n v="7"/>
    <n v="11"/>
    <n v="5"/>
    <n v="3"/>
    <n v="30"/>
    <n v="1.368738023542294E-3"/>
    <s v="FishProducts"/>
    <n v="2"/>
    <n v="2"/>
    <n v="0"/>
    <n v="3"/>
    <n v="6"/>
    <n v="3"/>
    <n v="11"/>
    <n v="0"/>
  </r>
  <r>
    <n v="11084"/>
    <n v="1976"/>
    <n v="49"/>
    <x v="1"/>
    <x v="1"/>
    <x v="2"/>
    <n v="65104"/>
    <n v="0"/>
    <n v="1"/>
    <s v="14/11/2013"/>
    <n v="4"/>
    <n v="738"/>
    <n v="0"/>
    <n v="232"/>
    <n v="13"/>
    <n v="20"/>
    <n v="50"/>
    <n v="1003"/>
    <n v="1.5406119439665765E-2"/>
    <s v="Wines"/>
    <n v="2"/>
    <n v="3"/>
    <n v="5"/>
    <n v="7"/>
    <n v="7"/>
    <n v="3"/>
    <n v="11"/>
    <n v="1"/>
  </r>
  <r>
    <n v="2075"/>
    <n v="1969"/>
    <n v="56"/>
    <x v="0"/>
    <x v="0"/>
    <x v="2"/>
    <n v="72460"/>
    <n v="0"/>
    <n v="0"/>
    <s v="14/11/2013"/>
    <n v="56"/>
    <n v="377"/>
    <n v="10"/>
    <n v="540"/>
    <n v="80"/>
    <n v="30"/>
    <n v="10"/>
    <n v="1037"/>
    <n v="1.4311344189897875E-2"/>
    <s v="MeatProducts"/>
    <n v="1"/>
    <n v="3"/>
    <n v="5"/>
    <n v="7"/>
    <n v="1"/>
    <n v="3"/>
    <n v="11"/>
    <n v="0"/>
  </r>
  <r>
    <n v="9543"/>
    <n v="1985"/>
    <n v="40"/>
    <x v="0"/>
    <x v="0"/>
    <x v="2"/>
    <n v="19986"/>
    <n v="1"/>
    <n v="0"/>
    <s v="14/11/2013"/>
    <n v="74"/>
    <n v="3"/>
    <n v="6"/>
    <n v="5"/>
    <n v="0"/>
    <n v="2"/>
    <n v="6"/>
    <n v="16"/>
    <n v="8.0056039227459222E-4"/>
    <s v="Fruits"/>
    <n v="1"/>
    <n v="0"/>
    <n v="0"/>
    <n v="3"/>
    <n v="7"/>
    <n v="3"/>
    <n v="11"/>
    <n v="0"/>
  </r>
  <r>
    <n v="5172"/>
    <n v="1976"/>
    <n v="49"/>
    <x v="1"/>
    <x v="1"/>
    <x v="2"/>
    <n v="65104"/>
    <n v="0"/>
    <n v="1"/>
    <s v="14/11/2013"/>
    <n v="4"/>
    <n v="738"/>
    <n v="0"/>
    <n v="232"/>
    <n v="13"/>
    <n v="20"/>
    <n v="50"/>
    <n v="1003"/>
    <n v="1.5406119439665765E-2"/>
    <s v="Wines"/>
    <n v="2"/>
    <n v="3"/>
    <n v="5"/>
    <n v="7"/>
    <n v="7"/>
    <n v="3"/>
    <n v="11"/>
    <n v="0"/>
  </r>
  <r>
    <n v="7093"/>
    <n v="1985"/>
    <n v="40"/>
    <x v="0"/>
    <x v="0"/>
    <x v="2"/>
    <n v="19986"/>
    <n v="1"/>
    <n v="0"/>
    <s v="14/11/2013"/>
    <n v="74"/>
    <n v="3"/>
    <n v="6"/>
    <n v="5"/>
    <n v="0"/>
    <n v="2"/>
    <n v="6"/>
    <n v="16"/>
    <n v="8.0056039227459222E-4"/>
    <s v="Fruits"/>
    <n v="1"/>
    <n v="0"/>
    <n v="0"/>
    <n v="3"/>
    <n v="7"/>
    <n v="3"/>
    <n v="11"/>
    <n v="0"/>
  </r>
  <r>
    <n v="7798"/>
    <n v="1972"/>
    <n v="53"/>
    <x v="2"/>
    <x v="1"/>
    <x v="2"/>
    <n v="46344"/>
    <n v="0"/>
    <n v="1"/>
    <s v="14/12/2012"/>
    <n v="28"/>
    <n v="233"/>
    <n v="20"/>
    <n v="57"/>
    <n v="8"/>
    <n v="20"/>
    <n v="91"/>
    <n v="338"/>
    <n v="7.2932849991368892E-3"/>
    <s v="Wines"/>
    <n v="4"/>
    <n v="7"/>
    <n v="1"/>
    <n v="5"/>
    <n v="7"/>
    <n v="3"/>
    <n v="11"/>
    <n v="0"/>
  </r>
  <r>
    <n v="8523"/>
    <n v="1968"/>
    <n v="57"/>
    <x v="0"/>
    <x v="0"/>
    <x v="2"/>
    <n v="19329"/>
    <n v="1"/>
    <n v="0"/>
    <s v="14/12/2013"/>
    <n v="39"/>
    <n v="24"/>
    <n v="1"/>
    <n v="16"/>
    <n v="12"/>
    <n v="2"/>
    <n v="5"/>
    <n v="55"/>
    <n v="2.8454653629261732E-3"/>
    <s v="Wines"/>
    <n v="3"/>
    <n v="4"/>
    <n v="0"/>
    <n v="3"/>
    <n v="8"/>
    <n v="3"/>
    <n v="11"/>
    <n v="0"/>
  </r>
  <r>
    <n v="569"/>
    <n v="1991"/>
    <n v="34"/>
    <x v="0"/>
    <x v="3"/>
    <x v="2"/>
    <n v="90273"/>
    <n v="0"/>
    <n v="0"/>
    <s v="14/12/2013"/>
    <n v="32"/>
    <n v="704"/>
    <n v="129"/>
    <n v="853"/>
    <n v="120"/>
    <n v="74"/>
    <n v="111"/>
    <n v="1880"/>
    <n v="2.0825717545667033E-2"/>
    <s v="MeatProducts"/>
    <n v="1"/>
    <n v="5"/>
    <n v="6"/>
    <n v="7"/>
    <n v="2"/>
    <n v="3"/>
    <n v="11"/>
    <n v="1"/>
  </r>
  <r>
    <n v="6543"/>
    <n v="1945"/>
    <n v="80"/>
    <x v="1"/>
    <x v="1"/>
    <x v="2"/>
    <n v="62847"/>
    <n v="0"/>
    <n v="0"/>
    <s v="15/01/2013"/>
    <n v="45"/>
    <n v="521"/>
    <n v="168"/>
    <n v="706"/>
    <n v="80"/>
    <n v="76"/>
    <n v="61"/>
    <n v="1551"/>
    <n v="2.4678982290324121E-2"/>
    <s v="MeatProducts"/>
    <n v="1"/>
    <n v="3"/>
    <n v="6"/>
    <n v="4"/>
    <n v="2"/>
    <n v="3"/>
    <n v="11"/>
    <n v="0"/>
  </r>
  <r>
    <n v="3412"/>
    <n v="1951"/>
    <n v="74"/>
    <x v="1"/>
    <x v="0"/>
    <x v="2"/>
    <n v="67381"/>
    <n v="0"/>
    <n v="1"/>
    <s v="15/01/2013"/>
    <n v="67"/>
    <n v="815"/>
    <n v="8"/>
    <n v="53"/>
    <n v="11"/>
    <n v="0"/>
    <n v="70"/>
    <n v="887"/>
    <n v="1.3163948294029474E-2"/>
    <s v="Wines"/>
    <n v="4"/>
    <n v="2"/>
    <n v="2"/>
    <n v="9"/>
    <n v="7"/>
    <n v="3"/>
    <n v="11"/>
    <n v="0"/>
  </r>
  <r>
    <n v="4927"/>
    <n v="1971"/>
    <n v="54"/>
    <x v="0"/>
    <x v="1"/>
    <x v="2"/>
    <n v="16626"/>
    <n v="2"/>
    <n v="0"/>
    <s v="15/01/2014"/>
    <n v="76"/>
    <n v="8"/>
    <n v="3"/>
    <n v="22"/>
    <n v="21"/>
    <n v="1"/>
    <n v="13"/>
    <n v="55"/>
    <n v="3.308071694935643E-3"/>
    <s v="MeatProducts"/>
    <n v="3"/>
    <n v="3"/>
    <n v="0"/>
    <n v="3"/>
    <n v="9"/>
    <n v="3"/>
    <n v="11"/>
    <n v="0"/>
  </r>
  <r>
    <n v="10681"/>
    <n v="1970"/>
    <n v="55"/>
    <x v="2"/>
    <x v="0"/>
    <x v="2"/>
    <n v="62466"/>
    <n v="0"/>
    <n v="1"/>
    <s v="15/01/2014"/>
    <n v="13"/>
    <n v="129"/>
    <n v="129"/>
    <n v="259"/>
    <n v="168"/>
    <n v="121"/>
    <n v="83"/>
    <n v="806"/>
    <n v="1.2903019242467903E-2"/>
    <s v="MeatProducts"/>
    <n v="5"/>
    <n v="6"/>
    <n v="3"/>
    <n v="12"/>
    <n v="4"/>
    <n v="3"/>
    <n v="11"/>
    <n v="0"/>
  </r>
  <r>
    <n v="5156"/>
    <n v="1970"/>
    <n v="55"/>
    <x v="2"/>
    <x v="0"/>
    <x v="2"/>
    <n v="62466"/>
    <n v="0"/>
    <n v="1"/>
    <s v="15/01/2014"/>
    <n v="13"/>
    <n v="129"/>
    <n v="129"/>
    <n v="259"/>
    <n v="168"/>
    <n v="121"/>
    <n v="83"/>
    <n v="806"/>
    <n v="1.2903019242467903E-2"/>
    <s v="MeatProducts"/>
    <n v="5"/>
    <n v="6"/>
    <n v="3"/>
    <n v="12"/>
    <n v="4"/>
    <n v="3"/>
    <n v="11"/>
    <n v="0"/>
  </r>
  <r>
    <n v="10909"/>
    <n v="1948"/>
    <n v="77"/>
    <x v="0"/>
    <x v="0"/>
    <x v="2"/>
    <n v="92344"/>
    <n v="0"/>
    <n v="0"/>
    <s v="15/01/2014"/>
    <n v="9"/>
    <n v="992"/>
    <n v="24"/>
    <n v="694"/>
    <n v="51"/>
    <n v="19"/>
    <n v="119"/>
    <n v="1780"/>
    <n v="1.9275751537728494E-2"/>
    <s v="Wines"/>
    <n v="0"/>
    <n v="5"/>
    <n v="10"/>
    <n v="5"/>
    <n v="1"/>
    <n v="3"/>
    <n v="11"/>
    <n v="0"/>
  </r>
  <r>
    <n v="702"/>
    <n v="1975"/>
    <n v="50"/>
    <x v="2"/>
    <x v="4"/>
    <x v="2"/>
    <n v="47682"/>
    <n v="0"/>
    <n v="1"/>
    <s v="15/02/2013"/>
    <n v="80"/>
    <n v="162"/>
    <n v="61"/>
    <n v="83"/>
    <n v="97"/>
    <n v="57"/>
    <n v="61"/>
    <n v="460"/>
    <n v="9.6472463403380736E-3"/>
    <s v="Wines"/>
    <n v="4"/>
    <n v="4"/>
    <n v="3"/>
    <n v="8"/>
    <n v="5"/>
    <n v="3"/>
    <n v="11"/>
    <n v="0"/>
  </r>
  <r>
    <n v="6230"/>
    <n v="1971"/>
    <n v="54"/>
    <x v="0"/>
    <x v="2"/>
    <x v="2"/>
    <n v="44421"/>
    <n v="1"/>
    <n v="1"/>
    <s v="15/02/2013"/>
    <n v="53"/>
    <n v="110"/>
    <n v="5"/>
    <n v="59"/>
    <n v="7"/>
    <n v="1"/>
    <n v="7"/>
    <n v="182"/>
    <n v="4.097161252560726E-3"/>
    <s v="Wines"/>
    <n v="5"/>
    <n v="5"/>
    <n v="0"/>
    <n v="4"/>
    <n v="8"/>
    <n v="3"/>
    <n v="11"/>
    <n v="0"/>
  </r>
  <r>
    <n v="5302"/>
    <n v="1986"/>
    <n v="39"/>
    <x v="0"/>
    <x v="1"/>
    <x v="2"/>
    <n v="78394"/>
    <n v="0"/>
    <n v="0"/>
    <s v="15/02/2013"/>
    <n v="13"/>
    <n v="298"/>
    <n v="27"/>
    <n v="697"/>
    <n v="216"/>
    <n v="24"/>
    <n v="166"/>
    <n v="1262"/>
    <n v="1.6098170778375897E-2"/>
    <s v="MeatProducts"/>
    <n v="1"/>
    <n v="4"/>
    <n v="6"/>
    <n v="5"/>
    <n v="2"/>
    <n v="3"/>
    <n v="11"/>
    <n v="1"/>
  </r>
  <r>
    <n v="6931"/>
    <n v="1967"/>
    <n v="58"/>
    <x v="0"/>
    <x v="2"/>
    <x v="2"/>
    <n v="76982"/>
    <n v="0"/>
    <n v="0"/>
    <s v="15/02/2014"/>
    <n v="19"/>
    <n v="464"/>
    <n v="151"/>
    <n v="292"/>
    <n v="65"/>
    <n v="60"/>
    <n v="30"/>
    <n v="1032"/>
    <n v="1.3405731209893221E-2"/>
    <s v="Wines"/>
    <n v="1"/>
    <n v="8"/>
    <n v="3"/>
    <n v="4"/>
    <n v="4"/>
    <n v="3"/>
    <n v="11"/>
    <n v="1"/>
  </r>
  <r>
    <n v="4376"/>
    <n v="1960"/>
    <n v="65"/>
    <x v="2"/>
    <x v="3"/>
    <x v="2"/>
    <n v="32218"/>
    <n v="0"/>
    <n v="0"/>
    <s v="15/02/2014"/>
    <n v="27"/>
    <n v="10"/>
    <n v="24"/>
    <n v="15"/>
    <n v="13"/>
    <n v="1"/>
    <n v="30"/>
    <n v="63"/>
    <n v="1.9554286423738281E-3"/>
    <s v="GoldProds"/>
    <n v="1"/>
    <n v="2"/>
    <n v="1"/>
    <n v="3"/>
    <n v="7"/>
    <n v="3"/>
    <n v="11"/>
    <n v="1"/>
  </r>
  <r>
    <n v="1135"/>
    <n v="1960"/>
    <n v="65"/>
    <x v="1"/>
    <x v="1"/>
    <x v="2"/>
    <n v="17144"/>
    <n v="1"/>
    <n v="1"/>
    <s v="15/02/2014"/>
    <n v="96"/>
    <n v="18"/>
    <n v="2"/>
    <n v="19"/>
    <n v="0"/>
    <n v="2"/>
    <n v="6"/>
    <n v="41"/>
    <n v="2.3915072328511431E-3"/>
    <s v="MeatProducts"/>
    <n v="5"/>
    <n v="3"/>
    <n v="0"/>
    <n v="4"/>
    <n v="7"/>
    <n v="3"/>
    <n v="11"/>
    <n v="0"/>
  </r>
  <r>
    <n v="807"/>
    <n v="1969"/>
    <n v="56"/>
    <x v="1"/>
    <x v="1"/>
    <x v="2"/>
    <n v="44602"/>
    <n v="1"/>
    <n v="1"/>
    <s v="15/02/2014"/>
    <n v="35"/>
    <n v="167"/>
    <n v="2"/>
    <n v="89"/>
    <n v="0"/>
    <n v="0"/>
    <n v="34"/>
    <n v="258"/>
    <n v="5.7844939688803197E-3"/>
    <s v="Wines"/>
    <n v="6"/>
    <n v="6"/>
    <n v="1"/>
    <n v="4"/>
    <n v="8"/>
    <n v="3"/>
    <n v="11"/>
    <n v="0"/>
  </r>
  <r>
    <n v="24"/>
    <n v="1960"/>
    <n v="65"/>
    <x v="1"/>
    <x v="1"/>
    <x v="2"/>
    <n v="17144"/>
    <n v="1"/>
    <n v="1"/>
    <s v="15/02/2014"/>
    <n v="96"/>
    <n v="18"/>
    <n v="2"/>
    <n v="19"/>
    <n v="0"/>
    <n v="2"/>
    <n v="6"/>
    <n v="41"/>
    <n v="2.3915072328511431E-3"/>
    <s v="MeatProducts"/>
    <n v="5"/>
    <n v="3"/>
    <n v="0"/>
    <n v="4"/>
    <n v="7"/>
    <n v="3"/>
    <n v="11"/>
    <n v="0"/>
  </r>
  <r>
    <n v="10470"/>
    <n v="1979"/>
    <n v="46"/>
    <x v="1"/>
    <x v="0"/>
    <x v="2"/>
    <n v="40662"/>
    <n v="1"/>
    <n v="0"/>
    <s v="15/03/2013"/>
    <n v="0"/>
    <n v="40"/>
    <n v="2"/>
    <n v="23"/>
    <n v="0"/>
    <n v="4"/>
    <n v="23"/>
    <n v="69"/>
    <n v="1.6969160395455217E-3"/>
    <s v="Wines"/>
    <n v="2"/>
    <n v="2"/>
    <n v="1"/>
    <n v="3"/>
    <n v="4"/>
    <n v="3"/>
    <n v="11"/>
    <n v="0"/>
  </r>
  <r>
    <n v="9860"/>
    <n v="1959"/>
    <n v="66"/>
    <x v="0"/>
    <x v="1"/>
    <x v="2"/>
    <n v="44911"/>
    <n v="0"/>
    <n v="1"/>
    <s v="15/03/2013"/>
    <n v="11"/>
    <n v="159"/>
    <n v="0"/>
    <n v="22"/>
    <n v="2"/>
    <n v="1"/>
    <n v="31"/>
    <n v="184"/>
    <n v="4.0969918282826034E-3"/>
    <s v="Wines"/>
    <n v="3"/>
    <n v="4"/>
    <n v="1"/>
    <n v="4"/>
    <n v="7"/>
    <n v="3"/>
    <n v="11"/>
    <n v="0"/>
  </r>
  <r>
    <n v="5123"/>
    <n v="1951"/>
    <n v="74"/>
    <x v="1"/>
    <x v="0"/>
    <x v="2"/>
    <n v="27450"/>
    <n v="0"/>
    <n v="0"/>
    <s v="15/04/2013"/>
    <n v="57"/>
    <n v="37"/>
    <n v="12"/>
    <n v="23"/>
    <n v="8"/>
    <n v="11"/>
    <n v="52"/>
    <n v="91"/>
    <n v="3.3151183970856102E-3"/>
    <s v="GoldProds"/>
    <n v="1"/>
    <n v="2"/>
    <n v="1"/>
    <n v="3"/>
    <n v="7"/>
    <n v="3"/>
    <n v="11"/>
    <n v="0"/>
  </r>
  <r>
    <n v="11101"/>
    <n v="1991"/>
    <n v="34"/>
    <x v="0"/>
    <x v="1"/>
    <x v="2"/>
    <n v="89891"/>
    <n v="0"/>
    <n v="0"/>
    <s v="15/04/2013"/>
    <n v="17"/>
    <n v="412"/>
    <n v="22"/>
    <n v="132"/>
    <n v="59"/>
    <n v="28"/>
    <n v="183"/>
    <n v="653"/>
    <n v="7.2643534947881326E-3"/>
    <s v="Wines"/>
    <n v="1"/>
    <n v="11"/>
    <n v="6"/>
    <n v="8"/>
    <n v="4"/>
    <n v="3"/>
    <n v="11"/>
    <n v="0"/>
  </r>
  <r>
    <n v="7192"/>
    <n v="1955"/>
    <n v="70"/>
    <x v="0"/>
    <x v="1"/>
    <x v="2"/>
    <n v="65748"/>
    <n v="0"/>
    <n v="1"/>
    <s v="15/04/2013"/>
    <n v="58"/>
    <n v="172"/>
    <n v="73"/>
    <n v="93"/>
    <n v="95"/>
    <n v="78"/>
    <n v="34"/>
    <n v="511"/>
    <n v="7.7720995315446861E-3"/>
    <s v="Wines"/>
    <n v="2"/>
    <n v="2"/>
    <n v="4"/>
    <n v="10"/>
    <n v="1"/>
    <n v="3"/>
    <n v="11"/>
    <n v="0"/>
  </r>
  <r>
    <n v="10598"/>
    <n v="1967"/>
    <n v="58"/>
    <x v="0"/>
    <x v="1"/>
    <x v="2"/>
    <n v="27943"/>
    <n v="1"/>
    <n v="1"/>
    <s v="15/04/2013"/>
    <n v="89"/>
    <n v="12"/>
    <n v="1"/>
    <n v="16"/>
    <n v="4"/>
    <n v="1"/>
    <n v="3"/>
    <n v="34"/>
    <n v="1.2167626954872419E-3"/>
    <s v="MeatProducts"/>
    <n v="3"/>
    <n v="2"/>
    <n v="0"/>
    <n v="3"/>
    <n v="8"/>
    <n v="3"/>
    <n v="11"/>
    <n v="0"/>
  </r>
  <r>
    <n v="4390"/>
    <n v="1954"/>
    <n v="71"/>
    <x v="0"/>
    <x v="1"/>
    <x v="2"/>
    <n v="75315"/>
    <n v="0"/>
    <n v="1"/>
    <s v="15/04/2014"/>
    <n v="14"/>
    <n v="459"/>
    <n v="15"/>
    <n v="171"/>
    <n v="142"/>
    <n v="23"/>
    <n v="31"/>
    <n v="810"/>
    <n v="1.0754829715196175E-2"/>
    <s v="Wines"/>
    <n v="2"/>
    <n v="5"/>
    <n v="4"/>
    <n v="12"/>
    <n v="2"/>
    <n v="3"/>
    <n v="11"/>
    <n v="0"/>
  </r>
  <r>
    <n v="1606"/>
    <n v="1971"/>
    <n v="54"/>
    <x v="0"/>
    <x v="1"/>
    <x v="2"/>
    <n v="38590"/>
    <n v="1"/>
    <n v="0"/>
    <s v="15/05/2013"/>
    <n v="65"/>
    <n v="3"/>
    <n v="1"/>
    <n v="8"/>
    <n v="4"/>
    <n v="3"/>
    <n v="3"/>
    <n v="19"/>
    <n v="4.9235553252137865E-4"/>
    <s v="MeatProducts"/>
    <n v="1"/>
    <n v="1"/>
    <n v="0"/>
    <n v="2"/>
    <n v="8"/>
    <n v="3"/>
    <n v="11"/>
    <n v="0"/>
  </r>
  <r>
    <n v="948"/>
    <n v="1971"/>
    <n v="54"/>
    <x v="0"/>
    <x v="3"/>
    <x v="2"/>
    <n v="10245"/>
    <n v="1"/>
    <n v="0"/>
    <s v="15/05/2013"/>
    <n v="32"/>
    <n v="4"/>
    <n v="7"/>
    <n v="7"/>
    <n v="6"/>
    <n v="4"/>
    <n v="13"/>
    <n v="28"/>
    <n v="2.7330405075646656E-3"/>
    <s v="GoldProds"/>
    <n v="3"/>
    <n v="1"/>
    <n v="2"/>
    <n v="2"/>
    <n v="5"/>
    <n v="3"/>
    <n v="11"/>
    <n v="0"/>
  </r>
  <r>
    <n v="125"/>
    <n v="1958"/>
    <n v="67"/>
    <x v="2"/>
    <x v="1"/>
    <x v="2"/>
    <n v="53083"/>
    <n v="1"/>
    <n v="1"/>
    <s v="15/05/2013"/>
    <n v="65"/>
    <n v="215"/>
    <n v="7"/>
    <n v="33"/>
    <n v="3"/>
    <n v="0"/>
    <n v="13"/>
    <n v="258"/>
    <n v="4.8603130945877211E-3"/>
    <s v="Wines"/>
    <n v="6"/>
    <n v="5"/>
    <n v="1"/>
    <n v="5"/>
    <n v="7"/>
    <n v="3"/>
    <n v="11"/>
    <n v="0"/>
  </r>
  <r>
    <n v="1404"/>
    <n v="1968"/>
    <n v="57"/>
    <x v="0"/>
    <x v="1"/>
    <x v="2"/>
    <n v="34916"/>
    <n v="2"/>
    <n v="0"/>
    <s v="15/05/2013"/>
    <n v="89"/>
    <n v="51"/>
    <n v="23"/>
    <n v="82"/>
    <n v="33"/>
    <n v="0"/>
    <n v="42"/>
    <n v="189"/>
    <n v="5.41299117882919E-3"/>
    <s v="MeatProducts"/>
    <n v="4"/>
    <n v="5"/>
    <n v="1"/>
    <n v="3"/>
    <n v="9"/>
    <n v="3"/>
    <n v="11"/>
    <n v="0"/>
  </r>
  <r>
    <n v="2587"/>
    <n v="1972"/>
    <n v="53"/>
    <x v="3"/>
    <x v="0"/>
    <x v="2"/>
    <n v="29791"/>
    <n v="1"/>
    <n v="0"/>
    <s v="15/05/2014"/>
    <n v="21"/>
    <n v="14"/>
    <n v="0"/>
    <n v="6"/>
    <n v="0"/>
    <n v="0"/>
    <n v="0"/>
    <n v="20"/>
    <n v="6.7134369440435035E-4"/>
    <s v="Wines"/>
    <n v="2"/>
    <n v="2"/>
    <n v="0"/>
    <n v="3"/>
    <n v="5"/>
    <n v="3"/>
    <n v="11"/>
    <n v="0"/>
  </r>
  <r>
    <n v="2563"/>
    <n v="1961"/>
    <n v="64"/>
    <x v="4"/>
    <x v="0"/>
    <x v="2"/>
    <n v="28249"/>
    <n v="0"/>
    <n v="0"/>
    <s v="15/06/2014"/>
    <n v="80"/>
    <n v="1"/>
    <n v="9"/>
    <n v="7"/>
    <n v="2"/>
    <n v="14"/>
    <n v="10"/>
    <n v="33"/>
    <n v="1.1681829445290099E-3"/>
    <s v="Sweet"/>
    <n v="1"/>
    <n v="2"/>
    <n v="0"/>
    <n v="3"/>
    <n v="6"/>
    <n v="3"/>
    <n v="11"/>
    <n v="0"/>
  </r>
  <r>
    <n v="1"/>
    <n v="1961"/>
    <n v="64"/>
    <x v="0"/>
    <x v="3"/>
    <x v="2"/>
    <n v="57091"/>
    <n v="0"/>
    <n v="0"/>
    <s v="15/06/2014"/>
    <n v="0"/>
    <n v="464"/>
    <n v="5"/>
    <n v="64"/>
    <n v="7"/>
    <n v="0"/>
    <n v="37"/>
    <n v="540"/>
    <n v="9.4585836646756925E-3"/>
    <s v="Wines"/>
    <n v="1"/>
    <n v="7"/>
    <n v="3"/>
    <n v="7"/>
    <n v="5"/>
    <n v="3"/>
    <n v="11"/>
    <n v="1"/>
  </r>
  <r>
    <n v="8312"/>
    <n v="1961"/>
    <n v="64"/>
    <x v="4"/>
    <x v="0"/>
    <x v="2"/>
    <n v="28249"/>
    <n v="0"/>
    <n v="0"/>
    <s v="15/06/2014"/>
    <n v="80"/>
    <n v="1"/>
    <n v="9"/>
    <n v="7"/>
    <n v="2"/>
    <n v="14"/>
    <n v="10"/>
    <n v="33"/>
    <n v="1.1681829445290099E-3"/>
    <s v="Sweet"/>
    <n v="1"/>
    <n v="2"/>
    <n v="0"/>
    <n v="3"/>
    <n v="6"/>
    <n v="3"/>
    <n v="11"/>
    <n v="0"/>
  </r>
  <r>
    <n v="8566"/>
    <n v="1961"/>
    <n v="64"/>
    <x v="3"/>
    <x v="1"/>
    <x v="2"/>
    <n v="32583"/>
    <n v="1"/>
    <n v="1"/>
    <s v="15/06/2014"/>
    <n v="10"/>
    <n v="5"/>
    <n v="0"/>
    <n v="3"/>
    <n v="0"/>
    <n v="0"/>
    <n v="1"/>
    <n v="8"/>
    <n v="2.4552680845839857E-4"/>
    <s v="Wines"/>
    <n v="1"/>
    <n v="1"/>
    <n v="0"/>
    <n v="2"/>
    <n v="7"/>
    <n v="3"/>
    <n v="11"/>
    <n v="0"/>
  </r>
  <r>
    <n v="3426"/>
    <n v="1975"/>
    <n v="50"/>
    <x v="0"/>
    <x v="2"/>
    <x v="2"/>
    <n v="70300"/>
    <n v="1"/>
    <n v="0"/>
    <s v="15/07/2013"/>
    <n v="89"/>
    <n v="1045"/>
    <n v="61"/>
    <n v="338"/>
    <n v="60"/>
    <n v="46"/>
    <n v="46"/>
    <n v="1550"/>
    <n v="2.2048364153627313E-2"/>
    <s v="Wines"/>
    <n v="3"/>
    <n v="5"/>
    <n v="5"/>
    <n v="13"/>
    <n v="8"/>
    <n v="3"/>
    <n v="11"/>
    <n v="0"/>
  </r>
  <r>
    <n v="6168"/>
    <n v="1963"/>
    <n v="62"/>
    <x v="0"/>
    <x v="2"/>
    <x v="2"/>
    <n v="45146"/>
    <n v="1"/>
    <n v="1"/>
    <s v="15/07/2013"/>
    <n v="28"/>
    <n v="33"/>
    <n v="0"/>
    <n v="5"/>
    <n v="0"/>
    <n v="0"/>
    <n v="15"/>
    <n v="38"/>
    <n v="8.4171355158818052E-4"/>
    <s v="Wines"/>
    <n v="2"/>
    <n v="1"/>
    <n v="1"/>
    <n v="2"/>
    <n v="4"/>
    <n v="3"/>
    <n v="11"/>
    <n v="0"/>
  </r>
  <r>
    <n v="3916"/>
    <n v="1971"/>
    <n v="54"/>
    <x v="3"/>
    <x v="1"/>
    <x v="2"/>
    <n v="49269"/>
    <n v="1"/>
    <n v="0"/>
    <s v="15/08/2012"/>
    <n v="92"/>
    <n v="639"/>
    <n v="8"/>
    <n v="166"/>
    <n v="11"/>
    <n v="8"/>
    <n v="58"/>
    <n v="832"/>
    <n v="1.6886886277375227E-2"/>
    <s v="Wines"/>
    <n v="3"/>
    <n v="7"/>
    <n v="3"/>
    <n v="12"/>
    <n v="7"/>
    <n v="3"/>
    <n v="11"/>
    <n v="0"/>
  </r>
  <r>
    <n v="8234"/>
    <n v="1973"/>
    <n v="52"/>
    <x v="4"/>
    <x v="1"/>
    <x v="2"/>
    <n v="27190"/>
    <n v="1"/>
    <n v="0"/>
    <s v="15/08/2013"/>
    <n v="13"/>
    <n v="1"/>
    <n v="6"/>
    <n v="7"/>
    <n v="0"/>
    <n v="1"/>
    <n v="3"/>
    <n v="15"/>
    <n v="5.5167340934166975E-4"/>
    <s v="MeatProducts"/>
    <n v="1"/>
    <n v="1"/>
    <n v="0"/>
    <n v="2"/>
    <n v="8"/>
    <n v="3"/>
    <n v="11"/>
    <n v="1"/>
  </r>
  <r>
    <n v="7617"/>
    <n v="1974"/>
    <n v="51"/>
    <x v="0"/>
    <x v="3"/>
    <x v="2"/>
    <n v="42373"/>
    <n v="1"/>
    <n v="1"/>
    <s v="15/08/2013"/>
    <n v="83"/>
    <n v="67"/>
    <n v="5"/>
    <n v="61"/>
    <n v="3"/>
    <n v="8"/>
    <n v="19"/>
    <n v="144"/>
    <n v="3.3983904845066434E-3"/>
    <s v="Wines"/>
    <n v="5"/>
    <n v="2"/>
    <n v="1"/>
    <n v="5"/>
    <n v="5"/>
    <n v="3"/>
    <n v="11"/>
    <n v="0"/>
  </r>
  <r>
    <n v="5718"/>
    <n v="1950"/>
    <n v="75"/>
    <x v="0"/>
    <x v="0"/>
    <x v="2"/>
    <n v="80763"/>
    <n v="0"/>
    <n v="0"/>
    <s v="15/08/2013"/>
    <n v="17"/>
    <n v="674"/>
    <n v="168"/>
    <n v="108"/>
    <n v="192"/>
    <n v="42"/>
    <n v="231"/>
    <n v="1184"/>
    <n v="1.4660178547106967E-2"/>
    <s v="Wines"/>
    <n v="1"/>
    <n v="5"/>
    <n v="11"/>
    <n v="6"/>
    <n v="3"/>
    <n v="3"/>
    <n v="11"/>
    <n v="1"/>
  </r>
  <r>
    <n v="8210"/>
    <n v="1975"/>
    <n v="50"/>
    <x v="1"/>
    <x v="0"/>
    <x v="2"/>
    <n v="54730"/>
    <n v="0"/>
    <n v="1"/>
    <s v="15/08/2013"/>
    <n v="64"/>
    <n v="318"/>
    <n v="3"/>
    <n v="17"/>
    <n v="4"/>
    <n v="7"/>
    <n v="56"/>
    <n v="349"/>
    <n v="6.3767586332907E-3"/>
    <s v="Wines"/>
    <n v="5"/>
    <n v="4"/>
    <n v="1"/>
    <n v="8"/>
    <n v="4"/>
    <n v="3"/>
    <n v="11"/>
    <n v="0"/>
  </r>
  <r>
    <n v="7960"/>
    <n v="1962"/>
    <n v="63"/>
    <x v="2"/>
    <x v="1"/>
    <x v="2"/>
    <n v="82122"/>
    <n v="0"/>
    <n v="0"/>
    <s v="15/08/2013"/>
    <n v="89"/>
    <n v="734"/>
    <n v="22"/>
    <n v="350"/>
    <n v="151"/>
    <n v="25"/>
    <n v="100"/>
    <n v="1282"/>
    <n v="1.5610920338033657E-2"/>
    <s v="Wines"/>
    <n v="1"/>
    <n v="3"/>
    <n v="9"/>
    <n v="13"/>
    <n v="1"/>
    <n v="3"/>
    <n v="11"/>
    <n v="0"/>
  </r>
  <r>
    <n v="7414"/>
    <n v="1971"/>
    <n v="54"/>
    <x v="0"/>
    <x v="0"/>
    <x v="2"/>
    <n v="43824"/>
    <n v="1"/>
    <n v="1"/>
    <s v="15/09/2012"/>
    <n v="18"/>
    <n v="96"/>
    <n v="1"/>
    <n v="42"/>
    <n v="12"/>
    <n v="3"/>
    <n v="32"/>
    <n v="154"/>
    <n v="3.5140562248995983E-3"/>
    <s v="Wines"/>
    <n v="4"/>
    <n v="3"/>
    <n v="1"/>
    <n v="4"/>
    <n v="8"/>
    <n v="3"/>
    <n v="11"/>
    <n v="0"/>
  </r>
  <r>
    <n v="4947"/>
    <n v="1966"/>
    <n v="59"/>
    <x v="2"/>
    <x v="3"/>
    <x v="2"/>
    <n v="89572"/>
    <n v="0"/>
    <n v="0"/>
    <s v="15/09/2012"/>
    <n v="44"/>
    <n v="606"/>
    <n v="24"/>
    <n v="974"/>
    <n v="197"/>
    <n v="194"/>
    <n v="64"/>
    <n v="1995"/>
    <n v="2.2272585182869648E-2"/>
    <s v="MeatProducts"/>
    <n v="1"/>
    <n v="7"/>
    <n v="7"/>
    <n v="9"/>
    <n v="4"/>
    <n v="3"/>
    <n v="11"/>
    <n v="1"/>
  </r>
  <r>
    <n v="2281"/>
    <n v="1970"/>
    <n v="55"/>
    <x v="0"/>
    <x v="3"/>
    <x v="2"/>
    <n v="33697"/>
    <n v="1"/>
    <n v="0"/>
    <s v="15/09/2013"/>
    <n v="34"/>
    <n v="4"/>
    <n v="3"/>
    <n v="7"/>
    <n v="0"/>
    <n v="3"/>
    <n v="11"/>
    <n v="17"/>
    <n v="5.0449594919429032E-4"/>
    <s v="GoldProds"/>
    <n v="1"/>
    <n v="1"/>
    <n v="0"/>
    <n v="2"/>
    <n v="7"/>
    <n v="3"/>
    <n v="11"/>
    <n v="0"/>
  </r>
  <r>
    <n v="7791"/>
    <n v="1967"/>
    <n v="58"/>
    <x v="1"/>
    <x v="0"/>
    <x v="2"/>
    <n v="37054"/>
    <n v="1"/>
    <n v="1"/>
    <s v="15/09/2013"/>
    <n v="89"/>
    <n v="12"/>
    <n v="1"/>
    <n v="6"/>
    <n v="0"/>
    <n v="1"/>
    <n v="5"/>
    <n v="20"/>
    <n v="5.3975279322070495E-4"/>
    <s v="Wines"/>
    <n v="2"/>
    <n v="1"/>
    <n v="0"/>
    <n v="3"/>
    <n v="7"/>
    <n v="3"/>
    <n v="11"/>
    <n v="0"/>
  </r>
  <r>
    <n v="78"/>
    <n v="1969"/>
    <n v="56"/>
    <x v="0"/>
    <x v="0"/>
    <x v="2"/>
    <n v="25293"/>
    <n v="1"/>
    <n v="0"/>
    <s v="15/09/2013"/>
    <n v="51"/>
    <n v="15"/>
    <n v="0"/>
    <n v="11"/>
    <n v="0"/>
    <n v="2"/>
    <n v="9"/>
    <n v="28"/>
    <n v="1.1070256592733167E-3"/>
    <s v="Wines"/>
    <n v="1"/>
    <n v="1"/>
    <n v="1"/>
    <n v="2"/>
    <n v="8"/>
    <n v="3"/>
    <n v="11"/>
    <n v="0"/>
  </r>
  <r>
    <n v="5517"/>
    <n v="1969"/>
    <n v="56"/>
    <x v="0"/>
    <x v="0"/>
    <x v="2"/>
    <n v="25293"/>
    <n v="1"/>
    <n v="0"/>
    <s v="15/09/2013"/>
    <n v="51"/>
    <n v="15"/>
    <n v="0"/>
    <n v="11"/>
    <n v="0"/>
    <n v="2"/>
    <n v="9"/>
    <n v="28"/>
    <n v="1.1070256592733167E-3"/>
    <s v="Wines"/>
    <n v="1"/>
    <n v="1"/>
    <n v="1"/>
    <n v="2"/>
    <n v="8"/>
    <n v="3"/>
    <n v="11"/>
    <n v="0"/>
  </r>
  <r>
    <n v="9703"/>
    <n v="1970"/>
    <n v="55"/>
    <x v="3"/>
    <x v="0"/>
    <x v="2"/>
    <n v="38097"/>
    <n v="1"/>
    <n v="1"/>
    <s v="15/10/2012"/>
    <n v="70"/>
    <n v="77"/>
    <n v="2"/>
    <n v="35"/>
    <n v="0"/>
    <n v="1"/>
    <n v="69"/>
    <n v="115"/>
    <n v="3.0186103892694961E-3"/>
    <s v="Wines"/>
    <n v="4"/>
    <n v="3"/>
    <n v="2"/>
    <n v="2"/>
    <n v="7"/>
    <n v="3"/>
    <n v="11"/>
    <n v="1"/>
  </r>
  <r>
    <n v="3074"/>
    <n v="1984"/>
    <n v="41"/>
    <x v="3"/>
    <x v="0"/>
    <x v="2"/>
    <n v="70643"/>
    <n v="0"/>
    <n v="0"/>
    <s v="15/10/2012"/>
    <n v="66"/>
    <n v="1218"/>
    <n v="107"/>
    <n v="304"/>
    <n v="23"/>
    <n v="143"/>
    <n v="33"/>
    <n v="1795"/>
    <n v="2.5409453165918774E-2"/>
    <s v="Wines"/>
    <n v="1"/>
    <n v="5"/>
    <n v="8"/>
    <n v="4"/>
    <n v="6"/>
    <n v="3"/>
    <n v="11"/>
    <n v="1"/>
  </r>
  <r>
    <n v="5959"/>
    <n v="1968"/>
    <n v="57"/>
    <x v="0"/>
    <x v="3"/>
    <x v="2"/>
    <n v="35893"/>
    <n v="1"/>
    <n v="1"/>
    <s v="15/10/2012"/>
    <n v="80"/>
    <n v="158"/>
    <n v="0"/>
    <n v="23"/>
    <n v="0"/>
    <n v="0"/>
    <n v="18"/>
    <n v="181"/>
    <n v="5.042765998941298E-3"/>
    <s v="Wines"/>
    <n v="6"/>
    <n v="3"/>
    <n v="1"/>
    <n v="5"/>
    <n v="8"/>
    <n v="3"/>
    <n v="11"/>
    <n v="0"/>
  </r>
  <r>
    <n v="9405"/>
    <n v="1954"/>
    <n v="71"/>
    <x v="3"/>
    <x v="0"/>
    <x v="2"/>
    <n v="52869"/>
    <n v="1"/>
    <n v="1"/>
    <s v="15/10/2012"/>
    <n v="40"/>
    <n v="84"/>
    <n v="3"/>
    <n v="61"/>
    <n v="2"/>
    <n v="1"/>
    <n v="21"/>
    <n v="151"/>
    <n v="2.8561160604513042E-3"/>
    <s v="Wines"/>
    <n v="3"/>
    <n v="3"/>
    <n v="1"/>
    <n v="4"/>
    <n v="7"/>
    <n v="3"/>
    <n v="11"/>
    <n v="1"/>
  </r>
  <r>
    <n v="4682"/>
    <n v="1958"/>
    <n v="67"/>
    <x v="0"/>
    <x v="0"/>
    <x v="2"/>
    <n v="51876"/>
    <n v="0"/>
    <n v="0"/>
    <s v="15/10/2013"/>
    <n v="88"/>
    <n v="99"/>
    <n v="27"/>
    <n v="102"/>
    <n v="28"/>
    <n v="48"/>
    <n v="6"/>
    <n v="304"/>
    <n v="5.8601279975325779E-3"/>
    <s v="MeatProducts"/>
    <n v="1"/>
    <n v="2"/>
    <n v="2"/>
    <n v="8"/>
    <n v="1"/>
    <n v="3"/>
    <n v="11"/>
    <n v="0"/>
  </r>
  <r>
    <n v="3409"/>
    <n v="1984"/>
    <n v="41"/>
    <x v="0"/>
    <x v="3"/>
    <x v="2"/>
    <n v="36108"/>
    <n v="1"/>
    <n v="0"/>
    <s v="15/10/2013"/>
    <n v="68"/>
    <n v="141"/>
    <n v="8"/>
    <n v="129"/>
    <n v="3"/>
    <n v="11"/>
    <n v="47"/>
    <n v="292"/>
    <n v="8.0868505594328122E-3"/>
    <s v="Wines"/>
    <n v="3"/>
    <n v="7"/>
    <n v="1"/>
    <n v="4"/>
    <n v="9"/>
    <n v="3"/>
    <n v="11"/>
    <n v="0"/>
  </r>
  <r>
    <n v="1994"/>
    <n v="1983"/>
    <n v="42"/>
    <x v="0"/>
    <x v="0"/>
    <x v="2"/>
    <s v="NILL"/>
    <n v="1"/>
    <n v="0"/>
    <s v="15/11/2013"/>
    <n v="11"/>
    <n v="5"/>
    <n v="5"/>
    <n v="6"/>
    <n v="0"/>
    <n v="2"/>
    <n v="1"/>
    <n v="18"/>
    <e v="#VALUE!"/>
    <s v="MeatProducts"/>
    <n v="1"/>
    <n v="1"/>
    <n v="0"/>
    <n v="2"/>
    <n v="7"/>
    <n v="3"/>
    <n v="11"/>
    <n v="0"/>
  </r>
  <r>
    <n v="2125"/>
    <n v="1959"/>
    <n v="66"/>
    <x v="0"/>
    <x v="2"/>
    <x v="2"/>
    <n v="63033"/>
    <n v="0"/>
    <n v="0"/>
    <s v="15/11/2013"/>
    <n v="82"/>
    <n v="194"/>
    <n v="61"/>
    <n v="480"/>
    <n v="225"/>
    <n v="112"/>
    <n v="30"/>
    <n v="1072"/>
    <n v="1.7006964605841383E-2"/>
    <s v="MeatProducts"/>
    <n v="1"/>
    <n v="3"/>
    <n v="4"/>
    <n v="8"/>
    <n v="2"/>
    <n v="3"/>
    <n v="11"/>
    <n v="0"/>
  </r>
  <r>
    <n v="8180"/>
    <n v="1952"/>
    <n v="73"/>
    <x v="1"/>
    <x v="2"/>
    <x v="2"/>
    <n v="59354"/>
    <n v="1"/>
    <n v="1"/>
    <s v="15/11/2013"/>
    <n v="53"/>
    <n v="233"/>
    <n v="2"/>
    <n v="53"/>
    <n v="3"/>
    <n v="5"/>
    <n v="14"/>
    <n v="296"/>
    <n v="4.9870269905987804E-3"/>
    <s v="Wines"/>
    <n v="3"/>
    <n v="6"/>
    <n v="1"/>
    <n v="5"/>
    <n v="6"/>
    <n v="3"/>
    <n v="11"/>
    <n v="0"/>
  </r>
  <r>
    <n v="6274"/>
    <n v="1948"/>
    <n v="77"/>
    <x v="1"/>
    <x v="0"/>
    <x v="2"/>
    <n v="83790"/>
    <n v="0"/>
    <n v="0"/>
    <s v="15/11/2013"/>
    <n v="81"/>
    <n v="1076"/>
    <n v="16"/>
    <n v="417"/>
    <n v="42"/>
    <n v="48"/>
    <n v="16"/>
    <n v="1599"/>
    <n v="1.908342284282134E-2"/>
    <s v="Wines"/>
    <n v="1"/>
    <n v="8"/>
    <n v="10"/>
    <n v="6"/>
    <n v="3"/>
    <n v="3"/>
    <n v="11"/>
    <n v="0"/>
  </r>
  <r>
    <n v="10623"/>
    <n v="1961"/>
    <n v="64"/>
    <x v="1"/>
    <x v="1"/>
    <x v="2"/>
    <n v="48330"/>
    <n v="0"/>
    <n v="1"/>
    <s v="15/11/2013"/>
    <n v="2"/>
    <n v="28"/>
    <n v="0"/>
    <n v="4"/>
    <n v="0"/>
    <n v="0"/>
    <n v="0"/>
    <n v="32"/>
    <n v="6.6211462859507551E-4"/>
    <s v="Wines"/>
    <n v="1"/>
    <n v="1"/>
    <n v="0"/>
    <n v="3"/>
    <n v="5"/>
    <n v="3"/>
    <n v="11"/>
    <n v="0"/>
  </r>
  <r>
    <n v="146"/>
    <n v="1960"/>
    <n v="65"/>
    <x v="3"/>
    <x v="3"/>
    <x v="2"/>
    <n v="76045"/>
    <n v="0"/>
    <n v="0"/>
    <s v="15/11/2013"/>
    <n v="78"/>
    <n v="760"/>
    <n v="53"/>
    <n v="400"/>
    <n v="17"/>
    <n v="93"/>
    <n v="0"/>
    <n v="1323"/>
    <n v="1.7397593530146624E-2"/>
    <s v="Wines"/>
    <n v="1"/>
    <n v="4"/>
    <n v="5"/>
    <n v="11"/>
    <n v="2"/>
    <n v="3"/>
    <n v="11"/>
    <n v="0"/>
  </r>
  <r>
    <n v="2802"/>
    <n v="1992"/>
    <n v="33"/>
    <x v="2"/>
    <x v="0"/>
    <x v="2"/>
    <n v="87000"/>
    <n v="0"/>
    <n v="0"/>
    <s v="15/12/2012"/>
    <n v="61"/>
    <n v="196"/>
    <n v="25"/>
    <n v="607"/>
    <n v="67"/>
    <n v="17"/>
    <n v="49"/>
    <n v="912"/>
    <n v="1.0482758620689656E-2"/>
    <s v="MeatProducts"/>
    <n v="1"/>
    <n v="4"/>
    <n v="6"/>
    <n v="7"/>
    <n v="2"/>
    <n v="3"/>
    <n v="11"/>
    <n v="0"/>
  </r>
  <r>
    <n v="340"/>
    <n v="1970"/>
    <n v="55"/>
    <x v="0"/>
    <x v="2"/>
    <x v="2"/>
    <n v="72967"/>
    <n v="0"/>
    <n v="1"/>
    <s v="15/12/2012"/>
    <n v="1"/>
    <n v="158"/>
    <n v="35"/>
    <n v="179"/>
    <n v="0"/>
    <n v="0"/>
    <n v="125"/>
    <n v="372"/>
    <n v="5.0981950744857264E-3"/>
    <s v="MeatProducts"/>
    <n v="2"/>
    <n v="7"/>
    <n v="2"/>
    <n v="8"/>
    <n v="5"/>
    <n v="3"/>
    <n v="11"/>
    <n v="1"/>
  </r>
  <r>
    <n v="10241"/>
    <n v="1975"/>
    <n v="50"/>
    <x v="2"/>
    <x v="2"/>
    <x v="2"/>
    <n v="11448"/>
    <n v="0"/>
    <n v="0"/>
    <s v="15/12/2013"/>
    <n v="16"/>
    <n v="0"/>
    <n v="0"/>
    <n v="0"/>
    <n v="6"/>
    <n v="2"/>
    <n v="6"/>
    <n v="8"/>
    <n v="6.9881201956673651E-4"/>
    <s v="FishProducts"/>
    <n v="1"/>
    <n v="1"/>
    <n v="0"/>
    <n v="2"/>
    <n v="6"/>
    <n v="3"/>
    <n v="11"/>
    <n v="0"/>
  </r>
  <r>
    <n v="6950"/>
    <n v="1958"/>
    <n v="67"/>
    <x v="1"/>
    <x v="0"/>
    <x v="2"/>
    <n v="49572"/>
    <n v="1"/>
    <n v="1"/>
    <s v="15/12/2013"/>
    <n v="25"/>
    <n v="35"/>
    <n v="1"/>
    <n v="16"/>
    <n v="0"/>
    <n v="1"/>
    <n v="1"/>
    <n v="53"/>
    <n v="1.0691519406116356E-3"/>
    <s v="Wines"/>
    <n v="2"/>
    <n v="2"/>
    <n v="0"/>
    <n v="3"/>
    <n v="7"/>
    <n v="3"/>
    <n v="11"/>
    <n v="0"/>
  </r>
  <r>
    <n v="880"/>
    <n v="1966"/>
    <n v="59"/>
    <x v="4"/>
    <x v="1"/>
    <x v="2"/>
    <n v="22634"/>
    <n v="0"/>
    <n v="0"/>
    <s v="16/01/2013"/>
    <n v="47"/>
    <n v="2"/>
    <n v="23"/>
    <n v="11"/>
    <n v="8"/>
    <n v="6"/>
    <n v="46"/>
    <n v="50"/>
    <n v="2.2090660068922858E-3"/>
    <s v="GoldProds"/>
    <n v="1"/>
    <n v="2"/>
    <n v="1"/>
    <n v="2"/>
    <n v="8"/>
    <n v="3"/>
    <n v="11"/>
    <n v="0"/>
  </r>
  <r>
    <n v="524"/>
    <n v="1966"/>
    <n v="59"/>
    <x v="4"/>
    <x v="1"/>
    <x v="2"/>
    <n v="22634"/>
    <n v="0"/>
    <n v="0"/>
    <s v="16/01/2013"/>
    <n v="47"/>
    <n v="2"/>
    <n v="23"/>
    <n v="11"/>
    <n v="8"/>
    <n v="6"/>
    <n v="46"/>
    <n v="50"/>
    <n v="2.2090660068922858E-3"/>
    <s v="GoldProds"/>
    <n v="1"/>
    <n v="2"/>
    <n v="1"/>
    <n v="2"/>
    <n v="8"/>
    <n v="3"/>
    <n v="11"/>
    <n v="0"/>
  </r>
  <r>
    <n v="4406"/>
    <n v="1970"/>
    <n v="55"/>
    <x v="0"/>
    <x v="1"/>
    <x v="2"/>
    <n v="67419"/>
    <n v="0"/>
    <n v="1"/>
    <s v="16/01/2013"/>
    <n v="29"/>
    <n v="846"/>
    <n v="84"/>
    <n v="352"/>
    <n v="91"/>
    <n v="56"/>
    <n v="42"/>
    <n v="1429"/>
    <n v="2.1195805336774499E-2"/>
    <s v="Wines"/>
    <n v="4"/>
    <n v="9"/>
    <n v="4"/>
    <n v="8"/>
    <n v="5"/>
    <n v="3"/>
    <n v="11"/>
    <n v="0"/>
  </r>
  <r>
    <n v="8969"/>
    <n v="1977"/>
    <n v="48"/>
    <x v="0"/>
    <x v="0"/>
    <x v="2"/>
    <n v="71855"/>
    <n v="0"/>
    <n v="1"/>
    <s v="16/01/2013"/>
    <n v="59"/>
    <n v="548"/>
    <n v="31"/>
    <n v="422"/>
    <n v="0"/>
    <n v="112"/>
    <n v="28"/>
    <n v="1113"/>
    <n v="1.5489527520701412E-2"/>
    <s v="Wines"/>
    <n v="4"/>
    <n v="5"/>
    <n v="5"/>
    <n v="11"/>
    <n v="3"/>
    <n v="3"/>
    <n v="11"/>
    <n v="0"/>
  </r>
  <r>
    <n v="6097"/>
    <n v="1959"/>
    <n v="66"/>
    <x v="0"/>
    <x v="3"/>
    <x v="2"/>
    <n v="50664"/>
    <n v="1"/>
    <n v="1"/>
    <s v="16/01/2013"/>
    <n v="64"/>
    <n v="313"/>
    <n v="8"/>
    <n v="104"/>
    <n v="6"/>
    <n v="4"/>
    <n v="126"/>
    <n v="435"/>
    <n v="8.5859782093794402E-3"/>
    <s v="Wines"/>
    <n v="9"/>
    <n v="8"/>
    <n v="1"/>
    <n v="6"/>
    <n v="9"/>
    <n v="3"/>
    <n v="11"/>
    <n v="0"/>
  </r>
  <r>
    <n v="10814"/>
    <n v="1947"/>
    <n v="78"/>
    <x v="0"/>
    <x v="1"/>
    <x v="2"/>
    <n v="70321"/>
    <n v="0"/>
    <n v="0"/>
    <s v="16/01/2013"/>
    <n v="6"/>
    <n v="303"/>
    <n v="23"/>
    <n v="751"/>
    <n v="82"/>
    <n v="26"/>
    <n v="191"/>
    <n v="1185"/>
    <n v="1.6851296198859517E-2"/>
    <s v="MeatProducts"/>
    <n v="1"/>
    <n v="6"/>
    <n v="5"/>
    <n v="13"/>
    <n v="4"/>
    <n v="3"/>
    <n v="11"/>
    <n v="1"/>
  </r>
  <r>
    <n v="5370"/>
    <n v="1973"/>
    <n v="52"/>
    <x v="3"/>
    <x v="0"/>
    <x v="2"/>
    <n v="32644"/>
    <n v="1"/>
    <n v="0"/>
    <s v="16/01/2013"/>
    <n v="38"/>
    <n v="239"/>
    <n v="3"/>
    <n v="141"/>
    <n v="0"/>
    <n v="7"/>
    <n v="23"/>
    <n v="390"/>
    <n v="1.1947065310623698E-2"/>
    <s v="Wines"/>
    <n v="4"/>
    <n v="7"/>
    <n v="1"/>
    <n v="6"/>
    <n v="8"/>
    <n v="3"/>
    <n v="11"/>
    <n v="0"/>
  </r>
  <r>
    <n v="2807"/>
    <n v="1969"/>
    <n v="56"/>
    <x v="0"/>
    <x v="0"/>
    <x v="2"/>
    <n v="56796"/>
    <n v="0"/>
    <n v="1"/>
    <s v="16/02/2013"/>
    <n v="24"/>
    <n v="656"/>
    <n v="38"/>
    <n v="161"/>
    <n v="62"/>
    <n v="47"/>
    <n v="37"/>
    <n v="964"/>
    <n v="1.6973026269455595E-2"/>
    <s v="Wines"/>
    <n v="3"/>
    <n v="8"/>
    <n v="9"/>
    <n v="7"/>
    <n v="7"/>
    <n v="3"/>
    <n v="11"/>
    <n v="0"/>
  </r>
  <r>
    <n v="4475"/>
    <n v="1949"/>
    <n v="76"/>
    <x v="3"/>
    <x v="0"/>
    <x v="2"/>
    <n v="69098"/>
    <n v="0"/>
    <n v="0"/>
    <s v="16/02/2013"/>
    <n v="82"/>
    <n v="1315"/>
    <n v="22"/>
    <n v="780"/>
    <n v="145"/>
    <n v="0"/>
    <n v="178"/>
    <n v="2262"/>
    <n v="3.2736113925149787E-2"/>
    <s v="Wines"/>
    <n v="1"/>
    <n v="7"/>
    <n v="8"/>
    <n v="9"/>
    <n v="5"/>
    <n v="3"/>
    <n v="11"/>
    <n v="0"/>
  </r>
  <r>
    <n v="2253"/>
    <n v="1990"/>
    <n v="35"/>
    <x v="0"/>
    <x v="0"/>
    <x v="2"/>
    <n v="18929"/>
    <n v="0"/>
    <n v="0"/>
    <s v="16/02/2013"/>
    <n v="15"/>
    <n v="32"/>
    <n v="0"/>
    <n v="8"/>
    <n v="23"/>
    <n v="4"/>
    <n v="18"/>
    <n v="67"/>
    <n v="3.5395425009245073E-3"/>
    <s v="Wines"/>
    <n v="1"/>
    <n v="1"/>
    <n v="0"/>
    <n v="4"/>
    <n v="6"/>
    <n v="3"/>
    <n v="11"/>
    <n v="0"/>
  </r>
  <r>
    <n v="2326"/>
    <n v="1990"/>
    <n v="35"/>
    <x v="0"/>
    <x v="0"/>
    <x v="2"/>
    <n v="18929"/>
    <n v="0"/>
    <n v="0"/>
    <s v="16/02/2013"/>
    <n v="15"/>
    <n v="32"/>
    <n v="0"/>
    <n v="8"/>
    <n v="23"/>
    <n v="4"/>
    <n v="18"/>
    <n v="67"/>
    <n v="3.5395425009245073E-3"/>
    <s v="Wines"/>
    <n v="1"/>
    <n v="1"/>
    <n v="0"/>
    <n v="4"/>
    <n v="6"/>
    <n v="3"/>
    <n v="11"/>
    <n v="0"/>
  </r>
  <r>
    <n v="4837"/>
    <n v="1965"/>
    <n v="60"/>
    <x v="3"/>
    <x v="0"/>
    <x v="2"/>
    <n v="71322"/>
    <n v="0"/>
    <n v="1"/>
    <s v="16/02/2013"/>
    <n v="57"/>
    <n v="753"/>
    <n v="43"/>
    <n v="226"/>
    <n v="69"/>
    <n v="10"/>
    <n v="204"/>
    <n v="1101"/>
    <n v="1.5437032051821318E-2"/>
    <s v="Wines"/>
    <n v="2"/>
    <n v="8"/>
    <n v="5"/>
    <n v="13"/>
    <n v="4"/>
    <n v="3"/>
    <n v="11"/>
    <n v="0"/>
  </r>
  <r>
    <n v="1052"/>
    <n v="1969"/>
    <n v="56"/>
    <x v="0"/>
    <x v="0"/>
    <x v="2"/>
    <n v="56796"/>
    <n v="0"/>
    <n v="1"/>
    <s v="16/02/2013"/>
    <n v="24"/>
    <n v="656"/>
    <n v="38"/>
    <n v="161"/>
    <n v="62"/>
    <n v="47"/>
    <n v="37"/>
    <n v="964"/>
    <n v="1.6973026269455595E-2"/>
    <s v="Wines"/>
    <n v="3"/>
    <n v="8"/>
    <n v="9"/>
    <n v="7"/>
    <n v="7"/>
    <n v="3"/>
    <n v="11"/>
    <n v="0"/>
  </r>
  <r>
    <n v="1876"/>
    <n v="1990"/>
    <n v="35"/>
    <x v="0"/>
    <x v="0"/>
    <x v="2"/>
    <n v="18929"/>
    <n v="0"/>
    <n v="0"/>
    <s v="16/02/2013"/>
    <n v="15"/>
    <n v="32"/>
    <n v="0"/>
    <n v="8"/>
    <n v="23"/>
    <n v="4"/>
    <n v="18"/>
    <n v="67"/>
    <n v="3.5395425009245073E-3"/>
    <s v="Wines"/>
    <n v="1"/>
    <n v="1"/>
    <n v="0"/>
    <n v="4"/>
    <n v="6"/>
    <n v="3"/>
    <n v="11"/>
    <n v="0"/>
  </r>
  <r>
    <n v="3726"/>
    <n v="1986"/>
    <n v="39"/>
    <x v="3"/>
    <x v="1"/>
    <x v="2"/>
    <n v="34320"/>
    <n v="1"/>
    <n v="0"/>
    <s v="16/02/2014"/>
    <n v="66"/>
    <n v="4"/>
    <n v="1"/>
    <n v="9"/>
    <n v="3"/>
    <n v="0"/>
    <n v="0"/>
    <n v="17"/>
    <n v="4.9533799533799539E-4"/>
    <s v="MeatProducts"/>
    <n v="1"/>
    <n v="1"/>
    <n v="0"/>
    <n v="2"/>
    <n v="8"/>
    <n v="3"/>
    <n v="11"/>
    <n v="0"/>
  </r>
  <r>
    <n v="1328"/>
    <n v="1982"/>
    <n v="43"/>
    <x v="2"/>
    <x v="0"/>
    <x v="2"/>
    <n v="57937"/>
    <n v="0"/>
    <n v="1"/>
    <s v="16/02/2014"/>
    <n v="56"/>
    <n v="261"/>
    <n v="42"/>
    <n v="144"/>
    <n v="55"/>
    <n v="48"/>
    <n v="133"/>
    <n v="550"/>
    <n v="9.4930700588570349E-3"/>
    <s v="Wines"/>
    <n v="3"/>
    <n v="4"/>
    <n v="4"/>
    <n v="9"/>
    <n v="3"/>
    <n v="3"/>
    <n v="11"/>
    <n v="0"/>
  </r>
  <r>
    <n v="8955"/>
    <n v="1957"/>
    <n v="68"/>
    <x v="3"/>
    <x v="1"/>
    <x v="2"/>
    <n v="40451"/>
    <n v="0"/>
    <n v="2"/>
    <s v="16/02/2014"/>
    <n v="54"/>
    <n v="35"/>
    <n v="0"/>
    <n v="4"/>
    <n v="0"/>
    <n v="0"/>
    <n v="10"/>
    <n v="39"/>
    <n v="9.6412944055771182E-4"/>
    <s v="Wines"/>
    <n v="1"/>
    <n v="1"/>
    <n v="1"/>
    <n v="2"/>
    <n v="5"/>
    <n v="3"/>
    <n v="11"/>
    <n v="0"/>
  </r>
  <r>
    <n v="5229"/>
    <n v="1969"/>
    <n v="56"/>
    <x v="3"/>
    <x v="1"/>
    <x v="2"/>
    <n v="54132"/>
    <n v="0"/>
    <n v="1"/>
    <s v="16/02/2014"/>
    <n v="81"/>
    <n v="30"/>
    <n v="1"/>
    <n v="8"/>
    <n v="0"/>
    <n v="0"/>
    <n v="3"/>
    <n v="39"/>
    <n v="7.2046109510086451E-4"/>
    <s v="Wines"/>
    <n v="1"/>
    <n v="1"/>
    <n v="0"/>
    <n v="3"/>
    <n v="7"/>
    <n v="3"/>
    <n v="11"/>
    <n v="0"/>
  </r>
  <r>
    <n v="4432"/>
    <n v="1976"/>
    <n v="49"/>
    <x v="0"/>
    <x v="2"/>
    <x v="2"/>
    <n v="31615"/>
    <n v="1"/>
    <n v="0"/>
    <s v="16/03/2013"/>
    <n v="82"/>
    <n v="2"/>
    <n v="3"/>
    <n v="20"/>
    <n v="6"/>
    <n v="11"/>
    <n v="9"/>
    <n v="42"/>
    <n v="1.3284833148821762E-3"/>
    <s v="MeatProducts"/>
    <n v="2"/>
    <n v="2"/>
    <n v="0"/>
    <n v="3"/>
    <n v="7"/>
    <n v="3"/>
    <n v="11"/>
    <n v="0"/>
  </r>
  <r>
    <n v="7004"/>
    <n v="1984"/>
    <n v="41"/>
    <x v="0"/>
    <x v="3"/>
    <x v="2"/>
    <n v="11012"/>
    <n v="1"/>
    <n v="0"/>
    <s v="16/03/2013"/>
    <n v="82"/>
    <n v="24"/>
    <n v="3"/>
    <n v="26"/>
    <n v="7"/>
    <n v="1"/>
    <n v="23"/>
    <n v="61"/>
    <n v="5.5394115510352341E-3"/>
    <s v="MeatProducts"/>
    <n v="3"/>
    <n v="3"/>
    <n v="1"/>
    <n v="2"/>
    <n v="9"/>
    <n v="3"/>
    <n v="11"/>
    <n v="0"/>
  </r>
  <r>
    <n v="5654"/>
    <n v="1972"/>
    <n v="53"/>
    <x v="0"/>
    <x v="0"/>
    <x v="2"/>
    <n v="36026"/>
    <n v="2"/>
    <n v="1"/>
    <s v="16/03/2014"/>
    <n v="34"/>
    <n v="20"/>
    <n v="4"/>
    <n v="10"/>
    <n v="6"/>
    <n v="4"/>
    <n v="17"/>
    <n v="44"/>
    <n v="1.2213401432298895E-3"/>
    <s v="Wines"/>
    <n v="2"/>
    <n v="2"/>
    <n v="0"/>
    <n v="3"/>
    <n v="6"/>
    <n v="3"/>
    <n v="11"/>
    <n v="0"/>
  </r>
  <r>
    <n v="1646"/>
    <n v="1972"/>
    <n v="53"/>
    <x v="4"/>
    <x v="0"/>
    <x v="2"/>
    <n v="25224"/>
    <n v="1"/>
    <n v="0"/>
    <s v="16/03/2014"/>
    <n v="36"/>
    <n v="4"/>
    <n v="9"/>
    <n v="12"/>
    <n v="11"/>
    <n v="2"/>
    <n v="8"/>
    <n v="38"/>
    <n v="1.5065017443704409E-3"/>
    <s v="MeatProducts"/>
    <n v="2"/>
    <n v="1"/>
    <n v="1"/>
    <n v="3"/>
    <n v="3"/>
    <n v="3"/>
    <n v="11"/>
    <n v="0"/>
  </r>
  <r>
    <n v="2861"/>
    <n v="1983"/>
    <n v="42"/>
    <x v="0"/>
    <x v="3"/>
    <x v="2"/>
    <n v="24072"/>
    <n v="1"/>
    <n v="0"/>
    <s v="16/04/2013"/>
    <n v="79"/>
    <n v="9"/>
    <n v="1"/>
    <n v="6"/>
    <n v="3"/>
    <n v="0"/>
    <n v="4"/>
    <n v="19"/>
    <n v="7.8929877035559986E-4"/>
    <s v="Wines"/>
    <n v="1"/>
    <n v="1"/>
    <n v="0"/>
    <n v="2"/>
    <n v="8"/>
    <n v="3"/>
    <n v="11"/>
    <n v="0"/>
  </r>
  <r>
    <n v="5989"/>
    <n v="1959"/>
    <n v="66"/>
    <x v="2"/>
    <x v="2"/>
    <x v="2"/>
    <n v="78353"/>
    <n v="0"/>
    <n v="1"/>
    <s v="16/04/2013"/>
    <n v="51"/>
    <n v="752"/>
    <n v="122"/>
    <n v="476"/>
    <n v="39"/>
    <n v="153"/>
    <n v="34"/>
    <n v="1542"/>
    <n v="1.9680165405281228E-2"/>
    <s v="Wines"/>
    <n v="1"/>
    <n v="10"/>
    <n v="2"/>
    <n v="11"/>
    <n v="8"/>
    <n v="3"/>
    <n v="11"/>
    <n v="0"/>
  </r>
  <r>
    <n v="9617"/>
    <n v="1951"/>
    <n v="74"/>
    <x v="0"/>
    <x v="3"/>
    <x v="2"/>
    <n v="15033"/>
    <n v="0"/>
    <n v="0"/>
    <s v="16/04/2014"/>
    <n v="37"/>
    <n v="0"/>
    <n v="4"/>
    <n v="5"/>
    <n v="6"/>
    <n v="0"/>
    <n v="4"/>
    <n v="15"/>
    <n v="9.9780482937537407E-4"/>
    <s v="FishProducts"/>
    <n v="1"/>
    <n v="1"/>
    <n v="0"/>
    <n v="3"/>
    <n v="3"/>
    <n v="3"/>
    <n v="11"/>
    <n v="0"/>
  </r>
  <r>
    <n v="5827"/>
    <n v="1958"/>
    <n v="67"/>
    <x v="0"/>
    <x v="2"/>
    <x v="2"/>
    <n v="35246"/>
    <n v="1"/>
    <n v="1"/>
    <s v="16/04/2014"/>
    <n v="53"/>
    <n v="36"/>
    <n v="0"/>
    <n v="12"/>
    <n v="2"/>
    <n v="2"/>
    <n v="10"/>
    <n v="52"/>
    <n v="1.4753447199682232E-3"/>
    <s v="Wines"/>
    <n v="4"/>
    <n v="3"/>
    <n v="1"/>
    <n v="3"/>
    <n v="5"/>
    <n v="3"/>
    <n v="11"/>
    <n v="0"/>
  </r>
  <r>
    <n v="2952"/>
    <n v="1977"/>
    <n v="48"/>
    <x v="1"/>
    <x v="3"/>
    <x v="2"/>
    <n v="36273"/>
    <n v="1"/>
    <n v="0"/>
    <s v="16/04/2014"/>
    <n v="80"/>
    <n v="29"/>
    <n v="3"/>
    <n v="30"/>
    <n v="3"/>
    <n v="2"/>
    <n v="9"/>
    <n v="67"/>
    <n v="1.8471039064869186E-3"/>
    <s v="MeatProducts"/>
    <n v="2"/>
    <n v="3"/>
    <n v="0"/>
    <n v="3"/>
    <n v="6"/>
    <n v="3"/>
    <n v="11"/>
    <n v="0"/>
  </r>
  <r>
    <n v="3722"/>
    <n v="1972"/>
    <n v="53"/>
    <x v="0"/>
    <x v="3"/>
    <x v="2"/>
    <n v="44503"/>
    <n v="1"/>
    <n v="1"/>
    <s v="16/04/2014"/>
    <n v="83"/>
    <n v="31"/>
    <n v="1"/>
    <n v="8"/>
    <n v="0"/>
    <n v="0"/>
    <n v="8"/>
    <n v="40"/>
    <n v="8.9881581017010089E-4"/>
    <s v="Wines"/>
    <n v="2"/>
    <n v="2"/>
    <n v="0"/>
    <n v="3"/>
    <n v="6"/>
    <n v="3"/>
    <n v="11"/>
    <n v="0"/>
  </r>
  <r>
    <n v="8754"/>
    <n v="1974"/>
    <n v="51"/>
    <x v="3"/>
    <x v="1"/>
    <x v="2"/>
    <n v="45068"/>
    <n v="0"/>
    <n v="1"/>
    <s v="16/05/2013"/>
    <n v="25"/>
    <n v="14"/>
    <n v="0"/>
    <n v="3"/>
    <n v="0"/>
    <n v="0"/>
    <n v="3"/>
    <n v="17"/>
    <n v="3.7720777491790183E-4"/>
    <s v="Wines"/>
    <n v="1"/>
    <n v="1"/>
    <n v="0"/>
    <n v="2"/>
    <n v="7"/>
    <n v="3"/>
    <n v="11"/>
    <n v="0"/>
  </r>
  <r>
    <n v="10767"/>
    <n v="1989"/>
    <n v="36"/>
    <x v="3"/>
    <x v="1"/>
    <x v="2"/>
    <n v="77845"/>
    <n v="0"/>
    <n v="0"/>
    <s v="16/05/2014"/>
    <n v="40"/>
    <n v="760"/>
    <n v="40"/>
    <n v="480"/>
    <n v="0"/>
    <n v="40"/>
    <n v="26"/>
    <n v="1320"/>
    <n v="1.6956773074699723E-2"/>
    <s v="Wines"/>
    <n v="1"/>
    <n v="3"/>
    <n v="5"/>
    <n v="12"/>
    <n v="1"/>
    <n v="3"/>
    <n v="11"/>
    <n v="0"/>
  </r>
  <r>
    <n v="11091"/>
    <n v="1953"/>
    <n v="72"/>
    <x v="0"/>
    <x v="1"/>
    <x v="2"/>
    <n v="34587"/>
    <n v="1"/>
    <n v="1"/>
    <s v="16/05/2014"/>
    <n v="68"/>
    <n v="7"/>
    <n v="2"/>
    <n v="9"/>
    <n v="2"/>
    <n v="0"/>
    <n v="2"/>
    <n v="20"/>
    <n v="5.7825194437216294E-4"/>
    <s v="MeatProducts"/>
    <n v="2"/>
    <n v="1"/>
    <n v="0"/>
    <n v="3"/>
    <n v="4"/>
    <n v="3"/>
    <n v="11"/>
    <n v="0"/>
  </r>
  <r>
    <n v="3179"/>
    <n v="1980"/>
    <n v="45"/>
    <x v="0"/>
    <x v="3"/>
    <x v="2"/>
    <n v="81741"/>
    <n v="0"/>
    <n v="0"/>
    <s v="16/06/2013"/>
    <n v="75"/>
    <n v="249"/>
    <n v="153"/>
    <n v="940"/>
    <n v="58"/>
    <n v="134"/>
    <n v="38"/>
    <n v="1534"/>
    <n v="1.8766592040713962E-2"/>
    <s v="MeatProducts"/>
    <n v="0"/>
    <n v="6"/>
    <n v="6"/>
    <n v="7"/>
    <n v="2"/>
    <n v="3"/>
    <n v="11"/>
    <n v="0"/>
  </r>
  <r>
    <n v="8779"/>
    <n v="1985"/>
    <n v="40"/>
    <x v="2"/>
    <x v="0"/>
    <x v="2"/>
    <n v="36145"/>
    <n v="1"/>
    <n v="0"/>
    <s v="16/06/2013"/>
    <n v="13"/>
    <n v="56"/>
    <n v="4"/>
    <n v="76"/>
    <n v="17"/>
    <n v="1"/>
    <n v="18"/>
    <n v="154"/>
    <n v="4.2606169594688065E-3"/>
    <s v="MeatProducts"/>
    <n v="4"/>
    <n v="4"/>
    <n v="1"/>
    <n v="3"/>
    <n v="9"/>
    <n v="3"/>
    <n v="11"/>
    <n v="1"/>
  </r>
  <r>
    <n v="1826"/>
    <n v="1970"/>
    <n v="55"/>
    <x v="0"/>
    <x v="2"/>
    <x v="2"/>
    <n v="84835"/>
    <n v="0"/>
    <n v="0"/>
    <s v="16/06/2014"/>
    <n v="0"/>
    <n v="189"/>
    <n v="104"/>
    <n v="379"/>
    <n v="111"/>
    <n v="189"/>
    <n v="218"/>
    <n v="972"/>
    <n v="1.1457535215418166E-2"/>
    <s v="MeatProducts"/>
    <n v="1"/>
    <n v="4"/>
    <n v="4"/>
    <n v="6"/>
    <n v="1"/>
    <n v="3"/>
    <n v="11"/>
    <n v="1"/>
  </r>
  <r>
    <n v="10699"/>
    <n v="1985"/>
    <n v="40"/>
    <x v="0"/>
    <x v="0"/>
    <x v="2"/>
    <n v="44322"/>
    <n v="1"/>
    <n v="0"/>
    <s v="16/06/2014"/>
    <n v="30"/>
    <n v="46"/>
    <n v="0"/>
    <n v="40"/>
    <n v="3"/>
    <n v="0"/>
    <n v="3"/>
    <n v="89"/>
    <n v="2.008032128514056E-3"/>
    <s v="Wines"/>
    <n v="2"/>
    <n v="3"/>
    <n v="0"/>
    <n v="3"/>
    <n v="8"/>
    <n v="3"/>
    <n v="11"/>
    <n v="0"/>
  </r>
  <r>
    <n v="7005"/>
    <n v="1981"/>
    <n v="44"/>
    <x v="0"/>
    <x v="3"/>
    <x v="2"/>
    <n v="58684"/>
    <n v="0"/>
    <n v="0"/>
    <s v="16/06/2014"/>
    <n v="71"/>
    <n v="479"/>
    <n v="35"/>
    <n v="179"/>
    <n v="28"/>
    <n v="7"/>
    <n v="85"/>
    <n v="728"/>
    <n v="1.24054256696885E-2"/>
    <s v="Wines"/>
    <n v="1"/>
    <n v="5"/>
    <n v="3"/>
    <n v="12"/>
    <n v="2"/>
    <n v="3"/>
    <n v="11"/>
    <n v="0"/>
  </r>
  <r>
    <n v="10560"/>
    <n v="1980"/>
    <n v="45"/>
    <x v="3"/>
    <x v="3"/>
    <x v="2"/>
    <n v="36802"/>
    <n v="1"/>
    <n v="0"/>
    <s v="16/06/2014"/>
    <n v="23"/>
    <n v="16"/>
    <n v="1"/>
    <n v="2"/>
    <n v="0"/>
    <n v="0"/>
    <n v="1"/>
    <n v="19"/>
    <n v="5.1627628933210155E-4"/>
    <s v="Wines"/>
    <n v="1"/>
    <n v="1"/>
    <n v="0"/>
    <n v="3"/>
    <n v="5"/>
    <n v="3"/>
    <n v="11"/>
    <n v="0"/>
  </r>
  <r>
    <n v="273"/>
    <n v="1970"/>
    <n v="55"/>
    <x v="1"/>
    <x v="0"/>
    <x v="2"/>
    <n v="36138"/>
    <n v="1"/>
    <n v="1"/>
    <s v="16/07/2013"/>
    <n v="48"/>
    <n v="130"/>
    <n v="0"/>
    <n v="16"/>
    <n v="0"/>
    <n v="0"/>
    <n v="5"/>
    <n v="146"/>
    <n v="4.0400686258232335E-3"/>
    <s v="Wines"/>
    <n v="5"/>
    <n v="3"/>
    <n v="1"/>
    <n v="4"/>
    <n v="7"/>
    <n v="3"/>
    <n v="11"/>
    <n v="0"/>
  </r>
  <r>
    <n v="113"/>
    <n v="1951"/>
    <n v="74"/>
    <x v="0"/>
    <x v="0"/>
    <x v="2"/>
    <n v="30833"/>
    <n v="1"/>
    <n v="1"/>
    <s v="16/07/2013"/>
    <n v="33"/>
    <n v="11"/>
    <n v="0"/>
    <n v="7"/>
    <n v="3"/>
    <n v="1"/>
    <n v="6"/>
    <n v="22"/>
    <n v="7.1352122725651087E-4"/>
    <s v="Wines"/>
    <n v="2"/>
    <n v="1"/>
    <n v="0"/>
    <n v="3"/>
    <n v="5"/>
    <n v="3"/>
    <n v="11"/>
    <n v="0"/>
  </r>
  <r>
    <n v="8534"/>
    <n v="1952"/>
    <n v="73"/>
    <x v="0"/>
    <x v="0"/>
    <x v="2"/>
    <n v="67433"/>
    <n v="0"/>
    <n v="2"/>
    <s v="16/07/2013"/>
    <n v="51"/>
    <n v="615"/>
    <n v="28"/>
    <n v="259"/>
    <n v="12"/>
    <n v="48"/>
    <n v="30"/>
    <n v="962"/>
    <n v="1.426601218987736E-2"/>
    <s v="Wines"/>
    <n v="4"/>
    <n v="6"/>
    <n v="5"/>
    <n v="13"/>
    <n v="4"/>
    <n v="3"/>
    <n v="11"/>
    <n v="0"/>
  </r>
  <r>
    <n v="2072"/>
    <n v="1969"/>
    <n v="56"/>
    <x v="3"/>
    <x v="1"/>
    <x v="2"/>
    <n v="53374"/>
    <n v="0"/>
    <n v="1"/>
    <s v="16/08/2012"/>
    <n v="34"/>
    <n v="896"/>
    <n v="10"/>
    <n v="101"/>
    <n v="13"/>
    <n v="10"/>
    <n v="34"/>
    <n v="1030"/>
    <n v="1.9297785438603065E-2"/>
    <s v="Wines"/>
    <n v="6"/>
    <n v="4"/>
    <n v="2"/>
    <n v="9"/>
    <n v="9"/>
    <n v="3"/>
    <n v="11"/>
    <n v="1"/>
  </r>
  <r>
    <n v="1045"/>
    <n v="1965"/>
    <n v="60"/>
    <x v="0"/>
    <x v="1"/>
    <x v="2"/>
    <n v="52117"/>
    <n v="0"/>
    <n v="1"/>
    <s v="16/08/2012"/>
    <n v="55"/>
    <n v="112"/>
    <n v="10"/>
    <n v="107"/>
    <n v="30"/>
    <n v="0"/>
    <n v="20"/>
    <n v="259"/>
    <n v="4.9695876585375215E-3"/>
    <s v="Wines"/>
    <n v="2"/>
    <n v="5"/>
    <n v="2"/>
    <n v="4"/>
    <n v="7"/>
    <n v="3"/>
    <n v="11"/>
    <n v="0"/>
  </r>
  <r>
    <n v="3766"/>
    <n v="1959"/>
    <n v="66"/>
    <x v="1"/>
    <x v="4"/>
    <x v="2"/>
    <n v="33051"/>
    <n v="0"/>
    <n v="0"/>
    <s v="16/08/2012"/>
    <n v="15"/>
    <n v="100"/>
    <n v="71"/>
    <n v="243"/>
    <n v="108"/>
    <n v="94"/>
    <n v="219"/>
    <n v="616"/>
    <n v="1.8637862697043962E-2"/>
    <s v="MeatProducts"/>
    <n v="3"/>
    <n v="9"/>
    <n v="1"/>
    <n v="8"/>
    <n v="9"/>
    <n v="3"/>
    <n v="11"/>
    <n v="1"/>
  </r>
  <r>
    <n v="9214"/>
    <n v="1991"/>
    <n v="34"/>
    <x v="0"/>
    <x v="0"/>
    <x v="2"/>
    <n v="42691"/>
    <n v="0"/>
    <n v="0"/>
    <s v="16/08/2013"/>
    <n v="48"/>
    <n v="179"/>
    <n v="2"/>
    <n v="64"/>
    <n v="38"/>
    <n v="17"/>
    <n v="58"/>
    <n v="300"/>
    <n v="7.0272422758895321E-3"/>
    <s v="Wines"/>
    <n v="1"/>
    <n v="5"/>
    <n v="1"/>
    <n v="6"/>
    <n v="5"/>
    <n v="3"/>
    <n v="11"/>
    <n v="0"/>
  </r>
  <r>
    <n v="8945"/>
    <n v="1970"/>
    <n v="55"/>
    <x v="0"/>
    <x v="2"/>
    <x v="2"/>
    <n v="54137"/>
    <n v="0"/>
    <n v="1"/>
    <s v="16/08/2013"/>
    <n v="46"/>
    <n v="171"/>
    <n v="0"/>
    <n v="11"/>
    <n v="0"/>
    <n v="1"/>
    <n v="20"/>
    <n v="183"/>
    <n v="3.3803129098398509E-3"/>
    <s v="Wines"/>
    <n v="2"/>
    <n v="4"/>
    <n v="1"/>
    <n v="4"/>
    <n v="6"/>
    <n v="3"/>
    <n v="11"/>
    <n v="0"/>
  </r>
  <r>
    <n v="2147"/>
    <n v="1969"/>
    <n v="56"/>
    <x v="0"/>
    <x v="1"/>
    <x v="2"/>
    <n v="76653"/>
    <n v="0"/>
    <n v="0"/>
    <s v="16/08/2013"/>
    <n v="91"/>
    <n v="736"/>
    <n v="63"/>
    <n v="946"/>
    <n v="219"/>
    <n v="189"/>
    <n v="126"/>
    <n v="2153"/>
    <n v="2.808761561843633E-2"/>
    <s v="MeatProducts"/>
    <n v="1"/>
    <n v="4"/>
    <n v="7"/>
    <n v="11"/>
    <n v="2"/>
    <n v="3"/>
    <n v="11"/>
    <n v="0"/>
  </r>
  <r>
    <n v="10236"/>
    <n v="1975"/>
    <n v="50"/>
    <x v="1"/>
    <x v="3"/>
    <x v="2"/>
    <n v="31160"/>
    <n v="1"/>
    <n v="0"/>
    <s v="16/09/2013"/>
    <n v="59"/>
    <n v="16"/>
    <n v="3"/>
    <n v="25"/>
    <n v="6"/>
    <n v="1"/>
    <n v="13"/>
    <n v="51"/>
    <n v="1.6367137355584082E-3"/>
    <s v="MeatProducts"/>
    <n v="2"/>
    <n v="2"/>
    <n v="0"/>
    <n v="3"/>
    <n v="8"/>
    <n v="3"/>
    <n v="11"/>
    <n v="0"/>
  </r>
  <r>
    <n v="2304"/>
    <n v="1963"/>
    <n v="62"/>
    <x v="3"/>
    <x v="1"/>
    <x v="2"/>
    <n v="66313"/>
    <n v="0"/>
    <n v="1"/>
    <s v="16/09/2013"/>
    <n v="86"/>
    <n v="625"/>
    <n v="7"/>
    <n v="99"/>
    <n v="10"/>
    <n v="22"/>
    <n v="7"/>
    <n v="763"/>
    <n v="1.1506039539758418E-2"/>
    <s v="Wines"/>
    <n v="2"/>
    <n v="6"/>
    <n v="3"/>
    <n v="12"/>
    <n v="4"/>
    <n v="3"/>
    <n v="11"/>
    <n v="0"/>
  </r>
  <r>
    <n v="10242"/>
    <n v="1966"/>
    <n v="59"/>
    <x v="3"/>
    <x v="1"/>
    <x v="2"/>
    <n v="47472"/>
    <n v="1"/>
    <n v="1"/>
    <s v="16/09/2013"/>
    <n v="39"/>
    <n v="56"/>
    <n v="0"/>
    <n v="11"/>
    <n v="0"/>
    <n v="0"/>
    <n v="8"/>
    <n v="67"/>
    <n v="1.4113582743511964E-3"/>
    <s v="Wines"/>
    <n v="2"/>
    <n v="2"/>
    <n v="0"/>
    <n v="4"/>
    <n v="5"/>
    <n v="3"/>
    <n v="11"/>
    <n v="0"/>
  </r>
  <r>
    <n v="10928"/>
    <n v="1958"/>
    <n v="67"/>
    <x v="0"/>
    <x v="1"/>
    <x v="2"/>
    <n v="66886"/>
    <n v="0"/>
    <n v="1"/>
    <s v="16/09/2013"/>
    <n v="28"/>
    <n v="315"/>
    <n v="4"/>
    <n v="62"/>
    <n v="41"/>
    <n v="31"/>
    <n v="146"/>
    <n v="453"/>
    <n v="6.7727177585742903E-3"/>
    <s v="Wines"/>
    <n v="2"/>
    <n v="7"/>
    <n v="1"/>
    <n v="7"/>
    <n v="5"/>
    <n v="3"/>
    <n v="11"/>
    <n v="0"/>
  </r>
  <r>
    <n v="2836"/>
    <n v="1972"/>
    <n v="53"/>
    <x v="3"/>
    <x v="0"/>
    <x v="2"/>
    <n v="43269"/>
    <n v="1"/>
    <n v="0"/>
    <s v="16/09/2013"/>
    <n v="61"/>
    <n v="10"/>
    <n v="1"/>
    <n v="7"/>
    <n v="0"/>
    <n v="0"/>
    <n v="1"/>
    <n v="18"/>
    <n v="4.1600221867849963E-4"/>
    <s v="Wines"/>
    <n v="1"/>
    <n v="1"/>
    <n v="0"/>
    <n v="2"/>
    <n v="8"/>
    <n v="3"/>
    <n v="11"/>
    <n v="0"/>
  </r>
  <r>
    <n v="309"/>
    <n v="1961"/>
    <n v="64"/>
    <x v="3"/>
    <x v="1"/>
    <x v="2"/>
    <n v="63342"/>
    <n v="0"/>
    <n v="1"/>
    <s v="16/10/2012"/>
    <n v="48"/>
    <n v="918"/>
    <n v="21"/>
    <n v="118"/>
    <n v="13"/>
    <n v="10"/>
    <n v="21"/>
    <n v="1080"/>
    <n v="1.7050298380221655E-2"/>
    <s v="Wines"/>
    <n v="3"/>
    <n v="8"/>
    <n v="3"/>
    <n v="5"/>
    <n v="6"/>
    <n v="3"/>
    <n v="11"/>
    <n v="0"/>
  </r>
  <r>
    <n v="9653"/>
    <n v="1975"/>
    <n v="50"/>
    <x v="0"/>
    <x v="0"/>
    <x v="2"/>
    <n v="35797"/>
    <n v="0"/>
    <n v="1"/>
    <s v="16/10/2012"/>
    <n v="16"/>
    <n v="27"/>
    <n v="1"/>
    <n v="14"/>
    <n v="4"/>
    <n v="1"/>
    <n v="21"/>
    <n v="47"/>
    <n v="1.3129591865240105E-3"/>
    <s v="Wines"/>
    <n v="2"/>
    <n v="2"/>
    <n v="0"/>
    <n v="3"/>
    <n v="8"/>
    <n v="3"/>
    <n v="11"/>
    <n v="0"/>
  </r>
  <r>
    <n v="1079"/>
    <n v="1971"/>
    <n v="54"/>
    <x v="3"/>
    <x v="0"/>
    <x v="2"/>
    <n v="71969"/>
    <n v="0"/>
    <n v="1"/>
    <s v="16/10/2012"/>
    <n v="59"/>
    <n v="1000"/>
    <n v="0"/>
    <n v="76"/>
    <n v="0"/>
    <n v="0"/>
    <n v="10"/>
    <n v="1076"/>
    <n v="1.4950881629590518E-2"/>
    <s v="Wines"/>
    <n v="3"/>
    <n v="3"/>
    <n v="4"/>
    <n v="9"/>
    <n v="8"/>
    <n v="3"/>
    <n v="11"/>
    <n v="0"/>
  </r>
  <r>
    <n v="3571"/>
    <n v="1961"/>
    <n v="64"/>
    <x v="3"/>
    <x v="1"/>
    <x v="2"/>
    <n v="63342"/>
    <n v="0"/>
    <n v="1"/>
    <s v="16/10/2012"/>
    <n v="48"/>
    <n v="918"/>
    <n v="21"/>
    <n v="118"/>
    <n v="13"/>
    <n v="10"/>
    <n v="21"/>
    <n v="1080"/>
    <n v="1.7050298380221655E-2"/>
    <s v="Wines"/>
    <n v="3"/>
    <n v="8"/>
    <n v="3"/>
    <n v="5"/>
    <n v="6"/>
    <n v="3"/>
    <n v="11"/>
    <n v="1"/>
  </r>
  <r>
    <n v="6720"/>
    <n v="1968"/>
    <n v="57"/>
    <x v="1"/>
    <x v="1"/>
    <x v="2"/>
    <n v="43795"/>
    <n v="0"/>
    <n v="1"/>
    <s v="16/10/2013"/>
    <n v="11"/>
    <n v="314"/>
    <n v="11"/>
    <n v="53"/>
    <n v="4"/>
    <n v="3"/>
    <n v="107"/>
    <n v="385"/>
    <n v="8.7909578719031854E-3"/>
    <s v="Wines"/>
    <n v="3"/>
    <n v="7"/>
    <n v="3"/>
    <n v="4"/>
    <n v="7"/>
    <n v="3"/>
    <n v="11"/>
    <n v="1"/>
  </r>
  <r>
    <n v="5956"/>
    <n v="1948"/>
    <n v="77"/>
    <x v="3"/>
    <x v="2"/>
    <x v="2"/>
    <n v="45072"/>
    <n v="1"/>
    <n v="2"/>
    <s v="16/10/2013"/>
    <n v="74"/>
    <n v="144"/>
    <n v="2"/>
    <n v="99"/>
    <n v="7"/>
    <n v="2"/>
    <n v="30"/>
    <n v="254"/>
    <n v="5.6354277600283989E-3"/>
    <s v="Wines"/>
    <n v="5"/>
    <n v="6"/>
    <n v="1"/>
    <n v="4"/>
    <n v="8"/>
    <n v="3"/>
    <n v="11"/>
    <n v="0"/>
  </r>
  <r>
    <n v="2964"/>
    <n v="1981"/>
    <n v="44"/>
    <x v="0"/>
    <x v="0"/>
    <x v="2"/>
    <n v="26872"/>
    <n v="0"/>
    <n v="0"/>
    <s v="16/10/2013"/>
    <n v="0"/>
    <n v="3"/>
    <n v="10"/>
    <n v="8"/>
    <n v="3"/>
    <n v="16"/>
    <n v="32"/>
    <n v="40"/>
    <n v="1.4885382554331646E-3"/>
    <s v="GoldProds"/>
    <n v="1"/>
    <n v="1"/>
    <n v="1"/>
    <n v="2"/>
    <n v="6"/>
    <n v="3"/>
    <n v="11"/>
    <n v="0"/>
  </r>
  <r>
    <n v="3885"/>
    <n v="1983"/>
    <n v="42"/>
    <x v="3"/>
    <x v="0"/>
    <x v="2"/>
    <n v="33569"/>
    <n v="1"/>
    <n v="0"/>
    <s v="16/10/2013"/>
    <n v="10"/>
    <n v="16"/>
    <n v="2"/>
    <n v="18"/>
    <n v="3"/>
    <n v="0"/>
    <n v="24"/>
    <n v="39"/>
    <n v="1.1617861717656171E-3"/>
    <s v="GoldProds"/>
    <n v="1"/>
    <n v="1"/>
    <n v="1"/>
    <n v="2"/>
    <n v="8"/>
    <n v="3"/>
    <n v="11"/>
    <n v="1"/>
  </r>
  <r>
    <n v="2173"/>
    <n v="1952"/>
    <n v="73"/>
    <x v="0"/>
    <x v="4"/>
    <x v="2"/>
    <n v="40049"/>
    <n v="0"/>
    <n v="1"/>
    <s v="16/10/2013"/>
    <n v="23"/>
    <n v="13"/>
    <n v="6"/>
    <n v="7"/>
    <n v="0"/>
    <n v="3"/>
    <n v="3"/>
    <n v="29"/>
    <n v="7.2411296162201298E-4"/>
    <s v="Wines"/>
    <n v="1"/>
    <n v="1"/>
    <n v="0"/>
    <n v="3"/>
    <n v="6"/>
    <n v="3"/>
    <n v="11"/>
    <n v="0"/>
  </r>
  <r>
    <n v="3102"/>
    <n v="1981"/>
    <n v="44"/>
    <x v="2"/>
    <x v="1"/>
    <x v="2"/>
    <n v="19414"/>
    <n v="1"/>
    <n v="0"/>
    <s v="16/10/2013"/>
    <n v="32"/>
    <n v="2"/>
    <n v="3"/>
    <n v="12"/>
    <n v="3"/>
    <n v="5"/>
    <n v="7"/>
    <n v="25"/>
    <n v="1.2877305037601731E-3"/>
    <s v="MeatProducts"/>
    <n v="1"/>
    <n v="1"/>
    <n v="0"/>
    <n v="3"/>
    <n v="8"/>
    <n v="3"/>
    <n v="11"/>
    <n v="0"/>
  </r>
  <r>
    <n v="25"/>
    <n v="1958"/>
    <n v="67"/>
    <x v="0"/>
    <x v="0"/>
    <x v="2"/>
    <n v="65148"/>
    <n v="0"/>
    <n v="1"/>
    <s v="16/11/2012"/>
    <n v="9"/>
    <n v="460"/>
    <n v="35"/>
    <n v="422"/>
    <n v="33"/>
    <n v="12"/>
    <n v="153"/>
    <n v="962"/>
    <n v="1.4766378092957574E-2"/>
    <s v="Wines"/>
    <n v="2"/>
    <n v="6"/>
    <n v="6"/>
    <n v="7"/>
    <n v="4"/>
    <n v="3"/>
    <n v="11"/>
    <n v="0"/>
  </r>
  <r>
    <n v="269"/>
    <n v="1963"/>
    <n v="62"/>
    <x v="3"/>
    <x v="3"/>
    <x v="2"/>
    <n v="46757"/>
    <n v="0"/>
    <n v="1"/>
    <s v="16/11/2012"/>
    <n v="71"/>
    <n v="777"/>
    <n v="30"/>
    <n v="163"/>
    <n v="0"/>
    <n v="51"/>
    <n v="122"/>
    <n v="1021"/>
    <n v="2.1836302585709091E-2"/>
    <s v="Wines"/>
    <n v="6"/>
    <n v="4"/>
    <n v="4"/>
    <n v="7"/>
    <n v="9"/>
    <n v="3"/>
    <n v="11"/>
    <n v="0"/>
  </r>
  <r>
    <n v="10314"/>
    <n v="1948"/>
    <n v="77"/>
    <x v="3"/>
    <x v="0"/>
    <x v="2"/>
    <n v="83837"/>
    <n v="0"/>
    <n v="0"/>
    <s v="16/12/2012"/>
    <n v="79"/>
    <n v="847"/>
    <n v="66"/>
    <n v="119"/>
    <n v="86"/>
    <n v="89"/>
    <n v="111"/>
    <n v="1207"/>
    <n v="1.4396984624926942E-2"/>
    <s v="Wines"/>
    <n v="1"/>
    <n v="9"/>
    <n v="10"/>
    <n v="5"/>
    <n v="4"/>
    <n v="3"/>
    <n v="11"/>
    <n v="1"/>
  </r>
  <r>
    <n v="8939"/>
    <n v="1959"/>
    <n v="66"/>
    <x v="0"/>
    <x v="2"/>
    <x v="2"/>
    <n v="61250"/>
    <n v="0"/>
    <n v="1"/>
    <s v="16/12/2012"/>
    <n v="49"/>
    <n v="382"/>
    <n v="138"/>
    <n v="65"/>
    <n v="60"/>
    <n v="26"/>
    <n v="59"/>
    <n v="671"/>
    <n v="1.0955102040816327E-2"/>
    <s v="Wines"/>
    <n v="6"/>
    <n v="5"/>
    <n v="2"/>
    <n v="12"/>
    <n v="5"/>
    <n v="3"/>
    <n v="11"/>
    <n v="0"/>
  </r>
  <r>
    <n v="4791"/>
    <n v="1980"/>
    <n v="45"/>
    <x v="0"/>
    <x v="1"/>
    <x v="2"/>
    <n v="44964"/>
    <n v="1"/>
    <n v="1"/>
    <s v="16/12/2012"/>
    <n v="35"/>
    <n v="19"/>
    <n v="1"/>
    <n v="17"/>
    <n v="2"/>
    <n v="0"/>
    <n v="2"/>
    <n v="39"/>
    <n v="8.6736055511075529E-4"/>
    <s v="Wines"/>
    <n v="1"/>
    <n v="1"/>
    <n v="0"/>
    <n v="3"/>
    <n v="8"/>
    <n v="3"/>
    <n v="11"/>
    <n v="0"/>
  </r>
  <r>
    <n v="8204"/>
    <n v="1971"/>
    <n v="54"/>
    <x v="2"/>
    <x v="0"/>
    <x v="2"/>
    <n v="78041"/>
    <n v="0"/>
    <n v="0"/>
    <s v="16/12/2012"/>
    <n v="93"/>
    <n v="482"/>
    <n v="35"/>
    <n v="553"/>
    <n v="72"/>
    <n v="160"/>
    <n v="17"/>
    <n v="1302"/>
    <n v="1.6683538140208353E-2"/>
    <s v="MeatProducts"/>
    <n v="1"/>
    <n v="4"/>
    <n v="4"/>
    <n v="9"/>
    <n v="2"/>
    <n v="3"/>
    <n v="11"/>
    <n v="0"/>
  </r>
  <r>
    <n v="3197"/>
    <n v="1980"/>
    <n v="45"/>
    <x v="0"/>
    <x v="0"/>
    <x v="2"/>
    <n v="77353"/>
    <n v="0"/>
    <n v="1"/>
    <s v="16/12/2013"/>
    <n v="38"/>
    <n v="275"/>
    <n v="59"/>
    <n v="107"/>
    <n v="69"/>
    <n v="101"/>
    <n v="59"/>
    <n v="611"/>
    <n v="7.8988533088567986E-3"/>
    <s v="Wines"/>
    <n v="2"/>
    <n v="6"/>
    <n v="4"/>
    <n v="8"/>
    <n v="4"/>
    <n v="3"/>
    <n v="11"/>
    <n v="0"/>
  </r>
  <r>
    <n v="2930"/>
    <n v="1978"/>
    <n v="47"/>
    <x v="1"/>
    <x v="3"/>
    <x v="2"/>
    <n v="68092"/>
    <n v="0"/>
    <n v="0"/>
    <s v="16/12/2013"/>
    <n v="7"/>
    <n v="852"/>
    <n v="60"/>
    <n v="207"/>
    <n v="78"/>
    <n v="36"/>
    <n v="48"/>
    <n v="1233"/>
    <n v="1.8107854079774423E-2"/>
    <s v="Wines"/>
    <n v="2"/>
    <n v="2"/>
    <n v="6"/>
    <n v="10"/>
    <n v="5"/>
    <n v="3"/>
    <n v="11"/>
    <n v="0"/>
  </r>
  <r>
    <n v="2296"/>
    <n v="1975"/>
    <n v="50"/>
    <x v="1"/>
    <x v="0"/>
    <x v="2"/>
    <n v="37368"/>
    <n v="1"/>
    <n v="0"/>
    <s v="16/12/2013"/>
    <n v="4"/>
    <n v="3"/>
    <n v="2"/>
    <n v="11"/>
    <n v="2"/>
    <n v="2"/>
    <n v="10"/>
    <n v="20"/>
    <n v="5.3521729822307855E-4"/>
    <s v="MeatProducts"/>
    <n v="1"/>
    <n v="1"/>
    <n v="0"/>
    <n v="2"/>
    <n v="6"/>
    <n v="3"/>
    <n v="11"/>
    <n v="0"/>
  </r>
  <r>
    <n v="10949"/>
    <n v="1963"/>
    <n v="62"/>
    <x v="3"/>
    <x v="2"/>
    <x v="2"/>
    <n v="72968"/>
    <n v="0"/>
    <n v="0"/>
    <s v="16/12/2013"/>
    <n v="8"/>
    <n v="1092"/>
    <n v="37"/>
    <n v="592"/>
    <n v="145"/>
    <n v="37"/>
    <n v="55"/>
    <n v="1903"/>
    <n v="2.6079925446771186E-2"/>
    <s v="Wines"/>
    <n v="1"/>
    <n v="5"/>
    <n v="5"/>
    <n v="8"/>
    <n v="3"/>
    <n v="3"/>
    <n v="11"/>
    <n v="1"/>
  </r>
  <r>
    <n v="6422"/>
    <n v="1954"/>
    <n v="71"/>
    <x v="0"/>
    <x v="0"/>
    <x v="2"/>
    <n v="86718"/>
    <n v="0"/>
    <n v="0"/>
    <s v="17/01/2013"/>
    <n v="20"/>
    <n v="344"/>
    <n v="189"/>
    <n v="482"/>
    <n v="50"/>
    <n v="33"/>
    <n v="172"/>
    <n v="1098"/>
    <n v="1.2661731128485435E-2"/>
    <s v="MeatProducts"/>
    <n v="1"/>
    <n v="5"/>
    <n v="6"/>
    <n v="5"/>
    <n v="2"/>
    <n v="3"/>
    <n v="11"/>
    <n v="0"/>
  </r>
  <r>
    <n v="3445"/>
    <n v="1956"/>
    <n v="69"/>
    <x v="0"/>
    <x v="3"/>
    <x v="2"/>
    <n v="60714"/>
    <n v="0"/>
    <n v="0"/>
    <s v="17/01/2013"/>
    <n v="56"/>
    <n v="216"/>
    <n v="162"/>
    <n v="224"/>
    <n v="101"/>
    <n v="92"/>
    <n v="162"/>
    <n v="795"/>
    <n v="1.3094179266725962E-2"/>
    <s v="MeatProducts"/>
    <n v="2"/>
    <n v="7"/>
    <n v="4"/>
    <n v="10"/>
    <n v="5"/>
    <n v="3"/>
    <n v="11"/>
    <n v="1"/>
  </r>
  <r>
    <n v="1802"/>
    <n v="1971"/>
    <n v="54"/>
    <x v="0"/>
    <x v="0"/>
    <x v="2"/>
    <n v="64795"/>
    <n v="0"/>
    <n v="1"/>
    <s v="17/01/2013"/>
    <n v="23"/>
    <n v="412"/>
    <n v="5"/>
    <n v="119"/>
    <n v="38"/>
    <n v="29"/>
    <n v="77"/>
    <n v="603"/>
    <n v="9.3062736322247087E-3"/>
    <s v="Wines"/>
    <n v="3"/>
    <n v="3"/>
    <n v="3"/>
    <n v="12"/>
    <n v="2"/>
    <n v="3"/>
    <n v="11"/>
    <n v="0"/>
  </r>
  <r>
    <n v="3270"/>
    <n v="1978"/>
    <n v="47"/>
    <x v="2"/>
    <x v="1"/>
    <x v="2"/>
    <n v="17117"/>
    <n v="1"/>
    <n v="0"/>
    <s v="17/01/2013"/>
    <n v="96"/>
    <n v="12"/>
    <n v="23"/>
    <n v="38"/>
    <n v="30"/>
    <n v="18"/>
    <n v="7"/>
    <n v="121"/>
    <n v="7.0689957352339777E-3"/>
    <s v="MeatProducts"/>
    <n v="4"/>
    <n v="3"/>
    <n v="1"/>
    <n v="3"/>
    <n v="9"/>
    <n v="3"/>
    <n v="11"/>
    <n v="0"/>
  </r>
  <r>
    <n v="1734"/>
    <n v="1968"/>
    <n v="57"/>
    <x v="3"/>
    <x v="1"/>
    <x v="2"/>
    <n v="40706"/>
    <n v="2"/>
    <n v="1"/>
    <s v="17/01/2013"/>
    <n v="37"/>
    <n v="59"/>
    <n v="0"/>
    <n v="11"/>
    <n v="4"/>
    <n v="2"/>
    <n v="5"/>
    <n v="76"/>
    <n v="1.8670466270328699E-3"/>
    <s v="Wines"/>
    <n v="4"/>
    <n v="3"/>
    <n v="0"/>
    <n v="4"/>
    <n v="7"/>
    <n v="3"/>
    <n v="11"/>
    <n v="0"/>
  </r>
  <r>
    <n v="9220"/>
    <n v="1971"/>
    <n v="54"/>
    <x v="0"/>
    <x v="3"/>
    <x v="2"/>
    <n v="91700"/>
    <n v="0"/>
    <n v="0"/>
    <s v="17/01/2013"/>
    <n v="58"/>
    <n v="576"/>
    <n v="172"/>
    <n v="961"/>
    <n v="125"/>
    <n v="115"/>
    <n v="19"/>
    <n v="1949"/>
    <n v="2.1254089422028354E-2"/>
    <s v="MeatProducts"/>
    <n v="1"/>
    <n v="8"/>
    <n v="6"/>
    <n v="5"/>
    <n v="3"/>
    <n v="3"/>
    <n v="11"/>
    <n v="1"/>
  </r>
  <r>
    <n v="5939"/>
    <n v="1971"/>
    <n v="54"/>
    <x v="0"/>
    <x v="1"/>
    <x v="2"/>
    <n v="38232"/>
    <n v="1"/>
    <n v="1"/>
    <s v="17/01/2014"/>
    <n v="84"/>
    <n v="43"/>
    <n v="5"/>
    <n v="28"/>
    <n v="7"/>
    <n v="6"/>
    <n v="33"/>
    <n v="89"/>
    <n v="2.3278928646160283E-3"/>
    <s v="Wines"/>
    <n v="4"/>
    <n v="3"/>
    <n v="1"/>
    <n v="3"/>
    <n v="5"/>
    <n v="3"/>
    <n v="11"/>
    <n v="0"/>
  </r>
  <r>
    <n v="8514"/>
    <n v="1976"/>
    <n v="49"/>
    <x v="0"/>
    <x v="1"/>
    <x v="2"/>
    <n v="29478"/>
    <n v="1"/>
    <n v="0"/>
    <s v="17/01/2014"/>
    <n v="59"/>
    <n v="8"/>
    <n v="0"/>
    <n v="7"/>
    <n v="3"/>
    <n v="1"/>
    <n v="1"/>
    <n v="19"/>
    <n v="6.4454847683017842E-4"/>
    <s v="Wines"/>
    <n v="1"/>
    <n v="1"/>
    <n v="0"/>
    <n v="3"/>
    <n v="6"/>
    <n v="3"/>
    <n v="11"/>
    <n v="0"/>
  </r>
  <r>
    <n v="5136"/>
    <n v="1973"/>
    <n v="52"/>
    <x v="0"/>
    <x v="3"/>
    <x v="2"/>
    <n v="65333"/>
    <n v="0"/>
    <n v="1"/>
    <s v="17/01/2014"/>
    <n v="58"/>
    <n v="654"/>
    <n v="7"/>
    <n v="92"/>
    <n v="0"/>
    <n v="15"/>
    <n v="30"/>
    <n v="768"/>
    <n v="1.1755162016132735E-2"/>
    <s v="Wines"/>
    <n v="7"/>
    <n v="9"/>
    <n v="4"/>
    <n v="8"/>
    <n v="6"/>
    <n v="3"/>
    <n v="11"/>
    <n v="0"/>
  </r>
  <r>
    <n v="4084"/>
    <n v="1975"/>
    <n v="50"/>
    <x v="0"/>
    <x v="1"/>
    <x v="2"/>
    <n v="60934"/>
    <n v="0"/>
    <n v="1"/>
    <s v="17/01/2014"/>
    <n v="41"/>
    <n v="224"/>
    <n v="155"/>
    <n v="155"/>
    <n v="192"/>
    <n v="93"/>
    <n v="54"/>
    <n v="819"/>
    <n v="1.3440771982801063E-2"/>
    <s v="Wines"/>
    <n v="2"/>
    <n v="6"/>
    <n v="4"/>
    <n v="11"/>
    <n v="4"/>
    <n v="3"/>
    <n v="11"/>
    <n v="0"/>
  </r>
  <r>
    <n v="5788"/>
    <n v="1972"/>
    <n v="53"/>
    <x v="0"/>
    <x v="1"/>
    <x v="2"/>
    <n v="46053"/>
    <n v="1"/>
    <n v="0"/>
    <s v="17/02/2013"/>
    <n v="46"/>
    <n v="56"/>
    <n v="10"/>
    <n v="92"/>
    <n v="19"/>
    <n v="7"/>
    <n v="25"/>
    <n v="184"/>
    <n v="3.9953966082557054E-3"/>
    <s v="MeatProducts"/>
    <n v="3"/>
    <n v="3"/>
    <n v="2"/>
    <n v="4"/>
    <n v="5"/>
    <n v="3"/>
    <n v="11"/>
    <n v="0"/>
  </r>
  <r>
    <n v="3828"/>
    <n v="1951"/>
    <n v="74"/>
    <x v="0"/>
    <x v="0"/>
    <x v="2"/>
    <n v="71107"/>
    <n v="0"/>
    <n v="1"/>
    <s v="17/02/2013"/>
    <n v="61"/>
    <n v="533"/>
    <n v="10"/>
    <n v="217"/>
    <n v="198"/>
    <n v="174"/>
    <n v="195"/>
    <n v="1132"/>
    <n v="1.5919670355942453E-2"/>
    <s v="Wines"/>
    <n v="2"/>
    <n v="7"/>
    <n v="6"/>
    <n v="13"/>
    <n v="4"/>
    <n v="3"/>
    <n v="11"/>
    <n v="0"/>
  </r>
  <r>
    <n v="7129"/>
    <n v="1962"/>
    <n v="63"/>
    <x v="3"/>
    <x v="0"/>
    <x v="2"/>
    <n v="54693"/>
    <n v="0"/>
    <n v="1"/>
    <s v="17/02/2013"/>
    <n v="72"/>
    <n v="686"/>
    <n v="17"/>
    <n v="142"/>
    <n v="23"/>
    <n v="26"/>
    <n v="35"/>
    <n v="894"/>
    <n v="1.6345784652514947E-2"/>
    <s v="Wines"/>
    <n v="8"/>
    <n v="6"/>
    <n v="4"/>
    <n v="13"/>
    <n v="6"/>
    <n v="3"/>
    <n v="11"/>
    <n v="0"/>
  </r>
  <r>
    <n v="4248"/>
    <n v="1960"/>
    <n v="65"/>
    <x v="1"/>
    <x v="3"/>
    <x v="2"/>
    <n v="98777"/>
    <n v="0"/>
    <n v="0"/>
    <s v="17/02/2014"/>
    <n v="23"/>
    <n v="1000"/>
    <n v="19"/>
    <n v="711"/>
    <n v="125"/>
    <n v="115"/>
    <n v="38"/>
    <n v="1970"/>
    <n v="1.994391406906466E-2"/>
    <s v="Wines"/>
    <n v="0"/>
    <n v="4"/>
    <n v="6"/>
    <n v="9"/>
    <n v="1"/>
    <n v="3"/>
    <n v="11"/>
    <n v="0"/>
  </r>
  <r>
    <n v="7451"/>
    <n v="1960"/>
    <n v="65"/>
    <x v="1"/>
    <x v="3"/>
    <x v="2"/>
    <n v="98777"/>
    <n v="0"/>
    <n v="0"/>
    <s v="17/02/2014"/>
    <n v="23"/>
    <n v="1000"/>
    <n v="19"/>
    <n v="711"/>
    <n v="125"/>
    <n v="115"/>
    <n v="38"/>
    <n v="1970"/>
    <n v="1.994391406906466E-2"/>
    <s v="Wines"/>
    <n v="0"/>
    <n v="4"/>
    <n v="6"/>
    <n v="9"/>
    <n v="1"/>
    <n v="3"/>
    <n v="11"/>
    <n v="0"/>
  </r>
  <r>
    <n v="193"/>
    <n v="1996"/>
    <n v="29"/>
    <x v="4"/>
    <x v="0"/>
    <x v="1"/>
    <n v="14421"/>
    <n v="0"/>
    <n v="0"/>
    <s v="17/02/2014"/>
    <n v="81"/>
    <n v="0"/>
    <n v="0"/>
    <n v="2"/>
    <n v="3"/>
    <n v="3"/>
    <n v="8"/>
    <n v="8"/>
    <n v="5.5474655016989115E-4"/>
    <s v="GoldProds"/>
    <n v="1"/>
    <n v="1"/>
    <n v="0"/>
    <n v="2"/>
    <n v="5"/>
    <n v="3"/>
    <n v="11"/>
    <n v="0"/>
  </r>
  <r>
    <n v="3515"/>
    <n v="1952"/>
    <n v="73"/>
    <x v="0"/>
    <x v="3"/>
    <x v="2"/>
    <n v="62307"/>
    <n v="0"/>
    <n v="1"/>
    <s v="17/02/2014"/>
    <n v="94"/>
    <n v="87"/>
    <n v="13"/>
    <n v="34"/>
    <n v="10"/>
    <n v="6"/>
    <n v="10"/>
    <n v="150"/>
    <n v="2.4074341566758151E-3"/>
    <s v="Wines"/>
    <n v="1"/>
    <n v="4"/>
    <n v="0"/>
    <n v="4"/>
    <n v="5"/>
    <n v="3"/>
    <n v="11"/>
    <n v="0"/>
  </r>
  <r>
    <n v="5283"/>
    <n v="1976"/>
    <n v="49"/>
    <x v="3"/>
    <x v="3"/>
    <x v="2"/>
    <n v="42473"/>
    <n v="1"/>
    <n v="1"/>
    <s v="17/02/2014"/>
    <n v="72"/>
    <n v="93"/>
    <n v="1"/>
    <n v="21"/>
    <n v="0"/>
    <n v="4"/>
    <n v="25"/>
    <n v="119"/>
    <n v="2.8017799543239236E-3"/>
    <s v="Wines"/>
    <n v="3"/>
    <n v="2"/>
    <n v="1"/>
    <n v="4"/>
    <n v="5"/>
    <n v="3"/>
    <n v="11"/>
    <n v="0"/>
  </r>
  <r>
    <n v="6312"/>
    <n v="1959"/>
    <n v="66"/>
    <x v="0"/>
    <x v="0"/>
    <x v="2"/>
    <n v="65031"/>
    <n v="0"/>
    <n v="1"/>
    <s v="17/03/2013"/>
    <n v="29"/>
    <n v="258"/>
    <n v="107"/>
    <n v="291"/>
    <n v="84"/>
    <n v="37"/>
    <n v="86"/>
    <n v="777"/>
    <n v="1.1948147806430779E-2"/>
    <s v="MeatProducts"/>
    <n v="4"/>
    <n v="10"/>
    <n v="3"/>
    <n v="13"/>
    <n v="7"/>
    <n v="3"/>
    <n v="11"/>
    <n v="0"/>
  </r>
  <r>
    <n v="1685"/>
    <n v="1967"/>
    <n v="58"/>
    <x v="3"/>
    <x v="1"/>
    <x v="2"/>
    <n v="62981"/>
    <n v="0"/>
    <n v="0"/>
    <s v="17/03/2013"/>
    <n v="21"/>
    <n v="796"/>
    <n v="14"/>
    <n v="590"/>
    <n v="38"/>
    <n v="44"/>
    <n v="0"/>
    <n v="1482"/>
    <n v="2.3530906146298089E-2"/>
    <s v="Wines"/>
    <n v="1"/>
    <n v="4"/>
    <n v="5"/>
    <n v="13"/>
    <n v="3"/>
    <n v="3"/>
    <n v="11"/>
    <n v="0"/>
  </r>
  <r>
    <n v="3834"/>
    <n v="1962"/>
    <n v="63"/>
    <x v="0"/>
    <x v="3"/>
    <x v="2"/>
    <n v="69627"/>
    <n v="0"/>
    <n v="1"/>
    <s v="17/03/2013"/>
    <n v="35"/>
    <n v="231"/>
    <n v="161"/>
    <n v="215"/>
    <n v="171"/>
    <n v="30"/>
    <n v="53"/>
    <n v="808"/>
    <n v="1.1604693581512919E-2"/>
    <s v="Wines"/>
    <n v="2"/>
    <n v="8"/>
    <n v="2"/>
    <n v="11"/>
    <n v="5"/>
    <n v="3"/>
    <n v="11"/>
    <n v="0"/>
  </r>
  <r>
    <n v="252"/>
    <n v="1963"/>
    <n v="62"/>
    <x v="3"/>
    <x v="2"/>
    <x v="2"/>
    <n v="41003"/>
    <n v="0"/>
    <n v="0"/>
    <s v="17/03/2013"/>
    <n v="11"/>
    <n v="123"/>
    <n v="133"/>
    <n v="142"/>
    <n v="71"/>
    <n v="44"/>
    <n v="88"/>
    <n v="513"/>
    <n v="1.2511279662463723E-2"/>
    <s v="MeatProducts"/>
    <n v="1"/>
    <n v="6"/>
    <n v="2"/>
    <n v="8"/>
    <n v="6"/>
    <n v="3"/>
    <n v="11"/>
    <n v="0"/>
  </r>
  <r>
    <n v="5394"/>
    <n v="1979"/>
    <n v="46"/>
    <x v="4"/>
    <x v="3"/>
    <x v="2"/>
    <n v="16014"/>
    <n v="1"/>
    <n v="1"/>
    <s v="17/03/2013"/>
    <n v="42"/>
    <n v="3"/>
    <n v="9"/>
    <n v="4"/>
    <n v="7"/>
    <n v="8"/>
    <n v="7"/>
    <n v="31"/>
    <n v="1.9358061696015986E-3"/>
    <s v="Fruits"/>
    <n v="4"/>
    <n v="1"/>
    <n v="1"/>
    <n v="4"/>
    <n v="3"/>
    <n v="3"/>
    <n v="11"/>
    <n v="0"/>
  </r>
  <r>
    <n v="3924"/>
    <n v="1965"/>
    <n v="60"/>
    <x v="3"/>
    <x v="2"/>
    <x v="2"/>
    <n v="57912"/>
    <n v="0"/>
    <n v="1"/>
    <s v="17/03/2014"/>
    <n v="34"/>
    <n v="801"/>
    <n v="0"/>
    <n v="80"/>
    <n v="0"/>
    <n v="0"/>
    <n v="35"/>
    <n v="881"/>
    <n v="1.5212736565824008E-2"/>
    <s v="Wines"/>
    <n v="5"/>
    <n v="8"/>
    <n v="3"/>
    <n v="12"/>
    <n v="5"/>
    <n v="3"/>
    <n v="11"/>
    <n v="0"/>
  </r>
  <r>
    <n v="2106"/>
    <n v="1974"/>
    <n v="51"/>
    <x v="2"/>
    <x v="0"/>
    <x v="2"/>
    <n v="20130"/>
    <n v="0"/>
    <n v="0"/>
    <s v="17/03/2014"/>
    <n v="99"/>
    <n v="0"/>
    <n v="6"/>
    <n v="3"/>
    <n v="7"/>
    <n v="6"/>
    <n v="12"/>
    <n v="22"/>
    <n v="1.092896174863388E-3"/>
    <s v="GoldProds"/>
    <n v="1"/>
    <n v="1"/>
    <n v="0"/>
    <n v="3"/>
    <n v="8"/>
    <n v="3"/>
    <n v="11"/>
    <n v="0"/>
  </r>
  <r>
    <n v="6036"/>
    <n v="1959"/>
    <n v="66"/>
    <x v="1"/>
    <x v="1"/>
    <x v="2"/>
    <n v="89120"/>
    <n v="0"/>
    <n v="0"/>
    <s v="17/03/2014"/>
    <n v="78"/>
    <n v="1168"/>
    <n v="92"/>
    <n v="408"/>
    <n v="72"/>
    <n v="129"/>
    <n v="55"/>
    <n v="1869"/>
    <n v="2.0971723518850988E-2"/>
    <s v="Wines"/>
    <n v="1"/>
    <n v="5"/>
    <n v="6"/>
    <n v="7"/>
    <n v="1"/>
    <n v="3"/>
    <n v="11"/>
    <n v="0"/>
  </r>
  <r>
    <n v="5794"/>
    <n v="1974"/>
    <n v="51"/>
    <x v="3"/>
    <x v="0"/>
    <x v="2"/>
    <n v="46374"/>
    <n v="0"/>
    <n v="1"/>
    <s v="17/03/2014"/>
    <n v="1"/>
    <n v="408"/>
    <n v="0"/>
    <n v="21"/>
    <n v="0"/>
    <n v="0"/>
    <n v="17"/>
    <n v="429"/>
    <n v="9.250873334195886E-3"/>
    <s v="Wines"/>
    <n v="3"/>
    <n v="7"/>
    <n v="1"/>
    <n v="7"/>
    <n v="8"/>
    <n v="3"/>
    <n v="11"/>
    <n v="1"/>
  </r>
  <r>
    <n v="3535"/>
    <n v="1965"/>
    <n v="60"/>
    <x v="0"/>
    <x v="3"/>
    <x v="2"/>
    <n v="66294"/>
    <n v="0"/>
    <n v="0"/>
    <s v="17/03/2014"/>
    <n v="68"/>
    <n v="251"/>
    <n v="108"/>
    <n v="334"/>
    <n v="65"/>
    <n v="92"/>
    <n v="117"/>
    <n v="850"/>
    <n v="1.282167315292485E-2"/>
    <s v="MeatProducts"/>
    <n v="1"/>
    <n v="4"/>
    <n v="3"/>
    <n v="5"/>
    <n v="2"/>
    <n v="3"/>
    <n v="11"/>
    <n v="0"/>
  </r>
  <r>
    <n v="7348"/>
    <n v="1958"/>
    <n v="67"/>
    <x v="3"/>
    <x v="3"/>
    <x v="2"/>
    <n v="71691"/>
    <n v="0"/>
    <n v="0"/>
    <s v="17/03/2014"/>
    <n v="0"/>
    <n v="336"/>
    <n v="130"/>
    <n v="411"/>
    <n v="240"/>
    <n v="32"/>
    <n v="43"/>
    <n v="1149"/>
    <n v="1.6027116374440306E-2"/>
    <s v="MeatProducts"/>
    <n v="1"/>
    <n v="4"/>
    <n v="7"/>
    <n v="5"/>
    <n v="2"/>
    <n v="3"/>
    <n v="11"/>
    <n v="1"/>
  </r>
  <r>
    <n v="3363"/>
    <n v="1974"/>
    <n v="51"/>
    <x v="2"/>
    <x v="0"/>
    <x v="2"/>
    <n v="20130"/>
    <n v="0"/>
    <n v="0"/>
    <s v="17/03/2014"/>
    <n v="99"/>
    <n v="0"/>
    <n v="6"/>
    <n v="3"/>
    <n v="7"/>
    <n v="6"/>
    <n v="12"/>
    <n v="22"/>
    <n v="1.092896174863388E-3"/>
    <s v="GoldProds"/>
    <n v="1"/>
    <n v="1"/>
    <n v="0"/>
    <n v="3"/>
    <n v="8"/>
    <n v="3"/>
    <n v="11"/>
    <n v="0"/>
  </r>
  <r>
    <n v="4483"/>
    <n v="1993"/>
    <n v="32"/>
    <x v="0"/>
    <x v="3"/>
    <x v="2"/>
    <n v="72354"/>
    <n v="0"/>
    <n v="0"/>
    <s v="17/04/2013"/>
    <n v="67"/>
    <n v="315"/>
    <n v="26"/>
    <n v="473"/>
    <n v="220"/>
    <n v="12"/>
    <n v="182"/>
    <n v="1046"/>
    <n v="1.4456699007656799E-2"/>
    <s v="MeatProducts"/>
    <n v="1"/>
    <n v="2"/>
    <n v="10"/>
    <n v="6"/>
    <n v="1"/>
    <n v="3"/>
    <n v="11"/>
    <n v="0"/>
  </r>
  <r>
    <n v="4547"/>
    <n v="1960"/>
    <n v="65"/>
    <x v="0"/>
    <x v="1"/>
    <x v="2"/>
    <n v="13672"/>
    <n v="1"/>
    <n v="1"/>
    <s v="17/04/2013"/>
    <n v="86"/>
    <n v="6"/>
    <n v="2"/>
    <n v="9"/>
    <n v="2"/>
    <n v="1"/>
    <n v="5"/>
    <n v="20"/>
    <n v="1.4628437682855471E-3"/>
    <s v="MeatProducts"/>
    <n v="2"/>
    <n v="1"/>
    <n v="0"/>
    <n v="3"/>
    <n v="8"/>
    <n v="3"/>
    <n v="11"/>
    <n v="0"/>
  </r>
  <r>
    <n v="8962"/>
    <n v="1975"/>
    <n v="50"/>
    <x v="1"/>
    <x v="0"/>
    <x v="2"/>
    <n v="44319"/>
    <n v="1"/>
    <n v="1"/>
    <s v="17/04/2014"/>
    <n v="18"/>
    <n v="26"/>
    <n v="0"/>
    <n v="8"/>
    <n v="0"/>
    <n v="0"/>
    <n v="3"/>
    <n v="34"/>
    <n v="7.6716532412734941E-4"/>
    <s v="Wines"/>
    <n v="2"/>
    <n v="2"/>
    <n v="0"/>
    <n v="3"/>
    <n v="5"/>
    <n v="3"/>
    <n v="11"/>
    <n v="0"/>
  </r>
  <r>
    <n v="4174"/>
    <n v="1956"/>
    <n v="69"/>
    <x v="1"/>
    <x v="1"/>
    <x v="2"/>
    <n v="55249"/>
    <n v="0"/>
    <n v="1"/>
    <s v="17/04/2014"/>
    <n v="81"/>
    <n v="97"/>
    <n v="1"/>
    <n v="19"/>
    <n v="2"/>
    <n v="0"/>
    <n v="11"/>
    <n v="119"/>
    <n v="2.1538851381925463E-3"/>
    <s v="Wines"/>
    <n v="1"/>
    <n v="2"/>
    <n v="1"/>
    <n v="4"/>
    <n v="3"/>
    <n v="3"/>
    <n v="11"/>
    <n v="0"/>
  </r>
  <r>
    <n v="9370"/>
    <n v="1945"/>
    <n v="80"/>
    <x v="3"/>
    <x v="0"/>
    <x v="2"/>
    <n v="65846"/>
    <n v="0"/>
    <n v="0"/>
    <s v="17/05/2013"/>
    <n v="68"/>
    <n v="562"/>
    <n v="81"/>
    <n v="276"/>
    <n v="80"/>
    <n v="40"/>
    <n v="81"/>
    <n v="1039"/>
    <n v="1.5779242474865597E-2"/>
    <s v="Wines"/>
    <n v="1"/>
    <n v="6"/>
    <n v="3"/>
    <n v="6"/>
    <n v="4"/>
    <n v="3"/>
    <n v="11"/>
    <n v="0"/>
  </r>
  <r>
    <n v="5602"/>
    <n v="1989"/>
    <n v="36"/>
    <x v="3"/>
    <x v="1"/>
    <x v="2"/>
    <n v="66973"/>
    <n v="0"/>
    <n v="0"/>
    <s v="17/05/2013"/>
    <n v="98"/>
    <n v="466"/>
    <n v="22"/>
    <n v="432"/>
    <n v="147"/>
    <n v="113"/>
    <n v="102"/>
    <n v="1180"/>
    <n v="1.7619040508861782E-2"/>
    <s v="Wines"/>
    <n v="1"/>
    <n v="8"/>
    <n v="7"/>
    <n v="12"/>
    <n v="3"/>
    <n v="3"/>
    <n v="11"/>
    <n v="0"/>
  </r>
  <r>
    <n v="5125"/>
    <n v="1960"/>
    <n v="65"/>
    <x v="0"/>
    <x v="0"/>
    <x v="2"/>
    <n v="79530"/>
    <n v="0"/>
    <n v="0"/>
    <s v="17/05/2013"/>
    <n v="64"/>
    <n v="333"/>
    <n v="0"/>
    <n v="815"/>
    <n v="129"/>
    <n v="42"/>
    <n v="29"/>
    <n v="1319"/>
    <n v="1.6584936501948949E-2"/>
    <s v="MeatProducts"/>
    <n v="1"/>
    <n v="4"/>
    <n v="10"/>
    <n v="11"/>
    <n v="2"/>
    <n v="3"/>
    <n v="11"/>
    <n v="0"/>
  </r>
  <r>
    <n v="6374"/>
    <n v="1954"/>
    <n v="71"/>
    <x v="3"/>
    <x v="0"/>
    <x v="2"/>
    <n v="36930"/>
    <n v="0"/>
    <n v="1"/>
    <s v="17/05/2013"/>
    <n v="50"/>
    <n v="223"/>
    <n v="2"/>
    <n v="31"/>
    <n v="0"/>
    <n v="2"/>
    <n v="39"/>
    <n v="258"/>
    <n v="6.9861900893582454E-3"/>
    <s v="Wines"/>
    <n v="5"/>
    <n v="5"/>
    <n v="2"/>
    <n v="4"/>
    <n v="8"/>
    <n v="3"/>
    <n v="11"/>
    <n v="0"/>
  </r>
  <r>
    <n v="675"/>
    <n v="1973"/>
    <n v="52"/>
    <x v="1"/>
    <x v="2"/>
    <x v="2"/>
    <n v="52034"/>
    <n v="1"/>
    <n v="1"/>
    <s v="17/05/2013"/>
    <n v="67"/>
    <n v="146"/>
    <n v="0"/>
    <n v="93"/>
    <n v="7"/>
    <n v="13"/>
    <n v="73"/>
    <n v="259"/>
    <n v="4.977514701925664E-3"/>
    <s v="Wines"/>
    <n v="5"/>
    <n v="4"/>
    <n v="2"/>
    <n v="5"/>
    <n v="7"/>
    <n v="3"/>
    <n v="11"/>
    <n v="0"/>
  </r>
  <r>
    <n v="10669"/>
    <n v="1981"/>
    <n v="44"/>
    <x v="0"/>
    <x v="0"/>
    <x v="2"/>
    <n v="54386"/>
    <n v="0"/>
    <n v="1"/>
    <s v="17/05/2013"/>
    <n v="8"/>
    <n v="277"/>
    <n v="21"/>
    <n v="64"/>
    <n v="62"/>
    <n v="21"/>
    <n v="25"/>
    <n v="445"/>
    <n v="8.1822527856433638E-3"/>
    <s v="Wines"/>
    <n v="2"/>
    <n v="3"/>
    <n v="2"/>
    <n v="10"/>
    <n v="3"/>
    <n v="3"/>
    <n v="11"/>
    <n v="0"/>
  </r>
  <r>
    <n v="11004"/>
    <n v="1893"/>
    <n v="132"/>
    <x v="2"/>
    <x v="3"/>
    <x v="2"/>
    <n v="60182"/>
    <n v="0"/>
    <n v="1"/>
    <s v="17/05/2014"/>
    <n v="23"/>
    <n v="8"/>
    <n v="0"/>
    <n v="5"/>
    <n v="7"/>
    <n v="0"/>
    <n v="2"/>
    <n v="20"/>
    <n v="3.3232527998404838E-4"/>
    <s v="Wines"/>
    <n v="1"/>
    <n v="1"/>
    <n v="0"/>
    <n v="2"/>
    <n v="4"/>
    <n v="3"/>
    <n v="11"/>
    <n v="0"/>
  </r>
  <r>
    <n v="254"/>
    <n v="1955"/>
    <n v="70"/>
    <x v="0"/>
    <x v="1"/>
    <x v="2"/>
    <n v="53863"/>
    <n v="0"/>
    <n v="1"/>
    <s v="17/05/2014"/>
    <n v="4"/>
    <n v="399"/>
    <n v="4"/>
    <n v="30"/>
    <n v="6"/>
    <n v="4"/>
    <n v="30"/>
    <n v="443"/>
    <n v="8.2245697417522232E-3"/>
    <s v="Wines"/>
    <n v="3"/>
    <n v="7"/>
    <n v="1"/>
    <n v="7"/>
    <n v="7"/>
    <n v="3"/>
    <n v="11"/>
    <n v="0"/>
  </r>
  <r>
    <n v="8557"/>
    <n v="1982"/>
    <n v="43"/>
    <x v="0"/>
    <x v="3"/>
    <x v="2"/>
    <s v="NILL"/>
    <n v="1"/>
    <n v="0"/>
    <s v="17/06/2013"/>
    <n v="57"/>
    <n v="11"/>
    <n v="3"/>
    <n v="22"/>
    <n v="2"/>
    <n v="2"/>
    <n v="6"/>
    <n v="40"/>
    <e v="#VALUE!"/>
    <s v="MeatProducts"/>
    <n v="2"/>
    <n v="2"/>
    <n v="0"/>
    <n v="3"/>
    <n v="6"/>
    <n v="3"/>
    <n v="11"/>
    <n v="0"/>
  </r>
  <r>
    <n v="8724"/>
    <n v="1982"/>
    <n v="43"/>
    <x v="0"/>
    <x v="3"/>
    <x v="2"/>
    <n v="28567"/>
    <n v="1"/>
    <n v="0"/>
    <s v="17/06/2013"/>
    <n v="57"/>
    <n v="11"/>
    <n v="3"/>
    <n v="22"/>
    <n v="2"/>
    <n v="2"/>
    <n v="6"/>
    <n v="40"/>
    <n v="1.4002170336402141E-3"/>
    <s v="MeatProducts"/>
    <n v="2"/>
    <n v="2"/>
    <n v="0"/>
    <n v="3"/>
    <n v="6"/>
    <n v="3"/>
    <n v="11"/>
    <n v="0"/>
  </r>
  <r>
    <n v="5209"/>
    <n v="1954"/>
    <n v="71"/>
    <x v="0"/>
    <x v="2"/>
    <x v="2"/>
    <n v="50002"/>
    <n v="0"/>
    <n v="1"/>
    <s v="17/06/2013"/>
    <n v="21"/>
    <n v="443"/>
    <n v="5"/>
    <n v="71"/>
    <n v="21"/>
    <n v="16"/>
    <n v="82"/>
    <n v="556"/>
    <n v="1.1119555217791288E-2"/>
    <s v="Wines"/>
    <n v="2"/>
    <n v="8"/>
    <n v="2"/>
    <n v="7"/>
    <n v="7"/>
    <n v="3"/>
    <n v="11"/>
    <n v="0"/>
  </r>
  <r>
    <n v="1518"/>
    <n v="1965"/>
    <n v="60"/>
    <x v="1"/>
    <x v="0"/>
    <x v="2"/>
    <n v="62694"/>
    <n v="1"/>
    <n v="1"/>
    <s v="17/06/2013"/>
    <n v="29"/>
    <n v="379"/>
    <n v="6"/>
    <n v="157"/>
    <n v="25"/>
    <n v="91"/>
    <n v="91"/>
    <n v="658"/>
    <n v="1.0495422209461831E-2"/>
    <s v="Wines"/>
    <n v="5"/>
    <n v="9"/>
    <n v="3"/>
    <n v="7"/>
    <n v="7"/>
    <n v="3"/>
    <n v="11"/>
    <n v="0"/>
  </r>
  <r>
    <n v="4200"/>
    <n v="1970"/>
    <n v="55"/>
    <x v="1"/>
    <x v="0"/>
    <x v="2"/>
    <n v="44159"/>
    <n v="1"/>
    <n v="0"/>
    <s v="17/06/2014"/>
    <n v="85"/>
    <n v="167"/>
    <n v="2"/>
    <n v="62"/>
    <n v="24"/>
    <n v="13"/>
    <n v="7"/>
    <n v="268"/>
    <n v="6.0689780112774296E-3"/>
    <s v="Wines"/>
    <n v="4"/>
    <n v="4"/>
    <n v="1"/>
    <n v="6"/>
    <n v="5"/>
    <n v="3"/>
    <n v="11"/>
    <n v="0"/>
  </r>
  <r>
    <n v="477"/>
    <n v="1986"/>
    <n v="39"/>
    <x v="0"/>
    <x v="0"/>
    <x v="2"/>
    <n v="83512"/>
    <n v="0"/>
    <n v="0"/>
    <s v="17/06/2014"/>
    <n v="31"/>
    <n v="1060"/>
    <n v="61"/>
    <n v="835"/>
    <n v="80"/>
    <n v="20"/>
    <n v="101"/>
    <n v="2056"/>
    <n v="2.4619216400038318E-2"/>
    <s v="Wines"/>
    <n v="1"/>
    <n v="4"/>
    <n v="7"/>
    <n v="10"/>
    <n v="1"/>
    <n v="3"/>
    <n v="11"/>
    <n v="1"/>
  </r>
  <r>
    <n v="6355"/>
    <n v="1978"/>
    <n v="47"/>
    <x v="0"/>
    <x v="0"/>
    <x v="2"/>
    <n v="44359"/>
    <n v="1"/>
    <n v="1"/>
    <s v="17/06/2014"/>
    <n v="19"/>
    <n v="20"/>
    <n v="0"/>
    <n v="14"/>
    <n v="7"/>
    <n v="3"/>
    <n v="1"/>
    <n v="44"/>
    <n v="9.9190694109425361E-4"/>
    <s v="Wines"/>
    <n v="3"/>
    <n v="2"/>
    <n v="0"/>
    <n v="4"/>
    <n v="3"/>
    <n v="3"/>
    <n v="11"/>
    <n v="0"/>
  </r>
  <r>
    <n v="1030"/>
    <n v="1965"/>
    <n v="60"/>
    <x v="3"/>
    <x v="3"/>
    <x v="2"/>
    <n v="40637"/>
    <n v="1"/>
    <n v="1"/>
    <s v="17/07/2013"/>
    <n v="72"/>
    <n v="22"/>
    <n v="0"/>
    <n v="13"/>
    <n v="0"/>
    <n v="0"/>
    <n v="3"/>
    <n v="35"/>
    <n v="8.6128405148017811E-4"/>
    <s v="Wines"/>
    <n v="2"/>
    <n v="1"/>
    <n v="0"/>
    <n v="3"/>
    <n v="7"/>
    <n v="3"/>
    <n v="11"/>
    <n v="0"/>
  </r>
  <r>
    <n v="232"/>
    <n v="1965"/>
    <n v="60"/>
    <x v="0"/>
    <x v="3"/>
    <x v="2"/>
    <n v="61559"/>
    <n v="0"/>
    <n v="1"/>
    <s v="17/07/2013"/>
    <n v="8"/>
    <n v="279"/>
    <n v="83"/>
    <n v="88"/>
    <n v="32"/>
    <n v="14"/>
    <n v="34"/>
    <n v="496"/>
    <n v="8.0573108724963042E-3"/>
    <s v="Wines"/>
    <n v="1"/>
    <n v="4"/>
    <n v="2"/>
    <n v="10"/>
    <n v="3"/>
    <n v="3"/>
    <n v="11"/>
    <n v="0"/>
  </r>
  <r>
    <n v="6439"/>
    <n v="1958"/>
    <n v="67"/>
    <x v="0"/>
    <x v="0"/>
    <x v="2"/>
    <n v="61074"/>
    <n v="0"/>
    <n v="1"/>
    <s v="17/08/2012"/>
    <n v="37"/>
    <n v="789"/>
    <n v="0"/>
    <n v="133"/>
    <n v="0"/>
    <n v="28"/>
    <n v="152"/>
    <n v="950"/>
    <n v="1.5554900612371877E-2"/>
    <s v="Wines"/>
    <n v="7"/>
    <n v="11"/>
    <n v="5"/>
    <n v="8"/>
    <n v="7"/>
    <n v="3"/>
    <n v="11"/>
    <n v="0"/>
  </r>
  <r>
    <n v="3537"/>
    <n v="1981"/>
    <n v="44"/>
    <x v="0"/>
    <x v="1"/>
    <x v="2"/>
    <n v="31089"/>
    <n v="1"/>
    <n v="0"/>
    <s v="17/08/2012"/>
    <n v="57"/>
    <n v="31"/>
    <n v="3"/>
    <n v="31"/>
    <n v="2"/>
    <n v="8"/>
    <n v="4"/>
    <n v="75"/>
    <n v="2.4124288333494163E-3"/>
    <s v="Wines"/>
    <n v="3"/>
    <n v="3"/>
    <n v="0"/>
    <n v="4"/>
    <n v="8"/>
    <n v="3"/>
    <n v="11"/>
    <n v="0"/>
  </r>
  <r>
    <n v="10862"/>
    <n v="1960"/>
    <n v="65"/>
    <x v="1"/>
    <x v="0"/>
    <x v="2"/>
    <n v="30522"/>
    <n v="0"/>
    <n v="1"/>
    <s v="17/08/2012"/>
    <n v="6"/>
    <n v="179"/>
    <n v="8"/>
    <n v="83"/>
    <n v="19"/>
    <n v="11"/>
    <n v="26"/>
    <n v="300"/>
    <n v="9.8289758207194804E-3"/>
    <s v="Wines"/>
    <n v="5"/>
    <n v="1"/>
    <n v="2"/>
    <n v="9"/>
    <n v="2"/>
    <n v="3"/>
    <n v="11"/>
    <n v="0"/>
  </r>
  <r>
    <n v="2134"/>
    <n v="1952"/>
    <n v="73"/>
    <x v="0"/>
    <x v="3"/>
    <x v="2"/>
    <n v="53700"/>
    <n v="0"/>
    <n v="1"/>
    <s v="17/08/2012"/>
    <n v="94"/>
    <n v="263"/>
    <n v="5"/>
    <n v="233"/>
    <n v="69"/>
    <n v="41"/>
    <n v="83"/>
    <n v="611"/>
    <n v="1.13780260707635E-2"/>
    <s v="Wines"/>
    <n v="4"/>
    <n v="5"/>
    <n v="5"/>
    <n v="8"/>
    <n v="5"/>
    <n v="3"/>
    <n v="11"/>
    <n v="0"/>
  </r>
  <r>
    <n v="3340"/>
    <n v="1977"/>
    <n v="48"/>
    <x v="0"/>
    <x v="0"/>
    <x v="2"/>
    <n v="42014"/>
    <n v="1"/>
    <n v="0"/>
    <s v="17/08/2012"/>
    <n v="56"/>
    <n v="244"/>
    <n v="15"/>
    <n v="108"/>
    <n v="4"/>
    <n v="15"/>
    <n v="50"/>
    <n v="386"/>
    <n v="9.1874137192364449E-3"/>
    <s v="Wines"/>
    <n v="6"/>
    <n v="7"/>
    <n v="1"/>
    <n v="6"/>
    <n v="8"/>
    <n v="3"/>
    <n v="11"/>
    <n v="1"/>
  </r>
  <r>
    <n v="8685"/>
    <n v="1977"/>
    <n v="48"/>
    <x v="0"/>
    <x v="0"/>
    <x v="2"/>
    <n v="42014"/>
    <n v="1"/>
    <n v="0"/>
    <s v="17/08/2012"/>
    <n v="56"/>
    <n v="244"/>
    <n v="15"/>
    <n v="108"/>
    <n v="4"/>
    <n v="15"/>
    <n v="50"/>
    <n v="386"/>
    <n v="9.1874137192364449E-3"/>
    <s v="Wines"/>
    <n v="6"/>
    <n v="7"/>
    <n v="1"/>
    <n v="6"/>
    <n v="8"/>
    <n v="3"/>
    <n v="11"/>
    <n v="1"/>
  </r>
  <r>
    <n v="3507"/>
    <n v="1970"/>
    <n v="55"/>
    <x v="0"/>
    <x v="3"/>
    <x v="2"/>
    <n v="76467"/>
    <n v="1"/>
    <n v="0"/>
    <s v="17/08/2012"/>
    <n v="44"/>
    <n v="676"/>
    <n v="161"/>
    <n v="426"/>
    <n v="210"/>
    <n v="44"/>
    <n v="58"/>
    <n v="1517"/>
    <n v="1.9838623196934625E-2"/>
    <s v="Wines"/>
    <n v="2"/>
    <n v="2"/>
    <n v="5"/>
    <n v="5"/>
    <n v="6"/>
    <n v="3"/>
    <n v="11"/>
    <n v="1"/>
  </r>
  <r>
    <n v="8080"/>
    <n v="1986"/>
    <n v="39"/>
    <x v="0"/>
    <x v="3"/>
    <x v="2"/>
    <n v="26816"/>
    <n v="0"/>
    <n v="0"/>
    <s v="17/08/2012"/>
    <n v="50"/>
    <n v="5"/>
    <n v="1"/>
    <n v="6"/>
    <n v="3"/>
    <n v="4"/>
    <n v="3"/>
    <n v="19"/>
    <n v="7.0853221957040569E-4"/>
    <s v="MeatProducts"/>
    <n v="1"/>
    <n v="0"/>
    <n v="0"/>
    <n v="3"/>
    <n v="4"/>
    <n v="3"/>
    <n v="11"/>
    <n v="0"/>
  </r>
  <r>
    <n v="9523"/>
    <n v="1982"/>
    <n v="43"/>
    <x v="0"/>
    <x v="1"/>
    <x v="2"/>
    <n v="40479"/>
    <n v="1"/>
    <n v="0"/>
    <s v="17/08/2013"/>
    <n v="95"/>
    <n v="5"/>
    <n v="0"/>
    <n v="8"/>
    <n v="2"/>
    <n v="0"/>
    <n v="0"/>
    <n v="15"/>
    <n v="3.7056251389609425E-4"/>
    <s v="MeatProducts"/>
    <n v="1"/>
    <n v="0"/>
    <n v="0"/>
    <n v="3"/>
    <n v="4"/>
    <n v="3"/>
    <n v="11"/>
    <n v="0"/>
  </r>
  <r>
    <n v="8414"/>
    <n v="1962"/>
    <n v="63"/>
    <x v="3"/>
    <x v="3"/>
    <x v="2"/>
    <n v="33419"/>
    <n v="0"/>
    <n v="1"/>
    <s v="17/08/2013"/>
    <n v="76"/>
    <n v="56"/>
    <n v="0"/>
    <n v="12"/>
    <n v="0"/>
    <n v="0"/>
    <n v="18"/>
    <n v="68"/>
    <n v="2.0347706394565966E-3"/>
    <s v="Wines"/>
    <n v="2"/>
    <n v="2"/>
    <n v="0"/>
    <n v="4"/>
    <n v="7"/>
    <n v="3"/>
    <n v="11"/>
    <n v="0"/>
  </r>
  <r>
    <n v="2995"/>
    <n v="1957"/>
    <n v="68"/>
    <x v="1"/>
    <x v="1"/>
    <x v="2"/>
    <n v="66636"/>
    <n v="0"/>
    <n v="0"/>
    <s v="17/08/2013"/>
    <n v="64"/>
    <n v="291"/>
    <n v="10"/>
    <n v="689"/>
    <n v="84"/>
    <n v="10"/>
    <n v="0"/>
    <n v="1084"/>
    <n v="1.6267483042199413E-2"/>
    <s v="MeatProducts"/>
    <n v="1"/>
    <n v="3"/>
    <n v="4"/>
    <n v="9"/>
    <n v="1"/>
    <n v="3"/>
    <n v="11"/>
    <n v="0"/>
  </r>
  <r>
    <n v="9242"/>
    <n v="1990"/>
    <n v="35"/>
    <x v="0"/>
    <x v="3"/>
    <x v="2"/>
    <n v="64509"/>
    <n v="0"/>
    <n v="0"/>
    <s v="17/08/2013"/>
    <n v="19"/>
    <n v="836"/>
    <n v="185"/>
    <n v="575"/>
    <n v="24"/>
    <n v="25"/>
    <n v="77"/>
    <n v="1645"/>
    <n v="2.5500317785115256E-2"/>
    <s v="Wines"/>
    <n v="1"/>
    <n v="6"/>
    <n v="3"/>
    <n v="9"/>
    <n v="4"/>
    <n v="3"/>
    <n v="11"/>
    <n v="1"/>
  </r>
  <r>
    <n v="1241"/>
    <n v="1984"/>
    <n v="41"/>
    <x v="2"/>
    <x v="0"/>
    <x v="2"/>
    <n v="14796"/>
    <n v="1"/>
    <n v="0"/>
    <s v="17/09/2012"/>
    <n v="1"/>
    <n v="13"/>
    <n v="3"/>
    <n v="8"/>
    <n v="7"/>
    <n v="4"/>
    <n v="16"/>
    <n v="35"/>
    <n v="2.3655041903217085E-3"/>
    <s v="GoldProds"/>
    <n v="2"/>
    <n v="1"/>
    <n v="0"/>
    <n v="3"/>
    <n v="9"/>
    <n v="3"/>
    <n v="11"/>
    <n v="1"/>
  </r>
  <r>
    <n v="3104"/>
    <n v="1961"/>
    <n v="64"/>
    <x v="0"/>
    <x v="3"/>
    <x v="2"/>
    <n v="82332"/>
    <n v="0"/>
    <n v="0"/>
    <s v="17/09/2012"/>
    <n v="89"/>
    <n v="830"/>
    <n v="59"/>
    <n v="968"/>
    <n v="51"/>
    <n v="79"/>
    <n v="19"/>
    <n v="1987"/>
    <n v="2.4133994072778508E-2"/>
    <s v="MeatProducts"/>
    <n v="1"/>
    <n v="5"/>
    <n v="3"/>
    <n v="12"/>
    <n v="2"/>
    <n v="3"/>
    <n v="11"/>
    <n v="1"/>
  </r>
  <r>
    <n v="7233"/>
    <n v="1972"/>
    <n v="53"/>
    <x v="0"/>
    <x v="0"/>
    <x v="2"/>
    <n v="69209"/>
    <n v="0"/>
    <n v="0"/>
    <s v="17/09/2012"/>
    <n v="4"/>
    <n v="496"/>
    <n v="32"/>
    <n v="849"/>
    <n v="229"/>
    <n v="48"/>
    <n v="128"/>
    <n v="1654"/>
    <n v="2.3898625901255618E-2"/>
    <s v="MeatProducts"/>
    <n v="2"/>
    <n v="5"/>
    <n v="3"/>
    <n v="6"/>
    <n v="4"/>
    <n v="3"/>
    <n v="11"/>
    <n v="0"/>
  </r>
  <r>
    <n v="7972"/>
    <n v="1955"/>
    <n v="70"/>
    <x v="0"/>
    <x v="3"/>
    <x v="2"/>
    <n v="72906"/>
    <n v="0"/>
    <n v="0"/>
    <s v="17/09/2013"/>
    <n v="79"/>
    <n v="400"/>
    <n v="32"/>
    <n v="519"/>
    <n v="71"/>
    <n v="75"/>
    <n v="54"/>
    <n v="1097"/>
    <n v="1.5046772556442543E-2"/>
    <s v="MeatProducts"/>
    <n v="1"/>
    <n v="3"/>
    <n v="4"/>
    <n v="9"/>
    <n v="1"/>
    <n v="3"/>
    <n v="11"/>
    <n v="0"/>
  </r>
  <r>
    <n v="9977"/>
    <n v="1973"/>
    <n v="52"/>
    <x v="0"/>
    <x v="2"/>
    <x v="2"/>
    <n v="78901"/>
    <n v="0"/>
    <n v="1"/>
    <s v="17/09/2013"/>
    <n v="99"/>
    <n v="321"/>
    <n v="11"/>
    <n v="309"/>
    <n v="33"/>
    <n v="26"/>
    <n v="34"/>
    <n v="700"/>
    <n v="8.8718774160023318E-3"/>
    <s v="Wines"/>
    <n v="3"/>
    <n v="9"/>
    <n v="3"/>
    <n v="5"/>
    <n v="4"/>
    <n v="3"/>
    <n v="11"/>
    <n v="0"/>
  </r>
  <r>
    <n v="4789"/>
    <n v="1953"/>
    <n v="72"/>
    <x v="0"/>
    <x v="1"/>
    <x v="2"/>
    <n v="80812"/>
    <n v="0"/>
    <n v="0"/>
    <s v="17/09/2013"/>
    <n v="95"/>
    <n v="769"/>
    <n v="22"/>
    <n v="500"/>
    <n v="210"/>
    <n v="143"/>
    <n v="33"/>
    <n v="1644"/>
    <n v="2.034351333960303E-2"/>
    <s v="Wines"/>
    <n v="1"/>
    <n v="4"/>
    <n v="8"/>
    <n v="5"/>
    <n v="2"/>
    <n v="3"/>
    <n v="11"/>
    <n v="0"/>
  </r>
  <r>
    <n v="11039"/>
    <n v="1975"/>
    <n v="50"/>
    <x v="0"/>
    <x v="0"/>
    <x v="2"/>
    <n v="51948"/>
    <n v="0"/>
    <n v="1"/>
    <s v="17/09/2013"/>
    <n v="51"/>
    <n v="82"/>
    <n v="33"/>
    <n v="54"/>
    <n v="71"/>
    <n v="30"/>
    <n v="41"/>
    <n v="270"/>
    <n v="5.1975051975051978E-3"/>
    <s v="Wines"/>
    <n v="2"/>
    <n v="5"/>
    <n v="2"/>
    <n v="4"/>
    <n v="5"/>
    <n v="3"/>
    <n v="11"/>
    <n v="0"/>
  </r>
  <r>
    <n v="6870"/>
    <n v="1959"/>
    <n v="66"/>
    <x v="3"/>
    <x v="2"/>
    <x v="2"/>
    <n v="68805"/>
    <n v="0"/>
    <n v="1"/>
    <s v="17/09/2013"/>
    <n v="73"/>
    <n v="182"/>
    <n v="2"/>
    <n v="49"/>
    <n v="17"/>
    <n v="13"/>
    <n v="20"/>
    <n v="263"/>
    <n v="3.8223966281520239E-3"/>
    <s v="Wines"/>
    <n v="1"/>
    <n v="3"/>
    <n v="1"/>
    <n v="7"/>
    <n v="2"/>
    <n v="3"/>
    <n v="11"/>
    <n v="0"/>
  </r>
  <r>
    <n v="9973"/>
    <n v="1963"/>
    <n v="62"/>
    <x v="0"/>
    <x v="0"/>
    <x v="2"/>
    <n v="50437"/>
    <n v="0"/>
    <n v="2"/>
    <s v="17/10/2012"/>
    <n v="28"/>
    <n v="370"/>
    <n v="9"/>
    <n v="92"/>
    <n v="6"/>
    <n v="9"/>
    <n v="4"/>
    <n v="486"/>
    <n v="9.6357832543569211E-3"/>
    <s v="Wines"/>
    <n v="3"/>
    <n v="7"/>
    <n v="1"/>
    <n v="8"/>
    <n v="7"/>
    <n v="3"/>
    <n v="11"/>
    <n v="0"/>
  </r>
  <r>
    <n v="2447"/>
    <n v="1979"/>
    <n v="46"/>
    <x v="0"/>
    <x v="1"/>
    <x v="2"/>
    <n v="30545"/>
    <n v="1"/>
    <n v="0"/>
    <s v="17/10/2012"/>
    <n v="71"/>
    <n v="4"/>
    <n v="12"/>
    <n v="15"/>
    <n v="19"/>
    <n v="7"/>
    <n v="12"/>
    <n v="57"/>
    <n v="1.8660991979047308E-3"/>
    <s v="FishProducts"/>
    <n v="2"/>
    <n v="2"/>
    <n v="0"/>
    <n v="3"/>
    <n v="7"/>
    <n v="3"/>
    <n v="11"/>
    <n v="0"/>
  </r>
  <r>
    <n v="9970"/>
    <n v="1977"/>
    <n v="48"/>
    <x v="0"/>
    <x v="1"/>
    <x v="2"/>
    <n v="55375"/>
    <n v="0"/>
    <n v="1"/>
    <s v="17/10/2013"/>
    <n v="3"/>
    <n v="42"/>
    <n v="11"/>
    <n v="57"/>
    <n v="10"/>
    <n v="28"/>
    <n v="14"/>
    <n v="148"/>
    <n v="2.672686230248307E-3"/>
    <s v="MeatProducts"/>
    <n v="1"/>
    <n v="1"/>
    <n v="1"/>
    <n v="6"/>
    <n v="2"/>
    <n v="3"/>
    <n v="11"/>
    <n v="0"/>
  </r>
  <r>
    <n v="6471"/>
    <n v="1971"/>
    <n v="54"/>
    <x v="1"/>
    <x v="3"/>
    <x v="2"/>
    <n v="36230"/>
    <n v="1"/>
    <n v="0"/>
    <s v="17/10/2013"/>
    <n v="17"/>
    <n v="14"/>
    <n v="2"/>
    <n v="30"/>
    <n v="8"/>
    <n v="2"/>
    <n v="3"/>
    <n v="56"/>
    <n v="1.5456803753795198E-3"/>
    <s v="MeatProducts"/>
    <n v="1"/>
    <n v="2"/>
    <n v="0"/>
    <n v="4"/>
    <n v="5"/>
    <n v="3"/>
    <n v="11"/>
    <n v="0"/>
  </r>
  <r>
    <n v="6248"/>
    <n v="1947"/>
    <n v="78"/>
    <x v="1"/>
    <x v="3"/>
    <x v="2"/>
    <n v="91712"/>
    <n v="0"/>
    <n v="0"/>
    <s v="17/10/2013"/>
    <n v="47"/>
    <n v="1276"/>
    <n v="24"/>
    <n v="746"/>
    <n v="94"/>
    <n v="29"/>
    <n v="48"/>
    <n v="2169"/>
    <n v="2.3650122121423586E-2"/>
    <s v="Wines"/>
    <n v="0"/>
    <n v="9"/>
    <n v="7"/>
    <n v="11"/>
    <n v="3"/>
    <n v="3"/>
    <n v="11"/>
    <n v="1"/>
  </r>
  <r>
    <n v="153"/>
    <n v="1953"/>
    <n v="72"/>
    <x v="0"/>
    <x v="2"/>
    <x v="2"/>
    <n v="23272"/>
    <n v="0"/>
    <n v="0"/>
    <s v="17/10/2013"/>
    <n v="29"/>
    <n v="19"/>
    <n v="3"/>
    <n v="6"/>
    <n v="4"/>
    <n v="2"/>
    <n v="12"/>
    <n v="34"/>
    <n v="1.4609831557236164E-3"/>
    <s v="Wines"/>
    <n v="1"/>
    <n v="1"/>
    <n v="0"/>
    <n v="3"/>
    <n v="4"/>
    <n v="3"/>
    <n v="11"/>
    <n v="0"/>
  </r>
  <r>
    <n v="5955"/>
    <n v="1962"/>
    <n v="63"/>
    <x v="0"/>
    <x v="1"/>
    <x v="2"/>
    <n v="72025"/>
    <n v="0"/>
    <n v="0"/>
    <s v="17/11/2012"/>
    <n v="27"/>
    <n v="833"/>
    <n v="33"/>
    <n v="549"/>
    <n v="151"/>
    <n v="133"/>
    <n v="233"/>
    <n v="1699"/>
    <n v="2.3589031586254774E-2"/>
    <s v="Wines"/>
    <n v="1"/>
    <n v="4"/>
    <n v="3"/>
    <n v="8"/>
    <n v="3"/>
    <n v="3"/>
    <n v="11"/>
    <n v="0"/>
  </r>
  <r>
    <n v="7301"/>
    <n v="1982"/>
    <n v="43"/>
    <x v="2"/>
    <x v="3"/>
    <x v="2"/>
    <n v="23616"/>
    <n v="1"/>
    <n v="0"/>
    <s v="17/11/2012"/>
    <n v="76"/>
    <n v="4"/>
    <n v="22"/>
    <n v="11"/>
    <n v="3"/>
    <n v="7"/>
    <n v="32"/>
    <n v="47"/>
    <n v="1.9901761517615176E-3"/>
    <s v="GoldProds"/>
    <n v="2"/>
    <n v="3"/>
    <n v="0"/>
    <n v="3"/>
    <n v="8"/>
    <n v="3"/>
    <n v="11"/>
    <n v="1"/>
  </r>
  <r>
    <n v="247"/>
    <n v="1971"/>
    <n v="54"/>
    <x v="0"/>
    <x v="0"/>
    <x v="2"/>
    <n v="36715"/>
    <n v="1"/>
    <n v="0"/>
    <s v="17/11/2012"/>
    <n v="16"/>
    <n v="172"/>
    <n v="10"/>
    <n v="125"/>
    <n v="21"/>
    <n v="13"/>
    <n v="16"/>
    <n v="341"/>
    <n v="9.287757047528258E-3"/>
    <s v="Wines"/>
    <n v="6"/>
    <n v="7"/>
    <n v="2"/>
    <n v="4"/>
    <n v="9"/>
    <n v="3"/>
    <n v="11"/>
    <n v="1"/>
  </r>
  <r>
    <n v="8732"/>
    <n v="1969"/>
    <n v="56"/>
    <x v="1"/>
    <x v="4"/>
    <x v="2"/>
    <n v="67369"/>
    <n v="0"/>
    <n v="1"/>
    <s v="17/11/2012"/>
    <n v="81"/>
    <n v="1298"/>
    <n v="0"/>
    <n v="70"/>
    <n v="37"/>
    <n v="14"/>
    <n v="42"/>
    <n v="1419"/>
    <n v="2.1063100238982321E-2"/>
    <s v="Wines"/>
    <n v="4"/>
    <n v="7"/>
    <n v="4"/>
    <n v="10"/>
    <n v="4"/>
    <n v="3"/>
    <n v="11"/>
    <n v="1"/>
  </r>
  <r>
    <n v="6710"/>
    <n v="1951"/>
    <n v="74"/>
    <x v="1"/>
    <x v="3"/>
    <x v="2"/>
    <n v="58217"/>
    <n v="2"/>
    <n v="1"/>
    <s v="17/11/2012"/>
    <n v="84"/>
    <n v="68"/>
    <n v="1"/>
    <n v="13"/>
    <n v="3"/>
    <n v="5"/>
    <n v="13"/>
    <n v="90"/>
    <n v="1.5459401892917875E-3"/>
    <s v="Wines"/>
    <n v="1"/>
    <n v="2"/>
    <n v="0"/>
    <n v="4"/>
    <n v="6"/>
    <n v="3"/>
    <n v="11"/>
    <n v="0"/>
  </r>
  <r>
    <n v="2625"/>
    <n v="1954"/>
    <n v="71"/>
    <x v="2"/>
    <x v="3"/>
    <x v="2"/>
    <n v="42607"/>
    <n v="0"/>
    <n v="1"/>
    <s v="17/11/2013"/>
    <n v="30"/>
    <n v="156"/>
    <n v="29"/>
    <n v="56"/>
    <n v="30"/>
    <n v="32"/>
    <n v="47"/>
    <n v="303"/>
    <n v="7.1115074987678079E-3"/>
    <s v="Wines"/>
    <n v="2"/>
    <n v="3"/>
    <n v="2"/>
    <n v="7"/>
    <n v="3"/>
    <n v="3"/>
    <n v="11"/>
    <n v="0"/>
  </r>
  <r>
    <n v="10673"/>
    <n v="1976"/>
    <n v="49"/>
    <x v="3"/>
    <x v="0"/>
    <x v="2"/>
    <n v="68397"/>
    <n v="0"/>
    <n v="1"/>
    <s v="17/11/2013"/>
    <n v="6"/>
    <n v="760"/>
    <n v="80"/>
    <n v="466"/>
    <n v="17"/>
    <n v="13"/>
    <n v="80"/>
    <n v="1336"/>
    <n v="1.9533020454113485E-2"/>
    <s v="Wines"/>
    <n v="1"/>
    <n v="6"/>
    <n v="9"/>
    <n v="5"/>
    <n v="3"/>
    <n v="3"/>
    <n v="11"/>
    <n v="0"/>
  </r>
  <r>
    <n v="6357"/>
    <n v="1959"/>
    <n v="66"/>
    <x v="2"/>
    <x v="2"/>
    <x v="2"/>
    <n v="59052"/>
    <n v="0"/>
    <n v="1"/>
    <s v="17/11/2013"/>
    <n v="29"/>
    <n v="230"/>
    <n v="35"/>
    <n v="75"/>
    <n v="63"/>
    <n v="57"/>
    <n v="31"/>
    <n v="460"/>
    <n v="7.7897446318498948E-3"/>
    <s v="Wines"/>
    <n v="3"/>
    <n v="7"/>
    <n v="1"/>
    <n v="7"/>
    <n v="5"/>
    <n v="3"/>
    <n v="11"/>
    <n v="0"/>
  </r>
  <r>
    <n v="158"/>
    <n v="1945"/>
    <n v="80"/>
    <x v="3"/>
    <x v="1"/>
    <x v="2"/>
    <n v="71604"/>
    <n v="0"/>
    <n v="0"/>
    <s v="17/11/2013"/>
    <n v="3"/>
    <n v="345"/>
    <n v="53"/>
    <n v="528"/>
    <n v="98"/>
    <n v="75"/>
    <n v="97"/>
    <n v="1099"/>
    <n v="1.5348304563990839E-2"/>
    <s v="MeatProducts"/>
    <n v="1"/>
    <n v="8"/>
    <n v="3"/>
    <n v="5"/>
    <n v="4"/>
    <n v="3"/>
    <n v="11"/>
    <n v="1"/>
  </r>
  <r>
    <n v="5150"/>
    <n v="1979"/>
    <n v="46"/>
    <x v="4"/>
    <x v="3"/>
    <x v="2"/>
    <n v="20194"/>
    <n v="1"/>
    <n v="0"/>
    <s v="17/12/2012"/>
    <n v="64"/>
    <n v="0"/>
    <n v="4"/>
    <n v="7"/>
    <n v="11"/>
    <n v="10"/>
    <n v="15"/>
    <n v="32"/>
    <n v="1.5846290977518075E-3"/>
    <s v="GoldProds"/>
    <n v="2"/>
    <n v="2"/>
    <n v="0"/>
    <n v="3"/>
    <n v="6"/>
    <n v="3"/>
    <n v="11"/>
    <n v="0"/>
  </r>
  <r>
    <n v="3050"/>
    <n v="1966"/>
    <n v="59"/>
    <x v="0"/>
    <x v="0"/>
    <x v="2"/>
    <n v="54198"/>
    <n v="1"/>
    <n v="1"/>
    <s v="17/12/2013"/>
    <n v="13"/>
    <n v="185"/>
    <n v="0"/>
    <n v="28"/>
    <n v="3"/>
    <n v="2"/>
    <n v="17"/>
    <n v="218"/>
    <n v="4.0222886453374664E-3"/>
    <s v="Wines"/>
    <n v="6"/>
    <n v="3"/>
    <n v="1"/>
    <n v="6"/>
    <n v="4"/>
    <n v="3"/>
    <n v="11"/>
    <n v="0"/>
  </r>
  <r>
    <n v="2579"/>
    <n v="1957"/>
    <n v="68"/>
    <x v="0"/>
    <x v="0"/>
    <x v="2"/>
    <n v="71113"/>
    <n v="0"/>
    <n v="1"/>
    <s v="17/12/2013"/>
    <n v="95"/>
    <n v="495"/>
    <n v="33"/>
    <n v="255"/>
    <n v="11"/>
    <n v="33"/>
    <n v="8"/>
    <n v="827"/>
    <n v="1.162937859463108E-2"/>
    <s v="Wines"/>
    <n v="4"/>
    <n v="6"/>
    <n v="7"/>
    <n v="9"/>
    <n v="4"/>
    <n v="3"/>
    <n v="11"/>
    <n v="0"/>
  </r>
  <r>
    <n v="4120"/>
    <n v="1975"/>
    <n v="50"/>
    <x v="2"/>
    <x v="3"/>
    <x v="2"/>
    <n v="49514"/>
    <n v="1"/>
    <n v="0"/>
    <s v="17/12/2013"/>
    <n v="61"/>
    <n v="88"/>
    <n v="39"/>
    <n v="78"/>
    <n v="58"/>
    <n v="13"/>
    <n v="93"/>
    <n v="276"/>
    <n v="5.5741810397059418E-3"/>
    <s v="GoldProds"/>
    <n v="2"/>
    <n v="6"/>
    <n v="1"/>
    <n v="4"/>
    <n v="7"/>
    <n v="3"/>
    <n v="11"/>
    <n v="0"/>
  </r>
  <r>
    <n v="8402"/>
    <n v="1953"/>
    <n v="72"/>
    <x v="1"/>
    <x v="0"/>
    <x v="2"/>
    <n v="67087"/>
    <n v="0"/>
    <n v="1"/>
    <s v="17/12/2013"/>
    <n v="40"/>
    <n v="329"/>
    <n v="35"/>
    <n v="222"/>
    <n v="130"/>
    <n v="35"/>
    <n v="43"/>
    <n v="751"/>
    <n v="1.1194419187025802E-2"/>
    <s v="Wines"/>
    <n v="2"/>
    <n v="7"/>
    <n v="5"/>
    <n v="8"/>
    <n v="4"/>
    <n v="3"/>
    <n v="11"/>
    <n v="0"/>
  </r>
  <r>
    <n v="10032"/>
    <n v="1976"/>
    <n v="49"/>
    <x v="0"/>
    <x v="2"/>
    <x v="2"/>
    <n v="12571"/>
    <n v="1"/>
    <n v="0"/>
    <s v="18/01/2014"/>
    <n v="86"/>
    <n v="3"/>
    <n v="5"/>
    <n v="14"/>
    <n v="2"/>
    <n v="12"/>
    <n v="17"/>
    <n v="36"/>
    <n v="2.863733990931509E-3"/>
    <s v="GoldProds"/>
    <n v="4"/>
    <n v="3"/>
    <n v="1"/>
    <n v="3"/>
    <n v="6"/>
    <n v="3"/>
    <n v="11"/>
    <n v="0"/>
  </r>
  <r>
    <n v="1991"/>
    <n v="1967"/>
    <n v="58"/>
    <x v="0"/>
    <x v="1"/>
    <x v="2"/>
    <n v="44931"/>
    <n v="0"/>
    <n v="1"/>
    <s v="18/01/2014"/>
    <n v="0"/>
    <n v="78"/>
    <n v="0"/>
    <n v="11"/>
    <n v="0"/>
    <n v="0"/>
    <n v="7"/>
    <n v="89"/>
    <n v="1.9808150274865906E-3"/>
    <s v="Wines"/>
    <n v="1"/>
    <n v="2"/>
    <n v="1"/>
    <n v="3"/>
    <n v="5"/>
    <n v="3"/>
    <n v="11"/>
    <n v="0"/>
  </r>
  <r>
    <n v="11086"/>
    <n v="1984"/>
    <n v="41"/>
    <x v="4"/>
    <x v="3"/>
    <x v="2"/>
    <n v="25707"/>
    <n v="1"/>
    <n v="0"/>
    <s v="18/01/2014"/>
    <n v="18"/>
    <n v="1"/>
    <n v="6"/>
    <n v="2"/>
    <n v="3"/>
    <n v="6"/>
    <n v="3"/>
    <n v="18"/>
    <n v="7.0019838954370401E-4"/>
    <s v="Fruits"/>
    <n v="1"/>
    <n v="1"/>
    <n v="0"/>
    <n v="3"/>
    <n v="7"/>
    <n v="3"/>
    <n v="11"/>
    <n v="0"/>
  </r>
  <r>
    <n v="1012"/>
    <n v="1952"/>
    <n v="73"/>
    <x v="0"/>
    <x v="3"/>
    <x v="2"/>
    <n v="61823"/>
    <n v="0"/>
    <n v="1"/>
    <s v="18/02/2013"/>
    <n v="26"/>
    <n v="523"/>
    <n v="7"/>
    <n v="134"/>
    <n v="37"/>
    <n v="14"/>
    <n v="169"/>
    <n v="715"/>
    <n v="1.1565275059443896E-2"/>
    <s v="Wines"/>
    <n v="4"/>
    <n v="8"/>
    <n v="2"/>
    <n v="10"/>
    <n v="7"/>
    <n v="3"/>
    <n v="11"/>
    <n v="0"/>
  </r>
  <r>
    <n v="1491"/>
    <n v="1965"/>
    <n v="60"/>
    <x v="2"/>
    <x v="1"/>
    <x v="2"/>
    <n v="71488"/>
    <n v="0"/>
    <n v="0"/>
    <s v="18/02/2013"/>
    <n v="87"/>
    <n v="162"/>
    <n v="33"/>
    <n v="124"/>
    <n v="40"/>
    <n v="28"/>
    <n v="172"/>
    <n v="387"/>
    <n v="5.4134959713518348E-3"/>
    <s v="GoldProds"/>
    <n v="2"/>
    <n v="3"/>
    <n v="4"/>
    <n v="7"/>
    <n v="1"/>
    <n v="3"/>
    <n v="11"/>
    <n v="0"/>
  </r>
  <r>
    <n v="326"/>
    <n v="1973"/>
    <n v="52"/>
    <x v="0"/>
    <x v="0"/>
    <x v="2"/>
    <n v="51148"/>
    <n v="1"/>
    <n v="1"/>
    <s v="18/02/2013"/>
    <n v="38"/>
    <n v="235"/>
    <n v="6"/>
    <n v="45"/>
    <n v="8"/>
    <n v="9"/>
    <n v="12"/>
    <n v="303"/>
    <n v="5.9239852975678424E-3"/>
    <s v="Wines"/>
    <n v="4"/>
    <n v="5"/>
    <n v="1"/>
    <n v="6"/>
    <n v="6"/>
    <n v="3"/>
    <n v="11"/>
    <n v="0"/>
  </r>
  <r>
    <n v="178"/>
    <n v="1956"/>
    <n v="69"/>
    <x v="0"/>
    <x v="0"/>
    <x v="2"/>
    <n v="62503"/>
    <n v="0"/>
    <n v="1"/>
    <s v="18/02/2013"/>
    <n v="40"/>
    <n v="478"/>
    <n v="0"/>
    <n v="193"/>
    <n v="110"/>
    <n v="75"/>
    <n v="117"/>
    <n v="856"/>
    <n v="1.3695342623554069E-2"/>
    <s v="Wines"/>
    <n v="4"/>
    <n v="8"/>
    <n v="3"/>
    <n v="11"/>
    <n v="5"/>
    <n v="3"/>
    <n v="11"/>
    <n v="0"/>
  </r>
  <r>
    <n v="10092"/>
    <n v="1954"/>
    <n v="71"/>
    <x v="0"/>
    <x v="2"/>
    <x v="2"/>
    <n v="70044"/>
    <n v="0"/>
    <n v="1"/>
    <s v="18/02/2013"/>
    <n v="46"/>
    <n v="1073"/>
    <n v="0"/>
    <n v="250"/>
    <n v="153"/>
    <n v="14"/>
    <n v="14"/>
    <n v="1490"/>
    <n v="2.1272343098623723E-2"/>
    <s v="Wines"/>
    <n v="4"/>
    <n v="7"/>
    <n v="10"/>
    <n v="5"/>
    <n v="5"/>
    <n v="3"/>
    <n v="11"/>
    <n v="0"/>
  </r>
  <r>
    <n v="7646"/>
    <n v="1989"/>
    <n v="36"/>
    <x v="0"/>
    <x v="3"/>
    <x v="2"/>
    <n v="64449"/>
    <n v="1"/>
    <n v="0"/>
    <s v="18/02/2014"/>
    <n v="70"/>
    <n v="218"/>
    <n v="63"/>
    <n v="282"/>
    <n v="137"/>
    <n v="35"/>
    <n v="70"/>
    <n v="735"/>
    <n v="1.1404366243075921E-2"/>
    <s v="MeatProducts"/>
    <n v="4"/>
    <n v="5"/>
    <n v="3"/>
    <n v="12"/>
    <n v="4"/>
    <n v="3"/>
    <n v="11"/>
    <n v="0"/>
  </r>
  <r>
    <n v="1878"/>
    <n v="1985"/>
    <n v="40"/>
    <x v="2"/>
    <x v="0"/>
    <x v="2"/>
    <n v="23148"/>
    <n v="0"/>
    <n v="0"/>
    <s v="18/02/2014"/>
    <n v="83"/>
    <n v="4"/>
    <n v="6"/>
    <n v="8"/>
    <n v="6"/>
    <n v="3"/>
    <n v="10"/>
    <n v="27"/>
    <n v="1.1664074650077762E-3"/>
    <s v="GoldProds"/>
    <n v="1"/>
    <n v="2"/>
    <n v="0"/>
    <n v="3"/>
    <n v="7"/>
    <n v="3"/>
    <n v="11"/>
    <n v="0"/>
  </r>
  <r>
    <n v="361"/>
    <n v="1969"/>
    <n v="56"/>
    <x v="1"/>
    <x v="0"/>
    <x v="2"/>
    <n v="43142"/>
    <n v="1"/>
    <n v="1"/>
    <s v="18/02/2014"/>
    <n v="84"/>
    <n v="5"/>
    <n v="1"/>
    <n v="7"/>
    <n v="2"/>
    <n v="1"/>
    <n v="4"/>
    <n v="16"/>
    <n v="3.7086829539659727E-4"/>
    <s v="MeatProducts"/>
    <n v="1"/>
    <n v="1"/>
    <n v="0"/>
    <n v="2"/>
    <n v="7"/>
    <n v="3"/>
    <n v="11"/>
    <n v="0"/>
  </r>
  <r>
    <n v="1409"/>
    <n v="1951"/>
    <n v="74"/>
    <x v="0"/>
    <x v="1"/>
    <x v="2"/>
    <n v="40689"/>
    <n v="0"/>
    <n v="1"/>
    <s v="18/03/2013"/>
    <n v="69"/>
    <n v="270"/>
    <n v="3"/>
    <n v="27"/>
    <n v="39"/>
    <n v="6"/>
    <n v="99"/>
    <n v="345"/>
    <n v="8.4789500847895008E-3"/>
    <s v="Wines"/>
    <n v="7"/>
    <n v="7"/>
    <n v="1"/>
    <n v="5"/>
    <n v="8"/>
    <n v="3"/>
    <n v="11"/>
    <n v="0"/>
  </r>
  <r>
    <n v="1726"/>
    <n v="1970"/>
    <n v="55"/>
    <x v="0"/>
    <x v="3"/>
    <x v="2"/>
    <n v="22585"/>
    <n v="0"/>
    <n v="0"/>
    <s v="18/03/2013"/>
    <n v="23"/>
    <n v="3"/>
    <n v="9"/>
    <n v="15"/>
    <n v="13"/>
    <n v="2"/>
    <n v="39"/>
    <n v="42"/>
    <n v="1.8596413548815586E-3"/>
    <s v="GoldProds"/>
    <n v="1"/>
    <n v="1"/>
    <n v="1"/>
    <n v="2"/>
    <n v="9"/>
    <n v="3"/>
    <n v="11"/>
    <n v="1"/>
  </r>
  <r>
    <n v="5314"/>
    <n v="1951"/>
    <n v="74"/>
    <x v="0"/>
    <x v="1"/>
    <x v="2"/>
    <n v="40689"/>
    <n v="0"/>
    <n v="1"/>
    <s v="18/03/2013"/>
    <n v="69"/>
    <n v="270"/>
    <n v="3"/>
    <n v="27"/>
    <n v="39"/>
    <n v="6"/>
    <n v="99"/>
    <n v="345"/>
    <n v="8.4789500847895008E-3"/>
    <s v="Wines"/>
    <n v="7"/>
    <n v="7"/>
    <n v="1"/>
    <n v="5"/>
    <n v="8"/>
    <n v="3"/>
    <n v="11"/>
    <n v="0"/>
  </r>
  <r>
    <n v="8650"/>
    <n v="1978"/>
    <n v="47"/>
    <x v="0"/>
    <x v="4"/>
    <x v="2"/>
    <n v="54162"/>
    <n v="1"/>
    <n v="1"/>
    <s v="18/03/2013"/>
    <n v="31"/>
    <n v="5"/>
    <n v="6"/>
    <n v="10"/>
    <n v="6"/>
    <n v="5"/>
    <n v="10"/>
    <n v="32"/>
    <n v="5.9082013219600462E-4"/>
    <s v="MeatProducts"/>
    <n v="1"/>
    <n v="1"/>
    <n v="0"/>
    <n v="3"/>
    <n v="4"/>
    <n v="3"/>
    <n v="11"/>
    <n v="0"/>
  </r>
  <r>
    <n v="6516"/>
    <n v="1989"/>
    <n v="36"/>
    <x v="4"/>
    <x v="0"/>
    <x v="2"/>
    <n v="17487"/>
    <n v="1"/>
    <n v="0"/>
    <s v="18/03/2013"/>
    <n v="37"/>
    <n v="0"/>
    <n v="0"/>
    <n v="1"/>
    <n v="7"/>
    <n v="4"/>
    <n v="6"/>
    <n v="12"/>
    <n v="6.8622405215302792E-4"/>
    <s v="FishProducts"/>
    <n v="1"/>
    <n v="1"/>
    <n v="0"/>
    <n v="2"/>
    <n v="7"/>
    <n v="3"/>
    <n v="11"/>
    <n v="0"/>
  </r>
  <r>
    <n v="6521"/>
    <n v="1954"/>
    <n v="71"/>
    <x v="0"/>
    <x v="1"/>
    <x v="2"/>
    <n v="77972"/>
    <n v="0"/>
    <n v="0"/>
    <s v="18/03/2014"/>
    <n v="18"/>
    <n v="613"/>
    <n v="22"/>
    <n v="319"/>
    <n v="33"/>
    <n v="102"/>
    <n v="12"/>
    <n v="1089"/>
    <n v="1.396655209562407E-2"/>
    <s v="Wines"/>
    <n v="1"/>
    <n v="4"/>
    <n v="6"/>
    <n v="9"/>
    <n v="1"/>
    <n v="3"/>
    <n v="11"/>
    <n v="0"/>
  </r>
  <r>
    <n v="7628"/>
    <n v="1973"/>
    <n v="52"/>
    <x v="2"/>
    <x v="0"/>
    <x v="2"/>
    <n v="43050"/>
    <n v="1"/>
    <n v="0"/>
    <s v="18/03/2014"/>
    <n v="10"/>
    <n v="30"/>
    <n v="5"/>
    <n v="24"/>
    <n v="6"/>
    <n v="3"/>
    <n v="8"/>
    <n v="68"/>
    <n v="1.5795586527293844E-3"/>
    <s v="Wines"/>
    <n v="2"/>
    <n v="2"/>
    <n v="0"/>
    <n v="4"/>
    <n v="5"/>
    <n v="3"/>
    <n v="11"/>
    <n v="0"/>
  </r>
  <r>
    <n v="2694"/>
    <n v="1967"/>
    <n v="58"/>
    <x v="0"/>
    <x v="0"/>
    <x v="2"/>
    <n v="42664"/>
    <n v="0"/>
    <n v="1"/>
    <s v="18/03/2014"/>
    <n v="44"/>
    <n v="21"/>
    <n v="0"/>
    <n v="3"/>
    <n v="0"/>
    <n v="0"/>
    <n v="0"/>
    <n v="24"/>
    <n v="5.6253515844740295E-4"/>
    <s v="Wines"/>
    <n v="1"/>
    <n v="1"/>
    <n v="0"/>
    <n v="3"/>
    <n v="6"/>
    <n v="3"/>
    <n v="11"/>
    <n v="0"/>
  </r>
  <r>
    <n v="5896"/>
    <n v="1987"/>
    <n v="38"/>
    <x v="1"/>
    <x v="0"/>
    <x v="2"/>
    <n v="73395"/>
    <n v="0"/>
    <n v="0"/>
    <s v="18/03/2014"/>
    <n v="94"/>
    <n v="272"/>
    <n v="7"/>
    <n v="80"/>
    <n v="20"/>
    <n v="7"/>
    <n v="11"/>
    <n v="386"/>
    <n v="5.2592138429048297E-3"/>
    <s v="Wines"/>
    <n v="1"/>
    <n v="4"/>
    <n v="4"/>
    <n v="6"/>
    <n v="2"/>
    <n v="3"/>
    <n v="11"/>
    <n v="0"/>
  </r>
  <r>
    <n v="8207"/>
    <n v="1957"/>
    <n v="68"/>
    <x v="2"/>
    <x v="0"/>
    <x v="2"/>
    <n v="53233"/>
    <n v="0"/>
    <n v="1"/>
    <s v="18/03/2014"/>
    <n v="18"/>
    <n v="28"/>
    <n v="0"/>
    <n v="9"/>
    <n v="3"/>
    <n v="0"/>
    <n v="0"/>
    <n v="40"/>
    <n v="7.5141359682903458E-4"/>
    <s v="Wines"/>
    <n v="1"/>
    <n v="1"/>
    <n v="0"/>
    <n v="3"/>
    <n v="4"/>
    <n v="3"/>
    <n v="11"/>
    <n v="0"/>
  </r>
  <r>
    <n v="455"/>
    <n v="1946"/>
    <n v="79"/>
    <x v="3"/>
    <x v="0"/>
    <x v="2"/>
    <n v="51012"/>
    <n v="0"/>
    <n v="0"/>
    <s v="18/04/2013"/>
    <n v="86"/>
    <n v="102"/>
    <n v="9"/>
    <n v="63"/>
    <n v="2"/>
    <n v="9"/>
    <n v="24"/>
    <n v="185"/>
    <n v="3.6265976632949108E-3"/>
    <s v="Wines"/>
    <n v="1"/>
    <n v="4"/>
    <n v="1"/>
    <n v="4"/>
    <n v="6"/>
    <n v="3"/>
    <n v="11"/>
    <n v="0"/>
  </r>
  <r>
    <n v="9460"/>
    <n v="1963"/>
    <n v="62"/>
    <x v="0"/>
    <x v="0"/>
    <x v="2"/>
    <n v="22419"/>
    <n v="0"/>
    <n v="0"/>
    <s v="18/04/2013"/>
    <n v="74"/>
    <n v="30"/>
    <n v="3"/>
    <n v="47"/>
    <n v="19"/>
    <n v="21"/>
    <n v="42"/>
    <n v="120"/>
    <n v="5.3526027030643651E-3"/>
    <s v="MeatProducts"/>
    <n v="1"/>
    <n v="3"/>
    <n v="2"/>
    <n v="2"/>
    <n v="8"/>
    <n v="3"/>
    <n v="11"/>
    <n v="0"/>
  </r>
  <r>
    <n v="8923"/>
    <n v="1973"/>
    <n v="52"/>
    <x v="0"/>
    <x v="3"/>
    <x v="2"/>
    <n v="83917"/>
    <n v="0"/>
    <n v="0"/>
    <s v="18/04/2013"/>
    <n v="12"/>
    <n v="514"/>
    <n v="22"/>
    <n v="732"/>
    <n v="42"/>
    <n v="198"/>
    <n v="79"/>
    <n v="1508"/>
    <n v="1.797013715933601E-2"/>
    <s v="MeatProducts"/>
    <n v="1"/>
    <n v="6"/>
    <n v="7"/>
    <n v="7"/>
    <n v="3"/>
    <n v="3"/>
    <n v="11"/>
    <n v="1"/>
  </r>
  <r>
    <n v="3855"/>
    <n v="1963"/>
    <n v="62"/>
    <x v="0"/>
    <x v="0"/>
    <x v="2"/>
    <n v="22419"/>
    <n v="0"/>
    <n v="0"/>
    <s v="18/04/2013"/>
    <n v="74"/>
    <n v="30"/>
    <n v="3"/>
    <n v="47"/>
    <n v="19"/>
    <n v="21"/>
    <n v="42"/>
    <n v="120"/>
    <n v="5.3526027030643651E-3"/>
    <s v="MeatProducts"/>
    <n v="1"/>
    <n v="3"/>
    <n v="2"/>
    <n v="2"/>
    <n v="8"/>
    <n v="3"/>
    <n v="11"/>
    <n v="0"/>
  </r>
  <r>
    <n v="7610"/>
    <n v="1983"/>
    <n v="42"/>
    <x v="0"/>
    <x v="1"/>
    <x v="2"/>
    <n v="37292"/>
    <n v="1"/>
    <n v="0"/>
    <s v="18/04/2013"/>
    <n v="32"/>
    <n v="275"/>
    <n v="0"/>
    <n v="86"/>
    <n v="10"/>
    <n v="23"/>
    <n v="66"/>
    <n v="394"/>
    <n v="1.0565268690335729E-2"/>
    <s v="Wines"/>
    <n v="5"/>
    <n v="6"/>
    <n v="3"/>
    <n v="5"/>
    <n v="8"/>
    <n v="3"/>
    <n v="11"/>
    <n v="0"/>
  </r>
  <r>
    <n v="7592"/>
    <n v="1946"/>
    <n v="79"/>
    <x v="3"/>
    <x v="0"/>
    <x v="2"/>
    <n v="51012"/>
    <n v="0"/>
    <n v="0"/>
    <s v="18/04/2013"/>
    <n v="86"/>
    <n v="102"/>
    <n v="9"/>
    <n v="63"/>
    <n v="2"/>
    <n v="9"/>
    <n v="24"/>
    <n v="185"/>
    <n v="3.6265976632949108E-3"/>
    <s v="Wines"/>
    <n v="1"/>
    <n v="4"/>
    <n v="1"/>
    <n v="4"/>
    <n v="6"/>
    <n v="3"/>
    <n v="11"/>
    <n v="0"/>
  </r>
  <r>
    <n v="8036"/>
    <n v="1971"/>
    <n v="54"/>
    <x v="2"/>
    <x v="1"/>
    <x v="2"/>
    <n v="26850"/>
    <n v="1"/>
    <n v="1"/>
    <s v="18/04/2014"/>
    <n v="10"/>
    <n v="31"/>
    <n v="1"/>
    <n v="13"/>
    <n v="7"/>
    <n v="2"/>
    <n v="9"/>
    <n v="54"/>
    <n v="2.011173184357542E-3"/>
    <s v="Wines"/>
    <n v="4"/>
    <n v="2"/>
    <n v="1"/>
    <n v="4"/>
    <n v="4"/>
    <n v="3"/>
    <n v="11"/>
    <n v="0"/>
  </r>
  <r>
    <n v="5313"/>
    <n v="1971"/>
    <n v="54"/>
    <x v="1"/>
    <x v="0"/>
    <x v="2"/>
    <n v="38196"/>
    <n v="1"/>
    <n v="1"/>
    <s v="18/04/2014"/>
    <n v="20"/>
    <n v="30"/>
    <n v="0"/>
    <n v="11"/>
    <n v="0"/>
    <n v="0"/>
    <n v="3"/>
    <n v="41"/>
    <n v="1.0734108283589905E-3"/>
    <s v="Wines"/>
    <n v="3"/>
    <n v="2"/>
    <n v="0"/>
    <n v="4"/>
    <n v="5"/>
    <n v="3"/>
    <n v="11"/>
    <n v="0"/>
  </r>
  <r>
    <n v="7937"/>
    <n v="1982"/>
    <n v="43"/>
    <x v="0"/>
    <x v="0"/>
    <x v="2"/>
    <n v="24711"/>
    <n v="0"/>
    <n v="0"/>
    <s v="18/04/2014"/>
    <n v="86"/>
    <n v="10"/>
    <n v="7"/>
    <n v="25"/>
    <n v="6"/>
    <n v="3"/>
    <n v="7"/>
    <n v="51"/>
    <n v="2.0638582008012628E-3"/>
    <s v="MeatProducts"/>
    <n v="1"/>
    <n v="3"/>
    <n v="0"/>
    <n v="3"/>
    <n v="7"/>
    <n v="3"/>
    <n v="11"/>
    <n v="0"/>
  </r>
  <r>
    <n v="2634"/>
    <n v="1979"/>
    <n v="46"/>
    <x v="1"/>
    <x v="3"/>
    <x v="2"/>
    <n v="16653"/>
    <n v="1"/>
    <n v="0"/>
    <s v="18/04/2014"/>
    <n v="10"/>
    <n v="5"/>
    <n v="7"/>
    <n v="31"/>
    <n v="15"/>
    <n v="4"/>
    <n v="7"/>
    <n v="62"/>
    <n v="3.7230529033807722E-3"/>
    <s v="MeatProducts"/>
    <n v="3"/>
    <n v="2"/>
    <n v="1"/>
    <n v="3"/>
    <n v="6"/>
    <n v="3"/>
    <n v="11"/>
    <n v="1"/>
  </r>
  <r>
    <n v="5180"/>
    <n v="1968"/>
    <n v="57"/>
    <x v="3"/>
    <x v="2"/>
    <x v="2"/>
    <n v="50616"/>
    <n v="0"/>
    <n v="1"/>
    <s v="18/04/2014"/>
    <n v="56"/>
    <n v="128"/>
    <n v="0"/>
    <n v="16"/>
    <n v="0"/>
    <n v="1"/>
    <n v="4"/>
    <n v="145"/>
    <n v="2.8647068120752333E-3"/>
    <s v="Wines"/>
    <n v="2"/>
    <n v="4"/>
    <n v="0"/>
    <n v="4"/>
    <n v="7"/>
    <n v="3"/>
    <n v="11"/>
    <n v="0"/>
  </r>
  <r>
    <n v="4637"/>
    <n v="1954"/>
    <n v="71"/>
    <x v="3"/>
    <x v="3"/>
    <x v="2"/>
    <n v="74637"/>
    <n v="0"/>
    <n v="0"/>
    <s v="18/05/2013"/>
    <n v="73"/>
    <n v="960"/>
    <n v="64"/>
    <n v="464"/>
    <n v="146"/>
    <n v="0"/>
    <n v="16"/>
    <n v="1634"/>
    <n v="2.1892626981255946E-2"/>
    <s v="Wines"/>
    <n v="1"/>
    <n v="6"/>
    <n v="9"/>
    <n v="9"/>
    <n v="3"/>
    <n v="3"/>
    <n v="11"/>
    <n v="0"/>
  </r>
  <r>
    <n v="6409"/>
    <n v="1967"/>
    <n v="58"/>
    <x v="0"/>
    <x v="2"/>
    <x v="2"/>
    <n v="57136"/>
    <n v="0"/>
    <n v="0"/>
    <s v="18/05/2013"/>
    <n v="18"/>
    <n v="267"/>
    <n v="140"/>
    <n v="599"/>
    <n v="34"/>
    <n v="12"/>
    <n v="127"/>
    <n v="1052"/>
    <n v="1.8412209465135818E-2"/>
    <s v="MeatProducts"/>
    <n v="1"/>
    <n v="7"/>
    <n v="5"/>
    <n v="7"/>
    <n v="6"/>
    <n v="3"/>
    <n v="11"/>
    <n v="1"/>
  </r>
  <r>
    <n v="7187"/>
    <n v="1969"/>
    <n v="56"/>
    <x v="1"/>
    <x v="1"/>
    <x v="2"/>
    <s v="NILL"/>
    <n v="1"/>
    <n v="1"/>
    <s v="18/05/2013"/>
    <n v="52"/>
    <n v="375"/>
    <n v="42"/>
    <n v="48"/>
    <n v="94"/>
    <n v="66"/>
    <n v="96"/>
    <n v="625"/>
    <e v="#VALUE!"/>
    <s v="Wines"/>
    <n v="7"/>
    <n v="4"/>
    <n v="10"/>
    <n v="4"/>
    <n v="3"/>
    <n v="3"/>
    <n v="11"/>
    <n v="0"/>
  </r>
  <r>
    <n v="9081"/>
    <n v="1988"/>
    <n v="37"/>
    <x v="0"/>
    <x v="3"/>
    <x v="2"/>
    <n v="20518"/>
    <n v="1"/>
    <n v="0"/>
    <s v="18/05/2014"/>
    <n v="58"/>
    <n v="4"/>
    <n v="1"/>
    <n v="6"/>
    <n v="4"/>
    <n v="1"/>
    <n v="9"/>
    <n v="16"/>
    <n v="7.7980309971732134E-4"/>
    <s v="GoldProds"/>
    <n v="1"/>
    <n v="1"/>
    <n v="1"/>
    <n v="2"/>
    <n v="5"/>
    <n v="3"/>
    <n v="11"/>
    <n v="0"/>
  </r>
  <r>
    <n v="8931"/>
    <n v="1986"/>
    <n v="39"/>
    <x v="0"/>
    <x v="1"/>
    <x v="2"/>
    <n v="83033"/>
    <n v="1"/>
    <n v="0"/>
    <s v="18/05/2014"/>
    <n v="82"/>
    <n v="812"/>
    <n v="99"/>
    <n v="431"/>
    <n v="237"/>
    <n v="149"/>
    <n v="33"/>
    <n v="1728"/>
    <n v="2.0811002854286848E-2"/>
    <s v="Wines"/>
    <n v="1"/>
    <n v="11"/>
    <n v="4"/>
    <n v="10"/>
    <n v="5"/>
    <n v="3"/>
    <n v="11"/>
    <n v="0"/>
  </r>
  <r>
    <n v="6862"/>
    <n v="1971"/>
    <n v="54"/>
    <x v="0"/>
    <x v="2"/>
    <x v="2"/>
    <n v="1730"/>
    <n v="0"/>
    <n v="0"/>
    <s v="18/05/2014"/>
    <n v="65"/>
    <n v="1"/>
    <n v="1"/>
    <n v="3"/>
    <n v="1"/>
    <n v="1"/>
    <n v="1"/>
    <n v="7"/>
    <n v="4.0462427745664737E-3"/>
    <s v="MeatProducts"/>
    <n v="15"/>
    <n v="0"/>
    <n v="0"/>
    <n v="0"/>
    <n v="20"/>
    <n v="3"/>
    <n v="11"/>
    <n v="0"/>
  </r>
  <r>
    <n v="940"/>
    <n v="1987"/>
    <n v="38"/>
    <x v="0"/>
    <x v="3"/>
    <x v="2"/>
    <n v="57100"/>
    <n v="1"/>
    <n v="0"/>
    <s v="18/05/2014"/>
    <n v="9"/>
    <n v="158"/>
    <n v="11"/>
    <n v="99"/>
    <n v="15"/>
    <n v="11"/>
    <n v="17"/>
    <n v="294"/>
    <n v="5.1488616462346763E-3"/>
    <s v="Wines"/>
    <n v="2"/>
    <n v="3"/>
    <n v="2"/>
    <n v="7"/>
    <n v="3"/>
    <n v="3"/>
    <n v="11"/>
    <n v="0"/>
  </r>
  <r>
    <n v="10084"/>
    <n v="1972"/>
    <n v="53"/>
    <x v="0"/>
    <x v="0"/>
    <x v="2"/>
    <n v="24434"/>
    <n v="2"/>
    <n v="0"/>
    <s v="18/05/2014"/>
    <n v="9"/>
    <n v="3"/>
    <n v="2"/>
    <n v="8"/>
    <n v="20"/>
    <n v="0"/>
    <n v="17"/>
    <n v="33"/>
    <n v="1.350577064745846E-3"/>
    <s v="FishProducts"/>
    <n v="2"/>
    <n v="2"/>
    <n v="1"/>
    <n v="2"/>
    <n v="7"/>
    <n v="3"/>
    <n v="11"/>
    <n v="0"/>
  </r>
  <r>
    <n v="10219"/>
    <n v="1972"/>
    <n v="53"/>
    <x v="0"/>
    <x v="1"/>
    <x v="2"/>
    <n v="31590"/>
    <n v="1"/>
    <n v="0"/>
    <s v="18/06/2013"/>
    <n v="40"/>
    <n v="6"/>
    <n v="2"/>
    <n v="15"/>
    <n v="6"/>
    <n v="6"/>
    <n v="3"/>
    <n v="35"/>
    <n v="1.1079455523899967E-3"/>
    <s v="MeatProducts"/>
    <n v="1"/>
    <n v="1"/>
    <n v="0"/>
    <n v="3"/>
    <n v="8"/>
    <n v="3"/>
    <n v="11"/>
    <n v="0"/>
  </r>
  <r>
    <n v="2632"/>
    <n v="1954"/>
    <n v="71"/>
    <x v="0"/>
    <x v="0"/>
    <x v="2"/>
    <n v="50501"/>
    <n v="1"/>
    <n v="1"/>
    <s v="18/06/2013"/>
    <n v="10"/>
    <n v="297"/>
    <n v="0"/>
    <n v="38"/>
    <n v="13"/>
    <n v="0"/>
    <n v="152"/>
    <n v="348"/>
    <n v="6.8909526544028831E-3"/>
    <s v="Wines"/>
    <n v="7"/>
    <n v="5"/>
    <n v="4"/>
    <n v="4"/>
    <n v="6"/>
    <n v="3"/>
    <n v="11"/>
    <n v="1"/>
  </r>
  <r>
    <n v="4769"/>
    <n v="1977"/>
    <n v="48"/>
    <x v="1"/>
    <x v="1"/>
    <x v="2"/>
    <n v="57954"/>
    <n v="1"/>
    <n v="1"/>
    <s v="18/06/2014"/>
    <n v="52"/>
    <n v="456"/>
    <n v="4"/>
    <n v="24"/>
    <n v="0"/>
    <n v="0"/>
    <n v="9"/>
    <n v="484"/>
    <n v="8.3514511509127937E-3"/>
    <s v="Wines"/>
    <n v="7"/>
    <n v="8"/>
    <n v="2"/>
    <n v="6"/>
    <n v="7"/>
    <n v="3"/>
    <n v="11"/>
    <n v="0"/>
  </r>
  <r>
    <n v="10403"/>
    <n v="1978"/>
    <n v="47"/>
    <x v="0"/>
    <x v="1"/>
    <x v="2"/>
    <n v="16531"/>
    <n v="1"/>
    <n v="0"/>
    <s v="18/06/2014"/>
    <n v="43"/>
    <n v="2"/>
    <n v="13"/>
    <n v="6"/>
    <n v="7"/>
    <n v="5"/>
    <n v="11"/>
    <n v="33"/>
    <n v="1.9962494706914284E-3"/>
    <s v="Fruits"/>
    <n v="3"/>
    <n v="3"/>
    <n v="0"/>
    <n v="3"/>
    <n v="7"/>
    <n v="3"/>
    <n v="11"/>
    <n v="0"/>
  </r>
  <r>
    <n v="4828"/>
    <n v="1954"/>
    <n v="71"/>
    <x v="0"/>
    <x v="2"/>
    <x v="2"/>
    <n v="79865"/>
    <n v="0"/>
    <n v="1"/>
    <s v="18/06/2014"/>
    <n v="12"/>
    <n v="71"/>
    <n v="99"/>
    <n v="278"/>
    <n v="185"/>
    <n v="121"/>
    <n v="38"/>
    <n v="754"/>
    <n v="9.4409315720277963E-3"/>
    <s v="MeatProducts"/>
    <n v="1"/>
    <n v="5"/>
    <n v="10"/>
    <n v="5"/>
    <n v="1"/>
    <n v="3"/>
    <n v="11"/>
    <n v="0"/>
  </r>
  <r>
    <n v="4587"/>
    <n v="1944"/>
    <n v="81"/>
    <x v="1"/>
    <x v="4"/>
    <x v="2"/>
    <n v="45006"/>
    <n v="0"/>
    <n v="0"/>
    <s v="18/07/2013"/>
    <n v="90"/>
    <n v="162"/>
    <n v="25"/>
    <n v="53"/>
    <n v="16"/>
    <n v="0"/>
    <n v="10"/>
    <n v="256"/>
    <n v="5.68813047149269E-3"/>
    <s v="Wines"/>
    <n v="1"/>
    <n v="3"/>
    <n v="1"/>
    <n v="7"/>
    <n v="3"/>
    <n v="3"/>
    <n v="11"/>
    <n v="0"/>
  </r>
  <r>
    <n v="10832"/>
    <n v="1958"/>
    <n v="67"/>
    <x v="0"/>
    <x v="1"/>
    <x v="2"/>
    <n v="46610"/>
    <n v="0"/>
    <n v="0"/>
    <s v="18/07/2013"/>
    <n v="4"/>
    <n v="288"/>
    <n v="10"/>
    <n v="30"/>
    <n v="4"/>
    <n v="10"/>
    <n v="125"/>
    <n v="342"/>
    <n v="7.3374812272044626E-3"/>
    <s v="Wines"/>
    <n v="1"/>
    <n v="6"/>
    <n v="1"/>
    <n v="6"/>
    <n v="6"/>
    <n v="3"/>
    <n v="11"/>
    <n v="0"/>
  </r>
  <r>
    <n v="5967"/>
    <n v="1952"/>
    <n v="73"/>
    <x v="0"/>
    <x v="1"/>
    <x v="2"/>
    <n v="33402"/>
    <n v="1"/>
    <n v="1"/>
    <s v="18/07/2013"/>
    <n v="60"/>
    <n v="26"/>
    <n v="2"/>
    <n v="19"/>
    <n v="10"/>
    <n v="5"/>
    <n v="8"/>
    <n v="62"/>
    <n v="1.8561762768696485E-3"/>
    <s v="Wines"/>
    <n v="3"/>
    <n v="2"/>
    <n v="1"/>
    <n v="3"/>
    <n v="8"/>
    <n v="3"/>
    <n v="11"/>
    <n v="0"/>
  </r>
  <r>
    <n v="10703"/>
    <n v="1975"/>
    <n v="50"/>
    <x v="1"/>
    <x v="3"/>
    <x v="2"/>
    <n v="46098"/>
    <n v="1"/>
    <n v="1"/>
    <s v="18/08/2012"/>
    <n v="86"/>
    <n v="57"/>
    <n v="0"/>
    <n v="27"/>
    <n v="0"/>
    <n v="0"/>
    <n v="36"/>
    <n v="84"/>
    <n v="1.8222048678901471E-3"/>
    <s v="Wines"/>
    <n v="4"/>
    <n v="3"/>
    <n v="2"/>
    <n v="2"/>
    <n v="8"/>
    <n v="3"/>
    <n v="11"/>
    <n v="0"/>
  </r>
  <r>
    <n v="9516"/>
    <n v="1971"/>
    <n v="54"/>
    <x v="2"/>
    <x v="2"/>
    <x v="2"/>
    <n v="49118"/>
    <n v="0"/>
    <n v="0"/>
    <s v="18/08/2012"/>
    <n v="90"/>
    <n v="620"/>
    <n v="54"/>
    <n v="239"/>
    <n v="99"/>
    <n v="98"/>
    <n v="119"/>
    <n v="1110"/>
    <n v="2.2598640009772384E-2"/>
    <s v="Wines"/>
    <n v="2"/>
    <n v="9"/>
    <n v="7"/>
    <n v="10"/>
    <n v="7"/>
    <n v="3"/>
    <n v="11"/>
    <n v="1"/>
  </r>
  <r>
    <n v="2535"/>
    <n v="1978"/>
    <n v="47"/>
    <x v="1"/>
    <x v="0"/>
    <x v="2"/>
    <n v="88097"/>
    <n v="1"/>
    <n v="0"/>
    <s v="18/08/2012"/>
    <n v="24"/>
    <n v="163"/>
    <n v="0"/>
    <n v="480"/>
    <n v="0"/>
    <n v="126"/>
    <n v="75"/>
    <n v="769"/>
    <n v="8.7290146088970112E-3"/>
    <s v="MeatProducts"/>
    <n v="1"/>
    <n v="6"/>
    <n v="5"/>
    <n v="8"/>
    <n v="9"/>
    <n v="3"/>
    <n v="11"/>
    <n v="1"/>
  </r>
  <r>
    <n v="9"/>
    <n v="1975"/>
    <n v="50"/>
    <x v="1"/>
    <x v="3"/>
    <x v="2"/>
    <n v="46098"/>
    <n v="1"/>
    <n v="1"/>
    <s v="18/08/2012"/>
    <n v="86"/>
    <n v="57"/>
    <n v="0"/>
    <n v="27"/>
    <n v="0"/>
    <n v="0"/>
    <n v="36"/>
    <n v="84"/>
    <n v="1.8222048678901471E-3"/>
    <s v="Wines"/>
    <n v="4"/>
    <n v="3"/>
    <n v="2"/>
    <n v="2"/>
    <n v="8"/>
    <n v="3"/>
    <n v="11"/>
    <n v="0"/>
  </r>
  <r>
    <n v="2804"/>
    <n v="1975"/>
    <n v="50"/>
    <x v="1"/>
    <x v="3"/>
    <x v="2"/>
    <n v="46098"/>
    <n v="1"/>
    <n v="1"/>
    <s v="18/08/2012"/>
    <n v="86"/>
    <n v="57"/>
    <n v="0"/>
    <n v="27"/>
    <n v="0"/>
    <n v="0"/>
    <n v="36"/>
    <n v="84"/>
    <n v="1.8222048678901471E-3"/>
    <s v="Wines"/>
    <n v="4"/>
    <n v="3"/>
    <n v="2"/>
    <n v="2"/>
    <n v="8"/>
    <n v="3"/>
    <n v="11"/>
    <n v="1"/>
  </r>
  <r>
    <n v="4381"/>
    <n v="1971"/>
    <n v="54"/>
    <x v="3"/>
    <x v="0"/>
    <x v="2"/>
    <n v="46463"/>
    <n v="1"/>
    <n v="1"/>
    <s v="18/08/2013"/>
    <n v="56"/>
    <n v="163"/>
    <n v="2"/>
    <n v="40"/>
    <n v="8"/>
    <n v="11"/>
    <n v="11"/>
    <n v="224"/>
    <n v="4.8210403977358325E-3"/>
    <s v="Wines"/>
    <n v="7"/>
    <n v="3"/>
    <n v="1"/>
    <n v="6"/>
    <n v="6"/>
    <n v="3"/>
    <n v="11"/>
    <n v="0"/>
  </r>
  <r>
    <n v="6609"/>
    <n v="1966"/>
    <n v="59"/>
    <x v="0"/>
    <x v="4"/>
    <x v="2"/>
    <n v="27038"/>
    <n v="0"/>
    <n v="0"/>
    <s v="18/09/2012"/>
    <n v="64"/>
    <n v="1"/>
    <n v="26"/>
    <n v="25"/>
    <n v="17"/>
    <n v="23"/>
    <n v="15"/>
    <n v="92"/>
    <n v="3.4026185368740292E-3"/>
    <s v="Fruits"/>
    <n v="1"/>
    <n v="3"/>
    <n v="0"/>
    <n v="3"/>
    <n v="9"/>
    <n v="3"/>
    <n v="11"/>
    <n v="1"/>
  </r>
  <r>
    <n v="10749"/>
    <n v="1991"/>
    <n v="34"/>
    <x v="0"/>
    <x v="3"/>
    <x v="2"/>
    <n v="8028"/>
    <n v="0"/>
    <n v="0"/>
    <s v="18/09/2012"/>
    <n v="62"/>
    <n v="73"/>
    <n v="18"/>
    <n v="66"/>
    <n v="7"/>
    <n v="12"/>
    <n v="2"/>
    <n v="176"/>
    <n v="2.1923268560039861E-2"/>
    <s v="Wines"/>
    <n v="15"/>
    <n v="0"/>
    <n v="1"/>
    <n v="0"/>
    <n v="19"/>
    <n v="3"/>
    <n v="11"/>
    <n v="0"/>
  </r>
  <r>
    <n v="5093"/>
    <n v="1974"/>
    <n v="51"/>
    <x v="3"/>
    <x v="2"/>
    <x v="2"/>
    <n v="25509"/>
    <n v="1"/>
    <n v="0"/>
    <s v="18/09/2012"/>
    <n v="15"/>
    <n v="40"/>
    <n v="3"/>
    <n v="30"/>
    <n v="10"/>
    <n v="7"/>
    <n v="11"/>
    <n v="90"/>
    <n v="3.5281665294601906E-3"/>
    <s v="Wines"/>
    <n v="3"/>
    <n v="3"/>
    <n v="0"/>
    <n v="3"/>
    <n v="9"/>
    <n v="3"/>
    <n v="11"/>
    <n v="1"/>
  </r>
  <r>
    <n v="4427"/>
    <n v="1995"/>
    <n v="30"/>
    <x v="2"/>
    <x v="3"/>
    <x v="1"/>
    <n v="83257"/>
    <n v="0"/>
    <n v="0"/>
    <s v="18/09/2012"/>
    <n v="56"/>
    <n v="536"/>
    <n v="27"/>
    <n v="590"/>
    <n v="38"/>
    <n v="107"/>
    <n v="67"/>
    <n v="1298"/>
    <n v="1.5590280697118561E-2"/>
    <s v="MeatProducts"/>
    <n v="1"/>
    <n v="5"/>
    <n v="10"/>
    <n v="12"/>
    <n v="6"/>
    <n v="3"/>
    <n v="11"/>
    <n v="1"/>
  </r>
  <r>
    <n v="521"/>
    <n v="1985"/>
    <n v="40"/>
    <x v="0"/>
    <x v="1"/>
    <x v="2"/>
    <n v="54006"/>
    <n v="1"/>
    <n v="0"/>
    <s v="18/09/2012"/>
    <n v="42"/>
    <n v="174"/>
    <n v="77"/>
    <n v="203"/>
    <n v="6"/>
    <n v="24"/>
    <n v="97"/>
    <n v="484"/>
    <n v="8.9619671888308706E-3"/>
    <s v="MeatProducts"/>
    <n v="2"/>
    <n v="8"/>
    <n v="1"/>
    <n v="7"/>
    <n v="7"/>
    <n v="3"/>
    <n v="11"/>
    <n v="0"/>
  </r>
  <r>
    <n v="8524"/>
    <n v="1974"/>
    <n v="51"/>
    <x v="3"/>
    <x v="2"/>
    <x v="2"/>
    <n v="25509"/>
    <n v="1"/>
    <n v="0"/>
    <s v="18/09/2012"/>
    <n v="15"/>
    <n v="40"/>
    <n v="3"/>
    <n v="30"/>
    <n v="10"/>
    <n v="7"/>
    <n v="11"/>
    <n v="90"/>
    <n v="3.5281665294601906E-3"/>
    <s v="Wines"/>
    <n v="3"/>
    <n v="3"/>
    <n v="0"/>
    <n v="3"/>
    <n v="9"/>
    <n v="3"/>
    <n v="11"/>
    <n v="1"/>
  </r>
  <r>
    <n v="2004"/>
    <n v="1969"/>
    <n v="56"/>
    <x v="0"/>
    <x v="3"/>
    <x v="2"/>
    <n v="72679"/>
    <n v="0"/>
    <n v="1"/>
    <s v="18/09/2013"/>
    <n v="65"/>
    <n v="619"/>
    <n v="54"/>
    <n v="260"/>
    <n v="127"/>
    <n v="54"/>
    <n v="54"/>
    <n v="1114"/>
    <n v="1.5327673743447214E-2"/>
    <s v="Wines"/>
    <n v="1"/>
    <n v="4"/>
    <n v="7"/>
    <n v="5"/>
    <n v="1"/>
    <n v="3"/>
    <n v="11"/>
    <n v="0"/>
  </r>
  <r>
    <n v="67"/>
    <n v="1972"/>
    <n v="53"/>
    <x v="1"/>
    <x v="3"/>
    <x v="2"/>
    <n v="46423"/>
    <n v="1"/>
    <n v="1"/>
    <s v="18/09/2013"/>
    <n v="6"/>
    <n v="68"/>
    <n v="0"/>
    <n v="16"/>
    <n v="0"/>
    <n v="0"/>
    <n v="8"/>
    <n v="84"/>
    <n v="1.8094479029791266E-3"/>
    <s v="Wines"/>
    <n v="3"/>
    <n v="2"/>
    <n v="0"/>
    <n v="4"/>
    <n v="7"/>
    <n v="3"/>
    <n v="11"/>
    <n v="0"/>
  </r>
  <r>
    <n v="1945"/>
    <n v="1962"/>
    <n v="63"/>
    <x v="0"/>
    <x v="0"/>
    <x v="2"/>
    <n v="71434"/>
    <n v="0"/>
    <n v="1"/>
    <s v="18/09/2013"/>
    <n v="4"/>
    <n v="711"/>
    <n v="36"/>
    <n v="217"/>
    <n v="172"/>
    <n v="96"/>
    <n v="168"/>
    <n v="1232"/>
    <n v="1.7246689251616876E-2"/>
    <s v="Wines"/>
    <n v="3"/>
    <n v="7"/>
    <n v="4"/>
    <n v="7"/>
    <n v="4"/>
    <n v="3"/>
    <n v="11"/>
    <n v="0"/>
  </r>
  <r>
    <n v="2162"/>
    <n v="1976"/>
    <n v="49"/>
    <x v="0"/>
    <x v="0"/>
    <x v="2"/>
    <n v="56939"/>
    <n v="0"/>
    <n v="1"/>
    <s v="18/09/2013"/>
    <n v="19"/>
    <n v="256"/>
    <n v="34"/>
    <n v="103"/>
    <n v="90"/>
    <n v="29"/>
    <n v="49"/>
    <n v="512"/>
    <n v="8.9920792426983268E-3"/>
    <s v="Wines"/>
    <n v="2"/>
    <n v="3"/>
    <n v="3"/>
    <n v="10"/>
    <n v="3"/>
    <n v="3"/>
    <n v="11"/>
    <n v="0"/>
  </r>
  <r>
    <n v="9923"/>
    <n v="1972"/>
    <n v="53"/>
    <x v="1"/>
    <x v="3"/>
    <x v="2"/>
    <n v="46423"/>
    <n v="1"/>
    <n v="1"/>
    <s v="18/09/2013"/>
    <n v="6"/>
    <n v="68"/>
    <n v="0"/>
    <n v="16"/>
    <n v="0"/>
    <n v="0"/>
    <n v="8"/>
    <n v="84"/>
    <n v="1.8094479029791266E-3"/>
    <s v="Wines"/>
    <n v="3"/>
    <n v="2"/>
    <n v="0"/>
    <n v="4"/>
    <n v="7"/>
    <n v="3"/>
    <n v="11"/>
    <n v="0"/>
  </r>
  <r>
    <n v="9949"/>
    <n v="1976"/>
    <n v="49"/>
    <x v="0"/>
    <x v="0"/>
    <x v="2"/>
    <n v="59809"/>
    <n v="0"/>
    <n v="2"/>
    <s v="18/10/2012"/>
    <n v="36"/>
    <n v="598"/>
    <n v="16"/>
    <n v="141"/>
    <n v="32"/>
    <n v="41"/>
    <n v="49"/>
    <n v="828"/>
    <n v="1.3844070290424518E-2"/>
    <s v="Wines"/>
    <n v="3"/>
    <n v="3"/>
    <n v="3"/>
    <n v="6"/>
    <n v="8"/>
    <n v="3"/>
    <n v="11"/>
    <n v="0"/>
  </r>
  <r>
    <n v="1041"/>
    <n v="1973"/>
    <n v="52"/>
    <x v="3"/>
    <x v="3"/>
    <x v="2"/>
    <n v="48432"/>
    <n v="0"/>
    <n v="1"/>
    <s v="18/10/2012"/>
    <n v="3"/>
    <n v="322"/>
    <n v="3"/>
    <n v="50"/>
    <n v="4"/>
    <n v="3"/>
    <n v="42"/>
    <n v="382"/>
    <n v="7.8873472084572179E-3"/>
    <s v="Wines"/>
    <n v="5"/>
    <n v="7"/>
    <n v="1"/>
    <n v="6"/>
    <n v="8"/>
    <n v="3"/>
    <n v="11"/>
    <n v="1"/>
  </r>
  <r>
    <n v="6147"/>
    <n v="1971"/>
    <n v="54"/>
    <x v="0"/>
    <x v="2"/>
    <x v="2"/>
    <n v="25818"/>
    <n v="1"/>
    <n v="0"/>
    <s v="18/10/2012"/>
    <n v="51"/>
    <n v="5"/>
    <n v="2"/>
    <n v="8"/>
    <n v="2"/>
    <n v="2"/>
    <n v="9"/>
    <n v="19"/>
    <n v="7.3592067549771477E-4"/>
    <s v="GoldProds"/>
    <n v="1"/>
    <n v="0"/>
    <n v="1"/>
    <n v="2"/>
    <n v="7"/>
    <n v="3"/>
    <n v="11"/>
    <n v="0"/>
  </r>
  <r>
    <n v="492"/>
    <n v="1973"/>
    <n v="52"/>
    <x v="3"/>
    <x v="7"/>
    <x v="2"/>
    <n v="48432"/>
    <n v="0"/>
    <n v="1"/>
    <s v="18/10/2012"/>
    <n v="3"/>
    <n v="322"/>
    <n v="3"/>
    <n v="50"/>
    <n v="4"/>
    <n v="3"/>
    <n v="42"/>
    <n v="382"/>
    <n v="7.8873472084572179E-3"/>
    <s v="Wines"/>
    <n v="5"/>
    <n v="7"/>
    <n v="1"/>
    <n v="6"/>
    <n v="8"/>
    <n v="3"/>
    <n v="11"/>
    <n v="0"/>
  </r>
  <r>
    <n v="11133"/>
    <n v="1973"/>
    <n v="52"/>
    <x v="3"/>
    <x v="7"/>
    <x v="2"/>
    <n v="48432"/>
    <n v="0"/>
    <n v="1"/>
    <s v="18/10/2012"/>
    <n v="3"/>
    <n v="322"/>
    <n v="3"/>
    <n v="50"/>
    <n v="4"/>
    <n v="3"/>
    <n v="42"/>
    <n v="382"/>
    <n v="7.8873472084572179E-3"/>
    <s v="Wines"/>
    <n v="5"/>
    <n v="7"/>
    <n v="1"/>
    <n v="6"/>
    <n v="8"/>
    <n v="3"/>
    <n v="11"/>
    <n v="1"/>
  </r>
  <r>
    <n v="2891"/>
    <n v="1963"/>
    <n v="62"/>
    <x v="0"/>
    <x v="2"/>
    <x v="2"/>
    <n v="68118"/>
    <n v="0"/>
    <n v="1"/>
    <s v="18/10/2013"/>
    <n v="51"/>
    <n v="595"/>
    <n v="23"/>
    <n v="123"/>
    <n v="10"/>
    <n v="23"/>
    <n v="154"/>
    <n v="774"/>
    <n v="1.1362635426759447E-2"/>
    <s v="Wines"/>
    <n v="2"/>
    <n v="8"/>
    <n v="9"/>
    <n v="4"/>
    <n v="6"/>
    <n v="3"/>
    <n v="11"/>
    <n v="0"/>
  </r>
  <r>
    <n v="5011"/>
    <n v="1963"/>
    <n v="62"/>
    <x v="0"/>
    <x v="2"/>
    <x v="2"/>
    <n v="68118"/>
    <n v="0"/>
    <n v="1"/>
    <s v="18/10/2013"/>
    <n v="51"/>
    <n v="595"/>
    <n v="23"/>
    <n v="123"/>
    <n v="10"/>
    <n v="23"/>
    <n v="154"/>
    <n v="774"/>
    <n v="1.1362635426759447E-2"/>
    <s v="Wines"/>
    <n v="2"/>
    <n v="8"/>
    <n v="9"/>
    <n v="4"/>
    <n v="6"/>
    <n v="3"/>
    <n v="11"/>
    <n v="0"/>
  </r>
  <r>
    <n v="3117"/>
    <n v="1955"/>
    <n v="70"/>
    <x v="0"/>
    <x v="3"/>
    <x v="2"/>
    <s v="NILL"/>
    <n v="0"/>
    <n v="1"/>
    <s v="18/10/2013"/>
    <n v="95"/>
    <n v="264"/>
    <n v="0"/>
    <n v="21"/>
    <n v="12"/>
    <n v="6"/>
    <n v="147"/>
    <n v="303"/>
    <e v="#VALUE!"/>
    <s v="Wines"/>
    <n v="3"/>
    <n v="6"/>
    <n v="1"/>
    <n v="5"/>
    <n v="7"/>
    <n v="3"/>
    <n v="11"/>
    <n v="0"/>
  </r>
  <r>
    <n v="2308"/>
    <n v="1954"/>
    <n v="71"/>
    <x v="0"/>
    <x v="0"/>
    <x v="2"/>
    <n v="46734"/>
    <n v="0"/>
    <n v="1"/>
    <s v="18/11/2012"/>
    <n v="40"/>
    <n v="110"/>
    <n v="5"/>
    <n v="137"/>
    <n v="26"/>
    <n v="23"/>
    <n v="29"/>
    <n v="301"/>
    <n v="6.4407069799289601E-3"/>
    <s v="MeatProducts"/>
    <n v="2"/>
    <n v="6"/>
    <n v="1"/>
    <n v="5"/>
    <n v="7"/>
    <n v="3"/>
    <n v="11"/>
    <n v="0"/>
  </r>
  <r>
    <n v="10573"/>
    <n v="1953"/>
    <n v="72"/>
    <x v="0"/>
    <x v="2"/>
    <x v="2"/>
    <n v="62551"/>
    <n v="0"/>
    <n v="0"/>
    <s v="18/11/2013"/>
    <n v="27"/>
    <n v="125"/>
    <n v="16"/>
    <n v="98"/>
    <n v="134"/>
    <n v="21"/>
    <n v="27"/>
    <n v="394"/>
    <n v="6.2988601301338107E-3"/>
    <s v="FishProducts"/>
    <n v="1"/>
    <n v="6"/>
    <n v="7"/>
    <n v="4"/>
    <n v="3"/>
    <n v="3"/>
    <n v="11"/>
    <n v="0"/>
  </r>
  <r>
    <n v="5063"/>
    <n v="1977"/>
    <n v="48"/>
    <x v="0"/>
    <x v="3"/>
    <x v="2"/>
    <n v="28769"/>
    <n v="1"/>
    <n v="0"/>
    <s v="18/12/2012"/>
    <n v="76"/>
    <n v="41"/>
    <n v="5"/>
    <n v="129"/>
    <n v="10"/>
    <n v="3"/>
    <n v="3"/>
    <n v="188"/>
    <n v="6.5348117765650525E-3"/>
    <s v="MeatProducts"/>
    <n v="3"/>
    <n v="4"/>
    <n v="1"/>
    <n v="4"/>
    <n v="9"/>
    <n v="3"/>
    <n v="11"/>
    <n v="0"/>
  </r>
  <r>
    <n v="5995"/>
    <n v="1962"/>
    <n v="63"/>
    <x v="0"/>
    <x v="2"/>
    <x v="2"/>
    <n v="39552"/>
    <n v="1"/>
    <n v="1"/>
    <s v="18/12/2012"/>
    <n v="54"/>
    <n v="165"/>
    <n v="3"/>
    <n v="147"/>
    <n v="4"/>
    <n v="24"/>
    <n v="41"/>
    <n v="343"/>
    <n v="8.6721278317152106E-3"/>
    <s v="Wines"/>
    <n v="7"/>
    <n v="6"/>
    <n v="2"/>
    <n v="5"/>
    <n v="8"/>
    <n v="3"/>
    <n v="11"/>
    <n v="1"/>
  </r>
  <r>
    <n v="2461"/>
    <n v="1955"/>
    <n v="70"/>
    <x v="1"/>
    <x v="3"/>
    <x v="2"/>
    <n v="51124"/>
    <n v="1"/>
    <n v="1"/>
    <s v="18/12/2013"/>
    <n v="79"/>
    <n v="26"/>
    <n v="1"/>
    <n v="11"/>
    <n v="0"/>
    <n v="1"/>
    <n v="4"/>
    <n v="39"/>
    <n v="7.6285110711211957E-4"/>
    <s v="Wines"/>
    <n v="2"/>
    <n v="1"/>
    <n v="0"/>
    <n v="3"/>
    <n v="3"/>
    <n v="3"/>
    <n v="11"/>
    <n v="0"/>
  </r>
  <r>
    <n v="236"/>
    <n v="1951"/>
    <n v="74"/>
    <x v="0"/>
    <x v="0"/>
    <x v="2"/>
    <n v="34838"/>
    <n v="1"/>
    <n v="1"/>
    <s v="19/01/2013"/>
    <n v="62"/>
    <n v="28"/>
    <n v="23"/>
    <n v="29"/>
    <n v="29"/>
    <n v="14"/>
    <n v="47"/>
    <n v="123"/>
    <n v="3.5306274757448764E-3"/>
    <s v="GoldProds"/>
    <n v="3"/>
    <n v="2"/>
    <n v="1"/>
    <n v="4"/>
    <n v="6"/>
    <n v="3"/>
    <n v="11"/>
    <n v="0"/>
  </r>
  <r>
    <n v="1829"/>
    <n v="1961"/>
    <n v="64"/>
    <x v="3"/>
    <x v="2"/>
    <x v="2"/>
    <n v="54959"/>
    <n v="0"/>
    <n v="1"/>
    <s v="19/01/2013"/>
    <n v="55"/>
    <n v="1148"/>
    <n v="0"/>
    <n v="60"/>
    <n v="0"/>
    <n v="0"/>
    <n v="24"/>
    <n v="1208"/>
    <n v="2.1980021470550774E-2"/>
    <s v="Wines"/>
    <n v="3"/>
    <n v="9"/>
    <n v="5"/>
    <n v="4"/>
    <n v="7"/>
    <n v="3"/>
    <n v="11"/>
    <n v="1"/>
  </r>
  <r>
    <n v="9739"/>
    <n v="1963"/>
    <n v="62"/>
    <x v="0"/>
    <x v="3"/>
    <x v="2"/>
    <n v="34377"/>
    <n v="0"/>
    <n v="1"/>
    <s v="19/01/2013"/>
    <n v="55"/>
    <n v="62"/>
    <n v="0"/>
    <n v="22"/>
    <n v="3"/>
    <n v="1"/>
    <n v="26"/>
    <n v="88"/>
    <n v="2.5598510632108677E-3"/>
    <s v="Wines"/>
    <n v="2"/>
    <n v="2"/>
    <n v="2"/>
    <n v="2"/>
    <n v="7"/>
    <n v="3"/>
    <n v="11"/>
    <n v="0"/>
  </r>
  <r>
    <n v="1497"/>
    <n v="1952"/>
    <n v="73"/>
    <x v="0"/>
    <x v="3"/>
    <x v="2"/>
    <n v="47958"/>
    <n v="0"/>
    <n v="1"/>
    <s v="19/01/2013"/>
    <n v="8"/>
    <n v="268"/>
    <n v="11"/>
    <n v="88"/>
    <n v="15"/>
    <n v="3"/>
    <n v="22"/>
    <n v="385"/>
    <n v="8.0278577088285577E-3"/>
    <s v="Wines"/>
    <n v="2"/>
    <n v="6"/>
    <n v="3"/>
    <n v="5"/>
    <n v="5"/>
    <n v="3"/>
    <n v="11"/>
    <n v="0"/>
  </r>
  <r>
    <n v="5324"/>
    <n v="1981"/>
    <n v="44"/>
    <x v="3"/>
    <x v="0"/>
    <x v="2"/>
    <n v="58293"/>
    <n v="1"/>
    <n v="0"/>
    <s v="19/01/2014"/>
    <n v="94"/>
    <n v="173"/>
    <n v="43"/>
    <n v="118"/>
    <n v="46"/>
    <n v="27"/>
    <n v="15"/>
    <n v="407"/>
    <n v="6.9819703909560328E-3"/>
    <s v="Wines"/>
    <n v="5"/>
    <n v="5"/>
    <n v="3"/>
    <n v="6"/>
    <n v="5"/>
    <n v="3"/>
    <n v="11"/>
    <n v="0"/>
  </r>
  <r>
    <n v="7505"/>
    <n v="1957"/>
    <n v="68"/>
    <x v="3"/>
    <x v="0"/>
    <x v="2"/>
    <n v="44155"/>
    <n v="1"/>
    <n v="1"/>
    <s v="19/01/2014"/>
    <n v="24"/>
    <n v="22"/>
    <n v="1"/>
    <n v="9"/>
    <n v="0"/>
    <n v="0"/>
    <n v="14"/>
    <n v="32"/>
    <n v="7.247197372890952E-4"/>
    <s v="Wines"/>
    <n v="1"/>
    <n v="1"/>
    <n v="1"/>
    <n v="2"/>
    <n v="4"/>
    <n v="3"/>
    <n v="11"/>
    <n v="0"/>
  </r>
  <r>
    <n v="3283"/>
    <n v="1972"/>
    <n v="53"/>
    <x v="2"/>
    <x v="0"/>
    <x v="2"/>
    <n v="70932"/>
    <n v="0"/>
    <n v="1"/>
    <s v="19/01/2014"/>
    <n v="57"/>
    <n v="200"/>
    <n v="193"/>
    <n v="100"/>
    <n v="46"/>
    <n v="185"/>
    <n v="185"/>
    <n v="724"/>
    <n v="1.0206958777420628E-2"/>
    <s v="Wines"/>
    <n v="2"/>
    <n v="6"/>
    <n v="2"/>
    <n v="12"/>
    <n v="3"/>
    <n v="3"/>
    <n v="11"/>
    <n v="0"/>
  </r>
  <r>
    <n v="367"/>
    <n v="1978"/>
    <n v="47"/>
    <x v="2"/>
    <x v="0"/>
    <x v="2"/>
    <n v="36550"/>
    <n v="1"/>
    <n v="0"/>
    <s v="19/02/2013"/>
    <n v="74"/>
    <n v="47"/>
    <n v="90"/>
    <n v="94"/>
    <n v="123"/>
    <n v="103"/>
    <n v="120"/>
    <n v="457"/>
    <n v="1.2503419972640218E-2"/>
    <s v="FishProducts"/>
    <n v="5"/>
    <n v="9"/>
    <n v="1"/>
    <n v="5"/>
    <n v="9"/>
    <n v="3"/>
    <n v="11"/>
    <n v="0"/>
  </r>
  <r>
    <n v="10240"/>
    <n v="1949"/>
    <n v="76"/>
    <x v="0"/>
    <x v="1"/>
    <x v="2"/>
    <n v="69372"/>
    <n v="0"/>
    <n v="0"/>
    <s v="19/02/2013"/>
    <n v="10"/>
    <n v="997"/>
    <n v="26"/>
    <n v="269"/>
    <n v="34"/>
    <n v="13"/>
    <n v="42"/>
    <n v="1339"/>
    <n v="1.9301735570547193E-2"/>
    <s v="Wines"/>
    <n v="1"/>
    <n v="10"/>
    <n v="4"/>
    <n v="6"/>
    <n v="4"/>
    <n v="3"/>
    <n v="11"/>
    <n v="1"/>
  </r>
  <r>
    <n v="425"/>
    <n v="1985"/>
    <n v="40"/>
    <x v="0"/>
    <x v="0"/>
    <x v="2"/>
    <n v="55357"/>
    <n v="2"/>
    <n v="0"/>
    <s v="19/02/2013"/>
    <n v="66"/>
    <n v="374"/>
    <n v="64"/>
    <n v="116"/>
    <n v="84"/>
    <n v="25"/>
    <n v="64"/>
    <n v="663"/>
    <n v="1.197680510143252E-2"/>
    <s v="Wines"/>
    <n v="3"/>
    <n v="6"/>
    <n v="2"/>
    <n v="11"/>
    <n v="5"/>
    <n v="3"/>
    <n v="11"/>
    <n v="0"/>
  </r>
  <r>
    <n v="10790"/>
    <n v="1985"/>
    <n v="40"/>
    <x v="3"/>
    <x v="0"/>
    <x v="2"/>
    <n v="18169"/>
    <n v="1"/>
    <n v="0"/>
    <s v="19/02/2013"/>
    <n v="40"/>
    <n v="9"/>
    <n v="0"/>
    <n v="5"/>
    <n v="0"/>
    <n v="0"/>
    <n v="7"/>
    <n v="14"/>
    <n v="7.7054323297925042E-4"/>
    <s v="Wines"/>
    <n v="1"/>
    <n v="1"/>
    <n v="0"/>
    <n v="2"/>
    <n v="8"/>
    <n v="3"/>
    <n v="11"/>
    <n v="0"/>
  </r>
  <r>
    <n v="1570"/>
    <n v="1951"/>
    <n v="74"/>
    <x v="3"/>
    <x v="1"/>
    <x v="2"/>
    <n v="69702"/>
    <n v="0"/>
    <n v="1"/>
    <s v="19/02/2013"/>
    <n v="8"/>
    <n v="664"/>
    <n v="9"/>
    <n v="240"/>
    <n v="50"/>
    <n v="19"/>
    <n v="57"/>
    <n v="982"/>
    <n v="1.4088548391724772E-2"/>
    <s v="Wines"/>
    <n v="2"/>
    <n v="7"/>
    <n v="7"/>
    <n v="10"/>
    <n v="4"/>
    <n v="3"/>
    <n v="11"/>
    <n v="0"/>
  </r>
  <r>
    <n v="1577"/>
    <n v="1946"/>
    <n v="79"/>
    <x v="0"/>
    <x v="0"/>
    <x v="2"/>
    <n v="78569"/>
    <n v="0"/>
    <n v="0"/>
    <s v="19/02/2014"/>
    <n v="14"/>
    <n v="558"/>
    <n v="79"/>
    <n v="622"/>
    <n v="207"/>
    <n v="175"/>
    <n v="95"/>
    <n v="1641"/>
    <n v="2.0886100115821763E-2"/>
    <s v="MeatProducts"/>
    <n v="1"/>
    <n v="4"/>
    <n v="6"/>
    <n v="4"/>
    <n v="1"/>
    <n v="3"/>
    <n v="11"/>
    <n v="1"/>
  </r>
  <r>
    <n v="2909"/>
    <n v="1974"/>
    <n v="51"/>
    <x v="3"/>
    <x v="0"/>
    <x v="2"/>
    <n v="78128"/>
    <n v="0"/>
    <n v="1"/>
    <s v="19/02/2014"/>
    <n v="89"/>
    <n v="934"/>
    <n v="24"/>
    <n v="230"/>
    <n v="16"/>
    <n v="24"/>
    <n v="36"/>
    <n v="1228"/>
    <n v="1.5717796436616836E-2"/>
    <s v="Wines"/>
    <n v="2"/>
    <n v="8"/>
    <n v="4"/>
    <n v="6"/>
    <n v="3"/>
    <n v="3"/>
    <n v="11"/>
    <n v="0"/>
  </r>
  <r>
    <n v="9701"/>
    <n v="1988"/>
    <n v="37"/>
    <x v="0"/>
    <x v="1"/>
    <x v="2"/>
    <n v="41883"/>
    <n v="1"/>
    <n v="0"/>
    <s v="19/03/2013"/>
    <n v="13"/>
    <n v="32"/>
    <n v="34"/>
    <n v="41"/>
    <n v="73"/>
    <n v="16"/>
    <n v="116"/>
    <n v="196"/>
    <n v="4.6797029821168496E-3"/>
    <s v="GoldProds"/>
    <n v="3"/>
    <n v="4"/>
    <n v="2"/>
    <n v="3"/>
    <n v="7"/>
    <n v="3"/>
    <n v="11"/>
    <n v="0"/>
  </r>
  <r>
    <n v="6982"/>
    <n v="1976"/>
    <n v="49"/>
    <x v="0"/>
    <x v="0"/>
    <x v="2"/>
    <n v="74068"/>
    <n v="0"/>
    <n v="0"/>
    <s v="19/03/2013"/>
    <n v="14"/>
    <n v="783"/>
    <n v="30"/>
    <n v="537"/>
    <n v="140"/>
    <n v="76"/>
    <n v="15"/>
    <n v="1566"/>
    <n v="2.1142733704163742E-2"/>
    <s v="Wines"/>
    <n v="1"/>
    <n v="4"/>
    <n v="10"/>
    <n v="9"/>
    <n v="2"/>
    <n v="3"/>
    <n v="11"/>
    <n v="0"/>
  </r>
  <r>
    <n v="635"/>
    <n v="1966"/>
    <n v="59"/>
    <x v="1"/>
    <x v="0"/>
    <x v="2"/>
    <n v="57183"/>
    <n v="1"/>
    <n v="1"/>
    <s v="19/03/2013"/>
    <n v="51"/>
    <n v="464"/>
    <n v="5"/>
    <n v="64"/>
    <n v="7"/>
    <n v="0"/>
    <n v="70"/>
    <n v="540"/>
    <n v="9.4433660353601592E-3"/>
    <s v="Wines"/>
    <n v="8"/>
    <n v="9"/>
    <n v="1"/>
    <n v="7"/>
    <n v="8"/>
    <n v="3"/>
    <n v="11"/>
    <n v="0"/>
  </r>
  <r>
    <n v="3265"/>
    <n v="1959"/>
    <n v="66"/>
    <x v="0"/>
    <x v="0"/>
    <x v="2"/>
    <n v="35701"/>
    <n v="0"/>
    <n v="0"/>
    <s v="19/03/2013"/>
    <n v="36"/>
    <n v="21"/>
    <n v="1"/>
    <n v="9"/>
    <n v="7"/>
    <n v="3"/>
    <n v="5"/>
    <n v="41"/>
    <n v="1.1484272149239517E-3"/>
    <s v="Wines"/>
    <n v="1"/>
    <n v="1"/>
    <n v="0"/>
    <n v="3"/>
    <n v="6"/>
    <n v="3"/>
    <n v="11"/>
    <n v="0"/>
  </r>
  <r>
    <n v="6673"/>
    <n v="1965"/>
    <n v="60"/>
    <x v="0"/>
    <x v="3"/>
    <x v="2"/>
    <n v="23478"/>
    <n v="0"/>
    <n v="0"/>
    <s v="19/03/2013"/>
    <n v="51"/>
    <n v="28"/>
    <n v="6"/>
    <n v="27"/>
    <n v="12"/>
    <n v="17"/>
    <n v="39"/>
    <n v="90"/>
    <n v="3.8333759263991822E-3"/>
    <s v="GoldProds"/>
    <n v="1"/>
    <n v="3"/>
    <n v="0"/>
    <n v="3"/>
    <n v="8"/>
    <n v="3"/>
    <n v="11"/>
    <n v="0"/>
  </r>
  <r>
    <n v="9369"/>
    <n v="1979"/>
    <n v="46"/>
    <x v="2"/>
    <x v="3"/>
    <x v="2"/>
    <n v="88194"/>
    <n v="0"/>
    <n v="1"/>
    <s v="19/03/2014"/>
    <n v="19"/>
    <n v="688"/>
    <n v="14"/>
    <n v="309"/>
    <n v="201"/>
    <n v="24"/>
    <n v="38"/>
    <n v="1236"/>
    <n v="1.401455881352473E-2"/>
    <s v="Wines"/>
    <n v="1"/>
    <n v="11"/>
    <n v="10"/>
    <n v="10"/>
    <n v="5"/>
    <n v="3"/>
    <n v="11"/>
    <n v="1"/>
  </r>
  <r>
    <n v="4290"/>
    <n v="1972"/>
    <n v="53"/>
    <x v="0"/>
    <x v="0"/>
    <x v="2"/>
    <n v="30467"/>
    <n v="1"/>
    <n v="0"/>
    <s v="19/03/2014"/>
    <n v="8"/>
    <n v="1"/>
    <n v="3"/>
    <n v="8"/>
    <n v="2"/>
    <n v="5"/>
    <n v="5"/>
    <n v="19"/>
    <n v="6.2362556208356583E-4"/>
    <s v="MeatProducts"/>
    <n v="1"/>
    <n v="1"/>
    <n v="0"/>
    <n v="2"/>
    <n v="7"/>
    <n v="3"/>
    <n v="11"/>
    <n v="0"/>
  </r>
  <r>
    <n v="5493"/>
    <n v="1976"/>
    <n v="49"/>
    <x v="0"/>
    <x v="0"/>
    <x v="2"/>
    <n v="39356"/>
    <n v="1"/>
    <n v="1"/>
    <s v="19/03/2014"/>
    <n v="21"/>
    <n v="15"/>
    <n v="0"/>
    <n v="2"/>
    <n v="0"/>
    <n v="0"/>
    <n v="6"/>
    <n v="17"/>
    <n v="4.3195446691736964E-4"/>
    <s v="Wines"/>
    <n v="1"/>
    <n v="1"/>
    <n v="0"/>
    <n v="2"/>
    <n v="6"/>
    <n v="3"/>
    <n v="11"/>
    <n v="0"/>
  </r>
  <r>
    <n v="8690"/>
    <n v="1962"/>
    <n v="63"/>
    <x v="0"/>
    <x v="0"/>
    <x v="2"/>
    <n v="86111"/>
    <n v="0"/>
    <n v="0"/>
    <s v="19/04/2013"/>
    <n v="73"/>
    <n v="399"/>
    <n v="28"/>
    <n v="756"/>
    <n v="36"/>
    <n v="40"/>
    <n v="126"/>
    <n v="1259"/>
    <n v="1.462066402666326E-2"/>
    <s v="MeatProducts"/>
    <n v="1"/>
    <n v="5"/>
    <n v="7"/>
    <n v="10"/>
    <n v="2"/>
    <n v="3"/>
    <n v="11"/>
    <n v="0"/>
  </r>
  <r>
    <n v="10634"/>
    <n v="1951"/>
    <n v="74"/>
    <x v="1"/>
    <x v="0"/>
    <x v="2"/>
    <n v="59412"/>
    <n v="0"/>
    <n v="0"/>
    <s v="19/04/2014"/>
    <n v="56"/>
    <n v="90"/>
    <n v="67"/>
    <n v="165"/>
    <n v="30"/>
    <n v="43"/>
    <n v="11"/>
    <n v="395"/>
    <n v="6.6484885208375416E-3"/>
    <s v="MeatProducts"/>
    <n v="1"/>
    <n v="4"/>
    <n v="2"/>
    <n v="8"/>
    <n v="3"/>
    <n v="3"/>
    <n v="11"/>
    <n v="0"/>
  </r>
  <r>
    <n v="4796"/>
    <n v="1952"/>
    <n v="73"/>
    <x v="0"/>
    <x v="2"/>
    <x v="2"/>
    <n v="49638"/>
    <n v="0"/>
    <n v="1"/>
    <s v="19/04/2014"/>
    <n v="71"/>
    <n v="18"/>
    <n v="10"/>
    <n v="3"/>
    <n v="3"/>
    <n v="5"/>
    <n v="0"/>
    <n v="39"/>
    <n v="7.8568838389943187E-4"/>
    <s v="Wines"/>
    <n v="1"/>
    <n v="1"/>
    <n v="0"/>
    <n v="3"/>
    <n v="2"/>
    <n v="3"/>
    <n v="11"/>
    <n v="0"/>
  </r>
  <r>
    <n v="11148"/>
    <n v="1975"/>
    <n v="50"/>
    <x v="0"/>
    <x v="1"/>
    <x v="2"/>
    <n v="22280"/>
    <n v="1"/>
    <n v="0"/>
    <s v="19/05/2013"/>
    <n v="85"/>
    <n v="2"/>
    <n v="1"/>
    <n v="4"/>
    <n v="3"/>
    <n v="1"/>
    <n v="2"/>
    <n v="11"/>
    <n v="4.9371633752244169E-4"/>
    <s v="MeatProducts"/>
    <n v="1"/>
    <n v="1"/>
    <n v="0"/>
    <n v="2"/>
    <n v="8"/>
    <n v="3"/>
    <n v="11"/>
    <n v="0"/>
  </r>
  <r>
    <n v="6461"/>
    <n v="1969"/>
    <n v="56"/>
    <x v="1"/>
    <x v="3"/>
    <x v="2"/>
    <n v="62772"/>
    <n v="0"/>
    <n v="1"/>
    <s v="19/05/2013"/>
    <n v="74"/>
    <n v="581"/>
    <n v="49"/>
    <n v="157"/>
    <n v="43"/>
    <n v="8"/>
    <n v="108"/>
    <n v="838"/>
    <n v="1.3349901229847702E-2"/>
    <s v="Wines"/>
    <n v="1"/>
    <n v="5"/>
    <n v="6"/>
    <n v="11"/>
    <n v="2"/>
    <n v="3"/>
    <n v="11"/>
    <n v="0"/>
  </r>
  <r>
    <n v="7660"/>
    <n v="1973"/>
    <n v="52"/>
    <x v="3"/>
    <x v="5"/>
    <x v="2"/>
    <n v="35860"/>
    <n v="1"/>
    <n v="1"/>
    <s v="19/05/2014"/>
    <n v="37"/>
    <n v="15"/>
    <n v="0"/>
    <n v="8"/>
    <n v="4"/>
    <n v="2"/>
    <n v="20"/>
    <n v="29"/>
    <n v="8.0870050195203569E-4"/>
    <s v="GoldProds"/>
    <n v="2"/>
    <n v="1"/>
    <n v="1"/>
    <n v="2"/>
    <n v="5"/>
    <n v="3"/>
    <n v="11"/>
    <n v="1"/>
  </r>
  <r>
    <n v="2055"/>
    <n v="1973"/>
    <n v="52"/>
    <x v="3"/>
    <x v="2"/>
    <x v="2"/>
    <n v="35860"/>
    <n v="1"/>
    <n v="1"/>
    <s v="19/05/2014"/>
    <n v="37"/>
    <n v="15"/>
    <n v="0"/>
    <n v="8"/>
    <n v="4"/>
    <n v="2"/>
    <n v="20"/>
    <n v="29"/>
    <n v="8.0870050195203569E-4"/>
    <s v="GoldProds"/>
    <n v="2"/>
    <n v="1"/>
    <n v="1"/>
    <n v="2"/>
    <n v="5"/>
    <n v="3"/>
    <n v="11"/>
    <n v="0"/>
  </r>
  <r>
    <n v="5107"/>
    <n v="1973"/>
    <n v="52"/>
    <x v="3"/>
    <x v="2"/>
    <x v="2"/>
    <n v="35860"/>
    <n v="1"/>
    <n v="1"/>
    <s v="19/05/2014"/>
    <n v="37"/>
    <n v="15"/>
    <n v="0"/>
    <n v="8"/>
    <n v="4"/>
    <n v="2"/>
    <n v="20"/>
    <n v="29"/>
    <n v="8.0870050195203569E-4"/>
    <s v="GoldProds"/>
    <n v="2"/>
    <n v="1"/>
    <n v="1"/>
    <n v="2"/>
    <n v="5"/>
    <n v="3"/>
    <n v="11"/>
    <n v="0"/>
  </r>
  <r>
    <n v="1626"/>
    <n v="1973"/>
    <n v="52"/>
    <x v="3"/>
    <x v="2"/>
    <x v="2"/>
    <n v="35860"/>
    <n v="1"/>
    <n v="1"/>
    <s v="19/05/2014"/>
    <n v="37"/>
    <n v="15"/>
    <n v="0"/>
    <n v="8"/>
    <n v="4"/>
    <n v="2"/>
    <n v="20"/>
    <n v="29"/>
    <n v="8.0870050195203569E-4"/>
    <s v="GoldProds"/>
    <n v="2"/>
    <n v="1"/>
    <n v="1"/>
    <n v="2"/>
    <n v="5"/>
    <n v="3"/>
    <n v="11"/>
    <n v="1"/>
  </r>
  <r>
    <n v="7679"/>
    <n v="1985"/>
    <n v="40"/>
    <x v="3"/>
    <x v="3"/>
    <x v="2"/>
    <n v="30298"/>
    <n v="0"/>
    <n v="0"/>
    <s v="19/05/2014"/>
    <n v="48"/>
    <n v="6"/>
    <n v="3"/>
    <n v="12"/>
    <n v="6"/>
    <n v="1"/>
    <n v="0"/>
    <n v="28"/>
    <n v="9.2415340946597137E-4"/>
    <s v="MeatProducts"/>
    <n v="1"/>
    <n v="1"/>
    <n v="1"/>
    <n v="3"/>
    <n v="3"/>
    <n v="3"/>
    <n v="11"/>
    <n v="0"/>
  </r>
  <r>
    <n v="291"/>
    <n v="1970"/>
    <n v="55"/>
    <x v="0"/>
    <x v="0"/>
    <x v="2"/>
    <n v="72940"/>
    <n v="0"/>
    <n v="0"/>
    <s v="19/06/2013"/>
    <n v="13"/>
    <n v="182"/>
    <n v="74"/>
    <n v="298"/>
    <n v="162"/>
    <n v="149"/>
    <n v="116"/>
    <n v="865"/>
    <n v="1.1859062242939403E-2"/>
    <s v="MeatProducts"/>
    <n v="1"/>
    <n v="3"/>
    <n v="3"/>
    <n v="6"/>
    <n v="1"/>
    <n v="3"/>
    <n v="11"/>
    <n v="0"/>
  </r>
  <r>
    <n v="10207"/>
    <n v="1978"/>
    <n v="47"/>
    <x v="0"/>
    <x v="1"/>
    <x v="2"/>
    <n v="22775"/>
    <n v="1"/>
    <n v="0"/>
    <s v="19/06/2013"/>
    <n v="40"/>
    <n v="5"/>
    <n v="1"/>
    <n v="8"/>
    <n v="0"/>
    <n v="0"/>
    <n v="1"/>
    <n v="14"/>
    <n v="6.1470911086717889E-4"/>
    <s v="MeatProducts"/>
    <n v="1"/>
    <n v="1"/>
    <n v="0"/>
    <n v="2"/>
    <n v="8"/>
    <n v="3"/>
    <n v="11"/>
    <n v="0"/>
  </r>
  <r>
    <n v="6437"/>
    <n v="1985"/>
    <n v="40"/>
    <x v="2"/>
    <x v="3"/>
    <x v="2"/>
    <n v="41473"/>
    <n v="1"/>
    <n v="0"/>
    <s v="19/06/2013"/>
    <n v="80"/>
    <n v="21"/>
    <n v="8"/>
    <n v="20"/>
    <n v="15"/>
    <n v="3"/>
    <n v="9"/>
    <n v="67"/>
    <n v="1.6155088852988692E-3"/>
    <s v="Wines"/>
    <n v="1"/>
    <n v="2"/>
    <n v="0"/>
    <n v="3"/>
    <n v="7"/>
    <n v="3"/>
    <n v="11"/>
    <n v="0"/>
  </r>
  <r>
    <n v="4838"/>
    <n v="1978"/>
    <n v="47"/>
    <x v="0"/>
    <x v="1"/>
    <x v="2"/>
    <n v="22775"/>
    <n v="1"/>
    <n v="0"/>
    <s v="19/06/2013"/>
    <n v="40"/>
    <n v="5"/>
    <n v="1"/>
    <n v="8"/>
    <n v="0"/>
    <n v="0"/>
    <n v="1"/>
    <n v="14"/>
    <n v="6.1470911086717889E-4"/>
    <s v="MeatProducts"/>
    <n v="1"/>
    <n v="1"/>
    <n v="0"/>
    <n v="2"/>
    <n v="8"/>
    <n v="3"/>
    <n v="11"/>
    <n v="0"/>
  </r>
  <r>
    <n v="8017"/>
    <n v="1981"/>
    <n v="44"/>
    <x v="2"/>
    <x v="0"/>
    <x v="2"/>
    <n v="51111"/>
    <n v="1"/>
    <n v="1"/>
    <s v="19/06/2014"/>
    <n v="83"/>
    <n v="22"/>
    <n v="0"/>
    <n v="19"/>
    <n v="6"/>
    <n v="5"/>
    <n v="3"/>
    <n v="52"/>
    <n v="1.017393516072861E-3"/>
    <s v="Wines"/>
    <n v="2"/>
    <n v="2"/>
    <n v="0"/>
    <n v="3"/>
    <n v="6"/>
    <n v="3"/>
    <n v="11"/>
    <n v="0"/>
  </r>
  <r>
    <n v="5287"/>
    <n v="1973"/>
    <n v="52"/>
    <x v="0"/>
    <x v="0"/>
    <x v="2"/>
    <n v="34961"/>
    <n v="1"/>
    <n v="0"/>
    <s v="19/06/2014"/>
    <n v="77"/>
    <n v="45"/>
    <n v="2"/>
    <n v="26"/>
    <n v="4"/>
    <n v="1"/>
    <n v="1"/>
    <n v="78"/>
    <n v="2.2310574640313492E-3"/>
    <s v="Wines"/>
    <n v="3"/>
    <n v="3"/>
    <n v="1"/>
    <n v="3"/>
    <n v="7"/>
    <n v="3"/>
    <n v="11"/>
    <n v="0"/>
  </r>
  <r>
    <n v="6271"/>
    <n v="1952"/>
    <n v="73"/>
    <x v="3"/>
    <x v="0"/>
    <x v="2"/>
    <n v="50870"/>
    <n v="0"/>
    <n v="1"/>
    <s v="19/06/2014"/>
    <n v="13"/>
    <n v="53"/>
    <n v="0"/>
    <n v="8"/>
    <n v="0"/>
    <n v="0"/>
    <n v="2"/>
    <n v="61"/>
    <n v="1.1991350501277768E-3"/>
    <s v="Wines"/>
    <n v="1"/>
    <n v="2"/>
    <n v="0"/>
    <n v="3"/>
    <n v="5"/>
    <n v="3"/>
    <n v="11"/>
    <n v="0"/>
  </r>
  <r>
    <n v="10785"/>
    <n v="1969"/>
    <n v="56"/>
    <x v="0"/>
    <x v="0"/>
    <x v="2"/>
    <n v="44078"/>
    <n v="1"/>
    <n v="1"/>
    <s v="19/06/2014"/>
    <n v="17"/>
    <n v="24"/>
    <n v="1"/>
    <n v="10"/>
    <n v="2"/>
    <n v="0"/>
    <n v="4"/>
    <n v="37"/>
    <n v="8.3942102636235764E-4"/>
    <s v="Wines"/>
    <n v="2"/>
    <n v="2"/>
    <n v="0"/>
    <n v="3"/>
    <n v="5"/>
    <n v="3"/>
    <n v="11"/>
    <n v="0"/>
  </r>
  <r>
    <n v="6071"/>
    <n v="1989"/>
    <n v="36"/>
    <x v="0"/>
    <x v="3"/>
    <x v="2"/>
    <n v="81217"/>
    <n v="0"/>
    <n v="0"/>
    <s v="19/07/2013"/>
    <n v="77"/>
    <n v="493"/>
    <n v="70"/>
    <n v="324"/>
    <n v="146"/>
    <n v="40"/>
    <n v="84"/>
    <n v="1073"/>
    <n v="1.3211519755716168E-2"/>
    <s v="Wines"/>
    <n v="1"/>
    <n v="3"/>
    <n v="7"/>
    <n v="11"/>
    <n v="1"/>
    <n v="3"/>
    <n v="11"/>
    <n v="0"/>
  </r>
  <r>
    <n v="3479"/>
    <n v="1950"/>
    <n v="75"/>
    <x v="0"/>
    <x v="3"/>
    <x v="2"/>
    <n v="16813"/>
    <n v="0"/>
    <n v="0"/>
    <s v="19/07/2013"/>
    <n v="49"/>
    <n v="4"/>
    <n v="8"/>
    <n v="11"/>
    <n v="12"/>
    <n v="2"/>
    <n v="13"/>
    <n v="37"/>
    <n v="2.2006780467495389E-3"/>
    <s v="GoldProds"/>
    <n v="1"/>
    <n v="2"/>
    <n v="0"/>
    <n v="3"/>
    <n v="7"/>
    <n v="3"/>
    <n v="11"/>
    <n v="0"/>
  </r>
  <r>
    <n v="295"/>
    <n v="1989"/>
    <n v="36"/>
    <x v="0"/>
    <x v="3"/>
    <x v="2"/>
    <n v="81217"/>
    <n v="0"/>
    <n v="0"/>
    <s v="19/07/2013"/>
    <n v="77"/>
    <n v="493"/>
    <n v="70"/>
    <n v="324"/>
    <n v="146"/>
    <n v="40"/>
    <n v="84"/>
    <n v="1073"/>
    <n v="1.3211519755716168E-2"/>
    <s v="Wines"/>
    <n v="1"/>
    <n v="3"/>
    <n v="7"/>
    <n v="11"/>
    <n v="1"/>
    <n v="3"/>
    <n v="11"/>
    <n v="0"/>
  </r>
  <r>
    <n v="7397"/>
    <n v="1951"/>
    <n v="74"/>
    <x v="0"/>
    <x v="3"/>
    <x v="2"/>
    <n v="49090"/>
    <n v="0"/>
    <n v="1"/>
    <s v="19/07/2013"/>
    <n v="45"/>
    <n v="494"/>
    <n v="5"/>
    <n v="82"/>
    <n v="7"/>
    <n v="0"/>
    <n v="100"/>
    <n v="588"/>
    <n v="1.1977999592585048E-2"/>
    <s v="Wines"/>
    <n v="3"/>
    <n v="7"/>
    <n v="2"/>
    <n v="9"/>
    <n v="7"/>
    <n v="3"/>
    <n v="11"/>
    <n v="0"/>
  </r>
  <r>
    <n v="10057"/>
    <n v="1951"/>
    <n v="74"/>
    <x v="0"/>
    <x v="3"/>
    <x v="2"/>
    <n v="72282"/>
    <n v="0"/>
    <n v="0"/>
    <s v="19/07/2013"/>
    <n v="70"/>
    <n v="503"/>
    <n v="27"/>
    <n v="419"/>
    <n v="90"/>
    <n v="139"/>
    <n v="153"/>
    <n v="1178"/>
    <n v="1.6297280097396311E-2"/>
    <s v="Wines"/>
    <n v="1"/>
    <n v="5"/>
    <n v="7"/>
    <n v="9"/>
    <n v="7"/>
    <n v="3"/>
    <n v="11"/>
    <n v="1"/>
  </r>
  <r>
    <n v="8346"/>
    <n v="1974"/>
    <n v="51"/>
    <x v="0"/>
    <x v="3"/>
    <x v="2"/>
    <n v="32233"/>
    <n v="1"/>
    <n v="0"/>
    <s v="19/08/2012"/>
    <n v="26"/>
    <n v="138"/>
    <n v="15"/>
    <n v="35"/>
    <n v="25"/>
    <n v="11"/>
    <n v="72"/>
    <n v="224"/>
    <n v="6.9493996835541215E-3"/>
    <s v="Wines"/>
    <n v="2"/>
    <n v="6"/>
    <n v="2"/>
    <n v="2"/>
    <n v="9"/>
    <n v="3"/>
    <n v="11"/>
    <n v="1"/>
  </r>
  <r>
    <n v="4764"/>
    <n v="1952"/>
    <n v="73"/>
    <x v="1"/>
    <x v="1"/>
    <x v="2"/>
    <n v="40442"/>
    <n v="1"/>
    <n v="1"/>
    <s v="19/08/2012"/>
    <n v="52"/>
    <n v="45"/>
    <n v="12"/>
    <n v="52"/>
    <n v="25"/>
    <n v="22"/>
    <n v="13"/>
    <n v="156"/>
    <n v="3.8573759952524604E-3"/>
    <s v="MeatProducts"/>
    <n v="4"/>
    <n v="3"/>
    <n v="1"/>
    <n v="4"/>
    <n v="7"/>
    <n v="3"/>
    <n v="11"/>
    <n v="1"/>
  </r>
  <r>
    <n v="7930"/>
    <n v="1969"/>
    <n v="56"/>
    <x v="1"/>
    <x v="3"/>
    <x v="2"/>
    <n v="26877"/>
    <n v="0"/>
    <n v="0"/>
    <s v="19/08/2013"/>
    <n v="74"/>
    <n v="101"/>
    <n v="13"/>
    <n v="76"/>
    <n v="20"/>
    <n v="18"/>
    <n v="40"/>
    <n v="228"/>
    <n v="8.4830896305391219E-3"/>
    <s v="Wines"/>
    <n v="2"/>
    <n v="3"/>
    <n v="1"/>
    <n v="6"/>
    <n v="6"/>
    <n v="3"/>
    <n v="11"/>
    <n v="0"/>
  </r>
  <r>
    <n v="10489"/>
    <n v="1973"/>
    <n v="52"/>
    <x v="0"/>
    <x v="0"/>
    <x v="2"/>
    <n v="92955"/>
    <n v="0"/>
    <n v="0"/>
    <s v="19/08/2013"/>
    <n v="35"/>
    <n v="693"/>
    <n v="21"/>
    <n v="925"/>
    <n v="31"/>
    <n v="24"/>
    <n v="84"/>
    <n v="1694"/>
    <n v="1.8223871765908235E-2"/>
    <s v="MeatProducts"/>
    <n v="1"/>
    <n v="6"/>
    <n v="7"/>
    <n v="9"/>
    <n v="2"/>
    <n v="3"/>
    <n v="11"/>
    <n v="1"/>
  </r>
  <r>
    <n v="9483"/>
    <n v="1959"/>
    <n v="66"/>
    <x v="0"/>
    <x v="1"/>
    <x v="2"/>
    <n v="57957"/>
    <n v="0"/>
    <n v="1"/>
    <s v="19/08/2013"/>
    <n v="24"/>
    <n v="290"/>
    <n v="59"/>
    <n v="177"/>
    <n v="77"/>
    <n v="5"/>
    <n v="29"/>
    <n v="608"/>
    <n v="1.0490536087099055E-2"/>
    <s v="Wines"/>
    <n v="7"/>
    <n v="4"/>
    <n v="6"/>
    <n v="8"/>
    <n v="3"/>
    <n v="3"/>
    <n v="11"/>
    <n v="0"/>
  </r>
  <r>
    <n v="1890"/>
    <n v="1971"/>
    <n v="54"/>
    <x v="2"/>
    <x v="1"/>
    <x v="2"/>
    <n v="42033"/>
    <n v="1"/>
    <n v="1"/>
    <s v="19/09/2012"/>
    <n v="95"/>
    <n v="11"/>
    <n v="1"/>
    <n v="4"/>
    <n v="2"/>
    <n v="0"/>
    <n v="7"/>
    <n v="18"/>
    <n v="4.2823495824709159E-4"/>
    <s v="Wines"/>
    <n v="1"/>
    <n v="1"/>
    <n v="0"/>
    <n v="2"/>
    <n v="7"/>
    <n v="3"/>
    <n v="11"/>
    <n v="0"/>
  </r>
  <r>
    <n v="9938"/>
    <n v="1954"/>
    <n v="71"/>
    <x v="0"/>
    <x v="0"/>
    <x v="2"/>
    <n v="80067"/>
    <n v="0"/>
    <n v="0"/>
    <s v="19/09/2013"/>
    <n v="82"/>
    <n v="519"/>
    <n v="17"/>
    <n v="813"/>
    <n v="27"/>
    <n v="173"/>
    <n v="51"/>
    <n v="1549"/>
    <n v="1.9346297475863965E-2"/>
    <s v="MeatProducts"/>
    <n v="1"/>
    <n v="4"/>
    <n v="6"/>
    <n v="6"/>
    <n v="2"/>
    <n v="3"/>
    <n v="11"/>
    <n v="0"/>
  </r>
  <r>
    <n v="4992"/>
    <n v="1975"/>
    <n v="50"/>
    <x v="1"/>
    <x v="1"/>
    <x v="2"/>
    <n v="17459"/>
    <n v="1"/>
    <n v="0"/>
    <s v="19/09/2013"/>
    <n v="12"/>
    <n v="6"/>
    <n v="4"/>
    <n v="16"/>
    <n v="3"/>
    <n v="10"/>
    <n v="30"/>
    <n v="39"/>
    <n v="2.2338049143708115E-3"/>
    <s v="GoldProds"/>
    <n v="3"/>
    <n v="3"/>
    <n v="1"/>
    <n v="2"/>
    <n v="7"/>
    <n v="3"/>
    <n v="11"/>
    <n v="1"/>
  </r>
  <r>
    <n v="5909"/>
    <n v="1964"/>
    <n v="61"/>
    <x v="0"/>
    <x v="0"/>
    <x v="2"/>
    <n v="58512"/>
    <n v="0"/>
    <n v="1"/>
    <s v="19/09/2013"/>
    <n v="25"/>
    <n v="895"/>
    <n v="10"/>
    <n v="101"/>
    <n v="13"/>
    <n v="0"/>
    <n v="152"/>
    <n v="1019"/>
    <n v="1.7415231063713427E-2"/>
    <s v="Wines"/>
    <n v="5"/>
    <n v="3"/>
    <n v="4"/>
    <n v="8"/>
    <n v="8"/>
    <n v="3"/>
    <n v="11"/>
    <n v="0"/>
  </r>
  <r>
    <n v="821"/>
    <n v="1992"/>
    <n v="33"/>
    <x v="1"/>
    <x v="3"/>
    <x v="2"/>
    <n v="92859"/>
    <n v="0"/>
    <n v="0"/>
    <s v="19/10/2012"/>
    <n v="46"/>
    <n v="962"/>
    <n v="61"/>
    <n v="921"/>
    <n v="52"/>
    <n v="61"/>
    <n v="20"/>
    <n v="2057"/>
    <n v="2.2151864655014591E-2"/>
    <s v="Wines"/>
    <n v="1"/>
    <n v="5"/>
    <n v="4"/>
    <n v="12"/>
    <n v="2"/>
    <n v="3"/>
    <n v="11"/>
    <n v="0"/>
  </r>
  <r>
    <n v="7444"/>
    <n v="1969"/>
    <n v="56"/>
    <x v="1"/>
    <x v="0"/>
    <x v="2"/>
    <n v="42169"/>
    <n v="1"/>
    <n v="1"/>
    <s v="19/10/2013"/>
    <n v="20"/>
    <n v="19"/>
    <n v="0"/>
    <n v="9"/>
    <n v="0"/>
    <n v="0"/>
    <n v="2"/>
    <n v="28"/>
    <n v="6.639948777538002E-4"/>
    <s v="Wines"/>
    <n v="2"/>
    <n v="1"/>
    <n v="0"/>
    <n v="3"/>
    <n v="8"/>
    <n v="3"/>
    <n v="11"/>
    <n v="0"/>
  </r>
  <r>
    <n v="1655"/>
    <n v="1979"/>
    <n v="46"/>
    <x v="0"/>
    <x v="1"/>
    <x v="2"/>
    <n v="34350"/>
    <n v="1"/>
    <n v="0"/>
    <s v="19/10/2013"/>
    <n v="81"/>
    <n v="16"/>
    <n v="3"/>
    <n v="15"/>
    <n v="2"/>
    <n v="1"/>
    <n v="11"/>
    <n v="37"/>
    <n v="1.0771470160116448E-3"/>
    <s v="Wines"/>
    <n v="1"/>
    <n v="1"/>
    <n v="0"/>
    <n v="3"/>
    <n v="7"/>
    <n v="3"/>
    <n v="11"/>
    <n v="0"/>
  </r>
  <r>
    <n v="6260"/>
    <n v="1955"/>
    <n v="70"/>
    <x v="1"/>
    <x v="1"/>
    <x v="2"/>
    <n v="82384"/>
    <n v="0"/>
    <n v="0"/>
    <s v="19/11/2012"/>
    <n v="55"/>
    <n v="984"/>
    <n v="51"/>
    <n v="432"/>
    <n v="180"/>
    <n v="120"/>
    <n v="190"/>
    <n v="1767"/>
    <n v="2.1448339483394835E-2"/>
    <s v="Wines"/>
    <n v="1"/>
    <n v="3"/>
    <n v="10"/>
    <n v="13"/>
    <n v="1"/>
    <n v="3"/>
    <n v="11"/>
    <n v="1"/>
  </r>
  <r>
    <n v="8996"/>
    <n v="1957"/>
    <n v="68"/>
    <x v="3"/>
    <x v="0"/>
    <x v="2"/>
    <s v="NILL"/>
    <n v="2"/>
    <n v="1"/>
    <s v="19/11/2012"/>
    <n v="4"/>
    <n v="230"/>
    <n v="42"/>
    <n v="192"/>
    <n v="49"/>
    <n v="37"/>
    <n v="53"/>
    <n v="550"/>
    <e v="#VALUE!"/>
    <s v="Wines"/>
    <n v="12"/>
    <n v="7"/>
    <n v="2"/>
    <n v="8"/>
    <n v="9"/>
    <n v="3"/>
    <n v="11"/>
    <n v="0"/>
  </r>
  <r>
    <n v="6250"/>
    <n v="1949"/>
    <n v="76"/>
    <x v="3"/>
    <x v="4"/>
    <x v="2"/>
    <n v="54356"/>
    <n v="0"/>
    <n v="1"/>
    <s v="19/11/2012"/>
    <n v="62"/>
    <n v="710"/>
    <n v="15"/>
    <n v="30"/>
    <n v="20"/>
    <n v="0"/>
    <n v="0"/>
    <n v="775"/>
    <n v="1.4257855618514975E-2"/>
    <s v="Wines"/>
    <n v="3"/>
    <n v="11"/>
    <n v="2"/>
    <n v="8"/>
    <n v="8"/>
    <n v="3"/>
    <n v="11"/>
    <n v="1"/>
  </r>
  <r>
    <n v="10727"/>
    <n v="1970"/>
    <n v="55"/>
    <x v="3"/>
    <x v="0"/>
    <x v="2"/>
    <n v="69084"/>
    <n v="1"/>
    <n v="0"/>
    <s v="19/11/2013"/>
    <n v="43"/>
    <n v="1181"/>
    <n v="107"/>
    <n v="199"/>
    <n v="39"/>
    <n v="30"/>
    <n v="30"/>
    <n v="1556"/>
    <n v="2.2523304962075157E-2"/>
    <s v="Wines"/>
    <n v="2"/>
    <n v="7"/>
    <n v="3"/>
    <n v="13"/>
    <n v="8"/>
    <n v="3"/>
    <n v="11"/>
    <n v="0"/>
  </r>
  <r>
    <n v="749"/>
    <n v="1981"/>
    <n v="44"/>
    <x v="0"/>
    <x v="1"/>
    <x v="2"/>
    <n v="42162"/>
    <n v="1"/>
    <n v="0"/>
    <s v="19/11/2013"/>
    <n v="31"/>
    <n v="46"/>
    <n v="7"/>
    <n v="59"/>
    <n v="2"/>
    <n v="4"/>
    <n v="27"/>
    <n v="118"/>
    <n v="2.7987287130591528E-3"/>
    <s v="MeatProducts"/>
    <n v="2"/>
    <n v="3"/>
    <n v="1"/>
    <n v="3"/>
    <n v="6"/>
    <n v="3"/>
    <n v="11"/>
    <n v="1"/>
  </r>
  <r>
    <n v="5299"/>
    <n v="1970"/>
    <n v="55"/>
    <x v="3"/>
    <x v="0"/>
    <x v="2"/>
    <n v="69084"/>
    <n v="1"/>
    <n v="0"/>
    <s v="19/11/2013"/>
    <n v="43"/>
    <n v="1181"/>
    <n v="107"/>
    <n v="199"/>
    <n v="39"/>
    <n v="30"/>
    <n v="30"/>
    <n v="1556"/>
    <n v="2.2523304962075157E-2"/>
    <s v="Wines"/>
    <n v="2"/>
    <n v="7"/>
    <n v="3"/>
    <n v="13"/>
    <n v="8"/>
    <n v="3"/>
    <n v="11"/>
    <n v="0"/>
  </r>
  <r>
    <n v="5846"/>
    <n v="1977"/>
    <n v="48"/>
    <x v="0"/>
    <x v="2"/>
    <x v="2"/>
    <n v="40246"/>
    <n v="1"/>
    <n v="0"/>
    <s v="19/12/2012"/>
    <n v="68"/>
    <n v="2"/>
    <n v="1"/>
    <n v="6"/>
    <n v="2"/>
    <n v="1"/>
    <n v="1"/>
    <n v="12"/>
    <n v="2.9816627739402674E-4"/>
    <s v="MeatProducts"/>
    <n v="1"/>
    <n v="1"/>
    <n v="0"/>
    <n v="2"/>
    <n v="6"/>
    <n v="3"/>
    <n v="11"/>
    <n v="0"/>
  </r>
  <r>
    <n v="3629"/>
    <n v="1978"/>
    <n v="47"/>
    <x v="0"/>
    <x v="3"/>
    <x v="2"/>
    <n v="38557"/>
    <n v="1"/>
    <n v="0"/>
    <s v="19/12/2012"/>
    <n v="17"/>
    <n v="76"/>
    <n v="3"/>
    <n v="31"/>
    <n v="4"/>
    <n v="4"/>
    <n v="27"/>
    <n v="118"/>
    <n v="3.0604040770806857E-3"/>
    <s v="Wines"/>
    <n v="2"/>
    <n v="3"/>
    <n v="1"/>
    <n v="3"/>
    <n v="7"/>
    <n v="3"/>
    <n v="11"/>
    <n v="0"/>
  </r>
  <r>
    <n v="5114"/>
    <n v="1965"/>
    <n v="60"/>
    <x v="1"/>
    <x v="0"/>
    <x v="2"/>
    <n v="74806"/>
    <n v="0"/>
    <n v="1"/>
    <s v="19/12/2012"/>
    <n v="1"/>
    <n v="670"/>
    <n v="9"/>
    <n v="249"/>
    <n v="0"/>
    <n v="28"/>
    <n v="9"/>
    <n v="956"/>
    <n v="1.2779723551586771E-2"/>
    <s v="Wines"/>
    <n v="2"/>
    <n v="5"/>
    <n v="4"/>
    <n v="5"/>
    <n v="4"/>
    <n v="3"/>
    <n v="11"/>
    <n v="0"/>
  </r>
  <r>
    <n v="7734"/>
    <n v="1993"/>
    <n v="32"/>
    <x v="0"/>
    <x v="6"/>
    <x v="2"/>
    <n v="79244"/>
    <n v="0"/>
    <n v="0"/>
    <s v="19/12/2012"/>
    <n v="58"/>
    <n v="471"/>
    <n v="102"/>
    <n v="125"/>
    <n v="212"/>
    <n v="61"/>
    <n v="245"/>
    <n v="971"/>
    <n v="1.2253293624753924E-2"/>
    <s v="Wines"/>
    <n v="1"/>
    <n v="4"/>
    <n v="10"/>
    <n v="7"/>
    <n v="1"/>
    <n v="3"/>
    <n v="11"/>
    <n v="1"/>
  </r>
  <r>
    <n v="6327"/>
    <n v="1967"/>
    <n v="58"/>
    <x v="0"/>
    <x v="1"/>
    <x v="2"/>
    <n v="65777"/>
    <n v="0"/>
    <n v="0"/>
    <s v="19/12/2013"/>
    <n v="87"/>
    <n v="565"/>
    <n v="32"/>
    <n v="435"/>
    <n v="28"/>
    <n v="32"/>
    <n v="54"/>
    <n v="1092"/>
    <n v="1.6601547653435092E-2"/>
    <s v="Wines"/>
    <n v="1"/>
    <n v="2"/>
    <n v="8"/>
    <n v="6"/>
    <n v="1"/>
    <n v="3"/>
    <n v="11"/>
    <n v="0"/>
  </r>
  <r>
    <n v="9349"/>
    <n v="1985"/>
    <n v="40"/>
    <x v="0"/>
    <x v="0"/>
    <x v="2"/>
    <n v="92533"/>
    <n v="0"/>
    <n v="0"/>
    <s v="19/12/2013"/>
    <n v="84"/>
    <n v="693"/>
    <n v="21"/>
    <n v="118"/>
    <n v="110"/>
    <n v="147"/>
    <n v="42"/>
    <n v="1089"/>
    <n v="1.1768774383193023E-2"/>
    <s v="Wines"/>
    <n v="1"/>
    <n v="6"/>
    <n v="5"/>
    <n v="11"/>
    <n v="2"/>
    <n v="3"/>
    <n v="11"/>
    <n v="0"/>
  </r>
  <r>
    <n v="3641"/>
    <n v="1976"/>
    <n v="49"/>
    <x v="0"/>
    <x v="0"/>
    <x v="2"/>
    <n v="13624"/>
    <n v="1"/>
    <n v="0"/>
    <s v="20/01/2013"/>
    <n v="93"/>
    <n v="10"/>
    <n v="2"/>
    <n v="15"/>
    <n v="2"/>
    <n v="1"/>
    <n v="6"/>
    <n v="30"/>
    <n v="2.201996476805637E-3"/>
    <s v="MeatProducts"/>
    <n v="2"/>
    <n v="2"/>
    <n v="0"/>
    <n v="3"/>
    <n v="6"/>
    <n v="3"/>
    <n v="11"/>
    <n v="0"/>
  </r>
  <r>
    <n v="199"/>
    <n v="1962"/>
    <n v="63"/>
    <x v="1"/>
    <x v="3"/>
    <x v="2"/>
    <n v="45183"/>
    <n v="0"/>
    <n v="0"/>
    <s v="20/01/2013"/>
    <n v="33"/>
    <n v="219"/>
    <n v="3"/>
    <n v="60"/>
    <n v="12"/>
    <n v="9"/>
    <n v="12"/>
    <n v="303"/>
    <n v="6.7060620144744707E-3"/>
    <s v="Wines"/>
    <n v="1"/>
    <n v="4"/>
    <n v="1"/>
    <n v="7"/>
    <n v="7"/>
    <n v="3"/>
    <n v="11"/>
    <n v="0"/>
  </r>
  <r>
    <n v="591"/>
    <n v="1957"/>
    <n v="68"/>
    <x v="0"/>
    <x v="4"/>
    <x v="2"/>
    <n v="66033"/>
    <n v="0"/>
    <n v="1"/>
    <s v="20/01/2013"/>
    <n v="76"/>
    <n v="293"/>
    <n v="35"/>
    <n v="179"/>
    <n v="46"/>
    <n v="59"/>
    <n v="65"/>
    <n v="612"/>
    <n v="9.2680932261142157E-3"/>
    <s v="Wines"/>
    <n v="2"/>
    <n v="8"/>
    <n v="3"/>
    <n v="7"/>
    <n v="7"/>
    <n v="3"/>
    <n v="11"/>
    <n v="0"/>
  </r>
  <r>
    <n v="9710"/>
    <n v="1969"/>
    <n v="56"/>
    <x v="3"/>
    <x v="2"/>
    <x v="2"/>
    <n v="58086"/>
    <n v="0"/>
    <n v="1"/>
    <s v="20/01/2013"/>
    <n v="80"/>
    <n v="708"/>
    <n v="7"/>
    <n v="62"/>
    <n v="0"/>
    <n v="0"/>
    <n v="15"/>
    <n v="777"/>
    <n v="1.3376717281272595E-2"/>
    <s v="Wines"/>
    <n v="2"/>
    <n v="11"/>
    <n v="3"/>
    <n v="7"/>
    <n v="8"/>
    <n v="3"/>
    <n v="11"/>
    <n v="0"/>
  </r>
  <r>
    <n v="10513"/>
    <n v="1992"/>
    <n v="33"/>
    <x v="0"/>
    <x v="1"/>
    <x v="2"/>
    <n v="63207"/>
    <n v="0"/>
    <n v="0"/>
    <s v="20/01/2013"/>
    <n v="68"/>
    <n v="438"/>
    <n v="169"/>
    <n v="565"/>
    <n v="91"/>
    <n v="169"/>
    <n v="70"/>
    <n v="1432"/>
    <n v="2.2655718512190105E-2"/>
    <s v="MeatProducts"/>
    <n v="1"/>
    <n v="2"/>
    <n v="3"/>
    <n v="6"/>
    <n v="7"/>
    <n v="3"/>
    <n v="11"/>
    <n v="0"/>
  </r>
  <r>
    <n v="5255"/>
    <n v="1986"/>
    <n v="39"/>
    <x v="0"/>
    <x v="3"/>
    <x v="2"/>
    <s v="NILL"/>
    <n v="1"/>
    <n v="0"/>
    <s v="20/02/2013"/>
    <n v="19"/>
    <n v="5"/>
    <n v="1"/>
    <n v="3"/>
    <n v="3"/>
    <n v="263"/>
    <n v="362"/>
    <n v="275"/>
    <e v="#VALUE!"/>
    <s v="GoldProds"/>
    <n v="0"/>
    <n v="27"/>
    <n v="0"/>
    <n v="0"/>
    <n v="1"/>
    <n v="3"/>
    <n v="11"/>
    <n v="0"/>
  </r>
  <r>
    <n v="8755"/>
    <n v="1946"/>
    <n v="79"/>
    <x v="1"/>
    <x v="0"/>
    <x v="2"/>
    <n v="68657"/>
    <n v="0"/>
    <n v="0"/>
    <s v="20/02/2013"/>
    <n v="4"/>
    <n v="482"/>
    <n v="34"/>
    <n v="471"/>
    <n v="119"/>
    <n v="68"/>
    <n v="22"/>
    <n v="1174"/>
    <n v="1.7099494589044088E-2"/>
    <s v="Wines"/>
    <n v="1"/>
    <n v="3"/>
    <n v="5"/>
    <n v="9"/>
    <n v="7"/>
    <n v="3"/>
    <n v="11"/>
    <n v="0"/>
  </r>
  <r>
    <n v="1388"/>
    <n v="1975"/>
    <n v="50"/>
    <x v="0"/>
    <x v="3"/>
    <x v="2"/>
    <n v="33249"/>
    <n v="1"/>
    <n v="0"/>
    <s v="20/02/2013"/>
    <n v="11"/>
    <n v="6"/>
    <n v="10"/>
    <n v="21"/>
    <n v="19"/>
    <n v="14"/>
    <n v="42"/>
    <n v="70"/>
    <n v="2.1053264759842401E-3"/>
    <s v="GoldProds"/>
    <n v="2"/>
    <n v="2"/>
    <n v="1"/>
    <n v="3"/>
    <n v="6"/>
    <n v="3"/>
    <n v="11"/>
    <n v="0"/>
  </r>
  <r>
    <n v="4436"/>
    <n v="1976"/>
    <n v="49"/>
    <x v="0"/>
    <x v="3"/>
    <x v="2"/>
    <n v="20180"/>
    <n v="0"/>
    <n v="0"/>
    <s v="20/02/2013"/>
    <n v="27"/>
    <n v="18"/>
    <n v="42"/>
    <n v="24"/>
    <n v="15"/>
    <n v="20"/>
    <n v="18"/>
    <n v="119"/>
    <n v="5.8969276511397425E-3"/>
    <s v="Fruits"/>
    <n v="1"/>
    <n v="2"/>
    <n v="1"/>
    <n v="4"/>
    <n v="7"/>
    <n v="3"/>
    <n v="11"/>
    <n v="0"/>
  </r>
  <r>
    <n v="1118"/>
    <n v="1956"/>
    <n v="69"/>
    <x v="1"/>
    <x v="0"/>
    <x v="2"/>
    <n v="50965"/>
    <n v="0"/>
    <n v="1"/>
    <s v="20/02/2013"/>
    <n v="87"/>
    <n v="544"/>
    <n v="13"/>
    <n v="85"/>
    <n v="8"/>
    <n v="6"/>
    <n v="29"/>
    <n v="656"/>
    <n v="1.2871578534288237E-2"/>
    <s v="Wines"/>
    <n v="3"/>
    <n v="10"/>
    <n v="4"/>
    <n v="5"/>
    <n v="8"/>
    <n v="3"/>
    <n v="11"/>
    <n v="0"/>
  </r>
  <r>
    <n v="979"/>
    <n v="1975"/>
    <n v="50"/>
    <x v="0"/>
    <x v="3"/>
    <x v="2"/>
    <n v="33249"/>
    <n v="1"/>
    <n v="0"/>
    <s v="20/02/2013"/>
    <n v="11"/>
    <n v="6"/>
    <n v="10"/>
    <n v="21"/>
    <n v="19"/>
    <n v="14"/>
    <n v="42"/>
    <n v="70"/>
    <n v="2.1053264759842401E-3"/>
    <s v="GoldProds"/>
    <n v="2"/>
    <n v="2"/>
    <n v="1"/>
    <n v="3"/>
    <n v="6"/>
    <n v="3"/>
    <n v="11"/>
    <n v="0"/>
  </r>
  <r>
    <n v="2929"/>
    <n v="1976"/>
    <n v="49"/>
    <x v="0"/>
    <x v="3"/>
    <x v="2"/>
    <n v="20180"/>
    <n v="0"/>
    <n v="0"/>
    <s v="20/02/2013"/>
    <n v="27"/>
    <n v="18"/>
    <n v="42"/>
    <n v="24"/>
    <n v="15"/>
    <n v="20"/>
    <n v="18"/>
    <n v="119"/>
    <n v="5.8969276511397425E-3"/>
    <s v="Fruits"/>
    <n v="1"/>
    <n v="2"/>
    <n v="1"/>
    <n v="4"/>
    <n v="7"/>
    <n v="3"/>
    <n v="11"/>
    <n v="0"/>
  </r>
  <r>
    <n v="6798"/>
    <n v="1966"/>
    <n v="59"/>
    <x v="0"/>
    <x v="3"/>
    <x v="2"/>
    <n v="37070"/>
    <n v="1"/>
    <n v="1"/>
    <s v="20/03/2013"/>
    <n v="30"/>
    <n v="231"/>
    <n v="7"/>
    <n v="137"/>
    <n v="4"/>
    <n v="15"/>
    <n v="39"/>
    <n v="394"/>
    <n v="1.0628540598867009E-2"/>
    <s v="Wines"/>
    <n v="9"/>
    <n v="5"/>
    <n v="1"/>
    <n v="8"/>
    <n v="7"/>
    <n v="3"/>
    <n v="11"/>
    <n v="1"/>
  </r>
  <r>
    <n v="5181"/>
    <n v="1982"/>
    <n v="43"/>
    <x v="4"/>
    <x v="3"/>
    <x v="2"/>
    <n v="24367"/>
    <n v="1"/>
    <n v="0"/>
    <s v="20/03/2013"/>
    <n v="58"/>
    <n v="2"/>
    <n v="4"/>
    <n v="2"/>
    <n v="0"/>
    <n v="11"/>
    <n v="5"/>
    <n v="19"/>
    <n v="7.7974309516969673E-4"/>
    <s v="Sweet"/>
    <n v="1"/>
    <n v="1"/>
    <n v="0"/>
    <n v="2"/>
    <n v="9"/>
    <n v="3"/>
    <n v="11"/>
    <n v="0"/>
  </r>
  <r>
    <n v="4168"/>
    <n v="1966"/>
    <n v="59"/>
    <x v="0"/>
    <x v="3"/>
    <x v="2"/>
    <n v="37070"/>
    <n v="1"/>
    <n v="1"/>
    <s v="20/03/2013"/>
    <n v="30"/>
    <n v="231"/>
    <n v="7"/>
    <n v="137"/>
    <n v="4"/>
    <n v="15"/>
    <n v="39"/>
    <n v="394"/>
    <n v="1.0628540598867009E-2"/>
    <s v="Wines"/>
    <n v="9"/>
    <n v="5"/>
    <n v="1"/>
    <n v="8"/>
    <n v="7"/>
    <n v="3"/>
    <n v="11"/>
    <n v="1"/>
  </r>
  <r>
    <n v="5726"/>
    <n v="1983"/>
    <n v="42"/>
    <x v="1"/>
    <x v="3"/>
    <x v="2"/>
    <n v="31788"/>
    <n v="1"/>
    <n v="0"/>
    <s v="20/03/2014"/>
    <n v="15"/>
    <n v="16"/>
    <n v="7"/>
    <n v="23"/>
    <n v="0"/>
    <n v="8"/>
    <n v="6"/>
    <n v="54"/>
    <n v="1.6987542468856172E-3"/>
    <s v="MeatProducts"/>
    <n v="3"/>
    <n v="3"/>
    <n v="0"/>
    <n v="4"/>
    <n v="5"/>
    <n v="3"/>
    <n v="11"/>
    <n v="0"/>
  </r>
  <r>
    <n v="3643"/>
    <n v="1974"/>
    <n v="51"/>
    <x v="1"/>
    <x v="0"/>
    <x v="2"/>
    <n v="63206"/>
    <n v="0"/>
    <n v="0"/>
    <s v="20/03/2014"/>
    <n v="65"/>
    <n v="750"/>
    <n v="8"/>
    <n v="125"/>
    <n v="11"/>
    <n v="8"/>
    <n v="26"/>
    <n v="902"/>
    <n v="1.427079707622694E-2"/>
    <s v="Wines"/>
    <n v="1"/>
    <n v="4"/>
    <n v="3"/>
    <n v="6"/>
    <n v="2"/>
    <n v="3"/>
    <n v="11"/>
    <n v="0"/>
  </r>
  <r>
    <n v="5866"/>
    <n v="1974"/>
    <n v="51"/>
    <x v="0"/>
    <x v="1"/>
    <x v="2"/>
    <n v="48186"/>
    <n v="1"/>
    <n v="0"/>
    <s v="20/03/2014"/>
    <n v="39"/>
    <n v="97"/>
    <n v="3"/>
    <n v="66"/>
    <n v="12"/>
    <n v="7"/>
    <n v="34"/>
    <n v="185"/>
    <n v="3.8392894201635329E-3"/>
    <s v="Wines"/>
    <n v="3"/>
    <n v="4"/>
    <n v="1"/>
    <n v="4"/>
    <n v="7"/>
    <n v="3"/>
    <n v="11"/>
    <n v="0"/>
  </r>
  <r>
    <n v="1055"/>
    <n v="1976"/>
    <n v="49"/>
    <x v="1"/>
    <x v="0"/>
    <x v="2"/>
    <n v="53204"/>
    <n v="1"/>
    <n v="1"/>
    <s v="20/03/2014"/>
    <n v="40"/>
    <n v="29"/>
    <n v="0"/>
    <n v="8"/>
    <n v="2"/>
    <n v="0"/>
    <n v="6"/>
    <n v="39"/>
    <n v="7.3302759191038271E-4"/>
    <s v="Wines"/>
    <n v="1"/>
    <n v="1"/>
    <n v="0"/>
    <n v="3"/>
    <n v="4"/>
    <n v="3"/>
    <n v="11"/>
    <n v="0"/>
  </r>
  <r>
    <n v="4518"/>
    <n v="1979"/>
    <n v="46"/>
    <x v="0"/>
    <x v="1"/>
    <x v="2"/>
    <n v="85693"/>
    <n v="0"/>
    <n v="1"/>
    <s v="20/04/2013"/>
    <n v="59"/>
    <n v="386"/>
    <n v="172"/>
    <n v="183"/>
    <n v="185"/>
    <n v="132"/>
    <n v="111"/>
    <n v="1058"/>
    <n v="1.2346399355840034E-2"/>
    <s v="Wines"/>
    <n v="2"/>
    <n v="9"/>
    <n v="5"/>
    <n v="11"/>
    <n v="5"/>
    <n v="3"/>
    <n v="11"/>
    <n v="0"/>
  </r>
  <r>
    <n v="5585"/>
    <n v="1972"/>
    <n v="53"/>
    <x v="0"/>
    <x v="3"/>
    <x v="2"/>
    <n v="21359"/>
    <n v="1"/>
    <n v="0"/>
    <s v="20/04/2013"/>
    <n v="1"/>
    <n v="12"/>
    <n v="2"/>
    <n v="17"/>
    <n v="6"/>
    <n v="1"/>
    <n v="10"/>
    <n v="38"/>
    <n v="1.7791095088721383E-3"/>
    <s v="MeatProducts"/>
    <n v="2"/>
    <n v="2"/>
    <n v="0"/>
    <n v="3"/>
    <n v="8"/>
    <n v="3"/>
    <n v="11"/>
    <n v="1"/>
  </r>
  <r>
    <n v="6197"/>
    <n v="1962"/>
    <n v="63"/>
    <x v="3"/>
    <x v="3"/>
    <x v="2"/>
    <n v="27238"/>
    <n v="1"/>
    <n v="1"/>
    <s v="20/04/2013"/>
    <n v="39"/>
    <n v="37"/>
    <n v="0"/>
    <n v="17"/>
    <n v="0"/>
    <n v="0"/>
    <n v="3"/>
    <n v="54"/>
    <n v="1.9825244144210294E-3"/>
    <s v="Wines"/>
    <n v="3"/>
    <n v="3"/>
    <n v="0"/>
    <n v="3"/>
    <n v="9"/>
    <n v="3"/>
    <n v="11"/>
    <n v="0"/>
  </r>
  <r>
    <n v="2315"/>
    <n v="1960"/>
    <n v="65"/>
    <x v="0"/>
    <x v="2"/>
    <x v="2"/>
    <n v="58401"/>
    <n v="0"/>
    <n v="1"/>
    <s v="20/04/2014"/>
    <n v="55"/>
    <n v="10"/>
    <n v="0"/>
    <n v="11"/>
    <n v="17"/>
    <n v="29"/>
    <n v="29"/>
    <n v="67"/>
    <n v="1.1472406294412768E-3"/>
    <s v="Sweet"/>
    <n v="1"/>
    <n v="1"/>
    <n v="2"/>
    <n v="2"/>
    <n v="4"/>
    <n v="3"/>
    <n v="11"/>
    <n v="0"/>
  </r>
  <r>
    <n v="7718"/>
    <n v="1947"/>
    <n v="78"/>
    <x v="1"/>
    <x v="1"/>
    <x v="2"/>
    <n v="66000"/>
    <n v="0"/>
    <n v="0"/>
    <s v="20/04/2014"/>
    <n v="36"/>
    <n v="244"/>
    <n v="51"/>
    <n v="270"/>
    <n v="101"/>
    <n v="0"/>
    <n v="45"/>
    <n v="666"/>
    <n v="1.0090909090909091E-2"/>
    <s v="MeatProducts"/>
    <n v="1"/>
    <n v="1"/>
    <n v="3"/>
    <n v="5"/>
    <n v="1"/>
    <n v="3"/>
    <n v="11"/>
    <n v="0"/>
  </r>
  <r>
    <n v="9635"/>
    <n v="1983"/>
    <n v="42"/>
    <x v="1"/>
    <x v="0"/>
    <x v="2"/>
    <n v="35876"/>
    <n v="0"/>
    <n v="0"/>
    <s v="20/04/2014"/>
    <n v="13"/>
    <n v="66"/>
    <n v="2"/>
    <n v="40"/>
    <n v="4"/>
    <n v="3"/>
    <n v="14"/>
    <n v="115"/>
    <n v="3.20548556137808E-3"/>
    <s v="Wines"/>
    <n v="1"/>
    <n v="3"/>
    <n v="1"/>
    <n v="3"/>
    <n v="6"/>
    <n v="3"/>
    <n v="11"/>
    <n v="0"/>
  </r>
  <r>
    <n v="5832"/>
    <n v="1960"/>
    <n v="65"/>
    <x v="2"/>
    <x v="1"/>
    <x v="2"/>
    <n v="92556"/>
    <n v="0"/>
    <n v="0"/>
    <s v="20/04/2014"/>
    <n v="32"/>
    <n v="493"/>
    <n v="183"/>
    <n v="352"/>
    <n v="184"/>
    <n v="23"/>
    <n v="28"/>
    <n v="1235"/>
    <n v="1.3343273261592981E-2"/>
    <s v="Wines"/>
    <n v="0"/>
    <n v="3"/>
    <n v="5"/>
    <n v="13"/>
    <n v="0"/>
    <n v="3"/>
    <n v="11"/>
    <n v="0"/>
  </r>
  <r>
    <n v="2176"/>
    <n v="1972"/>
    <n v="53"/>
    <x v="0"/>
    <x v="0"/>
    <x v="2"/>
    <n v="80134"/>
    <n v="1"/>
    <n v="0"/>
    <s v="20/05/2013"/>
    <n v="40"/>
    <n v="1218"/>
    <n v="16"/>
    <n v="272"/>
    <n v="104"/>
    <n v="0"/>
    <n v="80"/>
    <n v="1610"/>
    <n v="2.0091346993785411E-2"/>
    <s v="Wines"/>
    <n v="2"/>
    <n v="5"/>
    <n v="3"/>
    <n v="6"/>
    <n v="6"/>
    <n v="3"/>
    <n v="11"/>
    <n v="1"/>
  </r>
  <r>
    <n v="10552"/>
    <n v="1979"/>
    <n v="46"/>
    <x v="2"/>
    <x v="0"/>
    <x v="2"/>
    <n v="54210"/>
    <n v="0"/>
    <n v="1"/>
    <s v="20/05/2013"/>
    <n v="18"/>
    <n v="70"/>
    <n v="54"/>
    <n v="109"/>
    <n v="80"/>
    <n v="9"/>
    <n v="45"/>
    <n v="322"/>
    <n v="5.9398634938203285E-3"/>
    <s v="MeatProducts"/>
    <n v="2"/>
    <n v="4"/>
    <n v="1"/>
    <n v="7"/>
    <n v="5"/>
    <n v="3"/>
    <n v="11"/>
    <n v="0"/>
  </r>
  <r>
    <n v="9121"/>
    <n v="1972"/>
    <n v="53"/>
    <x v="0"/>
    <x v="0"/>
    <x v="2"/>
    <n v="80134"/>
    <n v="1"/>
    <n v="0"/>
    <s v="20/05/2013"/>
    <n v="40"/>
    <n v="1218"/>
    <n v="16"/>
    <n v="272"/>
    <n v="104"/>
    <n v="0"/>
    <n v="80"/>
    <n v="1610"/>
    <n v="2.0091346993785411E-2"/>
    <s v="Wines"/>
    <n v="2"/>
    <n v="5"/>
    <n v="3"/>
    <n v="6"/>
    <n v="6"/>
    <n v="3"/>
    <n v="11"/>
    <n v="1"/>
  </r>
  <r>
    <n v="10091"/>
    <n v="1956"/>
    <n v="69"/>
    <x v="0"/>
    <x v="3"/>
    <x v="2"/>
    <n v="60230"/>
    <n v="0"/>
    <n v="1"/>
    <s v="20/05/2013"/>
    <n v="78"/>
    <n v="520"/>
    <n v="20"/>
    <n v="367"/>
    <n v="39"/>
    <n v="81"/>
    <n v="40"/>
    <n v="1027"/>
    <n v="1.7051303337207373E-2"/>
    <s v="Wines"/>
    <n v="2"/>
    <n v="6"/>
    <n v="3"/>
    <n v="6"/>
    <n v="5"/>
    <n v="3"/>
    <n v="11"/>
    <n v="0"/>
  </r>
  <r>
    <n v="2002"/>
    <n v="1958"/>
    <n v="67"/>
    <x v="0"/>
    <x v="2"/>
    <x v="2"/>
    <n v="71964"/>
    <n v="0"/>
    <n v="0"/>
    <s v="20/05/2013"/>
    <n v="81"/>
    <n v="587"/>
    <n v="51"/>
    <n v="932"/>
    <n v="180"/>
    <n v="34"/>
    <n v="86"/>
    <n v="1784"/>
    <n v="2.4790172864209883E-2"/>
    <s v="MeatProducts"/>
    <n v="1"/>
    <n v="5"/>
    <n v="6"/>
    <n v="5"/>
    <n v="3"/>
    <n v="3"/>
    <n v="11"/>
    <n v="0"/>
  </r>
  <r>
    <n v="11187"/>
    <n v="1978"/>
    <n v="47"/>
    <x v="4"/>
    <x v="3"/>
    <x v="2"/>
    <n v="26487"/>
    <n v="1"/>
    <n v="0"/>
    <s v="20/05/2013"/>
    <n v="23"/>
    <n v="2"/>
    <n v="8"/>
    <n v="10"/>
    <n v="12"/>
    <n v="14"/>
    <n v="23"/>
    <n v="46"/>
    <n v="1.7367010231434288E-3"/>
    <s v="GoldProds"/>
    <n v="3"/>
    <n v="2"/>
    <n v="1"/>
    <n v="3"/>
    <n v="5"/>
    <n v="3"/>
    <n v="11"/>
    <n v="0"/>
  </r>
  <r>
    <n v="3037"/>
    <n v="1983"/>
    <n v="42"/>
    <x v="3"/>
    <x v="0"/>
    <x v="2"/>
    <n v="50150"/>
    <n v="0"/>
    <n v="0"/>
    <s v="20/06/2013"/>
    <n v="32"/>
    <n v="135"/>
    <n v="46"/>
    <n v="92"/>
    <n v="65"/>
    <n v="61"/>
    <n v="11"/>
    <n v="399"/>
    <n v="7.9561316051844459E-3"/>
    <s v="Wines"/>
    <n v="2"/>
    <n v="5"/>
    <n v="2"/>
    <n v="7"/>
    <n v="5"/>
    <n v="3"/>
    <n v="11"/>
    <n v="0"/>
  </r>
  <r>
    <n v="9805"/>
    <n v="1953"/>
    <n v="72"/>
    <x v="1"/>
    <x v="1"/>
    <x v="2"/>
    <n v="56129"/>
    <n v="0"/>
    <n v="1"/>
    <s v="20/06/2013"/>
    <n v="65"/>
    <n v="320"/>
    <n v="48"/>
    <n v="133"/>
    <n v="39"/>
    <n v="72"/>
    <n v="48"/>
    <n v="612"/>
    <n v="1.0903454542215254E-2"/>
    <s v="Wines"/>
    <n v="4"/>
    <n v="6"/>
    <n v="2"/>
    <n v="10"/>
    <n v="4"/>
    <n v="3"/>
    <n v="11"/>
    <n v="0"/>
  </r>
  <r>
    <n v="849"/>
    <n v="1953"/>
    <n v="72"/>
    <x v="1"/>
    <x v="1"/>
    <x v="2"/>
    <n v="56129"/>
    <n v="0"/>
    <n v="1"/>
    <s v="20/06/2013"/>
    <n v="65"/>
    <n v="320"/>
    <n v="48"/>
    <n v="133"/>
    <n v="39"/>
    <n v="72"/>
    <n v="48"/>
    <n v="612"/>
    <n v="1.0903454542215254E-2"/>
    <s v="Wines"/>
    <n v="4"/>
    <n v="6"/>
    <n v="2"/>
    <n v="10"/>
    <n v="4"/>
    <n v="3"/>
    <n v="11"/>
    <n v="0"/>
  </r>
  <r>
    <n v="4698"/>
    <n v="1983"/>
    <n v="42"/>
    <x v="3"/>
    <x v="0"/>
    <x v="2"/>
    <n v="50150"/>
    <n v="0"/>
    <n v="0"/>
    <s v="20/06/2013"/>
    <n v="32"/>
    <n v="135"/>
    <n v="46"/>
    <n v="92"/>
    <n v="65"/>
    <n v="61"/>
    <n v="11"/>
    <n v="399"/>
    <n v="7.9561316051844459E-3"/>
    <s v="Wines"/>
    <n v="2"/>
    <n v="5"/>
    <n v="2"/>
    <n v="7"/>
    <n v="5"/>
    <n v="3"/>
    <n v="11"/>
    <n v="0"/>
  </r>
  <r>
    <n v="10524"/>
    <n v="1963"/>
    <n v="62"/>
    <x v="1"/>
    <x v="2"/>
    <x v="2"/>
    <n v="49476"/>
    <n v="0"/>
    <n v="1"/>
    <s v="20/06/2013"/>
    <n v="29"/>
    <n v="386"/>
    <n v="23"/>
    <n v="95"/>
    <n v="54"/>
    <n v="41"/>
    <n v="196"/>
    <n v="599"/>
    <n v="1.2106880103484518E-2"/>
    <s v="Wines"/>
    <n v="4"/>
    <n v="2"/>
    <n v="11"/>
    <n v="5"/>
    <n v="2"/>
    <n v="3"/>
    <n v="11"/>
    <n v="0"/>
  </r>
  <r>
    <n v="2495"/>
    <n v="1974"/>
    <n v="51"/>
    <x v="1"/>
    <x v="0"/>
    <x v="2"/>
    <n v="83891"/>
    <n v="0"/>
    <n v="1"/>
    <s v="20/06/2014"/>
    <n v="24"/>
    <n v="217"/>
    <n v="38"/>
    <n v="350"/>
    <n v="111"/>
    <n v="85"/>
    <n v="15"/>
    <n v="801"/>
    <n v="9.5481040874468067E-3"/>
    <s v="MeatProducts"/>
    <n v="1"/>
    <n v="4"/>
    <n v="7"/>
    <n v="10"/>
    <n v="1"/>
    <n v="3"/>
    <n v="11"/>
    <n v="0"/>
  </r>
  <r>
    <n v="2115"/>
    <n v="1957"/>
    <n v="68"/>
    <x v="0"/>
    <x v="1"/>
    <x v="2"/>
    <n v="50116"/>
    <n v="1"/>
    <n v="1"/>
    <s v="20/06/2014"/>
    <n v="68"/>
    <n v="54"/>
    <n v="0"/>
    <n v="10"/>
    <n v="0"/>
    <n v="0"/>
    <n v="2"/>
    <n v="64"/>
    <n v="1.277037273525421E-3"/>
    <s v="Wines"/>
    <n v="2"/>
    <n v="1"/>
    <n v="0"/>
    <n v="4"/>
    <n v="5"/>
    <n v="3"/>
    <n v="11"/>
    <n v="0"/>
  </r>
  <r>
    <n v="4128"/>
    <n v="1962"/>
    <n v="63"/>
    <x v="3"/>
    <x v="1"/>
    <x v="2"/>
    <n v="56067"/>
    <n v="0"/>
    <n v="1"/>
    <s v="20/07/2013"/>
    <n v="51"/>
    <n v="517"/>
    <n v="12"/>
    <n v="54"/>
    <n v="16"/>
    <n v="6"/>
    <n v="120"/>
    <n v="605"/>
    <n v="1.0790661173239161E-2"/>
    <s v="Wines"/>
    <n v="2"/>
    <n v="7"/>
    <n v="4"/>
    <n v="7"/>
    <n v="5"/>
    <n v="3"/>
    <n v="11"/>
    <n v="0"/>
  </r>
  <r>
    <n v="4148"/>
    <n v="1972"/>
    <n v="53"/>
    <x v="0"/>
    <x v="0"/>
    <x v="2"/>
    <n v="38988"/>
    <n v="1"/>
    <n v="2"/>
    <s v="20/08/2012"/>
    <n v="90"/>
    <n v="164"/>
    <n v="24"/>
    <n v="103"/>
    <n v="12"/>
    <n v="3"/>
    <n v="42"/>
    <n v="306"/>
    <n v="7.8485687903970449E-3"/>
    <s v="Wines"/>
    <n v="7"/>
    <n v="5"/>
    <n v="1"/>
    <n v="6"/>
    <n v="8"/>
    <n v="3"/>
    <n v="11"/>
    <n v="0"/>
  </r>
  <r>
    <n v="3584"/>
    <n v="1955"/>
    <n v="70"/>
    <x v="3"/>
    <x v="3"/>
    <x v="2"/>
    <n v="49667"/>
    <n v="0"/>
    <n v="0"/>
    <s v="20/08/2012"/>
    <n v="35"/>
    <n v="1181"/>
    <n v="26"/>
    <n v="120"/>
    <n v="17"/>
    <n v="13"/>
    <n v="39"/>
    <n v="1357"/>
    <n v="2.7321964282118912E-2"/>
    <s v="Wines"/>
    <n v="2"/>
    <n v="5"/>
    <n v="10"/>
    <n v="5"/>
    <n v="8"/>
    <n v="3"/>
    <n v="11"/>
    <n v="1"/>
  </r>
  <r>
    <n v="8395"/>
    <n v="1961"/>
    <n v="64"/>
    <x v="0"/>
    <x v="3"/>
    <x v="2"/>
    <n v="82014"/>
    <n v="0"/>
    <n v="0"/>
    <s v="20/08/2012"/>
    <n v="48"/>
    <n v="980"/>
    <n v="37"/>
    <n v="265"/>
    <n v="35"/>
    <n v="163"/>
    <n v="31"/>
    <n v="1480"/>
    <n v="1.8045699514717E-2"/>
    <s v="Wines"/>
    <n v="1"/>
    <n v="3"/>
    <n v="6"/>
    <n v="12"/>
    <n v="6"/>
    <n v="3"/>
    <n v="11"/>
    <n v="1"/>
  </r>
  <r>
    <n v="2730"/>
    <n v="1955"/>
    <n v="70"/>
    <x v="0"/>
    <x v="3"/>
    <x v="2"/>
    <n v="80317"/>
    <n v="0"/>
    <n v="0"/>
    <s v="20/08/2013"/>
    <n v="64"/>
    <n v="536"/>
    <n v="11"/>
    <n v="387"/>
    <n v="149"/>
    <n v="91"/>
    <n v="57"/>
    <n v="1174"/>
    <n v="1.4617079821208462E-2"/>
    <s v="Wines"/>
    <n v="1"/>
    <n v="3"/>
    <n v="4"/>
    <n v="10"/>
    <n v="1"/>
    <n v="3"/>
    <n v="11"/>
    <n v="0"/>
  </r>
  <r>
    <n v="6142"/>
    <n v="1943"/>
    <n v="82"/>
    <x v="1"/>
    <x v="0"/>
    <x v="2"/>
    <n v="65073"/>
    <n v="0"/>
    <n v="0"/>
    <s v="20/08/2013"/>
    <n v="65"/>
    <n v="629"/>
    <n v="17"/>
    <n v="177"/>
    <n v="69"/>
    <n v="0"/>
    <n v="8"/>
    <n v="892"/>
    <n v="1.3707682141594825E-2"/>
    <s v="Wines"/>
    <n v="1"/>
    <n v="5"/>
    <n v="3"/>
    <n v="5"/>
    <n v="2"/>
    <n v="3"/>
    <n v="11"/>
    <n v="0"/>
  </r>
  <r>
    <n v="4179"/>
    <n v="1959"/>
    <n v="66"/>
    <x v="0"/>
    <x v="1"/>
    <x v="2"/>
    <n v="24221"/>
    <n v="0"/>
    <n v="0"/>
    <s v="20/08/2013"/>
    <n v="94"/>
    <n v="8"/>
    <n v="9"/>
    <n v="9"/>
    <n v="2"/>
    <n v="5"/>
    <n v="22"/>
    <n v="33"/>
    <n v="1.3624540687832871E-3"/>
    <s v="GoldProds"/>
    <n v="1"/>
    <n v="1"/>
    <n v="1"/>
    <n v="3"/>
    <n v="4"/>
    <n v="3"/>
    <n v="11"/>
    <n v="0"/>
  </r>
  <r>
    <n v="577"/>
    <n v="1976"/>
    <n v="49"/>
    <x v="2"/>
    <x v="1"/>
    <x v="2"/>
    <n v="26907"/>
    <n v="1"/>
    <n v="1"/>
    <s v="20/08/2013"/>
    <n v="10"/>
    <n v="9"/>
    <n v="1"/>
    <n v="7"/>
    <n v="0"/>
    <n v="3"/>
    <n v="2"/>
    <n v="20"/>
    <n v="7.4330099973984464E-4"/>
    <s v="Wines"/>
    <n v="2"/>
    <n v="1"/>
    <n v="0"/>
    <n v="3"/>
    <n v="7"/>
    <n v="3"/>
    <n v="11"/>
    <n v="0"/>
  </r>
  <r>
    <n v="5429"/>
    <n v="1948"/>
    <n v="77"/>
    <x v="3"/>
    <x v="0"/>
    <x v="2"/>
    <n v="45579"/>
    <n v="0"/>
    <n v="1"/>
    <s v="20/08/2013"/>
    <n v="10"/>
    <n v="145"/>
    <n v="1"/>
    <n v="33"/>
    <n v="2"/>
    <n v="1"/>
    <n v="1"/>
    <n v="182"/>
    <n v="3.9930669826016363E-3"/>
    <s v="Wines"/>
    <n v="1"/>
    <n v="4"/>
    <n v="1"/>
    <n v="4"/>
    <n v="6"/>
    <n v="3"/>
    <n v="11"/>
    <n v="0"/>
  </r>
  <r>
    <n v="6770"/>
    <n v="1985"/>
    <n v="40"/>
    <x v="0"/>
    <x v="0"/>
    <x v="2"/>
    <n v="21355"/>
    <n v="1"/>
    <n v="0"/>
    <s v="20/08/2013"/>
    <n v="5"/>
    <n v="5"/>
    <n v="13"/>
    <n v="14"/>
    <n v="0"/>
    <n v="5"/>
    <n v="31"/>
    <n v="37"/>
    <n v="1.7326153125731679E-3"/>
    <s v="GoldProds"/>
    <n v="2"/>
    <n v="2"/>
    <n v="1"/>
    <n v="2"/>
    <n v="6"/>
    <n v="3"/>
    <n v="11"/>
    <n v="1"/>
  </r>
  <r>
    <n v="8702"/>
    <n v="1976"/>
    <n v="49"/>
    <x v="2"/>
    <x v="1"/>
    <x v="2"/>
    <n v="26907"/>
    <n v="1"/>
    <n v="1"/>
    <s v="20/08/2013"/>
    <n v="10"/>
    <n v="9"/>
    <n v="1"/>
    <n v="7"/>
    <n v="0"/>
    <n v="3"/>
    <n v="2"/>
    <n v="20"/>
    <n v="7.4330099973984464E-4"/>
    <s v="Wines"/>
    <n v="2"/>
    <n v="1"/>
    <n v="0"/>
    <n v="3"/>
    <n v="7"/>
    <n v="3"/>
    <n v="11"/>
    <n v="0"/>
  </r>
  <r>
    <n v="8286"/>
    <n v="1965"/>
    <n v="60"/>
    <x v="3"/>
    <x v="1"/>
    <x v="2"/>
    <n v="51717"/>
    <n v="0"/>
    <n v="1"/>
    <s v="20/08/2013"/>
    <n v="55"/>
    <n v="98"/>
    <n v="1"/>
    <n v="17"/>
    <n v="0"/>
    <n v="1"/>
    <n v="5"/>
    <n v="117"/>
    <n v="2.2623121990834735E-3"/>
    <s v="Wines"/>
    <n v="1"/>
    <n v="3"/>
    <n v="0"/>
    <n v="4"/>
    <n v="7"/>
    <n v="3"/>
    <n v="11"/>
    <n v="0"/>
  </r>
  <r>
    <n v="6912"/>
    <n v="1967"/>
    <n v="58"/>
    <x v="3"/>
    <x v="0"/>
    <x v="2"/>
    <n v="63246"/>
    <n v="0"/>
    <n v="2"/>
    <s v="20/08/2013"/>
    <n v="60"/>
    <n v="593"/>
    <n v="30"/>
    <n v="91"/>
    <n v="29"/>
    <n v="22"/>
    <n v="7"/>
    <n v="765"/>
    <n v="1.2095626600891756E-2"/>
    <s v="Wines"/>
    <n v="1"/>
    <n v="6"/>
    <n v="3"/>
    <n v="12"/>
    <n v="4"/>
    <n v="3"/>
    <n v="11"/>
    <n v="0"/>
  </r>
  <r>
    <n v="2797"/>
    <n v="1977"/>
    <n v="48"/>
    <x v="0"/>
    <x v="0"/>
    <x v="2"/>
    <n v="72117"/>
    <n v="0"/>
    <n v="1"/>
    <s v="20/08/2013"/>
    <n v="34"/>
    <n v="707"/>
    <n v="20"/>
    <n v="171"/>
    <n v="65"/>
    <n v="60"/>
    <n v="50"/>
    <n v="1023"/>
    <n v="1.4185282249677607E-2"/>
    <s v="Wines"/>
    <n v="1"/>
    <n v="9"/>
    <n v="7"/>
    <n v="9"/>
    <n v="5"/>
    <n v="3"/>
    <n v="11"/>
    <n v="0"/>
  </r>
  <r>
    <n v="679"/>
    <n v="1957"/>
    <n v="68"/>
    <x v="3"/>
    <x v="0"/>
    <x v="2"/>
    <n v="37633"/>
    <n v="1"/>
    <n v="1"/>
    <s v="20/09/2012"/>
    <n v="49"/>
    <n v="13"/>
    <n v="4"/>
    <n v="20"/>
    <n v="0"/>
    <n v="0"/>
    <n v="1"/>
    <n v="37"/>
    <n v="9.8317965615284456E-4"/>
    <s v="MeatProducts"/>
    <n v="2"/>
    <n v="1"/>
    <n v="0"/>
    <n v="3"/>
    <n v="9"/>
    <n v="3"/>
    <n v="11"/>
    <n v="0"/>
  </r>
  <r>
    <n v="1351"/>
    <n v="1956"/>
    <n v="69"/>
    <x v="1"/>
    <x v="1"/>
    <x v="2"/>
    <n v="58656"/>
    <n v="0"/>
    <n v="1"/>
    <s v="20/09/2012"/>
    <n v="25"/>
    <n v="962"/>
    <n v="12"/>
    <n v="194"/>
    <n v="16"/>
    <n v="24"/>
    <n v="12"/>
    <n v="1208"/>
    <n v="2.0594653573376979E-2"/>
    <s v="Wines"/>
    <n v="4"/>
    <n v="7"/>
    <n v="8"/>
    <n v="13"/>
    <n v="6"/>
    <n v="3"/>
    <n v="11"/>
    <n v="0"/>
  </r>
  <r>
    <n v="1175"/>
    <n v="1983"/>
    <n v="42"/>
    <x v="1"/>
    <x v="0"/>
    <x v="2"/>
    <n v="36262"/>
    <n v="0"/>
    <n v="0"/>
    <s v="20/09/2013"/>
    <n v="24"/>
    <n v="88"/>
    <n v="39"/>
    <n v="54"/>
    <n v="64"/>
    <n v="28"/>
    <n v="153"/>
    <n v="273"/>
    <n v="7.5285422756604711E-3"/>
    <s v="GoldProds"/>
    <n v="1"/>
    <n v="3"/>
    <n v="5"/>
    <n v="3"/>
    <n v="6"/>
    <n v="3"/>
    <n v="11"/>
    <n v="1"/>
  </r>
  <r>
    <n v="10380"/>
    <n v="1972"/>
    <n v="53"/>
    <x v="1"/>
    <x v="0"/>
    <x v="2"/>
    <n v="37787"/>
    <n v="1"/>
    <n v="0"/>
    <s v="20/09/2013"/>
    <n v="50"/>
    <n v="40"/>
    <n v="1"/>
    <n v="40"/>
    <n v="4"/>
    <n v="3"/>
    <n v="18"/>
    <n v="88"/>
    <n v="2.3288432529705982E-3"/>
    <s v="Wines"/>
    <n v="1"/>
    <n v="3"/>
    <n v="0"/>
    <n v="3"/>
    <n v="8"/>
    <n v="3"/>
    <n v="11"/>
    <n v="0"/>
  </r>
  <r>
    <n v="4867"/>
    <n v="1968"/>
    <n v="57"/>
    <x v="3"/>
    <x v="3"/>
    <x v="2"/>
    <n v="38236"/>
    <n v="1"/>
    <n v="1"/>
    <s v="20/09/2013"/>
    <n v="2"/>
    <n v="58"/>
    <n v="0"/>
    <n v="18"/>
    <n v="2"/>
    <n v="0"/>
    <n v="10"/>
    <n v="78"/>
    <n v="2.0399623391568157E-3"/>
    <s v="Wines"/>
    <n v="4"/>
    <n v="3"/>
    <n v="0"/>
    <n v="4"/>
    <n v="7"/>
    <n v="3"/>
    <n v="11"/>
    <n v="0"/>
  </r>
  <r>
    <n v="6218"/>
    <n v="1965"/>
    <n v="60"/>
    <x v="0"/>
    <x v="0"/>
    <x v="2"/>
    <n v="59594"/>
    <n v="0"/>
    <n v="1"/>
    <s v="20/10/2012"/>
    <n v="74"/>
    <n v="457"/>
    <n v="4"/>
    <n v="29"/>
    <n v="0"/>
    <n v="0"/>
    <n v="9"/>
    <n v="490"/>
    <n v="8.2223042588180015E-3"/>
    <s v="Wines"/>
    <n v="1"/>
    <n v="8"/>
    <n v="1"/>
    <n v="7"/>
    <n v="7"/>
    <n v="3"/>
    <n v="11"/>
    <n v="0"/>
  </r>
  <r>
    <n v="3138"/>
    <n v="1956"/>
    <n v="69"/>
    <x v="0"/>
    <x v="3"/>
    <x v="2"/>
    <n v="91249"/>
    <n v="0"/>
    <n v="0"/>
    <s v="20/10/2012"/>
    <n v="84"/>
    <n v="1324"/>
    <n v="27"/>
    <n v="119"/>
    <n v="71"/>
    <n v="108"/>
    <n v="27"/>
    <n v="1649"/>
    <n v="1.8071430919790903E-2"/>
    <s v="Wines"/>
    <n v="0"/>
    <n v="7"/>
    <n v="9"/>
    <n v="6"/>
    <n v="4"/>
    <n v="3"/>
    <n v="11"/>
    <n v="1"/>
  </r>
  <r>
    <n v="5389"/>
    <n v="1964"/>
    <n v="61"/>
    <x v="0"/>
    <x v="0"/>
    <x v="2"/>
    <n v="48920"/>
    <n v="0"/>
    <n v="2"/>
    <s v="20/10/2013"/>
    <n v="93"/>
    <n v="238"/>
    <n v="17"/>
    <n v="68"/>
    <n v="8"/>
    <n v="10"/>
    <n v="6"/>
    <n v="341"/>
    <n v="6.9705641864268196E-3"/>
    <s v="Wines"/>
    <n v="3"/>
    <n v="6"/>
    <n v="2"/>
    <n v="5"/>
    <n v="7"/>
    <n v="3"/>
    <n v="11"/>
    <n v="0"/>
  </r>
  <r>
    <n v="5081"/>
    <n v="1967"/>
    <n v="58"/>
    <x v="2"/>
    <x v="1"/>
    <x v="2"/>
    <n v="47821"/>
    <n v="1"/>
    <n v="1"/>
    <s v="20/10/2013"/>
    <n v="54"/>
    <n v="9"/>
    <n v="0"/>
    <n v="16"/>
    <n v="6"/>
    <n v="6"/>
    <n v="10"/>
    <n v="37"/>
    <n v="7.7371865916647494E-4"/>
    <s v="MeatProducts"/>
    <n v="1"/>
    <n v="1"/>
    <n v="0"/>
    <n v="3"/>
    <n v="8"/>
    <n v="3"/>
    <n v="11"/>
    <n v="0"/>
  </r>
  <r>
    <n v="5534"/>
    <n v="1975"/>
    <n v="50"/>
    <x v="1"/>
    <x v="0"/>
    <x v="2"/>
    <n v="47808"/>
    <n v="0"/>
    <n v="1"/>
    <s v="20/10/2013"/>
    <n v="30"/>
    <n v="123"/>
    <n v="1"/>
    <n v="26"/>
    <n v="2"/>
    <n v="0"/>
    <n v="72"/>
    <n v="152"/>
    <n v="3.1793842034805891E-3"/>
    <s v="Wines"/>
    <n v="2"/>
    <n v="3"/>
    <n v="2"/>
    <n v="3"/>
    <n v="7"/>
    <n v="3"/>
    <n v="11"/>
    <n v="0"/>
  </r>
  <r>
    <n v="3578"/>
    <n v="1949"/>
    <n v="76"/>
    <x v="0"/>
    <x v="2"/>
    <x v="2"/>
    <n v="49160"/>
    <n v="0"/>
    <n v="1"/>
    <s v="20/10/2013"/>
    <n v="29"/>
    <n v="122"/>
    <n v="21"/>
    <n v="43"/>
    <n v="25"/>
    <n v="10"/>
    <n v="15"/>
    <n v="221"/>
    <n v="4.4955248169243284E-3"/>
    <s v="Wines"/>
    <n v="2"/>
    <n v="3"/>
    <n v="1"/>
    <n v="6"/>
    <n v="6"/>
    <n v="3"/>
    <n v="11"/>
    <n v="0"/>
  </r>
  <r>
    <n v="2408"/>
    <n v="1976"/>
    <n v="49"/>
    <x v="0"/>
    <x v="0"/>
    <x v="2"/>
    <n v="58597"/>
    <n v="1"/>
    <n v="1"/>
    <s v="20/11/2012"/>
    <n v="20"/>
    <n v="490"/>
    <n v="0"/>
    <n v="184"/>
    <n v="10"/>
    <n v="28"/>
    <n v="21"/>
    <n v="712"/>
    <n v="1.2150792702698089E-2"/>
    <s v="Wines"/>
    <n v="12"/>
    <n v="7"/>
    <n v="4"/>
    <n v="9"/>
    <n v="7"/>
    <n v="3"/>
    <n v="11"/>
    <n v="0"/>
  </r>
  <r>
    <n v="10250"/>
    <n v="1947"/>
    <n v="78"/>
    <x v="4"/>
    <x v="1"/>
    <x v="2"/>
    <n v="28389"/>
    <n v="0"/>
    <n v="0"/>
    <s v="20/11/2012"/>
    <n v="49"/>
    <n v="1"/>
    <n v="5"/>
    <n v="3"/>
    <n v="7"/>
    <n v="4"/>
    <n v="8"/>
    <n v="20"/>
    <n v="7.0449822114199156E-4"/>
    <s v="GoldProds"/>
    <n v="1"/>
    <n v="1"/>
    <n v="0"/>
    <n v="2"/>
    <n v="7"/>
    <n v="3"/>
    <n v="11"/>
    <n v="0"/>
  </r>
  <r>
    <n v="6504"/>
    <n v="1975"/>
    <n v="50"/>
    <x v="2"/>
    <x v="1"/>
    <x v="2"/>
    <n v="19789"/>
    <n v="1"/>
    <n v="0"/>
    <s v="20/11/2013"/>
    <n v="24"/>
    <n v="2"/>
    <n v="5"/>
    <n v="9"/>
    <n v="28"/>
    <n v="6"/>
    <n v="28"/>
    <n v="50"/>
    <n v="2.5266562231542776E-3"/>
    <s v="FishProducts"/>
    <n v="3"/>
    <n v="2"/>
    <n v="1"/>
    <n v="3"/>
    <n v="5"/>
    <n v="3"/>
    <n v="11"/>
    <n v="0"/>
  </r>
  <r>
    <n v="5294"/>
    <n v="1989"/>
    <n v="36"/>
    <x v="0"/>
    <x v="3"/>
    <x v="2"/>
    <n v="18358"/>
    <n v="1"/>
    <n v="0"/>
    <s v="20/11/2013"/>
    <n v="49"/>
    <n v="6"/>
    <n v="8"/>
    <n v="19"/>
    <n v="16"/>
    <n v="4"/>
    <n v="4"/>
    <n v="53"/>
    <n v="2.8870247303627848E-3"/>
    <s v="MeatProducts"/>
    <n v="3"/>
    <n v="3"/>
    <n v="0"/>
    <n v="4"/>
    <n v="7"/>
    <n v="3"/>
    <n v="11"/>
    <n v="0"/>
  </r>
  <r>
    <n v="5734"/>
    <n v="1974"/>
    <n v="51"/>
    <x v="3"/>
    <x v="0"/>
    <x v="2"/>
    <n v="61917"/>
    <n v="1"/>
    <n v="1"/>
    <s v="20/11/2013"/>
    <n v="83"/>
    <n v="46"/>
    <n v="4"/>
    <n v="36"/>
    <n v="2"/>
    <n v="2"/>
    <n v="1"/>
    <n v="90"/>
    <n v="1.4535587964533165E-3"/>
    <s v="Wines"/>
    <n v="1"/>
    <n v="2"/>
    <n v="0"/>
    <n v="4"/>
    <n v="5"/>
    <n v="3"/>
    <n v="11"/>
    <n v="0"/>
  </r>
  <r>
    <n v="692"/>
    <n v="1954"/>
    <n v="71"/>
    <x v="0"/>
    <x v="1"/>
    <x v="2"/>
    <n v="36807"/>
    <n v="1"/>
    <n v="1"/>
    <s v="20/12/2012"/>
    <n v="88"/>
    <n v="4"/>
    <n v="2"/>
    <n v="5"/>
    <n v="0"/>
    <n v="0"/>
    <n v="5"/>
    <n v="11"/>
    <n v="2.9885619583231452E-4"/>
    <s v="MeatProducts"/>
    <n v="1"/>
    <n v="1"/>
    <n v="0"/>
    <n v="2"/>
    <n v="6"/>
    <n v="3"/>
    <n v="11"/>
    <n v="0"/>
  </r>
  <r>
    <n v="7495"/>
    <n v="1948"/>
    <n v="77"/>
    <x v="3"/>
    <x v="0"/>
    <x v="2"/>
    <n v="56223"/>
    <n v="0"/>
    <n v="1"/>
    <s v="20/12/2013"/>
    <n v="72"/>
    <n v="77"/>
    <n v="28"/>
    <n v="31"/>
    <n v="16"/>
    <n v="0"/>
    <n v="4"/>
    <n v="152"/>
    <n v="2.7035199117798766E-3"/>
    <s v="Wines"/>
    <n v="2"/>
    <n v="2"/>
    <n v="1"/>
    <n v="5"/>
    <n v="4"/>
    <n v="3"/>
    <n v="11"/>
    <n v="0"/>
  </r>
  <r>
    <n v="4756"/>
    <n v="1952"/>
    <n v="73"/>
    <x v="2"/>
    <x v="2"/>
    <x v="2"/>
    <n v="63998"/>
    <n v="0"/>
    <n v="0"/>
    <s v="20/12/2013"/>
    <n v="42"/>
    <n v="176"/>
    <n v="29"/>
    <n v="818"/>
    <n v="0"/>
    <n v="33"/>
    <n v="112"/>
    <n v="1056"/>
    <n v="1.6500515641113784E-2"/>
    <s v="MeatProducts"/>
    <n v="1"/>
    <n v="7"/>
    <n v="6"/>
    <n v="11"/>
    <n v="4"/>
    <n v="3"/>
    <n v="11"/>
    <n v="1"/>
  </r>
  <r>
    <n v="451"/>
    <n v="1989"/>
    <n v="36"/>
    <x v="0"/>
    <x v="3"/>
    <x v="2"/>
    <n v="9255"/>
    <n v="1"/>
    <n v="0"/>
    <s v="20/12/2013"/>
    <n v="91"/>
    <n v="9"/>
    <n v="0"/>
    <n v="7"/>
    <n v="2"/>
    <n v="0"/>
    <n v="4"/>
    <n v="18"/>
    <n v="1.9448946515397082E-3"/>
    <s v="Wines"/>
    <n v="1"/>
    <n v="1"/>
    <n v="1"/>
    <n v="2"/>
    <n v="8"/>
    <n v="3"/>
    <n v="11"/>
    <n v="0"/>
  </r>
  <r>
    <n v="2877"/>
    <n v="1974"/>
    <n v="51"/>
    <x v="1"/>
    <x v="1"/>
    <x v="2"/>
    <n v="46014"/>
    <n v="1"/>
    <n v="1"/>
    <s v="21/01/2013"/>
    <n v="21"/>
    <n v="410"/>
    <n v="0"/>
    <n v="59"/>
    <n v="19"/>
    <n v="9"/>
    <n v="44"/>
    <n v="497"/>
    <n v="1.0801060546790107E-2"/>
    <s v="Wines"/>
    <n v="10"/>
    <n v="7"/>
    <n v="1"/>
    <n v="8"/>
    <n v="7"/>
    <n v="3"/>
    <n v="11"/>
    <n v="0"/>
  </r>
  <r>
    <n v="4611"/>
    <n v="1970"/>
    <n v="55"/>
    <x v="0"/>
    <x v="1"/>
    <x v="2"/>
    <n v="105471"/>
    <n v="0"/>
    <n v="0"/>
    <s v="21/01/2013"/>
    <n v="36"/>
    <n v="1009"/>
    <n v="181"/>
    <n v="104"/>
    <n v="202"/>
    <n v="21"/>
    <n v="207"/>
    <n v="1517"/>
    <n v="1.4383100567928625E-2"/>
    <s v="Wines"/>
    <n v="0"/>
    <n v="9"/>
    <n v="8"/>
    <n v="13"/>
    <n v="3"/>
    <n v="3"/>
    <n v="11"/>
    <n v="1"/>
  </r>
  <r>
    <n v="7494"/>
    <n v="1950"/>
    <n v="75"/>
    <x v="3"/>
    <x v="2"/>
    <x v="2"/>
    <n v="42873"/>
    <n v="1"/>
    <n v="1"/>
    <s v="21/01/2013"/>
    <n v="11"/>
    <n v="209"/>
    <n v="0"/>
    <n v="40"/>
    <n v="3"/>
    <n v="2"/>
    <n v="15"/>
    <n v="254"/>
    <n v="5.9244746110605744E-3"/>
    <s v="Wines"/>
    <n v="4"/>
    <n v="6"/>
    <n v="1"/>
    <n v="4"/>
    <n v="8"/>
    <n v="3"/>
    <n v="11"/>
    <n v="0"/>
  </r>
  <r>
    <n v="771"/>
    <n v="1967"/>
    <n v="58"/>
    <x v="0"/>
    <x v="1"/>
    <x v="2"/>
    <n v="54178"/>
    <n v="0"/>
    <n v="1"/>
    <s v="21/01/2014"/>
    <n v="79"/>
    <n v="135"/>
    <n v="9"/>
    <n v="39"/>
    <n v="4"/>
    <n v="0"/>
    <n v="7"/>
    <n v="187"/>
    <n v="3.4515855144154452E-3"/>
    <s v="Wines"/>
    <n v="1"/>
    <n v="2"/>
    <n v="2"/>
    <n v="5"/>
    <n v="2"/>
    <n v="3"/>
    <n v="11"/>
    <n v="0"/>
  </r>
  <r>
    <n v="4961"/>
    <n v="1974"/>
    <n v="51"/>
    <x v="1"/>
    <x v="1"/>
    <x v="2"/>
    <n v="21255"/>
    <n v="1"/>
    <n v="0"/>
    <s v="21/01/2014"/>
    <n v="56"/>
    <n v="29"/>
    <n v="0"/>
    <n v="25"/>
    <n v="2"/>
    <n v="2"/>
    <n v="3"/>
    <n v="58"/>
    <n v="2.7287697012467653E-3"/>
    <s v="Wines"/>
    <n v="4"/>
    <n v="2"/>
    <n v="1"/>
    <n v="4"/>
    <n v="4"/>
    <n v="3"/>
    <n v="11"/>
    <n v="0"/>
  </r>
  <r>
    <n v="1399"/>
    <n v="1958"/>
    <n v="67"/>
    <x v="0"/>
    <x v="0"/>
    <x v="2"/>
    <n v="72905"/>
    <n v="0"/>
    <n v="0"/>
    <s v="21/01/2014"/>
    <n v="52"/>
    <n v="407"/>
    <n v="114"/>
    <n v="445"/>
    <n v="181"/>
    <n v="165"/>
    <n v="203"/>
    <n v="1312"/>
    <n v="1.7996022220698168E-2"/>
    <s v="MeatProducts"/>
    <n v="1"/>
    <n v="3"/>
    <n v="7"/>
    <n v="9"/>
    <n v="1"/>
    <n v="3"/>
    <n v="11"/>
    <n v="0"/>
  </r>
  <r>
    <n v="4954"/>
    <n v="1956"/>
    <n v="69"/>
    <x v="0"/>
    <x v="0"/>
    <x v="2"/>
    <n v="48195"/>
    <n v="1"/>
    <n v="1"/>
    <s v="21/01/2014"/>
    <n v="53"/>
    <n v="106"/>
    <n v="27"/>
    <n v="68"/>
    <n v="52"/>
    <n v="7"/>
    <n v="5"/>
    <n v="260"/>
    <n v="5.3947504927897086E-3"/>
    <s v="Wines"/>
    <n v="6"/>
    <n v="4"/>
    <n v="2"/>
    <n v="5"/>
    <n v="6"/>
    <n v="3"/>
    <n v="11"/>
    <n v="0"/>
  </r>
  <r>
    <n v="8659"/>
    <n v="1952"/>
    <n v="73"/>
    <x v="3"/>
    <x v="1"/>
    <x v="2"/>
    <n v="69805"/>
    <n v="0"/>
    <n v="1"/>
    <s v="21/01/2014"/>
    <n v="50"/>
    <n v="750"/>
    <n v="71"/>
    <n v="174"/>
    <n v="13"/>
    <n v="10"/>
    <n v="20"/>
    <n v="1018"/>
    <n v="1.4583482558555978E-2"/>
    <s v="Wines"/>
    <n v="2"/>
    <n v="6"/>
    <n v="8"/>
    <n v="11"/>
    <n v="2"/>
    <n v="3"/>
    <n v="11"/>
    <n v="0"/>
  </r>
  <r>
    <n v="10277"/>
    <n v="1961"/>
    <n v="64"/>
    <x v="0"/>
    <x v="3"/>
    <x v="2"/>
    <n v="30081"/>
    <n v="0"/>
    <n v="1"/>
    <s v="21/02/2013"/>
    <n v="27"/>
    <n v="36"/>
    <n v="0"/>
    <n v="2"/>
    <n v="0"/>
    <n v="0"/>
    <n v="4"/>
    <n v="38"/>
    <n v="1.2632558758020013E-3"/>
    <s v="Wines"/>
    <n v="1"/>
    <n v="1"/>
    <n v="0"/>
    <n v="3"/>
    <n v="7"/>
    <n v="3"/>
    <n v="11"/>
    <n v="0"/>
  </r>
  <r>
    <n v="2656"/>
    <n v="1971"/>
    <n v="54"/>
    <x v="0"/>
    <x v="2"/>
    <x v="2"/>
    <n v="40851"/>
    <n v="1"/>
    <n v="1"/>
    <s v="21/02/2013"/>
    <n v="63"/>
    <n v="23"/>
    <n v="1"/>
    <n v="7"/>
    <n v="0"/>
    <n v="4"/>
    <n v="24"/>
    <n v="35"/>
    <n v="8.5677217203985209E-4"/>
    <s v="GoldProds"/>
    <n v="1"/>
    <n v="1"/>
    <n v="1"/>
    <n v="2"/>
    <n v="7"/>
    <n v="3"/>
    <n v="11"/>
    <n v="0"/>
  </r>
  <r>
    <n v="1502"/>
    <n v="1983"/>
    <n v="42"/>
    <x v="0"/>
    <x v="1"/>
    <x v="2"/>
    <n v="28427"/>
    <n v="1"/>
    <n v="0"/>
    <s v="21/03/2013"/>
    <n v="67"/>
    <n v="18"/>
    <n v="3"/>
    <n v="19"/>
    <n v="3"/>
    <n v="3"/>
    <n v="6"/>
    <n v="46"/>
    <n v="1.6181798993914237E-3"/>
    <s v="MeatProducts"/>
    <n v="2"/>
    <n v="2"/>
    <n v="0"/>
    <n v="3"/>
    <n v="8"/>
    <n v="3"/>
    <n v="11"/>
    <n v="0"/>
  </r>
  <r>
    <n v="736"/>
    <n v="1983"/>
    <n v="42"/>
    <x v="0"/>
    <x v="1"/>
    <x v="2"/>
    <n v="28427"/>
    <n v="1"/>
    <n v="0"/>
    <s v="21/03/2013"/>
    <n v="67"/>
    <n v="18"/>
    <n v="3"/>
    <n v="19"/>
    <n v="3"/>
    <n v="3"/>
    <n v="6"/>
    <n v="46"/>
    <n v="1.6181798993914237E-3"/>
    <s v="MeatProducts"/>
    <n v="2"/>
    <n v="2"/>
    <n v="0"/>
    <n v="3"/>
    <n v="8"/>
    <n v="3"/>
    <n v="11"/>
    <n v="0"/>
  </r>
  <r>
    <n v="5121"/>
    <n v="1977"/>
    <n v="48"/>
    <x v="0"/>
    <x v="3"/>
    <x v="2"/>
    <n v="56628"/>
    <n v="0"/>
    <n v="1"/>
    <s v="21/03/2014"/>
    <n v="30"/>
    <n v="479"/>
    <n v="5"/>
    <n v="82"/>
    <n v="7"/>
    <n v="17"/>
    <n v="171"/>
    <n v="590"/>
    <n v="1.0418874055237691E-2"/>
    <s v="Wines"/>
    <n v="2"/>
    <n v="7"/>
    <n v="6"/>
    <n v="5"/>
    <n v="5"/>
    <n v="3"/>
    <n v="11"/>
    <n v="0"/>
  </r>
  <r>
    <n v="8545"/>
    <n v="1954"/>
    <n v="71"/>
    <x v="0"/>
    <x v="2"/>
    <x v="2"/>
    <n v="85683"/>
    <n v="0"/>
    <n v="0"/>
    <s v="21/03/2014"/>
    <n v="6"/>
    <n v="1296"/>
    <n v="17"/>
    <n v="311"/>
    <n v="45"/>
    <n v="69"/>
    <n v="51"/>
    <n v="1738"/>
    <n v="2.0284070352345272E-2"/>
    <s v="Wines"/>
    <n v="1"/>
    <n v="2"/>
    <n v="4"/>
    <n v="10"/>
    <n v="1"/>
    <n v="3"/>
    <n v="11"/>
    <n v="1"/>
  </r>
  <r>
    <n v="1958"/>
    <n v="1973"/>
    <n v="52"/>
    <x v="3"/>
    <x v="1"/>
    <x v="2"/>
    <n v="55012"/>
    <n v="0"/>
    <n v="1"/>
    <s v="21/03/2014"/>
    <n v="85"/>
    <n v="582"/>
    <n v="0"/>
    <n v="65"/>
    <n v="0"/>
    <n v="0"/>
    <n v="13"/>
    <n v="647"/>
    <n v="1.1761070311931942E-2"/>
    <s v="Wines"/>
    <n v="6"/>
    <n v="8"/>
    <n v="2"/>
    <n v="9"/>
    <n v="5"/>
    <n v="3"/>
    <n v="11"/>
    <n v="0"/>
  </r>
  <r>
    <n v="11071"/>
    <n v="1984"/>
    <n v="41"/>
    <x v="0"/>
    <x v="3"/>
    <x v="2"/>
    <n v="79607"/>
    <n v="0"/>
    <n v="0"/>
    <s v="21/04/2013"/>
    <n v="37"/>
    <n v="450"/>
    <n v="133"/>
    <n v="951"/>
    <n v="173"/>
    <n v="0"/>
    <n v="216"/>
    <n v="1707"/>
    <n v="2.1442837941387065E-2"/>
    <s v="MeatProducts"/>
    <n v="1"/>
    <n v="3"/>
    <n v="6"/>
    <n v="6"/>
    <n v="1"/>
    <n v="3"/>
    <n v="11"/>
    <n v="1"/>
  </r>
  <r>
    <n v="4391"/>
    <n v="1968"/>
    <n v="57"/>
    <x v="1"/>
    <x v="2"/>
    <x v="2"/>
    <n v="63841"/>
    <n v="0"/>
    <n v="1"/>
    <s v="21/04/2013"/>
    <n v="64"/>
    <n v="635"/>
    <n v="15"/>
    <n v="100"/>
    <n v="20"/>
    <n v="7"/>
    <n v="131"/>
    <n v="777"/>
    <n v="1.2170861985244592E-2"/>
    <s v="Wines"/>
    <n v="1"/>
    <n v="9"/>
    <n v="3"/>
    <n v="9"/>
    <n v="6"/>
    <n v="3"/>
    <n v="11"/>
    <n v="0"/>
  </r>
  <r>
    <n v="11088"/>
    <n v="1971"/>
    <n v="54"/>
    <x v="3"/>
    <x v="1"/>
    <x v="2"/>
    <n v="78642"/>
    <n v="0"/>
    <n v="1"/>
    <s v="21/04/2013"/>
    <n v="83"/>
    <n v="1396"/>
    <n v="0"/>
    <n v="322"/>
    <n v="46"/>
    <n v="35"/>
    <n v="17"/>
    <n v="1799"/>
    <n v="2.2875816993464051E-2"/>
    <s v="Wines"/>
    <n v="1"/>
    <n v="4"/>
    <n v="9"/>
    <n v="4"/>
    <n v="6"/>
    <n v="3"/>
    <n v="11"/>
    <n v="0"/>
  </r>
  <r>
    <n v="6283"/>
    <n v="1968"/>
    <n v="57"/>
    <x v="1"/>
    <x v="2"/>
    <x v="2"/>
    <n v="63841"/>
    <n v="0"/>
    <n v="1"/>
    <s v="21/04/2013"/>
    <n v="64"/>
    <n v="635"/>
    <n v="15"/>
    <n v="100"/>
    <n v="20"/>
    <n v="7"/>
    <n v="131"/>
    <n v="777"/>
    <n v="1.2170861985244592E-2"/>
    <s v="Wines"/>
    <n v="1"/>
    <n v="9"/>
    <n v="3"/>
    <n v="9"/>
    <n v="6"/>
    <n v="3"/>
    <n v="11"/>
    <n v="0"/>
  </r>
  <r>
    <n v="3421"/>
    <n v="1968"/>
    <n v="57"/>
    <x v="1"/>
    <x v="2"/>
    <x v="2"/>
    <n v="63841"/>
    <n v="0"/>
    <n v="1"/>
    <s v="21/04/2013"/>
    <n v="64"/>
    <n v="635"/>
    <n v="15"/>
    <n v="100"/>
    <n v="20"/>
    <n v="7"/>
    <n v="131"/>
    <n v="777"/>
    <n v="1.2170861985244592E-2"/>
    <s v="Wines"/>
    <n v="1"/>
    <n v="9"/>
    <n v="3"/>
    <n v="9"/>
    <n v="6"/>
    <n v="3"/>
    <n v="11"/>
    <n v="0"/>
  </r>
  <r>
    <n v="5610"/>
    <n v="1965"/>
    <n v="60"/>
    <x v="0"/>
    <x v="1"/>
    <x v="2"/>
    <n v="33456"/>
    <n v="1"/>
    <n v="1"/>
    <s v="21/04/2014"/>
    <n v="58"/>
    <n v="7"/>
    <n v="3"/>
    <n v="10"/>
    <n v="8"/>
    <n v="1"/>
    <n v="7"/>
    <n v="29"/>
    <n v="8.6681013868962215E-4"/>
    <s v="MeatProducts"/>
    <n v="2"/>
    <n v="1"/>
    <n v="0"/>
    <n v="3"/>
    <n v="7"/>
    <n v="3"/>
    <n v="11"/>
    <n v="0"/>
  </r>
  <r>
    <n v="1349"/>
    <n v="1970"/>
    <n v="55"/>
    <x v="0"/>
    <x v="0"/>
    <x v="2"/>
    <n v="50447"/>
    <n v="2"/>
    <n v="0"/>
    <s v="21/04/2014"/>
    <n v="4"/>
    <n v="85"/>
    <n v="7"/>
    <n v="24"/>
    <n v="2"/>
    <n v="3"/>
    <n v="27"/>
    <n v="121"/>
    <n v="2.398556901302357E-3"/>
    <s v="Wines"/>
    <n v="1"/>
    <n v="3"/>
    <n v="1"/>
    <n v="3"/>
    <n v="6"/>
    <n v="3"/>
    <n v="11"/>
    <n v="0"/>
  </r>
  <r>
    <n v="2534"/>
    <n v="1953"/>
    <n v="72"/>
    <x v="0"/>
    <x v="0"/>
    <x v="2"/>
    <n v="37716"/>
    <n v="0"/>
    <n v="1"/>
    <s v="21/04/2014"/>
    <n v="4"/>
    <n v="97"/>
    <n v="1"/>
    <n v="41"/>
    <n v="6"/>
    <n v="2"/>
    <n v="41"/>
    <n v="147"/>
    <n v="3.8975501113585748E-3"/>
    <s v="Wines"/>
    <n v="2"/>
    <n v="4"/>
    <n v="1"/>
    <n v="3"/>
    <n v="7"/>
    <n v="3"/>
    <n v="11"/>
    <n v="0"/>
  </r>
  <r>
    <n v="1839"/>
    <n v="1974"/>
    <n v="51"/>
    <x v="0"/>
    <x v="3"/>
    <x v="2"/>
    <n v="43322"/>
    <n v="0"/>
    <n v="0"/>
    <s v="21/04/2014"/>
    <n v="25"/>
    <n v="56"/>
    <n v="7"/>
    <n v="48"/>
    <n v="10"/>
    <n v="2"/>
    <n v="18"/>
    <n v="123"/>
    <n v="2.8392040995337243E-3"/>
    <s v="Wines"/>
    <n v="1"/>
    <n v="3"/>
    <n v="0"/>
    <n v="4"/>
    <n v="7"/>
    <n v="3"/>
    <n v="11"/>
    <n v="0"/>
  </r>
  <r>
    <n v="8082"/>
    <n v="1971"/>
    <n v="54"/>
    <x v="0"/>
    <x v="0"/>
    <x v="2"/>
    <n v="25721"/>
    <n v="1"/>
    <n v="0"/>
    <s v="21/05/2013"/>
    <n v="75"/>
    <n v="1"/>
    <n v="3"/>
    <n v="6"/>
    <n v="3"/>
    <n v="6"/>
    <n v="15"/>
    <n v="19"/>
    <n v="7.3869600715368764E-4"/>
    <s v="GoldProds"/>
    <n v="1"/>
    <n v="1"/>
    <n v="1"/>
    <n v="2"/>
    <n v="7"/>
    <n v="3"/>
    <n v="11"/>
    <n v="1"/>
  </r>
  <r>
    <n v="11031"/>
    <n v="1950"/>
    <n v="75"/>
    <x v="3"/>
    <x v="0"/>
    <x v="2"/>
    <n v="48699"/>
    <n v="1"/>
    <n v="1"/>
    <s v="21/05/2013"/>
    <n v="90"/>
    <n v="26"/>
    <n v="1"/>
    <n v="10"/>
    <n v="2"/>
    <n v="0"/>
    <n v="1"/>
    <n v="39"/>
    <n v="8.0083779954413846E-4"/>
    <s v="Wines"/>
    <n v="1"/>
    <n v="1"/>
    <n v="0"/>
    <n v="3"/>
    <n v="5"/>
    <n v="3"/>
    <n v="11"/>
    <n v="0"/>
  </r>
  <r>
    <n v="9347"/>
    <n v="1956"/>
    <n v="69"/>
    <x v="1"/>
    <x v="1"/>
    <x v="2"/>
    <n v="50943"/>
    <n v="0"/>
    <n v="1"/>
    <s v="21/06/2013"/>
    <n v="49"/>
    <n v="31"/>
    <n v="0"/>
    <n v="7"/>
    <n v="2"/>
    <n v="0"/>
    <n v="6"/>
    <n v="40"/>
    <n v="7.8519129222856922E-4"/>
    <s v="Wines"/>
    <n v="1"/>
    <n v="1"/>
    <n v="0"/>
    <n v="3"/>
    <n v="5"/>
    <n v="3"/>
    <n v="11"/>
    <n v="0"/>
  </r>
  <r>
    <n v="10160"/>
    <n v="1956"/>
    <n v="69"/>
    <x v="1"/>
    <x v="1"/>
    <x v="2"/>
    <n v="50943"/>
    <n v="0"/>
    <n v="1"/>
    <s v="21/06/2013"/>
    <n v="49"/>
    <n v="31"/>
    <n v="0"/>
    <n v="7"/>
    <n v="2"/>
    <n v="0"/>
    <n v="6"/>
    <n v="40"/>
    <n v="7.8519129222856922E-4"/>
    <s v="Wines"/>
    <n v="1"/>
    <n v="1"/>
    <n v="0"/>
    <n v="3"/>
    <n v="5"/>
    <n v="3"/>
    <n v="11"/>
    <n v="0"/>
  </r>
  <r>
    <n v="3386"/>
    <n v="1992"/>
    <n v="33"/>
    <x v="0"/>
    <x v="0"/>
    <x v="2"/>
    <n v="34935"/>
    <n v="0"/>
    <n v="0"/>
    <s v="21/06/2013"/>
    <n v="71"/>
    <n v="34"/>
    <n v="4"/>
    <n v="66"/>
    <n v="3"/>
    <n v="10"/>
    <n v="20"/>
    <n v="117"/>
    <n v="3.3490768570201804E-3"/>
    <s v="MeatProducts"/>
    <n v="1"/>
    <n v="2"/>
    <n v="1"/>
    <n v="4"/>
    <n v="7"/>
    <n v="3"/>
    <n v="11"/>
    <n v="0"/>
  </r>
  <r>
    <n v="8175"/>
    <n v="1992"/>
    <n v="33"/>
    <x v="0"/>
    <x v="0"/>
    <x v="2"/>
    <n v="34935"/>
    <n v="0"/>
    <n v="0"/>
    <s v="21/06/2013"/>
    <n v="71"/>
    <n v="34"/>
    <n v="4"/>
    <n v="66"/>
    <n v="3"/>
    <n v="10"/>
    <n v="20"/>
    <n v="117"/>
    <n v="3.3490768570201804E-3"/>
    <s v="MeatProducts"/>
    <n v="1"/>
    <n v="2"/>
    <n v="1"/>
    <n v="4"/>
    <n v="7"/>
    <n v="3"/>
    <n v="11"/>
    <n v="0"/>
  </r>
  <r>
    <n v="4050"/>
    <n v="1966"/>
    <n v="59"/>
    <x v="1"/>
    <x v="0"/>
    <x v="2"/>
    <n v="49605"/>
    <n v="0"/>
    <n v="0"/>
    <s v="21/06/2014"/>
    <n v="65"/>
    <n v="42"/>
    <n v="16"/>
    <n v="29"/>
    <n v="12"/>
    <n v="20"/>
    <n v="8"/>
    <n v="119"/>
    <n v="2.3989517185767566E-3"/>
    <s v="Wines"/>
    <n v="1"/>
    <n v="2"/>
    <n v="1"/>
    <n v="4"/>
    <n v="3"/>
    <n v="3"/>
    <n v="11"/>
    <n v="0"/>
  </r>
  <r>
    <n v="9400"/>
    <n v="1958"/>
    <n v="67"/>
    <x v="2"/>
    <x v="3"/>
    <x v="2"/>
    <n v="85485"/>
    <n v="0"/>
    <n v="0"/>
    <s v="21/06/2014"/>
    <n v="73"/>
    <n v="630"/>
    <n v="26"/>
    <n v="611"/>
    <n v="44"/>
    <n v="18"/>
    <n v="54"/>
    <n v="1329"/>
    <n v="1.5546587120547465E-2"/>
    <s v="Wines"/>
    <n v="1"/>
    <n v="6"/>
    <n v="6"/>
    <n v="6"/>
    <n v="2"/>
    <n v="3"/>
    <n v="11"/>
    <n v="0"/>
  </r>
  <r>
    <n v="967"/>
    <n v="1976"/>
    <n v="49"/>
    <x v="0"/>
    <x v="0"/>
    <x v="2"/>
    <n v="46049"/>
    <n v="1"/>
    <n v="1"/>
    <s v="21/07/2013"/>
    <n v="11"/>
    <n v="342"/>
    <n v="9"/>
    <n v="112"/>
    <n v="19"/>
    <n v="14"/>
    <n v="19"/>
    <n v="496"/>
    <n v="1.0771135095224652E-2"/>
    <s v="Wines"/>
    <n v="10"/>
    <n v="5"/>
    <n v="2"/>
    <n v="9"/>
    <n v="7"/>
    <n v="3"/>
    <n v="11"/>
    <n v="1"/>
  </r>
  <r>
    <n v="7384"/>
    <n v="1951"/>
    <n v="74"/>
    <x v="1"/>
    <x v="1"/>
    <x v="2"/>
    <n v="39767"/>
    <n v="0"/>
    <n v="0"/>
    <s v="21/07/2013"/>
    <n v="18"/>
    <n v="113"/>
    <n v="61"/>
    <n v="204"/>
    <n v="34"/>
    <n v="26"/>
    <n v="47"/>
    <n v="438"/>
    <n v="1.1014157467246712E-2"/>
    <s v="MeatProducts"/>
    <n v="2"/>
    <n v="7"/>
    <n v="1"/>
    <n v="7"/>
    <n v="8"/>
    <n v="3"/>
    <n v="11"/>
    <n v="0"/>
  </r>
  <r>
    <n v="2793"/>
    <n v="1976"/>
    <n v="49"/>
    <x v="3"/>
    <x v="2"/>
    <x v="2"/>
    <n v="70179"/>
    <n v="0"/>
    <n v="1"/>
    <s v="21/07/2013"/>
    <n v="10"/>
    <n v="532"/>
    <n v="88"/>
    <n v="168"/>
    <n v="69"/>
    <n v="44"/>
    <n v="133"/>
    <n v="901"/>
    <n v="1.2838598441129112E-2"/>
    <s v="Wines"/>
    <n v="3"/>
    <n v="7"/>
    <n v="3"/>
    <n v="13"/>
    <n v="5"/>
    <n v="3"/>
    <n v="11"/>
    <n v="0"/>
  </r>
  <r>
    <n v="2549"/>
    <n v="1983"/>
    <n v="42"/>
    <x v="3"/>
    <x v="1"/>
    <x v="2"/>
    <n v="21840"/>
    <n v="1"/>
    <n v="0"/>
    <s v="21/07/2013"/>
    <n v="80"/>
    <n v="17"/>
    <n v="0"/>
    <n v="9"/>
    <n v="0"/>
    <n v="0"/>
    <n v="1"/>
    <n v="26"/>
    <n v="1.1904761904761906E-3"/>
    <s v="Wines"/>
    <n v="1"/>
    <n v="1"/>
    <n v="0"/>
    <n v="3"/>
    <n v="9"/>
    <n v="3"/>
    <n v="11"/>
    <n v="0"/>
  </r>
  <r>
    <n v="1071"/>
    <n v="1976"/>
    <n v="49"/>
    <x v="3"/>
    <x v="2"/>
    <x v="2"/>
    <n v="70179"/>
    <n v="0"/>
    <n v="1"/>
    <s v="21/07/2013"/>
    <n v="10"/>
    <n v="532"/>
    <n v="88"/>
    <n v="168"/>
    <n v="69"/>
    <n v="44"/>
    <n v="133"/>
    <n v="901"/>
    <n v="1.2838598441129112E-2"/>
    <s v="Wines"/>
    <n v="3"/>
    <n v="7"/>
    <n v="3"/>
    <n v="13"/>
    <n v="5"/>
    <n v="3"/>
    <n v="11"/>
    <n v="0"/>
  </r>
  <r>
    <n v="10704"/>
    <n v="1969"/>
    <n v="56"/>
    <x v="0"/>
    <x v="3"/>
    <x v="2"/>
    <n v="54803"/>
    <n v="0"/>
    <n v="1"/>
    <s v="21/08/2012"/>
    <n v="65"/>
    <n v="404"/>
    <n v="0"/>
    <n v="92"/>
    <n v="28"/>
    <n v="27"/>
    <n v="142"/>
    <n v="551"/>
    <n v="1.0054194113460943E-2"/>
    <s v="Wines"/>
    <n v="2"/>
    <n v="6"/>
    <n v="2"/>
    <n v="9"/>
    <n v="4"/>
    <n v="3"/>
    <n v="11"/>
    <n v="0"/>
  </r>
  <r>
    <n v="9817"/>
    <n v="1970"/>
    <n v="55"/>
    <x v="1"/>
    <x v="3"/>
    <x v="2"/>
    <n v="44802"/>
    <n v="0"/>
    <n v="0"/>
    <s v="21/08/2012"/>
    <n v="71"/>
    <n v="853"/>
    <n v="10"/>
    <n v="143"/>
    <n v="13"/>
    <n v="10"/>
    <n v="20"/>
    <n v="1029"/>
    <n v="2.2967724655149322E-2"/>
    <s v="Wines"/>
    <n v="2"/>
    <n v="9"/>
    <n v="4"/>
    <n v="12"/>
    <n v="8"/>
    <n v="3"/>
    <n v="11"/>
    <n v="0"/>
  </r>
  <r>
    <n v="4141"/>
    <n v="1965"/>
    <n v="60"/>
    <x v="0"/>
    <x v="1"/>
    <x v="2"/>
    <n v="71613"/>
    <n v="0"/>
    <n v="0"/>
    <s v="21/08/2013"/>
    <n v="26"/>
    <n v="426"/>
    <n v="49"/>
    <n v="127"/>
    <n v="111"/>
    <n v="21"/>
    <n v="42"/>
    <n v="734"/>
    <n v="1.0249535698825632E-2"/>
    <s v="Wines"/>
    <n v="1"/>
    <n v="8"/>
    <n v="2"/>
    <n v="10"/>
    <n v="4"/>
    <n v="3"/>
    <n v="11"/>
    <n v="0"/>
  </r>
  <r>
    <n v="6872"/>
    <n v="1974"/>
    <n v="51"/>
    <x v="3"/>
    <x v="0"/>
    <x v="2"/>
    <n v="65352"/>
    <n v="0"/>
    <n v="1"/>
    <s v="21/08/2013"/>
    <n v="43"/>
    <n v="284"/>
    <n v="3"/>
    <n v="84"/>
    <n v="4"/>
    <n v="7"/>
    <n v="23"/>
    <n v="382"/>
    <n v="5.8452686987391358E-3"/>
    <s v="Wines"/>
    <n v="2"/>
    <n v="4"/>
    <n v="2"/>
    <n v="8"/>
    <n v="4"/>
    <n v="3"/>
    <n v="11"/>
    <n v="0"/>
  </r>
  <r>
    <n v="3706"/>
    <n v="1978"/>
    <n v="47"/>
    <x v="0"/>
    <x v="3"/>
    <x v="2"/>
    <n v="28647"/>
    <n v="1"/>
    <n v="0"/>
    <s v="21/08/2013"/>
    <n v="54"/>
    <n v="19"/>
    <n v="8"/>
    <n v="29"/>
    <n v="0"/>
    <n v="12"/>
    <n v="26"/>
    <n v="68"/>
    <n v="2.3737215066150035E-3"/>
    <s v="MeatProducts"/>
    <n v="1"/>
    <n v="2"/>
    <n v="2"/>
    <n v="2"/>
    <n v="7"/>
    <n v="3"/>
    <n v="11"/>
    <n v="1"/>
  </r>
  <r>
    <n v="10722"/>
    <n v="1973"/>
    <n v="52"/>
    <x v="0"/>
    <x v="1"/>
    <x v="2"/>
    <n v="55593"/>
    <n v="0"/>
    <n v="1"/>
    <s v="21/08/2013"/>
    <n v="63"/>
    <n v="293"/>
    <n v="8"/>
    <n v="124"/>
    <n v="11"/>
    <n v="4"/>
    <n v="106"/>
    <n v="440"/>
    <n v="7.9146655154425909E-3"/>
    <s v="Wines"/>
    <n v="2"/>
    <n v="6"/>
    <n v="6"/>
    <n v="3"/>
    <n v="6"/>
    <n v="3"/>
    <n v="11"/>
    <n v="0"/>
  </r>
  <r>
    <n v="4299"/>
    <n v="1960"/>
    <n v="65"/>
    <x v="0"/>
    <x v="1"/>
    <x v="2"/>
    <n v="70971"/>
    <n v="0"/>
    <n v="1"/>
    <s v="21/09/2012"/>
    <n v="28"/>
    <n v="1001"/>
    <n v="17"/>
    <n v="572"/>
    <n v="93"/>
    <n v="125"/>
    <n v="17"/>
    <n v="1808"/>
    <n v="2.5475194093362078E-2"/>
    <s v="Wines"/>
    <n v="7"/>
    <n v="11"/>
    <n v="11"/>
    <n v="5"/>
    <n v="7"/>
    <n v="3"/>
    <n v="11"/>
    <n v="1"/>
  </r>
  <r>
    <n v="4640"/>
    <n v="1967"/>
    <n v="58"/>
    <x v="0"/>
    <x v="2"/>
    <x v="2"/>
    <n v="70647"/>
    <n v="0"/>
    <n v="1"/>
    <s v="21/09/2012"/>
    <n v="65"/>
    <n v="561"/>
    <n v="85"/>
    <n v="171"/>
    <n v="25"/>
    <n v="123"/>
    <n v="114"/>
    <n v="965"/>
    <n v="1.3659461831358728E-2"/>
    <s v="Wines"/>
    <n v="2"/>
    <n v="4"/>
    <n v="7"/>
    <n v="13"/>
    <n v="2"/>
    <n v="3"/>
    <n v="11"/>
    <n v="0"/>
  </r>
  <r>
    <n v="2931"/>
    <n v="1978"/>
    <n v="47"/>
    <x v="0"/>
    <x v="2"/>
    <x v="2"/>
    <n v="71847"/>
    <n v="0"/>
    <n v="0"/>
    <s v="21/09/2012"/>
    <n v="95"/>
    <n v="737"/>
    <n v="21"/>
    <n v="106"/>
    <n v="55"/>
    <n v="63"/>
    <n v="210"/>
    <n v="982"/>
    <n v="1.3667933247038846E-2"/>
    <s v="Wines"/>
    <n v="0"/>
    <n v="6"/>
    <n v="7"/>
    <n v="9"/>
    <n v="3"/>
    <n v="3"/>
    <n v="11"/>
    <n v="0"/>
  </r>
  <r>
    <n v="2870"/>
    <n v="1973"/>
    <n v="52"/>
    <x v="0"/>
    <x v="0"/>
    <x v="2"/>
    <n v="49094"/>
    <n v="0"/>
    <n v="1"/>
    <s v="21/09/2012"/>
    <n v="6"/>
    <n v="376"/>
    <n v="0"/>
    <n v="38"/>
    <n v="11"/>
    <n v="8"/>
    <n v="69"/>
    <n v="433"/>
    <n v="8.8198150486821208E-3"/>
    <s v="Wines"/>
    <n v="5"/>
    <n v="6"/>
    <n v="3"/>
    <n v="6"/>
    <n v="6"/>
    <n v="3"/>
    <n v="11"/>
    <n v="0"/>
  </r>
  <r>
    <n v="1183"/>
    <n v="1949"/>
    <n v="76"/>
    <x v="1"/>
    <x v="0"/>
    <x v="2"/>
    <n v="36408"/>
    <n v="1"/>
    <n v="1"/>
    <s v="21/09/2013"/>
    <n v="11"/>
    <n v="9"/>
    <n v="1"/>
    <n v="4"/>
    <n v="3"/>
    <n v="2"/>
    <n v="3"/>
    <n v="19"/>
    <n v="5.2186332674137551E-4"/>
    <s v="Wines"/>
    <n v="1"/>
    <n v="1"/>
    <n v="0"/>
    <n v="2"/>
    <n v="6"/>
    <n v="3"/>
    <n v="11"/>
    <n v="0"/>
  </r>
  <r>
    <n v="1272"/>
    <n v="1965"/>
    <n v="60"/>
    <x v="1"/>
    <x v="3"/>
    <x v="2"/>
    <n v="55250"/>
    <n v="0"/>
    <n v="1"/>
    <s v="21/10/2012"/>
    <n v="49"/>
    <n v="664"/>
    <n v="58"/>
    <n v="83"/>
    <n v="32"/>
    <n v="0"/>
    <n v="66"/>
    <n v="837"/>
    <n v="1.5149321266968326E-2"/>
    <s v="Wines"/>
    <n v="4"/>
    <n v="7"/>
    <n v="5"/>
    <n v="10"/>
    <n v="5"/>
    <n v="3"/>
    <n v="11"/>
    <n v="0"/>
  </r>
  <r>
    <n v="6940"/>
    <n v="1966"/>
    <n v="59"/>
    <x v="3"/>
    <x v="3"/>
    <x v="2"/>
    <n v="46734"/>
    <n v="1"/>
    <n v="2"/>
    <s v="21/10/2013"/>
    <n v="86"/>
    <n v="100"/>
    <n v="1"/>
    <n v="39"/>
    <n v="6"/>
    <n v="1"/>
    <n v="76"/>
    <n v="147"/>
    <n v="3.1454615483373989E-3"/>
    <s v="Wines"/>
    <n v="4"/>
    <n v="3"/>
    <n v="2"/>
    <n v="3"/>
    <n v="6"/>
    <n v="3"/>
    <n v="11"/>
    <n v="0"/>
  </r>
  <r>
    <n v="7352"/>
    <n v="1957"/>
    <n v="68"/>
    <x v="0"/>
    <x v="0"/>
    <x v="2"/>
    <n v="55267"/>
    <n v="0"/>
    <n v="1"/>
    <s v="21/10/2013"/>
    <n v="28"/>
    <n v="161"/>
    <n v="28"/>
    <n v="136"/>
    <n v="32"/>
    <n v="3"/>
    <n v="45"/>
    <n v="360"/>
    <n v="6.5138328478115334E-3"/>
    <s v="Wines"/>
    <n v="4"/>
    <n v="3"/>
    <n v="4"/>
    <n v="6"/>
    <n v="3"/>
    <n v="3"/>
    <n v="11"/>
    <n v="0"/>
  </r>
  <r>
    <n v="5080"/>
    <n v="1993"/>
    <n v="32"/>
    <x v="0"/>
    <x v="3"/>
    <x v="2"/>
    <n v="70515"/>
    <n v="0"/>
    <n v="0"/>
    <s v="21/10/2013"/>
    <n v="12"/>
    <n v="420"/>
    <n v="0"/>
    <n v="452"/>
    <n v="182"/>
    <n v="64"/>
    <n v="140"/>
    <n v="1118"/>
    <n v="1.5854782670353826E-2"/>
    <s v="MeatProducts"/>
    <n v="1"/>
    <n v="6"/>
    <n v="6"/>
    <n v="4"/>
    <n v="2"/>
    <n v="3"/>
    <n v="11"/>
    <n v="1"/>
  </r>
  <r>
    <n v="3570"/>
    <n v="1969"/>
    <n v="56"/>
    <x v="3"/>
    <x v="1"/>
    <x v="2"/>
    <n v="42731"/>
    <n v="1"/>
    <n v="0"/>
    <s v="21/10/2013"/>
    <n v="64"/>
    <n v="159"/>
    <n v="2"/>
    <n v="51"/>
    <n v="6"/>
    <n v="2"/>
    <n v="24"/>
    <n v="220"/>
    <n v="5.1484870468746346E-3"/>
    <s v="Wines"/>
    <n v="3"/>
    <n v="4"/>
    <n v="1"/>
    <n v="5"/>
    <n v="5"/>
    <n v="3"/>
    <n v="11"/>
    <n v="0"/>
  </r>
  <r>
    <n v="898"/>
    <n v="1986"/>
    <n v="39"/>
    <x v="0"/>
    <x v="0"/>
    <x v="2"/>
    <n v="23477"/>
    <n v="1"/>
    <n v="0"/>
    <s v="21/10/2013"/>
    <n v="39"/>
    <n v="38"/>
    <n v="15"/>
    <n v="54"/>
    <n v="3"/>
    <n v="8"/>
    <n v="29"/>
    <n v="118"/>
    <n v="5.0261958512586788E-3"/>
    <s v="MeatProducts"/>
    <n v="3"/>
    <n v="3"/>
    <n v="0"/>
    <n v="4"/>
    <n v="8"/>
    <n v="3"/>
    <n v="11"/>
    <n v="0"/>
  </r>
  <r>
    <n v="2686"/>
    <n v="1969"/>
    <n v="56"/>
    <x v="4"/>
    <x v="1"/>
    <x v="2"/>
    <n v="22390"/>
    <n v="0"/>
    <n v="0"/>
    <s v="21/10/2013"/>
    <n v="49"/>
    <n v="0"/>
    <n v="1"/>
    <n v="4"/>
    <n v="15"/>
    <n v="1"/>
    <n v="5"/>
    <n v="21"/>
    <n v="9.3791871371147831E-4"/>
    <s v="FishProducts"/>
    <n v="1"/>
    <n v="1"/>
    <n v="0"/>
    <n v="2"/>
    <n v="7"/>
    <n v="3"/>
    <n v="11"/>
    <n v="0"/>
  </r>
  <r>
    <n v="7527"/>
    <n v="1968"/>
    <n v="57"/>
    <x v="1"/>
    <x v="2"/>
    <x v="2"/>
    <n v="23748"/>
    <n v="1"/>
    <n v="0"/>
    <s v="21/11/2012"/>
    <n v="97"/>
    <n v="6"/>
    <n v="6"/>
    <n v="29"/>
    <n v="12"/>
    <n v="15"/>
    <n v="8"/>
    <n v="68"/>
    <n v="2.8633990230756273E-3"/>
    <s v="MeatProducts"/>
    <n v="3"/>
    <n v="2"/>
    <n v="1"/>
    <n v="3"/>
    <n v="8"/>
    <n v="3"/>
    <n v="11"/>
    <n v="0"/>
  </r>
  <r>
    <n v="5510"/>
    <n v="1977"/>
    <n v="48"/>
    <x v="1"/>
    <x v="0"/>
    <x v="2"/>
    <n v="43263"/>
    <n v="0"/>
    <n v="1"/>
    <s v="21/11/2012"/>
    <n v="2"/>
    <n v="262"/>
    <n v="6"/>
    <n v="61"/>
    <n v="0"/>
    <n v="10"/>
    <n v="102"/>
    <n v="339"/>
    <n v="7.8357950211497118E-3"/>
    <s v="Wines"/>
    <n v="3"/>
    <n v="5"/>
    <n v="2"/>
    <n v="6"/>
    <n v="5"/>
    <n v="3"/>
    <n v="11"/>
    <n v="0"/>
  </r>
  <r>
    <n v="3336"/>
    <n v="1948"/>
    <n v="77"/>
    <x v="3"/>
    <x v="1"/>
    <x v="2"/>
    <n v="66375"/>
    <n v="0"/>
    <n v="1"/>
    <s v="21/11/2013"/>
    <n v="96"/>
    <n v="712"/>
    <n v="0"/>
    <n v="45"/>
    <n v="0"/>
    <n v="0"/>
    <n v="191"/>
    <n v="757"/>
    <n v="1.1404896421845574E-2"/>
    <s v="Wines"/>
    <n v="3"/>
    <n v="2"/>
    <n v="4"/>
    <n v="5"/>
    <n v="7"/>
    <n v="3"/>
    <n v="11"/>
    <n v="0"/>
  </r>
  <r>
    <n v="10150"/>
    <n v="1961"/>
    <n v="64"/>
    <x v="0"/>
    <x v="3"/>
    <x v="2"/>
    <n v="86429"/>
    <n v="0"/>
    <n v="0"/>
    <s v="21/11/2013"/>
    <n v="10"/>
    <n v="464"/>
    <n v="28"/>
    <n v="873"/>
    <n v="29"/>
    <n v="18"/>
    <n v="37"/>
    <n v="1412"/>
    <n v="1.6337109072186419E-2"/>
    <s v="MeatProducts"/>
    <n v="0"/>
    <n v="7"/>
    <n v="4"/>
    <n v="7"/>
    <n v="2"/>
    <n v="3"/>
    <n v="11"/>
    <n v="1"/>
  </r>
  <r>
    <n v="1008"/>
    <n v="1981"/>
    <n v="44"/>
    <x v="3"/>
    <x v="1"/>
    <x v="2"/>
    <n v="44953"/>
    <n v="0"/>
    <n v="0"/>
    <s v="21/12/2012"/>
    <n v="31"/>
    <n v="728"/>
    <n v="17"/>
    <n v="133"/>
    <n v="11"/>
    <n v="8"/>
    <n v="124"/>
    <n v="897"/>
    <n v="1.9954174359886993E-2"/>
    <s v="Wines"/>
    <n v="1"/>
    <n v="7"/>
    <n v="3"/>
    <n v="13"/>
    <n v="6"/>
    <n v="3"/>
    <n v="11"/>
    <n v="0"/>
  </r>
  <r>
    <n v="9699"/>
    <n v="1966"/>
    <n v="59"/>
    <x v="0"/>
    <x v="2"/>
    <x v="2"/>
    <n v="67272"/>
    <n v="0"/>
    <n v="1"/>
    <s v="21/12/2013"/>
    <n v="12"/>
    <n v="357"/>
    <n v="35"/>
    <n v="271"/>
    <n v="28"/>
    <n v="28"/>
    <n v="14"/>
    <n v="719"/>
    <n v="1.0687953383279819E-2"/>
    <s v="Wines"/>
    <n v="3"/>
    <n v="6"/>
    <n v="2"/>
    <n v="12"/>
    <n v="5"/>
    <n v="3"/>
    <n v="11"/>
    <n v="0"/>
  </r>
  <r>
    <n v="9672"/>
    <n v="1970"/>
    <n v="55"/>
    <x v="2"/>
    <x v="0"/>
    <x v="2"/>
    <n v="23162"/>
    <n v="1"/>
    <n v="1"/>
    <s v="21/12/2013"/>
    <n v="82"/>
    <n v="8"/>
    <n v="3"/>
    <n v="9"/>
    <n v="19"/>
    <n v="4"/>
    <n v="22"/>
    <n v="43"/>
    <n v="1.8564890769363614E-3"/>
    <s v="GoldProds"/>
    <n v="3"/>
    <n v="1"/>
    <n v="1"/>
    <n v="3"/>
    <n v="6"/>
    <n v="3"/>
    <n v="11"/>
    <n v="0"/>
  </r>
  <r>
    <n v="5263"/>
    <n v="1977"/>
    <n v="48"/>
    <x v="2"/>
    <x v="0"/>
    <x v="2"/>
    <n v="31056"/>
    <n v="1"/>
    <n v="0"/>
    <s v="22/01/2013"/>
    <n v="99"/>
    <n v="5"/>
    <n v="10"/>
    <n v="13"/>
    <n v="3"/>
    <n v="8"/>
    <n v="16"/>
    <n v="39"/>
    <n v="1.2557959814528594E-3"/>
    <s v="GoldProds"/>
    <n v="1"/>
    <n v="1"/>
    <n v="0"/>
    <n v="3"/>
    <n v="8"/>
    <n v="3"/>
    <n v="11"/>
    <n v="0"/>
  </r>
  <r>
    <n v="7488"/>
    <n v="1963"/>
    <n v="62"/>
    <x v="1"/>
    <x v="3"/>
    <x v="2"/>
    <n v="64191"/>
    <n v="0"/>
    <n v="1"/>
    <s v="22/01/2013"/>
    <n v="30"/>
    <n v="420"/>
    <n v="15"/>
    <n v="186"/>
    <n v="151"/>
    <n v="38"/>
    <n v="15"/>
    <n v="810"/>
    <n v="1.261859139131654E-2"/>
    <s v="Wines"/>
    <n v="3"/>
    <n v="5"/>
    <n v="3"/>
    <n v="13"/>
    <n v="3"/>
    <n v="3"/>
    <n v="11"/>
    <n v="0"/>
  </r>
  <r>
    <n v="10796"/>
    <n v="1984"/>
    <n v="41"/>
    <x v="1"/>
    <x v="0"/>
    <x v="2"/>
    <n v="30477"/>
    <n v="1"/>
    <n v="0"/>
    <s v="22/01/2014"/>
    <n v="16"/>
    <n v="47"/>
    <n v="1"/>
    <n v="6"/>
    <n v="0"/>
    <n v="0"/>
    <n v="12"/>
    <n v="54"/>
    <n v="1.7718279358204547E-3"/>
    <s v="Wines"/>
    <n v="1"/>
    <n v="1"/>
    <n v="1"/>
    <n v="3"/>
    <n v="6"/>
    <n v="3"/>
    <n v="11"/>
    <n v="0"/>
  </r>
  <r>
    <n v="10855"/>
    <n v="1968"/>
    <n v="57"/>
    <x v="1"/>
    <x v="3"/>
    <x v="2"/>
    <n v="50014"/>
    <n v="1"/>
    <n v="0"/>
    <s v="22/01/2014"/>
    <n v="9"/>
    <n v="234"/>
    <n v="14"/>
    <n v="77"/>
    <n v="19"/>
    <n v="10"/>
    <n v="42"/>
    <n v="354"/>
    <n v="7.0780181549166231E-3"/>
    <s v="Wines"/>
    <n v="2"/>
    <n v="4"/>
    <n v="1"/>
    <n v="8"/>
    <n v="5"/>
    <n v="3"/>
    <n v="11"/>
    <n v="0"/>
  </r>
  <r>
    <n v="2410"/>
    <n v="1969"/>
    <n v="56"/>
    <x v="0"/>
    <x v="3"/>
    <x v="2"/>
    <n v="81657"/>
    <n v="0"/>
    <n v="0"/>
    <s v="22/01/2014"/>
    <n v="69"/>
    <n v="364"/>
    <n v="40"/>
    <n v="425"/>
    <n v="158"/>
    <n v="60"/>
    <n v="50"/>
    <n v="1047"/>
    <n v="1.2821925860612073E-2"/>
    <s v="MeatProducts"/>
    <n v="1"/>
    <n v="3"/>
    <n v="4"/>
    <n v="8"/>
    <n v="1"/>
    <n v="3"/>
    <n v="11"/>
    <n v="0"/>
  </r>
  <r>
    <n v="4310"/>
    <n v="1944"/>
    <n v="81"/>
    <x v="0"/>
    <x v="0"/>
    <x v="2"/>
    <n v="80589"/>
    <n v="0"/>
    <n v="0"/>
    <s v="22/01/2014"/>
    <n v="25"/>
    <n v="507"/>
    <n v="93"/>
    <n v="520"/>
    <n v="242"/>
    <n v="40"/>
    <n v="26"/>
    <n v="1402"/>
    <n v="1.7396915211753464E-2"/>
    <s v="MeatProducts"/>
    <n v="1"/>
    <n v="5"/>
    <n v="10"/>
    <n v="5"/>
    <n v="1"/>
    <n v="3"/>
    <n v="11"/>
    <n v="1"/>
  </r>
  <r>
    <n v="1515"/>
    <n v="1975"/>
    <n v="50"/>
    <x v="1"/>
    <x v="1"/>
    <x v="2"/>
    <n v="34176"/>
    <n v="0"/>
    <n v="1"/>
    <s v="22/01/2014"/>
    <n v="9"/>
    <n v="11"/>
    <n v="2"/>
    <n v="7"/>
    <n v="4"/>
    <n v="2"/>
    <n v="2"/>
    <n v="26"/>
    <n v="7.607677902621723E-4"/>
    <s v="Wines"/>
    <n v="1"/>
    <n v="1"/>
    <n v="0"/>
    <n v="3"/>
    <n v="3"/>
    <n v="3"/>
    <n v="11"/>
    <n v="0"/>
  </r>
  <r>
    <n v="4216"/>
    <n v="1981"/>
    <n v="44"/>
    <x v="0"/>
    <x v="3"/>
    <x v="2"/>
    <n v="91065"/>
    <n v="0"/>
    <n v="0"/>
    <s v="22/02/2013"/>
    <n v="33"/>
    <n v="822"/>
    <n v="114"/>
    <n v="108"/>
    <n v="179"/>
    <n v="137"/>
    <n v="114"/>
    <n v="1360"/>
    <n v="1.4934387525393949E-2"/>
    <s v="Wines"/>
    <n v="1"/>
    <n v="7"/>
    <n v="9"/>
    <n v="9"/>
    <n v="3"/>
    <n v="3"/>
    <n v="11"/>
    <n v="1"/>
  </r>
  <r>
    <n v="10965"/>
    <n v="1955"/>
    <n v="70"/>
    <x v="0"/>
    <x v="1"/>
    <x v="2"/>
    <n v="76005"/>
    <n v="0"/>
    <n v="0"/>
    <s v="22/02/2013"/>
    <n v="72"/>
    <n v="983"/>
    <n v="20"/>
    <n v="389"/>
    <n v="240"/>
    <n v="50"/>
    <n v="40"/>
    <n v="1682"/>
    <n v="2.2130123018222484E-2"/>
    <s v="Wines"/>
    <n v="1"/>
    <n v="3"/>
    <n v="5"/>
    <n v="13"/>
    <n v="6"/>
    <n v="3"/>
    <n v="11"/>
    <n v="0"/>
  </r>
  <r>
    <n v="5153"/>
    <n v="1967"/>
    <n v="58"/>
    <x v="3"/>
    <x v="0"/>
    <x v="2"/>
    <n v="77766"/>
    <n v="0"/>
    <n v="1"/>
    <s v="22/02/2013"/>
    <n v="97"/>
    <n v="1004"/>
    <n v="59"/>
    <n v="265"/>
    <n v="115"/>
    <n v="59"/>
    <n v="27"/>
    <n v="1502"/>
    <n v="1.9314353316359334E-2"/>
    <s v="Wines"/>
    <n v="2"/>
    <n v="11"/>
    <n v="10"/>
    <n v="11"/>
    <n v="6"/>
    <n v="3"/>
    <n v="11"/>
    <n v="1"/>
  </r>
  <r>
    <n v="4127"/>
    <n v="1967"/>
    <n v="58"/>
    <x v="3"/>
    <x v="0"/>
    <x v="2"/>
    <n v="77766"/>
    <n v="0"/>
    <n v="1"/>
    <s v="22/02/2013"/>
    <n v="97"/>
    <n v="1004"/>
    <n v="59"/>
    <n v="265"/>
    <n v="115"/>
    <n v="59"/>
    <n v="27"/>
    <n v="1502"/>
    <n v="1.9314353316359334E-2"/>
    <s v="Wines"/>
    <n v="2"/>
    <n v="11"/>
    <n v="10"/>
    <n v="11"/>
    <n v="6"/>
    <n v="3"/>
    <n v="11"/>
    <n v="1"/>
  </r>
  <r>
    <n v="9986"/>
    <n v="1982"/>
    <n v="43"/>
    <x v="0"/>
    <x v="1"/>
    <x v="2"/>
    <n v="19444"/>
    <n v="1"/>
    <n v="0"/>
    <s v="22/02/2014"/>
    <n v="8"/>
    <n v="16"/>
    <n v="0"/>
    <n v="23"/>
    <n v="3"/>
    <n v="2"/>
    <n v="10"/>
    <n v="44"/>
    <n v="2.2629088664883768E-3"/>
    <s v="MeatProducts"/>
    <n v="3"/>
    <n v="4"/>
    <n v="1"/>
    <n v="2"/>
    <n v="7"/>
    <n v="3"/>
    <n v="11"/>
    <n v="1"/>
  </r>
  <r>
    <n v="2350"/>
    <n v="1972"/>
    <n v="53"/>
    <x v="0"/>
    <x v="0"/>
    <x v="2"/>
    <n v="59666"/>
    <n v="1"/>
    <n v="1"/>
    <s v="22/03/2013"/>
    <n v="87"/>
    <n v="623"/>
    <n v="53"/>
    <n v="178"/>
    <n v="23"/>
    <n v="17"/>
    <n v="133"/>
    <n v="894"/>
    <n v="1.4983407635839507E-2"/>
    <s v="Wines"/>
    <n v="7"/>
    <n v="3"/>
    <n v="2"/>
    <n v="8"/>
    <n v="8"/>
    <n v="3"/>
    <n v="11"/>
    <n v="0"/>
  </r>
  <r>
    <n v="332"/>
    <n v="1957"/>
    <n v="68"/>
    <x v="0"/>
    <x v="0"/>
    <x v="2"/>
    <n v="47743"/>
    <n v="0"/>
    <n v="1"/>
    <s v="22/03/2013"/>
    <n v="56"/>
    <n v="198"/>
    <n v="2"/>
    <n v="43"/>
    <n v="0"/>
    <n v="12"/>
    <n v="20"/>
    <n v="255"/>
    <n v="5.3410971241857445E-3"/>
    <s v="Wines"/>
    <n v="3"/>
    <n v="4"/>
    <n v="1"/>
    <n v="6"/>
    <n v="6"/>
    <n v="3"/>
    <n v="11"/>
    <n v="0"/>
  </r>
  <r>
    <n v="2980"/>
    <n v="1952"/>
    <n v="73"/>
    <x v="1"/>
    <x v="3"/>
    <x v="2"/>
    <n v="8820"/>
    <n v="1"/>
    <n v="1"/>
    <s v="22/03/2013"/>
    <n v="52"/>
    <n v="12"/>
    <n v="0"/>
    <n v="13"/>
    <n v="4"/>
    <n v="2"/>
    <n v="4"/>
    <n v="31"/>
    <n v="3.5147392290249433E-3"/>
    <s v="MeatProducts"/>
    <n v="4"/>
    <n v="3"/>
    <n v="0"/>
    <n v="3"/>
    <n v="8"/>
    <n v="3"/>
    <n v="11"/>
    <n v="0"/>
  </r>
  <r>
    <n v="9336"/>
    <n v="1969"/>
    <n v="56"/>
    <x v="3"/>
    <x v="4"/>
    <x v="2"/>
    <n v="62187"/>
    <n v="0"/>
    <n v="1"/>
    <s v="22/03/2014"/>
    <n v="38"/>
    <n v="512"/>
    <n v="0"/>
    <n v="83"/>
    <n v="0"/>
    <n v="0"/>
    <n v="41"/>
    <n v="595"/>
    <n v="9.5679161239487359E-3"/>
    <s v="Wines"/>
    <n v="3"/>
    <n v="6"/>
    <n v="2"/>
    <n v="10"/>
    <n v="4"/>
    <n v="3"/>
    <n v="11"/>
    <n v="0"/>
  </r>
  <r>
    <n v="7386"/>
    <n v="1976"/>
    <n v="49"/>
    <x v="0"/>
    <x v="2"/>
    <x v="2"/>
    <n v="30992"/>
    <n v="1"/>
    <n v="0"/>
    <s v="22/04/2013"/>
    <n v="83"/>
    <n v="17"/>
    <n v="0"/>
    <n v="14"/>
    <n v="7"/>
    <n v="3"/>
    <n v="2"/>
    <n v="41"/>
    <n v="1.3229220443985545E-3"/>
    <s v="Wines"/>
    <n v="1"/>
    <n v="1"/>
    <n v="0"/>
    <n v="3"/>
    <n v="7"/>
    <n v="3"/>
    <n v="11"/>
    <n v="0"/>
  </r>
  <r>
    <n v="3081"/>
    <n v="1978"/>
    <n v="47"/>
    <x v="3"/>
    <x v="0"/>
    <x v="2"/>
    <n v="41014"/>
    <n v="1"/>
    <n v="0"/>
    <s v="22/04/2013"/>
    <n v="65"/>
    <n v="7"/>
    <n v="2"/>
    <n v="6"/>
    <n v="2"/>
    <n v="0"/>
    <n v="3"/>
    <n v="17"/>
    <n v="4.1449261227873409E-4"/>
    <s v="Wines"/>
    <n v="1"/>
    <n v="1"/>
    <n v="0"/>
    <n v="2"/>
    <n v="7"/>
    <n v="3"/>
    <n v="11"/>
    <n v="0"/>
  </r>
  <r>
    <n v="2245"/>
    <n v="1969"/>
    <n v="56"/>
    <x v="1"/>
    <x v="0"/>
    <x v="2"/>
    <n v="43641"/>
    <n v="1"/>
    <n v="1"/>
    <s v="22/04/2013"/>
    <n v="50"/>
    <n v="57"/>
    <n v="2"/>
    <n v="51"/>
    <n v="4"/>
    <n v="2"/>
    <n v="23"/>
    <n v="116"/>
    <n v="2.6580509154235698E-3"/>
    <s v="Wines"/>
    <n v="3"/>
    <n v="2"/>
    <n v="1"/>
    <n v="4"/>
    <n v="6"/>
    <n v="3"/>
    <n v="11"/>
    <n v="0"/>
  </r>
  <r>
    <n v="1650"/>
    <n v="1960"/>
    <n v="65"/>
    <x v="1"/>
    <x v="0"/>
    <x v="2"/>
    <n v="81843"/>
    <n v="0"/>
    <n v="0"/>
    <s v="22/04/2013"/>
    <n v="13"/>
    <n v="779"/>
    <n v="86"/>
    <n v="537"/>
    <n v="34"/>
    <n v="69"/>
    <n v="138"/>
    <n v="1505"/>
    <n v="1.8388866488276333E-2"/>
    <s v="Wines"/>
    <n v="1"/>
    <n v="5"/>
    <n v="9"/>
    <n v="12"/>
    <n v="3"/>
    <n v="3"/>
    <n v="11"/>
    <n v="0"/>
  </r>
  <r>
    <n v="7912"/>
    <n v="1978"/>
    <n v="47"/>
    <x v="0"/>
    <x v="0"/>
    <x v="2"/>
    <n v="38136"/>
    <n v="1"/>
    <n v="0"/>
    <s v="22/04/2013"/>
    <n v="69"/>
    <n v="8"/>
    <n v="15"/>
    <n v="27"/>
    <n v="0"/>
    <n v="20"/>
    <n v="33"/>
    <n v="70"/>
    <n v="1.8355359765051395E-3"/>
    <s v="GoldProds"/>
    <n v="2"/>
    <n v="3"/>
    <n v="1"/>
    <n v="2"/>
    <n v="8"/>
    <n v="3"/>
    <n v="11"/>
    <n v="0"/>
  </r>
  <r>
    <n v="3006"/>
    <n v="1976"/>
    <n v="49"/>
    <x v="0"/>
    <x v="2"/>
    <x v="2"/>
    <n v="30992"/>
    <n v="1"/>
    <n v="0"/>
    <s v="22/04/2013"/>
    <n v="83"/>
    <n v="17"/>
    <n v="0"/>
    <n v="14"/>
    <n v="7"/>
    <n v="3"/>
    <n v="2"/>
    <n v="41"/>
    <n v="1.3229220443985545E-3"/>
    <s v="Wines"/>
    <n v="1"/>
    <n v="1"/>
    <n v="0"/>
    <n v="3"/>
    <n v="7"/>
    <n v="3"/>
    <n v="11"/>
    <n v="0"/>
  </r>
  <r>
    <n v="5680"/>
    <n v="1984"/>
    <n v="41"/>
    <x v="2"/>
    <x v="0"/>
    <x v="2"/>
    <n v="35684"/>
    <n v="1"/>
    <n v="0"/>
    <s v="22/04/2014"/>
    <n v="66"/>
    <n v="10"/>
    <n v="4"/>
    <n v="7"/>
    <n v="0"/>
    <n v="6"/>
    <n v="3"/>
    <n v="27"/>
    <n v="7.5664163210402424E-4"/>
    <s v="Wines"/>
    <n v="1"/>
    <n v="1"/>
    <n v="0"/>
    <n v="3"/>
    <n v="6"/>
    <n v="3"/>
    <n v="11"/>
    <n v="0"/>
  </r>
  <r>
    <n v="1184"/>
    <n v="1968"/>
    <n v="57"/>
    <x v="3"/>
    <x v="2"/>
    <x v="2"/>
    <n v="69674"/>
    <n v="0"/>
    <n v="2"/>
    <s v="22/05/2013"/>
    <n v="46"/>
    <n v="554"/>
    <n v="41"/>
    <n v="215"/>
    <n v="11"/>
    <n v="0"/>
    <n v="24"/>
    <n v="821"/>
    <n v="1.1783448632201396E-2"/>
    <s v="Wines"/>
    <n v="3"/>
    <n v="10"/>
    <n v="2"/>
    <n v="10"/>
    <n v="5"/>
    <n v="3"/>
    <n v="11"/>
    <n v="0"/>
  </r>
  <r>
    <n v="3174"/>
    <n v="1959"/>
    <n v="66"/>
    <x v="0"/>
    <x v="1"/>
    <x v="2"/>
    <n v="87771"/>
    <n v="0"/>
    <n v="1"/>
    <s v="22/05/2013"/>
    <n v="61"/>
    <n v="1492"/>
    <n v="38"/>
    <n v="287"/>
    <n v="50"/>
    <n v="57"/>
    <n v="33"/>
    <n v="1924"/>
    <n v="2.1920679951236741E-2"/>
    <s v="Wines"/>
    <n v="1"/>
    <n v="5"/>
    <n v="10"/>
    <n v="4"/>
    <n v="6"/>
    <n v="3"/>
    <n v="11"/>
    <n v="1"/>
  </r>
  <r>
    <n v="5536"/>
    <n v="1959"/>
    <n v="66"/>
    <x v="0"/>
    <x v="1"/>
    <x v="2"/>
    <n v="87771"/>
    <n v="0"/>
    <n v="1"/>
    <s v="22/05/2013"/>
    <n v="61"/>
    <n v="1492"/>
    <n v="38"/>
    <n v="287"/>
    <n v="50"/>
    <n v="57"/>
    <n v="33"/>
    <n v="1924"/>
    <n v="2.1920679951236741E-2"/>
    <s v="Wines"/>
    <n v="1"/>
    <n v="5"/>
    <n v="10"/>
    <n v="4"/>
    <n v="6"/>
    <n v="3"/>
    <n v="11"/>
    <n v="1"/>
  </r>
  <r>
    <n v="1204"/>
    <n v="1970"/>
    <n v="55"/>
    <x v="3"/>
    <x v="0"/>
    <x v="2"/>
    <n v="67536"/>
    <n v="0"/>
    <n v="1"/>
    <s v="22/05/2013"/>
    <n v="45"/>
    <n v="1253"/>
    <n v="0"/>
    <n v="447"/>
    <n v="23"/>
    <n v="71"/>
    <n v="35"/>
    <n v="1794"/>
    <n v="2.65636105188344E-2"/>
    <s v="Wines"/>
    <n v="3"/>
    <n v="11"/>
    <n v="5"/>
    <n v="11"/>
    <n v="8"/>
    <n v="3"/>
    <n v="11"/>
    <n v="0"/>
  </r>
  <r>
    <n v="945"/>
    <n v="1965"/>
    <n v="60"/>
    <x v="0"/>
    <x v="1"/>
    <x v="2"/>
    <n v="36317"/>
    <n v="0"/>
    <n v="1"/>
    <s v="22/05/2013"/>
    <n v="53"/>
    <n v="87"/>
    <n v="3"/>
    <n v="25"/>
    <n v="3"/>
    <n v="2"/>
    <n v="13"/>
    <n v="120"/>
    <n v="3.3042376848307956E-3"/>
    <s v="Wines"/>
    <n v="2"/>
    <n v="3"/>
    <n v="0"/>
    <n v="4"/>
    <n v="7"/>
    <n v="3"/>
    <n v="11"/>
    <n v="0"/>
  </r>
  <r>
    <n v="3979"/>
    <n v="1983"/>
    <n v="42"/>
    <x v="3"/>
    <x v="2"/>
    <x v="2"/>
    <n v="90687"/>
    <n v="0"/>
    <n v="0"/>
    <s v="22/05/2013"/>
    <n v="98"/>
    <n v="982"/>
    <n v="17"/>
    <n v="672"/>
    <n v="23"/>
    <n v="34"/>
    <n v="51"/>
    <n v="1728"/>
    <n v="1.9054550266300572E-2"/>
    <s v="Wines"/>
    <n v="1"/>
    <n v="6"/>
    <n v="2"/>
    <n v="8"/>
    <n v="2"/>
    <n v="3"/>
    <n v="11"/>
    <n v="1"/>
  </r>
  <r>
    <n v="1087"/>
    <n v="1975"/>
    <n v="50"/>
    <x v="1"/>
    <x v="1"/>
    <x v="2"/>
    <n v="22669"/>
    <n v="1"/>
    <n v="0"/>
    <s v="22/05/2013"/>
    <n v="30"/>
    <n v="16"/>
    <n v="14"/>
    <n v="36"/>
    <n v="37"/>
    <n v="22"/>
    <n v="48"/>
    <n v="125"/>
    <n v="5.514138250474216E-3"/>
    <s v="GoldProds"/>
    <n v="3"/>
    <n v="4"/>
    <n v="1"/>
    <n v="2"/>
    <n v="9"/>
    <n v="3"/>
    <n v="11"/>
    <n v="1"/>
  </r>
  <r>
    <n v="6864"/>
    <n v="1989"/>
    <n v="36"/>
    <x v="1"/>
    <x v="2"/>
    <x v="2"/>
    <n v="10979"/>
    <n v="0"/>
    <n v="0"/>
    <s v="22/05/2014"/>
    <n v="34"/>
    <n v="8"/>
    <n v="4"/>
    <n v="10"/>
    <n v="2"/>
    <n v="2"/>
    <n v="4"/>
    <n v="26"/>
    <n v="2.3681573913835502E-3"/>
    <s v="MeatProducts"/>
    <n v="2"/>
    <n v="3"/>
    <n v="0"/>
    <n v="3"/>
    <n v="5"/>
    <n v="3"/>
    <n v="11"/>
    <n v="0"/>
  </r>
  <r>
    <n v="7516"/>
    <n v="1983"/>
    <n v="42"/>
    <x v="0"/>
    <x v="0"/>
    <x v="2"/>
    <n v="30096"/>
    <n v="1"/>
    <n v="0"/>
    <s v="22/05/2014"/>
    <n v="30"/>
    <n v="5"/>
    <n v="3"/>
    <n v="11"/>
    <n v="12"/>
    <n v="5"/>
    <n v="9"/>
    <n v="36"/>
    <n v="1.1961722488038277E-3"/>
    <s v="FishProducts"/>
    <n v="1"/>
    <n v="2"/>
    <n v="0"/>
    <n v="3"/>
    <n v="6"/>
    <n v="3"/>
    <n v="11"/>
    <n v="0"/>
  </r>
  <r>
    <n v="3129"/>
    <n v="1983"/>
    <n v="42"/>
    <x v="0"/>
    <x v="0"/>
    <x v="2"/>
    <n v="30096"/>
    <n v="1"/>
    <n v="0"/>
    <s v="22/05/2014"/>
    <n v="30"/>
    <n v="5"/>
    <n v="3"/>
    <n v="11"/>
    <n v="12"/>
    <n v="5"/>
    <n v="9"/>
    <n v="36"/>
    <n v="1.1961722488038277E-3"/>
    <s v="FishProducts"/>
    <n v="1"/>
    <n v="2"/>
    <n v="0"/>
    <n v="3"/>
    <n v="6"/>
    <n v="3"/>
    <n v="11"/>
    <n v="0"/>
  </r>
  <r>
    <n v="716"/>
    <n v="1949"/>
    <n v="76"/>
    <x v="3"/>
    <x v="1"/>
    <x v="2"/>
    <n v="67911"/>
    <n v="0"/>
    <n v="1"/>
    <s v="22/05/2014"/>
    <n v="63"/>
    <n v="529"/>
    <n v="0"/>
    <n v="356"/>
    <n v="63"/>
    <n v="28"/>
    <n v="0"/>
    <n v="976"/>
    <n v="1.437175126268204E-2"/>
    <s v="Wines"/>
    <n v="3"/>
    <n v="6"/>
    <n v="7"/>
    <n v="11"/>
    <n v="3"/>
    <n v="3"/>
    <n v="11"/>
    <n v="0"/>
  </r>
  <r>
    <n v="6961"/>
    <n v="1974"/>
    <n v="51"/>
    <x v="0"/>
    <x v="0"/>
    <x v="2"/>
    <n v="26751"/>
    <n v="2"/>
    <n v="0"/>
    <s v="22/05/2014"/>
    <n v="26"/>
    <n v="1"/>
    <n v="1"/>
    <n v="5"/>
    <n v="0"/>
    <n v="3"/>
    <n v="1"/>
    <n v="10"/>
    <n v="3.7381780120369332E-4"/>
    <s v="MeatProducts"/>
    <n v="1"/>
    <n v="1"/>
    <n v="0"/>
    <n v="2"/>
    <n v="8"/>
    <n v="3"/>
    <n v="11"/>
    <n v="0"/>
  </r>
  <r>
    <n v="4508"/>
    <n v="1952"/>
    <n v="73"/>
    <x v="0"/>
    <x v="3"/>
    <x v="2"/>
    <n v="75127"/>
    <n v="0"/>
    <n v="0"/>
    <s v="22/05/2014"/>
    <n v="92"/>
    <n v="203"/>
    <n v="35"/>
    <n v="305"/>
    <n v="46"/>
    <n v="17"/>
    <n v="227"/>
    <n v="606"/>
    <n v="8.0663409959135859E-3"/>
    <s v="MeatProducts"/>
    <n v="1"/>
    <n v="2"/>
    <n v="11"/>
    <n v="5"/>
    <n v="1"/>
    <n v="3"/>
    <n v="11"/>
    <n v="0"/>
  </r>
  <r>
    <n v="4843"/>
    <n v="1952"/>
    <n v="73"/>
    <x v="0"/>
    <x v="3"/>
    <x v="2"/>
    <n v="75127"/>
    <n v="0"/>
    <n v="0"/>
    <s v="22/05/2014"/>
    <n v="92"/>
    <n v="203"/>
    <n v="35"/>
    <n v="305"/>
    <n v="46"/>
    <n v="17"/>
    <n v="227"/>
    <n v="606"/>
    <n v="8.0663409959135859E-3"/>
    <s v="MeatProducts"/>
    <n v="1"/>
    <n v="2"/>
    <n v="11"/>
    <n v="5"/>
    <n v="1"/>
    <n v="3"/>
    <n v="11"/>
    <n v="0"/>
  </r>
  <r>
    <n v="10617"/>
    <n v="1989"/>
    <n v="36"/>
    <x v="1"/>
    <x v="2"/>
    <x v="2"/>
    <n v="10979"/>
    <n v="0"/>
    <n v="0"/>
    <s v="22/05/2014"/>
    <n v="34"/>
    <n v="8"/>
    <n v="4"/>
    <n v="10"/>
    <n v="2"/>
    <n v="2"/>
    <n v="4"/>
    <n v="26"/>
    <n v="2.3681573913835502E-3"/>
    <s v="MeatProducts"/>
    <n v="2"/>
    <n v="3"/>
    <n v="0"/>
    <n v="3"/>
    <n v="5"/>
    <n v="3"/>
    <n v="11"/>
    <n v="0"/>
  </r>
  <r>
    <n v="8663"/>
    <n v="1974"/>
    <n v="51"/>
    <x v="0"/>
    <x v="2"/>
    <x v="2"/>
    <n v="39996"/>
    <n v="1"/>
    <n v="1"/>
    <s v="22/05/2014"/>
    <n v="85"/>
    <n v="11"/>
    <n v="0"/>
    <n v="3"/>
    <n v="0"/>
    <n v="0"/>
    <n v="1"/>
    <n v="14"/>
    <n v="3.5003500350035003E-4"/>
    <s v="Wines"/>
    <n v="1"/>
    <n v="1"/>
    <n v="0"/>
    <n v="2"/>
    <n v="6"/>
    <n v="3"/>
    <n v="11"/>
    <n v="0"/>
  </r>
  <r>
    <n v="6544"/>
    <n v="1949"/>
    <n v="76"/>
    <x v="3"/>
    <x v="1"/>
    <x v="2"/>
    <n v="67911"/>
    <n v="0"/>
    <n v="1"/>
    <s v="22/05/2014"/>
    <n v="63"/>
    <n v="529"/>
    <n v="0"/>
    <n v="356"/>
    <n v="63"/>
    <n v="28"/>
    <n v="0"/>
    <n v="976"/>
    <n v="1.437175126268204E-2"/>
    <s v="Wines"/>
    <n v="3"/>
    <n v="6"/>
    <n v="7"/>
    <n v="11"/>
    <n v="3"/>
    <n v="3"/>
    <n v="11"/>
    <n v="0"/>
  </r>
  <r>
    <n v="1519"/>
    <n v="1972"/>
    <n v="53"/>
    <x v="3"/>
    <x v="3"/>
    <x v="2"/>
    <n v="38578"/>
    <n v="1"/>
    <n v="1"/>
    <s v="22/06/2013"/>
    <n v="2"/>
    <n v="38"/>
    <n v="4"/>
    <n v="22"/>
    <n v="3"/>
    <n v="3"/>
    <n v="3"/>
    <n v="70"/>
    <n v="1.8145056768106174E-3"/>
    <s v="Wines"/>
    <n v="3"/>
    <n v="3"/>
    <n v="0"/>
    <n v="3"/>
    <n v="8"/>
    <n v="3"/>
    <n v="11"/>
    <n v="1"/>
  </r>
  <r>
    <n v="9080"/>
    <n v="1972"/>
    <n v="53"/>
    <x v="3"/>
    <x v="3"/>
    <x v="2"/>
    <n v="38578"/>
    <n v="1"/>
    <n v="1"/>
    <s v="22/06/2013"/>
    <n v="2"/>
    <n v="38"/>
    <n v="4"/>
    <n v="22"/>
    <n v="3"/>
    <n v="3"/>
    <n v="3"/>
    <n v="70"/>
    <n v="1.8145056768106174E-3"/>
    <s v="Wines"/>
    <n v="3"/>
    <n v="3"/>
    <n v="0"/>
    <n v="3"/>
    <n v="8"/>
    <n v="3"/>
    <n v="11"/>
    <n v="0"/>
  </r>
  <r>
    <n v="4552"/>
    <n v="1991"/>
    <n v="34"/>
    <x v="0"/>
    <x v="0"/>
    <x v="2"/>
    <n v="51373"/>
    <n v="0"/>
    <n v="0"/>
    <s v="22/06/2013"/>
    <n v="37"/>
    <n v="83"/>
    <n v="2"/>
    <n v="101"/>
    <n v="64"/>
    <n v="26"/>
    <n v="117"/>
    <n v="276"/>
    <n v="5.372471921048021E-3"/>
    <s v="GoldProds"/>
    <n v="1"/>
    <n v="3"/>
    <n v="5"/>
    <n v="3"/>
    <n v="4"/>
    <n v="3"/>
    <n v="11"/>
    <n v="0"/>
  </r>
  <r>
    <n v="3955"/>
    <n v="1965"/>
    <n v="60"/>
    <x v="0"/>
    <x v="2"/>
    <x v="2"/>
    <n v="4861"/>
    <n v="0"/>
    <n v="0"/>
    <s v="22/06/2014"/>
    <n v="20"/>
    <n v="2"/>
    <n v="1"/>
    <n v="1"/>
    <n v="1"/>
    <n v="0"/>
    <n v="1"/>
    <n v="5"/>
    <n v="1.0285949393128986E-3"/>
    <s v="Wines"/>
    <n v="0"/>
    <n v="0"/>
    <n v="0"/>
    <n v="0"/>
    <n v="14"/>
    <n v="3"/>
    <n v="11"/>
    <n v="0"/>
  </r>
  <r>
    <n v="1640"/>
    <n v="1954"/>
    <n v="71"/>
    <x v="0"/>
    <x v="2"/>
    <x v="2"/>
    <n v="64587"/>
    <n v="1"/>
    <n v="1"/>
    <s v="22/06/2014"/>
    <n v="49"/>
    <n v="66"/>
    <n v="0"/>
    <n v="16"/>
    <n v="0"/>
    <n v="6"/>
    <n v="20"/>
    <n v="88"/>
    <n v="1.3625032901357858E-3"/>
    <s v="Wines"/>
    <n v="2"/>
    <n v="1"/>
    <n v="1"/>
    <n v="4"/>
    <n v="3"/>
    <n v="3"/>
    <n v="11"/>
    <n v="0"/>
  </r>
  <r>
    <n v="2939"/>
    <n v="1970"/>
    <n v="55"/>
    <x v="1"/>
    <x v="1"/>
    <x v="2"/>
    <n v="79419"/>
    <n v="0"/>
    <n v="0"/>
    <s v="22/06/2014"/>
    <n v="96"/>
    <n v="751"/>
    <n v="127"/>
    <n v="687"/>
    <n v="20"/>
    <n v="15"/>
    <n v="31"/>
    <n v="1600"/>
    <n v="2.0146312595222805E-2"/>
    <s v="Wines"/>
    <n v="1"/>
    <n v="4"/>
    <n v="6"/>
    <n v="4"/>
    <n v="2"/>
    <n v="3"/>
    <n v="11"/>
    <n v="0"/>
  </r>
  <r>
    <n v="2546"/>
    <n v="1977"/>
    <n v="48"/>
    <x v="2"/>
    <x v="3"/>
    <x v="2"/>
    <n v="31878"/>
    <n v="0"/>
    <n v="1"/>
    <s v="22/06/2014"/>
    <n v="7"/>
    <n v="23"/>
    <n v="4"/>
    <n v="5"/>
    <n v="10"/>
    <n v="5"/>
    <n v="23"/>
    <n v="47"/>
    <n v="1.474371039588431E-3"/>
    <s v="Wines"/>
    <n v="1"/>
    <n v="1"/>
    <n v="0"/>
    <n v="4"/>
    <n v="3"/>
    <n v="3"/>
    <n v="11"/>
    <n v="0"/>
  </r>
  <r>
    <n v="2591"/>
    <n v="1959"/>
    <n v="66"/>
    <x v="0"/>
    <x v="4"/>
    <x v="2"/>
    <n v="76320"/>
    <n v="0"/>
    <n v="1"/>
    <s v="22/06/2014"/>
    <n v="49"/>
    <n v="526"/>
    <n v="35"/>
    <n v="214"/>
    <n v="69"/>
    <n v="53"/>
    <n v="35"/>
    <n v="897"/>
    <n v="1.1753144654088051E-2"/>
    <s v="Wines"/>
    <n v="2"/>
    <n v="6"/>
    <n v="3"/>
    <n v="4"/>
    <n v="2"/>
    <n v="3"/>
    <n v="11"/>
    <n v="0"/>
  </r>
  <r>
    <n v="6658"/>
    <n v="1972"/>
    <n v="53"/>
    <x v="0"/>
    <x v="1"/>
    <x v="2"/>
    <n v="59868"/>
    <n v="0"/>
    <n v="1"/>
    <s v="22/07/2013"/>
    <n v="37"/>
    <n v="771"/>
    <n v="51"/>
    <n v="154"/>
    <n v="54"/>
    <n v="10"/>
    <n v="154"/>
    <n v="1040"/>
    <n v="1.7371550744972271E-2"/>
    <s v="Wines"/>
    <n v="7"/>
    <n v="11"/>
    <n v="2"/>
    <n v="12"/>
    <n v="6"/>
    <n v="3"/>
    <n v="11"/>
    <n v="0"/>
  </r>
  <r>
    <n v="13"/>
    <n v="1947"/>
    <n v="78"/>
    <x v="3"/>
    <x v="4"/>
    <x v="2"/>
    <n v="25358"/>
    <n v="0"/>
    <n v="1"/>
    <s v="22/07/2013"/>
    <n v="57"/>
    <n v="19"/>
    <n v="0"/>
    <n v="5"/>
    <n v="0"/>
    <n v="0"/>
    <n v="8"/>
    <n v="24"/>
    <n v="9.4644688066882247E-4"/>
    <s v="Wines"/>
    <n v="2"/>
    <n v="1"/>
    <n v="0"/>
    <n v="3"/>
    <n v="6"/>
    <n v="3"/>
    <n v="11"/>
    <n v="0"/>
  </r>
  <r>
    <n v="5885"/>
    <n v="1973"/>
    <n v="52"/>
    <x v="2"/>
    <x v="0"/>
    <x v="2"/>
    <n v="35688"/>
    <n v="2"/>
    <n v="1"/>
    <s v="22/08/2012"/>
    <n v="94"/>
    <n v="73"/>
    <n v="3"/>
    <n v="90"/>
    <n v="12"/>
    <n v="1"/>
    <n v="32"/>
    <n v="179"/>
    <n v="5.015691548980049E-3"/>
    <s v="MeatProducts"/>
    <n v="7"/>
    <n v="4"/>
    <n v="1"/>
    <n v="4"/>
    <n v="8"/>
    <n v="3"/>
    <n v="11"/>
    <n v="0"/>
  </r>
  <r>
    <n v="3310"/>
    <n v="1973"/>
    <n v="52"/>
    <x v="2"/>
    <x v="0"/>
    <x v="2"/>
    <n v="35688"/>
    <n v="2"/>
    <n v="1"/>
    <s v="22/08/2012"/>
    <n v="94"/>
    <n v="73"/>
    <n v="3"/>
    <n v="90"/>
    <n v="12"/>
    <n v="1"/>
    <n v="32"/>
    <n v="179"/>
    <n v="5.015691548980049E-3"/>
    <s v="MeatProducts"/>
    <n v="7"/>
    <n v="4"/>
    <n v="1"/>
    <n v="4"/>
    <n v="8"/>
    <n v="3"/>
    <n v="11"/>
    <n v="0"/>
  </r>
  <r>
    <n v="7422"/>
    <n v="1987"/>
    <n v="38"/>
    <x v="0"/>
    <x v="3"/>
    <x v="2"/>
    <n v="46923"/>
    <n v="1"/>
    <n v="0"/>
    <s v="22/08/2012"/>
    <n v="90"/>
    <n v="85"/>
    <n v="44"/>
    <n v="54"/>
    <n v="102"/>
    <n v="78"/>
    <n v="6"/>
    <n v="363"/>
    <n v="7.7360782558659929E-3"/>
    <s v="FishProducts"/>
    <n v="3"/>
    <n v="5"/>
    <n v="1"/>
    <n v="7"/>
    <n v="7"/>
    <n v="3"/>
    <n v="11"/>
    <n v="0"/>
  </r>
  <r>
    <n v="8707"/>
    <n v="1956"/>
    <n v="69"/>
    <x v="0"/>
    <x v="0"/>
    <x v="2"/>
    <n v="79456"/>
    <n v="0"/>
    <n v="0"/>
    <s v="22/08/2012"/>
    <n v="12"/>
    <n v="565"/>
    <n v="42"/>
    <n v="548"/>
    <n v="64"/>
    <n v="83"/>
    <n v="99"/>
    <n v="1302"/>
    <n v="1.6386427708417237E-2"/>
    <s v="Wines"/>
    <n v="1"/>
    <n v="5"/>
    <n v="6"/>
    <n v="4"/>
    <n v="3"/>
    <n v="3"/>
    <n v="11"/>
    <n v="1"/>
  </r>
  <r>
    <n v="6905"/>
    <n v="1994"/>
    <n v="31"/>
    <x v="0"/>
    <x v="1"/>
    <x v="2"/>
    <n v="80685"/>
    <n v="0"/>
    <n v="0"/>
    <s v="22/08/2012"/>
    <n v="55"/>
    <n v="241"/>
    <n v="45"/>
    <n v="604"/>
    <n v="34"/>
    <n v="26"/>
    <n v="54"/>
    <n v="950"/>
    <n v="1.1774183553324657E-2"/>
    <s v="MeatProducts"/>
    <n v="1"/>
    <n v="6"/>
    <n v="4"/>
    <n v="10"/>
    <n v="2"/>
    <n v="3"/>
    <n v="11"/>
    <n v="0"/>
  </r>
  <r>
    <n v="6263"/>
    <n v="1968"/>
    <n v="57"/>
    <x v="0"/>
    <x v="1"/>
    <x v="2"/>
    <n v="35322"/>
    <n v="1"/>
    <n v="2"/>
    <s v="22/08/2012"/>
    <n v="34"/>
    <n v="28"/>
    <n v="9"/>
    <n v="37"/>
    <n v="12"/>
    <n v="7"/>
    <n v="13"/>
    <n v="93"/>
    <n v="2.6329199932053678E-3"/>
    <s v="MeatProducts"/>
    <n v="3"/>
    <n v="2"/>
    <n v="0"/>
    <n v="4"/>
    <n v="8"/>
    <n v="3"/>
    <n v="11"/>
    <n v="0"/>
  </r>
  <r>
    <n v="10395"/>
    <n v="1986"/>
    <n v="39"/>
    <x v="4"/>
    <x v="3"/>
    <x v="2"/>
    <n v="8940"/>
    <n v="1"/>
    <n v="0"/>
    <s v="22/08/2012"/>
    <n v="25"/>
    <n v="1"/>
    <n v="45"/>
    <n v="3"/>
    <n v="4"/>
    <n v="6"/>
    <n v="42"/>
    <n v="59"/>
    <n v="6.5995525727069355E-3"/>
    <s v="Fruits"/>
    <n v="3"/>
    <n v="3"/>
    <n v="1"/>
    <n v="3"/>
    <n v="8"/>
    <n v="3"/>
    <n v="11"/>
    <n v="0"/>
  </r>
  <r>
    <n v="5831"/>
    <n v="1967"/>
    <n v="58"/>
    <x v="0"/>
    <x v="0"/>
    <x v="2"/>
    <n v="77870"/>
    <n v="0"/>
    <n v="1"/>
    <s v="22/08/2012"/>
    <n v="93"/>
    <n v="1017"/>
    <n v="50"/>
    <n v="500"/>
    <n v="65"/>
    <n v="50"/>
    <n v="133"/>
    <n v="1682"/>
    <n v="2.160010273532811E-2"/>
    <s v="Wines"/>
    <n v="3"/>
    <n v="5"/>
    <n v="5"/>
    <n v="5"/>
    <n v="8"/>
    <n v="3"/>
    <n v="11"/>
    <n v="1"/>
  </r>
  <r>
    <n v="5455"/>
    <n v="1971"/>
    <n v="54"/>
    <x v="3"/>
    <x v="0"/>
    <x v="2"/>
    <n v="32011"/>
    <n v="1"/>
    <n v="0"/>
    <s v="22/08/2013"/>
    <n v="89"/>
    <n v="99"/>
    <n v="0"/>
    <n v="15"/>
    <n v="2"/>
    <n v="1"/>
    <n v="5"/>
    <n v="117"/>
    <n v="3.6549935959513916E-3"/>
    <s v="Wines"/>
    <n v="3"/>
    <n v="2"/>
    <n v="1"/>
    <n v="4"/>
    <n v="7"/>
    <n v="3"/>
    <n v="11"/>
    <n v="0"/>
  </r>
  <r>
    <n v="10466"/>
    <n v="1965"/>
    <n v="60"/>
    <x v="0"/>
    <x v="0"/>
    <x v="2"/>
    <n v="44393"/>
    <n v="1"/>
    <n v="1"/>
    <s v="22/08/2013"/>
    <n v="86"/>
    <n v="24"/>
    <n v="2"/>
    <n v="20"/>
    <n v="2"/>
    <n v="2"/>
    <n v="10"/>
    <n v="50"/>
    <n v="1.126303696528732E-3"/>
    <s v="Wines"/>
    <n v="2"/>
    <n v="1"/>
    <n v="0"/>
    <n v="4"/>
    <n v="4"/>
    <n v="3"/>
    <n v="11"/>
    <n v="0"/>
  </r>
  <r>
    <n v="5868"/>
    <n v="1980"/>
    <n v="45"/>
    <x v="0"/>
    <x v="0"/>
    <x v="2"/>
    <n v="19107"/>
    <n v="1"/>
    <n v="0"/>
    <s v="22/08/2013"/>
    <n v="49"/>
    <n v="2"/>
    <n v="4"/>
    <n v="9"/>
    <n v="10"/>
    <n v="5"/>
    <n v="16"/>
    <n v="30"/>
    <n v="1.5701051970482022E-3"/>
    <s v="GoldProds"/>
    <n v="2"/>
    <n v="1"/>
    <n v="0"/>
    <n v="3"/>
    <n v="7"/>
    <n v="3"/>
    <n v="11"/>
    <n v="0"/>
  </r>
  <r>
    <n v="2227"/>
    <n v="1958"/>
    <n v="67"/>
    <x v="2"/>
    <x v="1"/>
    <x v="2"/>
    <n v="26490"/>
    <n v="0"/>
    <n v="0"/>
    <s v="22/09/2012"/>
    <n v="92"/>
    <n v="45"/>
    <n v="47"/>
    <n v="52"/>
    <n v="21"/>
    <n v="20"/>
    <n v="25"/>
    <n v="185"/>
    <n v="6.9837674594186482E-3"/>
    <s v="MeatProducts"/>
    <n v="2"/>
    <n v="3"/>
    <n v="1"/>
    <n v="5"/>
    <n v="6"/>
    <n v="3"/>
    <n v="11"/>
    <n v="0"/>
  </r>
  <r>
    <n v="2379"/>
    <n v="1953"/>
    <n v="72"/>
    <x v="0"/>
    <x v="3"/>
    <x v="2"/>
    <n v="69267"/>
    <n v="0"/>
    <n v="0"/>
    <s v="22/09/2012"/>
    <n v="31"/>
    <n v="778"/>
    <n v="44"/>
    <n v="499"/>
    <n v="95"/>
    <n v="73"/>
    <n v="146"/>
    <n v="1489"/>
    <n v="2.1496527928162038E-2"/>
    <s v="Wines"/>
    <n v="2"/>
    <n v="3"/>
    <n v="4"/>
    <n v="5"/>
    <n v="7"/>
    <n v="3"/>
    <n v="11"/>
    <n v="1"/>
  </r>
  <r>
    <n v="946"/>
    <n v="1958"/>
    <n v="67"/>
    <x v="2"/>
    <x v="1"/>
    <x v="2"/>
    <n v="26490"/>
    <n v="0"/>
    <n v="0"/>
    <s v="22/09/2012"/>
    <n v="92"/>
    <n v="45"/>
    <n v="47"/>
    <n v="52"/>
    <n v="21"/>
    <n v="20"/>
    <n v="25"/>
    <n v="185"/>
    <n v="6.9837674594186482E-3"/>
    <s v="MeatProducts"/>
    <n v="2"/>
    <n v="3"/>
    <n v="1"/>
    <n v="5"/>
    <n v="6"/>
    <n v="3"/>
    <n v="11"/>
    <n v="0"/>
  </r>
  <r>
    <n v="5031"/>
    <n v="1974"/>
    <n v="51"/>
    <x v="0"/>
    <x v="1"/>
    <x v="2"/>
    <n v="83145"/>
    <n v="0"/>
    <n v="0"/>
    <s v="22/09/2012"/>
    <n v="14"/>
    <n v="777"/>
    <n v="35"/>
    <n v="731"/>
    <n v="39"/>
    <n v="137"/>
    <n v="114"/>
    <n v="1719"/>
    <n v="2.0674724878224787E-2"/>
    <s v="Wines"/>
    <n v="1"/>
    <n v="5"/>
    <n v="9"/>
    <n v="11"/>
    <n v="2"/>
    <n v="3"/>
    <n v="11"/>
    <n v="1"/>
  </r>
  <r>
    <n v="10356"/>
    <n v="1957"/>
    <n v="68"/>
    <x v="3"/>
    <x v="2"/>
    <x v="2"/>
    <n v="41437"/>
    <n v="1"/>
    <n v="1"/>
    <s v="22/09/2012"/>
    <n v="5"/>
    <n v="29"/>
    <n v="0"/>
    <n v="2"/>
    <n v="0"/>
    <n v="0"/>
    <n v="1"/>
    <n v="31"/>
    <n v="7.4812365760069499E-4"/>
    <s v="Wines"/>
    <n v="1"/>
    <n v="1"/>
    <n v="0"/>
    <n v="3"/>
    <n v="7"/>
    <n v="3"/>
    <n v="11"/>
    <n v="0"/>
  </r>
  <r>
    <n v="531"/>
    <n v="1954"/>
    <n v="71"/>
    <x v="3"/>
    <x v="2"/>
    <x v="2"/>
    <n v="57333"/>
    <n v="0"/>
    <n v="1"/>
    <s v="22/09/2012"/>
    <n v="55"/>
    <n v="941"/>
    <n v="14"/>
    <n v="397"/>
    <n v="76"/>
    <n v="58"/>
    <n v="176"/>
    <n v="1486"/>
    <n v="2.5918755341600822E-2"/>
    <s v="Wines"/>
    <n v="11"/>
    <n v="8"/>
    <n v="5"/>
    <n v="9"/>
    <n v="6"/>
    <n v="3"/>
    <n v="11"/>
    <n v="1"/>
  </r>
  <r>
    <n v="7851"/>
    <n v="1949"/>
    <n v="76"/>
    <x v="0"/>
    <x v="4"/>
    <x v="2"/>
    <n v="70165"/>
    <n v="0"/>
    <n v="0"/>
    <s v="22/09/2013"/>
    <n v="60"/>
    <n v="161"/>
    <n v="0"/>
    <n v="253"/>
    <n v="199"/>
    <n v="191"/>
    <n v="122"/>
    <n v="804"/>
    <n v="1.1458704482291741E-2"/>
    <s v="MeatProducts"/>
    <n v="1"/>
    <n v="3"/>
    <n v="7"/>
    <n v="11"/>
    <n v="1"/>
    <n v="3"/>
    <n v="11"/>
    <n v="0"/>
  </r>
  <r>
    <n v="1176"/>
    <n v="1973"/>
    <n v="52"/>
    <x v="0"/>
    <x v="0"/>
    <x v="2"/>
    <n v="26228"/>
    <n v="1"/>
    <n v="0"/>
    <s v="22/09/2013"/>
    <n v="50"/>
    <n v="2"/>
    <n v="6"/>
    <n v="4"/>
    <n v="3"/>
    <n v="1"/>
    <n v="9"/>
    <n v="16"/>
    <n v="6.1003507701692852E-4"/>
    <s v="GoldProds"/>
    <n v="1"/>
    <n v="1"/>
    <n v="0"/>
    <n v="2"/>
    <n v="8"/>
    <n v="3"/>
    <n v="11"/>
    <n v="0"/>
  </r>
  <r>
    <n v="2740"/>
    <n v="1958"/>
    <n v="67"/>
    <x v="3"/>
    <x v="4"/>
    <x v="2"/>
    <n v="33438"/>
    <n v="1"/>
    <n v="1"/>
    <s v="22/09/2013"/>
    <n v="81"/>
    <n v="62"/>
    <n v="1"/>
    <n v="16"/>
    <n v="3"/>
    <n v="2"/>
    <n v="6"/>
    <n v="84"/>
    <n v="2.5121119684191639E-3"/>
    <s v="Wines"/>
    <n v="4"/>
    <n v="2"/>
    <n v="1"/>
    <n v="4"/>
    <n v="5"/>
    <n v="3"/>
    <n v="11"/>
    <n v="0"/>
  </r>
  <r>
    <n v="4426"/>
    <n v="1975"/>
    <n v="50"/>
    <x v="0"/>
    <x v="3"/>
    <x v="2"/>
    <n v="55801"/>
    <n v="1"/>
    <n v="1"/>
    <s v="22/09/2013"/>
    <n v="35"/>
    <n v="367"/>
    <n v="4"/>
    <n v="51"/>
    <n v="6"/>
    <n v="4"/>
    <n v="95"/>
    <n v="432"/>
    <n v="7.7417967419938713E-3"/>
    <s v="Wines"/>
    <n v="6"/>
    <n v="7"/>
    <n v="2"/>
    <n v="6"/>
    <n v="7"/>
    <n v="3"/>
    <n v="11"/>
    <n v="0"/>
  </r>
  <r>
    <n v="3406"/>
    <n v="1964"/>
    <n v="61"/>
    <x v="0"/>
    <x v="3"/>
    <x v="2"/>
    <n v="45989"/>
    <n v="0"/>
    <n v="1"/>
    <s v="22/10/2012"/>
    <n v="97"/>
    <n v="138"/>
    <n v="33"/>
    <n v="87"/>
    <n v="28"/>
    <n v="24"/>
    <n v="12"/>
    <n v="310"/>
    <n v="6.7407423514318637E-3"/>
    <s v="Wines"/>
    <n v="4"/>
    <n v="3"/>
    <n v="2"/>
    <n v="7"/>
    <n v="3"/>
    <n v="3"/>
    <n v="11"/>
    <n v="0"/>
  </r>
  <r>
    <n v="7736"/>
    <n v="1986"/>
    <n v="39"/>
    <x v="0"/>
    <x v="0"/>
    <x v="2"/>
    <n v="22518"/>
    <n v="1"/>
    <n v="0"/>
    <s v="22/10/2012"/>
    <n v="36"/>
    <n v="11"/>
    <n v="7"/>
    <n v="12"/>
    <n v="2"/>
    <n v="2"/>
    <n v="27"/>
    <n v="34"/>
    <n v="1.5099031885602628E-3"/>
    <s v="GoldProds"/>
    <n v="2"/>
    <n v="2"/>
    <n v="1"/>
    <n v="2"/>
    <n v="5"/>
    <n v="3"/>
    <n v="11"/>
    <n v="1"/>
  </r>
  <r>
    <n v="10448"/>
    <n v="1956"/>
    <n v="69"/>
    <x v="0"/>
    <x v="3"/>
    <x v="2"/>
    <n v="46998"/>
    <n v="0"/>
    <n v="1"/>
    <s v="22/10/2012"/>
    <n v="55"/>
    <n v="172"/>
    <n v="41"/>
    <n v="86"/>
    <n v="45"/>
    <n v="6"/>
    <n v="27"/>
    <n v="350"/>
    <n v="7.4471254095918975E-3"/>
    <s v="Wines"/>
    <n v="5"/>
    <n v="5"/>
    <n v="3"/>
    <n v="5"/>
    <n v="7"/>
    <n v="3"/>
    <n v="11"/>
    <n v="0"/>
  </r>
  <r>
    <n v="2552"/>
    <n v="1955"/>
    <n v="70"/>
    <x v="3"/>
    <x v="3"/>
    <x v="2"/>
    <n v="55521"/>
    <n v="1"/>
    <n v="2"/>
    <s v="22/10/2013"/>
    <n v="11"/>
    <n v="416"/>
    <n v="0"/>
    <n v="26"/>
    <n v="0"/>
    <n v="0"/>
    <n v="4"/>
    <n v="442"/>
    <n v="7.9609517119648421E-3"/>
    <s v="Wines"/>
    <n v="9"/>
    <n v="6"/>
    <n v="3"/>
    <n v="6"/>
    <n v="7"/>
    <n v="3"/>
    <n v="11"/>
    <n v="1"/>
  </r>
  <r>
    <n v="905"/>
    <n v="1986"/>
    <n v="39"/>
    <x v="0"/>
    <x v="2"/>
    <x v="2"/>
    <n v="21846"/>
    <n v="1"/>
    <n v="0"/>
    <s v="22/10/2013"/>
    <n v="38"/>
    <n v="7"/>
    <n v="17"/>
    <n v="18"/>
    <n v="6"/>
    <n v="10"/>
    <n v="26"/>
    <n v="58"/>
    <n v="2.6549482742836217E-3"/>
    <s v="GoldProds"/>
    <n v="4"/>
    <n v="4"/>
    <n v="0"/>
    <n v="3"/>
    <n v="8"/>
    <n v="3"/>
    <n v="11"/>
    <n v="0"/>
  </r>
  <r>
    <n v="7165"/>
    <n v="1972"/>
    <n v="53"/>
    <x v="0"/>
    <x v="1"/>
    <x v="2"/>
    <n v="64474"/>
    <n v="0"/>
    <n v="1"/>
    <s v="22/10/2013"/>
    <n v="59"/>
    <n v="381"/>
    <n v="35"/>
    <n v="172"/>
    <n v="56"/>
    <n v="86"/>
    <n v="93"/>
    <n v="730"/>
    <n v="1.13223935229705E-2"/>
    <s v="Wines"/>
    <n v="2"/>
    <n v="8"/>
    <n v="2"/>
    <n v="10"/>
    <n v="5"/>
    <n v="3"/>
    <n v="11"/>
    <n v="0"/>
  </r>
  <r>
    <n v="7247"/>
    <n v="1960"/>
    <n v="65"/>
    <x v="0"/>
    <x v="4"/>
    <x v="2"/>
    <n v="47916"/>
    <n v="0"/>
    <n v="1"/>
    <s v="22/11/2012"/>
    <n v="72"/>
    <n v="505"/>
    <n v="0"/>
    <n v="26"/>
    <n v="0"/>
    <n v="0"/>
    <n v="75"/>
    <n v="531"/>
    <n v="1.1081893313298272E-2"/>
    <s v="Wines"/>
    <n v="5"/>
    <n v="7"/>
    <n v="4"/>
    <n v="6"/>
    <n v="6"/>
    <n v="3"/>
    <n v="11"/>
    <n v="0"/>
  </r>
  <r>
    <n v="4713"/>
    <n v="1979"/>
    <n v="46"/>
    <x v="3"/>
    <x v="0"/>
    <x v="2"/>
    <n v="31605"/>
    <n v="1"/>
    <n v="0"/>
    <s v="22/11/2012"/>
    <n v="15"/>
    <n v="74"/>
    <n v="0"/>
    <n v="42"/>
    <n v="2"/>
    <n v="1"/>
    <n v="6"/>
    <n v="119"/>
    <n v="3.7652270210409744E-3"/>
    <s v="Wines"/>
    <n v="2"/>
    <n v="2"/>
    <n v="1"/>
    <n v="4"/>
    <n v="7"/>
    <n v="3"/>
    <n v="11"/>
    <n v="0"/>
  </r>
  <r>
    <n v="3389"/>
    <n v="1970"/>
    <n v="55"/>
    <x v="0"/>
    <x v="0"/>
    <x v="2"/>
    <n v="69016"/>
    <n v="0"/>
    <n v="1"/>
    <s v="22/11/2012"/>
    <n v="61"/>
    <n v="726"/>
    <n v="53"/>
    <n v="363"/>
    <n v="123"/>
    <n v="107"/>
    <n v="161"/>
    <n v="1372"/>
    <n v="1.9879448243885475E-2"/>
    <s v="Wines"/>
    <n v="4"/>
    <n v="8"/>
    <n v="9"/>
    <n v="13"/>
    <n v="5"/>
    <n v="3"/>
    <n v="11"/>
    <n v="0"/>
  </r>
  <r>
    <n v="1966"/>
    <n v="1965"/>
    <n v="60"/>
    <x v="3"/>
    <x v="0"/>
    <x v="2"/>
    <n v="84618"/>
    <n v="0"/>
    <n v="0"/>
    <s v="22/11/2013"/>
    <n v="96"/>
    <n v="684"/>
    <n v="100"/>
    <n v="801"/>
    <n v="21"/>
    <n v="66"/>
    <n v="0"/>
    <n v="1672"/>
    <n v="1.9759389255241202E-2"/>
    <s v="MeatProducts"/>
    <n v="1"/>
    <n v="6"/>
    <n v="9"/>
    <n v="10"/>
    <n v="2"/>
    <n v="3"/>
    <n v="11"/>
    <n v="0"/>
  </r>
  <r>
    <n v="4887"/>
    <n v="1976"/>
    <n v="49"/>
    <x v="3"/>
    <x v="2"/>
    <x v="2"/>
    <n v="55412"/>
    <n v="1"/>
    <n v="1"/>
    <s v="22/11/2013"/>
    <n v="65"/>
    <n v="10"/>
    <n v="5"/>
    <n v="28"/>
    <n v="11"/>
    <n v="1"/>
    <n v="8"/>
    <n v="55"/>
    <n v="9.9256478741066925E-4"/>
    <s v="MeatProducts"/>
    <n v="1"/>
    <n v="2"/>
    <n v="0"/>
    <n v="3"/>
    <n v="5"/>
    <n v="3"/>
    <n v="11"/>
    <n v="0"/>
  </r>
  <r>
    <n v="7789"/>
    <n v="1965"/>
    <n v="60"/>
    <x v="3"/>
    <x v="0"/>
    <x v="2"/>
    <n v="84618"/>
    <n v="0"/>
    <n v="0"/>
    <s v="22/11/2013"/>
    <n v="96"/>
    <n v="684"/>
    <n v="100"/>
    <n v="801"/>
    <n v="21"/>
    <n v="66"/>
    <n v="0"/>
    <n v="1672"/>
    <n v="1.9759389255241202E-2"/>
    <s v="MeatProducts"/>
    <n v="1"/>
    <n v="6"/>
    <n v="9"/>
    <n v="10"/>
    <n v="2"/>
    <n v="3"/>
    <n v="11"/>
    <n v="0"/>
  </r>
  <r>
    <n v="9365"/>
    <n v="1976"/>
    <n v="49"/>
    <x v="3"/>
    <x v="3"/>
    <x v="2"/>
    <n v="60000"/>
    <n v="0"/>
    <n v="1"/>
    <s v="22/12/2012"/>
    <n v="57"/>
    <n v="1048"/>
    <n v="0"/>
    <n v="217"/>
    <n v="0"/>
    <n v="0"/>
    <n v="12"/>
    <n v="1265"/>
    <n v="2.1083333333333332E-2"/>
    <s v="Wines"/>
    <n v="5"/>
    <n v="11"/>
    <n v="3"/>
    <n v="5"/>
    <n v="6"/>
    <n v="3"/>
    <n v="11"/>
    <n v="0"/>
  </r>
  <r>
    <n v="5692"/>
    <n v="1989"/>
    <n v="36"/>
    <x v="4"/>
    <x v="0"/>
    <x v="2"/>
    <n v="25443"/>
    <n v="1"/>
    <n v="0"/>
    <s v="22/12/2012"/>
    <n v="82"/>
    <n v="1"/>
    <n v="4"/>
    <n v="3"/>
    <n v="8"/>
    <n v="9"/>
    <n v="7"/>
    <n v="25"/>
    <n v="9.8258853122666352E-4"/>
    <s v="Sweet"/>
    <n v="1"/>
    <n v="1"/>
    <n v="0"/>
    <n v="3"/>
    <n v="8"/>
    <n v="3"/>
    <n v="11"/>
    <n v="0"/>
  </r>
  <r>
    <n v="8700"/>
    <n v="1986"/>
    <n v="39"/>
    <x v="4"/>
    <x v="3"/>
    <x v="2"/>
    <n v="14906"/>
    <n v="0"/>
    <n v="0"/>
    <s v="22/12/2012"/>
    <n v="86"/>
    <n v="7"/>
    <n v="7"/>
    <n v="14"/>
    <n v="7"/>
    <n v="16"/>
    <n v="15"/>
    <n v="51"/>
    <n v="3.421441030457534E-3"/>
    <s v="Sweet"/>
    <n v="3"/>
    <n v="2"/>
    <n v="1"/>
    <n v="3"/>
    <n v="7"/>
    <n v="3"/>
    <n v="11"/>
    <n v="0"/>
  </r>
  <r>
    <n v="590"/>
    <n v="1970"/>
    <n v="55"/>
    <x v="1"/>
    <x v="2"/>
    <x v="2"/>
    <n v="78579"/>
    <n v="0"/>
    <n v="0"/>
    <s v="22/12/2012"/>
    <n v="35"/>
    <n v="816"/>
    <n v="66"/>
    <n v="549"/>
    <n v="216"/>
    <n v="66"/>
    <n v="99"/>
    <n v="1713"/>
    <n v="2.179971748176994E-2"/>
    <s v="Wines"/>
    <n v="1"/>
    <n v="5"/>
    <n v="6"/>
    <n v="4"/>
    <n v="3"/>
    <n v="3"/>
    <n v="11"/>
    <n v="1"/>
  </r>
  <r>
    <n v="1544"/>
    <n v="1967"/>
    <n v="58"/>
    <x v="1"/>
    <x v="2"/>
    <x v="2"/>
    <n v="81380"/>
    <n v="0"/>
    <n v="0"/>
    <s v="22/12/2012"/>
    <n v="51"/>
    <n v="741"/>
    <n v="68"/>
    <n v="689"/>
    <n v="224"/>
    <n v="68"/>
    <n v="103"/>
    <n v="1790"/>
    <n v="2.1995576308675348E-2"/>
    <s v="Wines"/>
    <n v="1"/>
    <n v="4"/>
    <n v="2"/>
    <n v="10"/>
    <n v="2"/>
    <n v="3"/>
    <n v="11"/>
    <n v="0"/>
  </r>
  <r>
    <n v="1142"/>
    <n v="1953"/>
    <n v="72"/>
    <x v="3"/>
    <x v="0"/>
    <x v="2"/>
    <n v="55707"/>
    <n v="0"/>
    <n v="1"/>
    <s v="22/12/2013"/>
    <n v="91"/>
    <n v="208"/>
    <n v="7"/>
    <n v="82"/>
    <n v="30"/>
    <n v="66"/>
    <n v="35"/>
    <n v="393"/>
    <n v="7.0547687005223757E-3"/>
    <s v="Wines"/>
    <n v="2"/>
    <n v="3"/>
    <n v="2"/>
    <n v="9"/>
    <n v="3"/>
    <n v="3"/>
    <n v="11"/>
    <n v="0"/>
  </r>
  <r>
    <n v="3523"/>
    <n v="1962"/>
    <n v="63"/>
    <x v="0"/>
    <x v="1"/>
    <x v="2"/>
    <n v="75072"/>
    <n v="0"/>
    <n v="1"/>
    <s v="23/01/2013"/>
    <n v="83"/>
    <n v="583"/>
    <n v="34"/>
    <n v="309"/>
    <n v="0"/>
    <n v="22"/>
    <n v="125"/>
    <n v="948"/>
    <n v="1.2627877237851663E-2"/>
    <s v="Wines"/>
    <n v="2"/>
    <n v="5"/>
    <n v="4"/>
    <n v="8"/>
    <n v="3"/>
    <n v="3"/>
    <n v="11"/>
    <n v="0"/>
  </r>
  <r>
    <n v="238"/>
    <n v="1967"/>
    <n v="58"/>
    <x v="2"/>
    <x v="1"/>
    <x v="2"/>
    <n v="67309"/>
    <n v="1"/>
    <n v="1"/>
    <s v="23/01/2013"/>
    <n v="76"/>
    <n v="515"/>
    <n v="47"/>
    <n v="181"/>
    <n v="149"/>
    <n v="95"/>
    <n v="95"/>
    <n v="987"/>
    <n v="1.4663715104963676E-2"/>
    <s v="Wines"/>
    <n v="15"/>
    <n v="9"/>
    <n v="6"/>
    <n v="9"/>
    <n v="7"/>
    <n v="3"/>
    <n v="11"/>
    <n v="0"/>
  </r>
  <r>
    <n v="6642"/>
    <n v="1961"/>
    <n v="64"/>
    <x v="0"/>
    <x v="2"/>
    <x v="2"/>
    <n v="27215"/>
    <n v="2"/>
    <n v="1"/>
    <s v="23/01/2013"/>
    <n v="50"/>
    <n v="30"/>
    <n v="5"/>
    <n v="22"/>
    <n v="8"/>
    <n v="9"/>
    <n v="28"/>
    <n v="74"/>
    <n v="2.7190887378284036E-3"/>
    <s v="Wines"/>
    <n v="4"/>
    <n v="2"/>
    <n v="1"/>
    <n v="4"/>
    <n v="6"/>
    <n v="3"/>
    <n v="11"/>
    <n v="0"/>
  </r>
  <r>
    <n v="6257"/>
    <n v="1976"/>
    <n v="49"/>
    <x v="1"/>
    <x v="3"/>
    <x v="2"/>
    <n v="60482"/>
    <n v="0"/>
    <n v="1"/>
    <s v="23/01/2013"/>
    <n v="81"/>
    <n v="255"/>
    <n v="43"/>
    <n v="134"/>
    <n v="37"/>
    <n v="14"/>
    <n v="24"/>
    <n v="483"/>
    <n v="7.9858470288680927E-3"/>
    <s v="Wines"/>
    <n v="1"/>
    <n v="7"/>
    <n v="2"/>
    <n v="7"/>
    <n v="7"/>
    <n v="3"/>
    <n v="11"/>
    <n v="0"/>
  </r>
  <r>
    <n v="7019"/>
    <n v="1963"/>
    <n v="62"/>
    <x v="0"/>
    <x v="1"/>
    <x v="2"/>
    <n v="54414"/>
    <n v="1"/>
    <n v="1"/>
    <s v="23/01/2013"/>
    <n v="49"/>
    <n v="109"/>
    <n v="18"/>
    <n v="16"/>
    <n v="24"/>
    <n v="26"/>
    <n v="18"/>
    <n v="193"/>
    <n v="3.5468813173080457E-3"/>
    <s v="Wines"/>
    <n v="4"/>
    <n v="3"/>
    <n v="1"/>
    <n v="5"/>
    <n v="4"/>
    <n v="3"/>
    <n v="11"/>
    <n v="0"/>
  </r>
  <r>
    <n v="5046"/>
    <n v="1958"/>
    <n v="67"/>
    <x v="0"/>
    <x v="2"/>
    <x v="2"/>
    <n v="78331"/>
    <n v="0"/>
    <n v="1"/>
    <s v="23/01/2014"/>
    <n v="97"/>
    <n v="756"/>
    <n v="138"/>
    <n v="354"/>
    <n v="160"/>
    <n v="169"/>
    <n v="61"/>
    <n v="1577"/>
    <n v="2.0132514585540846E-2"/>
    <s v="Wines"/>
    <n v="2"/>
    <n v="10"/>
    <n v="6"/>
    <n v="7"/>
    <n v="4"/>
    <n v="3"/>
    <n v="11"/>
    <n v="0"/>
  </r>
  <r>
    <n v="3790"/>
    <n v="1956"/>
    <n v="69"/>
    <x v="0"/>
    <x v="1"/>
    <x v="2"/>
    <n v="34633"/>
    <n v="2"/>
    <n v="1"/>
    <s v="23/01/2014"/>
    <n v="31"/>
    <n v="8"/>
    <n v="1"/>
    <n v="5"/>
    <n v="0"/>
    <n v="0"/>
    <n v="1"/>
    <n v="14"/>
    <n v="4.042387318453498E-4"/>
    <s v="Wines"/>
    <n v="1"/>
    <n v="1"/>
    <n v="0"/>
    <n v="2"/>
    <n v="6"/>
    <n v="3"/>
    <n v="11"/>
    <n v="0"/>
  </r>
  <r>
    <n v="8230"/>
    <n v="1980"/>
    <n v="45"/>
    <x v="0"/>
    <x v="0"/>
    <x v="2"/>
    <n v="33228"/>
    <n v="1"/>
    <n v="0"/>
    <s v="23/01/2014"/>
    <n v="28"/>
    <n v="22"/>
    <n v="2"/>
    <n v="31"/>
    <n v="7"/>
    <n v="4"/>
    <n v="5"/>
    <n v="66"/>
    <n v="1.9862766341639583E-3"/>
    <s v="MeatProducts"/>
    <n v="1"/>
    <n v="2"/>
    <n v="0"/>
    <n v="3"/>
    <n v="7"/>
    <n v="3"/>
    <n v="11"/>
    <n v="0"/>
  </r>
  <r>
    <n v="4331"/>
    <n v="1978"/>
    <n v="47"/>
    <x v="1"/>
    <x v="1"/>
    <x v="2"/>
    <n v="85738"/>
    <n v="0"/>
    <n v="0"/>
    <s v="23/01/2014"/>
    <n v="41"/>
    <n v="913"/>
    <n v="26"/>
    <n v="376"/>
    <n v="17"/>
    <n v="26"/>
    <n v="13"/>
    <n v="1358"/>
    <n v="1.5838951223494834E-2"/>
    <s v="Wines"/>
    <n v="1"/>
    <n v="3"/>
    <n v="6"/>
    <n v="11"/>
    <n v="1"/>
    <n v="3"/>
    <n v="11"/>
    <n v="0"/>
  </r>
  <r>
    <n v="9216"/>
    <n v="1971"/>
    <n v="54"/>
    <x v="0"/>
    <x v="0"/>
    <x v="2"/>
    <n v="35788"/>
    <n v="1"/>
    <n v="1"/>
    <s v="23/01/2014"/>
    <n v="34"/>
    <n v="23"/>
    <n v="2"/>
    <n v="11"/>
    <n v="3"/>
    <n v="1"/>
    <n v="4"/>
    <n v="40"/>
    <n v="1.1176930814798256E-3"/>
    <s v="Wines"/>
    <n v="2"/>
    <n v="2"/>
    <n v="0"/>
    <n v="3"/>
    <n v="6"/>
    <n v="3"/>
    <n v="11"/>
    <n v="0"/>
  </r>
  <r>
    <n v="6431"/>
    <n v="1964"/>
    <n v="61"/>
    <x v="3"/>
    <x v="0"/>
    <x v="2"/>
    <n v="45759"/>
    <n v="1"/>
    <n v="1"/>
    <s v="23/02/2013"/>
    <n v="13"/>
    <n v="42"/>
    <n v="1"/>
    <n v="18"/>
    <n v="3"/>
    <n v="0"/>
    <n v="4"/>
    <n v="64"/>
    <n v="1.398631963111082E-3"/>
    <s v="Wines"/>
    <n v="2"/>
    <n v="2"/>
    <n v="0"/>
    <n v="3"/>
    <n v="7"/>
    <n v="3"/>
    <n v="11"/>
    <n v="0"/>
  </r>
  <r>
    <n v="10789"/>
    <n v="1964"/>
    <n v="61"/>
    <x v="3"/>
    <x v="0"/>
    <x v="2"/>
    <n v="45759"/>
    <n v="1"/>
    <n v="1"/>
    <s v="23/02/2013"/>
    <n v="13"/>
    <n v="42"/>
    <n v="1"/>
    <n v="18"/>
    <n v="3"/>
    <n v="0"/>
    <n v="4"/>
    <n v="64"/>
    <n v="1.398631963111082E-3"/>
    <s v="Wines"/>
    <n v="2"/>
    <n v="2"/>
    <n v="0"/>
    <n v="3"/>
    <n v="7"/>
    <n v="3"/>
    <n v="11"/>
    <n v="0"/>
  </r>
  <r>
    <n v="10341"/>
    <n v="1948"/>
    <n v="77"/>
    <x v="0"/>
    <x v="1"/>
    <x v="2"/>
    <n v="51315"/>
    <n v="0"/>
    <n v="0"/>
    <s v="23/02/2014"/>
    <n v="45"/>
    <n v="68"/>
    <n v="28"/>
    <n v="39"/>
    <n v="16"/>
    <n v="30"/>
    <n v="41"/>
    <n v="181"/>
    <n v="3.5272337523141383E-3"/>
    <s v="Wines"/>
    <n v="1"/>
    <n v="2"/>
    <n v="2"/>
    <n v="5"/>
    <n v="2"/>
    <n v="3"/>
    <n v="11"/>
    <n v="0"/>
  </r>
  <r>
    <n v="9423"/>
    <n v="1979"/>
    <n v="46"/>
    <x v="1"/>
    <x v="0"/>
    <x v="2"/>
    <n v="32765"/>
    <n v="1"/>
    <n v="0"/>
    <s v="23/02/2014"/>
    <n v="49"/>
    <n v="13"/>
    <n v="3"/>
    <n v="17"/>
    <n v="7"/>
    <n v="3"/>
    <n v="3"/>
    <n v="43"/>
    <n v="1.312376010987334E-3"/>
    <s v="MeatProducts"/>
    <n v="2"/>
    <n v="2"/>
    <n v="0"/>
    <n v="4"/>
    <n v="5"/>
    <n v="3"/>
    <n v="11"/>
    <n v="0"/>
  </r>
  <r>
    <n v="3233"/>
    <n v="1965"/>
    <n v="60"/>
    <x v="3"/>
    <x v="0"/>
    <x v="2"/>
    <n v="62745"/>
    <n v="0"/>
    <n v="1"/>
    <s v="23/03/2013"/>
    <n v="89"/>
    <n v="562"/>
    <n v="21"/>
    <n v="464"/>
    <n v="28"/>
    <n v="10"/>
    <n v="32"/>
    <n v="1085"/>
    <n v="1.7292214519085185E-2"/>
    <s v="Wines"/>
    <n v="3"/>
    <n v="7"/>
    <n v="8"/>
    <n v="11"/>
    <n v="5"/>
    <n v="3"/>
    <n v="11"/>
    <n v="0"/>
  </r>
  <r>
    <n v="2488"/>
    <n v="1956"/>
    <n v="69"/>
    <x v="2"/>
    <x v="2"/>
    <x v="2"/>
    <n v="31395"/>
    <n v="1"/>
    <n v="1"/>
    <s v="23/03/2013"/>
    <n v="80"/>
    <n v="23"/>
    <n v="1"/>
    <n v="25"/>
    <n v="0"/>
    <n v="8"/>
    <n v="7"/>
    <n v="57"/>
    <n v="1.8155757286192069E-3"/>
    <s v="MeatProducts"/>
    <n v="4"/>
    <n v="2"/>
    <n v="1"/>
    <n v="3"/>
    <n v="6"/>
    <n v="3"/>
    <n v="11"/>
    <n v="0"/>
  </r>
  <r>
    <n v="5682"/>
    <n v="1953"/>
    <n v="72"/>
    <x v="3"/>
    <x v="3"/>
    <x v="2"/>
    <n v="64108"/>
    <n v="0"/>
    <n v="1"/>
    <s v="23/03/2013"/>
    <n v="8"/>
    <n v="948"/>
    <n v="10"/>
    <n v="86"/>
    <n v="13"/>
    <n v="21"/>
    <n v="21"/>
    <n v="1078"/>
    <n v="1.6815374056280027E-2"/>
    <s v="Wines"/>
    <n v="4"/>
    <n v="6"/>
    <n v="9"/>
    <n v="11"/>
    <n v="5"/>
    <n v="3"/>
    <n v="11"/>
    <n v="0"/>
  </r>
  <r>
    <n v="11178"/>
    <n v="1972"/>
    <n v="53"/>
    <x v="1"/>
    <x v="3"/>
    <x v="2"/>
    <n v="42394"/>
    <n v="1"/>
    <n v="0"/>
    <s v="23/03/2014"/>
    <n v="69"/>
    <n v="15"/>
    <n v="2"/>
    <n v="10"/>
    <n v="0"/>
    <n v="1"/>
    <n v="4"/>
    <n v="28"/>
    <n v="6.6047082134264279E-4"/>
    <s v="Wines"/>
    <n v="1"/>
    <n v="1"/>
    <n v="0"/>
    <n v="3"/>
    <n v="7"/>
    <n v="3"/>
    <n v="11"/>
    <n v="0"/>
  </r>
  <r>
    <n v="7326"/>
    <n v="1971"/>
    <n v="54"/>
    <x v="1"/>
    <x v="0"/>
    <x v="2"/>
    <n v="56850"/>
    <n v="0"/>
    <n v="1"/>
    <s v="23/03/2014"/>
    <n v="83"/>
    <n v="34"/>
    <n v="1"/>
    <n v="19"/>
    <n v="2"/>
    <n v="7"/>
    <n v="0"/>
    <n v="63"/>
    <n v="1.1081794195250659E-3"/>
    <s v="Wines"/>
    <n v="1"/>
    <n v="1"/>
    <n v="1"/>
    <n v="3"/>
    <n v="2"/>
    <n v="3"/>
    <n v="11"/>
    <n v="0"/>
  </r>
  <r>
    <n v="4252"/>
    <n v="1965"/>
    <n v="60"/>
    <x v="0"/>
    <x v="0"/>
    <x v="2"/>
    <n v="44375"/>
    <n v="0"/>
    <n v="1"/>
    <s v="23/03/2014"/>
    <n v="73"/>
    <n v="213"/>
    <n v="5"/>
    <n v="28"/>
    <n v="7"/>
    <n v="7"/>
    <n v="41"/>
    <n v="260"/>
    <n v="5.8591549295774646E-3"/>
    <s v="Wines"/>
    <n v="1"/>
    <n v="4"/>
    <n v="1"/>
    <n v="6"/>
    <n v="5"/>
    <n v="3"/>
    <n v="11"/>
    <n v="0"/>
  </r>
  <r>
    <n v="1927"/>
    <n v="1973"/>
    <n v="52"/>
    <x v="2"/>
    <x v="1"/>
    <x v="2"/>
    <n v="69401"/>
    <n v="0"/>
    <n v="1"/>
    <s v="23/03/2014"/>
    <n v="41"/>
    <n v="399"/>
    <n v="27"/>
    <n v="159"/>
    <n v="58"/>
    <n v="8"/>
    <n v="39"/>
    <n v="651"/>
    <n v="9.3802682958458814E-3"/>
    <s v="Wines"/>
    <n v="4"/>
    <n v="4"/>
    <n v="4"/>
    <n v="5"/>
    <n v="2"/>
    <n v="3"/>
    <n v="11"/>
    <n v="0"/>
  </r>
  <r>
    <n v="2130"/>
    <n v="1982"/>
    <n v="43"/>
    <x v="0"/>
    <x v="1"/>
    <x v="2"/>
    <n v="45203"/>
    <n v="2"/>
    <n v="0"/>
    <s v="23/03/2014"/>
    <n v="4"/>
    <n v="35"/>
    <n v="3"/>
    <n v="67"/>
    <n v="10"/>
    <n v="8"/>
    <n v="24"/>
    <n v="123"/>
    <n v="2.7210583368360505E-3"/>
    <s v="MeatProducts"/>
    <n v="1"/>
    <n v="3"/>
    <n v="1"/>
    <n v="3"/>
    <n v="6"/>
    <n v="3"/>
    <n v="11"/>
    <n v="1"/>
  </r>
  <r>
    <n v="6866"/>
    <n v="1969"/>
    <n v="56"/>
    <x v="1"/>
    <x v="1"/>
    <x v="2"/>
    <n v="35924"/>
    <n v="1"/>
    <n v="1"/>
    <s v="23/03/2014"/>
    <n v="56"/>
    <n v="8"/>
    <n v="0"/>
    <n v="14"/>
    <n v="2"/>
    <n v="3"/>
    <n v="7"/>
    <n v="27"/>
    <n v="7.5158668299743904E-4"/>
    <s v="MeatProducts"/>
    <n v="1"/>
    <n v="1"/>
    <n v="0"/>
    <n v="3"/>
    <n v="5"/>
    <n v="3"/>
    <n v="11"/>
    <n v="0"/>
  </r>
  <r>
    <n v="8605"/>
    <n v="1964"/>
    <n v="61"/>
    <x v="3"/>
    <x v="1"/>
    <x v="2"/>
    <n v="46910"/>
    <n v="1"/>
    <n v="1"/>
    <s v="23/03/2014"/>
    <n v="36"/>
    <n v="48"/>
    <n v="0"/>
    <n v="14"/>
    <n v="0"/>
    <n v="0"/>
    <n v="6"/>
    <n v="62"/>
    <n v="1.3216798124067364E-3"/>
    <s v="Wines"/>
    <n v="2"/>
    <n v="2"/>
    <n v="0"/>
    <n v="3"/>
    <n v="6"/>
    <n v="3"/>
    <n v="11"/>
    <n v="0"/>
  </r>
  <r>
    <n v="9291"/>
    <n v="1959"/>
    <n v="66"/>
    <x v="1"/>
    <x v="0"/>
    <x v="2"/>
    <n v="34242"/>
    <n v="0"/>
    <n v="1"/>
    <s v="23/03/2014"/>
    <n v="25"/>
    <n v="8"/>
    <n v="2"/>
    <n v="4"/>
    <n v="0"/>
    <n v="0"/>
    <n v="1"/>
    <n v="14"/>
    <n v="4.0885462297762982E-4"/>
    <s v="Wines"/>
    <n v="1"/>
    <n v="0"/>
    <n v="0"/>
    <n v="3"/>
    <n v="5"/>
    <n v="3"/>
    <n v="11"/>
    <n v="0"/>
  </r>
  <r>
    <n v="4333"/>
    <n v="1954"/>
    <n v="71"/>
    <x v="0"/>
    <x v="1"/>
    <x v="2"/>
    <n v="32144"/>
    <n v="1"/>
    <n v="1"/>
    <s v="23/03/2014"/>
    <n v="76"/>
    <n v="41"/>
    <n v="0"/>
    <n v="10"/>
    <n v="0"/>
    <n v="0"/>
    <n v="3"/>
    <n v="51"/>
    <n v="1.5866102538576407E-3"/>
    <s v="Wines"/>
    <n v="4"/>
    <n v="2"/>
    <n v="1"/>
    <n v="3"/>
    <n v="7"/>
    <n v="3"/>
    <n v="11"/>
    <n v="0"/>
  </r>
  <r>
    <n v="7999"/>
    <n v="1955"/>
    <n v="70"/>
    <x v="3"/>
    <x v="1"/>
    <x v="2"/>
    <n v="75261"/>
    <n v="0"/>
    <n v="0"/>
    <s v="23/04/2013"/>
    <n v="17"/>
    <n v="1239"/>
    <n v="17"/>
    <n v="413"/>
    <n v="23"/>
    <n v="34"/>
    <n v="17"/>
    <n v="1726"/>
    <n v="2.2933524667490466E-2"/>
    <s v="Wines"/>
    <n v="1"/>
    <n v="5"/>
    <n v="6"/>
    <n v="5"/>
    <n v="2"/>
    <n v="3"/>
    <n v="11"/>
    <n v="1"/>
  </r>
  <r>
    <n v="1109"/>
    <n v="1982"/>
    <n v="43"/>
    <x v="1"/>
    <x v="1"/>
    <x v="2"/>
    <n v="27590"/>
    <n v="1"/>
    <n v="0"/>
    <s v="23/04/2013"/>
    <n v="38"/>
    <n v="6"/>
    <n v="0"/>
    <n v="5"/>
    <n v="0"/>
    <n v="0"/>
    <n v="1"/>
    <n v="11"/>
    <n v="3.9869517941283075E-4"/>
    <s v="Wines"/>
    <n v="1"/>
    <n v="1"/>
    <n v="0"/>
    <n v="2"/>
    <n v="7"/>
    <n v="3"/>
    <n v="11"/>
    <n v="0"/>
  </r>
  <r>
    <n v="2109"/>
    <n v="1990"/>
    <n v="35"/>
    <x v="0"/>
    <x v="3"/>
    <x v="2"/>
    <n v="96843"/>
    <n v="0"/>
    <n v="0"/>
    <s v="23/04/2013"/>
    <n v="60"/>
    <n v="448"/>
    <n v="71"/>
    <n v="951"/>
    <n v="40"/>
    <n v="17"/>
    <n v="17"/>
    <n v="1527"/>
    <n v="1.5767789101948513E-2"/>
    <s v="MeatProducts"/>
    <n v="1"/>
    <n v="6"/>
    <n v="11"/>
    <n v="10"/>
    <n v="2"/>
    <n v="3"/>
    <n v="11"/>
    <n v="1"/>
  </r>
  <r>
    <n v="3717"/>
    <n v="1959"/>
    <n v="66"/>
    <x v="0"/>
    <x v="0"/>
    <x v="2"/>
    <n v="61180"/>
    <n v="0"/>
    <n v="1"/>
    <s v="23/04/2014"/>
    <n v="70"/>
    <n v="403"/>
    <n v="24"/>
    <n v="29"/>
    <n v="6"/>
    <n v="24"/>
    <n v="218"/>
    <n v="486"/>
    <n v="7.9437724746649237E-3"/>
    <s v="Wines"/>
    <n v="2"/>
    <n v="5"/>
    <n v="5"/>
    <n v="6"/>
    <n v="3"/>
    <n v="3"/>
    <n v="11"/>
    <n v="0"/>
  </r>
  <r>
    <n v="574"/>
    <n v="1964"/>
    <n v="61"/>
    <x v="0"/>
    <x v="0"/>
    <x v="2"/>
    <n v="42523"/>
    <n v="0"/>
    <n v="0"/>
    <s v="23/04/2014"/>
    <n v="96"/>
    <n v="14"/>
    <n v="36"/>
    <n v="11"/>
    <n v="3"/>
    <n v="26"/>
    <n v="35"/>
    <n v="90"/>
    <n v="2.1165016579262987E-3"/>
    <s v="Fruits"/>
    <n v="1"/>
    <n v="1"/>
    <n v="1"/>
    <n v="4"/>
    <n v="2"/>
    <n v="3"/>
    <n v="11"/>
    <n v="0"/>
  </r>
  <r>
    <n v="5223"/>
    <n v="1966"/>
    <n v="59"/>
    <x v="1"/>
    <x v="1"/>
    <x v="2"/>
    <n v="45903"/>
    <n v="0"/>
    <n v="1"/>
    <s v="23/04/2014"/>
    <n v="80"/>
    <n v="33"/>
    <n v="8"/>
    <n v="10"/>
    <n v="2"/>
    <n v="10"/>
    <n v="3"/>
    <n v="63"/>
    <n v="1.37245931638455E-3"/>
    <s v="Wines"/>
    <n v="2"/>
    <n v="2"/>
    <n v="1"/>
    <n v="3"/>
    <n v="4"/>
    <n v="3"/>
    <n v="11"/>
    <n v="0"/>
  </r>
  <r>
    <n v="7419"/>
    <n v="1968"/>
    <n v="57"/>
    <x v="1"/>
    <x v="2"/>
    <x v="2"/>
    <n v="27071"/>
    <n v="1"/>
    <n v="0"/>
    <s v="23/04/2014"/>
    <n v="90"/>
    <n v="8"/>
    <n v="3"/>
    <n v="19"/>
    <n v="0"/>
    <n v="2"/>
    <n v="3"/>
    <n v="32"/>
    <n v="1.1820767611096746E-3"/>
    <s v="MeatProducts"/>
    <n v="2"/>
    <n v="2"/>
    <n v="0"/>
    <n v="3"/>
    <n v="6"/>
    <n v="3"/>
    <n v="11"/>
    <n v="0"/>
  </r>
  <r>
    <n v="3266"/>
    <n v="1964"/>
    <n v="61"/>
    <x v="0"/>
    <x v="0"/>
    <x v="2"/>
    <n v="42523"/>
    <n v="0"/>
    <n v="0"/>
    <s v="23/04/2014"/>
    <n v="96"/>
    <n v="14"/>
    <n v="36"/>
    <n v="11"/>
    <n v="3"/>
    <n v="26"/>
    <n v="35"/>
    <n v="90"/>
    <n v="2.1165016579262987E-3"/>
    <s v="Fruits"/>
    <n v="1"/>
    <n v="1"/>
    <n v="1"/>
    <n v="4"/>
    <n v="2"/>
    <n v="3"/>
    <n v="11"/>
    <n v="0"/>
  </r>
  <r>
    <n v="3598"/>
    <n v="1972"/>
    <n v="53"/>
    <x v="0"/>
    <x v="0"/>
    <x v="2"/>
    <n v="62710"/>
    <n v="0"/>
    <n v="1"/>
    <s v="23/05/2013"/>
    <n v="53"/>
    <n v="441"/>
    <n v="35"/>
    <n v="83"/>
    <n v="7"/>
    <n v="29"/>
    <n v="11"/>
    <n v="595"/>
    <n v="9.4881199170786159E-3"/>
    <s v="Wines"/>
    <n v="4"/>
    <n v="4"/>
    <n v="2"/>
    <n v="12"/>
    <n v="4"/>
    <n v="3"/>
    <n v="11"/>
    <n v="0"/>
  </r>
  <r>
    <n v="550"/>
    <n v="1952"/>
    <n v="73"/>
    <x v="0"/>
    <x v="2"/>
    <x v="2"/>
    <n v="62335"/>
    <n v="0"/>
    <n v="1"/>
    <s v="23/05/2013"/>
    <n v="87"/>
    <n v="243"/>
    <n v="131"/>
    <n v="217"/>
    <n v="85"/>
    <n v="6"/>
    <n v="26"/>
    <n v="682"/>
    <n v="1.0940883933584663E-2"/>
    <s v="Wines"/>
    <n v="2"/>
    <n v="3"/>
    <n v="3"/>
    <n v="13"/>
    <n v="2"/>
    <n v="3"/>
    <n v="11"/>
    <n v="0"/>
  </r>
  <r>
    <n v="4687"/>
    <n v="1958"/>
    <n v="67"/>
    <x v="1"/>
    <x v="0"/>
    <x v="2"/>
    <n v="80739"/>
    <n v="0"/>
    <n v="0"/>
    <s v="23/05/2013"/>
    <n v="92"/>
    <n v="674"/>
    <n v="92"/>
    <n v="736"/>
    <n v="39"/>
    <n v="0"/>
    <n v="92"/>
    <n v="1541"/>
    <n v="1.9086191307794251E-2"/>
    <s v="MeatProducts"/>
    <n v="1"/>
    <n v="3"/>
    <n v="11"/>
    <n v="9"/>
    <n v="1"/>
    <n v="3"/>
    <n v="11"/>
    <n v="0"/>
  </r>
  <r>
    <n v="10854"/>
    <n v="1970"/>
    <n v="55"/>
    <x v="3"/>
    <x v="0"/>
    <x v="2"/>
    <n v="38853"/>
    <n v="1"/>
    <n v="1"/>
    <s v="23/05/2014"/>
    <n v="90"/>
    <n v="29"/>
    <n v="0"/>
    <n v="14"/>
    <n v="0"/>
    <n v="0"/>
    <n v="2"/>
    <n v="43"/>
    <n v="1.1067356446091679E-3"/>
    <s v="Wines"/>
    <n v="2"/>
    <n v="2"/>
    <n v="0"/>
    <n v="3"/>
    <n v="7"/>
    <n v="3"/>
    <n v="11"/>
    <n v="0"/>
  </r>
  <r>
    <n v="5512"/>
    <n v="1977"/>
    <n v="48"/>
    <x v="1"/>
    <x v="0"/>
    <x v="2"/>
    <n v="55842"/>
    <n v="0"/>
    <n v="1"/>
    <s v="23/05/2014"/>
    <n v="19"/>
    <n v="451"/>
    <n v="0"/>
    <n v="39"/>
    <n v="0"/>
    <n v="4"/>
    <n v="24"/>
    <n v="494"/>
    <n v="8.8463880233515986E-3"/>
    <s v="Wines"/>
    <n v="1"/>
    <n v="7"/>
    <n v="1"/>
    <n v="8"/>
    <n v="5"/>
    <n v="3"/>
    <n v="11"/>
    <n v="0"/>
  </r>
  <r>
    <n v="4679"/>
    <n v="1977"/>
    <n v="48"/>
    <x v="1"/>
    <x v="0"/>
    <x v="2"/>
    <n v="78710"/>
    <n v="0"/>
    <n v="1"/>
    <s v="23/05/2014"/>
    <n v="42"/>
    <n v="721"/>
    <n v="0"/>
    <n v="152"/>
    <n v="119"/>
    <n v="50"/>
    <n v="50"/>
    <n v="1042"/>
    <n v="1.3238470334137975E-2"/>
    <s v="Wines"/>
    <n v="3"/>
    <n v="7"/>
    <n v="6"/>
    <n v="12"/>
    <n v="4"/>
    <n v="3"/>
    <n v="11"/>
    <n v="0"/>
  </r>
  <r>
    <n v="4329"/>
    <n v="1984"/>
    <n v="41"/>
    <x v="3"/>
    <x v="0"/>
    <x v="2"/>
    <n v="18988"/>
    <n v="1"/>
    <n v="0"/>
    <s v="23/05/2014"/>
    <n v="43"/>
    <n v="6"/>
    <n v="0"/>
    <n v="6"/>
    <n v="2"/>
    <n v="1"/>
    <n v="1"/>
    <n v="15"/>
    <n v="7.8997261428270489E-4"/>
    <s v="Wines"/>
    <n v="2"/>
    <n v="1"/>
    <n v="0"/>
    <n v="3"/>
    <n v="7"/>
    <n v="3"/>
    <n v="11"/>
    <n v="0"/>
  </r>
  <r>
    <n v="4998"/>
    <n v="1962"/>
    <n v="63"/>
    <x v="0"/>
    <x v="1"/>
    <x v="2"/>
    <n v="76081"/>
    <n v="0"/>
    <n v="0"/>
    <s v="23/05/2014"/>
    <n v="85"/>
    <n v="292"/>
    <n v="30"/>
    <n v="415"/>
    <n v="63"/>
    <n v="33"/>
    <n v="200"/>
    <n v="833"/>
    <n v="1.0948857139101747E-2"/>
    <s v="MeatProducts"/>
    <n v="1"/>
    <n v="4"/>
    <n v="5"/>
    <n v="4"/>
    <n v="2"/>
    <n v="3"/>
    <n v="11"/>
    <n v="0"/>
  </r>
  <r>
    <n v="4394"/>
    <n v="1965"/>
    <n v="60"/>
    <x v="3"/>
    <x v="0"/>
    <x v="2"/>
    <n v="81051"/>
    <n v="0"/>
    <n v="0"/>
    <s v="23/05/2014"/>
    <n v="43"/>
    <n v="1142"/>
    <n v="29"/>
    <n v="249"/>
    <n v="38"/>
    <n v="29"/>
    <n v="14"/>
    <n v="1487"/>
    <n v="1.834647320822692E-2"/>
    <s v="Wines"/>
    <n v="1"/>
    <n v="5"/>
    <n v="5"/>
    <n v="12"/>
    <n v="2"/>
    <n v="3"/>
    <n v="11"/>
    <n v="0"/>
  </r>
  <r>
    <n v="7321"/>
    <n v="1962"/>
    <n v="63"/>
    <x v="0"/>
    <x v="1"/>
    <x v="2"/>
    <n v="76081"/>
    <n v="0"/>
    <n v="0"/>
    <s v="23/05/2014"/>
    <n v="85"/>
    <n v="292"/>
    <n v="30"/>
    <n v="415"/>
    <n v="63"/>
    <n v="33"/>
    <n v="200"/>
    <n v="833"/>
    <n v="1.0948857139101747E-2"/>
    <s v="MeatProducts"/>
    <n v="1"/>
    <n v="4"/>
    <n v="5"/>
    <n v="4"/>
    <n v="2"/>
    <n v="3"/>
    <n v="11"/>
    <n v="0"/>
  </r>
  <r>
    <n v="6815"/>
    <n v="1980"/>
    <n v="45"/>
    <x v="2"/>
    <x v="0"/>
    <x v="2"/>
    <n v="96547"/>
    <n v="0"/>
    <n v="0"/>
    <s v="23/05/2014"/>
    <n v="4"/>
    <n v="448"/>
    <n v="21"/>
    <n v="125"/>
    <n v="52"/>
    <n v="101"/>
    <n v="62"/>
    <n v="747"/>
    <n v="7.7371642826809736E-3"/>
    <s v="Wines"/>
    <n v="0"/>
    <n v="7"/>
    <n v="6"/>
    <n v="8"/>
    <n v="2"/>
    <n v="3"/>
    <n v="11"/>
    <n v="1"/>
  </r>
  <r>
    <n v="2261"/>
    <n v="1969"/>
    <n v="56"/>
    <x v="0"/>
    <x v="0"/>
    <x v="2"/>
    <n v="26304"/>
    <n v="1"/>
    <n v="0"/>
    <s v="23/06/2013"/>
    <n v="5"/>
    <n v="4"/>
    <n v="1"/>
    <n v="5"/>
    <n v="2"/>
    <n v="0"/>
    <n v="4"/>
    <n v="12"/>
    <n v="4.5620437956204378E-4"/>
    <s v="MeatProducts"/>
    <n v="1"/>
    <n v="1"/>
    <n v="0"/>
    <n v="2"/>
    <n v="7"/>
    <n v="3"/>
    <n v="11"/>
    <n v="0"/>
  </r>
  <r>
    <n v="8553"/>
    <n v="1965"/>
    <n v="60"/>
    <x v="0"/>
    <x v="0"/>
    <x v="2"/>
    <n v="44300"/>
    <n v="1"/>
    <n v="1"/>
    <s v="23/06/2013"/>
    <n v="65"/>
    <n v="30"/>
    <n v="0"/>
    <n v="9"/>
    <n v="0"/>
    <n v="0"/>
    <n v="3"/>
    <n v="39"/>
    <n v="8.8036117381489842E-4"/>
    <s v="Wines"/>
    <n v="2"/>
    <n v="1"/>
    <n v="0"/>
    <n v="3"/>
    <n v="6"/>
    <n v="3"/>
    <n v="11"/>
    <n v="0"/>
  </r>
  <r>
    <n v="2181"/>
    <n v="1970"/>
    <n v="55"/>
    <x v="0"/>
    <x v="0"/>
    <x v="2"/>
    <n v="70617"/>
    <n v="0"/>
    <n v="0"/>
    <s v="23/06/2013"/>
    <n v="45"/>
    <n v="353"/>
    <n v="61"/>
    <n v="753"/>
    <n v="40"/>
    <n v="46"/>
    <n v="27"/>
    <n v="1253"/>
    <n v="1.7743602815186145E-2"/>
    <s v="MeatProducts"/>
    <n v="1"/>
    <n v="3"/>
    <n v="3"/>
    <n v="7"/>
    <n v="2"/>
    <n v="3"/>
    <n v="11"/>
    <n v="0"/>
  </r>
  <r>
    <n v="10339"/>
    <n v="1954"/>
    <n v="71"/>
    <x v="1"/>
    <x v="1"/>
    <x v="2"/>
    <s v="NILL"/>
    <n v="0"/>
    <n v="1"/>
    <s v="23/06/2013"/>
    <n v="83"/>
    <n v="161"/>
    <n v="0"/>
    <n v="22"/>
    <n v="0"/>
    <n v="0"/>
    <n v="24"/>
    <n v="183"/>
    <e v="#VALUE!"/>
    <s v="Wines"/>
    <n v="2"/>
    <n v="4"/>
    <n v="1"/>
    <n v="4"/>
    <n v="6"/>
    <n v="3"/>
    <n v="11"/>
    <n v="0"/>
  </r>
  <r>
    <n v="2781"/>
    <n v="1981"/>
    <n v="44"/>
    <x v="0"/>
    <x v="3"/>
    <x v="2"/>
    <n v="72066"/>
    <n v="0"/>
    <n v="0"/>
    <s v="23/06/2014"/>
    <n v="55"/>
    <n v="1003"/>
    <n v="34"/>
    <n v="536"/>
    <n v="134"/>
    <n v="51"/>
    <n v="34"/>
    <n v="1758"/>
    <n v="2.4394305220214803E-2"/>
    <s v="Wines"/>
    <n v="1"/>
    <n v="4"/>
    <n v="6"/>
    <n v="6"/>
    <n v="2"/>
    <n v="3"/>
    <n v="11"/>
    <n v="1"/>
  </r>
  <r>
    <n v="9931"/>
    <n v="1963"/>
    <n v="62"/>
    <x v="3"/>
    <x v="0"/>
    <x v="2"/>
    <n v="4023"/>
    <n v="1"/>
    <n v="1"/>
    <s v="23/06/2014"/>
    <n v="29"/>
    <n v="5"/>
    <n v="0"/>
    <n v="1"/>
    <n v="1"/>
    <n v="1"/>
    <n v="1"/>
    <n v="8"/>
    <n v="1.9885657469550086E-3"/>
    <s v="Wines"/>
    <n v="15"/>
    <n v="0"/>
    <n v="0"/>
    <n v="0"/>
    <n v="19"/>
    <n v="3"/>
    <n v="11"/>
    <n v="0"/>
  </r>
  <r>
    <n v="1473"/>
    <n v="1960"/>
    <n v="65"/>
    <x v="2"/>
    <x v="3"/>
    <x v="2"/>
    <n v="47823"/>
    <n v="0"/>
    <n v="1"/>
    <s v="23/07/2013"/>
    <n v="0"/>
    <n v="53"/>
    <n v="1"/>
    <n v="5"/>
    <n v="2"/>
    <n v="1"/>
    <n v="10"/>
    <n v="62"/>
    <n v="1.2964473161449512E-3"/>
    <s v="Wines"/>
    <n v="2"/>
    <n v="2"/>
    <n v="0"/>
    <n v="3"/>
    <n v="8"/>
    <n v="3"/>
    <n v="11"/>
    <n v="0"/>
  </r>
  <r>
    <n v="8916"/>
    <n v="1975"/>
    <n v="50"/>
    <x v="0"/>
    <x v="2"/>
    <x v="2"/>
    <n v="36627"/>
    <n v="2"/>
    <n v="0"/>
    <s v="23/07/2013"/>
    <n v="78"/>
    <n v="9"/>
    <n v="1"/>
    <n v="5"/>
    <n v="0"/>
    <n v="0"/>
    <n v="1"/>
    <n v="15"/>
    <n v="4.095339503644852E-4"/>
    <s v="Wines"/>
    <n v="1"/>
    <n v="0"/>
    <n v="0"/>
    <n v="3"/>
    <n v="5"/>
    <n v="3"/>
    <n v="11"/>
    <n v="0"/>
  </r>
  <r>
    <n v="2570"/>
    <n v="1968"/>
    <n v="57"/>
    <x v="0"/>
    <x v="1"/>
    <x v="2"/>
    <n v="56534"/>
    <n v="0"/>
    <n v="1"/>
    <s v="23/07/2013"/>
    <n v="35"/>
    <n v="691"/>
    <n v="7"/>
    <n v="61"/>
    <n v="10"/>
    <n v="0"/>
    <n v="46"/>
    <n v="769"/>
    <n v="1.3602433933562105E-2"/>
    <s v="Wines"/>
    <n v="4"/>
    <n v="10"/>
    <n v="4"/>
    <n v="7"/>
    <n v="8"/>
    <n v="3"/>
    <n v="11"/>
    <n v="1"/>
  </r>
  <r>
    <n v="2926"/>
    <n v="1952"/>
    <n v="73"/>
    <x v="1"/>
    <x v="1"/>
    <x v="2"/>
    <n v="55951"/>
    <n v="0"/>
    <n v="1"/>
    <s v="23/08/2012"/>
    <n v="62"/>
    <n v="1241"/>
    <n v="0"/>
    <n v="80"/>
    <n v="0"/>
    <n v="13"/>
    <n v="40"/>
    <n v="1334"/>
    <n v="2.3842290575682292E-2"/>
    <s v="Wines"/>
    <n v="3"/>
    <n v="3"/>
    <n v="6"/>
    <n v="11"/>
    <n v="8"/>
    <n v="3"/>
    <n v="11"/>
    <n v="0"/>
  </r>
  <r>
    <n v="2863"/>
    <n v="1970"/>
    <n v="55"/>
    <x v="0"/>
    <x v="3"/>
    <x v="2"/>
    <s v="NILL"/>
    <n v="1"/>
    <n v="2"/>
    <s v="23/08/2013"/>
    <n v="67"/>
    <n v="738"/>
    <n v="20"/>
    <n v="172"/>
    <n v="52"/>
    <n v="50"/>
    <n v="20"/>
    <n v="1032"/>
    <e v="#VALUE!"/>
    <s v="Wines"/>
    <n v="6"/>
    <n v="2"/>
    <n v="3"/>
    <n v="10"/>
    <n v="7"/>
    <n v="3"/>
    <n v="11"/>
    <n v="0"/>
  </r>
  <r>
    <n v="4607"/>
    <n v="1959"/>
    <n v="66"/>
    <x v="0"/>
    <x v="1"/>
    <x v="2"/>
    <n v="71367"/>
    <n v="0"/>
    <n v="0"/>
    <s v="23/08/2013"/>
    <n v="24"/>
    <n v="227"/>
    <n v="23"/>
    <n v="389"/>
    <n v="42"/>
    <n v="21"/>
    <n v="75"/>
    <n v="702"/>
    <n v="9.8364790449367353E-3"/>
    <s v="MeatProducts"/>
    <n v="1"/>
    <n v="4"/>
    <n v="5"/>
    <n v="7"/>
    <n v="2"/>
    <n v="3"/>
    <n v="11"/>
    <n v="0"/>
  </r>
  <r>
    <n v="1160"/>
    <n v="1970"/>
    <n v="55"/>
    <x v="0"/>
    <x v="0"/>
    <x v="2"/>
    <n v="13260"/>
    <n v="1"/>
    <n v="1"/>
    <s v="23/08/2013"/>
    <n v="48"/>
    <n v="9"/>
    <n v="4"/>
    <n v="17"/>
    <n v="10"/>
    <n v="2"/>
    <n v="7"/>
    <n v="42"/>
    <n v="3.167420814479638E-3"/>
    <s v="MeatProducts"/>
    <n v="4"/>
    <n v="3"/>
    <n v="0"/>
    <n v="3"/>
    <n v="8"/>
    <n v="3"/>
    <n v="11"/>
    <n v="0"/>
  </r>
  <r>
    <n v="4944"/>
    <n v="1959"/>
    <n v="66"/>
    <x v="0"/>
    <x v="1"/>
    <x v="2"/>
    <n v="71367"/>
    <n v="0"/>
    <n v="0"/>
    <s v="23/08/2013"/>
    <n v="24"/>
    <n v="227"/>
    <n v="23"/>
    <n v="389"/>
    <n v="42"/>
    <n v="21"/>
    <n v="75"/>
    <n v="702"/>
    <n v="9.8364790449367353E-3"/>
    <s v="MeatProducts"/>
    <n v="1"/>
    <n v="4"/>
    <n v="5"/>
    <n v="7"/>
    <n v="2"/>
    <n v="3"/>
    <n v="11"/>
    <n v="0"/>
  </r>
  <r>
    <n v="9058"/>
    <n v="1955"/>
    <n v="70"/>
    <x v="0"/>
    <x v="4"/>
    <x v="2"/>
    <n v="79800"/>
    <n v="0"/>
    <n v="0"/>
    <s v="23/09/2012"/>
    <n v="65"/>
    <n v="1060"/>
    <n v="21"/>
    <n v="530"/>
    <n v="32"/>
    <n v="0"/>
    <n v="224"/>
    <n v="1643"/>
    <n v="2.0588972431077695E-2"/>
    <s v="Wines"/>
    <n v="1"/>
    <n v="5"/>
    <n v="11"/>
    <n v="5"/>
    <n v="3"/>
    <n v="3"/>
    <n v="11"/>
    <n v="1"/>
  </r>
  <r>
    <n v="3619"/>
    <n v="1960"/>
    <n v="65"/>
    <x v="2"/>
    <x v="2"/>
    <x v="2"/>
    <n v="87305"/>
    <n v="0"/>
    <n v="0"/>
    <s v="23/09/2012"/>
    <n v="19"/>
    <n v="345"/>
    <n v="25"/>
    <n v="501"/>
    <n v="63"/>
    <n v="138"/>
    <n v="80"/>
    <n v="1072"/>
    <n v="1.2278792738102055E-2"/>
    <s v="MeatProducts"/>
    <n v="1"/>
    <n v="5"/>
    <n v="3"/>
    <n v="8"/>
    <n v="2"/>
    <n v="3"/>
    <n v="11"/>
    <n v="1"/>
  </r>
  <r>
    <n v="5687"/>
    <n v="1980"/>
    <n v="45"/>
    <x v="0"/>
    <x v="2"/>
    <x v="2"/>
    <n v="81702"/>
    <n v="0"/>
    <n v="0"/>
    <s v="23/09/2012"/>
    <n v="98"/>
    <n v="563"/>
    <n v="50"/>
    <n v="774"/>
    <n v="28"/>
    <n v="31"/>
    <n v="187"/>
    <n v="1446"/>
    <n v="1.7698465153851803E-2"/>
    <s v="MeatProducts"/>
    <n v="1"/>
    <n v="7"/>
    <n v="7"/>
    <n v="12"/>
    <n v="3"/>
    <n v="3"/>
    <n v="11"/>
    <n v="0"/>
  </r>
  <r>
    <n v="1665"/>
    <n v="1964"/>
    <n v="61"/>
    <x v="3"/>
    <x v="2"/>
    <x v="2"/>
    <n v="64140"/>
    <n v="0"/>
    <n v="2"/>
    <s v="23/09/2013"/>
    <n v="71"/>
    <n v="1459"/>
    <n v="0"/>
    <n v="61"/>
    <n v="0"/>
    <n v="15"/>
    <n v="215"/>
    <n v="1535"/>
    <n v="2.3932023698160273E-2"/>
    <s v="Wines"/>
    <n v="5"/>
    <n v="2"/>
    <n v="5"/>
    <n v="6"/>
    <n v="5"/>
    <n v="3"/>
    <n v="11"/>
    <n v="1"/>
  </r>
  <r>
    <n v="8799"/>
    <n v="1984"/>
    <n v="41"/>
    <x v="3"/>
    <x v="0"/>
    <x v="2"/>
    <n v="38175"/>
    <n v="1"/>
    <n v="0"/>
    <s v="23/09/2013"/>
    <n v="6"/>
    <n v="70"/>
    <n v="6"/>
    <n v="69"/>
    <n v="2"/>
    <n v="3"/>
    <n v="3"/>
    <n v="150"/>
    <n v="3.929273084479371E-3"/>
    <s v="Wines"/>
    <n v="3"/>
    <n v="3"/>
    <n v="1"/>
    <n v="4"/>
    <n v="7"/>
    <n v="3"/>
    <n v="11"/>
    <n v="0"/>
  </r>
  <r>
    <n v="8970"/>
    <n v="1972"/>
    <n v="53"/>
    <x v="3"/>
    <x v="0"/>
    <x v="2"/>
    <n v="62010"/>
    <n v="0"/>
    <n v="1"/>
    <s v="23/10/2012"/>
    <n v="93"/>
    <n v="371"/>
    <n v="22"/>
    <n v="39"/>
    <n v="6"/>
    <n v="0"/>
    <n v="92"/>
    <n v="438"/>
    <n v="7.0633768746976291E-3"/>
    <s v="Wines"/>
    <n v="4"/>
    <n v="6"/>
    <n v="2"/>
    <n v="7"/>
    <n v="5"/>
    <n v="3"/>
    <n v="11"/>
    <n v="0"/>
  </r>
  <r>
    <n v="796"/>
    <n v="1965"/>
    <n v="60"/>
    <x v="2"/>
    <x v="2"/>
    <x v="2"/>
    <n v="60161"/>
    <n v="0"/>
    <n v="1"/>
    <s v="23/10/2012"/>
    <n v="17"/>
    <n v="584"/>
    <n v="44"/>
    <n v="212"/>
    <n v="46"/>
    <n v="8"/>
    <n v="177"/>
    <n v="894"/>
    <n v="1.4860125330363525E-2"/>
    <s v="Wines"/>
    <n v="3"/>
    <n v="11"/>
    <n v="4"/>
    <n v="8"/>
    <n v="8"/>
    <n v="3"/>
    <n v="11"/>
    <n v="0"/>
  </r>
  <r>
    <n v="2895"/>
    <n v="1963"/>
    <n v="62"/>
    <x v="0"/>
    <x v="3"/>
    <x v="2"/>
    <n v="49980"/>
    <n v="0"/>
    <n v="1"/>
    <s v="23/10/2013"/>
    <n v="79"/>
    <n v="104"/>
    <n v="1"/>
    <n v="54"/>
    <n v="13"/>
    <n v="9"/>
    <n v="14"/>
    <n v="181"/>
    <n v="3.6214485794317727E-3"/>
    <s v="Wines"/>
    <n v="2"/>
    <n v="3"/>
    <n v="1"/>
    <n v="5"/>
    <n v="5"/>
    <n v="3"/>
    <n v="11"/>
    <n v="0"/>
  </r>
  <r>
    <n v="6616"/>
    <n v="1975"/>
    <n v="50"/>
    <x v="0"/>
    <x v="1"/>
    <x v="2"/>
    <n v="59481"/>
    <n v="0"/>
    <n v="1"/>
    <s v="23/10/2013"/>
    <n v="47"/>
    <n v="178"/>
    <n v="3"/>
    <n v="85"/>
    <n v="71"/>
    <n v="66"/>
    <n v="58"/>
    <n v="403"/>
    <n v="6.775272776180629E-3"/>
    <s v="Wines"/>
    <n v="2"/>
    <n v="3"/>
    <n v="3"/>
    <n v="8"/>
    <n v="2"/>
    <n v="3"/>
    <n v="11"/>
    <n v="0"/>
  </r>
  <r>
    <n v="9396"/>
    <n v="1978"/>
    <n v="47"/>
    <x v="3"/>
    <x v="0"/>
    <x v="2"/>
    <n v="37717"/>
    <n v="1"/>
    <n v="0"/>
    <s v="23/11/2012"/>
    <n v="31"/>
    <n v="9"/>
    <n v="0"/>
    <n v="6"/>
    <n v="4"/>
    <n v="1"/>
    <n v="5"/>
    <n v="20"/>
    <n v="5.3026486730121697E-4"/>
    <s v="Wines"/>
    <n v="1"/>
    <n v="1"/>
    <n v="0"/>
    <n v="2"/>
    <n v="9"/>
    <n v="3"/>
    <n v="11"/>
    <n v="0"/>
  </r>
  <r>
    <n v="9707"/>
    <n v="1969"/>
    <n v="56"/>
    <x v="3"/>
    <x v="0"/>
    <x v="2"/>
    <n v="55212"/>
    <n v="0"/>
    <n v="1"/>
    <s v="23/11/2012"/>
    <n v="65"/>
    <n v="1103"/>
    <n v="0"/>
    <n v="45"/>
    <n v="0"/>
    <n v="0"/>
    <n v="34"/>
    <n v="1148"/>
    <n v="2.0792581322900818E-2"/>
    <s v="Wines"/>
    <n v="3"/>
    <n v="4"/>
    <n v="2"/>
    <n v="11"/>
    <n v="8"/>
    <n v="3"/>
    <n v="11"/>
    <n v="0"/>
  </r>
  <r>
    <n v="933"/>
    <n v="1978"/>
    <n v="47"/>
    <x v="3"/>
    <x v="0"/>
    <x v="2"/>
    <n v="37717"/>
    <n v="1"/>
    <n v="0"/>
    <s v="23/11/2012"/>
    <n v="31"/>
    <n v="9"/>
    <n v="0"/>
    <n v="6"/>
    <n v="4"/>
    <n v="1"/>
    <n v="5"/>
    <n v="20"/>
    <n v="5.3026486730121697E-4"/>
    <s v="Wines"/>
    <n v="1"/>
    <n v="1"/>
    <n v="0"/>
    <n v="2"/>
    <n v="9"/>
    <n v="3"/>
    <n v="11"/>
    <n v="0"/>
  </r>
  <r>
    <n v="339"/>
    <n v="1972"/>
    <n v="53"/>
    <x v="3"/>
    <x v="0"/>
    <x v="2"/>
    <n v="57091"/>
    <n v="0"/>
    <n v="1"/>
    <s v="23/11/2012"/>
    <n v="82"/>
    <n v="462"/>
    <n v="0"/>
    <n v="24"/>
    <n v="6"/>
    <n v="0"/>
    <n v="4"/>
    <n v="492"/>
    <n v="8.6178206722600757E-3"/>
    <s v="Wines"/>
    <n v="2"/>
    <n v="9"/>
    <n v="2"/>
    <n v="5"/>
    <n v="7"/>
    <n v="3"/>
    <n v="11"/>
    <n v="1"/>
  </r>
  <r>
    <n v="8427"/>
    <n v="1956"/>
    <n v="69"/>
    <x v="1"/>
    <x v="3"/>
    <x v="2"/>
    <n v="64857"/>
    <n v="0"/>
    <n v="0"/>
    <s v="23/11/2012"/>
    <n v="78"/>
    <n v="556"/>
    <n v="14"/>
    <n v="717"/>
    <n v="210"/>
    <n v="0"/>
    <n v="43"/>
    <n v="1497"/>
    <n v="2.3081548637772328E-2"/>
    <s v="MeatProducts"/>
    <n v="1"/>
    <n v="7"/>
    <n v="5"/>
    <n v="10"/>
    <n v="4"/>
    <n v="3"/>
    <n v="11"/>
    <n v="0"/>
  </r>
  <r>
    <n v="217"/>
    <n v="1956"/>
    <n v="69"/>
    <x v="1"/>
    <x v="3"/>
    <x v="2"/>
    <n v="64857"/>
    <n v="0"/>
    <n v="0"/>
    <s v="23/11/2012"/>
    <n v="78"/>
    <n v="556"/>
    <n v="14"/>
    <n v="717"/>
    <n v="210"/>
    <n v="0"/>
    <n v="43"/>
    <n v="1497"/>
    <n v="2.3081548637772328E-2"/>
    <s v="MeatProducts"/>
    <n v="1"/>
    <n v="7"/>
    <n v="5"/>
    <n v="10"/>
    <n v="4"/>
    <n v="3"/>
    <n v="11"/>
    <n v="0"/>
  </r>
  <r>
    <n v="10872"/>
    <n v="1969"/>
    <n v="56"/>
    <x v="3"/>
    <x v="0"/>
    <x v="2"/>
    <n v="55212"/>
    <n v="0"/>
    <n v="1"/>
    <s v="23/11/2012"/>
    <n v="65"/>
    <n v="1103"/>
    <n v="0"/>
    <n v="45"/>
    <n v="0"/>
    <n v="0"/>
    <n v="34"/>
    <n v="1148"/>
    <n v="2.0792581322900818E-2"/>
    <s v="Wines"/>
    <n v="3"/>
    <n v="4"/>
    <n v="2"/>
    <n v="11"/>
    <n v="8"/>
    <n v="3"/>
    <n v="11"/>
    <n v="0"/>
  </r>
  <r>
    <n v="10968"/>
    <n v="1969"/>
    <n v="56"/>
    <x v="0"/>
    <x v="3"/>
    <x v="2"/>
    <n v="57731"/>
    <n v="0"/>
    <n v="1"/>
    <s v="23/11/2012"/>
    <n v="0"/>
    <n v="266"/>
    <n v="21"/>
    <n v="300"/>
    <n v="65"/>
    <n v="8"/>
    <n v="44"/>
    <n v="660"/>
    <n v="1.1432332715525455E-2"/>
    <s v="MeatProducts"/>
    <n v="4"/>
    <n v="8"/>
    <n v="8"/>
    <n v="6"/>
    <n v="6"/>
    <n v="3"/>
    <n v="11"/>
    <n v="0"/>
  </r>
  <r>
    <n v="5798"/>
    <n v="1973"/>
    <n v="52"/>
    <x v="1"/>
    <x v="1"/>
    <x v="2"/>
    <s v="NILL"/>
    <n v="0"/>
    <n v="0"/>
    <s v="23/11/2013"/>
    <n v="87"/>
    <n v="445"/>
    <n v="37"/>
    <n v="359"/>
    <n v="98"/>
    <n v="28"/>
    <n v="18"/>
    <n v="967"/>
    <e v="#VALUE!"/>
    <s v="Wines"/>
    <n v="1"/>
    <n v="2"/>
    <n v="4"/>
    <n v="8"/>
    <n v="1"/>
    <n v="3"/>
    <n v="11"/>
    <n v="0"/>
  </r>
  <r>
    <n v="6086"/>
    <n v="1955"/>
    <n v="70"/>
    <x v="0"/>
    <x v="0"/>
    <x v="2"/>
    <n v="80395"/>
    <n v="0"/>
    <n v="0"/>
    <s v="23/11/2013"/>
    <n v="62"/>
    <n v="445"/>
    <n v="25"/>
    <n v="706"/>
    <n v="80"/>
    <n v="76"/>
    <n v="48"/>
    <n v="1332"/>
    <n v="1.6568194539461411E-2"/>
    <s v="MeatProducts"/>
    <n v="1"/>
    <n v="6"/>
    <n v="5"/>
    <n v="12"/>
    <n v="2"/>
    <n v="3"/>
    <n v="11"/>
    <n v="0"/>
  </r>
  <r>
    <n v="6303"/>
    <n v="1986"/>
    <n v="39"/>
    <x v="3"/>
    <x v="1"/>
    <x v="2"/>
    <n v="91820"/>
    <n v="0"/>
    <n v="0"/>
    <s v="23/11/2013"/>
    <n v="72"/>
    <n v="410"/>
    <n v="73"/>
    <n v="747"/>
    <n v="76"/>
    <n v="161"/>
    <n v="30"/>
    <n v="1467"/>
    <n v="1.5976911348290133E-2"/>
    <s v="MeatProducts"/>
    <n v="0"/>
    <n v="5"/>
    <n v="5"/>
    <n v="12"/>
    <n v="1"/>
    <n v="3"/>
    <n v="11"/>
    <n v="0"/>
  </r>
  <r>
    <n v="1384"/>
    <n v="1992"/>
    <n v="33"/>
    <x v="4"/>
    <x v="0"/>
    <x v="2"/>
    <n v="17256"/>
    <n v="1"/>
    <n v="0"/>
    <s v="23/11/2013"/>
    <n v="10"/>
    <n v="6"/>
    <n v="4"/>
    <n v="14"/>
    <n v="8"/>
    <n v="8"/>
    <n v="22"/>
    <n v="40"/>
    <n v="2.3180343069077423E-3"/>
    <s v="GoldProds"/>
    <n v="2"/>
    <n v="2"/>
    <n v="1"/>
    <n v="2"/>
    <n v="8"/>
    <n v="3"/>
    <n v="11"/>
    <n v="0"/>
  </r>
  <r>
    <n v="5626"/>
    <n v="1964"/>
    <n v="61"/>
    <x v="3"/>
    <x v="3"/>
    <x v="2"/>
    <n v="61798"/>
    <n v="0"/>
    <n v="0"/>
    <s v="23/11/2013"/>
    <n v="13"/>
    <n v="338"/>
    <n v="4"/>
    <n v="89"/>
    <n v="11"/>
    <n v="8"/>
    <n v="13"/>
    <n v="450"/>
    <n v="7.2817890546619628E-3"/>
    <s v="Wines"/>
    <n v="1"/>
    <n v="4"/>
    <n v="2"/>
    <n v="9"/>
    <n v="4"/>
    <n v="3"/>
    <n v="11"/>
    <n v="0"/>
  </r>
  <r>
    <n v="9790"/>
    <n v="1957"/>
    <n v="68"/>
    <x v="0"/>
    <x v="3"/>
    <x v="2"/>
    <n v="78499"/>
    <n v="0"/>
    <n v="0"/>
    <s v="23/11/2013"/>
    <n v="12"/>
    <n v="912"/>
    <n v="72"/>
    <n v="170"/>
    <n v="47"/>
    <n v="36"/>
    <n v="97"/>
    <n v="1237"/>
    <n v="1.5758162524363368E-2"/>
    <s v="Wines"/>
    <n v="1"/>
    <n v="11"/>
    <n v="3"/>
    <n v="4"/>
    <n v="4"/>
    <n v="3"/>
    <n v="11"/>
    <n v="1"/>
  </r>
  <r>
    <n v="4548"/>
    <n v="1981"/>
    <n v="44"/>
    <x v="0"/>
    <x v="3"/>
    <x v="2"/>
    <n v="41967"/>
    <n v="1"/>
    <n v="1"/>
    <s v="23/11/2013"/>
    <n v="66"/>
    <n v="23"/>
    <n v="4"/>
    <n v="10"/>
    <n v="0"/>
    <n v="2"/>
    <n v="15"/>
    <n v="39"/>
    <n v="9.2930159410965763E-4"/>
    <s v="Wines"/>
    <n v="1"/>
    <n v="1"/>
    <n v="0"/>
    <n v="3"/>
    <n v="4"/>
    <n v="3"/>
    <n v="11"/>
    <n v="0"/>
  </r>
  <r>
    <n v="1993"/>
    <n v="1949"/>
    <n v="76"/>
    <x v="3"/>
    <x v="0"/>
    <x v="2"/>
    <n v="58607"/>
    <n v="0"/>
    <n v="1"/>
    <s v="23/12/2012"/>
    <n v="63"/>
    <n v="867"/>
    <n v="0"/>
    <n v="86"/>
    <n v="0"/>
    <n v="0"/>
    <n v="19"/>
    <n v="953"/>
    <n v="1.6260856211715323E-2"/>
    <s v="Wines"/>
    <n v="3"/>
    <n v="2"/>
    <n v="3"/>
    <n v="9"/>
    <n v="8"/>
    <n v="3"/>
    <n v="11"/>
    <n v="0"/>
  </r>
  <r>
    <n v="9940"/>
    <n v="1958"/>
    <n v="67"/>
    <x v="0"/>
    <x v="1"/>
    <x v="2"/>
    <n v="64961"/>
    <n v="0"/>
    <n v="1"/>
    <s v="23/12/2012"/>
    <n v="97"/>
    <n v="382"/>
    <n v="114"/>
    <n v="276"/>
    <n v="75"/>
    <n v="124"/>
    <n v="38"/>
    <n v="971"/>
    <n v="1.4947429996459415E-2"/>
    <s v="Wines"/>
    <n v="2"/>
    <n v="6"/>
    <n v="4"/>
    <n v="4"/>
    <n v="3"/>
    <n v="3"/>
    <n v="11"/>
    <n v="0"/>
  </r>
  <r>
    <n v="304"/>
    <n v="1981"/>
    <n v="44"/>
    <x v="1"/>
    <x v="3"/>
    <x v="2"/>
    <n v="22944"/>
    <n v="1"/>
    <n v="0"/>
    <s v="23/12/2013"/>
    <n v="67"/>
    <n v="19"/>
    <n v="3"/>
    <n v="19"/>
    <n v="4"/>
    <n v="5"/>
    <n v="26"/>
    <n v="50"/>
    <n v="2.1792189679218968E-3"/>
    <s v="GoldProds"/>
    <n v="3"/>
    <n v="3"/>
    <n v="0"/>
    <n v="3"/>
    <n v="7"/>
    <n v="3"/>
    <n v="11"/>
    <n v="0"/>
  </r>
  <r>
    <n v="9596"/>
    <n v="1980"/>
    <n v="45"/>
    <x v="3"/>
    <x v="3"/>
    <x v="2"/>
    <n v="65295"/>
    <n v="0"/>
    <n v="0"/>
    <s v="23/12/2013"/>
    <n v="19"/>
    <n v="365"/>
    <n v="32"/>
    <n v="117"/>
    <n v="34"/>
    <n v="110"/>
    <n v="6"/>
    <n v="658"/>
    <n v="1.0077341297189677E-2"/>
    <s v="Wines"/>
    <n v="1"/>
    <n v="3"/>
    <n v="3"/>
    <n v="13"/>
    <n v="2"/>
    <n v="3"/>
    <n v="11"/>
    <n v="0"/>
  </r>
  <r>
    <n v="274"/>
    <n v="1973"/>
    <n v="52"/>
    <x v="0"/>
    <x v="3"/>
    <x v="2"/>
    <n v="34853"/>
    <n v="1"/>
    <n v="1"/>
    <s v="23/12/2013"/>
    <n v="75"/>
    <n v="9"/>
    <n v="3"/>
    <n v="15"/>
    <n v="2"/>
    <n v="3"/>
    <n v="2"/>
    <n v="32"/>
    <n v="9.1814191030901212E-4"/>
    <s v="MeatProducts"/>
    <n v="2"/>
    <n v="2"/>
    <n v="0"/>
    <n v="3"/>
    <n v="6"/>
    <n v="3"/>
    <n v="11"/>
    <n v="0"/>
  </r>
  <r>
    <n v="10394"/>
    <n v="1984"/>
    <n v="41"/>
    <x v="0"/>
    <x v="0"/>
    <x v="2"/>
    <n v="90000"/>
    <n v="0"/>
    <n v="0"/>
    <s v="23/12/2013"/>
    <n v="91"/>
    <n v="675"/>
    <n v="144"/>
    <n v="133"/>
    <n v="94"/>
    <n v="192"/>
    <n v="241"/>
    <n v="1238"/>
    <n v="1.3755555555555556E-2"/>
    <s v="Wines"/>
    <n v="1"/>
    <n v="4"/>
    <n v="8"/>
    <n v="5"/>
    <n v="1"/>
    <n v="3"/>
    <n v="11"/>
    <n v="0"/>
  </r>
  <r>
    <n v="4487"/>
    <n v="1969"/>
    <n v="56"/>
    <x v="1"/>
    <x v="3"/>
    <x v="2"/>
    <n v="39858"/>
    <n v="1"/>
    <n v="0"/>
    <s v="24/01/2013"/>
    <n v="67"/>
    <n v="15"/>
    <n v="20"/>
    <n v="25"/>
    <n v="2"/>
    <n v="7"/>
    <n v="26"/>
    <n v="69"/>
    <n v="1.7311455667620051E-3"/>
    <s v="GoldProds"/>
    <n v="1"/>
    <n v="2"/>
    <n v="0"/>
    <n v="4"/>
    <n v="6"/>
    <n v="3"/>
    <n v="11"/>
    <n v="1"/>
  </r>
  <r>
    <n v="1592"/>
    <n v="1970"/>
    <n v="55"/>
    <x v="0"/>
    <x v="0"/>
    <x v="2"/>
    <n v="90765"/>
    <n v="0"/>
    <n v="0"/>
    <s v="24/01/2014"/>
    <n v="25"/>
    <n v="547"/>
    <n v="99"/>
    <n v="812"/>
    <n v="151"/>
    <n v="82"/>
    <n v="33"/>
    <n v="1691"/>
    <n v="1.8630529389081694E-2"/>
    <s v="MeatProducts"/>
    <n v="0"/>
    <n v="4"/>
    <n v="6"/>
    <n v="5"/>
    <n v="1"/>
    <n v="3"/>
    <n v="11"/>
    <n v="0"/>
  </r>
  <r>
    <n v="9559"/>
    <n v="1961"/>
    <n v="64"/>
    <x v="3"/>
    <x v="0"/>
    <x v="2"/>
    <n v="57072"/>
    <n v="0"/>
    <n v="1"/>
    <s v="24/01/2014"/>
    <n v="79"/>
    <n v="944"/>
    <n v="0"/>
    <n v="60"/>
    <n v="0"/>
    <n v="0"/>
    <n v="30"/>
    <n v="1004"/>
    <n v="1.7591813849172973E-2"/>
    <s v="Wines"/>
    <n v="2"/>
    <n v="7"/>
    <n v="5"/>
    <n v="13"/>
    <n v="5"/>
    <n v="3"/>
    <n v="11"/>
    <n v="0"/>
  </r>
  <r>
    <n v="8235"/>
    <n v="1956"/>
    <n v="69"/>
    <x v="1"/>
    <x v="1"/>
    <x v="2"/>
    <n v="69245"/>
    <n v="0"/>
    <n v="1"/>
    <s v="24/01/2014"/>
    <n v="8"/>
    <n v="428"/>
    <n v="30"/>
    <n v="214"/>
    <n v="80"/>
    <n v="30"/>
    <n v="61"/>
    <n v="782"/>
    <n v="1.1293234168532024E-2"/>
    <s v="Wines"/>
    <n v="2"/>
    <n v="6"/>
    <n v="5"/>
    <n v="10"/>
    <n v="3"/>
    <n v="3"/>
    <n v="11"/>
    <n v="0"/>
  </r>
  <r>
    <n v="6205"/>
    <n v="1967"/>
    <n v="58"/>
    <x v="1"/>
    <x v="3"/>
    <x v="2"/>
    <n v="32557"/>
    <n v="1"/>
    <n v="0"/>
    <s v="24/02/2014"/>
    <n v="13"/>
    <n v="34"/>
    <n v="3"/>
    <n v="29"/>
    <n v="0"/>
    <n v="4"/>
    <n v="10"/>
    <n v="70"/>
    <n v="2.1500752526338422E-3"/>
    <s v="Wines"/>
    <n v="3"/>
    <n v="2"/>
    <n v="1"/>
    <n v="3"/>
    <n v="5"/>
    <n v="3"/>
    <n v="11"/>
    <n v="1"/>
  </r>
  <r>
    <n v="2958"/>
    <n v="1978"/>
    <n v="47"/>
    <x v="0"/>
    <x v="0"/>
    <x v="2"/>
    <n v="28442"/>
    <n v="2"/>
    <n v="0"/>
    <s v="24/02/2014"/>
    <n v="53"/>
    <n v="19"/>
    <n v="3"/>
    <n v="10"/>
    <n v="11"/>
    <n v="8"/>
    <n v="6"/>
    <n v="51"/>
    <n v="1.7931228464946206E-3"/>
    <s v="Wines"/>
    <n v="3"/>
    <n v="2"/>
    <n v="1"/>
    <n v="4"/>
    <n v="4"/>
    <n v="3"/>
    <n v="11"/>
    <n v="0"/>
  </r>
  <r>
    <n v="2815"/>
    <n v="1975"/>
    <n v="50"/>
    <x v="0"/>
    <x v="0"/>
    <x v="2"/>
    <n v="33183"/>
    <n v="1"/>
    <n v="0"/>
    <s v="24/02/2014"/>
    <n v="46"/>
    <n v="7"/>
    <n v="5"/>
    <n v="39"/>
    <n v="17"/>
    <n v="15"/>
    <n v="37"/>
    <n v="83"/>
    <n v="2.5012807763011178E-3"/>
    <s v="MeatProducts"/>
    <n v="2"/>
    <n v="4"/>
    <n v="0"/>
    <n v="3"/>
    <n v="7"/>
    <n v="3"/>
    <n v="11"/>
    <n v="0"/>
  </r>
  <r>
    <n v="9197"/>
    <n v="1953"/>
    <n v="72"/>
    <x v="0"/>
    <x v="0"/>
    <x v="2"/>
    <n v="39722"/>
    <n v="0"/>
    <n v="1"/>
    <s v="24/02/2014"/>
    <n v="92"/>
    <n v="32"/>
    <n v="0"/>
    <n v="5"/>
    <n v="2"/>
    <n v="0"/>
    <n v="8"/>
    <n v="39"/>
    <n v="9.818236745380393E-4"/>
    <s v="Wines"/>
    <n v="2"/>
    <n v="2"/>
    <n v="0"/>
    <n v="3"/>
    <n v="5"/>
    <n v="3"/>
    <n v="11"/>
    <n v="0"/>
  </r>
  <r>
    <n v="830"/>
    <n v="1987"/>
    <n v="38"/>
    <x v="3"/>
    <x v="3"/>
    <x v="2"/>
    <n v="74004"/>
    <n v="0"/>
    <n v="0"/>
    <s v="24/02/2014"/>
    <n v="5"/>
    <n v="784"/>
    <n v="48"/>
    <n v="560"/>
    <n v="42"/>
    <n v="176"/>
    <n v="48"/>
    <n v="1610"/>
    <n v="2.1755580779417329E-2"/>
    <s v="Wines"/>
    <n v="1"/>
    <n v="4"/>
    <n v="6"/>
    <n v="4"/>
    <n v="3"/>
    <n v="3"/>
    <n v="11"/>
    <n v="1"/>
  </r>
  <r>
    <n v="6404"/>
    <n v="1969"/>
    <n v="56"/>
    <x v="0"/>
    <x v="1"/>
    <x v="2"/>
    <n v="58917"/>
    <n v="1"/>
    <n v="2"/>
    <s v="24/03/2013"/>
    <n v="10"/>
    <n v="151"/>
    <n v="7"/>
    <n v="89"/>
    <n v="0"/>
    <n v="7"/>
    <n v="28"/>
    <n v="254"/>
    <n v="4.3111495833121167E-3"/>
    <s v="Wines"/>
    <n v="5"/>
    <n v="4"/>
    <n v="1"/>
    <n v="6"/>
    <n v="5"/>
    <n v="3"/>
    <n v="11"/>
    <n v="0"/>
  </r>
  <r>
    <n v="3536"/>
    <n v="1960"/>
    <n v="65"/>
    <x v="0"/>
    <x v="1"/>
    <x v="2"/>
    <n v="19740"/>
    <n v="0"/>
    <n v="1"/>
    <s v="24/03/2013"/>
    <n v="65"/>
    <n v="7"/>
    <n v="11"/>
    <n v="3"/>
    <n v="10"/>
    <n v="4"/>
    <n v="20"/>
    <n v="35"/>
    <n v="1.7730496453900709E-3"/>
    <s v="GoldProds"/>
    <n v="2"/>
    <n v="1"/>
    <n v="1"/>
    <n v="3"/>
    <n v="5"/>
    <n v="3"/>
    <n v="11"/>
    <n v="0"/>
  </r>
  <r>
    <n v="4478"/>
    <n v="1979"/>
    <n v="46"/>
    <x v="0"/>
    <x v="0"/>
    <x v="2"/>
    <n v="63777"/>
    <n v="1"/>
    <n v="1"/>
    <s v="24/03/2013"/>
    <n v="87"/>
    <n v="457"/>
    <n v="5"/>
    <n v="106"/>
    <n v="15"/>
    <n v="17"/>
    <n v="53"/>
    <n v="600"/>
    <n v="9.4077802342537285E-3"/>
    <s v="Wines"/>
    <n v="8"/>
    <n v="11"/>
    <n v="1"/>
    <n v="6"/>
    <n v="8"/>
    <n v="3"/>
    <n v="11"/>
    <n v="0"/>
  </r>
  <r>
    <n v="4444"/>
    <n v="1972"/>
    <n v="53"/>
    <x v="0"/>
    <x v="0"/>
    <x v="2"/>
    <n v="30023"/>
    <n v="1"/>
    <n v="0"/>
    <s v="24/03/2014"/>
    <n v="28"/>
    <n v="11"/>
    <n v="0"/>
    <n v="16"/>
    <n v="7"/>
    <n v="6"/>
    <n v="21"/>
    <n v="40"/>
    <n v="1.3323118942144357E-3"/>
    <s v="GoldProds"/>
    <n v="1"/>
    <n v="2"/>
    <n v="0"/>
    <n v="3"/>
    <n v="8"/>
    <n v="3"/>
    <n v="11"/>
    <n v="0"/>
  </r>
  <r>
    <n v="4298"/>
    <n v="1973"/>
    <n v="52"/>
    <x v="3"/>
    <x v="1"/>
    <x v="2"/>
    <n v="20427"/>
    <n v="1"/>
    <n v="0"/>
    <s v="24/03/2014"/>
    <n v="63"/>
    <n v="5"/>
    <n v="0"/>
    <n v="4"/>
    <n v="0"/>
    <n v="0"/>
    <n v="1"/>
    <n v="9"/>
    <n v="4.4059333235423704E-4"/>
    <s v="Wines"/>
    <n v="1"/>
    <n v="1"/>
    <n v="0"/>
    <n v="2"/>
    <n v="8"/>
    <n v="3"/>
    <n v="11"/>
    <n v="0"/>
  </r>
  <r>
    <n v="3783"/>
    <n v="1959"/>
    <n v="66"/>
    <x v="3"/>
    <x v="0"/>
    <x v="2"/>
    <n v="52854"/>
    <n v="1"/>
    <n v="1"/>
    <s v="24/03/2014"/>
    <n v="43"/>
    <n v="105"/>
    <n v="0"/>
    <n v="10"/>
    <n v="0"/>
    <n v="1"/>
    <n v="0"/>
    <n v="116"/>
    <n v="2.1947250917622131E-3"/>
    <s v="Wines"/>
    <n v="2"/>
    <n v="2"/>
    <n v="1"/>
    <n v="4"/>
    <n v="5"/>
    <n v="3"/>
    <n v="11"/>
    <n v="0"/>
  </r>
  <r>
    <n v="1100"/>
    <n v="1960"/>
    <n v="65"/>
    <x v="1"/>
    <x v="1"/>
    <x v="2"/>
    <n v="41275"/>
    <n v="1"/>
    <n v="2"/>
    <s v="24/03/2014"/>
    <n v="33"/>
    <n v="24"/>
    <n v="4"/>
    <n v="22"/>
    <n v="0"/>
    <n v="2"/>
    <n v="9"/>
    <n v="52"/>
    <n v="1.2598425196850393E-3"/>
    <s v="Wines"/>
    <n v="4"/>
    <n v="3"/>
    <n v="1"/>
    <n v="3"/>
    <n v="5"/>
    <n v="3"/>
    <n v="11"/>
    <n v="0"/>
  </r>
  <r>
    <n v="4437"/>
    <n v="1962"/>
    <n v="63"/>
    <x v="0"/>
    <x v="0"/>
    <x v="2"/>
    <n v="65316"/>
    <n v="1"/>
    <n v="1"/>
    <s v="24/04/2013"/>
    <n v="65"/>
    <n v="112"/>
    <n v="6"/>
    <n v="92"/>
    <n v="3"/>
    <n v="9"/>
    <n v="38"/>
    <n v="222"/>
    <n v="3.3988609222855041E-3"/>
    <s v="Wines"/>
    <n v="2"/>
    <n v="3"/>
    <n v="2"/>
    <n v="5"/>
    <n v="4"/>
    <n v="3"/>
    <n v="11"/>
    <n v="0"/>
  </r>
  <r>
    <n v="8897"/>
    <n v="1965"/>
    <n v="60"/>
    <x v="0"/>
    <x v="3"/>
    <x v="2"/>
    <n v="42720"/>
    <n v="1"/>
    <n v="1"/>
    <s v="24/04/2013"/>
    <n v="9"/>
    <n v="392"/>
    <n v="5"/>
    <n v="91"/>
    <n v="28"/>
    <n v="26"/>
    <n v="112"/>
    <n v="542"/>
    <n v="1.2687265917602997E-2"/>
    <s v="Wines"/>
    <n v="8"/>
    <n v="7"/>
    <n v="3"/>
    <n v="7"/>
    <n v="8"/>
    <n v="3"/>
    <n v="11"/>
    <n v="1"/>
  </r>
  <r>
    <n v="3830"/>
    <n v="1953"/>
    <n v="72"/>
    <x v="1"/>
    <x v="0"/>
    <x v="2"/>
    <n v="59354"/>
    <n v="0"/>
    <n v="2"/>
    <s v="24/04/2014"/>
    <n v="59"/>
    <n v="295"/>
    <n v="21"/>
    <n v="78"/>
    <n v="39"/>
    <n v="13"/>
    <n v="13"/>
    <n v="446"/>
    <n v="7.5142366142130273E-3"/>
    <s v="Wines"/>
    <n v="1"/>
    <n v="4"/>
    <n v="4"/>
    <n v="7"/>
    <n v="3"/>
    <n v="3"/>
    <n v="11"/>
    <n v="0"/>
  </r>
  <r>
    <n v="1340"/>
    <n v="1986"/>
    <n v="39"/>
    <x v="0"/>
    <x v="0"/>
    <x v="2"/>
    <n v="92910"/>
    <n v="0"/>
    <n v="0"/>
    <s v="24/04/2014"/>
    <n v="42"/>
    <n v="551"/>
    <n v="137"/>
    <n v="792"/>
    <n v="179"/>
    <n v="103"/>
    <n v="33"/>
    <n v="1762"/>
    <n v="1.8964589387579379E-2"/>
    <s v="MeatProducts"/>
    <n v="1"/>
    <n v="6"/>
    <n v="7"/>
    <n v="13"/>
    <n v="1"/>
    <n v="3"/>
    <n v="11"/>
    <n v="0"/>
  </r>
  <r>
    <n v="6887"/>
    <n v="1967"/>
    <n v="58"/>
    <x v="0"/>
    <x v="3"/>
    <x v="2"/>
    <n v="79146"/>
    <n v="1"/>
    <n v="1"/>
    <s v="24/04/2014"/>
    <n v="33"/>
    <n v="245"/>
    <n v="16"/>
    <n v="223"/>
    <n v="21"/>
    <n v="43"/>
    <n v="16"/>
    <n v="548"/>
    <n v="6.9239127688070145E-3"/>
    <s v="Wines"/>
    <n v="2"/>
    <n v="8"/>
    <n v="1"/>
    <n v="8"/>
    <n v="6"/>
    <n v="3"/>
    <n v="11"/>
    <n v="0"/>
  </r>
  <r>
    <n v="1010"/>
    <n v="1977"/>
    <n v="48"/>
    <x v="0"/>
    <x v="1"/>
    <x v="2"/>
    <n v="46931"/>
    <n v="2"/>
    <n v="1"/>
    <s v="24/04/2014"/>
    <n v="94"/>
    <n v="41"/>
    <n v="0"/>
    <n v="17"/>
    <n v="3"/>
    <n v="1"/>
    <n v="16"/>
    <n v="62"/>
    <n v="1.3210884063838402E-3"/>
    <s v="Wines"/>
    <n v="2"/>
    <n v="1"/>
    <n v="1"/>
    <n v="3"/>
    <n v="3"/>
    <n v="3"/>
    <n v="11"/>
    <n v="0"/>
  </r>
  <r>
    <n v="7500"/>
    <n v="1967"/>
    <n v="58"/>
    <x v="0"/>
    <x v="3"/>
    <x v="2"/>
    <n v="79146"/>
    <n v="1"/>
    <n v="1"/>
    <s v="24/04/2014"/>
    <n v="33"/>
    <n v="245"/>
    <n v="16"/>
    <n v="223"/>
    <n v="21"/>
    <n v="43"/>
    <n v="16"/>
    <n v="548"/>
    <n v="6.9239127688070145E-3"/>
    <s v="Wines"/>
    <n v="2"/>
    <n v="8"/>
    <n v="1"/>
    <n v="8"/>
    <n v="6"/>
    <n v="3"/>
    <n v="11"/>
    <n v="0"/>
  </r>
  <r>
    <n v="48"/>
    <n v="1964"/>
    <n v="61"/>
    <x v="0"/>
    <x v="1"/>
    <x v="2"/>
    <n v="55761"/>
    <n v="0"/>
    <n v="1"/>
    <s v="24/04/2014"/>
    <n v="97"/>
    <n v="136"/>
    <n v="1"/>
    <n v="12"/>
    <n v="0"/>
    <n v="3"/>
    <n v="32"/>
    <n v="152"/>
    <n v="2.7259195495059271E-3"/>
    <s v="Wines"/>
    <n v="2"/>
    <n v="4"/>
    <n v="1"/>
    <n v="3"/>
    <n v="6"/>
    <n v="3"/>
    <n v="11"/>
    <n v="0"/>
  </r>
  <r>
    <n v="7286"/>
    <n v="1968"/>
    <n v="57"/>
    <x v="0"/>
    <x v="1"/>
    <x v="2"/>
    <n v="41728"/>
    <n v="1"/>
    <n v="0"/>
    <s v="24/05/2013"/>
    <n v="92"/>
    <n v="13"/>
    <n v="6"/>
    <n v="15"/>
    <n v="3"/>
    <n v="5"/>
    <n v="13"/>
    <n v="42"/>
    <n v="1.0065184049079755E-3"/>
    <s v="MeatProducts"/>
    <n v="1"/>
    <n v="2"/>
    <n v="0"/>
    <n v="2"/>
    <n v="10"/>
    <n v="3"/>
    <n v="11"/>
    <n v="0"/>
  </r>
  <r>
    <n v="2230"/>
    <n v="1970"/>
    <n v="55"/>
    <x v="3"/>
    <x v="0"/>
    <x v="2"/>
    <n v="23626"/>
    <n v="1"/>
    <n v="0"/>
    <s v="24/05/2014"/>
    <n v="84"/>
    <n v="27"/>
    <n v="2"/>
    <n v="14"/>
    <n v="0"/>
    <n v="0"/>
    <n v="0"/>
    <n v="43"/>
    <n v="1.8200287818505036E-3"/>
    <s v="Wines"/>
    <n v="3"/>
    <n v="3"/>
    <n v="1"/>
    <n v="3"/>
    <n v="5"/>
    <n v="3"/>
    <n v="11"/>
    <n v="0"/>
  </r>
  <r>
    <n v="7613"/>
    <n v="1974"/>
    <n v="51"/>
    <x v="2"/>
    <x v="1"/>
    <x v="2"/>
    <n v="49669"/>
    <n v="1"/>
    <n v="0"/>
    <s v="24/05/2014"/>
    <n v="97"/>
    <n v="166"/>
    <n v="5"/>
    <n v="107"/>
    <n v="11"/>
    <n v="8"/>
    <n v="29"/>
    <n v="297"/>
    <n v="5.979584851718376E-3"/>
    <s v="Wines"/>
    <n v="2"/>
    <n v="5"/>
    <n v="1"/>
    <n v="6"/>
    <n v="6"/>
    <n v="3"/>
    <n v="11"/>
    <n v="0"/>
  </r>
  <r>
    <n v="4138"/>
    <n v="1962"/>
    <n v="63"/>
    <x v="0"/>
    <x v="3"/>
    <x v="2"/>
    <n v="76624"/>
    <n v="0"/>
    <n v="1"/>
    <s v="24/05/2014"/>
    <n v="68"/>
    <n v="411"/>
    <n v="106"/>
    <n v="147"/>
    <n v="54"/>
    <n v="115"/>
    <n v="66"/>
    <n v="833"/>
    <n v="1.0871267487993318E-2"/>
    <s v="Wines"/>
    <n v="1"/>
    <n v="5"/>
    <n v="10"/>
    <n v="7"/>
    <n v="1"/>
    <n v="3"/>
    <n v="11"/>
    <n v="0"/>
  </r>
  <r>
    <n v="10833"/>
    <n v="1975"/>
    <n v="50"/>
    <x v="0"/>
    <x v="0"/>
    <x v="2"/>
    <n v="65106"/>
    <n v="0"/>
    <n v="1"/>
    <s v="24/05/2014"/>
    <n v="55"/>
    <n v="790"/>
    <n v="19"/>
    <n v="133"/>
    <n v="12"/>
    <n v="0"/>
    <n v="19"/>
    <n v="954"/>
    <n v="1.4653027370749239E-2"/>
    <s v="Wines"/>
    <n v="3"/>
    <n v="8"/>
    <n v="3"/>
    <n v="13"/>
    <n v="6"/>
    <n v="3"/>
    <n v="11"/>
    <n v="0"/>
  </r>
  <r>
    <n v="10556"/>
    <n v="1959"/>
    <n v="66"/>
    <x v="0"/>
    <x v="0"/>
    <x v="2"/>
    <n v="54984"/>
    <n v="0"/>
    <n v="1"/>
    <s v="24/05/2014"/>
    <n v="51"/>
    <n v="173"/>
    <n v="13"/>
    <n v="131"/>
    <n v="32"/>
    <n v="3"/>
    <n v="6"/>
    <n v="352"/>
    <n v="6.4018623599592607E-3"/>
    <s v="Wines"/>
    <n v="4"/>
    <n v="6"/>
    <n v="1"/>
    <n v="6"/>
    <n v="7"/>
    <n v="3"/>
    <n v="11"/>
    <n v="0"/>
  </r>
  <r>
    <n v="5543"/>
    <n v="1966"/>
    <n v="59"/>
    <x v="0"/>
    <x v="1"/>
    <x v="2"/>
    <n v="57811"/>
    <n v="0"/>
    <n v="1"/>
    <s v="24/06/2013"/>
    <n v="49"/>
    <n v="545"/>
    <n v="7"/>
    <n v="114"/>
    <n v="37"/>
    <n v="21"/>
    <n v="78"/>
    <n v="724"/>
    <n v="1.2523568179066268E-2"/>
    <s v="Wines"/>
    <n v="5"/>
    <n v="7"/>
    <n v="2"/>
    <n v="11"/>
    <n v="5"/>
    <n v="3"/>
    <n v="11"/>
    <n v="0"/>
  </r>
  <r>
    <n v="3478"/>
    <n v="1971"/>
    <n v="54"/>
    <x v="3"/>
    <x v="0"/>
    <x v="2"/>
    <n v="60585"/>
    <n v="1"/>
    <n v="1"/>
    <s v="24/06/2013"/>
    <n v="17"/>
    <n v="267"/>
    <n v="42"/>
    <n v="309"/>
    <n v="55"/>
    <n v="42"/>
    <n v="21"/>
    <n v="715"/>
    <n v="1.1801601056367088E-2"/>
    <s v="MeatProducts"/>
    <n v="10"/>
    <n v="7"/>
    <n v="4"/>
    <n v="9"/>
    <n v="5"/>
    <n v="3"/>
    <n v="11"/>
    <n v="1"/>
  </r>
  <r>
    <n v="9706"/>
    <n v="1974"/>
    <n v="51"/>
    <x v="3"/>
    <x v="3"/>
    <x v="2"/>
    <n v="31560"/>
    <n v="1"/>
    <n v="0"/>
    <s v="24/06/2013"/>
    <n v="98"/>
    <n v="62"/>
    <n v="1"/>
    <n v="20"/>
    <n v="4"/>
    <n v="0"/>
    <n v="7"/>
    <n v="87"/>
    <n v="2.7566539923954371E-3"/>
    <s v="Wines"/>
    <n v="2"/>
    <n v="2"/>
    <n v="1"/>
    <n v="3"/>
    <n v="8"/>
    <n v="3"/>
    <n v="11"/>
    <n v="0"/>
  </r>
  <r>
    <n v="10492"/>
    <n v="1959"/>
    <n v="66"/>
    <x v="0"/>
    <x v="1"/>
    <x v="2"/>
    <n v="38285"/>
    <n v="2"/>
    <n v="1"/>
    <s v="24/06/2014"/>
    <n v="96"/>
    <n v="2"/>
    <n v="0"/>
    <n v="5"/>
    <n v="2"/>
    <n v="0"/>
    <n v="1"/>
    <n v="9"/>
    <n v="2.350790126681468E-4"/>
    <s v="MeatProducts"/>
    <n v="1"/>
    <n v="0"/>
    <n v="0"/>
    <n v="3"/>
    <n v="2"/>
    <n v="3"/>
    <n v="11"/>
    <n v="0"/>
  </r>
  <r>
    <n v="4550"/>
    <n v="1966"/>
    <n v="59"/>
    <x v="1"/>
    <x v="1"/>
    <x v="2"/>
    <n v="33564"/>
    <n v="0"/>
    <n v="1"/>
    <s v="24/06/2014"/>
    <n v="51"/>
    <n v="61"/>
    <n v="0"/>
    <n v="3"/>
    <n v="0"/>
    <n v="0"/>
    <n v="7"/>
    <n v="64"/>
    <n v="1.9068049100226434E-3"/>
    <s v="Wines"/>
    <n v="1"/>
    <n v="1"/>
    <n v="1"/>
    <n v="3"/>
    <n v="5"/>
    <n v="3"/>
    <n v="11"/>
    <n v="0"/>
  </r>
  <r>
    <n v="1378"/>
    <n v="1972"/>
    <n v="53"/>
    <x v="2"/>
    <x v="1"/>
    <x v="2"/>
    <n v="50334"/>
    <n v="0"/>
    <n v="1"/>
    <s v="24/07/2013"/>
    <n v="24"/>
    <n v="284"/>
    <n v="16"/>
    <n v="160"/>
    <n v="84"/>
    <n v="16"/>
    <n v="134"/>
    <n v="560"/>
    <n v="1.1125680454563516E-2"/>
    <s v="Wines"/>
    <n v="6"/>
    <n v="7"/>
    <n v="4"/>
    <n v="6"/>
    <n v="6"/>
    <n v="3"/>
    <n v="11"/>
    <n v="0"/>
  </r>
  <r>
    <n v="1916"/>
    <n v="1954"/>
    <n v="71"/>
    <x v="1"/>
    <x v="0"/>
    <x v="2"/>
    <n v="45736"/>
    <n v="0"/>
    <n v="1"/>
    <s v="24/07/2013"/>
    <n v="92"/>
    <n v="188"/>
    <n v="3"/>
    <n v="180"/>
    <n v="20"/>
    <n v="3"/>
    <n v="43"/>
    <n v="394"/>
    <n v="8.6146580374322195E-3"/>
    <s v="Wines"/>
    <n v="5"/>
    <n v="7"/>
    <n v="1"/>
    <n v="6"/>
    <n v="7"/>
    <n v="3"/>
    <n v="11"/>
    <n v="0"/>
  </r>
  <r>
    <n v="5140"/>
    <n v="1985"/>
    <n v="40"/>
    <x v="3"/>
    <x v="0"/>
    <x v="2"/>
    <n v="64355"/>
    <n v="1"/>
    <n v="0"/>
    <s v="24/08/2012"/>
    <n v="66"/>
    <n v="1047"/>
    <n v="0"/>
    <n v="140"/>
    <n v="67"/>
    <n v="38"/>
    <n v="153"/>
    <n v="1292"/>
    <n v="2.0076140160049723E-2"/>
    <s v="Wines"/>
    <n v="2"/>
    <n v="4"/>
    <n v="3"/>
    <n v="12"/>
    <n v="8"/>
    <n v="3"/>
    <n v="11"/>
    <n v="0"/>
  </r>
  <r>
    <n v="10176"/>
    <n v="1968"/>
    <n v="57"/>
    <x v="0"/>
    <x v="3"/>
    <x v="2"/>
    <n v="57107"/>
    <n v="0"/>
    <n v="1"/>
    <s v="24/08/2012"/>
    <n v="44"/>
    <n v="159"/>
    <n v="0"/>
    <n v="120"/>
    <n v="0"/>
    <n v="0"/>
    <n v="137"/>
    <n v="279"/>
    <n v="4.8855656924720265E-3"/>
    <s v="Wines"/>
    <n v="7"/>
    <n v="4"/>
    <n v="4"/>
    <n v="8"/>
    <n v="8"/>
    <n v="3"/>
    <n v="11"/>
    <n v="1"/>
  </r>
  <r>
    <n v="6203"/>
    <n v="1947"/>
    <n v="78"/>
    <x v="0"/>
    <x v="1"/>
    <x v="2"/>
    <n v="74485"/>
    <n v="0"/>
    <n v="0"/>
    <s v="24/08/2013"/>
    <n v="58"/>
    <n v="499"/>
    <n v="149"/>
    <n v="815"/>
    <n v="173"/>
    <n v="49"/>
    <n v="49"/>
    <n v="1685"/>
    <n v="2.2622004430422234E-2"/>
    <s v="MeatProducts"/>
    <n v="1"/>
    <n v="6"/>
    <n v="7"/>
    <n v="12"/>
    <n v="3"/>
    <n v="3"/>
    <n v="11"/>
    <n v="0"/>
  </r>
  <r>
    <n v="3403"/>
    <n v="1958"/>
    <n v="67"/>
    <x v="3"/>
    <x v="1"/>
    <x v="2"/>
    <n v="78952"/>
    <n v="0"/>
    <n v="1"/>
    <s v="24/09/2012"/>
    <n v="11"/>
    <n v="1170"/>
    <n v="19"/>
    <n v="594"/>
    <n v="99"/>
    <n v="76"/>
    <n v="134"/>
    <n v="1958"/>
    <n v="2.4799878407133449E-2"/>
    <s v="Wines"/>
    <n v="2"/>
    <n v="2"/>
    <n v="5"/>
    <n v="12"/>
    <n v="6"/>
    <n v="3"/>
    <n v="11"/>
    <n v="0"/>
  </r>
  <r>
    <n v="5207"/>
    <n v="1963"/>
    <n v="62"/>
    <x v="3"/>
    <x v="0"/>
    <x v="2"/>
    <n v="53378"/>
    <n v="1"/>
    <n v="1"/>
    <s v="24/09/2012"/>
    <n v="41"/>
    <n v="489"/>
    <n v="6"/>
    <n v="152"/>
    <n v="8"/>
    <n v="6"/>
    <n v="132"/>
    <n v="661"/>
    <n v="1.2383378920154372E-2"/>
    <s v="Wines"/>
    <n v="10"/>
    <n v="9"/>
    <n v="4"/>
    <n v="6"/>
    <n v="8"/>
    <n v="3"/>
    <n v="11"/>
    <n v="1"/>
  </r>
  <r>
    <n v="7533"/>
    <n v="1964"/>
    <n v="61"/>
    <x v="0"/>
    <x v="0"/>
    <x v="2"/>
    <n v="49096"/>
    <n v="1"/>
    <n v="1"/>
    <s v="24/09/2013"/>
    <n v="15"/>
    <n v="144"/>
    <n v="1"/>
    <n v="32"/>
    <n v="2"/>
    <n v="1"/>
    <n v="7"/>
    <n v="180"/>
    <n v="3.6662864591820109E-3"/>
    <s v="Wines"/>
    <n v="4"/>
    <n v="4"/>
    <n v="1"/>
    <n v="4"/>
    <n v="7"/>
    <n v="3"/>
    <n v="11"/>
    <n v="0"/>
  </r>
  <r>
    <n v="4259"/>
    <n v="1986"/>
    <n v="39"/>
    <x v="1"/>
    <x v="3"/>
    <x v="2"/>
    <n v="19485"/>
    <n v="2"/>
    <n v="0"/>
    <s v="24/09/2013"/>
    <n v="80"/>
    <n v="6"/>
    <n v="0"/>
    <n v="4"/>
    <n v="0"/>
    <n v="0"/>
    <n v="0"/>
    <n v="10"/>
    <n v="5.1321529381575571E-4"/>
    <s v="Wines"/>
    <n v="1"/>
    <n v="1"/>
    <n v="0"/>
    <n v="2"/>
    <n v="7"/>
    <n v="3"/>
    <n v="11"/>
    <n v="0"/>
  </r>
  <r>
    <n v="4530"/>
    <n v="1948"/>
    <n v="77"/>
    <x v="1"/>
    <x v="4"/>
    <x v="2"/>
    <n v="78427"/>
    <n v="0"/>
    <n v="0"/>
    <s v="24/10/2012"/>
    <n v="36"/>
    <n v="972"/>
    <n v="19"/>
    <n v="595"/>
    <n v="180"/>
    <n v="26"/>
    <n v="138"/>
    <n v="1792"/>
    <n v="2.284927384701697E-2"/>
    <s v="Wines"/>
    <n v="3"/>
    <n v="3"/>
    <n v="7"/>
    <n v="10"/>
    <n v="3"/>
    <n v="3"/>
    <n v="11"/>
    <n v="1"/>
  </r>
  <r>
    <n v="10120"/>
    <n v="1955"/>
    <n v="70"/>
    <x v="0"/>
    <x v="1"/>
    <x v="2"/>
    <n v="38946"/>
    <n v="0"/>
    <n v="1"/>
    <s v="24/10/2013"/>
    <n v="84"/>
    <n v="116"/>
    <n v="6"/>
    <n v="82"/>
    <n v="6"/>
    <n v="6"/>
    <n v="41"/>
    <n v="216"/>
    <n v="5.5461408103527959E-3"/>
    <s v="Wines"/>
    <n v="2"/>
    <n v="3"/>
    <n v="1"/>
    <n v="6"/>
    <n v="5"/>
    <n v="3"/>
    <n v="11"/>
    <n v="0"/>
  </r>
  <r>
    <n v="1628"/>
    <n v="1971"/>
    <n v="54"/>
    <x v="0"/>
    <x v="1"/>
    <x v="2"/>
    <n v="71796"/>
    <n v="0"/>
    <n v="0"/>
    <s v="24/10/2013"/>
    <n v="54"/>
    <n v="354"/>
    <n v="21"/>
    <n v="311"/>
    <n v="167"/>
    <n v="75"/>
    <n v="32"/>
    <n v="928"/>
    <n v="1.2925511170538749E-2"/>
    <s v="Wines"/>
    <n v="1"/>
    <n v="9"/>
    <n v="3"/>
    <n v="4"/>
    <n v="4"/>
    <n v="3"/>
    <n v="11"/>
    <n v="0"/>
  </r>
  <r>
    <n v="2337"/>
    <n v="1971"/>
    <n v="54"/>
    <x v="0"/>
    <x v="2"/>
    <x v="2"/>
    <n v="29819"/>
    <n v="1"/>
    <n v="0"/>
    <s v="24/10/2013"/>
    <n v="77"/>
    <n v="9"/>
    <n v="1"/>
    <n v="24"/>
    <n v="2"/>
    <n v="1"/>
    <n v="2"/>
    <n v="37"/>
    <n v="1.2408196116569972E-3"/>
    <s v="MeatProducts"/>
    <n v="3"/>
    <n v="3"/>
    <n v="0"/>
    <n v="3"/>
    <n v="6"/>
    <n v="3"/>
    <n v="11"/>
    <n v="0"/>
  </r>
  <r>
    <n v="4541"/>
    <n v="1955"/>
    <n v="70"/>
    <x v="0"/>
    <x v="1"/>
    <x v="2"/>
    <n v="38946"/>
    <n v="0"/>
    <n v="1"/>
    <s v="24/10/2013"/>
    <n v="84"/>
    <n v="116"/>
    <n v="6"/>
    <n v="82"/>
    <n v="6"/>
    <n v="6"/>
    <n v="41"/>
    <n v="216"/>
    <n v="5.5461408103527959E-3"/>
    <s v="Wines"/>
    <n v="2"/>
    <n v="3"/>
    <n v="1"/>
    <n v="6"/>
    <n v="5"/>
    <n v="3"/>
    <n v="11"/>
    <n v="0"/>
  </r>
  <r>
    <n v="2114"/>
    <n v="1946"/>
    <n v="79"/>
    <x v="3"/>
    <x v="3"/>
    <x v="2"/>
    <n v="82800"/>
    <n v="0"/>
    <n v="0"/>
    <s v="24/11/2012"/>
    <n v="23"/>
    <n v="1006"/>
    <n v="22"/>
    <n v="115"/>
    <n v="59"/>
    <n v="68"/>
    <n v="45"/>
    <n v="1270"/>
    <n v="1.533816425120773E-2"/>
    <s v="Wines"/>
    <n v="1"/>
    <n v="7"/>
    <n v="6"/>
    <n v="12"/>
    <n v="3"/>
    <n v="3"/>
    <n v="11"/>
    <n v="1"/>
  </r>
  <r>
    <n v="7462"/>
    <n v="1954"/>
    <n v="71"/>
    <x v="0"/>
    <x v="3"/>
    <x v="2"/>
    <n v="22507"/>
    <n v="0"/>
    <n v="0"/>
    <s v="24/11/2012"/>
    <n v="67"/>
    <n v="68"/>
    <n v="0"/>
    <n v="226"/>
    <n v="51"/>
    <n v="157"/>
    <n v="68"/>
    <n v="502"/>
    <n v="2.2304172035366776E-2"/>
    <s v="MeatProducts"/>
    <n v="3"/>
    <n v="10"/>
    <n v="2"/>
    <n v="4"/>
    <n v="9"/>
    <n v="3"/>
    <n v="11"/>
    <n v="0"/>
  </r>
  <r>
    <n v="4261"/>
    <n v="1946"/>
    <n v="79"/>
    <x v="3"/>
    <x v="3"/>
    <x v="2"/>
    <n v="82800"/>
    <n v="0"/>
    <n v="0"/>
    <s v="24/11/2012"/>
    <n v="23"/>
    <n v="1006"/>
    <n v="22"/>
    <n v="115"/>
    <n v="59"/>
    <n v="68"/>
    <n v="45"/>
    <n v="1270"/>
    <n v="1.533816425120773E-2"/>
    <s v="Wines"/>
    <n v="1"/>
    <n v="7"/>
    <n v="6"/>
    <n v="12"/>
    <n v="3"/>
    <n v="3"/>
    <n v="11"/>
    <n v="1"/>
  </r>
  <r>
    <n v="9736"/>
    <n v="1980"/>
    <n v="45"/>
    <x v="0"/>
    <x v="0"/>
    <x v="2"/>
    <n v="41850"/>
    <n v="1"/>
    <n v="1"/>
    <s v="24/12/2012"/>
    <n v="51"/>
    <n v="53"/>
    <n v="5"/>
    <n v="19"/>
    <n v="2"/>
    <n v="13"/>
    <n v="4"/>
    <n v="92"/>
    <n v="2.1983273596176823E-3"/>
    <s v="Wines"/>
    <n v="3"/>
    <n v="3"/>
    <n v="0"/>
    <n v="3"/>
    <n v="8"/>
    <n v="3"/>
    <n v="11"/>
    <n v="0"/>
  </r>
  <r>
    <n v="8430"/>
    <n v="1957"/>
    <n v="68"/>
    <x v="0"/>
    <x v="1"/>
    <x v="2"/>
    <n v="21994"/>
    <n v="0"/>
    <n v="1"/>
    <s v="24/12/2012"/>
    <n v="4"/>
    <n v="9"/>
    <n v="0"/>
    <n v="6"/>
    <n v="3"/>
    <n v="1"/>
    <n v="3"/>
    <n v="19"/>
    <n v="8.6387196508138579E-4"/>
    <s v="Wines"/>
    <n v="1"/>
    <n v="0"/>
    <n v="0"/>
    <n v="3"/>
    <n v="5"/>
    <n v="3"/>
    <n v="11"/>
    <n v="0"/>
  </r>
  <r>
    <n v="798"/>
    <n v="1987"/>
    <n v="38"/>
    <x v="0"/>
    <x v="3"/>
    <x v="2"/>
    <n v="23442"/>
    <n v="1"/>
    <n v="0"/>
    <s v="24/12/2012"/>
    <n v="71"/>
    <n v="2"/>
    <n v="0"/>
    <n v="6"/>
    <n v="8"/>
    <n v="6"/>
    <n v="5"/>
    <n v="22"/>
    <n v="9.3848647726303214E-4"/>
    <s v="FishProducts"/>
    <n v="1"/>
    <n v="1"/>
    <n v="0"/>
    <n v="3"/>
    <n v="7"/>
    <n v="3"/>
    <n v="11"/>
    <n v="0"/>
  </r>
  <r>
    <n v="5935"/>
    <n v="1956"/>
    <n v="69"/>
    <x v="1"/>
    <x v="3"/>
    <x v="2"/>
    <n v="55284"/>
    <n v="0"/>
    <n v="1"/>
    <s v="24/12/2012"/>
    <n v="60"/>
    <n v="547"/>
    <n v="7"/>
    <n v="140"/>
    <n v="0"/>
    <n v="7"/>
    <n v="63"/>
    <n v="701"/>
    <n v="1.267997974097388E-2"/>
    <s v="Wines"/>
    <n v="3"/>
    <n v="7"/>
    <n v="5"/>
    <n v="8"/>
    <n v="5"/>
    <n v="3"/>
    <n v="11"/>
    <n v="0"/>
  </r>
  <r>
    <n v="8619"/>
    <n v="1957"/>
    <n v="68"/>
    <x v="0"/>
    <x v="1"/>
    <x v="2"/>
    <n v="21994"/>
    <n v="0"/>
    <n v="1"/>
    <s v="24/12/2012"/>
    <n v="4"/>
    <n v="9"/>
    <n v="0"/>
    <n v="6"/>
    <n v="3"/>
    <n v="1"/>
    <n v="3"/>
    <n v="19"/>
    <n v="8.6387196508138579E-4"/>
    <s v="Wines"/>
    <n v="1"/>
    <n v="0"/>
    <n v="0"/>
    <n v="3"/>
    <n v="5"/>
    <n v="3"/>
    <n v="11"/>
    <n v="0"/>
  </r>
  <r>
    <n v="5025"/>
    <n v="1979"/>
    <n v="46"/>
    <x v="0"/>
    <x v="3"/>
    <x v="2"/>
    <n v="48526"/>
    <n v="1"/>
    <n v="0"/>
    <s v="24/12/2013"/>
    <n v="32"/>
    <n v="23"/>
    <n v="17"/>
    <n v="23"/>
    <n v="43"/>
    <n v="20"/>
    <n v="9"/>
    <n v="126"/>
    <n v="2.5965461814285128E-3"/>
    <s v="FishProducts"/>
    <n v="1"/>
    <n v="2"/>
    <n v="1"/>
    <n v="4"/>
    <n v="3"/>
    <n v="3"/>
    <n v="11"/>
    <n v="0"/>
  </r>
  <r>
    <n v="2612"/>
    <n v="1987"/>
    <n v="38"/>
    <x v="0"/>
    <x v="0"/>
    <x v="2"/>
    <n v="75794"/>
    <n v="0"/>
    <n v="0"/>
    <s v="24/12/2013"/>
    <n v="33"/>
    <n v="754"/>
    <n v="160"/>
    <n v="625"/>
    <n v="63"/>
    <n v="32"/>
    <n v="48"/>
    <n v="1634"/>
    <n v="2.155843470459403E-2"/>
    <s v="Wines"/>
    <n v="1"/>
    <n v="7"/>
    <n v="5"/>
    <n v="12"/>
    <n v="3"/>
    <n v="3"/>
    <n v="11"/>
    <n v="0"/>
  </r>
  <r>
    <n v="10757"/>
    <n v="1967"/>
    <n v="58"/>
    <x v="3"/>
    <x v="2"/>
    <x v="2"/>
    <n v="28420"/>
    <n v="1"/>
    <n v="0"/>
    <s v="24/12/2013"/>
    <n v="36"/>
    <n v="4"/>
    <n v="2"/>
    <n v="5"/>
    <n v="2"/>
    <n v="0"/>
    <n v="0"/>
    <n v="13"/>
    <n v="4.5742434904996482E-4"/>
    <s v="MeatProducts"/>
    <n v="1"/>
    <n v="1"/>
    <n v="0"/>
    <n v="2"/>
    <n v="6"/>
    <n v="3"/>
    <n v="11"/>
    <n v="0"/>
  </r>
  <r>
    <n v="9760"/>
    <n v="1963"/>
    <n v="62"/>
    <x v="3"/>
    <x v="4"/>
    <x v="2"/>
    <n v="52278"/>
    <n v="0"/>
    <n v="1"/>
    <s v="25/01/2013"/>
    <n v="24"/>
    <n v="953"/>
    <n v="0"/>
    <n v="71"/>
    <n v="0"/>
    <n v="0"/>
    <n v="174"/>
    <n v="1024"/>
    <n v="1.9587589425762272E-2"/>
    <s v="Wines"/>
    <n v="6"/>
    <n v="10"/>
    <n v="5"/>
    <n v="10"/>
    <n v="8"/>
    <n v="3"/>
    <n v="11"/>
    <n v="1"/>
  </r>
  <r>
    <n v="9500"/>
    <n v="1959"/>
    <n v="66"/>
    <x v="0"/>
    <x v="0"/>
    <x v="2"/>
    <n v="58113"/>
    <n v="0"/>
    <n v="1"/>
    <s v="25/01/2013"/>
    <n v="66"/>
    <n v="221"/>
    <n v="104"/>
    <n v="169"/>
    <n v="102"/>
    <n v="78"/>
    <n v="84"/>
    <n v="674"/>
    <n v="1.1598093369813984E-2"/>
    <s v="Wines"/>
    <n v="3"/>
    <n v="9"/>
    <n v="2"/>
    <n v="8"/>
    <n v="7"/>
    <n v="3"/>
    <n v="11"/>
    <n v="0"/>
  </r>
  <r>
    <n v="2518"/>
    <n v="1986"/>
    <n v="39"/>
    <x v="2"/>
    <x v="1"/>
    <x v="2"/>
    <n v="20491"/>
    <n v="0"/>
    <n v="0"/>
    <s v="25/01/2013"/>
    <n v="16"/>
    <n v="5"/>
    <n v="4"/>
    <n v="5"/>
    <n v="4"/>
    <n v="2"/>
    <n v="10"/>
    <n v="20"/>
    <n v="9.7603826069981941E-4"/>
    <s v="GoldProds"/>
    <n v="1"/>
    <n v="0"/>
    <n v="1"/>
    <n v="2"/>
    <n v="7"/>
    <n v="3"/>
    <n v="11"/>
    <n v="0"/>
  </r>
  <r>
    <n v="7101"/>
    <n v="1963"/>
    <n v="62"/>
    <x v="3"/>
    <x v="4"/>
    <x v="2"/>
    <n v="52278"/>
    <n v="0"/>
    <n v="1"/>
    <s v="25/01/2013"/>
    <n v="24"/>
    <n v="953"/>
    <n v="0"/>
    <n v="71"/>
    <n v="0"/>
    <n v="0"/>
    <n v="174"/>
    <n v="1024"/>
    <n v="1.9587589425762272E-2"/>
    <s v="Wines"/>
    <n v="6"/>
    <n v="10"/>
    <n v="5"/>
    <n v="10"/>
    <n v="8"/>
    <n v="3"/>
    <n v="11"/>
    <n v="0"/>
  </r>
  <r>
    <n v="437"/>
    <n v="1976"/>
    <n v="49"/>
    <x v="1"/>
    <x v="2"/>
    <x v="2"/>
    <n v="75012"/>
    <n v="0"/>
    <n v="0"/>
    <s v="25/01/2014"/>
    <n v="41"/>
    <n v="294"/>
    <n v="142"/>
    <n v="218"/>
    <n v="164"/>
    <n v="58"/>
    <n v="151"/>
    <n v="876"/>
    <n v="1.1678131498960166E-2"/>
    <s v="Wines"/>
    <n v="1"/>
    <n v="3"/>
    <n v="8"/>
    <n v="11"/>
    <n v="1"/>
    <n v="3"/>
    <n v="11"/>
    <n v="0"/>
  </r>
  <r>
    <n v="5278"/>
    <n v="1964"/>
    <n v="61"/>
    <x v="0"/>
    <x v="0"/>
    <x v="2"/>
    <n v="82224"/>
    <n v="0"/>
    <n v="0"/>
    <s v="25/01/2014"/>
    <n v="83"/>
    <n v="307"/>
    <n v="26"/>
    <n v="360"/>
    <n v="138"/>
    <n v="31"/>
    <n v="40"/>
    <n v="862"/>
    <n v="1.0483557112278653E-2"/>
    <s v="MeatProducts"/>
    <n v="1"/>
    <n v="6"/>
    <n v="9"/>
    <n v="5"/>
    <n v="3"/>
    <n v="3"/>
    <n v="11"/>
    <n v="0"/>
  </r>
  <r>
    <n v="10951"/>
    <n v="1968"/>
    <n v="57"/>
    <x v="0"/>
    <x v="0"/>
    <x v="2"/>
    <n v="45688"/>
    <n v="0"/>
    <n v="1"/>
    <s v="25/01/2014"/>
    <n v="20"/>
    <n v="279"/>
    <n v="0"/>
    <n v="18"/>
    <n v="0"/>
    <n v="0"/>
    <n v="9"/>
    <n v="297"/>
    <n v="6.500612852390124E-3"/>
    <s v="Wines"/>
    <n v="2"/>
    <n v="3"/>
    <n v="1"/>
    <n v="8"/>
    <n v="4"/>
    <n v="3"/>
    <n v="11"/>
    <n v="0"/>
  </r>
  <r>
    <n v="10157"/>
    <n v="1965"/>
    <n v="60"/>
    <x v="0"/>
    <x v="3"/>
    <x v="2"/>
    <n v="59686"/>
    <n v="0"/>
    <n v="1"/>
    <s v="25/01/2014"/>
    <n v="78"/>
    <n v="89"/>
    <n v="15"/>
    <n v="89"/>
    <n v="34"/>
    <n v="42"/>
    <n v="5"/>
    <n v="269"/>
    <n v="4.506919545622089E-3"/>
    <s v="Wines"/>
    <n v="1"/>
    <n v="4"/>
    <n v="1"/>
    <n v="6"/>
    <n v="4"/>
    <n v="3"/>
    <n v="11"/>
    <n v="0"/>
  </r>
  <r>
    <n v="7270"/>
    <n v="1981"/>
    <n v="44"/>
    <x v="0"/>
    <x v="2"/>
    <x v="2"/>
    <n v="56981"/>
    <n v="0"/>
    <n v="0"/>
    <s v="25/01/2014"/>
    <n v="91"/>
    <n v="908"/>
    <n v="48"/>
    <n v="217"/>
    <n v="32"/>
    <n v="12"/>
    <n v="24"/>
    <n v="1217"/>
    <n v="2.1357996525157508E-2"/>
    <s v="Wines"/>
    <n v="1"/>
    <n v="2"/>
    <n v="3"/>
    <n v="13"/>
    <n v="6"/>
    <n v="3"/>
    <n v="11"/>
    <n v="0"/>
  </r>
  <r>
    <n v="375"/>
    <n v="1954"/>
    <n v="71"/>
    <x v="0"/>
    <x v="2"/>
    <x v="2"/>
    <n v="76773"/>
    <n v="0"/>
    <n v="0"/>
    <s v="25/02/2013"/>
    <n v="79"/>
    <n v="516"/>
    <n v="56"/>
    <n v="449"/>
    <n v="86"/>
    <n v="33"/>
    <n v="16"/>
    <n v="1140"/>
    <n v="1.4848970341135555E-2"/>
    <s v="Wines"/>
    <n v="1"/>
    <n v="2"/>
    <n v="2"/>
    <n v="11"/>
    <n v="1"/>
    <n v="3"/>
    <n v="11"/>
    <n v="0"/>
  </r>
  <r>
    <n v="3099"/>
    <n v="1970"/>
    <n v="55"/>
    <x v="0"/>
    <x v="2"/>
    <x v="2"/>
    <n v="44267"/>
    <n v="1"/>
    <n v="1"/>
    <s v="25/02/2013"/>
    <n v="48"/>
    <n v="183"/>
    <n v="5"/>
    <n v="65"/>
    <n v="3"/>
    <n v="5"/>
    <n v="49"/>
    <n v="261"/>
    <n v="5.8960399394582868E-3"/>
    <s v="Wines"/>
    <n v="5"/>
    <n v="5"/>
    <n v="2"/>
    <n v="4"/>
    <n v="9"/>
    <n v="3"/>
    <n v="11"/>
    <n v="0"/>
  </r>
  <r>
    <n v="4418"/>
    <n v="1983"/>
    <n v="42"/>
    <x v="1"/>
    <x v="3"/>
    <x v="2"/>
    <n v="89616"/>
    <n v="0"/>
    <n v="0"/>
    <s v="25/02/2013"/>
    <n v="36"/>
    <n v="671"/>
    <n v="47"/>
    <n v="655"/>
    <n v="145"/>
    <n v="111"/>
    <n v="15"/>
    <n v="1629"/>
    <n v="1.8177557579003748E-2"/>
    <s v="Wines"/>
    <n v="1"/>
    <n v="7"/>
    <n v="5"/>
    <n v="12"/>
    <n v="2"/>
    <n v="3"/>
    <n v="11"/>
    <n v="1"/>
  </r>
  <r>
    <n v="535"/>
    <n v="1987"/>
    <n v="38"/>
    <x v="0"/>
    <x v="2"/>
    <x v="2"/>
    <n v="81361"/>
    <n v="0"/>
    <n v="0"/>
    <s v="25/02/2014"/>
    <n v="18"/>
    <n v="163"/>
    <n v="23"/>
    <n v="424"/>
    <n v="27"/>
    <n v="65"/>
    <n v="76"/>
    <n v="702"/>
    <n v="8.628212534260887E-3"/>
    <s v="MeatProducts"/>
    <n v="1"/>
    <n v="3"/>
    <n v="10"/>
    <n v="13"/>
    <n v="1"/>
    <n v="3"/>
    <n v="11"/>
    <n v="0"/>
  </r>
  <r>
    <n v="3152"/>
    <n v="1957"/>
    <n v="68"/>
    <x v="0"/>
    <x v="1"/>
    <x v="2"/>
    <n v="26091"/>
    <n v="1"/>
    <n v="1"/>
    <s v="25/02/2014"/>
    <n v="84"/>
    <n v="15"/>
    <n v="10"/>
    <n v="19"/>
    <n v="8"/>
    <n v="17"/>
    <n v="20"/>
    <n v="69"/>
    <n v="2.6445900885362769E-3"/>
    <s v="GoldProds"/>
    <n v="3"/>
    <n v="2"/>
    <n v="1"/>
    <n v="3"/>
    <n v="5"/>
    <n v="3"/>
    <n v="11"/>
    <n v="0"/>
  </r>
  <r>
    <n v="7683"/>
    <n v="1968"/>
    <n v="57"/>
    <x v="1"/>
    <x v="0"/>
    <x v="2"/>
    <n v="70777"/>
    <n v="0"/>
    <n v="1"/>
    <s v="25/02/2014"/>
    <n v="80"/>
    <n v="554"/>
    <n v="35"/>
    <n v="113"/>
    <n v="0"/>
    <n v="7"/>
    <n v="78"/>
    <n v="709"/>
    <n v="1.0017378526922588E-2"/>
    <s v="Wines"/>
    <n v="3"/>
    <n v="5"/>
    <n v="3"/>
    <n v="12"/>
    <n v="3"/>
    <n v="3"/>
    <n v="11"/>
    <n v="0"/>
  </r>
  <r>
    <n v="11188"/>
    <n v="1957"/>
    <n v="68"/>
    <x v="0"/>
    <x v="1"/>
    <x v="2"/>
    <n v="26091"/>
    <n v="1"/>
    <n v="1"/>
    <s v="25/02/2014"/>
    <n v="84"/>
    <n v="15"/>
    <n v="10"/>
    <n v="19"/>
    <n v="8"/>
    <n v="17"/>
    <n v="20"/>
    <n v="69"/>
    <n v="2.6445900885362769E-3"/>
    <s v="GoldProds"/>
    <n v="3"/>
    <n v="2"/>
    <n v="1"/>
    <n v="3"/>
    <n v="5"/>
    <n v="3"/>
    <n v="11"/>
    <n v="0"/>
  </r>
  <r>
    <n v="4608"/>
    <n v="1987"/>
    <n v="38"/>
    <x v="0"/>
    <x v="2"/>
    <x v="2"/>
    <n v="81361"/>
    <n v="0"/>
    <n v="0"/>
    <s v="25/02/2014"/>
    <n v="18"/>
    <n v="163"/>
    <n v="23"/>
    <n v="424"/>
    <n v="27"/>
    <n v="65"/>
    <n v="76"/>
    <n v="702"/>
    <n v="8.628212534260887E-3"/>
    <s v="MeatProducts"/>
    <n v="1"/>
    <n v="3"/>
    <n v="10"/>
    <n v="13"/>
    <n v="1"/>
    <n v="3"/>
    <n v="11"/>
    <n v="1"/>
  </r>
  <r>
    <n v="1170"/>
    <n v="1975"/>
    <n v="50"/>
    <x v="0"/>
    <x v="0"/>
    <x v="2"/>
    <n v="27573"/>
    <n v="1"/>
    <n v="0"/>
    <s v="25/03/2013"/>
    <n v="45"/>
    <n v="50"/>
    <n v="15"/>
    <n v="110"/>
    <n v="39"/>
    <n v="15"/>
    <n v="15"/>
    <n v="229"/>
    <n v="8.3052261270083055E-3"/>
    <s v="MeatProducts"/>
    <n v="4"/>
    <n v="5"/>
    <n v="1"/>
    <n v="4"/>
    <n v="8"/>
    <n v="3"/>
    <n v="11"/>
    <n v="0"/>
  </r>
  <r>
    <n v="7947"/>
    <n v="1969"/>
    <n v="56"/>
    <x v="0"/>
    <x v="0"/>
    <x v="2"/>
    <n v="42231"/>
    <n v="1"/>
    <n v="1"/>
    <s v="25/03/2014"/>
    <n v="99"/>
    <n v="24"/>
    <n v="0"/>
    <n v="8"/>
    <n v="0"/>
    <n v="1"/>
    <n v="4"/>
    <n v="33"/>
    <n v="7.8141649499183067E-4"/>
    <s v="Wines"/>
    <n v="1"/>
    <n v="1"/>
    <n v="0"/>
    <n v="3"/>
    <n v="5"/>
    <n v="3"/>
    <n v="11"/>
    <n v="0"/>
  </r>
  <r>
    <n v="4338"/>
    <n v="1983"/>
    <n v="42"/>
    <x v="0"/>
    <x v="3"/>
    <x v="2"/>
    <n v="39062"/>
    <n v="1"/>
    <n v="0"/>
    <s v="25/03/2014"/>
    <n v="28"/>
    <n v="23"/>
    <n v="0"/>
    <n v="9"/>
    <n v="0"/>
    <n v="0"/>
    <n v="12"/>
    <n v="32"/>
    <n v="8.192104858942194E-4"/>
    <s v="Wines"/>
    <n v="1"/>
    <n v="1"/>
    <n v="0"/>
    <n v="3"/>
    <n v="4"/>
    <n v="3"/>
    <n v="11"/>
    <n v="0"/>
  </r>
  <r>
    <n v="1818"/>
    <n v="1971"/>
    <n v="54"/>
    <x v="3"/>
    <x v="1"/>
    <x v="2"/>
    <n v="29732"/>
    <n v="1"/>
    <n v="0"/>
    <s v="25/03/2014"/>
    <n v="23"/>
    <n v="25"/>
    <n v="0"/>
    <n v="8"/>
    <n v="0"/>
    <n v="1"/>
    <n v="4"/>
    <n v="34"/>
    <n v="1.1435490380734563E-3"/>
    <s v="Wines"/>
    <n v="1"/>
    <n v="2"/>
    <n v="0"/>
    <n v="2"/>
    <n v="9"/>
    <n v="3"/>
    <n v="11"/>
    <n v="0"/>
  </r>
  <r>
    <n v="3767"/>
    <n v="1968"/>
    <n v="57"/>
    <x v="0"/>
    <x v="0"/>
    <x v="2"/>
    <n v="61314"/>
    <n v="0"/>
    <n v="1"/>
    <s v="25/04/2013"/>
    <n v="1"/>
    <n v="378"/>
    <n v="0"/>
    <n v="189"/>
    <n v="97"/>
    <n v="172"/>
    <n v="172"/>
    <n v="836"/>
    <n v="1.3634732687477575E-2"/>
    <s v="Wines"/>
    <n v="2"/>
    <n v="5"/>
    <n v="5"/>
    <n v="12"/>
    <n v="3"/>
    <n v="3"/>
    <n v="11"/>
    <n v="0"/>
  </r>
  <r>
    <n v="6141"/>
    <n v="1972"/>
    <n v="53"/>
    <x v="1"/>
    <x v="3"/>
    <x v="2"/>
    <n v="49494"/>
    <n v="1"/>
    <n v="0"/>
    <s v="25/04/2013"/>
    <n v="46"/>
    <n v="191"/>
    <n v="9"/>
    <n v="97"/>
    <n v="0"/>
    <n v="6"/>
    <n v="82"/>
    <n v="303"/>
    <n v="6.1219541762637898E-3"/>
    <s v="Wines"/>
    <n v="2"/>
    <n v="6"/>
    <n v="1"/>
    <n v="5"/>
    <n v="7"/>
    <n v="3"/>
    <n v="11"/>
    <n v="0"/>
  </r>
  <r>
    <n v="7943"/>
    <n v="1975"/>
    <n v="50"/>
    <x v="3"/>
    <x v="0"/>
    <x v="2"/>
    <n v="36663"/>
    <n v="1"/>
    <n v="0"/>
    <s v="25/04/2014"/>
    <n v="40"/>
    <n v="18"/>
    <n v="0"/>
    <n v="6"/>
    <n v="3"/>
    <n v="3"/>
    <n v="5"/>
    <n v="30"/>
    <n v="8.1826364454627286E-4"/>
    <s v="Wines"/>
    <n v="1"/>
    <n v="1"/>
    <n v="1"/>
    <n v="3"/>
    <n v="2"/>
    <n v="3"/>
    <n v="11"/>
    <n v="0"/>
  </r>
  <r>
    <n v="10413"/>
    <n v="1984"/>
    <n v="41"/>
    <x v="0"/>
    <x v="0"/>
    <x v="2"/>
    <n v="72570"/>
    <n v="0"/>
    <n v="0"/>
    <s v="25/04/2014"/>
    <n v="67"/>
    <n v="274"/>
    <n v="83"/>
    <n v="216"/>
    <n v="151"/>
    <n v="141"/>
    <n v="224"/>
    <n v="865"/>
    <n v="1.1919525974920766E-2"/>
    <s v="Wines"/>
    <n v="1"/>
    <n v="4"/>
    <n v="6"/>
    <n v="12"/>
    <n v="1"/>
    <n v="3"/>
    <n v="11"/>
    <n v="0"/>
  </r>
  <r>
    <n v="9925"/>
    <n v="1981"/>
    <n v="44"/>
    <x v="3"/>
    <x v="1"/>
    <x v="2"/>
    <n v="39665"/>
    <n v="1"/>
    <n v="0"/>
    <s v="25/05/2013"/>
    <n v="97"/>
    <n v="127"/>
    <n v="1"/>
    <n v="56"/>
    <n v="0"/>
    <n v="1"/>
    <n v="31"/>
    <n v="185"/>
    <n v="4.6640615151897135E-3"/>
    <s v="Wines"/>
    <n v="3"/>
    <n v="4"/>
    <n v="2"/>
    <n v="3"/>
    <n v="7"/>
    <n v="3"/>
    <n v="11"/>
    <n v="0"/>
  </r>
  <r>
    <n v="7540"/>
    <n v="1952"/>
    <n v="73"/>
    <x v="0"/>
    <x v="0"/>
    <x v="2"/>
    <n v="50300"/>
    <n v="0"/>
    <n v="1"/>
    <s v="25/05/2014"/>
    <n v="52"/>
    <n v="143"/>
    <n v="15"/>
    <n v="60"/>
    <n v="24"/>
    <n v="23"/>
    <n v="5"/>
    <n v="265"/>
    <n v="5.2683896620278328E-3"/>
    <s v="Wines"/>
    <n v="2"/>
    <n v="2"/>
    <n v="1"/>
    <n v="8"/>
    <n v="2"/>
    <n v="3"/>
    <n v="11"/>
    <n v="0"/>
  </r>
  <r>
    <n v="6383"/>
    <n v="1971"/>
    <n v="54"/>
    <x v="3"/>
    <x v="1"/>
    <x v="2"/>
    <n v="32892"/>
    <n v="1"/>
    <n v="0"/>
    <s v="25/05/2014"/>
    <n v="78"/>
    <n v="26"/>
    <n v="0"/>
    <n v="15"/>
    <n v="2"/>
    <n v="1"/>
    <n v="2"/>
    <n v="44"/>
    <n v="1.3377112975799586E-3"/>
    <s v="Wines"/>
    <n v="2"/>
    <n v="3"/>
    <n v="0"/>
    <n v="3"/>
    <n v="8"/>
    <n v="3"/>
    <n v="11"/>
    <n v="0"/>
  </r>
  <r>
    <n v="10536"/>
    <n v="1971"/>
    <n v="54"/>
    <x v="3"/>
    <x v="1"/>
    <x v="2"/>
    <n v="32892"/>
    <n v="1"/>
    <n v="0"/>
    <s v="25/05/2014"/>
    <n v="78"/>
    <n v="26"/>
    <n v="0"/>
    <n v="15"/>
    <n v="2"/>
    <n v="1"/>
    <n v="2"/>
    <n v="44"/>
    <n v="1.3377112975799586E-3"/>
    <s v="Wines"/>
    <n v="2"/>
    <n v="3"/>
    <n v="0"/>
    <n v="3"/>
    <n v="8"/>
    <n v="3"/>
    <n v="11"/>
    <n v="0"/>
  </r>
  <r>
    <n v="9780"/>
    <n v="1971"/>
    <n v="54"/>
    <x v="1"/>
    <x v="1"/>
    <x v="2"/>
    <n v="71499"/>
    <n v="0"/>
    <n v="1"/>
    <s v="25/06/2013"/>
    <n v="12"/>
    <n v="465"/>
    <n v="25"/>
    <n v="132"/>
    <n v="136"/>
    <n v="0"/>
    <n v="37"/>
    <n v="758"/>
    <n v="1.0601546874781466E-2"/>
    <s v="Wines"/>
    <n v="2"/>
    <n v="8"/>
    <n v="3"/>
    <n v="13"/>
    <n v="4"/>
    <n v="3"/>
    <n v="11"/>
    <n v="0"/>
  </r>
  <r>
    <n v="8773"/>
    <n v="1971"/>
    <n v="54"/>
    <x v="1"/>
    <x v="1"/>
    <x v="2"/>
    <n v="57420"/>
    <n v="0"/>
    <n v="1"/>
    <s v="25/06/2013"/>
    <n v="22"/>
    <n v="280"/>
    <n v="0"/>
    <n v="18"/>
    <n v="0"/>
    <n v="0"/>
    <n v="24"/>
    <n v="298"/>
    <n v="5.1898293277603622E-3"/>
    <s v="Wines"/>
    <n v="3"/>
    <n v="5"/>
    <n v="1"/>
    <n v="6"/>
    <n v="7"/>
    <n v="3"/>
    <n v="11"/>
    <n v="0"/>
  </r>
  <r>
    <n v="3267"/>
    <n v="1963"/>
    <n v="62"/>
    <x v="1"/>
    <x v="1"/>
    <x v="2"/>
    <n v="57288"/>
    <n v="0"/>
    <n v="1"/>
    <s v="25/06/2014"/>
    <n v="27"/>
    <n v="527"/>
    <n v="0"/>
    <n v="21"/>
    <n v="0"/>
    <n v="0"/>
    <n v="60"/>
    <n v="548"/>
    <n v="9.5657031140902113E-3"/>
    <s v="Wines"/>
    <n v="3"/>
    <n v="8"/>
    <n v="1"/>
    <n v="8"/>
    <n v="6"/>
    <n v="3"/>
    <n v="11"/>
    <n v="0"/>
  </r>
  <r>
    <n v="5633"/>
    <n v="1980"/>
    <n v="45"/>
    <x v="0"/>
    <x v="0"/>
    <x v="2"/>
    <n v="50183"/>
    <n v="1"/>
    <n v="1"/>
    <s v="25/06/2014"/>
    <n v="47"/>
    <n v="97"/>
    <n v="12"/>
    <n v="84"/>
    <n v="13"/>
    <n v="10"/>
    <n v="15"/>
    <n v="216"/>
    <n v="4.304246457963852E-3"/>
    <s v="Wines"/>
    <n v="7"/>
    <n v="3"/>
    <n v="1"/>
    <n v="6"/>
    <n v="5"/>
    <n v="3"/>
    <n v="11"/>
    <n v="0"/>
  </r>
  <r>
    <n v="9888"/>
    <n v="1969"/>
    <n v="56"/>
    <x v="0"/>
    <x v="1"/>
    <x v="2"/>
    <n v="68695"/>
    <n v="0"/>
    <n v="0"/>
    <s v="25/06/2014"/>
    <n v="3"/>
    <n v="458"/>
    <n v="81"/>
    <n v="356"/>
    <n v="106"/>
    <n v="50"/>
    <n v="40"/>
    <n v="1051"/>
    <n v="1.5299512337142442E-2"/>
    <s v="Wines"/>
    <n v="1"/>
    <n v="4"/>
    <n v="4"/>
    <n v="7"/>
    <n v="2"/>
    <n v="3"/>
    <n v="11"/>
    <n v="0"/>
  </r>
  <r>
    <n v="4399"/>
    <n v="1969"/>
    <n v="56"/>
    <x v="0"/>
    <x v="1"/>
    <x v="2"/>
    <n v="68695"/>
    <n v="0"/>
    <n v="0"/>
    <s v="25/06/2014"/>
    <n v="3"/>
    <n v="458"/>
    <n v="81"/>
    <n v="356"/>
    <n v="106"/>
    <n v="50"/>
    <n v="40"/>
    <n v="1051"/>
    <n v="1.5299512337142442E-2"/>
    <s v="Wines"/>
    <n v="1"/>
    <n v="4"/>
    <n v="4"/>
    <n v="7"/>
    <n v="2"/>
    <n v="3"/>
    <n v="11"/>
    <n v="0"/>
  </r>
  <r>
    <n v="1448"/>
    <n v="1963"/>
    <n v="62"/>
    <x v="1"/>
    <x v="0"/>
    <x v="2"/>
    <n v="33562"/>
    <n v="1"/>
    <n v="2"/>
    <s v="25/06/2014"/>
    <n v="33"/>
    <n v="21"/>
    <n v="12"/>
    <n v="12"/>
    <n v="0"/>
    <n v="3"/>
    <n v="3"/>
    <n v="48"/>
    <n v="1.4301889041177522E-3"/>
    <s v="Wines"/>
    <n v="3"/>
    <n v="2"/>
    <n v="0"/>
    <n v="4"/>
    <n v="4"/>
    <n v="3"/>
    <n v="11"/>
    <n v="0"/>
  </r>
  <r>
    <n v="75"/>
    <n v="1982"/>
    <n v="43"/>
    <x v="2"/>
    <x v="1"/>
    <x v="2"/>
    <n v="41039"/>
    <n v="0"/>
    <n v="0"/>
    <s v="25/07/2013"/>
    <n v="32"/>
    <n v="34"/>
    <n v="11"/>
    <n v="137"/>
    <n v="179"/>
    <n v="61"/>
    <n v="45"/>
    <n v="422"/>
    <n v="1.0282901630156681E-2"/>
    <s v="FishProducts"/>
    <n v="1"/>
    <n v="8"/>
    <n v="1"/>
    <n v="5"/>
    <n v="8"/>
    <n v="3"/>
    <n v="11"/>
    <n v="0"/>
  </r>
  <r>
    <n v="3759"/>
    <n v="1958"/>
    <n v="67"/>
    <x v="0"/>
    <x v="1"/>
    <x v="2"/>
    <n v="65196"/>
    <n v="0"/>
    <n v="2"/>
    <s v="25/07/2013"/>
    <n v="34"/>
    <n v="743"/>
    <n v="19"/>
    <n v="181"/>
    <n v="12"/>
    <n v="0"/>
    <n v="200"/>
    <n v="955"/>
    <n v="1.4648137922571938E-2"/>
    <s v="Wines"/>
    <n v="2"/>
    <n v="7"/>
    <n v="6"/>
    <n v="11"/>
    <n v="5"/>
    <n v="3"/>
    <n v="11"/>
    <n v="0"/>
  </r>
  <r>
    <n v="10507"/>
    <n v="1977"/>
    <n v="48"/>
    <x v="2"/>
    <x v="2"/>
    <x v="2"/>
    <n v="59601"/>
    <n v="0"/>
    <n v="1"/>
    <s v="25/07/2013"/>
    <n v="14"/>
    <n v="691"/>
    <n v="7"/>
    <n v="69"/>
    <n v="0"/>
    <n v="7"/>
    <n v="23"/>
    <n v="774"/>
    <n v="1.298635928927367E-2"/>
    <s v="Wines"/>
    <n v="4"/>
    <n v="2"/>
    <n v="2"/>
    <n v="7"/>
    <n v="8"/>
    <n v="3"/>
    <n v="11"/>
    <n v="0"/>
  </r>
  <r>
    <n v="5236"/>
    <n v="1979"/>
    <n v="46"/>
    <x v="0"/>
    <x v="1"/>
    <x v="2"/>
    <n v="77568"/>
    <n v="0"/>
    <n v="1"/>
    <s v="25/08/2012"/>
    <n v="30"/>
    <n v="1230"/>
    <n v="0"/>
    <n v="396"/>
    <n v="232"/>
    <n v="178"/>
    <n v="158"/>
    <n v="2036"/>
    <n v="2.6247937293729373E-2"/>
    <s v="Wines"/>
    <n v="1"/>
    <n v="10"/>
    <n v="2"/>
    <n v="8"/>
    <n v="5"/>
    <n v="3"/>
    <n v="11"/>
    <n v="0"/>
  </r>
  <r>
    <n v="4094"/>
    <n v="1961"/>
    <n v="64"/>
    <x v="0"/>
    <x v="0"/>
    <x v="2"/>
    <n v="60544"/>
    <n v="1"/>
    <n v="1"/>
    <s v="25/08/2012"/>
    <n v="92"/>
    <n v="201"/>
    <n v="2"/>
    <n v="43"/>
    <n v="3"/>
    <n v="5"/>
    <n v="35"/>
    <n v="254"/>
    <n v="4.1952959830866806E-3"/>
    <s v="Wines"/>
    <n v="4"/>
    <n v="5"/>
    <n v="1"/>
    <n v="5"/>
    <n v="6"/>
    <n v="3"/>
    <n v="11"/>
    <n v="0"/>
  </r>
  <r>
    <n v="8588"/>
    <n v="1961"/>
    <n v="64"/>
    <x v="0"/>
    <x v="0"/>
    <x v="2"/>
    <n v="60544"/>
    <n v="1"/>
    <n v="1"/>
    <s v="25/08/2012"/>
    <n v="92"/>
    <n v="201"/>
    <n v="2"/>
    <n v="43"/>
    <n v="3"/>
    <n v="5"/>
    <n v="35"/>
    <n v="254"/>
    <n v="4.1952959830866806E-3"/>
    <s v="Wines"/>
    <n v="4"/>
    <n v="5"/>
    <n v="1"/>
    <n v="5"/>
    <n v="6"/>
    <n v="3"/>
    <n v="11"/>
    <n v="0"/>
  </r>
  <r>
    <n v="143"/>
    <n v="1970"/>
    <n v="55"/>
    <x v="0"/>
    <x v="3"/>
    <x v="2"/>
    <n v="61209"/>
    <n v="0"/>
    <n v="0"/>
    <s v="25/08/2013"/>
    <n v="73"/>
    <n v="466"/>
    <n v="0"/>
    <n v="224"/>
    <n v="119"/>
    <n v="49"/>
    <n v="99"/>
    <n v="858"/>
    <n v="1.4017546439249131E-2"/>
    <s v="Wines"/>
    <n v="1"/>
    <n v="5"/>
    <n v="3"/>
    <n v="4"/>
    <n v="2"/>
    <n v="3"/>
    <n v="11"/>
    <n v="0"/>
  </r>
  <r>
    <n v="9855"/>
    <n v="1952"/>
    <n v="73"/>
    <x v="3"/>
    <x v="3"/>
    <x v="2"/>
    <n v="62000"/>
    <n v="0"/>
    <n v="1"/>
    <s v="25/08/2013"/>
    <n v="25"/>
    <n v="899"/>
    <n v="0"/>
    <n v="101"/>
    <n v="0"/>
    <n v="0"/>
    <n v="20"/>
    <n v="1000"/>
    <n v="1.6129032258064516E-2"/>
    <s v="Wines"/>
    <n v="1"/>
    <n v="6"/>
    <n v="6"/>
    <n v="13"/>
    <n v="4"/>
    <n v="3"/>
    <n v="11"/>
    <n v="0"/>
  </r>
  <r>
    <n v="5441"/>
    <n v="1965"/>
    <n v="60"/>
    <x v="3"/>
    <x v="4"/>
    <x v="2"/>
    <n v="54111"/>
    <n v="0"/>
    <n v="1"/>
    <s v="25/08/2013"/>
    <n v="97"/>
    <n v="267"/>
    <n v="6"/>
    <n v="54"/>
    <n v="8"/>
    <n v="3"/>
    <n v="50"/>
    <n v="338"/>
    <n v="6.2464193971650869E-3"/>
    <s v="Wines"/>
    <n v="2"/>
    <n v="5"/>
    <n v="2"/>
    <n v="6"/>
    <n v="5"/>
    <n v="3"/>
    <n v="11"/>
    <n v="0"/>
  </r>
  <r>
    <n v="10648"/>
    <n v="1982"/>
    <n v="43"/>
    <x v="2"/>
    <x v="1"/>
    <x v="2"/>
    <n v="66664"/>
    <n v="0"/>
    <n v="0"/>
    <s v="25/09/2012"/>
    <n v="78"/>
    <n v="398"/>
    <n v="96"/>
    <n v="447"/>
    <n v="220"/>
    <n v="96"/>
    <n v="32"/>
    <n v="1257"/>
    <n v="1.8855754230169205E-2"/>
    <s v="MeatProducts"/>
    <n v="1"/>
    <n v="5"/>
    <n v="7"/>
    <n v="6"/>
    <n v="3"/>
    <n v="3"/>
    <n v="11"/>
    <n v="0"/>
  </r>
  <r>
    <n v="5120"/>
    <n v="1982"/>
    <n v="43"/>
    <x v="2"/>
    <x v="1"/>
    <x v="2"/>
    <n v="66664"/>
    <n v="0"/>
    <n v="0"/>
    <s v="25/09/2012"/>
    <n v="78"/>
    <n v="398"/>
    <n v="96"/>
    <n v="447"/>
    <n v="220"/>
    <n v="96"/>
    <n v="32"/>
    <n v="1257"/>
    <n v="1.8855754230169205E-2"/>
    <s v="MeatProducts"/>
    <n v="1"/>
    <n v="5"/>
    <n v="7"/>
    <n v="6"/>
    <n v="3"/>
    <n v="3"/>
    <n v="11"/>
    <n v="0"/>
  </r>
  <r>
    <n v="2375"/>
    <n v="1972"/>
    <n v="53"/>
    <x v="0"/>
    <x v="1"/>
    <x v="2"/>
    <n v="30261"/>
    <n v="1"/>
    <n v="2"/>
    <s v="25/09/2012"/>
    <n v="75"/>
    <n v="8"/>
    <n v="0"/>
    <n v="5"/>
    <n v="0"/>
    <n v="3"/>
    <n v="6"/>
    <n v="16"/>
    <n v="5.2873335316083411E-4"/>
    <s v="Wines"/>
    <n v="1"/>
    <n v="0"/>
    <n v="0"/>
    <n v="3"/>
    <n v="8"/>
    <n v="3"/>
    <n v="11"/>
    <n v="0"/>
  </r>
  <r>
    <n v="4974"/>
    <n v="1970"/>
    <n v="55"/>
    <x v="0"/>
    <x v="3"/>
    <x v="2"/>
    <n v="83273"/>
    <n v="1"/>
    <n v="2"/>
    <s v="25/09/2012"/>
    <n v="98"/>
    <n v="433"/>
    <n v="89"/>
    <n v="650"/>
    <n v="16"/>
    <n v="102"/>
    <n v="102"/>
    <n v="1290"/>
    <n v="1.549121564012345E-2"/>
    <s v="MeatProducts"/>
    <n v="10"/>
    <n v="4"/>
    <n v="6"/>
    <n v="9"/>
    <n v="7"/>
    <n v="3"/>
    <n v="11"/>
    <n v="0"/>
  </r>
  <r>
    <n v="1987"/>
    <n v="1987"/>
    <n v="38"/>
    <x v="4"/>
    <x v="3"/>
    <x v="2"/>
    <n v="21063"/>
    <n v="1"/>
    <n v="0"/>
    <s v="25/09/2013"/>
    <n v="34"/>
    <n v="1"/>
    <n v="10"/>
    <n v="11"/>
    <n v="19"/>
    <n v="3"/>
    <n v="15"/>
    <n v="44"/>
    <n v="2.0889711816930163E-3"/>
    <s v="FishProducts"/>
    <n v="2"/>
    <n v="2"/>
    <n v="0"/>
    <n v="3"/>
    <n v="6"/>
    <n v="3"/>
    <n v="11"/>
    <n v="0"/>
  </r>
  <r>
    <n v="4754"/>
    <n v="1966"/>
    <n v="59"/>
    <x v="1"/>
    <x v="0"/>
    <x v="2"/>
    <n v="33585"/>
    <n v="0"/>
    <n v="1"/>
    <s v="25/09/2013"/>
    <n v="91"/>
    <n v="30"/>
    <n v="11"/>
    <n v="33"/>
    <n v="13"/>
    <n v="6"/>
    <n v="29"/>
    <n v="93"/>
    <n v="2.7690933452434122E-3"/>
    <s v="MeatProducts"/>
    <n v="1"/>
    <n v="2"/>
    <n v="0"/>
    <n v="4"/>
    <n v="4"/>
    <n v="3"/>
    <n v="11"/>
    <n v="0"/>
  </r>
  <r>
    <n v="839"/>
    <n v="1975"/>
    <n v="50"/>
    <x v="3"/>
    <x v="0"/>
    <x v="2"/>
    <n v="45503"/>
    <n v="1"/>
    <n v="0"/>
    <s v="25/09/2013"/>
    <n v="54"/>
    <n v="97"/>
    <n v="4"/>
    <n v="44"/>
    <n v="6"/>
    <n v="1"/>
    <n v="18"/>
    <n v="152"/>
    <n v="3.3404390919280049E-3"/>
    <s v="Wines"/>
    <n v="1"/>
    <n v="3"/>
    <n v="1"/>
    <n v="4"/>
    <n v="5"/>
    <n v="3"/>
    <n v="11"/>
    <n v="0"/>
  </r>
  <r>
    <n v="7375"/>
    <n v="1976"/>
    <n v="49"/>
    <x v="0"/>
    <x v="1"/>
    <x v="2"/>
    <n v="51369"/>
    <n v="0"/>
    <n v="1"/>
    <s v="25/10/2012"/>
    <n v="84"/>
    <n v="297"/>
    <n v="7"/>
    <n v="79"/>
    <n v="0"/>
    <n v="11"/>
    <n v="182"/>
    <n v="394"/>
    <n v="7.6699955225914464E-3"/>
    <s v="Wines"/>
    <n v="2"/>
    <n v="8"/>
    <n v="2"/>
    <n v="4"/>
    <n v="8"/>
    <n v="3"/>
    <n v="11"/>
    <n v="0"/>
  </r>
  <r>
    <n v="10144"/>
    <n v="1976"/>
    <n v="49"/>
    <x v="0"/>
    <x v="1"/>
    <x v="2"/>
    <n v="51369"/>
    <n v="0"/>
    <n v="1"/>
    <s v="25/10/2012"/>
    <n v="84"/>
    <n v="297"/>
    <n v="7"/>
    <n v="79"/>
    <n v="0"/>
    <n v="11"/>
    <n v="182"/>
    <n v="394"/>
    <n v="7.6699955225914464E-3"/>
    <s v="Wines"/>
    <n v="2"/>
    <n v="8"/>
    <n v="2"/>
    <n v="4"/>
    <n v="8"/>
    <n v="3"/>
    <n v="11"/>
    <n v="0"/>
  </r>
  <r>
    <n v="4580"/>
    <n v="1969"/>
    <n v="56"/>
    <x v="0"/>
    <x v="0"/>
    <x v="2"/>
    <n v="75759"/>
    <n v="0"/>
    <n v="0"/>
    <s v="25/10/2013"/>
    <n v="46"/>
    <n v="1394"/>
    <n v="22"/>
    <n v="708"/>
    <n v="89"/>
    <n v="91"/>
    <n v="182"/>
    <n v="2304"/>
    <n v="3.0412228250108898E-2"/>
    <s v="Wines"/>
    <n v="1"/>
    <n v="9"/>
    <n v="7"/>
    <n v="9"/>
    <n v="5"/>
    <n v="3"/>
    <n v="11"/>
    <n v="1"/>
  </r>
  <r>
    <n v="1663"/>
    <n v="1978"/>
    <n v="47"/>
    <x v="3"/>
    <x v="1"/>
    <x v="2"/>
    <n v="34043"/>
    <n v="1"/>
    <n v="0"/>
    <s v="25/10/2013"/>
    <n v="97"/>
    <n v="20"/>
    <n v="2"/>
    <n v="14"/>
    <n v="3"/>
    <n v="0"/>
    <n v="10"/>
    <n v="39"/>
    <n v="1.1456099638692241E-3"/>
    <s v="Wines"/>
    <n v="1"/>
    <n v="2"/>
    <n v="0"/>
    <n v="2"/>
    <n v="9"/>
    <n v="3"/>
    <n v="11"/>
    <n v="0"/>
  </r>
  <r>
    <n v="1232"/>
    <n v="1982"/>
    <n v="43"/>
    <x v="3"/>
    <x v="1"/>
    <x v="2"/>
    <n v="70038"/>
    <n v="0"/>
    <n v="0"/>
    <s v="25/10/2013"/>
    <n v="54"/>
    <n v="587"/>
    <n v="54"/>
    <n v="348"/>
    <n v="71"/>
    <n v="54"/>
    <n v="130"/>
    <n v="1114"/>
    <n v="1.5905651217910276E-2"/>
    <s v="Wines"/>
    <n v="1"/>
    <n v="4"/>
    <n v="4"/>
    <n v="8"/>
    <n v="2"/>
    <n v="3"/>
    <n v="11"/>
    <n v="0"/>
  </r>
  <r>
    <n v="3967"/>
    <n v="1971"/>
    <n v="54"/>
    <x v="3"/>
    <x v="0"/>
    <x v="2"/>
    <n v="78931"/>
    <n v="0"/>
    <n v="0"/>
    <s v="25/10/2013"/>
    <n v="19"/>
    <n v="331"/>
    <n v="197"/>
    <n v="170"/>
    <n v="58"/>
    <n v="152"/>
    <n v="35"/>
    <n v="908"/>
    <n v="1.1503718437622735E-2"/>
    <s v="Wines"/>
    <n v="1"/>
    <n v="2"/>
    <n v="8"/>
    <n v="13"/>
    <n v="1"/>
    <n v="3"/>
    <n v="11"/>
    <n v="0"/>
  </r>
  <r>
    <n v="3276"/>
    <n v="1976"/>
    <n v="49"/>
    <x v="2"/>
    <x v="1"/>
    <x v="2"/>
    <n v="36301"/>
    <n v="1"/>
    <n v="0"/>
    <s v="25/10/2013"/>
    <n v="53"/>
    <n v="11"/>
    <n v="12"/>
    <n v="35"/>
    <n v="3"/>
    <n v="5"/>
    <n v="12"/>
    <n v="66"/>
    <n v="1.8181317319082119E-3"/>
    <s v="MeatProducts"/>
    <n v="1"/>
    <n v="3"/>
    <n v="0"/>
    <n v="3"/>
    <n v="7"/>
    <n v="3"/>
    <n v="11"/>
    <n v="0"/>
  </r>
  <r>
    <n v="10323"/>
    <n v="1952"/>
    <n v="73"/>
    <x v="0"/>
    <x v="0"/>
    <x v="2"/>
    <n v="49413"/>
    <n v="0"/>
    <n v="1"/>
    <s v="25/10/2013"/>
    <n v="88"/>
    <n v="205"/>
    <n v="7"/>
    <n v="41"/>
    <n v="3"/>
    <n v="2"/>
    <n v="46"/>
    <n v="258"/>
    <n v="5.2212980389775973E-3"/>
    <s v="Wines"/>
    <n v="2"/>
    <n v="4"/>
    <n v="2"/>
    <n v="5"/>
    <n v="5"/>
    <n v="3"/>
    <n v="11"/>
    <n v="0"/>
  </r>
  <r>
    <n v="2345"/>
    <n v="1982"/>
    <n v="43"/>
    <x v="3"/>
    <x v="1"/>
    <x v="2"/>
    <n v="70038"/>
    <n v="0"/>
    <n v="0"/>
    <s v="25/10/2013"/>
    <n v="54"/>
    <n v="587"/>
    <n v="54"/>
    <n v="348"/>
    <n v="71"/>
    <n v="54"/>
    <n v="130"/>
    <n v="1114"/>
    <n v="1.5905651217910276E-2"/>
    <s v="Wines"/>
    <n v="1"/>
    <n v="4"/>
    <n v="4"/>
    <n v="8"/>
    <n v="2"/>
    <n v="3"/>
    <n v="11"/>
    <n v="0"/>
  </r>
  <r>
    <n v="9451"/>
    <n v="1965"/>
    <n v="60"/>
    <x v="0"/>
    <x v="0"/>
    <x v="2"/>
    <n v="73538"/>
    <n v="0"/>
    <n v="1"/>
    <s v="25/11/2012"/>
    <n v="92"/>
    <n v="811"/>
    <n v="76"/>
    <n v="428"/>
    <n v="99"/>
    <n v="137"/>
    <n v="107"/>
    <n v="1551"/>
    <n v="2.1091136555250346E-2"/>
    <s v="Wines"/>
    <n v="3"/>
    <n v="10"/>
    <n v="4"/>
    <n v="9"/>
    <n v="7"/>
    <n v="3"/>
    <n v="11"/>
    <n v="0"/>
  </r>
  <r>
    <n v="3498"/>
    <n v="1976"/>
    <n v="49"/>
    <x v="3"/>
    <x v="0"/>
    <x v="2"/>
    <n v="55424"/>
    <n v="0"/>
    <n v="1"/>
    <s v="25/11/2012"/>
    <n v="6"/>
    <n v="462"/>
    <n v="61"/>
    <n v="184"/>
    <n v="10"/>
    <n v="53"/>
    <n v="107"/>
    <n v="770"/>
    <n v="1.3892898383371825E-2"/>
    <s v="Wines"/>
    <n v="4"/>
    <n v="7"/>
    <n v="5"/>
    <n v="9"/>
    <n v="6"/>
    <n v="3"/>
    <n v="11"/>
    <n v="1"/>
  </r>
  <r>
    <n v="6694"/>
    <n v="1964"/>
    <n v="61"/>
    <x v="0"/>
    <x v="0"/>
    <x v="2"/>
    <n v="75236"/>
    <n v="0"/>
    <n v="1"/>
    <s v="25/11/2013"/>
    <n v="27"/>
    <n v="438"/>
    <n v="66"/>
    <n v="400"/>
    <n v="12"/>
    <n v="38"/>
    <n v="114"/>
    <n v="954"/>
    <n v="1.2680099952150567E-2"/>
    <s v="Wines"/>
    <n v="1"/>
    <n v="8"/>
    <n v="3"/>
    <n v="13"/>
    <n v="4"/>
    <n v="3"/>
    <n v="11"/>
    <n v="0"/>
  </r>
  <r>
    <n v="8164"/>
    <n v="1978"/>
    <n v="47"/>
    <x v="3"/>
    <x v="0"/>
    <x v="2"/>
    <n v="82170"/>
    <n v="0"/>
    <n v="0"/>
    <s v="25/11/2013"/>
    <n v="13"/>
    <n v="1023"/>
    <n v="93"/>
    <n v="651"/>
    <n v="49"/>
    <n v="55"/>
    <n v="37"/>
    <n v="1871"/>
    <n v="2.2769867348180602E-2"/>
    <s v="Wines"/>
    <n v="1"/>
    <n v="5"/>
    <n v="6"/>
    <n v="7"/>
    <n v="2"/>
    <n v="3"/>
    <n v="11"/>
    <n v="0"/>
  </r>
  <r>
    <n v="3231"/>
    <n v="1973"/>
    <n v="52"/>
    <x v="0"/>
    <x v="0"/>
    <x v="2"/>
    <n v="37971"/>
    <n v="1"/>
    <n v="0"/>
    <s v="25/11/2013"/>
    <n v="97"/>
    <n v="5"/>
    <n v="4"/>
    <n v="10"/>
    <n v="2"/>
    <n v="2"/>
    <n v="7"/>
    <n v="23"/>
    <n v="6.0572542203260384E-4"/>
    <s v="MeatProducts"/>
    <n v="1"/>
    <n v="1"/>
    <n v="0"/>
    <n v="3"/>
    <n v="8"/>
    <n v="3"/>
    <n v="11"/>
    <n v="0"/>
  </r>
  <r>
    <n v="8842"/>
    <n v="1971"/>
    <n v="54"/>
    <x v="0"/>
    <x v="4"/>
    <x v="2"/>
    <n v="30372"/>
    <n v="1"/>
    <n v="1"/>
    <s v="25/12/2012"/>
    <n v="33"/>
    <n v="15"/>
    <n v="0"/>
    <n v="12"/>
    <n v="7"/>
    <n v="3"/>
    <n v="7"/>
    <n v="37"/>
    <n v="1.2182273146318979E-3"/>
    <s v="Wines"/>
    <n v="3"/>
    <n v="2"/>
    <n v="0"/>
    <n v="3"/>
    <n v="7"/>
    <n v="3"/>
    <n v="11"/>
    <n v="0"/>
  </r>
  <r>
    <n v="2154"/>
    <n v="1971"/>
    <n v="54"/>
    <x v="0"/>
    <x v="4"/>
    <x v="2"/>
    <n v="30372"/>
    <n v="1"/>
    <n v="1"/>
    <s v="25/12/2012"/>
    <n v="33"/>
    <n v="15"/>
    <n v="0"/>
    <n v="12"/>
    <n v="7"/>
    <n v="3"/>
    <n v="7"/>
    <n v="37"/>
    <n v="1.2182273146318979E-3"/>
    <s v="Wines"/>
    <n v="3"/>
    <n v="2"/>
    <n v="0"/>
    <n v="3"/>
    <n v="7"/>
    <n v="3"/>
    <n v="11"/>
    <n v="0"/>
  </r>
  <r>
    <n v="10841"/>
    <n v="1975"/>
    <n v="50"/>
    <x v="3"/>
    <x v="1"/>
    <x v="2"/>
    <n v="56559"/>
    <n v="0"/>
    <n v="1"/>
    <s v="25/12/2012"/>
    <n v="46"/>
    <n v="226"/>
    <n v="22"/>
    <n v="133"/>
    <n v="41"/>
    <n v="31"/>
    <n v="31"/>
    <n v="453"/>
    <n v="8.0093353842889733E-3"/>
    <s v="Wines"/>
    <n v="3"/>
    <n v="4"/>
    <n v="3"/>
    <n v="8"/>
    <n v="4"/>
    <n v="3"/>
    <n v="11"/>
    <n v="0"/>
  </r>
  <r>
    <n v="5084"/>
    <n v="1975"/>
    <n v="50"/>
    <x v="0"/>
    <x v="4"/>
    <x v="2"/>
    <n v="58330"/>
    <n v="0"/>
    <n v="1"/>
    <s v="25/12/2013"/>
    <n v="87"/>
    <n v="445"/>
    <n v="53"/>
    <n v="213"/>
    <n v="104"/>
    <n v="98"/>
    <n v="151"/>
    <n v="913"/>
    <n v="1.5652322989885135E-2"/>
    <s v="Wines"/>
    <n v="1"/>
    <n v="6"/>
    <n v="4"/>
    <n v="13"/>
    <n v="4"/>
    <n v="3"/>
    <n v="11"/>
    <n v="0"/>
  </r>
  <r>
    <n v="7094"/>
    <n v="1975"/>
    <n v="50"/>
    <x v="0"/>
    <x v="4"/>
    <x v="2"/>
    <n v="58330"/>
    <n v="0"/>
    <n v="1"/>
    <s v="25/12/2013"/>
    <n v="87"/>
    <n v="445"/>
    <n v="53"/>
    <n v="213"/>
    <n v="104"/>
    <n v="98"/>
    <n v="151"/>
    <n v="913"/>
    <n v="1.5652322989885135E-2"/>
    <s v="Wines"/>
    <n v="1"/>
    <n v="6"/>
    <n v="4"/>
    <n v="13"/>
    <n v="4"/>
    <n v="3"/>
    <n v="11"/>
    <n v="0"/>
  </r>
  <r>
    <n v="9140"/>
    <n v="1960"/>
    <n v="65"/>
    <x v="2"/>
    <x v="1"/>
    <x v="2"/>
    <n v="50523"/>
    <n v="1"/>
    <n v="1"/>
    <s v="25/12/2013"/>
    <n v="89"/>
    <n v="51"/>
    <n v="4"/>
    <n v="24"/>
    <n v="4"/>
    <n v="7"/>
    <n v="1"/>
    <n v="90"/>
    <n v="1.781366902202957E-3"/>
    <s v="Wines"/>
    <n v="2"/>
    <n v="2"/>
    <n v="0"/>
    <n v="4"/>
    <n v="6"/>
    <n v="3"/>
    <n v="11"/>
    <n v="0"/>
  </r>
  <r>
    <n v="2712"/>
    <n v="1956"/>
    <n v="69"/>
    <x v="0"/>
    <x v="0"/>
    <x v="2"/>
    <n v="71866"/>
    <n v="0"/>
    <n v="1"/>
    <s v="25/12/2013"/>
    <n v="85"/>
    <n v="184"/>
    <n v="178"/>
    <n v="178"/>
    <n v="103"/>
    <n v="39"/>
    <n v="33"/>
    <n v="682"/>
    <n v="9.4898839506859997E-3"/>
    <s v="Wines"/>
    <n v="1"/>
    <n v="6"/>
    <n v="3"/>
    <n v="10"/>
    <n v="3"/>
    <n v="3"/>
    <n v="11"/>
    <n v="0"/>
  </r>
  <r>
    <n v="1177"/>
    <n v="1966"/>
    <n v="59"/>
    <x v="1"/>
    <x v="1"/>
    <x v="2"/>
    <n v="49618"/>
    <n v="1"/>
    <n v="1"/>
    <s v="26/01/2013"/>
    <n v="77"/>
    <n v="80"/>
    <n v="3"/>
    <n v="26"/>
    <n v="4"/>
    <n v="2"/>
    <n v="14"/>
    <n v="115"/>
    <n v="2.3177072836470637E-3"/>
    <s v="Wines"/>
    <n v="4"/>
    <n v="3"/>
    <n v="1"/>
    <n v="3"/>
    <n v="7"/>
    <n v="3"/>
    <n v="11"/>
    <n v="0"/>
  </r>
  <r>
    <n v="1627"/>
    <n v="1957"/>
    <n v="68"/>
    <x v="2"/>
    <x v="2"/>
    <x v="2"/>
    <n v="77297"/>
    <n v="0"/>
    <n v="0"/>
    <s v="26/01/2013"/>
    <n v="84"/>
    <n v="408"/>
    <n v="61"/>
    <n v="109"/>
    <n v="48"/>
    <n v="122"/>
    <n v="41"/>
    <n v="748"/>
    <n v="9.6769602960011386E-3"/>
    <s v="Wines"/>
    <n v="1"/>
    <n v="5"/>
    <n v="7"/>
    <n v="9"/>
    <n v="4"/>
    <n v="3"/>
    <n v="11"/>
    <n v="0"/>
  </r>
  <r>
    <n v="9029"/>
    <n v="1972"/>
    <n v="53"/>
    <x v="3"/>
    <x v="0"/>
    <x v="2"/>
    <n v="70116"/>
    <n v="0"/>
    <n v="0"/>
    <s v="26/01/2013"/>
    <n v="73"/>
    <n v="707"/>
    <n v="44"/>
    <n v="603"/>
    <n v="95"/>
    <n v="58"/>
    <n v="29"/>
    <n v="1507"/>
    <n v="2.149295453248902E-2"/>
    <s v="Wines"/>
    <n v="1"/>
    <n v="2"/>
    <n v="8"/>
    <n v="12"/>
    <n v="1"/>
    <n v="3"/>
    <n v="11"/>
    <n v="0"/>
  </r>
  <r>
    <n v="3436"/>
    <n v="1969"/>
    <n v="56"/>
    <x v="0"/>
    <x v="0"/>
    <x v="2"/>
    <n v="14045"/>
    <n v="1"/>
    <n v="0"/>
    <s v="26/01/2014"/>
    <n v="24"/>
    <n v="11"/>
    <n v="0"/>
    <n v="5"/>
    <n v="2"/>
    <n v="1"/>
    <n v="1"/>
    <n v="19"/>
    <n v="1.3527945888216447E-3"/>
    <s v="Wines"/>
    <n v="1"/>
    <n v="1"/>
    <n v="0"/>
    <n v="3"/>
    <n v="7"/>
    <n v="3"/>
    <n v="11"/>
    <n v="0"/>
  </r>
  <r>
    <n v="9671"/>
    <n v="1968"/>
    <n v="57"/>
    <x v="0"/>
    <x v="0"/>
    <x v="2"/>
    <n v="19514"/>
    <n v="1"/>
    <n v="1"/>
    <s v="26/01/2014"/>
    <n v="47"/>
    <n v="14"/>
    <n v="3"/>
    <n v="21"/>
    <n v="2"/>
    <n v="1"/>
    <n v="28"/>
    <n v="41"/>
    <n v="2.1010556523521572E-3"/>
    <s v="GoldProds"/>
    <n v="4"/>
    <n v="3"/>
    <n v="1"/>
    <n v="2"/>
    <n v="8"/>
    <n v="3"/>
    <n v="11"/>
    <n v="1"/>
  </r>
  <r>
    <n v="4964"/>
    <n v="1958"/>
    <n v="67"/>
    <x v="3"/>
    <x v="1"/>
    <x v="2"/>
    <n v="74250"/>
    <n v="0"/>
    <n v="0"/>
    <s v="26/01/2014"/>
    <n v="90"/>
    <n v="680"/>
    <n v="11"/>
    <n v="392"/>
    <n v="75"/>
    <n v="0"/>
    <n v="0"/>
    <n v="1158"/>
    <n v="1.5595959595959595E-2"/>
    <s v="Wines"/>
    <n v="1"/>
    <n v="2"/>
    <n v="11"/>
    <n v="4"/>
    <n v="1"/>
    <n v="3"/>
    <n v="11"/>
    <n v="0"/>
  </r>
  <r>
    <n v="4297"/>
    <n v="1969"/>
    <n v="56"/>
    <x v="0"/>
    <x v="1"/>
    <x v="2"/>
    <n v="23228"/>
    <n v="1"/>
    <n v="0"/>
    <s v="26/01/2014"/>
    <n v="71"/>
    <n v="13"/>
    <n v="2"/>
    <n v="18"/>
    <n v="6"/>
    <n v="1"/>
    <n v="0"/>
    <n v="40"/>
    <n v="1.7220595832615809E-3"/>
    <s v="MeatProducts"/>
    <n v="2"/>
    <n v="2"/>
    <n v="0"/>
    <n v="3"/>
    <n v="8"/>
    <n v="3"/>
    <n v="11"/>
    <n v="0"/>
  </r>
  <r>
    <n v="8975"/>
    <n v="1968"/>
    <n v="57"/>
    <x v="0"/>
    <x v="0"/>
    <x v="2"/>
    <n v="19514"/>
    <n v="1"/>
    <n v="1"/>
    <s v="26/01/2014"/>
    <n v="47"/>
    <n v="14"/>
    <n v="3"/>
    <n v="21"/>
    <n v="2"/>
    <n v="1"/>
    <n v="28"/>
    <n v="41"/>
    <n v="2.1010556523521572E-3"/>
    <s v="GoldProds"/>
    <n v="4"/>
    <n v="3"/>
    <n v="1"/>
    <n v="2"/>
    <n v="8"/>
    <n v="3"/>
    <n v="11"/>
    <n v="0"/>
  </r>
  <r>
    <n v="8233"/>
    <n v="1950"/>
    <n v="75"/>
    <x v="1"/>
    <x v="4"/>
    <x v="2"/>
    <n v="64866"/>
    <n v="0"/>
    <n v="1"/>
    <s v="26/01/2014"/>
    <n v="9"/>
    <n v="508"/>
    <n v="5"/>
    <n v="21"/>
    <n v="7"/>
    <n v="5"/>
    <n v="10"/>
    <n v="546"/>
    <n v="8.4173526963278143E-3"/>
    <s v="Wines"/>
    <n v="4"/>
    <n v="7"/>
    <n v="3"/>
    <n v="7"/>
    <n v="5"/>
    <n v="3"/>
    <n v="11"/>
    <n v="0"/>
  </r>
  <r>
    <n v="10770"/>
    <n v="1959"/>
    <n v="66"/>
    <x v="0"/>
    <x v="0"/>
    <x v="2"/>
    <n v="65492"/>
    <n v="0"/>
    <n v="0"/>
    <s v="26/01/2014"/>
    <n v="73"/>
    <n v="247"/>
    <n v="161"/>
    <n v="295"/>
    <n v="210"/>
    <n v="85"/>
    <n v="47"/>
    <n v="998"/>
    <n v="1.5238502412508398E-2"/>
    <s v="MeatProducts"/>
    <n v="2"/>
    <n v="4"/>
    <n v="7"/>
    <n v="13"/>
    <n v="2"/>
    <n v="3"/>
    <n v="11"/>
    <n v="0"/>
  </r>
  <r>
    <n v="10319"/>
    <n v="1971"/>
    <n v="54"/>
    <x v="0"/>
    <x v="0"/>
    <x v="2"/>
    <n v="66303"/>
    <n v="0"/>
    <n v="1"/>
    <s v="26/02/2013"/>
    <n v="56"/>
    <n v="1090"/>
    <n v="12"/>
    <n v="96"/>
    <n v="16"/>
    <n v="12"/>
    <n v="60"/>
    <n v="1226"/>
    <n v="1.8490867683211922E-2"/>
    <s v="Wines"/>
    <n v="4"/>
    <n v="3"/>
    <n v="4"/>
    <n v="11"/>
    <n v="8"/>
    <n v="3"/>
    <n v="11"/>
    <n v="0"/>
  </r>
  <r>
    <n v="2961"/>
    <n v="1982"/>
    <n v="43"/>
    <x v="0"/>
    <x v="0"/>
    <x v="2"/>
    <n v="42081"/>
    <n v="1"/>
    <n v="0"/>
    <s v="26/02/2013"/>
    <n v="86"/>
    <n v="175"/>
    <n v="10"/>
    <n v="110"/>
    <n v="54"/>
    <n v="6"/>
    <n v="27"/>
    <n v="355"/>
    <n v="8.4361113091418923E-3"/>
    <s v="Wines"/>
    <n v="2"/>
    <n v="6"/>
    <n v="3"/>
    <n v="4"/>
    <n v="6"/>
    <n v="3"/>
    <n v="11"/>
    <n v="0"/>
  </r>
  <r>
    <n v="10613"/>
    <n v="1958"/>
    <n v="67"/>
    <x v="3"/>
    <x v="1"/>
    <x v="2"/>
    <n v="37334"/>
    <n v="1"/>
    <n v="1"/>
    <s v="26/02/2014"/>
    <n v="44"/>
    <n v="26"/>
    <n v="1"/>
    <n v="16"/>
    <n v="2"/>
    <n v="2"/>
    <n v="15"/>
    <n v="47"/>
    <n v="1.2589060909626614E-3"/>
    <s v="Wines"/>
    <n v="4"/>
    <n v="3"/>
    <n v="0"/>
    <n v="4"/>
    <n v="4"/>
    <n v="3"/>
    <n v="11"/>
    <n v="0"/>
  </r>
  <r>
    <n v="8079"/>
    <n v="1982"/>
    <n v="43"/>
    <x v="0"/>
    <x v="0"/>
    <x v="2"/>
    <n v="22448"/>
    <n v="1"/>
    <n v="0"/>
    <s v="26/02/2014"/>
    <n v="86"/>
    <n v="3"/>
    <n v="1"/>
    <n v="8"/>
    <n v="23"/>
    <n v="2"/>
    <n v="18"/>
    <n v="37"/>
    <n v="1.6482537419814684E-3"/>
    <s v="FishProducts"/>
    <n v="3"/>
    <n v="2"/>
    <n v="1"/>
    <n v="3"/>
    <n v="3"/>
    <n v="3"/>
    <n v="11"/>
    <n v="0"/>
  </r>
  <r>
    <n v="4653"/>
    <n v="1978"/>
    <n v="47"/>
    <x v="0"/>
    <x v="1"/>
    <x v="2"/>
    <n v="42011"/>
    <n v="1"/>
    <n v="0"/>
    <s v="26/03/2013"/>
    <n v="46"/>
    <n v="131"/>
    <n v="0"/>
    <n v="16"/>
    <n v="2"/>
    <n v="1"/>
    <n v="39"/>
    <n v="150"/>
    <n v="3.570493442193711E-3"/>
    <s v="Wines"/>
    <n v="4"/>
    <n v="3"/>
    <n v="1"/>
    <n v="4"/>
    <n v="8"/>
    <n v="3"/>
    <n v="11"/>
    <n v="0"/>
  </r>
  <r>
    <n v="8629"/>
    <n v="1956"/>
    <n v="69"/>
    <x v="0"/>
    <x v="4"/>
    <x v="2"/>
    <n v="46984"/>
    <n v="1"/>
    <n v="1"/>
    <s v="26/03/2013"/>
    <n v="71"/>
    <n v="19"/>
    <n v="1"/>
    <n v="10"/>
    <n v="2"/>
    <n v="1"/>
    <n v="8"/>
    <n v="33"/>
    <n v="7.0236676315341389E-4"/>
    <s v="Wines"/>
    <n v="1"/>
    <n v="1"/>
    <n v="0"/>
    <n v="3"/>
    <n v="5"/>
    <n v="3"/>
    <n v="11"/>
    <n v="0"/>
  </r>
  <r>
    <n v="115"/>
    <n v="1966"/>
    <n v="59"/>
    <x v="1"/>
    <x v="3"/>
    <x v="2"/>
    <n v="43456"/>
    <n v="0"/>
    <n v="1"/>
    <s v="26/03/2013"/>
    <n v="0"/>
    <n v="275"/>
    <n v="11"/>
    <n v="68"/>
    <n v="25"/>
    <n v="7"/>
    <n v="7"/>
    <n v="386"/>
    <n v="8.8825478645066271E-3"/>
    <s v="Wines"/>
    <n v="3"/>
    <n v="5"/>
    <n v="1"/>
    <n v="8"/>
    <n v="5"/>
    <n v="3"/>
    <n v="11"/>
    <n v="0"/>
  </r>
  <r>
    <n v="9167"/>
    <n v="1956"/>
    <n v="69"/>
    <x v="0"/>
    <x v="0"/>
    <x v="2"/>
    <n v="67131"/>
    <n v="0"/>
    <n v="1"/>
    <s v="26/03/2013"/>
    <n v="72"/>
    <n v="465"/>
    <n v="71"/>
    <n v="250"/>
    <n v="93"/>
    <n v="35"/>
    <n v="62"/>
    <n v="914"/>
    <n v="1.361517033859171E-2"/>
    <s v="Wines"/>
    <n v="3"/>
    <n v="9"/>
    <n v="2"/>
    <n v="12"/>
    <n v="6"/>
    <n v="3"/>
    <n v="11"/>
    <n v="0"/>
  </r>
  <r>
    <n v="8315"/>
    <n v="1995"/>
    <n v="30"/>
    <x v="0"/>
    <x v="3"/>
    <x v="1"/>
    <n v="34824"/>
    <n v="0"/>
    <n v="0"/>
    <s v="26/03/2014"/>
    <n v="65"/>
    <n v="4"/>
    <n v="2"/>
    <n v="11"/>
    <n v="2"/>
    <n v="0"/>
    <n v="4"/>
    <n v="19"/>
    <n v="5.4560073512520098E-4"/>
    <s v="MeatProducts"/>
    <n v="1"/>
    <n v="1"/>
    <n v="0"/>
    <n v="2"/>
    <n v="6"/>
    <n v="3"/>
    <n v="11"/>
    <n v="0"/>
  </r>
  <r>
    <n v="5184"/>
    <n v="1995"/>
    <n v="30"/>
    <x v="0"/>
    <x v="3"/>
    <x v="1"/>
    <n v="34824"/>
    <n v="0"/>
    <n v="0"/>
    <s v="26/03/2014"/>
    <n v="65"/>
    <n v="4"/>
    <n v="2"/>
    <n v="11"/>
    <n v="2"/>
    <n v="0"/>
    <n v="4"/>
    <n v="19"/>
    <n v="5.4560073512520098E-4"/>
    <s v="MeatProducts"/>
    <n v="1"/>
    <n v="1"/>
    <n v="0"/>
    <n v="2"/>
    <n v="6"/>
    <n v="3"/>
    <n v="11"/>
    <n v="0"/>
  </r>
  <r>
    <n v="1833"/>
    <n v="1974"/>
    <n v="51"/>
    <x v="3"/>
    <x v="3"/>
    <x v="2"/>
    <n v="39190"/>
    <n v="1"/>
    <n v="0"/>
    <s v="26/04/2014"/>
    <n v="91"/>
    <n v="68"/>
    <n v="8"/>
    <n v="18"/>
    <n v="19"/>
    <n v="8"/>
    <n v="12"/>
    <n v="121"/>
    <n v="3.0875223271242666E-3"/>
    <s v="Wines"/>
    <n v="2"/>
    <n v="2"/>
    <n v="1"/>
    <n v="4"/>
    <n v="5"/>
    <n v="3"/>
    <n v="11"/>
    <n v="0"/>
  </r>
  <r>
    <n v="8786"/>
    <n v="1956"/>
    <n v="69"/>
    <x v="1"/>
    <x v="0"/>
    <x v="2"/>
    <n v="62058"/>
    <n v="0"/>
    <n v="1"/>
    <s v="26/05/2013"/>
    <n v="52"/>
    <n v="301"/>
    <n v="7"/>
    <n v="74"/>
    <n v="10"/>
    <n v="0"/>
    <n v="58"/>
    <n v="392"/>
    <n v="6.3166715008540399E-3"/>
    <s v="Wines"/>
    <n v="4"/>
    <n v="6"/>
    <n v="1"/>
    <n v="7"/>
    <n v="6"/>
    <n v="3"/>
    <n v="11"/>
    <n v="0"/>
  </r>
  <r>
    <n v="8643"/>
    <n v="1971"/>
    <n v="54"/>
    <x v="0"/>
    <x v="1"/>
    <x v="2"/>
    <n v="69930"/>
    <n v="0"/>
    <n v="0"/>
    <s v="26/05/2013"/>
    <n v="21"/>
    <n v="252"/>
    <n v="98"/>
    <n v="827"/>
    <n v="219"/>
    <n v="70"/>
    <n v="196"/>
    <n v="1466"/>
    <n v="2.0963820963820965E-2"/>
    <s v="MeatProducts"/>
    <n v="1"/>
    <n v="4"/>
    <n v="5"/>
    <n v="12"/>
    <n v="3"/>
    <n v="3"/>
    <n v="11"/>
    <n v="0"/>
  </r>
  <r>
    <n v="73"/>
    <n v="1953"/>
    <n v="72"/>
    <x v="3"/>
    <x v="3"/>
    <x v="2"/>
    <n v="51411"/>
    <n v="1"/>
    <n v="2"/>
    <s v="26/05/2013"/>
    <n v="81"/>
    <n v="14"/>
    <n v="0"/>
    <n v="3"/>
    <n v="0"/>
    <n v="0"/>
    <n v="1"/>
    <n v="17"/>
    <n v="3.3066853397132907E-4"/>
    <s v="Wines"/>
    <n v="1"/>
    <n v="0"/>
    <n v="0"/>
    <n v="3"/>
    <n v="5"/>
    <n v="3"/>
    <n v="11"/>
    <n v="0"/>
  </r>
  <r>
    <n v="5883"/>
    <n v="1972"/>
    <n v="53"/>
    <x v="0"/>
    <x v="0"/>
    <x v="2"/>
    <n v="77981"/>
    <n v="1"/>
    <n v="0"/>
    <s v="26/05/2013"/>
    <n v="78"/>
    <n v="138"/>
    <n v="120"/>
    <n v="204"/>
    <n v="16"/>
    <n v="126"/>
    <n v="60"/>
    <n v="604"/>
    <n v="7.7454764622151553E-3"/>
    <s v="MeatProducts"/>
    <n v="3"/>
    <n v="7"/>
    <n v="4"/>
    <n v="7"/>
    <n v="5"/>
    <n v="3"/>
    <n v="11"/>
    <n v="0"/>
  </r>
  <r>
    <n v="7186"/>
    <n v="1966"/>
    <n v="59"/>
    <x v="3"/>
    <x v="1"/>
    <x v="2"/>
    <n v="30843"/>
    <n v="1"/>
    <n v="1"/>
    <s v="26/05/2014"/>
    <n v="43"/>
    <n v="24"/>
    <n v="0"/>
    <n v="2"/>
    <n v="0"/>
    <n v="0"/>
    <n v="9"/>
    <n v="26"/>
    <n v="8.4297895794831895E-4"/>
    <s v="Wines"/>
    <n v="2"/>
    <n v="1"/>
    <n v="1"/>
    <n v="2"/>
    <n v="5"/>
    <n v="3"/>
    <n v="11"/>
    <n v="0"/>
  </r>
  <r>
    <n v="843"/>
    <n v="1971"/>
    <n v="54"/>
    <x v="0"/>
    <x v="0"/>
    <x v="2"/>
    <n v="64722"/>
    <n v="1"/>
    <n v="0"/>
    <s v="26/05/2014"/>
    <n v="47"/>
    <n v="303"/>
    <n v="0"/>
    <n v="280"/>
    <n v="60"/>
    <n v="147"/>
    <n v="15"/>
    <n v="790"/>
    <n v="1.2206050492877228E-2"/>
    <s v="Wines"/>
    <n v="4"/>
    <n v="8"/>
    <n v="2"/>
    <n v="11"/>
    <n v="6"/>
    <n v="3"/>
    <n v="11"/>
    <n v="0"/>
  </r>
  <r>
    <n v="1743"/>
    <n v="1974"/>
    <n v="51"/>
    <x v="0"/>
    <x v="3"/>
    <x v="2"/>
    <n v="69719"/>
    <n v="0"/>
    <n v="0"/>
    <s v="26/05/2014"/>
    <n v="99"/>
    <n v="273"/>
    <n v="86"/>
    <n v="208"/>
    <n v="177"/>
    <n v="14"/>
    <n v="43"/>
    <n v="758"/>
    <n v="1.0872215608370745E-2"/>
    <s v="Wines"/>
    <n v="1"/>
    <n v="2"/>
    <n v="3"/>
    <n v="5"/>
    <n v="1"/>
    <n v="3"/>
    <n v="11"/>
    <n v="0"/>
  </r>
  <r>
    <n v="5562"/>
    <n v="1974"/>
    <n v="51"/>
    <x v="0"/>
    <x v="0"/>
    <x v="2"/>
    <n v="60093"/>
    <n v="0"/>
    <n v="1"/>
    <s v="26/06/2013"/>
    <n v="92"/>
    <n v="502"/>
    <n v="12"/>
    <n v="109"/>
    <n v="16"/>
    <n v="6"/>
    <n v="90"/>
    <n v="645"/>
    <n v="1.0733363286905297E-2"/>
    <s v="Wines"/>
    <n v="2"/>
    <n v="7"/>
    <n v="2"/>
    <n v="10"/>
    <n v="6"/>
    <n v="3"/>
    <n v="11"/>
    <n v="0"/>
  </r>
  <r>
    <n v="1225"/>
    <n v="1963"/>
    <n v="62"/>
    <x v="0"/>
    <x v="0"/>
    <x v="2"/>
    <n v="80124"/>
    <n v="0"/>
    <n v="0"/>
    <s v="26/06/2014"/>
    <n v="47"/>
    <n v="483"/>
    <n v="84"/>
    <n v="398"/>
    <n v="205"/>
    <n v="84"/>
    <n v="241"/>
    <n v="1254"/>
    <n v="1.5650741350906095E-2"/>
    <s v="Wines"/>
    <n v="1"/>
    <n v="3"/>
    <n v="7"/>
    <n v="8"/>
    <n v="1"/>
    <n v="3"/>
    <n v="11"/>
    <n v="0"/>
  </r>
  <r>
    <n v="7059"/>
    <n v="1963"/>
    <n v="62"/>
    <x v="0"/>
    <x v="0"/>
    <x v="2"/>
    <n v="80124"/>
    <n v="0"/>
    <n v="0"/>
    <s v="26/06/2014"/>
    <n v="47"/>
    <n v="483"/>
    <n v="84"/>
    <n v="398"/>
    <n v="205"/>
    <n v="84"/>
    <n v="241"/>
    <n v="1254"/>
    <n v="1.5650741350906095E-2"/>
    <s v="Wines"/>
    <n v="1"/>
    <n v="3"/>
    <n v="7"/>
    <n v="8"/>
    <n v="1"/>
    <n v="3"/>
    <n v="11"/>
    <n v="0"/>
  </r>
  <r>
    <n v="6382"/>
    <n v="1953"/>
    <n v="72"/>
    <x v="0"/>
    <x v="1"/>
    <x v="2"/>
    <n v="48794"/>
    <n v="1"/>
    <n v="1"/>
    <s v="26/06/2014"/>
    <n v="97"/>
    <n v="25"/>
    <n v="0"/>
    <n v="11"/>
    <n v="3"/>
    <n v="0"/>
    <n v="15"/>
    <n v="39"/>
    <n v="7.9927859982784771E-4"/>
    <s v="Wines"/>
    <n v="1"/>
    <n v="1"/>
    <n v="0"/>
    <n v="3"/>
    <n v="4"/>
    <n v="3"/>
    <n v="11"/>
    <n v="0"/>
  </r>
  <r>
    <n v="9014"/>
    <n v="1975"/>
    <n v="50"/>
    <x v="0"/>
    <x v="0"/>
    <x v="2"/>
    <n v="37085"/>
    <n v="1"/>
    <n v="1"/>
    <s v="26/06/2014"/>
    <n v="65"/>
    <n v="39"/>
    <n v="1"/>
    <n v="16"/>
    <n v="2"/>
    <n v="0"/>
    <n v="3"/>
    <n v="58"/>
    <n v="1.5639746528245922E-3"/>
    <s v="Wines"/>
    <n v="4"/>
    <n v="3"/>
    <n v="0"/>
    <n v="3"/>
    <n v="8"/>
    <n v="3"/>
    <n v="11"/>
    <n v="0"/>
  </r>
  <r>
    <n v="3083"/>
    <n v="1974"/>
    <n v="51"/>
    <x v="0"/>
    <x v="0"/>
    <x v="2"/>
    <n v="45837"/>
    <n v="1"/>
    <n v="1"/>
    <s v="26/07/2013"/>
    <n v="88"/>
    <n v="215"/>
    <n v="13"/>
    <n v="87"/>
    <n v="17"/>
    <n v="17"/>
    <n v="24"/>
    <n v="349"/>
    <n v="7.6139363396382836E-3"/>
    <s v="Wines"/>
    <n v="5"/>
    <n v="6"/>
    <n v="2"/>
    <n v="5"/>
    <n v="7"/>
    <n v="3"/>
    <n v="11"/>
    <n v="0"/>
  </r>
  <r>
    <n v="9239"/>
    <n v="1961"/>
    <n v="64"/>
    <x v="1"/>
    <x v="0"/>
    <x v="2"/>
    <n v="61923"/>
    <n v="0"/>
    <n v="2"/>
    <s v="26/07/2013"/>
    <n v="94"/>
    <n v="92"/>
    <n v="4"/>
    <n v="18"/>
    <n v="3"/>
    <n v="3"/>
    <n v="6"/>
    <n v="120"/>
    <n v="1.937890606075287E-3"/>
    <s v="Wines"/>
    <n v="1"/>
    <n v="2"/>
    <n v="1"/>
    <n v="4"/>
    <n v="3"/>
    <n v="3"/>
    <n v="11"/>
    <n v="0"/>
  </r>
  <r>
    <n v="8278"/>
    <n v="1990"/>
    <n v="35"/>
    <x v="3"/>
    <x v="0"/>
    <x v="2"/>
    <n v="74214"/>
    <n v="0"/>
    <n v="0"/>
    <s v="26/08/2012"/>
    <n v="3"/>
    <n v="863"/>
    <n v="83"/>
    <n v="547"/>
    <n v="86"/>
    <n v="99"/>
    <n v="33"/>
    <n v="1678"/>
    <n v="2.2610289163769639E-2"/>
    <s v="Wines"/>
    <n v="1"/>
    <n v="8"/>
    <n v="2"/>
    <n v="5"/>
    <n v="5"/>
    <n v="3"/>
    <n v="11"/>
    <n v="0"/>
  </r>
  <r>
    <n v="195"/>
    <n v="1972"/>
    <n v="53"/>
    <x v="0"/>
    <x v="3"/>
    <x v="2"/>
    <n v="38808"/>
    <n v="1"/>
    <n v="0"/>
    <s v="26/08/2012"/>
    <n v="21"/>
    <n v="125"/>
    <n v="17"/>
    <n v="52"/>
    <n v="3"/>
    <n v="19"/>
    <n v="30"/>
    <n v="216"/>
    <n v="5.5658627087198514E-3"/>
    <s v="Wines"/>
    <n v="4"/>
    <n v="5"/>
    <n v="1"/>
    <n v="4"/>
    <n v="8"/>
    <n v="3"/>
    <n v="11"/>
    <n v="1"/>
  </r>
  <r>
    <n v="4643"/>
    <n v="1973"/>
    <n v="52"/>
    <x v="0"/>
    <x v="0"/>
    <x v="2"/>
    <n v="27803"/>
    <n v="1"/>
    <n v="0"/>
    <s v="26/08/2012"/>
    <n v="40"/>
    <n v="8"/>
    <n v="26"/>
    <n v="46"/>
    <n v="38"/>
    <n v="9"/>
    <n v="49"/>
    <n v="127"/>
    <n v="4.5678523900298529E-3"/>
    <s v="GoldProds"/>
    <n v="2"/>
    <n v="3"/>
    <n v="0"/>
    <n v="4"/>
    <n v="8"/>
    <n v="3"/>
    <n v="11"/>
    <n v="0"/>
  </r>
  <r>
    <n v="10260"/>
    <n v="1965"/>
    <n v="60"/>
    <x v="1"/>
    <x v="1"/>
    <x v="2"/>
    <n v="45143"/>
    <n v="0"/>
    <n v="1"/>
    <s v="26/08/2013"/>
    <n v="74"/>
    <n v="202"/>
    <n v="5"/>
    <n v="74"/>
    <n v="11"/>
    <n v="5"/>
    <n v="14"/>
    <n v="297"/>
    <n v="6.5790931041357463E-3"/>
    <s v="Wines"/>
    <n v="3"/>
    <n v="6"/>
    <n v="1"/>
    <n v="5"/>
    <n v="7"/>
    <n v="3"/>
    <n v="11"/>
    <n v="0"/>
  </r>
  <r>
    <n v="2262"/>
    <n v="1965"/>
    <n v="60"/>
    <x v="1"/>
    <x v="1"/>
    <x v="2"/>
    <n v="45143"/>
    <n v="0"/>
    <n v="1"/>
    <s v="26/08/2013"/>
    <n v="74"/>
    <n v="202"/>
    <n v="5"/>
    <n v="74"/>
    <n v="11"/>
    <n v="5"/>
    <n v="14"/>
    <n v="297"/>
    <n v="6.5790931041357463E-3"/>
    <s v="Wines"/>
    <n v="3"/>
    <n v="6"/>
    <n v="1"/>
    <n v="5"/>
    <n v="7"/>
    <n v="3"/>
    <n v="11"/>
    <n v="0"/>
  </r>
  <r>
    <n v="87"/>
    <n v="1981"/>
    <n v="44"/>
    <x v="2"/>
    <x v="0"/>
    <x v="2"/>
    <n v="27733"/>
    <n v="1"/>
    <n v="0"/>
    <s v="26/08/2013"/>
    <n v="16"/>
    <n v="0"/>
    <n v="7"/>
    <n v="5"/>
    <n v="26"/>
    <n v="2"/>
    <n v="17"/>
    <n v="40"/>
    <n v="1.4423250279450475E-3"/>
    <s v="FishProducts"/>
    <n v="2"/>
    <n v="2"/>
    <n v="0"/>
    <n v="3"/>
    <n v="7"/>
    <n v="3"/>
    <n v="11"/>
    <n v="0"/>
  </r>
  <r>
    <n v="1343"/>
    <n v="1968"/>
    <n v="57"/>
    <x v="0"/>
    <x v="1"/>
    <x v="2"/>
    <n v="58554"/>
    <n v="1"/>
    <n v="1"/>
    <s v="26/09/2012"/>
    <n v="55"/>
    <n v="368"/>
    <n v="24"/>
    <n v="68"/>
    <n v="38"/>
    <n v="0"/>
    <n v="88"/>
    <n v="498"/>
    <n v="8.50496977149298E-3"/>
    <s v="Wines"/>
    <n v="6"/>
    <n v="8"/>
    <n v="2"/>
    <n v="6"/>
    <n v="7"/>
    <n v="3"/>
    <n v="11"/>
    <n v="0"/>
  </r>
  <r>
    <n v="5453"/>
    <n v="1956"/>
    <n v="69"/>
    <x v="1"/>
    <x v="0"/>
    <x v="2"/>
    <n v="90226"/>
    <n v="0"/>
    <n v="0"/>
    <s v="26/09/2012"/>
    <n v="26"/>
    <n v="1083"/>
    <n v="108"/>
    <n v="649"/>
    <n v="253"/>
    <n v="151"/>
    <n v="108"/>
    <n v="2244"/>
    <n v="2.4870879790747678E-2"/>
    <s v="Wines"/>
    <n v="1"/>
    <n v="4"/>
    <n v="7"/>
    <n v="12"/>
    <n v="2"/>
    <n v="3"/>
    <n v="11"/>
    <n v="0"/>
  </r>
  <r>
    <n v="4749"/>
    <n v="1968"/>
    <n v="57"/>
    <x v="0"/>
    <x v="1"/>
    <x v="2"/>
    <n v="58554"/>
    <n v="1"/>
    <n v="1"/>
    <s v="26/09/2012"/>
    <n v="55"/>
    <n v="368"/>
    <n v="24"/>
    <n v="68"/>
    <n v="38"/>
    <n v="0"/>
    <n v="88"/>
    <n v="498"/>
    <n v="8.50496977149298E-3"/>
    <s v="Wines"/>
    <n v="6"/>
    <n v="8"/>
    <n v="2"/>
    <n v="6"/>
    <n v="7"/>
    <n v="3"/>
    <n v="11"/>
    <n v="0"/>
  </r>
  <r>
    <n v="7829"/>
    <n v="1900"/>
    <n v="125"/>
    <x v="2"/>
    <x v="2"/>
    <x v="2"/>
    <n v="36640"/>
    <n v="1"/>
    <n v="0"/>
    <s v="26/09/2013"/>
    <n v="99"/>
    <n v="15"/>
    <n v="6"/>
    <n v="8"/>
    <n v="7"/>
    <n v="4"/>
    <n v="25"/>
    <n v="40"/>
    <n v="1.0917030567685589E-3"/>
    <s v="GoldProds"/>
    <n v="1"/>
    <n v="2"/>
    <n v="1"/>
    <n v="2"/>
    <n v="5"/>
    <n v="3"/>
    <n v="11"/>
    <n v="0"/>
  </r>
  <r>
    <n v="1150"/>
    <n v="1899"/>
    <n v="126"/>
    <x v="3"/>
    <x v="1"/>
    <x v="2"/>
    <n v="83532"/>
    <n v="0"/>
    <n v="0"/>
    <s v="26/09/2013"/>
    <n v="36"/>
    <n v="755"/>
    <n v="144"/>
    <n v="562"/>
    <n v="104"/>
    <n v="64"/>
    <n v="224"/>
    <n v="1629"/>
    <n v="1.9501508403964949E-2"/>
    <s v="Wines"/>
    <n v="1"/>
    <n v="4"/>
    <n v="6"/>
    <n v="4"/>
    <n v="1"/>
    <n v="3"/>
    <n v="11"/>
    <n v="0"/>
  </r>
  <r>
    <n v="5623"/>
    <n v="1980"/>
    <n v="45"/>
    <x v="1"/>
    <x v="0"/>
    <x v="2"/>
    <n v="31535"/>
    <n v="1"/>
    <n v="0"/>
    <s v="26/09/2013"/>
    <n v="95"/>
    <n v="15"/>
    <n v="4"/>
    <n v="13"/>
    <n v="0"/>
    <n v="0"/>
    <n v="19"/>
    <n v="32"/>
    <n v="1.0147455208498494E-3"/>
    <s v="GoldProds"/>
    <n v="1"/>
    <n v="1"/>
    <n v="1"/>
    <n v="2"/>
    <n v="7"/>
    <n v="3"/>
    <n v="11"/>
    <n v="0"/>
  </r>
  <r>
    <n v="5252"/>
    <n v="1969"/>
    <n v="56"/>
    <x v="0"/>
    <x v="2"/>
    <x v="2"/>
    <n v="23910"/>
    <n v="1"/>
    <n v="0"/>
    <s v="26/10/2012"/>
    <n v="80"/>
    <n v="16"/>
    <n v="12"/>
    <n v="18"/>
    <n v="7"/>
    <n v="1"/>
    <n v="13"/>
    <n v="54"/>
    <n v="2.2584692597239649E-3"/>
    <s v="MeatProducts"/>
    <n v="1"/>
    <n v="2"/>
    <n v="0"/>
    <n v="3"/>
    <n v="7"/>
    <n v="3"/>
    <n v="11"/>
    <n v="0"/>
  </r>
  <r>
    <n v="2457"/>
    <n v="1975"/>
    <n v="50"/>
    <x v="4"/>
    <x v="0"/>
    <x v="2"/>
    <n v="30801"/>
    <n v="0"/>
    <n v="1"/>
    <s v="26/10/2012"/>
    <n v="23"/>
    <n v="8"/>
    <n v="4"/>
    <n v="5"/>
    <n v="15"/>
    <n v="2"/>
    <n v="11"/>
    <n v="34"/>
    <n v="1.1038602642771339E-3"/>
    <s v="FishProducts"/>
    <n v="2"/>
    <n v="1"/>
    <n v="0"/>
    <n v="3"/>
    <n v="7"/>
    <n v="3"/>
    <n v="11"/>
    <n v="0"/>
  </r>
  <r>
    <n v="9292"/>
    <n v="1952"/>
    <n v="73"/>
    <x v="0"/>
    <x v="0"/>
    <x v="2"/>
    <n v="81795"/>
    <n v="0"/>
    <n v="0"/>
    <s v="26/10/2012"/>
    <n v="74"/>
    <n v="324"/>
    <n v="132"/>
    <n v="693"/>
    <n v="27"/>
    <n v="118"/>
    <n v="88"/>
    <n v="1294"/>
    <n v="1.5820037899627118E-2"/>
    <s v="MeatProducts"/>
    <n v="1"/>
    <n v="4"/>
    <n v="11"/>
    <n v="7"/>
    <n v="2"/>
    <n v="3"/>
    <n v="11"/>
    <n v="0"/>
  </r>
  <r>
    <n v="7409"/>
    <n v="1970"/>
    <n v="55"/>
    <x v="0"/>
    <x v="1"/>
    <x v="2"/>
    <n v="53187"/>
    <n v="1"/>
    <n v="0"/>
    <s v="26/10/2013"/>
    <n v="66"/>
    <n v="211"/>
    <n v="2"/>
    <n v="30"/>
    <n v="7"/>
    <n v="7"/>
    <n v="10"/>
    <n v="257"/>
    <n v="4.832007821460131E-3"/>
    <s v="Wines"/>
    <n v="2"/>
    <n v="4"/>
    <n v="1"/>
    <n v="6"/>
    <n v="5"/>
    <n v="3"/>
    <n v="11"/>
    <n v="0"/>
  </r>
  <r>
    <n v="7023"/>
    <n v="1953"/>
    <n v="72"/>
    <x v="3"/>
    <x v="3"/>
    <x v="2"/>
    <n v="46231"/>
    <n v="2"/>
    <n v="1"/>
    <s v="26/11/2012"/>
    <n v="87"/>
    <n v="189"/>
    <n v="2"/>
    <n v="55"/>
    <n v="0"/>
    <n v="5"/>
    <n v="12"/>
    <n v="251"/>
    <n v="5.4292574246717568E-3"/>
    <s v="Wines"/>
    <n v="4"/>
    <n v="6"/>
    <n v="1"/>
    <n v="4"/>
    <n v="9"/>
    <n v="3"/>
    <n v="11"/>
    <n v="0"/>
  </r>
  <r>
    <n v="3599"/>
    <n v="1970"/>
    <n v="55"/>
    <x v="0"/>
    <x v="0"/>
    <x v="2"/>
    <n v="63684"/>
    <n v="0"/>
    <n v="1"/>
    <s v="26/11/2012"/>
    <n v="61"/>
    <n v="575"/>
    <n v="80"/>
    <n v="428"/>
    <n v="208"/>
    <n v="93"/>
    <n v="80"/>
    <n v="1384"/>
    <n v="2.1732303247283462E-2"/>
    <s v="Wines"/>
    <n v="3"/>
    <n v="8"/>
    <n v="4"/>
    <n v="8"/>
    <n v="5"/>
    <n v="3"/>
    <n v="11"/>
    <n v="0"/>
  </r>
  <r>
    <n v="5796"/>
    <n v="1963"/>
    <n v="62"/>
    <x v="0"/>
    <x v="0"/>
    <x v="2"/>
    <n v="77437"/>
    <n v="0"/>
    <n v="0"/>
    <s v="26/11/2013"/>
    <n v="70"/>
    <n v="560"/>
    <n v="21"/>
    <n v="442"/>
    <n v="29"/>
    <n v="44"/>
    <n v="29"/>
    <n v="1096"/>
    <n v="1.4153440861603627E-2"/>
    <s v="Wines"/>
    <n v="1"/>
    <n v="4"/>
    <n v="5"/>
    <n v="13"/>
    <n v="1"/>
    <n v="3"/>
    <n v="11"/>
    <n v="0"/>
  </r>
  <r>
    <n v="3799"/>
    <n v="1955"/>
    <n v="70"/>
    <x v="0"/>
    <x v="0"/>
    <x v="2"/>
    <n v="67225"/>
    <n v="0"/>
    <n v="1"/>
    <s v="26/11/2013"/>
    <n v="4"/>
    <n v="315"/>
    <n v="35"/>
    <n v="322"/>
    <n v="46"/>
    <n v="7"/>
    <n v="143"/>
    <n v="725"/>
    <n v="1.0784678319077723E-2"/>
    <s v="MeatProducts"/>
    <n v="3"/>
    <n v="7"/>
    <n v="2"/>
    <n v="11"/>
    <n v="5"/>
    <n v="3"/>
    <n v="11"/>
    <n v="0"/>
  </r>
  <r>
    <n v="6261"/>
    <n v="1979"/>
    <n v="46"/>
    <x v="0"/>
    <x v="0"/>
    <x v="2"/>
    <n v="58025"/>
    <n v="0"/>
    <n v="1"/>
    <s v="26/11/2013"/>
    <n v="81"/>
    <n v="270"/>
    <n v="31"/>
    <n v="88"/>
    <n v="11"/>
    <n v="48"/>
    <n v="22"/>
    <n v="448"/>
    <n v="7.7208099956915122E-3"/>
    <s v="Wines"/>
    <n v="3"/>
    <n v="3"/>
    <n v="2"/>
    <n v="10"/>
    <n v="4"/>
    <n v="3"/>
    <n v="11"/>
    <n v="0"/>
  </r>
  <r>
    <n v="10686"/>
    <n v="1965"/>
    <n v="60"/>
    <x v="3"/>
    <x v="1"/>
    <x v="2"/>
    <n v="34230"/>
    <n v="1"/>
    <n v="1"/>
    <s v="26/12/2012"/>
    <n v="72"/>
    <n v="15"/>
    <n v="0"/>
    <n v="4"/>
    <n v="0"/>
    <n v="0"/>
    <n v="2"/>
    <n v="19"/>
    <n v="5.5506865322816246E-4"/>
    <s v="Wines"/>
    <n v="1"/>
    <n v="1"/>
    <n v="0"/>
    <n v="2"/>
    <n v="7"/>
    <n v="3"/>
    <n v="11"/>
    <n v="0"/>
  </r>
  <r>
    <n v="7297"/>
    <n v="1973"/>
    <n v="52"/>
    <x v="0"/>
    <x v="3"/>
    <x v="2"/>
    <n v="7500"/>
    <n v="1"/>
    <n v="0"/>
    <s v="26/12/2013"/>
    <n v="54"/>
    <n v="5"/>
    <n v="3"/>
    <n v="10"/>
    <n v="12"/>
    <n v="7"/>
    <n v="20"/>
    <n v="37"/>
    <n v="4.933333333333333E-3"/>
    <s v="GoldProds"/>
    <n v="4"/>
    <n v="3"/>
    <n v="1"/>
    <n v="3"/>
    <n v="7"/>
    <n v="3"/>
    <n v="11"/>
    <n v="0"/>
  </r>
  <r>
    <n v="968"/>
    <n v="1968"/>
    <n v="57"/>
    <x v="1"/>
    <x v="2"/>
    <x v="2"/>
    <n v="41335"/>
    <n v="1"/>
    <n v="0"/>
    <s v="26/12/2013"/>
    <n v="24"/>
    <n v="112"/>
    <n v="19"/>
    <n v="21"/>
    <n v="16"/>
    <n v="14"/>
    <n v="5"/>
    <n v="182"/>
    <n v="4.4030482641828957E-3"/>
    <s v="Wines"/>
    <n v="3"/>
    <n v="4"/>
    <n v="1"/>
    <n v="4"/>
    <n v="7"/>
    <n v="3"/>
    <n v="11"/>
    <n v="0"/>
  </r>
  <r>
    <n v="10505"/>
    <n v="1960"/>
    <n v="65"/>
    <x v="1"/>
    <x v="1"/>
    <x v="2"/>
    <n v="73113"/>
    <n v="0"/>
    <n v="0"/>
    <s v="26/12/2013"/>
    <n v="86"/>
    <n v="741"/>
    <n v="19"/>
    <n v="154"/>
    <n v="50"/>
    <n v="9"/>
    <n v="28"/>
    <n v="973"/>
    <n v="1.3308166810279978E-2"/>
    <s v="Wines"/>
    <n v="1"/>
    <n v="3"/>
    <n v="4"/>
    <n v="7"/>
    <n v="2"/>
    <n v="3"/>
    <n v="11"/>
    <n v="0"/>
  </r>
  <r>
    <n v="4096"/>
    <n v="1968"/>
    <n v="57"/>
    <x v="1"/>
    <x v="2"/>
    <x v="2"/>
    <n v="41335"/>
    <n v="1"/>
    <n v="0"/>
    <s v="26/12/2013"/>
    <n v="24"/>
    <n v="112"/>
    <n v="19"/>
    <n v="21"/>
    <n v="16"/>
    <n v="14"/>
    <n v="5"/>
    <n v="182"/>
    <n v="4.4030482641828957E-3"/>
    <s v="Wines"/>
    <n v="3"/>
    <n v="4"/>
    <n v="1"/>
    <n v="4"/>
    <n v="7"/>
    <n v="3"/>
    <n v="11"/>
    <n v="0"/>
  </r>
  <r>
    <n v="5790"/>
    <n v="1985"/>
    <n v="40"/>
    <x v="0"/>
    <x v="0"/>
    <x v="2"/>
    <n v="31158"/>
    <n v="1"/>
    <n v="0"/>
    <s v="27/01/2013"/>
    <n v="62"/>
    <n v="25"/>
    <n v="6"/>
    <n v="16"/>
    <n v="20"/>
    <n v="0"/>
    <n v="5"/>
    <n v="67"/>
    <n v="2.1503305732075229E-3"/>
    <s v="Wines"/>
    <n v="2"/>
    <n v="2"/>
    <n v="0"/>
    <n v="3"/>
    <n v="8"/>
    <n v="3"/>
    <n v="11"/>
    <n v="0"/>
  </r>
  <r>
    <n v="1951"/>
    <n v="1981"/>
    <n v="44"/>
    <x v="4"/>
    <x v="0"/>
    <x v="2"/>
    <n v="34445"/>
    <n v="0"/>
    <n v="0"/>
    <s v="27/01/2013"/>
    <n v="92"/>
    <n v="228"/>
    <n v="122"/>
    <n v="122"/>
    <n v="208"/>
    <n v="129"/>
    <n v="30"/>
    <n v="809"/>
    <n v="2.3486717956161998E-2"/>
    <s v="Wines"/>
    <n v="6"/>
    <n v="11"/>
    <n v="2"/>
    <n v="8"/>
    <n v="9"/>
    <n v="3"/>
    <n v="11"/>
    <n v="0"/>
  </r>
  <r>
    <n v="3696"/>
    <n v="1965"/>
    <n v="60"/>
    <x v="0"/>
    <x v="2"/>
    <x v="2"/>
    <n v="30630"/>
    <n v="1"/>
    <n v="1"/>
    <s v="27/01/2014"/>
    <n v="67"/>
    <n v="27"/>
    <n v="1"/>
    <n v="12"/>
    <n v="2"/>
    <n v="0"/>
    <n v="10"/>
    <n v="42"/>
    <n v="1.3712047012732615E-3"/>
    <s v="Wines"/>
    <n v="2"/>
    <n v="2"/>
    <n v="0"/>
    <n v="3"/>
    <n v="7"/>
    <n v="3"/>
    <n v="11"/>
    <n v="0"/>
  </r>
  <r>
    <n v="3526"/>
    <n v="1968"/>
    <n v="57"/>
    <x v="3"/>
    <x v="0"/>
    <x v="2"/>
    <n v="38443"/>
    <n v="1"/>
    <n v="1"/>
    <s v="27/01/2014"/>
    <n v="58"/>
    <n v="32"/>
    <n v="0"/>
    <n v="5"/>
    <n v="0"/>
    <n v="0"/>
    <n v="1"/>
    <n v="37"/>
    <n v="9.6246390760346492E-4"/>
    <s v="Wines"/>
    <n v="2"/>
    <n v="1"/>
    <n v="0"/>
    <n v="3"/>
    <n v="7"/>
    <n v="3"/>
    <n v="11"/>
    <n v="0"/>
  </r>
  <r>
    <n v="5232"/>
    <n v="1965"/>
    <n v="60"/>
    <x v="0"/>
    <x v="0"/>
    <x v="2"/>
    <n v="69139"/>
    <n v="0"/>
    <n v="1"/>
    <s v="27/01/2014"/>
    <n v="23"/>
    <n v="86"/>
    <n v="12"/>
    <n v="75"/>
    <n v="33"/>
    <n v="15"/>
    <n v="6"/>
    <n v="221"/>
    <n v="3.1964593066142119E-3"/>
    <s v="Wines"/>
    <n v="1"/>
    <n v="4"/>
    <n v="1"/>
    <n v="5"/>
    <n v="4"/>
    <n v="3"/>
    <n v="11"/>
    <n v="0"/>
  </r>
  <r>
    <n v="3011"/>
    <n v="1965"/>
    <n v="60"/>
    <x v="0"/>
    <x v="0"/>
    <x v="2"/>
    <n v="69139"/>
    <n v="0"/>
    <n v="1"/>
    <s v="27/01/2014"/>
    <n v="23"/>
    <n v="86"/>
    <n v="12"/>
    <n v="75"/>
    <n v="33"/>
    <n v="15"/>
    <n v="6"/>
    <n v="221"/>
    <n v="3.1964593066142119E-3"/>
    <s v="Wines"/>
    <n v="1"/>
    <n v="4"/>
    <n v="1"/>
    <n v="5"/>
    <n v="4"/>
    <n v="3"/>
    <n v="11"/>
    <n v="0"/>
  </r>
  <r>
    <n v="10742"/>
    <n v="1983"/>
    <n v="42"/>
    <x v="3"/>
    <x v="0"/>
    <x v="2"/>
    <n v="86580"/>
    <n v="0"/>
    <n v="0"/>
    <s v="27/02/2013"/>
    <n v="72"/>
    <n v="532"/>
    <n v="21"/>
    <n v="127"/>
    <n v="26"/>
    <n v="20"/>
    <n v="20"/>
    <n v="726"/>
    <n v="8.3853083853083852E-3"/>
    <s v="Wines"/>
    <n v="0"/>
    <n v="4"/>
    <n v="2"/>
    <n v="5"/>
    <n v="1"/>
    <n v="3"/>
    <n v="11"/>
    <n v="0"/>
  </r>
  <r>
    <n v="8537"/>
    <n v="1949"/>
    <n v="76"/>
    <x v="0"/>
    <x v="4"/>
    <x v="2"/>
    <n v="72643"/>
    <n v="0"/>
    <n v="0"/>
    <s v="27/02/2013"/>
    <n v="60"/>
    <n v="526"/>
    <n v="80"/>
    <n v="553"/>
    <n v="123"/>
    <n v="94"/>
    <n v="53"/>
    <n v="1376"/>
    <n v="1.8941948983384495E-2"/>
    <s v="MeatProducts"/>
    <n v="1"/>
    <n v="3"/>
    <n v="10"/>
    <n v="7"/>
    <n v="2"/>
    <n v="3"/>
    <n v="11"/>
    <n v="1"/>
  </r>
  <r>
    <n v="3032"/>
    <n v="1984"/>
    <n v="41"/>
    <x v="0"/>
    <x v="0"/>
    <x v="2"/>
    <n v="24570"/>
    <n v="1"/>
    <n v="0"/>
    <s v="27/02/2013"/>
    <n v="97"/>
    <n v="28"/>
    <n v="34"/>
    <n v="62"/>
    <n v="11"/>
    <n v="14"/>
    <n v="44"/>
    <n v="149"/>
    <n v="6.0643060643060642E-3"/>
    <s v="MeatProducts"/>
    <n v="3"/>
    <n v="4"/>
    <n v="0"/>
    <n v="4"/>
    <n v="9"/>
    <n v="3"/>
    <n v="11"/>
    <n v="0"/>
  </r>
  <r>
    <n v="5231"/>
    <n v="1974"/>
    <n v="51"/>
    <x v="2"/>
    <x v="0"/>
    <x v="2"/>
    <n v="45894"/>
    <n v="0"/>
    <n v="2"/>
    <s v="27/02/2014"/>
    <n v="15"/>
    <n v="27"/>
    <n v="2"/>
    <n v="7"/>
    <n v="0"/>
    <n v="2"/>
    <n v="13"/>
    <n v="38"/>
    <n v="8.2799494487296814E-4"/>
    <s v="Wines"/>
    <n v="1"/>
    <n v="1"/>
    <n v="0"/>
    <n v="3"/>
    <n v="5"/>
    <n v="3"/>
    <n v="11"/>
    <n v="0"/>
  </r>
  <r>
    <n v="3878"/>
    <n v="1980"/>
    <n v="45"/>
    <x v="2"/>
    <x v="3"/>
    <x v="2"/>
    <n v="31859"/>
    <n v="1"/>
    <n v="0"/>
    <s v="27/02/2014"/>
    <n v="3"/>
    <n v="3"/>
    <n v="4"/>
    <n v="7"/>
    <n v="15"/>
    <n v="8"/>
    <n v="11"/>
    <n v="37"/>
    <n v="1.1613672745535014E-3"/>
    <s v="FishProducts"/>
    <n v="1"/>
    <n v="1"/>
    <n v="0"/>
    <n v="3"/>
    <n v="7"/>
    <n v="3"/>
    <n v="11"/>
    <n v="0"/>
  </r>
  <r>
    <n v="2021"/>
    <n v="1975"/>
    <n v="50"/>
    <x v="0"/>
    <x v="0"/>
    <x v="2"/>
    <n v="61456"/>
    <n v="0"/>
    <n v="1"/>
    <s v="27/03/2013"/>
    <n v="47"/>
    <n v="563"/>
    <n v="76"/>
    <n v="384"/>
    <n v="84"/>
    <n v="192"/>
    <n v="89"/>
    <n v="1299"/>
    <n v="2.1137073678729499E-2"/>
    <s v="Wines"/>
    <n v="4"/>
    <n v="6"/>
    <n v="10"/>
    <n v="13"/>
    <n v="4"/>
    <n v="3"/>
    <n v="11"/>
    <n v="0"/>
  </r>
  <r>
    <n v="9984"/>
    <n v="1981"/>
    <n v="44"/>
    <x v="2"/>
    <x v="0"/>
    <x v="2"/>
    <n v="56337"/>
    <n v="1"/>
    <n v="1"/>
    <s v="27/03/2013"/>
    <n v="25"/>
    <n v="349"/>
    <n v="16"/>
    <n v="144"/>
    <n v="28"/>
    <n v="5"/>
    <n v="182"/>
    <n v="542"/>
    <n v="9.6206755773292855E-3"/>
    <s v="Wines"/>
    <n v="5"/>
    <n v="8"/>
    <n v="5"/>
    <n v="4"/>
    <n v="8"/>
    <n v="3"/>
    <n v="11"/>
    <n v="1"/>
  </r>
  <r>
    <n v="1081"/>
    <n v="1957"/>
    <n v="68"/>
    <x v="3"/>
    <x v="0"/>
    <x v="2"/>
    <n v="75283"/>
    <n v="1"/>
    <n v="2"/>
    <s v="27/03/2013"/>
    <n v="26"/>
    <n v="733"/>
    <n v="9"/>
    <n v="180"/>
    <n v="12"/>
    <n v="19"/>
    <n v="66"/>
    <n v="953"/>
    <n v="1.2658900415764516E-2"/>
    <s v="Wines"/>
    <n v="11"/>
    <n v="6"/>
    <n v="3"/>
    <n v="5"/>
    <n v="4"/>
    <n v="3"/>
    <n v="11"/>
    <n v="0"/>
  </r>
  <r>
    <n v="3520"/>
    <n v="1990"/>
    <n v="35"/>
    <x v="1"/>
    <x v="3"/>
    <x v="2"/>
    <n v="91172"/>
    <n v="0"/>
    <n v="0"/>
    <s v="27/03/2013"/>
    <n v="94"/>
    <n v="162"/>
    <n v="28"/>
    <n v="818"/>
    <n v="0"/>
    <n v="28"/>
    <n v="56"/>
    <n v="1036"/>
    <n v="1.136313780546659E-2"/>
    <s v="MeatProducts"/>
    <n v="0"/>
    <n v="4"/>
    <n v="3"/>
    <n v="7"/>
    <n v="3"/>
    <n v="3"/>
    <n v="11"/>
    <n v="1"/>
  </r>
  <r>
    <n v="954"/>
    <n v="1960"/>
    <n v="65"/>
    <x v="4"/>
    <x v="4"/>
    <x v="2"/>
    <n v="22123"/>
    <n v="0"/>
    <n v="0"/>
    <s v="27/03/2014"/>
    <n v="77"/>
    <n v="3"/>
    <n v="3"/>
    <n v="24"/>
    <n v="34"/>
    <n v="7"/>
    <n v="31"/>
    <n v="71"/>
    <n v="3.2093296569181396E-3"/>
    <s v="FishProducts"/>
    <n v="1"/>
    <n v="2"/>
    <n v="1"/>
    <n v="3"/>
    <n v="5"/>
    <n v="3"/>
    <n v="11"/>
    <n v="0"/>
  </r>
  <r>
    <n v="1379"/>
    <n v="1992"/>
    <n v="33"/>
    <x v="1"/>
    <x v="1"/>
    <x v="2"/>
    <n v="42670"/>
    <n v="0"/>
    <n v="0"/>
    <s v="27/04/2013"/>
    <n v="12"/>
    <n v="154"/>
    <n v="2"/>
    <n v="46"/>
    <n v="20"/>
    <n v="4"/>
    <n v="15"/>
    <n v="226"/>
    <n v="5.2964612139676584E-3"/>
    <s v="Wines"/>
    <n v="1"/>
    <n v="4"/>
    <n v="2"/>
    <n v="4"/>
    <n v="4"/>
    <n v="3"/>
    <n v="11"/>
    <n v="0"/>
  </r>
  <r>
    <n v="221"/>
    <n v="1955"/>
    <n v="70"/>
    <x v="0"/>
    <x v="0"/>
    <x v="2"/>
    <n v="48726"/>
    <n v="0"/>
    <n v="1"/>
    <s v="27/04/2013"/>
    <n v="90"/>
    <n v="138"/>
    <n v="3"/>
    <n v="38"/>
    <n v="4"/>
    <n v="0"/>
    <n v="59"/>
    <n v="183"/>
    <n v="3.7556951114394777E-3"/>
    <s v="Wines"/>
    <n v="3"/>
    <n v="3"/>
    <n v="2"/>
    <n v="4"/>
    <n v="6"/>
    <n v="3"/>
    <n v="11"/>
    <n v="0"/>
  </r>
  <r>
    <n v="9665"/>
    <n v="1957"/>
    <n v="68"/>
    <x v="3"/>
    <x v="2"/>
    <x v="2"/>
    <n v="54237"/>
    <n v="0"/>
    <n v="1"/>
    <s v="27/04/2013"/>
    <n v="48"/>
    <n v="267"/>
    <n v="3"/>
    <n v="30"/>
    <n v="4"/>
    <n v="0"/>
    <n v="57"/>
    <n v="304"/>
    <n v="5.6050297767206887E-3"/>
    <s v="Wines"/>
    <n v="4"/>
    <n v="5"/>
    <n v="2"/>
    <n v="5"/>
    <n v="6"/>
    <n v="3"/>
    <n v="11"/>
    <n v="0"/>
  </r>
  <r>
    <n v="4706"/>
    <n v="1966"/>
    <n v="59"/>
    <x v="0"/>
    <x v="3"/>
    <x v="2"/>
    <n v="34704"/>
    <n v="0"/>
    <n v="1"/>
    <s v="27/04/2013"/>
    <n v="65"/>
    <n v="29"/>
    <n v="0"/>
    <n v="5"/>
    <n v="0"/>
    <n v="1"/>
    <n v="5"/>
    <n v="35"/>
    <n v="1.008529276164131E-3"/>
    <s v="Wines"/>
    <n v="1"/>
    <n v="1"/>
    <n v="0"/>
    <n v="3"/>
    <n v="5"/>
    <n v="3"/>
    <n v="11"/>
    <n v="0"/>
  </r>
  <r>
    <n v="4351"/>
    <n v="1955"/>
    <n v="70"/>
    <x v="0"/>
    <x v="2"/>
    <x v="2"/>
    <n v="37244"/>
    <n v="1"/>
    <n v="1"/>
    <s v="27/04/2013"/>
    <n v="90"/>
    <n v="18"/>
    <n v="2"/>
    <n v="10"/>
    <n v="0"/>
    <n v="0"/>
    <n v="25"/>
    <n v="30"/>
    <n v="8.0549887230157882E-4"/>
    <s v="GoldProds"/>
    <n v="1"/>
    <n v="1"/>
    <n v="1"/>
    <n v="2"/>
    <n v="7"/>
    <n v="3"/>
    <n v="11"/>
    <n v="0"/>
  </r>
  <r>
    <n v="9264"/>
    <n v="1986"/>
    <n v="39"/>
    <x v="0"/>
    <x v="0"/>
    <x v="2"/>
    <n v="79529"/>
    <n v="0"/>
    <n v="0"/>
    <s v="27/04/2014"/>
    <n v="1"/>
    <n v="423"/>
    <n v="42"/>
    <n v="706"/>
    <n v="73"/>
    <n v="197"/>
    <n v="197"/>
    <n v="1441"/>
    <n v="1.8119176652541841E-2"/>
    <s v="MeatProducts"/>
    <n v="1"/>
    <n v="4"/>
    <n v="8"/>
    <n v="9"/>
    <n v="2"/>
    <n v="3"/>
    <n v="11"/>
    <n v="0"/>
  </r>
  <r>
    <n v="2404"/>
    <n v="1976"/>
    <n v="49"/>
    <x v="0"/>
    <x v="0"/>
    <x v="2"/>
    <n v="53359"/>
    <n v="1"/>
    <n v="1"/>
    <s v="27/05/2013"/>
    <n v="4"/>
    <n v="173"/>
    <n v="4"/>
    <n v="30"/>
    <n v="3"/>
    <n v="6"/>
    <n v="41"/>
    <n v="216"/>
    <n v="4.0480518750351394E-3"/>
    <s v="Wines"/>
    <n v="4"/>
    <n v="5"/>
    <n v="1"/>
    <n v="4"/>
    <n v="7"/>
    <n v="3"/>
    <n v="11"/>
    <n v="0"/>
  </r>
  <r>
    <n v="9235"/>
    <n v="1957"/>
    <n v="68"/>
    <x v="0"/>
    <x v="3"/>
    <x v="2"/>
    <s v="NILL"/>
    <n v="1"/>
    <n v="1"/>
    <s v="27/05/2014"/>
    <n v="45"/>
    <n v="7"/>
    <n v="0"/>
    <n v="8"/>
    <n v="2"/>
    <n v="0"/>
    <n v="1"/>
    <n v="17"/>
    <e v="#VALUE!"/>
    <s v="MeatProducts"/>
    <n v="1"/>
    <n v="1"/>
    <n v="0"/>
    <n v="2"/>
    <n v="7"/>
    <n v="3"/>
    <n v="11"/>
    <n v="0"/>
  </r>
  <r>
    <n v="5272"/>
    <n v="1965"/>
    <n v="60"/>
    <x v="1"/>
    <x v="0"/>
    <x v="2"/>
    <n v="53843"/>
    <n v="0"/>
    <n v="1"/>
    <s v="27/06/2013"/>
    <n v="64"/>
    <n v="378"/>
    <n v="0"/>
    <n v="88"/>
    <n v="19"/>
    <n v="4"/>
    <n v="73"/>
    <n v="489"/>
    <n v="9.0819605148301542E-3"/>
    <s v="Wines"/>
    <n v="4"/>
    <n v="8"/>
    <n v="5"/>
    <n v="3"/>
    <n v="7"/>
    <n v="3"/>
    <n v="11"/>
    <n v="0"/>
  </r>
  <r>
    <n v="2814"/>
    <n v="1976"/>
    <n v="49"/>
    <x v="1"/>
    <x v="1"/>
    <x v="2"/>
    <n v="30560"/>
    <n v="1"/>
    <n v="0"/>
    <s v="27/06/2013"/>
    <n v="6"/>
    <n v="9"/>
    <n v="1"/>
    <n v="5"/>
    <n v="4"/>
    <n v="5"/>
    <n v="7"/>
    <n v="24"/>
    <n v="7.8534031413612568E-4"/>
    <s v="Wines"/>
    <n v="1"/>
    <n v="1"/>
    <n v="0"/>
    <n v="3"/>
    <n v="7"/>
    <n v="3"/>
    <n v="11"/>
    <n v="0"/>
  </r>
  <r>
    <n v="6347"/>
    <n v="1979"/>
    <n v="46"/>
    <x v="4"/>
    <x v="3"/>
    <x v="2"/>
    <n v="15862"/>
    <n v="1"/>
    <n v="0"/>
    <s v="27/06/2013"/>
    <n v="26"/>
    <n v="1"/>
    <n v="1"/>
    <n v="4"/>
    <n v="11"/>
    <n v="9"/>
    <n v="10"/>
    <n v="26"/>
    <n v="1.6391375614676585E-3"/>
    <s v="FishProducts"/>
    <n v="1"/>
    <n v="1"/>
    <n v="0"/>
    <n v="3"/>
    <n v="8"/>
    <n v="3"/>
    <n v="11"/>
    <n v="0"/>
  </r>
  <r>
    <n v="2711"/>
    <n v="1976"/>
    <n v="49"/>
    <x v="1"/>
    <x v="1"/>
    <x v="2"/>
    <n v="30560"/>
    <n v="1"/>
    <n v="0"/>
    <s v="27/06/2013"/>
    <n v="6"/>
    <n v="9"/>
    <n v="1"/>
    <n v="5"/>
    <n v="4"/>
    <n v="5"/>
    <n v="7"/>
    <n v="24"/>
    <n v="7.8534031413612568E-4"/>
    <s v="Wines"/>
    <n v="1"/>
    <n v="1"/>
    <n v="0"/>
    <n v="3"/>
    <n v="7"/>
    <n v="3"/>
    <n v="11"/>
    <n v="0"/>
  </r>
  <r>
    <n v="4472"/>
    <n v="1970"/>
    <n v="55"/>
    <x v="3"/>
    <x v="2"/>
    <x v="2"/>
    <n v="35682"/>
    <n v="1"/>
    <n v="0"/>
    <s v="27/06/2014"/>
    <n v="34"/>
    <n v="23"/>
    <n v="0"/>
    <n v="8"/>
    <n v="6"/>
    <n v="2"/>
    <n v="18"/>
    <n v="39"/>
    <n v="1.0929880612073313E-3"/>
    <s v="Wines"/>
    <n v="1"/>
    <n v="1"/>
    <n v="1"/>
    <n v="3"/>
    <n v="2"/>
    <n v="3"/>
    <n v="11"/>
    <n v="0"/>
  </r>
  <r>
    <n v="2471"/>
    <n v="1965"/>
    <n v="60"/>
    <x v="0"/>
    <x v="0"/>
    <x v="2"/>
    <n v="61482"/>
    <n v="0"/>
    <n v="0"/>
    <s v="27/06/2014"/>
    <n v="39"/>
    <n v="48"/>
    <n v="58"/>
    <n v="68"/>
    <n v="16"/>
    <n v="66"/>
    <n v="43"/>
    <n v="256"/>
    <n v="4.1638203051299564E-3"/>
    <s v="MeatProducts"/>
    <n v="1"/>
    <n v="3"/>
    <n v="2"/>
    <n v="6"/>
    <n v="2"/>
    <n v="3"/>
    <n v="11"/>
    <n v="0"/>
  </r>
  <r>
    <n v="2831"/>
    <n v="1976"/>
    <n v="49"/>
    <x v="0"/>
    <x v="1"/>
    <x v="2"/>
    <n v="78416"/>
    <n v="0"/>
    <n v="1"/>
    <s v="27/06/2014"/>
    <n v="99"/>
    <n v="453"/>
    <n v="38"/>
    <n v="279"/>
    <n v="188"/>
    <n v="38"/>
    <n v="183"/>
    <n v="996"/>
    <n v="1.2701489491940421E-2"/>
    <s v="Wines"/>
    <n v="2"/>
    <n v="7"/>
    <n v="7"/>
    <n v="10"/>
    <n v="3"/>
    <n v="3"/>
    <n v="11"/>
    <n v="0"/>
  </r>
  <r>
    <n v="5332"/>
    <n v="1960"/>
    <n v="65"/>
    <x v="2"/>
    <x v="0"/>
    <x v="2"/>
    <n v="82504"/>
    <n v="0"/>
    <n v="0"/>
    <s v="27/07/2013"/>
    <n v="2"/>
    <n v="362"/>
    <n v="50"/>
    <n v="431"/>
    <n v="134"/>
    <n v="35"/>
    <n v="54"/>
    <n v="1012"/>
    <n v="1.2266071948026763E-2"/>
    <s v="MeatProducts"/>
    <n v="1"/>
    <n v="3"/>
    <n v="6"/>
    <n v="7"/>
    <n v="1"/>
    <n v="3"/>
    <n v="11"/>
    <n v="0"/>
  </r>
  <r>
    <n v="1763"/>
    <n v="1988"/>
    <n v="37"/>
    <x v="0"/>
    <x v="1"/>
    <x v="2"/>
    <n v="87679"/>
    <n v="0"/>
    <n v="0"/>
    <s v="27/07/2013"/>
    <n v="62"/>
    <n v="1259"/>
    <n v="172"/>
    <n v="815"/>
    <n v="97"/>
    <n v="148"/>
    <n v="33"/>
    <n v="2491"/>
    <n v="2.8410451761539252E-2"/>
    <s v="Wines"/>
    <n v="1"/>
    <n v="7"/>
    <n v="11"/>
    <n v="10"/>
    <n v="4"/>
    <n v="3"/>
    <n v="11"/>
    <n v="1"/>
  </r>
  <r>
    <n v="5062"/>
    <n v="1963"/>
    <n v="62"/>
    <x v="3"/>
    <x v="0"/>
    <x v="2"/>
    <n v="54072"/>
    <n v="1"/>
    <n v="1"/>
    <s v="27/07/2013"/>
    <n v="71"/>
    <n v="35"/>
    <n v="0"/>
    <n v="4"/>
    <n v="0"/>
    <n v="0"/>
    <n v="0"/>
    <n v="39"/>
    <n v="7.2126054150022188E-4"/>
    <s v="Wines"/>
    <n v="1"/>
    <n v="2"/>
    <n v="0"/>
    <n v="2"/>
    <n v="8"/>
    <n v="3"/>
    <n v="11"/>
    <n v="0"/>
  </r>
  <r>
    <n v="1859"/>
    <n v="1972"/>
    <n v="53"/>
    <x v="1"/>
    <x v="0"/>
    <x v="2"/>
    <n v="75251"/>
    <n v="0"/>
    <n v="0"/>
    <s v="27/08/2012"/>
    <n v="34"/>
    <n v="721"/>
    <n v="111"/>
    <n v="925"/>
    <n v="97"/>
    <n v="18"/>
    <n v="18"/>
    <n v="1872"/>
    <n v="2.4876745823975761E-2"/>
    <s v="MeatProducts"/>
    <n v="1"/>
    <n v="7"/>
    <n v="6"/>
    <n v="5"/>
    <n v="5"/>
    <n v="3"/>
    <n v="11"/>
    <n v="1"/>
  </r>
  <r>
    <n v="6728"/>
    <n v="1985"/>
    <n v="40"/>
    <x v="0"/>
    <x v="1"/>
    <x v="2"/>
    <n v="29103"/>
    <n v="1"/>
    <n v="0"/>
    <s v="27/08/2012"/>
    <n v="38"/>
    <n v="16"/>
    <n v="0"/>
    <n v="17"/>
    <n v="6"/>
    <n v="3"/>
    <n v="6"/>
    <n v="42"/>
    <n v="1.4431501907019894E-3"/>
    <s v="MeatProducts"/>
    <n v="2"/>
    <n v="1"/>
    <n v="0"/>
    <n v="3"/>
    <n v="9"/>
    <n v="3"/>
    <n v="11"/>
    <n v="0"/>
  </r>
  <r>
    <n v="10398"/>
    <n v="1981"/>
    <n v="44"/>
    <x v="2"/>
    <x v="3"/>
    <x v="2"/>
    <n v="24336"/>
    <n v="1"/>
    <n v="0"/>
    <s v="27/08/2012"/>
    <n v="82"/>
    <n v="1"/>
    <n v="6"/>
    <n v="2"/>
    <n v="8"/>
    <n v="2"/>
    <n v="12"/>
    <n v="19"/>
    <n v="7.8073635765943459E-4"/>
    <s v="GoldProds"/>
    <n v="1"/>
    <n v="1"/>
    <n v="0"/>
    <n v="2"/>
    <n v="7"/>
    <n v="3"/>
    <n v="11"/>
    <n v="0"/>
  </r>
  <r>
    <n v="9606"/>
    <n v="1965"/>
    <n v="60"/>
    <x v="3"/>
    <x v="0"/>
    <x v="2"/>
    <n v="69969"/>
    <n v="0"/>
    <n v="0"/>
    <s v="27/08/2013"/>
    <n v="64"/>
    <n v="882"/>
    <n v="29"/>
    <n v="514"/>
    <n v="38"/>
    <n v="29"/>
    <n v="44"/>
    <n v="1492"/>
    <n v="2.1323729080021152E-2"/>
    <s v="Wines"/>
    <n v="1"/>
    <n v="4"/>
    <n v="2"/>
    <n v="6"/>
    <n v="3"/>
    <n v="3"/>
    <n v="11"/>
    <n v="1"/>
  </r>
  <r>
    <n v="9999"/>
    <n v="1965"/>
    <n v="60"/>
    <x v="0"/>
    <x v="1"/>
    <x v="2"/>
    <n v="75276"/>
    <n v="0"/>
    <n v="0"/>
    <s v="27/09/2012"/>
    <n v="2"/>
    <n v="610"/>
    <n v="105"/>
    <n v="125"/>
    <n v="137"/>
    <n v="42"/>
    <n v="21"/>
    <n v="1019"/>
    <n v="1.3536851054785057E-2"/>
    <s v="Wines"/>
    <n v="1"/>
    <n v="9"/>
    <n v="4"/>
    <n v="9"/>
    <n v="5"/>
    <n v="3"/>
    <n v="11"/>
    <n v="0"/>
  </r>
  <r>
    <n v="10478"/>
    <n v="1950"/>
    <n v="75"/>
    <x v="3"/>
    <x v="0"/>
    <x v="2"/>
    <n v="55517"/>
    <n v="1"/>
    <n v="1"/>
    <s v="27/09/2012"/>
    <n v="53"/>
    <n v="483"/>
    <n v="0"/>
    <n v="108"/>
    <n v="0"/>
    <n v="6"/>
    <n v="36"/>
    <n v="597"/>
    <n v="1.0753462903254858E-2"/>
    <s v="Wines"/>
    <n v="5"/>
    <n v="11"/>
    <n v="1"/>
    <n v="6"/>
    <n v="9"/>
    <n v="3"/>
    <n v="11"/>
    <n v="1"/>
  </r>
  <r>
    <n v="4477"/>
    <n v="1958"/>
    <n v="67"/>
    <x v="0"/>
    <x v="1"/>
    <x v="2"/>
    <n v="69096"/>
    <n v="0"/>
    <n v="1"/>
    <s v="27/09/2013"/>
    <n v="4"/>
    <n v="247"/>
    <n v="49"/>
    <n v="159"/>
    <n v="7"/>
    <n v="82"/>
    <n v="109"/>
    <n v="544"/>
    <n v="7.8731040870672689E-3"/>
    <s v="Wines"/>
    <n v="1"/>
    <n v="5"/>
    <n v="2"/>
    <n v="10"/>
    <n v="4"/>
    <n v="3"/>
    <n v="11"/>
    <n v="0"/>
  </r>
  <r>
    <n v="5329"/>
    <n v="1949"/>
    <n v="76"/>
    <x v="3"/>
    <x v="2"/>
    <x v="2"/>
    <n v="35946"/>
    <n v="1"/>
    <n v="1"/>
    <s v="27/09/2013"/>
    <n v="24"/>
    <n v="8"/>
    <n v="0"/>
    <n v="3"/>
    <n v="0"/>
    <n v="0"/>
    <n v="0"/>
    <n v="11"/>
    <n v="3.0601457742168806E-4"/>
    <s v="Wines"/>
    <n v="1"/>
    <n v="0"/>
    <n v="0"/>
    <n v="3"/>
    <n v="5"/>
    <n v="3"/>
    <n v="11"/>
    <n v="0"/>
  </r>
  <r>
    <n v="1553"/>
    <n v="1946"/>
    <n v="79"/>
    <x v="0"/>
    <x v="1"/>
    <x v="2"/>
    <n v="82657"/>
    <n v="0"/>
    <n v="0"/>
    <s v="27/09/2013"/>
    <n v="71"/>
    <n v="966"/>
    <n v="168"/>
    <n v="672"/>
    <n v="246"/>
    <n v="105"/>
    <n v="126"/>
    <n v="2157"/>
    <n v="2.6095793459719081E-2"/>
    <s v="Wines"/>
    <n v="1"/>
    <n v="7"/>
    <n v="5"/>
    <n v="10"/>
    <n v="4"/>
    <n v="3"/>
    <n v="11"/>
    <n v="0"/>
  </r>
  <r>
    <n v="11056"/>
    <n v="1974"/>
    <n v="51"/>
    <x v="0"/>
    <x v="0"/>
    <x v="2"/>
    <n v="72099"/>
    <n v="0"/>
    <n v="0"/>
    <s v="27/10/2012"/>
    <n v="18"/>
    <n v="546"/>
    <n v="91"/>
    <n v="410"/>
    <n v="119"/>
    <n v="0"/>
    <n v="22"/>
    <n v="1166"/>
    <n v="1.6172207658913439E-2"/>
    <s v="Wines"/>
    <n v="1"/>
    <n v="3"/>
    <n v="4"/>
    <n v="10"/>
    <n v="1"/>
    <n v="3"/>
    <n v="11"/>
    <n v="0"/>
  </r>
  <r>
    <n v="6575"/>
    <n v="1981"/>
    <n v="44"/>
    <x v="0"/>
    <x v="1"/>
    <x v="2"/>
    <n v="56386"/>
    <n v="1"/>
    <n v="1"/>
    <s v="27/10/2012"/>
    <n v="51"/>
    <n v="230"/>
    <n v="48"/>
    <n v="214"/>
    <n v="13"/>
    <n v="32"/>
    <n v="75"/>
    <n v="537"/>
    <n v="9.5236406200120589E-3"/>
    <s v="Wines"/>
    <n v="8"/>
    <n v="9"/>
    <n v="1"/>
    <n v="7"/>
    <n v="9"/>
    <n v="3"/>
    <n v="11"/>
    <n v="0"/>
  </r>
  <r>
    <n v="6340"/>
    <n v="1985"/>
    <n v="40"/>
    <x v="0"/>
    <x v="3"/>
    <x v="2"/>
    <n v="29938"/>
    <n v="1"/>
    <n v="0"/>
    <s v="27/10/2013"/>
    <n v="52"/>
    <n v="3"/>
    <n v="3"/>
    <n v="7"/>
    <n v="0"/>
    <n v="2"/>
    <n v="11"/>
    <n v="15"/>
    <n v="5.0103547331151047E-4"/>
    <s v="GoldProds"/>
    <n v="2"/>
    <n v="1"/>
    <n v="0"/>
    <n v="3"/>
    <n v="6"/>
    <n v="3"/>
    <n v="11"/>
    <n v="0"/>
  </r>
  <r>
    <n v="2324"/>
    <n v="1972"/>
    <n v="53"/>
    <x v="0"/>
    <x v="1"/>
    <x v="2"/>
    <n v="77044"/>
    <n v="0"/>
    <n v="1"/>
    <s v="27/10/2013"/>
    <n v="12"/>
    <n v="625"/>
    <n v="38"/>
    <n v="242"/>
    <n v="50"/>
    <n v="34"/>
    <n v="76"/>
    <n v="989"/>
    <n v="1.2836820518145475E-2"/>
    <s v="Wines"/>
    <n v="2"/>
    <n v="7"/>
    <n v="11"/>
    <n v="11"/>
    <n v="4"/>
    <n v="3"/>
    <n v="11"/>
    <n v="0"/>
  </r>
  <r>
    <n v="5423"/>
    <n v="1983"/>
    <n v="42"/>
    <x v="0"/>
    <x v="1"/>
    <x v="2"/>
    <n v="28359"/>
    <n v="1"/>
    <n v="0"/>
    <s v="27/10/2013"/>
    <n v="35"/>
    <n v="6"/>
    <n v="0"/>
    <n v="5"/>
    <n v="2"/>
    <n v="1"/>
    <n v="2"/>
    <n v="14"/>
    <n v="4.9367043971931313E-4"/>
    <s v="Wines"/>
    <n v="1"/>
    <n v="1"/>
    <n v="0"/>
    <n v="2"/>
    <n v="7"/>
    <n v="3"/>
    <n v="11"/>
    <n v="0"/>
  </r>
  <r>
    <n v="4507"/>
    <n v="1952"/>
    <n v="73"/>
    <x v="0"/>
    <x v="3"/>
    <x v="2"/>
    <n v="72228"/>
    <n v="0"/>
    <n v="0"/>
    <s v="27/11/2012"/>
    <n v="87"/>
    <n v="631"/>
    <n v="28"/>
    <n v="491"/>
    <n v="30"/>
    <n v="14"/>
    <n v="56"/>
    <n v="1194"/>
    <n v="1.6530985213490612E-2"/>
    <s v="Wines"/>
    <n v="1"/>
    <n v="6"/>
    <n v="7"/>
    <n v="8"/>
    <n v="3"/>
    <n v="3"/>
    <n v="11"/>
    <n v="0"/>
  </r>
  <r>
    <n v="6605"/>
    <n v="1944"/>
    <n v="81"/>
    <x v="3"/>
    <x v="2"/>
    <x v="2"/>
    <n v="55614"/>
    <n v="0"/>
    <n v="0"/>
    <s v="27/11/2013"/>
    <n v="85"/>
    <n v="504"/>
    <n v="13"/>
    <n v="131"/>
    <n v="8"/>
    <n v="0"/>
    <n v="26"/>
    <n v="656"/>
    <n v="1.1795591038227785E-2"/>
    <s v="Wines"/>
    <n v="1"/>
    <n v="9"/>
    <n v="4"/>
    <n v="6"/>
    <n v="7"/>
    <n v="3"/>
    <n v="11"/>
    <n v="0"/>
  </r>
  <r>
    <n v="4322"/>
    <n v="1958"/>
    <n v="67"/>
    <x v="3"/>
    <x v="1"/>
    <x v="2"/>
    <n v="77863"/>
    <n v="0"/>
    <n v="0"/>
    <s v="27/11/2013"/>
    <n v="20"/>
    <n v="881"/>
    <n v="38"/>
    <n v="319"/>
    <n v="16"/>
    <n v="25"/>
    <n v="12"/>
    <n v="1279"/>
    <n v="1.6426287196742998E-2"/>
    <s v="Wines"/>
    <n v="1"/>
    <n v="4"/>
    <n v="5"/>
    <n v="10"/>
    <n v="2"/>
    <n v="3"/>
    <n v="11"/>
    <n v="0"/>
  </r>
  <r>
    <n v="10641"/>
    <n v="1978"/>
    <n v="47"/>
    <x v="0"/>
    <x v="3"/>
    <x v="2"/>
    <n v="7500"/>
    <n v="1"/>
    <n v="1"/>
    <s v="27/12/2012"/>
    <n v="5"/>
    <n v="6"/>
    <n v="5"/>
    <n v="4"/>
    <n v="13"/>
    <n v="4"/>
    <n v="25"/>
    <n v="32"/>
    <n v="4.2666666666666669E-3"/>
    <s v="GoldProds"/>
    <n v="4"/>
    <n v="2"/>
    <n v="1"/>
    <n v="3"/>
    <n v="6"/>
    <n v="3"/>
    <n v="11"/>
    <n v="0"/>
  </r>
  <r>
    <n v="7254"/>
    <n v="1969"/>
    <n v="56"/>
    <x v="0"/>
    <x v="1"/>
    <x v="2"/>
    <n v="38361"/>
    <n v="1"/>
    <n v="0"/>
    <s v="27/12/2013"/>
    <n v="74"/>
    <n v="39"/>
    <n v="0"/>
    <n v="56"/>
    <n v="20"/>
    <n v="8"/>
    <n v="14"/>
    <n v="123"/>
    <n v="3.2063814811918354E-3"/>
    <s v="MeatProducts"/>
    <n v="3"/>
    <n v="3"/>
    <n v="1"/>
    <n v="3"/>
    <n v="7"/>
    <n v="3"/>
    <n v="11"/>
    <n v="0"/>
  </r>
  <r>
    <n v="9491"/>
    <n v="1984"/>
    <n v="41"/>
    <x v="0"/>
    <x v="1"/>
    <x v="2"/>
    <n v="23976"/>
    <n v="1"/>
    <n v="0"/>
    <s v="27/12/2013"/>
    <n v="68"/>
    <n v="14"/>
    <n v="1"/>
    <n v="21"/>
    <n v="2"/>
    <n v="3"/>
    <n v="25"/>
    <n v="41"/>
    <n v="1.7100433767100434E-3"/>
    <s v="GoldProds"/>
    <n v="3"/>
    <n v="3"/>
    <n v="1"/>
    <n v="3"/>
    <n v="7"/>
    <n v="3"/>
    <n v="11"/>
    <n v="0"/>
  </r>
  <r>
    <n v="2079"/>
    <n v="1947"/>
    <n v="78"/>
    <x v="2"/>
    <x v="0"/>
    <x v="2"/>
    <n v="81044"/>
    <n v="0"/>
    <n v="0"/>
    <s v="27/12/2013"/>
    <n v="0"/>
    <n v="450"/>
    <n v="26"/>
    <n v="535"/>
    <n v="73"/>
    <n v="98"/>
    <n v="26"/>
    <n v="1182"/>
    <n v="1.4584670055772173E-2"/>
    <s v="MeatProducts"/>
    <n v="1"/>
    <n v="5"/>
    <n v="6"/>
    <n v="10"/>
    <n v="1"/>
    <n v="3"/>
    <n v="11"/>
    <n v="0"/>
  </r>
  <r>
    <n v="8775"/>
    <n v="1969"/>
    <n v="56"/>
    <x v="0"/>
    <x v="1"/>
    <x v="2"/>
    <n v="38361"/>
    <n v="1"/>
    <n v="0"/>
    <s v="27/12/2013"/>
    <n v="74"/>
    <n v="39"/>
    <n v="0"/>
    <n v="56"/>
    <n v="20"/>
    <n v="8"/>
    <n v="14"/>
    <n v="123"/>
    <n v="3.2063814811918354E-3"/>
    <s v="MeatProducts"/>
    <n v="3"/>
    <n v="3"/>
    <n v="1"/>
    <n v="3"/>
    <n v="7"/>
    <n v="3"/>
    <n v="11"/>
    <n v="0"/>
  </r>
  <r>
    <n v="8594"/>
    <n v="1958"/>
    <n v="67"/>
    <x v="3"/>
    <x v="4"/>
    <x v="2"/>
    <n v="50520"/>
    <n v="0"/>
    <n v="1"/>
    <s v="28/01/2014"/>
    <n v="25"/>
    <n v="112"/>
    <n v="0"/>
    <n v="6"/>
    <n v="2"/>
    <n v="1"/>
    <n v="14"/>
    <n v="121"/>
    <n v="2.3950910530482978E-3"/>
    <s v="Wines"/>
    <n v="2"/>
    <n v="3"/>
    <n v="1"/>
    <n v="3"/>
    <n v="6"/>
    <n v="3"/>
    <n v="11"/>
    <n v="0"/>
  </r>
  <r>
    <n v="4098"/>
    <n v="1973"/>
    <n v="52"/>
    <x v="0"/>
    <x v="0"/>
    <x v="2"/>
    <n v="24639"/>
    <n v="1"/>
    <n v="1"/>
    <s v="28/01/2014"/>
    <n v="3"/>
    <n v="20"/>
    <n v="3"/>
    <n v="16"/>
    <n v="0"/>
    <n v="4"/>
    <n v="1"/>
    <n v="43"/>
    <n v="1.7452006980802793E-3"/>
    <s v="Wines"/>
    <n v="3"/>
    <n v="2"/>
    <n v="0"/>
    <n v="4"/>
    <n v="6"/>
    <n v="3"/>
    <n v="11"/>
    <n v="0"/>
  </r>
  <r>
    <n v="1381"/>
    <n v="1982"/>
    <n v="43"/>
    <x v="3"/>
    <x v="3"/>
    <x v="2"/>
    <n v="38513"/>
    <n v="1"/>
    <n v="0"/>
    <s v="28/01/2014"/>
    <n v="20"/>
    <n v="172"/>
    <n v="3"/>
    <n v="115"/>
    <n v="16"/>
    <n v="0"/>
    <n v="18"/>
    <n v="306"/>
    <n v="7.9453690961493514E-3"/>
    <s v="Wines"/>
    <n v="5"/>
    <n v="6"/>
    <n v="1"/>
    <n v="5"/>
    <n v="8"/>
    <n v="3"/>
    <n v="11"/>
    <n v="1"/>
  </r>
  <r>
    <n v="9481"/>
    <n v="1976"/>
    <n v="49"/>
    <x v="0"/>
    <x v="0"/>
    <x v="2"/>
    <n v="17148"/>
    <n v="1"/>
    <n v="0"/>
    <s v="28/01/2014"/>
    <n v="80"/>
    <n v="9"/>
    <n v="9"/>
    <n v="11"/>
    <n v="13"/>
    <n v="10"/>
    <n v="16"/>
    <n v="52"/>
    <n v="3.0324236062514577E-3"/>
    <s v="GoldProds"/>
    <n v="4"/>
    <n v="3"/>
    <n v="1"/>
    <n v="3"/>
    <n v="8"/>
    <n v="3"/>
    <n v="11"/>
    <n v="0"/>
  </r>
  <r>
    <n v="3667"/>
    <n v="1969"/>
    <n v="56"/>
    <x v="0"/>
    <x v="0"/>
    <x v="2"/>
    <n v="80952"/>
    <n v="0"/>
    <n v="0"/>
    <s v="28/02/2013"/>
    <n v="20"/>
    <n v="778"/>
    <n v="178"/>
    <n v="689"/>
    <n v="41"/>
    <n v="27"/>
    <n v="44"/>
    <n v="1713"/>
    <n v="2.1160687815001484E-2"/>
    <s v="Wines"/>
    <n v="1"/>
    <n v="8"/>
    <n v="5"/>
    <n v="11"/>
    <n v="8"/>
    <n v="3"/>
    <n v="11"/>
    <n v="1"/>
  </r>
  <r>
    <n v="5802"/>
    <n v="1972"/>
    <n v="53"/>
    <x v="4"/>
    <x v="0"/>
    <x v="2"/>
    <n v="14188"/>
    <n v="0"/>
    <n v="0"/>
    <s v="28/02/2013"/>
    <n v="40"/>
    <n v="2"/>
    <n v="7"/>
    <n v="11"/>
    <n v="16"/>
    <n v="12"/>
    <n v="27"/>
    <n v="48"/>
    <n v="3.3831406822667043E-3"/>
    <s v="GoldProds"/>
    <n v="1"/>
    <n v="2"/>
    <n v="0"/>
    <n v="4"/>
    <n v="6"/>
    <n v="3"/>
    <n v="11"/>
    <n v="0"/>
  </r>
  <r>
    <n v="3595"/>
    <n v="1963"/>
    <n v="62"/>
    <x v="0"/>
    <x v="1"/>
    <x v="2"/>
    <n v="77226"/>
    <n v="0"/>
    <n v="1"/>
    <s v="28/02/2014"/>
    <n v="29"/>
    <n v="631"/>
    <n v="43"/>
    <n v="239"/>
    <n v="128"/>
    <n v="76"/>
    <n v="21"/>
    <n v="1117"/>
    <n v="1.4464040608085359E-2"/>
    <s v="Wines"/>
    <n v="2"/>
    <n v="6"/>
    <n v="8"/>
    <n v="12"/>
    <n v="3"/>
    <n v="3"/>
    <n v="11"/>
    <n v="0"/>
  </r>
  <r>
    <n v="9727"/>
    <n v="1957"/>
    <n v="68"/>
    <x v="0"/>
    <x v="0"/>
    <x v="2"/>
    <n v="23539"/>
    <n v="0"/>
    <n v="0"/>
    <s v="28/02/2014"/>
    <n v="13"/>
    <n v="4"/>
    <n v="24"/>
    <n v="11"/>
    <n v="16"/>
    <n v="1"/>
    <n v="25"/>
    <n v="56"/>
    <n v="2.3790305450528911E-3"/>
    <s v="GoldProds"/>
    <n v="1"/>
    <n v="2"/>
    <n v="0"/>
    <n v="4"/>
    <n v="6"/>
    <n v="3"/>
    <n v="11"/>
    <n v="0"/>
  </r>
  <r>
    <n v="6565"/>
    <n v="1949"/>
    <n v="76"/>
    <x v="1"/>
    <x v="0"/>
    <x v="2"/>
    <n v="76995"/>
    <n v="0"/>
    <n v="1"/>
    <s v="28/03/2013"/>
    <n v="91"/>
    <n v="1012"/>
    <n v="80"/>
    <n v="498"/>
    <n v="0"/>
    <n v="16"/>
    <n v="176"/>
    <n v="1606"/>
    <n v="2.0858497305019808E-2"/>
    <s v="Wines"/>
    <n v="2"/>
    <n v="11"/>
    <n v="4"/>
    <n v="9"/>
    <n v="5"/>
    <n v="3"/>
    <n v="11"/>
    <n v="0"/>
  </r>
  <r>
    <n v="9274"/>
    <n v="1961"/>
    <n v="64"/>
    <x v="1"/>
    <x v="0"/>
    <x v="2"/>
    <n v="80950"/>
    <n v="0"/>
    <n v="0"/>
    <s v="28/03/2013"/>
    <n v="44"/>
    <n v="525"/>
    <n v="147"/>
    <n v="112"/>
    <n v="219"/>
    <n v="147"/>
    <n v="63"/>
    <n v="1150"/>
    <n v="1.4206300185299567E-2"/>
    <s v="Wines"/>
    <n v="1"/>
    <n v="6"/>
    <n v="7"/>
    <n v="9"/>
    <n v="2"/>
    <n v="3"/>
    <n v="11"/>
    <n v="0"/>
  </r>
  <r>
    <n v="4320"/>
    <n v="1979"/>
    <n v="46"/>
    <x v="0"/>
    <x v="3"/>
    <x v="2"/>
    <n v="60152"/>
    <n v="0"/>
    <n v="1"/>
    <s v="28/03/2013"/>
    <n v="6"/>
    <n v="325"/>
    <n v="83"/>
    <n v="300"/>
    <n v="86"/>
    <n v="58"/>
    <n v="91"/>
    <n v="852"/>
    <n v="1.4164117568825641E-2"/>
    <s v="Wines"/>
    <n v="1"/>
    <n v="6"/>
    <n v="4"/>
    <n v="12"/>
    <n v="3"/>
    <n v="3"/>
    <n v="11"/>
    <n v="0"/>
  </r>
  <r>
    <n v="8212"/>
    <n v="1971"/>
    <n v="54"/>
    <x v="1"/>
    <x v="0"/>
    <x v="2"/>
    <n v="39791"/>
    <n v="0"/>
    <n v="1"/>
    <s v="28/03/2013"/>
    <n v="89"/>
    <n v="85"/>
    <n v="15"/>
    <n v="27"/>
    <n v="13"/>
    <n v="13"/>
    <n v="21"/>
    <n v="153"/>
    <n v="3.8450905983765174E-3"/>
    <s v="Wines"/>
    <n v="2"/>
    <n v="3"/>
    <n v="1"/>
    <n v="4"/>
    <n v="7"/>
    <n v="3"/>
    <n v="11"/>
    <n v="0"/>
  </r>
  <r>
    <n v="6568"/>
    <n v="1984"/>
    <n v="41"/>
    <x v="0"/>
    <x v="0"/>
    <x v="2"/>
    <n v="38680"/>
    <n v="1"/>
    <n v="0"/>
    <s v="28/03/2013"/>
    <n v="97"/>
    <n v="11"/>
    <n v="0"/>
    <n v="36"/>
    <n v="15"/>
    <n v="5"/>
    <n v="12"/>
    <n v="67"/>
    <n v="1.7321613236814892E-3"/>
    <s v="MeatProducts"/>
    <n v="1"/>
    <n v="2"/>
    <n v="0"/>
    <n v="3"/>
    <n v="7"/>
    <n v="3"/>
    <n v="11"/>
    <n v="0"/>
  </r>
  <r>
    <n v="6678"/>
    <n v="1989"/>
    <n v="36"/>
    <x v="0"/>
    <x v="1"/>
    <x v="2"/>
    <n v="31928"/>
    <n v="1"/>
    <n v="0"/>
    <s v="28/03/2014"/>
    <n v="5"/>
    <n v="33"/>
    <n v="4"/>
    <n v="24"/>
    <n v="4"/>
    <n v="2"/>
    <n v="5"/>
    <n v="67"/>
    <n v="2.0984715610122776E-3"/>
    <s v="Wines"/>
    <n v="2"/>
    <n v="3"/>
    <n v="0"/>
    <n v="4"/>
    <n v="7"/>
    <n v="3"/>
    <n v="11"/>
    <n v="0"/>
  </r>
  <r>
    <n v="257"/>
    <n v="1959"/>
    <n v="66"/>
    <x v="3"/>
    <x v="0"/>
    <x v="2"/>
    <n v="75032"/>
    <n v="0"/>
    <n v="1"/>
    <s v="28/04/2013"/>
    <n v="74"/>
    <n v="952"/>
    <n v="12"/>
    <n v="180"/>
    <n v="47"/>
    <n v="12"/>
    <n v="12"/>
    <n v="1203"/>
    <n v="1.6033159185414224E-2"/>
    <s v="Wines"/>
    <n v="2"/>
    <n v="5"/>
    <n v="4"/>
    <n v="9"/>
    <n v="3"/>
    <n v="3"/>
    <n v="11"/>
    <n v="0"/>
  </r>
  <r>
    <n v="6289"/>
    <n v="1951"/>
    <n v="74"/>
    <x v="1"/>
    <x v="1"/>
    <x v="2"/>
    <n v="59385"/>
    <n v="1"/>
    <n v="1"/>
    <s v="28/04/2013"/>
    <n v="85"/>
    <n v="135"/>
    <n v="0"/>
    <n v="10"/>
    <n v="0"/>
    <n v="4"/>
    <n v="36"/>
    <n v="149"/>
    <n v="2.5090511071819482E-3"/>
    <s v="Wines"/>
    <n v="2"/>
    <n v="3"/>
    <n v="1"/>
    <n v="4"/>
    <n v="5"/>
    <n v="3"/>
    <n v="11"/>
    <n v="0"/>
  </r>
  <r>
    <n v="7437"/>
    <n v="1988"/>
    <n v="37"/>
    <x v="0"/>
    <x v="3"/>
    <x v="2"/>
    <n v="27938"/>
    <n v="1"/>
    <n v="0"/>
    <s v="28/04/2014"/>
    <n v="31"/>
    <n v="13"/>
    <n v="0"/>
    <n v="8"/>
    <n v="2"/>
    <n v="1"/>
    <n v="5"/>
    <n v="24"/>
    <n v="8.5904502827689885E-4"/>
    <s v="Wines"/>
    <n v="1"/>
    <n v="1"/>
    <n v="0"/>
    <n v="4"/>
    <n v="3"/>
    <n v="3"/>
    <n v="11"/>
    <n v="0"/>
  </r>
  <r>
    <n v="7712"/>
    <n v="1946"/>
    <n v="79"/>
    <x v="3"/>
    <x v="3"/>
    <x v="2"/>
    <n v="62159"/>
    <n v="0"/>
    <n v="0"/>
    <s v="28/04/2014"/>
    <n v="68"/>
    <n v="182"/>
    <n v="17"/>
    <n v="259"/>
    <n v="77"/>
    <n v="70"/>
    <n v="29"/>
    <n v="605"/>
    <n v="9.7331038144114288E-3"/>
    <s v="MeatProducts"/>
    <n v="1"/>
    <n v="6"/>
    <n v="2"/>
    <n v="10"/>
    <n v="4"/>
    <n v="3"/>
    <n v="11"/>
    <n v="0"/>
  </r>
  <r>
    <n v="9298"/>
    <n v="1947"/>
    <n v="78"/>
    <x v="3"/>
    <x v="1"/>
    <x v="2"/>
    <n v="81574"/>
    <n v="0"/>
    <n v="0"/>
    <s v="28/04/2014"/>
    <n v="89"/>
    <n v="1252"/>
    <n v="0"/>
    <n v="465"/>
    <n v="46"/>
    <n v="35"/>
    <n v="0"/>
    <n v="1798"/>
    <n v="2.2041336700419252E-2"/>
    <s v="Wines"/>
    <n v="1"/>
    <n v="4"/>
    <n v="5"/>
    <n v="8"/>
    <n v="1"/>
    <n v="3"/>
    <n v="11"/>
    <n v="0"/>
  </r>
  <r>
    <n v="1619"/>
    <n v="1956"/>
    <n v="69"/>
    <x v="0"/>
    <x v="0"/>
    <x v="2"/>
    <n v="90369"/>
    <n v="0"/>
    <n v="0"/>
    <s v="28/04/2014"/>
    <n v="2"/>
    <n v="292"/>
    <n v="51"/>
    <n v="981"/>
    <n v="224"/>
    <n v="23"/>
    <n v="17"/>
    <n v="1571"/>
    <n v="1.7384280007524705E-2"/>
    <s v="MeatProducts"/>
    <n v="1"/>
    <n v="4"/>
    <n v="6"/>
    <n v="6"/>
    <n v="1"/>
    <n v="3"/>
    <n v="11"/>
    <n v="1"/>
  </r>
  <r>
    <n v="6810"/>
    <n v="1983"/>
    <n v="42"/>
    <x v="0"/>
    <x v="2"/>
    <x v="2"/>
    <n v="82025"/>
    <n v="0"/>
    <n v="0"/>
    <s v="28/05/2013"/>
    <n v="76"/>
    <n v="267"/>
    <n v="98"/>
    <n v="606"/>
    <n v="48"/>
    <n v="70"/>
    <n v="98"/>
    <n v="1089"/>
    <n v="1.3276440109722646E-2"/>
    <s v="MeatProducts"/>
    <n v="1"/>
    <n v="3"/>
    <n v="2"/>
    <n v="6"/>
    <n v="1"/>
    <n v="3"/>
    <n v="11"/>
    <n v="1"/>
  </r>
  <r>
    <n v="8562"/>
    <n v="1969"/>
    <n v="56"/>
    <x v="0"/>
    <x v="1"/>
    <x v="2"/>
    <n v="54165"/>
    <n v="0"/>
    <n v="0"/>
    <s v="28/05/2013"/>
    <n v="72"/>
    <n v="127"/>
    <n v="4"/>
    <n v="73"/>
    <n v="15"/>
    <n v="6"/>
    <n v="11"/>
    <n v="225"/>
    <n v="4.1539739684297982E-3"/>
    <s v="Wines"/>
    <n v="1"/>
    <n v="2"/>
    <n v="1"/>
    <n v="7"/>
    <n v="2"/>
    <n v="3"/>
    <n v="11"/>
    <n v="0"/>
  </r>
  <r>
    <n v="2285"/>
    <n v="1954"/>
    <n v="71"/>
    <x v="1"/>
    <x v="1"/>
    <x v="2"/>
    <n v="36634"/>
    <n v="0"/>
    <n v="1"/>
    <s v="28/05/2013"/>
    <n v="0"/>
    <n v="213"/>
    <n v="9"/>
    <n v="76"/>
    <n v="4"/>
    <n v="3"/>
    <n v="30"/>
    <n v="305"/>
    <n v="8.3255991701697875E-3"/>
    <s v="Wines"/>
    <n v="3"/>
    <n v="5"/>
    <n v="2"/>
    <n v="5"/>
    <n v="7"/>
    <n v="3"/>
    <n v="11"/>
    <n v="0"/>
  </r>
  <r>
    <n v="975"/>
    <n v="1956"/>
    <n v="69"/>
    <x v="0"/>
    <x v="3"/>
    <x v="2"/>
    <n v="54252"/>
    <n v="1"/>
    <n v="1"/>
    <s v="28/05/2013"/>
    <n v="25"/>
    <n v="178"/>
    <n v="4"/>
    <n v="26"/>
    <n v="8"/>
    <n v="4"/>
    <n v="44"/>
    <n v="220"/>
    <n v="4.0551500405515001E-3"/>
    <s v="Wines"/>
    <n v="5"/>
    <n v="4"/>
    <n v="1"/>
    <n v="5"/>
    <n v="6"/>
    <n v="3"/>
    <n v="11"/>
    <n v="0"/>
  </r>
  <r>
    <n v="4452"/>
    <n v="1957"/>
    <n v="68"/>
    <x v="0"/>
    <x v="3"/>
    <x v="2"/>
    <n v="50388"/>
    <n v="0"/>
    <n v="1"/>
    <s v="28/05/2014"/>
    <n v="3"/>
    <n v="292"/>
    <n v="6"/>
    <n v="37"/>
    <n v="0"/>
    <n v="3"/>
    <n v="34"/>
    <n v="338"/>
    <n v="6.7079463364293082E-3"/>
    <s v="Wines"/>
    <n v="4"/>
    <n v="6"/>
    <n v="1"/>
    <n v="6"/>
    <n v="7"/>
    <n v="3"/>
    <n v="11"/>
    <n v="1"/>
  </r>
  <r>
    <n v="213"/>
    <n v="1963"/>
    <n v="62"/>
    <x v="3"/>
    <x v="3"/>
    <x v="2"/>
    <n v="23091"/>
    <n v="1"/>
    <n v="1"/>
    <s v="28/05/2014"/>
    <n v="98"/>
    <n v="35"/>
    <n v="0"/>
    <n v="11"/>
    <n v="0"/>
    <n v="0"/>
    <n v="2"/>
    <n v="46"/>
    <n v="1.9921181412671605E-3"/>
    <s v="Wines"/>
    <n v="4"/>
    <n v="2"/>
    <n v="1"/>
    <n v="3"/>
    <n v="7"/>
    <n v="3"/>
    <n v="11"/>
    <n v="0"/>
  </r>
  <r>
    <n v="263"/>
    <n v="1945"/>
    <n v="80"/>
    <x v="3"/>
    <x v="3"/>
    <x v="2"/>
    <n v="45576"/>
    <n v="0"/>
    <n v="0"/>
    <s v="28/05/2014"/>
    <n v="9"/>
    <n v="56"/>
    <n v="19"/>
    <n v="29"/>
    <n v="2"/>
    <n v="14"/>
    <n v="25"/>
    <n v="120"/>
    <n v="2.6329647182727752E-3"/>
    <s v="Wines"/>
    <n v="1"/>
    <n v="3"/>
    <n v="1"/>
    <n v="3"/>
    <n v="8"/>
    <n v="3"/>
    <n v="11"/>
    <n v="1"/>
  </r>
  <r>
    <n v="4619"/>
    <n v="1945"/>
    <n v="80"/>
    <x v="3"/>
    <x v="3"/>
    <x v="2"/>
    <n v="113734"/>
    <n v="0"/>
    <n v="0"/>
    <s v="28/05/2014"/>
    <n v="9"/>
    <n v="6"/>
    <n v="2"/>
    <n v="3"/>
    <n v="1"/>
    <n v="262"/>
    <n v="3"/>
    <n v="274"/>
    <n v="2.4091300754391825E-3"/>
    <s v="Sweet"/>
    <n v="0"/>
    <n v="27"/>
    <n v="0"/>
    <n v="0"/>
    <n v="1"/>
    <n v="3"/>
    <n v="11"/>
    <n v="0"/>
  </r>
  <r>
    <n v="1506"/>
    <n v="1975"/>
    <n v="50"/>
    <x v="0"/>
    <x v="3"/>
    <x v="2"/>
    <n v="42160"/>
    <n v="1"/>
    <n v="1"/>
    <s v="28/06/2013"/>
    <n v="26"/>
    <n v="48"/>
    <n v="9"/>
    <n v="45"/>
    <n v="3"/>
    <n v="15"/>
    <n v="20"/>
    <n v="120"/>
    <n v="2.8462998102466793E-3"/>
    <s v="Wines"/>
    <n v="4"/>
    <n v="2"/>
    <n v="1"/>
    <n v="4"/>
    <n v="6"/>
    <n v="3"/>
    <n v="11"/>
    <n v="1"/>
  </r>
  <r>
    <n v="5841"/>
    <n v="1966"/>
    <n v="59"/>
    <x v="0"/>
    <x v="1"/>
    <x v="2"/>
    <n v="60894"/>
    <n v="0"/>
    <n v="1"/>
    <s v="28/06/2013"/>
    <n v="61"/>
    <n v="606"/>
    <n v="7"/>
    <n v="155"/>
    <n v="10"/>
    <n v="0"/>
    <n v="54"/>
    <n v="778"/>
    <n v="1.2776299799651855E-2"/>
    <s v="Wines"/>
    <n v="5"/>
    <n v="10"/>
    <n v="3"/>
    <n v="8"/>
    <n v="7"/>
    <n v="3"/>
    <n v="11"/>
    <n v="0"/>
  </r>
  <r>
    <n v="3968"/>
    <n v="1970"/>
    <n v="55"/>
    <x v="2"/>
    <x v="2"/>
    <x v="2"/>
    <n v="65706"/>
    <n v="0"/>
    <n v="0"/>
    <s v="28/06/2013"/>
    <n v="77"/>
    <n v="918"/>
    <n v="10"/>
    <n v="129"/>
    <n v="13"/>
    <n v="0"/>
    <n v="129"/>
    <n v="1070"/>
    <n v="1.6284661979119108E-2"/>
    <s v="Wines"/>
    <n v="1"/>
    <n v="11"/>
    <n v="3"/>
    <n v="12"/>
    <n v="7"/>
    <n v="3"/>
    <n v="11"/>
    <n v="1"/>
  </r>
  <r>
    <n v="1371"/>
    <n v="1976"/>
    <n v="49"/>
    <x v="0"/>
    <x v="3"/>
    <x v="2"/>
    <n v="79941"/>
    <n v="0"/>
    <n v="0"/>
    <s v="28/06/2014"/>
    <n v="72"/>
    <n v="123"/>
    <n v="164"/>
    <n v="266"/>
    <n v="227"/>
    <n v="30"/>
    <n v="174"/>
    <n v="810"/>
    <n v="1.0132472698615228E-2"/>
    <s v="MeatProducts"/>
    <n v="1"/>
    <n v="2"/>
    <n v="4"/>
    <n v="9"/>
    <n v="1"/>
    <n v="3"/>
    <n v="11"/>
    <n v="0"/>
  </r>
  <r>
    <n v="6722"/>
    <n v="1954"/>
    <n v="71"/>
    <x v="3"/>
    <x v="0"/>
    <x v="2"/>
    <n v="70421"/>
    <n v="0"/>
    <n v="1"/>
    <s v="28/06/2014"/>
    <n v="98"/>
    <n v="479"/>
    <n v="28"/>
    <n v="136"/>
    <n v="75"/>
    <n v="14"/>
    <n v="35"/>
    <n v="732"/>
    <n v="1.0394626602859943E-2"/>
    <s v="Wines"/>
    <n v="3"/>
    <n v="10"/>
    <n v="3"/>
    <n v="7"/>
    <n v="6"/>
    <n v="3"/>
    <n v="11"/>
    <n v="0"/>
  </r>
  <r>
    <n v="8093"/>
    <n v="1969"/>
    <n v="56"/>
    <x v="1"/>
    <x v="0"/>
    <x v="2"/>
    <n v="79734"/>
    <n v="0"/>
    <n v="0"/>
    <s v="28/06/2014"/>
    <n v="72"/>
    <n v="572"/>
    <n v="8"/>
    <n v="232"/>
    <n v="23"/>
    <n v="62"/>
    <n v="17"/>
    <n v="897"/>
    <n v="1.1249905937241327E-2"/>
    <s v="Wines"/>
    <n v="1"/>
    <n v="4"/>
    <n v="3"/>
    <n v="6"/>
    <n v="1"/>
    <n v="3"/>
    <n v="11"/>
    <n v="0"/>
  </r>
  <r>
    <n v="1461"/>
    <n v="1965"/>
    <n v="60"/>
    <x v="3"/>
    <x v="2"/>
    <x v="2"/>
    <n v="36921"/>
    <n v="1"/>
    <n v="1"/>
    <s v="28/07/2013"/>
    <n v="74"/>
    <n v="17"/>
    <n v="1"/>
    <n v="12"/>
    <n v="3"/>
    <n v="1"/>
    <n v="4"/>
    <n v="34"/>
    <n v="9.208851331220715E-4"/>
    <s v="Wines"/>
    <n v="2"/>
    <n v="2"/>
    <n v="0"/>
    <n v="3"/>
    <n v="7"/>
    <n v="3"/>
    <n v="11"/>
    <n v="0"/>
  </r>
  <r>
    <n v="6875"/>
    <n v="1965"/>
    <n v="60"/>
    <x v="3"/>
    <x v="1"/>
    <x v="2"/>
    <n v="32727"/>
    <n v="0"/>
    <n v="0"/>
    <s v="28/08/2012"/>
    <n v="38"/>
    <n v="167"/>
    <n v="13"/>
    <n v="180"/>
    <n v="86"/>
    <n v="13"/>
    <n v="70"/>
    <n v="459"/>
    <n v="1.4025116875973966E-2"/>
    <s v="MeatProducts"/>
    <n v="2"/>
    <n v="7"/>
    <n v="3"/>
    <n v="5"/>
    <n v="8"/>
    <n v="3"/>
    <n v="11"/>
    <n v="0"/>
  </r>
  <r>
    <n v="1513"/>
    <n v="1979"/>
    <n v="46"/>
    <x v="2"/>
    <x v="1"/>
    <x v="2"/>
    <n v="60839"/>
    <n v="1"/>
    <n v="1"/>
    <s v="28/08/2012"/>
    <n v="72"/>
    <n v="600"/>
    <n v="21"/>
    <n v="128"/>
    <n v="223"/>
    <n v="150"/>
    <n v="128"/>
    <n v="1122"/>
    <n v="1.84421177205411E-2"/>
    <s v="Wines"/>
    <n v="13"/>
    <n v="2"/>
    <n v="2"/>
    <n v="12"/>
    <n v="8"/>
    <n v="3"/>
    <n v="11"/>
    <n v="0"/>
  </r>
  <r>
    <n v="2937"/>
    <n v="1974"/>
    <n v="51"/>
    <x v="3"/>
    <x v="3"/>
    <x v="2"/>
    <n v="68352"/>
    <n v="0"/>
    <n v="1"/>
    <s v="28/08/2013"/>
    <n v="47"/>
    <n v="614"/>
    <n v="16"/>
    <n v="132"/>
    <n v="43"/>
    <n v="33"/>
    <n v="33"/>
    <n v="838"/>
    <n v="1.2260065543071162E-2"/>
    <s v="Wines"/>
    <n v="3"/>
    <n v="8"/>
    <n v="5"/>
    <n v="9"/>
    <n v="6"/>
    <n v="3"/>
    <n v="11"/>
    <n v="0"/>
  </r>
  <r>
    <n v="3120"/>
    <n v="1981"/>
    <n v="44"/>
    <x v="0"/>
    <x v="1"/>
    <x v="2"/>
    <n v="38547"/>
    <n v="1"/>
    <n v="0"/>
    <s v="28/08/2013"/>
    <n v="49"/>
    <n v="6"/>
    <n v="1"/>
    <n v="10"/>
    <n v="0"/>
    <n v="1"/>
    <n v="4"/>
    <n v="18"/>
    <n v="4.6696240952603317E-4"/>
    <s v="MeatProducts"/>
    <n v="1"/>
    <n v="1"/>
    <n v="0"/>
    <n v="2"/>
    <n v="8"/>
    <n v="3"/>
    <n v="11"/>
    <n v="0"/>
  </r>
  <r>
    <n v="3712"/>
    <n v="1959"/>
    <n v="66"/>
    <x v="0"/>
    <x v="2"/>
    <x v="2"/>
    <n v="52332"/>
    <n v="0"/>
    <n v="0"/>
    <s v="28/08/2013"/>
    <n v="63"/>
    <n v="212"/>
    <n v="5"/>
    <n v="33"/>
    <n v="7"/>
    <n v="0"/>
    <n v="2"/>
    <n v="257"/>
    <n v="4.9109531453030647E-3"/>
    <s v="Wines"/>
    <n v="1"/>
    <n v="3"/>
    <n v="2"/>
    <n v="6"/>
    <n v="4"/>
    <n v="3"/>
    <n v="11"/>
    <n v="0"/>
  </r>
  <r>
    <n v="4356"/>
    <n v="1971"/>
    <n v="54"/>
    <x v="0"/>
    <x v="1"/>
    <x v="2"/>
    <n v="71819"/>
    <n v="0"/>
    <n v="1"/>
    <s v="28/08/2013"/>
    <n v="70"/>
    <n v="1224"/>
    <n v="28"/>
    <n v="140"/>
    <n v="0"/>
    <n v="14"/>
    <n v="168"/>
    <n v="1406"/>
    <n v="1.9576992160848801E-2"/>
    <s v="Wines"/>
    <n v="3"/>
    <n v="3"/>
    <n v="3"/>
    <n v="5"/>
    <n v="6"/>
    <n v="3"/>
    <n v="11"/>
    <n v="0"/>
  </r>
  <r>
    <n v="7832"/>
    <n v="1959"/>
    <n v="66"/>
    <x v="1"/>
    <x v="0"/>
    <x v="2"/>
    <n v="77520"/>
    <n v="0"/>
    <n v="1"/>
    <s v="28/08/2013"/>
    <n v="30"/>
    <n v="940"/>
    <n v="44"/>
    <n v="396"/>
    <n v="0"/>
    <n v="88"/>
    <n v="58"/>
    <n v="1468"/>
    <n v="1.893704850361197E-2"/>
    <s v="Wines"/>
    <n v="1"/>
    <n v="8"/>
    <n v="7"/>
    <n v="7"/>
    <n v="4"/>
    <n v="3"/>
    <n v="11"/>
    <n v="1"/>
  </r>
  <r>
    <n v="7274"/>
    <n v="1957"/>
    <n v="68"/>
    <x v="0"/>
    <x v="0"/>
    <x v="2"/>
    <n v="78618"/>
    <n v="0"/>
    <n v="0"/>
    <s v="28/09/2012"/>
    <n v="87"/>
    <n v="736"/>
    <n v="163"/>
    <n v="818"/>
    <n v="212"/>
    <n v="163"/>
    <n v="61"/>
    <n v="2092"/>
    <n v="2.6609682261059808E-2"/>
    <s v="MeatProducts"/>
    <n v="1"/>
    <n v="4"/>
    <n v="7"/>
    <n v="10"/>
    <n v="2"/>
    <n v="3"/>
    <n v="11"/>
    <n v="0"/>
  </r>
  <r>
    <n v="1907"/>
    <n v="1950"/>
    <n v="75"/>
    <x v="1"/>
    <x v="2"/>
    <x v="2"/>
    <n v="63120"/>
    <n v="0"/>
    <n v="1"/>
    <s v="28/09/2012"/>
    <n v="53"/>
    <n v="965"/>
    <n v="69"/>
    <n v="279"/>
    <n v="54"/>
    <n v="41"/>
    <n v="69"/>
    <n v="1408"/>
    <n v="2.2306717363751585E-2"/>
    <s v="Wines"/>
    <n v="5"/>
    <n v="8"/>
    <n v="4"/>
    <n v="9"/>
    <n v="7"/>
    <n v="3"/>
    <n v="11"/>
    <n v="1"/>
  </r>
  <r>
    <n v="618"/>
    <n v="1977"/>
    <n v="48"/>
    <x v="3"/>
    <x v="0"/>
    <x v="2"/>
    <n v="69389"/>
    <n v="0"/>
    <n v="1"/>
    <s v="28/09/2012"/>
    <n v="17"/>
    <n v="422"/>
    <n v="7"/>
    <n v="238"/>
    <n v="69"/>
    <n v="46"/>
    <n v="15"/>
    <n v="782"/>
    <n v="1.1269797806568765E-2"/>
    <s v="Wines"/>
    <n v="1"/>
    <n v="7"/>
    <n v="2"/>
    <n v="12"/>
    <n v="4"/>
    <n v="3"/>
    <n v="11"/>
    <n v="0"/>
  </r>
  <r>
    <n v="7022"/>
    <n v="1971"/>
    <n v="54"/>
    <x v="0"/>
    <x v="0"/>
    <x v="2"/>
    <n v="76445"/>
    <n v="1"/>
    <n v="0"/>
    <s v="28/09/2012"/>
    <n v="2"/>
    <n v="739"/>
    <n v="107"/>
    <n v="309"/>
    <n v="140"/>
    <n v="80"/>
    <n v="35"/>
    <n v="1375"/>
    <n v="1.7986787886715941E-2"/>
    <s v="Wines"/>
    <n v="1"/>
    <n v="2"/>
    <n v="5"/>
    <n v="13"/>
    <n v="6"/>
    <n v="3"/>
    <n v="11"/>
    <n v="0"/>
  </r>
  <r>
    <n v="10562"/>
    <n v="1946"/>
    <n v="79"/>
    <x v="1"/>
    <x v="0"/>
    <x v="2"/>
    <n v="66835"/>
    <n v="0"/>
    <n v="0"/>
    <s v="28/09/2013"/>
    <n v="21"/>
    <n v="620"/>
    <n v="26"/>
    <n v="195"/>
    <n v="34"/>
    <n v="17"/>
    <n v="141"/>
    <n v="892"/>
    <n v="1.3346300591007705E-2"/>
    <s v="Wines"/>
    <n v="1"/>
    <n v="6"/>
    <n v="4"/>
    <n v="13"/>
    <n v="2"/>
    <n v="3"/>
    <n v="11"/>
    <n v="0"/>
  </r>
  <r>
    <n v="10140"/>
    <n v="1983"/>
    <n v="42"/>
    <x v="3"/>
    <x v="1"/>
    <x v="2"/>
    <n v="70123"/>
    <n v="0"/>
    <n v="0"/>
    <s v="28/09/2013"/>
    <n v="27"/>
    <n v="1308"/>
    <n v="0"/>
    <n v="396"/>
    <n v="23"/>
    <n v="0"/>
    <n v="0"/>
    <n v="1727"/>
    <n v="2.4628153387618899E-2"/>
    <s v="Wines"/>
    <n v="1"/>
    <n v="5"/>
    <n v="7"/>
    <n v="4"/>
    <n v="3"/>
    <n v="3"/>
    <n v="11"/>
    <n v="0"/>
  </r>
  <r>
    <n v="7881"/>
    <n v="1946"/>
    <n v="79"/>
    <x v="1"/>
    <x v="0"/>
    <x v="2"/>
    <n v="66835"/>
    <n v="0"/>
    <n v="0"/>
    <s v="28/09/2013"/>
    <n v="21"/>
    <n v="620"/>
    <n v="26"/>
    <n v="195"/>
    <n v="34"/>
    <n v="17"/>
    <n v="141"/>
    <n v="892"/>
    <n v="1.3346300591007705E-2"/>
    <s v="Wines"/>
    <n v="1"/>
    <n v="6"/>
    <n v="4"/>
    <n v="13"/>
    <n v="2"/>
    <n v="3"/>
    <n v="11"/>
    <n v="0"/>
  </r>
  <r>
    <n v="5782"/>
    <n v="1982"/>
    <n v="43"/>
    <x v="2"/>
    <x v="1"/>
    <x v="2"/>
    <n v="58582"/>
    <n v="0"/>
    <n v="1"/>
    <s v="28/09/2013"/>
    <n v="15"/>
    <n v="402"/>
    <n v="35"/>
    <n v="106"/>
    <n v="101"/>
    <n v="77"/>
    <n v="42"/>
    <n v="721"/>
    <n v="1.2307534737632721E-2"/>
    <s v="Wines"/>
    <n v="2"/>
    <n v="9"/>
    <n v="2"/>
    <n v="9"/>
    <n v="5"/>
    <n v="3"/>
    <n v="11"/>
    <n v="0"/>
  </r>
  <r>
    <n v="2878"/>
    <n v="1947"/>
    <n v="78"/>
    <x v="3"/>
    <x v="0"/>
    <x v="2"/>
    <n v="67472"/>
    <n v="0"/>
    <n v="1"/>
    <s v="28/09/2013"/>
    <n v="93"/>
    <n v="162"/>
    <n v="31"/>
    <n v="127"/>
    <n v="8"/>
    <n v="17"/>
    <n v="69"/>
    <n v="345"/>
    <n v="5.1132321555608252E-3"/>
    <s v="Wines"/>
    <n v="2"/>
    <n v="4"/>
    <n v="2"/>
    <n v="7"/>
    <n v="3"/>
    <n v="3"/>
    <n v="11"/>
    <n v="0"/>
  </r>
  <r>
    <n v="983"/>
    <n v="1984"/>
    <n v="41"/>
    <x v="0"/>
    <x v="0"/>
    <x v="2"/>
    <n v="40059"/>
    <n v="1"/>
    <n v="0"/>
    <s v="28/09/2013"/>
    <n v="82"/>
    <n v="110"/>
    <n v="29"/>
    <n v="92"/>
    <n v="28"/>
    <n v="10"/>
    <n v="145"/>
    <n v="269"/>
    <n v="6.7150952345290697E-3"/>
    <s v="GoldProds"/>
    <n v="1"/>
    <n v="6"/>
    <n v="2"/>
    <n v="3"/>
    <n v="8"/>
    <n v="3"/>
    <n v="11"/>
    <n v="0"/>
  </r>
  <r>
    <n v="10837"/>
    <n v="1975"/>
    <n v="50"/>
    <x v="0"/>
    <x v="0"/>
    <x v="2"/>
    <n v="23957"/>
    <n v="1"/>
    <n v="0"/>
    <s v="28/10/2012"/>
    <n v="47"/>
    <n v="2"/>
    <n v="1"/>
    <n v="18"/>
    <n v="20"/>
    <n v="11"/>
    <n v="16"/>
    <n v="52"/>
    <n v="2.170555578745252E-3"/>
    <s v="FishProducts"/>
    <n v="1"/>
    <n v="2"/>
    <n v="0"/>
    <n v="3"/>
    <n v="6"/>
    <n v="3"/>
    <n v="11"/>
    <n v="1"/>
  </r>
  <r>
    <n v="10313"/>
    <n v="1975"/>
    <n v="50"/>
    <x v="0"/>
    <x v="0"/>
    <x v="2"/>
    <n v="48178"/>
    <n v="1"/>
    <n v="1"/>
    <s v="28/10/2012"/>
    <n v="69"/>
    <n v="159"/>
    <n v="4"/>
    <n v="45"/>
    <n v="6"/>
    <n v="2"/>
    <n v="38"/>
    <n v="216"/>
    <n v="4.4833741541782553E-3"/>
    <s v="Wines"/>
    <n v="6"/>
    <n v="5"/>
    <n v="1"/>
    <n v="4"/>
    <n v="8"/>
    <n v="3"/>
    <n v="11"/>
    <n v="0"/>
  </r>
  <r>
    <n v="3921"/>
    <n v="1952"/>
    <n v="73"/>
    <x v="2"/>
    <x v="4"/>
    <x v="2"/>
    <n v="28457"/>
    <n v="0"/>
    <n v="0"/>
    <s v="28/10/2012"/>
    <n v="96"/>
    <n v="24"/>
    <n v="1"/>
    <n v="108"/>
    <n v="29"/>
    <n v="29"/>
    <n v="14"/>
    <n v="191"/>
    <n v="6.7118810837403804E-3"/>
    <s v="MeatProducts"/>
    <n v="1"/>
    <n v="4"/>
    <n v="1"/>
    <n v="4"/>
    <n v="8"/>
    <n v="3"/>
    <n v="11"/>
    <n v="0"/>
  </r>
  <r>
    <n v="955"/>
    <n v="1962"/>
    <n v="63"/>
    <x v="1"/>
    <x v="1"/>
    <x v="2"/>
    <n v="47175"/>
    <n v="1"/>
    <n v="1"/>
    <s v="28/10/2012"/>
    <n v="81"/>
    <n v="167"/>
    <n v="2"/>
    <n v="44"/>
    <n v="6"/>
    <n v="2"/>
    <n v="19"/>
    <n v="221"/>
    <n v="4.6846846846846845E-3"/>
    <s v="Wines"/>
    <n v="7"/>
    <n v="4"/>
    <n v="2"/>
    <n v="4"/>
    <n v="8"/>
    <n v="3"/>
    <n v="11"/>
    <n v="1"/>
  </r>
  <r>
    <n v="313"/>
    <n v="1968"/>
    <n v="57"/>
    <x v="0"/>
    <x v="4"/>
    <x v="2"/>
    <n v="73455"/>
    <n v="0"/>
    <n v="0"/>
    <s v="28/10/2013"/>
    <n v="98"/>
    <n v="901"/>
    <n v="61"/>
    <n v="757"/>
    <n v="186"/>
    <n v="163"/>
    <n v="20"/>
    <n v="2068"/>
    <n v="2.8153291130624192E-2"/>
    <s v="Wines"/>
    <n v="1"/>
    <n v="6"/>
    <n v="5"/>
    <n v="10"/>
    <n v="3"/>
    <n v="3"/>
    <n v="11"/>
    <n v="0"/>
  </r>
  <r>
    <n v="2826"/>
    <n v="1967"/>
    <n v="58"/>
    <x v="0"/>
    <x v="0"/>
    <x v="2"/>
    <n v="22574"/>
    <n v="2"/>
    <n v="1"/>
    <s v="28/10/2013"/>
    <n v="28"/>
    <n v="25"/>
    <n v="0"/>
    <n v="8"/>
    <n v="2"/>
    <n v="0"/>
    <n v="2"/>
    <n v="35"/>
    <n v="1.5504562771329849E-3"/>
    <s v="Wines"/>
    <n v="2"/>
    <n v="2"/>
    <n v="0"/>
    <n v="3"/>
    <n v="7"/>
    <n v="3"/>
    <n v="11"/>
    <n v="0"/>
  </r>
  <r>
    <n v="9185"/>
    <n v="1966"/>
    <n v="59"/>
    <x v="3"/>
    <x v="3"/>
    <x v="2"/>
    <n v="69759"/>
    <n v="0"/>
    <n v="0"/>
    <s v="28/10/2013"/>
    <n v="38"/>
    <n v="452"/>
    <n v="20"/>
    <n v="514"/>
    <n v="13"/>
    <n v="30"/>
    <n v="0"/>
    <n v="1029"/>
    <n v="1.475078484496624E-2"/>
    <s v="MeatProducts"/>
    <n v="3"/>
    <n v="4"/>
    <n v="6"/>
    <n v="5"/>
    <n v="3"/>
    <n v="3"/>
    <n v="11"/>
    <n v="1"/>
  </r>
  <r>
    <n v="6222"/>
    <n v="1967"/>
    <n v="58"/>
    <x v="0"/>
    <x v="0"/>
    <x v="2"/>
    <n v="22574"/>
    <n v="2"/>
    <n v="1"/>
    <s v="28/10/2013"/>
    <n v="28"/>
    <n v="25"/>
    <n v="0"/>
    <n v="8"/>
    <n v="2"/>
    <n v="0"/>
    <n v="2"/>
    <n v="35"/>
    <n v="1.5504562771329849E-3"/>
    <s v="Wines"/>
    <n v="2"/>
    <n v="2"/>
    <n v="0"/>
    <n v="3"/>
    <n v="7"/>
    <n v="3"/>
    <n v="11"/>
    <n v="0"/>
  </r>
  <r>
    <n v="6406"/>
    <n v="1988"/>
    <n v="37"/>
    <x v="1"/>
    <x v="0"/>
    <x v="2"/>
    <n v="78285"/>
    <n v="0"/>
    <n v="0"/>
    <s v="28/10/2013"/>
    <n v="13"/>
    <n v="647"/>
    <n v="107"/>
    <n v="391"/>
    <n v="175"/>
    <n v="67"/>
    <n v="40"/>
    <n v="1387"/>
    <n v="1.7717314939004917E-2"/>
    <s v="Wines"/>
    <n v="1"/>
    <n v="6"/>
    <n v="4"/>
    <n v="10"/>
    <n v="3"/>
    <n v="3"/>
    <n v="11"/>
    <n v="0"/>
  </r>
  <r>
    <n v="5286"/>
    <n v="1987"/>
    <n v="38"/>
    <x v="1"/>
    <x v="3"/>
    <x v="2"/>
    <n v="41020"/>
    <n v="0"/>
    <n v="0"/>
    <s v="28/10/2013"/>
    <n v="68"/>
    <n v="112"/>
    <n v="1"/>
    <n v="54"/>
    <n v="7"/>
    <n v="7"/>
    <n v="36"/>
    <n v="181"/>
    <n v="4.4124817162359822E-3"/>
    <s v="Wines"/>
    <n v="1"/>
    <n v="3"/>
    <n v="2"/>
    <n v="4"/>
    <n v="3"/>
    <n v="3"/>
    <n v="11"/>
    <n v="0"/>
  </r>
  <r>
    <n v="8135"/>
    <n v="1986"/>
    <n v="39"/>
    <x v="1"/>
    <x v="0"/>
    <x v="2"/>
    <n v="27161"/>
    <n v="1"/>
    <n v="0"/>
    <s v="28/10/2013"/>
    <n v="41"/>
    <n v="7"/>
    <n v="4"/>
    <n v="23"/>
    <n v="7"/>
    <n v="0"/>
    <n v="11"/>
    <n v="41"/>
    <n v="1.5095173226317147E-3"/>
    <s v="MeatProducts"/>
    <n v="1"/>
    <n v="1"/>
    <n v="0"/>
    <n v="3"/>
    <n v="7"/>
    <n v="3"/>
    <n v="11"/>
    <n v="0"/>
  </r>
  <r>
    <n v="7600"/>
    <n v="1992"/>
    <n v="33"/>
    <x v="4"/>
    <x v="3"/>
    <x v="2"/>
    <n v="15253"/>
    <n v="1"/>
    <n v="0"/>
    <s v="28/10/2013"/>
    <n v="13"/>
    <n v="1"/>
    <n v="3"/>
    <n v="3"/>
    <n v="8"/>
    <n v="1"/>
    <n v="13"/>
    <n v="16"/>
    <n v="1.0489739723333114E-3"/>
    <s v="GoldProds"/>
    <n v="2"/>
    <n v="1"/>
    <n v="0"/>
    <n v="3"/>
    <n v="7"/>
    <n v="3"/>
    <n v="11"/>
    <n v="0"/>
  </r>
  <r>
    <n v="5036"/>
    <n v="1984"/>
    <n v="41"/>
    <x v="3"/>
    <x v="3"/>
    <x v="2"/>
    <n v="42710"/>
    <n v="1"/>
    <n v="0"/>
    <s v="28/11/2012"/>
    <n v="38"/>
    <n v="252"/>
    <n v="3"/>
    <n v="42"/>
    <n v="4"/>
    <n v="3"/>
    <n v="102"/>
    <n v="304"/>
    <n v="7.117771013814095E-3"/>
    <s v="Wines"/>
    <n v="2"/>
    <n v="4"/>
    <n v="5"/>
    <n v="3"/>
    <n v="6"/>
    <n v="3"/>
    <n v="11"/>
    <n v="0"/>
  </r>
  <r>
    <n v="1490"/>
    <n v="1962"/>
    <n v="63"/>
    <x v="0"/>
    <x v="0"/>
    <x v="2"/>
    <n v="55759"/>
    <n v="0"/>
    <n v="1"/>
    <s v="28/11/2012"/>
    <n v="84"/>
    <n v="675"/>
    <n v="0"/>
    <n v="85"/>
    <n v="10"/>
    <n v="7"/>
    <n v="77"/>
    <n v="777"/>
    <n v="1.3934970139349702E-2"/>
    <s v="Wines"/>
    <n v="5"/>
    <n v="10"/>
    <n v="3"/>
    <n v="8"/>
    <n v="8"/>
    <n v="3"/>
    <n v="11"/>
    <n v="0"/>
  </r>
  <r>
    <n v="4712"/>
    <n v="1991"/>
    <n v="34"/>
    <x v="2"/>
    <x v="1"/>
    <x v="2"/>
    <n v="20193"/>
    <n v="0"/>
    <n v="0"/>
    <s v="28/11/2012"/>
    <n v="18"/>
    <n v="8"/>
    <n v="8"/>
    <n v="22"/>
    <n v="24"/>
    <n v="11"/>
    <n v="9"/>
    <n v="73"/>
    <n v="3.6151141484672905E-3"/>
    <s v="FishProducts"/>
    <n v="1"/>
    <n v="1"/>
    <n v="1"/>
    <n v="4"/>
    <n v="4"/>
    <n v="3"/>
    <n v="11"/>
    <n v="0"/>
  </r>
  <r>
    <n v="9529"/>
    <n v="1990"/>
    <n v="35"/>
    <x v="0"/>
    <x v="0"/>
    <x v="2"/>
    <n v="73687"/>
    <n v="0"/>
    <n v="0"/>
    <s v="28/11/2013"/>
    <n v="8"/>
    <n v="559"/>
    <n v="153"/>
    <n v="503"/>
    <n v="218"/>
    <n v="13"/>
    <n v="181"/>
    <n v="1446"/>
    <n v="1.96235428230217E-2"/>
    <s v="Wines"/>
    <n v="1"/>
    <n v="3"/>
    <n v="9"/>
    <n v="9"/>
    <n v="2"/>
    <n v="3"/>
    <n v="11"/>
    <n v="1"/>
  </r>
  <r>
    <n v="10678"/>
    <n v="1959"/>
    <n v="66"/>
    <x v="0"/>
    <x v="1"/>
    <x v="2"/>
    <n v="71232"/>
    <n v="0"/>
    <n v="1"/>
    <s v="28/11/2013"/>
    <n v="91"/>
    <n v="653"/>
    <n v="17"/>
    <n v="170"/>
    <n v="34"/>
    <n v="26"/>
    <n v="17"/>
    <n v="900"/>
    <n v="1.2634770889487871E-2"/>
    <s v="Wines"/>
    <n v="2"/>
    <n v="11"/>
    <n v="2"/>
    <n v="10"/>
    <n v="7"/>
    <n v="3"/>
    <n v="11"/>
    <n v="0"/>
  </r>
  <r>
    <n v="5837"/>
    <n v="1967"/>
    <n v="58"/>
    <x v="0"/>
    <x v="0"/>
    <x v="2"/>
    <n v="51479"/>
    <n v="1"/>
    <n v="1"/>
    <s v="28/12/2012"/>
    <n v="67"/>
    <n v="247"/>
    <n v="8"/>
    <n v="160"/>
    <n v="6"/>
    <n v="8"/>
    <n v="65"/>
    <n v="429"/>
    <n v="8.3334952116396969E-3"/>
    <s v="Wines"/>
    <n v="7"/>
    <n v="6"/>
    <n v="3"/>
    <n v="6"/>
    <n v="7"/>
    <n v="3"/>
    <n v="11"/>
    <n v="0"/>
  </r>
  <r>
    <n v="10826"/>
    <n v="1959"/>
    <n v="66"/>
    <x v="0"/>
    <x v="0"/>
    <x v="2"/>
    <n v="18690"/>
    <n v="0"/>
    <n v="0"/>
    <s v="28/12/2012"/>
    <n v="77"/>
    <n v="6"/>
    <n v="1"/>
    <n v="7"/>
    <n v="23"/>
    <n v="4"/>
    <n v="19"/>
    <n v="41"/>
    <n v="2.1936864633493847E-3"/>
    <s v="FishProducts"/>
    <n v="1"/>
    <n v="1"/>
    <n v="1"/>
    <n v="2"/>
    <n v="8"/>
    <n v="3"/>
    <n v="11"/>
    <n v="0"/>
  </r>
  <r>
    <n v="4086"/>
    <n v="1959"/>
    <n v="66"/>
    <x v="0"/>
    <x v="0"/>
    <x v="2"/>
    <n v="18690"/>
    <n v="0"/>
    <n v="0"/>
    <s v="28/12/2012"/>
    <n v="77"/>
    <n v="6"/>
    <n v="1"/>
    <n v="7"/>
    <n v="23"/>
    <n v="4"/>
    <n v="19"/>
    <n v="41"/>
    <n v="2.1936864633493847E-3"/>
    <s v="FishProducts"/>
    <n v="1"/>
    <n v="1"/>
    <n v="1"/>
    <n v="2"/>
    <n v="8"/>
    <n v="3"/>
    <n v="11"/>
    <n v="0"/>
  </r>
  <r>
    <n v="10304"/>
    <n v="1959"/>
    <n v="66"/>
    <x v="0"/>
    <x v="0"/>
    <x v="2"/>
    <n v="18690"/>
    <n v="0"/>
    <n v="0"/>
    <s v="28/12/2012"/>
    <n v="77"/>
    <n v="6"/>
    <n v="1"/>
    <n v="7"/>
    <n v="23"/>
    <n v="4"/>
    <n v="19"/>
    <n v="41"/>
    <n v="2.1936864633493847E-3"/>
    <s v="FishProducts"/>
    <n v="1"/>
    <n v="1"/>
    <n v="1"/>
    <n v="2"/>
    <n v="8"/>
    <n v="3"/>
    <n v="11"/>
    <n v="0"/>
  </r>
  <r>
    <n v="10708"/>
    <n v="1978"/>
    <n v="47"/>
    <x v="2"/>
    <x v="3"/>
    <x v="2"/>
    <n v="36975"/>
    <n v="1"/>
    <n v="0"/>
    <s v="28/12/2013"/>
    <n v="50"/>
    <n v="10"/>
    <n v="6"/>
    <n v="11"/>
    <n v="0"/>
    <n v="4"/>
    <n v="2"/>
    <n v="31"/>
    <n v="8.3840432724814065E-4"/>
    <s v="MeatProducts"/>
    <n v="1"/>
    <n v="1"/>
    <n v="0"/>
    <n v="3"/>
    <n v="7"/>
    <n v="3"/>
    <n v="11"/>
    <n v="0"/>
  </r>
  <r>
    <n v="10983"/>
    <n v="1952"/>
    <n v="73"/>
    <x v="0"/>
    <x v="1"/>
    <x v="2"/>
    <n v="75278"/>
    <n v="0"/>
    <n v="0"/>
    <s v="29/01/2013"/>
    <n v="17"/>
    <n v="304"/>
    <n v="98"/>
    <n v="230"/>
    <n v="150"/>
    <n v="74"/>
    <n v="74"/>
    <n v="856"/>
    <n v="1.1371184144105848E-2"/>
    <s v="Wines"/>
    <n v="1"/>
    <n v="6"/>
    <n v="3"/>
    <n v="13"/>
    <n v="3"/>
    <n v="3"/>
    <n v="11"/>
    <n v="0"/>
  </r>
  <r>
    <n v="5320"/>
    <n v="1973"/>
    <n v="52"/>
    <x v="1"/>
    <x v="2"/>
    <x v="2"/>
    <n v="44051"/>
    <n v="1"/>
    <n v="1"/>
    <s v="29/01/2013"/>
    <n v="20"/>
    <n v="79"/>
    <n v="7"/>
    <n v="58"/>
    <n v="6"/>
    <n v="3"/>
    <n v="18"/>
    <n v="153"/>
    <n v="3.4732469183446461E-3"/>
    <s v="Wines"/>
    <n v="4"/>
    <n v="3"/>
    <n v="1"/>
    <n v="4"/>
    <n v="6"/>
    <n v="3"/>
    <n v="11"/>
    <n v="1"/>
  </r>
  <r>
    <n v="3628"/>
    <n v="1987"/>
    <n v="38"/>
    <x v="4"/>
    <x v="3"/>
    <x v="2"/>
    <n v="15038"/>
    <n v="1"/>
    <n v="0"/>
    <s v="29/01/2013"/>
    <n v="93"/>
    <n v="4"/>
    <n v="8"/>
    <n v="11"/>
    <n v="19"/>
    <n v="12"/>
    <n v="26"/>
    <n v="54"/>
    <n v="3.5909030456177681E-3"/>
    <s v="GoldProds"/>
    <n v="2"/>
    <n v="2"/>
    <n v="1"/>
    <n v="2"/>
    <n v="9"/>
    <n v="3"/>
    <n v="11"/>
    <n v="0"/>
  </r>
  <r>
    <n v="4073"/>
    <n v="1954"/>
    <n v="71"/>
    <x v="2"/>
    <x v="0"/>
    <x v="2"/>
    <n v="63564"/>
    <n v="0"/>
    <n v="0"/>
    <s v="29/01/2014"/>
    <n v="0"/>
    <n v="769"/>
    <n v="80"/>
    <n v="252"/>
    <n v="15"/>
    <n v="34"/>
    <n v="65"/>
    <n v="1150"/>
    <n v="1.8092001762003651E-2"/>
    <s v="Wines"/>
    <n v="1"/>
    <n v="10"/>
    <n v="10"/>
    <n v="7"/>
    <n v="6"/>
    <n v="3"/>
    <n v="11"/>
    <n v="1"/>
  </r>
  <r>
    <n v="7072"/>
    <n v="1973"/>
    <n v="52"/>
    <x v="0"/>
    <x v="0"/>
    <x v="2"/>
    <n v="67432"/>
    <n v="0"/>
    <n v="1"/>
    <s v="29/03/2013"/>
    <n v="69"/>
    <n v="432"/>
    <n v="79"/>
    <n v="341"/>
    <n v="177"/>
    <n v="136"/>
    <n v="170"/>
    <n v="1165"/>
    <n v="1.7276663898445843E-2"/>
    <s v="Wines"/>
    <n v="2"/>
    <n v="8"/>
    <n v="5"/>
    <n v="4"/>
    <n v="4"/>
    <n v="3"/>
    <n v="11"/>
    <n v="0"/>
  </r>
  <r>
    <n v="9904"/>
    <n v="1956"/>
    <n v="69"/>
    <x v="0"/>
    <x v="0"/>
    <x v="2"/>
    <n v="71391"/>
    <n v="0"/>
    <n v="1"/>
    <s v="29/03/2013"/>
    <n v="50"/>
    <n v="336"/>
    <n v="123"/>
    <n v="274"/>
    <n v="46"/>
    <n v="123"/>
    <n v="141"/>
    <n v="902"/>
    <n v="1.2634645823703269E-2"/>
    <s v="Wines"/>
    <n v="5"/>
    <n v="6"/>
    <n v="5"/>
    <n v="12"/>
    <n v="3"/>
    <n v="3"/>
    <n v="11"/>
    <n v="0"/>
  </r>
  <r>
    <n v="2217"/>
    <n v="1975"/>
    <n v="50"/>
    <x v="2"/>
    <x v="0"/>
    <x v="2"/>
    <n v="37284"/>
    <n v="1"/>
    <n v="1"/>
    <s v="29/03/2013"/>
    <n v="46"/>
    <n v="11"/>
    <n v="1"/>
    <n v="2"/>
    <n v="2"/>
    <n v="1"/>
    <n v="6"/>
    <n v="17"/>
    <n v="4.559596609805815E-4"/>
    <s v="Wines"/>
    <n v="1"/>
    <n v="0"/>
    <n v="0"/>
    <n v="3"/>
    <n v="6"/>
    <n v="3"/>
    <n v="11"/>
    <n v="0"/>
  </r>
  <r>
    <n v="4967"/>
    <n v="1960"/>
    <n v="65"/>
    <x v="3"/>
    <x v="1"/>
    <x v="2"/>
    <n v="38201"/>
    <n v="0"/>
    <n v="1"/>
    <s v="29/03/2013"/>
    <n v="19"/>
    <n v="233"/>
    <n v="0"/>
    <n v="23"/>
    <n v="0"/>
    <n v="0"/>
    <n v="12"/>
    <n v="256"/>
    <n v="6.7013952514332082E-3"/>
    <s v="Wines"/>
    <n v="4"/>
    <n v="5"/>
    <n v="1"/>
    <n v="5"/>
    <n v="8"/>
    <n v="3"/>
    <n v="11"/>
    <n v="0"/>
  </r>
  <r>
    <n v="4102"/>
    <n v="1975"/>
    <n v="50"/>
    <x v="2"/>
    <x v="0"/>
    <x v="2"/>
    <n v="37284"/>
    <n v="1"/>
    <n v="1"/>
    <s v="29/03/2013"/>
    <n v="46"/>
    <n v="11"/>
    <n v="1"/>
    <n v="2"/>
    <n v="2"/>
    <n v="1"/>
    <n v="6"/>
    <n v="17"/>
    <n v="4.559596609805815E-4"/>
    <s v="Wines"/>
    <n v="1"/>
    <n v="0"/>
    <n v="0"/>
    <n v="3"/>
    <n v="6"/>
    <n v="3"/>
    <n v="11"/>
    <n v="0"/>
  </r>
  <r>
    <n v="2256"/>
    <n v="1973"/>
    <n v="52"/>
    <x v="1"/>
    <x v="0"/>
    <x v="2"/>
    <n v="27159"/>
    <n v="1"/>
    <n v="1"/>
    <s v="29/03/2014"/>
    <n v="33"/>
    <n v="17"/>
    <n v="0"/>
    <n v="3"/>
    <n v="0"/>
    <n v="0"/>
    <n v="1"/>
    <n v="20"/>
    <n v="7.3640413859125888E-4"/>
    <s v="Wines"/>
    <n v="2"/>
    <n v="1"/>
    <n v="0"/>
    <n v="3"/>
    <n v="6"/>
    <n v="3"/>
    <n v="11"/>
    <n v="0"/>
  </r>
  <r>
    <n v="1463"/>
    <n v="1958"/>
    <n v="67"/>
    <x v="0"/>
    <x v="3"/>
    <x v="2"/>
    <n v="45160"/>
    <n v="1"/>
    <n v="1"/>
    <s v="29/03/2014"/>
    <n v="9"/>
    <n v="8"/>
    <n v="2"/>
    <n v="5"/>
    <n v="3"/>
    <n v="0"/>
    <n v="3"/>
    <n v="18"/>
    <n v="3.9858281665190433E-4"/>
    <s v="Wines"/>
    <n v="1"/>
    <n v="1"/>
    <n v="0"/>
    <n v="2"/>
    <n v="7"/>
    <n v="3"/>
    <n v="11"/>
    <n v="0"/>
  </r>
  <r>
    <n v="3900"/>
    <n v="1972"/>
    <n v="53"/>
    <x v="0"/>
    <x v="0"/>
    <x v="2"/>
    <n v="65685"/>
    <n v="0"/>
    <n v="1"/>
    <s v="29/03/2014"/>
    <n v="54"/>
    <n v="642"/>
    <n v="14"/>
    <n v="49"/>
    <n v="0"/>
    <n v="7"/>
    <n v="57"/>
    <n v="712"/>
    <n v="1.0839613305929816E-2"/>
    <s v="Wines"/>
    <n v="1"/>
    <n v="9"/>
    <n v="2"/>
    <n v="9"/>
    <n v="5"/>
    <n v="3"/>
    <n v="11"/>
    <n v="0"/>
  </r>
  <r>
    <n v="3551"/>
    <n v="1954"/>
    <n v="71"/>
    <x v="1"/>
    <x v="1"/>
    <x v="2"/>
    <n v="60033"/>
    <n v="0"/>
    <n v="1"/>
    <s v="29/03/2014"/>
    <n v="28"/>
    <n v="62"/>
    <n v="1"/>
    <n v="57"/>
    <n v="19"/>
    <n v="11"/>
    <n v="48"/>
    <n v="150"/>
    <n v="2.498625755834291E-3"/>
    <s v="Wines"/>
    <n v="2"/>
    <n v="2"/>
    <n v="1"/>
    <n v="5"/>
    <n v="2"/>
    <n v="3"/>
    <n v="11"/>
    <n v="0"/>
  </r>
  <r>
    <n v="6398"/>
    <n v="1974"/>
    <n v="51"/>
    <x v="4"/>
    <x v="0"/>
    <x v="2"/>
    <n v="18393"/>
    <n v="1"/>
    <n v="0"/>
    <s v="29/03/2014"/>
    <n v="2"/>
    <n v="7"/>
    <n v="10"/>
    <n v="13"/>
    <n v="16"/>
    <n v="0"/>
    <n v="4"/>
    <n v="46"/>
    <n v="2.500951448920785E-3"/>
    <s v="FishProducts"/>
    <n v="2"/>
    <n v="3"/>
    <n v="0"/>
    <n v="3"/>
    <n v="8"/>
    <n v="3"/>
    <n v="11"/>
    <n v="0"/>
  </r>
  <r>
    <n v="9958"/>
    <n v="1972"/>
    <n v="53"/>
    <x v="0"/>
    <x v="0"/>
    <x v="2"/>
    <n v="65685"/>
    <n v="0"/>
    <n v="1"/>
    <s v="29/03/2014"/>
    <n v="54"/>
    <n v="642"/>
    <n v="14"/>
    <n v="49"/>
    <n v="0"/>
    <n v="7"/>
    <n v="57"/>
    <n v="712"/>
    <n v="1.0839613305929816E-2"/>
    <s v="Wines"/>
    <n v="1"/>
    <n v="9"/>
    <n v="2"/>
    <n v="9"/>
    <n v="5"/>
    <n v="3"/>
    <n v="11"/>
    <n v="0"/>
  </r>
  <r>
    <n v="8601"/>
    <n v="1980"/>
    <n v="45"/>
    <x v="0"/>
    <x v="0"/>
    <x v="2"/>
    <n v="80011"/>
    <n v="0"/>
    <n v="1"/>
    <s v="29/04/2013"/>
    <n v="3"/>
    <n v="421"/>
    <n v="76"/>
    <n v="536"/>
    <n v="82"/>
    <n v="178"/>
    <n v="102"/>
    <n v="1293"/>
    <n v="1.6160277961780257E-2"/>
    <s v="MeatProducts"/>
    <n v="2"/>
    <n v="8"/>
    <n v="6"/>
    <n v="5"/>
    <n v="4"/>
    <n v="3"/>
    <n v="11"/>
    <n v="0"/>
  </r>
  <r>
    <n v="4931"/>
    <n v="1977"/>
    <n v="48"/>
    <x v="0"/>
    <x v="1"/>
    <x v="2"/>
    <n v="157146"/>
    <n v="0"/>
    <n v="0"/>
    <s v="29/04/2013"/>
    <n v="13"/>
    <n v="1"/>
    <n v="0"/>
    <n v="1725"/>
    <n v="2"/>
    <n v="1"/>
    <n v="1"/>
    <n v="1729"/>
    <n v="1.1002507222582822E-2"/>
    <s v="MeatProducts"/>
    <n v="0"/>
    <n v="0"/>
    <n v="28"/>
    <n v="0"/>
    <n v="1"/>
    <n v="3"/>
    <n v="11"/>
    <n v="0"/>
  </r>
  <r>
    <n v="3491"/>
    <n v="1975"/>
    <n v="50"/>
    <x v="0"/>
    <x v="1"/>
    <x v="2"/>
    <n v="55914"/>
    <n v="0"/>
    <n v="1"/>
    <s v="29/04/2013"/>
    <n v="32"/>
    <n v="384"/>
    <n v="60"/>
    <n v="364"/>
    <n v="119"/>
    <n v="101"/>
    <n v="232"/>
    <n v="1028"/>
    <n v="1.8385377544085559E-2"/>
    <s v="Wines"/>
    <n v="4"/>
    <n v="11"/>
    <n v="6"/>
    <n v="8"/>
    <n v="7"/>
    <n v="3"/>
    <n v="11"/>
    <n v="0"/>
  </r>
  <r>
    <n v="8029"/>
    <n v="1988"/>
    <n v="37"/>
    <x v="1"/>
    <x v="3"/>
    <x v="2"/>
    <n v="90247"/>
    <n v="0"/>
    <n v="0"/>
    <s v="29/04/2014"/>
    <n v="27"/>
    <n v="1184"/>
    <n v="32"/>
    <n v="352"/>
    <n v="21"/>
    <n v="16"/>
    <n v="16"/>
    <n v="1605"/>
    <n v="1.7784524693341606E-2"/>
    <s v="Wines"/>
    <n v="1"/>
    <n v="3"/>
    <n v="4"/>
    <n v="7"/>
    <n v="1"/>
    <n v="3"/>
    <n v="11"/>
    <n v="1"/>
  </r>
  <r>
    <n v="7875"/>
    <n v="1949"/>
    <n v="76"/>
    <x v="0"/>
    <x v="0"/>
    <x v="2"/>
    <n v="72025"/>
    <n v="0"/>
    <n v="0"/>
    <s v="29/04/2014"/>
    <n v="46"/>
    <n v="967"/>
    <n v="0"/>
    <n v="617"/>
    <n v="43"/>
    <n v="50"/>
    <n v="0"/>
    <n v="1677"/>
    <n v="2.3283582089552238E-2"/>
    <s v="Wines"/>
    <n v="1"/>
    <n v="4"/>
    <n v="8"/>
    <n v="13"/>
    <n v="2"/>
    <n v="3"/>
    <n v="11"/>
    <n v="1"/>
  </r>
  <r>
    <n v="5948"/>
    <n v="1975"/>
    <n v="50"/>
    <x v="0"/>
    <x v="3"/>
    <x v="2"/>
    <n v="57338"/>
    <n v="0"/>
    <n v="1"/>
    <s v="29/04/2014"/>
    <n v="96"/>
    <n v="143"/>
    <n v="6"/>
    <n v="52"/>
    <n v="11"/>
    <n v="8"/>
    <n v="17"/>
    <n v="220"/>
    <n v="3.8368969967560781E-3"/>
    <s v="Wines"/>
    <n v="2"/>
    <n v="4"/>
    <n v="1"/>
    <n v="5"/>
    <n v="5"/>
    <n v="3"/>
    <n v="11"/>
    <n v="0"/>
  </r>
  <r>
    <n v="8726"/>
    <n v="1964"/>
    <n v="61"/>
    <x v="2"/>
    <x v="2"/>
    <x v="2"/>
    <n v="41713"/>
    <n v="1"/>
    <n v="1"/>
    <s v="29/04/2014"/>
    <n v="57"/>
    <n v="77"/>
    <n v="8"/>
    <n v="44"/>
    <n v="10"/>
    <n v="10"/>
    <n v="25"/>
    <n v="149"/>
    <n v="3.5720279049696736E-3"/>
    <s v="Wines"/>
    <n v="5"/>
    <n v="3"/>
    <n v="1"/>
    <n v="4"/>
    <n v="6"/>
    <n v="3"/>
    <n v="11"/>
    <n v="0"/>
  </r>
  <r>
    <n v="6379"/>
    <n v="1949"/>
    <n v="76"/>
    <x v="1"/>
    <x v="4"/>
    <x v="2"/>
    <n v="47570"/>
    <n v="1"/>
    <n v="1"/>
    <s v="29/05/2013"/>
    <n v="3"/>
    <n v="67"/>
    <n v="1"/>
    <n v="20"/>
    <n v="0"/>
    <n v="2"/>
    <n v="31"/>
    <n v="90"/>
    <n v="1.8919487071683834E-3"/>
    <s v="Wines"/>
    <n v="3"/>
    <n v="2"/>
    <n v="2"/>
    <n v="2"/>
    <n v="7"/>
    <n v="3"/>
    <n v="11"/>
    <n v="1"/>
  </r>
  <r>
    <n v="5863"/>
    <n v="1953"/>
    <n v="72"/>
    <x v="0"/>
    <x v="0"/>
    <x v="2"/>
    <n v="47703"/>
    <n v="0"/>
    <n v="1"/>
    <s v="29/05/2013"/>
    <n v="95"/>
    <n v="359"/>
    <n v="0"/>
    <n v="134"/>
    <n v="13"/>
    <n v="26"/>
    <n v="123"/>
    <n v="532"/>
    <n v="1.1152338427352578E-2"/>
    <s v="Wines"/>
    <n v="4"/>
    <n v="6"/>
    <n v="3"/>
    <n v="8"/>
    <n v="5"/>
    <n v="3"/>
    <n v="11"/>
    <n v="0"/>
  </r>
  <r>
    <n v="10486"/>
    <n v="1948"/>
    <n v="77"/>
    <x v="0"/>
    <x v="0"/>
    <x v="2"/>
    <n v="77142"/>
    <n v="0"/>
    <n v="0"/>
    <s v="29/05/2013"/>
    <n v="54"/>
    <n v="476"/>
    <n v="75"/>
    <n v="162"/>
    <n v="29"/>
    <n v="151"/>
    <n v="97"/>
    <n v="893"/>
    <n v="1.1576054548754246E-2"/>
    <s v="Wines"/>
    <n v="1"/>
    <n v="4"/>
    <n v="4"/>
    <n v="8"/>
    <n v="2"/>
    <n v="3"/>
    <n v="11"/>
    <n v="0"/>
  </r>
  <r>
    <n v="5847"/>
    <n v="1969"/>
    <n v="56"/>
    <x v="0"/>
    <x v="2"/>
    <x v="2"/>
    <n v="69901"/>
    <n v="0"/>
    <n v="1"/>
    <s v="29/05/2013"/>
    <n v="95"/>
    <n v="312"/>
    <n v="21"/>
    <n v="206"/>
    <n v="102"/>
    <n v="92"/>
    <n v="149"/>
    <n v="733"/>
    <n v="1.0486259137923636E-2"/>
    <s v="Wines"/>
    <n v="3"/>
    <n v="7"/>
    <n v="3"/>
    <n v="10"/>
    <n v="5"/>
    <n v="3"/>
    <n v="11"/>
    <n v="0"/>
  </r>
  <r>
    <n v="10846"/>
    <n v="1978"/>
    <n v="47"/>
    <x v="1"/>
    <x v="0"/>
    <x v="2"/>
    <n v="43783"/>
    <n v="1"/>
    <n v="0"/>
    <s v="29/05/2014"/>
    <n v="22"/>
    <n v="327"/>
    <n v="9"/>
    <n v="125"/>
    <n v="25"/>
    <n v="4"/>
    <n v="139"/>
    <n v="490"/>
    <n v="1.1191558367402873E-2"/>
    <s v="Wines"/>
    <n v="6"/>
    <n v="7"/>
    <n v="1"/>
    <n v="8"/>
    <n v="7"/>
    <n v="3"/>
    <n v="11"/>
    <n v="0"/>
  </r>
  <r>
    <n v="1127"/>
    <n v="1973"/>
    <n v="52"/>
    <x v="3"/>
    <x v="0"/>
    <x v="2"/>
    <n v="85844"/>
    <n v="0"/>
    <n v="0"/>
    <s v="29/05/2014"/>
    <n v="62"/>
    <n v="938"/>
    <n v="19"/>
    <n v="843"/>
    <n v="25"/>
    <n v="95"/>
    <n v="38"/>
    <n v="1920"/>
    <n v="2.236615255579889E-2"/>
    <s v="Wines"/>
    <n v="1"/>
    <n v="6"/>
    <n v="6"/>
    <n v="7"/>
    <n v="2"/>
    <n v="3"/>
    <n v="11"/>
    <n v="0"/>
  </r>
  <r>
    <n v="7959"/>
    <n v="1961"/>
    <n v="64"/>
    <x v="0"/>
    <x v="0"/>
    <x v="2"/>
    <n v="79410"/>
    <n v="0"/>
    <n v="0"/>
    <s v="29/05/2014"/>
    <n v="19"/>
    <n v="658"/>
    <n v="80"/>
    <n v="483"/>
    <n v="123"/>
    <n v="13"/>
    <n v="13"/>
    <n v="1357"/>
    <n v="1.7088527893212441E-2"/>
    <s v="Wines"/>
    <n v="1"/>
    <n v="3"/>
    <n v="2"/>
    <n v="5"/>
    <n v="1"/>
    <n v="3"/>
    <n v="11"/>
    <n v="0"/>
  </r>
  <r>
    <n v="9386"/>
    <n v="1962"/>
    <n v="63"/>
    <x v="0"/>
    <x v="1"/>
    <x v="2"/>
    <n v="50127"/>
    <n v="0"/>
    <n v="1"/>
    <s v="29/05/2014"/>
    <n v="88"/>
    <n v="274"/>
    <n v="0"/>
    <n v="21"/>
    <n v="4"/>
    <n v="6"/>
    <n v="15"/>
    <n v="305"/>
    <n v="6.0845452550521671E-3"/>
    <s v="Wines"/>
    <n v="1"/>
    <n v="5"/>
    <n v="1"/>
    <n v="6"/>
    <n v="6"/>
    <n v="3"/>
    <n v="11"/>
    <n v="0"/>
  </r>
  <r>
    <n v="6457"/>
    <n v="1976"/>
    <n v="49"/>
    <x v="0"/>
    <x v="2"/>
    <x v="2"/>
    <n v="64892"/>
    <n v="0"/>
    <n v="1"/>
    <s v="29/05/2014"/>
    <n v="77"/>
    <n v="527"/>
    <n v="24"/>
    <n v="230"/>
    <n v="32"/>
    <n v="24"/>
    <n v="65"/>
    <n v="837"/>
    <n v="1.2898354188497812E-2"/>
    <s v="Wines"/>
    <n v="2"/>
    <n v="6"/>
    <n v="4"/>
    <n v="12"/>
    <n v="4"/>
    <n v="3"/>
    <n v="11"/>
    <n v="0"/>
  </r>
  <r>
    <n v="4055"/>
    <n v="1992"/>
    <n v="33"/>
    <x v="4"/>
    <x v="3"/>
    <x v="2"/>
    <n v="18746"/>
    <n v="1"/>
    <n v="0"/>
    <s v="29/05/2014"/>
    <n v="41"/>
    <n v="2"/>
    <n v="10"/>
    <n v="11"/>
    <n v="12"/>
    <n v="9"/>
    <n v="20"/>
    <n v="44"/>
    <n v="2.3471673957110848E-3"/>
    <s v="GoldProds"/>
    <n v="2"/>
    <n v="3"/>
    <n v="0"/>
    <n v="3"/>
    <n v="6"/>
    <n v="3"/>
    <n v="11"/>
    <n v="0"/>
  </r>
  <r>
    <n v="7053"/>
    <n v="1966"/>
    <n v="59"/>
    <x v="3"/>
    <x v="3"/>
    <x v="2"/>
    <n v="78420"/>
    <n v="0"/>
    <n v="0"/>
    <s v="29/06/2013"/>
    <n v="75"/>
    <n v="604"/>
    <n v="28"/>
    <n v="674"/>
    <n v="91"/>
    <n v="28"/>
    <n v="28"/>
    <n v="1425"/>
    <n v="1.8171384850803367E-2"/>
    <s v="MeatProducts"/>
    <n v="1"/>
    <n v="3"/>
    <n v="10"/>
    <n v="8"/>
    <n v="1"/>
    <n v="3"/>
    <n v="11"/>
    <n v="0"/>
  </r>
  <r>
    <n v="5204"/>
    <n v="1971"/>
    <n v="54"/>
    <x v="0"/>
    <x v="1"/>
    <x v="2"/>
    <n v="74538"/>
    <n v="0"/>
    <n v="0"/>
    <s v="29/06/2013"/>
    <n v="21"/>
    <n v="380"/>
    <n v="98"/>
    <n v="733"/>
    <n v="110"/>
    <n v="112"/>
    <n v="28"/>
    <n v="1433"/>
    <n v="1.9225093241031419E-2"/>
    <s v="MeatProducts"/>
    <n v="1"/>
    <n v="8"/>
    <n v="8"/>
    <n v="5"/>
    <n v="3"/>
    <n v="3"/>
    <n v="11"/>
    <n v="1"/>
  </r>
  <r>
    <n v="7325"/>
    <n v="1986"/>
    <n v="39"/>
    <x v="3"/>
    <x v="1"/>
    <x v="2"/>
    <n v="38197"/>
    <n v="1"/>
    <n v="0"/>
    <s v="29/06/2013"/>
    <n v="86"/>
    <n v="23"/>
    <n v="0"/>
    <n v="11"/>
    <n v="2"/>
    <n v="1"/>
    <n v="3"/>
    <n v="37"/>
    <n v="9.686624604026494E-4"/>
    <s v="Wines"/>
    <n v="1"/>
    <n v="1"/>
    <n v="0"/>
    <n v="3"/>
    <n v="5"/>
    <n v="3"/>
    <n v="11"/>
    <n v="0"/>
  </r>
  <r>
    <n v="7300"/>
    <n v="1952"/>
    <n v="73"/>
    <x v="0"/>
    <x v="2"/>
    <x v="2"/>
    <n v="69142"/>
    <n v="0"/>
    <n v="1"/>
    <s v="29/06/2014"/>
    <n v="50"/>
    <n v="448"/>
    <n v="4"/>
    <n v="34"/>
    <n v="6"/>
    <n v="4"/>
    <n v="39"/>
    <n v="496"/>
    <n v="7.173642648462584E-3"/>
    <s v="Wines"/>
    <n v="3"/>
    <n v="8"/>
    <n v="1"/>
    <n v="7"/>
    <n v="5"/>
    <n v="3"/>
    <n v="11"/>
    <n v="0"/>
  </r>
  <r>
    <n v="453"/>
    <n v="1956"/>
    <n v="69"/>
    <x v="3"/>
    <x v="4"/>
    <x v="2"/>
    <n v="35340"/>
    <n v="1"/>
    <n v="1"/>
    <s v="29/06/2014"/>
    <n v="1"/>
    <n v="27"/>
    <n v="0"/>
    <n v="12"/>
    <n v="0"/>
    <n v="1"/>
    <n v="5"/>
    <n v="40"/>
    <n v="1.1318619128466328E-3"/>
    <s v="Wines"/>
    <n v="2"/>
    <n v="2"/>
    <n v="0"/>
    <n v="3"/>
    <n v="5"/>
    <n v="3"/>
    <n v="11"/>
    <n v="0"/>
  </r>
  <r>
    <n v="2392"/>
    <n v="1972"/>
    <n v="53"/>
    <x v="0"/>
    <x v="0"/>
    <x v="2"/>
    <n v="40321"/>
    <n v="1"/>
    <n v="1"/>
    <s v="29/07/2013"/>
    <n v="59"/>
    <n v="44"/>
    <n v="4"/>
    <n v="21"/>
    <n v="6"/>
    <n v="0"/>
    <n v="27"/>
    <n v="75"/>
    <n v="1.8600729148582624E-3"/>
    <s v="Wines"/>
    <n v="2"/>
    <n v="3"/>
    <n v="0"/>
    <n v="3"/>
    <n v="7"/>
    <n v="3"/>
    <n v="11"/>
    <n v="0"/>
  </r>
  <r>
    <n v="9153"/>
    <n v="1964"/>
    <n v="61"/>
    <x v="3"/>
    <x v="0"/>
    <x v="2"/>
    <n v="59304"/>
    <n v="0"/>
    <n v="1"/>
    <s v="29/07/2013"/>
    <n v="81"/>
    <n v="418"/>
    <n v="61"/>
    <n v="428"/>
    <n v="80"/>
    <n v="51"/>
    <n v="10"/>
    <n v="1038"/>
    <n v="1.7503035208417644E-2"/>
    <s v="MeatProducts"/>
    <n v="3"/>
    <n v="7"/>
    <n v="8"/>
    <n v="10"/>
    <n v="5"/>
    <n v="3"/>
    <n v="11"/>
    <n v="0"/>
  </r>
  <r>
    <n v="1920"/>
    <n v="1972"/>
    <n v="53"/>
    <x v="0"/>
    <x v="0"/>
    <x v="2"/>
    <n v="40321"/>
    <n v="1"/>
    <n v="1"/>
    <s v="29/07/2013"/>
    <n v="59"/>
    <n v="44"/>
    <n v="4"/>
    <n v="21"/>
    <n v="6"/>
    <n v="0"/>
    <n v="27"/>
    <n v="75"/>
    <n v="1.8600729148582624E-3"/>
    <s v="Wines"/>
    <n v="2"/>
    <n v="3"/>
    <n v="0"/>
    <n v="3"/>
    <n v="7"/>
    <n v="3"/>
    <n v="11"/>
    <n v="0"/>
  </r>
  <r>
    <n v="5147"/>
    <n v="1948"/>
    <n v="77"/>
    <x v="0"/>
    <x v="3"/>
    <x v="2"/>
    <n v="90842"/>
    <n v="0"/>
    <n v="0"/>
    <s v="29/07/2013"/>
    <n v="57"/>
    <n v="774"/>
    <n v="70"/>
    <n v="118"/>
    <n v="182"/>
    <n v="187"/>
    <n v="93"/>
    <n v="1331"/>
    <n v="1.4651813038022061E-2"/>
    <s v="Wines"/>
    <n v="1"/>
    <n v="4"/>
    <n v="9"/>
    <n v="13"/>
    <n v="1"/>
    <n v="3"/>
    <n v="11"/>
    <n v="0"/>
  </r>
  <r>
    <n v="6721"/>
    <n v="1951"/>
    <n v="74"/>
    <x v="0"/>
    <x v="0"/>
    <x v="2"/>
    <n v="71965"/>
    <n v="0"/>
    <n v="1"/>
    <s v="29/07/2013"/>
    <n v="21"/>
    <n v="572"/>
    <n v="19"/>
    <n v="286"/>
    <n v="50"/>
    <n v="38"/>
    <n v="248"/>
    <n v="965"/>
    <n v="1.34092961856458E-2"/>
    <s v="Wines"/>
    <n v="3"/>
    <n v="6"/>
    <n v="3"/>
    <n v="5"/>
    <n v="3"/>
    <n v="3"/>
    <n v="11"/>
    <n v="0"/>
  </r>
  <r>
    <n v="3332"/>
    <n v="1985"/>
    <n v="40"/>
    <x v="0"/>
    <x v="3"/>
    <x v="2"/>
    <n v="29760"/>
    <n v="1"/>
    <n v="0"/>
    <s v="29/08/2012"/>
    <n v="87"/>
    <n v="64"/>
    <n v="4"/>
    <n v="68"/>
    <n v="7"/>
    <n v="5"/>
    <n v="17"/>
    <n v="148"/>
    <n v="4.9731182795698927E-3"/>
    <s v="MeatProducts"/>
    <n v="4"/>
    <n v="3"/>
    <n v="1"/>
    <n v="4"/>
    <n v="8"/>
    <n v="3"/>
    <n v="11"/>
    <n v="0"/>
  </r>
  <r>
    <n v="10992"/>
    <n v="1967"/>
    <n v="58"/>
    <x v="0"/>
    <x v="1"/>
    <x v="2"/>
    <n v="75702"/>
    <n v="1"/>
    <n v="1"/>
    <s v="29/08/2012"/>
    <n v="77"/>
    <n v="650"/>
    <n v="28"/>
    <n v="353"/>
    <n v="45"/>
    <n v="42"/>
    <n v="30"/>
    <n v="1118"/>
    <n v="1.4768434123272833E-2"/>
    <s v="Wines"/>
    <n v="5"/>
    <n v="4"/>
    <n v="6"/>
    <n v="11"/>
    <n v="8"/>
    <n v="3"/>
    <n v="11"/>
    <n v="0"/>
  </r>
  <r>
    <n v="9503"/>
    <n v="1980"/>
    <n v="45"/>
    <x v="0"/>
    <x v="3"/>
    <x v="2"/>
    <n v="28071"/>
    <n v="0"/>
    <n v="0"/>
    <s v="29/08/2012"/>
    <n v="65"/>
    <n v="39"/>
    <n v="33"/>
    <n v="130"/>
    <n v="41"/>
    <n v="26"/>
    <n v="44"/>
    <n v="269"/>
    <n v="9.5828435039720713E-3"/>
    <s v="MeatProducts"/>
    <n v="2"/>
    <n v="5"/>
    <n v="1"/>
    <n v="5"/>
    <n v="8"/>
    <n v="3"/>
    <n v="11"/>
    <n v="0"/>
  </r>
  <r>
    <n v="3846"/>
    <n v="1974"/>
    <n v="51"/>
    <x v="0"/>
    <x v="0"/>
    <x v="2"/>
    <n v="42557"/>
    <n v="0"/>
    <n v="1"/>
    <s v="29/08/2012"/>
    <n v="98"/>
    <n v="192"/>
    <n v="5"/>
    <n v="53"/>
    <n v="0"/>
    <n v="5"/>
    <n v="15"/>
    <n v="255"/>
    <n v="5.9919637192471275E-3"/>
    <s v="Wines"/>
    <n v="4"/>
    <n v="6"/>
    <n v="1"/>
    <n v="4"/>
    <n v="8"/>
    <n v="3"/>
    <n v="11"/>
    <n v="0"/>
  </r>
  <r>
    <n v="8310"/>
    <n v="1964"/>
    <n v="61"/>
    <x v="0"/>
    <x v="1"/>
    <x v="2"/>
    <n v="68142"/>
    <n v="0"/>
    <n v="1"/>
    <s v="29/08/2012"/>
    <n v="96"/>
    <n v="897"/>
    <n v="126"/>
    <n v="196"/>
    <n v="91"/>
    <n v="112"/>
    <n v="37"/>
    <n v="1422"/>
    <n v="2.0868187021220393E-2"/>
    <s v="Wines"/>
    <n v="3"/>
    <n v="10"/>
    <n v="4"/>
    <n v="7"/>
    <n v="6"/>
    <n v="3"/>
    <n v="11"/>
    <n v="0"/>
  </r>
  <r>
    <n v="10710"/>
    <n v="1979"/>
    <n v="46"/>
    <x v="0"/>
    <x v="0"/>
    <x v="2"/>
    <n v="7500"/>
    <n v="0"/>
    <n v="1"/>
    <s v="29/08/2012"/>
    <n v="61"/>
    <n v="5"/>
    <n v="2"/>
    <n v="3"/>
    <n v="3"/>
    <n v="0"/>
    <n v="5"/>
    <n v="13"/>
    <n v="1.7333333333333333E-3"/>
    <s v="Wines"/>
    <n v="1"/>
    <n v="1"/>
    <n v="0"/>
    <n v="2"/>
    <n v="8"/>
    <n v="3"/>
    <n v="11"/>
    <n v="0"/>
  </r>
  <r>
    <n v="7433"/>
    <n v="1985"/>
    <n v="40"/>
    <x v="0"/>
    <x v="3"/>
    <x v="2"/>
    <n v="29760"/>
    <n v="1"/>
    <n v="0"/>
    <s v="29/08/2012"/>
    <n v="87"/>
    <n v="64"/>
    <n v="4"/>
    <n v="68"/>
    <n v="7"/>
    <n v="5"/>
    <n v="17"/>
    <n v="148"/>
    <n v="4.9731182795698927E-3"/>
    <s v="MeatProducts"/>
    <n v="4"/>
    <n v="3"/>
    <n v="1"/>
    <n v="4"/>
    <n v="8"/>
    <n v="3"/>
    <n v="11"/>
    <n v="0"/>
  </r>
  <r>
    <n v="4122"/>
    <n v="1975"/>
    <n v="50"/>
    <x v="0"/>
    <x v="0"/>
    <x v="2"/>
    <n v="79205"/>
    <n v="0"/>
    <n v="0"/>
    <s v="29/08/2012"/>
    <n v="73"/>
    <n v="504"/>
    <n v="23"/>
    <n v="117"/>
    <n v="179"/>
    <n v="28"/>
    <n v="44"/>
    <n v="851"/>
    <n v="1.0744271195000316E-2"/>
    <s v="Wines"/>
    <n v="1"/>
    <n v="6"/>
    <n v="5"/>
    <n v="4"/>
    <n v="4"/>
    <n v="3"/>
    <n v="11"/>
    <n v="1"/>
  </r>
  <r>
    <n v="10738"/>
    <n v="1951"/>
    <n v="74"/>
    <x v="1"/>
    <x v="3"/>
    <x v="2"/>
    <n v="49389"/>
    <n v="1"/>
    <n v="1"/>
    <s v="29/08/2013"/>
    <n v="55"/>
    <n v="40"/>
    <n v="0"/>
    <n v="19"/>
    <n v="2"/>
    <n v="1"/>
    <n v="3"/>
    <n v="62"/>
    <n v="1.2553402579521757E-3"/>
    <s v="Wines"/>
    <n v="1"/>
    <n v="2"/>
    <n v="0"/>
    <n v="3"/>
    <n v="7"/>
    <n v="3"/>
    <n v="11"/>
    <n v="0"/>
  </r>
  <r>
    <n v="2557"/>
    <n v="1970"/>
    <n v="55"/>
    <x v="1"/>
    <x v="3"/>
    <x v="2"/>
    <n v="29548"/>
    <n v="1"/>
    <n v="0"/>
    <s v="29/08/2013"/>
    <n v="52"/>
    <n v="7"/>
    <n v="1"/>
    <n v="6"/>
    <n v="3"/>
    <n v="1"/>
    <n v="11"/>
    <n v="18"/>
    <n v="6.0917828617842161E-4"/>
    <s v="GoldProds"/>
    <n v="1"/>
    <n v="1"/>
    <n v="1"/>
    <n v="2"/>
    <n v="4"/>
    <n v="3"/>
    <n v="11"/>
    <n v="0"/>
  </r>
  <r>
    <n v="11181"/>
    <n v="1949"/>
    <n v="76"/>
    <x v="3"/>
    <x v="0"/>
    <x v="2"/>
    <n v="156924"/>
    <n v="0"/>
    <n v="0"/>
    <s v="29/08/2013"/>
    <n v="85"/>
    <n v="2"/>
    <n v="1"/>
    <n v="2"/>
    <n v="1"/>
    <n v="1"/>
    <n v="1"/>
    <n v="7"/>
    <n v="4.4607580739721139E-5"/>
    <s v="Wines"/>
    <n v="0"/>
    <n v="0"/>
    <n v="0"/>
    <n v="0"/>
    <n v="0"/>
    <n v="3"/>
    <n v="11"/>
    <n v="0"/>
  </r>
  <r>
    <n v="10343"/>
    <n v="1991"/>
    <n v="34"/>
    <x v="2"/>
    <x v="3"/>
    <x v="2"/>
    <n v="61618"/>
    <n v="0"/>
    <n v="0"/>
    <s v="29/09/2012"/>
    <n v="27"/>
    <n v="605"/>
    <n v="91"/>
    <n v="399"/>
    <n v="0"/>
    <n v="45"/>
    <n v="205"/>
    <n v="1140"/>
    <n v="1.8501087344607096E-2"/>
    <s v="Wines"/>
    <n v="2"/>
    <n v="3"/>
    <n v="6"/>
    <n v="8"/>
    <n v="3"/>
    <n v="3"/>
    <n v="11"/>
    <n v="0"/>
  </r>
  <r>
    <n v="1103"/>
    <n v="1976"/>
    <n v="49"/>
    <x v="1"/>
    <x v="0"/>
    <x v="2"/>
    <n v="81929"/>
    <n v="1"/>
    <n v="0"/>
    <s v="29/09/2012"/>
    <n v="60"/>
    <n v="1486"/>
    <n v="55"/>
    <n v="278"/>
    <n v="49"/>
    <n v="0"/>
    <n v="185"/>
    <n v="1868"/>
    <n v="2.2800229466977504E-2"/>
    <s v="Wines"/>
    <n v="2"/>
    <n v="4"/>
    <n v="4"/>
    <n v="10"/>
    <n v="6"/>
    <n v="3"/>
    <n v="11"/>
    <n v="1"/>
  </r>
  <r>
    <n v="7373"/>
    <n v="1952"/>
    <n v="73"/>
    <x v="3"/>
    <x v="2"/>
    <x v="2"/>
    <n v="46610"/>
    <n v="0"/>
    <n v="2"/>
    <s v="29/10/2012"/>
    <n v="8"/>
    <n v="96"/>
    <n v="12"/>
    <n v="96"/>
    <n v="33"/>
    <n v="22"/>
    <n v="43"/>
    <n v="259"/>
    <n v="5.5567474790817421E-3"/>
    <s v="Wines"/>
    <n v="6"/>
    <n v="4"/>
    <n v="1"/>
    <n v="6"/>
    <n v="6"/>
    <n v="3"/>
    <n v="11"/>
    <n v="1"/>
  </r>
  <r>
    <n v="8932"/>
    <n v="1969"/>
    <n v="56"/>
    <x v="1"/>
    <x v="1"/>
    <x v="2"/>
    <n v="65176"/>
    <n v="0"/>
    <n v="1"/>
    <s v="29/10/2012"/>
    <n v="57"/>
    <n v="960"/>
    <n v="28"/>
    <n v="183"/>
    <n v="220"/>
    <n v="70"/>
    <n v="70"/>
    <n v="1461"/>
    <n v="2.2416226831962687E-2"/>
    <s v="Wines"/>
    <n v="4"/>
    <n v="9"/>
    <n v="6"/>
    <n v="6"/>
    <n v="6"/>
    <n v="3"/>
    <n v="11"/>
    <n v="0"/>
  </r>
  <r>
    <n v="4324"/>
    <n v="1989"/>
    <n v="36"/>
    <x v="0"/>
    <x v="0"/>
    <x v="2"/>
    <n v="42387"/>
    <n v="1"/>
    <n v="0"/>
    <s v="29/10/2012"/>
    <n v="42"/>
    <n v="235"/>
    <n v="0"/>
    <n v="235"/>
    <n v="19"/>
    <n v="4"/>
    <n v="191"/>
    <n v="493"/>
    <n v="1.16309245759313E-2"/>
    <s v="Wines"/>
    <n v="5"/>
    <n v="8"/>
    <n v="1"/>
    <n v="7"/>
    <n v="8"/>
    <n v="3"/>
    <n v="11"/>
    <n v="0"/>
  </r>
  <r>
    <n v="4211"/>
    <n v="1986"/>
    <n v="39"/>
    <x v="4"/>
    <x v="0"/>
    <x v="2"/>
    <n v="20425"/>
    <n v="1"/>
    <n v="0"/>
    <s v="29/10/2012"/>
    <n v="5"/>
    <n v="4"/>
    <n v="12"/>
    <n v="5"/>
    <n v="3"/>
    <n v="16"/>
    <n v="17"/>
    <n v="40"/>
    <n v="1.9583843329253367E-3"/>
    <s v="GoldProds"/>
    <n v="2"/>
    <n v="2"/>
    <n v="0"/>
    <n v="3"/>
    <n v="7"/>
    <n v="3"/>
    <n v="11"/>
    <n v="0"/>
  </r>
  <r>
    <n v="10905"/>
    <n v="1955"/>
    <n v="70"/>
    <x v="0"/>
    <x v="1"/>
    <x v="2"/>
    <n v="42586"/>
    <n v="1"/>
    <n v="1"/>
    <s v="29/10/2012"/>
    <n v="7"/>
    <n v="194"/>
    <n v="2"/>
    <n v="56"/>
    <n v="0"/>
    <n v="0"/>
    <n v="0"/>
    <n v="252"/>
    <n v="5.9174376555675571E-3"/>
    <s v="Wines"/>
    <n v="5"/>
    <n v="4"/>
    <n v="1"/>
    <n v="6"/>
    <n v="8"/>
    <n v="3"/>
    <n v="11"/>
    <n v="1"/>
  </r>
  <r>
    <n v="8910"/>
    <n v="1955"/>
    <n v="70"/>
    <x v="0"/>
    <x v="1"/>
    <x v="2"/>
    <n v="42586"/>
    <n v="1"/>
    <n v="1"/>
    <s v="29/10/2012"/>
    <n v="7"/>
    <n v="194"/>
    <n v="2"/>
    <n v="56"/>
    <n v="0"/>
    <n v="0"/>
    <n v="0"/>
    <n v="252"/>
    <n v="5.9174376555675571E-3"/>
    <s v="Wines"/>
    <n v="5"/>
    <n v="4"/>
    <n v="1"/>
    <n v="6"/>
    <n v="8"/>
    <n v="3"/>
    <n v="11"/>
    <n v="1"/>
  </r>
  <r>
    <n v="1168"/>
    <n v="1978"/>
    <n v="47"/>
    <x v="3"/>
    <x v="0"/>
    <x v="2"/>
    <n v="72159"/>
    <n v="0"/>
    <n v="0"/>
    <s v="29/10/2012"/>
    <n v="62"/>
    <n v="322"/>
    <n v="53"/>
    <n v="899"/>
    <n v="34"/>
    <n v="40"/>
    <n v="53"/>
    <n v="1348"/>
    <n v="1.8680968416968084E-2"/>
    <s v="MeatProducts"/>
    <n v="1"/>
    <n v="4"/>
    <n v="6"/>
    <n v="10"/>
    <n v="2"/>
    <n v="3"/>
    <n v="11"/>
    <n v="0"/>
  </r>
  <r>
    <n v="7899"/>
    <n v="1952"/>
    <n v="73"/>
    <x v="3"/>
    <x v="0"/>
    <x v="2"/>
    <n v="77610"/>
    <n v="0"/>
    <n v="1"/>
    <s v="29/10/2012"/>
    <n v="70"/>
    <n v="1245"/>
    <n v="33"/>
    <n v="332"/>
    <n v="21"/>
    <n v="33"/>
    <n v="16"/>
    <n v="1664"/>
    <n v="2.1440536013400336E-2"/>
    <s v="Wines"/>
    <n v="2"/>
    <n v="4"/>
    <n v="7"/>
    <n v="4"/>
    <n v="7"/>
    <n v="3"/>
    <n v="11"/>
    <n v="0"/>
  </r>
  <r>
    <n v="1407"/>
    <n v="1986"/>
    <n v="39"/>
    <x v="4"/>
    <x v="0"/>
    <x v="2"/>
    <n v="20425"/>
    <n v="1"/>
    <n v="0"/>
    <s v="29/10/2012"/>
    <n v="5"/>
    <n v="4"/>
    <n v="12"/>
    <n v="5"/>
    <n v="3"/>
    <n v="16"/>
    <n v="17"/>
    <n v="40"/>
    <n v="1.9583843329253367E-3"/>
    <s v="GoldProds"/>
    <n v="2"/>
    <n v="2"/>
    <n v="0"/>
    <n v="3"/>
    <n v="7"/>
    <n v="3"/>
    <n v="11"/>
    <n v="0"/>
  </r>
  <r>
    <n v="11075"/>
    <n v="1978"/>
    <n v="47"/>
    <x v="0"/>
    <x v="0"/>
    <x v="2"/>
    <n v="51267"/>
    <n v="1"/>
    <n v="1"/>
    <s v="29/10/2013"/>
    <n v="37"/>
    <n v="183"/>
    <n v="2"/>
    <n v="64"/>
    <n v="7"/>
    <n v="2"/>
    <n v="12"/>
    <n v="258"/>
    <n v="5.0324770320088943E-3"/>
    <s v="Wines"/>
    <n v="4"/>
    <n v="3"/>
    <n v="3"/>
    <n v="5"/>
    <n v="4"/>
    <n v="3"/>
    <n v="11"/>
    <n v="0"/>
  </r>
  <r>
    <n v="2894"/>
    <n v="1985"/>
    <n v="40"/>
    <x v="0"/>
    <x v="3"/>
    <x v="2"/>
    <n v="72903"/>
    <n v="0"/>
    <n v="0"/>
    <s v="29/10/2013"/>
    <n v="74"/>
    <n v="1067"/>
    <n v="138"/>
    <n v="750"/>
    <n v="0"/>
    <n v="19"/>
    <n v="39"/>
    <n v="1974"/>
    <n v="2.7077075017488992E-2"/>
    <s v="Wines"/>
    <n v="1"/>
    <n v="7"/>
    <n v="5"/>
    <n v="8"/>
    <n v="4"/>
    <n v="3"/>
    <n v="11"/>
    <n v="1"/>
  </r>
  <r>
    <n v="3068"/>
    <n v="1990"/>
    <n v="35"/>
    <x v="0"/>
    <x v="0"/>
    <x v="2"/>
    <n v="18351"/>
    <n v="0"/>
    <n v="0"/>
    <s v="29/10/2013"/>
    <n v="1"/>
    <n v="1"/>
    <n v="12"/>
    <n v="9"/>
    <n v="0"/>
    <n v="14"/>
    <n v="7"/>
    <n v="36"/>
    <n v="1.9617459538989702E-3"/>
    <s v="Sweet"/>
    <n v="1"/>
    <n v="2"/>
    <n v="0"/>
    <n v="3"/>
    <n v="7"/>
    <n v="3"/>
    <n v="11"/>
    <n v="0"/>
  </r>
  <r>
    <n v="368"/>
    <n v="1974"/>
    <n v="51"/>
    <x v="0"/>
    <x v="0"/>
    <x v="2"/>
    <n v="40049"/>
    <n v="0"/>
    <n v="1"/>
    <s v="29/11/2012"/>
    <n v="61"/>
    <n v="91"/>
    <n v="65"/>
    <n v="52"/>
    <n v="10"/>
    <n v="44"/>
    <n v="28"/>
    <n v="262"/>
    <n v="6.5419860670678422E-3"/>
    <s v="Wines"/>
    <n v="3"/>
    <n v="3"/>
    <n v="2"/>
    <n v="6"/>
    <n v="5"/>
    <n v="3"/>
    <n v="11"/>
    <n v="0"/>
  </r>
  <r>
    <n v="9850"/>
    <n v="1972"/>
    <n v="53"/>
    <x v="2"/>
    <x v="0"/>
    <x v="2"/>
    <n v="24884"/>
    <n v="1"/>
    <n v="0"/>
    <s v="29/11/2012"/>
    <n v="32"/>
    <n v="3"/>
    <n v="6"/>
    <n v="7"/>
    <n v="0"/>
    <n v="0"/>
    <n v="3"/>
    <n v="16"/>
    <n v="6.4298344317633826E-4"/>
    <s v="MeatProducts"/>
    <n v="1"/>
    <n v="0"/>
    <n v="0"/>
    <n v="3"/>
    <n v="7"/>
    <n v="3"/>
    <n v="11"/>
    <n v="0"/>
  </r>
  <r>
    <n v="528"/>
    <n v="1978"/>
    <n v="47"/>
    <x v="0"/>
    <x v="0"/>
    <x v="2"/>
    <n v="65819"/>
    <n v="0"/>
    <n v="0"/>
    <s v="29/11/2012"/>
    <n v="99"/>
    <n v="267"/>
    <n v="38"/>
    <n v="701"/>
    <n v="149"/>
    <n v="165"/>
    <n v="63"/>
    <n v="1320"/>
    <n v="2.0054999316306842E-2"/>
    <s v="MeatProducts"/>
    <n v="1"/>
    <n v="5"/>
    <n v="4"/>
    <n v="10"/>
    <n v="3"/>
    <n v="3"/>
    <n v="11"/>
    <n v="0"/>
  </r>
  <r>
    <n v="3422"/>
    <n v="1975"/>
    <n v="50"/>
    <x v="0"/>
    <x v="0"/>
    <x v="2"/>
    <n v="76068"/>
    <n v="0"/>
    <n v="1"/>
    <s v="29/11/2012"/>
    <n v="67"/>
    <n v="1115"/>
    <n v="12"/>
    <n v="128"/>
    <n v="33"/>
    <n v="12"/>
    <n v="76"/>
    <n v="1300"/>
    <n v="1.7089972130199294E-2"/>
    <s v="Wines"/>
    <n v="1"/>
    <n v="2"/>
    <n v="3"/>
    <n v="4"/>
    <n v="6"/>
    <n v="3"/>
    <n v="11"/>
    <n v="0"/>
  </r>
  <r>
    <n v="6201"/>
    <n v="1978"/>
    <n v="47"/>
    <x v="0"/>
    <x v="3"/>
    <x v="2"/>
    <n v="38643"/>
    <n v="1"/>
    <n v="1"/>
    <s v="29/11/2013"/>
    <n v="45"/>
    <n v="22"/>
    <n v="2"/>
    <n v="14"/>
    <n v="0"/>
    <n v="1"/>
    <n v="10"/>
    <n v="39"/>
    <n v="1.0092384131666797E-3"/>
    <s v="Wines"/>
    <n v="2"/>
    <n v="2"/>
    <n v="0"/>
    <n v="3"/>
    <n v="7"/>
    <n v="3"/>
    <n v="11"/>
    <n v="0"/>
  </r>
  <r>
    <n v="286"/>
    <n v="1952"/>
    <n v="73"/>
    <x v="0"/>
    <x v="3"/>
    <x v="2"/>
    <n v="44213"/>
    <n v="1"/>
    <n v="1"/>
    <s v="29/11/2013"/>
    <n v="48"/>
    <n v="95"/>
    <n v="11"/>
    <n v="35"/>
    <n v="0"/>
    <n v="4"/>
    <n v="7"/>
    <n v="145"/>
    <n v="3.2795784045416506E-3"/>
    <s v="Wines"/>
    <n v="4"/>
    <n v="2"/>
    <n v="1"/>
    <n v="5"/>
    <n v="6"/>
    <n v="3"/>
    <n v="11"/>
    <n v="0"/>
  </r>
  <r>
    <n v="907"/>
    <n v="1975"/>
    <n v="50"/>
    <x v="0"/>
    <x v="0"/>
    <x v="2"/>
    <n v="46149"/>
    <n v="0"/>
    <n v="1"/>
    <s v="29/11/2013"/>
    <n v="36"/>
    <n v="254"/>
    <n v="6"/>
    <n v="71"/>
    <n v="4"/>
    <n v="0"/>
    <n v="27"/>
    <n v="335"/>
    <n v="7.2590955383648615E-3"/>
    <s v="Wines"/>
    <n v="5"/>
    <n v="5"/>
    <n v="1"/>
    <n v="7"/>
    <n v="5"/>
    <n v="3"/>
    <n v="11"/>
    <n v="0"/>
  </r>
  <r>
    <n v="8416"/>
    <n v="1981"/>
    <n v="44"/>
    <x v="0"/>
    <x v="0"/>
    <x v="2"/>
    <n v="29009"/>
    <n v="1"/>
    <n v="0"/>
    <s v="29/11/2013"/>
    <n v="19"/>
    <n v="6"/>
    <n v="6"/>
    <n v="15"/>
    <n v="10"/>
    <n v="5"/>
    <n v="2"/>
    <n v="42"/>
    <n v="1.4478265365920921E-3"/>
    <s v="MeatProducts"/>
    <n v="2"/>
    <n v="2"/>
    <n v="0"/>
    <n v="3"/>
    <n v="6"/>
    <n v="3"/>
    <n v="11"/>
    <n v="0"/>
  </r>
  <r>
    <n v="8151"/>
    <n v="1990"/>
    <n v="35"/>
    <x v="4"/>
    <x v="0"/>
    <x v="2"/>
    <n v="24279"/>
    <n v="0"/>
    <n v="0"/>
    <s v="29/12/2012"/>
    <n v="6"/>
    <n v="16"/>
    <n v="36"/>
    <n v="21"/>
    <n v="20"/>
    <n v="62"/>
    <n v="108"/>
    <n v="155"/>
    <n v="6.3841179620247948E-3"/>
    <s v="GoldProds"/>
    <n v="1"/>
    <n v="4"/>
    <n v="1"/>
    <n v="3"/>
    <n v="8"/>
    <n v="3"/>
    <n v="11"/>
    <n v="0"/>
  </r>
  <r>
    <n v="7141"/>
    <n v="1986"/>
    <n v="39"/>
    <x v="1"/>
    <x v="3"/>
    <x v="2"/>
    <n v="21888"/>
    <n v="1"/>
    <n v="0"/>
    <s v="29/12/2012"/>
    <n v="15"/>
    <n v="88"/>
    <n v="10"/>
    <n v="46"/>
    <n v="2"/>
    <n v="3"/>
    <n v="64"/>
    <n v="149"/>
    <n v="6.8073830409356726E-3"/>
    <s v="Wines"/>
    <n v="4"/>
    <n v="5"/>
    <n v="1"/>
    <n v="2"/>
    <n v="10"/>
    <n v="3"/>
    <n v="11"/>
    <n v="1"/>
  </r>
  <r>
    <n v="7224"/>
    <n v="1977"/>
    <n v="48"/>
    <x v="0"/>
    <x v="0"/>
    <x v="2"/>
    <n v="31353"/>
    <n v="1"/>
    <n v="1"/>
    <s v="29/12/2013"/>
    <n v="24"/>
    <n v="10"/>
    <n v="0"/>
    <n v="10"/>
    <n v="3"/>
    <n v="1"/>
    <n v="7"/>
    <n v="24"/>
    <n v="7.6547698784805278E-4"/>
    <s v="Wines"/>
    <n v="2"/>
    <n v="1"/>
    <n v="1"/>
    <n v="2"/>
    <n v="8"/>
    <n v="3"/>
    <n v="11"/>
    <n v="0"/>
  </r>
  <r>
    <n v="1137"/>
    <n v="1964"/>
    <n v="61"/>
    <x v="0"/>
    <x v="3"/>
    <x v="2"/>
    <n v="81246"/>
    <n v="0"/>
    <n v="0"/>
    <s v="29/12/2013"/>
    <n v="87"/>
    <n v="398"/>
    <n v="190"/>
    <n v="537"/>
    <n v="61"/>
    <n v="156"/>
    <n v="37"/>
    <n v="1342"/>
    <n v="1.6517736257785E-2"/>
    <s v="MeatProducts"/>
    <n v="1"/>
    <n v="4"/>
    <n v="5"/>
    <n v="7"/>
    <n v="1"/>
    <n v="3"/>
    <n v="11"/>
    <n v="0"/>
  </r>
  <r>
    <n v="1065"/>
    <n v="1963"/>
    <n v="62"/>
    <x v="0"/>
    <x v="3"/>
    <x v="2"/>
    <n v="80695"/>
    <n v="0"/>
    <n v="0"/>
    <s v="29/12/2013"/>
    <n v="85"/>
    <n v="557"/>
    <n v="129"/>
    <n v="984"/>
    <n v="193"/>
    <n v="37"/>
    <n v="18"/>
    <n v="1900"/>
    <n v="2.3545448912572032E-2"/>
    <s v="MeatProducts"/>
    <n v="1"/>
    <n v="5"/>
    <n v="8"/>
    <n v="5"/>
    <n v="2"/>
    <n v="3"/>
    <n v="11"/>
    <n v="0"/>
  </r>
  <r>
    <n v="6215"/>
    <n v="1977"/>
    <n v="48"/>
    <x v="0"/>
    <x v="0"/>
    <x v="2"/>
    <n v="31353"/>
    <n v="1"/>
    <n v="1"/>
    <s v="29/12/2013"/>
    <n v="24"/>
    <n v="10"/>
    <n v="0"/>
    <n v="10"/>
    <n v="3"/>
    <n v="1"/>
    <n v="7"/>
    <n v="24"/>
    <n v="7.6547698784805278E-4"/>
    <s v="Wines"/>
    <n v="2"/>
    <n v="1"/>
    <n v="1"/>
    <n v="2"/>
    <n v="8"/>
    <n v="3"/>
    <n v="11"/>
    <n v="1"/>
  </r>
  <r>
    <n v="7327"/>
    <n v="1959"/>
    <n v="66"/>
    <x v="3"/>
    <x v="0"/>
    <x v="2"/>
    <n v="36732"/>
    <n v="1"/>
    <n v="1"/>
    <s v="29/12/2013"/>
    <n v="71"/>
    <n v="21"/>
    <n v="5"/>
    <n v="3"/>
    <n v="10"/>
    <n v="1"/>
    <n v="7"/>
    <n v="40"/>
    <n v="1.0889687465969727E-3"/>
    <s v="Wines"/>
    <n v="3"/>
    <n v="1"/>
    <n v="1"/>
    <n v="4"/>
    <n v="2"/>
    <n v="3"/>
    <n v="11"/>
    <n v="0"/>
  </r>
  <r>
    <n v="1880"/>
    <n v="1959"/>
    <n v="66"/>
    <x v="3"/>
    <x v="1"/>
    <x v="2"/>
    <n v="53537"/>
    <n v="1"/>
    <n v="1"/>
    <s v="30/01/2014"/>
    <n v="17"/>
    <n v="81"/>
    <n v="0"/>
    <n v="6"/>
    <n v="0"/>
    <n v="0"/>
    <n v="6"/>
    <n v="87"/>
    <n v="1.6250443618432112E-3"/>
    <s v="Wines"/>
    <n v="2"/>
    <n v="2"/>
    <n v="1"/>
    <n v="3"/>
    <n v="5"/>
    <n v="3"/>
    <n v="11"/>
    <n v="0"/>
  </r>
  <r>
    <n v="6424"/>
    <n v="1977"/>
    <n v="48"/>
    <x v="0"/>
    <x v="1"/>
    <x v="2"/>
    <n v="33178"/>
    <n v="1"/>
    <n v="0"/>
    <s v="30/01/2014"/>
    <n v="9"/>
    <n v="12"/>
    <n v="6"/>
    <n v="2"/>
    <n v="11"/>
    <n v="2"/>
    <n v="16"/>
    <n v="33"/>
    <n v="9.9463499909578645E-4"/>
    <s v="GoldProds"/>
    <n v="1"/>
    <n v="1"/>
    <n v="0"/>
    <n v="3"/>
    <n v="4"/>
    <n v="3"/>
    <n v="11"/>
    <n v="0"/>
  </r>
  <r>
    <n v="4741"/>
    <n v="1974"/>
    <n v="51"/>
    <x v="2"/>
    <x v="0"/>
    <x v="2"/>
    <n v="65463"/>
    <n v="1"/>
    <n v="0"/>
    <s v="30/01/2014"/>
    <n v="17"/>
    <n v="391"/>
    <n v="32"/>
    <n v="70"/>
    <n v="21"/>
    <n v="32"/>
    <n v="16"/>
    <n v="546"/>
    <n v="8.3405893405435125E-3"/>
    <s v="Wines"/>
    <n v="2"/>
    <n v="6"/>
    <n v="2"/>
    <n v="9"/>
    <n v="5"/>
    <n v="3"/>
    <n v="11"/>
    <n v="0"/>
  </r>
  <r>
    <n v="10432"/>
    <n v="1974"/>
    <n v="51"/>
    <x v="0"/>
    <x v="2"/>
    <x v="2"/>
    <n v="19346"/>
    <n v="1"/>
    <n v="0"/>
    <s v="30/01/2014"/>
    <n v="26"/>
    <n v="2"/>
    <n v="0"/>
    <n v="9"/>
    <n v="3"/>
    <n v="6"/>
    <n v="2"/>
    <n v="20"/>
    <n v="1.0338054378166029E-3"/>
    <s v="MeatProducts"/>
    <n v="1"/>
    <n v="1"/>
    <n v="0"/>
    <n v="3"/>
    <n v="8"/>
    <n v="3"/>
    <n v="11"/>
    <n v="0"/>
  </r>
  <r>
    <n v="7030"/>
    <n v="1955"/>
    <n v="70"/>
    <x v="3"/>
    <x v="0"/>
    <x v="2"/>
    <n v="66465"/>
    <n v="0"/>
    <n v="1"/>
    <s v="30/03/2013"/>
    <n v="1"/>
    <n v="1200"/>
    <n v="0"/>
    <n v="204"/>
    <n v="38"/>
    <n v="29"/>
    <n v="14"/>
    <n v="1471"/>
    <n v="2.2131949146167156E-2"/>
    <s v="Wines"/>
    <n v="3"/>
    <n v="11"/>
    <n v="9"/>
    <n v="12"/>
    <n v="6"/>
    <n v="3"/>
    <n v="11"/>
    <n v="0"/>
  </r>
  <r>
    <n v="10590"/>
    <n v="1956"/>
    <n v="69"/>
    <x v="3"/>
    <x v="1"/>
    <x v="2"/>
    <n v="76542"/>
    <n v="0"/>
    <n v="0"/>
    <s v="30/03/2013"/>
    <n v="91"/>
    <n v="794"/>
    <n v="73"/>
    <n v="573"/>
    <n v="0"/>
    <n v="29"/>
    <n v="14"/>
    <n v="1469"/>
    <n v="1.9192077552193567E-2"/>
    <s v="Wines"/>
    <n v="1"/>
    <n v="4"/>
    <n v="8"/>
    <n v="10"/>
    <n v="2"/>
    <n v="3"/>
    <n v="11"/>
    <n v="0"/>
  </r>
  <r>
    <n v="4656"/>
    <n v="1990"/>
    <n v="35"/>
    <x v="2"/>
    <x v="3"/>
    <x v="2"/>
    <n v="51250"/>
    <n v="1"/>
    <n v="0"/>
    <s v="30/03/2013"/>
    <n v="28"/>
    <n v="342"/>
    <n v="32"/>
    <n v="230"/>
    <n v="34"/>
    <n v="32"/>
    <n v="40"/>
    <n v="670"/>
    <n v="1.3073170731707317E-2"/>
    <s v="Wines"/>
    <n v="5"/>
    <n v="10"/>
    <n v="5"/>
    <n v="4"/>
    <n v="9"/>
    <n v="3"/>
    <n v="11"/>
    <n v="0"/>
  </r>
  <r>
    <n v="6292"/>
    <n v="1986"/>
    <n v="39"/>
    <x v="3"/>
    <x v="0"/>
    <x v="2"/>
    <n v="82333"/>
    <n v="0"/>
    <n v="0"/>
    <s v="30/03/2013"/>
    <n v="60"/>
    <n v="1311"/>
    <n v="0"/>
    <n v="359"/>
    <n v="46"/>
    <n v="89"/>
    <n v="17"/>
    <n v="1805"/>
    <n v="2.1923165680832715E-2"/>
    <s v="Wines"/>
    <n v="1"/>
    <n v="4"/>
    <n v="3"/>
    <n v="10"/>
    <n v="2"/>
    <n v="3"/>
    <n v="11"/>
    <n v="1"/>
  </r>
  <r>
    <n v="1016"/>
    <n v="1959"/>
    <n v="66"/>
    <x v="3"/>
    <x v="3"/>
    <x v="2"/>
    <n v="34554"/>
    <n v="0"/>
    <n v="1"/>
    <s v="30/03/2014"/>
    <n v="43"/>
    <n v="41"/>
    <n v="1"/>
    <n v="6"/>
    <n v="2"/>
    <n v="0"/>
    <n v="5"/>
    <n v="50"/>
    <n v="1.4470104763558487E-3"/>
    <s v="Wines"/>
    <n v="2"/>
    <n v="2"/>
    <n v="0"/>
    <n v="3"/>
    <n v="6"/>
    <n v="3"/>
    <n v="11"/>
    <n v="0"/>
  </r>
  <r>
    <n v="2724"/>
    <n v="1981"/>
    <n v="44"/>
    <x v="1"/>
    <x v="3"/>
    <x v="2"/>
    <n v="36143"/>
    <n v="1"/>
    <n v="0"/>
    <s v="30/03/2014"/>
    <n v="33"/>
    <n v="12"/>
    <n v="0"/>
    <n v="1"/>
    <n v="0"/>
    <n v="0"/>
    <n v="6"/>
    <n v="13"/>
    <n v="3.5968237279694544E-4"/>
    <s v="Wines"/>
    <n v="1"/>
    <n v="0"/>
    <n v="1"/>
    <n v="2"/>
    <n v="3"/>
    <n v="3"/>
    <n v="11"/>
    <n v="0"/>
  </r>
  <r>
    <n v="6019"/>
    <n v="1971"/>
    <n v="54"/>
    <x v="3"/>
    <x v="0"/>
    <x v="2"/>
    <n v="37126"/>
    <n v="1"/>
    <n v="0"/>
    <s v="30/03/2014"/>
    <n v="9"/>
    <n v="45"/>
    <n v="3"/>
    <n v="9"/>
    <n v="4"/>
    <n v="4"/>
    <n v="7"/>
    <n v="65"/>
    <n v="1.7507945913914776E-3"/>
    <s v="Wines"/>
    <n v="1"/>
    <n v="1"/>
    <n v="2"/>
    <n v="2"/>
    <n v="6"/>
    <n v="3"/>
    <n v="11"/>
    <n v="1"/>
  </r>
  <r>
    <n v="833"/>
    <n v="1955"/>
    <n v="70"/>
    <x v="1"/>
    <x v="0"/>
    <x v="2"/>
    <n v="38452"/>
    <n v="1"/>
    <n v="1"/>
    <s v="30/03/2014"/>
    <n v="62"/>
    <n v="56"/>
    <n v="0"/>
    <n v="14"/>
    <n v="0"/>
    <n v="0"/>
    <n v="2"/>
    <n v="70"/>
    <n v="1.8204514719650474E-3"/>
    <s v="Wines"/>
    <n v="3"/>
    <n v="3"/>
    <n v="0"/>
    <n v="3"/>
    <n v="7"/>
    <n v="3"/>
    <n v="11"/>
    <n v="0"/>
  </r>
  <r>
    <n v="8418"/>
    <n v="1958"/>
    <n v="67"/>
    <x v="2"/>
    <x v="3"/>
    <x v="2"/>
    <n v="38741"/>
    <n v="1"/>
    <n v="1"/>
    <s v="30/03/2014"/>
    <n v="60"/>
    <n v="7"/>
    <n v="10"/>
    <n v="17"/>
    <n v="8"/>
    <n v="6"/>
    <n v="13"/>
    <n v="48"/>
    <n v="1.2389974445677705E-3"/>
    <s v="MeatProducts"/>
    <n v="2"/>
    <n v="2"/>
    <n v="0"/>
    <n v="3"/>
    <n v="7"/>
    <n v="3"/>
    <n v="11"/>
    <n v="0"/>
  </r>
  <r>
    <n v="3565"/>
    <n v="1955"/>
    <n v="70"/>
    <x v="1"/>
    <x v="0"/>
    <x v="2"/>
    <n v="38452"/>
    <n v="1"/>
    <n v="1"/>
    <s v="30/03/2014"/>
    <n v="62"/>
    <n v="56"/>
    <n v="0"/>
    <n v="14"/>
    <n v="0"/>
    <n v="0"/>
    <n v="2"/>
    <n v="70"/>
    <n v="1.8204514719650474E-3"/>
    <s v="Wines"/>
    <n v="3"/>
    <n v="3"/>
    <n v="0"/>
    <n v="3"/>
    <n v="7"/>
    <n v="3"/>
    <n v="11"/>
    <n v="0"/>
  </r>
  <r>
    <n v="255"/>
    <n v="1951"/>
    <n v="74"/>
    <x v="0"/>
    <x v="2"/>
    <x v="2"/>
    <n v="22263"/>
    <n v="1"/>
    <n v="1"/>
    <s v="30/03/2014"/>
    <n v="31"/>
    <n v="17"/>
    <n v="0"/>
    <n v="2"/>
    <n v="0"/>
    <n v="0"/>
    <n v="2"/>
    <n v="19"/>
    <n v="8.5343394870412796E-4"/>
    <s v="Wines"/>
    <n v="2"/>
    <n v="1"/>
    <n v="0"/>
    <n v="3"/>
    <n v="6"/>
    <n v="3"/>
    <n v="11"/>
    <n v="0"/>
  </r>
  <r>
    <n v="3865"/>
    <n v="1977"/>
    <n v="48"/>
    <x v="2"/>
    <x v="1"/>
    <x v="2"/>
    <n v="20981"/>
    <n v="0"/>
    <n v="0"/>
    <s v="30/04/2013"/>
    <n v="14"/>
    <n v="2"/>
    <n v="12"/>
    <n v="10"/>
    <n v="6"/>
    <n v="13"/>
    <n v="30"/>
    <n v="43"/>
    <n v="2.0494733330155856E-3"/>
    <s v="GoldProds"/>
    <n v="1"/>
    <n v="3"/>
    <n v="1"/>
    <n v="2"/>
    <n v="8"/>
    <n v="3"/>
    <n v="11"/>
    <n v="1"/>
  </r>
  <r>
    <n v="1050"/>
    <n v="1952"/>
    <n v="73"/>
    <x v="0"/>
    <x v="0"/>
    <x v="2"/>
    <n v="28332"/>
    <n v="0"/>
    <n v="0"/>
    <s v="30/04/2014"/>
    <n v="58"/>
    <n v="14"/>
    <n v="10"/>
    <n v="13"/>
    <n v="4"/>
    <n v="15"/>
    <n v="9"/>
    <n v="56"/>
    <n v="1.9765636029930819E-3"/>
    <s v="Sweet"/>
    <n v="1"/>
    <n v="2"/>
    <n v="1"/>
    <n v="4"/>
    <n v="2"/>
    <n v="3"/>
    <n v="11"/>
    <n v="0"/>
  </r>
  <r>
    <n v="7828"/>
    <n v="1981"/>
    <n v="44"/>
    <x v="1"/>
    <x v="1"/>
    <x v="2"/>
    <n v="77882"/>
    <n v="0"/>
    <n v="0"/>
    <s v="30/04/2014"/>
    <n v="29"/>
    <n v="68"/>
    <n v="129"/>
    <n v="396"/>
    <n v="188"/>
    <n v="22"/>
    <n v="15"/>
    <n v="803"/>
    <n v="1.0310469684907937E-2"/>
    <s v="MeatProducts"/>
    <n v="1"/>
    <n v="3"/>
    <n v="3"/>
    <n v="5"/>
    <n v="1"/>
    <n v="3"/>
    <n v="11"/>
    <n v="0"/>
  </r>
  <r>
    <n v="9960"/>
    <n v="1991"/>
    <n v="34"/>
    <x v="4"/>
    <x v="3"/>
    <x v="2"/>
    <n v="26868"/>
    <n v="1"/>
    <n v="0"/>
    <s v="30/04/2014"/>
    <n v="52"/>
    <n v="0"/>
    <n v="0"/>
    <n v="1"/>
    <n v="8"/>
    <n v="3"/>
    <n v="2"/>
    <n v="12"/>
    <n v="4.4662795891022776E-4"/>
    <s v="FishProducts"/>
    <n v="1"/>
    <n v="1"/>
    <n v="0"/>
    <n v="2"/>
    <n v="7"/>
    <n v="3"/>
    <n v="11"/>
    <n v="0"/>
  </r>
  <r>
    <n v="8341"/>
    <n v="1969"/>
    <n v="56"/>
    <x v="3"/>
    <x v="0"/>
    <x v="2"/>
    <n v="30396"/>
    <n v="1"/>
    <n v="0"/>
    <s v="30/04/2014"/>
    <n v="22"/>
    <n v="15"/>
    <n v="0"/>
    <n v="6"/>
    <n v="0"/>
    <n v="1"/>
    <n v="12"/>
    <n v="22"/>
    <n v="7.2377944466377154E-4"/>
    <s v="Wines"/>
    <n v="2"/>
    <n v="1"/>
    <n v="1"/>
    <n v="2"/>
    <n v="7"/>
    <n v="3"/>
    <n v="11"/>
    <n v="1"/>
  </r>
  <r>
    <n v="1324"/>
    <n v="1988"/>
    <n v="37"/>
    <x v="0"/>
    <x v="0"/>
    <x v="2"/>
    <n v="38872"/>
    <n v="1"/>
    <n v="0"/>
    <s v="30/05/2013"/>
    <n v="93"/>
    <n v="23"/>
    <n v="3"/>
    <n v="21"/>
    <n v="3"/>
    <n v="19"/>
    <n v="22"/>
    <n v="69"/>
    <n v="1.7750565960074089E-3"/>
    <s v="Wines"/>
    <n v="2"/>
    <n v="3"/>
    <n v="0"/>
    <n v="3"/>
    <n v="8"/>
    <n v="3"/>
    <n v="11"/>
    <n v="0"/>
  </r>
  <r>
    <n v="9967"/>
    <n v="1974"/>
    <n v="51"/>
    <x v="0"/>
    <x v="2"/>
    <x v="2"/>
    <n v="53034"/>
    <n v="1"/>
    <n v="1"/>
    <s v="30/05/2013"/>
    <n v="30"/>
    <n v="160"/>
    <n v="15"/>
    <n v="196"/>
    <n v="15"/>
    <n v="11"/>
    <n v="50"/>
    <n v="397"/>
    <n v="7.4857638496059128E-3"/>
    <s v="MeatProducts"/>
    <n v="8"/>
    <n v="6"/>
    <n v="1"/>
    <n v="7"/>
    <n v="8"/>
    <n v="3"/>
    <n v="11"/>
    <n v="0"/>
  </r>
  <r>
    <n v="8890"/>
    <n v="1971"/>
    <n v="54"/>
    <x v="3"/>
    <x v="2"/>
    <x v="2"/>
    <n v="65808"/>
    <n v="1"/>
    <n v="1"/>
    <s v="30/05/2014"/>
    <n v="1"/>
    <n v="155"/>
    <n v="7"/>
    <n v="80"/>
    <n v="13"/>
    <n v="7"/>
    <n v="10"/>
    <n v="262"/>
    <n v="3.9812788718696819E-3"/>
    <s v="Wines"/>
    <n v="3"/>
    <n v="5"/>
    <n v="1"/>
    <n v="5"/>
    <n v="6"/>
    <n v="3"/>
    <n v="11"/>
    <n v="0"/>
  </r>
  <r>
    <n v="9592"/>
    <n v="1983"/>
    <n v="42"/>
    <x v="0"/>
    <x v="1"/>
    <x v="2"/>
    <n v="22010"/>
    <n v="1"/>
    <n v="0"/>
    <s v="30/06/2013"/>
    <n v="51"/>
    <n v="11"/>
    <n v="2"/>
    <n v="9"/>
    <n v="3"/>
    <n v="0"/>
    <n v="8"/>
    <n v="25"/>
    <n v="1.1358473421172195E-3"/>
    <s v="Wines"/>
    <n v="2"/>
    <n v="2"/>
    <n v="0"/>
    <n v="3"/>
    <n v="8"/>
    <n v="3"/>
    <n v="11"/>
    <n v="0"/>
  </r>
  <r>
    <n v="10203"/>
    <n v="1990"/>
    <n v="35"/>
    <x v="0"/>
    <x v="3"/>
    <x v="2"/>
    <n v="26095"/>
    <n v="1"/>
    <n v="0"/>
    <s v="30/06/2013"/>
    <n v="77"/>
    <n v="11"/>
    <n v="7"/>
    <n v="9"/>
    <n v="3"/>
    <n v="1"/>
    <n v="11"/>
    <n v="31"/>
    <n v="1.1879670434949223E-3"/>
    <s v="Wines"/>
    <n v="1"/>
    <n v="1"/>
    <n v="0"/>
    <n v="3"/>
    <n v="7"/>
    <n v="3"/>
    <n v="11"/>
    <n v="0"/>
  </r>
  <r>
    <n v="773"/>
    <n v="1971"/>
    <n v="54"/>
    <x v="1"/>
    <x v="2"/>
    <x v="2"/>
    <n v="42835"/>
    <n v="1"/>
    <n v="1"/>
    <s v="30/06/2013"/>
    <n v="64"/>
    <n v="379"/>
    <n v="4"/>
    <n v="93"/>
    <n v="12"/>
    <n v="9"/>
    <n v="98"/>
    <n v="497"/>
    <n v="1.1602661375043772E-2"/>
    <s v="Wines"/>
    <n v="7"/>
    <n v="6"/>
    <n v="6"/>
    <n v="4"/>
    <n v="6"/>
    <n v="3"/>
    <n v="11"/>
    <n v="0"/>
  </r>
  <r>
    <n v="6653"/>
    <n v="1970"/>
    <n v="55"/>
    <x v="3"/>
    <x v="0"/>
    <x v="2"/>
    <n v="55158"/>
    <n v="1"/>
    <n v="1"/>
    <s v="30/07/2012"/>
    <n v="72"/>
    <n v="293"/>
    <n v="0"/>
    <n v="87"/>
    <n v="4"/>
    <n v="11"/>
    <n v="23"/>
    <n v="395"/>
    <n v="7.1612458754849702E-3"/>
    <s v="Wines"/>
    <n v="4"/>
    <n v="7"/>
    <n v="2"/>
    <n v="5"/>
    <n v="7"/>
    <n v="3"/>
    <n v="11"/>
    <n v="1"/>
  </r>
  <r>
    <n v="6287"/>
    <n v="1986"/>
    <n v="39"/>
    <x v="0"/>
    <x v="1"/>
    <x v="2"/>
    <n v="34728"/>
    <n v="1"/>
    <n v="0"/>
    <s v="30/07/2013"/>
    <n v="2"/>
    <n v="14"/>
    <n v="0"/>
    <n v="16"/>
    <n v="0"/>
    <n v="0"/>
    <n v="6"/>
    <n v="30"/>
    <n v="8.6385625431928132E-4"/>
    <s v="MeatProducts"/>
    <n v="1"/>
    <n v="1"/>
    <n v="1"/>
    <n v="2"/>
    <n v="6"/>
    <n v="3"/>
    <n v="11"/>
    <n v="1"/>
  </r>
  <r>
    <n v="938"/>
    <n v="1981"/>
    <n v="44"/>
    <x v="0"/>
    <x v="0"/>
    <x v="2"/>
    <n v="40211"/>
    <n v="1"/>
    <n v="1"/>
    <s v="30/07/2013"/>
    <n v="30"/>
    <n v="51"/>
    <n v="1"/>
    <n v="7"/>
    <n v="2"/>
    <n v="1"/>
    <n v="25"/>
    <n v="62"/>
    <n v="1.5418666534032976E-3"/>
    <s v="Wines"/>
    <n v="2"/>
    <n v="2"/>
    <n v="1"/>
    <n v="2"/>
    <n v="8"/>
    <n v="3"/>
    <n v="11"/>
    <n v="0"/>
  </r>
  <r>
    <n v="4405"/>
    <n v="1956"/>
    <n v="69"/>
    <x v="1"/>
    <x v="0"/>
    <x v="2"/>
    <n v="63915"/>
    <n v="0"/>
    <n v="2"/>
    <s v="30/07/2013"/>
    <n v="2"/>
    <n v="622"/>
    <n v="7"/>
    <n v="115"/>
    <n v="30"/>
    <n v="0"/>
    <n v="15"/>
    <n v="774"/>
    <n v="1.2109833372447781E-2"/>
    <s v="Wines"/>
    <n v="2"/>
    <n v="6"/>
    <n v="3"/>
    <n v="12"/>
    <n v="5"/>
    <n v="3"/>
    <n v="11"/>
    <n v="0"/>
  </r>
  <r>
    <n v="8143"/>
    <n v="1985"/>
    <n v="40"/>
    <x v="3"/>
    <x v="3"/>
    <x v="2"/>
    <n v="37929"/>
    <n v="0"/>
    <n v="0"/>
    <s v="30/07/2013"/>
    <n v="49"/>
    <n v="202"/>
    <n v="2"/>
    <n v="46"/>
    <n v="3"/>
    <n v="2"/>
    <n v="10"/>
    <n v="255"/>
    <n v="6.7230878747132801E-3"/>
    <s v="Wines"/>
    <n v="2"/>
    <n v="4"/>
    <n v="2"/>
    <n v="5"/>
    <n v="7"/>
    <n v="3"/>
    <n v="11"/>
    <n v="1"/>
  </r>
  <r>
    <n v="9303"/>
    <n v="1976"/>
    <n v="49"/>
    <x v="0"/>
    <x v="0"/>
    <x v="2"/>
    <n v="5305"/>
    <n v="0"/>
    <n v="1"/>
    <s v="30/07/2013"/>
    <n v="12"/>
    <n v="12"/>
    <n v="4"/>
    <n v="7"/>
    <n v="1"/>
    <n v="3"/>
    <n v="5"/>
    <n v="27"/>
    <n v="5.0895381715362863E-3"/>
    <s v="Wines"/>
    <n v="0"/>
    <n v="1"/>
    <n v="0"/>
    <n v="0"/>
    <n v="13"/>
    <n v="3"/>
    <n v="11"/>
    <n v="0"/>
  </r>
  <r>
    <n v="2066"/>
    <n v="1949"/>
    <n v="76"/>
    <x v="0"/>
    <x v="1"/>
    <x v="2"/>
    <n v="38823"/>
    <n v="0"/>
    <n v="1"/>
    <s v="30/08/2012"/>
    <n v="56"/>
    <n v="70"/>
    <n v="0"/>
    <n v="11"/>
    <n v="2"/>
    <n v="8"/>
    <n v="23"/>
    <n v="91"/>
    <n v="2.3439713571851736E-3"/>
    <s v="Wines"/>
    <n v="1"/>
    <n v="2"/>
    <n v="1"/>
    <n v="3"/>
    <n v="6"/>
    <n v="3"/>
    <n v="11"/>
    <n v="0"/>
  </r>
  <r>
    <n v="3645"/>
    <n v="1972"/>
    <n v="53"/>
    <x v="3"/>
    <x v="3"/>
    <x v="2"/>
    <n v="27213"/>
    <n v="1"/>
    <n v="0"/>
    <s v="30/08/2012"/>
    <n v="19"/>
    <n v="19"/>
    <n v="3"/>
    <n v="26"/>
    <n v="10"/>
    <n v="9"/>
    <n v="3"/>
    <n v="67"/>
    <n v="2.462058574945798E-3"/>
    <s v="MeatProducts"/>
    <n v="3"/>
    <n v="2"/>
    <n v="0"/>
    <n v="4"/>
    <n v="8"/>
    <n v="3"/>
    <n v="11"/>
    <n v="1"/>
  </r>
  <r>
    <n v="4910"/>
    <n v="1967"/>
    <n v="58"/>
    <x v="0"/>
    <x v="2"/>
    <x v="2"/>
    <n v="68743"/>
    <n v="0"/>
    <n v="0"/>
    <s v="30/08/2012"/>
    <n v="81"/>
    <n v="1132"/>
    <n v="134"/>
    <n v="384"/>
    <n v="175"/>
    <n v="134"/>
    <n v="115"/>
    <n v="1959"/>
    <n v="2.8497447012786756E-2"/>
    <s v="Wines"/>
    <n v="1"/>
    <n v="11"/>
    <n v="5"/>
    <n v="13"/>
    <n v="7"/>
    <n v="3"/>
    <n v="11"/>
    <n v="0"/>
  </r>
  <r>
    <n v="7532"/>
    <n v="1980"/>
    <n v="45"/>
    <x v="0"/>
    <x v="0"/>
    <x v="2"/>
    <n v="43586"/>
    <n v="0"/>
    <n v="1"/>
    <s v="30/08/2012"/>
    <n v="26"/>
    <n v="99"/>
    <n v="2"/>
    <n v="11"/>
    <n v="4"/>
    <n v="0"/>
    <n v="16"/>
    <n v="116"/>
    <n v="2.6614050383150555E-3"/>
    <s v="Wines"/>
    <n v="3"/>
    <n v="3"/>
    <n v="0"/>
    <n v="4"/>
    <n v="8"/>
    <n v="3"/>
    <n v="11"/>
    <n v="0"/>
  </r>
  <r>
    <n v="1072"/>
    <n v="1965"/>
    <n v="60"/>
    <x v="3"/>
    <x v="3"/>
    <x v="2"/>
    <n v="40760"/>
    <n v="0"/>
    <n v="1"/>
    <s v="30/08/2013"/>
    <n v="64"/>
    <n v="70"/>
    <n v="0"/>
    <n v="17"/>
    <n v="0"/>
    <n v="0"/>
    <n v="6"/>
    <n v="87"/>
    <n v="2.1344455348380766E-3"/>
    <s v="Wines"/>
    <n v="2"/>
    <n v="2"/>
    <n v="1"/>
    <n v="3"/>
    <n v="6"/>
    <n v="3"/>
    <n v="11"/>
    <n v="0"/>
  </r>
  <r>
    <n v="11010"/>
    <n v="1984"/>
    <n v="41"/>
    <x v="3"/>
    <x v="3"/>
    <x v="2"/>
    <n v="16269"/>
    <n v="1"/>
    <n v="0"/>
    <s v="30/08/2013"/>
    <n v="75"/>
    <n v="19"/>
    <n v="3"/>
    <n v="18"/>
    <n v="3"/>
    <n v="1"/>
    <n v="0"/>
    <n v="44"/>
    <n v="2.7045300878972278E-3"/>
    <s v="Wines"/>
    <n v="3"/>
    <n v="3"/>
    <n v="0"/>
    <n v="3"/>
    <n v="8"/>
    <n v="3"/>
    <n v="11"/>
    <n v="0"/>
  </r>
  <r>
    <n v="800"/>
    <n v="1960"/>
    <n v="65"/>
    <x v="0"/>
    <x v="1"/>
    <x v="2"/>
    <n v="44512"/>
    <n v="1"/>
    <n v="1"/>
    <s v="30/08/2013"/>
    <n v="57"/>
    <n v="23"/>
    <n v="1"/>
    <n v="6"/>
    <n v="0"/>
    <n v="0"/>
    <n v="2"/>
    <n v="30"/>
    <n v="6.7397555715312729E-4"/>
    <s v="Wines"/>
    <n v="2"/>
    <n v="1"/>
    <n v="0"/>
    <n v="3"/>
    <n v="4"/>
    <n v="3"/>
    <n v="11"/>
    <n v="0"/>
  </r>
  <r>
    <n v="4943"/>
    <n v="1953"/>
    <n v="72"/>
    <x v="0"/>
    <x v="0"/>
    <x v="2"/>
    <n v="70503"/>
    <n v="0"/>
    <n v="0"/>
    <s v="30/09/2012"/>
    <n v="73"/>
    <n v="1379"/>
    <n v="33"/>
    <n v="216"/>
    <n v="0"/>
    <n v="33"/>
    <n v="66"/>
    <n v="1661"/>
    <n v="2.3559281165340482E-2"/>
    <s v="Wines"/>
    <n v="1"/>
    <n v="2"/>
    <n v="4"/>
    <n v="9"/>
    <n v="6"/>
    <n v="3"/>
    <n v="11"/>
    <n v="0"/>
  </r>
  <r>
    <n v="8026"/>
    <n v="1952"/>
    <n v="73"/>
    <x v="0"/>
    <x v="0"/>
    <x v="2"/>
    <n v="62998"/>
    <n v="0"/>
    <n v="1"/>
    <s v="30/09/2013"/>
    <n v="10"/>
    <n v="120"/>
    <n v="58"/>
    <n v="73"/>
    <n v="65"/>
    <n v="89"/>
    <n v="58"/>
    <n v="405"/>
    <n v="6.428775516683069E-3"/>
    <s v="Wines"/>
    <n v="5"/>
    <n v="5"/>
    <n v="4"/>
    <n v="5"/>
    <n v="5"/>
    <n v="3"/>
    <n v="11"/>
    <n v="0"/>
  </r>
  <r>
    <n v="7279"/>
    <n v="1969"/>
    <n v="56"/>
    <x v="3"/>
    <x v="1"/>
    <x v="2"/>
    <n v="69476"/>
    <n v="0"/>
    <n v="0"/>
    <s v="30/09/2013"/>
    <n v="3"/>
    <n v="260"/>
    <n v="86"/>
    <n v="559"/>
    <n v="63"/>
    <n v="9"/>
    <n v="67"/>
    <n v="977"/>
    <n v="1.4062410040877426E-2"/>
    <s v="MeatProducts"/>
    <n v="1"/>
    <n v="4"/>
    <n v="6"/>
    <n v="4"/>
    <n v="2"/>
    <n v="3"/>
    <n v="11"/>
    <n v="0"/>
  </r>
  <r>
    <n v="8405"/>
    <n v="1979"/>
    <n v="46"/>
    <x v="0"/>
    <x v="2"/>
    <x v="2"/>
    <n v="68274"/>
    <n v="1"/>
    <n v="1"/>
    <s v="30/09/2013"/>
    <n v="83"/>
    <n v="135"/>
    <n v="25"/>
    <n v="51"/>
    <n v="23"/>
    <n v="25"/>
    <n v="46"/>
    <n v="259"/>
    <n v="3.7935378035562585E-3"/>
    <s v="Wines"/>
    <n v="2"/>
    <n v="4"/>
    <n v="2"/>
    <n v="5"/>
    <n v="3"/>
    <n v="3"/>
    <n v="11"/>
    <n v="0"/>
  </r>
  <r>
    <n v="5975"/>
    <n v="1967"/>
    <n v="58"/>
    <x v="3"/>
    <x v="3"/>
    <x v="2"/>
    <n v="40304"/>
    <n v="1"/>
    <n v="0"/>
    <s v="30/09/2013"/>
    <n v="82"/>
    <n v="37"/>
    <n v="0"/>
    <n v="17"/>
    <n v="0"/>
    <n v="0"/>
    <n v="3"/>
    <n v="54"/>
    <n v="1.3398173878523224E-3"/>
    <s v="Wines"/>
    <n v="1"/>
    <n v="2"/>
    <n v="0"/>
    <n v="3"/>
    <n v="7"/>
    <n v="3"/>
    <n v="11"/>
    <n v="0"/>
  </r>
  <r>
    <n v="7428"/>
    <n v="1975"/>
    <n v="50"/>
    <x v="0"/>
    <x v="1"/>
    <x v="2"/>
    <n v="80144"/>
    <n v="0"/>
    <n v="0"/>
    <s v="30/09/2013"/>
    <n v="47"/>
    <n v="240"/>
    <n v="132"/>
    <n v="445"/>
    <n v="250"/>
    <n v="192"/>
    <n v="108"/>
    <n v="1259"/>
    <n v="1.5709223397883811E-2"/>
    <s v="MeatProducts"/>
    <n v="1"/>
    <n v="3"/>
    <n v="7"/>
    <n v="8"/>
    <n v="1"/>
    <n v="3"/>
    <n v="11"/>
    <n v="0"/>
  </r>
  <r>
    <n v="4673"/>
    <n v="1963"/>
    <n v="62"/>
    <x v="3"/>
    <x v="0"/>
    <x v="2"/>
    <n v="81300"/>
    <n v="0"/>
    <n v="1"/>
    <s v="30/10/2012"/>
    <n v="17"/>
    <n v="1004"/>
    <n v="12"/>
    <n v="145"/>
    <n v="32"/>
    <n v="12"/>
    <n v="36"/>
    <n v="1205"/>
    <n v="1.4821648216482165E-2"/>
    <s v="Wines"/>
    <n v="3"/>
    <n v="10"/>
    <n v="3"/>
    <n v="5"/>
    <n v="5"/>
    <n v="3"/>
    <n v="11"/>
    <n v="1"/>
  </r>
  <r>
    <n v="1676"/>
    <n v="1975"/>
    <n v="50"/>
    <x v="0"/>
    <x v="0"/>
    <x v="2"/>
    <n v="43057"/>
    <n v="0"/>
    <n v="1"/>
    <s v="30/10/2013"/>
    <n v="30"/>
    <n v="213"/>
    <n v="2"/>
    <n v="44"/>
    <n v="0"/>
    <n v="2"/>
    <n v="5"/>
    <n v="261"/>
    <n v="6.0617321225352443E-3"/>
    <s v="Wines"/>
    <n v="4"/>
    <n v="4"/>
    <n v="2"/>
    <n v="5"/>
    <n v="5"/>
    <n v="3"/>
    <n v="11"/>
    <n v="0"/>
  </r>
  <r>
    <n v="3388"/>
    <n v="1967"/>
    <n v="58"/>
    <x v="0"/>
    <x v="2"/>
    <x v="2"/>
    <n v="70844"/>
    <n v="1"/>
    <n v="1"/>
    <s v="30/10/2013"/>
    <n v="16"/>
    <n v="129"/>
    <n v="26"/>
    <n v="67"/>
    <n v="3"/>
    <n v="67"/>
    <n v="2"/>
    <n v="292"/>
    <n v="4.1217322567895657E-3"/>
    <s v="Wines"/>
    <n v="5"/>
    <n v="6"/>
    <n v="1"/>
    <n v="5"/>
    <n v="7"/>
    <n v="3"/>
    <n v="11"/>
    <n v="0"/>
  </r>
  <r>
    <n v="5250"/>
    <n v="1943"/>
    <n v="82"/>
    <x v="1"/>
    <x v="4"/>
    <x v="2"/>
    <s v="NILL"/>
    <n v="0"/>
    <n v="0"/>
    <s v="30/10/2013"/>
    <n v="75"/>
    <n v="532"/>
    <n v="126"/>
    <n v="490"/>
    <n v="164"/>
    <n v="126"/>
    <n v="126"/>
    <n v="1438"/>
    <e v="#VALUE!"/>
    <s v="Wines"/>
    <n v="1"/>
    <n v="5"/>
    <n v="5"/>
    <n v="11"/>
    <n v="1"/>
    <n v="3"/>
    <n v="11"/>
    <n v="1"/>
  </r>
  <r>
    <n v="3807"/>
    <n v="1955"/>
    <n v="70"/>
    <x v="0"/>
    <x v="1"/>
    <x v="2"/>
    <n v="59925"/>
    <n v="0"/>
    <n v="1"/>
    <s v="30/11/2012"/>
    <n v="83"/>
    <n v="473"/>
    <n v="21"/>
    <n v="176"/>
    <n v="19"/>
    <n v="21"/>
    <n v="56"/>
    <n v="710"/>
    <n v="1.1848143512724238E-2"/>
    <s v="Wines"/>
    <n v="3"/>
    <n v="9"/>
    <n v="2"/>
    <n v="9"/>
    <n v="6"/>
    <n v="3"/>
    <n v="11"/>
    <n v="0"/>
  </r>
  <r>
    <n v="5474"/>
    <n v="1970"/>
    <n v="55"/>
    <x v="0"/>
    <x v="3"/>
    <x v="2"/>
    <n v="43020"/>
    <n v="1"/>
    <n v="0"/>
    <s v="30/11/2013"/>
    <n v="79"/>
    <n v="45"/>
    <n v="7"/>
    <n v="99"/>
    <n v="4"/>
    <n v="25"/>
    <n v="43"/>
    <n v="180"/>
    <n v="4.1841004184100415E-3"/>
    <s v="MeatProducts"/>
    <n v="3"/>
    <n v="4"/>
    <n v="1"/>
    <n v="4"/>
    <n v="6"/>
    <n v="3"/>
    <n v="11"/>
    <n v="0"/>
  </r>
  <r>
    <n v="4459"/>
    <n v="1989"/>
    <n v="36"/>
    <x v="0"/>
    <x v="3"/>
    <x v="2"/>
    <n v="30279"/>
    <n v="1"/>
    <n v="0"/>
    <s v="30/12/2012"/>
    <n v="13"/>
    <n v="10"/>
    <n v="4"/>
    <n v="14"/>
    <n v="4"/>
    <n v="4"/>
    <n v="1"/>
    <n v="36"/>
    <n v="1.1889428316655107E-3"/>
    <s v="MeatProducts"/>
    <n v="1"/>
    <n v="1"/>
    <n v="0"/>
    <n v="3"/>
    <n v="8"/>
    <n v="3"/>
    <n v="11"/>
    <n v="0"/>
  </r>
  <r>
    <n v="10642"/>
    <n v="1989"/>
    <n v="36"/>
    <x v="0"/>
    <x v="3"/>
    <x v="2"/>
    <n v="30279"/>
    <n v="1"/>
    <n v="0"/>
    <s v="30/12/2012"/>
    <n v="13"/>
    <n v="10"/>
    <n v="4"/>
    <n v="14"/>
    <n v="4"/>
    <n v="4"/>
    <n v="1"/>
    <n v="36"/>
    <n v="1.1889428316655107E-3"/>
    <s v="MeatProducts"/>
    <n v="1"/>
    <n v="1"/>
    <n v="0"/>
    <n v="3"/>
    <n v="8"/>
    <n v="3"/>
    <n v="11"/>
    <n v="0"/>
  </r>
  <r>
    <n v="2131"/>
    <n v="1959"/>
    <n v="66"/>
    <x v="3"/>
    <x v="2"/>
    <x v="2"/>
    <n v="62859"/>
    <n v="0"/>
    <n v="1"/>
    <s v="30/12/2012"/>
    <n v="37"/>
    <n v="1063"/>
    <n v="89"/>
    <n v="102"/>
    <n v="16"/>
    <n v="12"/>
    <n v="25"/>
    <n v="1282"/>
    <n v="2.0394851970282697E-2"/>
    <s v="Wines"/>
    <n v="4"/>
    <n v="9"/>
    <n v="4"/>
    <n v="6"/>
    <n v="6"/>
    <n v="3"/>
    <n v="11"/>
    <n v="0"/>
  </r>
  <r>
    <n v="3547"/>
    <n v="1969"/>
    <n v="56"/>
    <x v="1"/>
    <x v="1"/>
    <x v="2"/>
    <n v="41021"/>
    <n v="1"/>
    <n v="0"/>
    <s v="30/12/2012"/>
    <n v="12"/>
    <n v="14"/>
    <n v="7"/>
    <n v="9"/>
    <n v="6"/>
    <n v="16"/>
    <n v="12"/>
    <n v="52"/>
    <n v="1.2676434021598694E-3"/>
    <s v="Sweet"/>
    <n v="2"/>
    <n v="2"/>
    <n v="0"/>
    <n v="3"/>
    <n v="6"/>
    <n v="3"/>
    <n v="11"/>
    <n v="1"/>
  </r>
  <r>
    <n v="378"/>
    <n v="1971"/>
    <n v="54"/>
    <x v="0"/>
    <x v="0"/>
    <x v="2"/>
    <n v="52531"/>
    <n v="0"/>
    <n v="0"/>
    <s v="30/12/2012"/>
    <n v="68"/>
    <n v="283"/>
    <n v="112"/>
    <n v="151"/>
    <n v="51"/>
    <n v="72"/>
    <n v="125"/>
    <n v="669"/>
    <n v="1.2735337229445471E-2"/>
    <s v="Wines"/>
    <n v="2"/>
    <n v="7"/>
    <n v="2"/>
    <n v="10"/>
    <n v="6"/>
    <n v="3"/>
    <n v="11"/>
    <n v="0"/>
  </r>
  <r>
    <n v="5300"/>
    <n v="1973"/>
    <n v="52"/>
    <x v="1"/>
    <x v="0"/>
    <x v="2"/>
    <n v="38961"/>
    <n v="1"/>
    <n v="0"/>
    <s v="30/12/2013"/>
    <n v="60"/>
    <n v="19"/>
    <n v="7"/>
    <n v="19"/>
    <n v="0"/>
    <n v="1"/>
    <n v="24"/>
    <n v="46"/>
    <n v="1.180667847334514E-3"/>
    <s v="GoldProds"/>
    <n v="1"/>
    <n v="2"/>
    <n v="1"/>
    <n v="2"/>
    <n v="7"/>
    <n v="3"/>
    <n v="11"/>
    <n v="0"/>
  </r>
  <r>
    <n v="3139"/>
    <n v="1982"/>
    <n v="43"/>
    <x v="2"/>
    <x v="3"/>
    <x v="2"/>
    <n v="74116"/>
    <n v="0"/>
    <n v="0"/>
    <s v="30/12/2013"/>
    <n v="53"/>
    <n v="871"/>
    <n v="111"/>
    <n v="704"/>
    <n v="145"/>
    <n v="55"/>
    <n v="166"/>
    <n v="1886"/>
    <n v="2.5446597225970102E-2"/>
    <s v="Wines"/>
    <n v="1"/>
    <n v="4"/>
    <n v="4"/>
    <n v="10"/>
    <n v="2"/>
    <n v="3"/>
    <n v="11"/>
    <n v="0"/>
  </r>
  <r>
    <n v="1542"/>
    <n v="1975"/>
    <n v="50"/>
    <x v="0"/>
    <x v="3"/>
    <x v="2"/>
    <n v="56243"/>
    <n v="1"/>
    <n v="2"/>
    <s v="30/12/2013"/>
    <n v="26"/>
    <n v="347"/>
    <n v="0"/>
    <n v="35"/>
    <n v="4"/>
    <n v="3"/>
    <n v="7"/>
    <n v="389"/>
    <n v="6.9164162651352166E-3"/>
    <s v="Wines"/>
    <n v="6"/>
    <n v="4"/>
    <n v="2"/>
    <n v="8"/>
    <n v="5"/>
    <n v="3"/>
    <n v="11"/>
    <n v="0"/>
  </r>
  <r>
    <n v="2574"/>
    <n v="1977"/>
    <n v="48"/>
    <x v="3"/>
    <x v="0"/>
    <x v="2"/>
    <n v="61996"/>
    <n v="0"/>
    <n v="1"/>
    <s v="31/01/2013"/>
    <n v="27"/>
    <n v="1050"/>
    <n v="12"/>
    <n v="144"/>
    <n v="0"/>
    <n v="0"/>
    <n v="24"/>
    <n v="1206"/>
    <n v="1.9452867926963029E-2"/>
    <s v="Wines"/>
    <n v="3"/>
    <n v="6"/>
    <n v="4"/>
    <n v="8"/>
    <n v="5"/>
    <n v="3"/>
    <n v="11"/>
    <n v="1"/>
  </r>
  <r>
    <n v="523"/>
    <n v="1989"/>
    <n v="36"/>
    <x v="0"/>
    <x v="0"/>
    <x v="2"/>
    <n v="37155"/>
    <n v="1"/>
    <n v="0"/>
    <s v="31/01/2013"/>
    <n v="51"/>
    <n v="23"/>
    <n v="0"/>
    <n v="26"/>
    <n v="7"/>
    <n v="15"/>
    <n v="3"/>
    <n v="71"/>
    <n v="1.9109137397389315E-3"/>
    <s v="MeatProducts"/>
    <n v="1"/>
    <n v="2"/>
    <n v="0"/>
    <n v="4"/>
    <n v="5"/>
    <n v="3"/>
    <n v="11"/>
    <n v="0"/>
  </r>
  <r>
    <n v="4603"/>
    <n v="1960"/>
    <n v="65"/>
    <x v="3"/>
    <x v="0"/>
    <x v="2"/>
    <n v="65695"/>
    <n v="0"/>
    <n v="1"/>
    <s v="31/01/2014"/>
    <n v="50"/>
    <n v="371"/>
    <n v="32"/>
    <n v="189"/>
    <n v="0"/>
    <n v="58"/>
    <n v="6"/>
    <n v="650"/>
    <n v="9.8942080828069105E-3"/>
    <s v="Wines"/>
    <n v="2"/>
    <n v="5"/>
    <n v="4"/>
    <n v="10"/>
    <n v="4"/>
    <n v="3"/>
    <n v="11"/>
    <n v="0"/>
  </r>
  <r>
    <n v="2677"/>
    <n v="1956"/>
    <n v="69"/>
    <x v="0"/>
    <x v="1"/>
    <x v="2"/>
    <n v="46097"/>
    <n v="0"/>
    <n v="1"/>
    <s v="31/03/2013"/>
    <n v="11"/>
    <n v="72"/>
    <n v="24"/>
    <n v="68"/>
    <n v="65"/>
    <n v="4"/>
    <n v="8"/>
    <n v="233"/>
    <n v="5.0545588650020611E-3"/>
    <s v="Wines"/>
    <n v="5"/>
    <n v="3"/>
    <n v="1"/>
    <n v="6"/>
    <n v="4"/>
    <n v="3"/>
    <n v="11"/>
    <n v="0"/>
  </r>
  <r>
    <n v="10159"/>
    <n v="1970"/>
    <n v="55"/>
    <x v="0"/>
    <x v="2"/>
    <x v="2"/>
    <n v="58710"/>
    <n v="0"/>
    <n v="1"/>
    <s v="31/03/2013"/>
    <n v="77"/>
    <n v="440"/>
    <n v="81"/>
    <n v="368"/>
    <n v="0"/>
    <n v="122"/>
    <n v="174"/>
    <n v="1011"/>
    <n v="1.7220235053653551E-2"/>
    <s v="Wines"/>
    <n v="6"/>
    <n v="11"/>
    <n v="5"/>
    <n v="9"/>
    <n v="6"/>
    <n v="3"/>
    <n v="11"/>
    <n v="0"/>
  </r>
  <r>
    <n v="11013"/>
    <n v="1987"/>
    <n v="38"/>
    <x v="0"/>
    <x v="1"/>
    <x v="2"/>
    <n v="67605"/>
    <n v="0"/>
    <n v="0"/>
    <s v="31/03/2013"/>
    <n v="84"/>
    <n v="336"/>
    <n v="28"/>
    <n v="282"/>
    <n v="184"/>
    <n v="54"/>
    <n v="54"/>
    <n v="884"/>
    <n v="1.3075955920420088E-2"/>
    <s v="Wines"/>
    <n v="1"/>
    <n v="2"/>
    <n v="8"/>
    <n v="6"/>
    <n v="1"/>
    <n v="3"/>
    <n v="11"/>
    <n v="0"/>
  </r>
  <r>
    <n v="6606"/>
    <n v="1969"/>
    <n v="56"/>
    <x v="1"/>
    <x v="0"/>
    <x v="2"/>
    <n v="70091"/>
    <n v="1"/>
    <n v="0"/>
    <s v="31/03/2013"/>
    <n v="11"/>
    <n v="964"/>
    <n v="34"/>
    <n v="137"/>
    <n v="15"/>
    <n v="0"/>
    <n v="11"/>
    <n v="1150"/>
    <n v="1.6407242013953289E-2"/>
    <s v="Wines"/>
    <n v="2"/>
    <n v="5"/>
    <n v="2"/>
    <n v="10"/>
    <n v="8"/>
    <n v="3"/>
    <n v="11"/>
    <n v="0"/>
  </r>
  <r>
    <n v="7842"/>
    <n v="1968"/>
    <n v="57"/>
    <x v="0"/>
    <x v="3"/>
    <x v="2"/>
    <n v="36065"/>
    <n v="1"/>
    <n v="1"/>
    <s v="31/03/2013"/>
    <n v="54"/>
    <n v="18"/>
    <n v="7"/>
    <n v="34"/>
    <n v="10"/>
    <n v="2"/>
    <n v="3"/>
    <n v="71"/>
    <n v="1.968667683349508E-3"/>
    <s v="MeatProducts"/>
    <n v="3"/>
    <n v="3"/>
    <n v="0"/>
    <n v="3"/>
    <n v="8"/>
    <n v="3"/>
    <n v="11"/>
    <n v="0"/>
  </r>
  <r>
    <n v="3182"/>
    <n v="1973"/>
    <n v="52"/>
    <x v="3"/>
    <x v="3"/>
    <x v="2"/>
    <n v="46854"/>
    <n v="1"/>
    <n v="1"/>
    <s v="31/03/2014"/>
    <n v="81"/>
    <n v="96"/>
    <n v="1"/>
    <n v="79"/>
    <n v="7"/>
    <n v="1"/>
    <n v="79"/>
    <n v="184"/>
    <n v="3.927092670849874E-3"/>
    <s v="Wines"/>
    <n v="6"/>
    <n v="5"/>
    <n v="1"/>
    <n v="3"/>
    <n v="8"/>
    <n v="3"/>
    <n v="11"/>
    <n v="1"/>
  </r>
  <r>
    <n v="7106"/>
    <n v="1943"/>
    <n v="82"/>
    <x v="3"/>
    <x v="0"/>
    <x v="2"/>
    <n v="75865"/>
    <n v="0"/>
    <n v="0"/>
    <s v="31/03/2014"/>
    <n v="73"/>
    <n v="483"/>
    <n v="0"/>
    <n v="591"/>
    <n v="156"/>
    <n v="0"/>
    <n v="12"/>
    <n v="1230"/>
    <n v="1.6213009951888221E-2"/>
    <s v="MeatProducts"/>
    <n v="1"/>
    <n v="3"/>
    <n v="5"/>
    <n v="10"/>
    <n v="1"/>
    <n v="3"/>
    <n v="11"/>
    <n v="0"/>
  </r>
  <r>
    <n v="4279"/>
    <n v="1963"/>
    <n v="62"/>
    <x v="2"/>
    <x v="3"/>
    <x v="2"/>
    <n v="39548"/>
    <n v="1"/>
    <n v="1"/>
    <s v="31/03/2014"/>
    <n v="87"/>
    <n v="15"/>
    <n v="4"/>
    <n v="10"/>
    <n v="3"/>
    <n v="4"/>
    <n v="18"/>
    <n v="36"/>
    <n v="9.1028623444927678E-4"/>
    <s v="GoldProds"/>
    <n v="2"/>
    <n v="1"/>
    <n v="1"/>
    <n v="3"/>
    <n v="3"/>
    <n v="3"/>
    <n v="11"/>
    <n v="0"/>
  </r>
  <r>
    <n v="5558"/>
    <n v="1954"/>
    <n v="71"/>
    <x v="3"/>
    <x v="3"/>
    <x v="2"/>
    <n v="90933"/>
    <n v="0"/>
    <n v="0"/>
    <s v="31/03/2014"/>
    <n v="90"/>
    <n v="1020"/>
    <n v="31"/>
    <n v="430"/>
    <n v="62"/>
    <n v="63"/>
    <n v="79"/>
    <n v="1606"/>
    <n v="1.7661355063618267E-2"/>
    <s v="Wines"/>
    <n v="1"/>
    <n v="4"/>
    <n v="6"/>
    <n v="4"/>
    <n v="1"/>
    <n v="3"/>
    <n v="11"/>
    <n v="0"/>
  </r>
  <r>
    <n v="6343"/>
    <n v="1959"/>
    <n v="66"/>
    <x v="0"/>
    <x v="0"/>
    <x v="2"/>
    <n v="79823"/>
    <n v="0"/>
    <n v="1"/>
    <s v="31/03/2014"/>
    <n v="6"/>
    <n v="835"/>
    <n v="73"/>
    <n v="380"/>
    <n v="114"/>
    <n v="73"/>
    <n v="43"/>
    <n v="1475"/>
    <n v="1.8478383423324106E-2"/>
    <s v="Wines"/>
    <n v="1"/>
    <n v="6"/>
    <n v="9"/>
    <n v="7"/>
    <n v="2"/>
    <n v="3"/>
    <n v="11"/>
    <n v="0"/>
  </r>
  <r>
    <n v="9422"/>
    <n v="1989"/>
    <n v="36"/>
    <x v="0"/>
    <x v="0"/>
    <x v="2"/>
    <n v="38360"/>
    <n v="1"/>
    <n v="0"/>
    <s v="31/05/2013"/>
    <n v="26"/>
    <n v="36"/>
    <n v="2"/>
    <n v="42"/>
    <n v="20"/>
    <n v="21"/>
    <n v="10"/>
    <n v="121"/>
    <n v="3.1543274244004169E-3"/>
    <s v="MeatProducts"/>
    <n v="2"/>
    <n v="2"/>
    <n v="1"/>
    <n v="4"/>
    <n v="3"/>
    <n v="3"/>
    <n v="11"/>
    <n v="0"/>
  </r>
  <r>
    <n v="4385"/>
    <n v="1981"/>
    <n v="44"/>
    <x v="3"/>
    <x v="3"/>
    <x v="2"/>
    <n v="36038"/>
    <n v="1"/>
    <n v="0"/>
    <s v="31/05/2013"/>
    <n v="82"/>
    <n v="23"/>
    <n v="0"/>
    <n v="15"/>
    <n v="0"/>
    <n v="2"/>
    <n v="7"/>
    <n v="40"/>
    <n v="1.1099395082967978E-3"/>
    <s v="Wines"/>
    <n v="2"/>
    <n v="3"/>
    <n v="0"/>
    <n v="3"/>
    <n v="6"/>
    <n v="3"/>
    <n v="11"/>
    <n v="0"/>
  </r>
  <r>
    <n v="1612"/>
    <n v="1981"/>
    <n v="44"/>
    <x v="3"/>
    <x v="3"/>
    <x v="2"/>
    <s v="NILL"/>
    <n v="1"/>
    <n v="0"/>
    <s v="31/05/2013"/>
    <n v="82"/>
    <n v="23"/>
    <n v="0"/>
    <n v="15"/>
    <n v="0"/>
    <n v="2"/>
    <n v="7"/>
    <n v="40"/>
    <e v="#VALUE!"/>
    <s v="Wines"/>
    <n v="2"/>
    <n v="3"/>
    <n v="0"/>
    <n v="3"/>
    <n v="6"/>
    <n v="3"/>
    <n v="11"/>
    <n v="0"/>
  </r>
  <r>
    <n v="9687"/>
    <n v="1975"/>
    <n v="50"/>
    <x v="0"/>
    <x v="3"/>
    <x v="2"/>
    <n v="73170"/>
    <n v="0"/>
    <n v="0"/>
    <s v="31/05/2014"/>
    <n v="1"/>
    <n v="184"/>
    <n v="174"/>
    <n v="256"/>
    <n v="50"/>
    <n v="30"/>
    <n v="32"/>
    <n v="694"/>
    <n v="9.4847615142818094E-3"/>
    <s v="MeatProducts"/>
    <n v="1"/>
    <n v="5"/>
    <n v="4"/>
    <n v="6"/>
    <n v="2"/>
    <n v="3"/>
    <n v="11"/>
    <n v="0"/>
  </r>
  <r>
    <n v="246"/>
    <n v="1965"/>
    <n v="60"/>
    <x v="0"/>
    <x v="0"/>
    <x v="2"/>
    <n v="66480"/>
    <n v="1"/>
    <n v="1"/>
    <s v="31/05/2014"/>
    <n v="71"/>
    <n v="199"/>
    <n v="9"/>
    <n v="57"/>
    <n v="20"/>
    <n v="21"/>
    <n v="6"/>
    <n v="306"/>
    <n v="4.6028880866425996E-3"/>
    <s v="Wines"/>
    <n v="7"/>
    <n v="4"/>
    <n v="1"/>
    <n v="7"/>
    <n v="4"/>
    <n v="3"/>
    <n v="11"/>
    <n v="0"/>
  </r>
  <r>
    <n v="6181"/>
    <n v="1950"/>
    <n v="75"/>
    <x v="2"/>
    <x v="1"/>
    <x v="2"/>
    <n v="52203"/>
    <n v="0"/>
    <n v="0"/>
    <s v="31/07/2012"/>
    <n v="36"/>
    <n v="488"/>
    <n v="21"/>
    <n v="238"/>
    <n v="56"/>
    <n v="108"/>
    <n v="28"/>
    <n v="911"/>
    <n v="1.74511043426623E-2"/>
    <s v="Wines"/>
    <n v="1"/>
    <n v="8"/>
    <n v="7"/>
    <n v="11"/>
    <n v="6"/>
    <n v="3"/>
    <n v="11"/>
    <n v="0"/>
  </r>
  <r>
    <n v="10735"/>
    <n v="1971"/>
    <n v="54"/>
    <x v="0"/>
    <x v="3"/>
    <x v="2"/>
    <n v="22804"/>
    <n v="1"/>
    <n v="0"/>
    <s v="31/07/2013"/>
    <n v="75"/>
    <n v="14"/>
    <n v="1"/>
    <n v="7"/>
    <n v="2"/>
    <n v="1"/>
    <n v="1"/>
    <n v="25"/>
    <n v="1.0962988949307138E-3"/>
    <s v="Wines"/>
    <n v="1"/>
    <n v="2"/>
    <n v="0"/>
    <n v="2"/>
    <n v="9"/>
    <n v="3"/>
    <n v="11"/>
    <n v="0"/>
  </r>
  <r>
    <n v="5068"/>
    <n v="1971"/>
    <n v="54"/>
    <x v="0"/>
    <x v="3"/>
    <x v="2"/>
    <n v="22804"/>
    <n v="1"/>
    <n v="0"/>
    <s v="31/07/2013"/>
    <n v="75"/>
    <n v="14"/>
    <n v="1"/>
    <n v="7"/>
    <n v="2"/>
    <n v="1"/>
    <n v="1"/>
    <n v="25"/>
    <n v="1.0962988949307138E-3"/>
    <s v="Wines"/>
    <n v="1"/>
    <n v="2"/>
    <n v="0"/>
    <n v="2"/>
    <n v="9"/>
    <n v="3"/>
    <n v="11"/>
    <n v="0"/>
  </r>
  <r>
    <n v="4939"/>
    <n v="1946"/>
    <n v="79"/>
    <x v="0"/>
    <x v="1"/>
    <x v="2"/>
    <n v="37760"/>
    <n v="0"/>
    <n v="0"/>
    <s v="31/08/2012"/>
    <n v="20"/>
    <n v="84"/>
    <n v="5"/>
    <n v="38"/>
    <n v="150"/>
    <n v="12"/>
    <n v="28"/>
    <n v="289"/>
    <n v="7.6536016949152541E-3"/>
    <s v="FishProducts"/>
    <n v="2"/>
    <n v="4"/>
    <n v="1"/>
    <n v="6"/>
    <n v="7"/>
    <n v="3"/>
    <n v="11"/>
    <n v="0"/>
  </r>
  <r>
    <n v="8867"/>
    <n v="1988"/>
    <n v="37"/>
    <x v="3"/>
    <x v="0"/>
    <x v="2"/>
    <n v="67546"/>
    <n v="0"/>
    <n v="0"/>
    <s v="31/08/2012"/>
    <n v="90"/>
    <n v="864"/>
    <n v="134"/>
    <n v="768"/>
    <n v="150"/>
    <n v="38"/>
    <n v="172"/>
    <n v="1954"/>
    <n v="2.8928433956118792E-2"/>
    <s v="Wines"/>
    <n v="1"/>
    <n v="4"/>
    <n v="10"/>
    <n v="5"/>
    <n v="3"/>
    <n v="3"/>
    <n v="11"/>
    <n v="0"/>
  </r>
  <r>
    <n v="8652"/>
    <n v="1946"/>
    <n v="79"/>
    <x v="0"/>
    <x v="1"/>
    <x v="2"/>
    <n v="37760"/>
    <n v="0"/>
    <n v="0"/>
    <s v="31/08/2012"/>
    <n v="20"/>
    <n v="84"/>
    <n v="5"/>
    <n v="38"/>
    <n v="150"/>
    <n v="12"/>
    <n v="28"/>
    <n v="289"/>
    <n v="7.6536016949152541E-3"/>
    <s v="FishProducts"/>
    <n v="2"/>
    <n v="4"/>
    <n v="1"/>
    <n v="6"/>
    <n v="7"/>
    <n v="3"/>
    <n v="11"/>
    <n v="0"/>
  </r>
  <r>
    <n v="6354"/>
    <n v="1984"/>
    <n v="41"/>
    <x v="0"/>
    <x v="1"/>
    <x v="2"/>
    <n v="15345"/>
    <n v="1"/>
    <n v="0"/>
    <s v="31/08/2012"/>
    <n v="51"/>
    <n v="5"/>
    <n v="2"/>
    <n v="16"/>
    <n v="3"/>
    <n v="2"/>
    <n v="19"/>
    <n v="28"/>
    <n v="1.8246985988921473E-3"/>
    <s v="GoldProds"/>
    <n v="2"/>
    <n v="1"/>
    <n v="1"/>
    <n v="2"/>
    <n v="8"/>
    <n v="3"/>
    <n v="11"/>
    <n v="1"/>
  </r>
  <r>
    <n v="2453"/>
    <n v="1960"/>
    <n v="65"/>
    <x v="0"/>
    <x v="1"/>
    <x v="2"/>
    <n v="62807"/>
    <n v="0"/>
    <n v="1"/>
    <s v="31/08/2012"/>
    <n v="83"/>
    <n v="526"/>
    <n v="28"/>
    <n v="135"/>
    <n v="10"/>
    <n v="21"/>
    <n v="99"/>
    <n v="720"/>
    <n v="1.1463690352986132E-2"/>
    <s v="Wines"/>
    <n v="3"/>
    <n v="5"/>
    <n v="3"/>
    <n v="12"/>
    <n v="5"/>
    <n v="3"/>
    <n v="11"/>
    <n v="0"/>
  </r>
  <r>
    <n v="5871"/>
    <n v="1979"/>
    <n v="46"/>
    <x v="1"/>
    <x v="1"/>
    <x v="2"/>
    <n v="24401"/>
    <n v="0"/>
    <n v="0"/>
    <s v="31/08/2012"/>
    <n v="98"/>
    <n v="73"/>
    <n v="28"/>
    <n v="217"/>
    <n v="10"/>
    <n v="24"/>
    <n v="115"/>
    <n v="352"/>
    <n v="1.4425638293512561E-2"/>
    <s v="MeatProducts"/>
    <n v="3"/>
    <n v="6"/>
    <n v="1"/>
    <n v="6"/>
    <n v="8"/>
    <n v="3"/>
    <n v="11"/>
    <n v="0"/>
  </r>
  <r>
    <n v="7378"/>
    <n v="1981"/>
    <n v="44"/>
    <x v="1"/>
    <x v="1"/>
    <x v="2"/>
    <n v="42021"/>
    <n v="1"/>
    <n v="0"/>
    <s v="31/08/2012"/>
    <n v="34"/>
    <n v="393"/>
    <n v="5"/>
    <n v="136"/>
    <n v="7"/>
    <n v="5"/>
    <n v="27"/>
    <n v="546"/>
    <n v="1.2993503248375811E-2"/>
    <s v="Wines"/>
    <n v="5"/>
    <n v="10"/>
    <n v="1"/>
    <n v="6"/>
    <n v="9"/>
    <n v="3"/>
    <n v="11"/>
    <n v="0"/>
  </r>
  <r>
    <n v="7787"/>
    <n v="1960"/>
    <n v="65"/>
    <x v="0"/>
    <x v="1"/>
    <x v="2"/>
    <n v="62807"/>
    <n v="0"/>
    <n v="1"/>
    <s v="31/08/2012"/>
    <n v="83"/>
    <n v="526"/>
    <n v="28"/>
    <n v="135"/>
    <n v="10"/>
    <n v="21"/>
    <n v="99"/>
    <n v="720"/>
    <n v="1.1463690352986132E-2"/>
    <s v="Wines"/>
    <n v="3"/>
    <n v="5"/>
    <n v="3"/>
    <n v="12"/>
    <n v="5"/>
    <n v="3"/>
    <n v="11"/>
    <n v="0"/>
  </r>
  <r>
    <n v="5589"/>
    <n v="1964"/>
    <n v="61"/>
    <x v="0"/>
    <x v="2"/>
    <x v="2"/>
    <n v="51983"/>
    <n v="0"/>
    <n v="1"/>
    <s v="31/08/2012"/>
    <n v="95"/>
    <n v="631"/>
    <n v="0"/>
    <n v="115"/>
    <n v="10"/>
    <n v="7"/>
    <n v="30"/>
    <n v="763"/>
    <n v="1.4677875459284766E-2"/>
    <s v="Wines"/>
    <n v="3"/>
    <n v="9"/>
    <n v="2"/>
    <n v="10"/>
    <n v="7"/>
    <n v="3"/>
    <n v="11"/>
    <n v="0"/>
  </r>
  <r>
    <n v="10069"/>
    <n v="1988"/>
    <n v="37"/>
    <x v="4"/>
    <x v="1"/>
    <x v="2"/>
    <n v="13724"/>
    <n v="1"/>
    <n v="0"/>
    <s v="31/08/2012"/>
    <n v="43"/>
    <n v="2"/>
    <n v="7"/>
    <n v="5"/>
    <n v="2"/>
    <n v="15"/>
    <n v="27"/>
    <n v="31"/>
    <n v="2.2588166715243369E-3"/>
    <s v="GoldProds"/>
    <n v="1"/>
    <n v="2"/>
    <n v="0"/>
    <n v="2"/>
    <n v="9"/>
    <n v="3"/>
    <n v="11"/>
    <n v="0"/>
  </r>
  <r>
    <n v="8852"/>
    <n v="1976"/>
    <n v="49"/>
    <x v="0"/>
    <x v="0"/>
    <x v="2"/>
    <n v="61064"/>
    <n v="0"/>
    <n v="1"/>
    <s v="31/08/2012"/>
    <n v="80"/>
    <n v="387"/>
    <n v="126"/>
    <n v="342"/>
    <n v="0"/>
    <n v="45"/>
    <n v="180"/>
    <n v="900"/>
    <n v="1.4738634874885366E-2"/>
    <s v="Wines"/>
    <n v="5"/>
    <n v="8"/>
    <n v="4"/>
    <n v="11"/>
    <n v="6"/>
    <n v="3"/>
    <n v="11"/>
    <n v="0"/>
  </r>
  <r>
    <n v="2747"/>
    <n v="1988"/>
    <n v="37"/>
    <x v="3"/>
    <x v="0"/>
    <x v="2"/>
    <n v="67546"/>
    <n v="0"/>
    <n v="0"/>
    <s v="31/08/2012"/>
    <n v="90"/>
    <n v="864"/>
    <n v="134"/>
    <n v="768"/>
    <n v="150"/>
    <n v="38"/>
    <n v="172"/>
    <n v="1954"/>
    <n v="2.8928433956118792E-2"/>
    <s v="Wines"/>
    <n v="1"/>
    <n v="4"/>
    <n v="10"/>
    <n v="5"/>
    <n v="3"/>
    <n v="3"/>
    <n v="11"/>
    <n v="0"/>
  </r>
  <r>
    <n v="1377"/>
    <n v="1954"/>
    <n v="71"/>
    <x v="1"/>
    <x v="4"/>
    <x v="2"/>
    <n v="44551"/>
    <n v="0"/>
    <n v="1"/>
    <s v="31/08/2013"/>
    <n v="24"/>
    <n v="182"/>
    <n v="4"/>
    <n v="33"/>
    <n v="0"/>
    <n v="0"/>
    <n v="66"/>
    <n v="219"/>
    <n v="4.9157145743080966E-3"/>
    <s v="Wines"/>
    <n v="2"/>
    <n v="4"/>
    <n v="1"/>
    <n v="5"/>
    <n v="7"/>
    <n v="3"/>
    <n v="11"/>
    <n v="0"/>
  </r>
  <r>
    <n v="3867"/>
    <n v="1947"/>
    <n v="78"/>
    <x v="3"/>
    <x v="1"/>
    <x v="2"/>
    <n v="73059"/>
    <n v="0"/>
    <n v="1"/>
    <s v="31/08/2013"/>
    <n v="36"/>
    <n v="410"/>
    <n v="112"/>
    <n v="420"/>
    <n v="0"/>
    <n v="82"/>
    <n v="71"/>
    <n v="1024"/>
    <n v="1.4016069204341697E-2"/>
    <s v="MeatProducts"/>
    <n v="1"/>
    <n v="9"/>
    <n v="3"/>
    <n v="13"/>
    <n v="4"/>
    <n v="3"/>
    <n v="11"/>
    <n v="0"/>
  </r>
  <r>
    <n v="7793"/>
    <n v="1976"/>
    <n v="49"/>
    <x v="0"/>
    <x v="1"/>
    <x v="2"/>
    <n v="62061"/>
    <n v="0"/>
    <n v="1"/>
    <s v="31/08/2013"/>
    <n v="12"/>
    <n v="641"/>
    <n v="7"/>
    <n v="84"/>
    <n v="0"/>
    <n v="30"/>
    <n v="38"/>
    <n v="762"/>
    <n v="1.2278242374438053E-2"/>
    <s v="Wines"/>
    <n v="3"/>
    <n v="10"/>
    <n v="4"/>
    <n v="7"/>
    <n v="6"/>
    <n v="3"/>
    <n v="11"/>
    <n v="0"/>
  </r>
  <r>
    <n v="3859"/>
    <n v="1947"/>
    <n v="78"/>
    <x v="3"/>
    <x v="1"/>
    <x v="2"/>
    <n v="73059"/>
    <n v="0"/>
    <n v="1"/>
    <s v="31/08/2013"/>
    <n v="36"/>
    <n v="410"/>
    <n v="112"/>
    <n v="420"/>
    <n v="0"/>
    <n v="82"/>
    <n v="71"/>
    <n v="1024"/>
    <n v="1.4016069204341697E-2"/>
    <s v="MeatProducts"/>
    <n v="1"/>
    <n v="9"/>
    <n v="3"/>
    <n v="13"/>
    <n v="4"/>
    <n v="3"/>
    <n v="11"/>
    <n v="0"/>
  </r>
  <r>
    <n v="10307"/>
    <n v="1956"/>
    <n v="69"/>
    <x v="0"/>
    <x v="0"/>
    <x v="2"/>
    <n v="50387"/>
    <n v="0"/>
    <n v="2"/>
    <s v="31/08/2013"/>
    <n v="91"/>
    <n v="369"/>
    <n v="9"/>
    <n v="87"/>
    <n v="12"/>
    <n v="14"/>
    <n v="34"/>
    <n v="491"/>
    <n v="9.7445769742195414E-3"/>
    <s v="Wines"/>
    <n v="3"/>
    <n v="6"/>
    <n v="2"/>
    <n v="8"/>
    <n v="5"/>
    <n v="3"/>
    <n v="11"/>
    <n v="0"/>
  </r>
  <r>
    <n v="3170"/>
    <n v="1957"/>
    <n v="68"/>
    <x v="1"/>
    <x v="1"/>
    <x v="2"/>
    <n v="68148"/>
    <n v="0"/>
    <n v="0"/>
    <s v="31/08/2013"/>
    <n v="86"/>
    <n v="389"/>
    <n v="66"/>
    <n v="408"/>
    <n v="37"/>
    <n v="57"/>
    <n v="85"/>
    <n v="957"/>
    <n v="1.4042965310794154E-2"/>
    <s v="MeatProducts"/>
    <n v="1"/>
    <n v="4"/>
    <n v="4"/>
    <n v="6"/>
    <n v="2"/>
    <n v="3"/>
    <n v="11"/>
    <n v="0"/>
  </r>
  <r>
    <n v="2478"/>
    <n v="1973"/>
    <n v="52"/>
    <x v="0"/>
    <x v="0"/>
    <x v="2"/>
    <n v="25410"/>
    <n v="1"/>
    <n v="0"/>
    <s v="31/08/2013"/>
    <n v="48"/>
    <n v="2"/>
    <n v="2"/>
    <n v="4"/>
    <n v="13"/>
    <n v="13"/>
    <n v="4"/>
    <n v="34"/>
    <n v="1.338055883510429E-3"/>
    <s v="FishProducts"/>
    <n v="1"/>
    <n v="1"/>
    <n v="0"/>
    <n v="4"/>
    <n v="4"/>
    <n v="3"/>
    <n v="11"/>
    <n v="0"/>
  </r>
  <r>
    <n v="4865"/>
    <n v="1974"/>
    <n v="51"/>
    <x v="1"/>
    <x v="2"/>
    <x v="2"/>
    <n v="53367"/>
    <n v="1"/>
    <n v="1"/>
    <s v="31/08/2013"/>
    <n v="2"/>
    <n v="229"/>
    <n v="7"/>
    <n v="140"/>
    <n v="10"/>
    <n v="3"/>
    <n v="11"/>
    <n v="389"/>
    <n v="7.2891487248674279E-3"/>
    <s v="Wines"/>
    <n v="7"/>
    <n v="5"/>
    <n v="1"/>
    <n v="8"/>
    <n v="7"/>
    <n v="3"/>
    <n v="11"/>
    <n v="1"/>
  </r>
  <r>
    <n v="4543"/>
    <n v="1980"/>
    <n v="45"/>
    <x v="0"/>
    <x v="0"/>
    <x v="2"/>
    <n v="82497"/>
    <n v="0"/>
    <n v="0"/>
    <s v="31/10/2012"/>
    <n v="32"/>
    <n v="777"/>
    <n v="129"/>
    <n v="573"/>
    <n v="216"/>
    <n v="21"/>
    <n v="203"/>
    <n v="1716"/>
    <n v="2.0800756391141498E-2"/>
    <s v="Wines"/>
    <n v="1"/>
    <n v="2"/>
    <n v="7"/>
    <n v="9"/>
    <n v="4"/>
    <n v="3"/>
    <n v="11"/>
    <n v="0"/>
  </r>
  <r>
    <n v="9213"/>
    <n v="1970"/>
    <n v="55"/>
    <x v="0"/>
    <x v="4"/>
    <x v="2"/>
    <n v="31880"/>
    <n v="1"/>
    <n v="0"/>
    <s v="31/10/2012"/>
    <n v="13"/>
    <n v="4"/>
    <n v="1"/>
    <n v="5"/>
    <n v="2"/>
    <n v="0"/>
    <n v="3"/>
    <n v="12"/>
    <n v="3.764115432873275E-4"/>
    <s v="MeatProducts"/>
    <n v="1"/>
    <n v="1"/>
    <n v="0"/>
    <n v="2"/>
    <n v="8"/>
    <n v="3"/>
    <n v="11"/>
    <n v="0"/>
  </r>
  <r>
    <n v="10581"/>
    <n v="1977"/>
    <n v="48"/>
    <x v="0"/>
    <x v="0"/>
    <x v="2"/>
    <n v="41124"/>
    <n v="1"/>
    <n v="0"/>
    <s v="31/10/2012"/>
    <n v="41"/>
    <n v="281"/>
    <n v="7"/>
    <n v="84"/>
    <n v="15"/>
    <n v="0"/>
    <n v="119"/>
    <n v="387"/>
    <n v="9.4105631747884444E-3"/>
    <s v="Wines"/>
    <n v="7"/>
    <n v="7"/>
    <n v="3"/>
    <n v="4"/>
    <n v="8"/>
    <n v="3"/>
    <n v="11"/>
    <n v="0"/>
  </r>
  <r>
    <n v="10245"/>
    <n v="1986"/>
    <n v="39"/>
    <x v="2"/>
    <x v="3"/>
    <x v="2"/>
    <n v="80910"/>
    <n v="0"/>
    <n v="0"/>
    <s v="31/10/2012"/>
    <n v="71"/>
    <n v="160"/>
    <n v="80"/>
    <n v="369"/>
    <n v="67"/>
    <n v="39"/>
    <n v="41"/>
    <n v="715"/>
    <n v="8.8369793597824747E-3"/>
    <s v="MeatProducts"/>
    <n v="1"/>
    <n v="3"/>
    <n v="3"/>
    <n v="8"/>
    <n v="1"/>
    <n v="3"/>
    <n v="11"/>
    <n v="0"/>
  </r>
  <r>
    <n v="3439"/>
    <n v="1972"/>
    <n v="53"/>
    <x v="0"/>
    <x v="0"/>
    <x v="2"/>
    <n v="56721"/>
    <n v="1"/>
    <n v="1"/>
    <s v="31/10/2012"/>
    <n v="64"/>
    <n v="157"/>
    <n v="6"/>
    <n v="39"/>
    <n v="6"/>
    <n v="13"/>
    <n v="75"/>
    <n v="221"/>
    <n v="3.896264170236773E-3"/>
    <s v="Wines"/>
    <n v="5"/>
    <n v="4"/>
    <n v="1"/>
    <n v="5"/>
    <n v="6"/>
    <n v="3"/>
    <n v="11"/>
    <n v="0"/>
  </r>
  <r>
    <n v="2431"/>
    <n v="1990"/>
    <n v="35"/>
    <x v="0"/>
    <x v="0"/>
    <x v="2"/>
    <n v="18222"/>
    <n v="0"/>
    <n v="0"/>
    <s v="31/12/2012"/>
    <n v="70"/>
    <n v="12"/>
    <n v="4"/>
    <n v="19"/>
    <n v="12"/>
    <n v="6"/>
    <n v="14"/>
    <n v="53"/>
    <n v="2.9085720557567776E-3"/>
    <s v="MeatProducts"/>
    <n v="1"/>
    <n v="2"/>
    <n v="0"/>
    <n v="3"/>
    <n v="8"/>
    <n v="3"/>
    <n v="11"/>
    <n v="0"/>
  </r>
  <r>
    <n v="4339"/>
    <n v="1970"/>
    <n v="55"/>
    <x v="3"/>
    <x v="0"/>
    <x v="2"/>
    <n v="67353"/>
    <n v="0"/>
    <n v="1"/>
    <s v="31/12/2013"/>
    <n v="37"/>
    <n v="702"/>
    <n v="17"/>
    <n v="151"/>
    <n v="0"/>
    <n v="8"/>
    <n v="35"/>
    <n v="878"/>
    <n v="1.3035796475286921E-2"/>
    <s v="Wines"/>
    <n v="5"/>
    <n v="5"/>
    <n v="6"/>
    <n v="12"/>
    <n v="2"/>
    <n v="3"/>
    <n v="11"/>
    <n v="0"/>
  </r>
  <r>
    <n v="6974"/>
    <n v="1972"/>
    <n v="53"/>
    <x v="3"/>
    <x v="1"/>
    <x v="2"/>
    <n v="83443"/>
    <n v="0"/>
    <n v="0"/>
    <s v="31/12/2013"/>
    <n v="89"/>
    <n v="518"/>
    <n v="42"/>
    <n v="742"/>
    <n v="55"/>
    <n v="56"/>
    <n v="84"/>
    <n v="1413"/>
    <n v="1.6933715230756326E-2"/>
    <s v="MeatProducts"/>
    <n v="1"/>
    <n v="6"/>
    <n v="10"/>
    <n v="5"/>
    <n v="2"/>
    <n v="3"/>
    <n v="11"/>
    <n v="0"/>
  </r>
  <r>
    <n v="3602"/>
    <n v="1958"/>
    <n v="67"/>
    <x v="1"/>
    <x v="0"/>
    <x v="2"/>
    <n v="51412"/>
    <n v="0"/>
    <n v="1"/>
    <s v="31/12/2013"/>
    <n v="42"/>
    <n v="140"/>
    <n v="3"/>
    <n v="29"/>
    <n v="4"/>
    <n v="5"/>
    <n v="14"/>
    <n v="181"/>
    <n v="3.5205788531860265E-3"/>
    <s v="Wines"/>
    <n v="2"/>
    <n v="3"/>
    <n v="2"/>
    <n v="4"/>
    <n v="4"/>
    <n v="3"/>
    <n v="11"/>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B317612-4473-475B-9CDC-4F50DD2E146B}" name="PivotTable4" cacheId="8" applyNumberFormats="0" applyBorderFormats="0" applyFontFormats="0" applyPatternFormats="0" applyAlignmentFormats="0" applyWidthHeightFormats="1" dataCaption="Values" grandTotalCaption="TOTAL" updatedVersion="7" minRefreshableVersion="3" useAutoFormatting="1" itemPrintTitles="1" createdVersion="7" indent="0" outline="1" outlineData="1" multipleFieldFilters="0" chartFormat="35">
  <location ref="A3:E7" firstHeaderRow="0" firstDataRow="1" firstDataCol="1"/>
  <pivotFields count="28">
    <pivotField showAll="0"/>
    <pivotField multipleItemSelectionAllowed="1" showAll="0"/>
    <pivotField showAll="0"/>
    <pivotField showAll="0">
      <items count="6">
        <item x="2"/>
        <item x="4"/>
        <item x="0"/>
        <item x="1"/>
        <item x="3"/>
        <item t="default"/>
      </items>
    </pivotField>
    <pivotField showAll="0"/>
    <pivotField axis="axisRow" showAll="0">
      <items count="4">
        <item x="0"/>
        <item x="2"/>
        <item x="1"/>
        <item t="default"/>
      </items>
    </pivotField>
    <pivotField showAll="0"/>
    <pivotField showAll="0"/>
    <pivotField showAll="0"/>
    <pivotField showAll="0"/>
    <pivotField showAll="0"/>
    <pivotField numFmtId="44" showAll="0"/>
    <pivotField numFmtId="44" showAll="0"/>
    <pivotField numFmtId="44" showAll="0"/>
    <pivotField numFmtId="44" showAll="0"/>
    <pivotField numFmtId="44" showAll="0"/>
    <pivotField numFmtId="44" showAll="0"/>
    <pivotField numFmtId="44" showAll="0"/>
    <pivotField showAll="0"/>
    <pivotField showAll="0"/>
    <pivotField dataField="1" showAll="0"/>
    <pivotField dataField="1" showAll="0"/>
    <pivotField dataField="1" showAll="0"/>
    <pivotField dataField="1" showAll="0"/>
    <pivotField showAll="0"/>
    <pivotField showAll="0"/>
    <pivotField showAll="0"/>
    <pivotField showAll="0"/>
  </pivotFields>
  <rowFields count="1">
    <field x="5"/>
  </rowFields>
  <rowItems count="4">
    <i>
      <x/>
    </i>
    <i>
      <x v="1"/>
    </i>
    <i>
      <x v="2"/>
    </i>
    <i t="grand">
      <x/>
    </i>
  </rowItems>
  <colFields count="1">
    <field x="-2"/>
  </colFields>
  <colItems count="4">
    <i>
      <x/>
    </i>
    <i i="1">
      <x v="1"/>
    </i>
    <i i="2">
      <x v="2"/>
    </i>
    <i i="3">
      <x v="3"/>
    </i>
  </colItems>
  <dataFields count="4">
    <dataField name="Sum of CatalogPurchases" fld="22" baseField="0" baseItem="0"/>
    <dataField name="Sum of StorePurchases" fld="23" baseField="0" baseItem="0"/>
    <dataField name="Sum of DealsPurchases" fld="20" baseField="0" baseItem="0"/>
    <dataField name="Sum of WebPurchases" fld="21" baseField="0" baseItem="0"/>
  </dataFields>
  <chartFormats count="8">
    <chartFormat chart="25" format="0"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1"/>
          </reference>
        </references>
      </pivotArea>
    </chartFormat>
    <chartFormat chart="25" format="2" series="1">
      <pivotArea type="data" outline="0" fieldPosition="0">
        <references count="1">
          <reference field="4294967294" count="1" selected="0">
            <x v="2"/>
          </reference>
        </references>
      </pivotArea>
    </chartFormat>
    <chartFormat chart="25" format="3" series="1">
      <pivotArea type="data" outline="0" fieldPosition="0">
        <references count="1">
          <reference field="4294967294" count="1" selected="0">
            <x v="3"/>
          </reference>
        </references>
      </pivotArea>
    </chartFormat>
    <chartFormat chart="31" format="16" series="1">
      <pivotArea type="data" outline="0" fieldPosition="0">
        <references count="1">
          <reference field="4294967294" count="1" selected="0">
            <x v="0"/>
          </reference>
        </references>
      </pivotArea>
    </chartFormat>
    <chartFormat chart="31" format="17" series="1">
      <pivotArea type="data" outline="0" fieldPosition="0">
        <references count="1">
          <reference field="4294967294" count="1" selected="0">
            <x v="1"/>
          </reference>
        </references>
      </pivotArea>
    </chartFormat>
    <chartFormat chart="31" format="18" series="1">
      <pivotArea type="data" outline="0" fieldPosition="0">
        <references count="1">
          <reference field="4294967294" count="1" selected="0">
            <x v="2"/>
          </reference>
        </references>
      </pivotArea>
    </chartFormat>
    <chartFormat chart="31" format="1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930DFB-6E0B-42E4-841F-31463A4DEAFF}" name="PivotTable7" cacheId="1" applyNumberFormats="0" applyBorderFormats="0" applyFontFormats="0" applyPatternFormats="0" applyAlignmentFormats="0" applyWidthHeightFormats="1" dataCaption="Values" grandTotalCaption="TOTAL" updatedVersion="7" minRefreshableVersion="3" useAutoFormatting="1" itemPrintTitles="1" createdVersion="7" indent="0" outline="1" outlineData="1" multipleFieldFilters="0">
  <location ref="A3:B9" firstHeaderRow="1" firstDataRow="1" firstDataCol="1"/>
  <pivotFields count="28">
    <pivotField showAll="0"/>
    <pivotField showAll="0"/>
    <pivotField showAll="0"/>
    <pivotField axis="axisRow" showAll="0">
      <items count="6">
        <item x="2"/>
        <item x="4"/>
        <item x="0"/>
        <item x="1"/>
        <item x="3"/>
        <item t="default"/>
      </items>
    </pivotField>
    <pivotField showAll="0"/>
    <pivotField showAll="0"/>
    <pivotField dataField="1" showAll="0"/>
    <pivotField showAll="0"/>
    <pivotField showAll="0"/>
    <pivotField showAll="0"/>
    <pivotField showAll="0"/>
    <pivotField numFmtId="44" showAll="0"/>
    <pivotField numFmtId="44" showAll="0"/>
    <pivotField numFmtId="44" showAll="0"/>
    <pivotField numFmtId="44" showAll="0"/>
    <pivotField numFmtId="44" showAll="0"/>
    <pivotField numFmtId="44" showAll="0"/>
    <pivotField numFmtId="44" showAll="0"/>
    <pivotField showAll="0"/>
    <pivotField showAll="0"/>
    <pivotField showAll="0"/>
    <pivotField showAll="0"/>
    <pivotField showAll="0"/>
    <pivotField showAll="0"/>
    <pivotField showAll="0"/>
    <pivotField showAll="0"/>
    <pivotField showAll="0"/>
    <pivotField showAll="0"/>
  </pivotFields>
  <rowFields count="1">
    <field x="3"/>
  </rowFields>
  <rowItems count="6">
    <i>
      <x/>
    </i>
    <i>
      <x v="1"/>
    </i>
    <i>
      <x v="2"/>
    </i>
    <i>
      <x v="3"/>
    </i>
    <i>
      <x v="4"/>
    </i>
    <i t="grand">
      <x/>
    </i>
  </rowItems>
  <colItems count="1">
    <i/>
  </colItems>
  <dataFields count="1">
    <dataField name="Sum of Incom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32AD491-3F43-4DC1-8CB9-ACF25D787518}" name="PivotTable9"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A3:F7" firstHeaderRow="0" firstDataRow="1" firstDataCol="1"/>
  <pivotFields count="28">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numFmtId="44" showAll="0"/>
    <pivotField dataField="1" numFmtId="44" showAll="0"/>
    <pivotField dataField="1" numFmtId="44" showAll="0"/>
    <pivotField dataField="1" numFmtId="44" showAll="0"/>
    <pivotField dataField="1" numFmtId="44" showAll="0"/>
    <pivotField dataField="1" numFmtId="44" showAll="0"/>
    <pivotField numFmtId="44" showAll="0">
      <items count="903">
        <item x="513"/>
        <item x="468"/>
        <item x="247"/>
        <item x="656"/>
        <item x="172"/>
        <item x="263"/>
        <item x="323"/>
        <item x="379"/>
        <item x="417"/>
        <item x="302"/>
        <item x="283"/>
        <item x="347"/>
        <item x="31"/>
        <item x="10"/>
        <item x="66"/>
        <item x="205"/>
        <item x="97"/>
        <item x="173"/>
        <item x="136"/>
        <item x="264"/>
        <item x="146"/>
        <item x="434"/>
        <item x="494"/>
        <item x="276"/>
        <item x="95"/>
        <item x="480"/>
        <item x="262"/>
        <item x="365"/>
        <item x="209"/>
        <item x="217"/>
        <item x="256"/>
        <item x="71"/>
        <item x="80"/>
        <item x="32"/>
        <item x="202"/>
        <item x="0"/>
        <item x="50"/>
        <item x="73"/>
        <item x="341"/>
        <item x="63"/>
        <item x="51"/>
        <item x="206"/>
        <item x="27"/>
        <item x="184"/>
        <item x="229"/>
        <item x="30"/>
        <item x="201"/>
        <item x="260"/>
        <item x="331"/>
        <item x="342"/>
        <item x="183"/>
        <item x="241"/>
        <item x="164"/>
        <item x="310"/>
        <item x="44"/>
        <item x="242"/>
        <item x="207"/>
        <item x="17"/>
        <item x="185"/>
        <item x="84"/>
        <item x="149"/>
        <item x="399"/>
        <item x="2"/>
        <item x="135"/>
        <item x="628"/>
        <item x="175"/>
        <item x="458"/>
        <item x="447"/>
        <item x="113"/>
        <item x="52"/>
        <item x="750"/>
        <item x="626"/>
        <item x="469"/>
        <item x="683"/>
        <item x="38"/>
        <item x="150"/>
        <item x="463"/>
        <item x="660"/>
        <item x="387"/>
        <item x="475"/>
        <item x="214"/>
        <item x="223"/>
        <item x="129"/>
        <item x="317"/>
        <item x="85"/>
        <item x="483"/>
        <item x="72"/>
        <item x="29"/>
        <item x="69"/>
        <item x="493"/>
        <item x="231"/>
        <item x="424"/>
        <item x="573"/>
        <item x="68"/>
        <item x="79"/>
        <item x="117"/>
        <item x="267"/>
        <item x="449"/>
        <item x="70"/>
        <item x="177"/>
        <item x="670"/>
        <item x="248"/>
        <item x="104"/>
        <item x="793"/>
        <item x="824"/>
        <item x="568"/>
        <item x="651"/>
        <item x="336"/>
        <item x="285"/>
        <item x="100"/>
        <item x="238"/>
        <item x="445"/>
        <item x="77"/>
        <item x="389"/>
        <item x="525"/>
        <item x="508"/>
        <item x="878"/>
        <item x="686"/>
        <item x="448"/>
        <item x="663"/>
        <item x="741"/>
        <item x="324"/>
        <item x="575"/>
        <item x="67"/>
        <item x="592"/>
        <item x="459"/>
        <item x="648"/>
        <item x="485"/>
        <item x="521"/>
        <item x="566"/>
        <item x="416"/>
        <item x="859"/>
        <item x="752"/>
        <item x="677"/>
        <item x="125"/>
        <item x="528"/>
        <item x="364"/>
        <item x="165"/>
        <item x="729"/>
        <item x="211"/>
        <item x="33"/>
        <item x="350"/>
        <item x="271"/>
        <item x="143"/>
        <item x="343"/>
        <item x="687"/>
        <item x="320"/>
        <item x="390"/>
        <item x="828"/>
        <item x="313"/>
        <item x="354"/>
        <item x="54"/>
        <item x="218"/>
        <item x="544"/>
        <item x="429"/>
        <item x="518"/>
        <item x="174"/>
        <item x="355"/>
        <item x="800"/>
        <item x="490"/>
        <item x="101"/>
        <item x="57"/>
        <item x="522"/>
        <item x="96"/>
        <item x="156"/>
        <item x="635"/>
        <item x="514"/>
        <item x="711"/>
        <item x="847"/>
        <item x="47"/>
        <item x="641"/>
        <item x="785"/>
        <item x="897"/>
        <item x="60"/>
        <item x="576"/>
        <item x="246"/>
        <item x="657"/>
        <item x="35"/>
        <item x="578"/>
        <item x="26"/>
        <item x="805"/>
        <item x="446"/>
        <item x="669"/>
        <item x="160"/>
        <item x="393"/>
        <item x="846"/>
        <item x="41"/>
        <item x="286"/>
        <item x="128"/>
        <item x="299"/>
        <item x="530"/>
        <item x="388"/>
        <item x="268"/>
        <item x="159"/>
        <item x="702"/>
        <item x="877"/>
        <item x="12"/>
        <item x="227"/>
        <item x="555"/>
        <item x="517"/>
        <item x="244"/>
        <item x="91"/>
        <item x="315"/>
        <item x="105"/>
        <item x="20"/>
        <item x="329"/>
        <item x="243"/>
        <item x="8"/>
        <item x="22"/>
        <item x="570"/>
        <item x="381"/>
        <item x="133"/>
        <item x="783"/>
        <item x="550"/>
        <item x="290"/>
        <item x="819"/>
        <item x="178"/>
        <item x="728"/>
        <item x="297"/>
        <item x="742"/>
        <item x="582"/>
        <item x="255"/>
        <item x="224"/>
        <item x="407"/>
        <item x="400"/>
        <item x="314"/>
        <item x="402"/>
        <item x="396"/>
        <item x="344"/>
        <item x="409"/>
        <item x="204"/>
        <item x="478"/>
        <item x="496"/>
        <item x="422"/>
        <item x="430"/>
        <item x="650"/>
        <item x="24"/>
        <item x="322"/>
        <item x="398"/>
        <item x="705"/>
        <item x="769"/>
        <item x="887"/>
        <item x="476"/>
        <item x="182"/>
        <item x="806"/>
        <item x="614"/>
        <item x="176"/>
        <item x="408"/>
        <item x="583"/>
        <item x="488"/>
        <item x="78"/>
        <item x="34"/>
        <item x="724"/>
        <item x="249"/>
        <item x="620"/>
        <item x="198"/>
        <item x="240"/>
        <item x="491"/>
        <item x="372"/>
        <item x="829"/>
        <item x="774"/>
        <item x="191"/>
        <item x="595"/>
        <item x="672"/>
        <item x="851"/>
        <item x="560"/>
        <item x="440"/>
        <item x="154"/>
        <item x="751"/>
        <item x="658"/>
        <item x="432"/>
        <item x="636"/>
        <item x="46"/>
        <item x="122"/>
        <item x="203"/>
        <item x="467"/>
        <item x="500"/>
        <item x="147"/>
        <item x="282"/>
        <item x="624"/>
        <item x="414"/>
        <item x="825"/>
        <item x="791"/>
        <item x="25"/>
        <item x="167"/>
        <item x="564"/>
        <item x="667"/>
        <item x="611"/>
        <item x="546"/>
        <item x="15"/>
        <item x="747"/>
        <item x="278"/>
        <item x="121"/>
        <item x="376"/>
        <item x="298"/>
        <item x="509"/>
        <item x="489"/>
        <item x="567"/>
        <item x="780"/>
        <item x="199"/>
        <item x="839"/>
        <item x="118"/>
        <item x="816"/>
        <item x="454"/>
        <item x="470"/>
        <item x="351"/>
        <item x="200"/>
        <item x="621"/>
        <item x="533"/>
        <item x="473"/>
        <item x="377"/>
        <item x="529"/>
        <item x="503"/>
        <item x="685"/>
        <item x="382"/>
        <item x="716"/>
        <item x="370"/>
        <item x="93"/>
        <item x="265"/>
        <item x="179"/>
        <item x="86"/>
        <item x="706"/>
        <item x="395"/>
        <item x="397"/>
        <item x="602"/>
        <item x="821"/>
        <item x="707"/>
        <item x="82"/>
        <item x="245"/>
        <item x="258"/>
        <item x="312"/>
        <item x="694"/>
        <item x="526"/>
        <item x="171"/>
        <item x="591"/>
        <item x="367"/>
        <item x="335"/>
        <item x="654"/>
        <item x="186"/>
        <item x="274"/>
        <item x="822"/>
        <item x="718"/>
        <item x="487"/>
        <item x="61"/>
        <item x="512"/>
        <item x="477"/>
        <item x="563"/>
        <item x="697"/>
        <item x="622"/>
        <item x="188"/>
        <item x="771"/>
        <item x="788"/>
        <item x="321"/>
        <item x="674"/>
        <item x="281"/>
        <item x="699"/>
        <item x="236"/>
        <item x="891"/>
        <item x="883"/>
        <item x="600"/>
        <item x="543"/>
        <item x="795"/>
        <item x="162"/>
        <item x="757"/>
        <item x="433"/>
        <item x="895"/>
        <item x="412"/>
        <item x="420"/>
        <item x="792"/>
        <item x="357"/>
        <item x="486"/>
        <item x="444"/>
        <item x="88"/>
        <item x="187"/>
        <item x="802"/>
        <item x="890"/>
        <item x="435"/>
        <item x="151"/>
        <item x="197"/>
        <item x="643"/>
        <item x="731"/>
        <item x="356"/>
        <item x="858"/>
        <item x="273"/>
        <item x="328"/>
        <item x="226"/>
        <item x="832"/>
        <item x="590"/>
        <item x="123"/>
        <item x="746"/>
        <item x="850"/>
        <item x="866"/>
        <item x="723"/>
        <item x="646"/>
        <item x="306"/>
        <item x="762"/>
        <item x="814"/>
        <item x="642"/>
        <item x="659"/>
        <item x="181"/>
        <item x="730"/>
        <item x="804"/>
        <item x="898"/>
        <item x="594"/>
        <item x="710"/>
        <item x="421"/>
        <item x="380"/>
        <item x="604"/>
        <item x="662"/>
        <item x="405"/>
        <item x="668"/>
        <item x="691"/>
        <item x="608"/>
        <item x="848"/>
        <item x="779"/>
        <item x="309"/>
        <item x="404"/>
        <item x="59"/>
        <item x="359"/>
        <item x="251"/>
        <item x="189"/>
        <item x="353"/>
        <item x="210"/>
        <item x="885"/>
        <item x="745"/>
        <item x="284"/>
        <item x="92"/>
        <item x="610"/>
        <item x="831"/>
        <item x="565"/>
        <item x="542"/>
        <item x="605"/>
        <item x="736"/>
        <item x="339"/>
        <item x="515"/>
        <item x="425"/>
        <item x="534"/>
        <item x="13"/>
        <item x="760"/>
        <item x="196"/>
        <item x="803"/>
        <item x="727"/>
        <item x="681"/>
        <item x="252"/>
        <item x="115"/>
        <item x="190"/>
        <item x="55"/>
        <item x="305"/>
        <item x="615"/>
        <item x="537"/>
        <item x="221"/>
        <item x="644"/>
        <item x="809"/>
        <item x="161"/>
        <item x="797"/>
        <item x="682"/>
        <item x="462"/>
        <item x="195"/>
        <item x="524"/>
        <item x="232"/>
        <item x="796"/>
        <item x="545"/>
        <item x="900"/>
        <item x="612"/>
        <item x="220"/>
        <item x="893"/>
        <item x="464"/>
        <item x="292"/>
        <item x="558"/>
        <item x="144"/>
        <item x="114"/>
        <item x="212"/>
        <item x="272"/>
        <item x="865"/>
        <item x="373"/>
        <item x="541"/>
        <item x="158"/>
        <item x="39"/>
        <item x="861"/>
        <item x="722"/>
        <item x="90"/>
        <item x="140"/>
        <item x="484"/>
        <item x="552"/>
        <item x="457"/>
        <item x="520"/>
        <item x="333"/>
        <item x="896"/>
        <item x="581"/>
        <item x="813"/>
        <item x="820"/>
        <item x="215"/>
        <item x="45"/>
        <item x="439"/>
        <item x="391"/>
        <item x="250"/>
        <item x="239"/>
        <item x="790"/>
        <item x="4"/>
        <item x="56"/>
        <item x="112"/>
        <item x="6"/>
        <item x="625"/>
        <item x="11"/>
        <item x="108"/>
        <item x="782"/>
        <item x="807"/>
        <item x="269"/>
        <item x="460"/>
        <item x="216"/>
        <item x="368"/>
        <item x="307"/>
        <item x="83"/>
        <item x="275"/>
        <item x="726"/>
        <item x="410"/>
        <item x="288"/>
        <item x="479"/>
        <item x="693"/>
        <item x="589"/>
        <item x="830"/>
        <item x="375"/>
        <item x="888"/>
        <item x="675"/>
        <item x="358"/>
        <item x="466"/>
        <item x="842"/>
        <item x="89"/>
        <item x="415"/>
        <item x="213"/>
        <item x="836"/>
        <item x="817"/>
        <item x="810"/>
        <item x="554"/>
        <item x="778"/>
        <item x="111"/>
        <item x="166"/>
        <item x="65"/>
        <item x="837"/>
        <item x="715"/>
        <item x="689"/>
        <item x="598"/>
        <item x="64"/>
        <item x="794"/>
        <item x="703"/>
        <item x="19"/>
        <item x="279"/>
        <item x="300"/>
        <item x="562"/>
        <item x="834"/>
        <item x="406"/>
        <item x="869"/>
        <item x="617"/>
        <item x="740"/>
        <item x="482"/>
        <item x="759"/>
        <item x="311"/>
        <item x="233"/>
        <item x="48"/>
        <item x="106"/>
        <item x="653"/>
        <item x="194"/>
        <item x="327"/>
        <item x="713"/>
        <item x="698"/>
        <item x="163"/>
        <item x="43"/>
        <item x="849"/>
        <item x="577"/>
        <item x="684"/>
        <item x="597"/>
        <item x="754"/>
        <item x="596"/>
        <item x="629"/>
        <item x="16"/>
        <item x="337"/>
        <item x="647"/>
        <item x="553"/>
        <item x="519"/>
        <item x="403"/>
        <item x="551"/>
        <item x="633"/>
        <item x="443"/>
        <item x="640"/>
        <item x="474"/>
        <item x="87"/>
        <item x="481"/>
        <item x="308"/>
        <item x="661"/>
        <item x="340"/>
        <item x="527"/>
        <item x="665"/>
        <item x="338"/>
        <item x="131"/>
        <item x="852"/>
        <item x="14"/>
        <item x="455"/>
        <item x="606"/>
        <item x="225"/>
        <item x="799"/>
        <item x="535"/>
        <item x="7"/>
        <item x="287"/>
        <item x="452"/>
        <item x="770"/>
        <item x="616"/>
        <item x="844"/>
        <item x="103"/>
        <item x="280"/>
        <item x="294"/>
        <item x="139"/>
        <item x="450"/>
        <item x="862"/>
        <item x="841"/>
        <item x="330"/>
        <item x="471"/>
        <item x="696"/>
        <item x="401"/>
        <item x="49"/>
        <item x="618"/>
        <item x="18"/>
        <item x="569"/>
        <item x="584"/>
        <item x="538"/>
        <item x="413"/>
        <item x="363"/>
        <item x="418"/>
        <item x="254"/>
        <item x="599"/>
        <item x="671"/>
        <item x="492"/>
        <item x="259"/>
        <item x="5"/>
        <item x="798"/>
        <item x="208"/>
        <item x="501"/>
        <item x="818"/>
        <item x="504"/>
        <item x="325"/>
        <item x="456"/>
        <item x="666"/>
        <item x="9"/>
        <item x="301"/>
        <item x="700"/>
        <item x="679"/>
        <item x="775"/>
        <item x="776"/>
        <item x="109"/>
        <item x="53"/>
        <item x="763"/>
        <item x="168"/>
        <item x="21"/>
        <item x="680"/>
        <item x="561"/>
        <item x="749"/>
        <item x="28"/>
        <item x="170"/>
        <item x="505"/>
        <item x="843"/>
        <item x="107"/>
        <item x="571"/>
        <item x="378"/>
        <item x="37"/>
        <item x="441"/>
        <item x="811"/>
        <item x="784"/>
        <item x="863"/>
        <item x="827"/>
        <item x="664"/>
        <item x="833"/>
        <item x="876"/>
        <item x="228"/>
        <item x="423"/>
        <item x="548"/>
        <item x="714"/>
        <item x="348"/>
        <item x="619"/>
        <item x="587"/>
        <item x="516"/>
        <item x="580"/>
        <item x="721"/>
        <item x="870"/>
        <item x="772"/>
        <item x="765"/>
        <item x="639"/>
        <item x="673"/>
        <item x="879"/>
        <item x="873"/>
        <item x="499"/>
        <item x="366"/>
        <item x="539"/>
        <item x="3"/>
        <item x="708"/>
        <item x="261"/>
        <item x="436"/>
        <item x="318"/>
        <item x="94"/>
        <item x="257"/>
        <item x="748"/>
        <item x="856"/>
        <item x="472"/>
        <item x="127"/>
        <item x="296"/>
        <item x="860"/>
        <item x="419"/>
        <item x="461"/>
        <item x="732"/>
        <item x="152"/>
        <item x="853"/>
        <item x="855"/>
        <item x="76"/>
        <item x="901"/>
        <item x="374"/>
        <item x="871"/>
        <item x="867"/>
        <item x="394"/>
        <item x="531"/>
        <item x="360"/>
        <item x="695"/>
        <item x="868"/>
        <item x="889"/>
        <item x="835"/>
        <item x="767"/>
        <item x="502"/>
        <item x="116"/>
        <item x="872"/>
        <item x="532"/>
        <item x="137"/>
        <item x="773"/>
        <item x="854"/>
        <item x="882"/>
        <item x="881"/>
        <item x="536"/>
        <item x="894"/>
        <item x="428"/>
        <item x="709"/>
        <item x="609"/>
        <item x="346"/>
        <item x="744"/>
        <item x="761"/>
        <item x="334"/>
        <item x="645"/>
        <item x="235"/>
        <item x="362"/>
        <item x="293"/>
        <item x="295"/>
        <item x="119"/>
        <item x="734"/>
        <item x="431"/>
        <item x="735"/>
        <item x="815"/>
        <item x="649"/>
        <item x="627"/>
        <item x="756"/>
        <item x="42"/>
        <item x="588"/>
        <item x="768"/>
        <item x="495"/>
        <item x="758"/>
        <item x="586"/>
        <item x="385"/>
        <item x="134"/>
        <item x="547"/>
        <item x="230"/>
        <item x="557"/>
        <item x="219"/>
        <item x="304"/>
        <item x="465"/>
        <item x="266"/>
        <item x="692"/>
        <item x="270"/>
        <item x="193"/>
        <item x="678"/>
        <item x="451"/>
        <item x="126"/>
        <item x="753"/>
        <item x="74"/>
        <item x="332"/>
        <item x="453"/>
        <item x="579"/>
        <item x="739"/>
        <item x="316"/>
        <item x="864"/>
        <item x="352"/>
        <item x="426"/>
        <item x="701"/>
        <item x="120"/>
        <item x="81"/>
        <item x="155"/>
        <item x="99"/>
        <item x="801"/>
        <item x="652"/>
        <item x="676"/>
        <item x="766"/>
        <item x="634"/>
        <item x="630"/>
        <item x="712"/>
        <item x="632"/>
        <item x="141"/>
        <item x="130"/>
        <item x="874"/>
        <item x="326"/>
        <item x="102"/>
        <item x="349"/>
        <item x="58"/>
        <item x="442"/>
        <item x="23"/>
        <item x="823"/>
        <item x="438"/>
        <item x="733"/>
        <item x="786"/>
        <item x="777"/>
        <item x="688"/>
        <item x="507"/>
        <item x="638"/>
        <item x="180"/>
        <item x="719"/>
        <item x="40"/>
        <item x="899"/>
        <item x="743"/>
        <item x="755"/>
        <item x="857"/>
        <item x="655"/>
        <item x="291"/>
        <item x="124"/>
        <item x="98"/>
        <item x="717"/>
        <item x="764"/>
        <item x="62"/>
        <item x="781"/>
        <item x="289"/>
        <item x="138"/>
        <item x="559"/>
        <item x="132"/>
        <item x="704"/>
        <item x="75"/>
        <item x="277"/>
        <item x="789"/>
        <item x="738"/>
        <item x="574"/>
        <item x="845"/>
        <item x="720"/>
        <item x="383"/>
        <item x="884"/>
        <item x="725"/>
        <item x="142"/>
        <item x="345"/>
        <item x="234"/>
        <item x="613"/>
        <item x="812"/>
        <item x="153"/>
        <item x="506"/>
        <item x="556"/>
        <item x="361"/>
        <item x="549"/>
        <item x="892"/>
        <item x="110"/>
        <item x="1"/>
        <item x="880"/>
        <item x="427"/>
        <item x="601"/>
        <item x="386"/>
        <item x="437"/>
        <item x="319"/>
        <item x="303"/>
        <item x="737"/>
        <item x="392"/>
        <item x="603"/>
        <item x="192"/>
        <item x="787"/>
        <item x="886"/>
        <item x="36"/>
        <item x="607"/>
        <item x="875"/>
        <item x="631"/>
        <item x="411"/>
        <item x="572"/>
        <item x="237"/>
        <item x="169"/>
        <item x="808"/>
        <item x="384"/>
        <item x="623"/>
        <item x="690"/>
        <item x="540"/>
        <item x="157"/>
        <item x="498"/>
        <item x="145"/>
        <item x="523"/>
        <item x="511"/>
        <item x="371"/>
        <item x="253"/>
        <item x="369"/>
        <item x="593"/>
        <item x="840"/>
        <item x="148"/>
        <item x="637"/>
        <item x="222"/>
        <item x="826"/>
        <item x="585"/>
        <item x="497"/>
        <item x="510"/>
        <item x="838"/>
        <item t="default"/>
      </items>
    </pivotField>
    <pivotField showAll="0"/>
    <pivotField showAll="0"/>
    <pivotField showAll="0"/>
    <pivotField showAll="0"/>
    <pivotField showAll="0"/>
    <pivotField showAll="0"/>
    <pivotField showAll="0"/>
    <pivotField showAll="0"/>
    <pivotField showAll="0"/>
    <pivotField showAll="0"/>
  </pivotFields>
  <rowFields count="1">
    <field x="5"/>
  </rowFields>
  <rowItems count="4">
    <i>
      <x/>
    </i>
    <i>
      <x v="1"/>
    </i>
    <i>
      <x v="2"/>
    </i>
    <i t="grand">
      <x/>
    </i>
  </rowItems>
  <colFields count="1">
    <field x="-2"/>
  </colFields>
  <colItems count="5">
    <i>
      <x/>
    </i>
    <i i="1">
      <x v="1"/>
    </i>
    <i i="2">
      <x v="2"/>
    </i>
    <i i="3">
      <x v="3"/>
    </i>
    <i i="4">
      <x v="4"/>
    </i>
  </colItems>
  <dataFields count="5">
    <dataField name="Sum of Sweet" fld="15" baseField="0" baseItem="0"/>
    <dataField name="Sum of Fruits" fld="12" baseField="0" baseItem="0"/>
    <dataField name="Sum of GoldProds" fld="16" baseField="0" baseItem="0"/>
    <dataField name="Sum of MeatProducts" fld="13" baseField="0" baseItem="0"/>
    <dataField name="Sum of FishProducts" fld="14" baseField="0" baseItem="0"/>
  </dataFields>
  <chartFormats count="10">
    <chartFormat chart="11" format="12" series="1">
      <pivotArea type="data" outline="0" fieldPosition="0">
        <references count="1">
          <reference field="4294967294" count="1" selected="0">
            <x v="1"/>
          </reference>
        </references>
      </pivotArea>
    </chartFormat>
    <chartFormat chart="11" format="13" series="1">
      <pivotArea type="data" outline="0" fieldPosition="0">
        <references count="1">
          <reference field="4294967294" count="1" selected="0">
            <x v="3"/>
          </reference>
        </references>
      </pivotArea>
    </chartFormat>
    <chartFormat chart="11" format="14" series="1">
      <pivotArea type="data" outline="0" fieldPosition="0">
        <references count="1">
          <reference field="4294967294" count="1" selected="0">
            <x v="4"/>
          </reference>
        </references>
      </pivotArea>
    </chartFormat>
    <chartFormat chart="11" format="15" series="1">
      <pivotArea type="data" outline="0" fieldPosition="0">
        <references count="1">
          <reference field="4294967294" count="1" selected="0">
            <x v="0"/>
          </reference>
        </references>
      </pivotArea>
    </chartFormat>
    <chartFormat chart="11" format="16" series="1">
      <pivotArea type="data" outline="0" fieldPosition="0">
        <references count="1">
          <reference field="4294967294" count="1" selected="0">
            <x v="2"/>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2"/>
          </reference>
        </references>
      </pivotArea>
    </chartFormat>
    <chartFormat chart="12" format="3" series="1">
      <pivotArea type="data" outline="0" fieldPosition="0">
        <references count="1">
          <reference field="4294967294" count="1" selected="0">
            <x v="3"/>
          </reference>
        </references>
      </pivotArea>
    </chartFormat>
    <chartFormat chart="12" format="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A76F5A-DA70-4CF5-B880-826813A41777}" name="PivotTable4"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3:B7" firstHeaderRow="1" firstDataRow="1" firstDataCol="1"/>
  <pivotFields count="28">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numFmtId="44" showAll="0"/>
    <pivotField numFmtId="44" showAll="0"/>
    <pivotField dataField="1" numFmtId="44" showAll="0"/>
    <pivotField numFmtId="44" showAll="0"/>
    <pivotField numFmtId="44" showAll="0"/>
    <pivotField numFmtId="44" showAll="0"/>
    <pivotField numFmtId="44" showAll="0"/>
    <pivotField showAll="0"/>
    <pivotField showAll="0"/>
    <pivotField showAll="0"/>
    <pivotField showAll="0"/>
    <pivotField showAll="0"/>
    <pivotField showAll="0"/>
    <pivotField showAll="0"/>
    <pivotField showAll="0"/>
    <pivotField showAll="0"/>
    <pivotField showAll="0"/>
  </pivotFields>
  <rowFields count="1">
    <field x="5"/>
  </rowFields>
  <rowItems count="4">
    <i>
      <x/>
    </i>
    <i>
      <x v="1"/>
    </i>
    <i>
      <x v="2"/>
    </i>
    <i t="grand">
      <x/>
    </i>
  </rowItems>
  <colItems count="1">
    <i/>
  </colItems>
  <dataFields count="1">
    <dataField name="Sum of MeatProducts" fld="13" baseField="0" baseItem="0"/>
  </dataFields>
  <chartFormats count="8">
    <chartFormat chart="1"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5" count="1" selected="0">
            <x v="0"/>
          </reference>
        </references>
      </pivotArea>
    </chartFormat>
    <chartFormat chart="4" format="7">
      <pivotArea type="data" outline="0" fieldPosition="0">
        <references count="2">
          <reference field="4294967294" count="1" selected="0">
            <x v="0"/>
          </reference>
          <reference field="5" count="1" selected="0">
            <x v="1"/>
          </reference>
        </references>
      </pivotArea>
    </chartFormat>
    <chartFormat chart="4" format="8">
      <pivotArea type="data" outline="0" fieldPosition="0">
        <references count="2">
          <reference field="4294967294" count="1" selected="0">
            <x v="0"/>
          </reference>
          <reference field="5" count="1" selected="0">
            <x v="2"/>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1" format="3">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723981C-8DB5-403D-9BDF-0133C4D649F9}" name="PivotTable9"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2" firstHeaderRow="1" firstDataRow="1" firstDataCol="1"/>
  <pivotFields count="28">
    <pivotField showAll="0"/>
    <pivotField showAll="0"/>
    <pivotField showAll="0"/>
    <pivotField showAll="0"/>
    <pivotField axis="axisRow" showAll="0">
      <items count="9">
        <item x="6"/>
        <item x="5"/>
        <item x="2"/>
        <item x="0"/>
        <item x="3"/>
        <item x="1"/>
        <item x="4"/>
        <item x="7"/>
        <item t="default"/>
      </items>
    </pivotField>
    <pivotField showAll="0"/>
    <pivotField showAll="0"/>
    <pivotField showAll="0"/>
    <pivotField showAll="0"/>
    <pivotField showAll="0"/>
    <pivotField showAll="0"/>
    <pivotField numFmtId="44" showAll="0"/>
    <pivotField numFmtId="44" showAll="0"/>
    <pivotField numFmtId="44" showAll="0"/>
    <pivotField dataField="1" numFmtId="44" showAll="0"/>
    <pivotField numFmtId="44" showAll="0"/>
    <pivotField numFmtId="44" showAll="0"/>
    <pivotField numFmtId="44" showAll="0"/>
    <pivotField showAll="0"/>
    <pivotField showAll="0"/>
    <pivotField showAll="0"/>
    <pivotField showAll="0"/>
    <pivotField showAll="0"/>
    <pivotField showAll="0"/>
    <pivotField showAll="0"/>
    <pivotField showAll="0"/>
    <pivotField showAll="0"/>
    <pivotField showAll="0"/>
  </pivotFields>
  <rowFields count="1">
    <field x="4"/>
  </rowFields>
  <rowItems count="9">
    <i>
      <x/>
    </i>
    <i>
      <x v="1"/>
    </i>
    <i>
      <x v="2"/>
    </i>
    <i>
      <x v="3"/>
    </i>
    <i>
      <x v="4"/>
    </i>
    <i>
      <x v="5"/>
    </i>
    <i>
      <x v="6"/>
    </i>
    <i>
      <x v="7"/>
    </i>
    <i t="grand">
      <x/>
    </i>
  </rowItems>
  <colItems count="1">
    <i/>
  </colItems>
  <dataFields count="1">
    <dataField name="Sum of FishProduct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AD905F-758F-45C3-8069-814CB7C31F85}" name="PivotTable16"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C5" firstHeaderRow="0" firstDataRow="1" firstDataCol="1"/>
  <pivotFields count="28">
    <pivotField showAll="0"/>
    <pivotField showAll="0"/>
    <pivotField showAll="0"/>
    <pivotField showAll="0"/>
    <pivotField showAll="0"/>
    <pivotField axis="axisRow" showAll="0">
      <items count="4">
        <item h="1" x="0"/>
        <item x="1"/>
        <item h="1" x="2"/>
        <item t="default"/>
      </items>
    </pivotField>
    <pivotField dataField="1" showAll="0">
      <items count="1977">
        <item h="1" x="1150"/>
        <item h="1" x="365"/>
        <item h="1" x="824"/>
        <item h="1" x="1485"/>
        <item h="1" x="359"/>
        <item h="1" x="1396"/>
        <item h="1" x="1907"/>
        <item h="1" x="818"/>
        <item h="1" x="606"/>
        <item h="1" x="117"/>
        <item h="1" x="431"/>
        <item x="0"/>
        <item h="1" x="1165"/>
        <item h="1" x="1375"/>
        <item h="1" x="1408"/>
        <item h="1" x="1307"/>
        <item h="1" x="102"/>
        <item h="1" x="17"/>
        <item h="1" x="932"/>
        <item h="1" x="665"/>
        <item h="1" x="1388"/>
        <item h="1" x="981"/>
        <item h="1" x="965"/>
        <item h="1" x="54"/>
        <item h="1" x="1119"/>
        <item h="1" x="257"/>
        <item h="1" x="1491"/>
        <item h="1" x="503"/>
        <item h="1" x="1244"/>
        <item h="1" x="1061"/>
        <item h="1" x="1958"/>
        <item h="1" x="1637"/>
        <item h="1" x="1742"/>
        <item h="1" x="1046"/>
        <item h="1" x="123"/>
        <item h="1" x="187"/>
        <item h="1" x="1091"/>
        <item h="1" x="242"/>
        <item h="1" x="1435"/>
        <item h="1" x="100"/>
        <item h="1" x="986"/>
        <item h="1" x="1809"/>
        <item h="1" x="274"/>
        <item h="1" x="510"/>
        <item h="1" x="1798"/>
        <item h="1" x="138"/>
        <item h="1" x="286"/>
        <item h="1" x="1953"/>
        <item h="1" x="179"/>
        <item h="1" x="354"/>
        <item h="1" x="1710"/>
        <item h="1" x="891"/>
        <item h="1" x="1053"/>
        <item h="1" x="353"/>
        <item h="1" x="760"/>
        <item h="1" x="1913"/>
        <item h="1" x="616"/>
        <item h="1" x="1155"/>
        <item h="1" x="569"/>
        <item h="1" x="914"/>
        <item h="1" x="1146"/>
        <item h="1" x="1219"/>
        <item h="1" x="170"/>
        <item h="1" x="499"/>
        <item h="1" x="493"/>
        <item h="1" x="1035"/>
        <item h="1" x="922"/>
        <item h="1" x="1740"/>
        <item h="1" x="1507"/>
        <item h="1" x="136"/>
        <item h="1" x="31"/>
        <item h="1" x="1229"/>
        <item h="1" x="1133"/>
        <item h="1" x="604"/>
        <item h="1" x="807"/>
        <item h="1" x="386"/>
        <item h="1" x="1192"/>
        <item h="1" x="1972"/>
        <item h="1" x="115"/>
        <item h="1" x="1863"/>
        <item h="1" x="1302"/>
        <item h="1" x="1819"/>
        <item h="1" x="686"/>
        <item h="1" x="220"/>
        <item h="1" x="1805"/>
        <item h="1" x="307"/>
        <item h="1" x="1835"/>
        <item h="1" x="572"/>
        <item h="1" x="141"/>
        <item h="1" x="975"/>
        <item h="1" x="157"/>
        <item h="1" x="1477"/>
        <item h="1" x="1412"/>
        <item h="1" x="910"/>
        <item h="1" x="1880"/>
        <item h="1" x="1021"/>
        <item h="1" x="143"/>
        <item h="1" x="1372"/>
        <item h="1" x="1558"/>
        <item h="1" x="319"/>
        <item h="1" x="1638"/>
        <item h="1" x="438"/>
        <item h="1" x="1527"/>
        <item h="1" x="1301"/>
        <item h="1" x="909"/>
        <item h="1" x="1055"/>
        <item h="1" x="1251"/>
        <item h="1" x="1801"/>
        <item h="1" x="1114"/>
        <item h="1" x="1857"/>
        <item h="1" x="1530"/>
        <item h="1" x="1574"/>
        <item h="1" x="1148"/>
        <item h="1" x="578"/>
        <item h="1" x="778"/>
        <item h="1" x="76"/>
        <item h="1" x="1891"/>
        <item h="1" x="316"/>
        <item h="1" x="700"/>
        <item h="1" x="1614"/>
        <item h="1" x="1312"/>
        <item h="1" x="780"/>
        <item h="1" x="1284"/>
        <item h="1" x="1260"/>
        <item h="1" x="725"/>
        <item h="1" x="28"/>
        <item h="1" x="783"/>
        <item h="1" x="1338"/>
        <item h="1" x="1426"/>
        <item h="1" x="1872"/>
        <item h="1" x="906"/>
        <item h="1" x="420"/>
        <item h="1" x="1566"/>
        <item h="1" x="1899"/>
        <item h="1" x="458"/>
        <item h="1" x="321"/>
        <item h="1" x="730"/>
        <item h="1" x="1700"/>
        <item h="1" x="828"/>
        <item h="1" x="491"/>
        <item h="1" x="1890"/>
        <item h="1" x="1207"/>
        <item h="1" x="42"/>
        <item h="1" x="247"/>
        <item h="1" x="1355"/>
        <item h="1" x="1140"/>
        <item h="1" x="811"/>
        <item h="1" x="1645"/>
        <item h="1" x="1564"/>
        <item h="1" x="1423"/>
        <item h="1" x="34"/>
        <item h="1" x="1793"/>
        <item h="1" x="1131"/>
        <item h="1" x="967"/>
        <item h="1" x="1387"/>
        <item h="1" x="290"/>
        <item h="1" x="357"/>
        <item h="1" x="1212"/>
        <item h="1" x="1951"/>
        <item h="1" x="1513"/>
        <item h="1" x="75"/>
        <item h="1" x="1762"/>
        <item h="1" x="1128"/>
        <item h="1" x="1362"/>
        <item h="1" x="668"/>
        <item h="1" x="1104"/>
        <item h="1" x="840"/>
        <item h="1" x="46"/>
        <item h="1" x="1567"/>
        <item h="1" x="1354"/>
        <item h="1" x="1200"/>
        <item h="1" x="401"/>
        <item h="1" x="667"/>
        <item h="1" x="1744"/>
        <item h="1" x="281"/>
        <item h="1" x="1106"/>
        <item h="1" x="1540"/>
        <item h="1" x="327"/>
        <item h="1" x="248"/>
        <item h="1" x="436"/>
        <item h="1" x="1356"/>
        <item h="1" x="83"/>
        <item h="1" x="705"/>
        <item h="1" x="1675"/>
        <item h="1" x="1788"/>
        <item h="1" x="1735"/>
        <item h="1" x="474"/>
        <item h="1" x="984"/>
        <item h="1" x="598"/>
        <item h="1" x="441"/>
        <item h="1" x="1281"/>
        <item h="1" x="1871"/>
        <item h="1" x="1719"/>
        <item h="1" x="1254"/>
        <item h="1" x="1955"/>
        <item h="1" x="1151"/>
        <item h="1" x="532"/>
        <item h="1" x="1694"/>
        <item h="1" x="526"/>
        <item h="1" x="1738"/>
        <item h="1" x="9"/>
        <item h="1" x="722"/>
        <item h="1" x="1145"/>
        <item h="1" x="750"/>
        <item h="1" x="120"/>
        <item h="1" x="1864"/>
        <item h="1" x="631"/>
        <item h="1" x="252"/>
        <item h="1" x="516"/>
        <item h="1" x="983"/>
        <item h="1" x="589"/>
        <item h="1" x="65"/>
        <item h="1" x="951"/>
        <item h="1" x="422"/>
        <item h="1" x="1402"/>
        <item h="1" x="1965"/>
        <item h="1" x="1434"/>
        <item h="1" x="1166"/>
        <item h="1" x="109"/>
        <item h="1" x="1121"/>
        <item h="1" x="1329"/>
        <item h="1" x="211"/>
        <item h="1" x="1175"/>
        <item h="1" x="533"/>
        <item h="1" x="522"/>
        <item h="1" x="869"/>
        <item h="1" x="87"/>
        <item h="1" x="326"/>
        <item h="1" x="1584"/>
        <item h="1" x="1900"/>
        <item h="1" x="537"/>
        <item h="1" x="310"/>
        <item h="1" x="1419"/>
        <item h="1" x="570"/>
        <item h="1" x="1481"/>
        <item h="1" x="318"/>
        <item h="1" x="1269"/>
        <item h="1" x="1413"/>
        <item h="1" x="443"/>
        <item h="1" x="849"/>
        <item h="1" x="618"/>
        <item h="1" x="748"/>
        <item h="1" x="1391"/>
        <item h="1" x="703"/>
        <item h="1" x="1086"/>
        <item h="1" x="1143"/>
        <item h="1" x="1894"/>
        <item h="1" x="1018"/>
        <item h="1" x="1224"/>
        <item h="1" x="500"/>
        <item h="1" x="1282"/>
        <item h="1" x="729"/>
        <item h="1" x="62"/>
        <item h="1" x="1164"/>
        <item h="1" x="1470"/>
        <item h="1" x="340"/>
        <item h="1" x="633"/>
        <item h="1" x="1815"/>
        <item h="1" x="1797"/>
        <item h="1" x="942"/>
        <item h="1" x="69"/>
        <item h="1" x="1909"/>
        <item h="1" x="1441"/>
        <item h="1" x="1261"/>
        <item h="1" x="156"/>
        <item h="1" x="708"/>
        <item h="1" x="421"/>
        <item h="1" x="183"/>
        <item h="1" x="926"/>
        <item h="1" x="15"/>
        <item h="1" x="1586"/>
        <item h="1" x="1465"/>
        <item h="1" x="43"/>
        <item h="1" x="1669"/>
        <item h="1" x="1667"/>
        <item h="1" x="350"/>
        <item h="1" x="761"/>
        <item h="1" x="1753"/>
        <item h="1" x="929"/>
        <item h="1" x="1846"/>
        <item h="1" x="454"/>
        <item h="1" x="158"/>
        <item h="1" x="305"/>
        <item h="1" x="936"/>
        <item h="1" x="864"/>
        <item h="1" x="1892"/>
        <item h="1" x="1730"/>
        <item h="1" x="1300"/>
        <item h="1" x="1571"/>
        <item h="1" x="1318"/>
        <item h="1" x="411"/>
        <item h="1" x="1522"/>
        <item h="1" x="1790"/>
        <item h="1" x="823"/>
        <item h="1" x="884"/>
        <item h="1" x="1072"/>
        <item h="1" x="787"/>
        <item h="1" x="1343"/>
        <item h="1" x="315"/>
        <item h="1" x="839"/>
        <item h="1" x="687"/>
        <item h="1" x="1179"/>
        <item h="1" x="771"/>
        <item h="1" x="851"/>
        <item h="1" x="1870"/>
        <item h="1" x="1718"/>
        <item h="1" x="473"/>
        <item h="1" x="462"/>
        <item h="1" x="419"/>
        <item h="1" x="693"/>
        <item h="1" x="71"/>
        <item h="1" x="552"/>
        <item h="1" x="1039"/>
        <item h="1" x="622"/>
        <item h="1" x="1851"/>
        <item h="1" x="464"/>
        <item h="1" x="580"/>
        <item h="1" x="1589"/>
        <item h="1" x="1845"/>
        <item h="1" x="935"/>
        <item h="1" x="1562"/>
        <item h="1" x="1728"/>
        <item h="1" x="809"/>
        <item h="1" x="628"/>
        <item h="1" x="1529"/>
        <item h="1" x="1316"/>
        <item h="1" x="455"/>
        <item h="1" x="1389"/>
        <item h="1" x="405"/>
        <item h="1" x="1612"/>
        <item h="1" x="1926"/>
        <item h="1" x="1210"/>
        <item h="1" x="380"/>
        <item h="1" x="427"/>
        <item h="1" x="1629"/>
        <item h="1" x="249"/>
        <item h="1" x="1895"/>
        <item h="1" x="1202"/>
        <item h="1" x="1365"/>
        <item h="1" x="536"/>
        <item h="1" x="1082"/>
        <item h="1" x="203"/>
        <item h="1" x="7"/>
        <item h="1" x="1100"/>
        <item h="1" x="1709"/>
        <item h="1" x="1689"/>
        <item h="1" x="587"/>
        <item h="1" x="178"/>
        <item h="1" x="331"/>
        <item h="1" x="550"/>
        <item h="1" x="789"/>
        <item h="1" x="1676"/>
        <item h="1" x="882"/>
        <item h="1" x="324"/>
        <item h="1" x="1000"/>
        <item h="1" x="1656"/>
        <item h="1" x="846"/>
        <item h="1" x="128"/>
        <item h="1" x="1376"/>
        <item h="1" x="1363"/>
        <item h="1" x="306"/>
        <item h="1" x="1081"/>
        <item h="1" x="1687"/>
        <item h="1" x="1008"/>
        <item h="1" x="817"/>
        <item h="1" x="1873"/>
        <item h="1" x="68"/>
        <item h="1" x="1453"/>
        <item h="1" x="383"/>
        <item h="1" x="80"/>
        <item h="1" x="1674"/>
        <item h="1" x="1547"/>
        <item h="1" x="1152"/>
        <item h="1" x="1429"/>
        <item h="1" x="980"/>
        <item h="1" x="509"/>
        <item h="1" x="886"/>
        <item h="1" x="685"/>
        <item h="1" x="683"/>
        <item h="1" x="1255"/>
        <item h="1" x="468"/>
        <item h="1" x="883"/>
        <item h="1" x="1399"/>
        <item h="1" x="1968"/>
        <item h="1" x="303"/>
        <item h="1" x="1750"/>
        <item h="1" x="1410"/>
        <item h="1" x="1463"/>
        <item h="1" x="802"/>
        <item h="1" x="207"/>
        <item h="1" x="921"/>
        <item h="1" x="1222"/>
        <item h="1" x="262"/>
        <item h="1" x="721"/>
        <item h="1" x="535"/>
        <item h="1" x="314"/>
        <item h="1" x="776"/>
        <item h="1" x="1521"/>
        <item h="1" x="938"/>
        <item h="1" x="14"/>
        <item h="1" x="972"/>
        <item h="1" x="1772"/>
        <item h="1" x="1451"/>
        <item h="1" x="469"/>
        <item h="1" x="53"/>
        <item h="1" x="389"/>
        <item h="1" x="1596"/>
        <item h="1" x="218"/>
        <item h="1" x="483"/>
        <item h="1" x="1004"/>
        <item h="1" x="848"/>
        <item h="1" x="1878"/>
        <item h="1" x="643"/>
        <item h="1" x="1523"/>
        <item h="1" x="1446"/>
        <item h="1" x="670"/>
        <item h="1" x="1250"/>
        <item h="1" x="803"/>
        <item h="1" x="323"/>
        <item h="1" x="367"/>
        <item h="1" x="1159"/>
        <item h="1" x="1088"/>
        <item h="1" x="1420"/>
        <item h="1" x="33"/>
        <item h="1" x="446"/>
        <item h="1" x="1325"/>
        <item h="1" x="416"/>
        <item h="1" x="175"/>
        <item h="1" x="1602"/>
        <item h="1" x="1549"/>
        <item h="1" x="1019"/>
        <item h="1" x="434"/>
        <item h="1" x="1615"/>
        <item h="1" x="295"/>
        <item h="1" x="821"/>
        <item h="1" x="105"/>
        <item h="1" x="949"/>
        <item h="1" x="410"/>
        <item h="1" x="30"/>
        <item h="1" x="480"/>
        <item h="1" x="877"/>
        <item h="1" x="555"/>
        <item h="1" x="351"/>
        <item h="1" x="1619"/>
        <item h="1" x="135"/>
        <item h="1" x="841"/>
        <item h="1" x="398"/>
        <item h="1" x="796"/>
        <item h="1" x="88"/>
        <item h="1" x="1684"/>
        <item h="1" x="1462"/>
        <item h="1" x="976"/>
        <item h="1" x="1233"/>
        <item h="1" x="1184"/>
        <item h="1" x="237"/>
        <item h="1" x="812"/>
        <item h="1" x="204"/>
        <item h="1" x="1688"/>
        <item h="1" x="666"/>
        <item h="1" x="72"/>
        <item h="1" x="896"/>
        <item h="1" x="1885"/>
        <item h="1" x="775"/>
        <item h="1" x="992"/>
        <item h="1" x="822"/>
        <item h="1" x="189"/>
        <item h="1" x="1445"/>
        <item h="1" x="1704"/>
        <item h="1" x="1903"/>
        <item h="1" x="781"/>
        <item h="1" x="1650"/>
        <item h="1" x="1182"/>
        <item h="1" x="1515"/>
        <item h="1" x="934"/>
        <item h="1" x="1332"/>
        <item h="1" x="372"/>
        <item h="1" x="1215"/>
        <item h="1" x="507"/>
        <item h="1" x="74"/>
        <item h="1" x="495"/>
        <item h="1" x="856"/>
        <item h="1" x="987"/>
        <item h="1" x="1407"/>
        <item h="1" x="1840"/>
        <item h="1" x="404"/>
        <item h="1" x="834"/>
        <item h="1" x="867"/>
        <item h="1" x="288"/>
        <item h="1" x="724"/>
        <item h="1" x="888"/>
        <item h="1" x="1711"/>
        <item h="1" x="1381"/>
        <item h="1" x="1403"/>
        <item h="1" x="1199"/>
        <item h="1" x="645"/>
        <item h="1" x="563"/>
        <item h="1" x="1448"/>
        <item h="1" x="221"/>
        <item h="1" x="376"/>
        <item h="1" x="1014"/>
        <item h="1" x="1209"/>
        <item h="1" x="1264"/>
        <item h="1" x="954"/>
        <item h="1" x="1460"/>
        <item h="1" x="1724"/>
        <item h="1" x="982"/>
        <item h="1" x="1947"/>
        <item h="1" x="1940"/>
        <item h="1" x="494"/>
        <item h="1" x="957"/>
        <item h="1" x="229"/>
        <item h="1" x="999"/>
        <item h="1" x="1886"/>
        <item h="1" x="994"/>
        <item h="1" x="1102"/>
        <item h="1" x="1290"/>
        <item h="1" x="988"/>
        <item h="1" x="880"/>
        <item h="1" x="1622"/>
        <item h="1" x="1385"/>
        <item h="1" x="1349"/>
        <item h="1" x="264"/>
        <item h="1" x="1189"/>
        <item h="1" x="1487"/>
        <item h="1" x="1759"/>
        <item h="1" x="1672"/>
        <item h="1" x="1592"/>
        <item h="1" x="1107"/>
        <item h="1" x="1876"/>
        <item h="1" x="511"/>
        <item h="1" x="55"/>
        <item h="1" x="758"/>
        <item h="1" x="194"/>
        <item h="1" x="998"/>
        <item h="1" x="1304"/>
        <item h="1" x="842"/>
        <item h="1" x="1771"/>
        <item h="1" x="642"/>
        <item h="1" x="1067"/>
        <item h="1" x="82"/>
        <item h="1" x="73"/>
        <item h="1" x="251"/>
        <item h="1" x="1806"/>
        <item h="1" x="191"/>
        <item h="1" x="101"/>
        <item h="1" x="950"/>
        <item h="1" x="1253"/>
        <item h="1" x="1662"/>
        <item h="1" x="554"/>
        <item h="1" x="1887"/>
        <item h="1" x="153"/>
        <item h="1" x="1934"/>
        <item h="1" x="610"/>
        <item h="1" x="1705"/>
        <item h="1" x="1813"/>
        <item h="1" x="1142"/>
        <item h="1" x="1644"/>
        <item h="1" x="1030"/>
        <item h="1" x="637"/>
        <item h="1" x="696"/>
        <item h="1" x="521"/>
        <item h="1" x="172"/>
        <item h="1" x="1288"/>
        <item h="1" x="704"/>
        <item h="1" x="1327"/>
        <item h="1" x="1501"/>
        <item h="1" x="49"/>
        <item h="1" x="553"/>
        <item h="1" x="26"/>
        <item h="1" x="1291"/>
        <item h="1" x="568"/>
        <item h="1" x="1906"/>
        <item h="1" x="1628"/>
        <item h="1" x="624"/>
        <item h="1" x="952"/>
        <item h="1" x="1380"/>
        <item h="1" x="1496"/>
        <item h="1" x="876"/>
        <item h="1" x="1144"/>
        <item h="1" x="1838"/>
        <item h="1" x="97"/>
        <item h="1" x="1814"/>
        <item h="1" x="1038"/>
        <item h="1" x="1292"/>
        <item h="1" x="1548"/>
        <item h="1" x="1946"/>
        <item h="1" x="1734"/>
        <item h="1" x="895"/>
        <item h="1" x="224"/>
        <item h="1" x="1690"/>
        <item h="1" x="1888"/>
        <item h="1" x="246"/>
        <item h="1" x="1739"/>
        <item h="1" x="1775"/>
        <item h="1" x="1239"/>
        <item h="1" x="659"/>
        <item h="1" x="1394"/>
        <item h="1" x="931"/>
        <item h="1" x="845"/>
        <item h="1" x="542"/>
        <item h="1" x="1867"/>
        <item h="1" x="1749"/>
        <item h="1" x="50"/>
        <item h="1" x="206"/>
        <item h="1" x="762"/>
        <item h="1" x="1889"/>
        <item h="1" x="1666"/>
        <item h="1" x="1908"/>
        <item h="1" x="694"/>
        <item h="1" x="1474"/>
        <item h="1" x="1896"/>
        <item h="1" x="632"/>
        <item h="1" x="1560"/>
        <item h="1" x="1930"/>
        <item h="1" x="1276"/>
        <item h="1" x="32"/>
        <item h="1" x="1588"/>
        <item h="1" x="874"/>
        <item h="1" x="1651"/>
        <item h="1" x="512"/>
        <item h="1" x="1203"/>
        <item h="1" x="387"/>
        <item h="1" x="650"/>
        <item h="1" x="1943"/>
        <item h="1" x="1180"/>
        <item h="1" x="106"/>
        <item h="1" x="1594"/>
        <item h="1" x="174"/>
        <item h="1" x="1524"/>
        <item h="1" x="825"/>
        <item h="1" x="317"/>
        <item h="1" x="1336"/>
        <item h="1" x="400"/>
        <item h="1" x="1748"/>
        <item h="1" x="1517"/>
        <item h="1" x="574"/>
        <item h="1" x="868"/>
        <item h="1" x="1393"/>
        <item h="1" x="1020"/>
        <item h="1" x="1787"/>
        <item h="1" x="901"/>
        <item h="1" x="1904"/>
        <item h="1" x="903"/>
        <item h="1" x="1238"/>
        <item h="1" x="1919"/>
        <item h="1" x="1841"/>
        <item h="1" x="853"/>
        <item h="1" x="1223"/>
        <item h="1" x="978"/>
        <item h="1" x="527"/>
        <item h="1" x="1087"/>
        <item h="1" x="341"/>
        <item h="1" x="137"/>
        <item h="1" x="254"/>
        <item h="1" x="1078"/>
        <item h="1" x="924"/>
        <item h="1" x="1130"/>
        <item h="1" x="1036"/>
        <item h="1" x="465"/>
        <item h="1" x="1912"/>
        <item h="1" x="110"/>
        <item h="1" x="407"/>
        <item h="1" x="188"/>
        <item h="1" x="1317"/>
        <item h="1" x="379"/>
        <item h="1" x="1052"/>
        <item h="1" x="1377"/>
        <item h="1" x="1796"/>
        <item h="1" x="1928"/>
        <item h="1" x="1603"/>
        <item h="1" x="397"/>
        <item h="1" x="1969"/>
        <item h="1" x="719"/>
        <item h="1" x="470"/>
        <item h="1" x="1532"/>
        <item h="1" x="1685"/>
        <item h="1" x="428"/>
        <item h="1" x="1416"/>
        <item h="1" x="620"/>
        <item h="1" x="373"/>
        <item h="1" x="1213"/>
        <item h="1" x="892"/>
        <item h="1" x="147"/>
        <item h="1" x="814"/>
        <item h="1" x="741"/>
        <item h="1" x="127"/>
        <item h="1" x="1825"/>
        <item h="1" x="1539"/>
        <item h="1" x="815"/>
        <item h="1" x="1565"/>
        <item h="1" x="1196"/>
        <item h="1" x="1510"/>
        <item h="1" x="736"/>
        <item h="1" x="497"/>
        <item h="1" x="1646"/>
        <item h="1" x="1084"/>
        <item h="1" x="1956"/>
        <item h="1" x="1227"/>
        <item h="1" x="1643"/>
        <item h="1" x="1765"/>
        <item h="1" x="1237"/>
        <item h="1" x="1232"/>
        <item h="1" x="391"/>
        <item h="1" x="195"/>
        <item h="1" x="599"/>
        <item h="1" x="1587"/>
        <item h="1" x="562"/>
        <item h="1" x="588"/>
        <item h="1" x="943"/>
        <item h="1" x="804"/>
        <item h="1" x="1856"/>
        <item h="1" x="1455"/>
        <item h="1" x="663"/>
        <item h="1" x="565"/>
        <item h="1" x="769"/>
        <item h="1" x="1048"/>
        <item h="1" x="1468"/>
        <item h="1" x="573"/>
        <item h="1" x="1847"/>
        <item h="1" x="225"/>
        <item h="1" x="1858"/>
        <item h="1" x="1110"/>
        <item h="1" x="486"/>
        <item h="1" x="1136"/>
        <item h="1" x="1701"/>
        <item h="1" x="1005"/>
        <item h="1" x="718"/>
        <item h="1" x="1799"/>
        <item h="1" x="1534"/>
        <item h="1" x="1353"/>
        <item h="1" x="547"/>
        <item h="1" x="602"/>
        <item h="1" x="1901"/>
        <item h="1" x="1310"/>
        <item h="1" x="429"/>
        <item h="1" x="215"/>
        <item h="1" x="1925"/>
        <item h="1" x="1135"/>
        <item h="1" x="1922"/>
        <item h="1" x="333"/>
        <item h="1" x="1129"/>
        <item h="1" x="506"/>
        <item h="1" x="1357"/>
        <item h="1" x="1012"/>
        <item h="1" x="850"/>
        <item h="1" x="1328"/>
        <item h="1" x="1648"/>
        <item h="1" x="166"/>
        <item h="1" x="859"/>
        <item h="1" x="1911"/>
        <item h="1" x="745"/>
        <item h="1" x="70"/>
        <item h="1" x="1378"/>
        <item h="1" x="263"/>
        <item h="1" x="1830"/>
        <item h="1" x="1016"/>
        <item h="1" x="342"/>
        <item h="1" x="947"/>
        <item h="1" x="181"/>
        <item h="1" x="847"/>
        <item h="1" x="1808"/>
        <item h="1" x="1217"/>
        <item h="1" x="544"/>
        <item h="1" x="1187"/>
        <item h="1" x="1075"/>
        <item h="1" x="1868"/>
        <item h="1" x="1581"/>
        <item h="1" x="1482"/>
        <item h="1" x="1062"/>
        <item h="1" x="996"/>
        <item h="1" x="406"/>
        <item h="1" x="1077"/>
        <item h="1" x="1457"/>
        <item h="1" x="57"/>
        <item h="1" x="356"/>
        <item h="1" x="1411"/>
        <item h="1" x="918"/>
        <item h="1" x="989"/>
        <item h="1" x="176"/>
        <item h="1" x="1914"/>
        <item h="1" x="348"/>
        <item h="1" x="1960"/>
        <item h="1" x="923"/>
        <item h="1" x="561"/>
        <item h="1" x="746"/>
        <item h="1" x="732"/>
        <item h="1" x="1340"/>
        <item h="1" x="925"/>
        <item h="1" x="1120"/>
        <item h="1" x="1360"/>
        <item h="1" x="1026"/>
        <item h="1" x="167"/>
        <item h="1" x="1157"/>
        <item h="1" x="219"/>
        <item h="1" x="990"/>
        <item h="1" x="1017"/>
        <item h="1" x="1668"/>
        <item h="1" x="940"/>
        <item h="1" x="1816"/>
        <item h="1" x="1245"/>
        <item h="1" x="1459"/>
        <item h="1" x="773"/>
        <item h="1" x="142"/>
        <item h="1" x="1616"/>
        <item h="1" x="1763"/>
        <item h="1" x="1283"/>
        <item h="1" x="260"/>
        <item h="1" x="1577"/>
        <item h="1" x="1551"/>
        <item h="1" x="1449"/>
        <item h="1" x="1663"/>
        <item h="1" x="243"/>
        <item h="1" x="1695"/>
        <item h="1" x="1469"/>
        <item h="1" x="408"/>
        <item h="1" x="755"/>
        <item h="1" x="293"/>
        <item h="1" x="1422"/>
        <item h="1" x="1308"/>
        <item h="1" x="827"/>
        <item h="1" x="1335"/>
        <item h="1" x="1042"/>
        <item h="1" x="294"/>
        <item h="1" x="763"/>
        <item h="1" x="1936"/>
        <item h="1" x="1160"/>
        <item h="1" x="754"/>
        <item h="1" x="779"/>
        <item h="1" x="752"/>
        <item h="1" x="1869"/>
        <item h="1" x="1679"/>
        <item h="1" x="37"/>
        <item h="1" x="720"/>
        <item h="1" x="1057"/>
        <item h="1" x="613"/>
        <item h="1" x="684"/>
        <item h="1" x="1170"/>
        <item h="1" x="1163"/>
        <item h="1" x="339"/>
        <item h="1" x="1158"/>
        <item h="1" x="459"/>
        <item h="1" x="381"/>
        <item h="1" x="1177"/>
        <item h="1" x="1023"/>
        <item h="1" x="93"/>
        <item h="1" x="590"/>
        <item h="1" x="449"/>
        <item h="1" x="1941"/>
        <item h="1" x="210"/>
        <item h="1" x="35"/>
        <item h="1" x="1461"/>
        <item h="1" x="1404"/>
        <item h="1" x="1537"/>
        <item h="1" x="1647"/>
        <item h="1" x="1424"/>
        <item h="1" x="212"/>
        <item h="1" x="425"/>
        <item h="1" x="113"/>
        <item h="1" x="692"/>
        <item h="1" x="1791"/>
        <item h="1" x="209"/>
        <item h="1" x="541"/>
        <item h="1" x="860"/>
        <item h="1" x="1010"/>
        <item h="1" x="1826"/>
        <item h="1" x="917"/>
        <item h="1" x="347"/>
        <item h="1" x="1827"/>
        <item h="1" x="1374"/>
        <item h="1" x="1297"/>
        <item h="1" x="1296"/>
        <item h="1" x="1486"/>
        <item h="1" x="296"/>
        <item h="1" x="657"/>
        <item h="1" x="1428"/>
        <item h="1" x="1185"/>
        <item h="1" x="742"/>
        <item h="1" x="805"/>
        <item h="1" x="452"/>
        <item h="1" x="1789"/>
        <item h="1" x="1257"/>
        <item h="1" x="374"/>
        <item h="1" x="1314"/>
        <item h="1" x="125"/>
        <item h="1" x="961"/>
        <item h="1" x="1174"/>
        <item h="1" x="1569"/>
        <item h="1" x="328"/>
        <item h="1" x="1330"/>
        <item h="1" x="830"/>
        <item h="1" x="1702"/>
        <item h="1" x="186"/>
        <item h="1" x="609"/>
        <item h="1" x="133"/>
        <item h="1" x="1661"/>
        <item h="1" x="360"/>
        <item h="1" x="669"/>
        <item h="1" x="20"/>
        <item h="1" x="793"/>
        <item h="1" x="1295"/>
        <item h="1" x="190"/>
        <item h="1" x="349"/>
        <item h="1" x="1220"/>
        <item h="1" x="1348"/>
        <item h="1" x="1557"/>
        <item h="1" x="1161"/>
        <item h="1" x="292"/>
        <item h="1" x="1298"/>
        <item h="1" x="836"/>
        <item h="1" x="766"/>
        <item h="1" x="941"/>
        <item h="1" x="1850"/>
        <item h="1" x="1623"/>
        <item h="1" x="22"/>
        <item h="1" x="1272"/>
        <item h="1" x="1591"/>
        <item h="1" x="335"/>
        <item h="1" x="1117"/>
        <item h="1" x="575"/>
        <item h="1" x="966"/>
        <item h="1" x="1333"/>
        <item h="1" x="1634"/>
        <item h="1" x="1206"/>
        <item h="1" x="1277"/>
        <item h="1" x="1541"/>
        <item h="1" x="231"/>
        <item h="1" x="325"/>
        <item h="1" x="239"/>
        <item h="1" x="525"/>
        <item h="1" x="89"/>
        <item h="1" x="453"/>
        <item h="1" x="1499"/>
        <item h="1" x="1073"/>
        <item h="1" x="1366"/>
        <item h="1" x="1274"/>
        <item h="1" x="1833"/>
        <item h="1" x="1270"/>
        <item h="1" x="1600"/>
        <item h="1" x="272"/>
        <item h="1" x="414"/>
        <item h="1" x="1595"/>
        <item h="1" x="1550"/>
        <item h="1" x="733"/>
        <item h="1" x="1963"/>
        <item h="1" x="1761"/>
        <item h="1" x="1099"/>
        <item h="1" x="1326"/>
        <item h="1" x="1153"/>
        <item h="1" x="1737"/>
        <item h="1" x="1632"/>
        <item h="1" x="48"/>
        <item h="1" x="826"/>
        <item h="1" x="970"/>
        <item h="1" x="813"/>
        <item h="1" x="238"/>
        <item h="1" x="543"/>
        <item h="1" x="517"/>
        <item h="1" x="1216"/>
        <item h="1" x="433"/>
        <item h="1" x="1331"/>
        <item h="1" x="1252"/>
        <item h="1" x="1139"/>
        <item h="1" x="146"/>
        <item h="1" x="1214"/>
        <item h="1" x="1181"/>
        <item h="1" x="456"/>
        <item h="1" x="1124"/>
        <item h="1" x="197"/>
        <item h="1" x="1883"/>
        <item h="1" x="1861"/>
        <item h="1" x="621"/>
        <item h="1" x="1450"/>
        <item h="1" x="1617"/>
        <item h="1" x="1395"/>
        <item h="1" x="111"/>
        <item h="1" x="1654"/>
        <item h="1" x="1975"/>
        <item h="1" x="1804"/>
        <item h="1" x="287"/>
        <item h="1" x="418"/>
        <item h="1" x="129"/>
        <item h="1" x="4"/>
        <item h="1" x="576"/>
        <item h="1" x="777"/>
        <item h="1" x="95"/>
        <item h="1" x="1285"/>
        <item h="1" x="772"/>
        <item h="1" x="540"/>
        <item h="1" x="956"/>
        <item h="1" x="1097"/>
        <item h="1" x="1957"/>
        <item h="1" x="1068"/>
        <item h="1" x="662"/>
        <item h="1" x="1003"/>
        <item h="1" x="717"/>
        <item h="1" x="728"/>
        <item h="1" x="797"/>
        <item h="1" x="1950"/>
        <item h="1" x="1572"/>
        <item h="1" x="1776"/>
        <item h="1" x="36"/>
        <item h="1" x="47"/>
        <item h="1" x="1929"/>
        <item h="1" x="682"/>
        <item h="1" x="714"/>
        <item h="1" x="10"/>
        <item h="1" x="299"/>
        <item h="1" x="844"/>
        <item h="1" x="12"/>
        <item h="1" x="1531"/>
        <item h="1" x="955"/>
        <item h="1" x="402"/>
        <item h="1" x="116"/>
        <item h="1" x="1897"/>
        <item h="1" x="933"/>
        <item h="1" x="595"/>
        <item h="1" x="744"/>
        <item h="1" x="377"/>
        <item h="1" x="1678"/>
        <item h="1" x="577"/>
        <item h="1" x="1258"/>
        <item h="1" x="25"/>
        <item h="1" x="1138"/>
        <item h="1" x="534"/>
        <item h="1" x="479"/>
        <item h="1" x="1707"/>
        <item h="1" x="1966"/>
        <item h="1" x="1002"/>
        <item h="1" x="1556"/>
        <item h="1" x="1877"/>
        <item h="1" x="81"/>
        <item h="1" x="91"/>
        <item h="1" x="1083"/>
        <item h="1" x="560"/>
        <item h="1" x="691"/>
        <item h="1" x="1708"/>
        <item h="1" x="124"/>
        <item h="1" x="1071"/>
        <item h="1" x="450"/>
        <item h="1" x="1168"/>
        <item h="1" x="309"/>
        <item h="1" x="1716"/>
        <item h="1" x="63"/>
        <item h="1" x="1610"/>
        <item h="1" x="979"/>
        <item h="1" x="1006"/>
        <item h="1" x="1132"/>
        <item h="1" x="1758"/>
        <item h="1" x="1311"/>
        <item h="1" x="651"/>
        <item h="1" x="1115"/>
        <item h="1" x="1266"/>
        <item h="1" x="617"/>
        <item h="1" x="300"/>
        <item h="1" x="1703"/>
        <item h="1" x="1760"/>
        <item h="1" x="284"/>
        <item h="1" x="731"/>
        <item h="1" x="1235"/>
        <item h="1" x="1069"/>
        <item h="1" x="1443"/>
        <item h="1" x="471"/>
        <item h="1" x="894"/>
        <item h="1" x="551"/>
        <item h="1" x="735"/>
        <item h="1" x="649"/>
        <item h="1" x="352"/>
        <item h="1" x="475"/>
        <item h="1" x="423"/>
        <item h="1" x="1044"/>
        <item h="1" x="945"/>
        <item h="1" x="594"/>
        <item h="1" x="1339"/>
        <item h="1" x="557"/>
        <item h="1" x="192"/>
        <item h="1" x="1183"/>
        <item h="1" x="1544"/>
        <item h="1" x="504"/>
        <item h="1" x="1321"/>
        <item h="1" x="1902"/>
        <item h="1" x="1502"/>
        <item h="1" x="889"/>
        <item h="1" x="1063"/>
        <item h="1" x="1350"/>
        <item h="1" x="185"/>
        <item h="1" x="1351"/>
        <item h="1" x="862"/>
        <item h="1" x="1568"/>
        <item h="1" x="1191"/>
        <item h="1" x="1101"/>
        <item h="1" x="1432"/>
        <item h="1" x="1625"/>
        <item h="1" x="358"/>
        <item h="1" x="1722"/>
        <item h="1" x="1425"/>
        <item h="1" x="677"/>
        <item h="1" x="1344"/>
        <item h="1" x="1732"/>
        <item h="1" x="855"/>
        <item h="1" x="873"/>
        <item h="1" x="1438"/>
        <item h="1" x="1800"/>
        <item h="1" x="1538"/>
        <item h="1" x="1421"/>
        <item h="1" x="1475"/>
        <item h="1" x="1822"/>
        <item h="1" x="1489"/>
        <item h="1" x="647"/>
        <item h="1" x="710"/>
        <item h="1" x="222"/>
        <item h="1" x="1275"/>
        <item h="1" x="1271"/>
        <item h="1" x="435"/>
        <item h="1" x="1305"/>
        <item h="1" x="266"/>
        <item h="1" x="1932"/>
        <item h="1" x="98"/>
        <item h="1" x="444"/>
        <item h="1" x="1697"/>
        <item h="1" x="1727"/>
        <item h="1" x="1488"/>
        <item h="1" x="715"/>
        <item h="1" x="1630"/>
        <item h="1" x="344"/>
        <item h="1" x="1319"/>
        <item h="1" x="67"/>
        <item h="1" x="1971"/>
        <item h="1" x="226"/>
        <item h="1" x="973"/>
        <item h="1" x="1456"/>
        <item h="1" x="40"/>
        <item h="1" x="1172"/>
        <item h="1" x="559"/>
        <item h="1" x="1579"/>
        <item h="1" x="159"/>
        <item h="1" x="112"/>
        <item h="1" x="1519"/>
        <item h="1" x="937"/>
        <item h="1" x="329"/>
        <item h="1" x="1553"/>
        <item h="1" x="371"/>
        <item h="1" x="476"/>
        <item h="1" x="1198"/>
        <item h="1" x="790"/>
        <item h="1" x="457"/>
        <item h="1" x="1599"/>
        <item h="1" x="538"/>
        <item h="1" x="1417"/>
        <item h="1" x="1824"/>
        <item h="1" x="1598"/>
        <item h="1" x="382"/>
        <item h="1" x="601"/>
        <item h="1" x="514"/>
        <item h="1" x="734"/>
        <item h="1" x="768"/>
        <item h="1" x="1504"/>
        <item h="1" x="603"/>
        <item h="1" x="1545"/>
        <item h="1" x="213"/>
        <item h="1" x="549"/>
        <item h="1" x="1054"/>
        <item h="1" x="977"/>
        <item h="1" x="1154"/>
        <item h="1" x="1226"/>
        <item h="1" x="235"/>
        <item h="1" x="269"/>
        <item h="1" x="1683"/>
        <item h="1" x="1247"/>
        <item h="1" x="1573"/>
        <item h="1" x="829"/>
        <item h="1" x="44"/>
        <item h="1" x="1109"/>
        <item h="1" x="240"/>
        <item h="1" x="1186"/>
        <item h="1" x="567"/>
        <item h="1" x="1631"/>
        <item h="1" x="298"/>
        <item h="1" x="881"/>
        <item h="1" x="1262"/>
        <item h="1" x="792"/>
        <item h="1" x="607"/>
        <item h="1" x="1230"/>
        <item h="1" x="1670"/>
        <item h="1" x="1785"/>
        <item h="1" x="1299"/>
        <item h="1" x="1511"/>
        <item h="1" x="515"/>
        <item h="1" x="1289"/>
        <item h="1" x="997"/>
        <item h="1" x="695"/>
        <item h="1" x="1937"/>
        <item h="1" x="597"/>
        <item h="1" x="1526"/>
        <item h="1" x="713"/>
        <item h="1" x="1112"/>
        <item h="1" x="767"/>
        <item h="1" x="289"/>
        <item h="1" x="236"/>
        <item h="1" x="121"/>
        <item h="1" x="571"/>
        <item h="1" x="463"/>
        <item h="1" x="835"/>
        <item h="1" x="1842"/>
        <item h="1" x="959"/>
        <item h="1" x="1752"/>
        <item h="1" x="1205"/>
        <item h="1" x="820"/>
        <item h="1" x="334"/>
        <item h="1" x="1500"/>
        <item h="1" x="1293"/>
        <item h="1" x="1605"/>
        <item h="1" x="1373"/>
        <item h="1" x="1578"/>
        <item h="1" x="11"/>
        <item h="1" x="1173"/>
        <item h="1" x="582"/>
        <item h="1" x="1401"/>
        <item h="1" x="258"/>
        <item h="1" x="1924"/>
        <item h="1" x="556"/>
        <item h="1" x="1433"/>
        <item h="1" x="1818"/>
        <item h="1" x="1659"/>
        <item h="1" x="1747"/>
        <item h="1" x="1498"/>
        <item h="1" x="1070"/>
        <item h="1" x="592"/>
        <item h="1" x="227"/>
        <item h="1" x="90"/>
        <item h="1" x="1267"/>
        <item h="1" x="738"/>
        <item h="1" x="196"/>
        <item h="1" x="1442"/>
        <item h="1" x="390"/>
        <item h="1" x="701"/>
        <item h="1" x="1607"/>
        <item h="1" x="478"/>
        <item h="1" x="1546"/>
        <item h="1" x="608"/>
        <item h="1" x="336"/>
        <item h="1" x="202"/>
        <item h="1" x="1033"/>
        <item h="1" x="1773"/>
        <item h="1" x="1766"/>
        <item h="1" x="154"/>
        <item h="1" x="364"/>
        <item h="1" x="1041"/>
        <item h="1" x="122"/>
        <item h="1" x="150"/>
        <item h="1" x="1959"/>
        <item h="1" x="1080"/>
        <item h="1" x="1467"/>
        <item h="1" x="1608"/>
        <item h="1" x="837"/>
        <item h="1" x="1025"/>
        <item h="1" x="656"/>
        <item h="1" x="600"/>
        <item h="1" x="245"/>
        <item h="1" x="1590"/>
        <item h="1" x="501"/>
        <item h="1" x="393"/>
        <item h="1" x="439"/>
        <item h="1" x="1696"/>
        <item h="1" x="130"/>
        <item h="1" x="1712"/>
        <item h="1" x="1079"/>
        <item h="1" x="1853"/>
        <item h="1" x="655"/>
        <item h="1" x="384"/>
        <item h="1" x="897"/>
        <item h="1" x="1508"/>
        <item h="1" x="1122"/>
        <item h="1" x="417"/>
        <item h="1" x="160"/>
        <item h="1" x="863"/>
        <item h="1" x="658"/>
        <item h="1" x="1303"/>
        <item h="1" x="1664"/>
        <item h="1" x="1933"/>
        <item h="1" x="1609"/>
        <item h="1" x="1497"/>
        <item h="1" x="1652"/>
        <item h="1" x="1962"/>
        <item h="1" x="1754"/>
        <item h="1" x="346"/>
        <item h="1" x="165"/>
        <item h="1" x="149"/>
        <item h="1" x="1047"/>
        <item h="1" x="1472"/>
        <item h="1" x="688"/>
        <item h="1" x="915"/>
        <item h="1" x="492"/>
        <item h="1" x="1125"/>
        <item h="1" x="482"/>
        <item h="1" x="291"/>
        <item h="1" x="1178"/>
        <item h="1" x="711"/>
        <item h="1" x="619"/>
        <item h="1" x="630"/>
        <item h="1" x="1074"/>
        <item h="1" x="1471"/>
        <item h="1" x="1452"/>
        <item h="1" x="1208"/>
        <item h="1" x="1954"/>
        <item h="1" x="546"/>
        <item h="1" x="6"/>
        <item h="1" x="912"/>
        <item h="1" x="1927"/>
        <item h="1" x="118"/>
        <item h="1" x="519"/>
        <item h="1" x="24"/>
        <item h="1" x="1050"/>
        <item h="1" x="661"/>
        <item h="1" x="1916"/>
        <item h="1" x="958"/>
        <item h="1" x="1780"/>
        <item h="1" x="64"/>
        <item h="1" x="1256"/>
        <item h="1" x="1248"/>
        <item h="1" x="19"/>
        <item h="1" x="1286"/>
        <item h="1" x="362"/>
        <item h="1" x="1013"/>
        <item h="1" x="58"/>
        <item h="1" x="697"/>
        <item h="1" x="385"/>
        <item h="1" x="1810"/>
        <item h="1" x="1680"/>
        <item h="1" x="902"/>
        <item h="1" x="1528"/>
        <item h="1" x="155"/>
        <item h="1" x="1323"/>
        <item h="1" x="467"/>
        <item h="1" x="108"/>
        <item h="1" x="1905"/>
        <item h="1" x="16"/>
        <item h="1" x="481"/>
        <item h="1" x="21"/>
        <item h="1" x="1306"/>
        <item h="1" x="764"/>
        <item h="1" x="415"/>
        <item h="1" x="518"/>
        <item h="1" x="1454"/>
        <item h="1" x="1495"/>
        <item h="1" x="23"/>
        <item h="1" x="1364"/>
        <item h="1" x="530"/>
        <item h="1" x="403"/>
        <item h="1" x="1552"/>
        <item h="1" x="205"/>
        <item h="1" x="1127"/>
        <item h="1" x="1427"/>
        <item h="1" x="132"/>
        <item h="1" x="302"/>
        <item h="1" x="1090"/>
        <item h="1" x="1397"/>
        <item h="1" x="899"/>
        <item h="1" x="706"/>
        <item h="1" x="1657"/>
        <item h="1" x="1034"/>
        <item h="1" x="626"/>
        <item h="1" x="513"/>
        <item h="1" x="858"/>
        <item h="1" x="1503"/>
        <item h="1" x="1640"/>
        <item h="1" x="1834"/>
        <item h="1" x="162"/>
        <item h="1" x="1512"/>
        <item h="1" x="1049"/>
        <item h="1" x="1280"/>
        <item h="1" x="907"/>
        <item h="1" x="1543"/>
        <item h="1" x="1022"/>
        <item h="1" x="866"/>
        <item h="1" x="1855"/>
        <item h="1" x="1604"/>
        <item h="1" x="757"/>
        <item h="1" x="29"/>
        <item h="1" x="271"/>
        <item h="1" x="1514"/>
        <item h="1" x="558"/>
        <item h="1" x="1533"/>
        <item h="1" x="765"/>
        <item h="1" x="1040"/>
        <item h="1" x="1342"/>
        <item h="1" x="208"/>
        <item h="1" x="1879"/>
        <item h="1" x="794"/>
        <item h="1" x="747"/>
        <item h="1" x="838"/>
        <item h="1" x="1641"/>
        <item h="1" x="774"/>
        <item h="1" x="61"/>
        <item h="1" x="612"/>
        <item h="1" x="259"/>
        <item h="1" x="1817"/>
        <item h="1" x="1935"/>
        <item h="1" x="854"/>
        <item h="1" x="1767"/>
        <item h="1" x="432"/>
        <item h="1" x="707"/>
        <item h="1" x="928"/>
        <item h="1" x="1242"/>
        <item h="1" x="1898"/>
        <item h="1" x="634"/>
        <item h="1" x="1865"/>
        <item h="1" x="1064"/>
        <item h="1" x="799"/>
        <item h="1" x="86"/>
        <item h="1" x="1263"/>
        <item h="1" x="1246"/>
        <item h="1" x="1058"/>
        <item h="1" x="1642"/>
        <item h="1" x="1009"/>
        <item h="1" x="270"/>
        <item h="1" x="585"/>
        <item h="1" x="1358"/>
        <item h="1" x="250"/>
        <item h="1" x="1881"/>
        <item h="1" x="330"/>
        <item h="1" x="1949"/>
        <item h="1" x="890"/>
        <item h="1" x="66"/>
        <item h="1" x="648"/>
        <item h="1" x="1089"/>
        <item h="1" x="85"/>
        <item h="1" x="1611"/>
        <item h="1" x="784"/>
        <item h="1" x="168"/>
        <item h="1" x="887"/>
        <item h="1" x="1783"/>
        <item h="1" x="1011"/>
        <item h="1" x="256"/>
        <item h="1" x="1065"/>
        <item h="1" x="151"/>
        <item h="1" x="660"/>
        <item h="1" x="366"/>
        <item h="1" x="1118"/>
        <item h="1" x="1649"/>
        <item h="1" x="1682"/>
        <item h="1" x="833"/>
        <item h="1" x="1361"/>
        <item h="1" x="1440"/>
        <item h="1" x="1973"/>
        <item h="1" x="1108"/>
        <item h="1" x="913"/>
        <item h="1" x="145"/>
        <item h="1" x="968"/>
        <item h="1" x="56"/>
        <item h="1" x="1811"/>
        <item h="1" x="1001"/>
        <item h="1" x="161"/>
        <item h="1" x="1786"/>
        <item h="1" x="627"/>
        <item h="1" x="1384"/>
        <item h="1" x="1952"/>
        <item h="1" x="1938"/>
        <item h="1" x="548"/>
        <item h="1" x="498"/>
        <item h="1" x="430"/>
        <item h="1" x="5"/>
        <item h="1" x="1390"/>
        <item h="1" x="1029"/>
        <item h="1" x="505"/>
        <item h="1" x="1176"/>
        <item h="1" x="140"/>
        <item h="1" x="1848"/>
        <item h="1" x="1964"/>
        <item h="1" x="1918"/>
        <item h="1" x="84"/>
        <item h="1" x="52"/>
        <item h="1" x="1774"/>
        <item h="1" x="1111"/>
        <item h="1" x="182"/>
        <item h="1" x="806"/>
        <item h="1" x="566"/>
        <item h="1" x="131"/>
        <item h="1" x="1249"/>
        <item h="1" x="392"/>
        <item h="1" x="1601"/>
        <item h="1" x="1910"/>
        <item h="1" x="1098"/>
        <item h="1" x="1430"/>
        <item h="1" x="94"/>
        <item h="1" x="1236"/>
        <item h="1" x="1723"/>
        <item h="1" x="974"/>
        <item h="1" x="126"/>
        <item h="1" x="1691"/>
        <item h="1" x="1839"/>
        <item h="1" x="1093"/>
        <item h="1" x="1520"/>
        <item h="1" x="675"/>
        <item h="1" x="1414"/>
        <item h="1" x="885"/>
        <item h="1" x="1190"/>
        <item h="1" x="1781"/>
        <item h="1" x="1458"/>
        <item h="1" x="1917"/>
        <item h="1" x="905"/>
        <item h="1" x="412"/>
        <item h="1" x="1051"/>
        <item h="1" x="831"/>
        <item h="1" x="1382"/>
        <item h="1" x="1193"/>
        <item h="1" x="1658"/>
        <item h="1" x="253"/>
        <item h="1" x="1794"/>
        <item h="1" x="1315"/>
        <item h="1" x="234"/>
        <item h="1" x="524"/>
        <item h="1" x="1829"/>
        <item h="1" x="1653"/>
        <item h="1" x="586"/>
        <item h="1" x="1720"/>
        <item h="1" x="1620"/>
        <item h="1" x="1126"/>
        <item h="1" x="285"/>
        <item h="1" x="1939"/>
        <item h="1" x="1636"/>
        <item h="1" x="1784"/>
        <item h="1" x="1418"/>
        <item h="1" x="1337"/>
        <item h="1" x="233"/>
        <item h="1" x="939"/>
        <item h="1" x="971"/>
        <item h="1" x="625"/>
        <item h="1" x="60"/>
        <item h="1" x="267"/>
        <item h="1" x="1769"/>
        <item h="1" x="461"/>
        <item h="1" x="1915"/>
        <item h="1" x="1352"/>
        <item h="1" x="654"/>
        <item h="1" x="394"/>
        <item h="1" x="59"/>
        <item h="1" x="1483"/>
        <item h="1" x="201"/>
        <item h="1" x="953"/>
        <item h="1" x="1346"/>
        <item h="1" x="399"/>
        <item h="1" x="39"/>
        <item h="1" x="1585"/>
        <item h="1" x="370"/>
        <item h="1" x="217"/>
        <item h="1" x="1923"/>
        <item h="1" x="904"/>
        <item h="1" x="368"/>
        <item h="1" x="709"/>
        <item h="1" x="1188"/>
        <item h="1" x="304"/>
        <item h="1" x="1345"/>
        <item h="1" x="770"/>
        <item h="1" x="1043"/>
        <item h="1" x="1116"/>
        <item h="1" x="77"/>
        <item h="1" x="737"/>
        <item h="1" x="1803"/>
        <item h="1" x="640"/>
        <item h="1" x="1490"/>
        <item h="1" x="1812"/>
        <item h="1" x="788"/>
        <item h="1" x="1171"/>
        <item h="1" x="678"/>
        <item h="1" x="1123"/>
        <item h="1" x="1597"/>
        <item h="1" x="1113"/>
        <item h="1" x="1341"/>
        <item h="1" x="8"/>
        <item h="1" x="477"/>
        <item h="1" x="1059"/>
        <item h="1" x="857"/>
        <item h="1" x="1561"/>
        <item h="1" x="1777"/>
        <item h="1" x="1347"/>
        <item h="1" x="448"/>
        <item h="1" x="969"/>
        <item h="1" x="1633"/>
        <item h="1" x="496"/>
        <item h="1" x="1268"/>
        <item h="1" x="1844"/>
        <item h="1" x="1015"/>
        <item h="1" x="1105"/>
        <item h="1" x="282"/>
        <item h="1" x="1484"/>
        <item h="1" x="872"/>
        <item h="1" x="1726"/>
        <item h="1" x="1287"/>
        <item h="1" x="1859"/>
        <item h="1" x="810"/>
        <item h="1" x="508"/>
        <item h="1" x="1731"/>
        <item h="1" x="593"/>
        <item h="1" x="1221"/>
        <item h="1" x="753"/>
        <item h="1" x="539"/>
        <item h="1" x="843"/>
        <item h="1" x="1060"/>
        <item h="1" x="908"/>
        <item h="1" x="375"/>
        <item h="1" x="114"/>
        <item h="1" x="1593"/>
        <item h="1" x="276"/>
        <item h="1" x="1693"/>
        <item h="1" x="1169"/>
        <item h="1" x="870"/>
        <item h="1" x="1862"/>
        <item h="1" x="1313"/>
        <item h="1" x="1094"/>
        <item h="1" x="1211"/>
        <item h="1" x="964"/>
        <item h="1" x="1031"/>
        <item h="1" x="1961"/>
        <item h="1" x="1686"/>
        <item h="1" x="1948"/>
        <item h="1" x="689"/>
        <item h="1" x="1137"/>
        <item h="1" x="749"/>
        <item h="1" x="363"/>
        <item h="1" x="615"/>
        <item h="1" x="1792"/>
        <item h="1" x="1624"/>
        <item h="1" x="1802"/>
        <item h="1" x="395"/>
        <item h="1" x="674"/>
        <item h="1" x="2"/>
        <item h="1" x="228"/>
        <item h="1" x="861"/>
        <item h="1" x="232"/>
        <item h="1" x="1525"/>
        <item h="1" x="1197"/>
        <item h="1" x="1931"/>
        <item h="1" x="198"/>
        <item h="1" x="800"/>
        <item h="1" x="1665"/>
        <item h="1" x="1639"/>
        <item h="1" x="871"/>
        <item h="1" x="591"/>
        <item h="1" x="664"/>
        <item h="1" x="1554"/>
        <item h="1" x="1837"/>
        <item h="1" x="1147"/>
        <item h="1" x="596"/>
        <item h="1" x="396"/>
        <item h="1" x="1240"/>
        <item h="1" x="442"/>
        <item h="1" x="280"/>
        <item h="1" x="440"/>
        <item h="1" x="581"/>
        <item h="1" x="152"/>
        <item h="1" x="1575"/>
        <item h="1" x="466"/>
        <item h="1" x="1751"/>
        <item h="1" x="1439"/>
        <item h="1" x="424"/>
        <item h="1" x="1392"/>
        <item h="1" x="45"/>
        <item h="1" x="1626"/>
        <item h="1" x="1717"/>
        <item h="1" x="1464"/>
        <item h="1" x="1721"/>
        <item h="1" x="1807"/>
        <item h="1" x="1698"/>
        <item h="1" x="930"/>
        <item h="1" x="51"/>
        <item h="1" x="378"/>
        <item h="1" x="230"/>
        <item h="1" x="676"/>
        <item h="1" x="489"/>
        <item h="1" x="13"/>
        <item h="1" x="636"/>
        <item h="1" x="79"/>
        <item h="1" x="900"/>
        <item h="1" x="1618"/>
        <item h="1" x="638"/>
        <item h="1" x="313"/>
        <item h="1" x="1570"/>
        <item h="1" x="173"/>
        <item h="1" x="1942"/>
        <item h="1" x="445"/>
        <item h="1" x="490"/>
        <item h="1" x="1370"/>
        <item h="1" x="962"/>
        <item h="1" x="1866"/>
        <item h="1" x="1478"/>
        <item h="1" x="832"/>
        <item h="1" x="690"/>
        <item h="1" x="1400"/>
        <item h="1" x="343"/>
        <item h="1" x="1782"/>
        <item h="1" x="1085"/>
        <item h="1" x="485"/>
        <item h="1" x="1882"/>
        <item h="1" x="99"/>
        <item h="1" x="1542"/>
        <item h="1" x="865"/>
        <item h="1" x="1007"/>
        <item h="1" x="1580"/>
        <item h="1" x="723"/>
        <item h="1" x="653"/>
        <item h="1" x="920"/>
        <item h="1" x="1745"/>
        <item h="1" x="528"/>
        <item h="1" x="671"/>
        <item h="1" x="852"/>
        <item h="1" x="1729"/>
        <item h="1" x="1828"/>
        <item h="1" x="1743"/>
        <item h="1" x="1635"/>
        <item h="1" x="255"/>
        <item h="1" x="743"/>
        <item h="1" x="1028"/>
        <item h="1" x="759"/>
        <item h="1" x="699"/>
        <item h="1" x="1681"/>
        <item h="1" x="673"/>
        <item h="1" x="1778"/>
        <item h="1" x="1606"/>
        <item h="1" x="751"/>
        <item h="1" x="214"/>
        <item h="1" x="1860"/>
        <item h="1" x="879"/>
        <item h="1" x="502"/>
        <item h="1" x="1371"/>
        <item h="1" x="991"/>
        <item h="1" x="1733"/>
        <item h="1" x="1409"/>
        <item h="1" x="1893"/>
        <item h="1" x="1134"/>
        <item h="1" x="1655"/>
        <item h="1" x="134"/>
        <item h="1" x="1027"/>
        <item h="1" x="680"/>
        <item h="1" x="564"/>
        <item h="1" x="1195"/>
        <item h="1" x="1795"/>
        <item h="1" x="1444"/>
        <item h="1" x="985"/>
        <item h="1" x="919"/>
        <item h="1" x="1713"/>
        <item h="1" x="1836"/>
        <item h="1" x="1559"/>
        <item h="1" x="739"/>
        <item h="1" x="216"/>
        <item h="1" x="1509"/>
        <item h="1" x="1194"/>
        <item h="1" x="1436"/>
        <item h="1" x="1779"/>
        <item h="1" x="1324"/>
        <item h="1" x="119"/>
        <item h="1" x="1476"/>
        <item h="1" x="107"/>
        <item h="1" x="893"/>
        <item h="1" x="1095"/>
        <item h="1" x="1621"/>
        <item h="1" x="605"/>
        <item h="1" x="1555"/>
        <item h="1" x="148"/>
        <item h="1" x="1536"/>
        <item h="1" x="531"/>
        <item h="1" x="1849"/>
        <item h="1" x="1241"/>
        <item h="1" x="1832"/>
        <item h="1" x="1398"/>
        <item h="1" x="1405"/>
        <item h="1" x="1706"/>
        <item h="1" x="1066"/>
        <item h="1" x="795"/>
        <item h="1" x="1322"/>
        <item h="1" x="726"/>
        <item h="1" x="584"/>
        <item h="1" x="1770"/>
        <item h="1" x="320"/>
        <item h="1" x="1492"/>
        <item h="1" x="641"/>
        <item h="1" x="1945"/>
        <item h="1" x="1156"/>
        <item h="1" x="338"/>
        <item h="1" x="103"/>
        <item h="1" x="1768"/>
        <item h="1" x="798"/>
        <item h="1" x="1820"/>
        <item h="1" x="1228"/>
        <item h="1" x="1660"/>
        <item h="1" x="875"/>
        <item h="1" x="529"/>
        <item h="1" x="1920"/>
        <item h="1" x="614"/>
        <item h="1" x="1279"/>
        <item h="1" x="484"/>
        <item h="1" x="268"/>
        <item h="1" x="1505"/>
        <item h="1" x="144"/>
        <item h="1" x="164"/>
        <item h="1" x="898"/>
        <item h="1" x="1368"/>
        <item h="1" x="177"/>
        <item h="1" x="1406"/>
        <item h="1" x="1875"/>
        <item h="1" x="1473"/>
        <item h="1" x="944"/>
        <item h="1" x="1096"/>
        <item h="1" x="801"/>
        <item h="1" x="1970"/>
        <item h="1" x="1746"/>
        <item h="1" x="1741"/>
        <item h="1" x="437"/>
        <item h="1" x="545"/>
        <item h="1" x="1736"/>
        <item h="1" x="1479"/>
        <item h="1" x="712"/>
        <item h="1" x="878"/>
        <item h="1" x="808"/>
        <item h="1" x="1218"/>
        <item h="1" x="1874"/>
        <item h="1" x="1921"/>
        <item h="1" x="369"/>
        <item h="1" x="1583"/>
        <item h="1" x="1437"/>
        <item h="1" x="1755"/>
        <item h="1" x="1367"/>
        <item h="1" x="193"/>
        <item h="1" x="1494"/>
        <item h="1" x="993"/>
        <item h="1" x="1677"/>
        <item h="1" x="1379"/>
        <item h="1" x="1854"/>
        <item h="1" x="332"/>
        <item h="1" x="1278"/>
        <item h="1" x="92"/>
        <item h="1" x="1757"/>
        <item h="1" x="681"/>
        <item h="1" x="244"/>
        <item h="1" x="946"/>
        <item h="1" x="1627"/>
        <item h="1" x="1576"/>
        <item h="1" x="756"/>
        <item h="1" x="1092"/>
        <item h="1" x="1884"/>
        <item h="1" x="78"/>
        <item h="1" x="1234"/>
        <item h="1" x="791"/>
        <item h="1" x="261"/>
        <item h="1" x="1967"/>
        <item h="1" x="1714"/>
        <item h="1" x="635"/>
        <item h="1" x="1"/>
        <item h="1" x="716"/>
        <item h="1" x="308"/>
        <item h="1" x="523"/>
        <item h="1" x="1725"/>
        <item h="1" x="361"/>
        <item h="1" x="520"/>
        <item h="1" x="1563"/>
        <item h="1" x="265"/>
        <item h="1" x="1149"/>
        <item h="1" x="1415"/>
        <item h="1" x="139"/>
        <item h="1" x="1167"/>
        <item h="1" x="1613"/>
        <item h="1" x="1974"/>
        <item h="1" x="1076"/>
        <item h="1" x="623"/>
        <item h="1" x="1673"/>
        <item h="1" x="447"/>
        <item h="1" x="646"/>
        <item h="1" x="960"/>
        <item h="1" x="460"/>
        <item h="1" x="1024"/>
        <item h="1" x="583"/>
        <item h="1" x="1273"/>
        <item h="1" x="1141"/>
        <item h="1" x="782"/>
        <item h="1" x="413"/>
        <item h="1" x="277"/>
        <item h="1" x="629"/>
        <item h="1" x="297"/>
        <item h="1" x="311"/>
        <item h="1" x="1431"/>
        <item h="1" x="995"/>
        <item h="1" x="472"/>
        <item h="1" x="322"/>
        <item h="1" x="279"/>
        <item h="1" x="740"/>
        <item h="1" x="451"/>
        <item h="1" x="1334"/>
        <item h="1" x="180"/>
        <item h="1" x="698"/>
        <item h="1" x="1320"/>
        <item h="1" x="1259"/>
        <item h="1" x="273"/>
        <item h="1" x="345"/>
        <item h="1" x="1447"/>
        <item h="1" x="1831"/>
        <item h="1" x="223"/>
        <item h="1" x="1204"/>
        <item h="1" x="104"/>
        <item h="1" x="679"/>
        <item h="1" x="1359"/>
        <item h="1" x="1692"/>
        <item h="1" x="355"/>
        <item h="1" x="1032"/>
        <item h="1" x="171"/>
        <item h="1" x="169"/>
        <item h="1" x="426"/>
        <item h="1" x="963"/>
        <item h="1" x="199"/>
        <item h="1" x="278"/>
        <item h="1" x="727"/>
        <item h="1" x="1493"/>
        <item h="1" x="1715"/>
        <item h="1" x="1383"/>
        <item h="1" x="1162"/>
        <item h="1" x="1201"/>
        <item h="1" x="672"/>
        <item h="1" x="283"/>
        <item h="1" x="639"/>
        <item h="1" x="96"/>
        <item h="1" x="1056"/>
        <item h="1" x="948"/>
        <item h="1" x="1582"/>
        <item h="1" x="487"/>
        <item h="1" x="927"/>
        <item h="1" x="1516"/>
        <item h="1" x="1671"/>
        <item h="1" x="1823"/>
        <item h="1" x="911"/>
        <item h="1" x="644"/>
        <item h="1" x="1756"/>
        <item h="1" x="816"/>
        <item h="1" x="1386"/>
        <item h="1" x="1518"/>
        <item h="1" x="1843"/>
        <item h="1" x="1944"/>
        <item h="1" x="1369"/>
        <item h="1" x="1699"/>
        <item h="1" x="1294"/>
        <item h="1" x="1037"/>
        <item h="1" x="1103"/>
        <item h="1" x="1506"/>
        <item h="1" x="184"/>
        <item h="1" x="916"/>
        <item h="1" x="200"/>
        <item h="1" x="1243"/>
        <item h="1" x="1265"/>
        <item h="1" x="1231"/>
        <item h="1" x="1535"/>
        <item h="1" x="1225"/>
        <item h="1" x="819"/>
        <item h="1" x="409"/>
        <item h="1" x="785"/>
        <item h="1" x="301"/>
        <item h="1" x="652"/>
        <item h="1" x="786"/>
        <item h="1" x="3"/>
        <item h="1" x="488"/>
        <item h="1" x="38"/>
        <item h="1" x="1480"/>
        <item h="1" x="1466"/>
        <item h="1" x="388"/>
        <item h="1" x="1045"/>
        <item h="1" x="579"/>
        <item h="1" x="18"/>
        <item h="1" x="337"/>
        <item h="1" x="1309"/>
        <item h="1" x="1764"/>
        <item h="1" x="702"/>
        <item h="1" x="1852"/>
        <item h="1" x="1821"/>
        <item h="1" x="611"/>
        <item h="1" x="312"/>
        <item h="1" x="41"/>
        <item h="1" x="275"/>
        <item h="1" x="241"/>
        <item h="1" x="27"/>
        <item h="1" x="163"/>
        <item t="default"/>
      </items>
    </pivotField>
    <pivotField showAll="0"/>
    <pivotField showAll="0"/>
    <pivotField showAll="0"/>
    <pivotField showAll="0"/>
    <pivotField dataField="1" numFmtId="44" showAll="0">
      <items count="777">
        <item x="91"/>
        <item x="103"/>
        <item x="77"/>
        <item x="41"/>
        <item x="30"/>
        <item x="2"/>
        <item x="17"/>
        <item x="0"/>
        <item x="32"/>
        <item x="15"/>
        <item x="38"/>
        <item x="223"/>
        <item x="87"/>
        <item x="62"/>
        <item x="28"/>
        <item x="372"/>
        <item x="65"/>
        <item x="363"/>
        <item x="66"/>
        <item x="27"/>
        <item x="240"/>
        <item x="192"/>
        <item x="73"/>
        <item x="334"/>
        <item x="153"/>
        <item x="198"/>
        <item x="324"/>
        <item x="33"/>
        <item x="280"/>
        <item x="50"/>
        <item x="316"/>
        <item x="193"/>
        <item x="98"/>
        <item x="234"/>
        <item x="31"/>
        <item x="171"/>
        <item x="241"/>
        <item x="144"/>
        <item x="174"/>
        <item x="238"/>
        <item x="284"/>
        <item x="574"/>
        <item x="228"/>
        <item x="146"/>
        <item x="322"/>
        <item x="408"/>
        <item x="47"/>
        <item x="578"/>
        <item x="368"/>
        <item x="78"/>
        <item x="112"/>
        <item x="450"/>
        <item x="132"/>
        <item x="430"/>
        <item x="40"/>
        <item x="123"/>
        <item x="568"/>
        <item x="606"/>
        <item x="405"/>
        <item x="443"/>
        <item x="681"/>
        <item x="346"/>
        <item x="14"/>
        <item x="347"/>
        <item x="206"/>
        <item x="600"/>
        <item x="384"/>
        <item x="456"/>
        <item x="374"/>
        <item x="63"/>
        <item x="167"/>
        <item x="188"/>
        <item x="152"/>
        <item x="644"/>
        <item x="473"/>
        <item x="311"/>
        <item x="503"/>
        <item x="359"/>
        <item x="245"/>
        <item x="242"/>
        <item x="265"/>
        <item x="548"/>
        <item x="638"/>
        <item x="221"/>
        <item x="214"/>
        <item x="90"/>
        <item x="263"/>
        <item x="72"/>
        <item x="693"/>
        <item x="139"/>
        <item x="468"/>
        <item x="714"/>
        <item x="526"/>
        <item x="481"/>
        <item x="417"/>
        <item x="502"/>
        <item x="533"/>
        <item x="140"/>
        <item x="299"/>
        <item x="64"/>
        <item x="587"/>
        <item x="407"/>
        <item x="55"/>
        <item x="447"/>
        <item x="611"/>
        <item x="105"/>
        <item x="70"/>
        <item x="650"/>
        <item x="119"/>
        <item x="303"/>
        <item x="358"/>
        <item x="617"/>
        <item x="11"/>
        <item x="158"/>
        <item x="395"/>
        <item x="196"/>
        <item x="276"/>
        <item x="609"/>
        <item x="350"/>
        <item x="336"/>
        <item x="476"/>
        <item x="696"/>
        <item x="563"/>
        <item x="435"/>
        <item x="366"/>
        <item x="712"/>
        <item x="94"/>
        <item x="389"/>
        <item x="251"/>
        <item x="466"/>
        <item x="678"/>
        <item x="402"/>
        <item x="95"/>
        <item x="333"/>
        <item x="173"/>
        <item x="697"/>
        <item x="317"/>
        <item x="19"/>
        <item x="537"/>
        <item x="452"/>
        <item x="42"/>
        <item x="34"/>
        <item x="200"/>
        <item x="249"/>
        <item x="552"/>
        <item x="182"/>
        <item x="118"/>
        <item x="499"/>
        <item x="759"/>
        <item x="623"/>
        <item x="301"/>
        <item x="224"/>
        <item x="603"/>
        <item x="575"/>
        <item x="348"/>
        <item x="129"/>
        <item x="255"/>
        <item x="4"/>
        <item x="278"/>
        <item x="168"/>
        <item x="357"/>
        <item x="26"/>
        <item x="266"/>
        <item x="711"/>
        <item x="25"/>
        <item x="205"/>
        <item x="665"/>
        <item x="143"/>
        <item x="219"/>
        <item x="247"/>
        <item x="274"/>
        <item x="273"/>
        <item x="82"/>
        <item x="35"/>
        <item x="467"/>
        <item x="161"/>
        <item x="682"/>
        <item x="191"/>
        <item x="345"/>
        <item x="752"/>
        <item x="365"/>
        <item x="185"/>
        <item x="387"/>
        <item x="236"/>
        <item x="154"/>
        <item x="166"/>
        <item x="309"/>
        <item x="190"/>
        <item x="121"/>
        <item x="277"/>
        <item x="100"/>
        <item x="225"/>
        <item x="172"/>
        <item x="270"/>
        <item x="289"/>
        <item x="470"/>
        <item x="718"/>
        <item x="315"/>
        <item x="654"/>
        <item x="216"/>
        <item x="355"/>
        <item x="199"/>
        <item x="558"/>
        <item x="22"/>
        <item x="486"/>
        <item x="690"/>
        <item x="536"/>
        <item x="52"/>
        <item x="203"/>
        <item x="707"/>
        <item x="434"/>
        <item x="462"/>
        <item x="99"/>
        <item x="160"/>
        <item x="364"/>
        <item x="494"/>
        <item x="628"/>
        <item x="472"/>
        <item x="436"/>
        <item x="264"/>
        <item x="189"/>
        <item x="165"/>
        <item x="328"/>
        <item x="361"/>
        <item x="227"/>
        <item x="451"/>
        <item x="709"/>
        <item x="464"/>
        <item x="511"/>
        <item x="531"/>
        <item x="713"/>
        <item x="291"/>
        <item x="204"/>
        <item x="571"/>
        <item x="61"/>
        <item x="763"/>
        <item x="295"/>
        <item x="625"/>
        <item x="541"/>
        <item x="487"/>
        <item x="159"/>
        <item x="212"/>
        <item x="564"/>
        <item x="577"/>
        <item x="126"/>
        <item x="559"/>
        <item x="561"/>
        <item x="226"/>
        <item x="695"/>
        <item x="520"/>
        <item x="202"/>
        <item x="471"/>
        <item x="376"/>
        <item x="773"/>
        <item x="20"/>
        <item x="8"/>
        <item x="306"/>
        <item x="567"/>
        <item x="589"/>
        <item x="543"/>
        <item x="349"/>
        <item x="85"/>
        <item x="691"/>
        <item x="181"/>
        <item x="101"/>
        <item x="566"/>
        <item x="392"/>
        <item x="484"/>
        <item x="420"/>
        <item x="460"/>
        <item x="507"/>
        <item x="743"/>
        <item x="296"/>
        <item x="325"/>
        <item x="692"/>
        <item x="156"/>
        <item x="390"/>
        <item x="381"/>
        <item x="748"/>
        <item x="24"/>
        <item x="515"/>
        <item x="459"/>
        <item x="300"/>
        <item x="138"/>
        <item x="398"/>
        <item x="601"/>
        <item x="546"/>
        <item x="573"/>
        <item x="177"/>
        <item x="731"/>
        <item x="319"/>
        <item x="382"/>
        <item x="555"/>
        <item x="477"/>
        <item x="704"/>
        <item x="416"/>
        <item x="535"/>
        <item x="419"/>
        <item x="532"/>
        <item x="669"/>
        <item x="310"/>
        <item x="107"/>
        <item x="122"/>
        <item x="169"/>
        <item x="553"/>
        <item x="425"/>
        <item x="54"/>
        <item x="71"/>
        <item x="83"/>
        <item x="117"/>
        <item x="362"/>
        <item x="660"/>
        <item x="686"/>
        <item x="329"/>
        <item x="195"/>
        <item x="627"/>
        <item x="313"/>
        <item x="321"/>
        <item x="427"/>
        <item x="629"/>
        <item x="432"/>
        <item x="180"/>
        <item x="45"/>
        <item x="369"/>
        <item x="772"/>
        <item x="549"/>
        <item x="141"/>
        <item x="293"/>
        <item x="454"/>
        <item x="579"/>
        <item x="406"/>
        <item x="261"/>
        <item x="493"/>
        <item x="13"/>
        <item x="539"/>
        <item x="375"/>
        <item x="287"/>
        <item x="519"/>
        <item x="442"/>
        <item x="441"/>
        <item x="599"/>
        <item x="237"/>
        <item x="211"/>
        <item x="110"/>
        <item x="215"/>
        <item x="757"/>
        <item x="676"/>
        <item x="230"/>
        <item x="370"/>
        <item x="57"/>
        <item x="290"/>
        <item x="538"/>
        <item x="302"/>
        <item x="739"/>
        <item x="656"/>
        <item x="619"/>
        <item x="440"/>
        <item x="109"/>
        <item x="530"/>
        <item x="114"/>
        <item x="246"/>
        <item x="383"/>
        <item x="243"/>
        <item x="422"/>
        <item x="750"/>
        <item x="624"/>
        <item x="258"/>
        <item x="736"/>
        <item x="16"/>
        <item x="351"/>
        <item x="201"/>
        <item x="621"/>
        <item x="674"/>
        <item x="186"/>
        <item x="305"/>
        <item x="744"/>
        <item x="702"/>
        <item x="396"/>
        <item x="155"/>
        <item x="597"/>
        <item x="767"/>
        <item x="657"/>
        <item x="458"/>
        <item x="404"/>
        <item x="668"/>
        <item x="262"/>
        <item x="399"/>
        <item x="373"/>
        <item x="614"/>
        <item x="658"/>
        <item x="75"/>
        <item x="722"/>
        <item x="86"/>
        <item x="115"/>
        <item x="607"/>
        <item x="424"/>
        <item x="46"/>
        <item x="516"/>
        <item x="667"/>
        <item x="469"/>
        <item x="498"/>
        <item x="698"/>
        <item x="534"/>
        <item x="429"/>
        <item x="764"/>
        <item x="747"/>
        <item x="557"/>
        <item x="512"/>
        <item x="344"/>
        <item x="448"/>
        <item x="453"/>
        <item x="80"/>
        <item x="685"/>
        <item x="176"/>
        <item x="423"/>
        <item x="413"/>
        <item x="229"/>
        <item x="433"/>
        <item x="554"/>
        <item x="127"/>
        <item x="684"/>
        <item x="179"/>
        <item x="586"/>
        <item x="727"/>
        <item x="307"/>
        <item x="76"/>
        <item x="268"/>
        <item x="88"/>
        <item x="428"/>
        <item x="222"/>
        <item x="147"/>
        <item x="562"/>
        <item x="418"/>
        <item x="294"/>
        <item x="602"/>
        <item x="775"/>
        <item x="410"/>
        <item x="79"/>
        <item x="496"/>
        <item x="386"/>
        <item x="556"/>
        <item x="187"/>
        <item x="730"/>
        <item x="640"/>
        <item x="699"/>
        <item x="637"/>
        <item x="337"/>
        <item x="479"/>
        <item x="618"/>
        <item x="524"/>
        <item x="339"/>
        <item x="569"/>
        <item x="342"/>
        <item x="260"/>
        <item x="58"/>
        <item x="44"/>
        <item x="271"/>
        <item x="680"/>
        <item x="9"/>
        <item x="672"/>
        <item x="506"/>
        <item x="677"/>
        <item x="208"/>
        <item x="634"/>
        <item x="48"/>
        <item x="68"/>
        <item x="256"/>
        <item x="581"/>
        <item x="741"/>
        <item x="720"/>
        <item x="150"/>
        <item x="286"/>
        <item x="663"/>
        <item x="254"/>
        <item x="218"/>
        <item x="53"/>
        <item x="415"/>
        <item x="397"/>
        <item x="719"/>
        <item x="449"/>
        <item x="175"/>
        <item x="431"/>
        <item x="585"/>
        <item x="613"/>
        <item x="649"/>
        <item x="304"/>
        <item x="463"/>
        <item x="128"/>
        <item x="327"/>
        <item x="605"/>
        <item x="148"/>
        <item x="51"/>
        <item x="457"/>
        <item x="572"/>
        <item x="259"/>
        <item x="465"/>
        <item x="253"/>
        <item x="401"/>
        <item x="267"/>
        <item x="725"/>
        <item x="444"/>
        <item x="412"/>
        <item x="560"/>
        <item x="178"/>
        <item x="513"/>
        <item x="341"/>
        <item x="570"/>
        <item x="314"/>
        <item x="281"/>
        <item x="760"/>
        <item x="632"/>
        <item x="437"/>
        <item x="439"/>
        <item x="184"/>
        <item x="379"/>
        <item x="616"/>
        <item x="726"/>
        <item x="43"/>
        <item x="283"/>
        <item x="501"/>
        <item x="403"/>
        <item x="745"/>
        <item x="740"/>
        <item x="124"/>
        <item x="231"/>
        <item x="742"/>
        <item x="523"/>
        <item x="335"/>
        <item x="749"/>
        <item x="580"/>
        <item x="84"/>
        <item x="96"/>
        <item x="595"/>
        <item x="694"/>
        <item x="480"/>
        <item x="485"/>
        <item x="411"/>
        <item x="542"/>
        <item x="708"/>
        <item x="646"/>
        <item x="525"/>
        <item x="584"/>
        <item x="207"/>
        <item x="318"/>
        <item x="371"/>
        <item x="588"/>
        <item x="774"/>
        <item x="475"/>
        <item x="495"/>
        <item x="288"/>
        <item x="596"/>
        <item x="157"/>
        <item x="593"/>
        <item x="6"/>
        <item x="239"/>
        <item x="367"/>
        <item x="12"/>
        <item x="149"/>
        <item x="659"/>
        <item x="377"/>
        <item x="252"/>
        <item x="645"/>
        <item x="626"/>
        <item x="388"/>
        <item x="292"/>
        <item x="721"/>
        <item x="421"/>
        <item x="279"/>
        <item x="37"/>
        <item x="622"/>
        <item x="492"/>
        <item x="737"/>
        <item x="648"/>
        <item x="248"/>
        <item x="700"/>
        <item x="39"/>
        <item x="60"/>
        <item x="89"/>
        <item x="598"/>
        <item x="639"/>
        <item x="510"/>
        <item x="509"/>
        <item x="688"/>
        <item x="717"/>
        <item x="651"/>
        <item x="135"/>
        <item x="455"/>
        <item x="426"/>
        <item x="18"/>
        <item x="272"/>
        <item x="547"/>
        <item x="36"/>
        <item x="641"/>
        <item x="751"/>
        <item x="517"/>
        <item x="642"/>
        <item x="633"/>
        <item x="583"/>
        <item x="675"/>
        <item x="113"/>
        <item x="10"/>
        <item x="679"/>
        <item x="92"/>
        <item x="391"/>
        <item x="332"/>
        <item x="527"/>
        <item x="69"/>
        <item x="125"/>
        <item x="414"/>
        <item x="528"/>
        <item x="49"/>
        <item x="705"/>
        <item x="565"/>
        <item x="81"/>
        <item x="343"/>
        <item x="106"/>
        <item x="136"/>
        <item x="409"/>
        <item x="630"/>
        <item x="111"/>
        <item x="491"/>
        <item x="151"/>
        <item x="102"/>
        <item x="488"/>
        <item x="545"/>
        <item x="3"/>
        <item x="770"/>
        <item x="544"/>
        <item x="257"/>
        <item x="505"/>
        <item x="518"/>
        <item x="308"/>
        <item x="521"/>
        <item x="620"/>
        <item x="104"/>
        <item x="360"/>
        <item x="213"/>
        <item x="715"/>
        <item x="771"/>
        <item x="312"/>
        <item x="671"/>
        <item x="766"/>
        <item x="446"/>
        <item x="728"/>
        <item x="724"/>
        <item x="108"/>
        <item x="194"/>
        <item x="29"/>
        <item x="590"/>
        <item x="514"/>
        <item x="97"/>
        <item x="142"/>
        <item x="380"/>
        <item x="282"/>
        <item x="210"/>
        <item x="217"/>
        <item x="670"/>
        <item x="652"/>
        <item x="183"/>
        <item x="285"/>
        <item x="489"/>
        <item x="320"/>
        <item x="21"/>
        <item x="474"/>
        <item x="582"/>
        <item x="438"/>
        <item x="735"/>
        <item x="643"/>
        <item x="673"/>
        <item x="653"/>
        <item x="732"/>
        <item x="689"/>
        <item x="93"/>
        <item x="67"/>
        <item x="356"/>
        <item x="591"/>
        <item x="768"/>
        <item x="59"/>
        <item x="482"/>
        <item x="746"/>
        <item x="338"/>
        <item x="378"/>
        <item x="131"/>
        <item x="163"/>
        <item x="604"/>
        <item x="394"/>
        <item x="250"/>
        <item x="592"/>
        <item x="233"/>
        <item x="497"/>
        <item x="74"/>
        <item x="244"/>
        <item x="134"/>
        <item x="162"/>
        <item x="661"/>
        <item x="631"/>
        <item x="687"/>
        <item x="610"/>
        <item x="729"/>
        <item x="130"/>
        <item x="164"/>
        <item x="400"/>
        <item x="769"/>
        <item x="706"/>
        <item x="145"/>
        <item x="393"/>
        <item x="275"/>
        <item x="197"/>
        <item x="500"/>
        <item x="683"/>
        <item x="647"/>
        <item x="220"/>
        <item x="540"/>
        <item x="765"/>
        <item x="755"/>
        <item x="490"/>
        <item x="354"/>
        <item x="235"/>
        <item x="716"/>
        <item x="710"/>
        <item x="522"/>
        <item x="7"/>
        <item x="666"/>
        <item x="232"/>
        <item x="756"/>
        <item x="385"/>
        <item x="330"/>
        <item x="761"/>
        <item x="269"/>
        <item x="576"/>
        <item x="137"/>
        <item x="461"/>
        <item x="5"/>
        <item x="529"/>
        <item x="116"/>
        <item x="133"/>
        <item x="594"/>
        <item x="353"/>
        <item x="170"/>
        <item x="340"/>
        <item x="478"/>
        <item x="1"/>
        <item x="23"/>
        <item x="504"/>
        <item x="734"/>
        <item x="701"/>
        <item x="655"/>
        <item x="662"/>
        <item x="754"/>
        <item x="323"/>
        <item x="733"/>
        <item x="636"/>
        <item x="723"/>
        <item x="550"/>
        <item x="297"/>
        <item x="331"/>
        <item x="483"/>
        <item x="612"/>
        <item x="551"/>
        <item x="445"/>
        <item x="738"/>
        <item x="758"/>
        <item x="508"/>
        <item x="608"/>
        <item x="120"/>
        <item x="56"/>
        <item x="762"/>
        <item x="703"/>
        <item x="615"/>
        <item x="352"/>
        <item x="664"/>
        <item x="326"/>
        <item x="298"/>
        <item x="753"/>
        <item x="635"/>
        <item x="209"/>
        <item t="default"/>
      </items>
    </pivotField>
    <pivotField numFmtId="44" showAll="0"/>
    <pivotField numFmtId="44" showAll="0"/>
    <pivotField numFmtId="44" showAll="0"/>
    <pivotField numFmtId="44" showAll="0"/>
    <pivotField numFmtId="44" showAll="0"/>
    <pivotField numFmtId="44" showAll="0"/>
    <pivotField showAll="0"/>
    <pivotField showAll="0"/>
    <pivotField showAll="0"/>
    <pivotField showAll="0"/>
    <pivotField showAll="0"/>
    <pivotField showAll="0"/>
    <pivotField showAll="0"/>
    <pivotField showAll="0"/>
    <pivotField showAll="0"/>
    <pivotField showAll="0"/>
  </pivotFields>
  <rowFields count="1">
    <field x="5"/>
  </rowFields>
  <rowItems count="2">
    <i>
      <x v="1"/>
    </i>
    <i t="grand">
      <x/>
    </i>
  </rowItems>
  <colFields count="1">
    <field x="-2"/>
  </colFields>
  <colItems count="2">
    <i>
      <x/>
    </i>
    <i i="1">
      <x v="1"/>
    </i>
  </colItems>
  <dataFields count="2">
    <dataField name="Sum of Wines" fld="11" baseField="0" baseItem="0"/>
    <dataField name="Sum of Incom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DFA39EC-8E39-4ACE-8174-E934AE384C2E}" name="PivotTable20"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5">
  <location ref="A3:B5" firstHeaderRow="1" firstDataRow="1" firstDataCol="1"/>
  <pivotFields count="28">
    <pivotField showAll="0"/>
    <pivotField showAll="0"/>
    <pivotField showAll="0"/>
    <pivotField showAll="0">
      <items count="6">
        <item x="2"/>
        <item x="4"/>
        <item x="0"/>
        <item x="1"/>
        <item x="3"/>
        <item t="default"/>
      </items>
    </pivotField>
    <pivotField axis="axisRow" showAll="0">
      <items count="9">
        <item h="1" x="6"/>
        <item h="1" x="5"/>
        <item x="2"/>
        <item h="1" x="0"/>
        <item h="1" x="3"/>
        <item h="1" x="1"/>
        <item h="1" x="4"/>
        <item h="1" x="7"/>
        <item t="default"/>
      </items>
    </pivotField>
    <pivotField showAll="0">
      <items count="4">
        <item x="0"/>
        <item h="1" x="1"/>
        <item h="1" x="2"/>
        <item t="default"/>
      </items>
    </pivotField>
    <pivotField showAll="0"/>
    <pivotField showAll="0"/>
    <pivotField showAll="0"/>
    <pivotField showAll="0"/>
    <pivotField showAll="0"/>
    <pivotField dataField="1" numFmtId="44" showAll="0">
      <items count="777">
        <item h="1" x="91"/>
        <item h="1" x="103"/>
        <item h="1" x="77"/>
        <item x="41"/>
        <item h="1" x="30"/>
        <item h="1" x="2"/>
        <item h="1" x="17"/>
        <item h="1" x="0"/>
        <item h="1" x="32"/>
        <item h="1" x="15"/>
        <item h="1" x="38"/>
        <item h="1" x="223"/>
        <item h="1" x="87"/>
        <item h="1" x="62"/>
        <item h="1" x="28"/>
        <item h="1" x="372"/>
        <item h="1" x="65"/>
        <item h="1" x="363"/>
        <item h="1" x="66"/>
        <item h="1" x="27"/>
        <item h="1" x="240"/>
        <item h="1" x="192"/>
        <item h="1" x="73"/>
        <item h="1" x="334"/>
        <item h="1" x="153"/>
        <item h="1" x="198"/>
        <item h="1" x="324"/>
        <item h="1" x="33"/>
        <item h="1" x="280"/>
        <item h="1" x="50"/>
        <item h="1" x="316"/>
        <item h="1" x="193"/>
        <item h="1" x="98"/>
        <item h="1" x="234"/>
        <item h="1" x="31"/>
        <item h="1" x="171"/>
        <item h="1" x="241"/>
        <item h="1" x="144"/>
        <item h="1" x="174"/>
        <item h="1" x="238"/>
        <item h="1" x="284"/>
        <item h="1" x="574"/>
        <item h="1" x="228"/>
        <item h="1" x="146"/>
        <item h="1" x="322"/>
        <item h="1" x="408"/>
        <item h="1" x="47"/>
        <item h="1" x="578"/>
        <item h="1" x="368"/>
        <item h="1" x="78"/>
        <item h="1" x="112"/>
        <item h="1" x="450"/>
        <item h="1" x="132"/>
        <item h="1" x="430"/>
        <item h="1" x="40"/>
        <item h="1" x="123"/>
        <item h="1" x="568"/>
        <item h="1" x="606"/>
        <item h="1" x="405"/>
        <item h="1" x="443"/>
        <item h="1" x="681"/>
        <item h="1" x="346"/>
        <item h="1" x="14"/>
        <item h="1" x="347"/>
        <item h="1" x="206"/>
        <item h="1" x="600"/>
        <item h="1" x="384"/>
        <item h="1" x="456"/>
        <item h="1" x="374"/>
        <item h="1" x="63"/>
        <item h="1" x="167"/>
        <item h="1" x="188"/>
        <item h="1" x="152"/>
        <item h="1" x="644"/>
        <item h="1" x="473"/>
        <item h="1" x="311"/>
        <item h="1" x="503"/>
        <item h="1" x="359"/>
        <item h="1" x="245"/>
        <item h="1" x="242"/>
        <item h="1" x="265"/>
        <item h="1" x="548"/>
        <item h="1" x="638"/>
        <item h="1" x="221"/>
        <item h="1" x="214"/>
        <item h="1" x="90"/>
        <item h="1" x="263"/>
        <item h="1" x="72"/>
        <item h="1" x="693"/>
        <item h="1" x="139"/>
        <item h="1" x="468"/>
        <item h="1" x="714"/>
        <item h="1" x="526"/>
        <item h="1" x="481"/>
        <item h="1" x="417"/>
        <item h="1" x="502"/>
        <item h="1" x="533"/>
        <item h="1" x="140"/>
        <item h="1" x="299"/>
        <item h="1" x="64"/>
        <item h="1" x="587"/>
        <item h="1" x="407"/>
        <item h="1" x="55"/>
        <item h="1" x="447"/>
        <item h="1" x="611"/>
        <item h="1" x="105"/>
        <item h="1" x="70"/>
        <item h="1" x="650"/>
        <item h="1" x="119"/>
        <item h="1" x="303"/>
        <item h="1" x="358"/>
        <item h="1" x="617"/>
        <item h="1" x="11"/>
        <item h="1" x="158"/>
        <item h="1" x="395"/>
        <item h="1" x="196"/>
        <item h="1" x="276"/>
        <item h="1" x="609"/>
        <item h="1" x="350"/>
        <item h="1" x="336"/>
        <item h="1" x="476"/>
        <item h="1" x="696"/>
        <item h="1" x="563"/>
        <item h="1" x="435"/>
        <item h="1" x="366"/>
        <item h="1" x="712"/>
        <item h="1" x="94"/>
        <item h="1" x="389"/>
        <item h="1" x="251"/>
        <item h="1" x="466"/>
        <item h="1" x="678"/>
        <item h="1" x="402"/>
        <item h="1" x="95"/>
        <item h="1" x="333"/>
        <item h="1" x="173"/>
        <item h="1" x="697"/>
        <item h="1" x="317"/>
        <item h="1" x="19"/>
        <item h="1" x="537"/>
        <item h="1" x="452"/>
        <item h="1" x="42"/>
        <item h="1" x="34"/>
        <item h="1" x="200"/>
        <item h="1" x="249"/>
        <item h="1" x="552"/>
        <item h="1" x="182"/>
        <item h="1" x="118"/>
        <item h="1" x="499"/>
        <item h="1" x="759"/>
        <item h="1" x="623"/>
        <item h="1" x="301"/>
        <item h="1" x="224"/>
        <item h="1" x="603"/>
        <item h="1" x="575"/>
        <item h="1" x="348"/>
        <item h="1" x="129"/>
        <item h="1" x="255"/>
        <item h="1" x="4"/>
        <item h="1" x="278"/>
        <item h="1" x="168"/>
        <item h="1" x="357"/>
        <item h="1" x="26"/>
        <item h="1" x="266"/>
        <item h="1" x="711"/>
        <item h="1" x="25"/>
        <item h="1" x="205"/>
        <item h="1" x="665"/>
        <item h="1" x="143"/>
        <item h="1" x="219"/>
        <item h="1" x="247"/>
        <item h="1" x="274"/>
        <item h="1" x="273"/>
        <item h="1" x="82"/>
        <item h="1" x="35"/>
        <item h="1" x="467"/>
        <item h="1" x="161"/>
        <item h="1" x="682"/>
        <item h="1" x="191"/>
        <item h="1" x="345"/>
        <item h="1" x="752"/>
        <item h="1" x="365"/>
        <item h="1" x="185"/>
        <item h="1" x="387"/>
        <item h="1" x="236"/>
        <item h="1" x="154"/>
        <item h="1" x="166"/>
        <item h="1" x="309"/>
        <item h="1" x="190"/>
        <item h="1" x="121"/>
        <item h="1" x="277"/>
        <item h="1" x="100"/>
        <item h="1" x="225"/>
        <item h="1" x="172"/>
        <item h="1" x="270"/>
        <item h="1" x="289"/>
        <item h="1" x="470"/>
        <item h="1" x="718"/>
        <item h="1" x="315"/>
        <item h="1" x="654"/>
        <item h="1" x="216"/>
        <item h="1" x="355"/>
        <item h="1" x="199"/>
        <item h="1" x="558"/>
        <item h="1" x="22"/>
        <item h="1" x="486"/>
        <item h="1" x="690"/>
        <item h="1" x="536"/>
        <item h="1" x="52"/>
        <item h="1" x="203"/>
        <item h="1" x="707"/>
        <item h="1" x="434"/>
        <item h="1" x="462"/>
        <item h="1" x="99"/>
        <item h="1" x="160"/>
        <item h="1" x="364"/>
        <item h="1" x="494"/>
        <item h="1" x="628"/>
        <item h="1" x="472"/>
        <item h="1" x="436"/>
        <item h="1" x="264"/>
        <item h="1" x="189"/>
        <item h="1" x="165"/>
        <item h="1" x="328"/>
        <item h="1" x="361"/>
        <item h="1" x="227"/>
        <item h="1" x="451"/>
        <item h="1" x="709"/>
        <item h="1" x="464"/>
        <item h="1" x="511"/>
        <item h="1" x="531"/>
        <item h="1" x="713"/>
        <item h="1" x="291"/>
        <item h="1" x="204"/>
        <item h="1" x="571"/>
        <item h="1" x="61"/>
        <item h="1" x="763"/>
        <item h="1" x="295"/>
        <item h="1" x="625"/>
        <item h="1" x="541"/>
        <item h="1" x="487"/>
        <item h="1" x="159"/>
        <item h="1" x="212"/>
        <item h="1" x="564"/>
        <item h="1" x="577"/>
        <item h="1" x="126"/>
        <item h="1" x="559"/>
        <item h="1" x="561"/>
        <item h="1" x="226"/>
        <item h="1" x="695"/>
        <item h="1" x="520"/>
        <item h="1" x="202"/>
        <item h="1" x="471"/>
        <item h="1" x="376"/>
        <item h="1" x="773"/>
        <item h="1" x="20"/>
        <item h="1" x="8"/>
        <item h="1" x="306"/>
        <item h="1" x="567"/>
        <item h="1" x="589"/>
        <item h="1" x="543"/>
        <item h="1" x="349"/>
        <item h="1" x="85"/>
        <item h="1" x="691"/>
        <item h="1" x="181"/>
        <item h="1" x="101"/>
        <item h="1" x="566"/>
        <item h="1" x="392"/>
        <item h="1" x="484"/>
        <item h="1" x="420"/>
        <item h="1" x="460"/>
        <item h="1" x="507"/>
        <item h="1" x="743"/>
        <item h="1" x="296"/>
        <item h="1" x="325"/>
        <item h="1" x="692"/>
        <item h="1" x="156"/>
        <item h="1" x="390"/>
        <item h="1" x="381"/>
        <item h="1" x="748"/>
        <item h="1" x="24"/>
        <item h="1" x="515"/>
        <item h="1" x="459"/>
        <item h="1" x="300"/>
        <item h="1" x="138"/>
        <item h="1" x="398"/>
        <item h="1" x="601"/>
        <item h="1" x="546"/>
        <item h="1" x="573"/>
        <item h="1" x="177"/>
        <item h="1" x="731"/>
        <item h="1" x="319"/>
        <item h="1" x="382"/>
        <item h="1" x="555"/>
        <item h="1" x="477"/>
        <item h="1" x="704"/>
        <item h="1" x="416"/>
        <item h="1" x="535"/>
        <item h="1" x="419"/>
        <item h="1" x="532"/>
        <item h="1" x="669"/>
        <item h="1" x="310"/>
        <item h="1" x="107"/>
        <item h="1" x="122"/>
        <item h="1" x="169"/>
        <item h="1" x="553"/>
        <item h="1" x="425"/>
        <item h="1" x="54"/>
        <item h="1" x="71"/>
        <item h="1" x="83"/>
        <item h="1" x="117"/>
        <item h="1" x="362"/>
        <item h="1" x="660"/>
        <item h="1" x="686"/>
        <item h="1" x="329"/>
        <item h="1" x="195"/>
        <item h="1" x="627"/>
        <item h="1" x="313"/>
        <item h="1" x="321"/>
        <item h="1" x="427"/>
        <item h="1" x="629"/>
        <item h="1" x="432"/>
        <item h="1" x="180"/>
        <item h="1" x="45"/>
        <item h="1" x="369"/>
        <item h="1" x="772"/>
        <item h="1" x="549"/>
        <item h="1" x="141"/>
        <item h="1" x="293"/>
        <item h="1" x="454"/>
        <item h="1" x="579"/>
        <item h="1" x="406"/>
        <item h="1" x="261"/>
        <item h="1" x="493"/>
        <item h="1" x="13"/>
        <item h="1" x="539"/>
        <item h="1" x="375"/>
        <item h="1" x="287"/>
        <item h="1" x="519"/>
        <item h="1" x="442"/>
        <item h="1" x="441"/>
        <item h="1" x="599"/>
        <item h="1" x="237"/>
        <item h="1" x="211"/>
        <item h="1" x="110"/>
        <item h="1" x="215"/>
        <item h="1" x="757"/>
        <item h="1" x="676"/>
        <item h="1" x="230"/>
        <item h="1" x="370"/>
        <item h="1" x="57"/>
        <item h="1" x="290"/>
        <item h="1" x="538"/>
        <item h="1" x="302"/>
        <item h="1" x="739"/>
        <item h="1" x="656"/>
        <item h="1" x="619"/>
        <item h="1" x="440"/>
        <item h="1" x="109"/>
        <item h="1" x="530"/>
        <item h="1" x="114"/>
        <item h="1" x="246"/>
        <item h="1" x="383"/>
        <item h="1" x="243"/>
        <item h="1" x="422"/>
        <item h="1" x="750"/>
        <item h="1" x="624"/>
        <item h="1" x="258"/>
        <item h="1" x="736"/>
        <item h="1" x="16"/>
        <item h="1" x="351"/>
        <item h="1" x="201"/>
        <item h="1" x="621"/>
        <item h="1" x="674"/>
        <item h="1" x="186"/>
        <item h="1" x="305"/>
        <item h="1" x="744"/>
        <item h="1" x="702"/>
        <item h="1" x="396"/>
        <item h="1" x="155"/>
        <item h="1" x="597"/>
        <item h="1" x="767"/>
        <item h="1" x="657"/>
        <item h="1" x="458"/>
        <item h="1" x="404"/>
        <item h="1" x="668"/>
        <item h="1" x="262"/>
        <item h="1" x="399"/>
        <item h="1" x="373"/>
        <item h="1" x="614"/>
        <item h="1" x="658"/>
        <item h="1" x="75"/>
        <item h="1" x="722"/>
        <item h="1" x="86"/>
        <item h="1" x="115"/>
        <item h="1" x="607"/>
        <item h="1" x="424"/>
        <item h="1" x="46"/>
        <item h="1" x="516"/>
        <item h="1" x="667"/>
        <item h="1" x="469"/>
        <item h="1" x="498"/>
        <item h="1" x="698"/>
        <item h="1" x="534"/>
        <item h="1" x="429"/>
        <item h="1" x="764"/>
        <item h="1" x="747"/>
        <item h="1" x="557"/>
        <item h="1" x="512"/>
        <item h="1" x="344"/>
        <item h="1" x="448"/>
        <item h="1" x="453"/>
        <item h="1" x="80"/>
        <item h="1" x="685"/>
        <item h="1" x="176"/>
        <item h="1" x="423"/>
        <item h="1" x="413"/>
        <item h="1" x="229"/>
        <item h="1" x="433"/>
        <item h="1" x="554"/>
        <item h="1" x="127"/>
        <item h="1" x="684"/>
        <item h="1" x="179"/>
        <item h="1" x="586"/>
        <item h="1" x="727"/>
        <item h="1" x="307"/>
        <item h="1" x="76"/>
        <item h="1" x="268"/>
        <item h="1" x="88"/>
        <item h="1" x="428"/>
        <item h="1" x="222"/>
        <item h="1" x="147"/>
        <item h="1" x="562"/>
        <item h="1" x="418"/>
        <item h="1" x="294"/>
        <item h="1" x="602"/>
        <item h="1" x="775"/>
        <item h="1" x="410"/>
        <item h="1" x="79"/>
        <item h="1" x="496"/>
        <item h="1" x="386"/>
        <item h="1" x="556"/>
        <item h="1" x="187"/>
        <item h="1" x="730"/>
        <item h="1" x="640"/>
        <item h="1" x="699"/>
        <item h="1" x="637"/>
        <item h="1" x="337"/>
        <item h="1" x="479"/>
        <item h="1" x="618"/>
        <item h="1" x="524"/>
        <item h="1" x="339"/>
        <item h="1" x="569"/>
        <item h="1" x="342"/>
        <item h="1" x="260"/>
        <item h="1" x="58"/>
        <item h="1" x="44"/>
        <item h="1" x="271"/>
        <item h="1" x="680"/>
        <item h="1" x="9"/>
        <item h="1" x="672"/>
        <item h="1" x="506"/>
        <item h="1" x="677"/>
        <item h="1" x="208"/>
        <item h="1" x="634"/>
        <item h="1" x="48"/>
        <item h="1" x="68"/>
        <item h="1" x="256"/>
        <item h="1" x="581"/>
        <item h="1" x="741"/>
        <item h="1" x="720"/>
        <item h="1" x="150"/>
        <item h="1" x="286"/>
        <item h="1" x="663"/>
        <item h="1" x="254"/>
        <item h="1" x="218"/>
        <item h="1" x="53"/>
        <item h="1" x="415"/>
        <item h="1" x="397"/>
        <item h="1" x="719"/>
        <item h="1" x="449"/>
        <item h="1" x="175"/>
        <item h="1" x="431"/>
        <item h="1" x="585"/>
        <item h="1" x="613"/>
        <item h="1" x="649"/>
        <item h="1" x="304"/>
        <item h="1" x="463"/>
        <item h="1" x="128"/>
        <item h="1" x="327"/>
        <item h="1" x="605"/>
        <item h="1" x="148"/>
        <item h="1" x="51"/>
        <item h="1" x="457"/>
        <item h="1" x="572"/>
        <item h="1" x="259"/>
        <item h="1" x="465"/>
        <item h="1" x="253"/>
        <item h="1" x="401"/>
        <item h="1" x="267"/>
        <item h="1" x="725"/>
        <item h="1" x="444"/>
        <item h="1" x="412"/>
        <item h="1" x="560"/>
        <item h="1" x="178"/>
        <item h="1" x="513"/>
        <item h="1" x="341"/>
        <item h="1" x="570"/>
        <item h="1" x="314"/>
        <item h="1" x="281"/>
        <item h="1" x="760"/>
        <item h="1" x="632"/>
        <item h="1" x="437"/>
        <item h="1" x="439"/>
        <item h="1" x="184"/>
        <item h="1" x="379"/>
        <item h="1" x="616"/>
        <item h="1" x="726"/>
        <item h="1" x="43"/>
        <item h="1" x="283"/>
        <item h="1" x="501"/>
        <item h="1" x="403"/>
        <item h="1" x="745"/>
        <item h="1" x="740"/>
        <item h="1" x="124"/>
        <item h="1" x="231"/>
        <item h="1" x="742"/>
        <item h="1" x="523"/>
        <item h="1" x="335"/>
        <item h="1" x="749"/>
        <item h="1" x="580"/>
        <item h="1" x="84"/>
        <item h="1" x="96"/>
        <item h="1" x="595"/>
        <item h="1" x="694"/>
        <item h="1" x="480"/>
        <item h="1" x="485"/>
        <item h="1" x="411"/>
        <item h="1" x="542"/>
        <item h="1" x="708"/>
        <item h="1" x="646"/>
        <item h="1" x="525"/>
        <item h="1" x="584"/>
        <item h="1" x="207"/>
        <item h="1" x="318"/>
        <item h="1" x="371"/>
        <item h="1" x="588"/>
        <item h="1" x="774"/>
        <item h="1" x="475"/>
        <item h="1" x="495"/>
        <item h="1" x="288"/>
        <item h="1" x="596"/>
        <item h="1" x="157"/>
        <item h="1" x="593"/>
        <item h="1" x="6"/>
        <item h="1" x="239"/>
        <item h="1" x="367"/>
        <item h="1" x="12"/>
        <item h="1" x="149"/>
        <item h="1" x="659"/>
        <item h="1" x="377"/>
        <item h="1" x="252"/>
        <item h="1" x="645"/>
        <item h="1" x="626"/>
        <item h="1" x="388"/>
        <item h="1" x="292"/>
        <item h="1" x="721"/>
        <item h="1" x="421"/>
        <item h="1" x="279"/>
        <item h="1" x="37"/>
        <item h="1" x="622"/>
        <item h="1" x="492"/>
        <item h="1" x="737"/>
        <item h="1" x="648"/>
        <item h="1" x="248"/>
        <item h="1" x="700"/>
        <item h="1" x="39"/>
        <item h="1" x="60"/>
        <item h="1" x="89"/>
        <item h="1" x="598"/>
        <item h="1" x="639"/>
        <item h="1" x="510"/>
        <item h="1" x="509"/>
        <item h="1" x="688"/>
        <item h="1" x="717"/>
        <item h="1" x="651"/>
        <item h="1" x="135"/>
        <item h="1" x="455"/>
        <item h="1" x="426"/>
        <item h="1" x="18"/>
        <item h="1" x="272"/>
        <item h="1" x="547"/>
        <item h="1" x="36"/>
        <item h="1" x="641"/>
        <item h="1" x="751"/>
        <item h="1" x="517"/>
        <item h="1" x="642"/>
        <item h="1" x="633"/>
        <item h="1" x="583"/>
        <item h="1" x="675"/>
        <item h="1" x="113"/>
        <item h="1" x="10"/>
        <item h="1" x="679"/>
        <item h="1" x="92"/>
        <item h="1" x="391"/>
        <item h="1" x="332"/>
        <item h="1" x="527"/>
        <item h="1" x="69"/>
        <item h="1" x="125"/>
        <item h="1" x="414"/>
        <item h="1" x="528"/>
        <item h="1" x="49"/>
        <item h="1" x="705"/>
        <item h="1" x="565"/>
        <item h="1" x="81"/>
        <item h="1" x="343"/>
        <item h="1" x="106"/>
        <item h="1" x="136"/>
        <item h="1" x="409"/>
        <item h="1" x="630"/>
        <item h="1" x="111"/>
        <item h="1" x="491"/>
        <item h="1" x="151"/>
        <item h="1" x="102"/>
        <item h="1" x="488"/>
        <item h="1" x="545"/>
        <item h="1" x="3"/>
        <item h="1" x="770"/>
        <item h="1" x="544"/>
        <item h="1" x="257"/>
        <item h="1" x="505"/>
        <item h="1" x="518"/>
        <item h="1" x="308"/>
        <item h="1" x="521"/>
        <item h="1" x="620"/>
        <item h="1" x="104"/>
        <item h="1" x="360"/>
        <item h="1" x="213"/>
        <item h="1" x="715"/>
        <item h="1" x="771"/>
        <item h="1" x="312"/>
        <item h="1" x="671"/>
        <item h="1" x="766"/>
        <item h="1" x="446"/>
        <item h="1" x="728"/>
        <item h="1" x="724"/>
        <item h="1" x="108"/>
        <item h="1" x="194"/>
        <item h="1" x="29"/>
        <item h="1" x="590"/>
        <item h="1" x="514"/>
        <item h="1" x="97"/>
        <item h="1" x="142"/>
        <item h="1" x="380"/>
        <item h="1" x="282"/>
        <item h="1" x="210"/>
        <item h="1" x="217"/>
        <item h="1" x="670"/>
        <item h="1" x="652"/>
        <item h="1" x="183"/>
        <item h="1" x="285"/>
        <item h="1" x="489"/>
        <item h="1" x="320"/>
        <item h="1" x="21"/>
        <item h="1" x="474"/>
        <item h="1" x="582"/>
        <item h="1" x="438"/>
        <item h="1" x="735"/>
        <item h="1" x="643"/>
        <item h="1" x="673"/>
        <item h="1" x="653"/>
        <item h="1" x="732"/>
        <item h="1" x="689"/>
        <item h="1" x="93"/>
        <item h="1" x="67"/>
        <item h="1" x="356"/>
        <item h="1" x="591"/>
        <item h="1" x="768"/>
        <item h="1" x="59"/>
        <item h="1" x="482"/>
        <item h="1" x="746"/>
        <item h="1" x="338"/>
        <item h="1" x="378"/>
        <item h="1" x="131"/>
        <item h="1" x="163"/>
        <item h="1" x="604"/>
        <item h="1" x="394"/>
        <item h="1" x="250"/>
        <item h="1" x="592"/>
        <item h="1" x="233"/>
        <item h="1" x="497"/>
        <item h="1" x="74"/>
        <item h="1" x="244"/>
        <item h="1" x="134"/>
        <item h="1" x="162"/>
        <item h="1" x="661"/>
        <item h="1" x="631"/>
        <item h="1" x="687"/>
        <item h="1" x="610"/>
        <item h="1" x="729"/>
        <item h="1" x="130"/>
        <item h="1" x="164"/>
        <item h="1" x="400"/>
        <item h="1" x="769"/>
        <item h="1" x="706"/>
        <item h="1" x="145"/>
        <item h="1" x="393"/>
        <item h="1" x="275"/>
        <item h="1" x="197"/>
        <item h="1" x="500"/>
        <item h="1" x="683"/>
        <item h="1" x="647"/>
        <item h="1" x="220"/>
        <item h="1" x="540"/>
        <item h="1" x="765"/>
        <item h="1" x="755"/>
        <item h="1" x="490"/>
        <item h="1" x="354"/>
        <item h="1" x="235"/>
        <item h="1" x="716"/>
        <item h="1" x="710"/>
        <item h="1" x="522"/>
        <item h="1" x="7"/>
        <item h="1" x="666"/>
        <item h="1" x="232"/>
        <item h="1" x="756"/>
        <item h="1" x="385"/>
        <item h="1" x="330"/>
        <item h="1" x="761"/>
        <item h="1" x="269"/>
        <item h="1" x="576"/>
        <item h="1" x="137"/>
        <item h="1" x="461"/>
        <item h="1" x="5"/>
        <item h="1" x="529"/>
        <item h="1" x="116"/>
        <item h="1" x="133"/>
        <item h="1" x="594"/>
        <item h="1" x="353"/>
        <item h="1" x="170"/>
        <item h="1" x="340"/>
        <item h="1" x="478"/>
        <item h="1" x="1"/>
        <item h="1" x="23"/>
        <item h="1" x="504"/>
        <item h="1" x="734"/>
        <item h="1" x="701"/>
        <item h="1" x="655"/>
        <item h="1" x="662"/>
        <item h="1" x="754"/>
        <item h="1" x="323"/>
        <item h="1" x="733"/>
        <item h="1" x="636"/>
        <item h="1" x="723"/>
        <item h="1" x="550"/>
        <item h="1" x="297"/>
        <item h="1" x="331"/>
        <item h="1" x="483"/>
        <item h="1" x="612"/>
        <item h="1" x="551"/>
        <item h="1" x="445"/>
        <item h="1" x="738"/>
        <item h="1" x="758"/>
        <item h="1" x="508"/>
        <item h="1" x="608"/>
        <item h="1" x="120"/>
        <item h="1" x="56"/>
        <item h="1" x="762"/>
        <item h="1" x="703"/>
        <item h="1" x="615"/>
        <item h="1" x="352"/>
        <item h="1" x="664"/>
        <item h="1" x="326"/>
        <item h="1" x="298"/>
        <item h="1" x="753"/>
        <item h="1" x="635"/>
        <item h="1" x="209"/>
        <item t="default"/>
      </items>
    </pivotField>
    <pivotField numFmtId="44" showAll="0">
      <items count="159">
        <item x="0"/>
        <item x="12"/>
        <item x="22"/>
        <item x="7"/>
        <item x="20"/>
        <item x="60"/>
        <item x="29"/>
        <item x="69"/>
        <item x="9"/>
        <item x="21"/>
        <item x="16"/>
        <item x="75"/>
        <item x="62"/>
        <item x="48"/>
        <item x="57"/>
        <item x="19"/>
        <item x="24"/>
        <item x="2"/>
        <item x="37"/>
        <item x="42"/>
        <item x="32"/>
        <item x="68"/>
        <item x="78"/>
        <item x="34"/>
        <item x="4"/>
        <item x="55"/>
        <item x="79"/>
        <item x="8"/>
        <item x="5"/>
        <item x="14"/>
        <item x="64"/>
        <item x="118"/>
        <item x="91"/>
        <item x="18"/>
        <item x="35"/>
        <item x="27"/>
        <item x="26"/>
        <item x="61"/>
        <item x="122"/>
        <item x="124"/>
        <item x="45"/>
        <item x="145"/>
        <item x="70"/>
        <item x="65"/>
        <item x="31"/>
        <item x="74"/>
        <item x="33"/>
        <item x="47"/>
        <item x="56"/>
        <item x="143"/>
        <item x="30"/>
        <item x="58"/>
        <item x="53"/>
        <item x="39"/>
        <item x="1"/>
        <item x="112"/>
        <item x="72"/>
        <item x="98"/>
        <item x="105"/>
        <item x="99"/>
        <item x="86"/>
        <item x="97"/>
        <item x="17"/>
        <item x="59"/>
        <item x="117"/>
        <item x="132"/>
        <item x="127"/>
        <item x="94"/>
        <item x="134"/>
        <item x="80"/>
        <item x="49"/>
        <item x="6"/>
        <item x="90"/>
        <item x="130"/>
        <item x="113"/>
        <item x="87"/>
        <item x="83"/>
        <item x="142"/>
        <item x="3"/>
        <item x="121"/>
        <item x="28"/>
        <item x="110"/>
        <item x="109"/>
        <item x="73"/>
        <item x="46"/>
        <item x="93"/>
        <item x="25"/>
        <item x="115"/>
        <item x="77"/>
        <item x="54"/>
        <item x="126"/>
        <item x="123"/>
        <item x="133"/>
        <item x="10"/>
        <item x="151"/>
        <item x="141"/>
        <item x="101"/>
        <item x="135"/>
        <item x="67"/>
        <item x="102"/>
        <item x="43"/>
        <item x="36"/>
        <item x="82"/>
        <item x="96"/>
        <item x="106"/>
        <item x="89"/>
        <item x="41"/>
        <item x="23"/>
        <item x="84"/>
        <item x="108"/>
        <item x="100"/>
        <item x="137"/>
        <item x="129"/>
        <item x="81"/>
        <item x="155"/>
        <item x="114"/>
        <item x="63"/>
        <item x="139"/>
        <item x="146"/>
        <item x="152"/>
        <item x="50"/>
        <item x="120"/>
        <item x="103"/>
        <item x="88"/>
        <item x="140"/>
        <item x="52"/>
        <item x="128"/>
        <item x="147"/>
        <item x="111"/>
        <item x="95"/>
        <item x="148"/>
        <item x="11"/>
        <item x="125"/>
        <item x="40"/>
        <item x="104"/>
        <item x="66"/>
        <item x="38"/>
        <item x="149"/>
        <item x="107"/>
        <item x="85"/>
        <item x="154"/>
        <item x="153"/>
        <item x="131"/>
        <item x="136"/>
        <item x="116"/>
        <item x="119"/>
        <item x="157"/>
        <item x="92"/>
        <item x="144"/>
        <item x="71"/>
        <item x="13"/>
        <item x="51"/>
        <item x="138"/>
        <item x="156"/>
        <item x="15"/>
        <item x="44"/>
        <item x="150"/>
        <item x="76"/>
        <item t="default"/>
      </items>
    </pivotField>
    <pivotField numFmtId="44" showAll="0">
      <items count="559">
        <item h="1" x="394"/>
        <item h="1" x="108"/>
        <item h="1" x="15"/>
        <item x="82"/>
        <item h="1" x="10"/>
        <item h="1" x="106"/>
        <item h="1" x="69"/>
        <item h="1" x="41"/>
        <item h="1" x="31"/>
        <item h="1" x="97"/>
        <item h="1" x="32"/>
        <item h="1" x="73"/>
        <item h="1" x="0"/>
        <item h="1" x="154"/>
        <item h="1" x="30"/>
        <item h="1" x="50"/>
        <item h="1" x="17"/>
        <item h="1" x="2"/>
        <item h="1" x="38"/>
        <item h="1" x="29"/>
        <item h="1" x="153"/>
        <item h="1" x="61"/>
        <item h="1" x="190"/>
        <item h="1" x="27"/>
        <item h="1" x="46"/>
        <item h="1" x="152"/>
        <item h="1" x="119"/>
        <item h="1" x="133"/>
        <item h="1" x="68"/>
        <item h="1" x="191"/>
        <item h="1" x="53"/>
        <item h="1" x="205"/>
        <item h="1" x="194"/>
        <item h="1" x="64"/>
        <item h="1" x="51"/>
        <item h="1" x="132"/>
        <item h="1" x="460"/>
        <item h="1" x="63"/>
        <item h="1" x="20"/>
        <item h="1" x="251"/>
        <item h="1" x="219"/>
        <item h="1" x="359"/>
        <item h="1" x="271"/>
        <item h="1" x="195"/>
        <item h="1" x="11"/>
        <item h="1" x="7"/>
        <item h="1" x="174"/>
        <item h="1" x="24"/>
        <item h="1" x="5"/>
        <item h="1" x="319"/>
        <item h="1" x="100"/>
        <item h="1" x="179"/>
        <item h="1" x="8"/>
        <item h="1" x="139"/>
        <item h="1" x="426"/>
        <item h="1" x="283"/>
        <item h="1" x="33"/>
        <item h="1" x="96"/>
        <item h="1" x="166"/>
        <item h="1" x="299"/>
        <item h="1" x="140"/>
        <item h="1" x="266"/>
        <item h="1" x="403"/>
        <item h="1" x="316"/>
        <item h="1" x="88"/>
        <item h="1" x="80"/>
        <item h="1" x="189"/>
        <item h="1" x="193"/>
        <item h="1" x="303"/>
        <item h="1" x="47"/>
        <item h="1" x="293"/>
        <item h="1" x="75"/>
        <item h="1" x="123"/>
        <item h="1" x="83"/>
        <item h="1" x="263"/>
        <item h="1" x="351"/>
        <item h="1" x="92"/>
        <item h="1" x="288"/>
        <item h="1" x="57"/>
        <item h="1" x="111"/>
        <item h="1" x="296"/>
        <item h="1" x="215"/>
        <item h="1" x="387"/>
        <item h="1" x="62"/>
        <item h="1" x="465"/>
        <item h="1" x="455"/>
        <item h="1" x="347"/>
        <item h="1" x="341"/>
        <item h="1" x="35"/>
        <item h="1" x="386"/>
        <item h="1" x="192"/>
        <item h="1" x="58"/>
        <item h="1" x="310"/>
        <item h="1" x="355"/>
        <item h="1" x="213"/>
        <item h="1" x="458"/>
        <item h="1" x="137"/>
        <item h="1" x="127"/>
        <item h="1" x="25"/>
        <item h="1" x="12"/>
        <item h="1" x="22"/>
        <item h="1" x="55"/>
        <item h="1" x="71"/>
        <item h="1" x="196"/>
        <item h="1" x="89"/>
        <item h="1" x="79"/>
        <item h="1" x="26"/>
        <item h="1" x="237"/>
        <item h="1" x="258"/>
        <item h="1" x="339"/>
        <item h="1" x="149"/>
        <item h="1" x="148"/>
        <item h="1" x="95"/>
        <item h="1" x="102"/>
        <item h="1" x="142"/>
        <item h="1" x="442"/>
        <item h="1" x="492"/>
        <item h="1" x="277"/>
        <item h="1" x="240"/>
        <item h="1" x="459"/>
        <item h="1" x="42"/>
        <item h="1" x="254"/>
        <item h="1" x="374"/>
        <item h="1" x="78"/>
        <item h="1" x="39"/>
        <item h="1" x="233"/>
        <item h="1" x="159"/>
        <item h="1" x="259"/>
        <item h="1" x="377"/>
        <item h="1" x="356"/>
        <item h="1" x="352"/>
        <item h="1" x="157"/>
        <item h="1" x="34"/>
        <item h="1" x="165"/>
        <item h="1" x="554"/>
        <item h="1" x="467"/>
        <item h="1" x="14"/>
        <item h="1" x="18"/>
        <item h="1" x="273"/>
        <item h="1" x="497"/>
        <item h="1" x="260"/>
        <item h="1" x="6"/>
        <item h="1" x="167"/>
        <item h="1" x="399"/>
        <item h="1" x="547"/>
        <item h="1" x="440"/>
        <item h="1" x="305"/>
        <item h="1" x="247"/>
        <item h="1" x="206"/>
        <item h="1" x="90"/>
        <item h="1" x="301"/>
        <item h="1" x="407"/>
        <item h="1" x="105"/>
        <item h="1" x="417"/>
        <item h="1" x="197"/>
        <item h="1" x="364"/>
        <item h="1" x="156"/>
        <item h="1" x="49"/>
        <item h="1" x="379"/>
        <item h="1" x="404"/>
        <item h="1" x="362"/>
        <item h="1" x="249"/>
        <item h="1" x="389"/>
        <item h="1" x="176"/>
        <item h="1" x="199"/>
        <item h="1" x="337"/>
        <item h="1" x="491"/>
        <item h="1" x="276"/>
        <item h="1" x="245"/>
        <item h="1" x="462"/>
        <item h="1" x="110"/>
        <item h="1" x="549"/>
        <item h="1" x="262"/>
        <item h="1" x="150"/>
        <item h="1" x="255"/>
        <item h="1" x="496"/>
        <item h="1" x="479"/>
        <item h="1" x="358"/>
        <item h="1" x="224"/>
        <item h="1" x="207"/>
        <item h="1" x="246"/>
        <item h="1" x="155"/>
        <item h="1" x="375"/>
        <item h="1" x="77"/>
        <item h="1" x="452"/>
        <item h="1" x="432"/>
        <item h="1" x="128"/>
        <item h="1" x="530"/>
        <item h="1" x="286"/>
        <item h="1" x="168"/>
        <item h="1" x="368"/>
        <item h="1" x="371"/>
        <item h="1" x="270"/>
        <item h="1" x="438"/>
        <item h="1" x="101"/>
        <item h="1" x="44"/>
        <item h="1" x="141"/>
        <item h="1" x="87"/>
        <item h="1" x="515"/>
        <item h="1" x="230"/>
        <item h="1" x="264"/>
        <item h="1" x="487"/>
        <item h="1" x="509"/>
        <item h="1" x="474"/>
        <item h="1" x="146"/>
        <item h="1" x="147"/>
        <item h="1" x="122"/>
        <item h="1" x="178"/>
        <item h="1" x="120"/>
        <item h="1" x="98"/>
        <item h="1" x="431"/>
        <item h="1" x="74"/>
        <item h="1" x="405"/>
        <item h="1" x="398"/>
        <item h="1" x="298"/>
        <item h="1" x="216"/>
        <item h="1" x="444"/>
        <item h="1" x="325"/>
        <item h="1" x="380"/>
        <item h="1" x="418"/>
        <item h="1" x="360"/>
        <item h="1" x="365"/>
        <item h="1" x="226"/>
        <item h="1" x="373"/>
        <item h="1" x="60"/>
        <item h="1" x="144"/>
        <item h="1" x="45"/>
        <item h="1" x="241"/>
        <item h="1" x="302"/>
        <item h="1" x="126"/>
        <item h="1" x="99"/>
        <item h="1" x="23"/>
        <item h="1" x="229"/>
        <item h="1" x="201"/>
        <item h="1" x="118"/>
        <item h="1" x="21"/>
        <item h="1" x="329"/>
        <item h="1" x="553"/>
        <item h="1" x="48"/>
        <item h="1" x="13"/>
        <item h="1" x="439"/>
        <item h="1" x="290"/>
        <item h="1" x="287"/>
        <item h="1" x="285"/>
        <item h="1" x="529"/>
        <item h="1" x="268"/>
        <item h="1" x="441"/>
        <item h="1" x="243"/>
        <item h="1" x="158"/>
        <item h="1" x="456"/>
        <item h="1" x="130"/>
        <item h="1" x="534"/>
        <item h="1" x="212"/>
        <item h="1" x="414"/>
        <item h="1" x="340"/>
        <item h="1" x="37"/>
        <item h="1" x="514"/>
        <item h="1" x="151"/>
        <item h="1" x="369"/>
        <item h="1" x="540"/>
        <item h="1" x="234"/>
        <item h="1" x="56"/>
        <item h="1" x="52"/>
        <item h="1" x="28"/>
        <item h="1" x="67"/>
        <item h="1" x="81"/>
        <item h="1" x="512"/>
        <item h="1" x="321"/>
        <item h="1" x="447"/>
        <item h="1" x="367"/>
        <item h="1" x="143"/>
        <item h="1" x="391"/>
        <item h="1" x="171"/>
        <item h="1" x="425"/>
        <item h="1" x="107"/>
        <item h="1" x="256"/>
        <item h="1" x="366"/>
        <item h="1" x="91"/>
        <item h="1" x="433"/>
        <item h="1" x="104"/>
        <item h="1" x="164"/>
        <item h="1" x="182"/>
        <item h="1" x="448"/>
        <item h="1" x="281"/>
        <item h="1" x="542"/>
        <item h="1" x="361"/>
        <item h="1" x="411"/>
        <item h="1" x="318"/>
        <item h="1" x="378"/>
        <item h="1" x="388"/>
        <item h="1" x="533"/>
        <item h="1" x="555"/>
        <item h="1" x="294"/>
        <item h="1" x="187"/>
        <item h="1" x="257"/>
        <item h="1" x="211"/>
        <item h="1" x="307"/>
        <item h="1" x="395"/>
        <item h="1" x="232"/>
        <item h="1" x="480"/>
        <item h="1" x="473"/>
        <item h="1" x="489"/>
        <item h="1" x="501"/>
        <item h="1" x="3"/>
        <item h="1" x="72"/>
        <item h="1" x="231"/>
        <item h="1" x="16"/>
        <item h="1" x="556"/>
        <item h="1" x="332"/>
        <item h="1" x="170"/>
        <item h="1" x="312"/>
        <item h="1" x="113"/>
        <item h="1" x="9"/>
        <item h="1" x="323"/>
        <item h="1" x="121"/>
        <item h="1" x="552"/>
        <item h="1" x="317"/>
        <item h="1" x="336"/>
        <item h="1" x="349"/>
        <item h="1" x="172"/>
        <item h="1" x="333"/>
        <item h="1" x="471"/>
        <item h="1" x="334"/>
        <item h="1" x="511"/>
        <item h="1" x="180"/>
        <item h="1" x="504"/>
        <item h="1" x="477"/>
        <item h="1" x="326"/>
        <item h="1" x="117"/>
        <item h="1" x="309"/>
        <item h="1" x="242"/>
        <item h="1" x="235"/>
        <item h="1" x="372"/>
        <item h="1" x="315"/>
        <item h="1" x="410"/>
        <item h="1" x="284"/>
        <item h="1" x="522"/>
        <item h="1" x="412"/>
        <item h="1" x="248"/>
        <item h="1" x="204"/>
        <item h="1" x="217"/>
        <item h="1" x="70"/>
        <item h="1" x="449"/>
        <item h="1" x="274"/>
        <item h="1" x="300"/>
        <item h="1" x="396"/>
        <item h="1" x="503"/>
        <item h="1" x="470"/>
        <item h="1" x="419"/>
        <item h="1" x="507"/>
        <item h="1" x="252"/>
        <item h="1" x="437"/>
        <item h="1" x="415"/>
        <item h="1" x="453"/>
        <item h="1" x="239"/>
        <item h="1" x="520"/>
        <item h="1" x="208"/>
        <item h="1" x="1"/>
        <item h="1" x="76"/>
        <item h="1" x="65"/>
        <item h="1" x="125"/>
        <item h="1" x="272"/>
        <item h="1" x="468"/>
        <item h="1" x="177"/>
        <item h="1" x="267"/>
        <item h="1" x="261"/>
        <item h="1" x="19"/>
        <item h="1" x="115"/>
        <item h="1" x="181"/>
        <item h="1" x="250"/>
        <item h="1" x="435"/>
        <item h="1" x="526"/>
        <item h="1" x="429"/>
        <item h="1" x="291"/>
        <item h="1" x="223"/>
        <item h="1" x="454"/>
        <item h="1" x="413"/>
        <item h="1" x="400"/>
        <item h="1" x="392"/>
        <item h="1" x="162"/>
        <item h="1" x="537"/>
        <item h="1" x="244"/>
        <item h="1" x="548"/>
        <item h="1" x="523"/>
        <item h="1" x="221"/>
        <item h="1" x="85"/>
        <item h="1" x="114"/>
        <item h="1" x="93"/>
        <item h="1" x="525"/>
        <item h="1" x="253"/>
        <item h="1" x="335"/>
        <item h="1" x="485"/>
        <item h="1" x="532"/>
        <item h="1" x="227"/>
        <item h="1" x="183"/>
        <item h="1" x="344"/>
        <item h="1" x="330"/>
        <item h="1" x="163"/>
        <item h="1" x="521"/>
        <item h="1" x="280"/>
        <item h="1" x="424"/>
        <item h="1" x="228"/>
        <item h="1" x="297"/>
        <item h="1" x="236"/>
        <item h="1" x="430"/>
        <item h="1" x="484"/>
        <item h="1" x="54"/>
        <item h="1" x="524"/>
        <item h="1" x="483"/>
        <item h="1" x="445"/>
        <item h="1" x="203"/>
        <item h="1" x="381"/>
        <item h="1" x="265"/>
        <item h="1" x="43"/>
        <item h="1" x="516"/>
        <item h="1" x="475"/>
        <item h="1" x="428"/>
        <item h="1" x="328"/>
        <item h="1" x="4"/>
        <item h="1" x="200"/>
        <item h="1" x="188"/>
        <item h="1" x="311"/>
        <item h="1" x="546"/>
        <item h="1" x="494"/>
        <item h="1" x="220"/>
        <item h="1" x="518"/>
        <item h="1" x="346"/>
        <item h="1" x="348"/>
        <item h="1" x="345"/>
        <item h="1" x="322"/>
        <item h="1" x="175"/>
        <item h="1" x="466"/>
        <item h="1" x="173"/>
        <item h="1" x="421"/>
        <item h="1" x="59"/>
        <item h="1" x="409"/>
        <item h="1" x="551"/>
        <item h="1" x="327"/>
        <item h="1" x="498"/>
        <item h="1" x="499"/>
        <item h="1" x="161"/>
        <item h="1" x="436"/>
        <item h="1" x="363"/>
        <item h="1" x="185"/>
        <item h="1" x="510"/>
        <item h="1" x="476"/>
        <item h="1" x="528"/>
        <item h="1" x="393"/>
        <item h="1" x="464"/>
        <item h="1" x="313"/>
        <item h="1" x="370"/>
        <item h="1" x="186"/>
        <item h="1" x="535"/>
        <item h="1" x="443"/>
        <item h="1" x="500"/>
        <item h="1" x="376"/>
        <item h="1" x="134"/>
        <item h="1" x="275"/>
        <item h="1" x="289"/>
        <item h="1" x="295"/>
        <item h="1" x="517"/>
        <item h="1" x="505"/>
        <item h="1" x="508"/>
        <item h="1" x="357"/>
        <item h="1" x="222"/>
        <item h="1" x="502"/>
        <item h="1" x="306"/>
        <item h="1" x="472"/>
        <item h="1" x="278"/>
        <item h="1" x="538"/>
        <item h="1" x="308"/>
        <item h="1" x="169"/>
        <item h="1" x="94"/>
        <item h="1" x="420"/>
        <item h="1" x="331"/>
        <item h="1" x="519"/>
        <item h="1" x="384"/>
        <item h="1" x="385"/>
        <item h="1" x="544"/>
        <item h="1" x="550"/>
        <item h="1" x="383"/>
        <item h="1" x="506"/>
        <item h="1" x="408"/>
        <item h="1" x="202"/>
        <item h="1" x="354"/>
        <item h="1" x="488"/>
        <item h="1" x="184"/>
        <item h="1" x="343"/>
        <item h="1" x="434"/>
        <item h="1" x="539"/>
        <item h="1" x="225"/>
        <item h="1" x="481"/>
        <item h="1" x="84"/>
        <item h="1" x="557"/>
        <item h="1" x="427"/>
        <item h="1" x="490"/>
        <item h="1" x="342"/>
        <item h="1" x="543"/>
        <item h="1" x="397"/>
        <item h="1" x="482"/>
        <item h="1" x="338"/>
        <item h="1" x="446"/>
        <item h="1" x="531"/>
        <item h="1" x="269"/>
        <item h="1" x="209"/>
        <item h="1" x="214"/>
        <item h="1" x="486"/>
        <item h="1" x="131"/>
        <item h="1" x="112"/>
        <item h="1" x="136"/>
        <item h="1" x="314"/>
        <item h="1" x="198"/>
        <item h="1" x="495"/>
        <item h="1" x="138"/>
        <item h="1" x="478"/>
        <item h="1" x="210"/>
        <item h="1" x="493"/>
        <item h="1" x="450"/>
        <item h="1" x="416"/>
        <item h="1" x="279"/>
        <item h="1" x="461"/>
        <item h="1" x="513"/>
        <item h="1" x="103"/>
        <item h="1" x="238"/>
        <item h="1" x="129"/>
        <item h="1" x="160"/>
        <item h="1" x="536"/>
        <item h="1" x="66"/>
        <item h="1" x="423"/>
        <item h="1" x="86"/>
        <item h="1" x="382"/>
        <item h="1" x="320"/>
        <item h="1" x="135"/>
        <item h="1" x="469"/>
        <item h="1" x="282"/>
        <item h="1" x="36"/>
        <item h="1" x="116"/>
        <item h="1" x="541"/>
        <item h="1" x="292"/>
        <item h="1" x="353"/>
        <item h="1" x="451"/>
        <item h="1" x="324"/>
        <item h="1" x="350"/>
        <item h="1" x="457"/>
        <item h="1" x="145"/>
        <item h="1" x="109"/>
        <item h="1" x="401"/>
        <item h="1" x="402"/>
        <item h="1" x="463"/>
        <item h="1" x="406"/>
        <item h="1" x="422"/>
        <item h="1" x="390"/>
        <item h="1" x="527"/>
        <item h="1" x="545"/>
        <item h="1" x="304"/>
        <item h="1" x="124"/>
        <item h="1" x="40"/>
        <item h="1" x="218"/>
        <item t="default"/>
      </items>
    </pivotField>
    <pivotField numFmtId="44" showAll="0"/>
    <pivotField numFmtId="44" showAll="0">
      <items count="178">
        <item x="4"/>
        <item x="7"/>
        <item x="12"/>
        <item x="5"/>
        <item x="27"/>
        <item x="20"/>
        <item x="35"/>
        <item x="0"/>
        <item x="26"/>
        <item x="8"/>
        <item x="30"/>
        <item x="34"/>
        <item x="17"/>
        <item x="16"/>
        <item x="2"/>
        <item x="38"/>
        <item x="14"/>
        <item x="67"/>
        <item x="1"/>
        <item x="11"/>
        <item x="77"/>
        <item x="19"/>
        <item x="48"/>
        <item x="46"/>
        <item x="22"/>
        <item x="21"/>
        <item x="3"/>
        <item x="24"/>
        <item x="86"/>
        <item x="56"/>
        <item x="73"/>
        <item x="90"/>
        <item x="58"/>
        <item x="138"/>
        <item x="65"/>
        <item x="60"/>
        <item x="54"/>
        <item x="115"/>
        <item x="39"/>
        <item x="129"/>
        <item x="42"/>
        <item x="32"/>
        <item x="87"/>
        <item x="63"/>
        <item x="78"/>
        <item x="76"/>
        <item x="66"/>
        <item x="45"/>
        <item x="44"/>
        <item x="40"/>
        <item x="37"/>
        <item x="50"/>
        <item x="61"/>
        <item x="94"/>
        <item x="53"/>
        <item x="23"/>
        <item x="133"/>
        <item x="102"/>
        <item x="112"/>
        <item x="64"/>
        <item x="33"/>
        <item x="173"/>
        <item x="158"/>
        <item x="125"/>
        <item x="167"/>
        <item x="80"/>
        <item x="89"/>
        <item x="154"/>
        <item x="95"/>
        <item x="169"/>
        <item x="69"/>
        <item x="91"/>
        <item x="159"/>
        <item x="59"/>
        <item x="143"/>
        <item x="25"/>
        <item x="108"/>
        <item x="81"/>
        <item x="142"/>
        <item x="68"/>
        <item x="124"/>
        <item x="164"/>
        <item x="51"/>
        <item x="130"/>
        <item x="156"/>
        <item x="41"/>
        <item x="96"/>
        <item x="28"/>
        <item x="79"/>
        <item x="83"/>
        <item x="88"/>
        <item x="134"/>
        <item x="136"/>
        <item x="118"/>
        <item x="147"/>
        <item x="13"/>
        <item x="82"/>
        <item x="170"/>
        <item x="120"/>
        <item x="137"/>
        <item x="71"/>
        <item x="101"/>
        <item x="72"/>
        <item x="70"/>
        <item x="111"/>
        <item x="97"/>
        <item x="109"/>
        <item x="162"/>
        <item x="166"/>
        <item x="52"/>
        <item x="141"/>
        <item x="107"/>
        <item x="139"/>
        <item x="18"/>
        <item x="57"/>
        <item x="84"/>
        <item x="132"/>
        <item x="106"/>
        <item x="104"/>
        <item x="161"/>
        <item x="122"/>
        <item x="146"/>
        <item x="114"/>
        <item x="74"/>
        <item x="140"/>
        <item x="85"/>
        <item x="155"/>
        <item x="36"/>
        <item x="119"/>
        <item x="174"/>
        <item x="117"/>
        <item x="92"/>
        <item x="149"/>
        <item x="126"/>
        <item x="110"/>
        <item x="29"/>
        <item x="128"/>
        <item x="6"/>
        <item x="9"/>
        <item x="151"/>
        <item x="100"/>
        <item x="145"/>
        <item x="55"/>
        <item x="47"/>
        <item x="123"/>
        <item x="113"/>
        <item x="176"/>
        <item x="165"/>
        <item x="49"/>
        <item x="103"/>
        <item x="105"/>
        <item x="75"/>
        <item x="157"/>
        <item x="127"/>
        <item x="62"/>
        <item x="152"/>
        <item x="43"/>
        <item x="150"/>
        <item x="131"/>
        <item x="148"/>
        <item x="15"/>
        <item x="168"/>
        <item x="93"/>
        <item x="121"/>
        <item x="98"/>
        <item x="175"/>
        <item x="31"/>
        <item x="135"/>
        <item x="160"/>
        <item x="163"/>
        <item x="10"/>
        <item x="116"/>
        <item x="99"/>
        <item x="171"/>
        <item x="144"/>
        <item x="172"/>
        <item x="153"/>
        <item t="default"/>
      </items>
    </pivotField>
    <pivotField numFmtId="44" showAll="0"/>
    <pivotField numFmtId="44" showAll="0">
      <items count="903">
        <item x="513"/>
        <item x="468"/>
        <item x="247"/>
        <item x="656"/>
        <item x="172"/>
        <item x="263"/>
        <item x="323"/>
        <item x="379"/>
        <item x="417"/>
        <item x="302"/>
        <item x="283"/>
        <item x="347"/>
        <item x="31"/>
        <item x="10"/>
        <item x="66"/>
        <item x="205"/>
        <item x="97"/>
        <item x="173"/>
        <item x="136"/>
        <item x="264"/>
        <item x="146"/>
        <item x="434"/>
        <item x="494"/>
        <item x="276"/>
        <item x="95"/>
        <item x="480"/>
        <item x="262"/>
        <item x="365"/>
        <item x="209"/>
        <item x="217"/>
        <item x="256"/>
        <item x="71"/>
        <item x="80"/>
        <item x="32"/>
        <item x="202"/>
        <item x="0"/>
        <item x="50"/>
        <item x="73"/>
        <item x="341"/>
        <item x="63"/>
        <item x="51"/>
        <item x="206"/>
        <item x="27"/>
        <item x="184"/>
        <item x="229"/>
        <item x="30"/>
        <item x="201"/>
        <item x="260"/>
        <item x="331"/>
        <item x="342"/>
        <item x="183"/>
        <item x="241"/>
        <item x="164"/>
        <item x="310"/>
        <item x="44"/>
        <item x="242"/>
        <item x="207"/>
        <item x="17"/>
        <item x="185"/>
        <item x="84"/>
        <item x="149"/>
        <item x="399"/>
        <item x="2"/>
        <item x="135"/>
        <item x="628"/>
        <item x="175"/>
        <item x="458"/>
        <item x="447"/>
        <item x="113"/>
        <item x="52"/>
        <item x="750"/>
        <item x="626"/>
        <item x="469"/>
        <item x="683"/>
        <item x="38"/>
        <item x="150"/>
        <item x="463"/>
        <item x="660"/>
        <item x="387"/>
        <item x="475"/>
        <item x="214"/>
        <item x="223"/>
        <item x="129"/>
        <item x="317"/>
        <item x="85"/>
        <item x="483"/>
        <item x="72"/>
        <item x="29"/>
        <item x="69"/>
        <item x="493"/>
        <item x="231"/>
        <item x="424"/>
        <item x="573"/>
        <item x="68"/>
        <item x="79"/>
        <item x="117"/>
        <item x="267"/>
        <item x="449"/>
        <item x="70"/>
        <item x="177"/>
        <item x="670"/>
        <item x="248"/>
        <item x="104"/>
        <item x="793"/>
        <item x="824"/>
        <item x="568"/>
        <item x="651"/>
        <item x="336"/>
        <item x="285"/>
        <item x="100"/>
        <item x="238"/>
        <item x="445"/>
        <item x="77"/>
        <item x="389"/>
        <item x="525"/>
        <item x="508"/>
        <item x="878"/>
        <item x="686"/>
        <item x="448"/>
        <item x="663"/>
        <item x="741"/>
        <item x="324"/>
        <item x="575"/>
        <item x="67"/>
        <item x="592"/>
        <item x="459"/>
        <item x="648"/>
        <item x="485"/>
        <item x="521"/>
        <item x="566"/>
        <item x="416"/>
        <item x="859"/>
        <item x="752"/>
        <item x="677"/>
        <item x="125"/>
        <item x="528"/>
        <item x="364"/>
        <item x="165"/>
        <item x="729"/>
        <item x="211"/>
        <item x="33"/>
        <item x="350"/>
        <item x="271"/>
        <item x="143"/>
        <item x="343"/>
        <item x="687"/>
        <item x="320"/>
        <item x="390"/>
        <item x="828"/>
        <item x="313"/>
        <item x="354"/>
        <item x="54"/>
        <item x="218"/>
        <item x="544"/>
        <item x="429"/>
        <item x="518"/>
        <item x="174"/>
        <item x="355"/>
        <item x="800"/>
        <item x="490"/>
        <item x="101"/>
        <item x="57"/>
        <item x="522"/>
        <item x="96"/>
        <item x="156"/>
        <item x="635"/>
        <item x="514"/>
        <item x="711"/>
        <item x="847"/>
        <item x="47"/>
        <item x="641"/>
        <item x="785"/>
        <item x="897"/>
        <item x="60"/>
        <item x="576"/>
        <item x="246"/>
        <item x="657"/>
        <item x="35"/>
        <item x="578"/>
        <item x="26"/>
        <item x="805"/>
        <item x="446"/>
        <item x="669"/>
        <item x="160"/>
        <item x="393"/>
        <item x="846"/>
        <item x="41"/>
        <item x="286"/>
        <item x="128"/>
        <item x="299"/>
        <item x="530"/>
        <item x="388"/>
        <item x="268"/>
        <item x="159"/>
        <item x="702"/>
        <item x="877"/>
        <item x="12"/>
        <item x="227"/>
        <item x="555"/>
        <item x="517"/>
        <item x="244"/>
        <item x="91"/>
        <item x="315"/>
        <item x="105"/>
        <item x="20"/>
        <item x="329"/>
        <item x="243"/>
        <item x="8"/>
        <item x="22"/>
        <item x="570"/>
        <item x="381"/>
        <item x="133"/>
        <item x="783"/>
        <item x="550"/>
        <item x="290"/>
        <item x="819"/>
        <item x="178"/>
        <item x="728"/>
        <item x="297"/>
        <item x="742"/>
        <item x="582"/>
        <item x="255"/>
        <item x="224"/>
        <item x="407"/>
        <item x="400"/>
        <item x="314"/>
        <item x="402"/>
        <item x="396"/>
        <item x="344"/>
        <item x="409"/>
        <item x="204"/>
        <item x="478"/>
        <item x="496"/>
        <item x="422"/>
        <item x="430"/>
        <item x="650"/>
        <item x="24"/>
        <item x="322"/>
        <item x="398"/>
        <item x="705"/>
        <item x="769"/>
        <item x="887"/>
        <item x="476"/>
        <item x="182"/>
        <item x="806"/>
        <item x="614"/>
        <item x="176"/>
        <item x="408"/>
        <item x="583"/>
        <item x="488"/>
        <item x="78"/>
        <item x="34"/>
        <item x="724"/>
        <item x="249"/>
        <item x="620"/>
        <item x="198"/>
        <item x="240"/>
        <item x="491"/>
        <item x="372"/>
        <item x="829"/>
        <item x="774"/>
        <item x="191"/>
        <item x="595"/>
        <item x="672"/>
        <item x="851"/>
        <item x="560"/>
        <item x="440"/>
        <item x="154"/>
        <item x="751"/>
        <item x="658"/>
        <item x="432"/>
        <item x="636"/>
        <item x="46"/>
        <item x="122"/>
        <item x="203"/>
        <item x="467"/>
        <item x="500"/>
        <item x="147"/>
        <item x="282"/>
        <item x="624"/>
        <item x="414"/>
        <item x="825"/>
        <item x="791"/>
        <item x="25"/>
        <item x="167"/>
        <item x="564"/>
        <item x="667"/>
        <item x="611"/>
        <item x="546"/>
        <item x="15"/>
        <item x="747"/>
        <item x="278"/>
        <item x="121"/>
        <item x="376"/>
        <item x="298"/>
        <item x="509"/>
        <item x="489"/>
        <item x="567"/>
        <item x="780"/>
        <item x="199"/>
        <item x="839"/>
        <item x="118"/>
        <item x="816"/>
        <item x="454"/>
        <item x="470"/>
        <item x="351"/>
        <item x="200"/>
        <item x="621"/>
        <item x="533"/>
        <item x="473"/>
        <item x="377"/>
        <item x="529"/>
        <item x="503"/>
        <item x="685"/>
        <item x="382"/>
        <item x="716"/>
        <item x="370"/>
        <item x="93"/>
        <item x="265"/>
        <item x="179"/>
        <item x="86"/>
        <item x="706"/>
        <item x="395"/>
        <item x="397"/>
        <item x="602"/>
        <item x="821"/>
        <item x="707"/>
        <item x="82"/>
        <item x="245"/>
        <item x="258"/>
        <item x="312"/>
        <item x="694"/>
        <item x="526"/>
        <item x="171"/>
        <item x="591"/>
        <item x="367"/>
        <item x="335"/>
        <item x="654"/>
        <item x="186"/>
        <item x="274"/>
        <item x="822"/>
        <item x="718"/>
        <item x="487"/>
        <item x="61"/>
        <item x="512"/>
        <item x="477"/>
        <item x="563"/>
        <item x="697"/>
        <item x="622"/>
        <item x="188"/>
        <item x="771"/>
        <item x="788"/>
        <item x="321"/>
        <item x="674"/>
        <item x="281"/>
        <item x="699"/>
        <item x="236"/>
        <item x="891"/>
        <item x="883"/>
        <item x="600"/>
        <item x="543"/>
        <item x="795"/>
        <item x="162"/>
        <item x="757"/>
        <item x="433"/>
        <item x="895"/>
        <item x="412"/>
        <item x="420"/>
        <item x="792"/>
        <item x="357"/>
        <item x="486"/>
        <item x="444"/>
        <item x="88"/>
        <item x="187"/>
        <item x="802"/>
        <item x="890"/>
        <item x="435"/>
        <item x="151"/>
        <item x="197"/>
        <item x="643"/>
        <item x="731"/>
        <item x="356"/>
        <item x="858"/>
        <item x="273"/>
        <item x="328"/>
        <item x="226"/>
        <item x="832"/>
        <item x="590"/>
        <item x="123"/>
        <item x="746"/>
        <item x="850"/>
        <item x="866"/>
        <item x="723"/>
        <item x="646"/>
        <item x="306"/>
        <item x="762"/>
        <item x="814"/>
        <item x="642"/>
        <item x="659"/>
        <item x="181"/>
        <item x="730"/>
        <item x="804"/>
        <item x="898"/>
        <item x="594"/>
        <item x="710"/>
        <item x="421"/>
        <item x="380"/>
        <item x="604"/>
        <item x="662"/>
        <item x="405"/>
        <item x="668"/>
        <item x="691"/>
        <item x="608"/>
        <item x="848"/>
        <item x="779"/>
        <item x="309"/>
        <item x="404"/>
        <item x="59"/>
        <item x="359"/>
        <item x="251"/>
        <item x="189"/>
        <item x="353"/>
        <item x="210"/>
        <item x="885"/>
        <item x="745"/>
        <item x="284"/>
        <item x="92"/>
        <item x="610"/>
        <item x="831"/>
        <item x="565"/>
        <item x="542"/>
        <item x="605"/>
        <item x="736"/>
        <item x="339"/>
        <item x="515"/>
        <item x="425"/>
        <item x="534"/>
        <item x="13"/>
        <item x="760"/>
        <item x="196"/>
        <item x="803"/>
        <item x="727"/>
        <item x="681"/>
        <item x="252"/>
        <item x="115"/>
        <item x="190"/>
        <item x="55"/>
        <item x="305"/>
        <item x="615"/>
        <item x="537"/>
        <item x="221"/>
        <item x="644"/>
        <item x="809"/>
        <item x="161"/>
        <item x="797"/>
        <item x="682"/>
        <item x="462"/>
        <item x="195"/>
        <item x="524"/>
        <item x="232"/>
        <item x="796"/>
        <item x="545"/>
        <item x="900"/>
        <item x="612"/>
        <item x="220"/>
        <item x="893"/>
        <item x="464"/>
        <item x="292"/>
        <item x="558"/>
        <item x="144"/>
        <item x="114"/>
        <item x="212"/>
        <item x="272"/>
        <item x="865"/>
        <item x="373"/>
        <item x="541"/>
        <item x="158"/>
        <item x="39"/>
        <item x="861"/>
        <item x="722"/>
        <item x="90"/>
        <item x="140"/>
        <item x="484"/>
        <item x="552"/>
        <item x="457"/>
        <item x="520"/>
        <item x="333"/>
        <item x="896"/>
        <item x="581"/>
        <item x="813"/>
        <item x="820"/>
        <item x="215"/>
        <item x="45"/>
        <item x="439"/>
        <item x="391"/>
        <item x="250"/>
        <item x="239"/>
        <item x="790"/>
        <item x="4"/>
        <item x="56"/>
        <item x="112"/>
        <item x="6"/>
        <item x="625"/>
        <item x="11"/>
        <item x="108"/>
        <item x="782"/>
        <item x="807"/>
        <item x="269"/>
        <item x="460"/>
        <item x="216"/>
        <item x="368"/>
        <item x="307"/>
        <item x="83"/>
        <item x="275"/>
        <item x="726"/>
        <item x="410"/>
        <item x="288"/>
        <item x="479"/>
        <item x="693"/>
        <item x="589"/>
        <item x="830"/>
        <item x="375"/>
        <item x="888"/>
        <item x="675"/>
        <item x="358"/>
        <item x="466"/>
        <item x="842"/>
        <item x="89"/>
        <item x="415"/>
        <item x="213"/>
        <item x="836"/>
        <item x="817"/>
        <item x="810"/>
        <item x="554"/>
        <item x="778"/>
        <item x="111"/>
        <item x="166"/>
        <item x="65"/>
        <item x="837"/>
        <item x="715"/>
        <item x="689"/>
        <item x="598"/>
        <item x="64"/>
        <item x="794"/>
        <item x="703"/>
        <item x="19"/>
        <item x="279"/>
        <item x="300"/>
        <item x="562"/>
        <item x="834"/>
        <item x="406"/>
        <item x="869"/>
        <item x="617"/>
        <item x="740"/>
        <item x="482"/>
        <item x="759"/>
        <item x="311"/>
        <item x="233"/>
        <item x="48"/>
        <item x="106"/>
        <item x="653"/>
        <item x="194"/>
        <item x="327"/>
        <item x="713"/>
        <item x="698"/>
        <item x="163"/>
        <item x="43"/>
        <item x="849"/>
        <item x="577"/>
        <item x="684"/>
        <item x="597"/>
        <item x="754"/>
        <item x="596"/>
        <item x="629"/>
        <item x="16"/>
        <item x="337"/>
        <item x="647"/>
        <item x="553"/>
        <item x="519"/>
        <item x="403"/>
        <item x="551"/>
        <item x="633"/>
        <item x="443"/>
        <item x="640"/>
        <item x="474"/>
        <item x="87"/>
        <item x="481"/>
        <item x="308"/>
        <item x="661"/>
        <item x="340"/>
        <item x="527"/>
        <item x="665"/>
        <item x="338"/>
        <item x="131"/>
        <item x="852"/>
        <item x="14"/>
        <item x="455"/>
        <item x="606"/>
        <item x="225"/>
        <item x="799"/>
        <item x="535"/>
        <item x="7"/>
        <item x="287"/>
        <item x="452"/>
        <item x="770"/>
        <item x="616"/>
        <item x="844"/>
        <item x="103"/>
        <item x="280"/>
        <item x="294"/>
        <item x="139"/>
        <item x="450"/>
        <item x="862"/>
        <item x="841"/>
        <item x="330"/>
        <item x="471"/>
        <item x="696"/>
        <item x="401"/>
        <item x="49"/>
        <item x="618"/>
        <item x="18"/>
        <item x="569"/>
        <item x="584"/>
        <item x="538"/>
        <item x="413"/>
        <item x="363"/>
        <item x="418"/>
        <item x="254"/>
        <item x="599"/>
        <item x="671"/>
        <item x="492"/>
        <item x="259"/>
        <item x="5"/>
        <item x="798"/>
        <item x="208"/>
        <item x="501"/>
        <item x="818"/>
        <item x="504"/>
        <item x="325"/>
        <item x="456"/>
        <item x="666"/>
        <item x="9"/>
        <item x="301"/>
        <item x="700"/>
        <item x="679"/>
        <item x="775"/>
        <item x="776"/>
        <item x="109"/>
        <item x="53"/>
        <item x="763"/>
        <item x="168"/>
        <item x="21"/>
        <item x="680"/>
        <item x="561"/>
        <item x="749"/>
        <item x="28"/>
        <item x="170"/>
        <item x="505"/>
        <item x="843"/>
        <item x="107"/>
        <item x="571"/>
        <item x="378"/>
        <item x="37"/>
        <item x="441"/>
        <item x="811"/>
        <item x="784"/>
        <item x="863"/>
        <item x="827"/>
        <item x="664"/>
        <item x="833"/>
        <item x="876"/>
        <item x="228"/>
        <item x="423"/>
        <item x="548"/>
        <item x="714"/>
        <item x="348"/>
        <item x="619"/>
        <item x="587"/>
        <item x="516"/>
        <item x="580"/>
        <item x="721"/>
        <item x="870"/>
        <item x="772"/>
        <item x="765"/>
        <item x="639"/>
        <item x="673"/>
        <item x="879"/>
        <item x="873"/>
        <item x="499"/>
        <item x="366"/>
        <item x="539"/>
        <item x="3"/>
        <item x="708"/>
        <item x="261"/>
        <item x="436"/>
        <item x="318"/>
        <item x="94"/>
        <item x="257"/>
        <item x="748"/>
        <item x="856"/>
        <item x="472"/>
        <item x="127"/>
        <item x="296"/>
        <item x="860"/>
        <item x="419"/>
        <item x="461"/>
        <item x="732"/>
        <item x="152"/>
        <item x="853"/>
        <item x="855"/>
        <item x="76"/>
        <item x="901"/>
        <item x="374"/>
        <item x="871"/>
        <item x="867"/>
        <item x="394"/>
        <item x="531"/>
        <item x="360"/>
        <item x="695"/>
        <item x="868"/>
        <item x="889"/>
        <item x="835"/>
        <item x="767"/>
        <item x="502"/>
        <item x="116"/>
        <item x="872"/>
        <item x="532"/>
        <item x="137"/>
        <item x="773"/>
        <item x="854"/>
        <item x="882"/>
        <item x="881"/>
        <item x="536"/>
        <item x="894"/>
        <item x="428"/>
        <item x="709"/>
        <item x="609"/>
        <item x="346"/>
        <item x="744"/>
        <item x="761"/>
        <item x="334"/>
        <item x="645"/>
        <item x="235"/>
        <item x="362"/>
        <item x="293"/>
        <item x="295"/>
        <item x="119"/>
        <item x="734"/>
        <item x="431"/>
        <item x="735"/>
        <item x="815"/>
        <item x="649"/>
        <item x="627"/>
        <item x="756"/>
        <item x="42"/>
        <item x="588"/>
        <item x="768"/>
        <item x="495"/>
        <item x="758"/>
        <item x="586"/>
        <item x="385"/>
        <item x="134"/>
        <item x="547"/>
        <item x="230"/>
        <item x="557"/>
        <item x="219"/>
        <item x="304"/>
        <item x="465"/>
        <item x="266"/>
        <item x="692"/>
        <item x="270"/>
        <item x="193"/>
        <item x="678"/>
        <item x="451"/>
        <item x="126"/>
        <item x="753"/>
        <item x="74"/>
        <item x="332"/>
        <item x="453"/>
        <item x="579"/>
        <item x="739"/>
        <item x="316"/>
        <item x="864"/>
        <item x="352"/>
        <item x="426"/>
        <item x="701"/>
        <item x="120"/>
        <item x="81"/>
        <item x="155"/>
        <item x="99"/>
        <item x="801"/>
        <item x="652"/>
        <item x="676"/>
        <item x="766"/>
        <item x="634"/>
        <item x="630"/>
        <item x="712"/>
        <item x="632"/>
        <item x="141"/>
        <item x="130"/>
        <item x="874"/>
        <item x="326"/>
        <item x="102"/>
        <item x="349"/>
        <item x="58"/>
        <item x="442"/>
        <item x="23"/>
        <item x="823"/>
        <item x="438"/>
        <item x="733"/>
        <item x="786"/>
        <item x="777"/>
        <item x="688"/>
        <item x="507"/>
        <item x="638"/>
        <item x="180"/>
        <item x="719"/>
        <item x="40"/>
        <item x="899"/>
        <item x="743"/>
        <item x="755"/>
        <item x="857"/>
        <item x="655"/>
        <item x="291"/>
        <item x="124"/>
        <item x="98"/>
        <item x="717"/>
        <item x="764"/>
        <item x="62"/>
        <item x="781"/>
        <item x="289"/>
        <item x="138"/>
        <item x="559"/>
        <item x="132"/>
        <item x="704"/>
        <item x="75"/>
        <item x="277"/>
        <item x="789"/>
        <item x="738"/>
        <item x="574"/>
        <item x="845"/>
        <item x="720"/>
        <item x="383"/>
        <item x="884"/>
        <item x="725"/>
        <item x="142"/>
        <item x="345"/>
        <item x="234"/>
        <item x="613"/>
        <item x="812"/>
        <item x="153"/>
        <item x="506"/>
        <item x="556"/>
        <item x="361"/>
        <item x="549"/>
        <item x="892"/>
        <item x="110"/>
        <item x="1"/>
        <item x="880"/>
        <item x="427"/>
        <item x="601"/>
        <item x="386"/>
        <item x="437"/>
        <item x="319"/>
        <item x="303"/>
        <item x="737"/>
        <item x="392"/>
        <item x="603"/>
        <item x="192"/>
        <item x="787"/>
        <item x="886"/>
        <item x="36"/>
        <item x="607"/>
        <item x="875"/>
        <item x="631"/>
        <item x="411"/>
        <item x="572"/>
        <item x="237"/>
        <item x="169"/>
        <item x="808"/>
        <item x="384"/>
        <item x="623"/>
        <item x="690"/>
        <item x="540"/>
        <item x="157"/>
        <item x="498"/>
        <item x="145"/>
        <item x="523"/>
        <item x="511"/>
        <item x="371"/>
        <item x="253"/>
        <item x="369"/>
        <item x="593"/>
        <item x="840"/>
        <item x="148"/>
        <item x="637"/>
        <item x="222"/>
        <item x="826"/>
        <item x="585"/>
        <item x="497"/>
        <item x="510"/>
        <item x="838"/>
        <item t="default"/>
      </items>
    </pivotField>
    <pivotField showAll="0"/>
    <pivotField showAll="0">
      <items count="7">
        <item h="1" x="4"/>
        <item x="5"/>
        <item h="1" x="0"/>
        <item h="1" x="2"/>
        <item h="1" x="3"/>
        <item h="1" x="1"/>
        <item t="default"/>
      </items>
    </pivotField>
    <pivotField showAll="0">
      <items count="16">
        <item x="6"/>
        <item x="1"/>
        <item x="3"/>
        <item x="5"/>
        <item x="2"/>
        <item x="0"/>
        <item x="8"/>
        <item x="9"/>
        <item x="7"/>
        <item x="12"/>
        <item x="14"/>
        <item x="4"/>
        <item x="13"/>
        <item x="11"/>
        <item x="10"/>
        <item t="default"/>
      </items>
    </pivotField>
    <pivotField showAll="0">
      <items count="16">
        <item x="9"/>
        <item x="6"/>
        <item x="1"/>
        <item x="4"/>
        <item x="0"/>
        <item x="5"/>
        <item x="10"/>
        <item x="8"/>
        <item x="3"/>
        <item x="2"/>
        <item x="7"/>
        <item x="11"/>
        <item x="13"/>
        <item x="12"/>
        <item x="14"/>
        <item t="default"/>
      </items>
    </pivotField>
    <pivotField showAll="0">
      <items count="15">
        <item x="4"/>
        <item x="0"/>
        <item x="3"/>
        <item x="6"/>
        <item x="1"/>
        <item x="2"/>
        <item x="9"/>
        <item x="5"/>
        <item x="8"/>
        <item x="7"/>
        <item x="11"/>
        <item x="12"/>
        <item x="13"/>
        <item x="10"/>
        <item t="default"/>
      </items>
    </pivotField>
    <pivotField showAll="0"/>
    <pivotField showAll="0"/>
    <pivotField showAll="0"/>
    <pivotField showAll="0"/>
    <pivotField showAll="0"/>
  </pivotFields>
  <rowFields count="1">
    <field x="4"/>
  </rowFields>
  <rowItems count="2">
    <i>
      <x v="2"/>
    </i>
    <i t="grand">
      <x/>
    </i>
  </rowItems>
  <colItems count="1">
    <i/>
  </colItems>
  <dataFields count="1">
    <dataField name="Sum of Wines" fld="11" baseField="0" baseItem="0"/>
  </dataFields>
  <chartFormats count="4">
    <chartFormat chart="4"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33" format="4"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629D97A-5328-458A-A9C4-4A57F4F9A854}" name="PivotTable8" cacheId="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6">
  <location ref="N4:O8" firstHeaderRow="1" firstDataRow="1" firstDataCol="1"/>
  <pivotFields count="28">
    <pivotField showAll="0"/>
    <pivotField showAll="0"/>
    <pivotField showAll="0"/>
    <pivotField dataField="1" showAll="0">
      <items count="6">
        <item x="2"/>
        <item x="4"/>
        <item x="0"/>
        <item x="1"/>
        <item x="3"/>
        <item t="default"/>
      </items>
    </pivotField>
    <pivotField showAll="0"/>
    <pivotField axis="axisRow" showAll="0">
      <items count="4">
        <item x="0"/>
        <item x="2"/>
        <item x="1"/>
        <item t="default"/>
      </items>
    </pivotField>
    <pivotField showAll="0"/>
    <pivotField showAll="0"/>
    <pivotField showAll="0"/>
    <pivotField showAll="0"/>
    <pivotField showAll="0"/>
    <pivotField numFmtId="44" showAll="0"/>
    <pivotField numFmtId="44" showAll="0"/>
    <pivotField numFmtId="44" showAll="0"/>
    <pivotField numFmtId="44" showAll="0"/>
    <pivotField numFmtId="44" showAll="0"/>
    <pivotField numFmtId="44" showAll="0"/>
    <pivotField numFmtId="44" showAll="0"/>
    <pivotField showAll="0"/>
    <pivotField showAll="0"/>
    <pivotField showAll="0"/>
    <pivotField showAll="0"/>
    <pivotField showAll="0"/>
    <pivotField showAll="0"/>
    <pivotField showAll="0"/>
    <pivotField showAll="0"/>
    <pivotField showAll="0"/>
    <pivotField showAll="0"/>
  </pivotFields>
  <rowFields count="1">
    <field x="5"/>
  </rowFields>
  <rowItems count="4">
    <i>
      <x/>
    </i>
    <i>
      <x v="1"/>
    </i>
    <i>
      <x v="2"/>
    </i>
    <i t="grand">
      <x/>
    </i>
  </rowItems>
  <colItems count="1">
    <i/>
  </colItems>
  <dataFields count="1">
    <dataField name="Count of Education" fld="3" subtotal="count" baseField="0" baseItem="0"/>
  </dataFields>
  <chartFormats count="11">
    <chartFormat chart="4"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5" count="1" selected="0">
            <x v="0"/>
          </reference>
        </references>
      </pivotArea>
    </chartFormat>
    <chartFormat chart="9" format="2">
      <pivotArea type="data" outline="0" fieldPosition="0">
        <references count="2">
          <reference field="4294967294" count="1" selected="0">
            <x v="0"/>
          </reference>
          <reference field="5" count="1" selected="0">
            <x v="1"/>
          </reference>
        </references>
      </pivotArea>
    </chartFormat>
    <chartFormat chart="9" format="3">
      <pivotArea type="data" outline="0" fieldPosition="0">
        <references count="2">
          <reference field="4294967294" count="1" selected="0">
            <x v="0"/>
          </reference>
          <reference field="5" count="1" selected="0">
            <x v="2"/>
          </reference>
        </references>
      </pivotArea>
    </chartFormat>
    <chartFormat chart="12"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2" format="1" series="1">
      <pivotArea type="data" outline="0" fieldPosition="0">
        <references count="2">
          <reference field="4294967294" count="1" selected="0">
            <x v="0"/>
          </reference>
          <reference field="5" count="1" selected="0">
            <x v="1"/>
          </reference>
        </references>
      </pivotArea>
    </chartFormat>
    <chartFormat chart="9" format="4" series="1">
      <pivotArea type="data" outline="0" fieldPosition="0">
        <references count="2">
          <reference field="4294967294" count="1" selected="0">
            <x v="0"/>
          </reference>
          <reference field="5" count="1" selected="0">
            <x v="1"/>
          </reference>
        </references>
      </pivotArea>
    </chartFormat>
    <chartFormat chart="2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C9E9E82-E67E-4FFA-958B-E9DA8F786160}" name="PivotTable5" cacheId="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3:B12" firstHeaderRow="1" firstDataRow="1" firstDataCol="1"/>
  <pivotFields count="28">
    <pivotField showAll="0"/>
    <pivotField showAll="0"/>
    <pivotField showAll="0"/>
    <pivotField dataField="1" showAll="0">
      <items count="6">
        <item x="2"/>
        <item x="4"/>
        <item x="0"/>
        <item x="1"/>
        <item x="3"/>
        <item t="default"/>
      </items>
    </pivotField>
    <pivotField axis="axisRow" showAll="0">
      <items count="9">
        <item x="6"/>
        <item x="5"/>
        <item x="2"/>
        <item x="0"/>
        <item x="3"/>
        <item x="1"/>
        <item x="4"/>
        <item x="7"/>
        <item t="default"/>
      </items>
    </pivotField>
    <pivotField showAll="0"/>
    <pivotField showAll="0"/>
    <pivotField showAll="0"/>
    <pivotField showAll="0"/>
    <pivotField showAll="0"/>
    <pivotField showAll="0"/>
    <pivotField numFmtId="44" showAll="0"/>
    <pivotField numFmtId="44" showAll="0"/>
    <pivotField numFmtId="44" showAll="0"/>
    <pivotField numFmtId="44" showAll="0"/>
    <pivotField numFmtId="44" showAll="0"/>
    <pivotField numFmtId="44" showAll="0"/>
    <pivotField numFmtId="44" showAll="0"/>
    <pivotField showAll="0"/>
    <pivotField showAll="0"/>
    <pivotField showAll="0"/>
    <pivotField showAll="0"/>
    <pivotField showAll="0"/>
    <pivotField showAll="0"/>
    <pivotField showAll="0"/>
    <pivotField showAll="0"/>
    <pivotField showAll="0"/>
    <pivotField showAll="0"/>
  </pivotFields>
  <rowFields count="1">
    <field x="4"/>
  </rowFields>
  <rowItems count="9">
    <i>
      <x/>
    </i>
    <i>
      <x v="1"/>
    </i>
    <i>
      <x v="2"/>
    </i>
    <i>
      <x v="3"/>
    </i>
    <i>
      <x v="4"/>
    </i>
    <i>
      <x v="5"/>
    </i>
    <i>
      <x v="6"/>
    </i>
    <i>
      <x v="7"/>
    </i>
    <i t="grand">
      <x/>
    </i>
  </rowItems>
  <colItems count="1">
    <i/>
  </colItems>
  <dataFields count="1">
    <dataField name="Count of Education"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30CE16A-8631-40B7-AD8B-B7DEE9EECE55}" name="PivotTable3" cacheId="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5:E2246" firstHeaderRow="0" firstDataRow="1" firstDataCol="1"/>
  <pivotFields count="28">
    <pivotField axis="axisRow" showAll="0">
      <items count="2241">
        <item x="346"/>
        <item x="1070"/>
        <item x="1316"/>
        <item x="1596"/>
        <item x="443"/>
        <item x="239"/>
        <item x="42"/>
        <item x="1056"/>
        <item x="1164"/>
        <item x="123"/>
        <item x="1748"/>
        <item x="885"/>
        <item x="112"/>
        <item x="1326"/>
        <item x="1881"/>
        <item x="1821"/>
        <item x="1085"/>
        <item x="1898"/>
        <item x="559"/>
        <item x="906"/>
        <item x="1141"/>
        <item x="1874"/>
        <item x="417"/>
        <item x="1066"/>
        <item x="1827"/>
        <item x="1098"/>
        <item x="1250"/>
        <item x="1259"/>
        <item x="970"/>
        <item x="564"/>
        <item x="716"/>
        <item x="1271"/>
        <item x="620"/>
        <item x="1189"/>
        <item x="844"/>
        <item x="1894"/>
        <item x="1413"/>
        <item x="776"/>
        <item x="1002"/>
        <item x="2000"/>
        <item x="1709"/>
        <item x="1936"/>
        <item x="877"/>
        <item x="1224"/>
        <item x="158"/>
        <item x="1343"/>
        <item x="1637"/>
        <item x="669"/>
        <item x="2207"/>
        <item x="1253"/>
        <item x="1195"/>
        <item x="1215"/>
        <item x="2145"/>
        <item x="1989"/>
        <item x="2001"/>
        <item x="1165"/>
        <item x="288"/>
        <item x="1140"/>
        <item x="1723"/>
        <item x="2121"/>
        <item x="1375"/>
        <item x="1385"/>
        <item x="1721"/>
        <item x="1154"/>
        <item x="984"/>
        <item x="2031"/>
        <item x="655"/>
        <item x="1270"/>
        <item x="1560"/>
        <item x="1707"/>
        <item x="1100"/>
        <item x="124"/>
        <item x="917"/>
        <item x="1275"/>
        <item x="1350"/>
        <item x="2116"/>
        <item x="1794"/>
        <item x="2186"/>
        <item x="150"/>
        <item x="975"/>
        <item x="928"/>
        <item x="1352"/>
        <item x="573"/>
        <item x="1789"/>
        <item x="218"/>
        <item x="675"/>
        <item x="1484"/>
        <item x="2085"/>
        <item x="1033"/>
        <item x="1286"/>
        <item x="459"/>
        <item x="117"/>
        <item x="308"/>
        <item x="1221"/>
        <item x="719"/>
        <item x="1333"/>
        <item x="717"/>
        <item x="441"/>
        <item x="661"/>
        <item x="232"/>
        <item x="1323"/>
        <item x="2191"/>
        <item x="1104"/>
        <item x="2118"/>
        <item x="1613"/>
        <item x="1797"/>
        <item x="855"/>
        <item x="624"/>
        <item x="1671"/>
        <item x="46"/>
        <item x="1042"/>
        <item x="1666"/>
        <item x="1458"/>
        <item x="1633"/>
        <item x="1414"/>
        <item x="595"/>
        <item x="929"/>
        <item x="94"/>
        <item x="610"/>
        <item x="2019"/>
        <item x="160"/>
        <item x="536"/>
        <item x="1359"/>
        <item x="612"/>
        <item x="756"/>
        <item x="1015"/>
        <item x="634"/>
        <item x="1212"/>
        <item x="1465"/>
        <item x="1481"/>
        <item x="664"/>
        <item x="450"/>
        <item x="1049"/>
        <item x="146"/>
        <item x="833"/>
        <item x="1580"/>
        <item x="1496"/>
        <item x="304"/>
        <item x="757"/>
        <item x="1404"/>
        <item x="545"/>
        <item x="731"/>
        <item x="1488"/>
        <item x="2156"/>
        <item x="87"/>
        <item x="1701"/>
        <item x="1779"/>
        <item x="2169"/>
        <item x="389"/>
        <item x="1055"/>
        <item x="912"/>
        <item x="413"/>
        <item x="1397"/>
        <item x="1733"/>
        <item x="725"/>
        <item x="2142"/>
        <item x="636"/>
        <item x="1836"/>
        <item x="1884"/>
        <item x="1446"/>
        <item x="447"/>
        <item x="543"/>
        <item x="832"/>
        <item x="8"/>
        <item x="373"/>
        <item x="1103"/>
        <item x="479"/>
        <item x="147"/>
        <item x="1538"/>
        <item x="755"/>
        <item x="1622"/>
        <item x="2122"/>
        <item x="843"/>
        <item x="348"/>
        <item x="1706"/>
        <item x="2159"/>
        <item x="1303"/>
        <item x="120"/>
        <item x="496"/>
        <item x="1574"/>
        <item x="1610"/>
        <item x="1065"/>
        <item x="1934"/>
        <item x="2030"/>
        <item x="684"/>
        <item x="974"/>
        <item x="397"/>
        <item x="1517"/>
        <item x="1916"/>
        <item x="1998"/>
        <item x="238"/>
        <item x="1422"/>
        <item x="2026"/>
        <item x="811"/>
        <item x="254"/>
        <item x="502"/>
        <item x="1544"/>
        <item x="1746"/>
        <item x="1268"/>
        <item x="2139"/>
        <item x="911"/>
        <item x="234"/>
        <item x="1223"/>
        <item x="394"/>
        <item x="1331"/>
        <item x="1005"/>
        <item x="1144"/>
        <item x="1012"/>
        <item x="2147"/>
        <item x="1115"/>
        <item x="1430"/>
        <item x="647"/>
        <item x="2128"/>
        <item x="1521"/>
        <item x="2167"/>
        <item x="78"/>
        <item x="1156"/>
        <item x="1932"/>
        <item x="1576"/>
        <item x="169"/>
        <item x="1740"/>
        <item x="2103"/>
        <item x="1663"/>
        <item x="1421"/>
        <item x="2076"/>
        <item x="777"/>
        <item x="1054"/>
        <item x="2127"/>
        <item x="785"/>
        <item x="1635"/>
        <item x="522"/>
        <item x="103"/>
        <item x="1903"/>
        <item x="764"/>
        <item x="1693"/>
        <item x="567"/>
        <item x="270"/>
        <item x="2110"/>
        <item x="1802"/>
        <item x="228"/>
        <item x="574"/>
        <item x="1467"/>
        <item x="1615"/>
        <item x="1858"/>
        <item x="1532"/>
        <item x="1570"/>
        <item x="1573"/>
        <item x="963"/>
        <item x="527"/>
        <item x="1887"/>
        <item x="1841"/>
        <item x="1237"/>
        <item x="174"/>
        <item x="802"/>
        <item x="1533"/>
        <item x="841"/>
        <item x="49"/>
        <item x="631"/>
        <item x="838"/>
        <item x="374"/>
        <item x="2151"/>
        <item x="1118"/>
        <item x="252"/>
        <item x="1744"/>
        <item x="1899"/>
        <item x="1506"/>
        <item x="1466"/>
        <item x="504"/>
        <item x="350"/>
        <item x="345"/>
        <item x="2006"/>
        <item x="2223"/>
        <item x="1760"/>
        <item x="1935"/>
        <item x="1977"/>
        <item x="1715"/>
        <item x="883"/>
        <item x="1419"/>
        <item x="1490"/>
        <item x="170"/>
        <item x="85"/>
        <item x="1067"/>
        <item x="660"/>
        <item x="2112"/>
        <item x="1276"/>
        <item x="596"/>
        <item x="401"/>
        <item x="53"/>
        <item x="774"/>
        <item x="1820"/>
        <item x="435"/>
        <item x="222"/>
        <item x="797"/>
        <item x="108"/>
        <item x="2009"/>
        <item x="2059"/>
        <item x="1687"/>
        <item x="2040"/>
        <item x="1269"/>
        <item x="1346"/>
        <item x="47"/>
        <item x="1495"/>
        <item x="314"/>
        <item x="2003"/>
        <item x="338"/>
        <item x="2011"/>
        <item x="1553"/>
        <item x="1006"/>
        <item x="1219"/>
        <item x="1587"/>
        <item x="812"/>
        <item x="219"/>
        <item x="2189"/>
        <item x="1634"/>
        <item x="278"/>
        <item x="1961"/>
        <item x="1354"/>
        <item x="1355"/>
        <item x="594"/>
        <item x="709"/>
        <item x="1726"/>
        <item x="641"/>
        <item x="981"/>
        <item x="1064"/>
        <item x="2205"/>
        <item x="253"/>
        <item x="1994"/>
        <item x="1373"/>
        <item x="1859"/>
        <item x="1771"/>
        <item x="477"/>
        <item x="33"/>
        <item x="1591"/>
        <item x="1124"/>
        <item x="1566"/>
        <item x="1399"/>
        <item x="1840"/>
        <item x="1698"/>
        <item x="701"/>
        <item x="2177"/>
        <item x="1193"/>
        <item x="462"/>
        <item x="607"/>
        <item x="942"/>
        <item x="1277"/>
        <item x="284"/>
        <item x="1178"/>
        <item x="809"/>
        <item x="1885"/>
        <item x="456"/>
        <item x="312"/>
        <item x="879"/>
        <item x="1951"/>
        <item x="547"/>
        <item x="605"/>
        <item x="62"/>
        <item x="100"/>
        <item x="1176"/>
        <item x="1805"/>
        <item x="1136"/>
        <item x="1344"/>
        <item x="1878"/>
        <item x="824"/>
        <item x="1508"/>
        <item x="788"/>
        <item x="1953"/>
        <item x="979"/>
        <item x="1116"/>
        <item x="1274"/>
        <item x="2131"/>
        <item x="1393"/>
        <item x="121"/>
        <item x="2018"/>
        <item x="64"/>
        <item x="693"/>
        <item x="1761"/>
        <item x="2088"/>
        <item x="330"/>
        <item x="1656"/>
        <item x="535"/>
        <item x="676"/>
        <item x="1327"/>
        <item x="1920"/>
        <item x="1499"/>
        <item x="405"/>
        <item x="1627"/>
        <item x="296"/>
        <item x="153"/>
        <item x="1834"/>
        <item x="75"/>
        <item x="1266"/>
        <item x="697"/>
        <item x="1719"/>
        <item x="1093"/>
        <item x="801"/>
        <item x="1442"/>
        <item x="1325"/>
        <item x="645"/>
        <item x="854"/>
        <item x="1930"/>
        <item x="626"/>
        <item x="1371"/>
        <item x="619"/>
        <item x="2163"/>
        <item x="1143"/>
        <item x="1036"/>
        <item x="1973"/>
        <item x="371"/>
        <item x="495"/>
        <item x="1198"/>
        <item x="1664"/>
        <item x="1774"/>
        <item x="1450"/>
        <item x="592"/>
        <item x="1094"/>
        <item x="1657"/>
        <item x="2184"/>
        <item x="1228"/>
        <item x="283"/>
        <item x="1148"/>
        <item x="621"/>
        <item x="1852"/>
        <item x="39"/>
        <item x="652"/>
        <item x="1328"/>
        <item x="677"/>
        <item x="1162"/>
        <item x="820"/>
        <item x="1438"/>
        <item x="1683"/>
        <item x="859"/>
        <item x="537"/>
        <item x="2055"/>
        <item x="26"/>
        <item x="816"/>
        <item x="1608"/>
        <item x="1750"/>
        <item x="1565"/>
        <item x="241"/>
        <item x="1112"/>
        <item x="470"/>
        <item x="2058"/>
        <item x="61"/>
        <item x="1681"/>
        <item x="1897"/>
        <item x="267"/>
        <item x="34"/>
        <item x="1083"/>
        <item x="1997"/>
        <item x="590"/>
        <item x="279"/>
        <item x="720"/>
        <item x="1172"/>
        <item x="1150"/>
        <item x="1338"/>
        <item x="1434"/>
        <item x="683"/>
        <item x="1965"/>
        <item x="1113"/>
        <item x="1772"/>
        <item x="1845"/>
        <item x="1559"/>
        <item x="937"/>
        <item x="1832"/>
        <item x="1609"/>
        <item x="299"/>
        <item x="2086"/>
        <item x="1941"/>
        <item x="402"/>
        <item x="142"/>
        <item x="1476"/>
        <item x="1551"/>
        <item x="810"/>
        <item x="741"/>
        <item x="1018"/>
        <item x="347"/>
        <item x="998"/>
        <item x="2236"/>
        <item x="313"/>
        <item x="469"/>
        <item x="1246"/>
        <item x="214"/>
        <item x="2215"/>
        <item x="1030"/>
        <item x="1906"/>
        <item x="1342"/>
        <item x="1948"/>
        <item x="2229"/>
        <item x="1651"/>
        <item x="280"/>
        <item x="1449"/>
        <item x="430"/>
        <item x="512"/>
        <item x="1787"/>
        <item x="563"/>
        <item x="1021"/>
        <item x="704"/>
        <item x="1507"/>
        <item x="1315"/>
        <item x="541"/>
        <item x="689"/>
        <item x="1593"/>
        <item x="1520"/>
        <item x="1621"/>
        <item x="2100"/>
        <item x="175"/>
        <item x="1069"/>
        <item x="750"/>
        <item x="229"/>
        <item x="154"/>
        <item x="1689"/>
        <item x="2190"/>
        <item x="1262"/>
        <item x="1068"/>
        <item x="800"/>
        <item x="1594"/>
        <item x="601"/>
        <item x="1"/>
        <item x="1783"/>
        <item x="744"/>
        <item x="938"/>
        <item x="1256"/>
        <item x="511"/>
        <item x="1306"/>
        <item x="1295"/>
        <item x="847"/>
        <item x="1494"/>
        <item x="349"/>
        <item x="786"/>
        <item x="758"/>
        <item x="51"/>
        <item x="2193"/>
        <item x="926"/>
        <item x="237"/>
        <item x="260"/>
        <item x="1539"/>
        <item x="1283"/>
        <item x="485"/>
        <item x="1946"/>
        <item x="1857"/>
        <item x="82"/>
        <item x="2140"/>
        <item x="377"/>
        <item x="1455"/>
        <item x="259"/>
        <item x="1616"/>
        <item x="2222"/>
        <item x="1685"/>
        <item x="629"/>
        <item x="1519"/>
        <item x="231"/>
        <item x="1464"/>
        <item x="21"/>
        <item x="1099"/>
        <item x="1317"/>
        <item x="1110"/>
        <item x="902"/>
        <item x="1944"/>
        <item x="1731"/>
        <item x="2032"/>
        <item x="860"/>
        <item x="1949"/>
        <item x="1153"/>
        <item x="225"/>
        <item x="878"/>
        <item x="1125"/>
        <item x="1691"/>
        <item x="505"/>
        <item x="1531"/>
        <item x="460"/>
        <item x="754"/>
        <item x="1485"/>
        <item x="2025"/>
        <item x="6"/>
        <item x="678"/>
        <item x="1335"/>
        <item x="2114"/>
        <item x="1702"/>
        <item x="31"/>
        <item x="1356"/>
        <item x="939"/>
        <item x="13"/>
        <item x="1690"/>
        <item x="12"/>
        <item x="1423"/>
        <item x="1171"/>
        <item x="1530"/>
        <item x="375"/>
        <item x="2012"/>
        <item x="1592"/>
        <item x="465"/>
        <item x="945"/>
        <item x="708"/>
        <item x="1129"/>
        <item x="1730"/>
        <item x="1869"/>
        <item x="729"/>
        <item x="1160"/>
        <item x="215"/>
        <item x="204"/>
        <item x="1561"/>
        <item x="898"/>
        <item x="1235"/>
        <item x="712"/>
        <item x="1568"/>
        <item x="55"/>
        <item x="544"/>
        <item x="732"/>
        <item x="1924"/>
        <item x="517"/>
        <item x="1927"/>
        <item x="617"/>
        <item x="1444"/>
        <item x="1261"/>
        <item x="1031"/>
        <item x="752"/>
        <item x="2115"/>
        <item x="1088"/>
        <item x="635"/>
        <item x="98"/>
        <item x="1564"/>
        <item x="1891"/>
        <item x="730"/>
        <item x="1795"/>
        <item x="1163"/>
        <item x="1238"/>
        <item x="733"/>
        <item x="407"/>
        <item x="1337"/>
        <item x="2013"/>
        <item x="1579"/>
        <item x="355"/>
        <item x="936"/>
        <item x="1471"/>
        <item x="2188"/>
        <item x="1798"/>
        <item x="531"/>
        <item x="298"/>
        <item x="2228"/>
        <item x="1571"/>
        <item x="1134"/>
        <item x="2198"/>
        <item x="773"/>
        <item x="1170"/>
        <item x="5"/>
        <item x="992"/>
        <item x="221"/>
        <item x="1850"/>
        <item x="1650"/>
        <item x="1032"/>
        <item x="97"/>
        <item x="1360"/>
        <item x="1669"/>
        <item x="1816"/>
        <item x="1177"/>
        <item x="1843"/>
        <item x="25"/>
        <item x="333"/>
        <item x="1349"/>
        <item x="707"/>
        <item x="130"/>
        <item x="738"/>
        <item x="1598"/>
        <item x="910"/>
        <item x="393"/>
        <item x="2091"/>
        <item x="895"/>
        <item x="1542"/>
        <item x="1229"/>
        <item x="1203"/>
        <item x="983"/>
        <item x="831"/>
        <item x="1513"/>
        <item x="2178"/>
        <item x="1626"/>
        <item x="1765"/>
        <item x="1618"/>
        <item x="1092"/>
        <item x="1044"/>
        <item x="1504"/>
        <item x="2119"/>
        <item x="1073"/>
        <item x="666"/>
        <item x="445"/>
        <item x="318"/>
        <item x="913"/>
        <item x="1861"/>
        <item x="2235"/>
        <item x="1175"/>
        <item x="1009"/>
        <item x="83"/>
        <item x="1756"/>
        <item x="1384"/>
        <item x="425"/>
        <item x="2066"/>
        <item x="1847"/>
        <item x="297"/>
        <item x="1231"/>
        <item x="1190"/>
        <item x="431"/>
        <item x="76"/>
        <item x="1933"/>
        <item x="1636"/>
        <item x="362"/>
        <item x="111"/>
        <item x="1922"/>
        <item x="1201"/>
        <item x="1735"/>
        <item x="1226"/>
        <item x="2185"/>
        <item x="2061"/>
        <item x="863"/>
        <item x="667"/>
        <item x="2144"/>
        <item x="1537"/>
        <item x="1157"/>
        <item x="1475"/>
        <item x="1453"/>
        <item x="74"/>
        <item x="1981"/>
        <item x="1670"/>
        <item x="1910"/>
        <item x="2239"/>
        <item x="1696"/>
        <item x="891"/>
        <item x="2051"/>
        <item x="1407"/>
        <item x="813"/>
        <item x="1412"/>
        <item x="1428"/>
        <item x="2164"/>
        <item x="997"/>
        <item x="201"/>
        <item x="482"/>
        <item x="1979"/>
        <item x="1013"/>
        <item x="104"/>
        <item x="603"/>
        <item x="1921"/>
        <item x="656"/>
        <item x="133"/>
        <item x="1526"/>
        <item x="198"/>
        <item x="703"/>
        <item x="2014"/>
        <item x="1665"/>
        <item x="1130"/>
        <item x="539"/>
        <item x="1117"/>
        <item x="340"/>
        <item x="52"/>
        <item x="264"/>
        <item x="1822"/>
        <item x="266"/>
        <item x="1145"/>
        <item x="1806"/>
        <item x="722"/>
        <item x="1739"/>
        <item x="1642"/>
        <item x="452"/>
        <item x="1912"/>
        <item x="2180"/>
        <item x="1185"/>
        <item x="600"/>
        <item x="1743"/>
        <item x="1194"/>
        <item x="311"/>
        <item x="2094"/>
        <item x="114"/>
        <item x="501"/>
        <item x="1289"/>
        <item x="67"/>
        <item x="2226"/>
        <item x="2146"/>
        <item x="2224"/>
        <item x="534"/>
        <item x="1929"/>
        <item x="1161"/>
        <item x="176"/>
        <item x="481"/>
        <item x="2060"/>
        <item x="525"/>
        <item x="1075"/>
        <item x="613"/>
        <item x="2029"/>
        <item x="1197"/>
        <item x="966"/>
        <item x="277"/>
        <item x="577"/>
        <item x="1590"/>
        <item x="1842"/>
        <item x="2005"/>
        <item x="245"/>
        <item x="309"/>
        <item x="1575"/>
        <item x="868"/>
        <item x="971"/>
        <item x="168"/>
        <item x="86"/>
        <item x="1007"/>
        <item x="969"/>
        <item x="869"/>
        <item x="1515"/>
        <item x="2080"/>
        <item x="688"/>
        <item x="657"/>
        <item x="887"/>
        <item x="4"/>
        <item x="2052"/>
        <item x="1183"/>
        <item x="2046"/>
        <item x="92"/>
        <item x="608"/>
        <item x="1825"/>
        <item x="172"/>
        <item x="1918"/>
        <item x="1976"/>
        <item x="202"/>
        <item x="2057"/>
        <item x="523"/>
        <item x="167"/>
        <item x="618"/>
        <item x="1263"/>
        <item x="2098"/>
        <item x="1557"/>
        <item x="1451"/>
        <item x="45"/>
        <item x="454"/>
        <item x="1752"/>
        <item x="1524"/>
        <item x="1452"/>
        <item x="950"/>
        <item x="1426"/>
        <item x="1207"/>
        <item x="1457"/>
        <item x="817"/>
        <item x="400"/>
        <item x="961"/>
        <item x="665"/>
        <item x="1220"/>
        <item x="306"/>
        <item x="227"/>
        <item x="2107"/>
        <item x="1554"/>
        <item x="293"/>
        <item x="442"/>
        <item x="35"/>
        <item x="694"/>
        <item x="1187"/>
        <item x="1655"/>
        <item x="1768"/>
        <item x="1776"/>
        <item x="846"/>
        <item x="56"/>
        <item x="317"/>
        <item x="2200"/>
        <item x="835"/>
        <item x="1363"/>
        <item x="1864"/>
        <item x="1738"/>
        <item x="1528"/>
        <item x="566"/>
        <item x="131"/>
        <item x="1552"/>
        <item x="1985"/>
        <item x="1969"/>
        <item x="2106"/>
        <item x="480"/>
        <item x="1676"/>
        <item x="1644"/>
        <item x="1661"/>
        <item x="1804"/>
        <item x="2237"/>
        <item x="893"/>
        <item x="1939"/>
        <item x="2015"/>
        <item x="337"/>
        <item x="849"/>
        <item x="980"/>
        <item x="1053"/>
        <item x="457"/>
        <item x="1318"/>
        <item x="2204"/>
        <item x="1063"/>
        <item x="1501"/>
        <item x="1678"/>
        <item x="1819"/>
        <item x="2160"/>
        <item x="1105"/>
        <item x="193"/>
        <item x="1796"/>
        <item x="1617"/>
        <item x="1322"/>
        <item x="1121"/>
        <item x="1420"/>
        <item x="1741"/>
        <item x="591"/>
        <item x="387"/>
        <item x="1737"/>
        <item x="1999"/>
        <item x="2182"/>
        <item x="587"/>
        <item x="1947"/>
        <item x="1111"/>
        <item x="1959"/>
        <item x="1736"/>
        <item x="840"/>
        <item x="1204"/>
        <item x="1725"/>
        <item x="7"/>
        <item x="448"/>
        <item x="597"/>
        <item x="1967"/>
        <item x="1582"/>
        <item x="1431"/>
        <item x="1769"/>
        <item x="1773"/>
        <item x="2231"/>
        <item x="1205"/>
        <item x="1718"/>
        <item x="1759"/>
        <item x="1589"/>
        <item x="242"/>
        <item x="366"/>
        <item x="1839"/>
        <item x="1310"/>
        <item x="276"/>
        <item x="372"/>
        <item x="2192"/>
        <item x="1692"/>
        <item x="1801"/>
        <item x="873"/>
        <item x="1486"/>
        <item x="2002"/>
        <item x="1297"/>
        <item x="1529"/>
        <item x="1895"/>
        <item x="246"/>
        <item x="1872"/>
        <item x="484"/>
        <item x="2137"/>
        <item x="606"/>
        <item x="2176"/>
        <item x="769"/>
        <item x="1675"/>
        <item x="1091"/>
        <item x="726"/>
        <item x="1672"/>
        <item x="927"/>
        <item x="0"/>
        <item x="952"/>
        <item x="1447"/>
        <item x="180"/>
        <item x="1938"/>
        <item x="2041"/>
        <item x="1625"/>
        <item x="943"/>
        <item x="2133"/>
        <item x="302"/>
        <item x="1901"/>
        <item x="1835"/>
        <item x="1483"/>
        <item x="1389"/>
        <item x="808"/>
        <item x="1307"/>
        <item x="1003"/>
        <item x="59"/>
        <item x="1242"/>
        <item x="734"/>
        <item x="1168"/>
        <item x="1367"/>
        <item x="404"/>
        <item x="48"/>
        <item x="576"/>
        <item x="1309"/>
        <item x="806"/>
        <item x="1114"/>
        <item x="1378"/>
        <item x="1583"/>
        <item x="432"/>
        <item x="89"/>
        <item x="503"/>
        <item x="269"/>
        <item x="2230"/>
        <item x="1469"/>
        <item x="753"/>
        <item x="1628"/>
        <item x="2165"/>
        <item x="29"/>
        <item x="1045"/>
        <item x="2065"/>
        <item x="866"/>
        <item x="2211"/>
        <item x="2170"/>
        <item x="1694"/>
        <item x="105"/>
        <item x="1082"/>
        <item x="1491"/>
        <item x="1489"/>
        <item x="1863"/>
        <item x="2056"/>
        <item x="93"/>
        <item x="889"/>
        <item x="1833"/>
        <item x="760"/>
        <item x="268"/>
        <item x="1395"/>
        <item x="244"/>
        <item x="1677"/>
        <item x="721"/>
        <item x="1336"/>
        <item x="358"/>
        <item x="1022"/>
        <item x="1782"/>
        <item x="439"/>
        <item x="1611"/>
        <item x="2039"/>
        <item x="73"/>
        <item x="1641"/>
        <item x="623"/>
        <item x="433"/>
        <item x="1023"/>
        <item x="1952"/>
        <item x="1340"/>
        <item x="999"/>
        <item x="2210"/>
        <item x="518"/>
        <item x="290"/>
        <item x="305"/>
        <item x="1536"/>
        <item x="1473"/>
        <item x="1854"/>
        <item x="658"/>
        <item x="1321"/>
        <item x="1372"/>
        <item x="486"/>
        <item x="1408"/>
        <item x="17"/>
        <item x="1831"/>
        <item x="1497"/>
        <item x="1059"/>
        <item x="1210"/>
        <item x="1182"/>
        <item x="985"/>
        <item x="1762"/>
        <item x="2089"/>
        <item x="1260"/>
        <item x="1556"/>
        <item x="632"/>
        <item x="1047"/>
        <item x="1038"/>
        <item x="530"/>
        <item x="695"/>
        <item x="1296"/>
        <item x="1425"/>
        <item x="1877"/>
        <item x="994"/>
        <item x="901"/>
        <item x="2082"/>
        <item x="1766"/>
        <item x="1218"/>
        <item x="15"/>
        <item x="1667"/>
        <item x="1120"/>
        <item x="1928"/>
        <item x="1923"/>
        <item x="627"/>
        <item x="1824"/>
        <item x="698"/>
        <item x="865"/>
        <item x="2179"/>
        <item x="1905"/>
        <item x="542"/>
        <item x="1417"/>
        <item x="1547"/>
        <item x="1001"/>
        <item x="630"/>
        <item x="1943"/>
        <item x="1790"/>
        <item x="1191"/>
        <item x="2036"/>
        <item x="1380"/>
        <item x="143"/>
        <item x="1016"/>
        <item x="1479"/>
        <item x="1405"/>
        <item x="2187"/>
        <item x="1051"/>
        <item x="826"/>
        <item x="965"/>
        <item x="1293"/>
        <item x="1278"/>
        <item x="360"/>
        <item x="2050"/>
        <item x="1347"/>
        <item x="1960"/>
        <item x="171"/>
        <item x="1950"/>
        <item x="354"/>
        <item x="380"/>
        <item x="116"/>
        <item x="321"/>
        <item x="933"/>
        <item x="1109"/>
        <item x="825"/>
        <item x="416"/>
        <item x="342"/>
        <item x="1472"/>
        <item x="96"/>
        <item x="1196"/>
        <item x="921"/>
        <item x="682"/>
        <item x="1966"/>
        <item x="993"/>
        <item x="1459"/>
        <item x="1019"/>
        <item x="1829"/>
        <item x="1900"/>
        <item x="250"/>
        <item x="1605"/>
        <item x="183"/>
        <item x="2181"/>
        <item x="616"/>
        <item x="1364"/>
        <item x="1541"/>
        <item x="1674"/>
        <item x="58"/>
        <item x="1086"/>
        <item x="473"/>
        <item x="50"/>
        <item x="925"/>
        <item x="867"/>
        <item x="1474"/>
        <item x="1572"/>
        <item x="524"/>
        <item x="1755"/>
        <item x="164"/>
        <item x="775"/>
        <item x="471"/>
        <item x="948"/>
        <item x="799"/>
        <item x="2201"/>
        <item x="1886"/>
        <item x="132"/>
        <item x="746"/>
        <item x="1432"/>
        <item x="2219"/>
        <item x="685"/>
        <item x="1209"/>
        <item x="1505"/>
        <item x="210"/>
        <item x="1904"/>
        <item x="1716"/>
        <item x="500"/>
        <item x="271"/>
        <item x="1817"/>
        <item x="144"/>
        <item x="560"/>
        <item x="687"/>
        <item x="1123"/>
        <item x="173"/>
        <item x="57"/>
        <item x="1569"/>
        <item x="1652"/>
        <item x="643"/>
        <item x="1697"/>
        <item x="1631"/>
        <item x="155"/>
        <item x="1078"/>
        <item x="890"/>
        <item x="871"/>
        <item x="1427"/>
        <item x="388"/>
        <item x="1480"/>
        <item x="930"/>
        <item x="990"/>
        <item x="14"/>
        <item x="932"/>
        <item x="743"/>
        <item x="987"/>
        <item x="598"/>
        <item x="2024"/>
        <item x="1184"/>
        <item x="1919"/>
        <item x="1200"/>
        <item x="1911"/>
        <item x="1712"/>
        <item x="1980"/>
        <item x="821"/>
        <item x="881"/>
        <item x="1128"/>
        <item x="192"/>
        <item x="1604"/>
        <item x="1437"/>
        <item x="274"/>
        <item x="2044"/>
        <item x="2004"/>
        <item x="1406"/>
        <item x="2074"/>
        <item x="922"/>
        <item x="2072"/>
        <item x="1429"/>
        <item x="1607"/>
        <item x="2216"/>
        <item x="230"/>
        <item x="1882"/>
        <item x="1597"/>
        <item x="579"/>
        <item x="1284"/>
        <item x="934"/>
        <item x="37"/>
        <item x="1396"/>
        <item x="972"/>
        <item x="792"/>
        <item x="1780"/>
        <item x="1180"/>
        <item x="2069"/>
        <item x="554"/>
        <item x="1251"/>
        <item x="1159"/>
        <item x="1089"/>
        <item x="818"/>
        <item x="161"/>
        <item x="1312"/>
        <item x="2174"/>
        <item x="967"/>
        <item x="759"/>
        <item x="1126"/>
        <item x="516"/>
        <item x="1341"/>
        <item x="257"/>
        <item x="2141"/>
        <item x="344"/>
        <item x="1199"/>
        <item x="414"/>
        <item x="179"/>
        <item x="10"/>
        <item x="343"/>
        <item x="1383"/>
        <item x="262"/>
        <item x="1713"/>
        <item x="1107"/>
        <item x="444"/>
        <item x="398"/>
        <item x="583"/>
        <item x="248"/>
        <item x="1807"/>
        <item x="1456"/>
        <item x="1332"/>
        <item x="1074"/>
        <item x="294"/>
        <item x="508"/>
        <item x="2208"/>
        <item x="851"/>
        <item x="588"/>
        <item x="206"/>
        <item x="1433"/>
        <item x="507"/>
        <item x="2120"/>
        <item x="66"/>
        <item x="1764"/>
        <item x="1729"/>
        <item x="728"/>
        <item x="391"/>
        <item x="2129"/>
        <item x="1470"/>
        <item x="2034"/>
        <item x="1050"/>
        <item x="99"/>
        <item x="492"/>
        <item x="953"/>
        <item x="982"/>
        <item x="1249"/>
        <item x="1402"/>
        <item x="748"/>
        <item x="1639"/>
        <item x="1400"/>
        <item x="1913"/>
        <item x="580"/>
        <item x="1602"/>
        <item x="1381"/>
        <item x="1096"/>
        <item x="996"/>
        <item x="1503"/>
        <item x="2158"/>
        <item x="1990"/>
        <item x="2138"/>
        <item x="341"/>
        <item x="256"/>
        <item x="1714"/>
        <item x="551"/>
        <item x="1192"/>
        <item x="918"/>
        <item x="419"/>
        <item x="1410"/>
        <item x="789"/>
        <item x="1964"/>
        <item x="2202"/>
        <item x="1945"/>
        <item x="437"/>
        <item x="2214"/>
        <item x="1222"/>
        <item x="1258"/>
        <item x="282"/>
        <item x="1211"/>
        <item x="586"/>
        <item x="2071"/>
        <item x="1889"/>
        <item x="1812"/>
        <item x="876"/>
        <item x="828"/>
        <item x="2062"/>
        <item x="1734"/>
        <item x="2035"/>
        <item x="1298"/>
        <item x="1027"/>
        <item x="323"/>
        <item x="1174"/>
        <item x="2132"/>
        <item x="747"/>
        <item x="1646"/>
        <item x="1377"/>
        <item x="1225"/>
        <item x="1011"/>
        <item x="2079"/>
        <item x="958"/>
        <item x="1369"/>
        <item x="899"/>
        <item x="1248"/>
        <item x="790"/>
        <item x="109"/>
        <item x="1478"/>
        <item x="370"/>
        <item x="455"/>
        <item x="1280"/>
        <item x="625"/>
        <item x="1281"/>
        <item x="782"/>
        <item x="751"/>
        <item x="1043"/>
        <item x="1586"/>
        <item x="1983"/>
        <item x="128"/>
        <item x="1987"/>
        <item x="1963"/>
        <item x="315"/>
        <item x="1968"/>
        <item x="2196"/>
        <item x="1319"/>
        <item x="200"/>
        <item x="1703"/>
        <item x="255"/>
        <item x="475"/>
        <item x="291"/>
        <item x="1638"/>
        <item x="705"/>
        <item x="845"/>
        <item x="2157"/>
        <item x="1595"/>
        <item x="181"/>
        <item x="520"/>
        <item x="1361"/>
        <item x="1988"/>
        <item x="915"/>
        <item x="177"/>
        <item x="1000"/>
        <item x="1848"/>
        <item x="1255"/>
        <item x="258"/>
        <item x="1158"/>
        <item x="2090"/>
        <item x="2007"/>
        <item x="1954"/>
        <item x="149"/>
        <item x="36"/>
        <item x="920"/>
        <item x="118"/>
        <item x="650"/>
        <item x="1460"/>
        <item x="1424"/>
        <item x="1995"/>
        <item x="1680"/>
        <item x="189"/>
        <item x="424"/>
        <item x="356"/>
        <item x="32"/>
        <item x="528"/>
        <item x="1302"/>
        <item x="1577"/>
        <item x="1658"/>
        <item x="1244"/>
        <item x="1525"/>
        <item x="2010"/>
        <item x="207"/>
        <item x="249"/>
        <item x="1745"/>
        <item x="749"/>
        <item x="1601"/>
        <item x="319"/>
        <item x="1463"/>
        <item x="359"/>
        <item x="352"/>
        <item x="65"/>
        <item x="1052"/>
        <item x="935"/>
        <item x="247"/>
        <item x="1534"/>
        <item x="1010"/>
        <item x="353"/>
        <item x="1102"/>
        <item x="399"/>
        <item x="1581"/>
        <item x="768"/>
        <item x="472"/>
        <item x="2238"/>
        <item x="1026"/>
        <item x="1358"/>
        <item x="713"/>
        <item x="565"/>
        <item x="578"/>
        <item x="949"/>
        <item x="973"/>
        <item x="332"/>
        <item x="1122"/>
        <item x="1138"/>
        <item x="711"/>
        <item x="807"/>
        <item x="199"/>
        <item x="1640"/>
        <item x="2020"/>
        <item x="1909"/>
        <item x="2135"/>
        <item x="240"/>
        <item x="633"/>
        <item x="220"/>
        <item x="2081"/>
        <item x="137"/>
        <item x="1888"/>
        <item x="2053"/>
        <item x="122"/>
        <item x="1039"/>
        <item x="1855"/>
        <item x="1788"/>
        <item x="2199"/>
        <item x="125"/>
        <item x="3"/>
        <item x="648"/>
        <item x="217"/>
        <item x="490"/>
        <item x="1186"/>
        <item x="2125"/>
        <item x="451"/>
        <item x="390"/>
        <item x="1623"/>
        <item x="488"/>
        <item x="1883"/>
        <item x="1299"/>
        <item x="1061"/>
        <item x="819"/>
        <item x="834"/>
        <item x="395"/>
        <item x="662"/>
        <item x="2126"/>
        <item x="54"/>
        <item x="875"/>
        <item x="1239"/>
        <item x="561"/>
        <item x="696"/>
        <item x="1624"/>
        <item x="243"/>
        <item x="1971"/>
        <item x="213"/>
        <item x="907"/>
        <item x="1793"/>
        <item x="2017"/>
        <item x="368"/>
        <item x="2172"/>
        <item x="410"/>
        <item x="376"/>
        <item x="1749"/>
        <item x="68"/>
        <item x="1915"/>
        <item x="2084"/>
        <item x="1252"/>
        <item x="320"/>
        <item x="1679"/>
        <item x="2083"/>
        <item x="1654"/>
        <item x="2130"/>
        <item x="135"/>
        <item x="1202"/>
        <item x="20"/>
        <item x="1535"/>
        <item x="361"/>
        <item x="285"/>
        <item x="2104"/>
        <item x="1837"/>
        <item x="2217"/>
        <item x="91"/>
        <item x="1518"/>
        <item x="1563"/>
        <item x="166"/>
        <item x="163"/>
        <item x="1386"/>
        <item x="742"/>
        <item x="1908"/>
        <item x="781"/>
        <item x="1081"/>
        <item x="1668"/>
        <item x="1599"/>
        <item x="483"/>
        <item x="2175"/>
        <item x="159"/>
        <item x="2097"/>
        <item x="1991"/>
        <item x="88"/>
        <item x="1398"/>
        <item x="549"/>
        <item x="1188"/>
        <item x="261"/>
        <item x="423"/>
        <item x="1775"/>
        <item x="24"/>
        <item x="814"/>
        <item x="1548"/>
        <item x="1487"/>
        <item x="1482"/>
        <item x="1747"/>
        <item x="197"/>
        <item x="1348"/>
        <item x="324"/>
        <item x="1578"/>
        <item x="670"/>
        <item x="1540"/>
        <item x="815"/>
        <item x="2166"/>
        <item x="1767"/>
        <item x="1811"/>
        <item x="581"/>
        <item x="864"/>
        <item x="1291"/>
        <item x="2038"/>
        <item x="1290"/>
        <item x="1751"/>
        <item x="1077"/>
        <item x="403"/>
        <item x="208"/>
        <item x="1282"/>
        <item x="830"/>
        <item x="446"/>
        <item x="1273"/>
        <item x="1370"/>
        <item x="1374"/>
        <item x="1799"/>
        <item x="550"/>
        <item x="884"/>
        <item x="289"/>
        <item x="107"/>
        <item x="1992"/>
        <item x="1435"/>
        <item x="727"/>
        <item x="823"/>
        <item x="715"/>
        <item x="1409"/>
        <item x="1619"/>
        <item x="691"/>
        <item x="235"/>
        <item x="923"/>
        <item x="2218"/>
        <item x="762"/>
        <item x="1629"/>
        <item x="1084"/>
        <item x="2225"/>
        <item x="1040"/>
        <item x="681"/>
        <item x="194"/>
        <item x="351"/>
        <item x="2148"/>
        <item x="1902"/>
        <item x="2016"/>
        <item x="2197"/>
        <item x="954"/>
        <item x="552"/>
        <item x="1614"/>
        <item x="766"/>
        <item x="195"/>
        <item x="438"/>
        <item x="2068"/>
        <item x="2023"/>
        <item x="251"/>
        <item x="2111"/>
        <item x="453"/>
        <item x="1567"/>
        <item x="962"/>
        <item x="182"/>
        <item x="1390"/>
        <item x="1294"/>
        <item x="328"/>
        <item x="1808"/>
        <item x="1803"/>
        <item x="2077"/>
        <item x="1080"/>
        <item x="556"/>
        <item x="498"/>
        <item x="1240"/>
        <item x="805"/>
        <item x="18"/>
        <item x="178"/>
        <item x="1662"/>
        <item x="562"/>
        <item x="310"/>
        <item x="1379"/>
        <item x="2171"/>
        <item x="2067"/>
        <item x="1292"/>
        <item x="127"/>
        <item x="706"/>
        <item x="1871"/>
        <item x="1232"/>
        <item x="1509"/>
        <item x="644"/>
        <item x="19"/>
        <item x="2008"/>
        <item x="546"/>
        <item x="384"/>
        <item x="2037"/>
        <item x="331"/>
        <item x="2161"/>
        <item x="886"/>
        <item x="436"/>
        <item x="494"/>
        <item x="2124"/>
        <item x="710"/>
        <item x="211"/>
        <item x="1849"/>
        <item x="1514"/>
        <item x="1095"/>
        <item x="964"/>
        <item x="763"/>
        <item x="1169"/>
        <item x="1285"/>
        <item x="1079"/>
        <item x="1986"/>
        <item x="139"/>
        <item x="642"/>
        <item x="1643"/>
        <item x="1866"/>
        <item x="1076"/>
        <item x="1728"/>
        <item x="940"/>
        <item x="628"/>
        <item x="836"/>
        <item x="1893"/>
        <item x="1462"/>
        <item x="637"/>
        <item x="2095"/>
        <item x="1071"/>
        <item x="386"/>
        <item x="1876"/>
        <item x="737"/>
        <item x="369"/>
        <item x="2150"/>
        <item x="1388"/>
        <item x="487"/>
        <item x="474"/>
        <item x="129"/>
        <item x="16"/>
        <item x="233"/>
        <item x="599"/>
        <item x="740"/>
        <item x="381"/>
        <item x="1454"/>
        <item x="848"/>
        <item x="1264"/>
        <item x="2173"/>
        <item x="1234"/>
        <item x="2123"/>
        <item x="2143"/>
        <item x="326"/>
        <item x="1708"/>
        <item x="1778"/>
        <item x="1020"/>
        <item x="794"/>
        <item x="364"/>
        <item x="853"/>
        <item x="857"/>
        <item x="136"/>
        <item x="700"/>
        <item x="611"/>
        <item x="9"/>
        <item x="557"/>
        <item x="905"/>
        <item x="1181"/>
        <item x="1041"/>
        <item x="1324"/>
        <item x="493"/>
        <item x="1142"/>
        <item x="1926"/>
        <item x="822"/>
        <item x="1498"/>
        <item x="1682"/>
        <item x="1216"/>
        <item x="151"/>
        <item x="1996"/>
        <item x="1072"/>
        <item x="383"/>
        <item x="514"/>
        <item x="1826"/>
        <item x="1975"/>
        <item x="874"/>
        <item x="2064"/>
        <item x="673"/>
        <item x="1659"/>
        <item x="904"/>
        <item x="1781"/>
        <item x="420"/>
        <item x="692"/>
        <item x="1873"/>
        <item x="1880"/>
        <item x="1279"/>
        <item x="2213"/>
        <item x="1492"/>
        <item x="1585"/>
        <item x="1230"/>
        <item x="497"/>
        <item x="428"/>
        <item x="1365"/>
        <item x="188"/>
        <item x="1632"/>
        <item x="1461"/>
        <item x="1600"/>
        <item x="186"/>
        <item x="185"/>
        <item x="90"/>
        <item x="1217"/>
        <item x="2070"/>
        <item x="1029"/>
        <item x="1254"/>
        <item x="772"/>
        <item x="771"/>
        <item x="699"/>
        <item x="1131"/>
        <item x="1418"/>
        <item x="1815"/>
        <item x="1974"/>
        <item x="1135"/>
        <item x="955"/>
        <item x="126"/>
        <item x="1879"/>
        <item x="872"/>
        <item x="1699"/>
        <item x="216"/>
        <item x="23"/>
        <item x="575"/>
        <item x="223"/>
        <item x="196"/>
        <item x="1851"/>
        <item x="2221"/>
        <item x="463"/>
        <item x="2212"/>
        <item x="976"/>
        <item x="119"/>
        <item x="2153"/>
        <item x="70"/>
        <item x="1742"/>
        <item x="827"/>
        <item x="2109"/>
        <item x="506"/>
        <item x="1688"/>
        <item x="653"/>
        <item x="1288"/>
        <item x="325"/>
        <item x="1301"/>
        <item x="2105"/>
        <item x="914"/>
        <item x="1167"/>
        <item x="1147"/>
        <item x="72"/>
        <item x="427"/>
        <item x="1119"/>
        <item x="585"/>
        <item x="1206"/>
        <item x="1106"/>
        <item x="1700"/>
        <item x="1865"/>
        <item x="651"/>
        <item x="60"/>
        <item x="1401"/>
        <item x="571"/>
        <item x="1890"/>
        <item x="1860"/>
        <item x="1695"/>
        <item x="145"/>
        <item x="379"/>
        <item x="1588"/>
        <item x="1300"/>
        <item x="27"/>
        <item x="335"/>
        <item x="415"/>
        <item x="77"/>
        <item x="1440"/>
        <item x="80"/>
        <item x="1856"/>
        <item x="426"/>
        <item x="903"/>
        <item x="2087"/>
        <item x="548"/>
        <item x="1875"/>
        <item x="2033"/>
        <item x="1732"/>
        <item x="190"/>
        <item x="796"/>
        <item x="1024"/>
        <item x="991"/>
        <item x="2232"/>
        <item x="1146"/>
        <item x="205"/>
        <item x="1645"/>
        <item x="1179"/>
        <item x="209"/>
        <item x="1942"/>
        <item x="1892"/>
        <item x="798"/>
        <item x="1236"/>
        <item x="1028"/>
        <item x="339"/>
        <item x="71"/>
        <item x="357"/>
        <item x="1940"/>
        <item x="532"/>
        <item x="1984"/>
        <item x="679"/>
        <item x="515"/>
        <item x="157"/>
        <item x="861"/>
        <item x="1660"/>
        <item x="1907"/>
        <item x="1993"/>
        <item x="2162"/>
        <item x="668"/>
        <item x="622"/>
        <item x="292"/>
        <item x="102"/>
        <item x="1562"/>
        <item x="1511"/>
        <item x="1411"/>
        <item x="784"/>
        <item x="115"/>
        <item x="770"/>
        <item x="1630"/>
        <item x="1362"/>
        <item x="1208"/>
        <item x="671"/>
        <item x="672"/>
        <item x="2078"/>
        <item x="829"/>
        <item x="1704"/>
        <item x="1516"/>
        <item x="1090"/>
        <item x="2203"/>
        <item x="1649"/>
        <item x="649"/>
        <item x="273"/>
        <item x="365"/>
        <item x="1846"/>
        <item x="1287"/>
        <item x="977"/>
        <item x="888"/>
        <item x="870"/>
        <item x="1014"/>
        <item x="1978"/>
        <item x="1392"/>
        <item x="858"/>
        <item x="1972"/>
        <item x="392"/>
        <item x="510"/>
        <item x="466"/>
        <item x="1786"/>
        <item x="2093"/>
        <item x="449"/>
        <item x="464"/>
        <item x="1314"/>
        <item x="1233"/>
        <item x="2042"/>
        <item x="11"/>
        <item x="1037"/>
        <item x="533"/>
        <item x="1727"/>
        <item x="301"/>
        <item x="609"/>
        <item x="468"/>
        <item x="779"/>
        <item x="2154"/>
        <item x="604"/>
        <item x="1722"/>
        <item x="852"/>
        <item x="1956"/>
        <item x="803"/>
        <item x="1127"/>
        <item x="957"/>
        <item x="1436"/>
        <item x="1025"/>
        <item x="40"/>
        <item x="1155"/>
        <item x="1937"/>
        <item x="654"/>
        <item x="1862"/>
        <item x="1546"/>
        <item x="2206"/>
        <item x="787"/>
        <item x="1545"/>
        <item x="1357"/>
        <item x="1087"/>
        <item x="1757"/>
        <item x="1705"/>
        <item x="1415"/>
        <item x="569"/>
        <item x="783"/>
        <item x="1982"/>
        <item x="272"/>
        <item x="134"/>
        <item x="1777"/>
        <item x="916"/>
        <item x="1345"/>
        <item x="602"/>
        <item x="458"/>
        <item x="367"/>
        <item x="1785"/>
        <item x="69"/>
        <item x="1814"/>
        <item x="1717"/>
        <item x="947"/>
        <item x="509"/>
        <item x="1445"/>
        <item x="1523"/>
        <item x="191"/>
        <item x="896"/>
        <item x="28"/>
        <item x="2117"/>
        <item x="1828"/>
        <item x="1058"/>
        <item x="1034"/>
        <item x="1818"/>
        <item x="2054"/>
        <item x="960"/>
        <item x="378"/>
        <item x="138"/>
        <item x="38"/>
        <item x="1329"/>
        <item x="1810"/>
        <item x="412"/>
        <item x="1686"/>
        <item x="714"/>
        <item x="1394"/>
        <item x="1720"/>
        <item x="1330"/>
        <item x="646"/>
        <item x="659"/>
        <item x="2063"/>
        <item x="2149"/>
        <item x="476"/>
        <item x="2152"/>
        <item x="1247"/>
        <item x="882"/>
        <item x="944"/>
        <item x="1245"/>
        <item x="674"/>
        <item x="1241"/>
        <item x="1931"/>
        <item x="1558"/>
        <item x="303"/>
        <item x="1957"/>
        <item x="2"/>
        <item x="84"/>
        <item x="837"/>
        <item x="570"/>
        <item x="1265"/>
        <item x="931"/>
        <item x="761"/>
        <item x="1387"/>
        <item x="382"/>
        <item x="327"/>
        <item x="589"/>
        <item x="2220"/>
        <item x="1304"/>
        <item x="385"/>
        <item x="1441"/>
        <item x="1272"/>
        <item x="226"/>
        <item x="408"/>
        <item x="908"/>
        <item x="336"/>
        <item x="1770"/>
        <item x="791"/>
        <item x="513"/>
        <item x="900"/>
        <item x="894"/>
        <item x="2022"/>
        <item x="584"/>
        <item x="461"/>
        <item x="1838"/>
        <item x="723"/>
        <item x="1543"/>
        <item x="187"/>
        <item x="316"/>
        <item x="1792"/>
        <item x="2194"/>
        <item x="1512"/>
        <item x="593"/>
        <item x="745"/>
        <item x="148"/>
        <item x="236"/>
        <item x="1763"/>
        <item x="995"/>
        <item x="897"/>
        <item x="2155"/>
        <item x="1376"/>
        <item x="919"/>
        <item x="1305"/>
        <item x="411"/>
        <item x="1149"/>
        <item x="1351"/>
        <item x="1101"/>
        <item x="1151"/>
        <item x="2234"/>
        <item x="1477"/>
        <item x="429"/>
        <item x="1896"/>
        <item x="582"/>
        <item x="156"/>
        <item x="329"/>
        <item x="1493"/>
        <item x="804"/>
        <item x="739"/>
        <item x="141"/>
        <item x="2047"/>
        <item x="2227"/>
        <item x="409"/>
        <item x="2028"/>
        <item x="1166"/>
        <item x="1868"/>
        <item x="1844"/>
        <item x="1684"/>
        <item x="978"/>
        <item x="1648"/>
        <item x="2102"/>
        <item x="538"/>
        <item x="101"/>
        <item x="1612"/>
        <item x="959"/>
        <item x="434"/>
        <item x="529"/>
        <item x="1468"/>
        <item x="396"/>
        <item x="265"/>
        <item x="572"/>
        <item x="1724"/>
        <item x="1603"/>
        <item x="1955"/>
        <item x="363"/>
        <item x="988"/>
        <item x="1308"/>
        <item x="1809"/>
        <item x="780"/>
        <item x="558"/>
        <item x="555"/>
        <item x="2134"/>
        <item x="106"/>
        <item x="1620"/>
        <item x="663"/>
        <item x="1606"/>
        <item x="767"/>
        <item x="1057"/>
        <item x="152"/>
        <item x="224"/>
        <item x="951"/>
        <item x="440"/>
        <item x="1958"/>
        <item x="113"/>
        <item x="2073"/>
        <item x="1391"/>
        <item x="165"/>
        <item x="1758"/>
        <item x="778"/>
        <item x="1917"/>
        <item x="1823"/>
        <item x="735"/>
        <item x="1416"/>
        <item x="638"/>
        <item x="1448"/>
        <item x="968"/>
        <item x="491"/>
        <item x="1813"/>
        <item x="63"/>
        <item x="839"/>
        <item x="1439"/>
        <item x="1754"/>
        <item x="1139"/>
        <item x="2021"/>
        <item x="1339"/>
        <item x="2233"/>
        <item x="322"/>
        <item x="295"/>
        <item x="2136"/>
        <item x="81"/>
        <item x="519"/>
        <item x="1062"/>
        <item x="989"/>
        <item x="690"/>
        <item x="1870"/>
        <item x="1584"/>
        <item x="43"/>
        <item x="1097"/>
        <item x="1017"/>
        <item x="1366"/>
        <item x="212"/>
        <item x="406"/>
        <item x="1970"/>
        <item x="2183"/>
        <item x="568"/>
        <item x="1830"/>
        <item x="850"/>
        <item x="467"/>
        <item x="892"/>
        <item x="478"/>
        <item x="1213"/>
        <item x="1257"/>
        <item x="307"/>
        <item x="22"/>
        <item x="2043"/>
        <item x="765"/>
        <item x="1046"/>
        <item x="1914"/>
        <item x="1008"/>
        <item x="1137"/>
        <item x="639"/>
        <item x="41"/>
        <item x="1313"/>
        <item x="1522"/>
        <item x="2048"/>
        <item x="2096"/>
        <item x="287"/>
        <item x="1527"/>
        <item x="1403"/>
        <item x="2209"/>
        <item x="680"/>
        <item x="2099"/>
        <item x="615"/>
        <item x="1925"/>
        <item x="1320"/>
        <item x="281"/>
        <item x="1784"/>
        <item x="880"/>
        <item x="1132"/>
        <item x="1867"/>
        <item x="946"/>
        <item x="1382"/>
        <item x="1647"/>
        <item x="1353"/>
        <item x="793"/>
        <item x="1549"/>
        <item x="702"/>
        <item x="1108"/>
        <item x="422"/>
        <item x="2045"/>
        <item x="95"/>
        <item x="1311"/>
        <item x="1753"/>
        <item x="2027"/>
        <item x="1004"/>
        <item x="1853"/>
        <item x="2075"/>
        <item x="1673"/>
        <item x="1550"/>
        <item x="275"/>
        <item x="553"/>
        <item x="1227"/>
        <item x="421"/>
        <item x="956"/>
        <item x="1710"/>
        <item x="140"/>
        <item x="334"/>
        <item x="184"/>
        <item x="2108"/>
        <item x="526"/>
        <item x="1048"/>
        <item x="79"/>
        <item x="686"/>
        <item x="986"/>
        <item x="1152"/>
        <item x="924"/>
        <item x="1173"/>
        <item x="1791"/>
        <item x="795"/>
        <item x="1555"/>
        <item x="418"/>
        <item x="1711"/>
        <item x="30"/>
        <item x="856"/>
        <item x="718"/>
        <item x="2049"/>
        <item x="110"/>
        <item x="2092"/>
        <item x="203"/>
        <item x="286"/>
        <item x="1214"/>
        <item x="540"/>
        <item x="2168"/>
        <item x="2195"/>
        <item x="300"/>
        <item x="736"/>
        <item x="1510"/>
        <item x="1243"/>
        <item x="862"/>
        <item x="1962"/>
        <item x="1500"/>
        <item x="842"/>
        <item x="2113"/>
        <item x="1035"/>
        <item x="1267"/>
        <item x="1502"/>
        <item x="1133"/>
        <item x="724"/>
        <item x="521"/>
        <item x="614"/>
        <item x="1060"/>
        <item x="941"/>
        <item x="44"/>
        <item x="499"/>
        <item x="162"/>
        <item x="1334"/>
        <item x="1368"/>
        <item x="263"/>
        <item x="640"/>
        <item x="909"/>
        <item x="1653"/>
        <item x="2101"/>
        <item x="1443"/>
        <item x="1800"/>
        <item x="489"/>
        <item t="default"/>
      </items>
    </pivotField>
    <pivotField showAll="0"/>
    <pivotField showAll="0"/>
    <pivotField showAll="0"/>
    <pivotField showAll="0"/>
    <pivotField showAll="0"/>
    <pivotField showAll="0"/>
    <pivotField showAll="0"/>
    <pivotField showAll="0"/>
    <pivotField showAll="0"/>
    <pivotField showAll="0"/>
    <pivotField numFmtId="44" showAll="0"/>
    <pivotField numFmtId="44" showAll="0"/>
    <pivotField numFmtId="44" showAll="0"/>
    <pivotField numFmtId="44" showAll="0"/>
    <pivotField numFmtId="44" showAll="0"/>
    <pivotField numFmtId="44" showAll="0"/>
    <pivotField numFmtId="44" showAll="0"/>
    <pivotField showAll="0"/>
    <pivotField showAll="0"/>
    <pivotField dataField="1" showAll="0"/>
    <pivotField dataField="1" showAll="0">
      <items count="16">
        <item x="9"/>
        <item x="6"/>
        <item x="1"/>
        <item x="4"/>
        <item x="0"/>
        <item x="5"/>
        <item x="10"/>
        <item x="8"/>
        <item x="3"/>
        <item x="2"/>
        <item x="7"/>
        <item x="11"/>
        <item x="13"/>
        <item x="12"/>
        <item x="14"/>
        <item t="default"/>
      </items>
    </pivotField>
    <pivotField dataField="1" showAll="0">
      <items count="15">
        <item x="4"/>
        <item x="0"/>
        <item x="3"/>
        <item x="6"/>
        <item x="1"/>
        <item x="2"/>
        <item x="9"/>
        <item x="5"/>
        <item x="8"/>
        <item x="7"/>
        <item x="11"/>
        <item x="12"/>
        <item x="13"/>
        <item x="10"/>
        <item t="default"/>
      </items>
    </pivotField>
    <pivotField dataField="1" showAll="0">
      <items count="15">
        <item x="13"/>
        <item x="10"/>
        <item x="0"/>
        <item x="2"/>
        <item x="4"/>
        <item x="8"/>
        <item x="3"/>
        <item x="9"/>
        <item x="7"/>
        <item x="6"/>
        <item x="5"/>
        <item x="12"/>
        <item x="1"/>
        <item x="11"/>
        <item t="default"/>
      </items>
    </pivotField>
    <pivotField showAll="0"/>
    <pivotField showAll="0"/>
    <pivotField showAll="0"/>
    <pivotField showAll="0">
      <items count="3">
        <item x="1"/>
        <item x="0"/>
        <item t="default"/>
      </items>
    </pivotField>
  </pivotFields>
  <rowFields count="1">
    <field x="0"/>
  </rowFields>
  <rowItems count="22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t="grand">
      <x/>
    </i>
  </rowItems>
  <colFields count="1">
    <field x="-2"/>
  </colFields>
  <colItems count="4">
    <i>
      <x/>
    </i>
    <i i="1">
      <x v="1"/>
    </i>
    <i i="2">
      <x v="2"/>
    </i>
    <i i="3">
      <x v="3"/>
    </i>
  </colItems>
  <dataFields count="4">
    <dataField name="Sum of DealsPurchases" fld="20" baseField="0" baseItem="0"/>
    <dataField name="Sum of WebPurchases" fld="21" baseField="0" baseItem="0"/>
    <dataField name="Sum of CatalogPurchases" fld="22" baseField="0" baseItem="0"/>
    <dataField name="Sum of StorePurchases" fld="23" baseField="0" baseItem="0"/>
  </dataField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 chart="4" format="10" series="1">
      <pivotArea type="data" outline="0" fieldPosition="0">
        <references count="1">
          <reference field="4294967294" count="1" selected="0">
            <x v="2"/>
          </reference>
        </references>
      </pivotArea>
    </chartFormat>
    <chartFormat chart="4"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4F3B2A9-DCFE-403C-B588-70D558AB74C8}" name="PivotTable1" cacheId="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rowHeaderCaption="ol">
  <location ref="A3:C7" firstHeaderRow="0" firstDataRow="1" firstDataCol="1"/>
  <pivotFields count="28">
    <pivotField showAll="0"/>
    <pivotField showAll="0"/>
    <pivotField showAll="0"/>
    <pivotField showAll="0"/>
    <pivotField showAll="0"/>
    <pivotField axis="axisRow" showAll="0">
      <items count="4">
        <item x="0"/>
        <item x="2"/>
        <item x="1"/>
        <item t="default"/>
      </items>
    </pivotField>
    <pivotField dataField="1" showAll="0"/>
    <pivotField showAll="0"/>
    <pivotField showAll="0"/>
    <pivotField showAll="0"/>
    <pivotField showAll="0"/>
    <pivotField numFmtId="44" showAll="0"/>
    <pivotField numFmtId="44" showAll="0"/>
    <pivotField numFmtId="44" showAll="0"/>
    <pivotField numFmtId="44" showAll="0"/>
    <pivotField numFmtId="44" showAll="0"/>
    <pivotField dataField="1" numFmtId="44" showAll="0"/>
    <pivotField numFmtId="44" showAll="0"/>
    <pivotField showAll="0"/>
    <pivotField showAll="0"/>
    <pivotField showAll="0"/>
    <pivotField showAll="0"/>
    <pivotField showAll="0"/>
    <pivotField showAll="0"/>
    <pivotField showAll="0"/>
    <pivotField showAll="0"/>
    <pivotField showAll="0"/>
    <pivotField showAll="0"/>
  </pivotFields>
  <rowFields count="1">
    <field x="5"/>
  </rowFields>
  <rowItems count="4">
    <i>
      <x/>
    </i>
    <i>
      <x v="1"/>
    </i>
    <i>
      <x v="2"/>
    </i>
    <i t="grand">
      <x/>
    </i>
  </rowItems>
  <colFields count="1">
    <field x="-2"/>
  </colFields>
  <colItems count="2">
    <i>
      <x/>
    </i>
    <i i="1">
      <x v="1"/>
    </i>
  </colItems>
  <dataFields count="2">
    <dataField name="Count of Income" fld="6" subtotal="count" baseField="0" baseItem="0"/>
    <dataField name="Sum of GoldProds" fld="16" baseField="0" baseItem="0"/>
  </dataFields>
  <chartFormats count="2">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D74500D-FDCB-4984-9676-093F64D9DF9D}"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3:F4" firstHeaderRow="0" firstDataRow="1" firstDataCol="0"/>
  <pivotFields count="6">
    <pivotField dataField="1" showAll="0"/>
    <pivotField dataField="1" showAll="0"/>
    <pivotField dataField="1" showAll="0"/>
    <pivotField dataField="1" showAll="0"/>
    <pivotField dataField="1" showAll="0"/>
    <pivotField dataField="1" showAll="0"/>
  </pivotFields>
  <rowItems count="1">
    <i/>
  </rowItems>
  <colFields count="1">
    <field x="-2"/>
  </colFields>
  <colItems count="6">
    <i>
      <x/>
    </i>
    <i i="1">
      <x v="1"/>
    </i>
    <i i="2">
      <x v="2"/>
    </i>
    <i i="3">
      <x v="3"/>
    </i>
    <i i="4">
      <x v="4"/>
    </i>
    <i i="5">
      <x v="5"/>
    </i>
  </colItems>
  <dataFields count="6">
    <dataField name="Sum of Wines" fld="0" baseField="0" baseItem="0"/>
    <dataField name="Sum of Fruits" fld="1" baseField="0" baseItem="0"/>
    <dataField name="Sum of Meat" fld="2" baseField="0" baseItem="0"/>
    <dataField name="Sum of Fish" fld="3" baseField="0" baseItem="0"/>
    <dataField name="Sum of Sweet" fld="4" baseField="0" baseItem="0"/>
    <dataField name="Sum of GoldProd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44D682C-26AF-47F1-91A1-782040D04CF7}" name="PivotTable3" cacheId="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0">
  <location ref="A3:G7" firstHeaderRow="0" firstDataRow="1" firstDataCol="1"/>
  <pivotFields count="28">
    <pivotField showAll="0"/>
    <pivotField showAll="0"/>
    <pivotField showAll="0"/>
    <pivotField showAll="0">
      <items count="6">
        <item x="2"/>
        <item x="4"/>
        <item x="0"/>
        <item x="1"/>
        <item x="3"/>
        <item t="default"/>
      </items>
    </pivotField>
    <pivotField showAll="0"/>
    <pivotField axis="axisRow" showAll="0">
      <items count="4">
        <item x="0"/>
        <item x="2"/>
        <item x="1"/>
        <item t="default"/>
      </items>
    </pivotField>
    <pivotField showAll="0"/>
    <pivotField showAll="0"/>
    <pivotField showAll="0"/>
    <pivotField showAll="0"/>
    <pivotField showAll="0"/>
    <pivotField dataField="1" numFmtId="44" showAll="0"/>
    <pivotField dataField="1" numFmtId="44" showAll="0"/>
    <pivotField dataField="1" numFmtId="44" showAll="0"/>
    <pivotField dataField="1" numFmtId="44" showAll="0"/>
    <pivotField dataField="1" numFmtId="44" showAll="0"/>
    <pivotField dataField="1" numFmtId="44" showAll="0"/>
    <pivotField numFmtId="44" showAll="0"/>
    <pivotField showAll="0"/>
    <pivotField showAll="0"/>
    <pivotField showAll="0"/>
    <pivotField showAll="0"/>
    <pivotField showAll="0"/>
    <pivotField showAll="0"/>
    <pivotField showAll="0"/>
    <pivotField showAll="0"/>
    <pivotField showAll="0"/>
    <pivotField showAll="0"/>
  </pivotFields>
  <rowFields count="1">
    <field x="5"/>
  </rowFields>
  <rowItems count="4">
    <i>
      <x/>
    </i>
    <i>
      <x v="1"/>
    </i>
    <i>
      <x v="2"/>
    </i>
    <i t="grand">
      <x/>
    </i>
  </rowItems>
  <colFields count="1">
    <field x="-2"/>
  </colFields>
  <colItems count="6">
    <i>
      <x/>
    </i>
    <i i="1">
      <x v="1"/>
    </i>
    <i i="2">
      <x v="2"/>
    </i>
    <i i="3">
      <x v="3"/>
    </i>
    <i i="4">
      <x v="4"/>
    </i>
    <i i="5">
      <x v="5"/>
    </i>
  </colItems>
  <dataFields count="6">
    <dataField name="Sum of Sweet" fld="15" baseField="0" baseItem="0"/>
    <dataField name="Sum of GoldProds" fld="16" baseField="0" baseItem="0"/>
    <dataField name="Sum of Wines" fld="11" baseField="0" baseItem="0"/>
    <dataField name="Sum of FishProducts" fld="14" baseField="0" baseItem="0"/>
    <dataField name="Sum of MeatProducts" fld="13" baseField="0" baseItem="0"/>
    <dataField name="Sum of Fruits" fld="12" baseField="0" baseItem="0"/>
  </dataFields>
  <chartFormats count="12">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2"/>
          </reference>
        </references>
      </pivotArea>
    </chartFormat>
    <chartFormat chart="12" format="3" series="1">
      <pivotArea type="data" outline="0" fieldPosition="0">
        <references count="1">
          <reference field="4294967294" count="1" selected="0">
            <x v="3"/>
          </reference>
        </references>
      </pivotArea>
    </chartFormat>
    <chartFormat chart="12" format="4" series="1">
      <pivotArea type="data" outline="0" fieldPosition="0">
        <references count="1">
          <reference field="4294967294" count="1" selected="0">
            <x v="4"/>
          </reference>
        </references>
      </pivotArea>
    </chartFormat>
    <chartFormat chart="12" format="5" series="1">
      <pivotArea type="data" outline="0" fieldPosition="0">
        <references count="1">
          <reference field="4294967294" count="1" selected="0">
            <x v="5"/>
          </reference>
        </references>
      </pivotArea>
    </chartFormat>
    <chartFormat chart="19" format="24" series="1">
      <pivotArea type="data" outline="0" fieldPosition="0">
        <references count="1">
          <reference field="4294967294" count="1" selected="0">
            <x v="0"/>
          </reference>
        </references>
      </pivotArea>
    </chartFormat>
    <chartFormat chart="19" format="25" series="1">
      <pivotArea type="data" outline="0" fieldPosition="0">
        <references count="1">
          <reference field="4294967294" count="1" selected="0">
            <x v="1"/>
          </reference>
        </references>
      </pivotArea>
    </chartFormat>
    <chartFormat chart="19" format="26" series="1">
      <pivotArea type="data" outline="0" fieldPosition="0">
        <references count="1">
          <reference field="4294967294" count="1" selected="0">
            <x v="2"/>
          </reference>
        </references>
      </pivotArea>
    </chartFormat>
    <chartFormat chart="19" format="27" series="1">
      <pivotArea type="data" outline="0" fieldPosition="0">
        <references count="1">
          <reference field="4294967294" count="1" selected="0">
            <x v="3"/>
          </reference>
        </references>
      </pivotArea>
    </chartFormat>
    <chartFormat chart="19" format="28" series="1">
      <pivotArea type="data" outline="0" fieldPosition="0">
        <references count="1">
          <reference field="4294967294" count="1" selected="0">
            <x v="4"/>
          </reference>
        </references>
      </pivotArea>
    </chartFormat>
    <chartFormat chart="19" format="29"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9E77C01B-2055-4B5E-84A5-17E09C79C280}" sourceName="Marital_Status">
  <pivotTables>
    <pivotTable tabId="33" name="PivotTable20"/>
  </pivotTables>
  <data>
    <tabular pivotCacheId="1215883120">
      <items count="8">
        <i x="6"/>
        <i x="5"/>
        <i x="2" s="1"/>
        <i x="0"/>
        <i x="3"/>
        <i x="1"/>
        <i x="4"/>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BB6F730-C306-441E-98C5-C31FB9A782E6}" sourceName="Category">
  <pivotTables>
    <pivotTable tabId="32" name="PivotTable16"/>
  </pivotTables>
  <data>
    <tabular pivotCacheId="970015599">
      <items count="3">
        <i x="0"/>
        <i x="1"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AFBC624D-75AD-4503-AC5F-0374164AEA27}" sourceName="Education">
  <pivotTables>
    <pivotTable tabId="42" name="PivotTable5"/>
    <pivotTable tabId="4" name="PivotTable3"/>
    <pivotTable tabId="42" name="PivotTable8"/>
    <pivotTable tabId="11" name="PivotTable4"/>
  </pivotTables>
  <data>
    <tabular pivotCacheId="56746497">
      <items count="5">
        <i x="2" s="1"/>
        <i x="4" s="1"/>
        <i x="0"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1CDC9DE9-F72A-43ED-AFD7-8AFADBE2E11C}" sourceName="Category">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7725CF8-7E93-40DE-AC98-BEA2B3049F9F}" cache="Slicer_Category" caption="Categor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_Status" xr10:uid="{E62E788D-4735-43F6-B563-D8B674D3AFD7}" cache="Slicer_Marital_Status" caption="Marital_Status"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xr10:uid="{270DF29C-946B-4471-BD9E-4C746A5F0F8A}" cache="Slicer_Education" caption="Education"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_Status 2" xr10:uid="{AD2A7BC4-5CBF-4967-A723-914713893486}" cache="Slicer_Marital_Status" caption="Marital_Status" startItem="1" rowHeight="241300"/>
  <slicer name="Education 2" xr10:uid="{0C0A32A5-9284-4F14-B1B1-7B348B6430D2}" cache="Slicer_Education" caption="Education"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3" xr10:uid="{A63640DC-F650-4732-9F00-06456259376E}" cache="Slicer_Category1" caption="Category"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1CB387B3-FE23-418D-9828-55C47291907A}" cache="Slicer_Category1" caption="Categor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8687A0B-A247-4A03-8E2F-CB7EEE9940AF}" name="Table7" displayName="Table7" ref="D3:E8" totalsRowShown="0">
  <autoFilter ref="D3:E8" xr:uid="{28687A0B-A247-4A03-8E2F-CB7EEE9940AF}"/>
  <tableColumns count="2">
    <tableColumn id="1" xr3:uid="{5ED1A194-546B-467A-93A4-0B051C92F983}" name="Education"/>
    <tableColumn id="2" xr3:uid="{9C5E7E23-AF87-494E-B929-E68E2790F097}" name="Sum of Incom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E9479C0-0AAB-47CC-9D99-F114704FEC1D}" name="Table8" displayName="Table8" ref="G4:H11" totalsRowShown="0" headerRowDxfId="53">
  <autoFilter ref="G4:H11" xr:uid="{2E9479C0-0AAB-47CC-9D99-F114704FEC1D}"/>
  <tableColumns count="2">
    <tableColumn id="1" xr3:uid="{2B16D5A5-F84D-40A2-8A4A-143DFAA57FBB}" name="Item"/>
    <tableColumn id="2" xr3:uid="{45603BE3-4373-4551-AE31-24BAA7F9E614}" name="Sal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3C6AD4C-8EDE-4767-8AB0-B944CF632140}" name="Table4" displayName="Table4" ref="B10:F14" totalsRowShown="0">
  <autoFilter ref="B10:F14" xr:uid="{E3C6AD4C-8EDE-4767-8AB0-B944CF632140}"/>
  <tableColumns count="5">
    <tableColumn id="1" xr3:uid="{56972500-EA10-4716-BF0B-0A10120B20AA}" name="Row Labels"/>
    <tableColumn id="2" xr3:uid="{6E1AB6A5-F939-48E7-BBCE-D0BF95CE10CB}" name="Sum of Fruits"/>
    <tableColumn id="3" xr3:uid="{DB4CC000-E3AB-44FA-A201-11303E8AEDB1}" name="Sum of MeatProducts"/>
    <tableColumn id="4" xr3:uid="{73B5091B-E69D-44C5-9C33-E38D23A3C307}" name="Sum of FishProducts"/>
    <tableColumn id="5" xr3:uid="{03B903D5-A031-41D7-9FCD-E5318BEA1226}" name="Column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5F7C24-675A-49EC-B007-E3FC30EA395D}" name="Table9" displayName="Table9" ref="D4:E11" totalsRowShown="0" headerRowDxfId="52">
  <autoFilter ref="D4:E11" xr:uid="{CC5F7C24-675A-49EC-B007-E3FC30EA395D}"/>
  <tableColumns count="2">
    <tableColumn id="1" xr3:uid="{2BC3FF8A-B62D-4D8C-9EB3-E206DB65BFD5}" name="Row Labels"/>
    <tableColumn id="2" xr3:uid="{B5358CF0-A356-462B-ABE6-7657810044BE}" name="Sum of FishProduct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EB6D322-9F00-4F9A-9462-B8ACF878AB17}" name="Table3131415" displayName="Table3131415" ref="C12:I20" totalsRowShown="0" headerRowDxfId="51" dataDxfId="50">
  <autoFilter ref="C12:I20" xr:uid="{DEB6D322-9F00-4F9A-9462-B8ACF878AB17}"/>
  <tableColumns count="7">
    <tableColumn id="1" xr3:uid="{A2943B4E-7DE1-4AF3-A6A0-234220F7C974}" name="ID " dataDxfId="49"/>
    <tableColumn id="2" xr3:uid="{D233E9BB-FF37-49D5-8865-8F09BAB0D69D}" name="YEAR " dataDxfId="48"/>
    <tableColumn id="3" xr3:uid="{45A02871-BD97-4F1D-9BE1-B3D88ADF31B0}" name="AGE" dataDxfId="47"/>
    <tableColumn id="4" xr3:uid="{193690D4-62E3-4B4C-B372-6E7E2434FB7D}" name="EDUCATION" dataDxfId="46"/>
    <tableColumn id="5" xr3:uid="{8BFC97F5-1FA2-4C5E-B663-0122E15F8DBA}" name="STATUS" dataDxfId="45"/>
    <tableColumn id="6" xr3:uid="{CAF2A915-FA84-440B-970B-D80F4F2D7F86}" name="CATEGORY " dataDxfId="44"/>
    <tableColumn id="7" xr3:uid="{C38E05E8-3A81-4F40-896F-DEE2E7DB0AA0}" name="INCOME"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B13220-1FCA-4AEE-8FC6-C1BD1B239DFF}" name="Table1" displayName="Table1" ref="A1:AB2241" totalsRowShown="0" headerRowDxfId="42" dataDxfId="41">
  <tableColumns count="28">
    <tableColumn id="1" xr3:uid="{001A874C-0E01-4B44-94FA-CF70674DEF50}" name="ID" dataDxfId="40"/>
    <tableColumn id="2" xr3:uid="{DB9C08EB-43C6-439E-B968-64618CD6274A}" name="Year_Birth" dataDxfId="39"/>
    <tableColumn id="21" xr3:uid="{625873E3-B716-4D2A-9A78-6891088D81B5}" name="Age" dataDxfId="38">
      <calculatedColumnFormula>2025-Table1[[#This Row],[Year_Birth]]</calculatedColumnFormula>
    </tableColumn>
    <tableColumn id="3" xr3:uid="{E8B63B42-CA7F-4442-BB5A-07B761D2AA6F}" name="Education" dataDxfId="37"/>
    <tableColumn id="4" xr3:uid="{2C2381FB-76D2-46B7-A95C-93DE3100F597}" name="Marital_Status" dataDxfId="36"/>
    <tableColumn id="31" xr3:uid="{F7A7F5CC-E2FE-4E8D-817D-A3D26A9E0E77}" name="Category" dataDxfId="35">
      <calculatedColumnFormula>IF(C2&lt;19,"Child",IF(C2&lt;31,"Young Adult",IF(C2&lt;J1249,"Adult","Senior")))</calculatedColumnFormula>
    </tableColumn>
    <tableColumn id="5" xr3:uid="{80A01F00-B1F6-4E8E-AA0E-A0D8FA4BEC10}" name="Income" dataDxfId="34" dataCellStyle="Currency"/>
    <tableColumn id="6" xr3:uid="{B7FDBE66-782E-430F-B341-1A042B99BBD4}" name="Kidhome" dataDxfId="33"/>
    <tableColumn id="7" xr3:uid="{6AE6073D-FB16-4010-A9F7-9AB5897FB499}" name="Teenhome" dataDxfId="32"/>
    <tableColumn id="8" xr3:uid="{93377171-EC28-47D1-931B-18D4A76D0D93}" name="Date" dataDxfId="31"/>
    <tableColumn id="9" xr3:uid="{116EBFBA-33DD-4038-AD05-C9E48CE35BD6}" name="Recency" dataDxfId="30" dataCellStyle="Currency"/>
    <tableColumn id="10" xr3:uid="{2688F744-B43F-45A2-A61D-DD3A343B64CB}" name="Wines" dataDxfId="29" dataCellStyle="Currency"/>
    <tableColumn id="11" xr3:uid="{454416E2-3DED-4160-831B-3546E4EB2E3D}" name="Fruits" dataDxfId="28" dataCellStyle="Currency"/>
    <tableColumn id="12" xr3:uid="{C8F4328E-BA85-4476-AD23-EA6BB51717F7}" name="MeatProducts" dataDxfId="27" dataCellStyle="Currency"/>
    <tableColumn id="13" xr3:uid="{FC1B40C8-8B88-4D8A-B2AF-94499446B8B7}" name="FishProducts" dataDxfId="26" dataCellStyle="Currency"/>
    <tableColumn id="14" xr3:uid="{D0448476-354A-4804-828F-40EC683D32FF}" name="Sweet" dataDxfId="25" dataCellStyle="Currency"/>
    <tableColumn id="15" xr3:uid="{457511E1-3C6F-4684-BD3A-63063A089623}" name="GoldProds" dataDxfId="24" dataCellStyle="Currency"/>
    <tableColumn id="25" xr3:uid="{5DA9389B-7306-4CE3-BFCD-7E3CE98D2879}" name="Total Amount" dataDxfId="23" dataCellStyle="Currency">
      <calculatedColumnFormula>SUM(Table1[[#This Row],[Wines]:[Sweet]])</calculatedColumnFormula>
    </tableColumn>
    <tableColumn id="26" xr3:uid="{B2BE0B24-AF64-4DF8-8BFA-8DF62D7C2BF3}" name="Percentage of income spent" dataDxfId="22" dataCellStyle="Currency">
      <calculatedColumnFormula>R2/G2</calculatedColumnFormula>
    </tableColumn>
    <tableColumn id="30" xr3:uid="{1ABB357C-E34E-4F8F-95DA-CE76E08807C3}" name="Max " dataDxfId="21" dataCellStyle="Currency">
      <calculatedColumnFormula>INDEX($L$1:$Q$1, MATCH(MAX(L2:Q2), L2:Q2, 0))</calculatedColumnFormula>
    </tableColumn>
    <tableColumn id="16" xr3:uid="{924A9C0B-D3A9-40C4-BF75-21B169192EC7}" name="DealsPurchases" dataDxfId="20"/>
    <tableColumn id="17" xr3:uid="{53F92964-8D5C-4AC4-8DAD-507A6943BDC0}" name="WebPurchases" dataDxfId="19"/>
    <tableColumn id="18" xr3:uid="{73E7A4CA-AA85-4FB4-9A17-7FF7D137ECE8}" name="CatalogPurchases" dataDxfId="18"/>
    <tableColumn id="19" xr3:uid="{C8367482-3FC2-4200-AF1F-AF9AB5C064B8}" name="StorePurchases" dataDxfId="17"/>
    <tableColumn id="20" xr3:uid="{9B8EC4F8-0EAD-4875-9B23-8DBE1ED506B9}" name="NumWebVisitsMonth" dataDxfId="16"/>
    <tableColumn id="22" xr3:uid="{203E81E5-3DB5-465B-B41D-5073171922DD}" name="Z_CostContact" dataDxfId="15"/>
    <tableColumn id="23" xr3:uid="{DF11A6E9-72EA-4775-81F6-0566F0E8362D}" name="Z_Revenue" dataDxfId="14"/>
    <tableColumn id="24" xr3:uid="{72BF925E-9375-4495-AFD9-1674A2814DDE}" name="Response" dataDxfId="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F5297A2-866B-4508-A367-A4B0F7CF3EDD}" name="Table6" displayName="Table6" ref="B7:F8" totalsRowShown="0">
  <autoFilter ref="B7:F8" xr:uid="{EF5297A2-866B-4508-A367-A4B0F7CF3EDD}"/>
  <tableColumns count="5">
    <tableColumn id="1" xr3:uid="{A5A61354-B42E-47CB-8A3E-B4792140CCE8}" name="Sum of Fruits"/>
    <tableColumn id="2" xr3:uid="{404F3F4F-251B-42B0-A48F-2EABD037C94D}" name="Sum of meat"/>
    <tableColumn id="3" xr3:uid="{852AB222-3073-4A38-9C34-787DF9955A19}" name="Sum of Fish"/>
    <tableColumn id="4" xr3:uid="{2BE21F75-FF73-40BE-B811-AF1F22FB873D}" name="Sum of Sweet"/>
    <tableColumn id="5" xr3:uid="{DC84EA94-DD07-4C58-9210-E2821C342267}" name="Sum of GoldProd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E95B617-B58C-44DA-8D4B-3B95095451CE}" name="Table5" displayName="Table5" ref="A1:F487" totalsRowShown="0" headerRowDxfId="12" dataDxfId="11">
  <autoFilter ref="A1:F487" xr:uid="{4E95B617-B58C-44DA-8D4B-3B95095451CE}"/>
  <tableColumns count="6">
    <tableColumn id="1" xr3:uid="{AFC5122D-EF5F-48C7-8FA1-AD642154C658}" name="Wines" dataDxfId="10"/>
    <tableColumn id="2" xr3:uid="{B7C3C4C2-513D-4460-AD66-CC5E8C0535CF}" name="Fruits" dataDxfId="9"/>
    <tableColumn id="3" xr3:uid="{81654E1E-EE0A-49AC-A6AA-36548DB62EA6}" name="MeatProducts" dataDxfId="8"/>
    <tableColumn id="4" xr3:uid="{3B3D8522-735F-4759-B3CB-689E8953876C}" name="FishProducts" dataDxfId="7"/>
    <tableColumn id="5" xr3:uid="{CEB79A9B-2FC0-482D-906A-1D006FEF7B54}" name="Sweet" dataDxfId="6"/>
    <tableColumn id="6" xr3:uid="{D3D2BDBF-DEDC-489C-B12A-9102A75EEB76}" name="GoldProds" dataDxfId="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4BE805B-0067-41EC-BADF-0CA91A2F82A2}" name="Table2" displayName="Table2" ref="E7:F10" totalsRowShown="0" headerRowDxfId="4" dataDxfId="3">
  <autoFilter ref="E7:F10" xr:uid="{24BE805B-0067-41EC-BADF-0CA91A2F82A2}">
    <filterColumn colId="0">
      <filters>
        <filter val="Single"/>
      </filters>
    </filterColumn>
  </autoFilter>
  <tableColumns count="2">
    <tableColumn id="1" xr3:uid="{960429EA-C040-44B9-AC6F-755F6837D932}" name="Category" dataDxfId="2"/>
    <tableColumn id="2" xr3:uid="{8777B226-7C33-4CC9-81C7-D098E5A87A27}" name="No of person" dataDxfId="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96037DD-C256-4235-8343-8AB7E88273E0}" name="Table311" displayName="Table311" ref="E12:F13" totalsRowShown="0">
  <autoFilter ref="E12:F13" xr:uid="{E96037DD-C256-4235-8343-8AB7E88273E0}"/>
  <tableColumns count="2">
    <tableColumn id="1" xr3:uid="{BD882D4E-F2BB-4B15-9AAC-F711B0AF28AA}" name="ID"/>
    <tableColumn id="2" xr3:uid="{66C42083-B77E-469A-8B15-21906A30CD1D}" name="INCOME">
      <calculatedColumnFormula>LOOKUP(E13,F18:H23)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3.bin"/><Relationship Id="rId5" Type="http://schemas.openxmlformats.org/officeDocument/2006/relationships/table" Target="../tables/table5.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9.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microsoft.com/office/2007/relationships/slicer" Target="../slicers/slicer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microsoft.com/office/2007/relationships/slicer" Target="../slicers/slicer5.xml"/><Relationship Id="rId2" Type="http://schemas.microsoft.com/office/2007/relationships/slicer" Target="../slicers/slicer4.xml"/><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4.xml"/><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5.xml"/><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3.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7.xml"/><Relationship Id="rId1" Type="http://schemas.openxmlformats.org/officeDocument/2006/relationships/printerSettings" Target="../printerSettings/printerSettings6.bin"/><Relationship Id="rId5" Type="http://schemas.microsoft.com/office/2007/relationships/slicer" Target="../slicers/slicer6.xml"/><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43009-1701-4D55-86B1-9AC6CDCFE253}">
  <sheetPr codeName="Sheet1"/>
  <dimension ref="A3:E7"/>
  <sheetViews>
    <sheetView topLeftCell="A3" workbookViewId="0">
      <selection activeCell="C22" sqref="C22"/>
    </sheetView>
  </sheetViews>
  <sheetFormatPr defaultRowHeight="15" x14ac:dyDescent="0.25"/>
  <cols>
    <col min="1" max="1" width="13.140625" bestFit="1" customWidth="1"/>
    <col min="2" max="2" width="23.42578125" bestFit="1" customWidth="1"/>
    <col min="3" max="3" width="21.5703125" bestFit="1" customWidth="1"/>
    <col min="4" max="4" width="21.7109375" bestFit="1" customWidth="1"/>
    <col min="5" max="5" width="21" bestFit="1" customWidth="1"/>
    <col min="6" max="12" width="23.42578125" bestFit="1" customWidth="1"/>
    <col min="13" max="13" width="28.42578125" bestFit="1" customWidth="1"/>
    <col min="14" max="14" width="26.5703125" bestFit="1" customWidth="1"/>
    <col min="15" max="15" width="26.7109375" bestFit="1" customWidth="1"/>
    <col min="16" max="16" width="26.140625" bestFit="1" customWidth="1"/>
    <col min="17" max="17" width="11.28515625" bestFit="1" customWidth="1"/>
    <col min="18" max="24" width="3.85546875" bestFit="1" customWidth="1"/>
    <col min="25" max="25" width="6.85546875" bestFit="1" customWidth="1"/>
    <col min="26" max="36" width="3.85546875" bestFit="1" customWidth="1"/>
    <col min="37" max="37" width="6.85546875" bestFit="1" customWidth="1"/>
    <col min="38" max="48" width="3.85546875" bestFit="1" customWidth="1"/>
    <col min="49" max="49" width="6.85546875" bestFit="1" customWidth="1"/>
    <col min="50" max="60" width="3.85546875" bestFit="1" customWidth="1"/>
    <col min="61" max="61" width="6.85546875" bestFit="1" customWidth="1"/>
    <col min="62" max="72" width="3.85546875" bestFit="1" customWidth="1"/>
    <col min="73" max="73" width="6.85546875" bestFit="1" customWidth="1"/>
    <col min="74" max="82" width="3.85546875" bestFit="1" customWidth="1"/>
    <col min="83" max="83" width="6.85546875" bestFit="1" customWidth="1"/>
    <col min="84" max="93" width="3.85546875" bestFit="1" customWidth="1"/>
    <col min="94" max="94" width="6.85546875" bestFit="1" customWidth="1"/>
    <col min="95" max="102" width="3.85546875" bestFit="1" customWidth="1"/>
    <col min="103" max="103" width="6.85546875" bestFit="1" customWidth="1"/>
    <col min="104" max="107" width="3.85546875" bestFit="1" customWidth="1"/>
    <col min="108" max="108" width="6.85546875" bestFit="1" customWidth="1"/>
    <col min="109" max="112" width="4.85546875" bestFit="1" customWidth="1"/>
    <col min="113" max="113" width="7.85546875" bestFit="1" customWidth="1"/>
    <col min="114" max="116" width="4.85546875" bestFit="1" customWidth="1"/>
    <col min="117" max="117" width="7.85546875" bestFit="1" customWidth="1"/>
    <col min="118" max="119" width="4.85546875" bestFit="1" customWidth="1"/>
    <col min="120" max="120" width="7.85546875" bestFit="1" customWidth="1"/>
    <col min="121" max="123" width="4.85546875" bestFit="1" customWidth="1"/>
    <col min="124" max="124" width="7.85546875" bestFit="1" customWidth="1"/>
    <col min="125" max="126" width="4.85546875" bestFit="1" customWidth="1"/>
    <col min="127" max="127" width="7.85546875" bestFit="1" customWidth="1"/>
    <col min="128" max="128" width="11.28515625" bestFit="1" customWidth="1"/>
  </cols>
  <sheetData>
    <row r="3" spans="1:5" x14ac:dyDescent="0.25">
      <c r="A3" s="15" t="s">
        <v>2284</v>
      </c>
      <c r="B3" t="s">
        <v>2304</v>
      </c>
      <c r="C3" t="s">
        <v>2302</v>
      </c>
      <c r="D3" t="s">
        <v>2305</v>
      </c>
      <c r="E3" t="s">
        <v>2303</v>
      </c>
    </row>
    <row r="4" spans="1:5" x14ac:dyDescent="0.25">
      <c r="A4" s="16" t="s">
        <v>2285</v>
      </c>
      <c r="B4" s="59">
        <v>2709</v>
      </c>
      <c r="C4" s="59">
        <v>5707</v>
      </c>
      <c r="D4" s="59">
        <v>2293</v>
      </c>
      <c r="E4" s="59">
        <v>4034</v>
      </c>
    </row>
    <row r="5" spans="1:5" x14ac:dyDescent="0.25">
      <c r="A5" s="16" t="s">
        <v>2286</v>
      </c>
      <c r="B5" s="59">
        <v>3229</v>
      </c>
      <c r="C5" s="59">
        <v>7222</v>
      </c>
      <c r="D5" s="59">
        <v>2906</v>
      </c>
      <c r="E5" s="59">
        <v>5098</v>
      </c>
    </row>
    <row r="6" spans="1:5" x14ac:dyDescent="0.25">
      <c r="A6" s="16" t="s">
        <v>2287</v>
      </c>
      <c r="B6" s="59">
        <v>25</v>
      </c>
      <c r="C6" s="59">
        <v>41</v>
      </c>
      <c r="D6" s="59">
        <v>9</v>
      </c>
      <c r="E6" s="59">
        <v>18</v>
      </c>
    </row>
    <row r="7" spans="1:5" x14ac:dyDescent="0.25">
      <c r="A7" s="16" t="s">
        <v>2297</v>
      </c>
      <c r="B7" s="59">
        <v>5963</v>
      </c>
      <c r="C7" s="59">
        <v>12970</v>
      </c>
      <c r="D7" s="59">
        <v>5208</v>
      </c>
      <c r="E7" s="59">
        <v>9150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3AB1A-CC1C-4F33-BC04-FB07BB25E86D}">
  <sheetPr codeName="Sheet2"/>
  <dimension ref="A3:E9"/>
  <sheetViews>
    <sheetView workbookViewId="0">
      <selection activeCell="E18" sqref="E18"/>
    </sheetView>
  </sheetViews>
  <sheetFormatPr defaultRowHeight="15" x14ac:dyDescent="0.25"/>
  <cols>
    <col min="1" max="1" width="13.140625" bestFit="1" customWidth="1"/>
    <col min="2" max="2" width="14.28515625" bestFit="1" customWidth="1"/>
    <col min="4" max="4" width="12" customWidth="1"/>
    <col min="5" max="5" width="16.28515625" customWidth="1"/>
  </cols>
  <sheetData>
    <row r="3" spans="1:5" x14ac:dyDescent="0.25">
      <c r="A3" s="15" t="s">
        <v>2284</v>
      </c>
      <c r="B3" t="s">
        <v>2306</v>
      </c>
      <c r="D3" t="s">
        <v>2242</v>
      </c>
      <c r="E3" t="s">
        <v>2306</v>
      </c>
    </row>
    <row r="4" spans="1:5" x14ac:dyDescent="0.25">
      <c r="A4" s="16" t="s">
        <v>2260</v>
      </c>
      <c r="B4">
        <v>9526638</v>
      </c>
      <c r="D4" t="s">
        <v>2260</v>
      </c>
      <c r="E4">
        <v>9526638</v>
      </c>
    </row>
    <row r="5" spans="1:5" x14ac:dyDescent="0.25">
      <c r="A5" s="16" t="s">
        <v>2259</v>
      </c>
      <c r="B5">
        <v>1096538</v>
      </c>
      <c r="D5" t="s">
        <v>2259</v>
      </c>
      <c r="E5">
        <v>1096538</v>
      </c>
    </row>
    <row r="6" spans="1:5" x14ac:dyDescent="0.25">
      <c r="A6" s="16" t="s">
        <v>2252</v>
      </c>
      <c r="B6">
        <v>58835937</v>
      </c>
      <c r="D6" t="s">
        <v>2252</v>
      </c>
      <c r="E6">
        <v>58835937</v>
      </c>
    </row>
    <row r="7" spans="1:5" x14ac:dyDescent="0.25">
      <c r="A7" s="16" t="s">
        <v>2257</v>
      </c>
      <c r="B7">
        <v>19314900</v>
      </c>
      <c r="D7" t="s">
        <v>2257</v>
      </c>
      <c r="E7">
        <v>19314900</v>
      </c>
    </row>
    <row r="8" spans="1:5" x14ac:dyDescent="0.25">
      <c r="A8" s="16" t="s">
        <v>2255</v>
      </c>
      <c r="B8">
        <v>27005896</v>
      </c>
      <c r="D8" t="s">
        <v>2255</v>
      </c>
      <c r="E8">
        <v>27005896</v>
      </c>
    </row>
    <row r="9" spans="1:5" x14ac:dyDescent="0.25">
      <c r="A9" s="16" t="s">
        <v>2297</v>
      </c>
      <c r="B9">
        <v>115779909</v>
      </c>
    </row>
  </sheetData>
  <pageMargins left="0.7" right="0.7" top="0.75" bottom="0.75" header="0.3" footer="0.3"/>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C3B37-473F-4D58-A810-B566F3F9F143}">
  <sheetPr codeName="Sheet3"/>
  <dimension ref="E7:H9"/>
  <sheetViews>
    <sheetView workbookViewId="0">
      <selection activeCell="E7" sqref="E7:H9"/>
    </sheetView>
  </sheetViews>
  <sheetFormatPr defaultRowHeight="15" x14ac:dyDescent="0.25"/>
  <cols>
    <col min="6" max="7" width="12.42578125" customWidth="1"/>
    <col min="8" max="8" width="11" customWidth="1"/>
  </cols>
  <sheetData>
    <row r="7" spans="5:8" ht="21" x14ac:dyDescent="0.35">
      <c r="E7" s="51" t="s">
        <v>2731</v>
      </c>
      <c r="F7" s="51" t="s">
        <v>2732</v>
      </c>
      <c r="G7" s="51" t="s">
        <v>2733</v>
      </c>
      <c r="H7" s="51" t="s">
        <v>2734</v>
      </c>
    </row>
    <row r="8" spans="5:8" x14ac:dyDescent="0.25">
      <c r="E8" t="s">
        <v>2307</v>
      </c>
      <c r="F8">
        <v>2550</v>
      </c>
      <c r="G8">
        <v>23.529411764705884</v>
      </c>
      <c r="H8">
        <f>F8*G8</f>
        <v>60000.000000000007</v>
      </c>
    </row>
    <row r="9" spans="5:8" x14ac:dyDescent="0.25">
      <c r="E9" t="s">
        <v>2308</v>
      </c>
      <c r="F9">
        <v>3800</v>
      </c>
      <c r="G9">
        <v>14</v>
      </c>
      <c r="H9">
        <f>F9*G9</f>
        <v>53200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3BFAC-D3B2-456C-8B3A-F068C6EC235C}">
  <sheetPr codeName="Sheet4">
    <outlinePr summaryBelow="0"/>
  </sheetPr>
  <dimension ref="B1:G16"/>
  <sheetViews>
    <sheetView showGridLines="0" workbookViewId="0"/>
  </sheetViews>
  <sheetFormatPr defaultRowHeight="15" outlineLevelRow="1" outlineLevelCol="1" x14ac:dyDescent="0.25"/>
  <cols>
    <col min="3" max="3" width="6.28515625" bestFit="1" customWidth="1"/>
    <col min="4" max="7" width="13.140625" bestFit="1" customWidth="1" outlineLevel="1"/>
  </cols>
  <sheetData>
    <row r="1" spans="2:7" ht="15.75" thickBot="1" x14ac:dyDescent="0.3"/>
    <row r="2" spans="2:7" ht="15.75" x14ac:dyDescent="0.25">
      <c r="B2" s="41" t="s">
        <v>2311</v>
      </c>
      <c r="C2" s="41"/>
      <c r="D2" s="37"/>
      <c r="E2" s="37"/>
      <c r="F2" s="37"/>
      <c r="G2" s="37"/>
    </row>
    <row r="3" spans="2:7" ht="15.75" collapsed="1" x14ac:dyDescent="0.25">
      <c r="B3" s="40"/>
      <c r="C3" s="40"/>
      <c r="D3" s="38" t="s">
        <v>2313</v>
      </c>
      <c r="E3" s="38" t="s">
        <v>2318</v>
      </c>
      <c r="F3" s="38" t="s">
        <v>2329</v>
      </c>
      <c r="G3" s="38" t="s">
        <v>2310</v>
      </c>
    </row>
    <row r="4" spans="2:7" ht="33.75" hidden="1" outlineLevel="1" x14ac:dyDescent="0.25">
      <c r="B4" s="43"/>
      <c r="C4" s="43"/>
      <c r="E4" s="47" t="s">
        <v>2328</v>
      </c>
      <c r="F4" s="47" t="s">
        <v>2328</v>
      </c>
      <c r="G4" s="47" t="s">
        <v>2328</v>
      </c>
    </row>
    <row r="5" spans="2:7" x14ac:dyDescent="0.25">
      <c r="B5" s="44" t="s">
        <v>2312</v>
      </c>
      <c r="C5" s="44"/>
      <c r="D5" s="42"/>
      <c r="E5" s="42"/>
      <c r="F5" s="42"/>
      <c r="G5" s="42"/>
    </row>
    <row r="6" spans="2:7" outlineLevel="1" x14ac:dyDescent="0.25">
      <c r="B6" s="43"/>
      <c r="C6" s="43" t="s">
        <v>2321</v>
      </c>
      <c r="D6">
        <v>196585</v>
      </c>
      <c r="E6" s="46">
        <v>196585</v>
      </c>
      <c r="F6" s="46">
        <v>190000</v>
      </c>
      <c r="G6" s="46">
        <v>200000</v>
      </c>
    </row>
    <row r="7" spans="2:7" outlineLevel="1" x14ac:dyDescent="0.25">
      <c r="B7" s="43"/>
      <c r="C7" s="43" t="s">
        <v>2322</v>
      </c>
      <c r="D7">
        <v>9744</v>
      </c>
      <c r="E7" s="46">
        <v>9744</v>
      </c>
      <c r="F7" s="46">
        <v>9500</v>
      </c>
      <c r="G7" s="46">
        <v>10000</v>
      </c>
    </row>
    <row r="8" spans="2:7" outlineLevel="1" x14ac:dyDescent="0.25">
      <c r="B8" s="43"/>
      <c r="C8" s="43" t="s">
        <v>2323</v>
      </c>
      <c r="D8">
        <v>81941</v>
      </c>
      <c r="E8" s="46">
        <v>81941</v>
      </c>
      <c r="F8" s="46">
        <v>81000</v>
      </c>
      <c r="G8" s="46">
        <v>82000</v>
      </c>
    </row>
    <row r="9" spans="2:7" outlineLevel="1" x14ac:dyDescent="0.25">
      <c r="B9" s="43"/>
      <c r="C9" s="43" t="s">
        <v>2324</v>
      </c>
      <c r="D9">
        <v>12990</v>
      </c>
      <c r="E9" s="46">
        <v>12990</v>
      </c>
      <c r="F9" s="46">
        <v>12500</v>
      </c>
      <c r="G9" s="46">
        <v>13500</v>
      </c>
    </row>
    <row r="10" spans="2:7" outlineLevel="1" x14ac:dyDescent="0.25">
      <c r="B10" s="43"/>
      <c r="C10" s="43" t="s">
        <v>2325</v>
      </c>
      <c r="D10">
        <v>9828</v>
      </c>
      <c r="E10" s="46">
        <v>9828</v>
      </c>
      <c r="F10" s="46">
        <v>9500</v>
      </c>
      <c r="G10" s="46">
        <v>10500</v>
      </c>
    </row>
    <row r="11" spans="2:7" outlineLevel="1" x14ac:dyDescent="0.25">
      <c r="B11" s="43"/>
      <c r="C11" s="43" t="s">
        <v>2326</v>
      </c>
      <c r="D11">
        <v>15703</v>
      </c>
      <c r="E11" s="46">
        <v>15703</v>
      </c>
      <c r="F11" s="46">
        <v>15000</v>
      </c>
      <c r="G11" s="46">
        <v>16000</v>
      </c>
    </row>
    <row r="12" spans="2:7" x14ac:dyDescent="0.25">
      <c r="B12" s="44" t="s">
        <v>2314</v>
      </c>
      <c r="C12" s="44"/>
      <c r="D12" s="42"/>
      <c r="E12" s="42"/>
      <c r="F12" s="42"/>
      <c r="G12" s="42"/>
    </row>
    <row r="13" spans="2:7" ht="15.75" outlineLevel="1" thickBot="1" x14ac:dyDescent="0.3">
      <c r="B13" s="45"/>
      <c r="C13" s="45" t="s">
        <v>2327</v>
      </c>
      <c r="D13" s="36">
        <v>326791</v>
      </c>
      <c r="E13" s="36">
        <v>326791</v>
      </c>
      <c r="F13" s="36">
        <v>317500</v>
      </c>
      <c r="G13" s="36">
        <v>332000</v>
      </c>
    </row>
    <row r="14" spans="2:7" x14ac:dyDescent="0.25">
      <c r="B14" t="s">
        <v>2315</v>
      </c>
    </row>
    <row r="15" spans="2:7" x14ac:dyDescent="0.25">
      <c r="B15" t="s">
        <v>2316</v>
      </c>
    </row>
    <row r="16" spans="2:7" x14ac:dyDescent="0.25">
      <c r="B16" t="s">
        <v>2317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ADCEA-7215-4F70-8885-6D4FA4C6A79C}">
  <sheetPr codeName="Sheet5"/>
  <dimension ref="C4:K11"/>
  <sheetViews>
    <sheetView topLeftCell="B1" workbookViewId="0">
      <selection activeCell="M26" sqref="M26"/>
    </sheetView>
  </sheetViews>
  <sheetFormatPr defaultRowHeight="15" x14ac:dyDescent="0.25"/>
  <cols>
    <col min="7" max="7" width="10.85546875" customWidth="1"/>
  </cols>
  <sheetData>
    <row r="4" spans="3:11" ht="15.75" x14ac:dyDescent="0.25">
      <c r="G4" s="39" t="s">
        <v>2309</v>
      </c>
      <c r="H4" s="39" t="s">
        <v>2320</v>
      </c>
      <c r="J4" t="s">
        <v>2309</v>
      </c>
      <c r="K4" t="s">
        <v>2320</v>
      </c>
    </row>
    <row r="5" spans="3:11" x14ac:dyDescent="0.25">
      <c r="G5" t="s">
        <v>2265</v>
      </c>
      <c r="H5">
        <v>196585</v>
      </c>
      <c r="J5" t="s">
        <v>2265</v>
      </c>
      <c r="K5">
        <v>196585</v>
      </c>
    </row>
    <row r="6" spans="3:11" x14ac:dyDescent="0.25">
      <c r="G6" t="s">
        <v>2266</v>
      </c>
      <c r="H6">
        <v>9744</v>
      </c>
      <c r="J6" t="s">
        <v>2266</v>
      </c>
      <c r="K6">
        <v>9744</v>
      </c>
    </row>
    <row r="7" spans="3:11" x14ac:dyDescent="0.25">
      <c r="G7" t="s">
        <v>2298</v>
      </c>
      <c r="H7">
        <v>81941</v>
      </c>
      <c r="J7" t="s">
        <v>2298</v>
      </c>
      <c r="K7">
        <v>81941</v>
      </c>
    </row>
    <row r="8" spans="3:11" x14ac:dyDescent="0.25">
      <c r="G8" t="s">
        <v>2299</v>
      </c>
      <c r="H8">
        <v>12990</v>
      </c>
      <c r="J8" t="s">
        <v>2299</v>
      </c>
      <c r="K8">
        <v>12990</v>
      </c>
    </row>
    <row r="9" spans="3:11" x14ac:dyDescent="0.25">
      <c r="G9" t="s">
        <v>2274</v>
      </c>
      <c r="H9">
        <v>9828</v>
      </c>
      <c r="J9" t="s">
        <v>2274</v>
      </c>
      <c r="K9">
        <v>9828</v>
      </c>
    </row>
    <row r="10" spans="3:11" ht="15.75" thickBot="1" x14ac:dyDescent="0.3">
      <c r="C10" s="36"/>
      <c r="G10" t="s">
        <v>2269</v>
      </c>
      <c r="H10">
        <v>15703</v>
      </c>
      <c r="J10" t="s">
        <v>2269</v>
      </c>
      <c r="K10">
        <v>15703</v>
      </c>
    </row>
    <row r="11" spans="3:11" x14ac:dyDescent="0.25">
      <c r="G11" t="s">
        <v>2297</v>
      </c>
      <c r="H11">
        <f>SUM(H5:H10)</f>
        <v>326791</v>
      </c>
    </row>
  </sheetData>
  <scenarios current="0" show="0" sqref="H11">
    <scenario name="Original" locked="1" count="6" user="welcome" comment="Created by welcome on 11/23/2025">
      <inputCells r="H5" val="196585"/>
      <inputCells r="H6" val="9744"/>
      <inputCells r="H7" val="81941"/>
      <inputCells r="H8" val="12990"/>
      <inputCells r="H9" val="9828"/>
      <inputCells r="H10" val="15703"/>
    </scenario>
    <scenario name="Minimum" locked="1" count="6" user="welcome" comment="Created by welcome on 11/23/2025">
      <inputCells r="H5" val="190000"/>
      <inputCells r="H6" val="9500"/>
      <inputCells r="H7" val="81000"/>
      <inputCells r="H8" val="12500"/>
      <inputCells r="H9" val="9500"/>
      <inputCells r="H10" val="15000"/>
    </scenario>
    <scenario name="Maximum" locked="1" count="6" user="welcome" comment="Created by welcome on 11/23/2025">
      <inputCells r="H5" val="200000"/>
      <inputCells r="H6" val="10000"/>
      <inputCells r="H7" val="82000"/>
      <inputCells r="H8" val="13500"/>
      <inputCells r="H9" val="10500"/>
      <inputCells r="H10" val="16000"/>
    </scenario>
  </scenarios>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E85EA-76BD-4CFE-902F-82F7461F862B}">
  <sheetPr codeName="Sheet6"/>
  <dimension ref="A3:F14"/>
  <sheetViews>
    <sheetView workbookViewId="0">
      <selection activeCell="A3" sqref="A3:F7"/>
    </sheetView>
  </sheetViews>
  <sheetFormatPr defaultRowHeight="15" x14ac:dyDescent="0.25"/>
  <cols>
    <col min="1" max="1" width="13.140625" bestFit="1" customWidth="1"/>
    <col min="2" max="2" width="13.28515625" bestFit="1" customWidth="1"/>
    <col min="3" max="3" width="12.5703125" bestFit="1" customWidth="1"/>
    <col min="4" max="4" width="17" bestFit="1" customWidth="1"/>
    <col min="5" max="5" width="20.28515625" bestFit="1" customWidth="1"/>
    <col min="6" max="6" width="19.140625" bestFit="1" customWidth="1"/>
  </cols>
  <sheetData>
    <row r="3" spans="1:6" x14ac:dyDescent="0.25">
      <c r="A3" s="15" t="s">
        <v>2284</v>
      </c>
      <c r="B3" t="s">
        <v>2291</v>
      </c>
      <c r="C3" t="s">
        <v>2289</v>
      </c>
      <c r="D3" t="s">
        <v>2292</v>
      </c>
      <c r="E3" t="s">
        <v>2290</v>
      </c>
      <c r="F3" t="s">
        <v>2293</v>
      </c>
    </row>
    <row r="4" spans="1:6" x14ac:dyDescent="0.25">
      <c r="A4" s="16" t="s">
        <v>2285</v>
      </c>
      <c r="B4">
        <v>20986</v>
      </c>
      <c r="C4">
        <v>20556</v>
      </c>
      <c r="D4">
        <v>32359</v>
      </c>
      <c r="E4">
        <v>126418</v>
      </c>
      <c r="F4">
        <v>29011</v>
      </c>
    </row>
    <row r="5" spans="1:6" x14ac:dyDescent="0.25">
      <c r="A5" s="16" t="s">
        <v>2286</v>
      </c>
      <c r="B5">
        <v>39342</v>
      </c>
      <c r="C5">
        <v>38244</v>
      </c>
      <c r="D5">
        <v>66041</v>
      </c>
      <c r="E5">
        <v>245919</v>
      </c>
      <c r="F5">
        <v>54776</v>
      </c>
    </row>
    <row r="6" spans="1:6" x14ac:dyDescent="0.25">
      <c r="A6" s="16" t="s">
        <v>2287</v>
      </c>
      <c r="B6">
        <v>293</v>
      </c>
      <c r="C6">
        <v>117</v>
      </c>
      <c r="D6">
        <v>209</v>
      </c>
      <c r="E6">
        <v>1631</v>
      </c>
      <c r="F6">
        <v>270</v>
      </c>
    </row>
    <row r="7" spans="1:6" x14ac:dyDescent="0.25">
      <c r="A7" s="16" t="s">
        <v>2288</v>
      </c>
      <c r="B7">
        <v>60621</v>
      </c>
      <c r="C7">
        <v>58917</v>
      </c>
      <c r="D7">
        <v>98609</v>
      </c>
      <c r="E7">
        <v>373968</v>
      </c>
      <c r="F7">
        <v>84057</v>
      </c>
    </row>
    <row r="10" spans="1:6" x14ac:dyDescent="0.25">
      <c r="B10" t="s">
        <v>2284</v>
      </c>
      <c r="C10" t="s">
        <v>2289</v>
      </c>
      <c r="D10" t="s">
        <v>2290</v>
      </c>
      <c r="E10" t="s">
        <v>2293</v>
      </c>
      <c r="F10" t="s">
        <v>2319</v>
      </c>
    </row>
    <row r="11" spans="1:6" x14ac:dyDescent="0.25">
      <c r="B11" t="s">
        <v>2285</v>
      </c>
      <c r="C11">
        <v>20556</v>
      </c>
      <c r="D11">
        <v>126418</v>
      </c>
      <c r="E11">
        <v>29011</v>
      </c>
    </row>
    <row r="12" spans="1:6" x14ac:dyDescent="0.25">
      <c r="B12" t="s">
        <v>2286</v>
      </c>
      <c r="C12">
        <v>38244</v>
      </c>
      <c r="D12">
        <v>245919</v>
      </c>
      <c r="E12">
        <v>54776</v>
      </c>
    </row>
    <row r="13" spans="1:6" x14ac:dyDescent="0.25">
      <c r="B13" t="s">
        <v>2287</v>
      </c>
      <c r="C13">
        <v>117</v>
      </c>
      <c r="D13">
        <v>1631</v>
      </c>
      <c r="E13">
        <v>270</v>
      </c>
    </row>
    <row r="14" spans="1:6" x14ac:dyDescent="0.25">
      <c r="B14" t="s">
        <v>2288</v>
      </c>
      <c r="C14">
        <v>58917</v>
      </c>
      <c r="D14">
        <v>373968</v>
      </c>
      <c r="E14">
        <v>84057</v>
      </c>
    </row>
  </sheetData>
  <pageMargins left="0.7" right="0.7" top="0.75" bottom="0.75" header="0.3" footer="0.3"/>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2D684-C67D-4F6D-A790-7F238E9A82D8}">
  <sheetPr codeName="Sheet7"/>
  <dimension ref="A3:E7"/>
  <sheetViews>
    <sheetView workbookViewId="0">
      <selection activeCell="D28" sqref="D28"/>
    </sheetView>
  </sheetViews>
  <sheetFormatPr defaultRowHeight="15" x14ac:dyDescent="0.25"/>
  <cols>
    <col min="1" max="1" width="13.140625" bestFit="1" customWidth="1"/>
    <col min="2" max="2" width="20.28515625" bestFit="1" customWidth="1"/>
    <col min="4" max="4" width="11.7109375" customWidth="1"/>
    <col min="5" max="5" width="15.85546875" customWidth="1"/>
  </cols>
  <sheetData>
    <row r="3" spans="1:5" x14ac:dyDescent="0.25">
      <c r="A3" s="15" t="s">
        <v>2284</v>
      </c>
      <c r="B3" t="s">
        <v>2290</v>
      </c>
      <c r="D3" t="s">
        <v>2284</v>
      </c>
      <c r="E3" t="s">
        <v>2290</v>
      </c>
    </row>
    <row r="4" spans="1:5" x14ac:dyDescent="0.25">
      <c r="A4" s="16" t="s">
        <v>2285</v>
      </c>
      <c r="B4">
        <v>126418</v>
      </c>
      <c r="D4" t="s">
        <v>2285</v>
      </c>
      <c r="E4">
        <v>126418</v>
      </c>
    </row>
    <row r="5" spans="1:5" x14ac:dyDescent="0.25">
      <c r="A5" s="16" t="s">
        <v>2286</v>
      </c>
      <c r="B5">
        <v>245919</v>
      </c>
      <c r="D5" t="s">
        <v>2286</v>
      </c>
      <c r="E5">
        <v>245919</v>
      </c>
    </row>
    <row r="6" spans="1:5" x14ac:dyDescent="0.25">
      <c r="A6" s="16" t="s">
        <v>2287</v>
      </c>
      <c r="B6">
        <v>1631</v>
      </c>
      <c r="D6" t="s">
        <v>2287</v>
      </c>
      <c r="E6">
        <v>1631</v>
      </c>
    </row>
    <row r="7" spans="1:5" x14ac:dyDescent="0.25">
      <c r="A7" s="16" t="s">
        <v>2288</v>
      </c>
      <c r="B7">
        <v>373968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D3891-DC20-494E-BC31-F606FC470C2B}">
  <sheetPr codeName="Sheet8"/>
  <dimension ref="A3:E12"/>
  <sheetViews>
    <sheetView zoomScale="115" zoomScaleNormal="115" workbookViewId="0">
      <selection activeCell="B20" sqref="B20"/>
    </sheetView>
  </sheetViews>
  <sheetFormatPr defaultRowHeight="15" x14ac:dyDescent="0.25"/>
  <cols>
    <col min="1" max="1" width="13.140625" bestFit="1" customWidth="1"/>
    <col min="2" max="2" width="19.140625" bestFit="1" customWidth="1"/>
    <col min="4" max="4" width="15.85546875" customWidth="1"/>
    <col min="5" max="5" width="26" customWidth="1"/>
  </cols>
  <sheetData>
    <row r="3" spans="1:5" x14ac:dyDescent="0.25">
      <c r="A3" s="15" t="s">
        <v>2284</v>
      </c>
      <c r="B3" t="s">
        <v>2293</v>
      </c>
    </row>
    <row r="4" spans="1:5" ht="18.75" x14ac:dyDescent="0.3">
      <c r="A4" s="16" t="s">
        <v>2263</v>
      </c>
      <c r="B4">
        <v>411</v>
      </c>
      <c r="D4" s="49" t="s">
        <v>2284</v>
      </c>
      <c r="E4" s="49" t="s">
        <v>2293</v>
      </c>
    </row>
    <row r="5" spans="1:5" x14ac:dyDescent="0.25">
      <c r="A5" s="16" t="s">
        <v>2262</v>
      </c>
      <c r="B5">
        <v>23</v>
      </c>
      <c r="D5" t="s">
        <v>2263</v>
      </c>
      <c r="E5">
        <v>411</v>
      </c>
    </row>
    <row r="6" spans="1:5" x14ac:dyDescent="0.25">
      <c r="A6" s="16" t="s">
        <v>2258</v>
      </c>
      <c r="B6">
        <v>8130</v>
      </c>
      <c r="D6" t="s">
        <v>2262</v>
      </c>
      <c r="E6">
        <v>23</v>
      </c>
    </row>
    <row r="7" spans="1:5" x14ac:dyDescent="0.25">
      <c r="A7" s="16" t="s">
        <v>2256</v>
      </c>
      <c r="B7">
        <v>30569</v>
      </c>
      <c r="D7" t="s">
        <v>2258</v>
      </c>
      <c r="E7">
        <v>8130</v>
      </c>
    </row>
    <row r="8" spans="1:5" x14ac:dyDescent="0.25">
      <c r="A8" s="16" t="s">
        <v>2253</v>
      </c>
      <c r="B8">
        <v>18344</v>
      </c>
      <c r="D8" t="s">
        <v>2256</v>
      </c>
      <c r="E8">
        <v>30569</v>
      </c>
    </row>
    <row r="9" spans="1:5" x14ac:dyDescent="0.25">
      <c r="A9" s="16" t="s">
        <v>2254</v>
      </c>
      <c r="B9">
        <v>22615</v>
      </c>
      <c r="D9" t="s">
        <v>2253</v>
      </c>
      <c r="E9">
        <v>18344</v>
      </c>
    </row>
    <row r="10" spans="1:5" x14ac:dyDescent="0.25">
      <c r="A10" s="16" t="s">
        <v>2261</v>
      </c>
      <c r="B10">
        <v>3957</v>
      </c>
      <c r="D10" t="s">
        <v>2254</v>
      </c>
      <c r="E10">
        <v>22615</v>
      </c>
    </row>
    <row r="11" spans="1:5" x14ac:dyDescent="0.25">
      <c r="A11" s="16" t="s">
        <v>2264</v>
      </c>
      <c r="B11">
        <v>8</v>
      </c>
      <c r="D11" t="s">
        <v>2261</v>
      </c>
      <c r="E11">
        <v>3957</v>
      </c>
    </row>
    <row r="12" spans="1:5" x14ac:dyDescent="0.25">
      <c r="A12" s="16" t="s">
        <v>2288</v>
      </c>
      <c r="B12">
        <v>84057</v>
      </c>
    </row>
  </sheetData>
  <pageMargins left="0.7" right="0.7" top="0.75" bottom="0.75" header="0.3" footer="0.3"/>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BF4F5-74CD-400A-AE8B-A7E1E7262B0E}">
  <sheetPr codeName="Sheet9"/>
  <dimension ref="A1:G8"/>
  <sheetViews>
    <sheetView workbookViewId="0">
      <selection activeCell="H23" sqref="H23"/>
    </sheetView>
  </sheetViews>
  <sheetFormatPr defaultRowHeight="15" x14ac:dyDescent="0.25"/>
  <cols>
    <col min="1" max="1" width="13.140625" bestFit="1" customWidth="1"/>
    <col min="2" max="2" width="13.42578125" bestFit="1" customWidth="1"/>
    <col min="3" max="3" width="14.28515625" bestFit="1" customWidth="1"/>
    <col min="4" max="4" width="10.85546875" bestFit="1" customWidth="1"/>
    <col min="5" max="5" width="12.5703125" customWidth="1"/>
    <col min="6" max="6" width="13.28515625" customWidth="1"/>
    <col min="7" max="7" width="14" customWidth="1"/>
  </cols>
  <sheetData>
    <row r="1" spans="1:7" x14ac:dyDescent="0.25">
      <c r="D1" s="48"/>
      <c r="E1" s="48"/>
      <c r="F1" s="48"/>
      <c r="G1" s="48"/>
    </row>
    <row r="2" spans="1:7" x14ac:dyDescent="0.25">
      <c r="D2" s="48"/>
      <c r="E2" s="48"/>
      <c r="F2" s="48"/>
      <c r="G2" s="48"/>
    </row>
    <row r="3" spans="1:7" x14ac:dyDescent="0.25">
      <c r="A3" s="15" t="s">
        <v>2284</v>
      </c>
      <c r="B3" t="s">
        <v>2294</v>
      </c>
      <c r="C3" t="s">
        <v>2306</v>
      </c>
      <c r="D3" s="48"/>
      <c r="E3" s="48"/>
      <c r="F3" s="48"/>
      <c r="G3" s="48"/>
    </row>
    <row r="4" spans="1:7" ht="15.75" x14ac:dyDescent="0.25">
      <c r="A4" s="16" t="s">
        <v>2286</v>
      </c>
      <c r="B4">
        <v>488628</v>
      </c>
      <c r="C4">
        <v>78419944</v>
      </c>
      <c r="D4" s="48"/>
      <c r="E4" s="50" t="s">
        <v>2284</v>
      </c>
      <c r="F4" s="50" t="s">
        <v>2294</v>
      </c>
      <c r="G4" s="50" t="s">
        <v>2306</v>
      </c>
    </row>
    <row r="5" spans="1:7" x14ac:dyDescent="0.25">
      <c r="A5" s="16" t="s">
        <v>2288</v>
      </c>
      <c r="B5">
        <v>488628</v>
      </c>
      <c r="C5">
        <v>78419944</v>
      </c>
      <c r="E5" t="s">
        <v>2285</v>
      </c>
      <c r="F5">
        <v>190764</v>
      </c>
      <c r="G5">
        <v>37033359</v>
      </c>
    </row>
    <row r="6" spans="1:7" x14ac:dyDescent="0.25">
      <c r="E6" t="s">
        <v>2286</v>
      </c>
      <c r="F6">
        <v>488628</v>
      </c>
      <c r="G6">
        <v>78419944</v>
      </c>
    </row>
    <row r="7" spans="1:7" x14ac:dyDescent="0.25">
      <c r="E7" t="s">
        <v>2287</v>
      </c>
      <c r="F7">
        <v>1424</v>
      </c>
      <c r="G7">
        <v>326606</v>
      </c>
    </row>
    <row r="8" spans="1:7" x14ac:dyDescent="0.25">
      <c r="E8" t="s">
        <v>2288</v>
      </c>
      <c r="F8">
        <v>680816</v>
      </c>
      <c r="G8">
        <v>115779909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9078E-0B0C-48A3-B7AD-CB5CF256BBC9}">
  <dimension ref="B3:I21"/>
  <sheetViews>
    <sheetView workbookViewId="0">
      <selection activeCell="C3" sqref="C3:C9"/>
    </sheetView>
  </sheetViews>
  <sheetFormatPr defaultRowHeight="15" x14ac:dyDescent="0.25"/>
  <cols>
    <col min="2" max="2" width="12.7109375" customWidth="1"/>
    <col min="3" max="3" width="12.42578125" customWidth="1"/>
  </cols>
  <sheetData>
    <row r="3" spans="2:9" ht="15.75" x14ac:dyDescent="0.25">
      <c r="B3" s="53" t="s">
        <v>2735</v>
      </c>
      <c r="C3" s="2"/>
    </row>
    <row r="4" spans="2:9" ht="15.75" x14ac:dyDescent="0.25">
      <c r="B4" s="54" t="s">
        <v>2736</v>
      </c>
      <c r="C4" s="2"/>
    </row>
    <row r="5" spans="2:9" ht="15.75" x14ac:dyDescent="0.25">
      <c r="B5" s="54" t="s">
        <v>2737</v>
      </c>
      <c r="C5" s="2"/>
    </row>
    <row r="6" spans="2:9" ht="15.75" x14ac:dyDescent="0.25">
      <c r="B6" s="54" t="s">
        <v>2738</v>
      </c>
      <c r="C6" s="57"/>
    </row>
    <row r="7" spans="2:9" ht="15.75" x14ac:dyDescent="0.25">
      <c r="B7" s="54" t="s">
        <v>2739</v>
      </c>
      <c r="C7" s="2"/>
    </row>
    <row r="8" spans="2:9" ht="15.75" x14ac:dyDescent="0.25">
      <c r="B8" s="54" t="s">
        <v>2740</v>
      </c>
      <c r="C8" s="2"/>
    </row>
    <row r="9" spans="2:9" ht="15.75" x14ac:dyDescent="0.25">
      <c r="B9" s="55" t="s">
        <v>2741</v>
      </c>
      <c r="C9" s="2"/>
    </row>
    <row r="12" spans="2:9" ht="15.75" x14ac:dyDescent="0.25">
      <c r="C12" s="52" t="s">
        <v>2735</v>
      </c>
      <c r="D12" s="52" t="s">
        <v>2736</v>
      </c>
      <c r="E12" s="52" t="s">
        <v>2737</v>
      </c>
      <c r="F12" s="52" t="s">
        <v>2738</v>
      </c>
      <c r="G12" s="52" t="s">
        <v>2739</v>
      </c>
      <c r="H12" s="52" t="s">
        <v>2740</v>
      </c>
      <c r="I12" s="52" t="s">
        <v>2741</v>
      </c>
    </row>
    <row r="13" spans="2:9" x14ac:dyDescent="0.25">
      <c r="C13" s="2">
        <v>9980</v>
      </c>
      <c r="D13" s="2">
        <v>1990</v>
      </c>
      <c r="E13" s="2">
        <v>35</v>
      </c>
      <c r="F13" s="57" t="s">
        <v>2742</v>
      </c>
      <c r="G13" s="2" t="s">
        <v>2256</v>
      </c>
      <c r="H13" s="2" t="s">
        <v>2285</v>
      </c>
      <c r="I13" s="2">
        <v>40000</v>
      </c>
    </row>
    <row r="14" spans="2:9" x14ac:dyDescent="0.25">
      <c r="C14" s="2">
        <v>876</v>
      </c>
      <c r="D14" s="2">
        <v>1995</v>
      </c>
      <c r="E14" s="2">
        <v>30</v>
      </c>
      <c r="F14" s="57" t="s">
        <v>2742</v>
      </c>
      <c r="G14" s="2" t="s">
        <v>2256</v>
      </c>
      <c r="H14" s="2" t="s">
        <v>2285</v>
      </c>
      <c r="I14" s="2">
        <v>36000</v>
      </c>
    </row>
    <row r="15" spans="2:9" x14ac:dyDescent="0.25">
      <c r="C15" s="2">
        <v>990</v>
      </c>
      <c r="D15" s="2">
        <v>1990</v>
      </c>
      <c r="E15" s="2">
        <v>35</v>
      </c>
      <c r="F15" s="57" t="s">
        <v>2746</v>
      </c>
      <c r="G15" s="2" t="s">
        <v>2256</v>
      </c>
      <c r="H15" s="2" t="s">
        <v>2285</v>
      </c>
      <c r="I15" s="2">
        <v>29500</v>
      </c>
    </row>
    <row r="16" spans="2:9" x14ac:dyDescent="0.25">
      <c r="C16" s="2">
        <v>225</v>
      </c>
      <c r="D16" s="2">
        <v>1993</v>
      </c>
      <c r="E16" s="2">
        <v>32</v>
      </c>
      <c r="F16" s="57" t="s">
        <v>2252</v>
      </c>
      <c r="G16" s="2" t="s">
        <v>2254</v>
      </c>
      <c r="H16" s="2" t="s">
        <v>2287</v>
      </c>
      <c r="I16" s="2">
        <v>25000</v>
      </c>
    </row>
    <row r="17" spans="3:9" x14ac:dyDescent="0.25">
      <c r="C17" s="2">
        <v>4692</v>
      </c>
      <c r="D17" s="2">
        <v>1976</v>
      </c>
      <c r="E17" s="2">
        <v>49</v>
      </c>
      <c r="F17" s="2" t="s">
        <v>2252</v>
      </c>
      <c r="G17" s="2" t="s">
        <v>2256</v>
      </c>
      <c r="H17" s="2" t="s">
        <v>2285</v>
      </c>
      <c r="I17" s="2">
        <v>7500</v>
      </c>
    </row>
    <row r="18" spans="3:9" x14ac:dyDescent="0.25">
      <c r="C18" s="2">
        <v>2611</v>
      </c>
      <c r="D18" s="2">
        <v>1959</v>
      </c>
      <c r="E18" s="2">
        <v>66</v>
      </c>
      <c r="F18" s="2" t="s">
        <v>2257</v>
      </c>
      <c r="G18" s="2" t="s">
        <v>2254</v>
      </c>
      <c r="H18" s="2" t="s">
        <v>2286</v>
      </c>
      <c r="I18" s="2">
        <v>82576</v>
      </c>
    </row>
    <row r="19" spans="3:9" x14ac:dyDescent="0.25">
      <c r="C19" s="2">
        <v>10001</v>
      </c>
      <c r="D19" s="2">
        <v>1985</v>
      </c>
      <c r="E19" s="2">
        <v>40</v>
      </c>
      <c r="F19" s="2" t="s">
        <v>2260</v>
      </c>
      <c r="G19" s="2" t="s">
        <v>2254</v>
      </c>
      <c r="H19" s="2" t="s">
        <v>2285</v>
      </c>
      <c r="I19" s="2">
        <v>7500</v>
      </c>
    </row>
    <row r="20" spans="3:9" x14ac:dyDescent="0.25">
      <c r="C20" s="2">
        <v>871</v>
      </c>
      <c r="D20" s="2">
        <v>1992</v>
      </c>
      <c r="E20" s="2">
        <v>33</v>
      </c>
      <c r="F20" s="2" t="s">
        <v>2742</v>
      </c>
      <c r="G20" s="2" t="s">
        <v>2256</v>
      </c>
      <c r="H20" s="2" t="s">
        <v>2285</v>
      </c>
      <c r="I20" s="2">
        <v>35000</v>
      </c>
    </row>
    <row r="21" spans="3:9" x14ac:dyDescent="0.25">
      <c r="C21" s="2"/>
      <c r="D21" s="2"/>
      <c r="E21" s="2"/>
      <c r="F21" s="57"/>
      <c r="G21" s="2"/>
      <c r="H21" s="2"/>
      <c r="I21" s="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2">
                <anchor moveWithCells="1" sizeWithCells="1">
                  <from>
                    <xdr:col>5</xdr:col>
                    <xdr:colOff>180975</xdr:colOff>
                    <xdr:row>3</xdr:row>
                    <xdr:rowOff>9525</xdr:rowOff>
                  </from>
                  <to>
                    <xdr:col>7</xdr:col>
                    <xdr:colOff>104775</xdr:colOff>
                    <xdr:row>4</xdr:row>
                    <xdr:rowOff>152400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198F2-D828-4D95-AFDC-705D7A5AE805}">
  <sheetPr codeName="Sheet11"/>
  <dimension ref="A3:F11"/>
  <sheetViews>
    <sheetView workbookViewId="0">
      <selection activeCell="F28" sqref="F28"/>
    </sheetView>
  </sheetViews>
  <sheetFormatPr defaultRowHeight="15" x14ac:dyDescent="0.25"/>
  <cols>
    <col min="1" max="1" width="13.140625" bestFit="1" customWidth="1"/>
    <col min="2" max="2" width="13.42578125" bestFit="1" customWidth="1"/>
  </cols>
  <sheetData>
    <row r="3" spans="1:6" x14ac:dyDescent="0.25">
      <c r="A3" s="15" t="s">
        <v>2284</v>
      </c>
      <c r="B3" t="s">
        <v>2294</v>
      </c>
      <c r="E3" t="s">
        <v>2284</v>
      </c>
      <c r="F3" t="s">
        <v>2294</v>
      </c>
    </row>
    <row r="4" spans="1:6" x14ac:dyDescent="0.25">
      <c r="A4" s="16" t="s">
        <v>2258</v>
      </c>
      <c r="B4" s="59">
        <v>75364</v>
      </c>
      <c r="E4" t="s">
        <v>2263</v>
      </c>
      <c r="F4">
        <v>711</v>
      </c>
    </row>
    <row r="5" spans="1:6" x14ac:dyDescent="0.25">
      <c r="A5" s="16" t="s">
        <v>2288</v>
      </c>
      <c r="B5" s="59">
        <v>75364</v>
      </c>
      <c r="E5" t="s">
        <v>2262</v>
      </c>
      <c r="F5">
        <v>554</v>
      </c>
    </row>
    <row r="6" spans="1:6" x14ac:dyDescent="0.25">
      <c r="E6" t="s">
        <v>2258</v>
      </c>
      <c r="F6">
        <v>75364</v>
      </c>
    </row>
    <row r="7" spans="1:6" x14ac:dyDescent="0.25">
      <c r="E7" t="s">
        <v>2256</v>
      </c>
      <c r="F7">
        <v>258751</v>
      </c>
    </row>
    <row r="8" spans="1:6" x14ac:dyDescent="0.25">
      <c r="E8" t="s">
        <v>2253</v>
      </c>
      <c r="F8">
        <v>138399</v>
      </c>
    </row>
    <row r="9" spans="1:6" x14ac:dyDescent="0.25">
      <c r="E9" t="s">
        <v>2254</v>
      </c>
      <c r="F9">
        <v>177959</v>
      </c>
    </row>
    <row r="10" spans="1:6" x14ac:dyDescent="0.25">
      <c r="E10" t="s">
        <v>2261</v>
      </c>
      <c r="F10">
        <v>28434</v>
      </c>
    </row>
    <row r="11" spans="1:6" x14ac:dyDescent="0.25">
      <c r="E11" t="s">
        <v>2264</v>
      </c>
      <c r="F11">
        <v>644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216B8-206D-40FD-91F6-6CA64A3B47B9}">
  <sheetPr codeName="Sheet13"/>
  <dimension ref="A3:O12"/>
  <sheetViews>
    <sheetView workbookViewId="0">
      <selection activeCell="N23" sqref="N23"/>
    </sheetView>
  </sheetViews>
  <sheetFormatPr defaultRowHeight="15" x14ac:dyDescent="0.25"/>
  <cols>
    <col min="1" max="1" width="13.140625" bestFit="1" customWidth="1"/>
    <col min="2" max="2" width="18" bestFit="1" customWidth="1"/>
    <col min="3" max="3" width="5.42578125" bestFit="1" customWidth="1"/>
    <col min="4" max="4" width="11" bestFit="1" customWidth="1"/>
    <col min="5" max="5" width="7.28515625" bestFit="1" customWidth="1"/>
    <col min="6" max="6" width="4.5703125" bestFit="1" customWidth="1"/>
    <col min="7" max="7" width="11.28515625" bestFit="1" customWidth="1"/>
    <col min="8" max="13" width="5" bestFit="1" customWidth="1"/>
    <col min="14" max="14" width="13.140625" bestFit="1" customWidth="1"/>
    <col min="15" max="15" width="18" bestFit="1" customWidth="1"/>
    <col min="16" max="16" width="15.7109375" bestFit="1" customWidth="1"/>
    <col min="17" max="17" width="11.28515625" bestFit="1" customWidth="1"/>
    <col min="18" max="19" width="5" bestFit="1" customWidth="1"/>
    <col min="20" max="1962" width="6" bestFit="1" customWidth="1"/>
    <col min="1963" max="1975" width="7" bestFit="1" customWidth="1"/>
    <col min="1976" max="1976" width="65.42578125" bestFit="1" customWidth="1"/>
    <col min="1977" max="1977" width="4.7109375" bestFit="1" customWidth="1"/>
    <col min="1978" max="1978" width="11.28515625" bestFit="1" customWidth="1"/>
  </cols>
  <sheetData>
    <row r="3" spans="1:15" x14ac:dyDescent="0.25">
      <c r="A3" s="15" t="s">
        <v>2284</v>
      </c>
      <c r="B3" t="s">
        <v>2743</v>
      </c>
    </row>
    <row r="4" spans="1:15" x14ac:dyDescent="0.25">
      <c r="A4" s="16" t="s">
        <v>2263</v>
      </c>
      <c r="B4" s="59">
        <v>2</v>
      </c>
      <c r="N4" s="15" t="s">
        <v>2284</v>
      </c>
      <c r="O4" t="s">
        <v>2743</v>
      </c>
    </row>
    <row r="5" spans="1:15" x14ac:dyDescent="0.25">
      <c r="A5" s="16" t="s">
        <v>2262</v>
      </c>
      <c r="B5" s="59">
        <v>3</v>
      </c>
      <c r="N5" s="16" t="s">
        <v>2285</v>
      </c>
      <c r="O5" s="59">
        <v>990</v>
      </c>
    </row>
    <row r="6" spans="1:15" x14ac:dyDescent="0.25">
      <c r="A6" s="16" t="s">
        <v>2258</v>
      </c>
      <c r="B6" s="59">
        <v>232</v>
      </c>
      <c r="N6" s="16" t="s">
        <v>2286</v>
      </c>
      <c r="O6" s="59">
        <v>1243</v>
      </c>
    </row>
    <row r="7" spans="1:15" x14ac:dyDescent="0.25">
      <c r="A7" s="16" t="s">
        <v>2256</v>
      </c>
      <c r="B7" s="59">
        <v>864</v>
      </c>
      <c r="N7" s="16" t="s">
        <v>2287</v>
      </c>
      <c r="O7" s="59">
        <v>7</v>
      </c>
    </row>
    <row r="8" spans="1:15" x14ac:dyDescent="0.25">
      <c r="A8" s="16" t="s">
        <v>2253</v>
      </c>
      <c r="B8" s="59">
        <v>480</v>
      </c>
      <c r="N8" s="16" t="s">
        <v>2288</v>
      </c>
      <c r="O8" s="59">
        <v>2240</v>
      </c>
    </row>
    <row r="9" spans="1:15" x14ac:dyDescent="0.25">
      <c r="A9" s="16" t="s">
        <v>2254</v>
      </c>
      <c r="B9" s="59">
        <v>580</v>
      </c>
    </row>
    <row r="10" spans="1:15" x14ac:dyDescent="0.25">
      <c r="A10" s="16" t="s">
        <v>2261</v>
      </c>
      <c r="B10" s="59">
        <v>77</v>
      </c>
    </row>
    <row r="11" spans="1:15" x14ac:dyDescent="0.25">
      <c r="A11" s="16" t="s">
        <v>2264</v>
      </c>
      <c r="B11" s="59">
        <v>2</v>
      </c>
    </row>
    <row r="12" spans="1:15" x14ac:dyDescent="0.25">
      <c r="A12" s="16" t="s">
        <v>2288</v>
      </c>
      <c r="B12" s="59">
        <v>2240</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B3073-5B14-4EE5-9FAC-D29140742790}">
  <sheetPr codeName="Sheet20"/>
  <dimension ref="A5:E2246"/>
  <sheetViews>
    <sheetView topLeftCell="B1" workbookViewId="0">
      <selection activeCell="B9" sqref="B9"/>
    </sheetView>
  </sheetViews>
  <sheetFormatPr defaultRowHeight="15" x14ac:dyDescent="0.25"/>
  <cols>
    <col min="1" max="1" width="13.140625" bestFit="1" customWidth="1"/>
    <col min="2" max="2" width="21.7109375" bestFit="1" customWidth="1"/>
    <col min="3" max="3" width="21" bestFit="1" customWidth="1"/>
    <col min="4" max="4" width="23.42578125" bestFit="1" customWidth="1"/>
    <col min="5" max="5" width="21.5703125" bestFit="1" customWidth="1"/>
    <col min="6" max="6" width="21" bestFit="1" customWidth="1"/>
    <col min="7" max="7" width="21.5703125" bestFit="1" customWidth="1"/>
    <col min="8" max="8" width="21" bestFit="1" customWidth="1"/>
    <col min="9" max="9" width="21.5703125" bestFit="1" customWidth="1"/>
    <col min="10" max="10" width="21" bestFit="1" customWidth="1"/>
    <col min="11" max="11" width="21.5703125" bestFit="1" customWidth="1"/>
    <col min="12" max="12" width="21" bestFit="1" customWidth="1"/>
    <col min="13" max="13" width="21.5703125" bestFit="1" customWidth="1"/>
    <col min="14" max="14" width="21" bestFit="1" customWidth="1"/>
    <col min="15" max="15" width="21.5703125" bestFit="1" customWidth="1"/>
    <col min="16" max="16" width="21" bestFit="1" customWidth="1"/>
    <col min="17" max="17" width="21.5703125" bestFit="1" customWidth="1"/>
    <col min="18" max="18" width="21" bestFit="1" customWidth="1"/>
    <col min="19" max="19" width="21.5703125" bestFit="1" customWidth="1"/>
    <col min="20" max="20" width="21" bestFit="1" customWidth="1"/>
    <col min="21" max="21" width="21.5703125" bestFit="1" customWidth="1"/>
    <col min="22" max="22" width="21" bestFit="1" customWidth="1"/>
    <col min="23" max="23" width="21.5703125" bestFit="1" customWidth="1"/>
    <col min="24" max="24" width="21" bestFit="1" customWidth="1"/>
    <col min="25" max="25" width="21.5703125" bestFit="1" customWidth="1"/>
    <col min="26" max="26" width="21" bestFit="1" customWidth="1"/>
    <col min="27" max="27" width="21.5703125" bestFit="1" customWidth="1"/>
    <col min="28" max="28" width="21" bestFit="1" customWidth="1"/>
    <col min="29" max="29" width="21.5703125" bestFit="1" customWidth="1"/>
    <col min="30" max="30" width="26.140625" bestFit="1" customWidth="1"/>
    <col min="31" max="31" width="26.5703125" bestFit="1" customWidth="1"/>
    <col min="32" max="34" width="4" bestFit="1" customWidth="1"/>
    <col min="35" max="39" width="3" bestFit="1" customWidth="1"/>
    <col min="40" max="41" width="4" bestFit="1" customWidth="1"/>
    <col min="42" max="42" width="6.85546875" bestFit="1" customWidth="1"/>
    <col min="43" max="43" width="3.85546875" bestFit="1" customWidth="1"/>
    <col min="44" max="45" width="3" bestFit="1" customWidth="1"/>
    <col min="46" max="50" width="4" bestFit="1" customWidth="1"/>
    <col min="51" max="53" width="3" bestFit="1" customWidth="1"/>
    <col min="54" max="54" width="6.85546875" bestFit="1" customWidth="1"/>
    <col min="55" max="55" width="3.85546875" bestFit="1" customWidth="1"/>
    <col min="56" max="61" width="3" bestFit="1" customWidth="1"/>
    <col min="62" max="62" width="4" bestFit="1" customWidth="1"/>
    <col min="63" max="63" width="3" bestFit="1" customWidth="1"/>
    <col min="64" max="64" width="4" bestFit="1" customWidth="1"/>
    <col min="65" max="65" width="3" bestFit="1" customWidth="1"/>
    <col min="66" max="66" width="6.85546875" bestFit="1" customWidth="1"/>
    <col min="67" max="67" width="3.85546875" bestFit="1" customWidth="1"/>
    <col min="68" max="70" width="3" bestFit="1" customWidth="1"/>
    <col min="71" max="71" width="4" bestFit="1" customWidth="1"/>
    <col min="72" max="77" width="3" bestFit="1" customWidth="1"/>
    <col min="78" max="78" width="6.85546875" bestFit="1" customWidth="1"/>
    <col min="79" max="79" width="3.85546875" bestFit="1" customWidth="1"/>
    <col min="80" max="88" width="3" bestFit="1" customWidth="1"/>
    <col min="89" max="89" width="6.85546875" bestFit="1" customWidth="1"/>
    <col min="90" max="90" width="3.85546875" bestFit="1" customWidth="1"/>
    <col min="91" max="92" width="3" bestFit="1" customWidth="1"/>
    <col min="93" max="93" width="2" bestFit="1" customWidth="1"/>
    <col min="94" max="99" width="3" bestFit="1" customWidth="1"/>
    <col min="100" max="100" width="6.85546875" bestFit="1" customWidth="1"/>
    <col min="101" max="101" width="3.85546875" bestFit="1" customWidth="1"/>
    <col min="102" max="104" width="3" bestFit="1" customWidth="1"/>
    <col min="105" max="105" width="2" bestFit="1" customWidth="1"/>
    <col min="106" max="110" width="3" bestFit="1" customWidth="1"/>
    <col min="111" max="111" width="6.85546875" bestFit="1" customWidth="1"/>
    <col min="112" max="112" width="4.85546875" bestFit="1" customWidth="1"/>
    <col min="113" max="116" width="3" bestFit="1" customWidth="1"/>
    <col min="117" max="117" width="2" bestFit="1" customWidth="1"/>
    <col min="118" max="121" width="3" bestFit="1" customWidth="1"/>
    <col min="122" max="122" width="7.85546875" bestFit="1" customWidth="1"/>
    <col min="123" max="123" width="4.85546875" bestFit="1" customWidth="1"/>
    <col min="124" max="124" width="3" bestFit="1" customWidth="1"/>
    <col min="125" max="125" width="2" bestFit="1" customWidth="1"/>
    <col min="126" max="126" width="3" bestFit="1" customWidth="1"/>
    <col min="127" max="128" width="2" bestFit="1" customWidth="1"/>
    <col min="129" max="130" width="3" bestFit="1" customWidth="1"/>
    <col min="131" max="131" width="7.85546875" bestFit="1" customWidth="1"/>
    <col min="132" max="132" width="4.85546875" bestFit="1" customWidth="1"/>
    <col min="133" max="133" width="7.85546875" bestFit="1" customWidth="1"/>
    <col min="134" max="134" width="4.85546875" bestFit="1" customWidth="1"/>
    <col min="135" max="135" width="2" bestFit="1" customWidth="1"/>
    <col min="136" max="136" width="7.85546875" bestFit="1" customWidth="1"/>
    <col min="137" max="137" width="11.28515625" bestFit="1" customWidth="1"/>
    <col min="138" max="138" width="3.85546875" bestFit="1" customWidth="1"/>
    <col min="139" max="143" width="2" bestFit="1" customWidth="1"/>
    <col min="144" max="145" width="3" bestFit="1" customWidth="1"/>
    <col min="146" max="146" width="6.85546875" bestFit="1" customWidth="1"/>
    <col min="147" max="147" width="3.85546875" bestFit="1" customWidth="1"/>
    <col min="148" max="152" width="2" bestFit="1" customWidth="1"/>
    <col min="153" max="155" width="3" bestFit="1" customWidth="1"/>
    <col min="156" max="156" width="6.85546875" bestFit="1" customWidth="1"/>
    <col min="157" max="157" width="3.85546875" bestFit="1" customWidth="1"/>
    <col min="158" max="160" width="2" bestFit="1" customWidth="1"/>
    <col min="161" max="162" width="3" bestFit="1" customWidth="1"/>
    <col min="163" max="163" width="6.85546875" bestFit="1" customWidth="1"/>
    <col min="164" max="164" width="3.85546875" bestFit="1" customWidth="1"/>
    <col min="165" max="165" width="2" bestFit="1" customWidth="1"/>
    <col min="166" max="168" width="3" bestFit="1" customWidth="1"/>
    <col min="169" max="169" width="6.85546875" bestFit="1" customWidth="1"/>
    <col min="170" max="170" width="3.85546875" bestFit="1" customWidth="1"/>
    <col min="171" max="171" width="2" bestFit="1" customWidth="1"/>
    <col min="172" max="174" width="3" bestFit="1" customWidth="1"/>
    <col min="175" max="175" width="6.85546875" bestFit="1" customWidth="1"/>
    <col min="176" max="176" width="3.85546875" bestFit="1" customWidth="1"/>
    <col min="177" max="177" width="3" bestFit="1" customWidth="1"/>
    <col min="178" max="178" width="6.85546875" bestFit="1" customWidth="1"/>
    <col min="179" max="179" width="4.85546875" bestFit="1" customWidth="1"/>
    <col min="180" max="182" width="2" bestFit="1" customWidth="1"/>
    <col min="183" max="184" width="3" bestFit="1" customWidth="1"/>
    <col min="185" max="185" width="7.85546875" bestFit="1" customWidth="1"/>
    <col min="186" max="186" width="4.85546875" bestFit="1" customWidth="1"/>
    <col min="187" max="188" width="2" bestFit="1" customWidth="1"/>
    <col min="189" max="189" width="7.85546875" bestFit="1" customWidth="1"/>
    <col min="190" max="190" width="6.85546875" bestFit="1" customWidth="1"/>
    <col min="191" max="191" width="3.85546875" bestFit="1" customWidth="1"/>
    <col min="192" max="192" width="2" bestFit="1" customWidth="1"/>
    <col min="193" max="193" width="6.85546875" bestFit="1" customWidth="1"/>
    <col min="194" max="194" width="3.85546875" bestFit="1" customWidth="1"/>
    <col min="195" max="200" width="2" bestFit="1" customWidth="1"/>
    <col min="201" max="201" width="6.85546875" bestFit="1" customWidth="1"/>
    <col min="202" max="202" width="3.85546875" bestFit="1" customWidth="1"/>
    <col min="203" max="208" width="2" bestFit="1" customWidth="1"/>
    <col min="209" max="211" width="3" bestFit="1" customWidth="1"/>
    <col min="212" max="212" width="6.85546875" bestFit="1" customWidth="1"/>
    <col min="213" max="213" width="3.85546875" bestFit="1" customWidth="1"/>
    <col min="214" max="217" width="2" bestFit="1" customWidth="1"/>
    <col min="218" max="220" width="3" bestFit="1" customWidth="1"/>
    <col min="221" max="221" width="6.85546875" bestFit="1" customWidth="1"/>
    <col min="222" max="222" width="3.85546875" bestFit="1" customWidth="1"/>
    <col min="223" max="227" width="2" bestFit="1" customWidth="1"/>
    <col min="228" max="230" width="3" bestFit="1" customWidth="1"/>
    <col min="231" max="231" width="6.85546875" bestFit="1" customWidth="1"/>
    <col min="232" max="232" width="3.85546875" bestFit="1" customWidth="1"/>
    <col min="233" max="237" width="2" bestFit="1" customWidth="1"/>
    <col min="238" max="241" width="3" bestFit="1" customWidth="1"/>
    <col min="242" max="242" width="6.85546875" bestFit="1" customWidth="1"/>
    <col min="243" max="243" width="3.85546875" bestFit="1" customWidth="1"/>
    <col min="244" max="248" width="2" bestFit="1" customWidth="1"/>
    <col min="249" max="252" width="3" bestFit="1" customWidth="1"/>
    <col min="253" max="253" width="6.85546875" bestFit="1" customWidth="1"/>
    <col min="254" max="254" width="3.85546875" bestFit="1" customWidth="1"/>
    <col min="255" max="258" width="2" bestFit="1" customWidth="1"/>
    <col min="259" max="262" width="3" bestFit="1" customWidth="1"/>
    <col min="263" max="263" width="6.85546875" bestFit="1" customWidth="1"/>
    <col min="264" max="264" width="3.85546875" bestFit="1" customWidth="1"/>
    <col min="265" max="267" width="2" bestFit="1" customWidth="1"/>
    <col min="268" max="269" width="3" bestFit="1" customWidth="1"/>
    <col min="270" max="270" width="6.85546875" bestFit="1" customWidth="1"/>
    <col min="271" max="271" width="3.85546875" bestFit="1" customWidth="1"/>
    <col min="272" max="272" width="2" bestFit="1" customWidth="1"/>
    <col min="273" max="274" width="3" bestFit="1" customWidth="1"/>
    <col min="275" max="275" width="6.85546875" bestFit="1" customWidth="1"/>
    <col min="276" max="276" width="4.85546875" bestFit="1" customWidth="1"/>
    <col min="277" max="280" width="2" bestFit="1" customWidth="1"/>
    <col min="281" max="281" width="3" bestFit="1" customWidth="1"/>
    <col min="282" max="282" width="7.85546875" bestFit="1" customWidth="1"/>
    <col min="283" max="283" width="4.85546875" bestFit="1" customWidth="1"/>
    <col min="284" max="284" width="7.85546875" bestFit="1" customWidth="1"/>
    <col min="285" max="285" width="6.85546875" bestFit="1" customWidth="1"/>
    <col min="286" max="286" width="3.85546875" bestFit="1" customWidth="1"/>
    <col min="287" max="287" width="2" bestFit="1" customWidth="1"/>
    <col min="288" max="288" width="6.85546875" bestFit="1" customWidth="1"/>
    <col min="289" max="289" width="3.85546875" bestFit="1" customWidth="1"/>
    <col min="290" max="295" width="2" bestFit="1" customWidth="1"/>
    <col min="296" max="296" width="6.85546875" bestFit="1" customWidth="1"/>
    <col min="297" max="297" width="3.85546875" bestFit="1" customWidth="1"/>
    <col min="298" max="301" width="2" bestFit="1" customWidth="1"/>
    <col min="302" max="304" width="3" bestFit="1" customWidth="1"/>
    <col min="305" max="305" width="6.85546875" bestFit="1" customWidth="1"/>
    <col min="306" max="306" width="3.85546875" bestFit="1" customWidth="1"/>
    <col min="307" max="310" width="2" bestFit="1" customWidth="1"/>
    <col min="311" max="313" width="3" bestFit="1" customWidth="1"/>
    <col min="314" max="314" width="6.85546875" bestFit="1" customWidth="1"/>
    <col min="315" max="315" width="3.85546875" bestFit="1" customWidth="1"/>
    <col min="316" max="320" width="2" bestFit="1" customWidth="1"/>
    <col min="321" max="322" width="3" bestFit="1" customWidth="1"/>
    <col min="323" max="323" width="6.85546875" bestFit="1" customWidth="1"/>
    <col min="324" max="324" width="3.85546875" bestFit="1" customWidth="1"/>
    <col min="325" max="329" width="2" bestFit="1" customWidth="1"/>
    <col min="330" max="333" width="3" bestFit="1" customWidth="1"/>
    <col min="334" max="334" width="6.85546875" bestFit="1" customWidth="1"/>
    <col min="335" max="335" width="3.85546875" bestFit="1" customWidth="1"/>
    <col min="336" max="339" width="2" bestFit="1" customWidth="1"/>
    <col min="340" max="342" width="3" bestFit="1" customWidth="1"/>
    <col min="343" max="343" width="6.85546875" bestFit="1" customWidth="1"/>
    <col min="344" max="344" width="3.85546875" bestFit="1" customWidth="1"/>
    <col min="345" max="346" width="2" bestFit="1" customWidth="1"/>
    <col min="347" max="348" width="3" bestFit="1" customWidth="1"/>
    <col min="349" max="349" width="6.85546875" bestFit="1" customWidth="1"/>
    <col min="350" max="350" width="3.85546875" bestFit="1" customWidth="1"/>
    <col min="351" max="353" width="2" bestFit="1" customWidth="1"/>
    <col min="354" max="355" width="3" bestFit="1" customWidth="1"/>
    <col min="356" max="356" width="6.85546875" bestFit="1" customWidth="1"/>
    <col min="357" max="357" width="3.85546875" bestFit="1" customWidth="1"/>
    <col min="358" max="358" width="2" bestFit="1" customWidth="1"/>
    <col min="359" max="360" width="3" bestFit="1" customWidth="1"/>
    <col min="361" max="361" width="6.85546875" bestFit="1" customWidth="1"/>
    <col min="362" max="362" width="4.85546875" bestFit="1" customWidth="1"/>
    <col min="363" max="366" width="2" bestFit="1" customWidth="1"/>
    <col min="367" max="368" width="3" bestFit="1" customWidth="1"/>
    <col min="369" max="369" width="7.85546875" bestFit="1" customWidth="1"/>
    <col min="370" max="370" width="4.85546875" bestFit="1" customWidth="1"/>
    <col min="371" max="371" width="2" bestFit="1" customWidth="1"/>
    <col min="372" max="372" width="7.85546875" bestFit="1" customWidth="1"/>
    <col min="373" max="373" width="6.85546875" bestFit="1" customWidth="1"/>
    <col min="374" max="374" width="3.85546875" bestFit="1" customWidth="1"/>
    <col min="375" max="377" width="2" bestFit="1" customWidth="1"/>
    <col min="378" max="378" width="6.85546875" bestFit="1" customWidth="1"/>
    <col min="379" max="379" width="3.85546875" bestFit="1" customWidth="1"/>
    <col min="380" max="386" width="2" bestFit="1" customWidth="1"/>
    <col min="387" max="389" width="3" bestFit="1" customWidth="1"/>
    <col min="390" max="390" width="6.85546875" bestFit="1" customWidth="1"/>
    <col min="391" max="391" width="3.85546875" bestFit="1" customWidth="1"/>
    <col min="392" max="395" width="2" bestFit="1" customWidth="1"/>
    <col min="396" max="399" width="3" bestFit="1" customWidth="1"/>
    <col min="400" max="400" width="6.85546875" bestFit="1" customWidth="1"/>
    <col min="401" max="401" width="3.85546875" bestFit="1" customWidth="1"/>
    <col min="402" max="405" width="2" bestFit="1" customWidth="1"/>
    <col min="406" max="409" width="3" bestFit="1" customWidth="1"/>
    <col min="410" max="410" width="6.85546875" bestFit="1" customWidth="1"/>
    <col min="411" max="411" width="3.85546875" bestFit="1" customWidth="1"/>
    <col min="412" max="414" width="2" bestFit="1" customWidth="1"/>
    <col min="415" max="418" width="3" bestFit="1" customWidth="1"/>
    <col min="419" max="419" width="6.85546875" bestFit="1" customWidth="1"/>
    <col min="420" max="420" width="3.85546875" bestFit="1" customWidth="1"/>
    <col min="421" max="424" width="2" bestFit="1" customWidth="1"/>
    <col min="425" max="428" width="3" bestFit="1" customWidth="1"/>
    <col min="429" max="429" width="6.85546875" bestFit="1" customWidth="1"/>
    <col min="430" max="430" width="3.85546875" bestFit="1" customWidth="1"/>
    <col min="431" max="433" width="2" bestFit="1" customWidth="1"/>
    <col min="434" max="436" width="3" bestFit="1" customWidth="1"/>
    <col min="437" max="437" width="6.85546875" bestFit="1" customWidth="1"/>
    <col min="438" max="438" width="3.85546875" bestFit="1" customWidth="1"/>
    <col min="439" max="439" width="2" bestFit="1" customWidth="1"/>
    <col min="440" max="443" width="3" bestFit="1" customWidth="1"/>
    <col min="444" max="444" width="6.85546875" bestFit="1" customWidth="1"/>
    <col min="445" max="445" width="3.85546875" bestFit="1" customWidth="1"/>
    <col min="446" max="448" width="2" bestFit="1" customWidth="1"/>
    <col min="449" max="452" width="3" bestFit="1" customWidth="1"/>
    <col min="453" max="453" width="6.85546875" bestFit="1" customWidth="1"/>
    <col min="454" max="454" width="4.85546875" bestFit="1" customWidth="1"/>
    <col min="455" max="455" width="2" bestFit="1" customWidth="1"/>
    <col min="456" max="456" width="3" bestFit="1" customWidth="1"/>
    <col min="457" max="457" width="7.85546875" bestFit="1" customWidth="1"/>
    <col min="458" max="458" width="4.85546875" bestFit="1" customWidth="1"/>
    <col min="459" max="459" width="3" bestFit="1" customWidth="1"/>
    <col min="460" max="460" width="7.85546875" bestFit="1" customWidth="1"/>
    <col min="461" max="461" width="6.85546875" bestFit="1" customWidth="1"/>
    <col min="462" max="462" width="3.85546875" bestFit="1" customWidth="1"/>
    <col min="463" max="467" width="2" bestFit="1" customWidth="1"/>
    <col min="468" max="468" width="6.85546875" bestFit="1" customWidth="1"/>
    <col min="469" max="469" width="3.85546875" bestFit="1" customWidth="1"/>
    <col min="470" max="475" width="2" bestFit="1" customWidth="1"/>
    <col min="476" max="478" width="3" bestFit="1" customWidth="1"/>
    <col min="479" max="479" width="6.85546875" bestFit="1" customWidth="1"/>
    <col min="480" max="480" width="3.85546875" bestFit="1" customWidth="1"/>
    <col min="481" max="485" width="2" bestFit="1" customWidth="1"/>
    <col min="486" max="488" width="3" bestFit="1" customWidth="1"/>
    <col min="489" max="489" width="6.85546875" bestFit="1" customWidth="1"/>
    <col min="490" max="490" width="3.85546875" bestFit="1" customWidth="1"/>
    <col min="491" max="495" width="2" bestFit="1" customWidth="1"/>
    <col min="496" max="497" width="3" bestFit="1" customWidth="1"/>
    <col min="498" max="498" width="6.85546875" bestFit="1" customWidth="1"/>
    <col min="499" max="499" width="3.85546875" bestFit="1" customWidth="1"/>
    <col min="500" max="502" width="2" bestFit="1" customWidth="1"/>
    <col min="503" max="506" width="3" bestFit="1" customWidth="1"/>
    <col min="507" max="507" width="6.85546875" bestFit="1" customWidth="1"/>
    <col min="508" max="508" width="3.85546875" bestFit="1" customWidth="1"/>
    <col min="509" max="510" width="2" bestFit="1" customWidth="1"/>
    <col min="511" max="514" width="3" bestFit="1" customWidth="1"/>
    <col min="515" max="515" width="6.85546875" bestFit="1" customWidth="1"/>
    <col min="516" max="516" width="3.85546875" bestFit="1" customWidth="1"/>
    <col min="517" max="518" width="3" bestFit="1" customWidth="1"/>
    <col min="519" max="519" width="6.85546875" bestFit="1" customWidth="1"/>
    <col min="520" max="520" width="3.85546875" bestFit="1" customWidth="1"/>
    <col min="521" max="521" width="2" bestFit="1" customWidth="1"/>
    <col min="522" max="525" width="3" bestFit="1" customWidth="1"/>
    <col min="526" max="526" width="6.85546875" bestFit="1" customWidth="1"/>
    <col min="527" max="527" width="3.85546875" bestFit="1" customWidth="1"/>
    <col min="528" max="528" width="2" bestFit="1" customWidth="1"/>
    <col min="529" max="529" width="3" bestFit="1" customWidth="1"/>
    <col min="530" max="530" width="6.85546875" bestFit="1" customWidth="1"/>
    <col min="531" max="531" width="4.85546875" bestFit="1" customWidth="1"/>
    <col min="532" max="532" width="2" bestFit="1" customWidth="1"/>
    <col min="533" max="533" width="7.85546875" bestFit="1" customWidth="1"/>
    <col min="534" max="534" width="4.85546875" bestFit="1" customWidth="1"/>
    <col min="535" max="535" width="3" bestFit="1" customWidth="1"/>
    <col min="536" max="536" width="7.85546875" bestFit="1" customWidth="1"/>
    <col min="537" max="537" width="6.85546875" bestFit="1" customWidth="1"/>
    <col min="538" max="538" width="3.85546875" bestFit="1" customWidth="1"/>
    <col min="539" max="541" width="2" bestFit="1" customWidth="1"/>
    <col min="542" max="542" width="6.85546875" bestFit="1" customWidth="1"/>
    <col min="543" max="543" width="3.85546875" bestFit="1" customWidth="1"/>
    <col min="544" max="548" width="2" bestFit="1" customWidth="1"/>
    <col min="549" max="550" width="3" bestFit="1" customWidth="1"/>
    <col min="551" max="551" width="6.85546875" bestFit="1" customWidth="1"/>
    <col min="552" max="552" width="3.85546875" bestFit="1" customWidth="1"/>
    <col min="553" max="555" width="2" bestFit="1" customWidth="1"/>
    <col min="556" max="558" width="3" bestFit="1" customWidth="1"/>
    <col min="559" max="559" width="6.85546875" bestFit="1" customWidth="1"/>
    <col min="560" max="560" width="3.85546875" bestFit="1" customWidth="1"/>
    <col min="561" max="563" width="2" bestFit="1" customWidth="1"/>
    <col min="564" max="565" width="3" bestFit="1" customWidth="1"/>
    <col min="566" max="566" width="6.85546875" bestFit="1" customWidth="1"/>
    <col min="567" max="567" width="3.85546875" bestFit="1" customWidth="1"/>
    <col min="568" max="570" width="2" bestFit="1" customWidth="1"/>
    <col min="571" max="573" width="3" bestFit="1" customWidth="1"/>
    <col min="574" max="574" width="6.85546875" bestFit="1" customWidth="1"/>
    <col min="575" max="575" width="3.85546875" bestFit="1" customWidth="1"/>
    <col min="576" max="577" width="2" bestFit="1" customWidth="1"/>
    <col min="578" max="578" width="6.85546875" bestFit="1" customWidth="1"/>
    <col min="579" max="579" width="3.85546875" bestFit="1" customWidth="1"/>
    <col min="580" max="581" width="3" bestFit="1" customWidth="1"/>
    <col min="582" max="582" width="6.85546875" bestFit="1" customWidth="1"/>
    <col min="583" max="583" width="3.85546875" bestFit="1" customWidth="1"/>
    <col min="584" max="584" width="2" bestFit="1" customWidth="1"/>
    <col min="585" max="585" width="6.85546875" bestFit="1" customWidth="1"/>
    <col min="586" max="586" width="3.85546875" bestFit="1" customWidth="1"/>
    <col min="587" max="588" width="2" bestFit="1" customWidth="1"/>
    <col min="589" max="589" width="3" bestFit="1" customWidth="1"/>
    <col min="590" max="590" width="6.85546875" bestFit="1" customWidth="1"/>
    <col min="591" max="591" width="4.85546875" bestFit="1" customWidth="1"/>
    <col min="592" max="593" width="2" bestFit="1" customWidth="1"/>
    <col min="594" max="594" width="7.85546875" bestFit="1" customWidth="1"/>
    <col min="595" max="595" width="6.85546875" bestFit="1" customWidth="1"/>
    <col min="596" max="596" width="3.85546875" bestFit="1" customWidth="1"/>
    <col min="597" max="597" width="6.85546875" bestFit="1" customWidth="1"/>
    <col min="598" max="598" width="3.85546875" bestFit="1" customWidth="1"/>
    <col min="599" max="601" width="2" bestFit="1" customWidth="1"/>
    <col min="602" max="602" width="6.85546875" bestFit="1" customWidth="1"/>
    <col min="603" max="603" width="3.85546875" bestFit="1" customWidth="1"/>
    <col min="604" max="605" width="2" bestFit="1" customWidth="1"/>
    <col min="606" max="607" width="3" bestFit="1" customWidth="1"/>
    <col min="608" max="608" width="6.85546875" bestFit="1" customWidth="1"/>
    <col min="609" max="609" width="3.85546875" bestFit="1" customWidth="1"/>
    <col min="610" max="614" width="2" bestFit="1" customWidth="1"/>
    <col min="615" max="615" width="3" bestFit="1" customWidth="1"/>
    <col min="616" max="616" width="6.85546875" bestFit="1" customWidth="1"/>
    <col min="617" max="617" width="3.85546875" bestFit="1" customWidth="1"/>
    <col min="618" max="619" width="2" bestFit="1" customWidth="1"/>
    <col min="620" max="621" width="3" bestFit="1" customWidth="1"/>
    <col min="622" max="622" width="6.85546875" bestFit="1" customWidth="1"/>
    <col min="623" max="623" width="3.85546875" bestFit="1" customWidth="1"/>
    <col min="624" max="626" width="2" bestFit="1" customWidth="1"/>
    <col min="627" max="628" width="3" bestFit="1" customWidth="1"/>
    <col min="629" max="629" width="6.85546875" bestFit="1" customWidth="1"/>
    <col min="630" max="630" width="3.85546875" bestFit="1" customWidth="1"/>
    <col min="631" max="633" width="2" bestFit="1" customWidth="1"/>
    <col min="634" max="634" width="3" bestFit="1" customWidth="1"/>
    <col min="635" max="635" width="6.85546875" bestFit="1" customWidth="1"/>
    <col min="636" max="636" width="3.85546875" bestFit="1" customWidth="1"/>
    <col min="637" max="639" width="3" bestFit="1" customWidth="1"/>
    <col min="640" max="640" width="6.85546875" bestFit="1" customWidth="1"/>
    <col min="641" max="641" width="3.85546875" bestFit="1" customWidth="1"/>
    <col min="642" max="642" width="6.85546875" bestFit="1" customWidth="1"/>
    <col min="643" max="643" width="3.85546875" bestFit="1" customWidth="1"/>
    <col min="644" max="644" width="6.85546875" bestFit="1" customWidth="1"/>
    <col min="645" max="645" width="4.85546875" bestFit="1" customWidth="1"/>
    <col min="646" max="646" width="2" bestFit="1" customWidth="1"/>
    <col min="647" max="647" width="7.85546875" bestFit="1" customWidth="1"/>
    <col min="648" max="648" width="4.85546875" bestFit="1" customWidth="1"/>
    <col min="649" max="649" width="7.85546875" bestFit="1" customWidth="1"/>
    <col min="650" max="650" width="6.85546875" bestFit="1" customWidth="1"/>
    <col min="651" max="651" width="4.85546875" bestFit="1" customWidth="1"/>
    <col min="652" max="652" width="2" bestFit="1" customWidth="1"/>
    <col min="653" max="653" width="6.85546875" bestFit="1" customWidth="1"/>
    <col min="654" max="654" width="3.85546875" bestFit="1" customWidth="1"/>
    <col min="655" max="656" width="2" bestFit="1" customWidth="1"/>
    <col min="657" max="659" width="3" bestFit="1" customWidth="1"/>
    <col min="660" max="660" width="6.85546875" bestFit="1" customWidth="1"/>
    <col min="661" max="661" width="3.85546875" bestFit="1" customWidth="1"/>
    <col min="662" max="663" width="2" bestFit="1" customWidth="1"/>
    <col min="664" max="666" width="3" bestFit="1" customWidth="1"/>
    <col min="667" max="667" width="6.85546875" bestFit="1" customWidth="1"/>
    <col min="668" max="668" width="3.85546875" bestFit="1" customWidth="1"/>
    <col min="669" max="672" width="2" bestFit="1" customWidth="1"/>
    <col min="673" max="674" width="3" bestFit="1" customWidth="1"/>
    <col min="675" max="675" width="6.85546875" bestFit="1" customWidth="1"/>
    <col min="676" max="676" width="3.85546875" bestFit="1" customWidth="1"/>
    <col min="677" max="677" width="2" bestFit="1" customWidth="1"/>
    <col min="678" max="679" width="3" bestFit="1" customWidth="1"/>
    <col min="680" max="680" width="6.85546875" bestFit="1" customWidth="1"/>
    <col min="681" max="681" width="3.85546875" bestFit="1" customWidth="1"/>
    <col min="682" max="682" width="2" bestFit="1" customWidth="1"/>
    <col min="683" max="683" width="6.85546875" bestFit="1" customWidth="1"/>
    <col min="684" max="684" width="3.85546875" bestFit="1" customWidth="1"/>
    <col min="685" max="685" width="3" bestFit="1" customWidth="1"/>
    <col min="686" max="686" width="6.85546875" bestFit="1" customWidth="1"/>
    <col min="687" max="687" width="3.85546875" bestFit="1" customWidth="1"/>
    <col min="688" max="688" width="6.85546875" bestFit="1" customWidth="1"/>
    <col min="689" max="689" width="4.85546875" bestFit="1" customWidth="1"/>
    <col min="690" max="691" width="7.85546875" bestFit="1" customWidth="1"/>
    <col min="692" max="692" width="4.85546875" bestFit="1" customWidth="1"/>
    <col min="693" max="693" width="2" bestFit="1" customWidth="1"/>
    <col min="694" max="694" width="6.85546875" bestFit="1" customWidth="1"/>
    <col min="695" max="695" width="3.85546875" bestFit="1" customWidth="1"/>
    <col min="696" max="696" width="2" bestFit="1" customWidth="1"/>
    <col min="697" max="698" width="3" bestFit="1" customWidth="1"/>
    <col min="699" max="699" width="6.85546875" bestFit="1" customWidth="1"/>
    <col min="700" max="700" width="3.85546875" bestFit="1" customWidth="1"/>
    <col min="701" max="702" width="2" bestFit="1" customWidth="1"/>
    <col min="703" max="703" width="3" bestFit="1" customWidth="1"/>
    <col min="704" max="704" width="6.85546875" bestFit="1" customWidth="1"/>
    <col min="705" max="705" width="3.85546875" bestFit="1" customWidth="1"/>
    <col min="706" max="707" width="2" bestFit="1" customWidth="1"/>
    <col min="708" max="709" width="3" bestFit="1" customWidth="1"/>
    <col min="710" max="710" width="6.85546875" bestFit="1" customWidth="1"/>
    <col min="711" max="711" width="3.85546875" bestFit="1" customWidth="1"/>
    <col min="712" max="712" width="2" bestFit="1" customWidth="1"/>
    <col min="713" max="715" width="3" bestFit="1" customWidth="1"/>
    <col min="716" max="716" width="6.85546875" bestFit="1" customWidth="1"/>
    <col min="717" max="717" width="3.85546875" bestFit="1" customWidth="1"/>
    <col min="718" max="719" width="2" bestFit="1" customWidth="1"/>
    <col min="720" max="720" width="6.85546875" bestFit="1" customWidth="1"/>
    <col min="721" max="721" width="3.85546875" bestFit="1" customWidth="1"/>
    <col min="722" max="723" width="2" bestFit="1" customWidth="1"/>
    <col min="724" max="724" width="6.85546875" bestFit="1" customWidth="1"/>
    <col min="725" max="725" width="3.85546875" bestFit="1" customWidth="1"/>
    <col min="726" max="726" width="6.85546875" bestFit="1" customWidth="1"/>
    <col min="727" max="727" width="4.85546875" bestFit="1" customWidth="1"/>
    <col min="728" max="728" width="3" bestFit="1" customWidth="1"/>
    <col min="729" max="729" width="7.85546875" bestFit="1" customWidth="1"/>
    <col min="730" max="730" width="4.85546875" bestFit="1" customWidth="1"/>
    <col min="731" max="732" width="7.85546875" bestFit="1" customWidth="1"/>
    <col min="733" max="733" width="4.85546875" bestFit="1" customWidth="1"/>
    <col min="734" max="734" width="6.85546875" bestFit="1" customWidth="1"/>
    <col min="735" max="735" width="7.85546875" bestFit="1" customWidth="1"/>
    <col min="736" max="736" width="4.85546875" bestFit="1" customWidth="1"/>
    <col min="737" max="737" width="6.85546875" bestFit="1" customWidth="1"/>
    <col min="738" max="738" width="7.85546875" bestFit="1" customWidth="1"/>
    <col min="739" max="739" width="4.85546875" bestFit="1" customWidth="1"/>
    <col min="740" max="740" width="6.85546875" bestFit="1" customWidth="1"/>
    <col min="741" max="741" width="7.85546875" bestFit="1" customWidth="1"/>
    <col min="742" max="742" width="11.28515625" bestFit="1" customWidth="1"/>
  </cols>
  <sheetData>
    <row r="5" spans="1:5" x14ac:dyDescent="0.25">
      <c r="A5" s="15" t="s">
        <v>2284</v>
      </c>
      <c r="B5" t="s">
        <v>2305</v>
      </c>
      <c r="C5" t="s">
        <v>2303</v>
      </c>
      <c r="D5" t="s">
        <v>2304</v>
      </c>
      <c r="E5" t="s">
        <v>2302</v>
      </c>
    </row>
    <row r="6" spans="1:5" x14ac:dyDescent="0.25">
      <c r="A6" s="16">
        <v>0</v>
      </c>
      <c r="B6">
        <v>1</v>
      </c>
      <c r="C6">
        <v>3</v>
      </c>
      <c r="D6">
        <v>4</v>
      </c>
      <c r="E6">
        <v>9</v>
      </c>
    </row>
    <row r="7" spans="1:5" x14ac:dyDescent="0.25">
      <c r="A7" s="16">
        <v>1</v>
      </c>
      <c r="B7">
        <v>1</v>
      </c>
      <c r="C7">
        <v>7</v>
      </c>
      <c r="D7">
        <v>3</v>
      </c>
      <c r="E7">
        <v>7</v>
      </c>
    </row>
    <row r="8" spans="1:5" x14ac:dyDescent="0.25">
      <c r="A8" s="16">
        <v>9</v>
      </c>
      <c r="B8">
        <v>4</v>
      </c>
      <c r="C8">
        <v>3</v>
      </c>
      <c r="D8">
        <v>2</v>
      </c>
      <c r="E8">
        <v>2</v>
      </c>
    </row>
    <row r="9" spans="1:5" x14ac:dyDescent="0.25">
      <c r="A9" s="16">
        <v>13</v>
      </c>
      <c r="B9">
        <v>2</v>
      </c>
      <c r="C9">
        <v>1</v>
      </c>
      <c r="D9">
        <v>0</v>
      </c>
      <c r="E9">
        <v>3</v>
      </c>
    </row>
    <row r="10" spans="1:5" x14ac:dyDescent="0.25">
      <c r="A10" s="16">
        <v>17</v>
      </c>
      <c r="B10">
        <v>4</v>
      </c>
      <c r="C10">
        <v>6</v>
      </c>
      <c r="D10">
        <v>11</v>
      </c>
      <c r="E10">
        <v>7</v>
      </c>
    </row>
    <row r="11" spans="1:5" x14ac:dyDescent="0.25">
      <c r="A11" s="16">
        <v>20</v>
      </c>
      <c r="B11">
        <v>1</v>
      </c>
      <c r="C11">
        <v>2</v>
      </c>
      <c r="D11">
        <v>1</v>
      </c>
      <c r="E11">
        <v>4</v>
      </c>
    </row>
    <row r="12" spans="1:5" x14ac:dyDescent="0.25">
      <c r="A12" s="16">
        <v>22</v>
      </c>
      <c r="B12">
        <v>2</v>
      </c>
      <c r="C12">
        <v>6</v>
      </c>
      <c r="D12">
        <v>1</v>
      </c>
      <c r="E12">
        <v>5</v>
      </c>
    </row>
    <row r="13" spans="1:5" x14ac:dyDescent="0.25">
      <c r="A13" s="16">
        <v>24</v>
      </c>
      <c r="B13">
        <v>5</v>
      </c>
      <c r="C13">
        <v>3</v>
      </c>
      <c r="D13">
        <v>0</v>
      </c>
      <c r="E13">
        <v>4</v>
      </c>
    </row>
    <row r="14" spans="1:5" x14ac:dyDescent="0.25">
      <c r="A14" s="16">
        <v>25</v>
      </c>
      <c r="B14">
        <v>2</v>
      </c>
      <c r="C14">
        <v>6</v>
      </c>
      <c r="D14">
        <v>6</v>
      </c>
      <c r="E14">
        <v>7</v>
      </c>
    </row>
    <row r="15" spans="1:5" x14ac:dyDescent="0.25">
      <c r="A15" s="16">
        <v>35</v>
      </c>
      <c r="B15">
        <v>3</v>
      </c>
      <c r="C15">
        <v>2</v>
      </c>
      <c r="D15">
        <v>2</v>
      </c>
      <c r="E15">
        <v>3</v>
      </c>
    </row>
    <row r="16" spans="1:5" x14ac:dyDescent="0.25">
      <c r="A16" s="16">
        <v>48</v>
      </c>
      <c r="B16">
        <v>2</v>
      </c>
      <c r="C16">
        <v>4</v>
      </c>
      <c r="D16">
        <v>1</v>
      </c>
      <c r="E16">
        <v>3</v>
      </c>
    </row>
    <row r="17" spans="1:5" x14ac:dyDescent="0.25">
      <c r="A17" s="16">
        <v>49</v>
      </c>
      <c r="B17">
        <v>1</v>
      </c>
      <c r="C17">
        <v>1</v>
      </c>
      <c r="D17">
        <v>1</v>
      </c>
      <c r="E17">
        <v>2</v>
      </c>
    </row>
    <row r="18" spans="1:5" x14ac:dyDescent="0.25">
      <c r="A18" s="16">
        <v>55</v>
      </c>
      <c r="B18">
        <v>4</v>
      </c>
      <c r="C18">
        <v>7</v>
      </c>
      <c r="D18">
        <v>2</v>
      </c>
      <c r="E18">
        <v>9</v>
      </c>
    </row>
    <row r="19" spans="1:5" x14ac:dyDescent="0.25">
      <c r="A19" s="16">
        <v>67</v>
      </c>
      <c r="B19">
        <v>3</v>
      </c>
      <c r="C19">
        <v>2</v>
      </c>
      <c r="D19">
        <v>0</v>
      </c>
      <c r="E19">
        <v>4</v>
      </c>
    </row>
    <row r="20" spans="1:5" x14ac:dyDescent="0.25">
      <c r="A20" s="16">
        <v>73</v>
      </c>
      <c r="B20">
        <v>1</v>
      </c>
      <c r="C20">
        <v>0</v>
      </c>
      <c r="D20">
        <v>0</v>
      </c>
      <c r="E20">
        <v>3</v>
      </c>
    </row>
    <row r="21" spans="1:5" x14ac:dyDescent="0.25">
      <c r="A21" s="16">
        <v>75</v>
      </c>
      <c r="B21">
        <v>1</v>
      </c>
      <c r="C21">
        <v>8</v>
      </c>
      <c r="D21">
        <v>1</v>
      </c>
      <c r="E21">
        <v>5</v>
      </c>
    </row>
    <row r="22" spans="1:5" x14ac:dyDescent="0.25">
      <c r="A22" s="16">
        <v>78</v>
      </c>
      <c r="B22">
        <v>1</v>
      </c>
      <c r="C22">
        <v>1</v>
      </c>
      <c r="D22">
        <v>1</v>
      </c>
      <c r="E22">
        <v>2</v>
      </c>
    </row>
    <row r="23" spans="1:5" x14ac:dyDescent="0.25">
      <c r="A23" s="16">
        <v>87</v>
      </c>
      <c r="B23">
        <v>2</v>
      </c>
      <c r="C23">
        <v>2</v>
      </c>
      <c r="D23">
        <v>0</v>
      </c>
      <c r="E23">
        <v>3</v>
      </c>
    </row>
    <row r="24" spans="1:5" x14ac:dyDescent="0.25">
      <c r="A24" s="16">
        <v>89</v>
      </c>
      <c r="B24">
        <v>2</v>
      </c>
      <c r="C24">
        <v>2</v>
      </c>
      <c r="D24">
        <v>0</v>
      </c>
      <c r="E24">
        <v>4</v>
      </c>
    </row>
    <row r="25" spans="1:5" x14ac:dyDescent="0.25">
      <c r="A25" s="16">
        <v>92</v>
      </c>
      <c r="B25">
        <v>4</v>
      </c>
      <c r="C25">
        <v>3</v>
      </c>
      <c r="D25">
        <v>0</v>
      </c>
      <c r="E25">
        <v>4</v>
      </c>
    </row>
    <row r="26" spans="1:5" x14ac:dyDescent="0.25">
      <c r="A26" s="16">
        <v>113</v>
      </c>
      <c r="B26">
        <v>2</v>
      </c>
      <c r="C26">
        <v>1</v>
      </c>
      <c r="D26">
        <v>0</v>
      </c>
      <c r="E26">
        <v>3</v>
      </c>
    </row>
    <row r="27" spans="1:5" x14ac:dyDescent="0.25">
      <c r="A27" s="16">
        <v>115</v>
      </c>
      <c r="B27">
        <v>3</v>
      </c>
      <c r="C27">
        <v>5</v>
      </c>
      <c r="D27">
        <v>1</v>
      </c>
      <c r="E27">
        <v>8</v>
      </c>
    </row>
    <row r="28" spans="1:5" x14ac:dyDescent="0.25">
      <c r="A28" s="16">
        <v>123</v>
      </c>
      <c r="B28">
        <v>2</v>
      </c>
      <c r="C28">
        <v>4</v>
      </c>
      <c r="D28">
        <v>5</v>
      </c>
      <c r="E28">
        <v>4</v>
      </c>
    </row>
    <row r="29" spans="1:5" x14ac:dyDescent="0.25">
      <c r="A29" s="16">
        <v>125</v>
      </c>
      <c r="B29">
        <v>6</v>
      </c>
      <c r="C29">
        <v>5</v>
      </c>
      <c r="D29">
        <v>1</v>
      </c>
      <c r="E29">
        <v>5</v>
      </c>
    </row>
    <row r="30" spans="1:5" x14ac:dyDescent="0.25">
      <c r="A30" s="16">
        <v>143</v>
      </c>
      <c r="B30">
        <v>1</v>
      </c>
      <c r="C30">
        <v>5</v>
      </c>
      <c r="D30">
        <v>3</v>
      </c>
      <c r="E30">
        <v>4</v>
      </c>
    </row>
    <row r="31" spans="1:5" x14ac:dyDescent="0.25">
      <c r="A31" s="16">
        <v>146</v>
      </c>
      <c r="B31">
        <v>1</v>
      </c>
      <c r="C31">
        <v>4</v>
      </c>
      <c r="D31">
        <v>5</v>
      </c>
      <c r="E31">
        <v>11</v>
      </c>
    </row>
    <row r="32" spans="1:5" x14ac:dyDescent="0.25">
      <c r="A32" s="16">
        <v>153</v>
      </c>
      <c r="B32">
        <v>1</v>
      </c>
      <c r="C32">
        <v>1</v>
      </c>
      <c r="D32">
        <v>0</v>
      </c>
      <c r="E32">
        <v>3</v>
      </c>
    </row>
    <row r="33" spans="1:5" x14ac:dyDescent="0.25">
      <c r="A33" s="16">
        <v>158</v>
      </c>
      <c r="B33">
        <v>1</v>
      </c>
      <c r="C33">
        <v>8</v>
      </c>
      <c r="D33">
        <v>3</v>
      </c>
      <c r="E33">
        <v>5</v>
      </c>
    </row>
    <row r="34" spans="1:5" x14ac:dyDescent="0.25">
      <c r="A34" s="16">
        <v>164</v>
      </c>
      <c r="B34">
        <v>2</v>
      </c>
      <c r="C34">
        <v>5</v>
      </c>
      <c r="D34">
        <v>1</v>
      </c>
      <c r="E34">
        <v>5</v>
      </c>
    </row>
    <row r="35" spans="1:5" x14ac:dyDescent="0.25">
      <c r="A35" s="16">
        <v>175</v>
      </c>
      <c r="B35">
        <v>2</v>
      </c>
      <c r="C35">
        <v>8</v>
      </c>
      <c r="D35">
        <v>4</v>
      </c>
      <c r="E35">
        <v>8</v>
      </c>
    </row>
    <row r="36" spans="1:5" x14ac:dyDescent="0.25">
      <c r="A36" s="16">
        <v>176</v>
      </c>
      <c r="B36">
        <v>1</v>
      </c>
      <c r="C36">
        <v>4</v>
      </c>
      <c r="D36">
        <v>1</v>
      </c>
      <c r="E36">
        <v>6</v>
      </c>
    </row>
    <row r="37" spans="1:5" x14ac:dyDescent="0.25">
      <c r="A37" s="16">
        <v>178</v>
      </c>
      <c r="B37">
        <v>4</v>
      </c>
      <c r="C37">
        <v>8</v>
      </c>
      <c r="D37">
        <v>3</v>
      </c>
      <c r="E37">
        <v>11</v>
      </c>
    </row>
    <row r="38" spans="1:5" x14ac:dyDescent="0.25">
      <c r="A38" s="16">
        <v>182</v>
      </c>
      <c r="B38">
        <v>4</v>
      </c>
      <c r="C38">
        <v>6</v>
      </c>
      <c r="D38">
        <v>2</v>
      </c>
      <c r="E38">
        <v>5</v>
      </c>
    </row>
    <row r="39" spans="1:5" x14ac:dyDescent="0.25">
      <c r="A39" s="16">
        <v>193</v>
      </c>
      <c r="B39">
        <v>1</v>
      </c>
      <c r="C39">
        <v>1</v>
      </c>
      <c r="D39">
        <v>0</v>
      </c>
      <c r="E39">
        <v>2</v>
      </c>
    </row>
    <row r="40" spans="1:5" x14ac:dyDescent="0.25">
      <c r="A40" s="16">
        <v>194</v>
      </c>
      <c r="B40">
        <v>1</v>
      </c>
      <c r="C40">
        <v>1</v>
      </c>
      <c r="D40">
        <v>0</v>
      </c>
      <c r="E40">
        <v>3</v>
      </c>
    </row>
    <row r="41" spans="1:5" x14ac:dyDescent="0.25">
      <c r="A41" s="16">
        <v>195</v>
      </c>
      <c r="B41">
        <v>4</v>
      </c>
      <c r="C41">
        <v>5</v>
      </c>
      <c r="D41">
        <v>1</v>
      </c>
      <c r="E41">
        <v>4</v>
      </c>
    </row>
    <row r="42" spans="1:5" x14ac:dyDescent="0.25">
      <c r="A42" s="16">
        <v>199</v>
      </c>
      <c r="B42">
        <v>1</v>
      </c>
      <c r="C42">
        <v>4</v>
      </c>
      <c r="D42">
        <v>1</v>
      </c>
      <c r="E42">
        <v>7</v>
      </c>
    </row>
    <row r="43" spans="1:5" x14ac:dyDescent="0.25">
      <c r="A43" s="16">
        <v>202</v>
      </c>
      <c r="B43">
        <v>0</v>
      </c>
      <c r="C43">
        <v>4</v>
      </c>
      <c r="D43">
        <v>6</v>
      </c>
      <c r="E43">
        <v>7</v>
      </c>
    </row>
    <row r="44" spans="1:5" x14ac:dyDescent="0.25">
      <c r="A44" s="16">
        <v>203</v>
      </c>
      <c r="B44">
        <v>1</v>
      </c>
      <c r="C44">
        <v>5</v>
      </c>
      <c r="D44">
        <v>7</v>
      </c>
      <c r="E44">
        <v>9</v>
      </c>
    </row>
    <row r="45" spans="1:5" x14ac:dyDescent="0.25">
      <c r="A45" s="16">
        <v>213</v>
      </c>
      <c r="B45">
        <v>4</v>
      </c>
      <c r="C45">
        <v>2</v>
      </c>
      <c r="D45">
        <v>1</v>
      </c>
      <c r="E45">
        <v>3</v>
      </c>
    </row>
    <row r="46" spans="1:5" x14ac:dyDescent="0.25">
      <c r="A46" s="16">
        <v>217</v>
      </c>
      <c r="B46">
        <v>1</v>
      </c>
      <c r="C46">
        <v>7</v>
      </c>
      <c r="D46">
        <v>5</v>
      </c>
      <c r="E46">
        <v>10</v>
      </c>
    </row>
    <row r="47" spans="1:5" x14ac:dyDescent="0.25">
      <c r="A47" s="16">
        <v>221</v>
      </c>
      <c r="B47">
        <v>3</v>
      </c>
      <c r="C47">
        <v>3</v>
      </c>
      <c r="D47">
        <v>2</v>
      </c>
      <c r="E47">
        <v>4</v>
      </c>
    </row>
    <row r="48" spans="1:5" x14ac:dyDescent="0.25">
      <c r="A48" s="16">
        <v>231</v>
      </c>
      <c r="B48">
        <v>2</v>
      </c>
      <c r="C48">
        <v>2</v>
      </c>
      <c r="D48">
        <v>0</v>
      </c>
      <c r="E48">
        <v>3</v>
      </c>
    </row>
    <row r="49" spans="1:5" x14ac:dyDescent="0.25">
      <c r="A49" s="16">
        <v>232</v>
      </c>
      <c r="B49">
        <v>1</v>
      </c>
      <c r="C49">
        <v>4</v>
      </c>
      <c r="D49">
        <v>2</v>
      </c>
      <c r="E49">
        <v>10</v>
      </c>
    </row>
    <row r="50" spans="1:5" x14ac:dyDescent="0.25">
      <c r="A50" s="16">
        <v>234</v>
      </c>
      <c r="B50">
        <v>2</v>
      </c>
      <c r="C50">
        <v>1</v>
      </c>
      <c r="D50">
        <v>1</v>
      </c>
      <c r="E50">
        <v>2</v>
      </c>
    </row>
    <row r="51" spans="1:5" x14ac:dyDescent="0.25">
      <c r="A51" s="16">
        <v>236</v>
      </c>
      <c r="B51">
        <v>3</v>
      </c>
      <c r="C51">
        <v>2</v>
      </c>
      <c r="D51">
        <v>1</v>
      </c>
      <c r="E51">
        <v>4</v>
      </c>
    </row>
    <row r="52" spans="1:5" x14ac:dyDescent="0.25">
      <c r="A52" s="16">
        <v>238</v>
      </c>
      <c r="B52">
        <v>15</v>
      </c>
      <c r="C52">
        <v>9</v>
      </c>
      <c r="D52">
        <v>6</v>
      </c>
      <c r="E52">
        <v>9</v>
      </c>
    </row>
    <row r="53" spans="1:5" x14ac:dyDescent="0.25">
      <c r="A53" s="16">
        <v>241</v>
      </c>
      <c r="B53">
        <v>1</v>
      </c>
      <c r="C53">
        <v>4</v>
      </c>
      <c r="D53">
        <v>4</v>
      </c>
      <c r="E53">
        <v>11</v>
      </c>
    </row>
    <row r="54" spans="1:5" x14ac:dyDescent="0.25">
      <c r="A54" s="16">
        <v>246</v>
      </c>
      <c r="B54">
        <v>7</v>
      </c>
      <c r="C54">
        <v>4</v>
      </c>
      <c r="D54">
        <v>1</v>
      </c>
      <c r="E54">
        <v>7</v>
      </c>
    </row>
    <row r="55" spans="1:5" x14ac:dyDescent="0.25">
      <c r="A55" s="16">
        <v>247</v>
      </c>
      <c r="B55">
        <v>6</v>
      </c>
      <c r="C55">
        <v>7</v>
      </c>
      <c r="D55">
        <v>2</v>
      </c>
      <c r="E55">
        <v>4</v>
      </c>
    </row>
    <row r="56" spans="1:5" x14ac:dyDescent="0.25">
      <c r="A56" s="16">
        <v>252</v>
      </c>
      <c r="B56">
        <v>1</v>
      </c>
      <c r="C56">
        <v>6</v>
      </c>
      <c r="D56">
        <v>2</v>
      </c>
      <c r="E56">
        <v>8</v>
      </c>
    </row>
    <row r="57" spans="1:5" x14ac:dyDescent="0.25">
      <c r="A57" s="16">
        <v>254</v>
      </c>
      <c r="B57">
        <v>3</v>
      </c>
      <c r="C57">
        <v>7</v>
      </c>
      <c r="D57">
        <v>1</v>
      </c>
      <c r="E57">
        <v>7</v>
      </c>
    </row>
    <row r="58" spans="1:5" x14ac:dyDescent="0.25">
      <c r="A58" s="16">
        <v>255</v>
      </c>
      <c r="B58">
        <v>2</v>
      </c>
      <c r="C58">
        <v>1</v>
      </c>
      <c r="D58">
        <v>0</v>
      </c>
      <c r="E58">
        <v>3</v>
      </c>
    </row>
    <row r="59" spans="1:5" x14ac:dyDescent="0.25">
      <c r="A59" s="16">
        <v>257</v>
      </c>
      <c r="B59">
        <v>2</v>
      </c>
      <c r="C59">
        <v>5</v>
      </c>
      <c r="D59">
        <v>4</v>
      </c>
      <c r="E59">
        <v>9</v>
      </c>
    </row>
    <row r="60" spans="1:5" x14ac:dyDescent="0.25">
      <c r="A60" s="16">
        <v>263</v>
      </c>
      <c r="B60">
        <v>1</v>
      </c>
      <c r="C60">
        <v>3</v>
      </c>
      <c r="D60">
        <v>1</v>
      </c>
      <c r="E60">
        <v>3</v>
      </c>
    </row>
    <row r="61" spans="1:5" x14ac:dyDescent="0.25">
      <c r="A61" s="16">
        <v>269</v>
      </c>
      <c r="B61">
        <v>6</v>
      </c>
      <c r="C61">
        <v>4</v>
      </c>
      <c r="D61">
        <v>4</v>
      </c>
      <c r="E61">
        <v>7</v>
      </c>
    </row>
    <row r="62" spans="1:5" x14ac:dyDescent="0.25">
      <c r="A62" s="16">
        <v>271</v>
      </c>
      <c r="B62">
        <v>5</v>
      </c>
      <c r="C62">
        <v>3</v>
      </c>
      <c r="D62">
        <v>4</v>
      </c>
      <c r="E62">
        <v>3</v>
      </c>
    </row>
    <row r="63" spans="1:5" x14ac:dyDescent="0.25">
      <c r="A63" s="16">
        <v>273</v>
      </c>
      <c r="B63">
        <v>5</v>
      </c>
      <c r="C63">
        <v>3</v>
      </c>
      <c r="D63">
        <v>1</v>
      </c>
      <c r="E63">
        <v>4</v>
      </c>
    </row>
    <row r="64" spans="1:5" x14ac:dyDescent="0.25">
      <c r="A64" s="16">
        <v>274</v>
      </c>
      <c r="B64">
        <v>2</v>
      </c>
      <c r="C64">
        <v>2</v>
      </c>
      <c r="D64">
        <v>0</v>
      </c>
      <c r="E64">
        <v>3</v>
      </c>
    </row>
    <row r="65" spans="1:5" x14ac:dyDescent="0.25">
      <c r="A65" s="16">
        <v>286</v>
      </c>
      <c r="B65">
        <v>4</v>
      </c>
      <c r="C65">
        <v>2</v>
      </c>
      <c r="D65">
        <v>1</v>
      </c>
      <c r="E65">
        <v>5</v>
      </c>
    </row>
    <row r="66" spans="1:5" x14ac:dyDescent="0.25">
      <c r="A66" s="16">
        <v>291</v>
      </c>
      <c r="B66">
        <v>1</v>
      </c>
      <c r="C66">
        <v>3</v>
      </c>
      <c r="D66">
        <v>3</v>
      </c>
      <c r="E66">
        <v>6</v>
      </c>
    </row>
    <row r="67" spans="1:5" x14ac:dyDescent="0.25">
      <c r="A67" s="16">
        <v>295</v>
      </c>
      <c r="B67">
        <v>1</v>
      </c>
      <c r="C67">
        <v>3</v>
      </c>
      <c r="D67">
        <v>7</v>
      </c>
      <c r="E67">
        <v>11</v>
      </c>
    </row>
    <row r="68" spans="1:5" x14ac:dyDescent="0.25">
      <c r="A68" s="16">
        <v>304</v>
      </c>
      <c r="B68">
        <v>3</v>
      </c>
      <c r="C68">
        <v>3</v>
      </c>
      <c r="D68">
        <v>0</v>
      </c>
      <c r="E68">
        <v>3</v>
      </c>
    </row>
    <row r="69" spans="1:5" x14ac:dyDescent="0.25">
      <c r="A69" s="16">
        <v>309</v>
      </c>
      <c r="B69">
        <v>3</v>
      </c>
      <c r="C69">
        <v>8</v>
      </c>
      <c r="D69">
        <v>3</v>
      </c>
      <c r="E69">
        <v>5</v>
      </c>
    </row>
    <row r="70" spans="1:5" x14ac:dyDescent="0.25">
      <c r="A70" s="16">
        <v>310</v>
      </c>
      <c r="B70">
        <v>4</v>
      </c>
      <c r="C70">
        <v>4</v>
      </c>
      <c r="D70">
        <v>4</v>
      </c>
      <c r="E70">
        <v>9</v>
      </c>
    </row>
    <row r="71" spans="1:5" x14ac:dyDescent="0.25">
      <c r="A71" s="16">
        <v>313</v>
      </c>
      <c r="B71">
        <v>1</v>
      </c>
      <c r="C71">
        <v>6</v>
      </c>
      <c r="D71">
        <v>5</v>
      </c>
      <c r="E71">
        <v>10</v>
      </c>
    </row>
    <row r="72" spans="1:5" x14ac:dyDescent="0.25">
      <c r="A72" s="16">
        <v>322</v>
      </c>
      <c r="B72">
        <v>2</v>
      </c>
      <c r="C72">
        <v>2</v>
      </c>
      <c r="D72">
        <v>0</v>
      </c>
      <c r="E72">
        <v>3</v>
      </c>
    </row>
    <row r="73" spans="1:5" x14ac:dyDescent="0.25">
      <c r="A73" s="16">
        <v>326</v>
      </c>
      <c r="B73">
        <v>4</v>
      </c>
      <c r="C73">
        <v>5</v>
      </c>
      <c r="D73">
        <v>1</v>
      </c>
      <c r="E73">
        <v>6</v>
      </c>
    </row>
    <row r="74" spans="1:5" x14ac:dyDescent="0.25">
      <c r="A74" s="16">
        <v>332</v>
      </c>
      <c r="B74">
        <v>3</v>
      </c>
      <c r="C74">
        <v>4</v>
      </c>
      <c r="D74">
        <v>1</v>
      </c>
      <c r="E74">
        <v>6</v>
      </c>
    </row>
    <row r="75" spans="1:5" x14ac:dyDescent="0.25">
      <c r="A75" s="16">
        <v>339</v>
      </c>
      <c r="B75">
        <v>2</v>
      </c>
      <c r="C75">
        <v>9</v>
      </c>
      <c r="D75">
        <v>2</v>
      </c>
      <c r="E75">
        <v>5</v>
      </c>
    </row>
    <row r="76" spans="1:5" x14ac:dyDescent="0.25">
      <c r="A76" s="16">
        <v>340</v>
      </c>
      <c r="B76">
        <v>2</v>
      </c>
      <c r="C76">
        <v>7</v>
      </c>
      <c r="D76">
        <v>2</v>
      </c>
      <c r="E76">
        <v>8</v>
      </c>
    </row>
    <row r="77" spans="1:5" x14ac:dyDescent="0.25">
      <c r="A77" s="16">
        <v>347</v>
      </c>
      <c r="B77">
        <v>4</v>
      </c>
      <c r="C77">
        <v>7</v>
      </c>
      <c r="D77">
        <v>1</v>
      </c>
      <c r="E77">
        <v>5</v>
      </c>
    </row>
    <row r="78" spans="1:5" x14ac:dyDescent="0.25">
      <c r="A78" s="16">
        <v>359</v>
      </c>
      <c r="B78">
        <v>3</v>
      </c>
      <c r="C78">
        <v>8</v>
      </c>
      <c r="D78">
        <v>2</v>
      </c>
      <c r="E78">
        <v>6</v>
      </c>
    </row>
    <row r="79" spans="1:5" x14ac:dyDescent="0.25">
      <c r="A79" s="16">
        <v>361</v>
      </c>
      <c r="B79">
        <v>1</v>
      </c>
      <c r="C79">
        <v>1</v>
      </c>
      <c r="D79">
        <v>0</v>
      </c>
      <c r="E79">
        <v>2</v>
      </c>
    </row>
    <row r="80" spans="1:5" x14ac:dyDescent="0.25">
      <c r="A80" s="16">
        <v>367</v>
      </c>
      <c r="B80">
        <v>5</v>
      </c>
      <c r="C80">
        <v>9</v>
      </c>
      <c r="D80">
        <v>1</v>
      </c>
      <c r="E80">
        <v>5</v>
      </c>
    </row>
    <row r="81" spans="1:5" x14ac:dyDescent="0.25">
      <c r="A81" s="16">
        <v>368</v>
      </c>
      <c r="B81">
        <v>3</v>
      </c>
      <c r="C81">
        <v>3</v>
      </c>
      <c r="D81">
        <v>2</v>
      </c>
      <c r="E81">
        <v>6</v>
      </c>
    </row>
    <row r="82" spans="1:5" x14ac:dyDescent="0.25">
      <c r="A82" s="16">
        <v>375</v>
      </c>
      <c r="B82">
        <v>1</v>
      </c>
      <c r="C82">
        <v>2</v>
      </c>
      <c r="D82">
        <v>2</v>
      </c>
      <c r="E82">
        <v>11</v>
      </c>
    </row>
    <row r="83" spans="1:5" x14ac:dyDescent="0.25">
      <c r="A83" s="16">
        <v>378</v>
      </c>
      <c r="B83">
        <v>2</v>
      </c>
      <c r="C83">
        <v>7</v>
      </c>
      <c r="D83">
        <v>2</v>
      </c>
      <c r="E83">
        <v>10</v>
      </c>
    </row>
    <row r="84" spans="1:5" x14ac:dyDescent="0.25">
      <c r="A84" s="16">
        <v>380</v>
      </c>
      <c r="B84">
        <v>5</v>
      </c>
      <c r="C84">
        <v>11</v>
      </c>
      <c r="D84">
        <v>4</v>
      </c>
      <c r="E84">
        <v>9</v>
      </c>
    </row>
    <row r="85" spans="1:5" x14ac:dyDescent="0.25">
      <c r="A85" s="16">
        <v>387</v>
      </c>
      <c r="B85">
        <v>1</v>
      </c>
      <c r="C85">
        <v>2</v>
      </c>
      <c r="D85">
        <v>0</v>
      </c>
      <c r="E85">
        <v>3</v>
      </c>
    </row>
    <row r="86" spans="1:5" x14ac:dyDescent="0.25">
      <c r="A86" s="16">
        <v>405</v>
      </c>
      <c r="B86">
        <v>4</v>
      </c>
      <c r="C86">
        <v>5</v>
      </c>
      <c r="D86">
        <v>5</v>
      </c>
      <c r="E86">
        <v>3</v>
      </c>
    </row>
    <row r="87" spans="1:5" x14ac:dyDescent="0.25">
      <c r="A87" s="16">
        <v>425</v>
      </c>
      <c r="B87">
        <v>3</v>
      </c>
      <c r="C87">
        <v>6</v>
      </c>
      <c r="D87">
        <v>2</v>
      </c>
      <c r="E87">
        <v>11</v>
      </c>
    </row>
    <row r="88" spans="1:5" x14ac:dyDescent="0.25">
      <c r="A88" s="16">
        <v>433</v>
      </c>
      <c r="B88">
        <v>5</v>
      </c>
      <c r="C88">
        <v>11</v>
      </c>
      <c r="D88">
        <v>1</v>
      </c>
      <c r="E88">
        <v>6</v>
      </c>
    </row>
    <row r="89" spans="1:5" x14ac:dyDescent="0.25">
      <c r="A89" s="16">
        <v>437</v>
      </c>
      <c r="B89">
        <v>1</v>
      </c>
      <c r="C89">
        <v>3</v>
      </c>
      <c r="D89">
        <v>8</v>
      </c>
      <c r="E89">
        <v>11</v>
      </c>
    </row>
    <row r="90" spans="1:5" x14ac:dyDescent="0.25">
      <c r="A90" s="16">
        <v>448</v>
      </c>
      <c r="B90">
        <v>2</v>
      </c>
      <c r="C90">
        <v>6</v>
      </c>
      <c r="D90">
        <v>2</v>
      </c>
      <c r="E90">
        <v>11</v>
      </c>
    </row>
    <row r="91" spans="1:5" x14ac:dyDescent="0.25">
      <c r="A91" s="16">
        <v>450</v>
      </c>
      <c r="B91">
        <v>3</v>
      </c>
      <c r="C91">
        <v>1</v>
      </c>
      <c r="D91">
        <v>4</v>
      </c>
      <c r="E91">
        <v>4</v>
      </c>
    </row>
    <row r="92" spans="1:5" x14ac:dyDescent="0.25">
      <c r="A92" s="16">
        <v>451</v>
      </c>
      <c r="B92">
        <v>1</v>
      </c>
      <c r="C92">
        <v>1</v>
      </c>
      <c r="D92">
        <v>1</v>
      </c>
      <c r="E92">
        <v>2</v>
      </c>
    </row>
    <row r="93" spans="1:5" x14ac:dyDescent="0.25">
      <c r="A93" s="16">
        <v>453</v>
      </c>
      <c r="B93">
        <v>2</v>
      </c>
      <c r="C93">
        <v>2</v>
      </c>
      <c r="D93">
        <v>0</v>
      </c>
      <c r="E93">
        <v>3</v>
      </c>
    </row>
    <row r="94" spans="1:5" x14ac:dyDescent="0.25">
      <c r="A94" s="16">
        <v>454</v>
      </c>
      <c r="B94">
        <v>2</v>
      </c>
      <c r="C94">
        <v>11</v>
      </c>
      <c r="D94">
        <v>4</v>
      </c>
      <c r="E94">
        <v>11</v>
      </c>
    </row>
    <row r="95" spans="1:5" x14ac:dyDescent="0.25">
      <c r="A95" s="16">
        <v>455</v>
      </c>
      <c r="B95">
        <v>1</v>
      </c>
      <c r="C95">
        <v>4</v>
      </c>
      <c r="D95">
        <v>1</v>
      </c>
      <c r="E95">
        <v>4</v>
      </c>
    </row>
    <row r="96" spans="1:5" x14ac:dyDescent="0.25">
      <c r="A96" s="16">
        <v>456</v>
      </c>
      <c r="B96">
        <v>2</v>
      </c>
      <c r="C96">
        <v>2</v>
      </c>
      <c r="D96">
        <v>0</v>
      </c>
      <c r="E96">
        <v>3</v>
      </c>
    </row>
    <row r="97" spans="1:5" x14ac:dyDescent="0.25">
      <c r="A97" s="16">
        <v>460</v>
      </c>
      <c r="B97">
        <v>1</v>
      </c>
      <c r="C97">
        <v>3</v>
      </c>
      <c r="D97">
        <v>5</v>
      </c>
      <c r="E97">
        <v>8</v>
      </c>
    </row>
    <row r="98" spans="1:5" x14ac:dyDescent="0.25">
      <c r="A98" s="16">
        <v>466</v>
      </c>
      <c r="B98">
        <v>1</v>
      </c>
      <c r="C98">
        <v>4</v>
      </c>
      <c r="D98">
        <v>3</v>
      </c>
      <c r="E98">
        <v>13</v>
      </c>
    </row>
    <row r="99" spans="1:5" x14ac:dyDescent="0.25">
      <c r="A99" s="16">
        <v>477</v>
      </c>
      <c r="B99">
        <v>1</v>
      </c>
      <c r="C99">
        <v>4</v>
      </c>
      <c r="D99">
        <v>7</v>
      </c>
      <c r="E99">
        <v>10</v>
      </c>
    </row>
    <row r="100" spans="1:5" x14ac:dyDescent="0.25">
      <c r="A100" s="16">
        <v>486</v>
      </c>
      <c r="B100">
        <v>1</v>
      </c>
      <c r="C100">
        <v>3</v>
      </c>
      <c r="D100">
        <v>4</v>
      </c>
      <c r="E100">
        <v>10</v>
      </c>
    </row>
    <row r="101" spans="1:5" x14ac:dyDescent="0.25">
      <c r="A101" s="16">
        <v>492</v>
      </c>
      <c r="B101">
        <v>5</v>
      </c>
      <c r="C101">
        <v>7</v>
      </c>
      <c r="D101">
        <v>1</v>
      </c>
      <c r="E101">
        <v>6</v>
      </c>
    </row>
    <row r="102" spans="1:5" x14ac:dyDescent="0.25">
      <c r="A102" s="16">
        <v>498</v>
      </c>
      <c r="B102">
        <v>2</v>
      </c>
      <c r="C102">
        <v>1</v>
      </c>
      <c r="D102">
        <v>0</v>
      </c>
      <c r="E102">
        <v>4</v>
      </c>
    </row>
    <row r="103" spans="1:5" x14ac:dyDescent="0.25">
      <c r="A103" s="16">
        <v>500</v>
      </c>
      <c r="B103">
        <v>1</v>
      </c>
      <c r="C103">
        <v>7</v>
      </c>
      <c r="D103">
        <v>7</v>
      </c>
      <c r="E103">
        <v>9</v>
      </c>
    </row>
    <row r="104" spans="1:5" x14ac:dyDescent="0.25">
      <c r="A104" s="16">
        <v>503</v>
      </c>
      <c r="B104">
        <v>2</v>
      </c>
      <c r="C104">
        <v>2</v>
      </c>
      <c r="D104">
        <v>0</v>
      </c>
      <c r="E104">
        <v>3</v>
      </c>
    </row>
    <row r="105" spans="1:5" x14ac:dyDescent="0.25">
      <c r="A105" s="16">
        <v>520</v>
      </c>
      <c r="B105">
        <v>1</v>
      </c>
      <c r="C105">
        <v>1</v>
      </c>
      <c r="D105">
        <v>0</v>
      </c>
      <c r="E105">
        <v>2</v>
      </c>
    </row>
    <row r="106" spans="1:5" x14ac:dyDescent="0.25">
      <c r="A106" s="16">
        <v>521</v>
      </c>
      <c r="B106">
        <v>2</v>
      </c>
      <c r="C106">
        <v>8</v>
      </c>
      <c r="D106">
        <v>1</v>
      </c>
      <c r="E106">
        <v>7</v>
      </c>
    </row>
    <row r="107" spans="1:5" x14ac:dyDescent="0.25">
      <c r="A107" s="16">
        <v>523</v>
      </c>
      <c r="B107">
        <v>1</v>
      </c>
      <c r="C107">
        <v>2</v>
      </c>
      <c r="D107">
        <v>0</v>
      </c>
      <c r="E107">
        <v>4</v>
      </c>
    </row>
    <row r="108" spans="1:5" x14ac:dyDescent="0.25">
      <c r="A108" s="16">
        <v>524</v>
      </c>
      <c r="B108">
        <v>1</v>
      </c>
      <c r="C108">
        <v>2</v>
      </c>
      <c r="D108">
        <v>1</v>
      </c>
      <c r="E108">
        <v>2</v>
      </c>
    </row>
    <row r="109" spans="1:5" x14ac:dyDescent="0.25">
      <c r="A109" s="16">
        <v>528</v>
      </c>
      <c r="B109">
        <v>1</v>
      </c>
      <c r="C109">
        <v>5</v>
      </c>
      <c r="D109">
        <v>4</v>
      </c>
      <c r="E109">
        <v>10</v>
      </c>
    </row>
    <row r="110" spans="1:5" x14ac:dyDescent="0.25">
      <c r="A110" s="16">
        <v>531</v>
      </c>
      <c r="B110">
        <v>11</v>
      </c>
      <c r="C110">
        <v>8</v>
      </c>
      <c r="D110">
        <v>5</v>
      </c>
      <c r="E110">
        <v>9</v>
      </c>
    </row>
    <row r="111" spans="1:5" x14ac:dyDescent="0.25">
      <c r="A111" s="16">
        <v>535</v>
      </c>
      <c r="B111">
        <v>1</v>
      </c>
      <c r="C111">
        <v>3</v>
      </c>
      <c r="D111">
        <v>10</v>
      </c>
      <c r="E111">
        <v>13</v>
      </c>
    </row>
    <row r="112" spans="1:5" x14ac:dyDescent="0.25">
      <c r="A112" s="16">
        <v>538</v>
      </c>
      <c r="B112">
        <v>1</v>
      </c>
      <c r="C112">
        <v>1</v>
      </c>
      <c r="D112">
        <v>1</v>
      </c>
      <c r="E112">
        <v>4</v>
      </c>
    </row>
    <row r="113" spans="1:5" x14ac:dyDescent="0.25">
      <c r="A113" s="16">
        <v>544</v>
      </c>
      <c r="B113">
        <v>1</v>
      </c>
      <c r="C113">
        <v>3</v>
      </c>
      <c r="D113">
        <v>4</v>
      </c>
      <c r="E113">
        <v>6</v>
      </c>
    </row>
    <row r="114" spans="1:5" x14ac:dyDescent="0.25">
      <c r="A114" s="16">
        <v>550</v>
      </c>
      <c r="B114">
        <v>2</v>
      </c>
      <c r="C114">
        <v>3</v>
      </c>
      <c r="D114">
        <v>3</v>
      </c>
      <c r="E114">
        <v>13</v>
      </c>
    </row>
    <row r="115" spans="1:5" x14ac:dyDescent="0.25">
      <c r="A115" s="16">
        <v>564</v>
      </c>
      <c r="B115">
        <v>7</v>
      </c>
      <c r="C115">
        <v>8</v>
      </c>
      <c r="D115">
        <v>6</v>
      </c>
      <c r="E115">
        <v>9</v>
      </c>
    </row>
    <row r="116" spans="1:5" x14ac:dyDescent="0.25">
      <c r="A116" s="16">
        <v>569</v>
      </c>
      <c r="B116">
        <v>1</v>
      </c>
      <c r="C116">
        <v>5</v>
      </c>
      <c r="D116">
        <v>6</v>
      </c>
      <c r="E116">
        <v>7</v>
      </c>
    </row>
    <row r="117" spans="1:5" x14ac:dyDescent="0.25">
      <c r="A117" s="16">
        <v>574</v>
      </c>
      <c r="B117">
        <v>1</v>
      </c>
      <c r="C117">
        <v>1</v>
      </c>
      <c r="D117">
        <v>1</v>
      </c>
      <c r="E117">
        <v>4</v>
      </c>
    </row>
    <row r="118" spans="1:5" x14ac:dyDescent="0.25">
      <c r="A118" s="16">
        <v>577</v>
      </c>
      <c r="B118">
        <v>2</v>
      </c>
      <c r="C118">
        <v>1</v>
      </c>
      <c r="D118">
        <v>0</v>
      </c>
      <c r="E118">
        <v>3</v>
      </c>
    </row>
    <row r="119" spans="1:5" x14ac:dyDescent="0.25">
      <c r="A119" s="16">
        <v>590</v>
      </c>
      <c r="B119">
        <v>1</v>
      </c>
      <c r="C119">
        <v>5</v>
      </c>
      <c r="D119">
        <v>6</v>
      </c>
      <c r="E119">
        <v>4</v>
      </c>
    </row>
    <row r="120" spans="1:5" x14ac:dyDescent="0.25">
      <c r="A120" s="16">
        <v>591</v>
      </c>
      <c r="B120">
        <v>2</v>
      </c>
      <c r="C120">
        <v>8</v>
      </c>
      <c r="D120">
        <v>3</v>
      </c>
      <c r="E120">
        <v>7</v>
      </c>
    </row>
    <row r="121" spans="1:5" x14ac:dyDescent="0.25">
      <c r="A121" s="16">
        <v>606</v>
      </c>
      <c r="B121">
        <v>1</v>
      </c>
      <c r="C121">
        <v>1</v>
      </c>
      <c r="D121">
        <v>0</v>
      </c>
      <c r="E121">
        <v>2</v>
      </c>
    </row>
    <row r="122" spans="1:5" x14ac:dyDescent="0.25">
      <c r="A122" s="16">
        <v>607</v>
      </c>
      <c r="B122">
        <v>6</v>
      </c>
      <c r="C122">
        <v>8</v>
      </c>
      <c r="D122">
        <v>1</v>
      </c>
      <c r="E122">
        <v>7</v>
      </c>
    </row>
    <row r="123" spans="1:5" x14ac:dyDescent="0.25">
      <c r="A123" s="16">
        <v>610</v>
      </c>
      <c r="B123">
        <v>8</v>
      </c>
      <c r="C123">
        <v>7</v>
      </c>
      <c r="D123">
        <v>2</v>
      </c>
      <c r="E123">
        <v>6</v>
      </c>
    </row>
    <row r="124" spans="1:5" x14ac:dyDescent="0.25">
      <c r="A124" s="16">
        <v>615</v>
      </c>
      <c r="B124">
        <v>1</v>
      </c>
      <c r="C124">
        <v>5</v>
      </c>
      <c r="D124">
        <v>1</v>
      </c>
      <c r="E124">
        <v>4</v>
      </c>
    </row>
    <row r="125" spans="1:5" x14ac:dyDescent="0.25">
      <c r="A125" s="16">
        <v>618</v>
      </c>
      <c r="B125">
        <v>1</v>
      </c>
      <c r="C125">
        <v>7</v>
      </c>
      <c r="D125">
        <v>2</v>
      </c>
      <c r="E125">
        <v>12</v>
      </c>
    </row>
    <row r="126" spans="1:5" x14ac:dyDescent="0.25">
      <c r="A126" s="16">
        <v>624</v>
      </c>
      <c r="B126">
        <v>1</v>
      </c>
      <c r="C126">
        <v>0</v>
      </c>
      <c r="D126">
        <v>1</v>
      </c>
      <c r="E126">
        <v>2</v>
      </c>
    </row>
    <row r="127" spans="1:5" x14ac:dyDescent="0.25">
      <c r="A127" s="16">
        <v>626</v>
      </c>
      <c r="B127">
        <v>1</v>
      </c>
      <c r="C127">
        <v>1</v>
      </c>
      <c r="D127">
        <v>0</v>
      </c>
      <c r="E127">
        <v>3</v>
      </c>
    </row>
    <row r="128" spans="1:5" x14ac:dyDescent="0.25">
      <c r="A128" s="16">
        <v>635</v>
      </c>
      <c r="B128">
        <v>8</v>
      </c>
      <c r="C128">
        <v>9</v>
      </c>
      <c r="D128">
        <v>1</v>
      </c>
      <c r="E128">
        <v>7</v>
      </c>
    </row>
    <row r="129" spans="1:5" x14ac:dyDescent="0.25">
      <c r="A129" s="16">
        <v>640</v>
      </c>
      <c r="B129">
        <v>2</v>
      </c>
      <c r="C129">
        <v>7</v>
      </c>
      <c r="D129">
        <v>6</v>
      </c>
      <c r="E129">
        <v>10</v>
      </c>
    </row>
    <row r="130" spans="1:5" x14ac:dyDescent="0.25">
      <c r="A130" s="16">
        <v>641</v>
      </c>
      <c r="B130">
        <v>1</v>
      </c>
      <c r="C130">
        <v>2</v>
      </c>
      <c r="D130">
        <v>2</v>
      </c>
      <c r="E130">
        <v>2</v>
      </c>
    </row>
    <row r="131" spans="1:5" x14ac:dyDescent="0.25">
      <c r="A131" s="16">
        <v>642</v>
      </c>
      <c r="B131">
        <v>3</v>
      </c>
      <c r="C131">
        <v>2</v>
      </c>
      <c r="D131">
        <v>1</v>
      </c>
      <c r="E131">
        <v>2</v>
      </c>
    </row>
    <row r="132" spans="1:5" x14ac:dyDescent="0.25">
      <c r="A132" s="16">
        <v>663</v>
      </c>
      <c r="B132">
        <v>1</v>
      </c>
      <c r="C132">
        <v>1</v>
      </c>
      <c r="D132">
        <v>1</v>
      </c>
      <c r="E132">
        <v>3</v>
      </c>
    </row>
    <row r="133" spans="1:5" x14ac:dyDescent="0.25">
      <c r="A133" s="16">
        <v>675</v>
      </c>
      <c r="B133">
        <v>5</v>
      </c>
      <c r="C133">
        <v>4</v>
      </c>
      <c r="D133">
        <v>2</v>
      </c>
      <c r="E133">
        <v>5</v>
      </c>
    </row>
    <row r="134" spans="1:5" x14ac:dyDescent="0.25">
      <c r="A134" s="16">
        <v>679</v>
      </c>
      <c r="B134">
        <v>2</v>
      </c>
      <c r="C134">
        <v>1</v>
      </c>
      <c r="D134">
        <v>0</v>
      </c>
      <c r="E134">
        <v>3</v>
      </c>
    </row>
    <row r="135" spans="1:5" x14ac:dyDescent="0.25">
      <c r="A135" s="16">
        <v>692</v>
      </c>
      <c r="B135">
        <v>1</v>
      </c>
      <c r="C135">
        <v>1</v>
      </c>
      <c r="D135">
        <v>0</v>
      </c>
      <c r="E135">
        <v>2</v>
      </c>
    </row>
    <row r="136" spans="1:5" x14ac:dyDescent="0.25">
      <c r="A136" s="16">
        <v>697</v>
      </c>
      <c r="B136">
        <v>1</v>
      </c>
      <c r="C136">
        <v>5</v>
      </c>
      <c r="D136">
        <v>9</v>
      </c>
      <c r="E136">
        <v>6</v>
      </c>
    </row>
    <row r="137" spans="1:5" x14ac:dyDescent="0.25">
      <c r="A137" s="16">
        <v>701</v>
      </c>
      <c r="B137">
        <v>2</v>
      </c>
      <c r="C137">
        <v>6</v>
      </c>
      <c r="D137">
        <v>2</v>
      </c>
      <c r="E137">
        <v>8</v>
      </c>
    </row>
    <row r="138" spans="1:5" x14ac:dyDescent="0.25">
      <c r="A138" s="16">
        <v>702</v>
      </c>
      <c r="B138">
        <v>4</v>
      </c>
      <c r="C138">
        <v>4</v>
      </c>
      <c r="D138">
        <v>3</v>
      </c>
      <c r="E138">
        <v>8</v>
      </c>
    </row>
    <row r="139" spans="1:5" x14ac:dyDescent="0.25">
      <c r="A139" s="16">
        <v>709</v>
      </c>
      <c r="B139">
        <v>3</v>
      </c>
      <c r="C139">
        <v>2</v>
      </c>
      <c r="D139">
        <v>2</v>
      </c>
      <c r="E139">
        <v>11</v>
      </c>
    </row>
    <row r="140" spans="1:5" x14ac:dyDescent="0.25">
      <c r="A140" s="16">
        <v>713</v>
      </c>
      <c r="B140">
        <v>1</v>
      </c>
      <c r="C140">
        <v>4</v>
      </c>
      <c r="D140">
        <v>4</v>
      </c>
      <c r="E140">
        <v>6</v>
      </c>
    </row>
    <row r="141" spans="1:5" x14ac:dyDescent="0.25">
      <c r="A141" s="16">
        <v>716</v>
      </c>
      <c r="B141">
        <v>3</v>
      </c>
      <c r="C141">
        <v>6</v>
      </c>
      <c r="D141">
        <v>7</v>
      </c>
      <c r="E141">
        <v>11</v>
      </c>
    </row>
    <row r="142" spans="1:5" x14ac:dyDescent="0.25">
      <c r="A142" s="16">
        <v>736</v>
      </c>
      <c r="B142">
        <v>2</v>
      </c>
      <c r="C142">
        <v>2</v>
      </c>
      <c r="D142">
        <v>0</v>
      </c>
      <c r="E142">
        <v>3</v>
      </c>
    </row>
    <row r="143" spans="1:5" x14ac:dyDescent="0.25">
      <c r="A143" s="16">
        <v>737</v>
      </c>
      <c r="B143">
        <v>2</v>
      </c>
      <c r="C143">
        <v>4</v>
      </c>
      <c r="D143">
        <v>4</v>
      </c>
      <c r="E143">
        <v>5</v>
      </c>
    </row>
    <row r="144" spans="1:5" x14ac:dyDescent="0.25">
      <c r="A144" s="16">
        <v>738</v>
      </c>
      <c r="B144">
        <v>4</v>
      </c>
      <c r="C144">
        <v>3</v>
      </c>
      <c r="D144">
        <v>1</v>
      </c>
      <c r="E144">
        <v>4</v>
      </c>
    </row>
    <row r="145" spans="1:5" x14ac:dyDescent="0.25">
      <c r="A145" s="16">
        <v>749</v>
      </c>
      <c r="B145">
        <v>2</v>
      </c>
      <c r="C145">
        <v>3</v>
      </c>
      <c r="D145">
        <v>1</v>
      </c>
      <c r="E145">
        <v>3</v>
      </c>
    </row>
    <row r="146" spans="1:5" x14ac:dyDescent="0.25">
      <c r="A146" s="16">
        <v>760</v>
      </c>
      <c r="B146">
        <v>2</v>
      </c>
      <c r="C146">
        <v>8</v>
      </c>
      <c r="D146">
        <v>4</v>
      </c>
      <c r="E146">
        <v>9</v>
      </c>
    </row>
    <row r="147" spans="1:5" x14ac:dyDescent="0.25">
      <c r="A147" s="16">
        <v>762</v>
      </c>
      <c r="B147">
        <v>1</v>
      </c>
      <c r="C147">
        <v>7</v>
      </c>
      <c r="D147">
        <v>5</v>
      </c>
      <c r="E147">
        <v>8</v>
      </c>
    </row>
    <row r="148" spans="1:5" x14ac:dyDescent="0.25">
      <c r="A148" s="16">
        <v>771</v>
      </c>
      <c r="B148">
        <v>1</v>
      </c>
      <c r="C148">
        <v>2</v>
      </c>
      <c r="D148">
        <v>2</v>
      </c>
      <c r="E148">
        <v>5</v>
      </c>
    </row>
    <row r="149" spans="1:5" x14ac:dyDescent="0.25">
      <c r="A149" s="16">
        <v>773</v>
      </c>
      <c r="B149">
        <v>7</v>
      </c>
      <c r="C149">
        <v>6</v>
      </c>
      <c r="D149">
        <v>6</v>
      </c>
      <c r="E149">
        <v>4</v>
      </c>
    </row>
    <row r="150" spans="1:5" x14ac:dyDescent="0.25">
      <c r="A150" s="16">
        <v>793</v>
      </c>
      <c r="B150">
        <v>1</v>
      </c>
      <c r="C150">
        <v>2</v>
      </c>
      <c r="D150">
        <v>0</v>
      </c>
      <c r="E150">
        <v>3</v>
      </c>
    </row>
    <row r="151" spans="1:5" x14ac:dyDescent="0.25">
      <c r="A151" s="16">
        <v>796</v>
      </c>
      <c r="B151">
        <v>3</v>
      </c>
      <c r="C151">
        <v>11</v>
      </c>
      <c r="D151">
        <v>4</v>
      </c>
      <c r="E151">
        <v>8</v>
      </c>
    </row>
    <row r="152" spans="1:5" x14ac:dyDescent="0.25">
      <c r="A152" s="16">
        <v>798</v>
      </c>
      <c r="B152">
        <v>1</v>
      </c>
      <c r="C152">
        <v>1</v>
      </c>
      <c r="D152">
        <v>0</v>
      </c>
      <c r="E152">
        <v>3</v>
      </c>
    </row>
    <row r="153" spans="1:5" x14ac:dyDescent="0.25">
      <c r="A153" s="16">
        <v>800</v>
      </c>
      <c r="B153">
        <v>2</v>
      </c>
      <c r="C153">
        <v>1</v>
      </c>
      <c r="D153">
        <v>0</v>
      </c>
      <c r="E153">
        <v>3</v>
      </c>
    </row>
    <row r="154" spans="1:5" x14ac:dyDescent="0.25">
      <c r="A154" s="16">
        <v>803</v>
      </c>
      <c r="B154">
        <v>1</v>
      </c>
      <c r="C154">
        <v>0</v>
      </c>
      <c r="D154">
        <v>1</v>
      </c>
      <c r="E154">
        <v>2</v>
      </c>
    </row>
    <row r="155" spans="1:5" x14ac:dyDescent="0.25">
      <c r="A155" s="16">
        <v>807</v>
      </c>
      <c r="B155">
        <v>6</v>
      </c>
      <c r="C155">
        <v>6</v>
      </c>
      <c r="D155">
        <v>1</v>
      </c>
      <c r="E155">
        <v>4</v>
      </c>
    </row>
    <row r="156" spans="1:5" x14ac:dyDescent="0.25">
      <c r="A156" s="16">
        <v>810</v>
      </c>
      <c r="B156">
        <v>2</v>
      </c>
      <c r="C156">
        <v>4</v>
      </c>
      <c r="D156">
        <v>2</v>
      </c>
      <c r="E156">
        <v>11</v>
      </c>
    </row>
    <row r="157" spans="1:5" x14ac:dyDescent="0.25">
      <c r="A157" s="16">
        <v>819</v>
      </c>
      <c r="B157">
        <v>1</v>
      </c>
      <c r="C157">
        <v>6</v>
      </c>
      <c r="D157">
        <v>5</v>
      </c>
      <c r="E157">
        <v>13</v>
      </c>
    </row>
    <row r="158" spans="1:5" x14ac:dyDescent="0.25">
      <c r="A158" s="16">
        <v>821</v>
      </c>
      <c r="B158">
        <v>1</v>
      </c>
      <c r="C158">
        <v>5</v>
      </c>
      <c r="D158">
        <v>4</v>
      </c>
      <c r="E158">
        <v>12</v>
      </c>
    </row>
    <row r="159" spans="1:5" x14ac:dyDescent="0.25">
      <c r="A159" s="16">
        <v>830</v>
      </c>
      <c r="B159">
        <v>1</v>
      </c>
      <c r="C159">
        <v>4</v>
      </c>
      <c r="D159">
        <v>6</v>
      </c>
      <c r="E159">
        <v>4</v>
      </c>
    </row>
    <row r="160" spans="1:5" x14ac:dyDescent="0.25">
      <c r="A160" s="16">
        <v>832</v>
      </c>
      <c r="B160">
        <v>3</v>
      </c>
      <c r="C160">
        <v>8</v>
      </c>
      <c r="D160">
        <v>2</v>
      </c>
      <c r="E160">
        <v>10</v>
      </c>
    </row>
    <row r="161" spans="1:5" x14ac:dyDescent="0.25">
      <c r="A161" s="16">
        <v>833</v>
      </c>
      <c r="B161">
        <v>3</v>
      </c>
      <c r="C161">
        <v>3</v>
      </c>
      <c r="D161">
        <v>0</v>
      </c>
      <c r="E161">
        <v>3</v>
      </c>
    </row>
    <row r="162" spans="1:5" x14ac:dyDescent="0.25">
      <c r="A162" s="16">
        <v>837</v>
      </c>
      <c r="B162">
        <v>4</v>
      </c>
      <c r="C162">
        <v>2</v>
      </c>
      <c r="D162">
        <v>1</v>
      </c>
      <c r="E162">
        <v>5</v>
      </c>
    </row>
    <row r="163" spans="1:5" x14ac:dyDescent="0.25">
      <c r="A163" s="16">
        <v>839</v>
      </c>
      <c r="B163">
        <v>1</v>
      </c>
      <c r="C163">
        <v>3</v>
      </c>
      <c r="D163">
        <v>1</v>
      </c>
      <c r="E163">
        <v>4</v>
      </c>
    </row>
    <row r="164" spans="1:5" x14ac:dyDescent="0.25">
      <c r="A164" s="16">
        <v>843</v>
      </c>
      <c r="B164">
        <v>4</v>
      </c>
      <c r="C164">
        <v>8</v>
      </c>
      <c r="D164">
        <v>2</v>
      </c>
      <c r="E164">
        <v>11</v>
      </c>
    </row>
    <row r="165" spans="1:5" x14ac:dyDescent="0.25">
      <c r="A165" s="16">
        <v>849</v>
      </c>
      <c r="B165">
        <v>4</v>
      </c>
      <c r="C165">
        <v>6</v>
      </c>
      <c r="D165">
        <v>2</v>
      </c>
      <c r="E165">
        <v>10</v>
      </c>
    </row>
    <row r="166" spans="1:5" x14ac:dyDescent="0.25">
      <c r="A166" s="16">
        <v>850</v>
      </c>
      <c r="B166">
        <v>2</v>
      </c>
      <c r="C166">
        <v>6</v>
      </c>
      <c r="D166">
        <v>5</v>
      </c>
      <c r="E166">
        <v>9</v>
      </c>
    </row>
    <row r="167" spans="1:5" x14ac:dyDescent="0.25">
      <c r="A167" s="16">
        <v>851</v>
      </c>
      <c r="B167">
        <v>9</v>
      </c>
      <c r="C167">
        <v>5</v>
      </c>
      <c r="D167">
        <v>2</v>
      </c>
      <c r="E167">
        <v>10</v>
      </c>
    </row>
    <row r="168" spans="1:5" x14ac:dyDescent="0.25">
      <c r="A168" s="16">
        <v>868</v>
      </c>
      <c r="B168">
        <v>1</v>
      </c>
      <c r="C168">
        <v>2</v>
      </c>
      <c r="D168">
        <v>0</v>
      </c>
      <c r="E168">
        <v>3</v>
      </c>
    </row>
    <row r="169" spans="1:5" x14ac:dyDescent="0.25">
      <c r="A169" s="16">
        <v>873</v>
      </c>
      <c r="B169">
        <v>11</v>
      </c>
      <c r="C169">
        <v>3</v>
      </c>
      <c r="D169">
        <v>4</v>
      </c>
      <c r="E169">
        <v>10</v>
      </c>
    </row>
    <row r="170" spans="1:5" x14ac:dyDescent="0.25">
      <c r="A170" s="16">
        <v>879</v>
      </c>
      <c r="B170">
        <v>6</v>
      </c>
      <c r="C170">
        <v>7</v>
      </c>
      <c r="D170">
        <v>1</v>
      </c>
      <c r="E170">
        <v>7</v>
      </c>
    </row>
    <row r="171" spans="1:5" x14ac:dyDescent="0.25">
      <c r="A171" s="16">
        <v>880</v>
      </c>
      <c r="B171">
        <v>1</v>
      </c>
      <c r="C171">
        <v>2</v>
      </c>
      <c r="D171">
        <v>1</v>
      </c>
      <c r="E171">
        <v>2</v>
      </c>
    </row>
    <row r="172" spans="1:5" x14ac:dyDescent="0.25">
      <c r="A172" s="16">
        <v>891</v>
      </c>
      <c r="B172">
        <v>1</v>
      </c>
      <c r="C172">
        <v>1</v>
      </c>
      <c r="D172">
        <v>0</v>
      </c>
      <c r="E172">
        <v>2</v>
      </c>
    </row>
    <row r="173" spans="1:5" x14ac:dyDescent="0.25">
      <c r="A173" s="16">
        <v>895</v>
      </c>
      <c r="B173">
        <v>3</v>
      </c>
      <c r="C173">
        <v>5</v>
      </c>
      <c r="D173">
        <v>2</v>
      </c>
      <c r="E173">
        <v>10</v>
      </c>
    </row>
    <row r="174" spans="1:5" x14ac:dyDescent="0.25">
      <c r="A174" s="16">
        <v>898</v>
      </c>
      <c r="B174">
        <v>3</v>
      </c>
      <c r="C174">
        <v>3</v>
      </c>
      <c r="D174">
        <v>0</v>
      </c>
      <c r="E174">
        <v>4</v>
      </c>
    </row>
    <row r="175" spans="1:5" x14ac:dyDescent="0.25">
      <c r="A175" s="16">
        <v>902</v>
      </c>
      <c r="B175">
        <v>1</v>
      </c>
      <c r="C175">
        <v>6</v>
      </c>
      <c r="D175">
        <v>2</v>
      </c>
      <c r="E175">
        <v>4</v>
      </c>
    </row>
    <row r="176" spans="1:5" x14ac:dyDescent="0.25">
      <c r="A176" s="16">
        <v>905</v>
      </c>
      <c r="B176">
        <v>4</v>
      </c>
      <c r="C176">
        <v>4</v>
      </c>
      <c r="D176">
        <v>0</v>
      </c>
      <c r="E176">
        <v>3</v>
      </c>
    </row>
    <row r="177" spans="1:5" x14ac:dyDescent="0.25">
      <c r="A177" s="16">
        <v>907</v>
      </c>
      <c r="B177">
        <v>5</v>
      </c>
      <c r="C177">
        <v>5</v>
      </c>
      <c r="D177">
        <v>1</v>
      </c>
      <c r="E177">
        <v>7</v>
      </c>
    </row>
    <row r="178" spans="1:5" x14ac:dyDescent="0.25">
      <c r="A178" s="16">
        <v>916</v>
      </c>
      <c r="B178">
        <v>2</v>
      </c>
      <c r="C178">
        <v>1</v>
      </c>
      <c r="D178">
        <v>0</v>
      </c>
      <c r="E178">
        <v>3</v>
      </c>
    </row>
    <row r="179" spans="1:5" x14ac:dyDescent="0.25">
      <c r="A179" s="16">
        <v>922</v>
      </c>
      <c r="B179">
        <v>2</v>
      </c>
      <c r="C179">
        <v>1</v>
      </c>
      <c r="D179">
        <v>1</v>
      </c>
      <c r="E179">
        <v>2</v>
      </c>
    </row>
    <row r="180" spans="1:5" x14ac:dyDescent="0.25">
      <c r="A180" s="16">
        <v>933</v>
      </c>
      <c r="B180">
        <v>1</v>
      </c>
      <c r="C180">
        <v>1</v>
      </c>
      <c r="D180">
        <v>0</v>
      </c>
      <c r="E180">
        <v>2</v>
      </c>
    </row>
    <row r="181" spans="1:5" x14ac:dyDescent="0.25">
      <c r="A181" s="16">
        <v>938</v>
      </c>
      <c r="B181">
        <v>2</v>
      </c>
      <c r="C181">
        <v>2</v>
      </c>
      <c r="D181">
        <v>1</v>
      </c>
      <c r="E181">
        <v>2</v>
      </c>
    </row>
    <row r="182" spans="1:5" x14ac:dyDescent="0.25">
      <c r="A182" s="16">
        <v>940</v>
      </c>
      <c r="B182">
        <v>2</v>
      </c>
      <c r="C182">
        <v>3</v>
      </c>
      <c r="D182">
        <v>2</v>
      </c>
      <c r="E182">
        <v>7</v>
      </c>
    </row>
    <row r="183" spans="1:5" x14ac:dyDescent="0.25">
      <c r="A183" s="16">
        <v>942</v>
      </c>
      <c r="B183">
        <v>3</v>
      </c>
      <c r="C183">
        <v>7</v>
      </c>
      <c r="D183">
        <v>1</v>
      </c>
      <c r="E183">
        <v>3</v>
      </c>
    </row>
    <row r="184" spans="1:5" x14ac:dyDescent="0.25">
      <c r="A184" s="16">
        <v>944</v>
      </c>
      <c r="B184">
        <v>1</v>
      </c>
      <c r="C184">
        <v>4</v>
      </c>
      <c r="D184">
        <v>2</v>
      </c>
      <c r="E184">
        <v>7</v>
      </c>
    </row>
    <row r="185" spans="1:5" x14ac:dyDescent="0.25">
      <c r="A185" s="16">
        <v>945</v>
      </c>
      <c r="B185">
        <v>2</v>
      </c>
      <c r="C185">
        <v>3</v>
      </c>
      <c r="D185">
        <v>0</v>
      </c>
      <c r="E185">
        <v>4</v>
      </c>
    </row>
    <row r="186" spans="1:5" x14ac:dyDescent="0.25">
      <c r="A186" s="16">
        <v>946</v>
      </c>
      <c r="B186">
        <v>2</v>
      </c>
      <c r="C186">
        <v>3</v>
      </c>
      <c r="D186">
        <v>1</v>
      </c>
      <c r="E186">
        <v>5</v>
      </c>
    </row>
    <row r="187" spans="1:5" x14ac:dyDescent="0.25">
      <c r="A187" s="16">
        <v>948</v>
      </c>
      <c r="B187">
        <v>3</v>
      </c>
      <c r="C187">
        <v>1</v>
      </c>
      <c r="D187">
        <v>2</v>
      </c>
      <c r="E187">
        <v>2</v>
      </c>
    </row>
    <row r="188" spans="1:5" x14ac:dyDescent="0.25">
      <c r="A188" s="16">
        <v>954</v>
      </c>
      <c r="B188">
        <v>1</v>
      </c>
      <c r="C188">
        <v>2</v>
      </c>
      <c r="D188">
        <v>1</v>
      </c>
      <c r="E188">
        <v>3</v>
      </c>
    </row>
    <row r="189" spans="1:5" x14ac:dyDescent="0.25">
      <c r="A189" s="16">
        <v>955</v>
      </c>
      <c r="B189">
        <v>7</v>
      </c>
      <c r="C189">
        <v>4</v>
      </c>
      <c r="D189">
        <v>2</v>
      </c>
      <c r="E189">
        <v>4</v>
      </c>
    </row>
    <row r="190" spans="1:5" x14ac:dyDescent="0.25">
      <c r="A190" s="16">
        <v>961</v>
      </c>
      <c r="B190">
        <v>2</v>
      </c>
      <c r="C190">
        <v>7</v>
      </c>
      <c r="D190">
        <v>3</v>
      </c>
      <c r="E190">
        <v>5</v>
      </c>
    </row>
    <row r="191" spans="1:5" x14ac:dyDescent="0.25">
      <c r="A191" s="16">
        <v>965</v>
      </c>
      <c r="B191">
        <v>4</v>
      </c>
      <c r="C191">
        <v>7</v>
      </c>
      <c r="D191">
        <v>3</v>
      </c>
      <c r="E191">
        <v>7</v>
      </c>
    </row>
    <row r="192" spans="1:5" x14ac:dyDescent="0.25">
      <c r="A192" s="16">
        <v>966</v>
      </c>
      <c r="B192">
        <v>6</v>
      </c>
      <c r="C192">
        <v>6</v>
      </c>
      <c r="D192">
        <v>2</v>
      </c>
      <c r="E192">
        <v>11</v>
      </c>
    </row>
    <row r="193" spans="1:5" x14ac:dyDescent="0.25">
      <c r="A193" s="16">
        <v>967</v>
      </c>
      <c r="B193">
        <v>10</v>
      </c>
      <c r="C193">
        <v>5</v>
      </c>
      <c r="D193">
        <v>2</v>
      </c>
      <c r="E193">
        <v>9</v>
      </c>
    </row>
    <row r="194" spans="1:5" x14ac:dyDescent="0.25">
      <c r="A194" s="16">
        <v>968</v>
      </c>
      <c r="B194">
        <v>3</v>
      </c>
      <c r="C194">
        <v>4</v>
      </c>
      <c r="D194">
        <v>1</v>
      </c>
      <c r="E194">
        <v>4</v>
      </c>
    </row>
    <row r="195" spans="1:5" x14ac:dyDescent="0.25">
      <c r="A195" s="16">
        <v>975</v>
      </c>
      <c r="B195">
        <v>5</v>
      </c>
      <c r="C195">
        <v>4</v>
      </c>
      <c r="D195">
        <v>1</v>
      </c>
      <c r="E195">
        <v>5</v>
      </c>
    </row>
    <row r="196" spans="1:5" x14ac:dyDescent="0.25">
      <c r="A196" s="16">
        <v>977</v>
      </c>
      <c r="B196">
        <v>6</v>
      </c>
      <c r="C196">
        <v>5</v>
      </c>
      <c r="D196">
        <v>1</v>
      </c>
      <c r="E196">
        <v>8</v>
      </c>
    </row>
    <row r="197" spans="1:5" x14ac:dyDescent="0.25">
      <c r="A197" s="16">
        <v>979</v>
      </c>
      <c r="B197">
        <v>2</v>
      </c>
      <c r="C197">
        <v>2</v>
      </c>
      <c r="D197">
        <v>1</v>
      </c>
      <c r="E197">
        <v>3</v>
      </c>
    </row>
    <row r="198" spans="1:5" x14ac:dyDescent="0.25">
      <c r="A198" s="16">
        <v>983</v>
      </c>
      <c r="B198">
        <v>1</v>
      </c>
      <c r="C198">
        <v>6</v>
      </c>
      <c r="D198">
        <v>2</v>
      </c>
      <c r="E198">
        <v>3</v>
      </c>
    </row>
    <row r="199" spans="1:5" x14ac:dyDescent="0.25">
      <c r="A199" s="16">
        <v>988</v>
      </c>
      <c r="B199">
        <v>1</v>
      </c>
      <c r="C199">
        <v>6</v>
      </c>
      <c r="D199">
        <v>4</v>
      </c>
      <c r="E199">
        <v>7</v>
      </c>
    </row>
    <row r="200" spans="1:5" x14ac:dyDescent="0.25">
      <c r="A200" s="16">
        <v>999</v>
      </c>
      <c r="B200">
        <v>1</v>
      </c>
      <c r="C200">
        <v>6</v>
      </c>
      <c r="D200">
        <v>7</v>
      </c>
      <c r="E200">
        <v>11</v>
      </c>
    </row>
    <row r="201" spans="1:5" x14ac:dyDescent="0.25">
      <c r="A201" s="16">
        <v>1000</v>
      </c>
      <c r="B201">
        <v>4</v>
      </c>
      <c r="C201">
        <v>9</v>
      </c>
      <c r="D201">
        <v>2</v>
      </c>
      <c r="E201">
        <v>12</v>
      </c>
    </row>
    <row r="202" spans="1:5" x14ac:dyDescent="0.25">
      <c r="A202" s="16">
        <v>1008</v>
      </c>
      <c r="B202">
        <v>1</v>
      </c>
      <c r="C202">
        <v>7</v>
      </c>
      <c r="D202">
        <v>3</v>
      </c>
      <c r="E202">
        <v>13</v>
      </c>
    </row>
    <row r="203" spans="1:5" x14ac:dyDescent="0.25">
      <c r="A203" s="16">
        <v>1010</v>
      </c>
      <c r="B203">
        <v>2</v>
      </c>
      <c r="C203">
        <v>1</v>
      </c>
      <c r="D203">
        <v>1</v>
      </c>
      <c r="E203">
        <v>3</v>
      </c>
    </row>
    <row r="204" spans="1:5" x14ac:dyDescent="0.25">
      <c r="A204" s="16">
        <v>1012</v>
      </c>
      <c r="B204">
        <v>4</v>
      </c>
      <c r="C204">
        <v>8</v>
      </c>
      <c r="D204">
        <v>2</v>
      </c>
      <c r="E204">
        <v>10</v>
      </c>
    </row>
    <row r="205" spans="1:5" x14ac:dyDescent="0.25">
      <c r="A205" s="16">
        <v>1016</v>
      </c>
      <c r="B205">
        <v>2</v>
      </c>
      <c r="C205">
        <v>2</v>
      </c>
      <c r="D205">
        <v>0</v>
      </c>
      <c r="E205">
        <v>3</v>
      </c>
    </row>
    <row r="206" spans="1:5" x14ac:dyDescent="0.25">
      <c r="A206" s="16">
        <v>1020</v>
      </c>
      <c r="B206">
        <v>1</v>
      </c>
      <c r="C206">
        <v>5</v>
      </c>
      <c r="D206">
        <v>6</v>
      </c>
      <c r="E206">
        <v>7</v>
      </c>
    </row>
    <row r="207" spans="1:5" x14ac:dyDescent="0.25">
      <c r="A207" s="16">
        <v>1029</v>
      </c>
      <c r="B207">
        <v>1</v>
      </c>
      <c r="C207">
        <v>5</v>
      </c>
      <c r="D207">
        <v>1</v>
      </c>
      <c r="E207">
        <v>5</v>
      </c>
    </row>
    <row r="208" spans="1:5" x14ac:dyDescent="0.25">
      <c r="A208" s="16">
        <v>1030</v>
      </c>
      <c r="B208">
        <v>2</v>
      </c>
      <c r="C208">
        <v>1</v>
      </c>
      <c r="D208">
        <v>0</v>
      </c>
      <c r="E208">
        <v>3</v>
      </c>
    </row>
    <row r="209" spans="1:5" x14ac:dyDescent="0.25">
      <c r="A209" s="16">
        <v>1031</v>
      </c>
      <c r="B209">
        <v>1</v>
      </c>
      <c r="C209">
        <v>6</v>
      </c>
      <c r="D209">
        <v>9</v>
      </c>
      <c r="E209">
        <v>10</v>
      </c>
    </row>
    <row r="210" spans="1:5" x14ac:dyDescent="0.25">
      <c r="A210" s="16">
        <v>1041</v>
      </c>
      <c r="B210">
        <v>5</v>
      </c>
      <c r="C210">
        <v>7</v>
      </c>
      <c r="D210">
        <v>1</v>
      </c>
      <c r="E210">
        <v>6</v>
      </c>
    </row>
    <row r="211" spans="1:5" x14ac:dyDescent="0.25">
      <c r="A211" s="16">
        <v>1044</v>
      </c>
      <c r="B211">
        <v>3</v>
      </c>
      <c r="C211">
        <v>5</v>
      </c>
      <c r="D211">
        <v>4</v>
      </c>
      <c r="E211">
        <v>8</v>
      </c>
    </row>
    <row r="212" spans="1:5" x14ac:dyDescent="0.25">
      <c r="A212" s="16">
        <v>1045</v>
      </c>
      <c r="B212">
        <v>2</v>
      </c>
      <c r="C212">
        <v>5</v>
      </c>
      <c r="D212">
        <v>2</v>
      </c>
      <c r="E212">
        <v>4</v>
      </c>
    </row>
    <row r="213" spans="1:5" x14ac:dyDescent="0.25">
      <c r="A213" s="16">
        <v>1048</v>
      </c>
      <c r="B213">
        <v>2</v>
      </c>
      <c r="C213">
        <v>3</v>
      </c>
      <c r="D213">
        <v>1</v>
      </c>
      <c r="E213">
        <v>4</v>
      </c>
    </row>
    <row r="214" spans="1:5" x14ac:dyDescent="0.25">
      <c r="A214" s="16">
        <v>1050</v>
      </c>
      <c r="B214">
        <v>1</v>
      </c>
      <c r="C214">
        <v>2</v>
      </c>
      <c r="D214">
        <v>1</v>
      </c>
      <c r="E214">
        <v>4</v>
      </c>
    </row>
    <row r="215" spans="1:5" x14ac:dyDescent="0.25">
      <c r="A215" s="16">
        <v>1052</v>
      </c>
      <c r="B215">
        <v>3</v>
      </c>
      <c r="C215">
        <v>8</v>
      </c>
      <c r="D215">
        <v>9</v>
      </c>
      <c r="E215">
        <v>7</v>
      </c>
    </row>
    <row r="216" spans="1:5" x14ac:dyDescent="0.25">
      <c r="A216" s="16">
        <v>1055</v>
      </c>
      <c r="B216">
        <v>1</v>
      </c>
      <c r="C216">
        <v>1</v>
      </c>
      <c r="D216">
        <v>0</v>
      </c>
      <c r="E216">
        <v>3</v>
      </c>
    </row>
    <row r="217" spans="1:5" x14ac:dyDescent="0.25">
      <c r="A217" s="16">
        <v>1064</v>
      </c>
      <c r="B217">
        <v>1</v>
      </c>
      <c r="C217">
        <v>1</v>
      </c>
      <c r="D217">
        <v>0</v>
      </c>
      <c r="E217">
        <v>3</v>
      </c>
    </row>
    <row r="218" spans="1:5" x14ac:dyDescent="0.25">
      <c r="A218" s="16">
        <v>1065</v>
      </c>
      <c r="B218">
        <v>1</v>
      </c>
      <c r="C218">
        <v>5</v>
      </c>
      <c r="D218">
        <v>8</v>
      </c>
      <c r="E218">
        <v>5</v>
      </c>
    </row>
    <row r="219" spans="1:5" x14ac:dyDescent="0.25">
      <c r="A219" s="16">
        <v>1071</v>
      </c>
      <c r="B219">
        <v>3</v>
      </c>
      <c r="C219">
        <v>7</v>
      </c>
      <c r="D219">
        <v>3</v>
      </c>
      <c r="E219">
        <v>13</v>
      </c>
    </row>
    <row r="220" spans="1:5" x14ac:dyDescent="0.25">
      <c r="A220" s="16">
        <v>1072</v>
      </c>
      <c r="B220">
        <v>2</v>
      </c>
      <c r="C220">
        <v>2</v>
      </c>
      <c r="D220">
        <v>1</v>
      </c>
      <c r="E220">
        <v>3</v>
      </c>
    </row>
    <row r="221" spans="1:5" x14ac:dyDescent="0.25">
      <c r="A221" s="16">
        <v>1077</v>
      </c>
      <c r="B221">
        <v>1</v>
      </c>
      <c r="C221">
        <v>7</v>
      </c>
      <c r="D221">
        <v>3</v>
      </c>
      <c r="E221">
        <v>4</v>
      </c>
    </row>
    <row r="222" spans="1:5" x14ac:dyDescent="0.25">
      <c r="A222" s="16">
        <v>1079</v>
      </c>
      <c r="B222">
        <v>3</v>
      </c>
      <c r="C222">
        <v>3</v>
      </c>
      <c r="D222">
        <v>4</v>
      </c>
      <c r="E222">
        <v>9</v>
      </c>
    </row>
    <row r="223" spans="1:5" x14ac:dyDescent="0.25">
      <c r="A223" s="16">
        <v>1081</v>
      </c>
      <c r="B223">
        <v>11</v>
      </c>
      <c r="C223">
        <v>6</v>
      </c>
      <c r="D223">
        <v>3</v>
      </c>
      <c r="E223">
        <v>5</v>
      </c>
    </row>
    <row r="224" spans="1:5" x14ac:dyDescent="0.25">
      <c r="A224" s="16">
        <v>1087</v>
      </c>
      <c r="B224">
        <v>3</v>
      </c>
      <c r="C224">
        <v>4</v>
      </c>
      <c r="D224">
        <v>1</v>
      </c>
      <c r="E224">
        <v>2</v>
      </c>
    </row>
    <row r="225" spans="1:5" x14ac:dyDescent="0.25">
      <c r="A225" s="16">
        <v>1092</v>
      </c>
      <c r="B225">
        <v>4</v>
      </c>
      <c r="C225">
        <v>9</v>
      </c>
      <c r="D225">
        <v>3</v>
      </c>
      <c r="E225">
        <v>4</v>
      </c>
    </row>
    <row r="226" spans="1:5" x14ac:dyDescent="0.25">
      <c r="A226" s="16">
        <v>1100</v>
      </c>
      <c r="B226">
        <v>4</v>
      </c>
      <c r="C226">
        <v>3</v>
      </c>
      <c r="D226">
        <v>1</v>
      </c>
      <c r="E226">
        <v>3</v>
      </c>
    </row>
    <row r="227" spans="1:5" x14ac:dyDescent="0.25">
      <c r="A227" s="16">
        <v>1103</v>
      </c>
      <c r="B227">
        <v>2</v>
      </c>
      <c r="C227">
        <v>4</v>
      </c>
      <c r="D227">
        <v>4</v>
      </c>
      <c r="E227">
        <v>10</v>
      </c>
    </row>
    <row r="228" spans="1:5" x14ac:dyDescent="0.25">
      <c r="A228" s="16">
        <v>1109</v>
      </c>
      <c r="B228">
        <v>1</v>
      </c>
      <c r="C228">
        <v>1</v>
      </c>
      <c r="D228">
        <v>0</v>
      </c>
      <c r="E228">
        <v>2</v>
      </c>
    </row>
    <row r="229" spans="1:5" x14ac:dyDescent="0.25">
      <c r="A229" s="16">
        <v>1118</v>
      </c>
      <c r="B229">
        <v>3</v>
      </c>
      <c r="C229">
        <v>10</v>
      </c>
      <c r="D229">
        <v>4</v>
      </c>
      <c r="E229">
        <v>5</v>
      </c>
    </row>
    <row r="230" spans="1:5" x14ac:dyDescent="0.25">
      <c r="A230" s="16">
        <v>1127</v>
      </c>
      <c r="B230">
        <v>1</v>
      </c>
      <c r="C230">
        <v>6</v>
      </c>
      <c r="D230">
        <v>6</v>
      </c>
      <c r="E230">
        <v>7</v>
      </c>
    </row>
    <row r="231" spans="1:5" x14ac:dyDescent="0.25">
      <c r="A231" s="16">
        <v>1131</v>
      </c>
      <c r="B231">
        <v>1</v>
      </c>
      <c r="C231">
        <v>2</v>
      </c>
      <c r="D231">
        <v>0</v>
      </c>
      <c r="E231">
        <v>4</v>
      </c>
    </row>
    <row r="232" spans="1:5" x14ac:dyDescent="0.25">
      <c r="A232" s="16">
        <v>1135</v>
      </c>
      <c r="B232">
        <v>5</v>
      </c>
      <c r="C232">
        <v>3</v>
      </c>
      <c r="D232">
        <v>0</v>
      </c>
      <c r="E232">
        <v>4</v>
      </c>
    </row>
    <row r="233" spans="1:5" x14ac:dyDescent="0.25">
      <c r="A233" s="16">
        <v>1137</v>
      </c>
      <c r="B233">
        <v>1</v>
      </c>
      <c r="C233">
        <v>4</v>
      </c>
      <c r="D233">
        <v>5</v>
      </c>
      <c r="E233">
        <v>7</v>
      </c>
    </row>
    <row r="234" spans="1:5" x14ac:dyDescent="0.25">
      <c r="A234" s="16">
        <v>1139</v>
      </c>
      <c r="B234">
        <v>1</v>
      </c>
      <c r="C234">
        <v>5</v>
      </c>
      <c r="D234">
        <v>11</v>
      </c>
      <c r="E234">
        <v>5</v>
      </c>
    </row>
    <row r="235" spans="1:5" x14ac:dyDescent="0.25">
      <c r="A235" s="16">
        <v>1142</v>
      </c>
      <c r="B235">
        <v>2</v>
      </c>
      <c r="C235">
        <v>3</v>
      </c>
      <c r="D235">
        <v>2</v>
      </c>
      <c r="E235">
        <v>9</v>
      </c>
    </row>
    <row r="236" spans="1:5" x14ac:dyDescent="0.25">
      <c r="A236" s="16">
        <v>1143</v>
      </c>
      <c r="B236">
        <v>2</v>
      </c>
      <c r="C236">
        <v>2</v>
      </c>
      <c r="D236">
        <v>0</v>
      </c>
      <c r="E236">
        <v>3</v>
      </c>
    </row>
    <row r="237" spans="1:5" x14ac:dyDescent="0.25">
      <c r="A237" s="16">
        <v>1146</v>
      </c>
      <c r="B237">
        <v>4</v>
      </c>
      <c r="C237">
        <v>10</v>
      </c>
      <c r="D237">
        <v>5</v>
      </c>
      <c r="E237">
        <v>7</v>
      </c>
    </row>
    <row r="238" spans="1:5" x14ac:dyDescent="0.25">
      <c r="A238" s="16">
        <v>1150</v>
      </c>
      <c r="B238">
        <v>1</v>
      </c>
      <c r="C238">
        <v>4</v>
      </c>
      <c r="D238">
        <v>6</v>
      </c>
      <c r="E238">
        <v>4</v>
      </c>
    </row>
    <row r="239" spans="1:5" x14ac:dyDescent="0.25">
      <c r="A239" s="16">
        <v>1158</v>
      </c>
      <c r="B239">
        <v>1</v>
      </c>
      <c r="C239">
        <v>3</v>
      </c>
      <c r="D239">
        <v>0</v>
      </c>
      <c r="E239">
        <v>4</v>
      </c>
    </row>
    <row r="240" spans="1:5" x14ac:dyDescent="0.25">
      <c r="A240" s="16">
        <v>1160</v>
      </c>
      <c r="B240">
        <v>4</v>
      </c>
      <c r="C240">
        <v>3</v>
      </c>
      <c r="D240">
        <v>0</v>
      </c>
      <c r="E240">
        <v>3</v>
      </c>
    </row>
    <row r="241" spans="1:5" x14ac:dyDescent="0.25">
      <c r="A241" s="16">
        <v>1162</v>
      </c>
      <c r="B241">
        <v>2</v>
      </c>
      <c r="C241">
        <v>5</v>
      </c>
      <c r="D241">
        <v>2</v>
      </c>
      <c r="E241">
        <v>11</v>
      </c>
    </row>
    <row r="242" spans="1:5" x14ac:dyDescent="0.25">
      <c r="A242" s="16">
        <v>1165</v>
      </c>
      <c r="B242">
        <v>9</v>
      </c>
      <c r="C242">
        <v>6</v>
      </c>
      <c r="D242">
        <v>2</v>
      </c>
      <c r="E242">
        <v>7</v>
      </c>
    </row>
    <row r="243" spans="1:5" x14ac:dyDescent="0.25">
      <c r="A243" s="16">
        <v>1168</v>
      </c>
      <c r="B243">
        <v>1</v>
      </c>
      <c r="C243">
        <v>4</v>
      </c>
      <c r="D243">
        <v>6</v>
      </c>
      <c r="E243">
        <v>10</v>
      </c>
    </row>
    <row r="244" spans="1:5" x14ac:dyDescent="0.25">
      <c r="A244" s="16">
        <v>1170</v>
      </c>
      <c r="B244">
        <v>4</v>
      </c>
      <c r="C244">
        <v>5</v>
      </c>
      <c r="D244">
        <v>1</v>
      </c>
      <c r="E244">
        <v>4</v>
      </c>
    </row>
    <row r="245" spans="1:5" x14ac:dyDescent="0.25">
      <c r="A245" s="16">
        <v>1172</v>
      </c>
      <c r="B245">
        <v>1</v>
      </c>
      <c r="C245">
        <v>7</v>
      </c>
      <c r="D245">
        <v>5</v>
      </c>
      <c r="E245">
        <v>12</v>
      </c>
    </row>
    <row r="246" spans="1:5" x14ac:dyDescent="0.25">
      <c r="A246" s="16">
        <v>1173</v>
      </c>
      <c r="B246">
        <v>1</v>
      </c>
      <c r="C246">
        <v>4</v>
      </c>
      <c r="D246">
        <v>2</v>
      </c>
      <c r="E246">
        <v>6</v>
      </c>
    </row>
    <row r="247" spans="1:5" x14ac:dyDescent="0.25">
      <c r="A247" s="16">
        <v>1175</v>
      </c>
      <c r="B247">
        <v>1</v>
      </c>
      <c r="C247">
        <v>3</v>
      </c>
      <c r="D247">
        <v>5</v>
      </c>
      <c r="E247">
        <v>3</v>
      </c>
    </row>
    <row r="248" spans="1:5" x14ac:dyDescent="0.25">
      <c r="A248" s="16">
        <v>1176</v>
      </c>
      <c r="B248">
        <v>1</v>
      </c>
      <c r="C248">
        <v>1</v>
      </c>
      <c r="D248">
        <v>0</v>
      </c>
      <c r="E248">
        <v>2</v>
      </c>
    </row>
    <row r="249" spans="1:5" x14ac:dyDescent="0.25">
      <c r="A249" s="16">
        <v>1177</v>
      </c>
      <c r="B249">
        <v>4</v>
      </c>
      <c r="C249">
        <v>3</v>
      </c>
      <c r="D249">
        <v>1</v>
      </c>
      <c r="E249">
        <v>3</v>
      </c>
    </row>
    <row r="250" spans="1:5" x14ac:dyDescent="0.25">
      <c r="A250" s="16">
        <v>1183</v>
      </c>
      <c r="B250">
        <v>1</v>
      </c>
      <c r="C250">
        <v>1</v>
      </c>
      <c r="D250">
        <v>0</v>
      </c>
      <c r="E250">
        <v>2</v>
      </c>
    </row>
    <row r="251" spans="1:5" x14ac:dyDescent="0.25">
      <c r="A251" s="16">
        <v>1184</v>
      </c>
      <c r="B251">
        <v>3</v>
      </c>
      <c r="C251">
        <v>10</v>
      </c>
      <c r="D251">
        <v>2</v>
      </c>
      <c r="E251">
        <v>10</v>
      </c>
    </row>
    <row r="252" spans="1:5" x14ac:dyDescent="0.25">
      <c r="A252" s="16">
        <v>1204</v>
      </c>
      <c r="B252">
        <v>3</v>
      </c>
      <c r="C252">
        <v>11</v>
      </c>
      <c r="D252">
        <v>5</v>
      </c>
      <c r="E252">
        <v>11</v>
      </c>
    </row>
    <row r="253" spans="1:5" x14ac:dyDescent="0.25">
      <c r="A253" s="16">
        <v>1212</v>
      </c>
      <c r="B253">
        <v>3</v>
      </c>
      <c r="C253">
        <v>8</v>
      </c>
      <c r="D253">
        <v>8</v>
      </c>
      <c r="E253">
        <v>6</v>
      </c>
    </row>
    <row r="254" spans="1:5" x14ac:dyDescent="0.25">
      <c r="A254" s="16">
        <v>1215</v>
      </c>
      <c r="B254">
        <v>1</v>
      </c>
      <c r="C254">
        <v>5</v>
      </c>
      <c r="D254">
        <v>10</v>
      </c>
      <c r="E254">
        <v>7</v>
      </c>
    </row>
    <row r="255" spans="1:5" x14ac:dyDescent="0.25">
      <c r="A255" s="16">
        <v>1225</v>
      </c>
      <c r="B255">
        <v>1</v>
      </c>
      <c r="C255">
        <v>3</v>
      </c>
      <c r="D255">
        <v>7</v>
      </c>
      <c r="E255">
        <v>8</v>
      </c>
    </row>
    <row r="256" spans="1:5" x14ac:dyDescent="0.25">
      <c r="A256" s="16">
        <v>1232</v>
      </c>
      <c r="B256">
        <v>1</v>
      </c>
      <c r="C256">
        <v>4</v>
      </c>
      <c r="D256">
        <v>4</v>
      </c>
      <c r="E256">
        <v>8</v>
      </c>
    </row>
    <row r="257" spans="1:5" x14ac:dyDescent="0.25">
      <c r="A257" s="16">
        <v>1241</v>
      </c>
      <c r="B257">
        <v>2</v>
      </c>
      <c r="C257">
        <v>1</v>
      </c>
      <c r="D257">
        <v>0</v>
      </c>
      <c r="E257">
        <v>3</v>
      </c>
    </row>
    <row r="258" spans="1:5" x14ac:dyDescent="0.25">
      <c r="A258" s="16">
        <v>1245</v>
      </c>
      <c r="B258">
        <v>4</v>
      </c>
      <c r="C258">
        <v>4</v>
      </c>
      <c r="D258">
        <v>3</v>
      </c>
      <c r="E258">
        <v>12</v>
      </c>
    </row>
    <row r="259" spans="1:5" x14ac:dyDescent="0.25">
      <c r="A259" s="16">
        <v>1250</v>
      </c>
      <c r="B259">
        <v>1</v>
      </c>
      <c r="C259">
        <v>2</v>
      </c>
      <c r="D259">
        <v>1</v>
      </c>
      <c r="E259">
        <v>3</v>
      </c>
    </row>
    <row r="260" spans="1:5" x14ac:dyDescent="0.25">
      <c r="A260" s="16">
        <v>1272</v>
      </c>
      <c r="B260">
        <v>4</v>
      </c>
      <c r="C260">
        <v>7</v>
      </c>
      <c r="D260">
        <v>5</v>
      </c>
      <c r="E260">
        <v>10</v>
      </c>
    </row>
    <row r="261" spans="1:5" x14ac:dyDescent="0.25">
      <c r="A261" s="16">
        <v>1277</v>
      </c>
      <c r="B261">
        <v>1</v>
      </c>
      <c r="C261">
        <v>10</v>
      </c>
      <c r="D261">
        <v>7</v>
      </c>
      <c r="E261">
        <v>10</v>
      </c>
    </row>
    <row r="262" spans="1:5" x14ac:dyDescent="0.25">
      <c r="A262" s="16">
        <v>1291</v>
      </c>
      <c r="B262">
        <v>4</v>
      </c>
      <c r="C262">
        <v>6</v>
      </c>
      <c r="D262">
        <v>2</v>
      </c>
      <c r="E262">
        <v>4</v>
      </c>
    </row>
    <row r="263" spans="1:5" x14ac:dyDescent="0.25">
      <c r="A263" s="16">
        <v>1295</v>
      </c>
      <c r="B263">
        <v>1</v>
      </c>
      <c r="C263">
        <v>6</v>
      </c>
      <c r="D263">
        <v>5</v>
      </c>
      <c r="E263">
        <v>7</v>
      </c>
    </row>
    <row r="264" spans="1:5" x14ac:dyDescent="0.25">
      <c r="A264" s="16">
        <v>1307</v>
      </c>
      <c r="B264">
        <v>3</v>
      </c>
      <c r="C264">
        <v>3</v>
      </c>
      <c r="D264">
        <v>0</v>
      </c>
      <c r="E264">
        <v>4</v>
      </c>
    </row>
    <row r="265" spans="1:5" x14ac:dyDescent="0.25">
      <c r="A265" s="16">
        <v>1321</v>
      </c>
      <c r="B265">
        <v>3</v>
      </c>
      <c r="C265">
        <v>3</v>
      </c>
      <c r="D265">
        <v>0</v>
      </c>
      <c r="E265">
        <v>3</v>
      </c>
    </row>
    <row r="266" spans="1:5" x14ac:dyDescent="0.25">
      <c r="A266" s="16">
        <v>1324</v>
      </c>
      <c r="B266">
        <v>2</v>
      </c>
      <c r="C266">
        <v>3</v>
      </c>
      <c r="D266">
        <v>0</v>
      </c>
      <c r="E266">
        <v>3</v>
      </c>
    </row>
    <row r="267" spans="1:5" x14ac:dyDescent="0.25">
      <c r="A267" s="16">
        <v>1328</v>
      </c>
      <c r="B267">
        <v>3</v>
      </c>
      <c r="C267">
        <v>4</v>
      </c>
      <c r="D267">
        <v>4</v>
      </c>
      <c r="E267">
        <v>9</v>
      </c>
    </row>
    <row r="268" spans="1:5" x14ac:dyDescent="0.25">
      <c r="A268" s="16">
        <v>1331</v>
      </c>
      <c r="B268">
        <v>2</v>
      </c>
      <c r="C268">
        <v>2</v>
      </c>
      <c r="D268">
        <v>0</v>
      </c>
      <c r="E268">
        <v>3</v>
      </c>
    </row>
    <row r="269" spans="1:5" x14ac:dyDescent="0.25">
      <c r="A269" s="16">
        <v>1340</v>
      </c>
      <c r="B269">
        <v>1</v>
      </c>
      <c r="C269">
        <v>6</v>
      </c>
      <c r="D269">
        <v>7</v>
      </c>
      <c r="E269">
        <v>13</v>
      </c>
    </row>
    <row r="270" spans="1:5" x14ac:dyDescent="0.25">
      <c r="A270" s="16">
        <v>1343</v>
      </c>
      <c r="B270">
        <v>6</v>
      </c>
      <c r="C270">
        <v>8</v>
      </c>
      <c r="D270">
        <v>2</v>
      </c>
      <c r="E270">
        <v>6</v>
      </c>
    </row>
    <row r="271" spans="1:5" x14ac:dyDescent="0.25">
      <c r="A271" s="16">
        <v>1349</v>
      </c>
      <c r="B271">
        <v>1</v>
      </c>
      <c r="C271">
        <v>3</v>
      </c>
      <c r="D271">
        <v>1</v>
      </c>
      <c r="E271">
        <v>3</v>
      </c>
    </row>
    <row r="272" spans="1:5" x14ac:dyDescent="0.25">
      <c r="A272" s="16">
        <v>1351</v>
      </c>
      <c r="B272">
        <v>4</v>
      </c>
      <c r="C272">
        <v>7</v>
      </c>
      <c r="D272">
        <v>8</v>
      </c>
      <c r="E272">
        <v>13</v>
      </c>
    </row>
    <row r="273" spans="1:5" x14ac:dyDescent="0.25">
      <c r="A273" s="16">
        <v>1357</v>
      </c>
      <c r="B273">
        <v>7</v>
      </c>
      <c r="C273">
        <v>2</v>
      </c>
      <c r="D273">
        <v>5</v>
      </c>
      <c r="E273">
        <v>5</v>
      </c>
    </row>
    <row r="274" spans="1:5" x14ac:dyDescent="0.25">
      <c r="A274" s="16">
        <v>1361</v>
      </c>
      <c r="B274">
        <v>1</v>
      </c>
      <c r="C274">
        <v>3</v>
      </c>
      <c r="D274">
        <v>4</v>
      </c>
      <c r="E274">
        <v>8</v>
      </c>
    </row>
    <row r="275" spans="1:5" x14ac:dyDescent="0.25">
      <c r="A275" s="16">
        <v>1362</v>
      </c>
      <c r="B275">
        <v>1</v>
      </c>
      <c r="C275">
        <v>6</v>
      </c>
      <c r="D275">
        <v>1</v>
      </c>
      <c r="E275">
        <v>6</v>
      </c>
    </row>
    <row r="276" spans="1:5" x14ac:dyDescent="0.25">
      <c r="A276" s="16">
        <v>1371</v>
      </c>
      <c r="B276">
        <v>1</v>
      </c>
      <c r="C276">
        <v>2</v>
      </c>
      <c r="D276">
        <v>4</v>
      </c>
      <c r="E276">
        <v>9</v>
      </c>
    </row>
    <row r="277" spans="1:5" x14ac:dyDescent="0.25">
      <c r="A277" s="16">
        <v>1377</v>
      </c>
      <c r="B277">
        <v>2</v>
      </c>
      <c r="C277">
        <v>4</v>
      </c>
      <c r="D277">
        <v>1</v>
      </c>
      <c r="E277">
        <v>5</v>
      </c>
    </row>
    <row r="278" spans="1:5" x14ac:dyDescent="0.25">
      <c r="A278" s="16">
        <v>1378</v>
      </c>
      <c r="B278">
        <v>6</v>
      </c>
      <c r="C278">
        <v>7</v>
      </c>
      <c r="D278">
        <v>4</v>
      </c>
      <c r="E278">
        <v>6</v>
      </c>
    </row>
    <row r="279" spans="1:5" x14ac:dyDescent="0.25">
      <c r="A279" s="16">
        <v>1379</v>
      </c>
      <c r="B279">
        <v>1</v>
      </c>
      <c r="C279">
        <v>4</v>
      </c>
      <c r="D279">
        <v>2</v>
      </c>
      <c r="E279">
        <v>4</v>
      </c>
    </row>
    <row r="280" spans="1:5" x14ac:dyDescent="0.25">
      <c r="A280" s="16">
        <v>1381</v>
      </c>
      <c r="B280">
        <v>5</v>
      </c>
      <c r="C280">
        <v>6</v>
      </c>
      <c r="D280">
        <v>1</v>
      </c>
      <c r="E280">
        <v>5</v>
      </c>
    </row>
    <row r="281" spans="1:5" x14ac:dyDescent="0.25">
      <c r="A281" s="16">
        <v>1384</v>
      </c>
      <c r="B281">
        <v>2</v>
      </c>
      <c r="C281">
        <v>2</v>
      </c>
      <c r="D281">
        <v>1</v>
      </c>
      <c r="E281">
        <v>2</v>
      </c>
    </row>
    <row r="282" spans="1:5" x14ac:dyDescent="0.25">
      <c r="A282" s="16">
        <v>1386</v>
      </c>
      <c r="B282">
        <v>1</v>
      </c>
      <c r="C282">
        <v>1</v>
      </c>
      <c r="D282">
        <v>0</v>
      </c>
      <c r="E282">
        <v>2</v>
      </c>
    </row>
    <row r="283" spans="1:5" x14ac:dyDescent="0.25">
      <c r="A283" s="16">
        <v>1388</v>
      </c>
      <c r="B283">
        <v>2</v>
      </c>
      <c r="C283">
        <v>2</v>
      </c>
      <c r="D283">
        <v>1</v>
      </c>
      <c r="E283">
        <v>3</v>
      </c>
    </row>
    <row r="284" spans="1:5" x14ac:dyDescent="0.25">
      <c r="A284" s="16">
        <v>1399</v>
      </c>
      <c r="B284">
        <v>1</v>
      </c>
      <c r="C284">
        <v>3</v>
      </c>
      <c r="D284">
        <v>7</v>
      </c>
      <c r="E284">
        <v>9</v>
      </c>
    </row>
    <row r="285" spans="1:5" x14ac:dyDescent="0.25">
      <c r="A285" s="16">
        <v>1402</v>
      </c>
      <c r="B285">
        <v>3</v>
      </c>
      <c r="C285">
        <v>4</v>
      </c>
      <c r="D285">
        <v>8</v>
      </c>
      <c r="E285">
        <v>6</v>
      </c>
    </row>
    <row r="286" spans="1:5" x14ac:dyDescent="0.25">
      <c r="A286" s="16">
        <v>1403</v>
      </c>
      <c r="B286">
        <v>2</v>
      </c>
      <c r="C286">
        <v>1</v>
      </c>
      <c r="D286">
        <v>0</v>
      </c>
      <c r="E286">
        <v>3</v>
      </c>
    </row>
    <row r="287" spans="1:5" x14ac:dyDescent="0.25">
      <c r="A287" s="16">
        <v>1404</v>
      </c>
      <c r="B287">
        <v>4</v>
      </c>
      <c r="C287">
        <v>5</v>
      </c>
      <c r="D287">
        <v>1</v>
      </c>
      <c r="E287">
        <v>3</v>
      </c>
    </row>
    <row r="288" spans="1:5" x14ac:dyDescent="0.25">
      <c r="A288" s="16">
        <v>1406</v>
      </c>
      <c r="B288">
        <v>8</v>
      </c>
      <c r="C288">
        <v>6</v>
      </c>
      <c r="D288">
        <v>3</v>
      </c>
      <c r="E288">
        <v>5</v>
      </c>
    </row>
    <row r="289" spans="1:5" x14ac:dyDescent="0.25">
      <c r="A289" s="16">
        <v>1407</v>
      </c>
      <c r="B289">
        <v>2</v>
      </c>
      <c r="C289">
        <v>2</v>
      </c>
      <c r="D289">
        <v>0</v>
      </c>
      <c r="E289">
        <v>3</v>
      </c>
    </row>
    <row r="290" spans="1:5" x14ac:dyDescent="0.25">
      <c r="A290" s="16">
        <v>1409</v>
      </c>
      <c r="B290">
        <v>7</v>
      </c>
      <c r="C290">
        <v>7</v>
      </c>
      <c r="D290">
        <v>1</v>
      </c>
      <c r="E290">
        <v>5</v>
      </c>
    </row>
    <row r="291" spans="1:5" x14ac:dyDescent="0.25">
      <c r="A291" s="16">
        <v>1411</v>
      </c>
      <c r="B291">
        <v>1</v>
      </c>
      <c r="C291">
        <v>2</v>
      </c>
      <c r="D291">
        <v>9</v>
      </c>
      <c r="E291">
        <v>4</v>
      </c>
    </row>
    <row r="292" spans="1:5" x14ac:dyDescent="0.25">
      <c r="A292" s="16">
        <v>1419</v>
      </c>
      <c r="B292">
        <v>3</v>
      </c>
      <c r="C292">
        <v>2</v>
      </c>
      <c r="D292">
        <v>1</v>
      </c>
      <c r="E292">
        <v>3</v>
      </c>
    </row>
    <row r="293" spans="1:5" x14ac:dyDescent="0.25">
      <c r="A293" s="16">
        <v>1440</v>
      </c>
      <c r="B293">
        <v>2</v>
      </c>
      <c r="C293">
        <v>9</v>
      </c>
      <c r="D293">
        <v>5</v>
      </c>
      <c r="E293">
        <v>9</v>
      </c>
    </row>
    <row r="294" spans="1:5" x14ac:dyDescent="0.25">
      <c r="A294" s="16">
        <v>1446</v>
      </c>
      <c r="B294">
        <v>1</v>
      </c>
      <c r="C294">
        <v>6</v>
      </c>
      <c r="D294">
        <v>9</v>
      </c>
      <c r="E294">
        <v>12</v>
      </c>
    </row>
    <row r="295" spans="1:5" x14ac:dyDescent="0.25">
      <c r="A295" s="16">
        <v>1448</v>
      </c>
      <c r="B295">
        <v>3</v>
      </c>
      <c r="C295">
        <v>2</v>
      </c>
      <c r="D295">
        <v>0</v>
      </c>
      <c r="E295">
        <v>4</v>
      </c>
    </row>
    <row r="296" spans="1:5" x14ac:dyDescent="0.25">
      <c r="A296" s="16">
        <v>1453</v>
      </c>
      <c r="B296">
        <v>2</v>
      </c>
      <c r="C296">
        <v>9</v>
      </c>
      <c r="D296">
        <v>3</v>
      </c>
      <c r="E296">
        <v>13</v>
      </c>
    </row>
    <row r="297" spans="1:5" x14ac:dyDescent="0.25">
      <c r="A297" s="16">
        <v>1456</v>
      </c>
      <c r="B297">
        <v>7</v>
      </c>
      <c r="C297">
        <v>10</v>
      </c>
      <c r="D297">
        <v>2</v>
      </c>
      <c r="E297">
        <v>12</v>
      </c>
    </row>
    <row r="298" spans="1:5" x14ac:dyDescent="0.25">
      <c r="A298" s="16">
        <v>1458</v>
      </c>
      <c r="B298">
        <v>3</v>
      </c>
      <c r="C298">
        <v>3</v>
      </c>
      <c r="D298">
        <v>0</v>
      </c>
      <c r="E298">
        <v>3</v>
      </c>
    </row>
    <row r="299" spans="1:5" x14ac:dyDescent="0.25">
      <c r="A299" s="16">
        <v>1459</v>
      </c>
      <c r="B299">
        <v>1</v>
      </c>
      <c r="C299">
        <v>5</v>
      </c>
      <c r="D299">
        <v>3</v>
      </c>
      <c r="E299">
        <v>5</v>
      </c>
    </row>
    <row r="300" spans="1:5" x14ac:dyDescent="0.25">
      <c r="A300" s="16">
        <v>1461</v>
      </c>
      <c r="B300">
        <v>2</v>
      </c>
      <c r="C300">
        <v>2</v>
      </c>
      <c r="D300">
        <v>0</v>
      </c>
      <c r="E300">
        <v>3</v>
      </c>
    </row>
    <row r="301" spans="1:5" x14ac:dyDescent="0.25">
      <c r="A301" s="16">
        <v>1463</v>
      </c>
      <c r="B301">
        <v>1</v>
      </c>
      <c r="C301">
        <v>1</v>
      </c>
      <c r="D301">
        <v>0</v>
      </c>
      <c r="E301">
        <v>2</v>
      </c>
    </row>
    <row r="302" spans="1:5" x14ac:dyDescent="0.25">
      <c r="A302" s="16">
        <v>1473</v>
      </c>
      <c r="B302">
        <v>2</v>
      </c>
      <c r="C302">
        <v>2</v>
      </c>
      <c r="D302">
        <v>0</v>
      </c>
      <c r="E302">
        <v>3</v>
      </c>
    </row>
    <row r="303" spans="1:5" x14ac:dyDescent="0.25">
      <c r="A303" s="16">
        <v>1490</v>
      </c>
      <c r="B303">
        <v>5</v>
      </c>
      <c r="C303">
        <v>10</v>
      </c>
      <c r="D303">
        <v>3</v>
      </c>
      <c r="E303">
        <v>8</v>
      </c>
    </row>
    <row r="304" spans="1:5" x14ac:dyDescent="0.25">
      <c r="A304" s="16">
        <v>1491</v>
      </c>
      <c r="B304">
        <v>2</v>
      </c>
      <c r="C304">
        <v>3</v>
      </c>
      <c r="D304">
        <v>4</v>
      </c>
      <c r="E304">
        <v>7</v>
      </c>
    </row>
    <row r="305" spans="1:5" x14ac:dyDescent="0.25">
      <c r="A305" s="16">
        <v>1497</v>
      </c>
      <c r="B305">
        <v>2</v>
      </c>
      <c r="C305">
        <v>6</v>
      </c>
      <c r="D305">
        <v>3</v>
      </c>
      <c r="E305">
        <v>5</v>
      </c>
    </row>
    <row r="306" spans="1:5" x14ac:dyDescent="0.25">
      <c r="A306" s="16">
        <v>1501</v>
      </c>
      <c r="B306">
        <v>15</v>
      </c>
      <c r="C306">
        <v>0</v>
      </c>
      <c r="D306">
        <v>28</v>
      </c>
      <c r="E306">
        <v>1</v>
      </c>
    </row>
    <row r="307" spans="1:5" x14ac:dyDescent="0.25">
      <c r="A307" s="16">
        <v>1502</v>
      </c>
      <c r="B307">
        <v>2</v>
      </c>
      <c r="C307">
        <v>2</v>
      </c>
      <c r="D307">
        <v>0</v>
      </c>
      <c r="E307">
        <v>3</v>
      </c>
    </row>
    <row r="308" spans="1:5" x14ac:dyDescent="0.25">
      <c r="A308" s="16">
        <v>1503</v>
      </c>
      <c r="B308">
        <v>0</v>
      </c>
      <c r="C308">
        <v>0</v>
      </c>
      <c r="D308">
        <v>0</v>
      </c>
      <c r="E308">
        <v>1</v>
      </c>
    </row>
    <row r="309" spans="1:5" x14ac:dyDescent="0.25">
      <c r="A309" s="16">
        <v>1506</v>
      </c>
      <c r="B309">
        <v>4</v>
      </c>
      <c r="C309">
        <v>2</v>
      </c>
      <c r="D309">
        <v>1</v>
      </c>
      <c r="E309">
        <v>4</v>
      </c>
    </row>
    <row r="310" spans="1:5" x14ac:dyDescent="0.25">
      <c r="A310" s="16">
        <v>1509</v>
      </c>
      <c r="B310">
        <v>0</v>
      </c>
      <c r="C310">
        <v>9</v>
      </c>
      <c r="D310">
        <v>9</v>
      </c>
      <c r="E310">
        <v>4</v>
      </c>
    </row>
    <row r="311" spans="1:5" x14ac:dyDescent="0.25">
      <c r="A311" s="16">
        <v>1513</v>
      </c>
      <c r="B311">
        <v>13</v>
      </c>
      <c r="C311">
        <v>2</v>
      </c>
      <c r="D311">
        <v>2</v>
      </c>
      <c r="E311">
        <v>12</v>
      </c>
    </row>
    <row r="312" spans="1:5" x14ac:dyDescent="0.25">
      <c r="A312" s="16">
        <v>1515</v>
      </c>
      <c r="B312">
        <v>1</v>
      </c>
      <c r="C312">
        <v>1</v>
      </c>
      <c r="D312">
        <v>0</v>
      </c>
      <c r="E312">
        <v>3</v>
      </c>
    </row>
    <row r="313" spans="1:5" x14ac:dyDescent="0.25">
      <c r="A313" s="16">
        <v>1517</v>
      </c>
      <c r="B313">
        <v>1</v>
      </c>
      <c r="C313">
        <v>1</v>
      </c>
      <c r="D313">
        <v>0</v>
      </c>
      <c r="E313">
        <v>3</v>
      </c>
    </row>
    <row r="314" spans="1:5" x14ac:dyDescent="0.25">
      <c r="A314" s="16">
        <v>1518</v>
      </c>
      <c r="B314">
        <v>5</v>
      </c>
      <c r="C314">
        <v>9</v>
      </c>
      <c r="D314">
        <v>3</v>
      </c>
      <c r="E314">
        <v>7</v>
      </c>
    </row>
    <row r="315" spans="1:5" x14ac:dyDescent="0.25">
      <c r="A315" s="16">
        <v>1519</v>
      </c>
      <c r="B315">
        <v>3</v>
      </c>
      <c r="C315">
        <v>3</v>
      </c>
      <c r="D315">
        <v>0</v>
      </c>
      <c r="E315">
        <v>3</v>
      </c>
    </row>
    <row r="316" spans="1:5" x14ac:dyDescent="0.25">
      <c r="A316" s="16">
        <v>1523</v>
      </c>
      <c r="B316">
        <v>2</v>
      </c>
      <c r="C316">
        <v>2</v>
      </c>
      <c r="D316">
        <v>0</v>
      </c>
      <c r="E316">
        <v>4</v>
      </c>
    </row>
    <row r="317" spans="1:5" x14ac:dyDescent="0.25">
      <c r="A317" s="16">
        <v>1524</v>
      </c>
      <c r="B317">
        <v>1</v>
      </c>
      <c r="C317">
        <v>8</v>
      </c>
      <c r="D317">
        <v>2</v>
      </c>
      <c r="E317">
        <v>5</v>
      </c>
    </row>
    <row r="318" spans="1:5" x14ac:dyDescent="0.25">
      <c r="A318" s="16">
        <v>1542</v>
      </c>
      <c r="B318">
        <v>6</v>
      </c>
      <c r="C318">
        <v>4</v>
      </c>
      <c r="D318">
        <v>2</v>
      </c>
      <c r="E318">
        <v>8</v>
      </c>
    </row>
    <row r="319" spans="1:5" x14ac:dyDescent="0.25">
      <c r="A319" s="16">
        <v>1544</v>
      </c>
      <c r="B319">
        <v>1</v>
      </c>
      <c r="C319">
        <v>4</v>
      </c>
      <c r="D319">
        <v>2</v>
      </c>
      <c r="E319">
        <v>10</v>
      </c>
    </row>
    <row r="320" spans="1:5" x14ac:dyDescent="0.25">
      <c r="A320" s="16">
        <v>1545</v>
      </c>
      <c r="B320">
        <v>6</v>
      </c>
      <c r="C320">
        <v>7</v>
      </c>
      <c r="D320">
        <v>2</v>
      </c>
      <c r="E320">
        <v>5</v>
      </c>
    </row>
    <row r="321" spans="1:5" x14ac:dyDescent="0.25">
      <c r="A321" s="16">
        <v>1553</v>
      </c>
      <c r="B321">
        <v>1</v>
      </c>
      <c r="C321">
        <v>7</v>
      </c>
      <c r="D321">
        <v>5</v>
      </c>
      <c r="E321">
        <v>10</v>
      </c>
    </row>
    <row r="322" spans="1:5" x14ac:dyDescent="0.25">
      <c r="A322" s="16">
        <v>1570</v>
      </c>
      <c r="B322">
        <v>2</v>
      </c>
      <c r="C322">
        <v>7</v>
      </c>
      <c r="D322">
        <v>7</v>
      </c>
      <c r="E322">
        <v>10</v>
      </c>
    </row>
    <row r="323" spans="1:5" x14ac:dyDescent="0.25">
      <c r="A323" s="16">
        <v>1577</v>
      </c>
      <c r="B323">
        <v>1</v>
      </c>
      <c r="C323">
        <v>4</v>
      </c>
      <c r="D323">
        <v>6</v>
      </c>
      <c r="E323">
        <v>4</v>
      </c>
    </row>
    <row r="324" spans="1:5" x14ac:dyDescent="0.25">
      <c r="A324" s="16">
        <v>1581</v>
      </c>
      <c r="B324">
        <v>1</v>
      </c>
      <c r="C324">
        <v>1</v>
      </c>
      <c r="D324">
        <v>0</v>
      </c>
      <c r="E324">
        <v>2</v>
      </c>
    </row>
    <row r="325" spans="1:5" x14ac:dyDescent="0.25">
      <c r="A325" s="16">
        <v>1584</v>
      </c>
      <c r="B325">
        <v>6</v>
      </c>
      <c r="C325">
        <v>8</v>
      </c>
      <c r="D325">
        <v>1</v>
      </c>
      <c r="E325">
        <v>5</v>
      </c>
    </row>
    <row r="326" spans="1:5" x14ac:dyDescent="0.25">
      <c r="A326" s="16">
        <v>1592</v>
      </c>
      <c r="B326">
        <v>0</v>
      </c>
      <c r="C326">
        <v>4</v>
      </c>
      <c r="D326">
        <v>6</v>
      </c>
      <c r="E326">
        <v>5</v>
      </c>
    </row>
    <row r="327" spans="1:5" x14ac:dyDescent="0.25">
      <c r="A327" s="16">
        <v>1600</v>
      </c>
      <c r="B327">
        <v>7</v>
      </c>
      <c r="C327">
        <v>6</v>
      </c>
      <c r="D327">
        <v>3</v>
      </c>
      <c r="E327">
        <v>5</v>
      </c>
    </row>
    <row r="328" spans="1:5" x14ac:dyDescent="0.25">
      <c r="A328" s="16">
        <v>1604</v>
      </c>
      <c r="B328">
        <v>3</v>
      </c>
      <c r="C328">
        <v>2</v>
      </c>
      <c r="D328">
        <v>2</v>
      </c>
      <c r="E328">
        <v>6</v>
      </c>
    </row>
    <row r="329" spans="1:5" x14ac:dyDescent="0.25">
      <c r="A329" s="16">
        <v>1606</v>
      </c>
      <c r="B329">
        <v>1</v>
      </c>
      <c r="C329">
        <v>1</v>
      </c>
      <c r="D329">
        <v>0</v>
      </c>
      <c r="E329">
        <v>2</v>
      </c>
    </row>
    <row r="330" spans="1:5" x14ac:dyDescent="0.25">
      <c r="A330" s="16">
        <v>1612</v>
      </c>
      <c r="B330">
        <v>2</v>
      </c>
      <c r="C330">
        <v>3</v>
      </c>
      <c r="D330">
        <v>0</v>
      </c>
      <c r="E330">
        <v>3</v>
      </c>
    </row>
    <row r="331" spans="1:5" x14ac:dyDescent="0.25">
      <c r="A331" s="16">
        <v>1618</v>
      </c>
      <c r="B331">
        <v>2</v>
      </c>
      <c r="C331">
        <v>10</v>
      </c>
      <c r="D331">
        <v>1</v>
      </c>
      <c r="E331">
        <v>8</v>
      </c>
    </row>
    <row r="332" spans="1:5" x14ac:dyDescent="0.25">
      <c r="A332" s="16">
        <v>1619</v>
      </c>
      <c r="B332">
        <v>1</v>
      </c>
      <c r="C332">
        <v>4</v>
      </c>
      <c r="D332">
        <v>6</v>
      </c>
      <c r="E332">
        <v>6</v>
      </c>
    </row>
    <row r="333" spans="1:5" x14ac:dyDescent="0.25">
      <c r="A333" s="16">
        <v>1626</v>
      </c>
      <c r="B333">
        <v>2</v>
      </c>
      <c r="C333">
        <v>1</v>
      </c>
      <c r="D333">
        <v>1</v>
      </c>
      <c r="E333">
        <v>2</v>
      </c>
    </row>
    <row r="334" spans="1:5" x14ac:dyDescent="0.25">
      <c r="A334" s="16">
        <v>1627</v>
      </c>
      <c r="B334">
        <v>1</v>
      </c>
      <c r="C334">
        <v>5</v>
      </c>
      <c r="D334">
        <v>7</v>
      </c>
      <c r="E334">
        <v>9</v>
      </c>
    </row>
    <row r="335" spans="1:5" x14ac:dyDescent="0.25">
      <c r="A335" s="16">
        <v>1628</v>
      </c>
      <c r="B335">
        <v>1</v>
      </c>
      <c r="C335">
        <v>9</v>
      </c>
      <c r="D335">
        <v>3</v>
      </c>
      <c r="E335">
        <v>4</v>
      </c>
    </row>
    <row r="336" spans="1:5" x14ac:dyDescent="0.25">
      <c r="A336" s="16">
        <v>1630</v>
      </c>
      <c r="B336">
        <v>1</v>
      </c>
      <c r="C336">
        <v>4</v>
      </c>
      <c r="D336">
        <v>2</v>
      </c>
      <c r="E336">
        <v>8</v>
      </c>
    </row>
    <row r="337" spans="1:5" x14ac:dyDescent="0.25">
      <c r="A337" s="16">
        <v>1631</v>
      </c>
      <c r="B337">
        <v>4</v>
      </c>
      <c r="C337">
        <v>8</v>
      </c>
      <c r="D337">
        <v>4</v>
      </c>
      <c r="E337">
        <v>7</v>
      </c>
    </row>
    <row r="338" spans="1:5" x14ac:dyDescent="0.25">
      <c r="A338" s="16">
        <v>1640</v>
      </c>
      <c r="B338">
        <v>2</v>
      </c>
      <c r="C338">
        <v>1</v>
      </c>
      <c r="D338">
        <v>1</v>
      </c>
      <c r="E338">
        <v>4</v>
      </c>
    </row>
    <row r="339" spans="1:5" x14ac:dyDescent="0.25">
      <c r="A339" s="16">
        <v>1646</v>
      </c>
      <c r="B339">
        <v>2</v>
      </c>
      <c r="C339">
        <v>1</v>
      </c>
      <c r="D339">
        <v>1</v>
      </c>
      <c r="E339">
        <v>3</v>
      </c>
    </row>
    <row r="340" spans="1:5" x14ac:dyDescent="0.25">
      <c r="A340" s="16">
        <v>1650</v>
      </c>
      <c r="B340">
        <v>1</v>
      </c>
      <c r="C340">
        <v>5</v>
      </c>
      <c r="D340">
        <v>9</v>
      </c>
      <c r="E340">
        <v>12</v>
      </c>
    </row>
    <row r="341" spans="1:5" x14ac:dyDescent="0.25">
      <c r="A341" s="16">
        <v>1655</v>
      </c>
      <c r="B341">
        <v>1</v>
      </c>
      <c r="C341">
        <v>1</v>
      </c>
      <c r="D341">
        <v>0</v>
      </c>
      <c r="E341">
        <v>3</v>
      </c>
    </row>
    <row r="342" spans="1:5" x14ac:dyDescent="0.25">
      <c r="A342" s="16">
        <v>1663</v>
      </c>
      <c r="B342">
        <v>1</v>
      </c>
      <c r="C342">
        <v>2</v>
      </c>
      <c r="D342">
        <v>0</v>
      </c>
      <c r="E342">
        <v>2</v>
      </c>
    </row>
    <row r="343" spans="1:5" x14ac:dyDescent="0.25">
      <c r="A343" s="16">
        <v>1665</v>
      </c>
      <c r="B343">
        <v>5</v>
      </c>
      <c r="C343">
        <v>2</v>
      </c>
      <c r="D343">
        <v>5</v>
      </c>
      <c r="E343">
        <v>6</v>
      </c>
    </row>
    <row r="344" spans="1:5" x14ac:dyDescent="0.25">
      <c r="A344" s="16">
        <v>1672</v>
      </c>
      <c r="B344">
        <v>1</v>
      </c>
      <c r="C344">
        <v>5</v>
      </c>
      <c r="D344">
        <v>1</v>
      </c>
      <c r="E344">
        <v>8</v>
      </c>
    </row>
    <row r="345" spans="1:5" x14ac:dyDescent="0.25">
      <c r="A345" s="16">
        <v>1676</v>
      </c>
      <c r="B345">
        <v>4</v>
      </c>
      <c r="C345">
        <v>4</v>
      </c>
      <c r="D345">
        <v>2</v>
      </c>
      <c r="E345">
        <v>5</v>
      </c>
    </row>
    <row r="346" spans="1:5" x14ac:dyDescent="0.25">
      <c r="A346" s="16">
        <v>1685</v>
      </c>
      <c r="B346">
        <v>1</v>
      </c>
      <c r="C346">
        <v>4</v>
      </c>
      <c r="D346">
        <v>5</v>
      </c>
      <c r="E346">
        <v>13</v>
      </c>
    </row>
    <row r="347" spans="1:5" x14ac:dyDescent="0.25">
      <c r="A347" s="16">
        <v>1710</v>
      </c>
      <c r="B347">
        <v>7</v>
      </c>
      <c r="C347">
        <v>6</v>
      </c>
      <c r="D347">
        <v>1</v>
      </c>
      <c r="E347">
        <v>4</v>
      </c>
    </row>
    <row r="348" spans="1:5" x14ac:dyDescent="0.25">
      <c r="A348" s="16">
        <v>1715</v>
      </c>
      <c r="B348">
        <v>2</v>
      </c>
      <c r="C348">
        <v>2</v>
      </c>
      <c r="D348">
        <v>0</v>
      </c>
      <c r="E348">
        <v>3</v>
      </c>
    </row>
    <row r="349" spans="1:5" x14ac:dyDescent="0.25">
      <c r="A349" s="16">
        <v>1717</v>
      </c>
      <c r="B349">
        <v>3</v>
      </c>
      <c r="C349">
        <v>5</v>
      </c>
      <c r="D349">
        <v>1</v>
      </c>
      <c r="E349">
        <v>4</v>
      </c>
    </row>
    <row r="350" spans="1:5" x14ac:dyDescent="0.25">
      <c r="A350" s="16">
        <v>1726</v>
      </c>
      <c r="B350">
        <v>1</v>
      </c>
      <c r="C350">
        <v>1</v>
      </c>
      <c r="D350">
        <v>1</v>
      </c>
      <c r="E350">
        <v>2</v>
      </c>
    </row>
    <row r="351" spans="1:5" x14ac:dyDescent="0.25">
      <c r="A351" s="16">
        <v>1729</v>
      </c>
      <c r="B351">
        <v>2</v>
      </c>
      <c r="C351">
        <v>3</v>
      </c>
      <c r="D351">
        <v>5</v>
      </c>
      <c r="E351">
        <v>10</v>
      </c>
    </row>
    <row r="352" spans="1:5" x14ac:dyDescent="0.25">
      <c r="A352" s="16">
        <v>1734</v>
      </c>
      <c r="B352">
        <v>4</v>
      </c>
      <c r="C352">
        <v>3</v>
      </c>
      <c r="D352">
        <v>0</v>
      </c>
      <c r="E352">
        <v>4</v>
      </c>
    </row>
    <row r="353" spans="1:5" x14ac:dyDescent="0.25">
      <c r="A353" s="16">
        <v>1740</v>
      </c>
      <c r="B353">
        <v>2</v>
      </c>
      <c r="C353">
        <v>7</v>
      </c>
      <c r="D353">
        <v>3</v>
      </c>
      <c r="E353">
        <v>4</v>
      </c>
    </row>
    <row r="354" spans="1:5" x14ac:dyDescent="0.25">
      <c r="A354" s="16">
        <v>1743</v>
      </c>
      <c r="B354">
        <v>1</v>
      </c>
      <c r="C354">
        <v>2</v>
      </c>
      <c r="D354">
        <v>3</v>
      </c>
      <c r="E354">
        <v>5</v>
      </c>
    </row>
    <row r="355" spans="1:5" x14ac:dyDescent="0.25">
      <c r="A355" s="16">
        <v>1744</v>
      </c>
      <c r="B355">
        <v>1</v>
      </c>
      <c r="C355">
        <v>1</v>
      </c>
      <c r="D355">
        <v>1</v>
      </c>
      <c r="E355">
        <v>2</v>
      </c>
    </row>
    <row r="356" spans="1:5" x14ac:dyDescent="0.25">
      <c r="A356" s="16">
        <v>1745</v>
      </c>
      <c r="B356">
        <v>1</v>
      </c>
      <c r="C356">
        <v>4</v>
      </c>
      <c r="D356">
        <v>6</v>
      </c>
      <c r="E356">
        <v>9</v>
      </c>
    </row>
    <row r="357" spans="1:5" x14ac:dyDescent="0.25">
      <c r="A357" s="16">
        <v>1755</v>
      </c>
      <c r="B357">
        <v>1</v>
      </c>
      <c r="C357">
        <v>1</v>
      </c>
      <c r="D357">
        <v>1</v>
      </c>
      <c r="E357">
        <v>4</v>
      </c>
    </row>
    <row r="358" spans="1:5" x14ac:dyDescent="0.25">
      <c r="A358" s="16">
        <v>1763</v>
      </c>
      <c r="B358">
        <v>1</v>
      </c>
      <c r="C358">
        <v>7</v>
      </c>
      <c r="D358">
        <v>11</v>
      </c>
      <c r="E358">
        <v>10</v>
      </c>
    </row>
    <row r="359" spans="1:5" x14ac:dyDescent="0.25">
      <c r="A359" s="16">
        <v>1764</v>
      </c>
      <c r="B359">
        <v>4</v>
      </c>
      <c r="C359">
        <v>5</v>
      </c>
      <c r="D359">
        <v>1</v>
      </c>
      <c r="E359">
        <v>5</v>
      </c>
    </row>
    <row r="360" spans="1:5" x14ac:dyDescent="0.25">
      <c r="A360" s="16">
        <v>1772</v>
      </c>
      <c r="B360">
        <v>1</v>
      </c>
      <c r="C360">
        <v>5</v>
      </c>
      <c r="D360">
        <v>6</v>
      </c>
      <c r="E360">
        <v>7</v>
      </c>
    </row>
    <row r="361" spans="1:5" x14ac:dyDescent="0.25">
      <c r="A361" s="16">
        <v>1773</v>
      </c>
      <c r="B361">
        <v>1</v>
      </c>
      <c r="C361">
        <v>2</v>
      </c>
      <c r="D361">
        <v>0</v>
      </c>
      <c r="E361">
        <v>3</v>
      </c>
    </row>
    <row r="362" spans="1:5" x14ac:dyDescent="0.25">
      <c r="A362" s="16">
        <v>1777</v>
      </c>
      <c r="B362">
        <v>1</v>
      </c>
      <c r="C362">
        <v>2</v>
      </c>
      <c r="D362">
        <v>0</v>
      </c>
      <c r="E362">
        <v>3</v>
      </c>
    </row>
    <row r="363" spans="1:5" x14ac:dyDescent="0.25">
      <c r="A363" s="16">
        <v>1802</v>
      </c>
      <c r="B363">
        <v>3</v>
      </c>
      <c r="C363">
        <v>3</v>
      </c>
      <c r="D363">
        <v>3</v>
      </c>
      <c r="E363">
        <v>12</v>
      </c>
    </row>
    <row r="364" spans="1:5" x14ac:dyDescent="0.25">
      <c r="A364" s="16">
        <v>1818</v>
      </c>
      <c r="B364">
        <v>1</v>
      </c>
      <c r="C364">
        <v>2</v>
      </c>
      <c r="D364">
        <v>0</v>
      </c>
      <c r="E364">
        <v>2</v>
      </c>
    </row>
    <row r="365" spans="1:5" x14ac:dyDescent="0.25">
      <c r="A365" s="16">
        <v>1826</v>
      </c>
      <c r="B365">
        <v>1</v>
      </c>
      <c r="C365">
        <v>4</v>
      </c>
      <c r="D365">
        <v>4</v>
      </c>
      <c r="E365">
        <v>6</v>
      </c>
    </row>
    <row r="366" spans="1:5" x14ac:dyDescent="0.25">
      <c r="A366" s="16">
        <v>1829</v>
      </c>
      <c r="B366">
        <v>3</v>
      </c>
      <c r="C366">
        <v>9</v>
      </c>
      <c r="D366">
        <v>5</v>
      </c>
      <c r="E366">
        <v>4</v>
      </c>
    </row>
    <row r="367" spans="1:5" x14ac:dyDescent="0.25">
      <c r="A367" s="16">
        <v>1833</v>
      </c>
      <c r="B367">
        <v>2</v>
      </c>
      <c r="C367">
        <v>2</v>
      </c>
      <c r="D367">
        <v>1</v>
      </c>
      <c r="E367">
        <v>4</v>
      </c>
    </row>
    <row r="368" spans="1:5" x14ac:dyDescent="0.25">
      <c r="A368" s="16">
        <v>1834</v>
      </c>
      <c r="B368">
        <v>1</v>
      </c>
      <c r="C368">
        <v>2</v>
      </c>
      <c r="D368">
        <v>0</v>
      </c>
      <c r="E368">
        <v>3</v>
      </c>
    </row>
    <row r="369" spans="1:5" x14ac:dyDescent="0.25">
      <c r="A369" s="16">
        <v>1839</v>
      </c>
      <c r="B369">
        <v>1</v>
      </c>
      <c r="C369">
        <v>3</v>
      </c>
      <c r="D369">
        <v>0</v>
      </c>
      <c r="E369">
        <v>4</v>
      </c>
    </row>
    <row r="370" spans="1:5" x14ac:dyDescent="0.25">
      <c r="A370" s="16">
        <v>1857</v>
      </c>
      <c r="B370">
        <v>2</v>
      </c>
      <c r="C370">
        <v>2</v>
      </c>
      <c r="D370">
        <v>1</v>
      </c>
      <c r="E370">
        <v>2</v>
      </c>
    </row>
    <row r="371" spans="1:5" x14ac:dyDescent="0.25">
      <c r="A371" s="16">
        <v>1859</v>
      </c>
      <c r="B371">
        <v>1</v>
      </c>
      <c r="C371">
        <v>7</v>
      </c>
      <c r="D371">
        <v>6</v>
      </c>
      <c r="E371">
        <v>5</v>
      </c>
    </row>
    <row r="372" spans="1:5" x14ac:dyDescent="0.25">
      <c r="A372" s="16">
        <v>1867</v>
      </c>
      <c r="B372">
        <v>1</v>
      </c>
      <c r="C372">
        <v>9</v>
      </c>
      <c r="D372">
        <v>3</v>
      </c>
      <c r="E372">
        <v>6</v>
      </c>
    </row>
    <row r="373" spans="1:5" x14ac:dyDescent="0.25">
      <c r="A373" s="16">
        <v>1876</v>
      </c>
      <c r="B373">
        <v>1</v>
      </c>
      <c r="C373">
        <v>1</v>
      </c>
      <c r="D373">
        <v>0</v>
      </c>
      <c r="E373">
        <v>4</v>
      </c>
    </row>
    <row r="374" spans="1:5" x14ac:dyDescent="0.25">
      <c r="A374" s="16">
        <v>1878</v>
      </c>
      <c r="B374">
        <v>1</v>
      </c>
      <c r="C374">
        <v>2</v>
      </c>
      <c r="D374">
        <v>0</v>
      </c>
      <c r="E374">
        <v>3</v>
      </c>
    </row>
    <row r="375" spans="1:5" x14ac:dyDescent="0.25">
      <c r="A375" s="16">
        <v>1880</v>
      </c>
      <c r="B375">
        <v>2</v>
      </c>
      <c r="C375">
        <v>2</v>
      </c>
      <c r="D375">
        <v>1</v>
      </c>
      <c r="E375">
        <v>3</v>
      </c>
    </row>
    <row r="376" spans="1:5" x14ac:dyDescent="0.25">
      <c r="A376" s="16">
        <v>1890</v>
      </c>
      <c r="B376">
        <v>1</v>
      </c>
      <c r="C376">
        <v>1</v>
      </c>
      <c r="D376">
        <v>0</v>
      </c>
      <c r="E376">
        <v>2</v>
      </c>
    </row>
    <row r="377" spans="1:5" x14ac:dyDescent="0.25">
      <c r="A377" s="16">
        <v>1891</v>
      </c>
      <c r="B377">
        <v>1</v>
      </c>
      <c r="C377">
        <v>4</v>
      </c>
      <c r="D377">
        <v>6</v>
      </c>
      <c r="E377">
        <v>5</v>
      </c>
    </row>
    <row r="378" spans="1:5" x14ac:dyDescent="0.25">
      <c r="A378" s="16">
        <v>1907</v>
      </c>
      <c r="B378">
        <v>5</v>
      </c>
      <c r="C378">
        <v>8</v>
      </c>
      <c r="D378">
        <v>4</v>
      </c>
      <c r="E378">
        <v>9</v>
      </c>
    </row>
    <row r="379" spans="1:5" x14ac:dyDescent="0.25">
      <c r="A379" s="16">
        <v>1911</v>
      </c>
      <c r="B379">
        <v>1</v>
      </c>
      <c r="C379">
        <v>11</v>
      </c>
      <c r="D379">
        <v>5</v>
      </c>
      <c r="E379">
        <v>12</v>
      </c>
    </row>
    <row r="380" spans="1:5" x14ac:dyDescent="0.25">
      <c r="A380" s="16">
        <v>1915</v>
      </c>
      <c r="B380">
        <v>1</v>
      </c>
      <c r="C380">
        <v>8</v>
      </c>
      <c r="D380">
        <v>5</v>
      </c>
      <c r="E380">
        <v>6</v>
      </c>
    </row>
    <row r="381" spans="1:5" x14ac:dyDescent="0.25">
      <c r="A381" s="16">
        <v>1916</v>
      </c>
      <c r="B381">
        <v>5</v>
      </c>
      <c r="C381">
        <v>7</v>
      </c>
      <c r="D381">
        <v>1</v>
      </c>
      <c r="E381">
        <v>6</v>
      </c>
    </row>
    <row r="382" spans="1:5" x14ac:dyDescent="0.25">
      <c r="A382" s="16">
        <v>1920</v>
      </c>
      <c r="B382">
        <v>2</v>
      </c>
      <c r="C382">
        <v>3</v>
      </c>
      <c r="D382">
        <v>0</v>
      </c>
      <c r="E382">
        <v>3</v>
      </c>
    </row>
    <row r="383" spans="1:5" x14ac:dyDescent="0.25">
      <c r="A383" s="16">
        <v>1921</v>
      </c>
      <c r="B383">
        <v>2</v>
      </c>
      <c r="C383">
        <v>2</v>
      </c>
      <c r="D383">
        <v>0</v>
      </c>
      <c r="E383">
        <v>3</v>
      </c>
    </row>
    <row r="384" spans="1:5" x14ac:dyDescent="0.25">
      <c r="A384" s="16">
        <v>1927</v>
      </c>
      <c r="B384">
        <v>4</v>
      </c>
      <c r="C384">
        <v>4</v>
      </c>
      <c r="D384">
        <v>4</v>
      </c>
      <c r="E384">
        <v>5</v>
      </c>
    </row>
    <row r="385" spans="1:5" x14ac:dyDescent="0.25">
      <c r="A385" s="16">
        <v>1928</v>
      </c>
      <c r="B385">
        <v>2</v>
      </c>
      <c r="C385">
        <v>2</v>
      </c>
      <c r="D385">
        <v>0</v>
      </c>
      <c r="E385">
        <v>3</v>
      </c>
    </row>
    <row r="386" spans="1:5" x14ac:dyDescent="0.25">
      <c r="A386" s="16">
        <v>1940</v>
      </c>
      <c r="B386">
        <v>1</v>
      </c>
      <c r="C386">
        <v>1</v>
      </c>
      <c r="D386">
        <v>0</v>
      </c>
      <c r="E386">
        <v>2</v>
      </c>
    </row>
    <row r="387" spans="1:5" x14ac:dyDescent="0.25">
      <c r="A387" s="16">
        <v>1945</v>
      </c>
      <c r="B387">
        <v>3</v>
      </c>
      <c r="C387">
        <v>7</v>
      </c>
      <c r="D387">
        <v>4</v>
      </c>
      <c r="E387">
        <v>7</v>
      </c>
    </row>
    <row r="388" spans="1:5" x14ac:dyDescent="0.25">
      <c r="A388" s="16">
        <v>1951</v>
      </c>
      <c r="B388">
        <v>6</v>
      </c>
      <c r="C388">
        <v>11</v>
      </c>
      <c r="D388">
        <v>2</v>
      </c>
      <c r="E388">
        <v>8</v>
      </c>
    </row>
    <row r="389" spans="1:5" x14ac:dyDescent="0.25">
      <c r="A389" s="16">
        <v>1958</v>
      </c>
      <c r="B389">
        <v>6</v>
      </c>
      <c r="C389">
        <v>8</v>
      </c>
      <c r="D389">
        <v>2</v>
      </c>
      <c r="E389">
        <v>9</v>
      </c>
    </row>
    <row r="390" spans="1:5" x14ac:dyDescent="0.25">
      <c r="A390" s="16">
        <v>1964</v>
      </c>
      <c r="B390">
        <v>1</v>
      </c>
      <c r="C390">
        <v>5</v>
      </c>
      <c r="D390">
        <v>6</v>
      </c>
      <c r="E390">
        <v>6</v>
      </c>
    </row>
    <row r="391" spans="1:5" x14ac:dyDescent="0.25">
      <c r="A391" s="16">
        <v>1966</v>
      </c>
      <c r="B391">
        <v>1</v>
      </c>
      <c r="C391">
        <v>6</v>
      </c>
      <c r="D391">
        <v>9</v>
      </c>
      <c r="E391">
        <v>10</v>
      </c>
    </row>
    <row r="392" spans="1:5" x14ac:dyDescent="0.25">
      <c r="A392" s="16">
        <v>1968</v>
      </c>
      <c r="B392">
        <v>1</v>
      </c>
      <c r="C392">
        <v>1</v>
      </c>
      <c r="D392">
        <v>0</v>
      </c>
      <c r="E392">
        <v>2</v>
      </c>
    </row>
    <row r="393" spans="1:5" x14ac:dyDescent="0.25">
      <c r="A393" s="16">
        <v>1970</v>
      </c>
      <c r="B393">
        <v>1</v>
      </c>
      <c r="C393">
        <v>3</v>
      </c>
      <c r="D393">
        <v>0</v>
      </c>
      <c r="E393">
        <v>3</v>
      </c>
    </row>
    <row r="394" spans="1:5" x14ac:dyDescent="0.25">
      <c r="A394" s="16">
        <v>1987</v>
      </c>
      <c r="B394">
        <v>2</v>
      </c>
      <c r="C394">
        <v>2</v>
      </c>
      <c r="D394">
        <v>0</v>
      </c>
      <c r="E394">
        <v>3</v>
      </c>
    </row>
    <row r="395" spans="1:5" x14ac:dyDescent="0.25">
      <c r="A395" s="16">
        <v>1990</v>
      </c>
      <c r="B395">
        <v>1</v>
      </c>
      <c r="C395">
        <v>3</v>
      </c>
      <c r="D395">
        <v>5</v>
      </c>
      <c r="E395">
        <v>8</v>
      </c>
    </row>
    <row r="396" spans="1:5" x14ac:dyDescent="0.25">
      <c r="A396" s="16">
        <v>1991</v>
      </c>
      <c r="B396">
        <v>1</v>
      </c>
      <c r="C396">
        <v>2</v>
      </c>
      <c r="D396">
        <v>1</v>
      </c>
      <c r="E396">
        <v>3</v>
      </c>
    </row>
    <row r="397" spans="1:5" x14ac:dyDescent="0.25">
      <c r="A397" s="16">
        <v>1992</v>
      </c>
      <c r="B397">
        <v>4</v>
      </c>
      <c r="C397">
        <v>2</v>
      </c>
      <c r="D397">
        <v>2</v>
      </c>
      <c r="E397">
        <v>8</v>
      </c>
    </row>
    <row r="398" spans="1:5" x14ac:dyDescent="0.25">
      <c r="A398" s="16">
        <v>1993</v>
      </c>
      <c r="B398">
        <v>3</v>
      </c>
      <c r="C398">
        <v>2</v>
      </c>
      <c r="D398">
        <v>3</v>
      </c>
      <c r="E398">
        <v>9</v>
      </c>
    </row>
    <row r="399" spans="1:5" x14ac:dyDescent="0.25">
      <c r="A399" s="16">
        <v>1994</v>
      </c>
      <c r="B399">
        <v>1</v>
      </c>
      <c r="C399">
        <v>1</v>
      </c>
      <c r="D399">
        <v>0</v>
      </c>
      <c r="E399">
        <v>2</v>
      </c>
    </row>
    <row r="400" spans="1:5" x14ac:dyDescent="0.25">
      <c r="A400" s="16">
        <v>1998</v>
      </c>
      <c r="B400">
        <v>1</v>
      </c>
      <c r="C400">
        <v>2</v>
      </c>
      <c r="D400">
        <v>1</v>
      </c>
      <c r="E400">
        <v>3</v>
      </c>
    </row>
    <row r="401" spans="1:5" x14ac:dyDescent="0.25">
      <c r="A401" s="16">
        <v>2002</v>
      </c>
      <c r="B401">
        <v>1</v>
      </c>
      <c r="C401">
        <v>5</v>
      </c>
      <c r="D401">
        <v>6</v>
      </c>
      <c r="E401">
        <v>5</v>
      </c>
    </row>
    <row r="402" spans="1:5" x14ac:dyDescent="0.25">
      <c r="A402" s="16">
        <v>2004</v>
      </c>
      <c r="B402">
        <v>1</v>
      </c>
      <c r="C402">
        <v>4</v>
      </c>
      <c r="D402">
        <v>7</v>
      </c>
      <c r="E402">
        <v>5</v>
      </c>
    </row>
    <row r="403" spans="1:5" x14ac:dyDescent="0.25">
      <c r="A403" s="16">
        <v>2005</v>
      </c>
      <c r="B403">
        <v>2</v>
      </c>
      <c r="C403">
        <v>2</v>
      </c>
      <c r="D403">
        <v>0</v>
      </c>
      <c r="E403">
        <v>4</v>
      </c>
    </row>
    <row r="404" spans="1:5" x14ac:dyDescent="0.25">
      <c r="A404" s="16">
        <v>2008</v>
      </c>
      <c r="B404">
        <v>1</v>
      </c>
      <c r="C404">
        <v>4</v>
      </c>
      <c r="D404">
        <v>5</v>
      </c>
      <c r="E404">
        <v>9</v>
      </c>
    </row>
    <row r="405" spans="1:5" x14ac:dyDescent="0.25">
      <c r="A405" s="16">
        <v>2021</v>
      </c>
      <c r="B405">
        <v>4</v>
      </c>
      <c r="C405">
        <v>6</v>
      </c>
      <c r="D405">
        <v>10</v>
      </c>
      <c r="E405">
        <v>13</v>
      </c>
    </row>
    <row r="406" spans="1:5" x14ac:dyDescent="0.25">
      <c r="A406" s="16">
        <v>2036</v>
      </c>
      <c r="B406">
        <v>3</v>
      </c>
      <c r="C406">
        <v>4</v>
      </c>
      <c r="D406">
        <v>2</v>
      </c>
      <c r="E406">
        <v>8</v>
      </c>
    </row>
    <row r="407" spans="1:5" x14ac:dyDescent="0.25">
      <c r="A407" s="16">
        <v>2055</v>
      </c>
      <c r="B407">
        <v>2</v>
      </c>
      <c r="C407">
        <v>1</v>
      </c>
      <c r="D407">
        <v>1</v>
      </c>
      <c r="E407">
        <v>2</v>
      </c>
    </row>
    <row r="408" spans="1:5" x14ac:dyDescent="0.25">
      <c r="A408" s="16">
        <v>2061</v>
      </c>
      <c r="B408">
        <v>1</v>
      </c>
      <c r="C408">
        <v>2</v>
      </c>
      <c r="D408">
        <v>0</v>
      </c>
      <c r="E408">
        <v>4</v>
      </c>
    </row>
    <row r="409" spans="1:5" x14ac:dyDescent="0.25">
      <c r="A409" s="16">
        <v>2066</v>
      </c>
      <c r="B409">
        <v>1</v>
      </c>
      <c r="C409">
        <v>2</v>
      </c>
      <c r="D409">
        <v>1</v>
      </c>
      <c r="E409">
        <v>3</v>
      </c>
    </row>
    <row r="410" spans="1:5" x14ac:dyDescent="0.25">
      <c r="A410" s="16">
        <v>2072</v>
      </c>
      <c r="B410">
        <v>6</v>
      </c>
      <c r="C410">
        <v>4</v>
      </c>
      <c r="D410">
        <v>2</v>
      </c>
      <c r="E410">
        <v>9</v>
      </c>
    </row>
    <row r="411" spans="1:5" x14ac:dyDescent="0.25">
      <c r="A411" s="16">
        <v>2075</v>
      </c>
      <c r="B411">
        <v>1</v>
      </c>
      <c r="C411">
        <v>3</v>
      </c>
      <c r="D411">
        <v>5</v>
      </c>
      <c r="E411">
        <v>7</v>
      </c>
    </row>
    <row r="412" spans="1:5" x14ac:dyDescent="0.25">
      <c r="A412" s="16">
        <v>2079</v>
      </c>
      <c r="B412">
        <v>1</v>
      </c>
      <c r="C412">
        <v>5</v>
      </c>
      <c r="D412">
        <v>6</v>
      </c>
      <c r="E412">
        <v>10</v>
      </c>
    </row>
    <row r="413" spans="1:5" x14ac:dyDescent="0.25">
      <c r="A413" s="16">
        <v>2088</v>
      </c>
      <c r="B413">
        <v>1</v>
      </c>
      <c r="C413">
        <v>5</v>
      </c>
      <c r="D413">
        <v>6</v>
      </c>
      <c r="E413">
        <v>12</v>
      </c>
    </row>
    <row r="414" spans="1:5" x14ac:dyDescent="0.25">
      <c r="A414" s="16">
        <v>2098</v>
      </c>
      <c r="B414">
        <v>1</v>
      </c>
      <c r="C414">
        <v>1</v>
      </c>
      <c r="D414">
        <v>0</v>
      </c>
      <c r="E414">
        <v>2</v>
      </c>
    </row>
    <row r="415" spans="1:5" x14ac:dyDescent="0.25">
      <c r="A415" s="16">
        <v>2106</v>
      </c>
      <c r="B415">
        <v>1</v>
      </c>
      <c r="C415">
        <v>1</v>
      </c>
      <c r="D415">
        <v>0</v>
      </c>
      <c r="E415">
        <v>3</v>
      </c>
    </row>
    <row r="416" spans="1:5" x14ac:dyDescent="0.25">
      <c r="A416" s="16">
        <v>2109</v>
      </c>
      <c r="B416">
        <v>1</v>
      </c>
      <c r="C416">
        <v>6</v>
      </c>
      <c r="D416">
        <v>11</v>
      </c>
      <c r="E416">
        <v>10</v>
      </c>
    </row>
    <row r="417" spans="1:5" x14ac:dyDescent="0.25">
      <c r="A417" s="16">
        <v>2114</v>
      </c>
      <c r="B417">
        <v>1</v>
      </c>
      <c r="C417">
        <v>7</v>
      </c>
      <c r="D417">
        <v>6</v>
      </c>
      <c r="E417">
        <v>12</v>
      </c>
    </row>
    <row r="418" spans="1:5" x14ac:dyDescent="0.25">
      <c r="A418" s="16">
        <v>2115</v>
      </c>
      <c r="B418">
        <v>2</v>
      </c>
      <c r="C418">
        <v>1</v>
      </c>
      <c r="D418">
        <v>0</v>
      </c>
      <c r="E418">
        <v>4</v>
      </c>
    </row>
    <row r="419" spans="1:5" x14ac:dyDescent="0.25">
      <c r="A419" s="16">
        <v>2118</v>
      </c>
      <c r="B419">
        <v>3</v>
      </c>
      <c r="C419">
        <v>7</v>
      </c>
      <c r="D419">
        <v>2</v>
      </c>
      <c r="E419">
        <v>8</v>
      </c>
    </row>
    <row r="420" spans="1:5" x14ac:dyDescent="0.25">
      <c r="A420" s="16">
        <v>2125</v>
      </c>
      <c r="B420">
        <v>1</v>
      </c>
      <c r="C420">
        <v>3</v>
      </c>
      <c r="D420">
        <v>4</v>
      </c>
      <c r="E420">
        <v>8</v>
      </c>
    </row>
    <row r="421" spans="1:5" x14ac:dyDescent="0.25">
      <c r="A421" s="16">
        <v>2130</v>
      </c>
      <c r="B421">
        <v>1</v>
      </c>
      <c r="C421">
        <v>3</v>
      </c>
      <c r="D421">
        <v>1</v>
      </c>
      <c r="E421">
        <v>3</v>
      </c>
    </row>
    <row r="422" spans="1:5" x14ac:dyDescent="0.25">
      <c r="A422" s="16">
        <v>2131</v>
      </c>
      <c r="B422">
        <v>4</v>
      </c>
      <c r="C422">
        <v>9</v>
      </c>
      <c r="D422">
        <v>4</v>
      </c>
      <c r="E422">
        <v>6</v>
      </c>
    </row>
    <row r="423" spans="1:5" x14ac:dyDescent="0.25">
      <c r="A423" s="16">
        <v>2134</v>
      </c>
      <c r="B423">
        <v>4</v>
      </c>
      <c r="C423">
        <v>5</v>
      </c>
      <c r="D423">
        <v>5</v>
      </c>
      <c r="E423">
        <v>8</v>
      </c>
    </row>
    <row r="424" spans="1:5" x14ac:dyDescent="0.25">
      <c r="A424" s="16">
        <v>2139</v>
      </c>
      <c r="B424">
        <v>3</v>
      </c>
      <c r="C424">
        <v>2</v>
      </c>
      <c r="D424">
        <v>0</v>
      </c>
      <c r="E424">
        <v>3</v>
      </c>
    </row>
    <row r="425" spans="1:5" x14ac:dyDescent="0.25">
      <c r="A425" s="16">
        <v>2147</v>
      </c>
      <c r="B425">
        <v>1</v>
      </c>
      <c r="C425">
        <v>4</v>
      </c>
      <c r="D425">
        <v>7</v>
      </c>
      <c r="E425">
        <v>11</v>
      </c>
    </row>
    <row r="426" spans="1:5" x14ac:dyDescent="0.25">
      <c r="A426" s="16">
        <v>2150</v>
      </c>
      <c r="B426">
        <v>1</v>
      </c>
      <c r="C426">
        <v>8</v>
      </c>
      <c r="D426">
        <v>9</v>
      </c>
      <c r="E426">
        <v>4</v>
      </c>
    </row>
    <row r="427" spans="1:5" x14ac:dyDescent="0.25">
      <c r="A427" s="16">
        <v>2154</v>
      </c>
      <c r="B427">
        <v>3</v>
      </c>
      <c r="C427">
        <v>2</v>
      </c>
      <c r="D427">
        <v>0</v>
      </c>
      <c r="E427">
        <v>3</v>
      </c>
    </row>
    <row r="428" spans="1:5" x14ac:dyDescent="0.25">
      <c r="A428" s="16">
        <v>2156</v>
      </c>
      <c r="B428">
        <v>4</v>
      </c>
      <c r="C428">
        <v>2</v>
      </c>
      <c r="D428">
        <v>0</v>
      </c>
      <c r="E428">
        <v>4</v>
      </c>
    </row>
    <row r="429" spans="1:5" x14ac:dyDescent="0.25">
      <c r="A429" s="16">
        <v>2157</v>
      </c>
      <c r="B429">
        <v>4</v>
      </c>
      <c r="C429">
        <v>2</v>
      </c>
      <c r="D429">
        <v>0</v>
      </c>
      <c r="E429">
        <v>4</v>
      </c>
    </row>
    <row r="430" spans="1:5" x14ac:dyDescent="0.25">
      <c r="A430" s="16">
        <v>2162</v>
      </c>
      <c r="B430">
        <v>2</v>
      </c>
      <c r="C430">
        <v>3</v>
      </c>
      <c r="D430">
        <v>3</v>
      </c>
      <c r="E430">
        <v>10</v>
      </c>
    </row>
    <row r="431" spans="1:5" x14ac:dyDescent="0.25">
      <c r="A431" s="16">
        <v>2166</v>
      </c>
      <c r="B431">
        <v>1</v>
      </c>
      <c r="C431">
        <v>0</v>
      </c>
      <c r="D431">
        <v>1</v>
      </c>
      <c r="E431">
        <v>2</v>
      </c>
    </row>
    <row r="432" spans="1:5" x14ac:dyDescent="0.25">
      <c r="A432" s="16">
        <v>2173</v>
      </c>
      <c r="B432">
        <v>1</v>
      </c>
      <c r="C432">
        <v>1</v>
      </c>
      <c r="D432">
        <v>0</v>
      </c>
      <c r="E432">
        <v>3</v>
      </c>
    </row>
    <row r="433" spans="1:5" x14ac:dyDescent="0.25">
      <c r="A433" s="16">
        <v>2174</v>
      </c>
      <c r="B433">
        <v>2</v>
      </c>
      <c r="C433">
        <v>1</v>
      </c>
      <c r="D433">
        <v>1</v>
      </c>
      <c r="E433">
        <v>2</v>
      </c>
    </row>
    <row r="434" spans="1:5" x14ac:dyDescent="0.25">
      <c r="A434" s="16">
        <v>2176</v>
      </c>
      <c r="B434">
        <v>2</v>
      </c>
      <c r="C434">
        <v>5</v>
      </c>
      <c r="D434">
        <v>3</v>
      </c>
      <c r="E434">
        <v>6</v>
      </c>
    </row>
    <row r="435" spans="1:5" x14ac:dyDescent="0.25">
      <c r="A435" s="16">
        <v>2181</v>
      </c>
      <c r="B435">
        <v>1</v>
      </c>
      <c r="C435">
        <v>3</v>
      </c>
      <c r="D435">
        <v>3</v>
      </c>
      <c r="E435">
        <v>7</v>
      </c>
    </row>
    <row r="436" spans="1:5" x14ac:dyDescent="0.25">
      <c r="A436" s="16">
        <v>2186</v>
      </c>
      <c r="B436">
        <v>1</v>
      </c>
      <c r="C436">
        <v>5</v>
      </c>
      <c r="D436">
        <v>10</v>
      </c>
      <c r="E436">
        <v>6</v>
      </c>
    </row>
    <row r="437" spans="1:5" x14ac:dyDescent="0.25">
      <c r="A437" s="16">
        <v>2202</v>
      </c>
      <c r="B437">
        <v>1</v>
      </c>
      <c r="C437">
        <v>1</v>
      </c>
      <c r="D437">
        <v>0</v>
      </c>
      <c r="E437">
        <v>4</v>
      </c>
    </row>
    <row r="438" spans="1:5" x14ac:dyDescent="0.25">
      <c r="A438" s="16">
        <v>2217</v>
      </c>
      <c r="B438">
        <v>1</v>
      </c>
      <c r="C438">
        <v>0</v>
      </c>
      <c r="D438">
        <v>0</v>
      </c>
      <c r="E438">
        <v>3</v>
      </c>
    </row>
    <row r="439" spans="1:5" x14ac:dyDescent="0.25">
      <c r="A439" s="16">
        <v>2223</v>
      </c>
      <c r="B439">
        <v>8</v>
      </c>
      <c r="C439">
        <v>8</v>
      </c>
      <c r="D439">
        <v>9</v>
      </c>
      <c r="E439">
        <v>8</v>
      </c>
    </row>
    <row r="440" spans="1:5" x14ac:dyDescent="0.25">
      <c r="A440" s="16">
        <v>2225</v>
      </c>
      <c r="B440">
        <v>1</v>
      </c>
      <c r="C440">
        <v>4</v>
      </c>
      <c r="D440">
        <v>9</v>
      </c>
      <c r="E440">
        <v>7</v>
      </c>
    </row>
    <row r="441" spans="1:5" x14ac:dyDescent="0.25">
      <c r="A441" s="16">
        <v>2227</v>
      </c>
      <c r="B441">
        <v>2</v>
      </c>
      <c r="C441">
        <v>3</v>
      </c>
      <c r="D441">
        <v>1</v>
      </c>
      <c r="E441">
        <v>5</v>
      </c>
    </row>
    <row r="442" spans="1:5" x14ac:dyDescent="0.25">
      <c r="A442" s="16">
        <v>2230</v>
      </c>
      <c r="B442">
        <v>3</v>
      </c>
      <c r="C442">
        <v>3</v>
      </c>
      <c r="D442">
        <v>1</v>
      </c>
      <c r="E442">
        <v>3</v>
      </c>
    </row>
    <row r="443" spans="1:5" x14ac:dyDescent="0.25">
      <c r="A443" s="16">
        <v>2245</v>
      </c>
      <c r="B443">
        <v>3</v>
      </c>
      <c r="C443">
        <v>2</v>
      </c>
      <c r="D443">
        <v>1</v>
      </c>
      <c r="E443">
        <v>4</v>
      </c>
    </row>
    <row r="444" spans="1:5" x14ac:dyDescent="0.25">
      <c r="A444" s="16">
        <v>2246</v>
      </c>
      <c r="B444">
        <v>1</v>
      </c>
      <c r="C444">
        <v>2</v>
      </c>
      <c r="D444">
        <v>1</v>
      </c>
      <c r="E444">
        <v>4</v>
      </c>
    </row>
    <row r="445" spans="1:5" x14ac:dyDescent="0.25">
      <c r="A445" s="16">
        <v>2253</v>
      </c>
      <c r="B445">
        <v>1</v>
      </c>
      <c r="C445">
        <v>1</v>
      </c>
      <c r="D445">
        <v>0</v>
      </c>
      <c r="E445">
        <v>4</v>
      </c>
    </row>
    <row r="446" spans="1:5" x14ac:dyDescent="0.25">
      <c r="A446" s="16">
        <v>2254</v>
      </c>
      <c r="B446">
        <v>1</v>
      </c>
      <c r="C446">
        <v>9</v>
      </c>
      <c r="D446">
        <v>6</v>
      </c>
      <c r="E446">
        <v>5</v>
      </c>
    </row>
    <row r="447" spans="1:5" x14ac:dyDescent="0.25">
      <c r="A447" s="16">
        <v>2256</v>
      </c>
      <c r="B447">
        <v>2</v>
      </c>
      <c r="C447">
        <v>1</v>
      </c>
      <c r="D447">
        <v>0</v>
      </c>
      <c r="E447">
        <v>3</v>
      </c>
    </row>
    <row r="448" spans="1:5" x14ac:dyDescent="0.25">
      <c r="A448" s="16">
        <v>2258</v>
      </c>
      <c r="B448">
        <v>1</v>
      </c>
      <c r="C448">
        <v>1</v>
      </c>
      <c r="D448">
        <v>0</v>
      </c>
      <c r="E448">
        <v>3</v>
      </c>
    </row>
    <row r="449" spans="1:5" x14ac:dyDescent="0.25">
      <c r="A449" s="16">
        <v>2261</v>
      </c>
      <c r="B449">
        <v>1</v>
      </c>
      <c r="C449">
        <v>1</v>
      </c>
      <c r="D449">
        <v>0</v>
      </c>
      <c r="E449">
        <v>2</v>
      </c>
    </row>
    <row r="450" spans="1:5" x14ac:dyDescent="0.25">
      <c r="A450" s="16">
        <v>2262</v>
      </c>
      <c r="B450">
        <v>3</v>
      </c>
      <c r="C450">
        <v>6</v>
      </c>
      <c r="D450">
        <v>1</v>
      </c>
      <c r="E450">
        <v>5</v>
      </c>
    </row>
    <row r="451" spans="1:5" x14ac:dyDescent="0.25">
      <c r="A451" s="16">
        <v>2276</v>
      </c>
      <c r="B451">
        <v>5</v>
      </c>
      <c r="C451">
        <v>4</v>
      </c>
      <c r="D451">
        <v>7</v>
      </c>
      <c r="E451">
        <v>11</v>
      </c>
    </row>
    <row r="452" spans="1:5" x14ac:dyDescent="0.25">
      <c r="A452" s="16">
        <v>2278</v>
      </c>
      <c r="B452">
        <v>2</v>
      </c>
      <c r="C452">
        <v>2</v>
      </c>
      <c r="D452">
        <v>1</v>
      </c>
      <c r="E452">
        <v>3</v>
      </c>
    </row>
    <row r="453" spans="1:5" x14ac:dyDescent="0.25">
      <c r="A453" s="16">
        <v>2281</v>
      </c>
      <c r="B453">
        <v>1</v>
      </c>
      <c r="C453">
        <v>1</v>
      </c>
      <c r="D453">
        <v>0</v>
      </c>
      <c r="E453">
        <v>2</v>
      </c>
    </row>
    <row r="454" spans="1:5" x14ac:dyDescent="0.25">
      <c r="A454" s="16">
        <v>2285</v>
      </c>
      <c r="B454">
        <v>3</v>
      </c>
      <c r="C454">
        <v>5</v>
      </c>
      <c r="D454">
        <v>2</v>
      </c>
      <c r="E454">
        <v>5</v>
      </c>
    </row>
    <row r="455" spans="1:5" x14ac:dyDescent="0.25">
      <c r="A455" s="16">
        <v>2286</v>
      </c>
      <c r="B455">
        <v>2</v>
      </c>
      <c r="C455">
        <v>2</v>
      </c>
      <c r="D455">
        <v>1</v>
      </c>
      <c r="E455">
        <v>3</v>
      </c>
    </row>
    <row r="456" spans="1:5" x14ac:dyDescent="0.25">
      <c r="A456" s="16">
        <v>2292</v>
      </c>
      <c r="B456">
        <v>1</v>
      </c>
      <c r="C456">
        <v>1</v>
      </c>
      <c r="D456">
        <v>0</v>
      </c>
      <c r="E456">
        <v>3</v>
      </c>
    </row>
    <row r="457" spans="1:5" x14ac:dyDescent="0.25">
      <c r="A457" s="16">
        <v>2295</v>
      </c>
      <c r="B457">
        <v>1</v>
      </c>
      <c r="C457">
        <v>5</v>
      </c>
      <c r="D457">
        <v>3</v>
      </c>
      <c r="E457">
        <v>13</v>
      </c>
    </row>
    <row r="458" spans="1:5" x14ac:dyDescent="0.25">
      <c r="A458" s="16">
        <v>2296</v>
      </c>
      <c r="B458">
        <v>1</v>
      </c>
      <c r="C458">
        <v>1</v>
      </c>
      <c r="D458">
        <v>0</v>
      </c>
      <c r="E458">
        <v>2</v>
      </c>
    </row>
    <row r="459" spans="1:5" x14ac:dyDescent="0.25">
      <c r="A459" s="16">
        <v>2304</v>
      </c>
      <c r="B459">
        <v>2</v>
      </c>
      <c r="C459">
        <v>6</v>
      </c>
      <c r="D459">
        <v>3</v>
      </c>
      <c r="E459">
        <v>12</v>
      </c>
    </row>
    <row r="460" spans="1:5" x14ac:dyDescent="0.25">
      <c r="A460" s="16">
        <v>2308</v>
      </c>
      <c r="B460">
        <v>2</v>
      </c>
      <c r="C460">
        <v>6</v>
      </c>
      <c r="D460">
        <v>1</v>
      </c>
      <c r="E460">
        <v>5</v>
      </c>
    </row>
    <row r="461" spans="1:5" x14ac:dyDescent="0.25">
      <c r="A461" s="16">
        <v>2315</v>
      </c>
      <c r="B461">
        <v>1</v>
      </c>
      <c r="C461">
        <v>1</v>
      </c>
      <c r="D461">
        <v>2</v>
      </c>
      <c r="E461">
        <v>2</v>
      </c>
    </row>
    <row r="462" spans="1:5" x14ac:dyDescent="0.25">
      <c r="A462" s="16">
        <v>2320</v>
      </c>
      <c r="B462">
        <v>5</v>
      </c>
      <c r="C462">
        <v>11</v>
      </c>
      <c r="D462">
        <v>1</v>
      </c>
      <c r="E462">
        <v>6</v>
      </c>
    </row>
    <row r="463" spans="1:5" x14ac:dyDescent="0.25">
      <c r="A463" s="16">
        <v>2324</v>
      </c>
      <c r="B463">
        <v>2</v>
      </c>
      <c r="C463">
        <v>7</v>
      </c>
      <c r="D463">
        <v>11</v>
      </c>
      <c r="E463">
        <v>11</v>
      </c>
    </row>
    <row r="464" spans="1:5" x14ac:dyDescent="0.25">
      <c r="A464" s="16">
        <v>2326</v>
      </c>
      <c r="B464">
        <v>1</v>
      </c>
      <c r="C464">
        <v>1</v>
      </c>
      <c r="D464">
        <v>0</v>
      </c>
      <c r="E464">
        <v>4</v>
      </c>
    </row>
    <row r="465" spans="1:5" x14ac:dyDescent="0.25">
      <c r="A465" s="16">
        <v>2337</v>
      </c>
      <c r="B465">
        <v>3</v>
      </c>
      <c r="C465">
        <v>3</v>
      </c>
      <c r="D465">
        <v>0</v>
      </c>
      <c r="E465">
        <v>3</v>
      </c>
    </row>
    <row r="466" spans="1:5" x14ac:dyDescent="0.25">
      <c r="A466" s="16">
        <v>2345</v>
      </c>
      <c r="B466">
        <v>1</v>
      </c>
      <c r="C466">
        <v>4</v>
      </c>
      <c r="D466">
        <v>4</v>
      </c>
      <c r="E466">
        <v>8</v>
      </c>
    </row>
    <row r="467" spans="1:5" x14ac:dyDescent="0.25">
      <c r="A467" s="16">
        <v>2350</v>
      </c>
      <c r="B467">
        <v>7</v>
      </c>
      <c r="C467">
        <v>3</v>
      </c>
      <c r="D467">
        <v>2</v>
      </c>
      <c r="E467">
        <v>8</v>
      </c>
    </row>
    <row r="468" spans="1:5" x14ac:dyDescent="0.25">
      <c r="A468" s="16">
        <v>2371</v>
      </c>
      <c r="B468">
        <v>3</v>
      </c>
      <c r="C468">
        <v>2</v>
      </c>
      <c r="D468">
        <v>0</v>
      </c>
      <c r="E468">
        <v>4</v>
      </c>
    </row>
    <row r="469" spans="1:5" x14ac:dyDescent="0.25">
      <c r="A469" s="16">
        <v>2375</v>
      </c>
      <c r="B469">
        <v>1</v>
      </c>
      <c r="C469">
        <v>0</v>
      </c>
      <c r="D469">
        <v>0</v>
      </c>
      <c r="E469">
        <v>3</v>
      </c>
    </row>
    <row r="470" spans="1:5" x14ac:dyDescent="0.25">
      <c r="A470" s="16">
        <v>2379</v>
      </c>
      <c r="B470">
        <v>2</v>
      </c>
      <c r="C470">
        <v>3</v>
      </c>
      <c r="D470">
        <v>4</v>
      </c>
      <c r="E470">
        <v>5</v>
      </c>
    </row>
    <row r="471" spans="1:5" x14ac:dyDescent="0.25">
      <c r="A471" s="16">
        <v>2387</v>
      </c>
      <c r="B471">
        <v>6</v>
      </c>
      <c r="C471">
        <v>5</v>
      </c>
      <c r="D471">
        <v>2</v>
      </c>
      <c r="E471">
        <v>4</v>
      </c>
    </row>
    <row r="472" spans="1:5" x14ac:dyDescent="0.25">
      <c r="A472" s="16">
        <v>2392</v>
      </c>
      <c r="B472">
        <v>2</v>
      </c>
      <c r="C472">
        <v>3</v>
      </c>
      <c r="D472">
        <v>0</v>
      </c>
      <c r="E472">
        <v>3</v>
      </c>
    </row>
    <row r="473" spans="1:5" x14ac:dyDescent="0.25">
      <c r="A473" s="16">
        <v>2404</v>
      </c>
      <c r="B473">
        <v>4</v>
      </c>
      <c r="C473">
        <v>5</v>
      </c>
      <c r="D473">
        <v>1</v>
      </c>
      <c r="E473">
        <v>4</v>
      </c>
    </row>
    <row r="474" spans="1:5" x14ac:dyDescent="0.25">
      <c r="A474" s="16">
        <v>2406</v>
      </c>
      <c r="B474">
        <v>3</v>
      </c>
      <c r="C474">
        <v>6</v>
      </c>
      <c r="D474">
        <v>2</v>
      </c>
      <c r="E474">
        <v>8</v>
      </c>
    </row>
    <row r="475" spans="1:5" x14ac:dyDescent="0.25">
      <c r="A475" s="16">
        <v>2407</v>
      </c>
      <c r="B475">
        <v>1</v>
      </c>
      <c r="C475">
        <v>6</v>
      </c>
      <c r="D475">
        <v>6</v>
      </c>
      <c r="E475">
        <v>7</v>
      </c>
    </row>
    <row r="476" spans="1:5" x14ac:dyDescent="0.25">
      <c r="A476" s="16">
        <v>2408</v>
      </c>
      <c r="B476">
        <v>12</v>
      </c>
      <c r="C476">
        <v>7</v>
      </c>
      <c r="D476">
        <v>4</v>
      </c>
      <c r="E476">
        <v>9</v>
      </c>
    </row>
    <row r="477" spans="1:5" x14ac:dyDescent="0.25">
      <c r="A477" s="16">
        <v>2410</v>
      </c>
      <c r="B477">
        <v>1</v>
      </c>
      <c r="C477">
        <v>3</v>
      </c>
      <c r="D477">
        <v>4</v>
      </c>
      <c r="E477">
        <v>8</v>
      </c>
    </row>
    <row r="478" spans="1:5" x14ac:dyDescent="0.25">
      <c r="A478" s="16">
        <v>2415</v>
      </c>
      <c r="B478">
        <v>3</v>
      </c>
      <c r="C478">
        <v>5</v>
      </c>
      <c r="D478">
        <v>3</v>
      </c>
      <c r="E478">
        <v>5</v>
      </c>
    </row>
    <row r="479" spans="1:5" x14ac:dyDescent="0.25">
      <c r="A479" s="16">
        <v>2416</v>
      </c>
      <c r="B479">
        <v>1</v>
      </c>
      <c r="C479">
        <v>2</v>
      </c>
      <c r="D479">
        <v>8</v>
      </c>
      <c r="E479">
        <v>9</v>
      </c>
    </row>
    <row r="480" spans="1:5" x14ac:dyDescent="0.25">
      <c r="A480" s="16">
        <v>2426</v>
      </c>
      <c r="B480">
        <v>1</v>
      </c>
      <c r="C480">
        <v>5</v>
      </c>
      <c r="D480">
        <v>10</v>
      </c>
      <c r="E480">
        <v>13</v>
      </c>
    </row>
    <row r="481" spans="1:5" x14ac:dyDescent="0.25">
      <c r="A481" s="16">
        <v>2428</v>
      </c>
      <c r="B481">
        <v>3</v>
      </c>
      <c r="C481">
        <v>2</v>
      </c>
      <c r="D481">
        <v>0</v>
      </c>
      <c r="E481">
        <v>4</v>
      </c>
    </row>
    <row r="482" spans="1:5" x14ac:dyDescent="0.25">
      <c r="A482" s="16">
        <v>2429</v>
      </c>
      <c r="B482">
        <v>3</v>
      </c>
      <c r="C482">
        <v>5</v>
      </c>
      <c r="D482">
        <v>4</v>
      </c>
      <c r="E482">
        <v>8</v>
      </c>
    </row>
    <row r="483" spans="1:5" x14ac:dyDescent="0.25">
      <c r="A483" s="16">
        <v>2431</v>
      </c>
      <c r="B483">
        <v>1</v>
      </c>
      <c r="C483">
        <v>2</v>
      </c>
      <c r="D483">
        <v>0</v>
      </c>
      <c r="E483">
        <v>3</v>
      </c>
    </row>
    <row r="484" spans="1:5" x14ac:dyDescent="0.25">
      <c r="A484" s="16">
        <v>2437</v>
      </c>
      <c r="B484">
        <v>1</v>
      </c>
      <c r="C484">
        <v>6</v>
      </c>
      <c r="D484">
        <v>5</v>
      </c>
      <c r="E484">
        <v>12</v>
      </c>
    </row>
    <row r="485" spans="1:5" x14ac:dyDescent="0.25">
      <c r="A485" s="16">
        <v>2445</v>
      </c>
      <c r="B485">
        <v>1</v>
      </c>
      <c r="C485">
        <v>2</v>
      </c>
      <c r="D485">
        <v>0</v>
      </c>
      <c r="E485">
        <v>3</v>
      </c>
    </row>
    <row r="486" spans="1:5" x14ac:dyDescent="0.25">
      <c r="A486" s="16">
        <v>2447</v>
      </c>
      <c r="B486">
        <v>2</v>
      </c>
      <c r="C486">
        <v>2</v>
      </c>
      <c r="D486">
        <v>0</v>
      </c>
      <c r="E486">
        <v>3</v>
      </c>
    </row>
    <row r="487" spans="1:5" x14ac:dyDescent="0.25">
      <c r="A487" s="16">
        <v>2452</v>
      </c>
      <c r="B487">
        <v>5</v>
      </c>
      <c r="C487">
        <v>5</v>
      </c>
      <c r="D487">
        <v>2</v>
      </c>
      <c r="E487">
        <v>5</v>
      </c>
    </row>
    <row r="488" spans="1:5" x14ac:dyDescent="0.25">
      <c r="A488" s="16">
        <v>2453</v>
      </c>
      <c r="B488">
        <v>3</v>
      </c>
      <c r="C488">
        <v>5</v>
      </c>
      <c r="D488">
        <v>3</v>
      </c>
      <c r="E488">
        <v>12</v>
      </c>
    </row>
    <row r="489" spans="1:5" x14ac:dyDescent="0.25">
      <c r="A489" s="16">
        <v>2456</v>
      </c>
      <c r="B489">
        <v>5</v>
      </c>
      <c r="C489">
        <v>2</v>
      </c>
      <c r="D489">
        <v>1</v>
      </c>
      <c r="E489">
        <v>5</v>
      </c>
    </row>
    <row r="490" spans="1:5" x14ac:dyDescent="0.25">
      <c r="A490" s="16">
        <v>2457</v>
      </c>
      <c r="B490">
        <v>2</v>
      </c>
      <c r="C490">
        <v>1</v>
      </c>
      <c r="D490">
        <v>0</v>
      </c>
      <c r="E490">
        <v>3</v>
      </c>
    </row>
    <row r="491" spans="1:5" x14ac:dyDescent="0.25">
      <c r="A491" s="16">
        <v>2461</v>
      </c>
      <c r="B491">
        <v>2</v>
      </c>
      <c r="C491">
        <v>1</v>
      </c>
      <c r="D491">
        <v>0</v>
      </c>
      <c r="E491">
        <v>3</v>
      </c>
    </row>
    <row r="492" spans="1:5" x14ac:dyDescent="0.25">
      <c r="A492" s="16">
        <v>2471</v>
      </c>
      <c r="B492">
        <v>1</v>
      </c>
      <c r="C492">
        <v>3</v>
      </c>
      <c r="D492">
        <v>2</v>
      </c>
      <c r="E492">
        <v>6</v>
      </c>
    </row>
    <row r="493" spans="1:5" x14ac:dyDescent="0.25">
      <c r="A493" s="16">
        <v>2478</v>
      </c>
      <c r="B493">
        <v>1</v>
      </c>
      <c r="C493">
        <v>1</v>
      </c>
      <c r="D493">
        <v>0</v>
      </c>
      <c r="E493">
        <v>4</v>
      </c>
    </row>
    <row r="494" spans="1:5" x14ac:dyDescent="0.25">
      <c r="A494" s="16">
        <v>2488</v>
      </c>
      <c r="B494">
        <v>4</v>
      </c>
      <c r="C494">
        <v>2</v>
      </c>
      <c r="D494">
        <v>1</v>
      </c>
      <c r="E494">
        <v>3</v>
      </c>
    </row>
    <row r="495" spans="1:5" x14ac:dyDescent="0.25">
      <c r="A495" s="16">
        <v>2493</v>
      </c>
      <c r="B495">
        <v>2</v>
      </c>
      <c r="C495">
        <v>7</v>
      </c>
      <c r="D495">
        <v>1</v>
      </c>
      <c r="E495">
        <v>8</v>
      </c>
    </row>
    <row r="496" spans="1:5" x14ac:dyDescent="0.25">
      <c r="A496" s="16">
        <v>2495</v>
      </c>
      <c r="B496">
        <v>1</v>
      </c>
      <c r="C496">
        <v>4</v>
      </c>
      <c r="D496">
        <v>7</v>
      </c>
      <c r="E496">
        <v>10</v>
      </c>
    </row>
    <row r="497" spans="1:5" x14ac:dyDescent="0.25">
      <c r="A497" s="16">
        <v>2499</v>
      </c>
      <c r="B497">
        <v>1</v>
      </c>
      <c r="C497">
        <v>5</v>
      </c>
      <c r="D497">
        <v>2</v>
      </c>
      <c r="E497">
        <v>10</v>
      </c>
    </row>
    <row r="498" spans="1:5" x14ac:dyDescent="0.25">
      <c r="A498" s="16">
        <v>2516</v>
      </c>
      <c r="B498">
        <v>2</v>
      </c>
      <c r="C498">
        <v>1</v>
      </c>
      <c r="D498">
        <v>2</v>
      </c>
      <c r="E498">
        <v>2</v>
      </c>
    </row>
    <row r="499" spans="1:5" x14ac:dyDescent="0.25">
      <c r="A499" s="16">
        <v>2518</v>
      </c>
      <c r="B499">
        <v>1</v>
      </c>
      <c r="C499">
        <v>0</v>
      </c>
      <c r="D499">
        <v>1</v>
      </c>
      <c r="E499">
        <v>2</v>
      </c>
    </row>
    <row r="500" spans="1:5" x14ac:dyDescent="0.25">
      <c r="A500" s="16">
        <v>2521</v>
      </c>
      <c r="B500">
        <v>1</v>
      </c>
      <c r="C500">
        <v>1</v>
      </c>
      <c r="D500">
        <v>1</v>
      </c>
      <c r="E500">
        <v>2</v>
      </c>
    </row>
    <row r="501" spans="1:5" x14ac:dyDescent="0.25">
      <c r="A501" s="16">
        <v>2525</v>
      </c>
      <c r="B501">
        <v>2</v>
      </c>
      <c r="C501">
        <v>5</v>
      </c>
      <c r="D501">
        <v>2</v>
      </c>
      <c r="E501">
        <v>9</v>
      </c>
    </row>
    <row r="502" spans="1:5" x14ac:dyDescent="0.25">
      <c r="A502" s="16">
        <v>2532</v>
      </c>
      <c r="B502">
        <v>1</v>
      </c>
      <c r="C502">
        <v>2</v>
      </c>
      <c r="D502">
        <v>4</v>
      </c>
      <c r="E502">
        <v>6</v>
      </c>
    </row>
    <row r="503" spans="1:5" x14ac:dyDescent="0.25">
      <c r="A503" s="16">
        <v>2534</v>
      </c>
      <c r="B503">
        <v>2</v>
      </c>
      <c r="C503">
        <v>4</v>
      </c>
      <c r="D503">
        <v>1</v>
      </c>
      <c r="E503">
        <v>3</v>
      </c>
    </row>
    <row r="504" spans="1:5" x14ac:dyDescent="0.25">
      <c r="A504" s="16">
        <v>2535</v>
      </c>
      <c r="B504">
        <v>1</v>
      </c>
      <c r="C504">
        <v>6</v>
      </c>
      <c r="D504">
        <v>5</v>
      </c>
      <c r="E504">
        <v>8</v>
      </c>
    </row>
    <row r="505" spans="1:5" x14ac:dyDescent="0.25">
      <c r="A505" s="16">
        <v>2541</v>
      </c>
      <c r="B505">
        <v>2</v>
      </c>
      <c r="C505">
        <v>2</v>
      </c>
      <c r="D505">
        <v>0</v>
      </c>
      <c r="E505">
        <v>3</v>
      </c>
    </row>
    <row r="506" spans="1:5" x14ac:dyDescent="0.25">
      <c r="A506" s="16">
        <v>2544</v>
      </c>
      <c r="B506">
        <v>1</v>
      </c>
      <c r="C506">
        <v>1</v>
      </c>
      <c r="D506">
        <v>1</v>
      </c>
      <c r="E506">
        <v>4</v>
      </c>
    </row>
    <row r="507" spans="1:5" x14ac:dyDescent="0.25">
      <c r="A507" s="16">
        <v>2546</v>
      </c>
      <c r="B507">
        <v>1</v>
      </c>
      <c r="C507">
        <v>1</v>
      </c>
      <c r="D507">
        <v>0</v>
      </c>
      <c r="E507">
        <v>4</v>
      </c>
    </row>
    <row r="508" spans="1:5" x14ac:dyDescent="0.25">
      <c r="A508" s="16">
        <v>2549</v>
      </c>
      <c r="B508">
        <v>1</v>
      </c>
      <c r="C508">
        <v>1</v>
      </c>
      <c r="D508">
        <v>0</v>
      </c>
      <c r="E508">
        <v>3</v>
      </c>
    </row>
    <row r="509" spans="1:5" x14ac:dyDescent="0.25">
      <c r="A509" s="16">
        <v>2552</v>
      </c>
      <c r="B509">
        <v>9</v>
      </c>
      <c r="C509">
        <v>6</v>
      </c>
      <c r="D509">
        <v>3</v>
      </c>
      <c r="E509">
        <v>6</v>
      </c>
    </row>
    <row r="510" spans="1:5" x14ac:dyDescent="0.25">
      <c r="A510" s="16">
        <v>2557</v>
      </c>
      <c r="B510">
        <v>1</v>
      </c>
      <c r="C510">
        <v>1</v>
      </c>
      <c r="D510">
        <v>1</v>
      </c>
      <c r="E510">
        <v>2</v>
      </c>
    </row>
    <row r="511" spans="1:5" x14ac:dyDescent="0.25">
      <c r="A511" s="16">
        <v>2561</v>
      </c>
      <c r="B511">
        <v>4</v>
      </c>
      <c r="C511">
        <v>4</v>
      </c>
      <c r="D511">
        <v>3</v>
      </c>
      <c r="E511">
        <v>12</v>
      </c>
    </row>
    <row r="512" spans="1:5" x14ac:dyDescent="0.25">
      <c r="A512" s="16">
        <v>2563</v>
      </c>
      <c r="B512">
        <v>1</v>
      </c>
      <c r="C512">
        <v>2</v>
      </c>
      <c r="D512">
        <v>0</v>
      </c>
      <c r="E512">
        <v>3</v>
      </c>
    </row>
    <row r="513" spans="1:5" x14ac:dyDescent="0.25">
      <c r="A513" s="16">
        <v>2564</v>
      </c>
      <c r="B513">
        <v>2</v>
      </c>
      <c r="C513">
        <v>3</v>
      </c>
      <c r="D513">
        <v>1</v>
      </c>
      <c r="E513">
        <v>4</v>
      </c>
    </row>
    <row r="514" spans="1:5" x14ac:dyDescent="0.25">
      <c r="A514" s="16">
        <v>2565</v>
      </c>
      <c r="B514">
        <v>1</v>
      </c>
      <c r="C514">
        <v>4</v>
      </c>
      <c r="D514">
        <v>5</v>
      </c>
      <c r="E514">
        <v>10</v>
      </c>
    </row>
    <row r="515" spans="1:5" x14ac:dyDescent="0.25">
      <c r="A515" s="16">
        <v>2569</v>
      </c>
      <c r="B515">
        <v>1</v>
      </c>
      <c r="C515">
        <v>1</v>
      </c>
      <c r="D515">
        <v>0</v>
      </c>
      <c r="E515">
        <v>3</v>
      </c>
    </row>
    <row r="516" spans="1:5" x14ac:dyDescent="0.25">
      <c r="A516" s="16">
        <v>2570</v>
      </c>
      <c r="B516">
        <v>4</v>
      </c>
      <c r="C516">
        <v>10</v>
      </c>
      <c r="D516">
        <v>4</v>
      </c>
      <c r="E516">
        <v>7</v>
      </c>
    </row>
    <row r="517" spans="1:5" x14ac:dyDescent="0.25">
      <c r="A517" s="16">
        <v>2574</v>
      </c>
      <c r="B517">
        <v>3</v>
      </c>
      <c r="C517">
        <v>6</v>
      </c>
      <c r="D517">
        <v>4</v>
      </c>
      <c r="E517">
        <v>8</v>
      </c>
    </row>
    <row r="518" spans="1:5" x14ac:dyDescent="0.25">
      <c r="A518" s="16">
        <v>2579</v>
      </c>
      <c r="B518">
        <v>4</v>
      </c>
      <c r="C518">
        <v>6</v>
      </c>
      <c r="D518">
        <v>7</v>
      </c>
      <c r="E518">
        <v>9</v>
      </c>
    </row>
    <row r="519" spans="1:5" x14ac:dyDescent="0.25">
      <c r="A519" s="16">
        <v>2587</v>
      </c>
      <c r="B519">
        <v>2</v>
      </c>
      <c r="C519">
        <v>2</v>
      </c>
      <c r="D519">
        <v>0</v>
      </c>
      <c r="E519">
        <v>3</v>
      </c>
    </row>
    <row r="520" spans="1:5" x14ac:dyDescent="0.25">
      <c r="A520" s="16">
        <v>2589</v>
      </c>
      <c r="B520">
        <v>2</v>
      </c>
      <c r="C520">
        <v>2</v>
      </c>
      <c r="D520">
        <v>1</v>
      </c>
      <c r="E520">
        <v>3</v>
      </c>
    </row>
    <row r="521" spans="1:5" x14ac:dyDescent="0.25">
      <c r="A521" s="16">
        <v>2591</v>
      </c>
      <c r="B521">
        <v>2</v>
      </c>
      <c r="C521">
        <v>6</v>
      </c>
      <c r="D521">
        <v>3</v>
      </c>
      <c r="E521">
        <v>4</v>
      </c>
    </row>
    <row r="522" spans="1:5" x14ac:dyDescent="0.25">
      <c r="A522" s="16">
        <v>2607</v>
      </c>
      <c r="B522">
        <v>6</v>
      </c>
      <c r="C522">
        <v>8</v>
      </c>
      <c r="D522">
        <v>2</v>
      </c>
      <c r="E522">
        <v>8</v>
      </c>
    </row>
    <row r="523" spans="1:5" x14ac:dyDescent="0.25">
      <c r="A523" s="16">
        <v>2611</v>
      </c>
      <c r="B523">
        <v>1</v>
      </c>
      <c r="C523">
        <v>2</v>
      </c>
      <c r="D523">
        <v>4</v>
      </c>
      <c r="E523">
        <v>12</v>
      </c>
    </row>
    <row r="524" spans="1:5" x14ac:dyDescent="0.25">
      <c r="A524" s="16">
        <v>2612</v>
      </c>
      <c r="B524">
        <v>1</v>
      </c>
      <c r="C524">
        <v>7</v>
      </c>
      <c r="D524">
        <v>5</v>
      </c>
      <c r="E524">
        <v>12</v>
      </c>
    </row>
    <row r="525" spans="1:5" x14ac:dyDescent="0.25">
      <c r="A525" s="16">
        <v>2613</v>
      </c>
      <c r="B525">
        <v>2</v>
      </c>
      <c r="C525">
        <v>1</v>
      </c>
      <c r="D525">
        <v>3</v>
      </c>
      <c r="E525">
        <v>6</v>
      </c>
    </row>
    <row r="526" spans="1:5" x14ac:dyDescent="0.25">
      <c r="A526" s="16">
        <v>2620</v>
      </c>
      <c r="B526">
        <v>1</v>
      </c>
      <c r="C526">
        <v>1</v>
      </c>
      <c r="D526">
        <v>0</v>
      </c>
      <c r="E526">
        <v>2</v>
      </c>
    </row>
    <row r="527" spans="1:5" x14ac:dyDescent="0.25">
      <c r="A527" s="16">
        <v>2625</v>
      </c>
      <c r="B527">
        <v>2</v>
      </c>
      <c r="C527">
        <v>3</v>
      </c>
      <c r="D527">
        <v>2</v>
      </c>
      <c r="E527">
        <v>7</v>
      </c>
    </row>
    <row r="528" spans="1:5" x14ac:dyDescent="0.25">
      <c r="A528" s="16">
        <v>2631</v>
      </c>
      <c r="B528">
        <v>1</v>
      </c>
      <c r="C528">
        <v>2</v>
      </c>
      <c r="D528">
        <v>8</v>
      </c>
      <c r="E528">
        <v>6</v>
      </c>
    </row>
    <row r="529" spans="1:5" x14ac:dyDescent="0.25">
      <c r="A529" s="16">
        <v>2632</v>
      </c>
      <c r="B529">
        <v>7</v>
      </c>
      <c r="C529">
        <v>5</v>
      </c>
      <c r="D529">
        <v>4</v>
      </c>
      <c r="E529">
        <v>4</v>
      </c>
    </row>
    <row r="530" spans="1:5" x14ac:dyDescent="0.25">
      <c r="A530" s="16">
        <v>2634</v>
      </c>
      <c r="B530">
        <v>3</v>
      </c>
      <c r="C530">
        <v>2</v>
      </c>
      <c r="D530">
        <v>1</v>
      </c>
      <c r="E530">
        <v>3</v>
      </c>
    </row>
    <row r="531" spans="1:5" x14ac:dyDescent="0.25">
      <c r="A531" s="16">
        <v>2639</v>
      </c>
      <c r="B531">
        <v>3</v>
      </c>
      <c r="C531">
        <v>3</v>
      </c>
      <c r="D531">
        <v>1</v>
      </c>
      <c r="E531">
        <v>2</v>
      </c>
    </row>
    <row r="532" spans="1:5" x14ac:dyDescent="0.25">
      <c r="A532" s="16">
        <v>2656</v>
      </c>
      <c r="B532">
        <v>1</v>
      </c>
      <c r="C532">
        <v>1</v>
      </c>
      <c r="D532">
        <v>1</v>
      </c>
      <c r="E532">
        <v>2</v>
      </c>
    </row>
    <row r="533" spans="1:5" x14ac:dyDescent="0.25">
      <c r="A533" s="16">
        <v>2661</v>
      </c>
      <c r="B533">
        <v>4</v>
      </c>
      <c r="C533">
        <v>2</v>
      </c>
      <c r="D533">
        <v>0</v>
      </c>
      <c r="E533">
        <v>4</v>
      </c>
    </row>
    <row r="534" spans="1:5" x14ac:dyDescent="0.25">
      <c r="A534" s="16">
        <v>2666</v>
      </c>
      <c r="B534">
        <v>1</v>
      </c>
      <c r="C534">
        <v>8</v>
      </c>
      <c r="D534">
        <v>3</v>
      </c>
      <c r="E534">
        <v>11</v>
      </c>
    </row>
    <row r="535" spans="1:5" x14ac:dyDescent="0.25">
      <c r="A535" s="16">
        <v>2669</v>
      </c>
      <c r="B535">
        <v>1</v>
      </c>
      <c r="C535">
        <v>5</v>
      </c>
      <c r="D535">
        <v>4</v>
      </c>
      <c r="E535">
        <v>6</v>
      </c>
    </row>
    <row r="536" spans="1:5" x14ac:dyDescent="0.25">
      <c r="A536" s="16">
        <v>2674</v>
      </c>
      <c r="B536">
        <v>1</v>
      </c>
      <c r="C536">
        <v>6</v>
      </c>
      <c r="D536">
        <v>3</v>
      </c>
      <c r="E536">
        <v>6</v>
      </c>
    </row>
    <row r="537" spans="1:5" x14ac:dyDescent="0.25">
      <c r="A537" s="16">
        <v>2677</v>
      </c>
      <c r="B537">
        <v>5</v>
      </c>
      <c r="C537">
        <v>3</v>
      </c>
      <c r="D537">
        <v>1</v>
      </c>
      <c r="E537">
        <v>6</v>
      </c>
    </row>
    <row r="538" spans="1:5" x14ac:dyDescent="0.25">
      <c r="A538" s="16">
        <v>2678</v>
      </c>
      <c r="B538">
        <v>3</v>
      </c>
      <c r="C538">
        <v>5</v>
      </c>
      <c r="D538">
        <v>0</v>
      </c>
      <c r="E538">
        <v>3</v>
      </c>
    </row>
    <row r="539" spans="1:5" x14ac:dyDescent="0.25">
      <c r="A539" s="16">
        <v>2681</v>
      </c>
      <c r="B539">
        <v>1</v>
      </c>
      <c r="C539">
        <v>2</v>
      </c>
      <c r="D539">
        <v>3</v>
      </c>
      <c r="E539">
        <v>13</v>
      </c>
    </row>
    <row r="540" spans="1:5" x14ac:dyDescent="0.25">
      <c r="A540" s="16">
        <v>2683</v>
      </c>
      <c r="B540">
        <v>4</v>
      </c>
      <c r="C540">
        <v>6</v>
      </c>
      <c r="D540">
        <v>4</v>
      </c>
      <c r="E540">
        <v>12</v>
      </c>
    </row>
    <row r="541" spans="1:5" x14ac:dyDescent="0.25">
      <c r="A541" s="16">
        <v>2686</v>
      </c>
      <c r="B541">
        <v>1</v>
      </c>
      <c r="C541">
        <v>1</v>
      </c>
      <c r="D541">
        <v>0</v>
      </c>
      <c r="E541">
        <v>2</v>
      </c>
    </row>
    <row r="542" spans="1:5" x14ac:dyDescent="0.25">
      <c r="A542" s="16">
        <v>2694</v>
      </c>
      <c r="B542">
        <v>1</v>
      </c>
      <c r="C542">
        <v>1</v>
      </c>
      <c r="D542">
        <v>0</v>
      </c>
      <c r="E542">
        <v>3</v>
      </c>
    </row>
    <row r="543" spans="1:5" x14ac:dyDescent="0.25">
      <c r="A543" s="16">
        <v>2698</v>
      </c>
      <c r="B543">
        <v>3</v>
      </c>
      <c r="C543">
        <v>6</v>
      </c>
      <c r="D543">
        <v>3</v>
      </c>
      <c r="E543">
        <v>5</v>
      </c>
    </row>
    <row r="544" spans="1:5" x14ac:dyDescent="0.25">
      <c r="A544" s="16">
        <v>2711</v>
      </c>
      <c r="B544">
        <v>1</v>
      </c>
      <c r="C544">
        <v>1</v>
      </c>
      <c r="D544">
        <v>0</v>
      </c>
      <c r="E544">
        <v>3</v>
      </c>
    </row>
    <row r="545" spans="1:5" x14ac:dyDescent="0.25">
      <c r="A545" s="16">
        <v>2712</v>
      </c>
      <c r="B545">
        <v>1</v>
      </c>
      <c r="C545">
        <v>6</v>
      </c>
      <c r="D545">
        <v>3</v>
      </c>
      <c r="E545">
        <v>10</v>
      </c>
    </row>
    <row r="546" spans="1:5" x14ac:dyDescent="0.25">
      <c r="A546" s="16">
        <v>2715</v>
      </c>
      <c r="B546">
        <v>4</v>
      </c>
      <c r="C546">
        <v>3</v>
      </c>
      <c r="D546">
        <v>2</v>
      </c>
      <c r="E546">
        <v>2</v>
      </c>
    </row>
    <row r="547" spans="1:5" x14ac:dyDescent="0.25">
      <c r="A547" s="16">
        <v>2724</v>
      </c>
      <c r="B547">
        <v>1</v>
      </c>
      <c r="C547">
        <v>0</v>
      </c>
      <c r="D547">
        <v>1</v>
      </c>
      <c r="E547">
        <v>2</v>
      </c>
    </row>
    <row r="548" spans="1:5" x14ac:dyDescent="0.25">
      <c r="A548" s="16">
        <v>2727</v>
      </c>
      <c r="B548">
        <v>1</v>
      </c>
      <c r="C548">
        <v>3</v>
      </c>
      <c r="D548">
        <v>3</v>
      </c>
      <c r="E548">
        <v>6</v>
      </c>
    </row>
    <row r="549" spans="1:5" x14ac:dyDescent="0.25">
      <c r="A549" s="16">
        <v>2730</v>
      </c>
      <c r="B549">
        <v>1</v>
      </c>
      <c r="C549">
        <v>3</v>
      </c>
      <c r="D549">
        <v>4</v>
      </c>
      <c r="E549">
        <v>10</v>
      </c>
    </row>
    <row r="550" spans="1:5" x14ac:dyDescent="0.25">
      <c r="A550" s="16">
        <v>2736</v>
      </c>
      <c r="B550">
        <v>2</v>
      </c>
      <c r="C550">
        <v>5</v>
      </c>
      <c r="D550">
        <v>5</v>
      </c>
      <c r="E550">
        <v>11</v>
      </c>
    </row>
    <row r="551" spans="1:5" x14ac:dyDescent="0.25">
      <c r="A551" s="16">
        <v>2740</v>
      </c>
      <c r="B551">
        <v>4</v>
      </c>
      <c r="C551">
        <v>2</v>
      </c>
      <c r="D551">
        <v>1</v>
      </c>
      <c r="E551">
        <v>4</v>
      </c>
    </row>
    <row r="552" spans="1:5" x14ac:dyDescent="0.25">
      <c r="A552" s="16">
        <v>2747</v>
      </c>
      <c r="B552">
        <v>1</v>
      </c>
      <c r="C552">
        <v>4</v>
      </c>
      <c r="D552">
        <v>10</v>
      </c>
      <c r="E552">
        <v>5</v>
      </c>
    </row>
    <row r="553" spans="1:5" x14ac:dyDescent="0.25">
      <c r="A553" s="16">
        <v>2781</v>
      </c>
      <c r="B553">
        <v>1</v>
      </c>
      <c r="C553">
        <v>4</v>
      </c>
      <c r="D553">
        <v>6</v>
      </c>
      <c r="E553">
        <v>6</v>
      </c>
    </row>
    <row r="554" spans="1:5" x14ac:dyDescent="0.25">
      <c r="A554" s="16">
        <v>2782</v>
      </c>
      <c r="B554">
        <v>3</v>
      </c>
      <c r="C554">
        <v>6</v>
      </c>
      <c r="D554">
        <v>1</v>
      </c>
      <c r="E554">
        <v>7</v>
      </c>
    </row>
    <row r="555" spans="1:5" x14ac:dyDescent="0.25">
      <c r="A555" s="16">
        <v>2793</v>
      </c>
      <c r="B555">
        <v>3</v>
      </c>
      <c r="C555">
        <v>7</v>
      </c>
      <c r="D555">
        <v>3</v>
      </c>
      <c r="E555">
        <v>13</v>
      </c>
    </row>
    <row r="556" spans="1:5" x14ac:dyDescent="0.25">
      <c r="A556" s="16">
        <v>2795</v>
      </c>
      <c r="B556">
        <v>1</v>
      </c>
      <c r="C556">
        <v>1</v>
      </c>
      <c r="D556">
        <v>0</v>
      </c>
      <c r="E556">
        <v>2</v>
      </c>
    </row>
    <row r="557" spans="1:5" x14ac:dyDescent="0.25">
      <c r="A557" s="16">
        <v>2797</v>
      </c>
      <c r="B557">
        <v>1</v>
      </c>
      <c r="C557">
        <v>9</v>
      </c>
      <c r="D557">
        <v>7</v>
      </c>
      <c r="E557">
        <v>9</v>
      </c>
    </row>
    <row r="558" spans="1:5" x14ac:dyDescent="0.25">
      <c r="A558" s="16">
        <v>2798</v>
      </c>
      <c r="B558">
        <v>0</v>
      </c>
      <c r="C558">
        <v>7</v>
      </c>
      <c r="D558">
        <v>9</v>
      </c>
      <c r="E558">
        <v>10</v>
      </c>
    </row>
    <row r="559" spans="1:5" x14ac:dyDescent="0.25">
      <c r="A559" s="16">
        <v>2802</v>
      </c>
      <c r="B559">
        <v>1</v>
      </c>
      <c r="C559">
        <v>4</v>
      </c>
      <c r="D559">
        <v>6</v>
      </c>
      <c r="E559">
        <v>7</v>
      </c>
    </row>
    <row r="560" spans="1:5" x14ac:dyDescent="0.25">
      <c r="A560" s="16">
        <v>2804</v>
      </c>
      <c r="B560">
        <v>4</v>
      </c>
      <c r="C560">
        <v>3</v>
      </c>
      <c r="D560">
        <v>2</v>
      </c>
      <c r="E560">
        <v>2</v>
      </c>
    </row>
    <row r="561" spans="1:5" x14ac:dyDescent="0.25">
      <c r="A561" s="16">
        <v>2807</v>
      </c>
      <c r="B561">
        <v>3</v>
      </c>
      <c r="C561">
        <v>8</v>
      </c>
      <c r="D561">
        <v>9</v>
      </c>
      <c r="E561">
        <v>7</v>
      </c>
    </row>
    <row r="562" spans="1:5" x14ac:dyDescent="0.25">
      <c r="A562" s="16">
        <v>2811</v>
      </c>
      <c r="B562">
        <v>2</v>
      </c>
      <c r="C562">
        <v>1</v>
      </c>
      <c r="D562">
        <v>0</v>
      </c>
      <c r="E562">
        <v>4</v>
      </c>
    </row>
    <row r="563" spans="1:5" x14ac:dyDescent="0.25">
      <c r="A563" s="16">
        <v>2814</v>
      </c>
      <c r="B563">
        <v>1</v>
      </c>
      <c r="C563">
        <v>1</v>
      </c>
      <c r="D563">
        <v>0</v>
      </c>
      <c r="E563">
        <v>3</v>
      </c>
    </row>
    <row r="564" spans="1:5" x14ac:dyDescent="0.25">
      <c r="A564" s="16">
        <v>2815</v>
      </c>
      <c r="B564">
        <v>2</v>
      </c>
      <c r="C564">
        <v>4</v>
      </c>
      <c r="D564">
        <v>0</v>
      </c>
      <c r="E564">
        <v>3</v>
      </c>
    </row>
    <row r="565" spans="1:5" x14ac:dyDescent="0.25">
      <c r="A565" s="16">
        <v>2826</v>
      </c>
      <c r="B565">
        <v>2</v>
      </c>
      <c r="C565">
        <v>2</v>
      </c>
      <c r="D565">
        <v>0</v>
      </c>
      <c r="E565">
        <v>3</v>
      </c>
    </row>
    <row r="566" spans="1:5" x14ac:dyDescent="0.25">
      <c r="A566" s="16">
        <v>2829</v>
      </c>
      <c r="B566">
        <v>2</v>
      </c>
      <c r="C566">
        <v>9</v>
      </c>
      <c r="D566">
        <v>3</v>
      </c>
      <c r="E566">
        <v>8</v>
      </c>
    </row>
    <row r="567" spans="1:5" x14ac:dyDescent="0.25">
      <c r="A567" s="16">
        <v>2831</v>
      </c>
      <c r="B567">
        <v>2</v>
      </c>
      <c r="C567">
        <v>7</v>
      </c>
      <c r="D567">
        <v>7</v>
      </c>
      <c r="E567">
        <v>10</v>
      </c>
    </row>
    <row r="568" spans="1:5" x14ac:dyDescent="0.25">
      <c r="A568" s="16">
        <v>2836</v>
      </c>
      <c r="B568">
        <v>1</v>
      </c>
      <c r="C568">
        <v>1</v>
      </c>
      <c r="D568">
        <v>0</v>
      </c>
      <c r="E568">
        <v>2</v>
      </c>
    </row>
    <row r="569" spans="1:5" x14ac:dyDescent="0.25">
      <c r="A569" s="16">
        <v>2849</v>
      </c>
      <c r="B569">
        <v>7</v>
      </c>
      <c r="C569">
        <v>10</v>
      </c>
      <c r="D569">
        <v>2</v>
      </c>
      <c r="E569">
        <v>12</v>
      </c>
    </row>
    <row r="570" spans="1:5" x14ac:dyDescent="0.25">
      <c r="A570" s="16">
        <v>2853</v>
      </c>
      <c r="B570">
        <v>2</v>
      </c>
      <c r="C570">
        <v>4</v>
      </c>
      <c r="D570">
        <v>2</v>
      </c>
      <c r="E570">
        <v>4</v>
      </c>
    </row>
    <row r="571" spans="1:5" x14ac:dyDescent="0.25">
      <c r="A571" s="16">
        <v>2861</v>
      </c>
      <c r="B571">
        <v>1</v>
      </c>
      <c r="C571">
        <v>1</v>
      </c>
      <c r="D571">
        <v>0</v>
      </c>
      <c r="E571">
        <v>2</v>
      </c>
    </row>
    <row r="572" spans="1:5" x14ac:dyDescent="0.25">
      <c r="A572" s="16">
        <v>2863</v>
      </c>
      <c r="B572">
        <v>6</v>
      </c>
      <c r="C572">
        <v>2</v>
      </c>
      <c r="D572">
        <v>3</v>
      </c>
      <c r="E572">
        <v>10</v>
      </c>
    </row>
    <row r="573" spans="1:5" x14ac:dyDescent="0.25">
      <c r="A573" s="16">
        <v>2868</v>
      </c>
      <c r="B573">
        <v>3</v>
      </c>
      <c r="C573">
        <v>2</v>
      </c>
      <c r="D573">
        <v>0</v>
      </c>
      <c r="E573">
        <v>3</v>
      </c>
    </row>
    <row r="574" spans="1:5" x14ac:dyDescent="0.25">
      <c r="A574" s="16">
        <v>2870</v>
      </c>
      <c r="B574">
        <v>5</v>
      </c>
      <c r="C574">
        <v>6</v>
      </c>
      <c r="D574">
        <v>3</v>
      </c>
      <c r="E574">
        <v>6</v>
      </c>
    </row>
    <row r="575" spans="1:5" x14ac:dyDescent="0.25">
      <c r="A575" s="16">
        <v>2874</v>
      </c>
      <c r="B575">
        <v>1</v>
      </c>
      <c r="C575">
        <v>1</v>
      </c>
      <c r="D575">
        <v>0</v>
      </c>
      <c r="E575">
        <v>3</v>
      </c>
    </row>
    <row r="576" spans="1:5" x14ac:dyDescent="0.25">
      <c r="A576" s="16">
        <v>2875</v>
      </c>
      <c r="B576">
        <v>1</v>
      </c>
      <c r="C576">
        <v>3</v>
      </c>
      <c r="D576">
        <v>7</v>
      </c>
      <c r="E576">
        <v>13</v>
      </c>
    </row>
    <row r="577" spans="1:5" x14ac:dyDescent="0.25">
      <c r="A577" s="16">
        <v>2877</v>
      </c>
      <c r="B577">
        <v>10</v>
      </c>
      <c r="C577">
        <v>7</v>
      </c>
      <c r="D577">
        <v>1</v>
      </c>
      <c r="E577">
        <v>8</v>
      </c>
    </row>
    <row r="578" spans="1:5" x14ac:dyDescent="0.25">
      <c r="A578" s="16">
        <v>2878</v>
      </c>
      <c r="B578">
        <v>2</v>
      </c>
      <c r="C578">
        <v>4</v>
      </c>
      <c r="D578">
        <v>2</v>
      </c>
      <c r="E578">
        <v>7</v>
      </c>
    </row>
    <row r="579" spans="1:5" x14ac:dyDescent="0.25">
      <c r="A579" s="16">
        <v>2882</v>
      </c>
      <c r="B579">
        <v>2</v>
      </c>
      <c r="C579">
        <v>3</v>
      </c>
      <c r="D579">
        <v>2</v>
      </c>
      <c r="E579">
        <v>9</v>
      </c>
    </row>
    <row r="580" spans="1:5" x14ac:dyDescent="0.25">
      <c r="A580" s="16">
        <v>2886</v>
      </c>
      <c r="B580">
        <v>4</v>
      </c>
      <c r="C580">
        <v>10</v>
      </c>
      <c r="D580">
        <v>8</v>
      </c>
      <c r="E580">
        <v>10</v>
      </c>
    </row>
    <row r="581" spans="1:5" x14ac:dyDescent="0.25">
      <c r="A581" s="16">
        <v>2891</v>
      </c>
      <c r="B581">
        <v>2</v>
      </c>
      <c r="C581">
        <v>8</v>
      </c>
      <c r="D581">
        <v>9</v>
      </c>
      <c r="E581">
        <v>4</v>
      </c>
    </row>
    <row r="582" spans="1:5" x14ac:dyDescent="0.25">
      <c r="A582" s="16">
        <v>2894</v>
      </c>
      <c r="B582">
        <v>1</v>
      </c>
      <c r="C582">
        <v>7</v>
      </c>
      <c r="D582">
        <v>5</v>
      </c>
      <c r="E582">
        <v>8</v>
      </c>
    </row>
    <row r="583" spans="1:5" x14ac:dyDescent="0.25">
      <c r="A583" s="16">
        <v>2895</v>
      </c>
      <c r="B583">
        <v>2</v>
      </c>
      <c r="C583">
        <v>3</v>
      </c>
      <c r="D583">
        <v>1</v>
      </c>
      <c r="E583">
        <v>5</v>
      </c>
    </row>
    <row r="584" spans="1:5" x14ac:dyDescent="0.25">
      <c r="A584" s="16">
        <v>2902</v>
      </c>
      <c r="B584">
        <v>1</v>
      </c>
      <c r="C584">
        <v>1</v>
      </c>
      <c r="D584">
        <v>0</v>
      </c>
      <c r="E584">
        <v>3</v>
      </c>
    </row>
    <row r="585" spans="1:5" x14ac:dyDescent="0.25">
      <c r="A585" s="16">
        <v>2909</v>
      </c>
      <c r="B585">
        <v>2</v>
      </c>
      <c r="C585">
        <v>8</v>
      </c>
      <c r="D585">
        <v>4</v>
      </c>
      <c r="E585">
        <v>6</v>
      </c>
    </row>
    <row r="586" spans="1:5" x14ac:dyDescent="0.25">
      <c r="A586" s="16">
        <v>2918</v>
      </c>
      <c r="B586">
        <v>3</v>
      </c>
      <c r="C586">
        <v>2</v>
      </c>
      <c r="D586">
        <v>0</v>
      </c>
      <c r="E586">
        <v>4</v>
      </c>
    </row>
    <row r="587" spans="1:5" x14ac:dyDescent="0.25">
      <c r="A587" s="16">
        <v>2920</v>
      </c>
      <c r="B587">
        <v>2</v>
      </c>
      <c r="C587">
        <v>2</v>
      </c>
      <c r="D587">
        <v>4</v>
      </c>
      <c r="E587">
        <v>8</v>
      </c>
    </row>
    <row r="588" spans="1:5" x14ac:dyDescent="0.25">
      <c r="A588" s="16">
        <v>2926</v>
      </c>
      <c r="B588">
        <v>3</v>
      </c>
      <c r="C588">
        <v>3</v>
      </c>
      <c r="D588">
        <v>6</v>
      </c>
      <c r="E588">
        <v>11</v>
      </c>
    </row>
    <row r="589" spans="1:5" x14ac:dyDescent="0.25">
      <c r="A589" s="16">
        <v>2928</v>
      </c>
      <c r="B589">
        <v>2</v>
      </c>
      <c r="C589">
        <v>2</v>
      </c>
      <c r="D589">
        <v>4</v>
      </c>
      <c r="E589">
        <v>8</v>
      </c>
    </row>
    <row r="590" spans="1:5" x14ac:dyDescent="0.25">
      <c r="A590" s="16">
        <v>2929</v>
      </c>
      <c r="B590">
        <v>1</v>
      </c>
      <c r="C590">
        <v>2</v>
      </c>
      <c r="D590">
        <v>1</v>
      </c>
      <c r="E590">
        <v>4</v>
      </c>
    </row>
    <row r="591" spans="1:5" x14ac:dyDescent="0.25">
      <c r="A591" s="16">
        <v>2930</v>
      </c>
      <c r="B591">
        <v>2</v>
      </c>
      <c r="C591">
        <v>2</v>
      </c>
      <c r="D591">
        <v>6</v>
      </c>
      <c r="E591">
        <v>10</v>
      </c>
    </row>
    <row r="592" spans="1:5" x14ac:dyDescent="0.25">
      <c r="A592" s="16">
        <v>2931</v>
      </c>
      <c r="B592">
        <v>0</v>
      </c>
      <c r="C592">
        <v>6</v>
      </c>
      <c r="D592">
        <v>7</v>
      </c>
      <c r="E592">
        <v>9</v>
      </c>
    </row>
    <row r="593" spans="1:5" x14ac:dyDescent="0.25">
      <c r="A593" s="16">
        <v>2936</v>
      </c>
      <c r="B593">
        <v>1</v>
      </c>
      <c r="C593">
        <v>1</v>
      </c>
      <c r="D593">
        <v>0</v>
      </c>
      <c r="E593">
        <v>3</v>
      </c>
    </row>
    <row r="594" spans="1:5" x14ac:dyDescent="0.25">
      <c r="A594" s="16">
        <v>2937</v>
      </c>
      <c r="B594">
        <v>3</v>
      </c>
      <c r="C594">
        <v>8</v>
      </c>
      <c r="D594">
        <v>5</v>
      </c>
      <c r="E594">
        <v>9</v>
      </c>
    </row>
    <row r="595" spans="1:5" x14ac:dyDescent="0.25">
      <c r="A595" s="16">
        <v>2939</v>
      </c>
      <c r="B595">
        <v>1</v>
      </c>
      <c r="C595">
        <v>4</v>
      </c>
      <c r="D595">
        <v>6</v>
      </c>
      <c r="E595">
        <v>4</v>
      </c>
    </row>
    <row r="596" spans="1:5" x14ac:dyDescent="0.25">
      <c r="A596" s="16">
        <v>2942</v>
      </c>
      <c r="B596">
        <v>2</v>
      </c>
      <c r="C596">
        <v>5</v>
      </c>
      <c r="D596">
        <v>4</v>
      </c>
      <c r="E596">
        <v>4</v>
      </c>
    </row>
    <row r="597" spans="1:5" x14ac:dyDescent="0.25">
      <c r="A597" s="16">
        <v>2945</v>
      </c>
      <c r="B597">
        <v>1</v>
      </c>
      <c r="C597">
        <v>1</v>
      </c>
      <c r="D597">
        <v>0</v>
      </c>
      <c r="E597">
        <v>3</v>
      </c>
    </row>
    <row r="598" spans="1:5" x14ac:dyDescent="0.25">
      <c r="A598" s="16">
        <v>2948</v>
      </c>
      <c r="B598">
        <v>1</v>
      </c>
      <c r="C598">
        <v>2</v>
      </c>
      <c r="D598">
        <v>2</v>
      </c>
      <c r="E598">
        <v>5</v>
      </c>
    </row>
    <row r="599" spans="1:5" x14ac:dyDescent="0.25">
      <c r="A599" s="16">
        <v>2952</v>
      </c>
      <c r="B599">
        <v>2</v>
      </c>
      <c r="C599">
        <v>3</v>
      </c>
      <c r="D599">
        <v>0</v>
      </c>
      <c r="E599">
        <v>3</v>
      </c>
    </row>
    <row r="600" spans="1:5" x14ac:dyDescent="0.25">
      <c r="A600" s="16">
        <v>2958</v>
      </c>
      <c r="B600">
        <v>3</v>
      </c>
      <c r="C600">
        <v>2</v>
      </c>
      <c r="D600">
        <v>1</v>
      </c>
      <c r="E600">
        <v>4</v>
      </c>
    </row>
    <row r="601" spans="1:5" x14ac:dyDescent="0.25">
      <c r="A601" s="16">
        <v>2961</v>
      </c>
      <c r="B601">
        <v>2</v>
      </c>
      <c r="C601">
        <v>6</v>
      </c>
      <c r="D601">
        <v>3</v>
      </c>
      <c r="E601">
        <v>4</v>
      </c>
    </row>
    <row r="602" spans="1:5" x14ac:dyDescent="0.25">
      <c r="A602" s="16">
        <v>2963</v>
      </c>
      <c r="B602">
        <v>1</v>
      </c>
      <c r="C602">
        <v>8</v>
      </c>
      <c r="D602">
        <v>6</v>
      </c>
      <c r="E602">
        <v>6</v>
      </c>
    </row>
    <row r="603" spans="1:5" x14ac:dyDescent="0.25">
      <c r="A603" s="16">
        <v>2964</v>
      </c>
      <c r="B603">
        <v>1</v>
      </c>
      <c r="C603">
        <v>1</v>
      </c>
      <c r="D603">
        <v>1</v>
      </c>
      <c r="E603">
        <v>2</v>
      </c>
    </row>
    <row r="604" spans="1:5" x14ac:dyDescent="0.25">
      <c r="A604" s="16">
        <v>2968</v>
      </c>
      <c r="B604">
        <v>2</v>
      </c>
      <c r="C604">
        <v>7</v>
      </c>
      <c r="D604">
        <v>10</v>
      </c>
      <c r="E604">
        <v>5</v>
      </c>
    </row>
    <row r="605" spans="1:5" x14ac:dyDescent="0.25">
      <c r="A605" s="16">
        <v>2975</v>
      </c>
      <c r="B605">
        <v>2</v>
      </c>
      <c r="C605">
        <v>6</v>
      </c>
      <c r="D605">
        <v>7</v>
      </c>
      <c r="E605">
        <v>9</v>
      </c>
    </row>
    <row r="606" spans="1:5" x14ac:dyDescent="0.25">
      <c r="A606" s="16">
        <v>2980</v>
      </c>
      <c r="B606">
        <v>4</v>
      </c>
      <c r="C606">
        <v>3</v>
      </c>
      <c r="D606">
        <v>0</v>
      </c>
      <c r="E606">
        <v>3</v>
      </c>
    </row>
    <row r="607" spans="1:5" x14ac:dyDescent="0.25">
      <c r="A607" s="16">
        <v>2986</v>
      </c>
      <c r="B607">
        <v>1</v>
      </c>
      <c r="C607">
        <v>1</v>
      </c>
      <c r="D607">
        <v>0</v>
      </c>
      <c r="E607">
        <v>2</v>
      </c>
    </row>
    <row r="608" spans="1:5" x14ac:dyDescent="0.25">
      <c r="A608" s="16">
        <v>2995</v>
      </c>
      <c r="B608">
        <v>1</v>
      </c>
      <c r="C608">
        <v>3</v>
      </c>
      <c r="D608">
        <v>4</v>
      </c>
      <c r="E608">
        <v>9</v>
      </c>
    </row>
    <row r="609" spans="1:5" x14ac:dyDescent="0.25">
      <c r="A609" s="16">
        <v>3005</v>
      </c>
      <c r="B609">
        <v>1</v>
      </c>
      <c r="C609">
        <v>4</v>
      </c>
      <c r="D609">
        <v>10</v>
      </c>
      <c r="E609">
        <v>8</v>
      </c>
    </row>
    <row r="610" spans="1:5" x14ac:dyDescent="0.25">
      <c r="A610" s="16">
        <v>3006</v>
      </c>
      <c r="B610">
        <v>1</v>
      </c>
      <c r="C610">
        <v>1</v>
      </c>
      <c r="D610">
        <v>0</v>
      </c>
      <c r="E610">
        <v>3</v>
      </c>
    </row>
    <row r="611" spans="1:5" x14ac:dyDescent="0.25">
      <c r="A611" s="16">
        <v>3007</v>
      </c>
      <c r="B611">
        <v>2</v>
      </c>
      <c r="C611">
        <v>1</v>
      </c>
      <c r="D611">
        <v>0</v>
      </c>
      <c r="E611">
        <v>3</v>
      </c>
    </row>
    <row r="612" spans="1:5" x14ac:dyDescent="0.25">
      <c r="A612" s="16">
        <v>3009</v>
      </c>
      <c r="B612">
        <v>1</v>
      </c>
      <c r="C612">
        <v>5</v>
      </c>
      <c r="D612">
        <v>3</v>
      </c>
      <c r="E612">
        <v>6</v>
      </c>
    </row>
    <row r="613" spans="1:5" x14ac:dyDescent="0.25">
      <c r="A613" s="16">
        <v>3010</v>
      </c>
      <c r="B613">
        <v>1</v>
      </c>
      <c r="C613">
        <v>4</v>
      </c>
      <c r="D613">
        <v>7</v>
      </c>
      <c r="E613">
        <v>8</v>
      </c>
    </row>
    <row r="614" spans="1:5" x14ac:dyDescent="0.25">
      <c r="A614" s="16">
        <v>3011</v>
      </c>
      <c r="B614">
        <v>1</v>
      </c>
      <c r="C614">
        <v>4</v>
      </c>
      <c r="D614">
        <v>1</v>
      </c>
      <c r="E614">
        <v>5</v>
      </c>
    </row>
    <row r="615" spans="1:5" x14ac:dyDescent="0.25">
      <c r="A615" s="16">
        <v>3025</v>
      </c>
      <c r="B615">
        <v>3</v>
      </c>
      <c r="C615">
        <v>6</v>
      </c>
      <c r="D615">
        <v>1</v>
      </c>
      <c r="E615">
        <v>5</v>
      </c>
    </row>
    <row r="616" spans="1:5" x14ac:dyDescent="0.25">
      <c r="A616" s="16">
        <v>3032</v>
      </c>
      <c r="B616">
        <v>3</v>
      </c>
      <c r="C616">
        <v>4</v>
      </c>
      <c r="D616">
        <v>0</v>
      </c>
      <c r="E616">
        <v>4</v>
      </c>
    </row>
    <row r="617" spans="1:5" x14ac:dyDescent="0.25">
      <c r="A617" s="16">
        <v>3033</v>
      </c>
      <c r="B617">
        <v>1</v>
      </c>
      <c r="C617">
        <v>2</v>
      </c>
      <c r="D617">
        <v>5</v>
      </c>
      <c r="E617">
        <v>3</v>
      </c>
    </row>
    <row r="618" spans="1:5" x14ac:dyDescent="0.25">
      <c r="A618" s="16">
        <v>3037</v>
      </c>
      <c r="B618">
        <v>2</v>
      </c>
      <c r="C618">
        <v>5</v>
      </c>
      <c r="D618">
        <v>2</v>
      </c>
      <c r="E618">
        <v>7</v>
      </c>
    </row>
    <row r="619" spans="1:5" x14ac:dyDescent="0.25">
      <c r="A619" s="16">
        <v>3050</v>
      </c>
      <c r="B619">
        <v>6</v>
      </c>
      <c r="C619">
        <v>3</v>
      </c>
      <c r="D619">
        <v>1</v>
      </c>
      <c r="E619">
        <v>6</v>
      </c>
    </row>
    <row r="620" spans="1:5" x14ac:dyDescent="0.25">
      <c r="A620" s="16">
        <v>3056</v>
      </c>
      <c r="B620">
        <v>3</v>
      </c>
      <c r="C620">
        <v>11</v>
      </c>
      <c r="D620">
        <v>6</v>
      </c>
      <c r="E620">
        <v>9</v>
      </c>
    </row>
    <row r="621" spans="1:5" x14ac:dyDescent="0.25">
      <c r="A621" s="16">
        <v>3066</v>
      </c>
      <c r="B621">
        <v>2</v>
      </c>
      <c r="C621">
        <v>4</v>
      </c>
      <c r="D621">
        <v>2</v>
      </c>
      <c r="E621">
        <v>4</v>
      </c>
    </row>
    <row r="622" spans="1:5" x14ac:dyDescent="0.25">
      <c r="A622" s="16">
        <v>3068</v>
      </c>
      <c r="B622">
        <v>1</v>
      </c>
      <c r="C622">
        <v>2</v>
      </c>
      <c r="D622">
        <v>0</v>
      </c>
      <c r="E622">
        <v>3</v>
      </c>
    </row>
    <row r="623" spans="1:5" x14ac:dyDescent="0.25">
      <c r="A623" s="16">
        <v>3074</v>
      </c>
      <c r="B623">
        <v>1</v>
      </c>
      <c r="C623">
        <v>5</v>
      </c>
      <c r="D623">
        <v>8</v>
      </c>
      <c r="E623">
        <v>4</v>
      </c>
    </row>
    <row r="624" spans="1:5" x14ac:dyDescent="0.25">
      <c r="A624" s="16">
        <v>3075</v>
      </c>
      <c r="B624">
        <v>1</v>
      </c>
      <c r="C624">
        <v>3</v>
      </c>
      <c r="D624">
        <v>4</v>
      </c>
      <c r="E624">
        <v>7</v>
      </c>
    </row>
    <row r="625" spans="1:5" x14ac:dyDescent="0.25">
      <c r="A625" s="16">
        <v>3076</v>
      </c>
      <c r="B625">
        <v>4</v>
      </c>
      <c r="C625">
        <v>4</v>
      </c>
      <c r="D625">
        <v>2</v>
      </c>
      <c r="E625">
        <v>12</v>
      </c>
    </row>
    <row r="626" spans="1:5" x14ac:dyDescent="0.25">
      <c r="A626" s="16">
        <v>3081</v>
      </c>
      <c r="B626">
        <v>1</v>
      </c>
      <c r="C626">
        <v>1</v>
      </c>
      <c r="D626">
        <v>0</v>
      </c>
      <c r="E626">
        <v>2</v>
      </c>
    </row>
    <row r="627" spans="1:5" x14ac:dyDescent="0.25">
      <c r="A627" s="16">
        <v>3083</v>
      </c>
      <c r="B627">
        <v>5</v>
      </c>
      <c r="C627">
        <v>6</v>
      </c>
      <c r="D627">
        <v>2</v>
      </c>
      <c r="E627">
        <v>5</v>
      </c>
    </row>
    <row r="628" spans="1:5" x14ac:dyDescent="0.25">
      <c r="A628" s="16">
        <v>3091</v>
      </c>
      <c r="B628">
        <v>1</v>
      </c>
      <c r="C628">
        <v>7</v>
      </c>
      <c r="D628">
        <v>5</v>
      </c>
      <c r="E628">
        <v>8</v>
      </c>
    </row>
    <row r="629" spans="1:5" x14ac:dyDescent="0.25">
      <c r="A629" s="16">
        <v>3099</v>
      </c>
      <c r="B629">
        <v>5</v>
      </c>
      <c r="C629">
        <v>5</v>
      </c>
      <c r="D629">
        <v>2</v>
      </c>
      <c r="E629">
        <v>4</v>
      </c>
    </row>
    <row r="630" spans="1:5" x14ac:dyDescent="0.25">
      <c r="A630" s="16">
        <v>3102</v>
      </c>
      <c r="B630">
        <v>1</v>
      </c>
      <c r="C630">
        <v>1</v>
      </c>
      <c r="D630">
        <v>0</v>
      </c>
      <c r="E630">
        <v>3</v>
      </c>
    </row>
    <row r="631" spans="1:5" x14ac:dyDescent="0.25">
      <c r="A631" s="16">
        <v>3104</v>
      </c>
      <c r="B631">
        <v>1</v>
      </c>
      <c r="C631">
        <v>5</v>
      </c>
      <c r="D631">
        <v>3</v>
      </c>
      <c r="E631">
        <v>12</v>
      </c>
    </row>
    <row r="632" spans="1:5" x14ac:dyDescent="0.25">
      <c r="A632" s="16">
        <v>3107</v>
      </c>
      <c r="B632">
        <v>1</v>
      </c>
      <c r="C632">
        <v>4</v>
      </c>
      <c r="D632">
        <v>1</v>
      </c>
      <c r="E632">
        <v>7</v>
      </c>
    </row>
    <row r="633" spans="1:5" x14ac:dyDescent="0.25">
      <c r="A633" s="16">
        <v>3112</v>
      </c>
      <c r="B633">
        <v>1</v>
      </c>
      <c r="C633">
        <v>1</v>
      </c>
      <c r="D633">
        <v>0</v>
      </c>
      <c r="E633">
        <v>3</v>
      </c>
    </row>
    <row r="634" spans="1:5" x14ac:dyDescent="0.25">
      <c r="A634" s="16">
        <v>3117</v>
      </c>
      <c r="B634">
        <v>3</v>
      </c>
      <c r="C634">
        <v>6</v>
      </c>
      <c r="D634">
        <v>1</v>
      </c>
      <c r="E634">
        <v>5</v>
      </c>
    </row>
    <row r="635" spans="1:5" x14ac:dyDescent="0.25">
      <c r="A635" s="16">
        <v>3120</v>
      </c>
      <c r="B635">
        <v>1</v>
      </c>
      <c r="C635">
        <v>1</v>
      </c>
      <c r="D635">
        <v>0</v>
      </c>
      <c r="E635">
        <v>2</v>
      </c>
    </row>
    <row r="636" spans="1:5" x14ac:dyDescent="0.25">
      <c r="A636" s="16">
        <v>3129</v>
      </c>
      <c r="B636">
        <v>1</v>
      </c>
      <c r="C636">
        <v>2</v>
      </c>
      <c r="D636">
        <v>0</v>
      </c>
      <c r="E636">
        <v>3</v>
      </c>
    </row>
    <row r="637" spans="1:5" x14ac:dyDescent="0.25">
      <c r="A637" s="16">
        <v>3130</v>
      </c>
      <c r="B637">
        <v>4</v>
      </c>
      <c r="C637">
        <v>2</v>
      </c>
      <c r="D637">
        <v>0</v>
      </c>
      <c r="E637">
        <v>4</v>
      </c>
    </row>
    <row r="638" spans="1:5" x14ac:dyDescent="0.25">
      <c r="A638" s="16">
        <v>3136</v>
      </c>
      <c r="B638">
        <v>3</v>
      </c>
      <c r="C638">
        <v>5</v>
      </c>
      <c r="D638">
        <v>3</v>
      </c>
      <c r="E638">
        <v>11</v>
      </c>
    </row>
    <row r="639" spans="1:5" x14ac:dyDescent="0.25">
      <c r="A639" s="16">
        <v>3138</v>
      </c>
      <c r="B639">
        <v>0</v>
      </c>
      <c r="C639">
        <v>7</v>
      </c>
      <c r="D639">
        <v>9</v>
      </c>
      <c r="E639">
        <v>6</v>
      </c>
    </row>
    <row r="640" spans="1:5" x14ac:dyDescent="0.25">
      <c r="A640" s="16">
        <v>3139</v>
      </c>
      <c r="B640">
        <v>1</v>
      </c>
      <c r="C640">
        <v>4</v>
      </c>
      <c r="D640">
        <v>4</v>
      </c>
      <c r="E640">
        <v>10</v>
      </c>
    </row>
    <row r="641" spans="1:5" x14ac:dyDescent="0.25">
      <c r="A641" s="16">
        <v>3152</v>
      </c>
      <c r="B641">
        <v>3</v>
      </c>
      <c r="C641">
        <v>2</v>
      </c>
      <c r="D641">
        <v>1</v>
      </c>
      <c r="E641">
        <v>3</v>
      </c>
    </row>
    <row r="642" spans="1:5" x14ac:dyDescent="0.25">
      <c r="A642" s="16">
        <v>3153</v>
      </c>
      <c r="B642">
        <v>1</v>
      </c>
      <c r="C642">
        <v>1</v>
      </c>
      <c r="D642">
        <v>0</v>
      </c>
      <c r="E642">
        <v>2</v>
      </c>
    </row>
    <row r="643" spans="1:5" x14ac:dyDescent="0.25">
      <c r="A643" s="16">
        <v>3158</v>
      </c>
      <c r="B643">
        <v>1</v>
      </c>
      <c r="C643">
        <v>1</v>
      </c>
      <c r="D643">
        <v>0</v>
      </c>
      <c r="E643">
        <v>3</v>
      </c>
    </row>
    <row r="644" spans="1:5" x14ac:dyDescent="0.25">
      <c r="A644" s="16">
        <v>3170</v>
      </c>
      <c r="B644">
        <v>1</v>
      </c>
      <c r="C644">
        <v>4</v>
      </c>
      <c r="D644">
        <v>4</v>
      </c>
      <c r="E644">
        <v>6</v>
      </c>
    </row>
    <row r="645" spans="1:5" x14ac:dyDescent="0.25">
      <c r="A645" s="16">
        <v>3174</v>
      </c>
      <c r="B645">
        <v>1</v>
      </c>
      <c r="C645">
        <v>5</v>
      </c>
      <c r="D645">
        <v>10</v>
      </c>
      <c r="E645">
        <v>4</v>
      </c>
    </row>
    <row r="646" spans="1:5" x14ac:dyDescent="0.25">
      <c r="A646" s="16">
        <v>3179</v>
      </c>
      <c r="B646">
        <v>0</v>
      </c>
      <c r="C646">
        <v>6</v>
      </c>
      <c r="D646">
        <v>6</v>
      </c>
      <c r="E646">
        <v>7</v>
      </c>
    </row>
    <row r="647" spans="1:5" x14ac:dyDescent="0.25">
      <c r="A647" s="16">
        <v>3182</v>
      </c>
      <c r="B647">
        <v>6</v>
      </c>
      <c r="C647">
        <v>5</v>
      </c>
      <c r="D647">
        <v>1</v>
      </c>
      <c r="E647">
        <v>3</v>
      </c>
    </row>
    <row r="648" spans="1:5" x14ac:dyDescent="0.25">
      <c r="A648" s="16">
        <v>3194</v>
      </c>
      <c r="B648">
        <v>1</v>
      </c>
      <c r="C648">
        <v>4</v>
      </c>
      <c r="D648">
        <v>4</v>
      </c>
      <c r="E648">
        <v>10</v>
      </c>
    </row>
    <row r="649" spans="1:5" x14ac:dyDescent="0.25">
      <c r="A649" s="16">
        <v>3197</v>
      </c>
      <c r="B649">
        <v>2</v>
      </c>
      <c r="C649">
        <v>6</v>
      </c>
      <c r="D649">
        <v>4</v>
      </c>
      <c r="E649">
        <v>8</v>
      </c>
    </row>
    <row r="650" spans="1:5" x14ac:dyDescent="0.25">
      <c r="A650" s="16">
        <v>3202</v>
      </c>
      <c r="B650">
        <v>1</v>
      </c>
      <c r="C650">
        <v>4</v>
      </c>
      <c r="D650">
        <v>4</v>
      </c>
      <c r="E650">
        <v>10</v>
      </c>
    </row>
    <row r="651" spans="1:5" x14ac:dyDescent="0.25">
      <c r="A651" s="16">
        <v>3220</v>
      </c>
      <c r="B651">
        <v>2</v>
      </c>
      <c r="C651">
        <v>3</v>
      </c>
      <c r="D651">
        <v>0</v>
      </c>
      <c r="E651">
        <v>4</v>
      </c>
    </row>
    <row r="652" spans="1:5" x14ac:dyDescent="0.25">
      <c r="A652" s="16">
        <v>3225</v>
      </c>
      <c r="B652">
        <v>4</v>
      </c>
      <c r="C652">
        <v>4</v>
      </c>
      <c r="D652">
        <v>1</v>
      </c>
      <c r="E652">
        <v>5</v>
      </c>
    </row>
    <row r="653" spans="1:5" x14ac:dyDescent="0.25">
      <c r="A653" s="16">
        <v>3231</v>
      </c>
      <c r="B653">
        <v>1</v>
      </c>
      <c r="C653">
        <v>1</v>
      </c>
      <c r="D653">
        <v>0</v>
      </c>
      <c r="E653">
        <v>3</v>
      </c>
    </row>
    <row r="654" spans="1:5" x14ac:dyDescent="0.25">
      <c r="A654" s="16">
        <v>3233</v>
      </c>
      <c r="B654">
        <v>3</v>
      </c>
      <c r="C654">
        <v>7</v>
      </c>
      <c r="D654">
        <v>8</v>
      </c>
      <c r="E654">
        <v>11</v>
      </c>
    </row>
    <row r="655" spans="1:5" x14ac:dyDescent="0.25">
      <c r="A655" s="16">
        <v>3254</v>
      </c>
      <c r="B655">
        <v>1</v>
      </c>
      <c r="C655">
        <v>5</v>
      </c>
      <c r="D655">
        <v>4</v>
      </c>
      <c r="E655">
        <v>4</v>
      </c>
    </row>
    <row r="656" spans="1:5" x14ac:dyDescent="0.25">
      <c r="A656" s="16">
        <v>3262</v>
      </c>
      <c r="B656">
        <v>1</v>
      </c>
      <c r="C656">
        <v>2</v>
      </c>
      <c r="D656">
        <v>9</v>
      </c>
      <c r="E656">
        <v>13</v>
      </c>
    </row>
    <row r="657" spans="1:5" x14ac:dyDescent="0.25">
      <c r="A657" s="16">
        <v>3265</v>
      </c>
      <c r="B657">
        <v>1</v>
      </c>
      <c r="C657">
        <v>1</v>
      </c>
      <c r="D657">
        <v>0</v>
      </c>
      <c r="E657">
        <v>3</v>
      </c>
    </row>
    <row r="658" spans="1:5" x14ac:dyDescent="0.25">
      <c r="A658" s="16">
        <v>3266</v>
      </c>
      <c r="B658">
        <v>1</v>
      </c>
      <c r="C658">
        <v>1</v>
      </c>
      <c r="D658">
        <v>1</v>
      </c>
      <c r="E658">
        <v>4</v>
      </c>
    </row>
    <row r="659" spans="1:5" x14ac:dyDescent="0.25">
      <c r="A659" s="16">
        <v>3267</v>
      </c>
      <c r="B659">
        <v>3</v>
      </c>
      <c r="C659">
        <v>8</v>
      </c>
      <c r="D659">
        <v>1</v>
      </c>
      <c r="E659">
        <v>8</v>
      </c>
    </row>
    <row r="660" spans="1:5" x14ac:dyDescent="0.25">
      <c r="A660" s="16">
        <v>3270</v>
      </c>
      <c r="B660">
        <v>4</v>
      </c>
      <c r="C660">
        <v>3</v>
      </c>
      <c r="D660">
        <v>1</v>
      </c>
      <c r="E660">
        <v>3</v>
      </c>
    </row>
    <row r="661" spans="1:5" x14ac:dyDescent="0.25">
      <c r="A661" s="16">
        <v>3276</v>
      </c>
      <c r="B661">
        <v>1</v>
      </c>
      <c r="C661">
        <v>3</v>
      </c>
      <c r="D661">
        <v>0</v>
      </c>
      <c r="E661">
        <v>3</v>
      </c>
    </row>
    <row r="662" spans="1:5" x14ac:dyDescent="0.25">
      <c r="A662" s="16">
        <v>3277</v>
      </c>
      <c r="B662">
        <v>2</v>
      </c>
      <c r="C662">
        <v>7</v>
      </c>
      <c r="D662">
        <v>1</v>
      </c>
      <c r="E662">
        <v>5</v>
      </c>
    </row>
    <row r="663" spans="1:5" x14ac:dyDescent="0.25">
      <c r="A663" s="16">
        <v>3281</v>
      </c>
      <c r="B663">
        <v>6</v>
      </c>
      <c r="C663">
        <v>4</v>
      </c>
      <c r="D663">
        <v>1</v>
      </c>
      <c r="E663">
        <v>8</v>
      </c>
    </row>
    <row r="664" spans="1:5" x14ac:dyDescent="0.25">
      <c r="A664" s="16">
        <v>3283</v>
      </c>
      <c r="B664">
        <v>2</v>
      </c>
      <c r="C664">
        <v>6</v>
      </c>
      <c r="D664">
        <v>2</v>
      </c>
      <c r="E664">
        <v>12</v>
      </c>
    </row>
    <row r="665" spans="1:5" x14ac:dyDescent="0.25">
      <c r="A665" s="16">
        <v>3286</v>
      </c>
      <c r="B665">
        <v>2</v>
      </c>
      <c r="C665">
        <v>2</v>
      </c>
      <c r="D665">
        <v>0</v>
      </c>
      <c r="E665">
        <v>3</v>
      </c>
    </row>
    <row r="666" spans="1:5" x14ac:dyDescent="0.25">
      <c r="A666" s="16">
        <v>3298</v>
      </c>
      <c r="B666">
        <v>7</v>
      </c>
      <c r="C666">
        <v>9</v>
      </c>
      <c r="D666">
        <v>6</v>
      </c>
      <c r="E666">
        <v>9</v>
      </c>
    </row>
    <row r="667" spans="1:5" x14ac:dyDescent="0.25">
      <c r="A667" s="16">
        <v>3308</v>
      </c>
      <c r="B667">
        <v>3</v>
      </c>
      <c r="C667">
        <v>2</v>
      </c>
      <c r="D667">
        <v>0</v>
      </c>
      <c r="E667">
        <v>4</v>
      </c>
    </row>
    <row r="668" spans="1:5" x14ac:dyDescent="0.25">
      <c r="A668" s="16">
        <v>3310</v>
      </c>
      <c r="B668">
        <v>7</v>
      </c>
      <c r="C668">
        <v>4</v>
      </c>
      <c r="D668">
        <v>1</v>
      </c>
      <c r="E668">
        <v>4</v>
      </c>
    </row>
    <row r="669" spans="1:5" x14ac:dyDescent="0.25">
      <c r="A669" s="16">
        <v>3312</v>
      </c>
      <c r="B669">
        <v>4</v>
      </c>
      <c r="C669">
        <v>3</v>
      </c>
      <c r="D669">
        <v>0</v>
      </c>
      <c r="E669">
        <v>4</v>
      </c>
    </row>
    <row r="670" spans="1:5" x14ac:dyDescent="0.25">
      <c r="A670" s="16">
        <v>3321</v>
      </c>
      <c r="B670">
        <v>3</v>
      </c>
      <c r="C670">
        <v>7</v>
      </c>
      <c r="D670">
        <v>3</v>
      </c>
      <c r="E670">
        <v>7</v>
      </c>
    </row>
    <row r="671" spans="1:5" x14ac:dyDescent="0.25">
      <c r="A671" s="16">
        <v>3332</v>
      </c>
      <c r="B671">
        <v>4</v>
      </c>
      <c r="C671">
        <v>3</v>
      </c>
      <c r="D671">
        <v>1</v>
      </c>
      <c r="E671">
        <v>4</v>
      </c>
    </row>
    <row r="672" spans="1:5" x14ac:dyDescent="0.25">
      <c r="A672" s="16">
        <v>3334</v>
      </c>
      <c r="B672">
        <v>0</v>
      </c>
      <c r="C672">
        <v>5</v>
      </c>
      <c r="D672">
        <v>7</v>
      </c>
      <c r="E672">
        <v>9</v>
      </c>
    </row>
    <row r="673" spans="1:5" x14ac:dyDescent="0.25">
      <c r="A673" s="16">
        <v>3336</v>
      </c>
      <c r="B673">
        <v>3</v>
      </c>
      <c r="C673">
        <v>2</v>
      </c>
      <c r="D673">
        <v>4</v>
      </c>
      <c r="E673">
        <v>5</v>
      </c>
    </row>
    <row r="674" spans="1:5" x14ac:dyDescent="0.25">
      <c r="A674" s="16">
        <v>3340</v>
      </c>
      <c r="B674">
        <v>6</v>
      </c>
      <c r="C674">
        <v>7</v>
      </c>
      <c r="D674">
        <v>1</v>
      </c>
      <c r="E674">
        <v>6</v>
      </c>
    </row>
    <row r="675" spans="1:5" x14ac:dyDescent="0.25">
      <c r="A675" s="16">
        <v>3363</v>
      </c>
      <c r="B675">
        <v>1</v>
      </c>
      <c r="C675">
        <v>1</v>
      </c>
      <c r="D675">
        <v>0</v>
      </c>
      <c r="E675">
        <v>3</v>
      </c>
    </row>
    <row r="676" spans="1:5" x14ac:dyDescent="0.25">
      <c r="A676" s="16">
        <v>3376</v>
      </c>
      <c r="B676">
        <v>1</v>
      </c>
      <c r="C676">
        <v>3</v>
      </c>
      <c r="D676">
        <v>1</v>
      </c>
      <c r="E676">
        <v>6</v>
      </c>
    </row>
    <row r="677" spans="1:5" x14ac:dyDescent="0.25">
      <c r="A677" s="16">
        <v>3381</v>
      </c>
      <c r="B677">
        <v>2</v>
      </c>
      <c r="C677">
        <v>2</v>
      </c>
      <c r="D677">
        <v>0</v>
      </c>
      <c r="E677">
        <v>4</v>
      </c>
    </row>
    <row r="678" spans="1:5" x14ac:dyDescent="0.25">
      <c r="A678" s="16">
        <v>3386</v>
      </c>
      <c r="B678">
        <v>1</v>
      </c>
      <c r="C678">
        <v>2</v>
      </c>
      <c r="D678">
        <v>1</v>
      </c>
      <c r="E678">
        <v>4</v>
      </c>
    </row>
    <row r="679" spans="1:5" x14ac:dyDescent="0.25">
      <c r="A679" s="16">
        <v>3388</v>
      </c>
      <c r="B679">
        <v>5</v>
      </c>
      <c r="C679">
        <v>6</v>
      </c>
      <c r="D679">
        <v>1</v>
      </c>
      <c r="E679">
        <v>5</v>
      </c>
    </row>
    <row r="680" spans="1:5" x14ac:dyDescent="0.25">
      <c r="A680" s="16">
        <v>3389</v>
      </c>
      <c r="B680">
        <v>4</v>
      </c>
      <c r="C680">
        <v>8</v>
      </c>
      <c r="D680">
        <v>9</v>
      </c>
      <c r="E680">
        <v>13</v>
      </c>
    </row>
    <row r="681" spans="1:5" x14ac:dyDescent="0.25">
      <c r="A681" s="16">
        <v>3403</v>
      </c>
      <c r="B681">
        <v>2</v>
      </c>
      <c r="C681">
        <v>2</v>
      </c>
      <c r="D681">
        <v>5</v>
      </c>
      <c r="E681">
        <v>12</v>
      </c>
    </row>
    <row r="682" spans="1:5" x14ac:dyDescent="0.25">
      <c r="A682" s="16">
        <v>3406</v>
      </c>
      <c r="B682">
        <v>4</v>
      </c>
      <c r="C682">
        <v>3</v>
      </c>
      <c r="D682">
        <v>2</v>
      </c>
      <c r="E682">
        <v>7</v>
      </c>
    </row>
    <row r="683" spans="1:5" x14ac:dyDescent="0.25">
      <c r="A683" s="16">
        <v>3409</v>
      </c>
      <c r="B683">
        <v>3</v>
      </c>
      <c r="C683">
        <v>7</v>
      </c>
      <c r="D683">
        <v>1</v>
      </c>
      <c r="E683">
        <v>4</v>
      </c>
    </row>
    <row r="684" spans="1:5" x14ac:dyDescent="0.25">
      <c r="A684" s="16">
        <v>3412</v>
      </c>
      <c r="B684">
        <v>4</v>
      </c>
      <c r="C684">
        <v>2</v>
      </c>
      <c r="D684">
        <v>2</v>
      </c>
      <c r="E684">
        <v>9</v>
      </c>
    </row>
    <row r="685" spans="1:5" x14ac:dyDescent="0.25">
      <c r="A685" s="16">
        <v>3421</v>
      </c>
      <c r="B685">
        <v>1</v>
      </c>
      <c r="C685">
        <v>9</v>
      </c>
      <c r="D685">
        <v>3</v>
      </c>
      <c r="E685">
        <v>9</v>
      </c>
    </row>
    <row r="686" spans="1:5" x14ac:dyDescent="0.25">
      <c r="A686" s="16">
        <v>3422</v>
      </c>
      <c r="B686">
        <v>1</v>
      </c>
      <c r="C686">
        <v>2</v>
      </c>
      <c r="D686">
        <v>3</v>
      </c>
      <c r="E686">
        <v>4</v>
      </c>
    </row>
    <row r="687" spans="1:5" x14ac:dyDescent="0.25">
      <c r="A687" s="16">
        <v>3426</v>
      </c>
      <c r="B687">
        <v>3</v>
      </c>
      <c r="C687">
        <v>5</v>
      </c>
      <c r="D687">
        <v>5</v>
      </c>
      <c r="E687">
        <v>13</v>
      </c>
    </row>
    <row r="688" spans="1:5" x14ac:dyDescent="0.25">
      <c r="A688" s="16">
        <v>3427</v>
      </c>
      <c r="B688">
        <v>6</v>
      </c>
      <c r="C688">
        <v>11</v>
      </c>
      <c r="D688">
        <v>2</v>
      </c>
      <c r="E688">
        <v>7</v>
      </c>
    </row>
    <row r="689" spans="1:5" x14ac:dyDescent="0.25">
      <c r="A689" s="16">
        <v>3428</v>
      </c>
      <c r="B689">
        <v>1</v>
      </c>
      <c r="C689">
        <v>4</v>
      </c>
      <c r="D689">
        <v>9</v>
      </c>
      <c r="E689">
        <v>10</v>
      </c>
    </row>
    <row r="690" spans="1:5" x14ac:dyDescent="0.25">
      <c r="A690" s="16">
        <v>3433</v>
      </c>
      <c r="B690">
        <v>1</v>
      </c>
      <c r="C690">
        <v>6</v>
      </c>
      <c r="D690">
        <v>8</v>
      </c>
      <c r="E690">
        <v>6</v>
      </c>
    </row>
    <row r="691" spans="1:5" x14ac:dyDescent="0.25">
      <c r="A691" s="16">
        <v>3434</v>
      </c>
      <c r="B691">
        <v>1</v>
      </c>
      <c r="C691">
        <v>4</v>
      </c>
      <c r="D691">
        <v>4</v>
      </c>
      <c r="E691">
        <v>10</v>
      </c>
    </row>
    <row r="692" spans="1:5" x14ac:dyDescent="0.25">
      <c r="A692" s="16">
        <v>3436</v>
      </c>
      <c r="B692">
        <v>1</v>
      </c>
      <c r="C692">
        <v>1</v>
      </c>
      <c r="D692">
        <v>0</v>
      </c>
      <c r="E692">
        <v>3</v>
      </c>
    </row>
    <row r="693" spans="1:5" x14ac:dyDescent="0.25">
      <c r="A693" s="16">
        <v>3439</v>
      </c>
      <c r="B693">
        <v>5</v>
      </c>
      <c r="C693">
        <v>4</v>
      </c>
      <c r="D693">
        <v>1</v>
      </c>
      <c r="E693">
        <v>5</v>
      </c>
    </row>
    <row r="694" spans="1:5" x14ac:dyDescent="0.25">
      <c r="A694" s="16">
        <v>3445</v>
      </c>
      <c r="B694">
        <v>2</v>
      </c>
      <c r="C694">
        <v>7</v>
      </c>
      <c r="D694">
        <v>4</v>
      </c>
      <c r="E694">
        <v>10</v>
      </c>
    </row>
    <row r="695" spans="1:5" x14ac:dyDescent="0.25">
      <c r="A695" s="16">
        <v>3463</v>
      </c>
      <c r="B695">
        <v>4</v>
      </c>
      <c r="C695">
        <v>7</v>
      </c>
      <c r="D695">
        <v>3</v>
      </c>
      <c r="E695">
        <v>13</v>
      </c>
    </row>
    <row r="696" spans="1:5" x14ac:dyDescent="0.25">
      <c r="A696" s="16">
        <v>3469</v>
      </c>
      <c r="B696">
        <v>3</v>
      </c>
      <c r="C696">
        <v>3</v>
      </c>
      <c r="D696">
        <v>0</v>
      </c>
      <c r="E696">
        <v>3</v>
      </c>
    </row>
    <row r="697" spans="1:5" x14ac:dyDescent="0.25">
      <c r="A697" s="16">
        <v>3478</v>
      </c>
      <c r="B697">
        <v>10</v>
      </c>
      <c r="C697">
        <v>7</v>
      </c>
      <c r="D697">
        <v>4</v>
      </c>
      <c r="E697">
        <v>9</v>
      </c>
    </row>
    <row r="698" spans="1:5" x14ac:dyDescent="0.25">
      <c r="A698" s="16">
        <v>3479</v>
      </c>
      <c r="B698">
        <v>1</v>
      </c>
      <c r="C698">
        <v>2</v>
      </c>
      <c r="D698">
        <v>0</v>
      </c>
      <c r="E698">
        <v>3</v>
      </c>
    </row>
    <row r="699" spans="1:5" x14ac:dyDescent="0.25">
      <c r="A699" s="16">
        <v>3483</v>
      </c>
      <c r="B699">
        <v>3</v>
      </c>
      <c r="C699">
        <v>2</v>
      </c>
      <c r="D699">
        <v>8</v>
      </c>
      <c r="E699">
        <v>12</v>
      </c>
    </row>
    <row r="700" spans="1:5" x14ac:dyDescent="0.25">
      <c r="A700" s="16">
        <v>3491</v>
      </c>
      <c r="B700">
        <v>4</v>
      </c>
      <c r="C700">
        <v>11</v>
      </c>
      <c r="D700">
        <v>6</v>
      </c>
      <c r="E700">
        <v>8</v>
      </c>
    </row>
    <row r="701" spans="1:5" x14ac:dyDescent="0.25">
      <c r="A701" s="16">
        <v>3498</v>
      </c>
      <c r="B701">
        <v>4</v>
      </c>
      <c r="C701">
        <v>7</v>
      </c>
      <c r="D701">
        <v>5</v>
      </c>
      <c r="E701">
        <v>9</v>
      </c>
    </row>
    <row r="702" spans="1:5" x14ac:dyDescent="0.25">
      <c r="A702" s="16">
        <v>3503</v>
      </c>
      <c r="B702">
        <v>1</v>
      </c>
      <c r="C702">
        <v>5</v>
      </c>
      <c r="D702">
        <v>3</v>
      </c>
      <c r="E702">
        <v>6</v>
      </c>
    </row>
    <row r="703" spans="1:5" x14ac:dyDescent="0.25">
      <c r="A703" s="16">
        <v>3507</v>
      </c>
      <c r="B703">
        <v>2</v>
      </c>
      <c r="C703">
        <v>2</v>
      </c>
      <c r="D703">
        <v>5</v>
      </c>
      <c r="E703">
        <v>5</v>
      </c>
    </row>
    <row r="704" spans="1:5" x14ac:dyDescent="0.25">
      <c r="A704" s="16">
        <v>3515</v>
      </c>
      <c r="B704">
        <v>1</v>
      </c>
      <c r="C704">
        <v>4</v>
      </c>
      <c r="D704">
        <v>0</v>
      </c>
      <c r="E704">
        <v>4</v>
      </c>
    </row>
    <row r="705" spans="1:5" x14ac:dyDescent="0.25">
      <c r="A705" s="16">
        <v>3517</v>
      </c>
      <c r="B705">
        <v>3</v>
      </c>
      <c r="C705">
        <v>3</v>
      </c>
      <c r="D705">
        <v>1</v>
      </c>
      <c r="E705">
        <v>3</v>
      </c>
    </row>
    <row r="706" spans="1:5" x14ac:dyDescent="0.25">
      <c r="A706" s="16">
        <v>3518</v>
      </c>
      <c r="B706">
        <v>1</v>
      </c>
      <c r="C706">
        <v>1</v>
      </c>
      <c r="D706">
        <v>1</v>
      </c>
      <c r="E706">
        <v>2</v>
      </c>
    </row>
    <row r="707" spans="1:5" x14ac:dyDescent="0.25">
      <c r="A707" s="16">
        <v>3520</v>
      </c>
      <c r="B707">
        <v>0</v>
      </c>
      <c r="C707">
        <v>4</v>
      </c>
      <c r="D707">
        <v>3</v>
      </c>
      <c r="E707">
        <v>7</v>
      </c>
    </row>
    <row r="708" spans="1:5" x14ac:dyDescent="0.25">
      <c r="A708" s="16">
        <v>3523</v>
      </c>
      <c r="B708">
        <v>2</v>
      </c>
      <c r="C708">
        <v>5</v>
      </c>
      <c r="D708">
        <v>4</v>
      </c>
      <c r="E708">
        <v>8</v>
      </c>
    </row>
    <row r="709" spans="1:5" x14ac:dyDescent="0.25">
      <c r="A709" s="16">
        <v>3524</v>
      </c>
      <c r="B709">
        <v>2</v>
      </c>
      <c r="C709">
        <v>5</v>
      </c>
      <c r="D709">
        <v>1</v>
      </c>
      <c r="E709">
        <v>2</v>
      </c>
    </row>
    <row r="710" spans="1:5" x14ac:dyDescent="0.25">
      <c r="A710" s="16">
        <v>3525</v>
      </c>
      <c r="B710">
        <v>1</v>
      </c>
      <c r="C710">
        <v>1</v>
      </c>
      <c r="D710">
        <v>0</v>
      </c>
      <c r="E710">
        <v>2</v>
      </c>
    </row>
    <row r="711" spans="1:5" x14ac:dyDescent="0.25">
      <c r="A711" s="16">
        <v>3526</v>
      </c>
      <c r="B711">
        <v>2</v>
      </c>
      <c r="C711">
        <v>1</v>
      </c>
      <c r="D711">
        <v>0</v>
      </c>
      <c r="E711">
        <v>3</v>
      </c>
    </row>
    <row r="712" spans="1:5" x14ac:dyDescent="0.25">
      <c r="A712" s="16">
        <v>3535</v>
      </c>
      <c r="B712">
        <v>1</v>
      </c>
      <c r="C712">
        <v>4</v>
      </c>
      <c r="D712">
        <v>3</v>
      </c>
      <c r="E712">
        <v>5</v>
      </c>
    </row>
    <row r="713" spans="1:5" x14ac:dyDescent="0.25">
      <c r="A713" s="16">
        <v>3536</v>
      </c>
      <c r="B713">
        <v>2</v>
      </c>
      <c r="C713">
        <v>1</v>
      </c>
      <c r="D713">
        <v>1</v>
      </c>
      <c r="E713">
        <v>3</v>
      </c>
    </row>
    <row r="714" spans="1:5" x14ac:dyDescent="0.25">
      <c r="A714" s="16">
        <v>3537</v>
      </c>
      <c r="B714">
        <v>3</v>
      </c>
      <c r="C714">
        <v>3</v>
      </c>
      <c r="D714">
        <v>0</v>
      </c>
      <c r="E714">
        <v>4</v>
      </c>
    </row>
    <row r="715" spans="1:5" x14ac:dyDescent="0.25">
      <c r="A715" s="16">
        <v>3547</v>
      </c>
      <c r="B715">
        <v>2</v>
      </c>
      <c r="C715">
        <v>2</v>
      </c>
      <c r="D715">
        <v>0</v>
      </c>
      <c r="E715">
        <v>3</v>
      </c>
    </row>
    <row r="716" spans="1:5" x14ac:dyDescent="0.25">
      <c r="A716" s="16">
        <v>3551</v>
      </c>
      <c r="B716">
        <v>2</v>
      </c>
      <c r="C716">
        <v>2</v>
      </c>
      <c r="D716">
        <v>1</v>
      </c>
      <c r="E716">
        <v>5</v>
      </c>
    </row>
    <row r="717" spans="1:5" x14ac:dyDescent="0.25">
      <c r="A717" s="16">
        <v>3559</v>
      </c>
      <c r="B717">
        <v>3</v>
      </c>
      <c r="C717">
        <v>2</v>
      </c>
      <c r="D717">
        <v>1</v>
      </c>
      <c r="E717">
        <v>3</v>
      </c>
    </row>
    <row r="718" spans="1:5" x14ac:dyDescent="0.25">
      <c r="A718" s="16">
        <v>3560</v>
      </c>
      <c r="B718">
        <v>1</v>
      </c>
      <c r="C718">
        <v>4</v>
      </c>
      <c r="D718">
        <v>4</v>
      </c>
      <c r="E718">
        <v>11</v>
      </c>
    </row>
    <row r="719" spans="1:5" x14ac:dyDescent="0.25">
      <c r="A719" s="16">
        <v>3565</v>
      </c>
      <c r="B719">
        <v>3</v>
      </c>
      <c r="C719">
        <v>3</v>
      </c>
      <c r="D719">
        <v>0</v>
      </c>
      <c r="E719">
        <v>3</v>
      </c>
    </row>
    <row r="720" spans="1:5" x14ac:dyDescent="0.25">
      <c r="A720" s="16">
        <v>3570</v>
      </c>
      <c r="B720">
        <v>3</v>
      </c>
      <c r="C720">
        <v>4</v>
      </c>
      <c r="D720">
        <v>1</v>
      </c>
      <c r="E720">
        <v>5</v>
      </c>
    </row>
    <row r="721" spans="1:5" x14ac:dyDescent="0.25">
      <c r="A721" s="16">
        <v>3571</v>
      </c>
      <c r="B721">
        <v>3</v>
      </c>
      <c r="C721">
        <v>8</v>
      </c>
      <c r="D721">
        <v>3</v>
      </c>
      <c r="E721">
        <v>5</v>
      </c>
    </row>
    <row r="722" spans="1:5" x14ac:dyDescent="0.25">
      <c r="A722" s="16">
        <v>3578</v>
      </c>
      <c r="B722">
        <v>2</v>
      </c>
      <c r="C722">
        <v>3</v>
      </c>
      <c r="D722">
        <v>1</v>
      </c>
      <c r="E722">
        <v>6</v>
      </c>
    </row>
    <row r="723" spans="1:5" x14ac:dyDescent="0.25">
      <c r="A723" s="16">
        <v>3584</v>
      </c>
      <c r="B723">
        <v>2</v>
      </c>
      <c r="C723">
        <v>5</v>
      </c>
      <c r="D723">
        <v>10</v>
      </c>
      <c r="E723">
        <v>5</v>
      </c>
    </row>
    <row r="724" spans="1:5" x14ac:dyDescent="0.25">
      <c r="A724" s="16">
        <v>3594</v>
      </c>
      <c r="B724">
        <v>13</v>
      </c>
      <c r="C724">
        <v>8</v>
      </c>
      <c r="D724">
        <v>2</v>
      </c>
      <c r="E724">
        <v>9</v>
      </c>
    </row>
    <row r="725" spans="1:5" x14ac:dyDescent="0.25">
      <c r="A725" s="16">
        <v>3595</v>
      </c>
      <c r="B725">
        <v>2</v>
      </c>
      <c r="C725">
        <v>6</v>
      </c>
      <c r="D725">
        <v>8</v>
      </c>
      <c r="E725">
        <v>12</v>
      </c>
    </row>
    <row r="726" spans="1:5" x14ac:dyDescent="0.25">
      <c r="A726" s="16">
        <v>3598</v>
      </c>
      <c r="B726">
        <v>4</v>
      </c>
      <c r="C726">
        <v>4</v>
      </c>
      <c r="D726">
        <v>2</v>
      </c>
      <c r="E726">
        <v>12</v>
      </c>
    </row>
    <row r="727" spans="1:5" x14ac:dyDescent="0.25">
      <c r="A727" s="16">
        <v>3599</v>
      </c>
      <c r="B727">
        <v>3</v>
      </c>
      <c r="C727">
        <v>8</v>
      </c>
      <c r="D727">
        <v>4</v>
      </c>
      <c r="E727">
        <v>8</v>
      </c>
    </row>
    <row r="728" spans="1:5" x14ac:dyDescent="0.25">
      <c r="A728" s="16">
        <v>3602</v>
      </c>
      <c r="B728">
        <v>2</v>
      </c>
      <c r="C728">
        <v>3</v>
      </c>
      <c r="D728">
        <v>2</v>
      </c>
      <c r="E728">
        <v>4</v>
      </c>
    </row>
    <row r="729" spans="1:5" x14ac:dyDescent="0.25">
      <c r="A729" s="16">
        <v>3619</v>
      </c>
      <c r="B729">
        <v>1</v>
      </c>
      <c r="C729">
        <v>5</v>
      </c>
      <c r="D729">
        <v>3</v>
      </c>
      <c r="E729">
        <v>8</v>
      </c>
    </row>
    <row r="730" spans="1:5" x14ac:dyDescent="0.25">
      <c r="A730" s="16">
        <v>3623</v>
      </c>
      <c r="B730">
        <v>3</v>
      </c>
      <c r="C730">
        <v>4</v>
      </c>
      <c r="D730">
        <v>0</v>
      </c>
      <c r="E730">
        <v>3</v>
      </c>
    </row>
    <row r="731" spans="1:5" x14ac:dyDescent="0.25">
      <c r="A731" s="16">
        <v>3628</v>
      </c>
      <c r="B731">
        <v>2</v>
      </c>
      <c r="C731">
        <v>2</v>
      </c>
      <c r="D731">
        <v>1</v>
      </c>
      <c r="E731">
        <v>2</v>
      </c>
    </row>
    <row r="732" spans="1:5" x14ac:dyDescent="0.25">
      <c r="A732" s="16">
        <v>3629</v>
      </c>
      <c r="B732">
        <v>2</v>
      </c>
      <c r="C732">
        <v>3</v>
      </c>
      <c r="D732">
        <v>1</v>
      </c>
      <c r="E732">
        <v>3</v>
      </c>
    </row>
    <row r="733" spans="1:5" x14ac:dyDescent="0.25">
      <c r="A733" s="16">
        <v>3635</v>
      </c>
      <c r="B733">
        <v>3</v>
      </c>
      <c r="C733">
        <v>6</v>
      </c>
      <c r="D733">
        <v>3</v>
      </c>
      <c r="E733">
        <v>8</v>
      </c>
    </row>
    <row r="734" spans="1:5" x14ac:dyDescent="0.25">
      <c r="A734" s="16">
        <v>3641</v>
      </c>
      <c r="B734">
        <v>2</v>
      </c>
      <c r="C734">
        <v>2</v>
      </c>
      <c r="D734">
        <v>0</v>
      </c>
      <c r="E734">
        <v>3</v>
      </c>
    </row>
    <row r="735" spans="1:5" x14ac:dyDescent="0.25">
      <c r="A735" s="16">
        <v>3643</v>
      </c>
      <c r="B735">
        <v>1</v>
      </c>
      <c r="C735">
        <v>4</v>
      </c>
      <c r="D735">
        <v>3</v>
      </c>
      <c r="E735">
        <v>6</v>
      </c>
    </row>
    <row r="736" spans="1:5" x14ac:dyDescent="0.25">
      <c r="A736" s="16">
        <v>3645</v>
      </c>
      <c r="B736">
        <v>3</v>
      </c>
      <c r="C736">
        <v>2</v>
      </c>
      <c r="D736">
        <v>0</v>
      </c>
      <c r="E736">
        <v>4</v>
      </c>
    </row>
    <row r="737" spans="1:5" x14ac:dyDescent="0.25">
      <c r="A737" s="16">
        <v>3657</v>
      </c>
      <c r="B737">
        <v>3</v>
      </c>
      <c r="C737">
        <v>4</v>
      </c>
      <c r="D737">
        <v>0</v>
      </c>
      <c r="E737">
        <v>4</v>
      </c>
    </row>
    <row r="738" spans="1:5" x14ac:dyDescent="0.25">
      <c r="A738" s="16">
        <v>3661</v>
      </c>
      <c r="B738">
        <v>1</v>
      </c>
      <c r="C738">
        <v>4</v>
      </c>
      <c r="D738">
        <v>6</v>
      </c>
      <c r="E738">
        <v>8</v>
      </c>
    </row>
    <row r="739" spans="1:5" x14ac:dyDescent="0.25">
      <c r="A739" s="16">
        <v>3665</v>
      </c>
      <c r="B739">
        <v>3</v>
      </c>
      <c r="C739">
        <v>3</v>
      </c>
      <c r="D739">
        <v>0</v>
      </c>
      <c r="E739">
        <v>3</v>
      </c>
    </row>
    <row r="740" spans="1:5" x14ac:dyDescent="0.25">
      <c r="A740" s="16">
        <v>3667</v>
      </c>
      <c r="B740">
        <v>1</v>
      </c>
      <c r="C740">
        <v>8</v>
      </c>
      <c r="D740">
        <v>5</v>
      </c>
      <c r="E740">
        <v>11</v>
      </c>
    </row>
    <row r="741" spans="1:5" x14ac:dyDescent="0.25">
      <c r="A741" s="16">
        <v>3673</v>
      </c>
      <c r="B741">
        <v>3</v>
      </c>
      <c r="C741">
        <v>7</v>
      </c>
      <c r="D741">
        <v>5</v>
      </c>
      <c r="E741">
        <v>11</v>
      </c>
    </row>
    <row r="742" spans="1:5" x14ac:dyDescent="0.25">
      <c r="A742" s="16">
        <v>3678</v>
      </c>
      <c r="B742">
        <v>11</v>
      </c>
      <c r="C742">
        <v>8</v>
      </c>
      <c r="D742">
        <v>3</v>
      </c>
      <c r="E742">
        <v>7</v>
      </c>
    </row>
    <row r="743" spans="1:5" x14ac:dyDescent="0.25">
      <c r="A743" s="16">
        <v>3690</v>
      </c>
      <c r="B743">
        <v>1</v>
      </c>
      <c r="C743">
        <v>7</v>
      </c>
      <c r="D743">
        <v>4</v>
      </c>
      <c r="E743">
        <v>10</v>
      </c>
    </row>
    <row r="744" spans="1:5" x14ac:dyDescent="0.25">
      <c r="A744" s="16">
        <v>3696</v>
      </c>
      <c r="B744">
        <v>2</v>
      </c>
      <c r="C744">
        <v>2</v>
      </c>
      <c r="D744">
        <v>0</v>
      </c>
      <c r="E744">
        <v>3</v>
      </c>
    </row>
    <row r="745" spans="1:5" x14ac:dyDescent="0.25">
      <c r="A745" s="16">
        <v>3697</v>
      </c>
      <c r="B745">
        <v>2</v>
      </c>
      <c r="C745">
        <v>3</v>
      </c>
      <c r="D745">
        <v>0</v>
      </c>
      <c r="E745">
        <v>4</v>
      </c>
    </row>
    <row r="746" spans="1:5" x14ac:dyDescent="0.25">
      <c r="A746" s="16">
        <v>3698</v>
      </c>
      <c r="B746">
        <v>1</v>
      </c>
      <c r="C746">
        <v>4</v>
      </c>
      <c r="D746">
        <v>6</v>
      </c>
      <c r="E746">
        <v>8</v>
      </c>
    </row>
    <row r="747" spans="1:5" x14ac:dyDescent="0.25">
      <c r="A747" s="16">
        <v>3706</v>
      </c>
      <c r="B747">
        <v>1</v>
      </c>
      <c r="C747">
        <v>2</v>
      </c>
      <c r="D747">
        <v>2</v>
      </c>
      <c r="E747">
        <v>2</v>
      </c>
    </row>
    <row r="748" spans="1:5" x14ac:dyDescent="0.25">
      <c r="A748" s="16">
        <v>3710</v>
      </c>
      <c r="B748">
        <v>2</v>
      </c>
      <c r="C748">
        <v>2</v>
      </c>
      <c r="D748">
        <v>1</v>
      </c>
      <c r="E748">
        <v>2</v>
      </c>
    </row>
    <row r="749" spans="1:5" x14ac:dyDescent="0.25">
      <c r="A749" s="16">
        <v>3711</v>
      </c>
      <c r="B749">
        <v>1</v>
      </c>
      <c r="C749">
        <v>6</v>
      </c>
      <c r="D749">
        <v>3</v>
      </c>
      <c r="E749">
        <v>10</v>
      </c>
    </row>
    <row r="750" spans="1:5" x14ac:dyDescent="0.25">
      <c r="A750" s="16">
        <v>3712</v>
      </c>
      <c r="B750">
        <v>1</v>
      </c>
      <c r="C750">
        <v>3</v>
      </c>
      <c r="D750">
        <v>2</v>
      </c>
      <c r="E750">
        <v>6</v>
      </c>
    </row>
    <row r="751" spans="1:5" x14ac:dyDescent="0.25">
      <c r="A751" s="16">
        <v>3717</v>
      </c>
      <c r="B751">
        <v>2</v>
      </c>
      <c r="C751">
        <v>5</v>
      </c>
      <c r="D751">
        <v>5</v>
      </c>
      <c r="E751">
        <v>6</v>
      </c>
    </row>
    <row r="752" spans="1:5" x14ac:dyDescent="0.25">
      <c r="A752" s="16">
        <v>3722</v>
      </c>
      <c r="B752">
        <v>2</v>
      </c>
      <c r="C752">
        <v>2</v>
      </c>
      <c r="D752">
        <v>0</v>
      </c>
      <c r="E752">
        <v>3</v>
      </c>
    </row>
    <row r="753" spans="1:5" x14ac:dyDescent="0.25">
      <c r="A753" s="16">
        <v>3725</v>
      </c>
      <c r="B753">
        <v>1</v>
      </c>
      <c r="C753">
        <v>2</v>
      </c>
      <c r="D753">
        <v>4</v>
      </c>
      <c r="E753">
        <v>9</v>
      </c>
    </row>
    <row r="754" spans="1:5" x14ac:dyDescent="0.25">
      <c r="A754" s="16">
        <v>3726</v>
      </c>
      <c r="B754">
        <v>1</v>
      </c>
      <c r="C754">
        <v>1</v>
      </c>
      <c r="D754">
        <v>0</v>
      </c>
      <c r="E754">
        <v>2</v>
      </c>
    </row>
    <row r="755" spans="1:5" x14ac:dyDescent="0.25">
      <c r="A755" s="16">
        <v>3732</v>
      </c>
      <c r="B755">
        <v>6</v>
      </c>
      <c r="C755">
        <v>5</v>
      </c>
      <c r="D755">
        <v>7</v>
      </c>
      <c r="E755">
        <v>9</v>
      </c>
    </row>
    <row r="756" spans="1:5" x14ac:dyDescent="0.25">
      <c r="A756" s="16">
        <v>3745</v>
      </c>
      <c r="B756">
        <v>2</v>
      </c>
      <c r="C756">
        <v>3</v>
      </c>
      <c r="D756">
        <v>0</v>
      </c>
      <c r="E756">
        <v>3</v>
      </c>
    </row>
    <row r="757" spans="1:5" x14ac:dyDescent="0.25">
      <c r="A757" s="16">
        <v>3749</v>
      </c>
      <c r="B757">
        <v>1</v>
      </c>
      <c r="C757">
        <v>6</v>
      </c>
      <c r="D757">
        <v>5</v>
      </c>
      <c r="E757">
        <v>12</v>
      </c>
    </row>
    <row r="758" spans="1:5" x14ac:dyDescent="0.25">
      <c r="A758" s="16">
        <v>3759</v>
      </c>
      <c r="B758">
        <v>2</v>
      </c>
      <c r="C758">
        <v>7</v>
      </c>
      <c r="D758">
        <v>6</v>
      </c>
      <c r="E758">
        <v>11</v>
      </c>
    </row>
    <row r="759" spans="1:5" x14ac:dyDescent="0.25">
      <c r="A759" s="16">
        <v>3762</v>
      </c>
      <c r="B759">
        <v>1</v>
      </c>
      <c r="C759">
        <v>3</v>
      </c>
      <c r="D759">
        <v>5</v>
      </c>
      <c r="E759">
        <v>8</v>
      </c>
    </row>
    <row r="760" spans="1:5" x14ac:dyDescent="0.25">
      <c r="A760" s="16">
        <v>3766</v>
      </c>
      <c r="B760">
        <v>3</v>
      </c>
      <c r="C760">
        <v>9</v>
      </c>
      <c r="D760">
        <v>1</v>
      </c>
      <c r="E760">
        <v>8</v>
      </c>
    </row>
    <row r="761" spans="1:5" x14ac:dyDescent="0.25">
      <c r="A761" s="16">
        <v>3767</v>
      </c>
      <c r="B761">
        <v>2</v>
      </c>
      <c r="C761">
        <v>5</v>
      </c>
      <c r="D761">
        <v>5</v>
      </c>
      <c r="E761">
        <v>12</v>
      </c>
    </row>
    <row r="762" spans="1:5" x14ac:dyDescent="0.25">
      <c r="A762" s="16">
        <v>3769</v>
      </c>
      <c r="B762">
        <v>1</v>
      </c>
      <c r="C762">
        <v>1</v>
      </c>
      <c r="D762">
        <v>0</v>
      </c>
      <c r="E762">
        <v>3</v>
      </c>
    </row>
    <row r="763" spans="1:5" x14ac:dyDescent="0.25">
      <c r="A763" s="16">
        <v>3783</v>
      </c>
      <c r="B763">
        <v>2</v>
      </c>
      <c r="C763">
        <v>2</v>
      </c>
      <c r="D763">
        <v>1</v>
      </c>
      <c r="E763">
        <v>4</v>
      </c>
    </row>
    <row r="764" spans="1:5" x14ac:dyDescent="0.25">
      <c r="A764" s="16">
        <v>3790</v>
      </c>
      <c r="B764">
        <v>1</v>
      </c>
      <c r="C764">
        <v>1</v>
      </c>
      <c r="D764">
        <v>0</v>
      </c>
      <c r="E764">
        <v>2</v>
      </c>
    </row>
    <row r="765" spans="1:5" x14ac:dyDescent="0.25">
      <c r="A765" s="16">
        <v>3798</v>
      </c>
      <c r="B765">
        <v>3</v>
      </c>
      <c r="C765">
        <v>2</v>
      </c>
      <c r="D765">
        <v>1</v>
      </c>
      <c r="E765">
        <v>3</v>
      </c>
    </row>
    <row r="766" spans="1:5" x14ac:dyDescent="0.25">
      <c r="A766" s="16">
        <v>3799</v>
      </c>
      <c r="B766">
        <v>3</v>
      </c>
      <c r="C766">
        <v>7</v>
      </c>
      <c r="D766">
        <v>2</v>
      </c>
      <c r="E766">
        <v>11</v>
      </c>
    </row>
    <row r="767" spans="1:5" x14ac:dyDescent="0.25">
      <c r="A767" s="16">
        <v>3807</v>
      </c>
      <c r="B767">
        <v>3</v>
      </c>
      <c r="C767">
        <v>9</v>
      </c>
      <c r="D767">
        <v>2</v>
      </c>
      <c r="E767">
        <v>9</v>
      </c>
    </row>
    <row r="768" spans="1:5" x14ac:dyDescent="0.25">
      <c r="A768" s="16">
        <v>3828</v>
      </c>
      <c r="B768">
        <v>2</v>
      </c>
      <c r="C768">
        <v>7</v>
      </c>
      <c r="D768">
        <v>6</v>
      </c>
      <c r="E768">
        <v>13</v>
      </c>
    </row>
    <row r="769" spans="1:5" x14ac:dyDescent="0.25">
      <c r="A769" s="16">
        <v>3829</v>
      </c>
      <c r="B769">
        <v>1</v>
      </c>
      <c r="C769">
        <v>1</v>
      </c>
      <c r="D769">
        <v>0</v>
      </c>
      <c r="E769">
        <v>3</v>
      </c>
    </row>
    <row r="770" spans="1:5" x14ac:dyDescent="0.25">
      <c r="A770" s="16">
        <v>3830</v>
      </c>
      <c r="B770">
        <v>1</v>
      </c>
      <c r="C770">
        <v>4</v>
      </c>
      <c r="D770">
        <v>4</v>
      </c>
      <c r="E770">
        <v>7</v>
      </c>
    </row>
    <row r="771" spans="1:5" x14ac:dyDescent="0.25">
      <c r="A771" s="16">
        <v>3834</v>
      </c>
      <c r="B771">
        <v>2</v>
      </c>
      <c r="C771">
        <v>8</v>
      </c>
      <c r="D771">
        <v>2</v>
      </c>
      <c r="E771">
        <v>11</v>
      </c>
    </row>
    <row r="772" spans="1:5" x14ac:dyDescent="0.25">
      <c r="A772" s="16">
        <v>3839</v>
      </c>
      <c r="B772">
        <v>5</v>
      </c>
      <c r="C772">
        <v>2</v>
      </c>
      <c r="D772">
        <v>2</v>
      </c>
      <c r="E772">
        <v>3</v>
      </c>
    </row>
    <row r="773" spans="1:5" x14ac:dyDescent="0.25">
      <c r="A773" s="16">
        <v>3846</v>
      </c>
      <c r="B773">
        <v>4</v>
      </c>
      <c r="C773">
        <v>6</v>
      </c>
      <c r="D773">
        <v>1</v>
      </c>
      <c r="E773">
        <v>4</v>
      </c>
    </row>
    <row r="774" spans="1:5" x14ac:dyDescent="0.25">
      <c r="A774" s="16">
        <v>3850</v>
      </c>
      <c r="B774">
        <v>1</v>
      </c>
      <c r="C774">
        <v>1</v>
      </c>
      <c r="D774">
        <v>0</v>
      </c>
      <c r="E774">
        <v>3</v>
      </c>
    </row>
    <row r="775" spans="1:5" x14ac:dyDescent="0.25">
      <c r="A775" s="16">
        <v>3852</v>
      </c>
      <c r="B775">
        <v>4</v>
      </c>
      <c r="C775">
        <v>9</v>
      </c>
      <c r="D775">
        <v>2</v>
      </c>
      <c r="E775">
        <v>12</v>
      </c>
    </row>
    <row r="776" spans="1:5" x14ac:dyDescent="0.25">
      <c r="A776" s="16">
        <v>3855</v>
      </c>
      <c r="B776">
        <v>1</v>
      </c>
      <c r="C776">
        <v>3</v>
      </c>
      <c r="D776">
        <v>2</v>
      </c>
      <c r="E776">
        <v>2</v>
      </c>
    </row>
    <row r="777" spans="1:5" x14ac:dyDescent="0.25">
      <c r="A777" s="16">
        <v>3856</v>
      </c>
      <c r="B777">
        <v>4</v>
      </c>
      <c r="C777">
        <v>4</v>
      </c>
      <c r="D777">
        <v>5</v>
      </c>
      <c r="E777">
        <v>13</v>
      </c>
    </row>
    <row r="778" spans="1:5" x14ac:dyDescent="0.25">
      <c r="A778" s="16">
        <v>3859</v>
      </c>
      <c r="B778">
        <v>1</v>
      </c>
      <c r="C778">
        <v>9</v>
      </c>
      <c r="D778">
        <v>3</v>
      </c>
      <c r="E778">
        <v>13</v>
      </c>
    </row>
    <row r="779" spans="1:5" x14ac:dyDescent="0.25">
      <c r="A779" s="16">
        <v>3865</v>
      </c>
      <c r="B779">
        <v>1</v>
      </c>
      <c r="C779">
        <v>3</v>
      </c>
      <c r="D779">
        <v>1</v>
      </c>
      <c r="E779">
        <v>2</v>
      </c>
    </row>
    <row r="780" spans="1:5" x14ac:dyDescent="0.25">
      <c r="A780" s="16">
        <v>3867</v>
      </c>
      <c r="B780">
        <v>1</v>
      </c>
      <c r="C780">
        <v>9</v>
      </c>
      <c r="D780">
        <v>3</v>
      </c>
      <c r="E780">
        <v>13</v>
      </c>
    </row>
    <row r="781" spans="1:5" x14ac:dyDescent="0.25">
      <c r="A781" s="16">
        <v>3870</v>
      </c>
      <c r="B781">
        <v>1</v>
      </c>
      <c r="C781">
        <v>7</v>
      </c>
      <c r="D781">
        <v>3</v>
      </c>
      <c r="E781">
        <v>13</v>
      </c>
    </row>
    <row r="782" spans="1:5" x14ac:dyDescent="0.25">
      <c r="A782" s="16">
        <v>3878</v>
      </c>
      <c r="B782">
        <v>1</v>
      </c>
      <c r="C782">
        <v>1</v>
      </c>
      <c r="D782">
        <v>0</v>
      </c>
      <c r="E782">
        <v>3</v>
      </c>
    </row>
    <row r="783" spans="1:5" x14ac:dyDescent="0.25">
      <c r="A783" s="16">
        <v>3885</v>
      </c>
      <c r="B783">
        <v>1</v>
      </c>
      <c r="C783">
        <v>1</v>
      </c>
      <c r="D783">
        <v>1</v>
      </c>
      <c r="E783">
        <v>2</v>
      </c>
    </row>
    <row r="784" spans="1:5" x14ac:dyDescent="0.25">
      <c r="A784" s="16">
        <v>3887</v>
      </c>
      <c r="B784">
        <v>2</v>
      </c>
      <c r="C784">
        <v>2</v>
      </c>
      <c r="D784">
        <v>0</v>
      </c>
      <c r="E784">
        <v>3</v>
      </c>
    </row>
    <row r="785" spans="1:5" x14ac:dyDescent="0.25">
      <c r="A785" s="16">
        <v>3896</v>
      </c>
      <c r="B785">
        <v>1</v>
      </c>
      <c r="C785">
        <v>1</v>
      </c>
      <c r="D785">
        <v>0</v>
      </c>
      <c r="E785">
        <v>3</v>
      </c>
    </row>
    <row r="786" spans="1:5" x14ac:dyDescent="0.25">
      <c r="A786" s="16">
        <v>3900</v>
      </c>
      <c r="B786">
        <v>1</v>
      </c>
      <c r="C786">
        <v>9</v>
      </c>
      <c r="D786">
        <v>2</v>
      </c>
      <c r="E786">
        <v>9</v>
      </c>
    </row>
    <row r="787" spans="1:5" x14ac:dyDescent="0.25">
      <c r="A787" s="16">
        <v>3910</v>
      </c>
      <c r="B787">
        <v>0</v>
      </c>
      <c r="C787">
        <v>4</v>
      </c>
      <c r="D787">
        <v>7</v>
      </c>
      <c r="E787">
        <v>6</v>
      </c>
    </row>
    <row r="788" spans="1:5" x14ac:dyDescent="0.25">
      <c r="A788" s="16">
        <v>3916</v>
      </c>
      <c r="B788">
        <v>3</v>
      </c>
      <c r="C788">
        <v>7</v>
      </c>
      <c r="D788">
        <v>3</v>
      </c>
      <c r="E788">
        <v>12</v>
      </c>
    </row>
    <row r="789" spans="1:5" x14ac:dyDescent="0.25">
      <c r="A789" s="16">
        <v>3919</v>
      </c>
      <c r="B789">
        <v>1</v>
      </c>
      <c r="C789">
        <v>5</v>
      </c>
      <c r="D789">
        <v>6</v>
      </c>
      <c r="E789">
        <v>8</v>
      </c>
    </row>
    <row r="790" spans="1:5" x14ac:dyDescent="0.25">
      <c r="A790" s="16">
        <v>3921</v>
      </c>
      <c r="B790">
        <v>1</v>
      </c>
      <c r="C790">
        <v>4</v>
      </c>
      <c r="D790">
        <v>1</v>
      </c>
      <c r="E790">
        <v>4</v>
      </c>
    </row>
    <row r="791" spans="1:5" x14ac:dyDescent="0.25">
      <c r="A791" s="16">
        <v>3924</v>
      </c>
      <c r="B791">
        <v>5</v>
      </c>
      <c r="C791">
        <v>8</v>
      </c>
      <c r="D791">
        <v>3</v>
      </c>
      <c r="E791">
        <v>12</v>
      </c>
    </row>
    <row r="792" spans="1:5" x14ac:dyDescent="0.25">
      <c r="A792" s="16">
        <v>3933</v>
      </c>
      <c r="B792">
        <v>6</v>
      </c>
      <c r="C792">
        <v>10</v>
      </c>
      <c r="D792">
        <v>2</v>
      </c>
      <c r="E792">
        <v>6</v>
      </c>
    </row>
    <row r="793" spans="1:5" x14ac:dyDescent="0.25">
      <c r="A793" s="16">
        <v>3934</v>
      </c>
      <c r="B793">
        <v>2</v>
      </c>
      <c r="C793">
        <v>7</v>
      </c>
      <c r="D793">
        <v>1</v>
      </c>
      <c r="E793">
        <v>8</v>
      </c>
    </row>
    <row r="794" spans="1:5" x14ac:dyDescent="0.25">
      <c r="A794" s="16">
        <v>3945</v>
      </c>
      <c r="B794">
        <v>2</v>
      </c>
      <c r="C794">
        <v>11</v>
      </c>
      <c r="D794">
        <v>8</v>
      </c>
      <c r="E794">
        <v>4</v>
      </c>
    </row>
    <row r="795" spans="1:5" x14ac:dyDescent="0.25">
      <c r="A795" s="16">
        <v>3955</v>
      </c>
      <c r="B795">
        <v>0</v>
      </c>
      <c r="C795">
        <v>0</v>
      </c>
      <c r="D795">
        <v>0</v>
      </c>
      <c r="E795">
        <v>0</v>
      </c>
    </row>
    <row r="796" spans="1:5" x14ac:dyDescent="0.25">
      <c r="A796" s="16">
        <v>3967</v>
      </c>
      <c r="B796">
        <v>1</v>
      </c>
      <c r="C796">
        <v>2</v>
      </c>
      <c r="D796">
        <v>8</v>
      </c>
      <c r="E796">
        <v>13</v>
      </c>
    </row>
    <row r="797" spans="1:5" x14ac:dyDescent="0.25">
      <c r="A797" s="16">
        <v>3968</v>
      </c>
      <c r="B797">
        <v>1</v>
      </c>
      <c r="C797">
        <v>11</v>
      </c>
      <c r="D797">
        <v>3</v>
      </c>
      <c r="E797">
        <v>12</v>
      </c>
    </row>
    <row r="798" spans="1:5" x14ac:dyDescent="0.25">
      <c r="A798" s="16">
        <v>3969</v>
      </c>
      <c r="B798">
        <v>1</v>
      </c>
      <c r="C798">
        <v>2</v>
      </c>
      <c r="D798">
        <v>2</v>
      </c>
      <c r="E798">
        <v>2</v>
      </c>
    </row>
    <row r="799" spans="1:5" x14ac:dyDescent="0.25">
      <c r="A799" s="16">
        <v>3972</v>
      </c>
      <c r="B799">
        <v>6</v>
      </c>
      <c r="C799">
        <v>7</v>
      </c>
      <c r="D799">
        <v>1</v>
      </c>
      <c r="E799">
        <v>5</v>
      </c>
    </row>
    <row r="800" spans="1:5" x14ac:dyDescent="0.25">
      <c r="A800" s="16">
        <v>3979</v>
      </c>
      <c r="B800">
        <v>1</v>
      </c>
      <c r="C800">
        <v>6</v>
      </c>
      <c r="D800">
        <v>2</v>
      </c>
      <c r="E800">
        <v>8</v>
      </c>
    </row>
    <row r="801" spans="1:5" x14ac:dyDescent="0.25">
      <c r="A801" s="16">
        <v>4001</v>
      </c>
      <c r="B801">
        <v>7</v>
      </c>
      <c r="C801">
        <v>8</v>
      </c>
      <c r="D801">
        <v>2</v>
      </c>
      <c r="E801">
        <v>5</v>
      </c>
    </row>
    <row r="802" spans="1:5" x14ac:dyDescent="0.25">
      <c r="A802" s="16">
        <v>4002</v>
      </c>
      <c r="B802">
        <v>1</v>
      </c>
      <c r="C802">
        <v>7</v>
      </c>
      <c r="D802">
        <v>7</v>
      </c>
      <c r="E802">
        <v>12</v>
      </c>
    </row>
    <row r="803" spans="1:5" x14ac:dyDescent="0.25">
      <c r="A803" s="16">
        <v>4012</v>
      </c>
      <c r="B803">
        <v>5</v>
      </c>
      <c r="C803">
        <v>7</v>
      </c>
      <c r="D803">
        <v>6</v>
      </c>
      <c r="E803">
        <v>5</v>
      </c>
    </row>
    <row r="804" spans="1:5" x14ac:dyDescent="0.25">
      <c r="A804" s="16">
        <v>4023</v>
      </c>
      <c r="B804">
        <v>3</v>
      </c>
      <c r="C804">
        <v>3</v>
      </c>
      <c r="D804">
        <v>2</v>
      </c>
      <c r="E804">
        <v>2</v>
      </c>
    </row>
    <row r="805" spans="1:5" x14ac:dyDescent="0.25">
      <c r="A805" s="16">
        <v>4037</v>
      </c>
      <c r="B805">
        <v>1</v>
      </c>
      <c r="C805">
        <v>1</v>
      </c>
      <c r="D805">
        <v>0</v>
      </c>
      <c r="E805">
        <v>2</v>
      </c>
    </row>
    <row r="806" spans="1:5" x14ac:dyDescent="0.25">
      <c r="A806" s="16">
        <v>4042</v>
      </c>
      <c r="B806">
        <v>3</v>
      </c>
      <c r="C806">
        <v>4</v>
      </c>
      <c r="D806">
        <v>0</v>
      </c>
      <c r="E806">
        <v>4</v>
      </c>
    </row>
    <row r="807" spans="1:5" x14ac:dyDescent="0.25">
      <c r="A807" s="16">
        <v>4047</v>
      </c>
      <c r="B807">
        <v>3</v>
      </c>
      <c r="C807">
        <v>6</v>
      </c>
      <c r="D807">
        <v>2</v>
      </c>
      <c r="E807">
        <v>9</v>
      </c>
    </row>
    <row r="808" spans="1:5" x14ac:dyDescent="0.25">
      <c r="A808" s="16">
        <v>4050</v>
      </c>
      <c r="B808">
        <v>1</v>
      </c>
      <c r="C808">
        <v>2</v>
      </c>
      <c r="D808">
        <v>1</v>
      </c>
      <c r="E808">
        <v>4</v>
      </c>
    </row>
    <row r="809" spans="1:5" x14ac:dyDescent="0.25">
      <c r="A809" s="16">
        <v>4055</v>
      </c>
      <c r="B809">
        <v>2</v>
      </c>
      <c r="C809">
        <v>3</v>
      </c>
      <c r="D809">
        <v>0</v>
      </c>
      <c r="E809">
        <v>3</v>
      </c>
    </row>
    <row r="810" spans="1:5" x14ac:dyDescent="0.25">
      <c r="A810" s="16">
        <v>4058</v>
      </c>
      <c r="B810">
        <v>1</v>
      </c>
      <c r="C810">
        <v>11</v>
      </c>
      <c r="D810">
        <v>2</v>
      </c>
      <c r="E810">
        <v>8</v>
      </c>
    </row>
    <row r="811" spans="1:5" x14ac:dyDescent="0.25">
      <c r="A811" s="16">
        <v>4065</v>
      </c>
      <c r="B811">
        <v>2</v>
      </c>
      <c r="C811">
        <v>5</v>
      </c>
      <c r="D811">
        <v>1</v>
      </c>
      <c r="E811">
        <v>8</v>
      </c>
    </row>
    <row r="812" spans="1:5" x14ac:dyDescent="0.25">
      <c r="A812" s="16">
        <v>4066</v>
      </c>
      <c r="B812">
        <v>2</v>
      </c>
      <c r="C812">
        <v>2</v>
      </c>
      <c r="D812">
        <v>1</v>
      </c>
      <c r="E812">
        <v>2</v>
      </c>
    </row>
    <row r="813" spans="1:5" x14ac:dyDescent="0.25">
      <c r="A813" s="16">
        <v>4070</v>
      </c>
      <c r="B813">
        <v>1</v>
      </c>
      <c r="C813">
        <v>8</v>
      </c>
      <c r="D813">
        <v>5</v>
      </c>
      <c r="E813">
        <v>4</v>
      </c>
    </row>
    <row r="814" spans="1:5" x14ac:dyDescent="0.25">
      <c r="A814" s="16">
        <v>4073</v>
      </c>
      <c r="B814">
        <v>1</v>
      </c>
      <c r="C814">
        <v>10</v>
      </c>
      <c r="D814">
        <v>10</v>
      </c>
      <c r="E814">
        <v>7</v>
      </c>
    </row>
    <row r="815" spans="1:5" x14ac:dyDescent="0.25">
      <c r="A815" s="16">
        <v>4084</v>
      </c>
      <c r="B815">
        <v>2</v>
      </c>
      <c r="C815">
        <v>6</v>
      </c>
      <c r="D815">
        <v>4</v>
      </c>
      <c r="E815">
        <v>11</v>
      </c>
    </row>
    <row r="816" spans="1:5" x14ac:dyDescent="0.25">
      <c r="A816" s="16">
        <v>4086</v>
      </c>
      <c r="B816">
        <v>1</v>
      </c>
      <c r="C816">
        <v>1</v>
      </c>
      <c r="D816">
        <v>1</v>
      </c>
      <c r="E816">
        <v>2</v>
      </c>
    </row>
    <row r="817" spans="1:5" x14ac:dyDescent="0.25">
      <c r="A817" s="16">
        <v>4088</v>
      </c>
      <c r="B817">
        <v>2</v>
      </c>
      <c r="C817">
        <v>3</v>
      </c>
      <c r="D817">
        <v>1</v>
      </c>
      <c r="E817">
        <v>4</v>
      </c>
    </row>
    <row r="818" spans="1:5" x14ac:dyDescent="0.25">
      <c r="A818" s="16">
        <v>4093</v>
      </c>
      <c r="B818">
        <v>7</v>
      </c>
      <c r="C818">
        <v>4</v>
      </c>
      <c r="D818">
        <v>3</v>
      </c>
      <c r="E818">
        <v>5</v>
      </c>
    </row>
    <row r="819" spans="1:5" x14ac:dyDescent="0.25">
      <c r="A819" s="16">
        <v>4094</v>
      </c>
      <c r="B819">
        <v>4</v>
      </c>
      <c r="C819">
        <v>5</v>
      </c>
      <c r="D819">
        <v>1</v>
      </c>
      <c r="E819">
        <v>5</v>
      </c>
    </row>
    <row r="820" spans="1:5" x14ac:dyDescent="0.25">
      <c r="A820" s="16">
        <v>4095</v>
      </c>
      <c r="B820">
        <v>8</v>
      </c>
      <c r="C820">
        <v>4</v>
      </c>
      <c r="D820">
        <v>3</v>
      </c>
      <c r="E820">
        <v>6</v>
      </c>
    </row>
    <row r="821" spans="1:5" x14ac:dyDescent="0.25">
      <c r="A821" s="16">
        <v>4096</v>
      </c>
      <c r="B821">
        <v>3</v>
      </c>
      <c r="C821">
        <v>4</v>
      </c>
      <c r="D821">
        <v>1</v>
      </c>
      <c r="E821">
        <v>4</v>
      </c>
    </row>
    <row r="822" spans="1:5" x14ac:dyDescent="0.25">
      <c r="A822" s="16">
        <v>4098</v>
      </c>
      <c r="B822">
        <v>3</v>
      </c>
      <c r="C822">
        <v>2</v>
      </c>
      <c r="D822">
        <v>0</v>
      </c>
      <c r="E822">
        <v>4</v>
      </c>
    </row>
    <row r="823" spans="1:5" x14ac:dyDescent="0.25">
      <c r="A823" s="16">
        <v>4099</v>
      </c>
      <c r="B823">
        <v>1</v>
      </c>
      <c r="C823">
        <v>1</v>
      </c>
      <c r="D823">
        <v>0</v>
      </c>
      <c r="E823">
        <v>3</v>
      </c>
    </row>
    <row r="824" spans="1:5" x14ac:dyDescent="0.25">
      <c r="A824" s="16">
        <v>4102</v>
      </c>
      <c r="B824">
        <v>1</v>
      </c>
      <c r="C824">
        <v>0</v>
      </c>
      <c r="D824">
        <v>0</v>
      </c>
      <c r="E824">
        <v>3</v>
      </c>
    </row>
    <row r="825" spans="1:5" x14ac:dyDescent="0.25">
      <c r="A825" s="16">
        <v>4107</v>
      </c>
      <c r="B825">
        <v>2</v>
      </c>
      <c r="C825">
        <v>4</v>
      </c>
      <c r="D825">
        <v>6</v>
      </c>
      <c r="E825">
        <v>4</v>
      </c>
    </row>
    <row r="826" spans="1:5" x14ac:dyDescent="0.25">
      <c r="A826" s="16">
        <v>4114</v>
      </c>
      <c r="B826">
        <v>1</v>
      </c>
      <c r="C826">
        <v>6</v>
      </c>
      <c r="D826">
        <v>9</v>
      </c>
      <c r="E826">
        <v>13</v>
      </c>
    </row>
    <row r="827" spans="1:5" x14ac:dyDescent="0.25">
      <c r="A827" s="16">
        <v>4119</v>
      </c>
      <c r="B827">
        <v>1</v>
      </c>
      <c r="C827">
        <v>2</v>
      </c>
      <c r="D827">
        <v>5</v>
      </c>
      <c r="E827">
        <v>3</v>
      </c>
    </row>
    <row r="828" spans="1:5" x14ac:dyDescent="0.25">
      <c r="A828" s="16">
        <v>4120</v>
      </c>
      <c r="B828">
        <v>2</v>
      </c>
      <c r="C828">
        <v>6</v>
      </c>
      <c r="D828">
        <v>1</v>
      </c>
      <c r="E828">
        <v>4</v>
      </c>
    </row>
    <row r="829" spans="1:5" x14ac:dyDescent="0.25">
      <c r="A829" s="16">
        <v>4122</v>
      </c>
      <c r="B829">
        <v>1</v>
      </c>
      <c r="C829">
        <v>6</v>
      </c>
      <c r="D829">
        <v>5</v>
      </c>
      <c r="E829">
        <v>4</v>
      </c>
    </row>
    <row r="830" spans="1:5" x14ac:dyDescent="0.25">
      <c r="A830" s="16">
        <v>4127</v>
      </c>
      <c r="B830">
        <v>2</v>
      </c>
      <c r="C830">
        <v>11</v>
      </c>
      <c r="D830">
        <v>10</v>
      </c>
      <c r="E830">
        <v>11</v>
      </c>
    </row>
    <row r="831" spans="1:5" x14ac:dyDescent="0.25">
      <c r="A831" s="16">
        <v>4128</v>
      </c>
      <c r="B831">
        <v>2</v>
      </c>
      <c r="C831">
        <v>7</v>
      </c>
      <c r="D831">
        <v>4</v>
      </c>
      <c r="E831">
        <v>7</v>
      </c>
    </row>
    <row r="832" spans="1:5" x14ac:dyDescent="0.25">
      <c r="A832" s="16">
        <v>4136</v>
      </c>
      <c r="B832">
        <v>4</v>
      </c>
      <c r="C832">
        <v>3</v>
      </c>
      <c r="D832">
        <v>2</v>
      </c>
      <c r="E832">
        <v>2</v>
      </c>
    </row>
    <row r="833" spans="1:5" x14ac:dyDescent="0.25">
      <c r="A833" s="16">
        <v>4137</v>
      </c>
      <c r="B833">
        <v>1</v>
      </c>
      <c r="C833">
        <v>7</v>
      </c>
      <c r="D833">
        <v>4</v>
      </c>
      <c r="E833">
        <v>4</v>
      </c>
    </row>
    <row r="834" spans="1:5" x14ac:dyDescent="0.25">
      <c r="A834" s="16">
        <v>4138</v>
      </c>
      <c r="B834">
        <v>1</v>
      </c>
      <c r="C834">
        <v>5</v>
      </c>
      <c r="D834">
        <v>10</v>
      </c>
      <c r="E834">
        <v>7</v>
      </c>
    </row>
    <row r="835" spans="1:5" x14ac:dyDescent="0.25">
      <c r="A835" s="16">
        <v>4141</v>
      </c>
      <c r="B835">
        <v>1</v>
      </c>
      <c r="C835">
        <v>8</v>
      </c>
      <c r="D835">
        <v>2</v>
      </c>
      <c r="E835">
        <v>10</v>
      </c>
    </row>
    <row r="836" spans="1:5" x14ac:dyDescent="0.25">
      <c r="A836" s="16">
        <v>4148</v>
      </c>
      <c r="B836">
        <v>7</v>
      </c>
      <c r="C836">
        <v>5</v>
      </c>
      <c r="D836">
        <v>1</v>
      </c>
      <c r="E836">
        <v>6</v>
      </c>
    </row>
    <row r="837" spans="1:5" x14ac:dyDescent="0.25">
      <c r="A837" s="16">
        <v>4149</v>
      </c>
      <c r="B837">
        <v>1</v>
      </c>
      <c r="C837">
        <v>5</v>
      </c>
      <c r="D837">
        <v>9</v>
      </c>
      <c r="E837">
        <v>6</v>
      </c>
    </row>
    <row r="838" spans="1:5" x14ac:dyDescent="0.25">
      <c r="A838" s="16">
        <v>4168</v>
      </c>
      <c r="B838">
        <v>9</v>
      </c>
      <c r="C838">
        <v>5</v>
      </c>
      <c r="D838">
        <v>1</v>
      </c>
      <c r="E838">
        <v>8</v>
      </c>
    </row>
    <row r="839" spans="1:5" x14ac:dyDescent="0.25">
      <c r="A839" s="16">
        <v>4174</v>
      </c>
      <c r="B839">
        <v>1</v>
      </c>
      <c r="C839">
        <v>2</v>
      </c>
      <c r="D839">
        <v>1</v>
      </c>
      <c r="E839">
        <v>4</v>
      </c>
    </row>
    <row r="840" spans="1:5" x14ac:dyDescent="0.25">
      <c r="A840" s="16">
        <v>4179</v>
      </c>
      <c r="B840">
        <v>1</v>
      </c>
      <c r="C840">
        <v>1</v>
      </c>
      <c r="D840">
        <v>1</v>
      </c>
      <c r="E840">
        <v>3</v>
      </c>
    </row>
    <row r="841" spans="1:5" x14ac:dyDescent="0.25">
      <c r="A841" s="16">
        <v>4184</v>
      </c>
      <c r="B841">
        <v>2</v>
      </c>
      <c r="C841">
        <v>3</v>
      </c>
      <c r="D841">
        <v>2</v>
      </c>
      <c r="E841">
        <v>5</v>
      </c>
    </row>
    <row r="842" spans="1:5" x14ac:dyDescent="0.25">
      <c r="A842" s="16">
        <v>4186</v>
      </c>
      <c r="B842">
        <v>3</v>
      </c>
      <c r="C842">
        <v>2</v>
      </c>
      <c r="D842">
        <v>1</v>
      </c>
      <c r="E842">
        <v>3</v>
      </c>
    </row>
    <row r="843" spans="1:5" x14ac:dyDescent="0.25">
      <c r="A843" s="16">
        <v>4188</v>
      </c>
      <c r="B843">
        <v>3</v>
      </c>
      <c r="C843">
        <v>5</v>
      </c>
      <c r="D843">
        <v>2</v>
      </c>
      <c r="E843">
        <v>4</v>
      </c>
    </row>
    <row r="844" spans="1:5" x14ac:dyDescent="0.25">
      <c r="A844" s="16">
        <v>4198</v>
      </c>
      <c r="B844">
        <v>1</v>
      </c>
      <c r="C844">
        <v>0</v>
      </c>
      <c r="D844">
        <v>0</v>
      </c>
      <c r="E844">
        <v>3</v>
      </c>
    </row>
    <row r="845" spans="1:5" x14ac:dyDescent="0.25">
      <c r="A845" s="16">
        <v>4200</v>
      </c>
      <c r="B845">
        <v>4</v>
      </c>
      <c r="C845">
        <v>4</v>
      </c>
      <c r="D845">
        <v>1</v>
      </c>
      <c r="E845">
        <v>6</v>
      </c>
    </row>
    <row r="846" spans="1:5" x14ac:dyDescent="0.25">
      <c r="A846" s="16">
        <v>4201</v>
      </c>
      <c r="B846">
        <v>5</v>
      </c>
      <c r="C846">
        <v>4</v>
      </c>
      <c r="D846">
        <v>2</v>
      </c>
      <c r="E846">
        <v>8</v>
      </c>
    </row>
    <row r="847" spans="1:5" x14ac:dyDescent="0.25">
      <c r="A847" s="16">
        <v>4207</v>
      </c>
      <c r="B847">
        <v>1</v>
      </c>
      <c r="C847">
        <v>6</v>
      </c>
      <c r="D847">
        <v>7</v>
      </c>
      <c r="E847">
        <v>11</v>
      </c>
    </row>
    <row r="848" spans="1:5" x14ac:dyDescent="0.25">
      <c r="A848" s="16">
        <v>4211</v>
      </c>
      <c r="B848">
        <v>2</v>
      </c>
      <c r="C848">
        <v>2</v>
      </c>
      <c r="D848">
        <v>0</v>
      </c>
      <c r="E848">
        <v>3</v>
      </c>
    </row>
    <row r="849" spans="1:5" x14ac:dyDescent="0.25">
      <c r="A849" s="16">
        <v>4216</v>
      </c>
      <c r="B849">
        <v>1</v>
      </c>
      <c r="C849">
        <v>7</v>
      </c>
      <c r="D849">
        <v>9</v>
      </c>
      <c r="E849">
        <v>9</v>
      </c>
    </row>
    <row r="850" spans="1:5" x14ac:dyDescent="0.25">
      <c r="A850" s="16">
        <v>4220</v>
      </c>
      <c r="B850">
        <v>1</v>
      </c>
      <c r="C850">
        <v>2</v>
      </c>
      <c r="D850">
        <v>1</v>
      </c>
      <c r="E850">
        <v>3</v>
      </c>
    </row>
    <row r="851" spans="1:5" x14ac:dyDescent="0.25">
      <c r="A851" s="16">
        <v>4227</v>
      </c>
      <c r="B851">
        <v>3</v>
      </c>
      <c r="C851">
        <v>2</v>
      </c>
      <c r="D851">
        <v>1</v>
      </c>
      <c r="E851">
        <v>3</v>
      </c>
    </row>
    <row r="852" spans="1:5" x14ac:dyDescent="0.25">
      <c r="A852" s="16">
        <v>4240</v>
      </c>
      <c r="B852">
        <v>2</v>
      </c>
      <c r="C852">
        <v>2</v>
      </c>
      <c r="D852">
        <v>1</v>
      </c>
      <c r="E852">
        <v>2</v>
      </c>
    </row>
    <row r="853" spans="1:5" x14ac:dyDescent="0.25">
      <c r="A853" s="16">
        <v>4246</v>
      </c>
      <c r="B853">
        <v>0</v>
      </c>
      <c r="C853">
        <v>1</v>
      </c>
      <c r="D853">
        <v>0</v>
      </c>
      <c r="E853">
        <v>1</v>
      </c>
    </row>
    <row r="854" spans="1:5" x14ac:dyDescent="0.25">
      <c r="A854" s="16">
        <v>4248</v>
      </c>
      <c r="B854">
        <v>0</v>
      </c>
      <c r="C854">
        <v>4</v>
      </c>
      <c r="D854">
        <v>6</v>
      </c>
      <c r="E854">
        <v>9</v>
      </c>
    </row>
    <row r="855" spans="1:5" x14ac:dyDescent="0.25">
      <c r="A855" s="16">
        <v>4252</v>
      </c>
      <c r="B855">
        <v>1</v>
      </c>
      <c r="C855">
        <v>4</v>
      </c>
      <c r="D855">
        <v>1</v>
      </c>
      <c r="E855">
        <v>6</v>
      </c>
    </row>
    <row r="856" spans="1:5" x14ac:dyDescent="0.25">
      <c r="A856" s="16">
        <v>4259</v>
      </c>
      <c r="B856">
        <v>1</v>
      </c>
      <c r="C856">
        <v>1</v>
      </c>
      <c r="D856">
        <v>0</v>
      </c>
      <c r="E856">
        <v>2</v>
      </c>
    </row>
    <row r="857" spans="1:5" x14ac:dyDescent="0.25">
      <c r="A857" s="16">
        <v>4261</v>
      </c>
      <c r="B857">
        <v>1</v>
      </c>
      <c r="C857">
        <v>7</v>
      </c>
      <c r="D857">
        <v>6</v>
      </c>
      <c r="E857">
        <v>12</v>
      </c>
    </row>
    <row r="858" spans="1:5" x14ac:dyDescent="0.25">
      <c r="A858" s="16">
        <v>4268</v>
      </c>
      <c r="B858">
        <v>1</v>
      </c>
      <c r="C858">
        <v>3</v>
      </c>
      <c r="D858">
        <v>1</v>
      </c>
      <c r="E858">
        <v>4</v>
      </c>
    </row>
    <row r="859" spans="1:5" x14ac:dyDescent="0.25">
      <c r="A859" s="16">
        <v>4271</v>
      </c>
      <c r="B859">
        <v>6</v>
      </c>
      <c r="C859">
        <v>4</v>
      </c>
      <c r="D859">
        <v>1</v>
      </c>
      <c r="E859">
        <v>6</v>
      </c>
    </row>
    <row r="860" spans="1:5" x14ac:dyDescent="0.25">
      <c r="A860" s="16">
        <v>4278</v>
      </c>
      <c r="B860">
        <v>1</v>
      </c>
      <c r="C860">
        <v>10</v>
      </c>
      <c r="D860">
        <v>2</v>
      </c>
      <c r="E860">
        <v>6</v>
      </c>
    </row>
    <row r="861" spans="1:5" x14ac:dyDescent="0.25">
      <c r="A861" s="16">
        <v>4279</v>
      </c>
      <c r="B861">
        <v>2</v>
      </c>
      <c r="C861">
        <v>1</v>
      </c>
      <c r="D861">
        <v>1</v>
      </c>
      <c r="E861">
        <v>3</v>
      </c>
    </row>
    <row r="862" spans="1:5" x14ac:dyDescent="0.25">
      <c r="A862" s="16">
        <v>4286</v>
      </c>
      <c r="B862">
        <v>3</v>
      </c>
      <c r="C862">
        <v>7</v>
      </c>
      <c r="D862">
        <v>6</v>
      </c>
      <c r="E862">
        <v>6</v>
      </c>
    </row>
    <row r="863" spans="1:5" x14ac:dyDescent="0.25">
      <c r="A863" s="16">
        <v>4290</v>
      </c>
      <c r="B863">
        <v>1</v>
      </c>
      <c r="C863">
        <v>1</v>
      </c>
      <c r="D863">
        <v>0</v>
      </c>
      <c r="E863">
        <v>2</v>
      </c>
    </row>
    <row r="864" spans="1:5" x14ac:dyDescent="0.25">
      <c r="A864" s="16">
        <v>4297</v>
      </c>
      <c r="B864">
        <v>2</v>
      </c>
      <c r="C864">
        <v>2</v>
      </c>
      <c r="D864">
        <v>0</v>
      </c>
      <c r="E864">
        <v>3</v>
      </c>
    </row>
    <row r="865" spans="1:5" x14ac:dyDescent="0.25">
      <c r="A865" s="16">
        <v>4298</v>
      </c>
      <c r="B865">
        <v>1</v>
      </c>
      <c r="C865">
        <v>1</v>
      </c>
      <c r="D865">
        <v>0</v>
      </c>
      <c r="E865">
        <v>2</v>
      </c>
    </row>
    <row r="866" spans="1:5" x14ac:dyDescent="0.25">
      <c r="A866" s="16">
        <v>4299</v>
      </c>
      <c r="B866">
        <v>7</v>
      </c>
      <c r="C866">
        <v>11</v>
      </c>
      <c r="D866">
        <v>11</v>
      </c>
      <c r="E866">
        <v>5</v>
      </c>
    </row>
    <row r="867" spans="1:5" x14ac:dyDescent="0.25">
      <c r="A867" s="16">
        <v>4301</v>
      </c>
      <c r="B867">
        <v>1</v>
      </c>
      <c r="C867">
        <v>1</v>
      </c>
      <c r="D867">
        <v>1</v>
      </c>
      <c r="E867">
        <v>2</v>
      </c>
    </row>
    <row r="868" spans="1:5" x14ac:dyDescent="0.25">
      <c r="A868" s="16">
        <v>4303</v>
      </c>
      <c r="B868">
        <v>0</v>
      </c>
      <c r="C868">
        <v>0</v>
      </c>
      <c r="D868">
        <v>0</v>
      </c>
      <c r="E868">
        <v>1</v>
      </c>
    </row>
    <row r="869" spans="1:5" x14ac:dyDescent="0.25">
      <c r="A869" s="16">
        <v>4310</v>
      </c>
      <c r="B869">
        <v>1</v>
      </c>
      <c r="C869">
        <v>5</v>
      </c>
      <c r="D869">
        <v>10</v>
      </c>
      <c r="E869">
        <v>5</v>
      </c>
    </row>
    <row r="870" spans="1:5" x14ac:dyDescent="0.25">
      <c r="A870" s="16">
        <v>4320</v>
      </c>
      <c r="B870">
        <v>1</v>
      </c>
      <c r="C870">
        <v>6</v>
      </c>
      <c r="D870">
        <v>4</v>
      </c>
      <c r="E870">
        <v>12</v>
      </c>
    </row>
    <row r="871" spans="1:5" x14ac:dyDescent="0.25">
      <c r="A871" s="16">
        <v>4322</v>
      </c>
      <c r="B871">
        <v>1</v>
      </c>
      <c r="C871">
        <v>4</v>
      </c>
      <c r="D871">
        <v>5</v>
      </c>
      <c r="E871">
        <v>10</v>
      </c>
    </row>
    <row r="872" spans="1:5" x14ac:dyDescent="0.25">
      <c r="A872" s="16">
        <v>4324</v>
      </c>
      <c r="B872">
        <v>5</v>
      </c>
      <c r="C872">
        <v>8</v>
      </c>
      <c r="D872">
        <v>1</v>
      </c>
      <c r="E872">
        <v>7</v>
      </c>
    </row>
    <row r="873" spans="1:5" x14ac:dyDescent="0.25">
      <c r="A873" s="16">
        <v>4328</v>
      </c>
      <c r="B873">
        <v>2</v>
      </c>
      <c r="C873">
        <v>2</v>
      </c>
      <c r="D873">
        <v>1</v>
      </c>
      <c r="E873">
        <v>3</v>
      </c>
    </row>
    <row r="874" spans="1:5" x14ac:dyDescent="0.25">
      <c r="A874" s="16">
        <v>4329</v>
      </c>
      <c r="B874">
        <v>2</v>
      </c>
      <c r="C874">
        <v>1</v>
      </c>
      <c r="D874">
        <v>0</v>
      </c>
      <c r="E874">
        <v>3</v>
      </c>
    </row>
    <row r="875" spans="1:5" x14ac:dyDescent="0.25">
      <c r="A875" s="16">
        <v>4331</v>
      </c>
      <c r="B875">
        <v>1</v>
      </c>
      <c r="C875">
        <v>3</v>
      </c>
      <c r="D875">
        <v>6</v>
      </c>
      <c r="E875">
        <v>11</v>
      </c>
    </row>
    <row r="876" spans="1:5" x14ac:dyDescent="0.25">
      <c r="A876" s="16">
        <v>4333</v>
      </c>
      <c r="B876">
        <v>4</v>
      </c>
      <c r="C876">
        <v>2</v>
      </c>
      <c r="D876">
        <v>1</v>
      </c>
      <c r="E876">
        <v>3</v>
      </c>
    </row>
    <row r="877" spans="1:5" x14ac:dyDescent="0.25">
      <c r="A877" s="16">
        <v>4338</v>
      </c>
      <c r="B877">
        <v>1</v>
      </c>
      <c r="C877">
        <v>1</v>
      </c>
      <c r="D877">
        <v>0</v>
      </c>
      <c r="E877">
        <v>3</v>
      </c>
    </row>
    <row r="878" spans="1:5" x14ac:dyDescent="0.25">
      <c r="A878" s="16">
        <v>4339</v>
      </c>
      <c r="B878">
        <v>5</v>
      </c>
      <c r="C878">
        <v>5</v>
      </c>
      <c r="D878">
        <v>6</v>
      </c>
      <c r="E878">
        <v>12</v>
      </c>
    </row>
    <row r="879" spans="1:5" x14ac:dyDescent="0.25">
      <c r="A879" s="16">
        <v>4345</v>
      </c>
      <c r="B879">
        <v>1</v>
      </c>
      <c r="C879">
        <v>1</v>
      </c>
      <c r="D879">
        <v>0</v>
      </c>
      <c r="E879">
        <v>2</v>
      </c>
    </row>
    <row r="880" spans="1:5" x14ac:dyDescent="0.25">
      <c r="A880" s="16">
        <v>4351</v>
      </c>
      <c r="B880">
        <v>1</v>
      </c>
      <c r="C880">
        <v>1</v>
      </c>
      <c r="D880">
        <v>1</v>
      </c>
      <c r="E880">
        <v>2</v>
      </c>
    </row>
    <row r="881" spans="1:5" x14ac:dyDescent="0.25">
      <c r="A881" s="16">
        <v>4356</v>
      </c>
      <c r="B881">
        <v>3</v>
      </c>
      <c r="C881">
        <v>3</v>
      </c>
      <c r="D881">
        <v>3</v>
      </c>
      <c r="E881">
        <v>5</v>
      </c>
    </row>
    <row r="882" spans="1:5" x14ac:dyDescent="0.25">
      <c r="A882" s="16">
        <v>4368</v>
      </c>
      <c r="B882">
        <v>1</v>
      </c>
      <c r="C882">
        <v>3</v>
      </c>
      <c r="D882">
        <v>0</v>
      </c>
      <c r="E882">
        <v>4</v>
      </c>
    </row>
    <row r="883" spans="1:5" x14ac:dyDescent="0.25">
      <c r="A883" s="16">
        <v>4369</v>
      </c>
      <c r="B883">
        <v>3</v>
      </c>
      <c r="C883">
        <v>3</v>
      </c>
      <c r="D883">
        <v>5</v>
      </c>
      <c r="E883">
        <v>6</v>
      </c>
    </row>
    <row r="884" spans="1:5" x14ac:dyDescent="0.25">
      <c r="A884" s="16">
        <v>4370</v>
      </c>
      <c r="B884">
        <v>3</v>
      </c>
      <c r="C884">
        <v>2</v>
      </c>
      <c r="D884">
        <v>0</v>
      </c>
      <c r="E884">
        <v>4</v>
      </c>
    </row>
    <row r="885" spans="1:5" x14ac:dyDescent="0.25">
      <c r="A885" s="16">
        <v>4376</v>
      </c>
      <c r="B885">
        <v>1</v>
      </c>
      <c r="C885">
        <v>2</v>
      </c>
      <c r="D885">
        <v>1</v>
      </c>
      <c r="E885">
        <v>3</v>
      </c>
    </row>
    <row r="886" spans="1:5" x14ac:dyDescent="0.25">
      <c r="A886" s="16">
        <v>4377</v>
      </c>
      <c r="B886">
        <v>2</v>
      </c>
      <c r="C886">
        <v>7</v>
      </c>
      <c r="D886">
        <v>3</v>
      </c>
      <c r="E886">
        <v>3</v>
      </c>
    </row>
    <row r="887" spans="1:5" x14ac:dyDescent="0.25">
      <c r="A887" s="16">
        <v>4381</v>
      </c>
      <c r="B887">
        <v>7</v>
      </c>
      <c r="C887">
        <v>3</v>
      </c>
      <c r="D887">
        <v>1</v>
      </c>
      <c r="E887">
        <v>6</v>
      </c>
    </row>
    <row r="888" spans="1:5" x14ac:dyDescent="0.25">
      <c r="A888" s="16">
        <v>4385</v>
      </c>
      <c r="B888">
        <v>2</v>
      </c>
      <c r="C888">
        <v>3</v>
      </c>
      <c r="D888">
        <v>0</v>
      </c>
      <c r="E888">
        <v>3</v>
      </c>
    </row>
    <row r="889" spans="1:5" x14ac:dyDescent="0.25">
      <c r="A889" s="16">
        <v>4390</v>
      </c>
      <c r="B889">
        <v>2</v>
      </c>
      <c r="C889">
        <v>5</v>
      </c>
      <c r="D889">
        <v>4</v>
      </c>
      <c r="E889">
        <v>12</v>
      </c>
    </row>
    <row r="890" spans="1:5" x14ac:dyDescent="0.25">
      <c r="A890" s="16">
        <v>4391</v>
      </c>
      <c r="B890">
        <v>1</v>
      </c>
      <c r="C890">
        <v>9</v>
      </c>
      <c r="D890">
        <v>3</v>
      </c>
      <c r="E890">
        <v>9</v>
      </c>
    </row>
    <row r="891" spans="1:5" x14ac:dyDescent="0.25">
      <c r="A891" s="16">
        <v>4394</v>
      </c>
      <c r="B891">
        <v>1</v>
      </c>
      <c r="C891">
        <v>5</v>
      </c>
      <c r="D891">
        <v>5</v>
      </c>
      <c r="E891">
        <v>12</v>
      </c>
    </row>
    <row r="892" spans="1:5" x14ac:dyDescent="0.25">
      <c r="A892" s="16">
        <v>4399</v>
      </c>
      <c r="B892">
        <v>1</v>
      </c>
      <c r="C892">
        <v>4</v>
      </c>
      <c r="D892">
        <v>4</v>
      </c>
      <c r="E892">
        <v>7</v>
      </c>
    </row>
    <row r="893" spans="1:5" x14ac:dyDescent="0.25">
      <c r="A893" s="16">
        <v>4405</v>
      </c>
      <c r="B893">
        <v>2</v>
      </c>
      <c r="C893">
        <v>6</v>
      </c>
      <c r="D893">
        <v>3</v>
      </c>
      <c r="E893">
        <v>12</v>
      </c>
    </row>
    <row r="894" spans="1:5" x14ac:dyDescent="0.25">
      <c r="A894" s="16">
        <v>4406</v>
      </c>
      <c r="B894">
        <v>4</v>
      </c>
      <c r="C894">
        <v>9</v>
      </c>
      <c r="D894">
        <v>4</v>
      </c>
      <c r="E894">
        <v>8</v>
      </c>
    </row>
    <row r="895" spans="1:5" x14ac:dyDescent="0.25">
      <c r="A895" s="16">
        <v>4415</v>
      </c>
      <c r="B895">
        <v>3</v>
      </c>
      <c r="C895">
        <v>1</v>
      </c>
      <c r="D895">
        <v>1</v>
      </c>
      <c r="E895">
        <v>3</v>
      </c>
    </row>
    <row r="896" spans="1:5" x14ac:dyDescent="0.25">
      <c r="A896" s="16">
        <v>4418</v>
      </c>
      <c r="B896">
        <v>1</v>
      </c>
      <c r="C896">
        <v>7</v>
      </c>
      <c r="D896">
        <v>5</v>
      </c>
      <c r="E896">
        <v>12</v>
      </c>
    </row>
    <row r="897" spans="1:5" x14ac:dyDescent="0.25">
      <c r="A897" s="16">
        <v>4426</v>
      </c>
      <c r="B897">
        <v>6</v>
      </c>
      <c r="C897">
        <v>7</v>
      </c>
      <c r="D897">
        <v>2</v>
      </c>
      <c r="E897">
        <v>6</v>
      </c>
    </row>
    <row r="898" spans="1:5" x14ac:dyDescent="0.25">
      <c r="A898" s="16">
        <v>4427</v>
      </c>
      <c r="B898">
        <v>1</v>
      </c>
      <c r="C898">
        <v>5</v>
      </c>
      <c r="D898">
        <v>10</v>
      </c>
      <c r="E898">
        <v>12</v>
      </c>
    </row>
    <row r="899" spans="1:5" x14ac:dyDescent="0.25">
      <c r="A899" s="16">
        <v>4432</v>
      </c>
      <c r="B899">
        <v>2</v>
      </c>
      <c r="C899">
        <v>2</v>
      </c>
      <c r="D899">
        <v>0</v>
      </c>
      <c r="E899">
        <v>3</v>
      </c>
    </row>
    <row r="900" spans="1:5" x14ac:dyDescent="0.25">
      <c r="A900" s="16">
        <v>4436</v>
      </c>
      <c r="B900">
        <v>1</v>
      </c>
      <c r="C900">
        <v>2</v>
      </c>
      <c r="D900">
        <v>1</v>
      </c>
      <c r="E900">
        <v>4</v>
      </c>
    </row>
    <row r="901" spans="1:5" x14ac:dyDescent="0.25">
      <c r="A901" s="16">
        <v>4437</v>
      </c>
      <c r="B901">
        <v>2</v>
      </c>
      <c r="C901">
        <v>3</v>
      </c>
      <c r="D901">
        <v>2</v>
      </c>
      <c r="E901">
        <v>5</v>
      </c>
    </row>
    <row r="902" spans="1:5" x14ac:dyDescent="0.25">
      <c r="A902" s="16">
        <v>4440</v>
      </c>
      <c r="B902">
        <v>1</v>
      </c>
      <c r="C902">
        <v>8</v>
      </c>
      <c r="D902">
        <v>3</v>
      </c>
      <c r="E902">
        <v>6</v>
      </c>
    </row>
    <row r="903" spans="1:5" x14ac:dyDescent="0.25">
      <c r="A903" s="16">
        <v>4442</v>
      </c>
      <c r="B903">
        <v>2</v>
      </c>
      <c r="C903">
        <v>1</v>
      </c>
      <c r="D903">
        <v>1</v>
      </c>
      <c r="E903">
        <v>5</v>
      </c>
    </row>
    <row r="904" spans="1:5" x14ac:dyDescent="0.25">
      <c r="A904" s="16">
        <v>4444</v>
      </c>
      <c r="B904">
        <v>1</v>
      </c>
      <c r="C904">
        <v>2</v>
      </c>
      <c r="D904">
        <v>0</v>
      </c>
      <c r="E904">
        <v>3</v>
      </c>
    </row>
    <row r="905" spans="1:5" x14ac:dyDescent="0.25">
      <c r="A905" s="16">
        <v>4452</v>
      </c>
      <c r="B905">
        <v>4</v>
      </c>
      <c r="C905">
        <v>6</v>
      </c>
      <c r="D905">
        <v>1</v>
      </c>
      <c r="E905">
        <v>6</v>
      </c>
    </row>
    <row r="906" spans="1:5" x14ac:dyDescent="0.25">
      <c r="A906" s="16">
        <v>4459</v>
      </c>
      <c r="B906">
        <v>1</v>
      </c>
      <c r="C906">
        <v>1</v>
      </c>
      <c r="D906">
        <v>0</v>
      </c>
      <c r="E906">
        <v>3</v>
      </c>
    </row>
    <row r="907" spans="1:5" x14ac:dyDescent="0.25">
      <c r="A907" s="16">
        <v>4470</v>
      </c>
      <c r="B907">
        <v>1</v>
      </c>
      <c r="C907">
        <v>2</v>
      </c>
      <c r="D907">
        <v>1</v>
      </c>
      <c r="E907">
        <v>4</v>
      </c>
    </row>
    <row r="908" spans="1:5" x14ac:dyDescent="0.25">
      <c r="A908" s="16">
        <v>4472</v>
      </c>
      <c r="B908">
        <v>1</v>
      </c>
      <c r="C908">
        <v>1</v>
      </c>
      <c r="D908">
        <v>1</v>
      </c>
      <c r="E908">
        <v>3</v>
      </c>
    </row>
    <row r="909" spans="1:5" x14ac:dyDescent="0.25">
      <c r="A909" s="16">
        <v>4475</v>
      </c>
      <c r="B909">
        <v>1</v>
      </c>
      <c r="C909">
        <v>7</v>
      </c>
      <c r="D909">
        <v>8</v>
      </c>
      <c r="E909">
        <v>9</v>
      </c>
    </row>
    <row r="910" spans="1:5" x14ac:dyDescent="0.25">
      <c r="A910" s="16">
        <v>4477</v>
      </c>
      <c r="B910">
        <v>1</v>
      </c>
      <c r="C910">
        <v>5</v>
      </c>
      <c r="D910">
        <v>2</v>
      </c>
      <c r="E910">
        <v>10</v>
      </c>
    </row>
    <row r="911" spans="1:5" x14ac:dyDescent="0.25">
      <c r="A911" s="16">
        <v>4478</v>
      </c>
      <c r="B911">
        <v>8</v>
      </c>
      <c r="C911">
        <v>11</v>
      </c>
      <c r="D911">
        <v>1</v>
      </c>
      <c r="E911">
        <v>6</v>
      </c>
    </row>
    <row r="912" spans="1:5" x14ac:dyDescent="0.25">
      <c r="A912" s="16">
        <v>4480</v>
      </c>
      <c r="B912">
        <v>5</v>
      </c>
      <c r="C912">
        <v>7</v>
      </c>
      <c r="D912">
        <v>2</v>
      </c>
      <c r="E912">
        <v>5</v>
      </c>
    </row>
    <row r="913" spans="1:5" x14ac:dyDescent="0.25">
      <c r="A913" s="16">
        <v>4483</v>
      </c>
      <c r="B913">
        <v>1</v>
      </c>
      <c r="C913">
        <v>2</v>
      </c>
      <c r="D913">
        <v>10</v>
      </c>
      <c r="E913">
        <v>6</v>
      </c>
    </row>
    <row r="914" spans="1:5" x14ac:dyDescent="0.25">
      <c r="A914" s="16">
        <v>4487</v>
      </c>
      <c r="B914">
        <v>1</v>
      </c>
      <c r="C914">
        <v>2</v>
      </c>
      <c r="D914">
        <v>0</v>
      </c>
      <c r="E914">
        <v>4</v>
      </c>
    </row>
    <row r="915" spans="1:5" x14ac:dyDescent="0.25">
      <c r="A915" s="16">
        <v>4491</v>
      </c>
      <c r="B915">
        <v>11</v>
      </c>
      <c r="C915">
        <v>3</v>
      </c>
      <c r="D915">
        <v>4</v>
      </c>
      <c r="E915">
        <v>10</v>
      </c>
    </row>
    <row r="916" spans="1:5" x14ac:dyDescent="0.25">
      <c r="A916" s="16">
        <v>4500</v>
      </c>
      <c r="B916">
        <v>1</v>
      </c>
      <c r="C916">
        <v>4</v>
      </c>
      <c r="D916">
        <v>9</v>
      </c>
      <c r="E916">
        <v>10</v>
      </c>
    </row>
    <row r="917" spans="1:5" x14ac:dyDescent="0.25">
      <c r="A917" s="16">
        <v>4501</v>
      </c>
      <c r="B917">
        <v>1</v>
      </c>
      <c r="C917">
        <v>3</v>
      </c>
      <c r="D917">
        <v>7</v>
      </c>
      <c r="E917">
        <v>9</v>
      </c>
    </row>
    <row r="918" spans="1:5" x14ac:dyDescent="0.25">
      <c r="A918" s="16">
        <v>4507</v>
      </c>
      <c r="B918">
        <v>1</v>
      </c>
      <c r="C918">
        <v>6</v>
      </c>
      <c r="D918">
        <v>7</v>
      </c>
      <c r="E918">
        <v>8</v>
      </c>
    </row>
    <row r="919" spans="1:5" x14ac:dyDescent="0.25">
      <c r="A919" s="16">
        <v>4508</v>
      </c>
      <c r="B919">
        <v>1</v>
      </c>
      <c r="C919">
        <v>2</v>
      </c>
      <c r="D919">
        <v>11</v>
      </c>
      <c r="E919">
        <v>5</v>
      </c>
    </row>
    <row r="920" spans="1:5" x14ac:dyDescent="0.25">
      <c r="A920" s="16">
        <v>4518</v>
      </c>
      <c r="B920">
        <v>2</v>
      </c>
      <c r="C920">
        <v>9</v>
      </c>
      <c r="D920">
        <v>5</v>
      </c>
      <c r="E920">
        <v>11</v>
      </c>
    </row>
    <row r="921" spans="1:5" x14ac:dyDescent="0.25">
      <c r="A921" s="16">
        <v>4530</v>
      </c>
      <c r="B921">
        <v>3</v>
      </c>
      <c r="C921">
        <v>3</v>
      </c>
      <c r="D921">
        <v>7</v>
      </c>
      <c r="E921">
        <v>10</v>
      </c>
    </row>
    <row r="922" spans="1:5" x14ac:dyDescent="0.25">
      <c r="A922" s="16">
        <v>4541</v>
      </c>
      <c r="B922">
        <v>2</v>
      </c>
      <c r="C922">
        <v>3</v>
      </c>
      <c r="D922">
        <v>1</v>
      </c>
      <c r="E922">
        <v>6</v>
      </c>
    </row>
    <row r="923" spans="1:5" x14ac:dyDescent="0.25">
      <c r="A923" s="16">
        <v>4543</v>
      </c>
      <c r="B923">
        <v>1</v>
      </c>
      <c r="C923">
        <v>2</v>
      </c>
      <c r="D923">
        <v>7</v>
      </c>
      <c r="E923">
        <v>9</v>
      </c>
    </row>
    <row r="924" spans="1:5" x14ac:dyDescent="0.25">
      <c r="A924" s="16">
        <v>4547</v>
      </c>
      <c r="B924">
        <v>2</v>
      </c>
      <c r="C924">
        <v>1</v>
      </c>
      <c r="D924">
        <v>0</v>
      </c>
      <c r="E924">
        <v>3</v>
      </c>
    </row>
    <row r="925" spans="1:5" x14ac:dyDescent="0.25">
      <c r="A925" s="16">
        <v>4548</v>
      </c>
      <c r="B925">
        <v>1</v>
      </c>
      <c r="C925">
        <v>1</v>
      </c>
      <c r="D925">
        <v>0</v>
      </c>
      <c r="E925">
        <v>3</v>
      </c>
    </row>
    <row r="926" spans="1:5" x14ac:dyDescent="0.25">
      <c r="A926" s="16">
        <v>4550</v>
      </c>
      <c r="B926">
        <v>1</v>
      </c>
      <c r="C926">
        <v>1</v>
      </c>
      <c r="D926">
        <v>1</v>
      </c>
      <c r="E926">
        <v>3</v>
      </c>
    </row>
    <row r="927" spans="1:5" x14ac:dyDescent="0.25">
      <c r="A927" s="16">
        <v>4552</v>
      </c>
      <c r="B927">
        <v>1</v>
      </c>
      <c r="C927">
        <v>3</v>
      </c>
      <c r="D927">
        <v>5</v>
      </c>
      <c r="E927">
        <v>3</v>
      </c>
    </row>
    <row r="928" spans="1:5" x14ac:dyDescent="0.25">
      <c r="A928" s="16">
        <v>4554</v>
      </c>
      <c r="B928">
        <v>4</v>
      </c>
      <c r="C928">
        <v>3</v>
      </c>
      <c r="D928">
        <v>2</v>
      </c>
      <c r="E928">
        <v>8</v>
      </c>
    </row>
    <row r="929" spans="1:5" x14ac:dyDescent="0.25">
      <c r="A929" s="16">
        <v>4557</v>
      </c>
      <c r="B929">
        <v>2</v>
      </c>
      <c r="C929">
        <v>2</v>
      </c>
      <c r="D929">
        <v>2</v>
      </c>
      <c r="E929">
        <v>2</v>
      </c>
    </row>
    <row r="930" spans="1:5" x14ac:dyDescent="0.25">
      <c r="A930" s="16">
        <v>4580</v>
      </c>
      <c r="B930">
        <v>1</v>
      </c>
      <c r="C930">
        <v>9</v>
      </c>
      <c r="D930">
        <v>7</v>
      </c>
      <c r="E930">
        <v>9</v>
      </c>
    </row>
    <row r="931" spans="1:5" x14ac:dyDescent="0.25">
      <c r="A931" s="16">
        <v>4587</v>
      </c>
      <c r="B931">
        <v>1</v>
      </c>
      <c r="C931">
        <v>3</v>
      </c>
      <c r="D931">
        <v>1</v>
      </c>
      <c r="E931">
        <v>7</v>
      </c>
    </row>
    <row r="932" spans="1:5" x14ac:dyDescent="0.25">
      <c r="A932" s="16">
        <v>4597</v>
      </c>
      <c r="B932">
        <v>1</v>
      </c>
      <c r="C932">
        <v>3</v>
      </c>
      <c r="D932">
        <v>2</v>
      </c>
      <c r="E932">
        <v>13</v>
      </c>
    </row>
    <row r="933" spans="1:5" x14ac:dyDescent="0.25">
      <c r="A933" s="16">
        <v>4599</v>
      </c>
      <c r="B933">
        <v>6</v>
      </c>
      <c r="C933">
        <v>7</v>
      </c>
      <c r="D933">
        <v>1</v>
      </c>
      <c r="E933">
        <v>7</v>
      </c>
    </row>
    <row r="934" spans="1:5" x14ac:dyDescent="0.25">
      <c r="A934" s="16">
        <v>4603</v>
      </c>
      <c r="B934">
        <v>2</v>
      </c>
      <c r="C934">
        <v>5</v>
      </c>
      <c r="D934">
        <v>4</v>
      </c>
      <c r="E934">
        <v>10</v>
      </c>
    </row>
    <row r="935" spans="1:5" x14ac:dyDescent="0.25">
      <c r="A935" s="16">
        <v>4607</v>
      </c>
      <c r="B935">
        <v>1</v>
      </c>
      <c r="C935">
        <v>4</v>
      </c>
      <c r="D935">
        <v>5</v>
      </c>
      <c r="E935">
        <v>7</v>
      </c>
    </row>
    <row r="936" spans="1:5" x14ac:dyDescent="0.25">
      <c r="A936" s="16">
        <v>4608</v>
      </c>
      <c r="B936">
        <v>1</v>
      </c>
      <c r="C936">
        <v>3</v>
      </c>
      <c r="D936">
        <v>10</v>
      </c>
      <c r="E936">
        <v>13</v>
      </c>
    </row>
    <row r="937" spans="1:5" x14ac:dyDescent="0.25">
      <c r="A937" s="16">
        <v>4609</v>
      </c>
      <c r="B937">
        <v>3</v>
      </c>
      <c r="C937">
        <v>8</v>
      </c>
      <c r="D937">
        <v>1</v>
      </c>
      <c r="E937">
        <v>6</v>
      </c>
    </row>
    <row r="938" spans="1:5" x14ac:dyDescent="0.25">
      <c r="A938" s="16">
        <v>4611</v>
      </c>
      <c r="B938">
        <v>0</v>
      </c>
      <c r="C938">
        <v>9</v>
      </c>
      <c r="D938">
        <v>8</v>
      </c>
      <c r="E938">
        <v>13</v>
      </c>
    </row>
    <row r="939" spans="1:5" x14ac:dyDescent="0.25">
      <c r="A939" s="16">
        <v>4619</v>
      </c>
      <c r="B939">
        <v>0</v>
      </c>
      <c r="C939">
        <v>27</v>
      </c>
      <c r="D939">
        <v>0</v>
      </c>
      <c r="E939">
        <v>0</v>
      </c>
    </row>
    <row r="940" spans="1:5" x14ac:dyDescent="0.25">
      <c r="A940" s="16">
        <v>4637</v>
      </c>
      <c r="B940">
        <v>1</v>
      </c>
      <c r="C940">
        <v>6</v>
      </c>
      <c r="D940">
        <v>9</v>
      </c>
      <c r="E940">
        <v>9</v>
      </c>
    </row>
    <row r="941" spans="1:5" x14ac:dyDescent="0.25">
      <c r="A941" s="16">
        <v>4640</v>
      </c>
      <c r="B941">
        <v>2</v>
      </c>
      <c r="C941">
        <v>4</v>
      </c>
      <c r="D941">
        <v>7</v>
      </c>
      <c r="E941">
        <v>13</v>
      </c>
    </row>
    <row r="942" spans="1:5" x14ac:dyDescent="0.25">
      <c r="A942" s="16">
        <v>4643</v>
      </c>
      <c r="B942">
        <v>2</v>
      </c>
      <c r="C942">
        <v>3</v>
      </c>
      <c r="D942">
        <v>0</v>
      </c>
      <c r="E942">
        <v>4</v>
      </c>
    </row>
    <row r="943" spans="1:5" x14ac:dyDescent="0.25">
      <c r="A943" s="16">
        <v>4646</v>
      </c>
      <c r="B943">
        <v>1</v>
      </c>
      <c r="C943">
        <v>5</v>
      </c>
      <c r="D943">
        <v>7</v>
      </c>
      <c r="E943">
        <v>12</v>
      </c>
    </row>
    <row r="944" spans="1:5" x14ac:dyDescent="0.25">
      <c r="A944" s="16">
        <v>4653</v>
      </c>
      <c r="B944">
        <v>4</v>
      </c>
      <c r="C944">
        <v>3</v>
      </c>
      <c r="D944">
        <v>1</v>
      </c>
      <c r="E944">
        <v>4</v>
      </c>
    </row>
    <row r="945" spans="1:5" x14ac:dyDescent="0.25">
      <c r="A945" s="16">
        <v>4654</v>
      </c>
      <c r="B945">
        <v>1</v>
      </c>
      <c r="C945">
        <v>3</v>
      </c>
      <c r="D945">
        <v>10</v>
      </c>
      <c r="E945">
        <v>5</v>
      </c>
    </row>
    <row r="946" spans="1:5" x14ac:dyDescent="0.25">
      <c r="A946" s="16">
        <v>4656</v>
      </c>
      <c r="B946">
        <v>5</v>
      </c>
      <c r="C946">
        <v>10</v>
      </c>
      <c r="D946">
        <v>5</v>
      </c>
      <c r="E946">
        <v>4</v>
      </c>
    </row>
    <row r="947" spans="1:5" x14ac:dyDescent="0.25">
      <c r="A947" s="16">
        <v>4669</v>
      </c>
      <c r="B947">
        <v>3</v>
      </c>
      <c r="C947">
        <v>3</v>
      </c>
      <c r="D947">
        <v>0</v>
      </c>
      <c r="E947">
        <v>4</v>
      </c>
    </row>
    <row r="948" spans="1:5" x14ac:dyDescent="0.25">
      <c r="A948" s="16">
        <v>4673</v>
      </c>
      <c r="B948">
        <v>3</v>
      </c>
      <c r="C948">
        <v>10</v>
      </c>
      <c r="D948">
        <v>3</v>
      </c>
      <c r="E948">
        <v>5</v>
      </c>
    </row>
    <row r="949" spans="1:5" x14ac:dyDescent="0.25">
      <c r="A949" s="16">
        <v>4676</v>
      </c>
      <c r="B949">
        <v>2</v>
      </c>
      <c r="C949">
        <v>9</v>
      </c>
      <c r="D949">
        <v>6</v>
      </c>
      <c r="E949">
        <v>8</v>
      </c>
    </row>
    <row r="950" spans="1:5" x14ac:dyDescent="0.25">
      <c r="A950" s="16">
        <v>4679</v>
      </c>
      <c r="B950">
        <v>3</v>
      </c>
      <c r="C950">
        <v>7</v>
      </c>
      <c r="D950">
        <v>6</v>
      </c>
      <c r="E950">
        <v>12</v>
      </c>
    </row>
    <row r="951" spans="1:5" x14ac:dyDescent="0.25">
      <c r="A951" s="16">
        <v>4682</v>
      </c>
      <c r="B951">
        <v>1</v>
      </c>
      <c r="C951">
        <v>2</v>
      </c>
      <c r="D951">
        <v>2</v>
      </c>
      <c r="E951">
        <v>8</v>
      </c>
    </row>
    <row r="952" spans="1:5" x14ac:dyDescent="0.25">
      <c r="A952" s="16">
        <v>4686</v>
      </c>
      <c r="B952">
        <v>0</v>
      </c>
      <c r="C952">
        <v>6</v>
      </c>
      <c r="D952">
        <v>5</v>
      </c>
      <c r="E952">
        <v>13</v>
      </c>
    </row>
    <row r="953" spans="1:5" x14ac:dyDescent="0.25">
      <c r="A953" s="16">
        <v>4687</v>
      </c>
      <c r="B953">
        <v>1</v>
      </c>
      <c r="C953">
        <v>3</v>
      </c>
      <c r="D953">
        <v>11</v>
      </c>
      <c r="E953">
        <v>9</v>
      </c>
    </row>
    <row r="954" spans="1:5" x14ac:dyDescent="0.25">
      <c r="A954" s="16">
        <v>4690</v>
      </c>
      <c r="B954">
        <v>4</v>
      </c>
      <c r="C954">
        <v>8</v>
      </c>
      <c r="D954">
        <v>1</v>
      </c>
      <c r="E954">
        <v>8</v>
      </c>
    </row>
    <row r="955" spans="1:5" x14ac:dyDescent="0.25">
      <c r="A955" s="16">
        <v>4692</v>
      </c>
      <c r="B955">
        <v>5</v>
      </c>
      <c r="C955">
        <v>4</v>
      </c>
      <c r="D955">
        <v>1</v>
      </c>
      <c r="E955">
        <v>2</v>
      </c>
    </row>
    <row r="956" spans="1:5" x14ac:dyDescent="0.25">
      <c r="A956" s="16">
        <v>4697</v>
      </c>
      <c r="B956">
        <v>3</v>
      </c>
      <c r="C956">
        <v>7</v>
      </c>
      <c r="D956">
        <v>1</v>
      </c>
      <c r="E956">
        <v>5</v>
      </c>
    </row>
    <row r="957" spans="1:5" x14ac:dyDescent="0.25">
      <c r="A957" s="16">
        <v>4698</v>
      </c>
      <c r="B957">
        <v>2</v>
      </c>
      <c r="C957">
        <v>5</v>
      </c>
      <c r="D957">
        <v>2</v>
      </c>
      <c r="E957">
        <v>7</v>
      </c>
    </row>
    <row r="958" spans="1:5" x14ac:dyDescent="0.25">
      <c r="A958" s="16">
        <v>4702</v>
      </c>
      <c r="B958">
        <v>1</v>
      </c>
      <c r="C958">
        <v>4</v>
      </c>
      <c r="D958">
        <v>8</v>
      </c>
      <c r="E958">
        <v>4</v>
      </c>
    </row>
    <row r="959" spans="1:5" x14ac:dyDescent="0.25">
      <c r="A959" s="16">
        <v>4706</v>
      </c>
      <c r="B959">
        <v>1</v>
      </c>
      <c r="C959">
        <v>1</v>
      </c>
      <c r="D959">
        <v>0</v>
      </c>
      <c r="E959">
        <v>3</v>
      </c>
    </row>
    <row r="960" spans="1:5" x14ac:dyDescent="0.25">
      <c r="A960" s="16">
        <v>4712</v>
      </c>
      <c r="B960">
        <v>1</v>
      </c>
      <c r="C960">
        <v>1</v>
      </c>
      <c r="D960">
        <v>1</v>
      </c>
      <c r="E960">
        <v>4</v>
      </c>
    </row>
    <row r="961" spans="1:5" x14ac:dyDescent="0.25">
      <c r="A961" s="16">
        <v>4713</v>
      </c>
      <c r="B961">
        <v>2</v>
      </c>
      <c r="C961">
        <v>2</v>
      </c>
      <c r="D961">
        <v>1</v>
      </c>
      <c r="E961">
        <v>4</v>
      </c>
    </row>
    <row r="962" spans="1:5" x14ac:dyDescent="0.25">
      <c r="A962" s="16">
        <v>4725</v>
      </c>
      <c r="B962">
        <v>1</v>
      </c>
      <c r="C962">
        <v>1</v>
      </c>
      <c r="D962">
        <v>1</v>
      </c>
      <c r="E962">
        <v>4</v>
      </c>
    </row>
    <row r="963" spans="1:5" x14ac:dyDescent="0.25">
      <c r="A963" s="16">
        <v>4741</v>
      </c>
      <c r="B963">
        <v>2</v>
      </c>
      <c r="C963">
        <v>6</v>
      </c>
      <c r="D963">
        <v>2</v>
      </c>
      <c r="E963">
        <v>9</v>
      </c>
    </row>
    <row r="964" spans="1:5" x14ac:dyDescent="0.25">
      <c r="A964" s="16">
        <v>4743</v>
      </c>
      <c r="B964">
        <v>5</v>
      </c>
      <c r="C964">
        <v>8</v>
      </c>
      <c r="D964">
        <v>4</v>
      </c>
      <c r="E964">
        <v>11</v>
      </c>
    </row>
    <row r="965" spans="1:5" x14ac:dyDescent="0.25">
      <c r="A965" s="16">
        <v>4749</v>
      </c>
      <c r="B965">
        <v>6</v>
      </c>
      <c r="C965">
        <v>8</v>
      </c>
      <c r="D965">
        <v>2</v>
      </c>
      <c r="E965">
        <v>6</v>
      </c>
    </row>
    <row r="966" spans="1:5" x14ac:dyDescent="0.25">
      <c r="A966" s="16">
        <v>4754</v>
      </c>
      <c r="B966">
        <v>1</v>
      </c>
      <c r="C966">
        <v>2</v>
      </c>
      <c r="D966">
        <v>0</v>
      </c>
      <c r="E966">
        <v>4</v>
      </c>
    </row>
    <row r="967" spans="1:5" x14ac:dyDescent="0.25">
      <c r="A967" s="16">
        <v>4756</v>
      </c>
      <c r="B967">
        <v>1</v>
      </c>
      <c r="C967">
        <v>7</v>
      </c>
      <c r="D967">
        <v>6</v>
      </c>
      <c r="E967">
        <v>11</v>
      </c>
    </row>
    <row r="968" spans="1:5" x14ac:dyDescent="0.25">
      <c r="A968" s="16">
        <v>4764</v>
      </c>
      <c r="B968">
        <v>4</v>
      </c>
      <c r="C968">
        <v>3</v>
      </c>
      <c r="D968">
        <v>1</v>
      </c>
      <c r="E968">
        <v>4</v>
      </c>
    </row>
    <row r="969" spans="1:5" x14ac:dyDescent="0.25">
      <c r="A969" s="16">
        <v>4767</v>
      </c>
      <c r="B969">
        <v>1</v>
      </c>
      <c r="C969">
        <v>6</v>
      </c>
      <c r="D969">
        <v>6</v>
      </c>
      <c r="E969">
        <v>7</v>
      </c>
    </row>
    <row r="970" spans="1:5" x14ac:dyDescent="0.25">
      <c r="A970" s="16">
        <v>4769</v>
      </c>
      <c r="B970">
        <v>7</v>
      </c>
      <c r="C970">
        <v>8</v>
      </c>
      <c r="D970">
        <v>2</v>
      </c>
      <c r="E970">
        <v>6</v>
      </c>
    </row>
    <row r="971" spans="1:5" x14ac:dyDescent="0.25">
      <c r="A971" s="16">
        <v>4785</v>
      </c>
      <c r="B971">
        <v>2</v>
      </c>
      <c r="C971">
        <v>6</v>
      </c>
      <c r="D971">
        <v>3</v>
      </c>
      <c r="E971">
        <v>11</v>
      </c>
    </row>
    <row r="972" spans="1:5" x14ac:dyDescent="0.25">
      <c r="A972" s="16">
        <v>4786</v>
      </c>
      <c r="B972">
        <v>4</v>
      </c>
      <c r="C972">
        <v>10</v>
      </c>
      <c r="D972">
        <v>3</v>
      </c>
      <c r="E972">
        <v>12</v>
      </c>
    </row>
    <row r="973" spans="1:5" x14ac:dyDescent="0.25">
      <c r="A973" s="16">
        <v>4789</v>
      </c>
      <c r="B973">
        <v>1</v>
      </c>
      <c r="C973">
        <v>4</v>
      </c>
      <c r="D973">
        <v>8</v>
      </c>
      <c r="E973">
        <v>5</v>
      </c>
    </row>
    <row r="974" spans="1:5" x14ac:dyDescent="0.25">
      <c r="A974" s="16">
        <v>4790</v>
      </c>
      <c r="B974">
        <v>1</v>
      </c>
      <c r="C974">
        <v>4</v>
      </c>
      <c r="D974">
        <v>3</v>
      </c>
      <c r="E974">
        <v>5</v>
      </c>
    </row>
    <row r="975" spans="1:5" x14ac:dyDescent="0.25">
      <c r="A975" s="16">
        <v>4791</v>
      </c>
      <c r="B975">
        <v>1</v>
      </c>
      <c r="C975">
        <v>1</v>
      </c>
      <c r="D975">
        <v>0</v>
      </c>
      <c r="E975">
        <v>3</v>
      </c>
    </row>
    <row r="976" spans="1:5" x14ac:dyDescent="0.25">
      <c r="A976" s="16">
        <v>4796</v>
      </c>
      <c r="B976">
        <v>1</v>
      </c>
      <c r="C976">
        <v>1</v>
      </c>
      <c r="D976">
        <v>0</v>
      </c>
      <c r="E976">
        <v>3</v>
      </c>
    </row>
    <row r="977" spans="1:5" x14ac:dyDescent="0.25">
      <c r="A977" s="16">
        <v>4808</v>
      </c>
      <c r="B977">
        <v>1</v>
      </c>
      <c r="C977">
        <v>1</v>
      </c>
      <c r="D977">
        <v>0</v>
      </c>
      <c r="E977">
        <v>2</v>
      </c>
    </row>
    <row r="978" spans="1:5" x14ac:dyDescent="0.25">
      <c r="A978" s="16">
        <v>4817</v>
      </c>
      <c r="B978">
        <v>1</v>
      </c>
      <c r="C978">
        <v>1</v>
      </c>
      <c r="D978">
        <v>0</v>
      </c>
      <c r="E978">
        <v>2</v>
      </c>
    </row>
    <row r="979" spans="1:5" x14ac:dyDescent="0.25">
      <c r="A979" s="16">
        <v>4827</v>
      </c>
      <c r="B979">
        <v>5</v>
      </c>
      <c r="C979">
        <v>4</v>
      </c>
      <c r="D979">
        <v>2</v>
      </c>
      <c r="E979">
        <v>9</v>
      </c>
    </row>
    <row r="980" spans="1:5" x14ac:dyDescent="0.25">
      <c r="A980" s="16">
        <v>4828</v>
      </c>
      <c r="B980">
        <v>1</v>
      </c>
      <c r="C980">
        <v>5</v>
      </c>
      <c r="D980">
        <v>10</v>
      </c>
      <c r="E980">
        <v>5</v>
      </c>
    </row>
    <row r="981" spans="1:5" x14ac:dyDescent="0.25">
      <c r="A981" s="16">
        <v>4832</v>
      </c>
      <c r="B981">
        <v>2</v>
      </c>
      <c r="C981">
        <v>2</v>
      </c>
      <c r="D981">
        <v>2</v>
      </c>
      <c r="E981">
        <v>2</v>
      </c>
    </row>
    <row r="982" spans="1:5" x14ac:dyDescent="0.25">
      <c r="A982" s="16">
        <v>4837</v>
      </c>
      <c r="B982">
        <v>2</v>
      </c>
      <c r="C982">
        <v>8</v>
      </c>
      <c r="D982">
        <v>5</v>
      </c>
      <c r="E982">
        <v>13</v>
      </c>
    </row>
    <row r="983" spans="1:5" x14ac:dyDescent="0.25">
      <c r="A983" s="16">
        <v>4838</v>
      </c>
      <c r="B983">
        <v>1</v>
      </c>
      <c r="C983">
        <v>1</v>
      </c>
      <c r="D983">
        <v>0</v>
      </c>
      <c r="E983">
        <v>2</v>
      </c>
    </row>
    <row r="984" spans="1:5" x14ac:dyDescent="0.25">
      <c r="A984" s="16">
        <v>4843</v>
      </c>
      <c r="B984">
        <v>1</v>
      </c>
      <c r="C984">
        <v>2</v>
      </c>
      <c r="D984">
        <v>11</v>
      </c>
      <c r="E984">
        <v>5</v>
      </c>
    </row>
    <row r="985" spans="1:5" x14ac:dyDescent="0.25">
      <c r="A985" s="16">
        <v>4855</v>
      </c>
      <c r="B985">
        <v>1</v>
      </c>
      <c r="C985">
        <v>3</v>
      </c>
      <c r="D985">
        <v>0</v>
      </c>
      <c r="E985">
        <v>2</v>
      </c>
    </row>
    <row r="986" spans="1:5" x14ac:dyDescent="0.25">
      <c r="A986" s="16">
        <v>4856</v>
      </c>
      <c r="B986">
        <v>1</v>
      </c>
      <c r="C986">
        <v>7</v>
      </c>
      <c r="D986">
        <v>7</v>
      </c>
      <c r="E986">
        <v>10</v>
      </c>
    </row>
    <row r="987" spans="1:5" x14ac:dyDescent="0.25">
      <c r="A987" s="16">
        <v>4860</v>
      </c>
      <c r="B987">
        <v>1</v>
      </c>
      <c r="C987">
        <v>1</v>
      </c>
      <c r="D987">
        <v>0</v>
      </c>
      <c r="E987">
        <v>3</v>
      </c>
    </row>
    <row r="988" spans="1:5" x14ac:dyDescent="0.25">
      <c r="A988" s="16">
        <v>4864</v>
      </c>
      <c r="B988">
        <v>4</v>
      </c>
      <c r="C988">
        <v>4</v>
      </c>
      <c r="D988">
        <v>1</v>
      </c>
      <c r="E988">
        <v>3</v>
      </c>
    </row>
    <row r="989" spans="1:5" x14ac:dyDescent="0.25">
      <c r="A989" s="16">
        <v>4865</v>
      </c>
      <c r="B989">
        <v>7</v>
      </c>
      <c r="C989">
        <v>5</v>
      </c>
      <c r="D989">
        <v>1</v>
      </c>
      <c r="E989">
        <v>8</v>
      </c>
    </row>
    <row r="990" spans="1:5" x14ac:dyDescent="0.25">
      <c r="A990" s="16">
        <v>4867</v>
      </c>
      <c r="B990">
        <v>4</v>
      </c>
      <c r="C990">
        <v>3</v>
      </c>
      <c r="D990">
        <v>0</v>
      </c>
      <c r="E990">
        <v>4</v>
      </c>
    </row>
    <row r="991" spans="1:5" x14ac:dyDescent="0.25">
      <c r="A991" s="16">
        <v>4877</v>
      </c>
      <c r="B991">
        <v>1</v>
      </c>
      <c r="C991">
        <v>1</v>
      </c>
      <c r="D991">
        <v>0</v>
      </c>
      <c r="E991">
        <v>3</v>
      </c>
    </row>
    <row r="992" spans="1:5" x14ac:dyDescent="0.25">
      <c r="A992" s="16">
        <v>4887</v>
      </c>
      <c r="B992">
        <v>1</v>
      </c>
      <c r="C992">
        <v>2</v>
      </c>
      <c r="D992">
        <v>0</v>
      </c>
      <c r="E992">
        <v>3</v>
      </c>
    </row>
    <row r="993" spans="1:5" x14ac:dyDescent="0.25">
      <c r="A993" s="16">
        <v>4910</v>
      </c>
      <c r="B993">
        <v>1</v>
      </c>
      <c r="C993">
        <v>11</v>
      </c>
      <c r="D993">
        <v>5</v>
      </c>
      <c r="E993">
        <v>13</v>
      </c>
    </row>
    <row r="994" spans="1:5" x14ac:dyDescent="0.25">
      <c r="A994" s="16">
        <v>4915</v>
      </c>
      <c r="B994">
        <v>4</v>
      </c>
      <c r="C994">
        <v>5</v>
      </c>
      <c r="D994">
        <v>2</v>
      </c>
      <c r="E994">
        <v>12</v>
      </c>
    </row>
    <row r="995" spans="1:5" x14ac:dyDescent="0.25">
      <c r="A995" s="16">
        <v>4927</v>
      </c>
      <c r="B995">
        <v>3</v>
      </c>
      <c r="C995">
        <v>3</v>
      </c>
      <c r="D995">
        <v>0</v>
      </c>
      <c r="E995">
        <v>3</v>
      </c>
    </row>
    <row r="996" spans="1:5" x14ac:dyDescent="0.25">
      <c r="A996" s="16">
        <v>4931</v>
      </c>
      <c r="B996">
        <v>0</v>
      </c>
      <c r="C996">
        <v>0</v>
      </c>
      <c r="D996">
        <v>28</v>
      </c>
      <c r="E996">
        <v>0</v>
      </c>
    </row>
    <row r="997" spans="1:5" x14ac:dyDescent="0.25">
      <c r="A997" s="16">
        <v>4937</v>
      </c>
      <c r="B997">
        <v>1</v>
      </c>
      <c r="C997">
        <v>1</v>
      </c>
      <c r="D997">
        <v>0</v>
      </c>
      <c r="E997">
        <v>3</v>
      </c>
    </row>
    <row r="998" spans="1:5" x14ac:dyDescent="0.25">
      <c r="A998" s="16">
        <v>4939</v>
      </c>
      <c r="B998">
        <v>2</v>
      </c>
      <c r="C998">
        <v>4</v>
      </c>
      <c r="D998">
        <v>1</v>
      </c>
      <c r="E998">
        <v>6</v>
      </c>
    </row>
    <row r="999" spans="1:5" x14ac:dyDescent="0.25">
      <c r="A999" s="16">
        <v>4943</v>
      </c>
      <c r="B999">
        <v>1</v>
      </c>
      <c r="C999">
        <v>2</v>
      </c>
      <c r="D999">
        <v>4</v>
      </c>
      <c r="E999">
        <v>9</v>
      </c>
    </row>
    <row r="1000" spans="1:5" x14ac:dyDescent="0.25">
      <c r="A1000" s="16">
        <v>4944</v>
      </c>
      <c r="B1000">
        <v>1</v>
      </c>
      <c r="C1000">
        <v>4</v>
      </c>
      <c r="D1000">
        <v>5</v>
      </c>
      <c r="E1000">
        <v>7</v>
      </c>
    </row>
    <row r="1001" spans="1:5" x14ac:dyDescent="0.25">
      <c r="A1001" s="16">
        <v>4945</v>
      </c>
      <c r="B1001">
        <v>2</v>
      </c>
      <c r="C1001">
        <v>10</v>
      </c>
      <c r="D1001">
        <v>4</v>
      </c>
      <c r="E1001">
        <v>12</v>
      </c>
    </row>
    <row r="1002" spans="1:5" x14ac:dyDescent="0.25">
      <c r="A1002" s="16">
        <v>4947</v>
      </c>
      <c r="B1002">
        <v>1</v>
      </c>
      <c r="C1002">
        <v>7</v>
      </c>
      <c r="D1002">
        <v>7</v>
      </c>
      <c r="E1002">
        <v>9</v>
      </c>
    </row>
    <row r="1003" spans="1:5" x14ac:dyDescent="0.25">
      <c r="A1003" s="16">
        <v>4954</v>
      </c>
      <c r="B1003">
        <v>6</v>
      </c>
      <c r="C1003">
        <v>4</v>
      </c>
      <c r="D1003">
        <v>2</v>
      </c>
      <c r="E1003">
        <v>5</v>
      </c>
    </row>
    <row r="1004" spans="1:5" x14ac:dyDescent="0.25">
      <c r="A1004" s="16">
        <v>4961</v>
      </c>
      <c r="B1004">
        <v>4</v>
      </c>
      <c r="C1004">
        <v>2</v>
      </c>
      <c r="D1004">
        <v>1</v>
      </c>
      <c r="E1004">
        <v>4</v>
      </c>
    </row>
    <row r="1005" spans="1:5" x14ac:dyDescent="0.25">
      <c r="A1005" s="16">
        <v>4964</v>
      </c>
      <c r="B1005">
        <v>1</v>
      </c>
      <c r="C1005">
        <v>2</v>
      </c>
      <c r="D1005">
        <v>11</v>
      </c>
      <c r="E1005">
        <v>4</v>
      </c>
    </row>
    <row r="1006" spans="1:5" x14ac:dyDescent="0.25">
      <c r="A1006" s="16">
        <v>4967</v>
      </c>
      <c r="B1006">
        <v>4</v>
      </c>
      <c r="C1006">
        <v>5</v>
      </c>
      <c r="D1006">
        <v>1</v>
      </c>
      <c r="E1006">
        <v>5</v>
      </c>
    </row>
    <row r="1007" spans="1:5" x14ac:dyDescent="0.25">
      <c r="A1007" s="16">
        <v>4971</v>
      </c>
      <c r="B1007">
        <v>2</v>
      </c>
      <c r="C1007">
        <v>3</v>
      </c>
      <c r="D1007">
        <v>1</v>
      </c>
      <c r="E1007">
        <v>4</v>
      </c>
    </row>
    <row r="1008" spans="1:5" x14ac:dyDescent="0.25">
      <c r="A1008" s="16">
        <v>4973</v>
      </c>
      <c r="B1008">
        <v>1</v>
      </c>
      <c r="C1008">
        <v>1</v>
      </c>
      <c r="D1008">
        <v>1</v>
      </c>
      <c r="E1008">
        <v>2</v>
      </c>
    </row>
    <row r="1009" spans="1:5" x14ac:dyDescent="0.25">
      <c r="A1009" s="16">
        <v>4974</v>
      </c>
      <c r="B1009">
        <v>10</v>
      </c>
      <c r="C1009">
        <v>4</v>
      </c>
      <c r="D1009">
        <v>6</v>
      </c>
      <c r="E1009">
        <v>9</v>
      </c>
    </row>
    <row r="1010" spans="1:5" x14ac:dyDescent="0.25">
      <c r="A1010" s="16">
        <v>4988</v>
      </c>
      <c r="B1010">
        <v>3</v>
      </c>
      <c r="C1010">
        <v>1</v>
      </c>
      <c r="D1010">
        <v>1</v>
      </c>
      <c r="E1010">
        <v>4</v>
      </c>
    </row>
    <row r="1011" spans="1:5" x14ac:dyDescent="0.25">
      <c r="A1011" s="16">
        <v>4990</v>
      </c>
      <c r="B1011">
        <v>1</v>
      </c>
      <c r="C1011">
        <v>11</v>
      </c>
      <c r="D1011">
        <v>1</v>
      </c>
      <c r="E1011">
        <v>8</v>
      </c>
    </row>
    <row r="1012" spans="1:5" x14ac:dyDescent="0.25">
      <c r="A1012" s="16">
        <v>4992</v>
      </c>
      <c r="B1012">
        <v>3</v>
      </c>
      <c r="C1012">
        <v>3</v>
      </c>
      <c r="D1012">
        <v>1</v>
      </c>
      <c r="E1012">
        <v>2</v>
      </c>
    </row>
    <row r="1013" spans="1:5" x14ac:dyDescent="0.25">
      <c r="A1013" s="16">
        <v>4994</v>
      </c>
      <c r="B1013">
        <v>1</v>
      </c>
      <c r="C1013">
        <v>7</v>
      </c>
      <c r="D1013">
        <v>5</v>
      </c>
      <c r="E1013">
        <v>13</v>
      </c>
    </row>
    <row r="1014" spans="1:5" x14ac:dyDescent="0.25">
      <c r="A1014" s="16">
        <v>4998</v>
      </c>
      <c r="B1014">
        <v>1</v>
      </c>
      <c r="C1014">
        <v>4</v>
      </c>
      <c r="D1014">
        <v>5</v>
      </c>
      <c r="E1014">
        <v>4</v>
      </c>
    </row>
    <row r="1015" spans="1:5" x14ac:dyDescent="0.25">
      <c r="A1015" s="16">
        <v>5010</v>
      </c>
      <c r="B1015">
        <v>2</v>
      </c>
      <c r="C1015">
        <v>1</v>
      </c>
      <c r="D1015">
        <v>0</v>
      </c>
      <c r="E1015">
        <v>3</v>
      </c>
    </row>
    <row r="1016" spans="1:5" x14ac:dyDescent="0.25">
      <c r="A1016" s="16">
        <v>5011</v>
      </c>
      <c r="B1016">
        <v>2</v>
      </c>
      <c r="C1016">
        <v>8</v>
      </c>
      <c r="D1016">
        <v>9</v>
      </c>
      <c r="E1016">
        <v>4</v>
      </c>
    </row>
    <row r="1017" spans="1:5" x14ac:dyDescent="0.25">
      <c r="A1017" s="16">
        <v>5012</v>
      </c>
      <c r="B1017">
        <v>1</v>
      </c>
      <c r="C1017">
        <v>1</v>
      </c>
      <c r="D1017">
        <v>0</v>
      </c>
      <c r="E1017">
        <v>3</v>
      </c>
    </row>
    <row r="1018" spans="1:5" x14ac:dyDescent="0.25">
      <c r="A1018" s="16">
        <v>5015</v>
      </c>
      <c r="B1018">
        <v>2</v>
      </c>
      <c r="C1018">
        <v>2</v>
      </c>
      <c r="D1018">
        <v>2</v>
      </c>
      <c r="E1018">
        <v>3</v>
      </c>
    </row>
    <row r="1019" spans="1:5" x14ac:dyDescent="0.25">
      <c r="A1019" s="16">
        <v>5025</v>
      </c>
      <c r="B1019">
        <v>1</v>
      </c>
      <c r="C1019">
        <v>2</v>
      </c>
      <c r="D1019">
        <v>1</v>
      </c>
      <c r="E1019">
        <v>4</v>
      </c>
    </row>
    <row r="1020" spans="1:5" x14ac:dyDescent="0.25">
      <c r="A1020" s="16">
        <v>5029</v>
      </c>
      <c r="B1020">
        <v>1</v>
      </c>
      <c r="C1020">
        <v>0</v>
      </c>
      <c r="D1020">
        <v>0</v>
      </c>
      <c r="E1020">
        <v>3</v>
      </c>
    </row>
    <row r="1021" spans="1:5" x14ac:dyDescent="0.25">
      <c r="A1021" s="16">
        <v>5031</v>
      </c>
      <c r="B1021">
        <v>1</v>
      </c>
      <c r="C1021">
        <v>5</v>
      </c>
      <c r="D1021">
        <v>9</v>
      </c>
      <c r="E1021">
        <v>11</v>
      </c>
    </row>
    <row r="1022" spans="1:5" x14ac:dyDescent="0.25">
      <c r="A1022" s="16">
        <v>5036</v>
      </c>
      <c r="B1022">
        <v>2</v>
      </c>
      <c r="C1022">
        <v>4</v>
      </c>
      <c r="D1022">
        <v>5</v>
      </c>
      <c r="E1022">
        <v>3</v>
      </c>
    </row>
    <row r="1023" spans="1:5" x14ac:dyDescent="0.25">
      <c r="A1023" s="16">
        <v>5043</v>
      </c>
      <c r="B1023">
        <v>2</v>
      </c>
      <c r="C1023">
        <v>4</v>
      </c>
      <c r="D1023">
        <v>2</v>
      </c>
      <c r="E1023">
        <v>5</v>
      </c>
    </row>
    <row r="1024" spans="1:5" x14ac:dyDescent="0.25">
      <c r="A1024" s="16">
        <v>5046</v>
      </c>
      <c r="B1024">
        <v>2</v>
      </c>
      <c r="C1024">
        <v>10</v>
      </c>
      <c r="D1024">
        <v>6</v>
      </c>
      <c r="E1024">
        <v>7</v>
      </c>
    </row>
    <row r="1025" spans="1:5" x14ac:dyDescent="0.25">
      <c r="A1025" s="16">
        <v>5048</v>
      </c>
      <c r="B1025">
        <v>1</v>
      </c>
      <c r="C1025">
        <v>3</v>
      </c>
      <c r="D1025">
        <v>1</v>
      </c>
      <c r="E1025">
        <v>2</v>
      </c>
    </row>
    <row r="1026" spans="1:5" x14ac:dyDescent="0.25">
      <c r="A1026" s="16">
        <v>5049</v>
      </c>
      <c r="B1026">
        <v>1</v>
      </c>
      <c r="C1026">
        <v>3</v>
      </c>
      <c r="D1026">
        <v>0</v>
      </c>
      <c r="E1026">
        <v>2</v>
      </c>
    </row>
    <row r="1027" spans="1:5" x14ac:dyDescent="0.25">
      <c r="A1027" s="16">
        <v>5057</v>
      </c>
      <c r="B1027">
        <v>2</v>
      </c>
      <c r="C1027">
        <v>4</v>
      </c>
      <c r="D1027">
        <v>4</v>
      </c>
      <c r="E1027">
        <v>10</v>
      </c>
    </row>
    <row r="1028" spans="1:5" x14ac:dyDescent="0.25">
      <c r="A1028" s="16">
        <v>5062</v>
      </c>
      <c r="B1028">
        <v>1</v>
      </c>
      <c r="C1028">
        <v>2</v>
      </c>
      <c r="D1028">
        <v>0</v>
      </c>
      <c r="E1028">
        <v>2</v>
      </c>
    </row>
    <row r="1029" spans="1:5" x14ac:dyDescent="0.25">
      <c r="A1029" s="16">
        <v>5063</v>
      </c>
      <c r="B1029">
        <v>3</v>
      </c>
      <c r="C1029">
        <v>4</v>
      </c>
      <c r="D1029">
        <v>1</v>
      </c>
      <c r="E1029">
        <v>4</v>
      </c>
    </row>
    <row r="1030" spans="1:5" x14ac:dyDescent="0.25">
      <c r="A1030" s="16">
        <v>5067</v>
      </c>
      <c r="B1030">
        <v>1</v>
      </c>
      <c r="C1030">
        <v>2</v>
      </c>
      <c r="D1030">
        <v>7</v>
      </c>
      <c r="E1030">
        <v>11</v>
      </c>
    </row>
    <row r="1031" spans="1:5" x14ac:dyDescent="0.25">
      <c r="A1031" s="16">
        <v>5068</v>
      </c>
      <c r="B1031">
        <v>1</v>
      </c>
      <c r="C1031">
        <v>2</v>
      </c>
      <c r="D1031">
        <v>0</v>
      </c>
      <c r="E1031">
        <v>2</v>
      </c>
    </row>
    <row r="1032" spans="1:5" x14ac:dyDescent="0.25">
      <c r="A1032" s="16">
        <v>5074</v>
      </c>
      <c r="B1032">
        <v>1</v>
      </c>
      <c r="C1032">
        <v>1</v>
      </c>
      <c r="D1032">
        <v>0</v>
      </c>
      <c r="E1032">
        <v>3</v>
      </c>
    </row>
    <row r="1033" spans="1:5" x14ac:dyDescent="0.25">
      <c r="A1033" s="16">
        <v>5077</v>
      </c>
      <c r="B1033">
        <v>1</v>
      </c>
      <c r="C1033">
        <v>6</v>
      </c>
      <c r="D1033">
        <v>6</v>
      </c>
      <c r="E1033">
        <v>11</v>
      </c>
    </row>
    <row r="1034" spans="1:5" x14ac:dyDescent="0.25">
      <c r="A1034" s="16">
        <v>5079</v>
      </c>
      <c r="B1034">
        <v>4</v>
      </c>
      <c r="C1034">
        <v>2</v>
      </c>
      <c r="D1034">
        <v>1</v>
      </c>
      <c r="E1034">
        <v>3</v>
      </c>
    </row>
    <row r="1035" spans="1:5" x14ac:dyDescent="0.25">
      <c r="A1035" s="16">
        <v>5080</v>
      </c>
      <c r="B1035">
        <v>1</v>
      </c>
      <c r="C1035">
        <v>6</v>
      </c>
      <c r="D1035">
        <v>6</v>
      </c>
      <c r="E1035">
        <v>4</v>
      </c>
    </row>
    <row r="1036" spans="1:5" x14ac:dyDescent="0.25">
      <c r="A1036" s="16">
        <v>5081</v>
      </c>
      <c r="B1036">
        <v>1</v>
      </c>
      <c r="C1036">
        <v>1</v>
      </c>
      <c r="D1036">
        <v>0</v>
      </c>
      <c r="E1036">
        <v>3</v>
      </c>
    </row>
    <row r="1037" spans="1:5" x14ac:dyDescent="0.25">
      <c r="A1037" s="16">
        <v>5084</v>
      </c>
      <c r="B1037">
        <v>1</v>
      </c>
      <c r="C1037">
        <v>6</v>
      </c>
      <c r="D1037">
        <v>4</v>
      </c>
      <c r="E1037">
        <v>13</v>
      </c>
    </row>
    <row r="1038" spans="1:5" x14ac:dyDescent="0.25">
      <c r="A1038" s="16">
        <v>5092</v>
      </c>
      <c r="B1038">
        <v>4</v>
      </c>
      <c r="C1038">
        <v>7</v>
      </c>
      <c r="D1038">
        <v>1</v>
      </c>
      <c r="E1038">
        <v>7</v>
      </c>
    </row>
    <row r="1039" spans="1:5" x14ac:dyDescent="0.25">
      <c r="A1039" s="16">
        <v>5093</v>
      </c>
      <c r="B1039">
        <v>3</v>
      </c>
      <c r="C1039">
        <v>3</v>
      </c>
      <c r="D1039">
        <v>0</v>
      </c>
      <c r="E1039">
        <v>3</v>
      </c>
    </row>
    <row r="1040" spans="1:5" x14ac:dyDescent="0.25">
      <c r="A1040" s="16">
        <v>5107</v>
      </c>
      <c r="B1040">
        <v>2</v>
      </c>
      <c r="C1040">
        <v>1</v>
      </c>
      <c r="D1040">
        <v>1</v>
      </c>
      <c r="E1040">
        <v>2</v>
      </c>
    </row>
    <row r="1041" spans="1:5" x14ac:dyDescent="0.25">
      <c r="A1041" s="16">
        <v>5113</v>
      </c>
      <c r="B1041">
        <v>1</v>
      </c>
      <c r="C1041">
        <v>5</v>
      </c>
      <c r="D1041">
        <v>5</v>
      </c>
      <c r="E1041">
        <v>5</v>
      </c>
    </row>
    <row r="1042" spans="1:5" x14ac:dyDescent="0.25">
      <c r="A1042" s="16">
        <v>5114</v>
      </c>
      <c r="B1042">
        <v>2</v>
      </c>
      <c r="C1042">
        <v>5</v>
      </c>
      <c r="D1042">
        <v>4</v>
      </c>
      <c r="E1042">
        <v>5</v>
      </c>
    </row>
    <row r="1043" spans="1:5" x14ac:dyDescent="0.25">
      <c r="A1043" s="16">
        <v>5117</v>
      </c>
      <c r="B1043">
        <v>2</v>
      </c>
      <c r="C1043">
        <v>4</v>
      </c>
      <c r="D1043">
        <v>4</v>
      </c>
      <c r="E1043">
        <v>8</v>
      </c>
    </row>
    <row r="1044" spans="1:5" x14ac:dyDescent="0.25">
      <c r="A1044" s="16">
        <v>5120</v>
      </c>
      <c r="B1044">
        <v>1</v>
      </c>
      <c r="C1044">
        <v>5</v>
      </c>
      <c r="D1044">
        <v>7</v>
      </c>
      <c r="E1044">
        <v>6</v>
      </c>
    </row>
    <row r="1045" spans="1:5" x14ac:dyDescent="0.25">
      <c r="A1045" s="16">
        <v>5121</v>
      </c>
      <c r="B1045">
        <v>2</v>
      </c>
      <c r="C1045">
        <v>7</v>
      </c>
      <c r="D1045">
        <v>6</v>
      </c>
      <c r="E1045">
        <v>5</v>
      </c>
    </row>
    <row r="1046" spans="1:5" x14ac:dyDescent="0.25">
      <c r="A1046" s="16">
        <v>5123</v>
      </c>
      <c r="B1046">
        <v>1</v>
      </c>
      <c r="C1046">
        <v>2</v>
      </c>
      <c r="D1046">
        <v>1</v>
      </c>
      <c r="E1046">
        <v>3</v>
      </c>
    </row>
    <row r="1047" spans="1:5" x14ac:dyDescent="0.25">
      <c r="A1047" s="16">
        <v>5125</v>
      </c>
      <c r="B1047">
        <v>1</v>
      </c>
      <c r="C1047">
        <v>4</v>
      </c>
      <c r="D1047">
        <v>10</v>
      </c>
      <c r="E1047">
        <v>11</v>
      </c>
    </row>
    <row r="1048" spans="1:5" x14ac:dyDescent="0.25">
      <c r="A1048" s="16">
        <v>5136</v>
      </c>
      <c r="B1048">
        <v>7</v>
      </c>
      <c r="C1048">
        <v>9</v>
      </c>
      <c r="D1048">
        <v>4</v>
      </c>
      <c r="E1048">
        <v>8</v>
      </c>
    </row>
    <row r="1049" spans="1:5" x14ac:dyDescent="0.25">
      <c r="A1049" s="16">
        <v>5138</v>
      </c>
      <c r="B1049">
        <v>1</v>
      </c>
      <c r="C1049">
        <v>1</v>
      </c>
      <c r="D1049">
        <v>0</v>
      </c>
      <c r="E1049">
        <v>3</v>
      </c>
    </row>
    <row r="1050" spans="1:5" x14ac:dyDescent="0.25">
      <c r="A1050" s="16">
        <v>5140</v>
      </c>
      <c r="B1050">
        <v>2</v>
      </c>
      <c r="C1050">
        <v>4</v>
      </c>
      <c r="D1050">
        <v>3</v>
      </c>
      <c r="E1050">
        <v>12</v>
      </c>
    </row>
    <row r="1051" spans="1:5" x14ac:dyDescent="0.25">
      <c r="A1051" s="16">
        <v>5147</v>
      </c>
      <c r="B1051">
        <v>1</v>
      </c>
      <c r="C1051">
        <v>4</v>
      </c>
      <c r="D1051">
        <v>9</v>
      </c>
      <c r="E1051">
        <v>13</v>
      </c>
    </row>
    <row r="1052" spans="1:5" x14ac:dyDescent="0.25">
      <c r="A1052" s="16">
        <v>5150</v>
      </c>
      <c r="B1052">
        <v>2</v>
      </c>
      <c r="C1052">
        <v>2</v>
      </c>
      <c r="D1052">
        <v>0</v>
      </c>
      <c r="E1052">
        <v>3</v>
      </c>
    </row>
    <row r="1053" spans="1:5" x14ac:dyDescent="0.25">
      <c r="A1053" s="16">
        <v>5153</v>
      </c>
      <c r="B1053">
        <v>2</v>
      </c>
      <c r="C1053">
        <v>11</v>
      </c>
      <c r="D1053">
        <v>10</v>
      </c>
      <c r="E1053">
        <v>11</v>
      </c>
    </row>
    <row r="1054" spans="1:5" x14ac:dyDescent="0.25">
      <c r="A1054" s="16">
        <v>5154</v>
      </c>
      <c r="B1054">
        <v>1</v>
      </c>
      <c r="C1054">
        <v>2</v>
      </c>
      <c r="D1054">
        <v>0</v>
      </c>
      <c r="E1054">
        <v>3</v>
      </c>
    </row>
    <row r="1055" spans="1:5" x14ac:dyDescent="0.25">
      <c r="A1055" s="16">
        <v>5156</v>
      </c>
      <c r="B1055">
        <v>5</v>
      </c>
      <c r="C1055">
        <v>6</v>
      </c>
      <c r="D1055">
        <v>3</v>
      </c>
      <c r="E1055">
        <v>12</v>
      </c>
    </row>
    <row r="1056" spans="1:5" x14ac:dyDescent="0.25">
      <c r="A1056" s="16">
        <v>5172</v>
      </c>
      <c r="B1056">
        <v>2</v>
      </c>
      <c r="C1056">
        <v>3</v>
      </c>
      <c r="D1056">
        <v>5</v>
      </c>
      <c r="E1056">
        <v>7</v>
      </c>
    </row>
    <row r="1057" spans="1:5" x14ac:dyDescent="0.25">
      <c r="A1057" s="16">
        <v>5176</v>
      </c>
      <c r="B1057">
        <v>1</v>
      </c>
      <c r="C1057">
        <v>1</v>
      </c>
      <c r="D1057">
        <v>0</v>
      </c>
      <c r="E1057">
        <v>3</v>
      </c>
    </row>
    <row r="1058" spans="1:5" x14ac:dyDescent="0.25">
      <c r="A1058" s="16">
        <v>5177</v>
      </c>
      <c r="B1058">
        <v>2</v>
      </c>
      <c r="C1058">
        <v>6</v>
      </c>
      <c r="D1058">
        <v>2</v>
      </c>
      <c r="E1058">
        <v>6</v>
      </c>
    </row>
    <row r="1059" spans="1:5" x14ac:dyDescent="0.25">
      <c r="A1059" s="16">
        <v>5180</v>
      </c>
      <c r="B1059">
        <v>2</v>
      </c>
      <c r="C1059">
        <v>4</v>
      </c>
      <c r="D1059">
        <v>0</v>
      </c>
      <c r="E1059">
        <v>4</v>
      </c>
    </row>
    <row r="1060" spans="1:5" x14ac:dyDescent="0.25">
      <c r="A1060" s="16">
        <v>5181</v>
      </c>
      <c r="B1060">
        <v>1</v>
      </c>
      <c r="C1060">
        <v>1</v>
      </c>
      <c r="D1060">
        <v>0</v>
      </c>
      <c r="E1060">
        <v>2</v>
      </c>
    </row>
    <row r="1061" spans="1:5" x14ac:dyDescent="0.25">
      <c r="A1061" s="16">
        <v>5184</v>
      </c>
      <c r="B1061">
        <v>1</v>
      </c>
      <c r="C1061">
        <v>1</v>
      </c>
      <c r="D1061">
        <v>0</v>
      </c>
      <c r="E1061">
        <v>2</v>
      </c>
    </row>
    <row r="1062" spans="1:5" x14ac:dyDescent="0.25">
      <c r="A1062" s="16">
        <v>5185</v>
      </c>
      <c r="B1062">
        <v>1</v>
      </c>
      <c r="C1062">
        <v>4</v>
      </c>
      <c r="D1062">
        <v>3</v>
      </c>
      <c r="E1062">
        <v>5</v>
      </c>
    </row>
    <row r="1063" spans="1:5" x14ac:dyDescent="0.25">
      <c r="A1063" s="16">
        <v>5186</v>
      </c>
      <c r="B1063">
        <v>2</v>
      </c>
      <c r="C1063">
        <v>7</v>
      </c>
      <c r="D1063">
        <v>4</v>
      </c>
      <c r="E1063">
        <v>9</v>
      </c>
    </row>
    <row r="1064" spans="1:5" x14ac:dyDescent="0.25">
      <c r="A1064" s="16">
        <v>5204</v>
      </c>
      <c r="B1064">
        <v>1</v>
      </c>
      <c r="C1064">
        <v>8</v>
      </c>
      <c r="D1064">
        <v>8</v>
      </c>
      <c r="E1064">
        <v>5</v>
      </c>
    </row>
    <row r="1065" spans="1:5" x14ac:dyDescent="0.25">
      <c r="A1065" s="16">
        <v>5207</v>
      </c>
      <c r="B1065">
        <v>10</v>
      </c>
      <c r="C1065">
        <v>9</v>
      </c>
      <c r="D1065">
        <v>4</v>
      </c>
      <c r="E1065">
        <v>6</v>
      </c>
    </row>
    <row r="1066" spans="1:5" x14ac:dyDescent="0.25">
      <c r="A1066" s="16">
        <v>5209</v>
      </c>
      <c r="B1066">
        <v>2</v>
      </c>
      <c r="C1066">
        <v>8</v>
      </c>
      <c r="D1066">
        <v>2</v>
      </c>
      <c r="E1066">
        <v>7</v>
      </c>
    </row>
    <row r="1067" spans="1:5" x14ac:dyDescent="0.25">
      <c r="A1067" s="16">
        <v>5221</v>
      </c>
      <c r="B1067">
        <v>4</v>
      </c>
      <c r="C1067">
        <v>10</v>
      </c>
      <c r="D1067">
        <v>7</v>
      </c>
      <c r="E1067">
        <v>5</v>
      </c>
    </row>
    <row r="1068" spans="1:5" x14ac:dyDescent="0.25">
      <c r="A1068" s="16">
        <v>5223</v>
      </c>
      <c r="B1068">
        <v>2</v>
      </c>
      <c r="C1068">
        <v>2</v>
      </c>
      <c r="D1068">
        <v>1</v>
      </c>
      <c r="E1068">
        <v>3</v>
      </c>
    </row>
    <row r="1069" spans="1:5" x14ac:dyDescent="0.25">
      <c r="A1069" s="16">
        <v>5229</v>
      </c>
      <c r="B1069">
        <v>1</v>
      </c>
      <c r="C1069">
        <v>1</v>
      </c>
      <c r="D1069">
        <v>0</v>
      </c>
      <c r="E1069">
        <v>3</v>
      </c>
    </row>
    <row r="1070" spans="1:5" x14ac:dyDescent="0.25">
      <c r="A1070" s="16">
        <v>5231</v>
      </c>
      <c r="B1070">
        <v>1</v>
      </c>
      <c r="C1070">
        <v>1</v>
      </c>
      <c r="D1070">
        <v>0</v>
      </c>
      <c r="E1070">
        <v>3</v>
      </c>
    </row>
    <row r="1071" spans="1:5" x14ac:dyDescent="0.25">
      <c r="A1071" s="16">
        <v>5232</v>
      </c>
      <c r="B1071">
        <v>1</v>
      </c>
      <c r="C1071">
        <v>4</v>
      </c>
      <c r="D1071">
        <v>1</v>
      </c>
      <c r="E1071">
        <v>5</v>
      </c>
    </row>
    <row r="1072" spans="1:5" x14ac:dyDescent="0.25">
      <c r="A1072" s="16">
        <v>5234</v>
      </c>
      <c r="B1072">
        <v>2</v>
      </c>
      <c r="C1072">
        <v>1</v>
      </c>
      <c r="D1072">
        <v>1</v>
      </c>
      <c r="E1072">
        <v>3</v>
      </c>
    </row>
    <row r="1073" spans="1:5" x14ac:dyDescent="0.25">
      <c r="A1073" s="16">
        <v>5236</v>
      </c>
      <c r="B1073">
        <v>1</v>
      </c>
      <c r="C1073">
        <v>10</v>
      </c>
      <c r="D1073">
        <v>2</v>
      </c>
      <c r="E1073">
        <v>8</v>
      </c>
    </row>
    <row r="1074" spans="1:5" x14ac:dyDescent="0.25">
      <c r="A1074" s="16">
        <v>5237</v>
      </c>
      <c r="B1074">
        <v>3</v>
      </c>
      <c r="C1074">
        <v>2</v>
      </c>
      <c r="D1074">
        <v>1</v>
      </c>
      <c r="E1074">
        <v>3</v>
      </c>
    </row>
    <row r="1075" spans="1:5" x14ac:dyDescent="0.25">
      <c r="A1075" s="16">
        <v>5247</v>
      </c>
      <c r="B1075">
        <v>2</v>
      </c>
      <c r="C1075">
        <v>1</v>
      </c>
      <c r="D1075">
        <v>0</v>
      </c>
      <c r="E1075">
        <v>4</v>
      </c>
    </row>
    <row r="1076" spans="1:5" x14ac:dyDescent="0.25">
      <c r="A1076" s="16">
        <v>5250</v>
      </c>
      <c r="B1076">
        <v>1</v>
      </c>
      <c r="C1076">
        <v>5</v>
      </c>
      <c r="D1076">
        <v>5</v>
      </c>
      <c r="E1076">
        <v>11</v>
      </c>
    </row>
    <row r="1077" spans="1:5" x14ac:dyDescent="0.25">
      <c r="A1077" s="16">
        <v>5252</v>
      </c>
      <c r="B1077">
        <v>1</v>
      </c>
      <c r="C1077">
        <v>2</v>
      </c>
      <c r="D1077">
        <v>0</v>
      </c>
      <c r="E1077">
        <v>3</v>
      </c>
    </row>
    <row r="1078" spans="1:5" x14ac:dyDescent="0.25">
      <c r="A1078" s="16">
        <v>5253</v>
      </c>
      <c r="B1078">
        <v>6</v>
      </c>
      <c r="C1078">
        <v>4</v>
      </c>
      <c r="D1078">
        <v>2</v>
      </c>
      <c r="E1078">
        <v>4</v>
      </c>
    </row>
    <row r="1079" spans="1:5" x14ac:dyDescent="0.25">
      <c r="A1079" s="16">
        <v>5255</v>
      </c>
      <c r="B1079">
        <v>0</v>
      </c>
      <c r="C1079">
        <v>27</v>
      </c>
      <c r="D1079">
        <v>0</v>
      </c>
      <c r="E1079">
        <v>0</v>
      </c>
    </row>
    <row r="1080" spans="1:5" x14ac:dyDescent="0.25">
      <c r="A1080" s="16">
        <v>5263</v>
      </c>
      <c r="B1080">
        <v>1</v>
      </c>
      <c r="C1080">
        <v>1</v>
      </c>
      <c r="D1080">
        <v>0</v>
      </c>
      <c r="E1080">
        <v>3</v>
      </c>
    </row>
    <row r="1081" spans="1:5" x14ac:dyDescent="0.25">
      <c r="A1081" s="16">
        <v>5267</v>
      </c>
      <c r="B1081">
        <v>1</v>
      </c>
      <c r="C1081">
        <v>1</v>
      </c>
      <c r="D1081">
        <v>0</v>
      </c>
      <c r="E1081">
        <v>3</v>
      </c>
    </row>
    <row r="1082" spans="1:5" x14ac:dyDescent="0.25">
      <c r="A1082" s="16">
        <v>5268</v>
      </c>
      <c r="B1082">
        <v>2</v>
      </c>
      <c r="C1082">
        <v>1</v>
      </c>
      <c r="D1082">
        <v>0</v>
      </c>
      <c r="E1082">
        <v>4</v>
      </c>
    </row>
    <row r="1083" spans="1:5" x14ac:dyDescent="0.25">
      <c r="A1083" s="16">
        <v>5272</v>
      </c>
      <c r="B1083">
        <v>4</v>
      </c>
      <c r="C1083">
        <v>8</v>
      </c>
      <c r="D1083">
        <v>5</v>
      </c>
      <c r="E1083">
        <v>3</v>
      </c>
    </row>
    <row r="1084" spans="1:5" x14ac:dyDescent="0.25">
      <c r="A1084" s="16">
        <v>5278</v>
      </c>
      <c r="B1084">
        <v>1</v>
      </c>
      <c r="C1084">
        <v>6</v>
      </c>
      <c r="D1084">
        <v>9</v>
      </c>
      <c r="E1084">
        <v>5</v>
      </c>
    </row>
    <row r="1085" spans="1:5" x14ac:dyDescent="0.25">
      <c r="A1085" s="16">
        <v>5283</v>
      </c>
      <c r="B1085">
        <v>3</v>
      </c>
      <c r="C1085">
        <v>2</v>
      </c>
      <c r="D1085">
        <v>1</v>
      </c>
      <c r="E1085">
        <v>4</v>
      </c>
    </row>
    <row r="1086" spans="1:5" x14ac:dyDescent="0.25">
      <c r="A1086" s="16">
        <v>5286</v>
      </c>
      <c r="B1086">
        <v>1</v>
      </c>
      <c r="C1086">
        <v>3</v>
      </c>
      <c r="D1086">
        <v>2</v>
      </c>
      <c r="E1086">
        <v>4</v>
      </c>
    </row>
    <row r="1087" spans="1:5" x14ac:dyDescent="0.25">
      <c r="A1087" s="16">
        <v>5287</v>
      </c>
      <c r="B1087">
        <v>3</v>
      </c>
      <c r="C1087">
        <v>3</v>
      </c>
      <c r="D1087">
        <v>1</v>
      </c>
      <c r="E1087">
        <v>3</v>
      </c>
    </row>
    <row r="1088" spans="1:5" x14ac:dyDescent="0.25">
      <c r="A1088" s="16">
        <v>5289</v>
      </c>
      <c r="B1088">
        <v>2</v>
      </c>
      <c r="C1088">
        <v>1</v>
      </c>
      <c r="D1088">
        <v>1</v>
      </c>
      <c r="E1088">
        <v>2</v>
      </c>
    </row>
    <row r="1089" spans="1:5" x14ac:dyDescent="0.25">
      <c r="A1089" s="16">
        <v>5290</v>
      </c>
      <c r="B1089">
        <v>5</v>
      </c>
      <c r="C1089">
        <v>5</v>
      </c>
      <c r="D1089">
        <v>1</v>
      </c>
      <c r="E1089">
        <v>5</v>
      </c>
    </row>
    <row r="1090" spans="1:5" x14ac:dyDescent="0.25">
      <c r="A1090" s="16">
        <v>5294</v>
      </c>
      <c r="B1090">
        <v>3</v>
      </c>
      <c r="C1090">
        <v>3</v>
      </c>
      <c r="D1090">
        <v>0</v>
      </c>
      <c r="E1090">
        <v>4</v>
      </c>
    </row>
    <row r="1091" spans="1:5" x14ac:dyDescent="0.25">
      <c r="A1091" s="16">
        <v>5299</v>
      </c>
      <c r="B1091">
        <v>2</v>
      </c>
      <c r="C1091">
        <v>7</v>
      </c>
      <c r="D1091">
        <v>3</v>
      </c>
      <c r="E1091">
        <v>13</v>
      </c>
    </row>
    <row r="1092" spans="1:5" x14ac:dyDescent="0.25">
      <c r="A1092" s="16">
        <v>5300</v>
      </c>
      <c r="B1092">
        <v>1</v>
      </c>
      <c r="C1092">
        <v>2</v>
      </c>
      <c r="D1092">
        <v>1</v>
      </c>
      <c r="E1092">
        <v>2</v>
      </c>
    </row>
    <row r="1093" spans="1:5" x14ac:dyDescent="0.25">
      <c r="A1093" s="16">
        <v>5302</v>
      </c>
      <c r="B1093">
        <v>1</v>
      </c>
      <c r="C1093">
        <v>4</v>
      </c>
      <c r="D1093">
        <v>6</v>
      </c>
      <c r="E1093">
        <v>5</v>
      </c>
    </row>
    <row r="1094" spans="1:5" x14ac:dyDescent="0.25">
      <c r="A1094" s="16">
        <v>5303</v>
      </c>
      <c r="B1094">
        <v>1</v>
      </c>
      <c r="C1094">
        <v>6</v>
      </c>
      <c r="D1094">
        <v>4</v>
      </c>
      <c r="E1094">
        <v>9</v>
      </c>
    </row>
    <row r="1095" spans="1:5" x14ac:dyDescent="0.25">
      <c r="A1095" s="16">
        <v>5304</v>
      </c>
      <c r="B1095">
        <v>2</v>
      </c>
      <c r="C1095">
        <v>1</v>
      </c>
      <c r="D1095">
        <v>0</v>
      </c>
      <c r="E1095">
        <v>3</v>
      </c>
    </row>
    <row r="1096" spans="1:5" x14ac:dyDescent="0.25">
      <c r="A1096" s="16">
        <v>5313</v>
      </c>
      <c r="B1096">
        <v>3</v>
      </c>
      <c r="C1096">
        <v>2</v>
      </c>
      <c r="D1096">
        <v>0</v>
      </c>
      <c r="E1096">
        <v>4</v>
      </c>
    </row>
    <row r="1097" spans="1:5" x14ac:dyDescent="0.25">
      <c r="A1097" s="16">
        <v>5314</v>
      </c>
      <c r="B1097">
        <v>7</v>
      </c>
      <c r="C1097">
        <v>7</v>
      </c>
      <c r="D1097">
        <v>1</v>
      </c>
      <c r="E1097">
        <v>5</v>
      </c>
    </row>
    <row r="1098" spans="1:5" x14ac:dyDescent="0.25">
      <c r="A1098" s="16">
        <v>5316</v>
      </c>
      <c r="B1098">
        <v>1</v>
      </c>
      <c r="C1098">
        <v>2</v>
      </c>
      <c r="D1098">
        <v>0</v>
      </c>
      <c r="E1098">
        <v>4</v>
      </c>
    </row>
    <row r="1099" spans="1:5" x14ac:dyDescent="0.25">
      <c r="A1099" s="16">
        <v>5320</v>
      </c>
      <c r="B1099">
        <v>4</v>
      </c>
      <c r="C1099">
        <v>3</v>
      </c>
      <c r="D1099">
        <v>1</v>
      </c>
      <c r="E1099">
        <v>4</v>
      </c>
    </row>
    <row r="1100" spans="1:5" x14ac:dyDescent="0.25">
      <c r="A1100" s="16">
        <v>5324</v>
      </c>
      <c r="B1100">
        <v>5</v>
      </c>
      <c r="C1100">
        <v>5</v>
      </c>
      <c r="D1100">
        <v>3</v>
      </c>
      <c r="E1100">
        <v>6</v>
      </c>
    </row>
    <row r="1101" spans="1:5" x14ac:dyDescent="0.25">
      <c r="A1101" s="16">
        <v>5329</v>
      </c>
      <c r="B1101">
        <v>1</v>
      </c>
      <c r="C1101">
        <v>0</v>
      </c>
      <c r="D1101">
        <v>0</v>
      </c>
      <c r="E1101">
        <v>3</v>
      </c>
    </row>
    <row r="1102" spans="1:5" x14ac:dyDescent="0.25">
      <c r="A1102" s="16">
        <v>5331</v>
      </c>
      <c r="B1102">
        <v>1</v>
      </c>
      <c r="C1102">
        <v>3</v>
      </c>
      <c r="D1102">
        <v>6</v>
      </c>
      <c r="E1102">
        <v>7</v>
      </c>
    </row>
    <row r="1103" spans="1:5" x14ac:dyDescent="0.25">
      <c r="A1103" s="16">
        <v>5332</v>
      </c>
      <c r="B1103">
        <v>1</v>
      </c>
      <c r="C1103">
        <v>3</v>
      </c>
      <c r="D1103">
        <v>6</v>
      </c>
      <c r="E1103">
        <v>7</v>
      </c>
    </row>
    <row r="1104" spans="1:5" x14ac:dyDescent="0.25">
      <c r="A1104" s="16">
        <v>5336</v>
      </c>
      <c r="B1104">
        <v>0</v>
      </c>
      <c r="C1104">
        <v>1</v>
      </c>
      <c r="D1104">
        <v>0</v>
      </c>
      <c r="E1104">
        <v>1</v>
      </c>
    </row>
    <row r="1105" spans="1:5" x14ac:dyDescent="0.25">
      <c r="A1105" s="16">
        <v>5341</v>
      </c>
      <c r="B1105">
        <v>1</v>
      </c>
      <c r="C1105">
        <v>6</v>
      </c>
      <c r="D1105">
        <v>3</v>
      </c>
      <c r="E1105">
        <v>4</v>
      </c>
    </row>
    <row r="1106" spans="1:5" x14ac:dyDescent="0.25">
      <c r="A1106" s="16">
        <v>5342</v>
      </c>
      <c r="B1106">
        <v>2</v>
      </c>
      <c r="C1106">
        <v>1</v>
      </c>
      <c r="D1106">
        <v>0</v>
      </c>
      <c r="E1106">
        <v>3</v>
      </c>
    </row>
    <row r="1107" spans="1:5" x14ac:dyDescent="0.25">
      <c r="A1107" s="16">
        <v>5346</v>
      </c>
      <c r="B1107">
        <v>3</v>
      </c>
      <c r="C1107">
        <v>3</v>
      </c>
      <c r="D1107">
        <v>0</v>
      </c>
      <c r="E1107">
        <v>3</v>
      </c>
    </row>
    <row r="1108" spans="1:5" x14ac:dyDescent="0.25">
      <c r="A1108" s="16">
        <v>5350</v>
      </c>
      <c r="B1108">
        <v>1</v>
      </c>
      <c r="C1108">
        <v>3</v>
      </c>
      <c r="D1108">
        <v>4</v>
      </c>
      <c r="E1108">
        <v>10</v>
      </c>
    </row>
    <row r="1109" spans="1:5" x14ac:dyDescent="0.25">
      <c r="A1109" s="16">
        <v>5370</v>
      </c>
      <c r="B1109">
        <v>4</v>
      </c>
      <c r="C1109">
        <v>7</v>
      </c>
      <c r="D1109">
        <v>1</v>
      </c>
      <c r="E1109">
        <v>6</v>
      </c>
    </row>
    <row r="1110" spans="1:5" x14ac:dyDescent="0.25">
      <c r="A1110" s="16">
        <v>5371</v>
      </c>
      <c r="B1110">
        <v>2</v>
      </c>
      <c r="C1110">
        <v>3</v>
      </c>
      <c r="D1110">
        <v>1</v>
      </c>
      <c r="E1110">
        <v>2</v>
      </c>
    </row>
    <row r="1111" spans="1:5" x14ac:dyDescent="0.25">
      <c r="A1111" s="16">
        <v>5376</v>
      </c>
      <c r="B1111">
        <v>15</v>
      </c>
      <c r="C1111">
        <v>0</v>
      </c>
      <c r="D1111">
        <v>28</v>
      </c>
      <c r="E1111">
        <v>0</v>
      </c>
    </row>
    <row r="1112" spans="1:5" x14ac:dyDescent="0.25">
      <c r="A1112" s="16">
        <v>5386</v>
      </c>
      <c r="B1112">
        <v>0</v>
      </c>
      <c r="C1112">
        <v>5</v>
      </c>
      <c r="D1112">
        <v>8</v>
      </c>
      <c r="E1112">
        <v>5</v>
      </c>
    </row>
    <row r="1113" spans="1:5" x14ac:dyDescent="0.25">
      <c r="A1113" s="16">
        <v>5389</v>
      </c>
      <c r="B1113">
        <v>3</v>
      </c>
      <c r="C1113">
        <v>6</v>
      </c>
      <c r="D1113">
        <v>2</v>
      </c>
      <c r="E1113">
        <v>5</v>
      </c>
    </row>
    <row r="1114" spans="1:5" x14ac:dyDescent="0.25">
      <c r="A1114" s="16">
        <v>5393</v>
      </c>
      <c r="B1114">
        <v>1</v>
      </c>
      <c r="C1114">
        <v>1</v>
      </c>
      <c r="D1114">
        <v>0</v>
      </c>
      <c r="E1114">
        <v>3</v>
      </c>
    </row>
    <row r="1115" spans="1:5" x14ac:dyDescent="0.25">
      <c r="A1115" s="16">
        <v>5394</v>
      </c>
      <c r="B1115">
        <v>4</v>
      </c>
      <c r="C1115">
        <v>1</v>
      </c>
      <c r="D1115">
        <v>1</v>
      </c>
      <c r="E1115">
        <v>4</v>
      </c>
    </row>
    <row r="1116" spans="1:5" x14ac:dyDescent="0.25">
      <c r="A1116" s="16">
        <v>5396</v>
      </c>
      <c r="B1116">
        <v>1</v>
      </c>
      <c r="C1116">
        <v>9</v>
      </c>
      <c r="D1116">
        <v>7</v>
      </c>
      <c r="E1116">
        <v>13</v>
      </c>
    </row>
    <row r="1117" spans="1:5" x14ac:dyDescent="0.25">
      <c r="A1117" s="16">
        <v>5407</v>
      </c>
      <c r="B1117">
        <v>5</v>
      </c>
      <c r="C1117">
        <v>10</v>
      </c>
      <c r="D1117">
        <v>6</v>
      </c>
      <c r="E1117">
        <v>7</v>
      </c>
    </row>
    <row r="1118" spans="1:5" x14ac:dyDescent="0.25">
      <c r="A1118" s="16">
        <v>5423</v>
      </c>
      <c r="B1118">
        <v>1</v>
      </c>
      <c r="C1118">
        <v>1</v>
      </c>
      <c r="D1118">
        <v>0</v>
      </c>
      <c r="E1118">
        <v>2</v>
      </c>
    </row>
    <row r="1119" spans="1:5" x14ac:dyDescent="0.25">
      <c r="A1119" s="16">
        <v>5424</v>
      </c>
      <c r="B1119">
        <v>2</v>
      </c>
      <c r="C1119">
        <v>3</v>
      </c>
      <c r="D1119">
        <v>0</v>
      </c>
      <c r="E1119">
        <v>4</v>
      </c>
    </row>
    <row r="1120" spans="1:5" x14ac:dyDescent="0.25">
      <c r="A1120" s="16">
        <v>5429</v>
      </c>
      <c r="B1120">
        <v>1</v>
      </c>
      <c r="C1120">
        <v>4</v>
      </c>
      <c r="D1120">
        <v>1</v>
      </c>
      <c r="E1120">
        <v>4</v>
      </c>
    </row>
    <row r="1121" spans="1:5" x14ac:dyDescent="0.25">
      <c r="A1121" s="16">
        <v>5430</v>
      </c>
      <c r="B1121">
        <v>12</v>
      </c>
      <c r="C1121">
        <v>9</v>
      </c>
      <c r="D1121">
        <v>2</v>
      </c>
      <c r="E1121">
        <v>8</v>
      </c>
    </row>
    <row r="1122" spans="1:5" x14ac:dyDescent="0.25">
      <c r="A1122" s="16">
        <v>5441</v>
      </c>
      <c r="B1122">
        <v>2</v>
      </c>
      <c r="C1122">
        <v>5</v>
      </c>
      <c r="D1122">
        <v>2</v>
      </c>
      <c r="E1122">
        <v>6</v>
      </c>
    </row>
    <row r="1123" spans="1:5" x14ac:dyDescent="0.25">
      <c r="A1123" s="16">
        <v>5453</v>
      </c>
      <c r="B1123">
        <v>1</v>
      </c>
      <c r="C1123">
        <v>4</v>
      </c>
      <c r="D1123">
        <v>7</v>
      </c>
      <c r="E1123">
        <v>12</v>
      </c>
    </row>
    <row r="1124" spans="1:5" x14ac:dyDescent="0.25">
      <c r="A1124" s="16">
        <v>5454</v>
      </c>
      <c r="B1124">
        <v>1</v>
      </c>
      <c r="C1124">
        <v>2</v>
      </c>
      <c r="D1124">
        <v>0</v>
      </c>
      <c r="E1124">
        <v>3</v>
      </c>
    </row>
    <row r="1125" spans="1:5" x14ac:dyDescent="0.25">
      <c r="A1125" s="16">
        <v>5455</v>
      </c>
      <c r="B1125">
        <v>3</v>
      </c>
      <c r="C1125">
        <v>2</v>
      </c>
      <c r="D1125">
        <v>1</v>
      </c>
      <c r="E1125">
        <v>4</v>
      </c>
    </row>
    <row r="1126" spans="1:5" x14ac:dyDescent="0.25">
      <c r="A1126" s="16">
        <v>5462</v>
      </c>
      <c r="B1126">
        <v>5</v>
      </c>
      <c r="C1126">
        <v>9</v>
      </c>
      <c r="D1126">
        <v>6</v>
      </c>
      <c r="E1126">
        <v>12</v>
      </c>
    </row>
    <row r="1127" spans="1:5" x14ac:dyDescent="0.25">
      <c r="A1127" s="16">
        <v>5474</v>
      </c>
      <c r="B1127">
        <v>3</v>
      </c>
      <c r="C1127">
        <v>4</v>
      </c>
      <c r="D1127">
        <v>1</v>
      </c>
      <c r="E1127">
        <v>4</v>
      </c>
    </row>
    <row r="1128" spans="1:5" x14ac:dyDescent="0.25">
      <c r="A1128" s="16">
        <v>5491</v>
      </c>
      <c r="B1128">
        <v>4</v>
      </c>
      <c r="C1128">
        <v>6</v>
      </c>
      <c r="D1128">
        <v>1</v>
      </c>
      <c r="E1128">
        <v>5</v>
      </c>
    </row>
    <row r="1129" spans="1:5" x14ac:dyDescent="0.25">
      <c r="A1129" s="16">
        <v>5493</v>
      </c>
      <c r="B1129">
        <v>1</v>
      </c>
      <c r="C1129">
        <v>1</v>
      </c>
      <c r="D1129">
        <v>0</v>
      </c>
      <c r="E1129">
        <v>2</v>
      </c>
    </row>
    <row r="1130" spans="1:5" x14ac:dyDescent="0.25">
      <c r="A1130" s="16">
        <v>5510</v>
      </c>
      <c r="B1130">
        <v>3</v>
      </c>
      <c r="C1130">
        <v>5</v>
      </c>
      <c r="D1130">
        <v>2</v>
      </c>
      <c r="E1130">
        <v>6</v>
      </c>
    </row>
    <row r="1131" spans="1:5" x14ac:dyDescent="0.25">
      <c r="A1131" s="16">
        <v>5512</v>
      </c>
      <c r="B1131">
        <v>1</v>
      </c>
      <c r="C1131">
        <v>7</v>
      </c>
      <c r="D1131">
        <v>1</v>
      </c>
      <c r="E1131">
        <v>8</v>
      </c>
    </row>
    <row r="1132" spans="1:5" x14ac:dyDescent="0.25">
      <c r="A1132" s="16">
        <v>5513</v>
      </c>
      <c r="B1132">
        <v>2</v>
      </c>
      <c r="C1132">
        <v>1</v>
      </c>
      <c r="D1132">
        <v>0</v>
      </c>
      <c r="E1132">
        <v>3</v>
      </c>
    </row>
    <row r="1133" spans="1:5" x14ac:dyDescent="0.25">
      <c r="A1133" s="16">
        <v>5517</v>
      </c>
      <c r="B1133">
        <v>1</v>
      </c>
      <c r="C1133">
        <v>1</v>
      </c>
      <c r="D1133">
        <v>1</v>
      </c>
      <c r="E1133">
        <v>2</v>
      </c>
    </row>
    <row r="1134" spans="1:5" x14ac:dyDescent="0.25">
      <c r="A1134" s="16">
        <v>5519</v>
      </c>
      <c r="B1134">
        <v>1</v>
      </c>
      <c r="C1134">
        <v>6</v>
      </c>
      <c r="D1134">
        <v>9</v>
      </c>
      <c r="E1134">
        <v>4</v>
      </c>
    </row>
    <row r="1135" spans="1:5" x14ac:dyDescent="0.25">
      <c r="A1135" s="16">
        <v>5524</v>
      </c>
      <c r="B1135">
        <v>3</v>
      </c>
      <c r="C1135">
        <v>8</v>
      </c>
      <c r="D1135">
        <v>10</v>
      </c>
      <c r="E1135">
        <v>4</v>
      </c>
    </row>
    <row r="1136" spans="1:5" x14ac:dyDescent="0.25">
      <c r="A1136" s="16">
        <v>5527</v>
      </c>
      <c r="B1136">
        <v>2</v>
      </c>
      <c r="C1136">
        <v>2</v>
      </c>
      <c r="D1136">
        <v>0</v>
      </c>
      <c r="E1136">
        <v>3</v>
      </c>
    </row>
    <row r="1137" spans="1:5" x14ac:dyDescent="0.25">
      <c r="A1137" s="16">
        <v>5529</v>
      </c>
      <c r="B1137">
        <v>7</v>
      </c>
      <c r="C1137">
        <v>8</v>
      </c>
      <c r="D1137">
        <v>2</v>
      </c>
      <c r="E1137">
        <v>5</v>
      </c>
    </row>
    <row r="1138" spans="1:5" x14ac:dyDescent="0.25">
      <c r="A1138" s="16">
        <v>5534</v>
      </c>
      <c r="B1138">
        <v>2</v>
      </c>
      <c r="C1138">
        <v>3</v>
      </c>
      <c r="D1138">
        <v>2</v>
      </c>
      <c r="E1138">
        <v>3</v>
      </c>
    </row>
    <row r="1139" spans="1:5" x14ac:dyDescent="0.25">
      <c r="A1139" s="16">
        <v>5536</v>
      </c>
      <c r="B1139">
        <v>1</v>
      </c>
      <c r="C1139">
        <v>5</v>
      </c>
      <c r="D1139">
        <v>10</v>
      </c>
      <c r="E1139">
        <v>4</v>
      </c>
    </row>
    <row r="1140" spans="1:5" x14ac:dyDescent="0.25">
      <c r="A1140" s="16">
        <v>5538</v>
      </c>
      <c r="B1140">
        <v>0</v>
      </c>
      <c r="C1140">
        <v>4</v>
      </c>
      <c r="D1140">
        <v>7</v>
      </c>
      <c r="E1140">
        <v>6</v>
      </c>
    </row>
    <row r="1141" spans="1:5" x14ac:dyDescent="0.25">
      <c r="A1141" s="16">
        <v>5543</v>
      </c>
      <c r="B1141">
        <v>5</v>
      </c>
      <c r="C1141">
        <v>7</v>
      </c>
      <c r="D1141">
        <v>2</v>
      </c>
      <c r="E1141">
        <v>11</v>
      </c>
    </row>
    <row r="1142" spans="1:5" x14ac:dyDescent="0.25">
      <c r="A1142" s="16">
        <v>5544</v>
      </c>
      <c r="B1142">
        <v>2</v>
      </c>
      <c r="C1142">
        <v>7</v>
      </c>
      <c r="D1142">
        <v>8</v>
      </c>
      <c r="E1142">
        <v>5</v>
      </c>
    </row>
    <row r="1143" spans="1:5" x14ac:dyDescent="0.25">
      <c r="A1143" s="16">
        <v>5545</v>
      </c>
      <c r="B1143">
        <v>1</v>
      </c>
      <c r="C1143">
        <v>3</v>
      </c>
      <c r="D1143">
        <v>5</v>
      </c>
      <c r="E1143">
        <v>5</v>
      </c>
    </row>
    <row r="1144" spans="1:5" x14ac:dyDescent="0.25">
      <c r="A1144" s="16">
        <v>5547</v>
      </c>
      <c r="B1144">
        <v>1</v>
      </c>
      <c r="C1144">
        <v>7</v>
      </c>
      <c r="D1144">
        <v>6</v>
      </c>
      <c r="E1144">
        <v>6</v>
      </c>
    </row>
    <row r="1145" spans="1:5" x14ac:dyDescent="0.25">
      <c r="A1145" s="16">
        <v>5552</v>
      </c>
      <c r="B1145">
        <v>6</v>
      </c>
      <c r="C1145">
        <v>4</v>
      </c>
      <c r="D1145">
        <v>2</v>
      </c>
      <c r="E1145">
        <v>5</v>
      </c>
    </row>
    <row r="1146" spans="1:5" x14ac:dyDescent="0.25">
      <c r="A1146" s="16">
        <v>5555</v>
      </c>
      <c r="B1146">
        <v>0</v>
      </c>
      <c r="C1146">
        <v>0</v>
      </c>
      <c r="D1146">
        <v>0</v>
      </c>
      <c r="E1146">
        <v>0</v>
      </c>
    </row>
    <row r="1147" spans="1:5" x14ac:dyDescent="0.25">
      <c r="A1147" s="16">
        <v>5558</v>
      </c>
      <c r="B1147">
        <v>1</v>
      </c>
      <c r="C1147">
        <v>4</v>
      </c>
      <c r="D1147">
        <v>6</v>
      </c>
      <c r="E1147">
        <v>4</v>
      </c>
    </row>
    <row r="1148" spans="1:5" x14ac:dyDescent="0.25">
      <c r="A1148" s="16">
        <v>5562</v>
      </c>
      <c r="B1148">
        <v>2</v>
      </c>
      <c r="C1148">
        <v>7</v>
      </c>
      <c r="D1148">
        <v>2</v>
      </c>
      <c r="E1148">
        <v>10</v>
      </c>
    </row>
    <row r="1149" spans="1:5" x14ac:dyDescent="0.25">
      <c r="A1149" s="16">
        <v>5564</v>
      </c>
      <c r="B1149">
        <v>2</v>
      </c>
      <c r="C1149">
        <v>7</v>
      </c>
      <c r="D1149">
        <v>5</v>
      </c>
      <c r="E1149">
        <v>6</v>
      </c>
    </row>
    <row r="1150" spans="1:5" x14ac:dyDescent="0.25">
      <c r="A1150" s="16">
        <v>5577</v>
      </c>
      <c r="B1150">
        <v>1</v>
      </c>
      <c r="C1150">
        <v>1</v>
      </c>
      <c r="D1150">
        <v>0</v>
      </c>
      <c r="E1150">
        <v>2</v>
      </c>
    </row>
    <row r="1151" spans="1:5" x14ac:dyDescent="0.25">
      <c r="A1151" s="16">
        <v>5585</v>
      </c>
      <c r="B1151">
        <v>2</v>
      </c>
      <c r="C1151">
        <v>2</v>
      </c>
      <c r="D1151">
        <v>0</v>
      </c>
      <c r="E1151">
        <v>3</v>
      </c>
    </row>
    <row r="1152" spans="1:5" x14ac:dyDescent="0.25">
      <c r="A1152" s="16">
        <v>5589</v>
      </c>
      <c r="B1152">
        <v>3</v>
      </c>
      <c r="C1152">
        <v>9</v>
      </c>
      <c r="D1152">
        <v>2</v>
      </c>
      <c r="E1152">
        <v>10</v>
      </c>
    </row>
    <row r="1153" spans="1:5" x14ac:dyDescent="0.25">
      <c r="A1153" s="16">
        <v>5596</v>
      </c>
      <c r="B1153">
        <v>1</v>
      </c>
      <c r="C1153">
        <v>9</v>
      </c>
      <c r="D1153">
        <v>2</v>
      </c>
      <c r="E1153">
        <v>9</v>
      </c>
    </row>
    <row r="1154" spans="1:5" x14ac:dyDescent="0.25">
      <c r="A1154" s="16">
        <v>5602</v>
      </c>
      <c r="B1154">
        <v>1</v>
      </c>
      <c r="C1154">
        <v>8</v>
      </c>
      <c r="D1154">
        <v>7</v>
      </c>
      <c r="E1154">
        <v>12</v>
      </c>
    </row>
    <row r="1155" spans="1:5" x14ac:dyDescent="0.25">
      <c r="A1155" s="16">
        <v>5610</v>
      </c>
      <c r="B1155">
        <v>2</v>
      </c>
      <c r="C1155">
        <v>1</v>
      </c>
      <c r="D1155">
        <v>0</v>
      </c>
      <c r="E1155">
        <v>3</v>
      </c>
    </row>
    <row r="1156" spans="1:5" x14ac:dyDescent="0.25">
      <c r="A1156" s="16">
        <v>5621</v>
      </c>
      <c r="B1156">
        <v>5</v>
      </c>
      <c r="C1156">
        <v>6</v>
      </c>
      <c r="D1156">
        <v>1</v>
      </c>
      <c r="E1156">
        <v>5</v>
      </c>
    </row>
    <row r="1157" spans="1:5" x14ac:dyDescent="0.25">
      <c r="A1157" s="16">
        <v>5623</v>
      </c>
      <c r="B1157">
        <v>1</v>
      </c>
      <c r="C1157">
        <v>1</v>
      </c>
      <c r="D1157">
        <v>1</v>
      </c>
      <c r="E1157">
        <v>2</v>
      </c>
    </row>
    <row r="1158" spans="1:5" x14ac:dyDescent="0.25">
      <c r="A1158" s="16">
        <v>5626</v>
      </c>
      <c r="B1158">
        <v>1</v>
      </c>
      <c r="C1158">
        <v>4</v>
      </c>
      <c r="D1158">
        <v>2</v>
      </c>
      <c r="E1158">
        <v>9</v>
      </c>
    </row>
    <row r="1159" spans="1:5" x14ac:dyDescent="0.25">
      <c r="A1159" s="16">
        <v>5628</v>
      </c>
      <c r="B1159">
        <v>1</v>
      </c>
      <c r="C1159">
        <v>10</v>
      </c>
      <c r="D1159">
        <v>3</v>
      </c>
      <c r="E1159">
        <v>10</v>
      </c>
    </row>
    <row r="1160" spans="1:5" x14ac:dyDescent="0.25">
      <c r="A1160" s="16">
        <v>5631</v>
      </c>
      <c r="B1160">
        <v>1</v>
      </c>
      <c r="C1160">
        <v>5</v>
      </c>
      <c r="D1160">
        <v>4</v>
      </c>
      <c r="E1160">
        <v>8</v>
      </c>
    </row>
    <row r="1161" spans="1:5" x14ac:dyDescent="0.25">
      <c r="A1161" s="16">
        <v>5633</v>
      </c>
      <c r="B1161">
        <v>7</v>
      </c>
      <c r="C1161">
        <v>3</v>
      </c>
      <c r="D1161">
        <v>1</v>
      </c>
      <c r="E1161">
        <v>6</v>
      </c>
    </row>
    <row r="1162" spans="1:5" x14ac:dyDescent="0.25">
      <c r="A1162" s="16">
        <v>5636</v>
      </c>
      <c r="B1162">
        <v>1</v>
      </c>
      <c r="C1162">
        <v>4</v>
      </c>
      <c r="D1162">
        <v>0</v>
      </c>
      <c r="E1162">
        <v>3</v>
      </c>
    </row>
    <row r="1163" spans="1:5" x14ac:dyDescent="0.25">
      <c r="A1163" s="16">
        <v>5642</v>
      </c>
      <c r="B1163">
        <v>2</v>
      </c>
      <c r="C1163">
        <v>3</v>
      </c>
      <c r="D1163">
        <v>1</v>
      </c>
      <c r="E1163">
        <v>6</v>
      </c>
    </row>
    <row r="1164" spans="1:5" x14ac:dyDescent="0.25">
      <c r="A1164" s="16">
        <v>5644</v>
      </c>
      <c r="B1164">
        <v>2</v>
      </c>
      <c r="C1164">
        <v>5</v>
      </c>
      <c r="D1164">
        <v>1</v>
      </c>
      <c r="E1164">
        <v>7</v>
      </c>
    </row>
    <row r="1165" spans="1:5" x14ac:dyDescent="0.25">
      <c r="A1165" s="16">
        <v>5654</v>
      </c>
      <c r="B1165">
        <v>2</v>
      </c>
      <c r="C1165">
        <v>2</v>
      </c>
      <c r="D1165">
        <v>0</v>
      </c>
      <c r="E1165">
        <v>3</v>
      </c>
    </row>
    <row r="1166" spans="1:5" x14ac:dyDescent="0.25">
      <c r="A1166" s="16">
        <v>5667</v>
      </c>
      <c r="B1166">
        <v>3</v>
      </c>
      <c r="C1166">
        <v>9</v>
      </c>
      <c r="D1166">
        <v>10</v>
      </c>
      <c r="E1166">
        <v>4</v>
      </c>
    </row>
    <row r="1167" spans="1:5" x14ac:dyDescent="0.25">
      <c r="A1167" s="16">
        <v>5675</v>
      </c>
      <c r="B1167">
        <v>6</v>
      </c>
      <c r="C1167">
        <v>4</v>
      </c>
      <c r="D1167">
        <v>5</v>
      </c>
      <c r="E1167">
        <v>7</v>
      </c>
    </row>
    <row r="1168" spans="1:5" x14ac:dyDescent="0.25">
      <c r="A1168" s="16">
        <v>5680</v>
      </c>
      <c r="B1168">
        <v>1</v>
      </c>
      <c r="C1168">
        <v>1</v>
      </c>
      <c r="D1168">
        <v>0</v>
      </c>
      <c r="E1168">
        <v>3</v>
      </c>
    </row>
    <row r="1169" spans="1:5" x14ac:dyDescent="0.25">
      <c r="A1169" s="16">
        <v>5682</v>
      </c>
      <c r="B1169">
        <v>4</v>
      </c>
      <c r="C1169">
        <v>6</v>
      </c>
      <c r="D1169">
        <v>9</v>
      </c>
      <c r="E1169">
        <v>11</v>
      </c>
    </row>
    <row r="1170" spans="1:5" x14ac:dyDescent="0.25">
      <c r="A1170" s="16">
        <v>5684</v>
      </c>
      <c r="B1170">
        <v>2</v>
      </c>
      <c r="C1170">
        <v>2</v>
      </c>
      <c r="D1170">
        <v>0</v>
      </c>
      <c r="E1170">
        <v>3</v>
      </c>
    </row>
    <row r="1171" spans="1:5" x14ac:dyDescent="0.25">
      <c r="A1171" s="16">
        <v>5687</v>
      </c>
      <c r="B1171">
        <v>1</v>
      </c>
      <c r="C1171">
        <v>7</v>
      </c>
      <c r="D1171">
        <v>7</v>
      </c>
      <c r="E1171">
        <v>12</v>
      </c>
    </row>
    <row r="1172" spans="1:5" x14ac:dyDescent="0.25">
      <c r="A1172" s="16">
        <v>5692</v>
      </c>
      <c r="B1172">
        <v>1</v>
      </c>
      <c r="C1172">
        <v>1</v>
      </c>
      <c r="D1172">
        <v>0</v>
      </c>
      <c r="E1172">
        <v>3</v>
      </c>
    </row>
    <row r="1173" spans="1:5" x14ac:dyDescent="0.25">
      <c r="A1173" s="16">
        <v>5710</v>
      </c>
      <c r="B1173">
        <v>2</v>
      </c>
      <c r="C1173">
        <v>2</v>
      </c>
      <c r="D1173">
        <v>1</v>
      </c>
      <c r="E1173">
        <v>4</v>
      </c>
    </row>
    <row r="1174" spans="1:5" x14ac:dyDescent="0.25">
      <c r="A1174" s="16">
        <v>5718</v>
      </c>
      <c r="B1174">
        <v>1</v>
      </c>
      <c r="C1174">
        <v>5</v>
      </c>
      <c r="D1174">
        <v>11</v>
      </c>
      <c r="E1174">
        <v>6</v>
      </c>
    </row>
    <row r="1175" spans="1:5" x14ac:dyDescent="0.25">
      <c r="A1175" s="16">
        <v>5721</v>
      </c>
      <c r="B1175">
        <v>1</v>
      </c>
      <c r="C1175">
        <v>7</v>
      </c>
      <c r="D1175">
        <v>10</v>
      </c>
      <c r="E1175">
        <v>6</v>
      </c>
    </row>
    <row r="1176" spans="1:5" x14ac:dyDescent="0.25">
      <c r="A1176" s="16">
        <v>5723</v>
      </c>
      <c r="B1176">
        <v>1</v>
      </c>
      <c r="C1176">
        <v>1</v>
      </c>
      <c r="D1176">
        <v>1</v>
      </c>
      <c r="E1176">
        <v>5</v>
      </c>
    </row>
    <row r="1177" spans="1:5" x14ac:dyDescent="0.25">
      <c r="A1177" s="16">
        <v>5726</v>
      </c>
      <c r="B1177">
        <v>3</v>
      </c>
      <c r="C1177">
        <v>3</v>
      </c>
      <c r="D1177">
        <v>0</v>
      </c>
      <c r="E1177">
        <v>4</v>
      </c>
    </row>
    <row r="1178" spans="1:5" x14ac:dyDescent="0.25">
      <c r="A1178" s="16">
        <v>5731</v>
      </c>
      <c r="B1178">
        <v>1</v>
      </c>
      <c r="C1178">
        <v>1</v>
      </c>
      <c r="D1178">
        <v>0</v>
      </c>
      <c r="E1178">
        <v>3</v>
      </c>
    </row>
    <row r="1179" spans="1:5" x14ac:dyDescent="0.25">
      <c r="A1179" s="16">
        <v>5734</v>
      </c>
      <c r="B1179">
        <v>1</v>
      </c>
      <c r="C1179">
        <v>2</v>
      </c>
      <c r="D1179">
        <v>0</v>
      </c>
      <c r="E1179">
        <v>4</v>
      </c>
    </row>
    <row r="1180" spans="1:5" x14ac:dyDescent="0.25">
      <c r="A1180" s="16">
        <v>5735</v>
      </c>
      <c r="B1180">
        <v>1</v>
      </c>
      <c r="C1180">
        <v>3</v>
      </c>
      <c r="D1180">
        <v>4</v>
      </c>
      <c r="E1180">
        <v>10</v>
      </c>
    </row>
    <row r="1181" spans="1:5" x14ac:dyDescent="0.25">
      <c r="A1181" s="16">
        <v>5740</v>
      </c>
      <c r="B1181">
        <v>2</v>
      </c>
      <c r="C1181">
        <v>1</v>
      </c>
      <c r="D1181">
        <v>2</v>
      </c>
      <c r="E1181">
        <v>2</v>
      </c>
    </row>
    <row r="1182" spans="1:5" x14ac:dyDescent="0.25">
      <c r="A1182" s="16">
        <v>5748</v>
      </c>
      <c r="B1182">
        <v>3</v>
      </c>
      <c r="C1182">
        <v>5</v>
      </c>
      <c r="D1182">
        <v>2</v>
      </c>
      <c r="E1182">
        <v>6</v>
      </c>
    </row>
    <row r="1183" spans="1:5" x14ac:dyDescent="0.25">
      <c r="A1183" s="16">
        <v>5751</v>
      </c>
      <c r="B1183">
        <v>1</v>
      </c>
      <c r="C1183">
        <v>1</v>
      </c>
      <c r="D1183">
        <v>0</v>
      </c>
      <c r="E1183">
        <v>3</v>
      </c>
    </row>
    <row r="1184" spans="1:5" x14ac:dyDescent="0.25">
      <c r="A1184" s="16">
        <v>5756</v>
      </c>
      <c r="B1184">
        <v>2</v>
      </c>
      <c r="C1184">
        <v>2</v>
      </c>
      <c r="D1184">
        <v>0</v>
      </c>
      <c r="E1184">
        <v>3</v>
      </c>
    </row>
    <row r="1185" spans="1:5" x14ac:dyDescent="0.25">
      <c r="A1185" s="16">
        <v>5758</v>
      </c>
      <c r="B1185">
        <v>1</v>
      </c>
      <c r="C1185">
        <v>10</v>
      </c>
      <c r="D1185">
        <v>4</v>
      </c>
      <c r="E1185">
        <v>13</v>
      </c>
    </row>
    <row r="1186" spans="1:5" x14ac:dyDescent="0.25">
      <c r="A1186" s="16">
        <v>5763</v>
      </c>
      <c r="B1186">
        <v>5</v>
      </c>
      <c r="C1186">
        <v>6</v>
      </c>
      <c r="D1186">
        <v>2</v>
      </c>
      <c r="E1186">
        <v>5</v>
      </c>
    </row>
    <row r="1187" spans="1:5" x14ac:dyDescent="0.25">
      <c r="A1187" s="16">
        <v>5782</v>
      </c>
      <c r="B1187">
        <v>2</v>
      </c>
      <c r="C1187">
        <v>9</v>
      </c>
      <c r="D1187">
        <v>2</v>
      </c>
      <c r="E1187">
        <v>9</v>
      </c>
    </row>
    <row r="1188" spans="1:5" x14ac:dyDescent="0.25">
      <c r="A1188" s="16">
        <v>5788</v>
      </c>
      <c r="B1188">
        <v>3</v>
      </c>
      <c r="C1188">
        <v>3</v>
      </c>
      <c r="D1188">
        <v>2</v>
      </c>
      <c r="E1188">
        <v>4</v>
      </c>
    </row>
    <row r="1189" spans="1:5" x14ac:dyDescent="0.25">
      <c r="A1189" s="16">
        <v>5790</v>
      </c>
      <c r="B1189">
        <v>2</v>
      </c>
      <c r="C1189">
        <v>2</v>
      </c>
      <c r="D1189">
        <v>0</v>
      </c>
      <c r="E1189">
        <v>3</v>
      </c>
    </row>
    <row r="1190" spans="1:5" x14ac:dyDescent="0.25">
      <c r="A1190" s="16">
        <v>5794</v>
      </c>
      <c r="B1190">
        <v>3</v>
      </c>
      <c r="C1190">
        <v>7</v>
      </c>
      <c r="D1190">
        <v>1</v>
      </c>
      <c r="E1190">
        <v>7</v>
      </c>
    </row>
    <row r="1191" spans="1:5" x14ac:dyDescent="0.25">
      <c r="A1191" s="16">
        <v>5796</v>
      </c>
      <c r="B1191">
        <v>1</v>
      </c>
      <c r="C1191">
        <v>4</v>
      </c>
      <c r="D1191">
        <v>5</v>
      </c>
      <c r="E1191">
        <v>13</v>
      </c>
    </row>
    <row r="1192" spans="1:5" x14ac:dyDescent="0.25">
      <c r="A1192" s="16">
        <v>5798</v>
      </c>
      <c r="B1192">
        <v>1</v>
      </c>
      <c r="C1192">
        <v>2</v>
      </c>
      <c r="D1192">
        <v>4</v>
      </c>
      <c r="E1192">
        <v>8</v>
      </c>
    </row>
    <row r="1193" spans="1:5" x14ac:dyDescent="0.25">
      <c r="A1193" s="16">
        <v>5802</v>
      </c>
      <c r="B1193">
        <v>1</v>
      </c>
      <c r="C1193">
        <v>2</v>
      </c>
      <c r="D1193">
        <v>0</v>
      </c>
      <c r="E1193">
        <v>4</v>
      </c>
    </row>
    <row r="1194" spans="1:5" x14ac:dyDescent="0.25">
      <c r="A1194" s="16">
        <v>5823</v>
      </c>
      <c r="B1194">
        <v>2</v>
      </c>
      <c r="C1194">
        <v>1</v>
      </c>
      <c r="D1194">
        <v>0</v>
      </c>
      <c r="E1194">
        <v>4</v>
      </c>
    </row>
    <row r="1195" spans="1:5" x14ac:dyDescent="0.25">
      <c r="A1195" s="16">
        <v>5824</v>
      </c>
      <c r="B1195">
        <v>1</v>
      </c>
      <c r="C1195">
        <v>1</v>
      </c>
      <c r="D1195">
        <v>0</v>
      </c>
      <c r="E1195">
        <v>2</v>
      </c>
    </row>
    <row r="1196" spans="1:5" x14ac:dyDescent="0.25">
      <c r="A1196" s="16">
        <v>5827</v>
      </c>
      <c r="B1196">
        <v>4</v>
      </c>
      <c r="C1196">
        <v>3</v>
      </c>
      <c r="D1196">
        <v>1</v>
      </c>
      <c r="E1196">
        <v>3</v>
      </c>
    </row>
    <row r="1197" spans="1:5" x14ac:dyDescent="0.25">
      <c r="A1197" s="16">
        <v>5830</v>
      </c>
      <c r="B1197">
        <v>1</v>
      </c>
      <c r="C1197">
        <v>5</v>
      </c>
      <c r="D1197">
        <v>6</v>
      </c>
      <c r="E1197">
        <v>10</v>
      </c>
    </row>
    <row r="1198" spans="1:5" x14ac:dyDescent="0.25">
      <c r="A1198" s="16">
        <v>5831</v>
      </c>
      <c r="B1198">
        <v>3</v>
      </c>
      <c r="C1198">
        <v>5</v>
      </c>
      <c r="D1198">
        <v>5</v>
      </c>
      <c r="E1198">
        <v>5</v>
      </c>
    </row>
    <row r="1199" spans="1:5" x14ac:dyDescent="0.25">
      <c r="A1199" s="16">
        <v>5832</v>
      </c>
      <c r="B1199">
        <v>0</v>
      </c>
      <c r="C1199">
        <v>3</v>
      </c>
      <c r="D1199">
        <v>5</v>
      </c>
      <c r="E1199">
        <v>13</v>
      </c>
    </row>
    <row r="1200" spans="1:5" x14ac:dyDescent="0.25">
      <c r="A1200" s="16">
        <v>5835</v>
      </c>
      <c r="B1200">
        <v>3</v>
      </c>
      <c r="C1200">
        <v>2</v>
      </c>
      <c r="D1200">
        <v>0</v>
      </c>
      <c r="E1200">
        <v>4</v>
      </c>
    </row>
    <row r="1201" spans="1:5" x14ac:dyDescent="0.25">
      <c r="A1201" s="16">
        <v>5837</v>
      </c>
      <c r="B1201">
        <v>7</v>
      </c>
      <c r="C1201">
        <v>6</v>
      </c>
      <c r="D1201">
        <v>3</v>
      </c>
      <c r="E1201">
        <v>6</v>
      </c>
    </row>
    <row r="1202" spans="1:5" x14ac:dyDescent="0.25">
      <c r="A1202" s="16">
        <v>5841</v>
      </c>
      <c r="B1202">
        <v>5</v>
      </c>
      <c r="C1202">
        <v>10</v>
      </c>
      <c r="D1202">
        <v>3</v>
      </c>
      <c r="E1202">
        <v>8</v>
      </c>
    </row>
    <row r="1203" spans="1:5" x14ac:dyDescent="0.25">
      <c r="A1203" s="16">
        <v>5846</v>
      </c>
      <c r="B1203">
        <v>1</v>
      </c>
      <c r="C1203">
        <v>1</v>
      </c>
      <c r="D1203">
        <v>0</v>
      </c>
      <c r="E1203">
        <v>2</v>
      </c>
    </row>
    <row r="1204" spans="1:5" x14ac:dyDescent="0.25">
      <c r="A1204" s="16">
        <v>5847</v>
      </c>
      <c r="B1204">
        <v>3</v>
      </c>
      <c r="C1204">
        <v>7</v>
      </c>
      <c r="D1204">
        <v>3</v>
      </c>
      <c r="E1204">
        <v>10</v>
      </c>
    </row>
    <row r="1205" spans="1:5" x14ac:dyDescent="0.25">
      <c r="A1205" s="16">
        <v>5848</v>
      </c>
      <c r="B1205">
        <v>1</v>
      </c>
      <c r="C1205">
        <v>5</v>
      </c>
      <c r="D1205">
        <v>6</v>
      </c>
      <c r="E1205">
        <v>7</v>
      </c>
    </row>
    <row r="1206" spans="1:5" x14ac:dyDescent="0.25">
      <c r="A1206" s="16">
        <v>5863</v>
      </c>
      <c r="B1206">
        <v>4</v>
      </c>
      <c r="C1206">
        <v>6</v>
      </c>
      <c r="D1206">
        <v>3</v>
      </c>
      <c r="E1206">
        <v>8</v>
      </c>
    </row>
    <row r="1207" spans="1:5" x14ac:dyDescent="0.25">
      <c r="A1207" s="16">
        <v>5866</v>
      </c>
      <c r="B1207">
        <v>3</v>
      </c>
      <c r="C1207">
        <v>4</v>
      </c>
      <c r="D1207">
        <v>1</v>
      </c>
      <c r="E1207">
        <v>4</v>
      </c>
    </row>
    <row r="1208" spans="1:5" x14ac:dyDescent="0.25">
      <c r="A1208" s="16">
        <v>5868</v>
      </c>
      <c r="B1208">
        <v>2</v>
      </c>
      <c r="C1208">
        <v>1</v>
      </c>
      <c r="D1208">
        <v>0</v>
      </c>
      <c r="E1208">
        <v>3</v>
      </c>
    </row>
    <row r="1209" spans="1:5" x14ac:dyDescent="0.25">
      <c r="A1209" s="16">
        <v>5871</v>
      </c>
      <c r="B1209">
        <v>3</v>
      </c>
      <c r="C1209">
        <v>6</v>
      </c>
      <c r="D1209">
        <v>1</v>
      </c>
      <c r="E1209">
        <v>6</v>
      </c>
    </row>
    <row r="1210" spans="1:5" x14ac:dyDescent="0.25">
      <c r="A1210" s="16">
        <v>5872</v>
      </c>
      <c r="B1210">
        <v>4</v>
      </c>
      <c r="C1210">
        <v>4</v>
      </c>
      <c r="D1210">
        <v>4</v>
      </c>
      <c r="E1210">
        <v>10</v>
      </c>
    </row>
    <row r="1211" spans="1:5" x14ac:dyDescent="0.25">
      <c r="A1211" s="16">
        <v>5883</v>
      </c>
      <c r="B1211">
        <v>3</v>
      </c>
      <c r="C1211">
        <v>7</v>
      </c>
      <c r="D1211">
        <v>4</v>
      </c>
      <c r="E1211">
        <v>7</v>
      </c>
    </row>
    <row r="1212" spans="1:5" x14ac:dyDescent="0.25">
      <c r="A1212" s="16">
        <v>5885</v>
      </c>
      <c r="B1212">
        <v>7</v>
      </c>
      <c r="C1212">
        <v>4</v>
      </c>
      <c r="D1212">
        <v>1</v>
      </c>
      <c r="E1212">
        <v>4</v>
      </c>
    </row>
    <row r="1213" spans="1:5" x14ac:dyDescent="0.25">
      <c r="A1213" s="16">
        <v>5892</v>
      </c>
      <c r="B1213">
        <v>7</v>
      </c>
      <c r="C1213">
        <v>3</v>
      </c>
      <c r="D1213">
        <v>2</v>
      </c>
      <c r="E1213">
        <v>5</v>
      </c>
    </row>
    <row r="1214" spans="1:5" x14ac:dyDescent="0.25">
      <c r="A1214" s="16">
        <v>5896</v>
      </c>
      <c r="B1214">
        <v>1</v>
      </c>
      <c r="C1214">
        <v>4</v>
      </c>
      <c r="D1214">
        <v>4</v>
      </c>
      <c r="E1214">
        <v>6</v>
      </c>
    </row>
    <row r="1215" spans="1:5" x14ac:dyDescent="0.25">
      <c r="A1215" s="16">
        <v>5899</v>
      </c>
      <c r="B1215">
        <v>1</v>
      </c>
      <c r="C1215">
        <v>1</v>
      </c>
      <c r="D1215">
        <v>0</v>
      </c>
      <c r="E1215">
        <v>0</v>
      </c>
    </row>
    <row r="1216" spans="1:5" x14ac:dyDescent="0.25">
      <c r="A1216" s="16">
        <v>5907</v>
      </c>
      <c r="B1216">
        <v>1</v>
      </c>
      <c r="C1216">
        <v>1</v>
      </c>
      <c r="D1216">
        <v>0</v>
      </c>
      <c r="E1216">
        <v>2</v>
      </c>
    </row>
    <row r="1217" spans="1:5" x14ac:dyDescent="0.25">
      <c r="A1217" s="16">
        <v>5909</v>
      </c>
      <c r="B1217">
        <v>5</v>
      </c>
      <c r="C1217">
        <v>3</v>
      </c>
      <c r="D1217">
        <v>4</v>
      </c>
      <c r="E1217">
        <v>8</v>
      </c>
    </row>
    <row r="1218" spans="1:5" x14ac:dyDescent="0.25">
      <c r="A1218" s="16">
        <v>5922</v>
      </c>
      <c r="B1218">
        <v>2</v>
      </c>
      <c r="C1218">
        <v>4</v>
      </c>
      <c r="D1218">
        <v>1</v>
      </c>
      <c r="E1218">
        <v>5</v>
      </c>
    </row>
    <row r="1219" spans="1:5" x14ac:dyDescent="0.25">
      <c r="A1219" s="16">
        <v>5929</v>
      </c>
      <c r="B1219">
        <v>2</v>
      </c>
      <c r="C1219">
        <v>2</v>
      </c>
      <c r="D1219">
        <v>0</v>
      </c>
      <c r="E1219">
        <v>3</v>
      </c>
    </row>
    <row r="1220" spans="1:5" x14ac:dyDescent="0.25">
      <c r="A1220" s="16">
        <v>5935</v>
      </c>
      <c r="B1220">
        <v>3</v>
      </c>
      <c r="C1220">
        <v>7</v>
      </c>
      <c r="D1220">
        <v>5</v>
      </c>
      <c r="E1220">
        <v>8</v>
      </c>
    </row>
    <row r="1221" spans="1:5" x14ac:dyDescent="0.25">
      <c r="A1221" s="16">
        <v>5939</v>
      </c>
      <c r="B1221">
        <v>4</v>
      </c>
      <c r="C1221">
        <v>3</v>
      </c>
      <c r="D1221">
        <v>1</v>
      </c>
      <c r="E1221">
        <v>3</v>
      </c>
    </row>
    <row r="1222" spans="1:5" x14ac:dyDescent="0.25">
      <c r="A1222" s="16">
        <v>5948</v>
      </c>
      <c r="B1222">
        <v>2</v>
      </c>
      <c r="C1222">
        <v>4</v>
      </c>
      <c r="D1222">
        <v>1</v>
      </c>
      <c r="E1222">
        <v>5</v>
      </c>
    </row>
    <row r="1223" spans="1:5" x14ac:dyDescent="0.25">
      <c r="A1223" s="16">
        <v>5954</v>
      </c>
      <c r="B1223">
        <v>2</v>
      </c>
      <c r="C1223">
        <v>5</v>
      </c>
      <c r="D1223">
        <v>0</v>
      </c>
      <c r="E1223">
        <v>4</v>
      </c>
    </row>
    <row r="1224" spans="1:5" x14ac:dyDescent="0.25">
      <c r="A1224" s="16">
        <v>5955</v>
      </c>
      <c r="B1224">
        <v>1</v>
      </c>
      <c r="C1224">
        <v>4</v>
      </c>
      <c r="D1224">
        <v>3</v>
      </c>
      <c r="E1224">
        <v>8</v>
      </c>
    </row>
    <row r="1225" spans="1:5" x14ac:dyDescent="0.25">
      <c r="A1225" s="16">
        <v>5956</v>
      </c>
      <c r="B1225">
        <v>5</v>
      </c>
      <c r="C1225">
        <v>6</v>
      </c>
      <c r="D1225">
        <v>1</v>
      </c>
      <c r="E1225">
        <v>4</v>
      </c>
    </row>
    <row r="1226" spans="1:5" x14ac:dyDescent="0.25">
      <c r="A1226" s="16">
        <v>5959</v>
      </c>
      <c r="B1226">
        <v>6</v>
      </c>
      <c r="C1226">
        <v>3</v>
      </c>
      <c r="D1226">
        <v>1</v>
      </c>
      <c r="E1226">
        <v>5</v>
      </c>
    </row>
    <row r="1227" spans="1:5" x14ac:dyDescent="0.25">
      <c r="A1227" s="16">
        <v>5961</v>
      </c>
      <c r="B1227">
        <v>1</v>
      </c>
      <c r="C1227">
        <v>1</v>
      </c>
      <c r="D1227">
        <v>0</v>
      </c>
      <c r="E1227">
        <v>3</v>
      </c>
    </row>
    <row r="1228" spans="1:5" x14ac:dyDescent="0.25">
      <c r="A1228" s="16">
        <v>5966</v>
      </c>
      <c r="B1228">
        <v>5</v>
      </c>
      <c r="C1228">
        <v>3</v>
      </c>
      <c r="D1228">
        <v>1</v>
      </c>
      <c r="E1228">
        <v>6</v>
      </c>
    </row>
    <row r="1229" spans="1:5" x14ac:dyDescent="0.25">
      <c r="A1229" s="16">
        <v>5967</v>
      </c>
      <c r="B1229">
        <v>3</v>
      </c>
      <c r="C1229">
        <v>2</v>
      </c>
      <c r="D1229">
        <v>1</v>
      </c>
      <c r="E1229">
        <v>3</v>
      </c>
    </row>
    <row r="1230" spans="1:5" x14ac:dyDescent="0.25">
      <c r="A1230" s="16">
        <v>5975</v>
      </c>
      <c r="B1230">
        <v>1</v>
      </c>
      <c r="C1230">
        <v>2</v>
      </c>
      <c r="D1230">
        <v>0</v>
      </c>
      <c r="E1230">
        <v>3</v>
      </c>
    </row>
    <row r="1231" spans="1:5" x14ac:dyDescent="0.25">
      <c r="A1231" s="16">
        <v>5985</v>
      </c>
      <c r="B1231">
        <v>3</v>
      </c>
      <c r="C1231">
        <v>2</v>
      </c>
      <c r="D1231">
        <v>1</v>
      </c>
      <c r="E1231">
        <v>4</v>
      </c>
    </row>
    <row r="1232" spans="1:5" x14ac:dyDescent="0.25">
      <c r="A1232" s="16">
        <v>5987</v>
      </c>
      <c r="B1232">
        <v>2</v>
      </c>
      <c r="C1232">
        <v>1</v>
      </c>
      <c r="D1232">
        <v>0</v>
      </c>
      <c r="E1232">
        <v>4</v>
      </c>
    </row>
    <row r="1233" spans="1:5" x14ac:dyDescent="0.25">
      <c r="A1233" s="16">
        <v>5989</v>
      </c>
      <c r="B1233">
        <v>1</v>
      </c>
      <c r="C1233">
        <v>10</v>
      </c>
      <c r="D1233">
        <v>2</v>
      </c>
      <c r="E1233">
        <v>11</v>
      </c>
    </row>
    <row r="1234" spans="1:5" x14ac:dyDescent="0.25">
      <c r="A1234" s="16">
        <v>5991</v>
      </c>
      <c r="B1234">
        <v>3</v>
      </c>
      <c r="C1234">
        <v>5</v>
      </c>
      <c r="D1234">
        <v>1</v>
      </c>
      <c r="E1234">
        <v>4</v>
      </c>
    </row>
    <row r="1235" spans="1:5" x14ac:dyDescent="0.25">
      <c r="A1235" s="16">
        <v>5995</v>
      </c>
      <c r="B1235">
        <v>7</v>
      </c>
      <c r="C1235">
        <v>6</v>
      </c>
      <c r="D1235">
        <v>2</v>
      </c>
      <c r="E1235">
        <v>5</v>
      </c>
    </row>
    <row r="1236" spans="1:5" x14ac:dyDescent="0.25">
      <c r="A1236" s="16">
        <v>6001</v>
      </c>
      <c r="B1236">
        <v>2</v>
      </c>
      <c r="C1236">
        <v>5</v>
      </c>
      <c r="D1236">
        <v>8</v>
      </c>
      <c r="E1236">
        <v>10</v>
      </c>
    </row>
    <row r="1237" spans="1:5" x14ac:dyDescent="0.25">
      <c r="A1237" s="16">
        <v>6019</v>
      </c>
      <c r="B1237">
        <v>1</v>
      </c>
      <c r="C1237">
        <v>1</v>
      </c>
      <c r="D1237">
        <v>2</v>
      </c>
      <c r="E1237">
        <v>2</v>
      </c>
    </row>
    <row r="1238" spans="1:5" x14ac:dyDescent="0.25">
      <c r="A1238" s="16">
        <v>6024</v>
      </c>
      <c r="B1238">
        <v>0</v>
      </c>
      <c r="C1238">
        <v>5</v>
      </c>
      <c r="D1238">
        <v>8</v>
      </c>
      <c r="E1238">
        <v>5</v>
      </c>
    </row>
    <row r="1239" spans="1:5" x14ac:dyDescent="0.25">
      <c r="A1239" s="16">
        <v>6036</v>
      </c>
      <c r="B1239">
        <v>1</v>
      </c>
      <c r="C1239">
        <v>5</v>
      </c>
      <c r="D1239">
        <v>6</v>
      </c>
      <c r="E1239">
        <v>7</v>
      </c>
    </row>
    <row r="1240" spans="1:5" x14ac:dyDescent="0.25">
      <c r="A1240" s="16">
        <v>6049</v>
      </c>
      <c r="B1240">
        <v>1</v>
      </c>
      <c r="C1240">
        <v>7</v>
      </c>
      <c r="D1240">
        <v>8</v>
      </c>
      <c r="E1240">
        <v>11</v>
      </c>
    </row>
    <row r="1241" spans="1:5" x14ac:dyDescent="0.25">
      <c r="A1241" s="16">
        <v>6050</v>
      </c>
      <c r="B1241">
        <v>4</v>
      </c>
      <c r="C1241">
        <v>6</v>
      </c>
      <c r="D1241">
        <v>3</v>
      </c>
      <c r="E1241">
        <v>13</v>
      </c>
    </row>
    <row r="1242" spans="1:5" x14ac:dyDescent="0.25">
      <c r="A1242" s="16">
        <v>6055</v>
      </c>
      <c r="B1242">
        <v>1</v>
      </c>
      <c r="C1242">
        <v>5</v>
      </c>
      <c r="D1242">
        <v>5</v>
      </c>
      <c r="E1242">
        <v>8</v>
      </c>
    </row>
    <row r="1243" spans="1:5" x14ac:dyDescent="0.25">
      <c r="A1243" s="16">
        <v>6059</v>
      </c>
      <c r="B1243">
        <v>7</v>
      </c>
      <c r="C1243">
        <v>11</v>
      </c>
      <c r="D1243">
        <v>3</v>
      </c>
      <c r="E1243">
        <v>4</v>
      </c>
    </row>
    <row r="1244" spans="1:5" x14ac:dyDescent="0.25">
      <c r="A1244" s="16">
        <v>6071</v>
      </c>
      <c r="B1244">
        <v>1</v>
      </c>
      <c r="C1244">
        <v>3</v>
      </c>
      <c r="D1244">
        <v>7</v>
      </c>
      <c r="E1244">
        <v>11</v>
      </c>
    </row>
    <row r="1245" spans="1:5" x14ac:dyDescent="0.25">
      <c r="A1245" s="16">
        <v>6072</v>
      </c>
      <c r="B1245">
        <v>1</v>
      </c>
      <c r="C1245">
        <v>5</v>
      </c>
      <c r="D1245">
        <v>8</v>
      </c>
      <c r="E1245">
        <v>6</v>
      </c>
    </row>
    <row r="1246" spans="1:5" x14ac:dyDescent="0.25">
      <c r="A1246" s="16">
        <v>6086</v>
      </c>
      <c r="B1246">
        <v>1</v>
      </c>
      <c r="C1246">
        <v>6</v>
      </c>
      <c r="D1246">
        <v>5</v>
      </c>
      <c r="E1246">
        <v>12</v>
      </c>
    </row>
    <row r="1247" spans="1:5" x14ac:dyDescent="0.25">
      <c r="A1247" s="16">
        <v>6097</v>
      </c>
      <c r="B1247">
        <v>9</v>
      </c>
      <c r="C1247">
        <v>8</v>
      </c>
      <c r="D1247">
        <v>1</v>
      </c>
      <c r="E1247">
        <v>6</v>
      </c>
    </row>
    <row r="1248" spans="1:5" x14ac:dyDescent="0.25">
      <c r="A1248" s="16">
        <v>6103</v>
      </c>
      <c r="B1248">
        <v>1</v>
      </c>
      <c r="C1248">
        <v>2</v>
      </c>
      <c r="D1248">
        <v>1</v>
      </c>
      <c r="E1248">
        <v>3</v>
      </c>
    </row>
    <row r="1249" spans="1:5" x14ac:dyDescent="0.25">
      <c r="A1249" s="16">
        <v>6116</v>
      </c>
      <c r="B1249">
        <v>1</v>
      </c>
      <c r="C1249">
        <v>1</v>
      </c>
      <c r="D1249">
        <v>1</v>
      </c>
      <c r="E1249">
        <v>3</v>
      </c>
    </row>
    <row r="1250" spans="1:5" x14ac:dyDescent="0.25">
      <c r="A1250" s="16">
        <v>6119</v>
      </c>
      <c r="B1250">
        <v>1</v>
      </c>
      <c r="C1250">
        <v>1</v>
      </c>
      <c r="D1250">
        <v>0</v>
      </c>
      <c r="E1250">
        <v>2</v>
      </c>
    </row>
    <row r="1251" spans="1:5" x14ac:dyDescent="0.25">
      <c r="A1251" s="16">
        <v>6131</v>
      </c>
      <c r="B1251">
        <v>2</v>
      </c>
      <c r="C1251">
        <v>4</v>
      </c>
      <c r="D1251">
        <v>2</v>
      </c>
      <c r="E1251">
        <v>8</v>
      </c>
    </row>
    <row r="1252" spans="1:5" x14ac:dyDescent="0.25">
      <c r="A1252" s="16">
        <v>6141</v>
      </c>
      <c r="B1252">
        <v>2</v>
      </c>
      <c r="C1252">
        <v>6</v>
      </c>
      <c r="D1252">
        <v>1</v>
      </c>
      <c r="E1252">
        <v>5</v>
      </c>
    </row>
    <row r="1253" spans="1:5" x14ac:dyDescent="0.25">
      <c r="A1253" s="16">
        <v>6142</v>
      </c>
      <c r="B1253">
        <v>1</v>
      </c>
      <c r="C1253">
        <v>5</v>
      </c>
      <c r="D1253">
        <v>3</v>
      </c>
      <c r="E1253">
        <v>5</v>
      </c>
    </row>
    <row r="1254" spans="1:5" x14ac:dyDescent="0.25">
      <c r="A1254" s="16">
        <v>6147</v>
      </c>
      <c r="B1254">
        <v>1</v>
      </c>
      <c r="C1254">
        <v>0</v>
      </c>
      <c r="D1254">
        <v>1</v>
      </c>
      <c r="E1254">
        <v>2</v>
      </c>
    </row>
    <row r="1255" spans="1:5" x14ac:dyDescent="0.25">
      <c r="A1255" s="16">
        <v>6168</v>
      </c>
      <c r="B1255">
        <v>2</v>
      </c>
      <c r="C1255">
        <v>1</v>
      </c>
      <c r="D1255">
        <v>1</v>
      </c>
      <c r="E1255">
        <v>2</v>
      </c>
    </row>
    <row r="1256" spans="1:5" x14ac:dyDescent="0.25">
      <c r="A1256" s="16">
        <v>6173</v>
      </c>
      <c r="B1256">
        <v>1</v>
      </c>
      <c r="C1256">
        <v>6</v>
      </c>
      <c r="D1256">
        <v>6</v>
      </c>
      <c r="E1256">
        <v>11</v>
      </c>
    </row>
    <row r="1257" spans="1:5" x14ac:dyDescent="0.25">
      <c r="A1257" s="16">
        <v>6177</v>
      </c>
      <c r="B1257">
        <v>2</v>
      </c>
      <c r="C1257">
        <v>4</v>
      </c>
      <c r="D1257">
        <v>0</v>
      </c>
      <c r="E1257">
        <v>4</v>
      </c>
    </row>
    <row r="1258" spans="1:5" x14ac:dyDescent="0.25">
      <c r="A1258" s="16">
        <v>6181</v>
      </c>
      <c r="B1258">
        <v>1</v>
      </c>
      <c r="C1258">
        <v>8</v>
      </c>
      <c r="D1258">
        <v>7</v>
      </c>
      <c r="E1258">
        <v>11</v>
      </c>
    </row>
    <row r="1259" spans="1:5" x14ac:dyDescent="0.25">
      <c r="A1259" s="16">
        <v>6182</v>
      </c>
      <c r="B1259">
        <v>2</v>
      </c>
      <c r="C1259">
        <v>2</v>
      </c>
      <c r="D1259">
        <v>0</v>
      </c>
      <c r="E1259">
        <v>4</v>
      </c>
    </row>
    <row r="1260" spans="1:5" x14ac:dyDescent="0.25">
      <c r="A1260" s="16">
        <v>6183</v>
      </c>
      <c r="B1260">
        <v>1</v>
      </c>
      <c r="C1260">
        <v>2</v>
      </c>
      <c r="D1260">
        <v>1</v>
      </c>
      <c r="E1260">
        <v>4</v>
      </c>
    </row>
    <row r="1261" spans="1:5" x14ac:dyDescent="0.25">
      <c r="A1261" s="16">
        <v>6184</v>
      </c>
      <c r="B1261">
        <v>1</v>
      </c>
      <c r="C1261">
        <v>3</v>
      </c>
      <c r="D1261">
        <v>3</v>
      </c>
      <c r="E1261">
        <v>8</v>
      </c>
    </row>
    <row r="1262" spans="1:5" x14ac:dyDescent="0.25">
      <c r="A1262" s="16">
        <v>6197</v>
      </c>
      <c r="B1262">
        <v>3</v>
      </c>
      <c r="C1262">
        <v>3</v>
      </c>
      <c r="D1262">
        <v>0</v>
      </c>
      <c r="E1262">
        <v>3</v>
      </c>
    </row>
    <row r="1263" spans="1:5" x14ac:dyDescent="0.25">
      <c r="A1263" s="16">
        <v>6200</v>
      </c>
      <c r="B1263">
        <v>2</v>
      </c>
      <c r="C1263">
        <v>6</v>
      </c>
      <c r="D1263">
        <v>6</v>
      </c>
      <c r="E1263">
        <v>9</v>
      </c>
    </row>
    <row r="1264" spans="1:5" x14ac:dyDescent="0.25">
      <c r="A1264" s="16">
        <v>6201</v>
      </c>
      <c r="B1264">
        <v>2</v>
      </c>
      <c r="C1264">
        <v>2</v>
      </c>
      <c r="D1264">
        <v>0</v>
      </c>
      <c r="E1264">
        <v>3</v>
      </c>
    </row>
    <row r="1265" spans="1:5" x14ac:dyDescent="0.25">
      <c r="A1265" s="16">
        <v>6202</v>
      </c>
      <c r="B1265">
        <v>4</v>
      </c>
      <c r="C1265">
        <v>4</v>
      </c>
      <c r="D1265">
        <v>5</v>
      </c>
      <c r="E1265">
        <v>13</v>
      </c>
    </row>
    <row r="1266" spans="1:5" x14ac:dyDescent="0.25">
      <c r="A1266" s="16">
        <v>6203</v>
      </c>
      <c r="B1266">
        <v>1</v>
      </c>
      <c r="C1266">
        <v>6</v>
      </c>
      <c r="D1266">
        <v>7</v>
      </c>
      <c r="E1266">
        <v>12</v>
      </c>
    </row>
    <row r="1267" spans="1:5" x14ac:dyDescent="0.25">
      <c r="A1267" s="16">
        <v>6205</v>
      </c>
      <c r="B1267">
        <v>3</v>
      </c>
      <c r="C1267">
        <v>2</v>
      </c>
      <c r="D1267">
        <v>1</v>
      </c>
      <c r="E1267">
        <v>3</v>
      </c>
    </row>
    <row r="1268" spans="1:5" x14ac:dyDescent="0.25">
      <c r="A1268" s="16">
        <v>6211</v>
      </c>
      <c r="B1268">
        <v>1</v>
      </c>
      <c r="C1268">
        <v>1</v>
      </c>
      <c r="D1268">
        <v>0</v>
      </c>
      <c r="E1268">
        <v>3</v>
      </c>
    </row>
    <row r="1269" spans="1:5" x14ac:dyDescent="0.25">
      <c r="A1269" s="16">
        <v>6214</v>
      </c>
      <c r="B1269">
        <v>1</v>
      </c>
      <c r="C1269">
        <v>2</v>
      </c>
      <c r="D1269">
        <v>0</v>
      </c>
      <c r="E1269">
        <v>3</v>
      </c>
    </row>
    <row r="1270" spans="1:5" x14ac:dyDescent="0.25">
      <c r="A1270" s="16">
        <v>6215</v>
      </c>
      <c r="B1270">
        <v>2</v>
      </c>
      <c r="C1270">
        <v>1</v>
      </c>
      <c r="D1270">
        <v>1</v>
      </c>
      <c r="E1270">
        <v>2</v>
      </c>
    </row>
    <row r="1271" spans="1:5" x14ac:dyDescent="0.25">
      <c r="A1271" s="16">
        <v>6218</v>
      </c>
      <c r="B1271">
        <v>1</v>
      </c>
      <c r="C1271">
        <v>8</v>
      </c>
      <c r="D1271">
        <v>1</v>
      </c>
      <c r="E1271">
        <v>7</v>
      </c>
    </row>
    <row r="1272" spans="1:5" x14ac:dyDescent="0.25">
      <c r="A1272" s="16">
        <v>6222</v>
      </c>
      <c r="B1272">
        <v>2</v>
      </c>
      <c r="C1272">
        <v>2</v>
      </c>
      <c r="D1272">
        <v>0</v>
      </c>
      <c r="E1272">
        <v>3</v>
      </c>
    </row>
    <row r="1273" spans="1:5" x14ac:dyDescent="0.25">
      <c r="A1273" s="16">
        <v>6230</v>
      </c>
      <c r="B1273">
        <v>5</v>
      </c>
      <c r="C1273">
        <v>5</v>
      </c>
      <c r="D1273">
        <v>0</v>
      </c>
      <c r="E1273">
        <v>4</v>
      </c>
    </row>
    <row r="1274" spans="1:5" x14ac:dyDescent="0.25">
      <c r="A1274" s="16">
        <v>6233</v>
      </c>
      <c r="B1274">
        <v>3</v>
      </c>
      <c r="C1274">
        <v>9</v>
      </c>
      <c r="D1274">
        <v>5</v>
      </c>
      <c r="E1274">
        <v>10</v>
      </c>
    </row>
    <row r="1275" spans="1:5" x14ac:dyDescent="0.25">
      <c r="A1275" s="16">
        <v>6237</v>
      </c>
      <c r="B1275">
        <v>0</v>
      </c>
      <c r="C1275">
        <v>23</v>
      </c>
      <c r="D1275">
        <v>1</v>
      </c>
      <c r="E1275">
        <v>1</v>
      </c>
    </row>
    <row r="1276" spans="1:5" x14ac:dyDescent="0.25">
      <c r="A1276" s="16">
        <v>6245</v>
      </c>
      <c r="B1276">
        <v>2</v>
      </c>
      <c r="C1276">
        <v>3</v>
      </c>
      <c r="D1276">
        <v>5</v>
      </c>
      <c r="E1276">
        <v>8</v>
      </c>
    </row>
    <row r="1277" spans="1:5" x14ac:dyDescent="0.25">
      <c r="A1277" s="16">
        <v>6246</v>
      </c>
      <c r="B1277">
        <v>1</v>
      </c>
      <c r="C1277">
        <v>3</v>
      </c>
      <c r="D1277">
        <v>11</v>
      </c>
      <c r="E1277">
        <v>8</v>
      </c>
    </row>
    <row r="1278" spans="1:5" x14ac:dyDescent="0.25">
      <c r="A1278" s="16">
        <v>6248</v>
      </c>
      <c r="B1278">
        <v>0</v>
      </c>
      <c r="C1278">
        <v>9</v>
      </c>
      <c r="D1278">
        <v>7</v>
      </c>
      <c r="E1278">
        <v>11</v>
      </c>
    </row>
    <row r="1279" spans="1:5" x14ac:dyDescent="0.25">
      <c r="A1279" s="16">
        <v>6250</v>
      </c>
      <c r="B1279">
        <v>3</v>
      </c>
      <c r="C1279">
        <v>11</v>
      </c>
      <c r="D1279">
        <v>2</v>
      </c>
      <c r="E1279">
        <v>8</v>
      </c>
    </row>
    <row r="1280" spans="1:5" x14ac:dyDescent="0.25">
      <c r="A1280" s="16">
        <v>6255</v>
      </c>
      <c r="B1280">
        <v>1</v>
      </c>
      <c r="C1280">
        <v>4</v>
      </c>
      <c r="D1280">
        <v>1</v>
      </c>
      <c r="E1280">
        <v>7</v>
      </c>
    </row>
    <row r="1281" spans="1:5" x14ac:dyDescent="0.25">
      <c r="A1281" s="16">
        <v>6257</v>
      </c>
      <c r="B1281">
        <v>1</v>
      </c>
      <c r="C1281">
        <v>7</v>
      </c>
      <c r="D1281">
        <v>2</v>
      </c>
      <c r="E1281">
        <v>7</v>
      </c>
    </row>
    <row r="1282" spans="1:5" x14ac:dyDescent="0.25">
      <c r="A1282" s="16">
        <v>6260</v>
      </c>
      <c r="B1282">
        <v>1</v>
      </c>
      <c r="C1282">
        <v>3</v>
      </c>
      <c r="D1282">
        <v>10</v>
      </c>
      <c r="E1282">
        <v>13</v>
      </c>
    </row>
    <row r="1283" spans="1:5" x14ac:dyDescent="0.25">
      <c r="A1283" s="16">
        <v>6261</v>
      </c>
      <c r="B1283">
        <v>3</v>
      </c>
      <c r="C1283">
        <v>3</v>
      </c>
      <c r="D1283">
        <v>2</v>
      </c>
      <c r="E1283">
        <v>10</v>
      </c>
    </row>
    <row r="1284" spans="1:5" x14ac:dyDescent="0.25">
      <c r="A1284" s="16">
        <v>6262</v>
      </c>
      <c r="B1284">
        <v>1</v>
      </c>
      <c r="C1284">
        <v>3</v>
      </c>
      <c r="D1284">
        <v>10</v>
      </c>
      <c r="E1284">
        <v>8</v>
      </c>
    </row>
    <row r="1285" spans="1:5" x14ac:dyDescent="0.25">
      <c r="A1285" s="16">
        <v>6263</v>
      </c>
      <c r="B1285">
        <v>3</v>
      </c>
      <c r="C1285">
        <v>2</v>
      </c>
      <c r="D1285">
        <v>0</v>
      </c>
      <c r="E1285">
        <v>4</v>
      </c>
    </row>
    <row r="1286" spans="1:5" x14ac:dyDescent="0.25">
      <c r="A1286" s="16">
        <v>6271</v>
      </c>
      <c r="B1286">
        <v>1</v>
      </c>
      <c r="C1286">
        <v>2</v>
      </c>
      <c r="D1286">
        <v>0</v>
      </c>
      <c r="E1286">
        <v>3</v>
      </c>
    </row>
    <row r="1287" spans="1:5" x14ac:dyDescent="0.25">
      <c r="A1287" s="16">
        <v>6274</v>
      </c>
      <c r="B1287">
        <v>1</v>
      </c>
      <c r="C1287">
        <v>8</v>
      </c>
      <c r="D1287">
        <v>10</v>
      </c>
      <c r="E1287">
        <v>6</v>
      </c>
    </row>
    <row r="1288" spans="1:5" x14ac:dyDescent="0.25">
      <c r="A1288" s="16">
        <v>6281</v>
      </c>
      <c r="B1288">
        <v>2</v>
      </c>
      <c r="C1288">
        <v>6</v>
      </c>
      <c r="D1288">
        <v>3</v>
      </c>
      <c r="E1288">
        <v>5</v>
      </c>
    </row>
    <row r="1289" spans="1:5" x14ac:dyDescent="0.25">
      <c r="A1289" s="16">
        <v>6283</v>
      </c>
      <c r="B1289">
        <v>1</v>
      </c>
      <c r="C1289">
        <v>9</v>
      </c>
      <c r="D1289">
        <v>3</v>
      </c>
      <c r="E1289">
        <v>9</v>
      </c>
    </row>
    <row r="1290" spans="1:5" x14ac:dyDescent="0.25">
      <c r="A1290" s="16">
        <v>6287</v>
      </c>
      <c r="B1290">
        <v>1</v>
      </c>
      <c r="C1290">
        <v>1</v>
      </c>
      <c r="D1290">
        <v>1</v>
      </c>
      <c r="E1290">
        <v>2</v>
      </c>
    </row>
    <row r="1291" spans="1:5" x14ac:dyDescent="0.25">
      <c r="A1291" s="16">
        <v>6289</v>
      </c>
      <c r="B1291">
        <v>2</v>
      </c>
      <c r="C1291">
        <v>3</v>
      </c>
      <c r="D1291">
        <v>1</v>
      </c>
      <c r="E1291">
        <v>4</v>
      </c>
    </row>
    <row r="1292" spans="1:5" x14ac:dyDescent="0.25">
      <c r="A1292" s="16">
        <v>6292</v>
      </c>
      <c r="B1292">
        <v>1</v>
      </c>
      <c r="C1292">
        <v>4</v>
      </c>
      <c r="D1292">
        <v>3</v>
      </c>
      <c r="E1292">
        <v>10</v>
      </c>
    </row>
    <row r="1293" spans="1:5" x14ac:dyDescent="0.25">
      <c r="A1293" s="16">
        <v>6295</v>
      </c>
      <c r="B1293">
        <v>4</v>
      </c>
      <c r="C1293">
        <v>11</v>
      </c>
      <c r="D1293">
        <v>6</v>
      </c>
      <c r="E1293">
        <v>5</v>
      </c>
    </row>
    <row r="1294" spans="1:5" x14ac:dyDescent="0.25">
      <c r="A1294" s="16">
        <v>6299</v>
      </c>
      <c r="B1294">
        <v>6</v>
      </c>
      <c r="C1294">
        <v>6</v>
      </c>
      <c r="D1294">
        <v>8</v>
      </c>
      <c r="E1294">
        <v>4</v>
      </c>
    </row>
    <row r="1295" spans="1:5" x14ac:dyDescent="0.25">
      <c r="A1295" s="16">
        <v>6303</v>
      </c>
      <c r="B1295">
        <v>0</v>
      </c>
      <c r="C1295">
        <v>5</v>
      </c>
      <c r="D1295">
        <v>5</v>
      </c>
      <c r="E1295">
        <v>12</v>
      </c>
    </row>
    <row r="1296" spans="1:5" x14ac:dyDescent="0.25">
      <c r="A1296" s="16">
        <v>6310</v>
      </c>
      <c r="B1296">
        <v>1</v>
      </c>
      <c r="C1296">
        <v>2</v>
      </c>
      <c r="D1296">
        <v>0</v>
      </c>
      <c r="E1296">
        <v>4</v>
      </c>
    </row>
    <row r="1297" spans="1:5" x14ac:dyDescent="0.25">
      <c r="A1297" s="16">
        <v>6312</v>
      </c>
      <c r="B1297">
        <v>4</v>
      </c>
      <c r="C1297">
        <v>10</v>
      </c>
      <c r="D1297">
        <v>3</v>
      </c>
      <c r="E1297">
        <v>13</v>
      </c>
    </row>
    <row r="1298" spans="1:5" x14ac:dyDescent="0.25">
      <c r="A1298" s="16">
        <v>6318</v>
      </c>
      <c r="B1298">
        <v>1</v>
      </c>
      <c r="C1298">
        <v>9</v>
      </c>
      <c r="D1298">
        <v>7</v>
      </c>
      <c r="E1298">
        <v>13</v>
      </c>
    </row>
    <row r="1299" spans="1:5" x14ac:dyDescent="0.25">
      <c r="A1299" s="16">
        <v>6320</v>
      </c>
      <c r="B1299">
        <v>1</v>
      </c>
      <c r="C1299">
        <v>6</v>
      </c>
      <c r="D1299">
        <v>6</v>
      </c>
      <c r="E1299">
        <v>10</v>
      </c>
    </row>
    <row r="1300" spans="1:5" x14ac:dyDescent="0.25">
      <c r="A1300" s="16">
        <v>6327</v>
      </c>
      <c r="B1300">
        <v>1</v>
      </c>
      <c r="C1300">
        <v>2</v>
      </c>
      <c r="D1300">
        <v>8</v>
      </c>
      <c r="E1300">
        <v>6</v>
      </c>
    </row>
    <row r="1301" spans="1:5" x14ac:dyDescent="0.25">
      <c r="A1301" s="16">
        <v>6336</v>
      </c>
      <c r="B1301">
        <v>4</v>
      </c>
      <c r="C1301">
        <v>2</v>
      </c>
      <c r="D1301">
        <v>0</v>
      </c>
      <c r="E1301">
        <v>4</v>
      </c>
    </row>
    <row r="1302" spans="1:5" x14ac:dyDescent="0.25">
      <c r="A1302" s="16">
        <v>6340</v>
      </c>
      <c r="B1302">
        <v>2</v>
      </c>
      <c r="C1302">
        <v>1</v>
      </c>
      <c r="D1302">
        <v>0</v>
      </c>
      <c r="E1302">
        <v>3</v>
      </c>
    </row>
    <row r="1303" spans="1:5" x14ac:dyDescent="0.25">
      <c r="A1303" s="16">
        <v>6343</v>
      </c>
      <c r="B1303">
        <v>1</v>
      </c>
      <c r="C1303">
        <v>6</v>
      </c>
      <c r="D1303">
        <v>9</v>
      </c>
      <c r="E1303">
        <v>7</v>
      </c>
    </row>
    <row r="1304" spans="1:5" x14ac:dyDescent="0.25">
      <c r="A1304" s="16">
        <v>6347</v>
      </c>
      <c r="B1304">
        <v>1</v>
      </c>
      <c r="C1304">
        <v>1</v>
      </c>
      <c r="D1304">
        <v>0</v>
      </c>
      <c r="E1304">
        <v>3</v>
      </c>
    </row>
    <row r="1305" spans="1:5" x14ac:dyDescent="0.25">
      <c r="A1305" s="16">
        <v>6349</v>
      </c>
      <c r="B1305">
        <v>1</v>
      </c>
      <c r="C1305">
        <v>8</v>
      </c>
      <c r="D1305">
        <v>4</v>
      </c>
      <c r="E1305">
        <v>6</v>
      </c>
    </row>
    <row r="1306" spans="1:5" x14ac:dyDescent="0.25">
      <c r="A1306" s="16">
        <v>6354</v>
      </c>
      <c r="B1306">
        <v>2</v>
      </c>
      <c r="C1306">
        <v>1</v>
      </c>
      <c r="D1306">
        <v>1</v>
      </c>
      <c r="E1306">
        <v>2</v>
      </c>
    </row>
    <row r="1307" spans="1:5" x14ac:dyDescent="0.25">
      <c r="A1307" s="16">
        <v>6355</v>
      </c>
      <c r="B1307">
        <v>3</v>
      </c>
      <c r="C1307">
        <v>2</v>
      </c>
      <c r="D1307">
        <v>0</v>
      </c>
      <c r="E1307">
        <v>4</v>
      </c>
    </row>
    <row r="1308" spans="1:5" x14ac:dyDescent="0.25">
      <c r="A1308" s="16">
        <v>6357</v>
      </c>
      <c r="B1308">
        <v>3</v>
      </c>
      <c r="C1308">
        <v>7</v>
      </c>
      <c r="D1308">
        <v>1</v>
      </c>
      <c r="E1308">
        <v>7</v>
      </c>
    </row>
    <row r="1309" spans="1:5" x14ac:dyDescent="0.25">
      <c r="A1309" s="16">
        <v>6365</v>
      </c>
      <c r="B1309">
        <v>1</v>
      </c>
      <c r="C1309">
        <v>2</v>
      </c>
      <c r="D1309">
        <v>0</v>
      </c>
      <c r="E1309">
        <v>3</v>
      </c>
    </row>
    <row r="1310" spans="1:5" x14ac:dyDescent="0.25">
      <c r="A1310" s="16">
        <v>6374</v>
      </c>
      <c r="B1310">
        <v>5</v>
      </c>
      <c r="C1310">
        <v>5</v>
      </c>
      <c r="D1310">
        <v>2</v>
      </c>
      <c r="E1310">
        <v>4</v>
      </c>
    </row>
    <row r="1311" spans="1:5" x14ac:dyDescent="0.25">
      <c r="A1311" s="16">
        <v>6376</v>
      </c>
      <c r="B1311">
        <v>4</v>
      </c>
      <c r="C1311">
        <v>4</v>
      </c>
      <c r="D1311">
        <v>3</v>
      </c>
      <c r="E1311">
        <v>8</v>
      </c>
    </row>
    <row r="1312" spans="1:5" x14ac:dyDescent="0.25">
      <c r="A1312" s="16">
        <v>6379</v>
      </c>
      <c r="B1312">
        <v>3</v>
      </c>
      <c r="C1312">
        <v>2</v>
      </c>
      <c r="D1312">
        <v>2</v>
      </c>
      <c r="E1312">
        <v>2</v>
      </c>
    </row>
    <row r="1313" spans="1:5" x14ac:dyDescent="0.25">
      <c r="A1313" s="16">
        <v>6382</v>
      </c>
      <c r="B1313">
        <v>1</v>
      </c>
      <c r="C1313">
        <v>1</v>
      </c>
      <c r="D1313">
        <v>0</v>
      </c>
      <c r="E1313">
        <v>3</v>
      </c>
    </row>
    <row r="1314" spans="1:5" x14ac:dyDescent="0.25">
      <c r="A1314" s="16">
        <v>6383</v>
      </c>
      <c r="B1314">
        <v>2</v>
      </c>
      <c r="C1314">
        <v>3</v>
      </c>
      <c r="D1314">
        <v>0</v>
      </c>
      <c r="E1314">
        <v>3</v>
      </c>
    </row>
    <row r="1315" spans="1:5" x14ac:dyDescent="0.25">
      <c r="A1315" s="16">
        <v>6384</v>
      </c>
      <c r="B1315">
        <v>3</v>
      </c>
      <c r="C1315">
        <v>5</v>
      </c>
      <c r="D1315">
        <v>2</v>
      </c>
      <c r="E1315">
        <v>11</v>
      </c>
    </row>
    <row r="1316" spans="1:5" x14ac:dyDescent="0.25">
      <c r="A1316" s="16">
        <v>6387</v>
      </c>
      <c r="B1316">
        <v>3</v>
      </c>
      <c r="C1316">
        <v>2</v>
      </c>
      <c r="D1316">
        <v>1</v>
      </c>
      <c r="E1316">
        <v>3</v>
      </c>
    </row>
    <row r="1317" spans="1:5" x14ac:dyDescent="0.25">
      <c r="A1317" s="16">
        <v>6398</v>
      </c>
      <c r="B1317">
        <v>2</v>
      </c>
      <c r="C1317">
        <v>3</v>
      </c>
      <c r="D1317">
        <v>0</v>
      </c>
      <c r="E1317">
        <v>3</v>
      </c>
    </row>
    <row r="1318" spans="1:5" x14ac:dyDescent="0.25">
      <c r="A1318" s="16">
        <v>6404</v>
      </c>
      <c r="B1318">
        <v>5</v>
      </c>
      <c r="C1318">
        <v>4</v>
      </c>
      <c r="D1318">
        <v>1</v>
      </c>
      <c r="E1318">
        <v>6</v>
      </c>
    </row>
    <row r="1319" spans="1:5" x14ac:dyDescent="0.25">
      <c r="A1319" s="16">
        <v>6406</v>
      </c>
      <c r="B1319">
        <v>1</v>
      </c>
      <c r="C1319">
        <v>6</v>
      </c>
      <c r="D1319">
        <v>4</v>
      </c>
      <c r="E1319">
        <v>10</v>
      </c>
    </row>
    <row r="1320" spans="1:5" x14ac:dyDescent="0.25">
      <c r="A1320" s="16">
        <v>6409</v>
      </c>
      <c r="B1320">
        <v>1</v>
      </c>
      <c r="C1320">
        <v>7</v>
      </c>
      <c r="D1320">
        <v>5</v>
      </c>
      <c r="E1320">
        <v>7</v>
      </c>
    </row>
    <row r="1321" spans="1:5" x14ac:dyDescent="0.25">
      <c r="A1321" s="16">
        <v>6417</v>
      </c>
      <c r="B1321">
        <v>1</v>
      </c>
      <c r="C1321">
        <v>4</v>
      </c>
      <c r="D1321">
        <v>6</v>
      </c>
      <c r="E1321">
        <v>13</v>
      </c>
    </row>
    <row r="1322" spans="1:5" x14ac:dyDescent="0.25">
      <c r="A1322" s="16">
        <v>6421</v>
      </c>
      <c r="B1322">
        <v>1</v>
      </c>
      <c r="C1322">
        <v>4</v>
      </c>
      <c r="D1322">
        <v>7</v>
      </c>
      <c r="E1322">
        <v>9</v>
      </c>
    </row>
    <row r="1323" spans="1:5" x14ac:dyDescent="0.25">
      <c r="A1323" s="16">
        <v>6422</v>
      </c>
      <c r="B1323">
        <v>1</v>
      </c>
      <c r="C1323">
        <v>5</v>
      </c>
      <c r="D1323">
        <v>6</v>
      </c>
      <c r="E1323">
        <v>5</v>
      </c>
    </row>
    <row r="1324" spans="1:5" x14ac:dyDescent="0.25">
      <c r="A1324" s="16">
        <v>6424</v>
      </c>
      <c r="B1324">
        <v>1</v>
      </c>
      <c r="C1324">
        <v>1</v>
      </c>
      <c r="D1324">
        <v>0</v>
      </c>
      <c r="E1324">
        <v>3</v>
      </c>
    </row>
    <row r="1325" spans="1:5" x14ac:dyDescent="0.25">
      <c r="A1325" s="16">
        <v>6428</v>
      </c>
      <c r="B1325">
        <v>1</v>
      </c>
      <c r="C1325">
        <v>1</v>
      </c>
      <c r="D1325">
        <v>8</v>
      </c>
      <c r="E1325">
        <v>7</v>
      </c>
    </row>
    <row r="1326" spans="1:5" x14ac:dyDescent="0.25">
      <c r="A1326" s="16">
        <v>6431</v>
      </c>
      <c r="B1326">
        <v>2</v>
      </c>
      <c r="C1326">
        <v>2</v>
      </c>
      <c r="D1326">
        <v>0</v>
      </c>
      <c r="E1326">
        <v>3</v>
      </c>
    </row>
    <row r="1327" spans="1:5" x14ac:dyDescent="0.25">
      <c r="A1327" s="16">
        <v>6437</v>
      </c>
      <c r="B1327">
        <v>1</v>
      </c>
      <c r="C1327">
        <v>2</v>
      </c>
      <c r="D1327">
        <v>0</v>
      </c>
      <c r="E1327">
        <v>3</v>
      </c>
    </row>
    <row r="1328" spans="1:5" x14ac:dyDescent="0.25">
      <c r="A1328" s="16">
        <v>6439</v>
      </c>
      <c r="B1328">
        <v>7</v>
      </c>
      <c r="C1328">
        <v>11</v>
      </c>
      <c r="D1328">
        <v>5</v>
      </c>
      <c r="E1328">
        <v>8</v>
      </c>
    </row>
    <row r="1329" spans="1:5" x14ac:dyDescent="0.25">
      <c r="A1329" s="16">
        <v>6445</v>
      </c>
      <c r="B1329">
        <v>1</v>
      </c>
      <c r="C1329">
        <v>4</v>
      </c>
      <c r="D1329">
        <v>5</v>
      </c>
      <c r="E1329">
        <v>6</v>
      </c>
    </row>
    <row r="1330" spans="1:5" x14ac:dyDescent="0.25">
      <c r="A1330" s="16">
        <v>6457</v>
      </c>
      <c r="B1330">
        <v>2</v>
      </c>
      <c r="C1330">
        <v>6</v>
      </c>
      <c r="D1330">
        <v>4</v>
      </c>
      <c r="E1330">
        <v>12</v>
      </c>
    </row>
    <row r="1331" spans="1:5" x14ac:dyDescent="0.25">
      <c r="A1331" s="16">
        <v>6460</v>
      </c>
      <c r="B1331">
        <v>2</v>
      </c>
      <c r="C1331">
        <v>2</v>
      </c>
      <c r="D1331">
        <v>0</v>
      </c>
      <c r="E1331">
        <v>3</v>
      </c>
    </row>
    <row r="1332" spans="1:5" x14ac:dyDescent="0.25">
      <c r="A1332" s="16">
        <v>6461</v>
      </c>
      <c r="B1332">
        <v>1</v>
      </c>
      <c r="C1332">
        <v>5</v>
      </c>
      <c r="D1332">
        <v>6</v>
      </c>
      <c r="E1332">
        <v>11</v>
      </c>
    </row>
    <row r="1333" spans="1:5" x14ac:dyDescent="0.25">
      <c r="A1333" s="16">
        <v>6466</v>
      </c>
      <c r="B1333">
        <v>3</v>
      </c>
      <c r="C1333">
        <v>2</v>
      </c>
      <c r="D1333">
        <v>1</v>
      </c>
      <c r="E1333">
        <v>4</v>
      </c>
    </row>
    <row r="1334" spans="1:5" x14ac:dyDescent="0.25">
      <c r="A1334" s="16">
        <v>6471</v>
      </c>
      <c r="B1334">
        <v>1</v>
      </c>
      <c r="C1334">
        <v>2</v>
      </c>
      <c r="D1334">
        <v>0</v>
      </c>
      <c r="E1334">
        <v>4</v>
      </c>
    </row>
    <row r="1335" spans="1:5" x14ac:dyDescent="0.25">
      <c r="A1335" s="16">
        <v>6488</v>
      </c>
      <c r="B1335">
        <v>1</v>
      </c>
      <c r="C1335">
        <v>3</v>
      </c>
      <c r="D1335">
        <v>2</v>
      </c>
      <c r="E1335">
        <v>2</v>
      </c>
    </row>
    <row r="1336" spans="1:5" x14ac:dyDescent="0.25">
      <c r="A1336" s="16">
        <v>6497</v>
      </c>
      <c r="B1336">
        <v>4</v>
      </c>
      <c r="C1336">
        <v>6</v>
      </c>
      <c r="D1336">
        <v>2</v>
      </c>
      <c r="E1336">
        <v>5</v>
      </c>
    </row>
    <row r="1337" spans="1:5" x14ac:dyDescent="0.25">
      <c r="A1337" s="16">
        <v>6504</v>
      </c>
      <c r="B1337">
        <v>3</v>
      </c>
      <c r="C1337">
        <v>2</v>
      </c>
      <c r="D1337">
        <v>1</v>
      </c>
      <c r="E1337">
        <v>3</v>
      </c>
    </row>
    <row r="1338" spans="1:5" x14ac:dyDescent="0.25">
      <c r="A1338" s="16">
        <v>6507</v>
      </c>
      <c r="B1338">
        <v>2</v>
      </c>
      <c r="C1338">
        <v>1</v>
      </c>
      <c r="D1338">
        <v>1</v>
      </c>
      <c r="E1338">
        <v>4</v>
      </c>
    </row>
    <row r="1339" spans="1:5" x14ac:dyDescent="0.25">
      <c r="A1339" s="16">
        <v>6515</v>
      </c>
      <c r="B1339">
        <v>1</v>
      </c>
      <c r="C1339">
        <v>2</v>
      </c>
      <c r="D1339">
        <v>0</v>
      </c>
      <c r="E1339">
        <v>3</v>
      </c>
    </row>
    <row r="1340" spans="1:5" x14ac:dyDescent="0.25">
      <c r="A1340" s="16">
        <v>6516</v>
      </c>
      <c r="B1340">
        <v>1</v>
      </c>
      <c r="C1340">
        <v>1</v>
      </c>
      <c r="D1340">
        <v>0</v>
      </c>
      <c r="E1340">
        <v>2</v>
      </c>
    </row>
    <row r="1341" spans="1:5" x14ac:dyDescent="0.25">
      <c r="A1341" s="16">
        <v>6518</v>
      </c>
      <c r="B1341">
        <v>1</v>
      </c>
      <c r="C1341">
        <v>7</v>
      </c>
      <c r="D1341">
        <v>3</v>
      </c>
      <c r="E1341">
        <v>8</v>
      </c>
    </row>
    <row r="1342" spans="1:5" x14ac:dyDescent="0.25">
      <c r="A1342" s="16">
        <v>6521</v>
      </c>
      <c r="B1342">
        <v>1</v>
      </c>
      <c r="C1342">
        <v>4</v>
      </c>
      <c r="D1342">
        <v>6</v>
      </c>
      <c r="E1342">
        <v>9</v>
      </c>
    </row>
    <row r="1343" spans="1:5" x14ac:dyDescent="0.25">
      <c r="A1343" s="16">
        <v>6528</v>
      </c>
      <c r="B1343">
        <v>1</v>
      </c>
      <c r="C1343">
        <v>1</v>
      </c>
      <c r="D1343">
        <v>0</v>
      </c>
      <c r="E1343">
        <v>2</v>
      </c>
    </row>
    <row r="1344" spans="1:5" x14ac:dyDescent="0.25">
      <c r="A1344" s="16">
        <v>6534</v>
      </c>
      <c r="B1344">
        <v>1</v>
      </c>
      <c r="C1344">
        <v>2</v>
      </c>
      <c r="D1344">
        <v>0</v>
      </c>
      <c r="E1344">
        <v>3</v>
      </c>
    </row>
    <row r="1345" spans="1:5" x14ac:dyDescent="0.25">
      <c r="A1345" s="16">
        <v>6543</v>
      </c>
      <c r="B1345">
        <v>1</v>
      </c>
      <c r="C1345">
        <v>3</v>
      </c>
      <c r="D1345">
        <v>6</v>
      </c>
      <c r="E1345">
        <v>4</v>
      </c>
    </row>
    <row r="1346" spans="1:5" x14ac:dyDescent="0.25">
      <c r="A1346" s="16">
        <v>6544</v>
      </c>
      <c r="B1346">
        <v>3</v>
      </c>
      <c r="C1346">
        <v>6</v>
      </c>
      <c r="D1346">
        <v>7</v>
      </c>
      <c r="E1346">
        <v>11</v>
      </c>
    </row>
    <row r="1347" spans="1:5" x14ac:dyDescent="0.25">
      <c r="A1347" s="16">
        <v>6565</v>
      </c>
      <c r="B1347">
        <v>2</v>
      </c>
      <c r="C1347">
        <v>11</v>
      </c>
      <c r="D1347">
        <v>4</v>
      </c>
      <c r="E1347">
        <v>9</v>
      </c>
    </row>
    <row r="1348" spans="1:5" x14ac:dyDescent="0.25">
      <c r="A1348" s="16">
        <v>6566</v>
      </c>
      <c r="B1348">
        <v>9</v>
      </c>
      <c r="C1348">
        <v>5</v>
      </c>
      <c r="D1348">
        <v>2</v>
      </c>
      <c r="E1348">
        <v>12</v>
      </c>
    </row>
    <row r="1349" spans="1:5" x14ac:dyDescent="0.25">
      <c r="A1349" s="16">
        <v>6568</v>
      </c>
      <c r="B1349">
        <v>1</v>
      </c>
      <c r="C1349">
        <v>2</v>
      </c>
      <c r="D1349">
        <v>0</v>
      </c>
      <c r="E1349">
        <v>3</v>
      </c>
    </row>
    <row r="1350" spans="1:5" x14ac:dyDescent="0.25">
      <c r="A1350" s="16">
        <v>6575</v>
      </c>
      <c r="B1350">
        <v>8</v>
      </c>
      <c r="C1350">
        <v>9</v>
      </c>
      <c r="D1350">
        <v>1</v>
      </c>
      <c r="E1350">
        <v>7</v>
      </c>
    </row>
    <row r="1351" spans="1:5" x14ac:dyDescent="0.25">
      <c r="A1351" s="16">
        <v>6583</v>
      </c>
      <c r="B1351">
        <v>1</v>
      </c>
      <c r="C1351">
        <v>6</v>
      </c>
      <c r="D1351">
        <v>8</v>
      </c>
      <c r="E1351">
        <v>6</v>
      </c>
    </row>
    <row r="1352" spans="1:5" x14ac:dyDescent="0.25">
      <c r="A1352" s="16">
        <v>6605</v>
      </c>
      <c r="B1352">
        <v>1</v>
      </c>
      <c r="C1352">
        <v>9</v>
      </c>
      <c r="D1352">
        <v>4</v>
      </c>
      <c r="E1352">
        <v>6</v>
      </c>
    </row>
    <row r="1353" spans="1:5" x14ac:dyDescent="0.25">
      <c r="A1353" s="16">
        <v>6606</v>
      </c>
      <c r="B1353">
        <v>2</v>
      </c>
      <c r="C1353">
        <v>5</v>
      </c>
      <c r="D1353">
        <v>2</v>
      </c>
      <c r="E1353">
        <v>10</v>
      </c>
    </row>
    <row r="1354" spans="1:5" x14ac:dyDescent="0.25">
      <c r="A1354" s="16">
        <v>6609</v>
      </c>
      <c r="B1354">
        <v>1</v>
      </c>
      <c r="C1354">
        <v>3</v>
      </c>
      <c r="D1354">
        <v>0</v>
      </c>
      <c r="E1354">
        <v>3</v>
      </c>
    </row>
    <row r="1355" spans="1:5" x14ac:dyDescent="0.25">
      <c r="A1355" s="16">
        <v>6613</v>
      </c>
      <c r="B1355">
        <v>6</v>
      </c>
      <c r="C1355">
        <v>8</v>
      </c>
      <c r="D1355">
        <v>4</v>
      </c>
      <c r="E1355">
        <v>8</v>
      </c>
    </row>
    <row r="1356" spans="1:5" x14ac:dyDescent="0.25">
      <c r="A1356" s="16">
        <v>6616</v>
      </c>
      <c r="B1356">
        <v>2</v>
      </c>
      <c r="C1356">
        <v>3</v>
      </c>
      <c r="D1356">
        <v>3</v>
      </c>
      <c r="E1356">
        <v>8</v>
      </c>
    </row>
    <row r="1357" spans="1:5" x14ac:dyDescent="0.25">
      <c r="A1357" s="16">
        <v>6619</v>
      </c>
      <c r="B1357">
        <v>2</v>
      </c>
      <c r="C1357">
        <v>1</v>
      </c>
      <c r="D1357">
        <v>0</v>
      </c>
      <c r="E1357">
        <v>3</v>
      </c>
    </row>
    <row r="1358" spans="1:5" x14ac:dyDescent="0.25">
      <c r="A1358" s="16">
        <v>6634</v>
      </c>
      <c r="B1358">
        <v>1</v>
      </c>
      <c r="C1358">
        <v>2</v>
      </c>
      <c r="D1358">
        <v>0</v>
      </c>
      <c r="E1358">
        <v>3</v>
      </c>
    </row>
    <row r="1359" spans="1:5" x14ac:dyDescent="0.25">
      <c r="A1359" s="16">
        <v>6637</v>
      </c>
      <c r="B1359">
        <v>1</v>
      </c>
      <c r="C1359">
        <v>3</v>
      </c>
      <c r="D1359">
        <v>4</v>
      </c>
      <c r="E1359">
        <v>7</v>
      </c>
    </row>
    <row r="1360" spans="1:5" x14ac:dyDescent="0.25">
      <c r="A1360" s="16">
        <v>6642</v>
      </c>
      <c r="B1360">
        <v>4</v>
      </c>
      <c r="C1360">
        <v>2</v>
      </c>
      <c r="D1360">
        <v>1</v>
      </c>
      <c r="E1360">
        <v>4</v>
      </c>
    </row>
    <row r="1361" spans="1:5" x14ac:dyDescent="0.25">
      <c r="A1361" s="16">
        <v>6646</v>
      </c>
      <c r="B1361">
        <v>1</v>
      </c>
      <c r="C1361">
        <v>1</v>
      </c>
      <c r="D1361">
        <v>0</v>
      </c>
      <c r="E1361">
        <v>3</v>
      </c>
    </row>
    <row r="1362" spans="1:5" x14ac:dyDescent="0.25">
      <c r="A1362" s="16">
        <v>6652</v>
      </c>
      <c r="B1362">
        <v>1</v>
      </c>
      <c r="C1362">
        <v>3</v>
      </c>
      <c r="D1362">
        <v>4</v>
      </c>
      <c r="E1362">
        <v>9</v>
      </c>
    </row>
    <row r="1363" spans="1:5" x14ac:dyDescent="0.25">
      <c r="A1363" s="16">
        <v>6653</v>
      </c>
      <c r="B1363">
        <v>4</v>
      </c>
      <c r="C1363">
        <v>7</v>
      </c>
      <c r="D1363">
        <v>2</v>
      </c>
      <c r="E1363">
        <v>5</v>
      </c>
    </row>
    <row r="1364" spans="1:5" x14ac:dyDescent="0.25">
      <c r="A1364" s="16">
        <v>6658</v>
      </c>
      <c r="B1364">
        <v>7</v>
      </c>
      <c r="C1364">
        <v>11</v>
      </c>
      <c r="D1364">
        <v>2</v>
      </c>
      <c r="E1364">
        <v>12</v>
      </c>
    </row>
    <row r="1365" spans="1:5" x14ac:dyDescent="0.25">
      <c r="A1365" s="16">
        <v>6661</v>
      </c>
      <c r="B1365">
        <v>5</v>
      </c>
      <c r="C1365">
        <v>9</v>
      </c>
      <c r="D1365">
        <v>6</v>
      </c>
      <c r="E1365">
        <v>12</v>
      </c>
    </row>
    <row r="1366" spans="1:5" x14ac:dyDescent="0.25">
      <c r="A1366" s="16">
        <v>6663</v>
      </c>
      <c r="B1366">
        <v>1</v>
      </c>
      <c r="C1366">
        <v>3</v>
      </c>
      <c r="D1366">
        <v>1</v>
      </c>
      <c r="E1366">
        <v>4</v>
      </c>
    </row>
    <row r="1367" spans="1:5" x14ac:dyDescent="0.25">
      <c r="A1367" s="16">
        <v>6673</v>
      </c>
      <c r="B1367">
        <v>1</v>
      </c>
      <c r="C1367">
        <v>3</v>
      </c>
      <c r="D1367">
        <v>0</v>
      </c>
      <c r="E1367">
        <v>3</v>
      </c>
    </row>
    <row r="1368" spans="1:5" x14ac:dyDescent="0.25">
      <c r="A1368" s="16">
        <v>6678</v>
      </c>
      <c r="B1368">
        <v>2</v>
      </c>
      <c r="C1368">
        <v>3</v>
      </c>
      <c r="D1368">
        <v>0</v>
      </c>
      <c r="E1368">
        <v>4</v>
      </c>
    </row>
    <row r="1369" spans="1:5" x14ac:dyDescent="0.25">
      <c r="A1369" s="16">
        <v>6679</v>
      </c>
      <c r="B1369">
        <v>1</v>
      </c>
      <c r="C1369">
        <v>0</v>
      </c>
      <c r="D1369">
        <v>0</v>
      </c>
      <c r="E1369">
        <v>3</v>
      </c>
    </row>
    <row r="1370" spans="1:5" x14ac:dyDescent="0.25">
      <c r="A1370" s="16">
        <v>6682</v>
      </c>
      <c r="B1370">
        <v>1</v>
      </c>
      <c r="C1370">
        <v>1</v>
      </c>
      <c r="D1370">
        <v>0</v>
      </c>
      <c r="E1370">
        <v>3</v>
      </c>
    </row>
    <row r="1371" spans="1:5" x14ac:dyDescent="0.25">
      <c r="A1371" s="16">
        <v>6690</v>
      </c>
      <c r="B1371">
        <v>4</v>
      </c>
      <c r="C1371">
        <v>3</v>
      </c>
      <c r="D1371">
        <v>1</v>
      </c>
      <c r="E1371">
        <v>3</v>
      </c>
    </row>
    <row r="1372" spans="1:5" x14ac:dyDescent="0.25">
      <c r="A1372" s="16">
        <v>6694</v>
      </c>
      <c r="B1372">
        <v>1</v>
      </c>
      <c r="C1372">
        <v>8</v>
      </c>
      <c r="D1372">
        <v>3</v>
      </c>
      <c r="E1372">
        <v>13</v>
      </c>
    </row>
    <row r="1373" spans="1:5" x14ac:dyDescent="0.25">
      <c r="A1373" s="16">
        <v>6710</v>
      </c>
      <c r="B1373">
        <v>1</v>
      </c>
      <c r="C1373">
        <v>2</v>
      </c>
      <c r="D1373">
        <v>0</v>
      </c>
      <c r="E1373">
        <v>4</v>
      </c>
    </row>
    <row r="1374" spans="1:5" x14ac:dyDescent="0.25">
      <c r="A1374" s="16">
        <v>6715</v>
      </c>
      <c r="B1374">
        <v>6</v>
      </c>
      <c r="C1374">
        <v>6</v>
      </c>
      <c r="D1374">
        <v>2</v>
      </c>
      <c r="E1374">
        <v>11</v>
      </c>
    </row>
    <row r="1375" spans="1:5" x14ac:dyDescent="0.25">
      <c r="A1375" s="16">
        <v>6720</v>
      </c>
      <c r="B1375">
        <v>3</v>
      </c>
      <c r="C1375">
        <v>7</v>
      </c>
      <c r="D1375">
        <v>3</v>
      </c>
      <c r="E1375">
        <v>4</v>
      </c>
    </row>
    <row r="1376" spans="1:5" x14ac:dyDescent="0.25">
      <c r="A1376" s="16">
        <v>6721</v>
      </c>
      <c r="B1376">
        <v>3</v>
      </c>
      <c r="C1376">
        <v>6</v>
      </c>
      <c r="D1376">
        <v>3</v>
      </c>
      <c r="E1376">
        <v>5</v>
      </c>
    </row>
    <row r="1377" spans="1:5" x14ac:dyDescent="0.25">
      <c r="A1377" s="16">
        <v>6722</v>
      </c>
      <c r="B1377">
        <v>3</v>
      </c>
      <c r="C1377">
        <v>10</v>
      </c>
      <c r="D1377">
        <v>3</v>
      </c>
      <c r="E1377">
        <v>7</v>
      </c>
    </row>
    <row r="1378" spans="1:5" x14ac:dyDescent="0.25">
      <c r="A1378" s="16">
        <v>6728</v>
      </c>
      <c r="B1378">
        <v>2</v>
      </c>
      <c r="C1378">
        <v>1</v>
      </c>
      <c r="D1378">
        <v>0</v>
      </c>
      <c r="E1378">
        <v>3</v>
      </c>
    </row>
    <row r="1379" spans="1:5" x14ac:dyDescent="0.25">
      <c r="A1379" s="16">
        <v>6729</v>
      </c>
      <c r="B1379">
        <v>1</v>
      </c>
      <c r="C1379">
        <v>4</v>
      </c>
      <c r="D1379">
        <v>5</v>
      </c>
      <c r="E1379">
        <v>11</v>
      </c>
    </row>
    <row r="1380" spans="1:5" x14ac:dyDescent="0.25">
      <c r="A1380" s="16">
        <v>6730</v>
      </c>
      <c r="B1380">
        <v>3</v>
      </c>
      <c r="C1380">
        <v>2</v>
      </c>
      <c r="D1380">
        <v>0</v>
      </c>
      <c r="E1380">
        <v>3</v>
      </c>
    </row>
    <row r="1381" spans="1:5" x14ac:dyDescent="0.25">
      <c r="A1381" s="16">
        <v>6742</v>
      </c>
      <c r="B1381">
        <v>1</v>
      </c>
      <c r="C1381">
        <v>1</v>
      </c>
      <c r="D1381">
        <v>0</v>
      </c>
      <c r="E1381">
        <v>2</v>
      </c>
    </row>
    <row r="1382" spans="1:5" x14ac:dyDescent="0.25">
      <c r="A1382" s="16">
        <v>6749</v>
      </c>
      <c r="B1382">
        <v>4</v>
      </c>
      <c r="C1382">
        <v>5</v>
      </c>
      <c r="D1382">
        <v>3</v>
      </c>
      <c r="E1382">
        <v>6</v>
      </c>
    </row>
    <row r="1383" spans="1:5" x14ac:dyDescent="0.25">
      <c r="A1383" s="16">
        <v>6768</v>
      </c>
      <c r="B1383">
        <v>2</v>
      </c>
      <c r="C1383">
        <v>1</v>
      </c>
      <c r="D1383">
        <v>0</v>
      </c>
      <c r="E1383">
        <v>3</v>
      </c>
    </row>
    <row r="1384" spans="1:5" x14ac:dyDescent="0.25">
      <c r="A1384" s="16">
        <v>6770</v>
      </c>
      <c r="B1384">
        <v>2</v>
      </c>
      <c r="C1384">
        <v>2</v>
      </c>
      <c r="D1384">
        <v>1</v>
      </c>
      <c r="E1384">
        <v>2</v>
      </c>
    </row>
    <row r="1385" spans="1:5" x14ac:dyDescent="0.25">
      <c r="A1385" s="16">
        <v>6798</v>
      </c>
      <c r="B1385">
        <v>9</v>
      </c>
      <c r="C1385">
        <v>5</v>
      </c>
      <c r="D1385">
        <v>1</v>
      </c>
      <c r="E1385">
        <v>8</v>
      </c>
    </row>
    <row r="1386" spans="1:5" x14ac:dyDescent="0.25">
      <c r="A1386" s="16">
        <v>6810</v>
      </c>
      <c r="B1386">
        <v>1</v>
      </c>
      <c r="C1386">
        <v>3</v>
      </c>
      <c r="D1386">
        <v>2</v>
      </c>
      <c r="E1386">
        <v>6</v>
      </c>
    </row>
    <row r="1387" spans="1:5" x14ac:dyDescent="0.25">
      <c r="A1387" s="16">
        <v>6815</v>
      </c>
      <c r="B1387">
        <v>0</v>
      </c>
      <c r="C1387">
        <v>7</v>
      </c>
      <c r="D1387">
        <v>6</v>
      </c>
      <c r="E1387">
        <v>8</v>
      </c>
    </row>
    <row r="1388" spans="1:5" x14ac:dyDescent="0.25">
      <c r="A1388" s="16">
        <v>6818</v>
      </c>
      <c r="B1388">
        <v>5</v>
      </c>
      <c r="C1388">
        <v>5</v>
      </c>
      <c r="D1388">
        <v>1</v>
      </c>
      <c r="E1388">
        <v>5</v>
      </c>
    </row>
    <row r="1389" spans="1:5" x14ac:dyDescent="0.25">
      <c r="A1389" s="16">
        <v>6825</v>
      </c>
      <c r="B1389">
        <v>1</v>
      </c>
      <c r="C1389">
        <v>1</v>
      </c>
      <c r="D1389">
        <v>0</v>
      </c>
      <c r="E1389">
        <v>2</v>
      </c>
    </row>
    <row r="1390" spans="1:5" x14ac:dyDescent="0.25">
      <c r="A1390" s="16">
        <v>6853</v>
      </c>
      <c r="B1390">
        <v>1</v>
      </c>
      <c r="C1390">
        <v>3</v>
      </c>
      <c r="D1390">
        <v>6</v>
      </c>
      <c r="E1390">
        <v>11</v>
      </c>
    </row>
    <row r="1391" spans="1:5" x14ac:dyDescent="0.25">
      <c r="A1391" s="16">
        <v>6856</v>
      </c>
      <c r="B1391">
        <v>3</v>
      </c>
      <c r="C1391">
        <v>3</v>
      </c>
      <c r="D1391">
        <v>0</v>
      </c>
      <c r="E1391">
        <v>3</v>
      </c>
    </row>
    <row r="1392" spans="1:5" x14ac:dyDescent="0.25">
      <c r="A1392" s="16">
        <v>6859</v>
      </c>
      <c r="B1392">
        <v>2</v>
      </c>
      <c r="C1392">
        <v>4</v>
      </c>
      <c r="D1392">
        <v>0</v>
      </c>
      <c r="E1392">
        <v>3</v>
      </c>
    </row>
    <row r="1393" spans="1:5" x14ac:dyDescent="0.25">
      <c r="A1393" s="16">
        <v>6862</v>
      </c>
      <c r="B1393">
        <v>15</v>
      </c>
      <c r="C1393">
        <v>0</v>
      </c>
      <c r="D1393">
        <v>0</v>
      </c>
      <c r="E1393">
        <v>0</v>
      </c>
    </row>
    <row r="1394" spans="1:5" x14ac:dyDescent="0.25">
      <c r="A1394" s="16">
        <v>6864</v>
      </c>
      <c r="B1394">
        <v>2</v>
      </c>
      <c r="C1394">
        <v>3</v>
      </c>
      <c r="D1394">
        <v>0</v>
      </c>
      <c r="E1394">
        <v>3</v>
      </c>
    </row>
    <row r="1395" spans="1:5" x14ac:dyDescent="0.25">
      <c r="A1395" s="16">
        <v>6866</v>
      </c>
      <c r="B1395">
        <v>1</v>
      </c>
      <c r="C1395">
        <v>1</v>
      </c>
      <c r="D1395">
        <v>0</v>
      </c>
      <c r="E1395">
        <v>3</v>
      </c>
    </row>
    <row r="1396" spans="1:5" x14ac:dyDescent="0.25">
      <c r="A1396" s="16">
        <v>6870</v>
      </c>
      <c r="B1396">
        <v>1</v>
      </c>
      <c r="C1396">
        <v>3</v>
      </c>
      <c r="D1396">
        <v>1</v>
      </c>
      <c r="E1396">
        <v>7</v>
      </c>
    </row>
    <row r="1397" spans="1:5" x14ac:dyDescent="0.25">
      <c r="A1397" s="16">
        <v>6872</v>
      </c>
      <c r="B1397">
        <v>2</v>
      </c>
      <c r="C1397">
        <v>4</v>
      </c>
      <c r="D1397">
        <v>2</v>
      </c>
      <c r="E1397">
        <v>8</v>
      </c>
    </row>
    <row r="1398" spans="1:5" x14ac:dyDescent="0.25">
      <c r="A1398" s="16">
        <v>6875</v>
      </c>
      <c r="B1398">
        <v>2</v>
      </c>
      <c r="C1398">
        <v>7</v>
      </c>
      <c r="D1398">
        <v>3</v>
      </c>
      <c r="E1398">
        <v>5</v>
      </c>
    </row>
    <row r="1399" spans="1:5" x14ac:dyDescent="0.25">
      <c r="A1399" s="16">
        <v>6878</v>
      </c>
      <c r="B1399">
        <v>3</v>
      </c>
      <c r="C1399">
        <v>4</v>
      </c>
      <c r="D1399">
        <v>1</v>
      </c>
      <c r="E1399">
        <v>6</v>
      </c>
    </row>
    <row r="1400" spans="1:5" x14ac:dyDescent="0.25">
      <c r="A1400" s="16">
        <v>6885</v>
      </c>
      <c r="B1400">
        <v>1</v>
      </c>
      <c r="C1400">
        <v>2</v>
      </c>
      <c r="D1400">
        <v>0</v>
      </c>
      <c r="E1400">
        <v>3</v>
      </c>
    </row>
    <row r="1401" spans="1:5" x14ac:dyDescent="0.25">
      <c r="A1401" s="16">
        <v>6887</v>
      </c>
      <c r="B1401">
        <v>2</v>
      </c>
      <c r="C1401">
        <v>8</v>
      </c>
      <c r="D1401">
        <v>1</v>
      </c>
      <c r="E1401">
        <v>8</v>
      </c>
    </row>
    <row r="1402" spans="1:5" x14ac:dyDescent="0.25">
      <c r="A1402" s="16">
        <v>6892</v>
      </c>
      <c r="B1402">
        <v>8</v>
      </c>
      <c r="C1402">
        <v>10</v>
      </c>
      <c r="D1402">
        <v>4</v>
      </c>
      <c r="E1402">
        <v>6</v>
      </c>
    </row>
    <row r="1403" spans="1:5" x14ac:dyDescent="0.25">
      <c r="A1403" s="16">
        <v>6905</v>
      </c>
      <c r="B1403">
        <v>1</v>
      </c>
      <c r="C1403">
        <v>6</v>
      </c>
      <c r="D1403">
        <v>4</v>
      </c>
      <c r="E1403">
        <v>10</v>
      </c>
    </row>
    <row r="1404" spans="1:5" x14ac:dyDescent="0.25">
      <c r="A1404" s="16">
        <v>6906</v>
      </c>
      <c r="B1404">
        <v>1</v>
      </c>
      <c r="C1404">
        <v>3</v>
      </c>
      <c r="D1404">
        <v>10</v>
      </c>
      <c r="E1404">
        <v>4</v>
      </c>
    </row>
    <row r="1405" spans="1:5" x14ac:dyDescent="0.25">
      <c r="A1405" s="16">
        <v>6912</v>
      </c>
      <c r="B1405">
        <v>1</v>
      </c>
      <c r="C1405">
        <v>6</v>
      </c>
      <c r="D1405">
        <v>3</v>
      </c>
      <c r="E1405">
        <v>12</v>
      </c>
    </row>
    <row r="1406" spans="1:5" x14ac:dyDescent="0.25">
      <c r="A1406" s="16">
        <v>6918</v>
      </c>
      <c r="B1406">
        <v>1</v>
      </c>
      <c r="C1406">
        <v>1</v>
      </c>
      <c r="D1406">
        <v>0</v>
      </c>
      <c r="E1406">
        <v>3</v>
      </c>
    </row>
    <row r="1407" spans="1:5" x14ac:dyDescent="0.25">
      <c r="A1407" s="16">
        <v>6919</v>
      </c>
      <c r="B1407">
        <v>3</v>
      </c>
      <c r="C1407">
        <v>2</v>
      </c>
      <c r="D1407">
        <v>1</v>
      </c>
      <c r="E1407">
        <v>3</v>
      </c>
    </row>
    <row r="1408" spans="1:5" x14ac:dyDescent="0.25">
      <c r="A1408" s="16">
        <v>6927</v>
      </c>
      <c r="B1408">
        <v>8</v>
      </c>
      <c r="C1408">
        <v>5</v>
      </c>
      <c r="D1408">
        <v>1</v>
      </c>
      <c r="E1408">
        <v>5</v>
      </c>
    </row>
    <row r="1409" spans="1:5" x14ac:dyDescent="0.25">
      <c r="A1409" s="16">
        <v>6931</v>
      </c>
      <c r="B1409">
        <v>1</v>
      </c>
      <c r="C1409">
        <v>8</v>
      </c>
      <c r="D1409">
        <v>3</v>
      </c>
      <c r="E1409">
        <v>4</v>
      </c>
    </row>
    <row r="1410" spans="1:5" x14ac:dyDescent="0.25">
      <c r="A1410" s="16">
        <v>6932</v>
      </c>
      <c r="B1410">
        <v>0</v>
      </c>
      <c r="C1410">
        <v>7</v>
      </c>
      <c r="D1410">
        <v>10</v>
      </c>
      <c r="E1410">
        <v>5</v>
      </c>
    </row>
    <row r="1411" spans="1:5" x14ac:dyDescent="0.25">
      <c r="A1411" s="16">
        <v>6935</v>
      </c>
      <c r="B1411">
        <v>1</v>
      </c>
      <c r="C1411">
        <v>5</v>
      </c>
      <c r="D1411">
        <v>7</v>
      </c>
      <c r="E1411">
        <v>12</v>
      </c>
    </row>
    <row r="1412" spans="1:5" x14ac:dyDescent="0.25">
      <c r="A1412" s="16">
        <v>6940</v>
      </c>
      <c r="B1412">
        <v>4</v>
      </c>
      <c r="C1412">
        <v>3</v>
      </c>
      <c r="D1412">
        <v>2</v>
      </c>
      <c r="E1412">
        <v>3</v>
      </c>
    </row>
    <row r="1413" spans="1:5" x14ac:dyDescent="0.25">
      <c r="A1413" s="16">
        <v>6941</v>
      </c>
      <c r="B1413">
        <v>1</v>
      </c>
      <c r="C1413">
        <v>2</v>
      </c>
      <c r="D1413">
        <v>1</v>
      </c>
      <c r="E1413">
        <v>2</v>
      </c>
    </row>
    <row r="1414" spans="1:5" x14ac:dyDescent="0.25">
      <c r="A1414" s="16">
        <v>6945</v>
      </c>
      <c r="B1414">
        <v>1</v>
      </c>
      <c r="C1414">
        <v>9</v>
      </c>
      <c r="D1414">
        <v>11</v>
      </c>
      <c r="E1414">
        <v>11</v>
      </c>
    </row>
    <row r="1415" spans="1:5" x14ac:dyDescent="0.25">
      <c r="A1415" s="16">
        <v>6950</v>
      </c>
      <c r="B1415">
        <v>2</v>
      </c>
      <c r="C1415">
        <v>2</v>
      </c>
      <c r="D1415">
        <v>0</v>
      </c>
      <c r="E1415">
        <v>3</v>
      </c>
    </row>
    <row r="1416" spans="1:5" x14ac:dyDescent="0.25">
      <c r="A1416" s="16">
        <v>6958</v>
      </c>
      <c r="B1416">
        <v>1</v>
      </c>
      <c r="C1416">
        <v>1</v>
      </c>
      <c r="D1416">
        <v>1</v>
      </c>
      <c r="E1416">
        <v>2</v>
      </c>
    </row>
    <row r="1417" spans="1:5" x14ac:dyDescent="0.25">
      <c r="A1417" s="16">
        <v>6961</v>
      </c>
      <c r="B1417">
        <v>1</v>
      </c>
      <c r="C1417">
        <v>1</v>
      </c>
      <c r="D1417">
        <v>0</v>
      </c>
      <c r="E1417">
        <v>2</v>
      </c>
    </row>
    <row r="1418" spans="1:5" x14ac:dyDescent="0.25">
      <c r="A1418" s="16">
        <v>6963</v>
      </c>
      <c r="B1418">
        <v>1</v>
      </c>
      <c r="C1418">
        <v>2</v>
      </c>
      <c r="D1418">
        <v>5</v>
      </c>
      <c r="E1418">
        <v>10</v>
      </c>
    </row>
    <row r="1419" spans="1:5" x14ac:dyDescent="0.25">
      <c r="A1419" s="16">
        <v>6969</v>
      </c>
      <c r="B1419">
        <v>3</v>
      </c>
      <c r="C1419">
        <v>4</v>
      </c>
      <c r="D1419">
        <v>1</v>
      </c>
      <c r="E1419">
        <v>5</v>
      </c>
    </row>
    <row r="1420" spans="1:5" x14ac:dyDescent="0.25">
      <c r="A1420" s="16">
        <v>6974</v>
      </c>
      <c r="B1420">
        <v>1</v>
      </c>
      <c r="C1420">
        <v>6</v>
      </c>
      <c r="D1420">
        <v>10</v>
      </c>
      <c r="E1420">
        <v>5</v>
      </c>
    </row>
    <row r="1421" spans="1:5" x14ac:dyDescent="0.25">
      <c r="A1421" s="16">
        <v>6977</v>
      </c>
      <c r="B1421">
        <v>1</v>
      </c>
      <c r="C1421">
        <v>10</v>
      </c>
      <c r="D1421">
        <v>5</v>
      </c>
      <c r="E1421">
        <v>13</v>
      </c>
    </row>
    <row r="1422" spans="1:5" x14ac:dyDescent="0.25">
      <c r="A1422" s="16">
        <v>6982</v>
      </c>
      <c r="B1422">
        <v>1</v>
      </c>
      <c r="C1422">
        <v>4</v>
      </c>
      <c r="D1422">
        <v>10</v>
      </c>
      <c r="E1422">
        <v>9</v>
      </c>
    </row>
    <row r="1423" spans="1:5" x14ac:dyDescent="0.25">
      <c r="A1423" s="16">
        <v>6983</v>
      </c>
      <c r="B1423">
        <v>2</v>
      </c>
      <c r="C1423">
        <v>2</v>
      </c>
      <c r="D1423">
        <v>0</v>
      </c>
      <c r="E1423">
        <v>3</v>
      </c>
    </row>
    <row r="1424" spans="1:5" x14ac:dyDescent="0.25">
      <c r="A1424" s="16">
        <v>6988</v>
      </c>
      <c r="B1424">
        <v>2</v>
      </c>
      <c r="C1424">
        <v>8</v>
      </c>
      <c r="D1424">
        <v>4</v>
      </c>
      <c r="E1424">
        <v>8</v>
      </c>
    </row>
    <row r="1425" spans="1:5" x14ac:dyDescent="0.25">
      <c r="A1425" s="16">
        <v>6991</v>
      </c>
      <c r="B1425">
        <v>2</v>
      </c>
      <c r="C1425">
        <v>9</v>
      </c>
      <c r="D1425">
        <v>3</v>
      </c>
      <c r="E1425">
        <v>6</v>
      </c>
    </row>
    <row r="1426" spans="1:5" x14ac:dyDescent="0.25">
      <c r="A1426" s="16">
        <v>6999</v>
      </c>
      <c r="B1426">
        <v>1</v>
      </c>
      <c r="C1426">
        <v>7</v>
      </c>
      <c r="D1426">
        <v>3</v>
      </c>
      <c r="E1426">
        <v>12</v>
      </c>
    </row>
    <row r="1427" spans="1:5" x14ac:dyDescent="0.25">
      <c r="A1427" s="16">
        <v>7000</v>
      </c>
      <c r="B1427">
        <v>1</v>
      </c>
      <c r="C1427">
        <v>2</v>
      </c>
      <c r="D1427">
        <v>10</v>
      </c>
      <c r="E1427">
        <v>10</v>
      </c>
    </row>
    <row r="1428" spans="1:5" x14ac:dyDescent="0.25">
      <c r="A1428" s="16">
        <v>7002</v>
      </c>
      <c r="B1428">
        <v>1</v>
      </c>
      <c r="C1428">
        <v>3</v>
      </c>
      <c r="D1428">
        <v>2</v>
      </c>
      <c r="E1428">
        <v>8</v>
      </c>
    </row>
    <row r="1429" spans="1:5" x14ac:dyDescent="0.25">
      <c r="A1429" s="16">
        <v>7004</v>
      </c>
      <c r="B1429">
        <v>3</v>
      </c>
      <c r="C1429">
        <v>3</v>
      </c>
      <c r="D1429">
        <v>1</v>
      </c>
      <c r="E1429">
        <v>2</v>
      </c>
    </row>
    <row r="1430" spans="1:5" x14ac:dyDescent="0.25">
      <c r="A1430" s="16">
        <v>7005</v>
      </c>
      <c r="B1430">
        <v>1</v>
      </c>
      <c r="C1430">
        <v>5</v>
      </c>
      <c r="D1430">
        <v>3</v>
      </c>
      <c r="E1430">
        <v>12</v>
      </c>
    </row>
    <row r="1431" spans="1:5" x14ac:dyDescent="0.25">
      <c r="A1431" s="16">
        <v>7007</v>
      </c>
      <c r="B1431">
        <v>2</v>
      </c>
      <c r="C1431">
        <v>3</v>
      </c>
      <c r="D1431">
        <v>1</v>
      </c>
      <c r="E1431">
        <v>2</v>
      </c>
    </row>
    <row r="1432" spans="1:5" x14ac:dyDescent="0.25">
      <c r="A1432" s="16">
        <v>7010</v>
      </c>
      <c r="B1432">
        <v>1</v>
      </c>
      <c r="C1432">
        <v>6</v>
      </c>
      <c r="D1432">
        <v>6</v>
      </c>
      <c r="E1432">
        <v>7</v>
      </c>
    </row>
    <row r="1433" spans="1:5" x14ac:dyDescent="0.25">
      <c r="A1433" s="16">
        <v>7011</v>
      </c>
      <c r="B1433">
        <v>3</v>
      </c>
      <c r="C1433">
        <v>3</v>
      </c>
      <c r="D1433">
        <v>0</v>
      </c>
      <c r="E1433">
        <v>4</v>
      </c>
    </row>
    <row r="1434" spans="1:5" x14ac:dyDescent="0.25">
      <c r="A1434" s="16">
        <v>7019</v>
      </c>
      <c r="B1434">
        <v>4</v>
      </c>
      <c r="C1434">
        <v>3</v>
      </c>
      <c r="D1434">
        <v>1</v>
      </c>
      <c r="E1434">
        <v>5</v>
      </c>
    </row>
    <row r="1435" spans="1:5" x14ac:dyDescent="0.25">
      <c r="A1435" s="16">
        <v>7022</v>
      </c>
      <c r="B1435">
        <v>1</v>
      </c>
      <c r="C1435">
        <v>2</v>
      </c>
      <c r="D1435">
        <v>5</v>
      </c>
      <c r="E1435">
        <v>13</v>
      </c>
    </row>
    <row r="1436" spans="1:5" x14ac:dyDescent="0.25">
      <c r="A1436" s="16">
        <v>7023</v>
      </c>
      <c r="B1436">
        <v>4</v>
      </c>
      <c r="C1436">
        <v>6</v>
      </c>
      <c r="D1436">
        <v>1</v>
      </c>
      <c r="E1436">
        <v>4</v>
      </c>
    </row>
    <row r="1437" spans="1:5" x14ac:dyDescent="0.25">
      <c r="A1437" s="16">
        <v>7030</v>
      </c>
      <c r="B1437">
        <v>3</v>
      </c>
      <c r="C1437">
        <v>11</v>
      </c>
      <c r="D1437">
        <v>9</v>
      </c>
      <c r="E1437">
        <v>12</v>
      </c>
    </row>
    <row r="1438" spans="1:5" x14ac:dyDescent="0.25">
      <c r="A1438" s="16">
        <v>7034</v>
      </c>
      <c r="B1438">
        <v>2</v>
      </c>
      <c r="C1438">
        <v>2</v>
      </c>
      <c r="D1438">
        <v>0</v>
      </c>
      <c r="E1438">
        <v>3</v>
      </c>
    </row>
    <row r="1439" spans="1:5" x14ac:dyDescent="0.25">
      <c r="A1439" s="16">
        <v>7037</v>
      </c>
      <c r="B1439">
        <v>3</v>
      </c>
      <c r="C1439">
        <v>4</v>
      </c>
      <c r="D1439">
        <v>2</v>
      </c>
      <c r="E1439">
        <v>8</v>
      </c>
    </row>
    <row r="1440" spans="1:5" x14ac:dyDescent="0.25">
      <c r="A1440" s="16">
        <v>7042</v>
      </c>
      <c r="B1440">
        <v>1</v>
      </c>
      <c r="C1440">
        <v>2</v>
      </c>
      <c r="D1440">
        <v>1</v>
      </c>
      <c r="E1440">
        <v>2</v>
      </c>
    </row>
    <row r="1441" spans="1:5" x14ac:dyDescent="0.25">
      <c r="A1441" s="16">
        <v>7053</v>
      </c>
      <c r="B1441">
        <v>1</v>
      </c>
      <c r="C1441">
        <v>3</v>
      </c>
      <c r="D1441">
        <v>10</v>
      </c>
      <c r="E1441">
        <v>8</v>
      </c>
    </row>
    <row r="1442" spans="1:5" x14ac:dyDescent="0.25">
      <c r="A1442" s="16">
        <v>7055</v>
      </c>
      <c r="B1442">
        <v>2</v>
      </c>
      <c r="C1442">
        <v>8</v>
      </c>
      <c r="D1442">
        <v>5</v>
      </c>
      <c r="E1442">
        <v>11</v>
      </c>
    </row>
    <row r="1443" spans="1:5" x14ac:dyDescent="0.25">
      <c r="A1443" s="16">
        <v>7059</v>
      </c>
      <c r="B1443">
        <v>1</v>
      </c>
      <c r="C1443">
        <v>3</v>
      </c>
      <c r="D1443">
        <v>7</v>
      </c>
      <c r="E1443">
        <v>8</v>
      </c>
    </row>
    <row r="1444" spans="1:5" x14ac:dyDescent="0.25">
      <c r="A1444" s="16">
        <v>7072</v>
      </c>
      <c r="B1444">
        <v>2</v>
      </c>
      <c r="C1444">
        <v>8</v>
      </c>
      <c r="D1444">
        <v>5</v>
      </c>
      <c r="E1444">
        <v>4</v>
      </c>
    </row>
    <row r="1445" spans="1:5" x14ac:dyDescent="0.25">
      <c r="A1445" s="16">
        <v>7079</v>
      </c>
      <c r="B1445">
        <v>5</v>
      </c>
      <c r="C1445">
        <v>9</v>
      </c>
      <c r="D1445">
        <v>6</v>
      </c>
      <c r="E1445">
        <v>12</v>
      </c>
    </row>
    <row r="1446" spans="1:5" x14ac:dyDescent="0.25">
      <c r="A1446" s="16">
        <v>7093</v>
      </c>
      <c r="B1446">
        <v>1</v>
      </c>
      <c r="C1446">
        <v>0</v>
      </c>
      <c r="D1446">
        <v>0</v>
      </c>
      <c r="E1446">
        <v>3</v>
      </c>
    </row>
    <row r="1447" spans="1:5" x14ac:dyDescent="0.25">
      <c r="A1447" s="16">
        <v>7094</v>
      </c>
      <c r="B1447">
        <v>1</v>
      </c>
      <c r="C1447">
        <v>6</v>
      </c>
      <c r="D1447">
        <v>4</v>
      </c>
      <c r="E1447">
        <v>13</v>
      </c>
    </row>
    <row r="1448" spans="1:5" x14ac:dyDescent="0.25">
      <c r="A1448" s="16">
        <v>7101</v>
      </c>
      <c r="B1448">
        <v>6</v>
      </c>
      <c r="C1448">
        <v>10</v>
      </c>
      <c r="D1448">
        <v>5</v>
      </c>
      <c r="E1448">
        <v>10</v>
      </c>
    </row>
    <row r="1449" spans="1:5" x14ac:dyDescent="0.25">
      <c r="A1449" s="16">
        <v>7106</v>
      </c>
      <c r="B1449">
        <v>1</v>
      </c>
      <c r="C1449">
        <v>3</v>
      </c>
      <c r="D1449">
        <v>5</v>
      </c>
      <c r="E1449">
        <v>10</v>
      </c>
    </row>
    <row r="1450" spans="1:5" x14ac:dyDescent="0.25">
      <c r="A1450" s="16">
        <v>7108</v>
      </c>
      <c r="B1450">
        <v>6</v>
      </c>
      <c r="C1450">
        <v>5</v>
      </c>
      <c r="D1450">
        <v>2</v>
      </c>
      <c r="E1450">
        <v>5</v>
      </c>
    </row>
    <row r="1451" spans="1:5" x14ac:dyDescent="0.25">
      <c r="A1451" s="16">
        <v>7118</v>
      </c>
      <c r="B1451">
        <v>2</v>
      </c>
      <c r="C1451">
        <v>9</v>
      </c>
      <c r="D1451">
        <v>5</v>
      </c>
      <c r="E1451">
        <v>6</v>
      </c>
    </row>
    <row r="1452" spans="1:5" x14ac:dyDescent="0.25">
      <c r="A1452" s="16">
        <v>7119</v>
      </c>
      <c r="B1452">
        <v>1</v>
      </c>
      <c r="C1452">
        <v>2</v>
      </c>
      <c r="D1452">
        <v>3</v>
      </c>
      <c r="E1452">
        <v>6</v>
      </c>
    </row>
    <row r="1453" spans="1:5" x14ac:dyDescent="0.25">
      <c r="A1453" s="16">
        <v>7124</v>
      </c>
      <c r="B1453">
        <v>5</v>
      </c>
      <c r="C1453">
        <v>2</v>
      </c>
      <c r="D1453">
        <v>1</v>
      </c>
      <c r="E1453">
        <v>4</v>
      </c>
    </row>
    <row r="1454" spans="1:5" x14ac:dyDescent="0.25">
      <c r="A1454" s="16">
        <v>7128</v>
      </c>
      <c r="B1454">
        <v>1</v>
      </c>
      <c r="C1454">
        <v>1</v>
      </c>
      <c r="D1454">
        <v>0</v>
      </c>
      <c r="E1454">
        <v>2</v>
      </c>
    </row>
    <row r="1455" spans="1:5" x14ac:dyDescent="0.25">
      <c r="A1455" s="16">
        <v>7129</v>
      </c>
      <c r="B1455">
        <v>8</v>
      </c>
      <c r="C1455">
        <v>6</v>
      </c>
      <c r="D1455">
        <v>4</v>
      </c>
      <c r="E1455">
        <v>13</v>
      </c>
    </row>
    <row r="1456" spans="1:5" x14ac:dyDescent="0.25">
      <c r="A1456" s="16">
        <v>7141</v>
      </c>
      <c r="B1456">
        <v>4</v>
      </c>
      <c r="C1456">
        <v>5</v>
      </c>
      <c r="D1456">
        <v>1</v>
      </c>
      <c r="E1456">
        <v>2</v>
      </c>
    </row>
    <row r="1457" spans="1:5" x14ac:dyDescent="0.25">
      <c r="A1457" s="16">
        <v>7143</v>
      </c>
      <c r="B1457">
        <v>5</v>
      </c>
      <c r="C1457">
        <v>4</v>
      </c>
      <c r="D1457">
        <v>7</v>
      </c>
      <c r="E1457">
        <v>10</v>
      </c>
    </row>
    <row r="1458" spans="1:5" x14ac:dyDescent="0.25">
      <c r="A1458" s="16">
        <v>7152</v>
      </c>
      <c r="B1458">
        <v>1</v>
      </c>
      <c r="C1458">
        <v>1</v>
      </c>
      <c r="D1458">
        <v>0</v>
      </c>
      <c r="E1458">
        <v>3</v>
      </c>
    </row>
    <row r="1459" spans="1:5" x14ac:dyDescent="0.25">
      <c r="A1459" s="16">
        <v>7165</v>
      </c>
      <c r="B1459">
        <v>2</v>
      </c>
      <c r="C1459">
        <v>8</v>
      </c>
      <c r="D1459">
        <v>2</v>
      </c>
      <c r="E1459">
        <v>10</v>
      </c>
    </row>
    <row r="1460" spans="1:5" x14ac:dyDescent="0.25">
      <c r="A1460" s="16">
        <v>7181</v>
      </c>
      <c r="B1460">
        <v>2</v>
      </c>
      <c r="C1460">
        <v>2</v>
      </c>
      <c r="D1460">
        <v>0</v>
      </c>
      <c r="E1460">
        <v>3</v>
      </c>
    </row>
    <row r="1461" spans="1:5" x14ac:dyDescent="0.25">
      <c r="A1461" s="16">
        <v>7186</v>
      </c>
      <c r="B1461">
        <v>2</v>
      </c>
      <c r="C1461">
        <v>1</v>
      </c>
      <c r="D1461">
        <v>1</v>
      </c>
      <c r="E1461">
        <v>2</v>
      </c>
    </row>
    <row r="1462" spans="1:5" x14ac:dyDescent="0.25">
      <c r="A1462" s="16">
        <v>7187</v>
      </c>
      <c r="B1462">
        <v>7</v>
      </c>
      <c r="C1462">
        <v>4</v>
      </c>
      <c r="D1462">
        <v>10</v>
      </c>
      <c r="E1462">
        <v>4</v>
      </c>
    </row>
    <row r="1463" spans="1:5" x14ac:dyDescent="0.25">
      <c r="A1463" s="16">
        <v>7192</v>
      </c>
      <c r="B1463">
        <v>2</v>
      </c>
      <c r="C1463">
        <v>2</v>
      </c>
      <c r="D1463">
        <v>4</v>
      </c>
      <c r="E1463">
        <v>10</v>
      </c>
    </row>
    <row r="1464" spans="1:5" x14ac:dyDescent="0.25">
      <c r="A1464" s="16">
        <v>7196</v>
      </c>
      <c r="B1464">
        <v>1</v>
      </c>
      <c r="C1464">
        <v>0</v>
      </c>
      <c r="D1464">
        <v>0</v>
      </c>
      <c r="E1464">
        <v>3</v>
      </c>
    </row>
    <row r="1465" spans="1:5" x14ac:dyDescent="0.25">
      <c r="A1465" s="16">
        <v>7212</v>
      </c>
      <c r="B1465">
        <v>1</v>
      </c>
      <c r="C1465">
        <v>2</v>
      </c>
      <c r="D1465">
        <v>0</v>
      </c>
      <c r="E1465">
        <v>3</v>
      </c>
    </row>
    <row r="1466" spans="1:5" x14ac:dyDescent="0.25">
      <c r="A1466" s="16">
        <v>7214</v>
      </c>
      <c r="B1466">
        <v>1</v>
      </c>
      <c r="C1466">
        <v>4</v>
      </c>
      <c r="D1466">
        <v>8</v>
      </c>
      <c r="E1466">
        <v>5</v>
      </c>
    </row>
    <row r="1467" spans="1:5" x14ac:dyDescent="0.25">
      <c r="A1467" s="16">
        <v>7215</v>
      </c>
      <c r="B1467">
        <v>0</v>
      </c>
      <c r="C1467">
        <v>6</v>
      </c>
      <c r="D1467">
        <v>8</v>
      </c>
      <c r="E1467">
        <v>13</v>
      </c>
    </row>
    <row r="1468" spans="1:5" x14ac:dyDescent="0.25">
      <c r="A1468" s="16">
        <v>7224</v>
      </c>
      <c r="B1468">
        <v>2</v>
      </c>
      <c r="C1468">
        <v>1</v>
      </c>
      <c r="D1468">
        <v>1</v>
      </c>
      <c r="E1468">
        <v>2</v>
      </c>
    </row>
    <row r="1469" spans="1:5" x14ac:dyDescent="0.25">
      <c r="A1469" s="16">
        <v>7230</v>
      </c>
      <c r="B1469">
        <v>6</v>
      </c>
      <c r="C1469">
        <v>4</v>
      </c>
      <c r="D1469">
        <v>5</v>
      </c>
      <c r="E1469">
        <v>7</v>
      </c>
    </row>
    <row r="1470" spans="1:5" x14ac:dyDescent="0.25">
      <c r="A1470" s="16">
        <v>7232</v>
      </c>
      <c r="B1470">
        <v>2</v>
      </c>
      <c r="C1470">
        <v>1</v>
      </c>
      <c r="D1470">
        <v>1</v>
      </c>
      <c r="E1470">
        <v>3</v>
      </c>
    </row>
    <row r="1471" spans="1:5" x14ac:dyDescent="0.25">
      <c r="A1471" s="16">
        <v>7233</v>
      </c>
      <c r="B1471">
        <v>2</v>
      </c>
      <c r="C1471">
        <v>5</v>
      </c>
      <c r="D1471">
        <v>3</v>
      </c>
      <c r="E1471">
        <v>6</v>
      </c>
    </row>
    <row r="1472" spans="1:5" x14ac:dyDescent="0.25">
      <c r="A1472" s="16">
        <v>7235</v>
      </c>
      <c r="B1472">
        <v>3</v>
      </c>
      <c r="C1472">
        <v>2</v>
      </c>
      <c r="D1472">
        <v>0</v>
      </c>
      <c r="E1472">
        <v>4</v>
      </c>
    </row>
    <row r="1473" spans="1:5" x14ac:dyDescent="0.25">
      <c r="A1473" s="16">
        <v>7244</v>
      </c>
      <c r="B1473">
        <v>3</v>
      </c>
      <c r="C1473">
        <v>2</v>
      </c>
      <c r="D1473">
        <v>1</v>
      </c>
      <c r="E1473">
        <v>4</v>
      </c>
    </row>
    <row r="1474" spans="1:5" x14ac:dyDescent="0.25">
      <c r="A1474" s="16">
        <v>7247</v>
      </c>
      <c r="B1474">
        <v>5</v>
      </c>
      <c r="C1474">
        <v>7</v>
      </c>
      <c r="D1474">
        <v>4</v>
      </c>
      <c r="E1474">
        <v>6</v>
      </c>
    </row>
    <row r="1475" spans="1:5" x14ac:dyDescent="0.25">
      <c r="A1475" s="16">
        <v>7250</v>
      </c>
      <c r="B1475">
        <v>7</v>
      </c>
      <c r="C1475">
        <v>7</v>
      </c>
      <c r="D1475">
        <v>2</v>
      </c>
      <c r="E1475">
        <v>9</v>
      </c>
    </row>
    <row r="1476" spans="1:5" x14ac:dyDescent="0.25">
      <c r="A1476" s="16">
        <v>7254</v>
      </c>
      <c r="B1476">
        <v>3</v>
      </c>
      <c r="C1476">
        <v>3</v>
      </c>
      <c r="D1476">
        <v>1</v>
      </c>
      <c r="E1476">
        <v>3</v>
      </c>
    </row>
    <row r="1477" spans="1:5" x14ac:dyDescent="0.25">
      <c r="A1477" s="16">
        <v>7261</v>
      </c>
      <c r="B1477">
        <v>5</v>
      </c>
      <c r="C1477">
        <v>5</v>
      </c>
      <c r="D1477">
        <v>2</v>
      </c>
      <c r="E1477">
        <v>5</v>
      </c>
    </row>
    <row r="1478" spans="1:5" x14ac:dyDescent="0.25">
      <c r="A1478" s="16">
        <v>7264</v>
      </c>
      <c r="B1478">
        <v>1</v>
      </c>
      <c r="C1478">
        <v>1</v>
      </c>
      <c r="D1478">
        <v>0</v>
      </c>
      <c r="E1478">
        <v>2</v>
      </c>
    </row>
    <row r="1479" spans="1:5" x14ac:dyDescent="0.25">
      <c r="A1479" s="16">
        <v>7270</v>
      </c>
      <c r="B1479">
        <v>1</v>
      </c>
      <c r="C1479">
        <v>2</v>
      </c>
      <c r="D1479">
        <v>3</v>
      </c>
      <c r="E1479">
        <v>13</v>
      </c>
    </row>
    <row r="1480" spans="1:5" x14ac:dyDescent="0.25">
      <c r="A1480" s="16">
        <v>7274</v>
      </c>
      <c r="B1480">
        <v>1</v>
      </c>
      <c r="C1480">
        <v>4</v>
      </c>
      <c r="D1480">
        <v>7</v>
      </c>
      <c r="E1480">
        <v>10</v>
      </c>
    </row>
    <row r="1481" spans="1:5" x14ac:dyDescent="0.25">
      <c r="A1481" s="16">
        <v>7275</v>
      </c>
      <c r="B1481">
        <v>3</v>
      </c>
      <c r="C1481">
        <v>2</v>
      </c>
      <c r="D1481">
        <v>1</v>
      </c>
      <c r="E1481">
        <v>4</v>
      </c>
    </row>
    <row r="1482" spans="1:5" x14ac:dyDescent="0.25">
      <c r="A1482" s="16">
        <v>7279</v>
      </c>
      <c r="B1482">
        <v>1</v>
      </c>
      <c r="C1482">
        <v>4</v>
      </c>
      <c r="D1482">
        <v>6</v>
      </c>
      <c r="E1482">
        <v>4</v>
      </c>
    </row>
    <row r="1483" spans="1:5" x14ac:dyDescent="0.25">
      <c r="A1483" s="16">
        <v>7281</v>
      </c>
      <c r="B1483">
        <v>1</v>
      </c>
      <c r="C1483">
        <v>1</v>
      </c>
      <c r="D1483">
        <v>3</v>
      </c>
      <c r="E1483">
        <v>4</v>
      </c>
    </row>
    <row r="1484" spans="1:5" x14ac:dyDescent="0.25">
      <c r="A1484" s="16">
        <v>7284</v>
      </c>
      <c r="B1484">
        <v>1</v>
      </c>
      <c r="C1484">
        <v>1</v>
      </c>
      <c r="D1484">
        <v>0</v>
      </c>
      <c r="E1484">
        <v>2</v>
      </c>
    </row>
    <row r="1485" spans="1:5" x14ac:dyDescent="0.25">
      <c r="A1485" s="16">
        <v>7286</v>
      </c>
      <c r="B1485">
        <v>1</v>
      </c>
      <c r="C1485">
        <v>2</v>
      </c>
      <c r="D1485">
        <v>0</v>
      </c>
      <c r="E1485">
        <v>2</v>
      </c>
    </row>
    <row r="1486" spans="1:5" x14ac:dyDescent="0.25">
      <c r="A1486" s="16">
        <v>7290</v>
      </c>
      <c r="B1486">
        <v>1</v>
      </c>
      <c r="C1486">
        <v>3</v>
      </c>
      <c r="D1486">
        <v>5</v>
      </c>
      <c r="E1486">
        <v>12</v>
      </c>
    </row>
    <row r="1487" spans="1:5" x14ac:dyDescent="0.25">
      <c r="A1487" s="16">
        <v>7297</v>
      </c>
      <c r="B1487">
        <v>4</v>
      </c>
      <c r="C1487">
        <v>3</v>
      </c>
      <c r="D1487">
        <v>1</v>
      </c>
      <c r="E1487">
        <v>3</v>
      </c>
    </row>
    <row r="1488" spans="1:5" x14ac:dyDescent="0.25">
      <c r="A1488" s="16">
        <v>7300</v>
      </c>
      <c r="B1488">
        <v>3</v>
      </c>
      <c r="C1488">
        <v>8</v>
      </c>
      <c r="D1488">
        <v>1</v>
      </c>
      <c r="E1488">
        <v>7</v>
      </c>
    </row>
    <row r="1489" spans="1:5" x14ac:dyDescent="0.25">
      <c r="A1489" s="16">
        <v>7301</v>
      </c>
      <c r="B1489">
        <v>2</v>
      </c>
      <c r="C1489">
        <v>3</v>
      </c>
      <c r="D1489">
        <v>0</v>
      </c>
      <c r="E1489">
        <v>3</v>
      </c>
    </row>
    <row r="1490" spans="1:5" x14ac:dyDescent="0.25">
      <c r="A1490" s="16">
        <v>7313</v>
      </c>
      <c r="B1490">
        <v>1</v>
      </c>
      <c r="C1490">
        <v>6</v>
      </c>
      <c r="D1490">
        <v>5</v>
      </c>
      <c r="E1490">
        <v>11</v>
      </c>
    </row>
    <row r="1491" spans="1:5" x14ac:dyDescent="0.25">
      <c r="A1491" s="16">
        <v>7321</v>
      </c>
      <c r="B1491">
        <v>1</v>
      </c>
      <c r="C1491">
        <v>4</v>
      </c>
      <c r="D1491">
        <v>5</v>
      </c>
      <c r="E1491">
        <v>4</v>
      </c>
    </row>
    <row r="1492" spans="1:5" x14ac:dyDescent="0.25">
      <c r="A1492" s="16">
        <v>7325</v>
      </c>
      <c r="B1492">
        <v>1</v>
      </c>
      <c r="C1492">
        <v>1</v>
      </c>
      <c r="D1492">
        <v>0</v>
      </c>
      <c r="E1492">
        <v>3</v>
      </c>
    </row>
    <row r="1493" spans="1:5" x14ac:dyDescent="0.25">
      <c r="A1493" s="16">
        <v>7326</v>
      </c>
      <c r="B1493">
        <v>1</v>
      </c>
      <c r="C1493">
        <v>1</v>
      </c>
      <c r="D1493">
        <v>1</v>
      </c>
      <c r="E1493">
        <v>3</v>
      </c>
    </row>
    <row r="1494" spans="1:5" x14ac:dyDescent="0.25">
      <c r="A1494" s="16">
        <v>7327</v>
      </c>
      <c r="B1494">
        <v>3</v>
      </c>
      <c r="C1494">
        <v>1</v>
      </c>
      <c r="D1494">
        <v>1</v>
      </c>
      <c r="E1494">
        <v>4</v>
      </c>
    </row>
    <row r="1495" spans="1:5" x14ac:dyDescent="0.25">
      <c r="A1495" s="16">
        <v>7342</v>
      </c>
      <c r="B1495">
        <v>3</v>
      </c>
      <c r="C1495">
        <v>6</v>
      </c>
      <c r="D1495">
        <v>6</v>
      </c>
      <c r="E1495">
        <v>12</v>
      </c>
    </row>
    <row r="1496" spans="1:5" x14ac:dyDescent="0.25">
      <c r="A1496" s="16">
        <v>7348</v>
      </c>
      <c r="B1496">
        <v>1</v>
      </c>
      <c r="C1496">
        <v>4</v>
      </c>
      <c r="D1496">
        <v>7</v>
      </c>
      <c r="E1496">
        <v>5</v>
      </c>
    </row>
    <row r="1497" spans="1:5" x14ac:dyDescent="0.25">
      <c r="A1497" s="16">
        <v>7349</v>
      </c>
      <c r="B1497">
        <v>4</v>
      </c>
      <c r="C1497">
        <v>3</v>
      </c>
      <c r="D1497">
        <v>1</v>
      </c>
      <c r="E1497">
        <v>3</v>
      </c>
    </row>
    <row r="1498" spans="1:5" x14ac:dyDescent="0.25">
      <c r="A1498" s="16">
        <v>7352</v>
      </c>
      <c r="B1498">
        <v>4</v>
      </c>
      <c r="C1498">
        <v>3</v>
      </c>
      <c r="D1498">
        <v>4</v>
      </c>
      <c r="E1498">
        <v>6</v>
      </c>
    </row>
    <row r="1499" spans="1:5" x14ac:dyDescent="0.25">
      <c r="A1499" s="16">
        <v>7366</v>
      </c>
      <c r="B1499">
        <v>1</v>
      </c>
      <c r="C1499">
        <v>3</v>
      </c>
      <c r="D1499">
        <v>6</v>
      </c>
      <c r="E1499">
        <v>11</v>
      </c>
    </row>
    <row r="1500" spans="1:5" x14ac:dyDescent="0.25">
      <c r="A1500" s="16">
        <v>7369</v>
      </c>
      <c r="B1500">
        <v>2</v>
      </c>
      <c r="C1500">
        <v>2</v>
      </c>
      <c r="D1500">
        <v>0</v>
      </c>
      <c r="E1500">
        <v>3</v>
      </c>
    </row>
    <row r="1501" spans="1:5" x14ac:dyDescent="0.25">
      <c r="A1501" s="16">
        <v>7373</v>
      </c>
      <c r="B1501">
        <v>6</v>
      </c>
      <c r="C1501">
        <v>4</v>
      </c>
      <c r="D1501">
        <v>1</v>
      </c>
      <c r="E1501">
        <v>6</v>
      </c>
    </row>
    <row r="1502" spans="1:5" x14ac:dyDescent="0.25">
      <c r="A1502" s="16">
        <v>7375</v>
      </c>
      <c r="B1502">
        <v>2</v>
      </c>
      <c r="C1502">
        <v>8</v>
      </c>
      <c r="D1502">
        <v>2</v>
      </c>
      <c r="E1502">
        <v>4</v>
      </c>
    </row>
    <row r="1503" spans="1:5" x14ac:dyDescent="0.25">
      <c r="A1503" s="16">
        <v>7378</v>
      </c>
      <c r="B1503">
        <v>5</v>
      </c>
      <c r="C1503">
        <v>10</v>
      </c>
      <c r="D1503">
        <v>1</v>
      </c>
      <c r="E1503">
        <v>6</v>
      </c>
    </row>
    <row r="1504" spans="1:5" x14ac:dyDescent="0.25">
      <c r="A1504" s="16">
        <v>7381</v>
      </c>
      <c r="B1504">
        <v>1</v>
      </c>
      <c r="C1504">
        <v>11</v>
      </c>
      <c r="D1504">
        <v>4</v>
      </c>
      <c r="E1504">
        <v>6</v>
      </c>
    </row>
    <row r="1505" spans="1:5" x14ac:dyDescent="0.25">
      <c r="A1505" s="16">
        <v>7384</v>
      </c>
      <c r="B1505">
        <v>2</v>
      </c>
      <c r="C1505">
        <v>7</v>
      </c>
      <c r="D1505">
        <v>1</v>
      </c>
      <c r="E1505">
        <v>7</v>
      </c>
    </row>
    <row r="1506" spans="1:5" x14ac:dyDescent="0.25">
      <c r="A1506" s="16">
        <v>7386</v>
      </c>
      <c r="B1506">
        <v>1</v>
      </c>
      <c r="C1506">
        <v>1</v>
      </c>
      <c r="D1506">
        <v>0</v>
      </c>
      <c r="E1506">
        <v>3</v>
      </c>
    </row>
    <row r="1507" spans="1:5" x14ac:dyDescent="0.25">
      <c r="A1507" s="16">
        <v>7393</v>
      </c>
      <c r="B1507">
        <v>3</v>
      </c>
      <c r="C1507">
        <v>2</v>
      </c>
      <c r="D1507">
        <v>1</v>
      </c>
      <c r="E1507">
        <v>3</v>
      </c>
    </row>
    <row r="1508" spans="1:5" x14ac:dyDescent="0.25">
      <c r="A1508" s="16">
        <v>7396</v>
      </c>
      <c r="B1508">
        <v>1</v>
      </c>
      <c r="C1508">
        <v>5</v>
      </c>
      <c r="D1508">
        <v>8</v>
      </c>
      <c r="E1508">
        <v>12</v>
      </c>
    </row>
    <row r="1509" spans="1:5" x14ac:dyDescent="0.25">
      <c r="A1509" s="16">
        <v>7397</v>
      </c>
      <c r="B1509">
        <v>3</v>
      </c>
      <c r="C1509">
        <v>7</v>
      </c>
      <c r="D1509">
        <v>2</v>
      </c>
      <c r="E1509">
        <v>9</v>
      </c>
    </row>
    <row r="1510" spans="1:5" x14ac:dyDescent="0.25">
      <c r="A1510" s="16">
        <v>7408</v>
      </c>
      <c r="B1510">
        <v>2</v>
      </c>
      <c r="C1510">
        <v>5</v>
      </c>
      <c r="D1510">
        <v>1</v>
      </c>
      <c r="E1510">
        <v>4</v>
      </c>
    </row>
    <row r="1511" spans="1:5" x14ac:dyDescent="0.25">
      <c r="A1511" s="16">
        <v>7409</v>
      </c>
      <c r="B1511">
        <v>2</v>
      </c>
      <c r="C1511">
        <v>4</v>
      </c>
      <c r="D1511">
        <v>1</v>
      </c>
      <c r="E1511">
        <v>6</v>
      </c>
    </row>
    <row r="1512" spans="1:5" x14ac:dyDescent="0.25">
      <c r="A1512" s="16">
        <v>7411</v>
      </c>
      <c r="B1512">
        <v>2</v>
      </c>
      <c r="C1512">
        <v>1</v>
      </c>
      <c r="D1512">
        <v>0</v>
      </c>
      <c r="E1512">
        <v>3</v>
      </c>
    </row>
    <row r="1513" spans="1:5" x14ac:dyDescent="0.25">
      <c r="A1513" s="16">
        <v>7414</v>
      </c>
      <c r="B1513">
        <v>4</v>
      </c>
      <c r="C1513">
        <v>3</v>
      </c>
      <c r="D1513">
        <v>1</v>
      </c>
      <c r="E1513">
        <v>4</v>
      </c>
    </row>
    <row r="1514" spans="1:5" x14ac:dyDescent="0.25">
      <c r="A1514" s="16">
        <v>7419</v>
      </c>
      <c r="B1514">
        <v>2</v>
      </c>
      <c r="C1514">
        <v>2</v>
      </c>
      <c r="D1514">
        <v>0</v>
      </c>
      <c r="E1514">
        <v>3</v>
      </c>
    </row>
    <row r="1515" spans="1:5" x14ac:dyDescent="0.25">
      <c r="A1515" s="16">
        <v>7422</v>
      </c>
      <c r="B1515">
        <v>3</v>
      </c>
      <c r="C1515">
        <v>5</v>
      </c>
      <c r="D1515">
        <v>1</v>
      </c>
      <c r="E1515">
        <v>7</v>
      </c>
    </row>
    <row r="1516" spans="1:5" x14ac:dyDescent="0.25">
      <c r="A1516" s="16">
        <v>7426</v>
      </c>
      <c r="B1516">
        <v>3</v>
      </c>
      <c r="C1516">
        <v>3</v>
      </c>
      <c r="D1516">
        <v>1</v>
      </c>
      <c r="E1516">
        <v>5</v>
      </c>
    </row>
    <row r="1517" spans="1:5" x14ac:dyDescent="0.25">
      <c r="A1517" s="16">
        <v>7428</v>
      </c>
      <c r="B1517">
        <v>1</v>
      </c>
      <c r="C1517">
        <v>3</v>
      </c>
      <c r="D1517">
        <v>7</v>
      </c>
      <c r="E1517">
        <v>8</v>
      </c>
    </row>
    <row r="1518" spans="1:5" x14ac:dyDescent="0.25">
      <c r="A1518" s="16">
        <v>7431</v>
      </c>
      <c r="B1518">
        <v>1</v>
      </c>
      <c r="C1518">
        <v>7</v>
      </c>
      <c r="D1518">
        <v>4</v>
      </c>
      <c r="E1518">
        <v>5</v>
      </c>
    </row>
    <row r="1519" spans="1:5" x14ac:dyDescent="0.25">
      <c r="A1519" s="16">
        <v>7433</v>
      </c>
      <c r="B1519">
        <v>4</v>
      </c>
      <c r="C1519">
        <v>3</v>
      </c>
      <c r="D1519">
        <v>1</v>
      </c>
      <c r="E1519">
        <v>4</v>
      </c>
    </row>
    <row r="1520" spans="1:5" x14ac:dyDescent="0.25">
      <c r="A1520" s="16">
        <v>7437</v>
      </c>
      <c r="B1520">
        <v>1</v>
      </c>
      <c r="C1520">
        <v>1</v>
      </c>
      <c r="D1520">
        <v>0</v>
      </c>
      <c r="E1520">
        <v>4</v>
      </c>
    </row>
    <row r="1521" spans="1:5" x14ac:dyDescent="0.25">
      <c r="A1521" s="16">
        <v>7441</v>
      </c>
      <c r="B1521">
        <v>3</v>
      </c>
      <c r="C1521">
        <v>2</v>
      </c>
      <c r="D1521">
        <v>10</v>
      </c>
      <c r="E1521">
        <v>12</v>
      </c>
    </row>
    <row r="1522" spans="1:5" x14ac:dyDescent="0.25">
      <c r="A1522" s="16">
        <v>7444</v>
      </c>
      <c r="B1522">
        <v>2</v>
      </c>
      <c r="C1522">
        <v>1</v>
      </c>
      <c r="D1522">
        <v>0</v>
      </c>
      <c r="E1522">
        <v>3</v>
      </c>
    </row>
    <row r="1523" spans="1:5" x14ac:dyDescent="0.25">
      <c r="A1523" s="16">
        <v>7446</v>
      </c>
      <c r="B1523">
        <v>2</v>
      </c>
      <c r="C1523">
        <v>6</v>
      </c>
      <c r="D1523">
        <v>4</v>
      </c>
      <c r="E1523">
        <v>10</v>
      </c>
    </row>
    <row r="1524" spans="1:5" x14ac:dyDescent="0.25">
      <c r="A1524" s="16">
        <v>7451</v>
      </c>
      <c r="B1524">
        <v>0</v>
      </c>
      <c r="C1524">
        <v>4</v>
      </c>
      <c r="D1524">
        <v>6</v>
      </c>
      <c r="E1524">
        <v>9</v>
      </c>
    </row>
    <row r="1525" spans="1:5" x14ac:dyDescent="0.25">
      <c r="A1525" s="16">
        <v>7453</v>
      </c>
      <c r="B1525">
        <v>6</v>
      </c>
      <c r="C1525">
        <v>3</v>
      </c>
      <c r="D1525">
        <v>8</v>
      </c>
      <c r="E1525">
        <v>4</v>
      </c>
    </row>
    <row r="1526" spans="1:5" x14ac:dyDescent="0.25">
      <c r="A1526" s="16">
        <v>7458</v>
      </c>
      <c r="B1526">
        <v>2</v>
      </c>
      <c r="C1526">
        <v>3</v>
      </c>
      <c r="D1526">
        <v>0</v>
      </c>
      <c r="E1526">
        <v>3</v>
      </c>
    </row>
    <row r="1527" spans="1:5" x14ac:dyDescent="0.25">
      <c r="A1527" s="16">
        <v>7462</v>
      </c>
      <c r="B1527">
        <v>3</v>
      </c>
      <c r="C1527">
        <v>10</v>
      </c>
      <c r="D1527">
        <v>2</v>
      </c>
      <c r="E1527">
        <v>4</v>
      </c>
    </row>
    <row r="1528" spans="1:5" x14ac:dyDescent="0.25">
      <c r="A1528" s="16">
        <v>7476</v>
      </c>
      <c r="B1528">
        <v>4</v>
      </c>
      <c r="C1528">
        <v>5</v>
      </c>
      <c r="D1528">
        <v>4</v>
      </c>
      <c r="E1528">
        <v>10</v>
      </c>
    </row>
    <row r="1529" spans="1:5" x14ac:dyDescent="0.25">
      <c r="A1529" s="16">
        <v>7485</v>
      </c>
      <c r="B1529">
        <v>3</v>
      </c>
      <c r="C1529">
        <v>2</v>
      </c>
      <c r="D1529">
        <v>1</v>
      </c>
      <c r="E1529">
        <v>4</v>
      </c>
    </row>
    <row r="1530" spans="1:5" x14ac:dyDescent="0.25">
      <c r="A1530" s="16">
        <v>7488</v>
      </c>
      <c r="B1530">
        <v>3</v>
      </c>
      <c r="C1530">
        <v>5</v>
      </c>
      <c r="D1530">
        <v>3</v>
      </c>
      <c r="E1530">
        <v>13</v>
      </c>
    </row>
    <row r="1531" spans="1:5" x14ac:dyDescent="0.25">
      <c r="A1531" s="16">
        <v>7494</v>
      </c>
      <c r="B1531">
        <v>4</v>
      </c>
      <c r="C1531">
        <v>6</v>
      </c>
      <c r="D1531">
        <v>1</v>
      </c>
      <c r="E1531">
        <v>4</v>
      </c>
    </row>
    <row r="1532" spans="1:5" x14ac:dyDescent="0.25">
      <c r="A1532" s="16">
        <v>7495</v>
      </c>
      <c r="B1532">
        <v>2</v>
      </c>
      <c r="C1532">
        <v>2</v>
      </c>
      <c r="D1532">
        <v>1</v>
      </c>
      <c r="E1532">
        <v>5</v>
      </c>
    </row>
    <row r="1533" spans="1:5" x14ac:dyDescent="0.25">
      <c r="A1533" s="16">
        <v>7500</v>
      </c>
      <c r="B1533">
        <v>2</v>
      </c>
      <c r="C1533">
        <v>8</v>
      </c>
      <c r="D1533">
        <v>1</v>
      </c>
      <c r="E1533">
        <v>8</v>
      </c>
    </row>
    <row r="1534" spans="1:5" x14ac:dyDescent="0.25">
      <c r="A1534" s="16">
        <v>7503</v>
      </c>
      <c r="B1534">
        <v>0</v>
      </c>
      <c r="C1534">
        <v>5</v>
      </c>
      <c r="D1534">
        <v>8</v>
      </c>
      <c r="E1534">
        <v>9</v>
      </c>
    </row>
    <row r="1535" spans="1:5" x14ac:dyDescent="0.25">
      <c r="A1535" s="16">
        <v>7505</v>
      </c>
      <c r="B1535">
        <v>1</v>
      </c>
      <c r="C1535">
        <v>1</v>
      </c>
      <c r="D1535">
        <v>1</v>
      </c>
      <c r="E1535">
        <v>2</v>
      </c>
    </row>
    <row r="1536" spans="1:5" x14ac:dyDescent="0.25">
      <c r="A1536" s="16">
        <v>7514</v>
      </c>
      <c r="B1536">
        <v>4</v>
      </c>
      <c r="C1536">
        <v>3</v>
      </c>
      <c r="D1536">
        <v>1</v>
      </c>
      <c r="E1536">
        <v>4</v>
      </c>
    </row>
    <row r="1537" spans="1:5" x14ac:dyDescent="0.25">
      <c r="A1537" s="16">
        <v>7516</v>
      </c>
      <c r="B1537">
        <v>1</v>
      </c>
      <c r="C1537">
        <v>2</v>
      </c>
      <c r="D1537">
        <v>0</v>
      </c>
      <c r="E1537">
        <v>3</v>
      </c>
    </row>
    <row r="1538" spans="1:5" x14ac:dyDescent="0.25">
      <c r="A1538" s="16">
        <v>7521</v>
      </c>
      <c r="B1538">
        <v>1</v>
      </c>
      <c r="C1538">
        <v>4</v>
      </c>
      <c r="D1538">
        <v>4</v>
      </c>
      <c r="E1538">
        <v>11</v>
      </c>
    </row>
    <row r="1539" spans="1:5" x14ac:dyDescent="0.25">
      <c r="A1539" s="16">
        <v>7527</v>
      </c>
      <c r="B1539">
        <v>3</v>
      </c>
      <c r="C1539">
        <v>2</v>
      </c>
      <c r="D1539">
        <v>1</v>
      </c>
      <c r="E1539">
        <v>3</v>
      </c>
    </row>
    <row r="1540" spans="1:5" x14ac:dyDescent="0.25">
      <c r="A1540" s="16">
        <v>7530</v>
      </c>
      <c r="B1540">
        <v>3</v>
      </c>
      <c r="C1540">
        <v>2</v>
      </c>
      <c r="D1540">
        <v>1</v>
      </c>
      <c r="E1540">
        <v>4</v>
      </c>
    </row>
    <row r="1541" spans="1:5" x14ac:dyDescent="0.25">
      <c r="A1541" s="16">
        <v>7532</v>
      </c>
      <c r="B1541">
        <v>3</v>
      </c>
      <c r="C1541">
        <v>3</v>
      </c>
      <c r="D1541">
        <v>0</v>
      </c>
      <c r="E1541">
        <v>4</v>
      </c>
    </row>
    <row r="1542" spans="1:5" x14ac:dyDescent="0.25">
      <c r="A1542" s="16">
        <v>7533</v>
      </c>
      <c r="B1542">
        <v>4</v>
      </c>
      <c r="C1542">
        <v>4</v>
      </c>
      <c r="D1542">
        <v>1</v>
      </c>
      <c r="E1542">
        <v>4</v>
      </c>
    </row>
    <row r="1543" spans="1:5" x14ac:dyDescent="0.25">
      <c r="A1543" s="16">
        <v>7540</v>
      </c>
      <c r="B1543">
        <v>2</v>
      </c>
      <c r="C1543">
        <v>2</v>
      </c>
      <c r="D1543">
        <v>1</v>
      </c>
      <c r="E1543">
        <v>8</v>
      </c>
    </row>
    <row r="1544" spans="1:5" x14ac:dyDescent="0.25">
      <c r="A1544" s="16">
        <v>7573</v>
      </c>
      <c r="B1544">
        <v>1</v>
      </c>
      <c r="C1544">
        <v>2</v>
      </c>
      <c r="D1544">
        <v>1</v>
      </c>
      <c r="E1544">
        <v>2</v>
      </c>
    </row>
    <row r="1545" spans="1:5" x14ac:dyDescent="0.25">
      <c r="A1545" s="16">
        <v>7574</v>
      </c>
      <c r="B1545">
        <v>1</v>
      </c>
      <c r="C1545">
        <v>2</v>
      </c>
      <c r="D1545">
        <v>0</v>
      </c>
      <c r="E1545">
        <v>3</v>
      </c>
    </row>
    <row r="1546" spans="1:5" x14ac:dyDescent="0.25">
      <c r="A1546" s="16">
        <v>7592</v>
      </c>
      <c r="B1546">
        <v>1</v>
      </c>
      <c r="C1546">
        <v>4</v>
      </c>
      <c r="D1546">
        <v>1</v>
      </c>
      <c r="E1546">
        <v>4</v>
      </c>
    </row>
    <row r="1547" spans="1:5" x14ac:dyDescent="0.25">
      <c r="A1547" s="16">
        <v>7600</v>
      </c>
      <c r="B1547">
        <v>2</v>
      </c>
      <c r="C1547">
        <v>1</v>
      </c>
      <c r="D1547">
        <v>0</v>
      </c>
      <c r="E1547">
        <v>3</v>
      </c>
    </row>
    <row r="1548" spans="1:5" x14ac:dyDescent="0.25">
      <c r="A1548" s="16">
        <v>7610</v>
      </c>
      <c r="B1548">
        <v>5</v>
      </c>
      <c r="C1548">
        <v>6</v>
      </c>
      <c r="D1548">
        <v>3</v>
      </c>
      <c r="E1548">
        <v>5</v>
      </c>
    </row>
    <row r="1549" spans="1:5" x14ac:dyDescent="0.25">
      <c r="A1549" s="16">
        <v>7613</v>
      </c>
      <c r="B1549">
        <v>2</v>
      </c>
      <c r="C1549">
        <v>5</v>
      </c>
      <c r="D1549">
        <v>1</v>
      </c>
      <c r="E1549">
        <v>6</v>
      </c>
    </row>
    <row r="1550" spans="1:5" x14ac:dyDescent="0.25">
      <c r="A1550" s="16">
        <v>7617</v>
      </c>
      <c r="B1550">
        <v>5</v>
      </c>
      <c r="C1550">
        <v>2</v>
      </c>
      <c r="D1550">
        <v>1</v>
      </c>
      <c r="E1550">
        <v>5</v>
      </c>
    </row>
    <row r="1551" spans="1:5" x14ac:dyDescent="0.25">
      <c r="A1551" s="16">
        <v>7620</v>
      </c>
      <c r="B1551">
        <v>2</v>
      </c>
      <c r="C1551">
        <v>2</v>
      </c>
      <c r="D1551">
        <v>2</v>
      </c>
      <c r="E1551">
        <v>2</v>
      </c>
    </row>
    <row r="1552" spans="1:5" x14ac:dyDescent="0.25">
      <c r="A1552" s="16">
        <v>7627</v>
      </c>
      <c r="B1552">
        <v>0</v>
      </c>
      <c r="C1552">
        <v>5</v>
      </c>
      <c r="D1552">
        <v>11</v>
      </c>
      <c r="E1552">
        <v>5</v>
      </c>
    </row>
    <row r="1553" spans="1:5" x14ac:dyDescent="0.25">
      <c r="A1553" s="16">
        <v>7628</v>
      </c>
      <c r="B1553">
        <v>2</v>
      </c>
      <c r="C1553">
        <v>2</v>
      </c>
      <c r="D1553">
        <v>0</v>
      </c>
      <c r="E1553">
        <v>4</v>
      </c>
    </row>
    <row r="1554" spans="1:5" x14ac:dyDescent="0.25">
      <c r="A1554" s="16">
        <v>7629</v>
      </c>
      <c r="B1554">
        <v>2</v>
      </c>
      <c r="C1554">
        <v>2</v>
      </c>
      <c r="D1554">
        <v>0</v>
      </c>
      <c r="E1554">
        <v>3</v>
      </c>
    </row>
    <row r="1555" spans="1:5" x14ac:dyDescent="0.25">
      <c r="A1555" s="16">
        <v>7631</v>
      </c>
      <c r="B1555">
        <v>1</v>
      </c>
      <c r="C1555">
        <v>5</v>
      </c>
      <c r="D1555">
        <v>7</v>
      </c>
      <c r="E1555">
        <v>10</v>
      </c>
    </row>
    <row r="1556" spans="1:5" x14ac:dyDescent="0.25">
      <c r="A1556" s="16">
        <v>7646</v>
      </c>
      <c r="B1556">
        <v>4</v>
      </c>
      <c r="C1556">
        <v>5</v>
      </c>
      <c r="D1556">
        <v>3</v>
      </c>
      <c r="E1556">
        <v>12</v>
      </c>
    </row>
    <row r="1557" spans="1:5" x14ac:dyDescent="0.25">
      <c r="A1557" s="16">
        <v>7660</v>
      </c>
      <c r="B1557">
        <v>2</v>
      </c>
      <c r="C1557">
        <v>1</v>
      </c>
      <c r="D1557">
        <v>1</v>
      </c>
      <c r="E1557">
        <v>2</v>
      </c>
    </row>
    <row r="1558" spans="1:5" x14ac:dyDescent="0.25">
      <c r="A1558" s="16">
        <v>7679</v>
      </c>
      <c r="B1558">
        <v>1</v>
      </c>
      <c r="C1558">
        <v>1</v>
      </c>
      <c r="D1558">
        <v>1</v>
      </c>
      <c r="E1558">
        <v>3</v>
      </c>
    </row>
    <row r="1559" spans="1:5" x14ac:dyDescent="0.25">
      <c r="A1559" s="16">
        <v>7683</v>
      </c>
      <c r="B1559">
        <v>3</v>
      </c>
      <c r="C1559">
        <v>5</v>
      </c>
      <c r="D1559">
        <v>3</v>
      </c>
      <c r="E1559">
        <v>12</v>
      </c>
    </row>
    <row r="1560" spans="1:5" x14ac:dyDescent="0.25">
      <c r="A1560" s="16">
        <v>7685</v>
      </c>
      <c r="B1560">
        <v>1</v>
      </c>
      <c r="C1560">
        <v>2</v>
      </c>
      <c r="D1560">
        <v>0</v>
      </c>
      <c r="E1560">
        <v>4</v>
      </c>
    </row>
    <row r="1561" spans="1:5" x14ac:dyDescent="0.25">
      <c r="A1561" s="16">
        <v>7698</v>
      </c>
      <c r="B1561">
        <v>1</v>
      </c>
      <c r="C1561">
        <v>4</v>
      </c>
      <c r="D1561">
        <v>1</v>
      </c>
      <c r="E1561">
        <v>4</v>
      </c>
    </row>
    <row r="1562" spans="1:5" x14ac:dyDescent="0.25">
      <c r="A1562" s="16">
        <v>7699</v>
      </c>
      <c r="B1562">
        <v>5</v>
      </c>
      <c r="C1562">
        <v>3</v>
      </c>
      <c r="D1562">
        <v>4</v>
      </c>
      <c r="E1562">
        <v>3</v>
      </c>
    </row>
    <row r="1563" spans="1:5" x14ac:dyDescent="0.25">
      <c r="A1563" s="16">
        <v>7706</v>
      </c>
      <c r="B1563">
        <v>6</v>
      </c>
      <c r="C1563">
        <v>11</v>
      </c>
      <c r="D1563">
        <v>8</v>
      </c>
      <c r="E1563">
        <v>5</v>
      </c>
    </row>
    <row r="1564" spans="1:5" x14ac:dyDescent="0.25">
      <c r="A1564" s="16">
        <v>7712</v>
      </c>
      <c r="B1564">
        <v>1</v>
      </c>
      <c r="C1564">
        <v>6</v>
      </c>
      <c r="D1564">
        <v>2</v>
      </c>
      <c r="E1564">
        <v>10</v>
      </c>
    </row>
    <row r="1565" spans="1:5" x14ac:dyDescent="0.25">
      <c r="A1565" s="16">
        <v>7718</v>
      </c>
      <c r="B1565">
        <v>1</v>
      </c>
      <c r="C1565">
        <v>1</v>
      </c>
      <c r="D1565">
        <v>3</v>
      </c>
      <c r="E1565">
        <v>5</v>
      </c>
    </row>
    <row r="1566" spans="1:5" x14ac:dyDescent="0.25">
      <c r="A1566" s="16">
        <v>7723</v>
      </c>
      <c r="B1566">
        <v>1</v>
      </c>
      <c r="C1566">
        <v>8</v>
      </c>
      <c r="D1566">
        <v>6</v>
      </c>
      <c r="E1566">
        <v>6</v>
      </c>
    </row>
    <row r="1567" spans="1:5" x14ac:dyDescent="0.25">
      <c r="A1567" s="16">
        <v>7725</v>
      </c>
      <c r="B1567">
        <v>1</v>
      </c>
      <c r="C1567">
        <v>4</v>
      </c>
      <c r="D1567">
        <v>4</v>
      </c>
      <c r="E1567">
        <v>7</v>
      </c>
    </row>
    <row r="1568" spans="1:5" x14ac:dyDescent="0.25">
      <c r="A1568" s="16">
        <v>7732</v>
      </c>
      <c r="B1568">
        <v>1</v>
      </c>
      <c r="C1568">
        <v>7</v>
      </c>
      <c r="D1568">
        <v>2</v>
      </c>
      <c r="E1568">
        <v>10</v>
      </c>
    </row>
    <row r="1569" spans="1:5" x14ac:dyDescent="0.25">
      <c r="A1569" s="16">
        <v>7734</v>
      </c>
      <c r="B1569">
        <v>1</v>
      </c>
      <c r="C1569">
        <v>4</v>
      </c>
      <c r="D1569">
        <v>10</v>
      </c>
      <c r="E1569">
        <v>7</v>
      </c>
    </row>
    <row r="1570" spans="1:5" x14ac:dyDescent="0.25">
      <c r="A1570" s="16">
        <v>7736</v>
      </c>
      <c r="B1570">
        <v>2</v>
      </c>
      <c r="C1570">
        <v>2</v>
      </c>
      <c r="D1570">
        <v>1</v>
      </c>
      <c r="E1570">
        <v>2</v>
      </c>
    </row>
    <row r="1571" spans="1:5" x14ac:dyDescent="0.25">
      <c r="A1571" s="16">
        <v>7755</v>
      </c>
      <c r="B1571">
        <v>2</v>
      </c>
      <c r="C1571">
        <v>9</v>
      </c>
      <c r="D1571">
        <v>1</v>
      </c>
      <c r="E1571">
        <v>4</v>
      </c>
    </row>
    <row r="1572" spans="1:5" x14ac:dyDescent="0.25">
      <c r="A1572" s="16">
        <v>7761</v>
      </c>
      <c r="B1572">
        <v>2</v>
      </c>
      <c r="C1572">
        <v>3</v>
      </c>
      <c r="D1572">
        <v>0</v>
      </c>
      <c r="E1572">
        <v>4</v>
      </c>
    </row>
    <row r="1573" spans="1:5" x14ac:dyDescent="0.25">
      <c r="A1573" s="16">
        <v>7786</v>
      </c>
      <c r="B1573">
        <v>4</v>
      </c>
      <c r="C1573">
        <v>3</v>
      </c>
      <c r="D1573">
        <v>1</v>
      </c>
      <c r="E1573">
        <v>4</v>
      </c>
    </row>
    <row r="1574" spans="1:5" x14ac:dyDescent="0.25">
      <c r="A1574" s="16">
        <v>7787</v>
      </c>
      <c r="B1574">
        <v>3</v>
      </c>
      <c r="C1574">
        <v>5</v>
      </c>
      <c r="D1574">
        <v>3</v>
      </c>
      <c r="E1574">
        <v>12</v>
      </c>
    </row>
    <row r="1575" spans="1:5" x14ac:dyDescent="0.25">
      <c r="A1575" s="16">
        <v>7788</v>
      </c>
      <c r="B1575">
        <v>1</v>
      </c>
      <c r="C1575">
        <v>0</v>
      </c>
      <c r="D1575">
        <v>0</v>
      </c>
      <c r="E1575">
        <v>3</v>
      </c>
    </row>
    <row r="1576" spans="1:5" x14ac:dyDescent="0.25">
      <c r="A1576" s="16">
        <v>7789</v>
      </c>
      <c r="B1576">
        <v>1</v>
      </c>
      <c r="C1576">
        <v>6</v>
      </c>
      <c r="D1576">
        <v>9</v>
      </c>
      <c r="E1576">
        <v>10</v>
      </c>
    </row>
    <row r="1577" spans="1:5" x14ac:dyDescent="0.25">
      <c r="A1577" s="16">
        <v>7791</v>
      </c>
      <c r="B1577">
        <v>2</v>
      </c>
      <c r="C1577">
        <v>1</v>
      </c>
      <c r="D1577">
        <v>0</v>
      </c>
      <c r="E1577">
        <v>3</v>
      </c>
    </row>
    <row r="1578" spans="1:5" x14ac:dyDescent="0.25">
      <c r="A1578" s="16">
        <v>7793</v>
      </c>
      <c r="B1578">
        <v>3</v>
      </c>
      <c r="C1578">
        <v>10</v>
      </c>
      <c r="D1578">
        <v>4</v>
      </c>
      <c r="E1578">
        <v>7</v>
      </c>
    </row>
    <row r="1579" spans="1:5" x14ac:dyDescent="0.25">
      <c r="A1579" s="16">
        <v>7798</v>
      </c>
      <c r="B1579">
        <v>4</v>
      </c>
      <c r="C1579">
        <v>7</v>
      </c>
      <c r="D1579">
        <v>1</v>
      </c>
      <c r="E1579">
        <v>5</v>
      </c>
    </row>
    <row r="1580" spans="1:5" x14ac:dyDescent="0.25">
      <c r="A1580" s="16">
        <v>7801</v>
      </c>
      <c r="B1580">
        <v>3</v>
      </c>
      <c r="C1580">
        <v>5</v>
      </c>
      <c r="D1580">
        <v>2</v>
      </c>
      <c r="E1580">
        <v>11</v>
      </c>
    </row>
    <row r="1581" spans="1:5" x14ac:dyDescent="0.25">
      <c r="A1581" s="16">
        <v>7807</v>
      </c>
      <c r="B1581">
        <v>5</v>
      </c>
      <c r="C1581">
        <v>5</v>
      </c>
      <c r="D1581">
        <v>1</v>
      </c>
      <c r="E1581">
        <v>5</v>
      </c>
    </row>
    <row r="1582" spans="1:5" x14ac:dyDescent="0.25">
      <c r="A1582" s="16">
        <v>7822</v>
      </c>
      <c r="B1582">
        <v>2</v>
      </c>
      <c r="C1582">
        <v>4</v>
      </c>
      <c r="D1582">
        <v>6</v>
      </c>
      <c r="E1582">
        <v>8</v>
      </c>
    </row>
    <row r="1583" spans="1:5" x14ac:dyDescent="0.25">
      <c r="A1583" s="16">
        <v>7828</v>
      </c>
      <c r="B1583">
        <v>1</v>
      </c>
      <c r="C1583">
        <v>3</v>
      </c>
      <c r="D1583">
        <v>3</v>
      </c>
      <c r="E1583">
        <v>5</v>
      </c>
    </row>
    <row r="1584" spans="1:5" x14ac:dyDescent="0.25">
      <c r="A1584" s="16">
        <v>7829</v>
      </c>
      <c r="B1584">
        <v>1</v>
      </c>
      <c r="C1584">
        <v>2</v>
      </c>
      <c r="D1584">
        <v>1</v>
      </c>
      <c r="E1584">
        <v>2</v>
      </c>
    </row>
    <row r="1585" spans="1:5" x14ac:dyDescent="0.25">
      <c r="A1585" s="16">
        <v>7832</v>
      </c>
      <c r="B1585">
        <v>1</v>
      </c>
      <c r="C1585">
        <v>8</v>
      </c>
      <c r="D1585">
        <v>7</v>
      </c>
      <c r="E1585">
        <v>7</v>
      </c>
    </row>
    <row r="1586" spans="1:5" x14ac:dyDescent="0.25">
      <c r="A1586" s="16">
        <v>7842</v>
      </c>
      <c r="B1586">
        <v>3</v>
      </c>
      <c r="C1586">
        <v>3</v>
      </c>
      <c r="D1586">
        <v>0</v>
      </c>
      <c r="E1586">
        <v>3</v>
      </c>
    </row>
    <row r="1587" spans="1:5" x14ac:dyDescent="0.25">
      <c r="A1587" s="16">
        <v>7848</v>
      </c>
      <c r="B1587">
        <v>2</v>
      </c>
      <c r="C1587">
        <v>5</v>
      </c>
      <c r="D1587">
        <v>3</v>
      </c>
      <c r="E1587">
        <v>3</v>
      </c>
    </row>
    <row r="1588" spans="1:5" x14ac:dyDescent="0.25">
      <c r="A1588" s="16">
        <v>7849</v>
      </c>
      <c r="B1588">
        <v>1</v>
      </c>
      <c r="C1588">
        <v>2</v>
      </c>
      <c r="D1588">
        <v>9</v>
      </c>
      <c r="E1588">
        <v>13</v>
      </c>
    </row>
    <row r="1589" spans="1:5" x14ac:dyDescent="0.25">
      <c r="A1589" s="16">
        <v>7851</v>
      </c>
      <c r="B1589">
        <v>1</v>
      </c>
      <c r="C1589">
        <v>3</v>
      </c>
      <c r="D1589">
        <v>7</v>
      </c>
      <c r="E1589">
        <v>11</v>
      </c>
    </row>
    <row r="1590" spans="1:5" x14ac:dyDescent="0.25">
      <c r="A1590" s="16">
        <v>7861</v>
      </c>
      <c r="B1590">
        <v>2</v>
      </c>
      <c r="C1590">
        <v>8</v>
      </c>
      <c r="D1590">
        <v>3</v>
      </c>
      <c r="E1590">
        <v>6</v>
      </c>
    </row>
    <row r="1591" spans="1:5" x14ac:dyDescent="0.25">
      <c r="A1591" s="16">
        <v>7872</v>
      </c>
      <c r="B1591">
        <v>1</v>
      </c>
      <c r="C1591">
        <v>6</v>
      </c>
      <c r="D1591">
        <v>10</v>
      </c>
      <c r="E1591">
        <v>6</v>
      </c>
    </row>
    <row r="1592" spans="1:5" x14ac:dyDescent="0.25">
      <c r="A1592" s="16">
        <v>7873</v>
      </c>
      <c r="B1592">
        <v>4</v>
      </c>
      <c r="C1592">
        <v>4</v>
      </c>
      <c r="D1592">
        <v>1</v>
      </c>
      <c r="E1592">
        <v>7</v>
      </c>
    </row>
    <row r="1593" spans="1:5" x14ac:dyDescent="0.25">
      <c r="A1593" s="16">
        <v>7875</v>
      </c>
      <c r="B1593">
        <v>1</v>
      </c>
      <c r="C1593">
        <v>4</v>
      </c>
      <c r="D1593">
        <v>8</v>
      </c>
      <c r="E1593">
        <v>13</v>
      </c>
    </row>
    <row r="1594" spans="1:5" x14ac:dyDescent="0.25">
      <c r="A1594" s="16">
        <v>7881</v>
      </c>
      <c r="B1594">
        <v>1</v>
      </c>
      <c r="C1594">
        <v>6</v>
      </c>
      <c r="D1594">
        <v>4</v>
      </c>
      <c r="E1594">
        <v>13</v>
      </c>
    </row>
    <row r="1595" spans="1:5" x14ac:dyDescent="0.25">
      <c r="A1595" s="16">
        <v>7892</v>
      </c>
      <c r="B1595">
        <v>2</v>
      </c>
      <c r="C1595">
        <v>2</v>
      </c>
      <c r="D1595">
        <v>1</v>
      </c>
      <c r="E1595">
        <v>3</v>
      </c>
    </row>
    <row r="1596" spans="1:5" x14ac:dyDescent="0.25">
      <c r="A1596" s="16">
        <v>7899</v>
      </c>
      <c r="B1596">
        <v>2</v>
      </c>
      <c r="C1596">
        <v>4</v>
      </c>
      <c r="D1596">
        <v>7</v>
      </c>
      <c r="E1596">
        <v>4</v>
      </c>
    </row>
    <row r="1597" spans="1:5" x14ac:dyDescent="0.25">
      <c r="A1597" s="16">
        <v>7901</v>
      </c>
      <c r="B1597">
        <v>1</v>
      </c>
      <c r="C1597">
        <v>0</v>
      </c>
      <c r="D1597">
        <v>0</v>
      </c>
      <c r="E1597">
        <v>3</v>
      </c>
    </row>
    <row r="1598" spans="1:5" x14ac:dyDescent="0.25">
      <c r="A1598" s="16">
        <v>7912</v>
      </c>
      <c r="B1598">
        <v>2</v>
      </c>
      <c r="C1598">
        <v>3</v>
      </c>
      <c r="D1598">
        <v>1</v>
      </c>
      <c r="E1598">
        <v>2</v>
      </c>
    </row>
    <row r="1599" spans="1:5" x14ac:dyDescent="0.25">
      <c r="A1599" s="16">
        <v>7919</v>
      </c>
      <c r="B1599">
        <v>1</v>
      </c>
      <c r="C1599">
        <v>10</v>
      </c>
      <c r="D1599">
        <v>4</v>
      </c>
      <c r="E1599">
        <v>8</v>
      </c>
    </row>
    <row r="1600" spans="1:5" x14ac:dyDescent="0.25">
      <c r="A1600" s="16">
        <v>7922</v>
      </c>
      <c r="B1600">
        <v>2</v>
      </c>
      <c r="C1600">
        <v>11</v>
      </c>
      <c r="D1600">
        <v>2</v>
      </c>
      <c r="E1600">
        <v>10</v>
      </c>
    </row>
    <row r="1601" spans="1:5" x14ac:dyDescent="0.25">
      <c r="A1601" s="16">
        <v>7930</v>
      </c>
      <c r="B1601">
        <v>2</v>
      </c>
      <c r="C1601">
        <v>3</v>
      </c>
      <c r="D1601">
        <v>1</v>
      </c>
      <c r="E1601">
        <v>6</v>
      </c>
    </row>
    <row r="1602" spans="1:5" x14ac:dyDescent="0.25">
      <c r="A1602" s="16">
        <v>7937</v>
      </c>
      <c r="B1602">
        <v>1</v>
      </c>
      <c r="C1602">
        <v>3</v>
      </c>
      <c r="D1602">
        <v>0</v>
      </c>
      <c r="E1602">
        <v>3</v>
      </c>
    </row>
    <row r="1603" spans="1:5" x14ac:dyDescent="0.25">
      <c r="A1603" s="16">
        <v>7938</v>
      </c>
      <c r="B1603">
        <v>2</v>
      </c>
      <c r="C1603">
        <v>3</v>
      </c>
      <c r="D1603">
        <v>2</v>
      </c>
      <c r="E1603">
        <v>10</v>
      </c>
    </row>
    <row r="1604" spans="1:5" x14ac:dyDescent="0.25">
      <c r="A1604" s="16">
        <v>7943</v>
      </c>
      <c r="B1604">
        <v>1</v>
      </c>
      <c r="C1604">
        <v>1</v>
      </c>
      <c r="D1604">
        <v>1</v>
      </c>
      <c r="E1604">
        <v>3</v>
      </c>
    </row>
    <row r="1605" spans="1:5" x14ac:dyDescent="0.25">
      <c r="A1605" s="16">
        <v>7947</v>
      </c>
      <c r="B1605">
        <v>1</v>
      </c>
      <c r="C1605">
        <v>1</v>
      </c>
      <c r="D1605">
        <v>0</v>
      </c>
      <c r="E1605">
        <v>3</v>
      </c>
    </row>
    <row r="1606" spans="1:5" x14ac:dyDescent="0.25">
      <c r="A1606" s="16">
        <v>7959</v>
      </c>
      <c r="B1606">
        <v>1</v>
      </c>
      <c r="C1606">
        <v>3</v>
      </c>
      <c r="D1606">
        <v>2</v>
      </c>
      <c r="E1606">
        <v>5</v>
      </c>
    </row>
    <row r="1607" spans="1:5" x14ac:dyDescent="0.25">
      <c r="A1607" s="16">
        <v>7960</v>
      </c>
      <c r="B1607">
        <v>1</v>
      </c>
      <c r="C1607">
        <v>3</v>
      </c>
      <c r="D1607">
        <v>9</v>
      </c>
      <c r="E1607">
        <v>13</v>
      </c>
    </row>
    <row r="1608" spans="1:5" x14ac:dyDescent="0.25">
      <c r="A1608" s="16">
        <v>7962</v>
      </c>
      <c r="B1608">
        <v>1</v>
      </c>
      <c r="C1608">
        <v>4</v>
      </c>
      <c r="D1608">
        <v>3</v>
      </c>
      <c r="E1608">
        <v>4</v>
      </c>
    </row>
    <row r="1609" spans="1:5" x14ac:dyDescent="0.25">
      <c r="A1609" s="16">
        <v>7966</v>
      </c>
      <c r="B1609">
        <v>3</v>
      </c>
      <c r="C1609">
        <v>11</v>
      </c>
      <c r="D1609">
        <v>5</v>
      </c>
      <c r="E1609">
        <v>11</v>
      </c>
    </row>
    <row r="1610" spans="1:5" x14ac:dyDescent="0.25">
      <c r="A1610" s="16">
        <v>7972</v>
      </c>
      <c r="B1610">
        <v>1</v>
      </c>
      <c r="C1610">
        <v>3</v>
      </c>
      <c r="D1610">
        <v>4</v>
      </c>
      <c r="E1610">
        <v>9</v>
      </c>
    </row>
    <row r="1611" spans="1:5" x14ac:dyDescent="0.25">
      <c r="A1611" s="16">
        <v>7987</v>
      </c>
      <c r="B1611">
        <v>4</v>
      </c>
      <c r="C1611">
        <v>8</v>
      </c>
      <c r="D1611">
        <v>1</v>
      </c>
      <c r="E1611">
        <v>6</v>
      </c>
    </row>
    <row r="1612" spans="1:5" x14ac:dyDescent="0.25">
      <c r="A1612" s="16">
        <v>7990</v>
      </c>
      <c r="B1612">
        <v>1</v>
      </c>
      <c r="C1612">
        <v>0</v>
      </c>
      <c r="D1612">
        <v>0</v>
      </c>
      <c r="E1612">
        <v>3</v>
      </c>
    </row>
    <row r="1613" spans="1:5" x14ac:dyDescent="0.25">
      <c r="A1613" s="16">
        <v>7998</v>
      </c>
      <c r="B1613">
        <v>3</v>
      </c>
      <c r="C1613">
        <v>2</v>
      </c>
      <c r="D1613">
        <v>2</v>
      </c>
      <c r="E1613">
        <v>2</v>
      </c>
    </row>
    <row r="1614" spans="1:5" x14ac:dyDescent="0.25">
      <c r="A1614" s="16">
        <v>7999</v>
      </c>
      <c r="B1614">
        <v>1</v>
      </c>
      <c r="C1614">
        <v>5</v>
      </c>
      <c r="D1614">
        <v>6</v>
      </c>
      <c r="E1614">
        <v>5</v>
      </c>
    </row>
    <row r="1615" spans="1:5" x14ac:dyDescent="0.25">
      <c r="A1615" s="16">
        <v>8008</v>
      </c>
      <c r="B1615">
        <v>1</v>
      </c>
      <c r="C1615">
        <v>2</v>
      </c>
      <c r="D1615">
        <v>0</v>
      </c>
      <c r="E1615">
        <v>4</v>
      </c>
    </row>
    <row r="1616" spans="1:5" x14ac:dyDescent="0.25">
      <c r="A1616" s="16">
        <v>8015</v>
      </c>
      <c r="B1616">
        <v>1</v>
      </c>
      <c r="C1616">
        <v>4</v>
      </c>
      <c r="D1616">
        <v>6</v>
      </c>
      <c r="E1616">
        <v>9</v>
      </c>
    </row>
    <row r="1617" spans="1:5" x14ac:dyDescent="0.25">
      <c r="A1617" s="16">
        <v>8017</v>
      </c>
      <c r="B1617">
        <v>2</v>
      </c>
      <c r="C1617">
        <v>2</v>
      </c>
      <c r="D1617">
        <v>0</v>
      </c>
      <c r="E1617">
        <v>3</v>
      </c>
    </row>
    <row r="1618" spans="1:5" x14ac:dyDescent="0.25">
      <c r="A1618" s="16">
        <v>8026</v>
      </c>
      <c r="B1618">
        <v>5</v>
      </c>
      <c r="C1618">
        <v>5</v>
      </c>
      <c r="D1618">
        <v>4</v>
      </c>
      <c r="E1618">
        <v>5</v>
      </c>
    </row>
    <row r="1619" spans="1:5" x14ac:dyDescent="0.25">
      <c r="A1619" s="16">
        <v>8029</v>
      </c>
      <c r="B1619">
        <v>1</v>
      </c>
      <c r="C1619">
        <v>3</v>
      </c>
      <c r="D1619">
        <v>4</v>
      </c>
      <c r="E1619">
        <v>7</v>
      </c>
    </row>
    <row r="1620" spans="1:5" x14ac:dyDescent="0.25">
      <c r="A1620" s="16">
        <v>8036</v>
      </c>
      <c r="B1620">
        <v>4</v>
      </c>
      <c r="C1620">
        <v>2</v>
      </c>
      <c r="D1620">
        <v>1</v>
      </c>
      <c r="E1620">
        <v>4</v>
      </c>
    </row>
    <row r="1621" spans="1:5" x14ac:dyDescent="0.25">
      <c r="A1621" s="16">
        <v>8041</v>
      </c>
      <c r="B1621">
        <v>6</v>
      </c>
      <c r="C1621">
        <v>3</v>
      </c>
      <c r="D1621">
        <v>2</v>
      </c>
      <c r="E1621">
        <v>10</v>
      </c>
    </row>
    <row r="1622" spans="1:5" x14ac:dyDescent="0.25">
      <c r="A1622" s="16">
        <v>8070</v>
      </c>
      <c r="B1622">
        <v>1</v>
      </c>
      <c r="C1622">
        <v>3</v>
      </c>
      <c r="D1622">
        <v>3</v>
      </c>
      <c r="E1622">
        <v>5</v>
      </c>
    </row>
    <row r="1623" spans="1:5" x14ac:dyDescent="0.25">
      <c r="A1623" s="16">
        <v>8079</v>
      </c>
      <c r="B1623">
        <v>3</v>
      </c>
      <c r="C1623">
        <v>2</v>
      </c>
      <c r="D1623">
        <v>1</v>
      </c>
      <c r="E1623">
        <v>3</v>
      </c>
    </row>
    <row r="1624" spans="1:5" x14ac:dyDescent="0.25">
      <c r="A1624" s="16">
        <v>8080</v>
      </c>
      <c r="B1624">
        <v>1</v>
      </c>
      <c r="C1624">
        <v>0</v>
      </c>
      <c r="D1624">
        <v>0</v>
      </c>
      <c r="E1624">
        <v>3</v>
      </c>
    </row>
    <row r="1625" spans="1:5" x14ac:dyDescent="0.25">
      <c r="A1625" s="16">
        <v>8082</v>
      </c>
      <c r="B1625">
        <v>1</v>
      </c>
      <c r="C1625">
        <v>1</v>
      </c>
      <c r="D1625">
        <v>1</v>
      </c>
      <c r="E1625">
        <v>2</v>
      </c>
    </row>
    <row r="1626" spans="1:5" x14ac:dyDescent="0.25">
      <c r="A1626" s="16">
        <v>8086</v>
      </c>
      <c r="B1626">
        <v>2</v>
      </c>
      <c r="C1626">
        <v>2</v>
      </c>
      <c r="D1626">
        <v>0</v>
      </c>
      <c r="E1626">
        <v>3</v>
      </c>
    </row>
    <row r="1627" spans="1:5" x14ac:dyDescent="0.25">
      <c r="A1627" s="16">
        <v>8091</v>
      </c>
      <c r="B1627">
        <v>1</v>
      </c>
      <c r="C1627">
        <v>6</v>
      </c>
      <c r="D1627">
        <v>4</v>
      </c>
      <c r="E1627">
        <v>6</v>
      </c>
    </row>
    <row r="1628" spans="1:5" x14ac:dyDescent="0.25">
      <c r="A1628" s="16">
        <v>8093</v>
      </c>
      <c r="B1628">
        <v>1</v>
      </c>
      <c r="C1628">
        <v>4</v>
      </c>
      <c r="D1628">
        <v>3</v>
      </c>
      <c r="E1628">
        <v>6</v>
      </c>
    </row>
    <row r="1629" spans="1:5" x14ac:dyDescent="0.25">
      <c r="A1629" s="16">
        <v>8104</v>
      </c>
      <c r="B1629">
        <v>1</v>
      </c>
      <c r="C1629">
        <v>5</v>
      </c>
      <c r="D1629">
        <v>1</v>
      </c>
      <c r="E1629">
        <v>5</v>
      </c>
    </row>
    <row r="1630" spans="1:5" x14ac:dyDescent="0.25">
      <c r="A1630" s="16">
        <v>8132</v>
      </c>
      <c r="B1630">
        <v>5</v>
      </c>
      <c r="C1630">
        <v>9</v>
      </c>
      <c r="D1630">
        <v>2</v>
      </c>
      <c r="E1630">
        <v>8</v>
      </c>
    </row>
    <row r="1631" spans="1:5" x14ac:dyDescent="0.25">
      <c r="A1631" s="16">
        <v>8135</v>
      </c>
      <c r="B1631">
        <v>1</v>
      </c>
      <c r="C1631">
        <v>1</v>
      </c>
      <c r="D1631">
        <v>0</v>
      </c>
      <c r="E1631">
        <v>3</v>
      </c>
    </row>
    <row r="1632" spans="1:5" x14ac:dyDescent="0.25">
      <c r="A1632" s="16">
        <v>8140</v>
      </c>
      <c r="B1632">
        <v>3</v>
      </c>
      <c r="C1632">
        <v>2</v>
      </c>
      <c r="D1632">
        <v>1</v>
      </c>
      <c r="E1632">
        <v>4</v>
      </c>
    </row>
    <row r="1633" spans="1:5" x14ac:dyDescent="0.25">
      <c r="A1633" s="16">
        <v>8143</v>
      </c>
      <c r="B1633">
        <v>2</v>
      </c>
      <c r="C1633">
        <v>4</v>
      </c>
      <c r="D1633">
        <v>2</v>
      </c>
      <c r="E1633">
        <v>5</v>
      </c>
    </row>
    <row r="1634" spans="1:5" x14ac:dyDescent="0.25">
      <c r="A1634" s="16">
        <v>8146</v>
      </c>
      <c r="B1634">
        <v>1</v>
      </c>
      <c r="C1634">
        <v>1</v>
      </c>
      <c r="D1634">
        <v>1</v>
      </c>
      <c r="E1634">
        <v>2</v>
      </c>
    </row>
    <row r="1635" spans="1:5" x14ac:dyDescent="0.25">
      <c r="A1635" s="16">
        <v>8147</v>
      </c>
      <c r="B1635">
        <v>3</v>
      </c>
      <c r="C1635">
        <v>2</v>
      </c>
      <c r="D1635">
        <v>0</v>
      </c>
      <c r="E1635">
        <v>3</v>
      </c>
    </row>
    <row r="1636" spans="1:5" x14ac:dyDescent="0.25">
      <c r="A1636" s="16">
        <v>8148</v>
      </c>
      <c r="B1636">
        <v>13</v>
      </c>
      <c r="C1636">
        <v>6</v>
      </c>
      <c r="D1636">
        <v>2</v>
      </c>
      <c r="E1636">
        <v>12</v>
      </c>
    </row>
    <row r="1637" spans="1:5" x14ac:dyDescent="0.25">
      <c r="A1637" s="16">
        <v>8151</v>
      </c>
      <c r="B1637">
        <v>1</v>
      </c>
      <c r="C1637">
        <v>4</v>
      </c>
      <c r="D1637">
        <v>1</v>
      </c>
      <c r="E1637">
        <v>3</v>
      </c>
    </row>
    <row r="1638" spans="1:5" x14ac:dyDescent="0.25">
      <c r="A1638" s="16">
        <v>8159</v>
      </c>
      <c r="B1638">
        <v>3</v>
      </c>
      <c r="C1638">
        <v>4</v>
      </c>
      <c r="D1638">
        <v>1</v>
      </c>
      <c r="E1638">
        <v>3</v>
      </c>
    </row>
    <row r="1639" spans="1:5" x14ac:dyDescent="0.25">
      <c r="A1639" s="16">
        <v>8162</v>
      </c>
      <c r="B1639">
        <v>1</v>
      </c>
      <c r="C1639">
        <v>1</v>
      </c>
      <c r="D1639">
        <v>0</v>
      </c>
      <c r="E1639">
        <v>3</v>
      </c>
    </row>
    <row r="1640" spans="1:5" x14ac:dyDescent="0.25">
      <c r="A1640" s="16">
        <v>8164</v>
      </c>
      <c r="B1640">
        <v>1</v>
      </c>
      <c r="C1640">
        <v>5</v>
      </c>
      <c r="D1640">
        <v>6</v>
      </c>
      <c r="E1640">
        <v>7</v>
      </c>
    </row>
    <row r="1641" spans="1:5" x14ac:dyDescent="0.25">
      <c r="A1641" s="16">
        <v>8175</v>
      </c>
      <c r="B1641">
        <v>1</v>
      </c>
      <c r="C1641">
        <v>2</v>
      </c>
      <c r="D1641">
        <v>1</v>
      </c>
      <c r="E1641">
        <v>4</v>
      </c>
    </row>
    <row r="1642" spans="1:5" x14ac:dyDescent="0.25">
      <c r="A1642" s="16">
        <v>8180</v>
      </c>
      <c r="B1642">
        <v>3</v>
      </c>
      <c r="C1642">
        <v>6</v>
      </c>
      <c r="D1642">
        <v>1</v>
      </c>
      <c r="E1642">
        <v>5</v>
      </c>
    </row>
    <row r="1643" spans="1:5" x14ac:dyDescent="0.25">
      <c r="A1643" s="16">
        <v>8181</v>
      </c>
      <c r="B1643">
        <v>3</v>
      </c>
      <c r="C1643">
        <v>4</v>
      </c>
      <c r="D1643">
        <v>1</v>
      </c>
      <c r="E1643">
        <v>3</v>
      </c>
    </row>
    <row r="1644" spans="1:5" x14ac:dyDescent="0.25">
      <c r="A1644" s="16">
        <v>8182</v>
      </c>
      <c r="B1644">
        <v>4</v>
      </c>
      <c r="C1644">
        <v>3</v>
      </c>
      <c r="D1644">
        <v>0</v>
      </c>
      <c r="E1644">
        <v>4</v>
      </c>
    </row>
    <row r="1645" spans="1:5" x14ac:dyDescent="0.25">
      <c r="A1645" s="16">
        <v>8204</v>
      </c>
      <c r="B1645">
        <v>1</v>
      </c>
      <c r="C1645">
        <v>4</v>
      </c>
      <c r="D1645">
        <v>4</v>
      </c>
      <c r="E1645">
        <v>9</v>
      </c>
    </row>
    <row r="1646" spans="1:5" x14ac:dyDescent="0.25">
      <c r="A1646" s="16">
        <v>8207</v>
      </c>
      <c r="B1646">
        <v>1</v>
      </c>
      <c r="C1646">
        <v>1</v>
      </c>
      <c r="D1646">
        <v>0</v>
      </c>
      <c r="E1646">
        <v>3</v>
      </c>
    </row>
    <row r="1647" spans="1:5" x14ac:dyDescent="0.25">
      <c r="A1647" s="16">
        <v>8210</v>
      </c>
      <c r="B1647">
        <v>5</v>
      </c>
      <c r="C1647">
        <v>4</v>
      </c>
      <c r="D1647">
        <v>1</v>
      </c>
      <c r="E1647">
        <v>8</v>
      </c>
    </row>
    <row r="1648" spans="1:5" x14ac:dyDescent="0.25">
      <c r="A1648" s="16">
        <v>8212</v>
      </c>
      <c r="B1648">
        <v>2</v>
      </c>
      <c r="C1648">
        <v>3</v>
      </c>
      <c r="D1648">
        <v>1</v>
      </c>
      <c r="E1648">
        <v>4</v>
      </c>
    </row>
    <row r="1649" spans="1:5" x14ac:dyDescent="0.25">
      <c r="A1649" s="16">
        <v>8213</v>
      </c>
      <c r="B1649">
        <v>4</v>
      </c>
      <c r="C1649">
        <v>2</v>
      </c>
      <c r="D1649">
        <v>2</v>
      </c>
      <c r="E1649">
        <v>3</v>
      </c>
    </row>
    <row r="1650" spans="1:5" x14ac:dyDescent="0.25">
      <c r="A1650" s="16">
        <v>8216</v>
      </c>
      <c r="B1650">
        <v>6</v>
      </c>
      <c r="C1650">
        <v>4</v>
      </c>
      <c r="D1650">
        <v>4</v>
      </c>
      <c r="E1650">
        <v>3</v>
      </c>
    </row>
    <row r="1651" spans="1:5" x14ac:dyDescent="0.25">
      <c r="A1651" s="16">
        <v>8230</v>
      </c>
      <c r="B1651">
        <v>1</v>
      </c>
      <c r="C1651">
        <v>2</v>
      </c>
      <c r="D1651">
        <v>0</v>
      </c>
      <c r="E1651">
        <v>3</v>
      </c>
    </row>
    <row r="1652" spans="1:5" x14ac:dyDescent="0.25">
      <c r="A1652" s="16">
        <v>8233</v>
      </c>
      <c r="B1652">
        <v>4</v>
      </c>
      <c r="C1652">
        <v>7</v>
      </c>
      <c r="D1652">
        <v>3</v>
      </c>
      <c r="E1652">
        <v>7</v>
      </c>
    </row>
    <row r="1653" spans="1:5" x14ac:dyDescent="0.25">
      <c r="A1653" s="16">
        <v>8234</v>
      </c>
      <c r="B1653">
        <v>1</v>
      </c>
      <c r="C1653">
        <v>1</v>
      </c>
      <c r="D1653">
        <v>0</v>
      </c>
      <c r="E1653">
        <v>2</v>
      </c>
    </row>
    <row r="1654" spans="1:5" x14ac:dyDescent="0.25">
      <c r="A1654" s="16">
        <v>8235</v>
      </c>
      <c r="B1654">
        <v>2</v>
      </c>
      <c r="C1654">
        <v>6</v>
      </c>
      <c r="D1654">
        <v>5</v>
      </c>
      <c r="E1654">
        <v>10</v>
      </c>
    </row>
    <row r="1655" spans="1:5" x14ac:dyDescent="0.25">
      <c r="A1655" s="16">
        <v>8254</v>
      </c>
      <c r="B1655">
        <v>1</v>
      </c>
      <c r="C1655">
        <v>1</v>
      </c>
      <c r="D1655">
        <v>0</v>
      </c>
      <c r="E1655">
        <v>2</v>
      </c>
    </row>
    <row r="1656" spans="1:5" x14ac:dyDescent="0.25">
      <c r="A1656" s="16">
        <v>8268</v>
      </c>
      <c r="B1656">
        <v>3</v>
      </c>
      <c r="C1656">
        <v>6</v>
      </c>
      <c r="D1656">
        <v>1</v>
      </c>
      <c r="E1656">
        <v>7</v>
      </c>
    </row>
    <row r="1657" spans="1:5" x14ac:dyDescent="0.25">
      <c r="A1657" s="16">
        <v>8275</v>
      </c>
      <c r="B1657">
        <v>1</v>
      </c>
      <c r="C1657">
        <v>1</v>
      </c>
      <c r="D1657">
        <v>0</v>
      </c>
      <c r="E1657">
        <v>2</v>
      </c>
    </row>
    <row r="1658" spans="1:5" x14ac:dyDescent="0.25">
      <c r="A1658" s="16">
        <v>8278</v>
      </c>
      <c r="B1658">
        <v>1</v>
      </c>
      <c r="C1658">
        <v>8</v>
      </c>
      <c r="D1658">
        <v>2</v>
      </c>
      <c r="E1658">
        <v>5</v>
      </c>
    </row>
    <row r="1659" spans="1:5" x14ac:dyDescent="0.25">
      <c r="A1659" s="16">
        <v>8286</v>
      </c>
      <c r="B1659">
        <v>1</v>
      </c>
      <c r="C1659">
        <v>3</v>
      </c>
      <c r="D1659">
        <v>0</v>
      </c>
      <c r="E1659">
        <v>4</v>
      </c>
    </row>
    <row r="1660" spans="1:5" x14ac:dyDescent="0.25">
      <c r="A1660" s="16">
        <v>8299</v>
      </c>
      <c r="B1660">
        <v>1</v>
      </c>
      <c r="C1660">
        <v>1</v>
      </c>
      <c r="D1660">
        <v>1</v>
      </c>
      <c r="E1660">
        <v>3</v>
      </c>
    </row>
    <row r="1661" spans="1:5" x14ac:dyDescent="0.25">
      <c r="A1661" s="16">
        <v>8310</v>
      </c>
      <c r="B1661">
        <v>3</v>
      </c>
      <c r="C1661">
        <v>10</v>
      </c>
      <c r="D1661">
        <v>4</v>
      </c>
      <c r="E1661">
        <v>7</v>
      </c>
    </row>
    <row r="1662" spans="1:5" x14ac:dyDescent="0.25">
      <c r="A1662" s="16">
        <v>8312</v>
      </c>
      <c r="B1662">
        <v>1</v>
      </c>
      <c r="C1662">
        <v>2</v>
      </c>
      <c r="D1662">
        <v>0</v>
      </c>
      <c r="E1662">
        <v>3</v>
      </c>
    </row>
    <row r="1663" spans="1:5" x14ac:dyDescent="0.25">
      <c r="A1663" s="16">
        <v>8314</v>
      </c>
      <c r="B1663">
        <v>1</v>
      </c>
      <c r="C1663">
        <v>5</v>
      </c>
      <c r="D1663">
        <v>6</v>
      </c>
      <c r="E1663">
        <v>7</v>
      </c>
    </row>
    <row r="1664" spans="1:5" x14ac:dyDescent="0.25">
      <c r="A1664" s="16">
        <v>8315</v>
      </c>
      <c r="B1664">
        <v>1</v>
      </c>
      <c r="C1664">
        <v>1</v>
      </c>
      <c r="D1664">
        <v>0</v>
      </c>
      <c r="E1664">
        <v>2</v>
      </c>
    </row>
    <row r="1665" spans="1:5" x14ac:dyDescent="0.25">
      <c r="A1665" s="16">
        <v>8318</v>
      </c>
      <c r="B1665">
        <v>0</v>
      </c>
      <c r="C1665">
        <v>5</v>
      </c>
      <c r="D1665">
        <v>6</v>
      </c>
      <c r="E1665">
        <v>8</v>
      </c>
    </row>
    <row r="1666" spans="1:5" x14ac:dyDescent="0.25">
      <c r="A1666" s="16">
        <v>8334</v>
      </c>
      <c r="B1666">
        <v>3</v>
      </c>
      <c r="C1666">
        <v>2</v>
      </c>
      <c r="D1666">
        <v>1</v>
      </c>
      <c r="E1666">
        <v>4</v>
      </c>
    </row>
    <row r="1667" spans="1:5" x14ac:dyDescent="0.25">
      <c r="A1667" s="16">
        <v>8341</v>
      </c>
      <c r="B1667">
        <v>2</v>
      </c>
      <c r="C1667">
        <v>1</v>
      </c>
      <c r="D1667">
        <v>1</v>
      </c>
      <c r="E1667">
        <v>2</v>
      </c>
    </row>
    <row r="1668" spans="1:5" x14ac:dyDescent="0.25">
      <c r="A1668" s="16">
        <v>8346</v>
      </c>
      <c r="B1668">
        <v>2</v>
      </c>
      <c r="C1668">
        <v>6</v>
      </c>
      <c r="D1668">
        <v>2</v>
      </c>
      <c r="E1668">
        <v>2</v>
      </c>
    </row>
    <row r="1669" spans="1:5" x14ac:dyDescent="0.25">
      <c r="A1669" s="16">
        <v>8360</v>
      </c>
      <c r="B1669">
        <v>3</v>
      </c>
      <c r="C1669">
        <v>3</v>
      </c>
      <c r="D1669">
        <v>1</v>
      </c>
      <c r="E1669">
        <v>5</v>
      </c>
    </row>
    <row r="1670" spans="1:5" x14ac:dyDescent="0.25">
      <c r="A1670" s="16">
        <v>8362</v>
      </c>
      <c r="B1670">
        <v>1</v>
      </c>
      <c r="C1670">
        <v>7</v>
      </c>
      <c r="D1670">
        <v>6</v>
      </c>
      <c r="E1670">
        <v>6</v>
      </c>
    </row>
    <row r="1671" spans="1:5" x14ac:dyDescent="0.25">
      <c r="A1671" s="16">
        <v>8369</v>
      </c>
      <c r="B1671">
        <v>1</v>
      </c>
      <c r="C1671">
        <v>0</v>
      </c>
      <c r="D1671">
        <v>1</v>
      </c>
      <c r="E1671">
        <v>2</v>
      </c>
    </row>
    <row r="1672" spans="1:5" x14ac:dyDescent="0.25">
      <c r="A1672" s="16">
        <v>8370</v>
      </c>
      <c r="B1672">
        <v>2</v>
      </c>
      <c r="C1672">
        <v>7</v>
      </c>
      <c r="D1672">
        <v>3</v>
      </c>
      <c r="E1672">
        <v>6</v>
      </c>
    </row>
    <row r="1673" spans="1:5" x14ac:dyDescent="0.25">
      <c r="A1673" s="16">
        <v>8372</v>
      </c>
      <c r="B1673">
        <v>1</v>
      </c>
      <c r="C1673">
        <v>1</v>
      </c>
      <c r="D1673">
        <v>0</v>
      </c>
      <c r="E1673">
        <v>2</v>
      </c>
    </row>
    <row r="1674" spans="1:5" x14ac:dyDescent="0.25">
      <c r="A1674" s="16">
        <v>8373</v>
      </c>
      <c r="B1674">
        <v>1</v>
      </c>
      <c r="C1674">
        <v>1</v>
      </c>
      <c r="D1674">
        <v>0</v>
      </c>
      <c r="E1674">
        <v>3</v>
      </c>
    </row>
    <row r="1675" spans="1:5" x14ac:dyDescent="0.25">
      <c r="A1675" s="16">
        <v>8375</v>
      </c>
      <c r="B1675">
        <v>3</v>
      </c>
      <c r="C1675">
        <v>8</v>
      </c>
      <c r="D1675">
        <v>2</v>
      </c>
      <c r="E1675">
        <v>6</v>
      </c>
    </row>
    <row r="1676" spans="1:5" x14ac:dyDescent="0.25">
      <c r="A1676" s="16">
        <v>8387</v>
      </c>
      <c r="B1676">
        <v>1</v>
      </c>
      <c r="C1676">
        <v>4</v>
      </c>
      <c r="D1676">
        <v>1</v>
      </c>
      <c r="E1676">
        <v>5</v>
      </c>
    </row>
    <row r="1677" spans="1:5" x14ac:dyDescent="0.25">
      <c r="A1677" s="16">
        <v>8395</v>
      </c>
      <c r="B1677">
        <v>1</v>
      </c>
      <c r="C1677">
        <v>3</v>
      </c>
      <c r="D1677">
        <v>6</v>
      </c>
      <c r="E1677">
        <v>12</v>
      </c>
    </row>
    <row r="1678" spans="1:5" x14ac:dyDescent="0.25">
      <c r="A1678" s="16">
        <v>8397</v>
      </c>
      <c r="B1678">
        <v>2</v>
      </c>
      <c r="C1678">
        <v>1</v>
      </c>
      <c r="D1678">
        <v>1</v>
      </c>
      <c r="E1678">
        <v>2</v>
      </c>
    </row>
    <row r="1679" spans="1:5" x14ac:dyDescent="0.25">
      <c r="A1679" s="16">
        <v>8402</v>
      </c>
      <c r="B1679">
        <v>2</v>
      </c>
      <c r="C1679">
        <v>7</v>
      </c>
      <c r="D1679">
        <v>5</v>
      </c>
      <c r="E1679">
        <v>8</v>
      </c>
    </row>
    <row r="1680" spans="1:5" x14ac:dyDescent="0.25">
      <c r="A1680" s="16">
        <v>8405</v>
      </c>
      <c r="B1680">
        <v>2</v>
      </c>
      <c r="C1680">
        <v>4</v>
      </c>
      <c r="D1680">
        <v>2</v>
      </c>
      <c r="E1680">
        <v>5</v>
      </c>
    </row>
    <row r="1681" spans="1:5" x14ac:dyDescent="0.25">
      <c r="A1681" s="16">
        <v>8414</v>
      </c>
      <c r="B1681">
        <v>2</v>
      </c>
      <c r="C1681">
        <v>2</v>
      </c>
      <c r="D1681">
        <v>0</v>
      </c>
      <c r="E1681">
        <v>4</v>
      </c>
    </row>
    <row r="1682" spans="1:5" x14ac:dyDescent="0.25">
      <c r="A1682" s="16">
        <v>8416</v>
      </c>
      <c r="B1682">
        <v>2</v>
      </c>
      <c r="C1682">
        <v>2</v>
      </c>
      <c r="D1682">
        <v>0</v>
      </c>
      <c r="E1682">
        <v>3</v>
      </c>
    </row>
    <row r="1683" spans="1:5" x14ac:dyDescent="0.25">
      <c r="A1683" s="16">
        <v>8418</v>
      </c>
      <c r="B1683">
        <v>2</v>
      </c>
      <c r="C1683">
        <v>2</v>
      </c>
      <c r="D1683">
        <v>0</v>
      </c>
      <c r="E1683">
        <v>3</v>
      </c>
    </row>
    <row r="1684" spans="1:5" x14ac:dyDescent="0.25">
      <c r="A1684" s="16">
        <v>8420</v>
      </c>
      <c r="B1684">
        <v>2</v>
      </c>
      <c r="C1684">
        <v>2</v>
      </c>
      <c r="D1684">
        <v>0</v>
      </c>
      <c r="E1684">
        <v>4</v>
      </c>
    </row>
    <row r="1685" spans="1:5" x14ac:dyDescent="0.25">
      <c r="A1685" s="16">
        <v>8427</v>
      </c>
      <c r="B1685">
        <v>1</v>
      </c>
      <c r="C1685">
        <v>7</v>
      </c>
      <c r="D1685">
        <v>5</v>
      </c>
      <c r="E1685">
        <v>10</v>
      </c>
    </row>
    <row r="1686" spans="1:5" x14ac:dyDescent="0.25">
      <c r="A1686" s="16">
        <v>8430</v>
      </c>
      <c r="B1686">
        <v>1</v>
      </c>
      <c r="C1686">
        <v>0</v>
      </c>
      <c r="D1686">
        <v>0</v>
      </c>
      <c r="E1686">
        <v>3</v>
      </c>
    </row>
    <row r="1687" spans="1:5" x14ac:dyDescent="0.25">
      <c r="A1687" s="16">
        <v>8432</v>
      </c>
      <c r="B1687">
        <v>12</v>
      </c>
      <c r="C1687">
        <v>9</v>
      </c>
      <c r="D1687">
        <v>2</v>
      </c>
      <c r="E1687">
        <v>8</v>
      </c>
    </row>
    <row r="1688" spans="1:5" x14ac:dyDescent="0.25">
      <c r="A1688" s="16">
        <v>8439</v>
      </c>
      <c r="B1688">
        <v>2</v>
      </c>
      <c r="C1688">
        <v>6</v>
      </c>
      <c r="D1688">
        <v>3</v>
      </c>
      <c r="E1688">
        <v>4</v>
      </c>
    </row>
    <row r="1689" spans="1:5" x14ac:dyDescent="0.25">
      <c r="A1689" s="16">
        <v>8442</v>
      </c>
      <c r="B1689">
        <v>2</v>
      </c>
      <c r="C1689">
        <v>1</v>
      </c>
      <c r="D1689">
        <v>0</v>
      </c>
      <c r="E1689">
        <v>3</v>
      </c>
    </row>
    <row r="1690" spans="1:5" x14ac:dyDescent="0.25">
      <c r="A1690" s="16">
        <v>8443</v>
      </c>
      <c r="B1690">
        <v>3</v>
      </c>
      <c r="C1690">
        <v>3</v>
      </c>
      <c r="D1690">
        <v>1</v>
      </c>
      <c r="E1690">
        <v>2</v>
      </c>
    </row>
    <row r="1691" spans="1:5" x14ac:dyDescent="0.25">
      <c r="A1691" s="16">
        <v>8461</v>
      </c>
      <c r="B1691">
        <v>1</v>
      </c>
      <c r="C1691">
        <v>1</v>
      </c>
      <c r="D1691">
        <v>0</v>
      </c>
      <c r="E1691">
        <v>2</v>
      </c>
    </row>
    <row r="1692" spans="1:5" x14ac:dyDescent="0.25">
      <c r="A1692" s="16">
        <v>8462</v>
      </c>
      <c r="B1692">
        <v>1</v>
      </c>
      <c r="C1692">
        <v>1</v>
      </c>
      <c r="D1692">
        <v>1</v>
      </c>
      <c r="E1692">
        <v>2</v>
      </c>
    </row>
    <row r="1693" spans="1:5" x14ac:dyDescent="0.25">
      <c r="A1693" s="16">
        <v>8475</v>
      </c>
      <c r="B1693">
        <v>15</v>
      </c>
      <c r="C1693">
        <v>0</v>
      </c>
      <c r="D1693">
        <v>22</v>
      </c>
      <c r="E1693">
        <v>0</v>
      </c>
    </row>
    <row r="1694" spans="1:5" x14ac:dyDescent="0.25">
      <c r="A1694" s="16">
        <v>8477</v>
      </c>
      <c r="B1694">
        <v>1</v>
      </c>
      <c r="C1694">
        <v>1</v>
      </c>
      <c r="D1694">
        <v>0</v>
      </c>
      <c r="E1694">
        <v>3</v>
      </c>
    </row>
    <row r="1695" spans="1:5" x14ac:dyDescent="0.25">
      <c r="A1695" s="16">
        <v>8486</v>
      </c>
      <c r="B1695">
        <v>4</v>
      </c>
      <c r="C1695">
        <v>9</v>
      </c>
      <c r="D1695">
        <v>0</v>
      </c>
      <c r="E1695">
        <v>4</v>
      </c>
    </row>
    <row r="1696" spans="1:5" x14ac:dyDescent="0.25">
      <c r="A1696" s="16">
        <v>8492</v>
      </c>
      <c r="B1696">
        <v>1</v>
      </c>
      <c r="C1696">
        <v>8</v>
      </c>
      <c r="D1696">
        <v>4</v>
      </c>
      <c r="E1696">
        <v>10</v>
      </c>
    </row>
    <row r="1697" spans="1:5" x14ac:dyDescent="0.25">
      <c r="A1697" s="16">
        <v>8504</v>
      </c>
      <c r="B1697">
        <v>1</v>
      </c>
      <c r="C1697">
        <v>5</v>
      </c>
      <c r="D1697">
        <v>6</v>
      </c>
      <c r="E1697">
        <v>7</v>
      </c>
    </row>
    <row r="1698" spans="1:5" x14ac:dyDescent="0.25">
      <c r="A1698" s="16">
        <v>8514</v>
      </c>
      <c r="B1698">
        <v>1</v>
      </c>
      <c r="C1698">
        <v>1</v>
      </c>
      <c r="D1698">
        <v>0</v>
      </c>
      <c r="E1698">
        <v>3</v>
      </c>
    </row>
    <row r="1699" spans="1:5" x14ac:dyDescent="0.25">
      <c r="A1699" s="16">
        <v>8523</v>
      </c>
      <c r="B1699">
        <v>3</v>
      </c>
      <c r="C1699">
        <v>4</v>
      </c>
      <c r="D1699">
        <v>0</v>
      </c>
      <c r="E1699">
        <v>3</v>
      </c>
    </row>
    <row r="1700" spans="1:5" x14ac:dyDescent="0.25">
      <c r="A1700" s="16">
        <v>8524</v>
      </c>
      <c r="B1700">
        <v>3</v>
      </c>
      <c r="C1700">
        <v>3</v>
      </c>
      <c r="D1700">
        <v>0</v>
      </c>
      <c r="E1700">
        <v>3</v>
      </c>
    </row>
    <row r="1701" spans="1:5" x14ac:dyDescent="0.25">
      <c r="A1701" s="16">
        <v>8527</v>
      </c>
      <c r="B1701">
        <v>5</v>
      </c>
      <c r="C1701">
        <v>6</v>
      </c>
      <c r="D1701">
        <v>2</v>
      </c>
      <c r="E1701">
        <v>6</v>
      </c>
    </row>
    <row r="1702" spans="1:5" x14ac:dyDescent="0.25">
      <c r="A1702" s="16">
        <v>8534</v>
      </c>
      <c r="B1702">
        <v>4</v>
      </c>
      <c r="C1702">
        <v>6</v>
      </c>
      <c r="D1702">
        <v>5</v>
      </c>
      <c r="E1702">
        <v>13</v>
      </c>
    </row>
    <row r="1703" spans="1:5" x14ac:dyDescent="0.25">
      <c r="A1703" s="16">
        <v>8537</v>
      </c>
      <c r="B1703">
        <v>1</v>
      </c>
      <c r="C1703">
        <v>3</v>
      </c>
      <c r="D1703">
        <v>10</v>
      </c>
      <c r="E1703">
        <v>7</v>
      </c>
    </row>
    <row r="1704" spans="1:5" x14ac:dyDescent="0.25">
      <c r="A1704" s="16">
        <v>8541</v>
      </c>
      <c r="B1704">
        <v>2</v>
      </c>
      <c r="C1704">
        <v>2</v>
      </c>
      <c r="D1704">
        <v>0</v>
      </c>
      <c r="E1704">
        <v>4</v>
      </c>
    </row>
    <row r="1705" spans="1:5" x14ac:dyDescent="0.25">
      <c r="A1705" s="16">
        <v>8545</v>
      </c>
      <c r="B1705">
        <v>1</v>
      </c>
      <c r="C1705">
        <v>2</v>
      </c>
      <c r="D1705">
        <v>4</v>
      </c>
      <c r="E1705">
        <v>10</v>
      </c>
    </row>
    <row r="1706" spans="1:5" x14ac:dyDescent="0.25">
      <c r="A1706" s="16">
        <v>8553</v>
      </c>
      <c r="B1706">
        <v>2</v>
      </c>
      <c r="C1706">
        <v>1</v>
      </c>
      <c r="D1706">
        <v>0</v>
      </c>
      <c r="E1706">
        <v>3</v>
      </c>
    </row>
    <row r="1707" spans="1:5" x14ac:dyDescent="0.25">
      <c r="A1707" s="16">
        <v>8557</v>
      </c>
      <c r="B1707">
        <v>2</v>
      </c>
      <c r="C1707">
        <v>2</v>
      </c>
      <c r="D1707">
        <v>0</v>
      </c>
      <c r="E1707">
        <v>3</v>
      </c>
    </row>
    <row r="1708" spans="1:5" x14ac:dyDescent="0.25">
      <c r="A1708" s="16">
        <v>8560</v>
      </c>
      <c r="B1708">
        <v>1</v>
      </c>
      <c r="C1708">
        <v>6</v>
      </c>
      <c r="D1708">
        <v>4</v>
      </c>
      <c r="E1708">
        <v>7</v>
      </c>
    </row>
    <row r="1709" spans="1:5" x14ac:dyDescent="0.25">
      <c r="A1709" s="16">
        <v>8562</v>
      </c>
      <c r="B1709">
        <v>1</v>
      </c>
      <c r="C1709">
        <v>2</v>
      </c>
      <c r="D1709">
        <v>1</v>
      </c>
      <c r="E1709">
        <v>7</v>
      </c>
    </row>
    <row r="1710" spans="1:5" x14ac:dyDescent="0.25">
      <c r="A1710" s="16">
        <v>8566</v>
      </c>
      <c r="B1710">
        <v>1</v>
      </c>
      <c r="C1710">
        <v>1</v>
      </c>
      <c r="D1710">
        <v>0</v>
      </c>
      <c r="E1710">
        <v>2</v>
      </c>
    </row>
    <row r="1711" spans="1:5" x14ac:dyDescent="0.25">
      <c r="A1711" s="16">
        <v>8581</v>
      </c>
      <c r="B1711">
        <v>9</v>
      </c>
      <c r="C1711">
        <v>10</v>
      </c>
      <c r="D1711">
        <v>2</v>
      </c>
      <c r="E1711">
        <v>8</v>
      </c>
    </row>
    <row r="1712" spans="1:5" x14ac:dyDescent="0.25">
      <c r="A1712" s="16">
        <v>8584</v>
      </c>
      <c r="B1712">
        <v>1</v>
      </c>
      <c r="C1712">
        <v>2</v>
      </c>
      <c r="D1712">
        <v>7</v>
      </c>
      <c r="E1712">
        <v>7</v>
      </c>
    </row>
    <row r="1713" spans="1:5" x14ac:dyDescent="0.25">
      <c r="A1713" s="16">
        <v>8588</v>
      </c>
      <c r="B1713">
        <v>4</v>
      </c>
      <c r="C1713">
        <v>5</v>
      </c>
      <c r="D1713">
        <v>1</v>
      </c>
      <c r="E1713">
        <v>5</v>
      </c>
    </row>
    <row r="1714" spans="1:5" x14ac:dyDescent="0.25">
      <c r="A1714" s="16">
        <v>8594</v>
      </c>
      <c r="B1714">
        <v>2</v>
      </c>
      <c r="C1714">
        <v>3</v>
      </c>
      <c r="D1714">
        <v>1</v>
      </c>
      <c r="E1714">
        <v>3</v>
      </c>
    </row>
    <row r="1715" spans="1:5" x14ac:dyDescent="0.25">
      <c r="A1715" s="16">
        <v>8595</v>
      </c>
      <c r="B1715">
        <v>2</v>
      </c>
      <c r="C1715">
        <v>1</v>
      </c>
      <c r="D1715">
        <v>1</v>
      </c>
      <c r="E1715">
        <v>3</v>
      </c>
    </row>
    <row r="1716" spans="1:5" x14ac:dyDescent="0.25">
      <c r="A1716" s="16">
        <v>8601</v>
      </c>
      <c r="B1716">
        <v>2</v>
      </c>
      <c r="C1716">
        <v>8</v>
      </c>
      <c r="D1716">
        <v>6</v>
      </c>
      <c r="E1716">
        <v>5</v>
      </c>
    </row>
    <row r="1717" spans="1:5" x14ac:dyDescent="0.25">
      <c r="A1717" s="16">
        <v>8602</v>
      </c>
      <c r="B1717">
        <v>2</v>
      </c>
      <c r="C1717">
        <v>7</v>
      </c>
      <c r="D1717">
        <v>6</v>
      </c>
      <c r="E1717">
        <v>11</v>
      </c>
    </row>
    <row r="1718" spans="1:5" x14ac:dyDescent="0.25">
      <c r="A1718" s="16">
        <v>8605</v>
      </c>
      <c r="B1718">
        <v>2</v>
      </c>
      <c r="C1718">
        <v>2</v>
      </c>
      <c r="D1718">
        <v>0</v>
      </c>
      <c r="E1718">
        <v>3</v>
      </c>
    </row>
    <row r="1719" spans="1:5" x14ac:dyDescent="0.25">
      <c r="A1719" s="16">
        <v>8614</v>
      </c>
      <c r="B1719">
        <v>1</v>
      </c>
      <c r="C1719">
        <v>4</v>
      </c>
      <c r="D1719">
        <v>2</v>
      </c>
      <c r="E1719">
        <v>10</v>
      </c>
    </row>
    <row r="1720" spans="1:5" x14ac:dyDescent="0.25">
      <c r="A1720" s="16">
        <v>8619</v>
      </c>
      <c r="B1720">
        <v>1</v>
      </c>
      <c r="C1720">
        <v>0</v>
      </c>
      <c r="D1720">
        <v>0</v>
      </c>
      <c r="E1720">
        <v>3</v>
      </c>
    </row>
    <row r="1721" spans="1:5" x14ac:dyDescent="0.25">
      <c r="A1721" s="16">
        <v>8624</v>
      </c>
      <c r="B1721">
        <v>1</v>
      </c>
      <c r="C1721">
        <v>4</v>
      </c>
      <c r="D1721">
        <v>3</v>
      </c>
      <c r="E1721">
        <v>10</v>
      </c>
    </row>
    <row r="1722" spans="1:5" x14ac:dyDescent="0.25">
      <c r="A1722" s="16">
        <v>8625</v>
      </c>
      <c r="B1722">
        <v>3</v>
      </c>
      <c r="C1722">
        <v>3</v>
      </c>
      <c r="D1722">
        <v>0</v>
      </c>
      <c r="E1722">
        <v>3</v>
      </c>
    </row>
    <row r="1723" spans="1:5" x14ac:dyDescent="0.25">
      <c r="A1723" s="16">
        <v>8629</v>
      </c>
      <c r="B1723">
        <v>1</v>
      </c>
      <c r="C1723">
        <v>1</v>
      </c>
      <c r="D1723">
        <v>0</v>
      </c>
      <c r="E1723">
        <v>3</v>
      </c>
    </row>
    <row r="1724" spans="1:5" x14ac:dyDescent="0.25">
      <c r="A1724" s="16">
        <v>8643</v>
      </c>
      <c r="B1724">
        <v>1</v>
      </c>
      <c r="C1724">
        <v>4</v>
      </c>
      <c r="D1724">
        <v>5</v>
      </c>
      <c r="E1724">
        <v>12</v>
      </c>
    </row>
    <row r="1725" spans="1:5" x14ac:dyDescent="0.25">
      <c r="A1725" s="16">
        <v>8650</v>
      </c>
      <c r="B1725">
        <v>1</v>
      </c>
      <c r="C1725">
        <v>1</v>
      </c>
      <c r="D1725">
        <v>0</v>
      </c>
      <c r="E1725">
        <v>3</v>
      </c>
    </row>
    <row r="1726" spans="1:5" x14ac:dyDescent="0.25">
      <c r="A1726" s="16">
        <v>8652</v>
      </c>
      <c r="B1726">
        <v>2</v>
      </c>
      <c r="C1726">
        <v>4</v>
      </c>
      <c r="D1726">
        <v>1</v>
      </c>
      <c r="E1726">
        <v>6</v>
      </c>
    </row>
    <row r="1727" spans="1:5" x14ac:dyDescent="0.25">
      <c r="A1727" s="16">
        <v>8659</v>
      </c>
      <c r="B1727">
        <v>2</v>
      </c>
      <c r="C1727">
        <v>6</v>
      </c>
      <c r="D1727">
        <v>8</v>
      </c>
      <c r="E1727">
        <v>11</v>
      </c>
    </row>
    <row r="1728" spans="1:5" x14ac:dyDescent="0.25">
      <c r="A1728" s="16">
        <v>8663</v>
      </c>
      <c r="B1728">
        <v>1</v>
      </c>
      <c r="C1728">
        <v>1</v>
      </c>
      <c r="D1728">
        <v>0</v>
      </c>
      <c r="E1728">
        <v>2</v>
      </c>
    </row>
    <row r="1729" spans="1:5" x14ac:dyDescent="0.25">
      <c r="A1729" s="16">
        <v>8685</v>
      </c>
      <c r="B1729">
        <v>6</v>
      </c>
      <c r="C1729">
        <v>7</v>
      </c>
      <c r="D1729">
        <v>1</v>
      </c>
      <c r="E1729">
        <v>6</v>
      </c>
    </row>
    <row r="1730" spans="1:5" x14ac:dyDescent="0.25">
      <c r="A1730" s="16">
        <v>8686</v>
      </c>
      <c r="B1730">
        <v>2</v>
      </c>
      <c r="C1730">
        <v>2</v>
      </c>
      <c r="D1730">
        <v>0</v>
      </c>
      <c r="E1730">
        <v>3</v>
      </c>
    </row>
    <row r="1731" spans="1:5" x14ac:dyDescent="0.25">
      <c r="A1731" s="16">
        <v>8687</v>
      </c>
      <c r="B1731">
        <v>3</v>
      </c>
      <c r="C1731">
        <v>2</v>
      </c>
      <c r="D1731">
        <v>3</v>
      </c>
      <c r="E1731">
        <v>8</v>
      </c>
    </row>
    <row r="1732" spans="1:5" x14ac:dyDescent="0.25">
      <c r="A1732" s="16">
        <v>8690</v>
      </c>
      <c r="B1732">
        <v>1</v>
      </c>
      <c r="C1732">
        <v>5</v>
      </c>
      <c r="D1732">
        <v>7</v>
      </c>
      <c r="E1732">
        <v>10</v>
      </c>
    </row>
    <row r="1733" spans="1:5" x14ac:dyDescent="0.25">
      <c r="A1733" s="16">
        <v>8692</v>
      </c>
      <c r="B1733">
        <v>6</v>
      </c>
      <c r="C1733">
        <v>4</v>
      </c>
      <c r="D1733">
        <v>1</v>
      </c>
      <c r="E1733">
        <v>5</v>
      </c>
    </row>
    <row r="1734" spans="1:5" x14ac:dyDescent="0.25">
      <c r="A1734" s="16">
        <v>8700</v>
      </c>
      <c r="B1734">
        <v>3</v>
      </c>
      <c r="C1734">
        <v>2</v>
      </c>
      <c r="D1734">
        <v>1</v>
      </c>
      <c r="E1734">
        <v>3</v>
      </c>
    </row>
    <row r="1735" spans="1:5" x14ac:dyDescent="0.25">
      <c r="A1735" s="16">
        <v>8702</v>
      </c>
      <c r="B1735">
        <v>2</v>
      </c>
      <c r="C1735">
        <v>1</v>
      </c>
      <c r="D1735">
        <v>0</v>
      </c>
      <c r="E1735">
        <v>3</v>
      </c>
    </row>
    <row r="1736" spans="1:5" x14ac:dyDescent="0.25">
      <c r="A1736" s="16">
        <v>8707</v>
      </c>
      <c r="B1736">
        <v>1</v>
      </c>
      <c r="C1736">
        <v>5</v>
      </c>
      <c r="D1736">
        <v>6</v>
      </c>
      <c r="E1736">
        <v>4</v>
      </c>
    </row>
    <row r="1737" spans="1:5" x14ac:dyDescent="0.25">
      <c r="A1737" s="16">
        <v>8717</v>
      </c>
      <c r="B1737">
        <v>1</v>
      </c>
      <c r="C1737">
        <v>11</v>
      </c>
      <c r="D1737">
        <v>8</v>
      </c>
      <c r="E1737">
        <v>8</v>
      </c>
    </row>
    <row r="1738" spans="1:5" x14ac:dyDescent="0.25">
      <c r="A1738" s="16">
        <v>8720</v>
      </c>
      <c r="B1738">
        <v>0</v>
      </c>
      <c r="C1738">
        <v>0</v>
      </c>
      <c r="D1738">
        <v>0</v>
      </c>
      <c r="E1738">
        <v>1</v>
      </c>
    </row>
    <row r="1739" spans="1:5" x14ac:dyDescent="0.25">
      <c r="A1739" s="16">
        <v>8722</v>
      </c>
      <c r="B1739">
        <v>1</v>
      </c>
      <c r="C1739">
        <v>7</v>
      </c>
      <c r="D1739">
        <v>7</v>
      </c>
      <c r="E1739">
        <v>10</v>
      </c>
    </row>
    <row r="1740" spans="1:5" x14ac:dyDescent="0.25">
      <c r="A1740" s="16">
        <v>8724</v>
      </c>
      <c r="B1740">
        <v>2</v>
      </c>
      <c r="C1740">
        <v>2</v>
      </c>
      <c r="D1740">
        <v>0</v>
      </c>
      <c r="E1740">
        <v>3</v>
      </c>
    </row>
    <row r="1741" spans="1:5" x14ac:dyDescent="0.25">
      <c r="A1741" s="16">
        <v>8726</v>
      </c>
      <c r="B1741">
        <v>5</v>
      </c>
      <c r="C1741">
        <v>3</v>
      </c>
      <c r="D1741">
        <v>1</v>
      </c>
      <c r="E1741">
        <v>4</v>
      </c>
    </row>
    <row r="1742" spans="1:5" x14ac:dyDescent="0.25">
      <c r="A1742" s="16">
        <v>8727</v>
      </c>
      <c r="B1742">
        <v>3</v>
      </c>
      <c r="C1742">
        <v>11</v>
      </c>
      <c r="D1742">
        <v>6</v>
      </c>
      <c r="E1742">
        <v>9</v>
      </c>
    </row>
    <row r="1743" spans="1:5" x14ac:dyDescent="0.25">
      <c r="A1743" s="16">
        <v>8732</v>
      </c>
      <c r="B1743">
        <v>4</v>
      </c>
      <c r="C1743">
        <v>7</v>
      </c>
      <c r="D1743">
        <v>4</v>
      </c>
      <c r="E1743">
        <v>10</v>
      </c>
    </row>
    <row r="1744" spans="1:5" x14ac:dyDescent="0.25">
      <c r="A1744" s="16">
        <v>8737</v>
      </c>
      <c r="B1744">
        <v>1</v>
      </c>
      <c r="C1744">
        <v>2</v>
      </c>
      <c r="D1744">
        <v>0</v>
      </c>
      <c r="E1744">
        <v>3</v>
      </c>
    </row>
    <row r="1745" spans="1:5" x14ac:dyDescent="0.25">
      <c r="A1745" s="16">
        <v>8746</v>
      </c>
      <c r="B1745">
        <v>2</v>
      </c>
      <c r="C1745">
        <v>2</v>
      </c>
      <c r="D1745">
        <v>5</v>
      </c>
      <c r="E1745">
        <v>10</v>
      </c>
    </row>
    <row r="1746" spans="1:5" x14ac:dyDescent="0.25">
      <c r="A1746" s="16">
        <v>8749</v>
      </c>
      <c r="B1746">
        <v>1</v>
      </c>
      <c r="C1746">
        <v>1</v>
      </c>
      <c r="D1746">
        <v>1</v>
      </c>
      <c r="E1746">
        <v>2</v>
      </c>
    </row>
    <row r="1747" spans="1:5" x14ac:dyDescent="0.25">
      <c r="A1747" s="16">
        <v>8754</v>
      </c>
      <c r="B1747">
        <v>1</v>
      </c>
      <c r="C1747">
        <v>1</v>
      </c>
      <c r="D1747">
        <v>0</v>
      </c>
      <c r="E1747">
        <v>2</v>
      </c>
    </row>
    <row r="1748" spans="1:5" x14ac:dyDescent="0.25">
      <c r="A1748" s="16">
        <v>8755</v>
      </c>
      <c r="B1748">
        <v>1</v>
      </c>
      <c r="C1748">
        <v>3</v>
      </c>
      <c r="D1748">
        <v>5</v>
      </c>
      <c r="E1748">
        <v>9</v>
      </c>
    </row>
    <row r="1749" spans="1:5" x14ac:dyDescent="0.25">
      <c r="A1749" s="16">
        <v>8773</v>
      </c>
      <c r="B1749">
        <v>3</v>
      </c>
      <c r="C1749">
        <v>5</v>
      </c>
      <c r="D1749">
        <v>1</v>
      </c>
      <c r="E1749">
        <v>6</v>
      </c>
    </row>
    <row r="1750" spans="1:5" x14ac:dyDescent="0.25">
      <c r="A1750" s="16">
        <v>8775</v>
      </c>
      <c r="B1750">
        <v>3</v>
      </c>
      <c r="C1750">
        <v>3</v>
      </c>
      <c r="D1750">
        <v>1</v>
      </c>
      <c r="E1750">
        <v>3</v>
      </c>
    </row>
    <row r="1751" spans="1:5" x14ac:dyDescent="0.25">
      <c r="A1751" s="16">
        <v>8779</v>
      </c>
      <c r="B1751">
        <v>4</v>
      </c>
      <c r="C1751">
        <v>4</v>
      </c>
      <c r="D1751">
        <v>1</v>
      </c>
      <c r="E1751">
        <v>3</v>
      </c>
    </row>
    <row r="1752" spans="1:5" x14ac:dyDescent="0.25">
      <c r="A1752" s="16">
        <v>8780</v>
      </c>
      <c r="B1752">
        <v>2</v>
      </c>
      <c r="C1752">
        <v>3</v>
      </c>
      <c r="D1752">
        <v>5</v>
      </c>
      <c r="E1752">
        <v>8</v>
      </c>
    </row>
    <row r="1753" spans="1:5" x14ac:dyDescent="0.25">
      <c r="A1753" s="16">
        <v>8783</v>
      </c>
      <c r="B1753">
        <v>3</v>
      </c>
      <c r="C1753">
        <v>4</v>
      </c>
      <c r="D1753">
        <v>2</v>
      </c>
      <c r="E1753">
        <v>9</v>
      </c>
    </row>
    <row r="1754" spans="1:5" x14ac:dyDescent="0.25">
      <c r="A1754" s="16">
        <v>8786</v>
      </c>
      <c r="B1754">
        <v>4</v>
      </c>
      <c r="C1754">
        <v>6</v>
      </c>
      <c r="D1754">
        <v>1</v>
      </c>
      <c r="E1754">
        <v>7</v>
      </c>
    </row>
    <row r="1755" spans="1:5" x14ac:dyDescent="0.25">
      <c r="A1755" s="16">
        <v>8789</v>
      </c>
      <c r="B1755">
        <v>3</v>
      </c>
      <c r="C1755">
        <v>3</v>
      </c>
      <c r="D1755">
        <v>1</v>
      </c>
      <c r="E1755">
        <v>7</v>
      </c>
    </row>
    <row r="1756" spans="1:5" x14ac:dyDescent="0.25">
      <c r="A1756" s="16">
        <v>8799</v>
      </c>
      <c r="B1756">
        <v>3</v>
      </c>
      <c r="C1756">
        <v>3</v>
      </c>
      <c r="D1756">
        <v>1</v>
      </c>
      <c r="E1756">
        <v>4</v>
      </c>
    </row>
    <row r="1757" spans="1:5" x14ac:dyDescent="0.25">
      <c r="A1757" s="16">
        <v>8800</v>
      </c>
      <c r="B1757">
        <v>2</v>
      </c>
      <c r="C1757">
        <v>7</v>
      </c>
      <c r="D1757">
        <v>10</v>
      </c>
      <c r="E1757">
        <v>5</v>
      </c>
    </row>
    <row r="1758" spans="1:5" x14ac:dyDescent="0.25">
      <c r="A1758" s="16">
        <v>8805</v>
      </c>
      <c r="B1758">
        <v>4</v>
      </c>
      <c r="C1758">
        <v>7</v>
      </c>
      <c r="D1758">
        <v>2</v>
      </c>
      <c r="E1758">
        <v>4</v>
      </c>
    </row>
    <row r="1759" spans="1:5" x14ac:dyDescent="0.25">
      <c r="A1759" s="16">
        <v>8812</v>
      </c>
      <c r="B1759">
        <v>2</v>
      </c>
      <c r="C1759">
        <v>2</v>
      </c>
      <c r="D1759">
        <v>0</v>
      </c>
      <c r="E1759">
        <v>3</v>
      </c>
    </row>
    <row r="1760" spans="1:5" x14ac:dyDescent="0.25">
      <c r="A1760" s="16">
        <v>8825</v>
      </c>
      <c r="B1760">
        <v>8</v>
      </c>
      <c r="C1760">
        <v>9</v>
      </c>
      <c r="D1760">
        <v>2</v>
      </c>
      <c r="E1760">
        <v>5</v>
      </c>
    </row>
    <row r="1761" spans="1:5" x14ac:dyDescent="0.25">
      <c r="A1761" s="16">
        <v>8832</v>
      </c>
      <c r="B1761">
        <v>2</v>
      </c>
      <c r="C1761">
        <v>3</v>
      </c>
      <c r="D1761">
        <v>0</v>
      </c>
      <c r="E1761">
        <v>4</v>
      </c>
    </row>
    <row r="1762" spans="1:5" x14ac:dyDescent="0.25">
      <c r="A1762" s="16">
        <v>8842</v>
      </c>
      <c r="B1762">
        <v>3</v>
      </c>
      <c r="C1762">
        <v>2</v>
      </c>
      <c r="D1762">
        <v>0</v>
      </c>
      <c r="E1762">
        <v>3</v>
      </c>
    </row>
    <row r="1763" spans="1:5" x14ac:dyDescent="0.25">
      <c r="A1763" s="16">
        <v>8852</v>
      </c>
      <c r="B1763">
        <v>5</v>
      </c>
      <c r="C1763">
        <v>8</v>
      </c>
      <c r="D1763">
        <v>4</v>
      </c>
      <c r="E1763">
        <v>11</v>
      </c>
    </row>
    <row r="1764" spans="1:5" x14ac:dyDescent="0.25">
      <c r="A1764" s="16">
        <v>8858</v>
      </c>
      <c r="B1764">
        <v>4</v>
      </c>
      <c r="C1764">
        <v>8</v>
      </c>
      <c r="D1764">
        <v>2</v>
      </c>
      <c r="E1764">
        <v>7</v>
      </c>
    </row>
    <row r="1765" spans="1:5" x14ac:dyDescent="0.25">
      <c r="A1765" s="16">
        <v>8867</v>
      </c>
      <c r="B1765">
        <v>1</v>
      </c>
      <c r="C1765">
        <v>4</v>
      </c>
      <c r="D1765">
        <v>10</v>
      </c>
      <c r="E1765">
        <v>5</v>
      </c>
    </row>
    <row r="1766" spans="1:5" x14ac:dyDescent="0.25">
      <c r="A1766" s="16">
        <v>8870</v>
      </c>
      <c r="B1766">
        <v>6</v>
      </c>
      <c r="C1766">
        <v>6</v>
      </c>
      <c r="D1766">
        <v>1</v>
      </c>
      <c r="E1766">
        <v>5</v>
      </c>
    </row>
    <row r="1767" spans="1:5" x14ac:dyDescent="0.25">
      <c r="A1767" s="16">
        <v>8876</v>
      </c>
      <c r="B1767">
        <v>5</v>
      </c>
      <c r="C1767">
        <v>3</v>
      </c>
      <c r="D1767">
        <v>1</v>
      </c>
      <c r="E1767">
        <v>4</v>
      </c>
    </row>
    <row r="1768" spans="1:5" x14ac:dyDescent="0.25">
      <c r="A1768" s="16">
        <v>8890</v>
      </c>
      <c r="B1768">
        <v>3</v>
      </c>
      <c r="C1768">
        <v>5</v>
      </c>
      <c r="D1768">
        <v>1</v>
      </c>
      <c r="E1768">
        <v>5</v>
      </c>
    </row>
    <row r="1769" spans="1:5" x14ac:dyDescent="0.25">
      <c r="A1769" s="16">
        <v>8895</v>
      </c>
      <c r="B1769">
        <v>1</v>
      </c>
      <c r="C1769">
        <v>3</v>
      </c>
      <c r="D1769">
        <v>5</v>
      </c>
      <c r="E1769">
        <v>12</v>
      </c>
    </row>
    <row r="1770" spans="1:5" x14ac:dyDescent="0.25">
      <c r="A1770" s="16">
        <v>8897</v>
      </c>
      <c r="B1770">
        <v>8</v>
      </c>
      <c r="C1770">
        <v>7</v>
      </c>
      <c r="D1770">
        <v>3</v>
      </c>
      <c r="E1770">
        <v>7</v>
      </c>
    </row>
    <row r="1771" spans="1:5" x14ac:dyDescent="0.25">
      <c r="A1771" s="16">
        <v>8908</v>
      </c>
      <c r="B1771">
        <v>1</v>
      </c>
      <c r="C1771">
        <v>3</v>
      </c>
      <c r="D1771">
        <v>11</v>
      </c>
      <c r="E1771">
        <v>5</v>
      </c>
    </row>
    <row r="1772" spans="1:5" x14ac:dyDescent="0.25">
      <c r="A1772" s="16">
        <v>8910</v>
      </c>
      <c r="B1772">
        <v>5</v>
      </c>
      <c r="C1772">
        <v>4</v>
      </c>
      <c r="D1772">
        <v>1</v>
      </c>
      <c r="E1772">
        <v>6</v>
      </c>
    </row>
    <row r="1773" spans="1:5" x14ac:dyDescent="0.25">
      <c r="A1773" s="16">
        <v>8911</v>
      </c>
      <c r="B1773">
        <v>3</v>
      </c>
      <c r="C1773">
        <v>5</v>
      </c>
      <c r="D1773">
        <v>4</v>
      </c>
      <c r="E1773">
        <v>9</v>
      </c>
    </row>
    <row r="1774" spans="1:5" x14ac:dyDescent="0.25">
      <c r="A1774" s="16">
        <v>8916</v>
      </c>
      <c r="B1774">
        <v>1</v>
      </c>
      <c r="C1774">
        <v>0</v>
      </c>
      <c r="D1774">
        <v>0</v>
      </c>
      <c r="E1774">
        <v>3</v>
      </c>
    </row>
    <row r="1775" spans="1:5" x14ac:dyDescent="0.25">
      <c r="A1775" s="16">
        <v>8920</v>
      </c>
      <c r="B1775">
        <v>3</v>
      </c>
      <c r="C1775">
        <v>11</v>
      </c>
      <c r="D1775">
        <v>2</v>
      </c>
      <c r="E1775">
        <v>12</v>
      </c>
    </row>
    <row r="1776" spans="1:5" x14ac:dyDescent="0.25">
      <c r="A1776" s="16">
        <v>8923</v>
      </c>
      <c r="B1776">
        <v>1</v>
      </c>
      <c r="C1776">
        <v>6</v>
      </c>
      <c r="D1776">
        <v>7</v>
      </c>
      <c r="E1776">
        <v>7</v>
      </c>
    </row>
    <row r="1777" spans="1:5" x14ac:dyDescent="0.25">
      <c r="A1777" s="16">
        <v>8925</v>
      </c>
      <c r="B1777">
        <v>3</v>
      </c>
      <c r="C1777">
        <v>8</v>
      </c>
      <c r="D1777">
        <v>5</v>
      </c>
      <c r="E1777">
        <v>10</v>
      </c>
    </row>
    <row r="1778" spans="1:5" x14ac:dyDescent="0.25">
      <c r="A1778" s="16">
        <v>8931</v>
      </c>
      <c r="B1778">
        <v>1</v>
      </c>
      <c r="C1778">
        <v>11</v>
      </c>
      <c r="D1778">
        <v>4</v>
      </c>
      <c r="E1778">
        <v>10</v>
      </c>
    </row>
    <row r="1779" spans="1:5" x14ac:dyDescent="0.25">
      <c r="A1779" s="16">
        <v>8932</v>
      </c>
      <c r="B1779">
        <v>4</v>
      </c>
      <c r="C1779">
        <v>9</v>
      </c>
      <c r="D1779">
        <v>6</v>
      </c>
      <c r="E1779">
        <v>6</v>
      </c>
    </row>
    <row r="1780" spans="1:5" x14ac:dyDescent="0.25">
      <c r="A1780" s="16">
        <v>8933</v>
      </c>
      <c r="B1780">
        <v>2</v>
      </c>
      <c r="C1780">
        <v>2</v>
      </c>
      <c r="D1780">
        <v>0</v>
      </c>
      <c r="E1780">
        <v>4</v>
      </c>
    </row>
    <row r="1781" spans="1:5" x14ac:dyDescent="0.25">
      <c r="A1781" s="16">
        <v>8939</v>
      </c>
      <c r="B1781">
        <v>6</v>
      </c>
      <c r="C1781">
        <v>5</v>
      </c>
      <c r="D1781">
        <v>2</v>
      </c>
      <c r="E1781">
        <v>12</v>
      </c>
    </row>
    <row r="1782" spans="1:5" x14ac:dyDescent="0.25">
      <c r="A1782" s="16">
        <v>8945</v>
      </c>
      <c r="B1782">
        <v>2</v>
      </c>
      <c r="C1782">
        <v>4</v>
      </c>
      <c r="D1782">
        <v>1</v>
      </c>
      <c r="E1782">
        <v>4</v>
      </c>
    </row>
    <row r="1783" spans="1:5" x14ac:dyDescent="0.25">
      <c r="A1783" s="16">
        <v>8952</v>
      </c>
      <c r="B1783">
        <v>2</v>
      </c>
      <c r="C1783">
        <v>6</v>
      </c>
      <c r="D1783">
        <v>5</v>
      </c>
      <c r="E1783">
        <v>10</v>
      </c>
    </row>
    <row r="1784" spans="1:5" x14ac:dyDescent="0.25">
      <c r="A1784" s="16">
        <v>8953</v>
      </c>
      <c r="B1784">
        <v>2</v>
      </c>
      <c r="C1784">
        <v>1</v>
      </c>
      <c r="D1784">
        <v>0</v>
      </c>
      <c r="E1784">
        <v>3</v>
      </c>
    </row>
    <row r="1785" spans="1:5" x14ac:dyDescent="0.25">
      <c r="A1785" s="16">
        <v>8955</v>
      </c>
      <c r="B1785">
        <v>1</v>
      </c>
      <c r="C1785">
        <v>1</v>
      </c>
      <c r="D1785">
        <v>1</v>
      </c>
      <c r="E1785">
        <v>2</v>
      </c>
    </row>
    <row r="1786" spans="1:5" x14ac:dyDescent="0.25">
      <c r="A1786" s="16">
        <v>8957</v>
      </c>
      <c r="B1786">
        <v>8</v>
      </c>
      <c r="C1786">
        <v>6</v>
      </c>
      <c r="D1786">
        <v>3</v>
      </c>
      <c r="E1786">
        <v>5</v>
      </c>
    </row>
    <row r="1787" spans="1:5" x14ac:dyDescent="0.25">
      <c r="A1787" s="16">
        <v>8962</v>
      </c>
      <c r="B1787">
        <v>2</v>
      </c>
      <c r="C1787">
        <v>2</v>
      </c>
      <c r="D1787">
        <v>0</v>
      </c>
      <c r="E1787">
        <v>3</v>
      </c>
    </row>
    <row r="1788" spans="1:5" x14ac:dyDescent="0.25">
      <c r="A1788" s="16">
        <v>8969</v>
      </c>
      <c r="B1788">
        <v>4</v>
      </c>
      <c r="C1788">
        <v>5</v>
      </c>
      <c r="D1788">
        <v>5</v>
      </c>
      <c r="E1788">
        <v>11</v>
      </c>
    </row>
    <row r="1789" spans="1:5" x14ac:dyDescent="0.25">
      <c r="A1789" s="16">
        <v>8970</v>
      </c>
      <c r="B1789">
        <v>4</v>
      </c>
      <c r="C1789">
        <v>6</v>
      </c>
      <c r="D1789">
        <v>2</v>
      </c>
      <c r="E1789">
        <v>7</v>
      </c>
    </row>
    <row r="1790" spans="1:5" x14ac:dyDescent="0.25">
      <c r="A1790" s="16">
        <v>8975</v>
      </c>
      <c r="B1790">
        <v>4</v>
      </c>
      <c r="C1790">
        <v>3</v>
      </c>
      <c r="D1790">
        <v>1</v>
      </c>
      <c r="E1790">
        <v>2</v>
      </c>
    </row>
    <row r="1791" spans="1:5" x14ac:dyDescent="0.25">
      <c r="A1791" s="16">
        <v>8977</v>
      </c>
      <c r="B1791">
        <v>1</v>
      </c>
      <c r="C1791">
        <v>0</v>
      </c>
      <c r="D1791">
        <v>0</v>
      </c>
      <c r="E1791">
        <v>3</v>
      </c>
    </row>
    <row r="1792" spans="1:5" x14ac:dyDescent="0.25">
      <c r="A1792" s="16">
        <v>8985</v>
      </c>
      <c r="B1792">
        <v>5</v>
      </c>
      <c r="C1792">
        <v>10</v>
      </c>
      <c r="D1792">
        <v>7</v>
      </c>
      <c r="E1792">
        <v>10</v>
      </c>
    </row>
    <row r="1793" spans="1:5" x14ac:dyDescent="0.25">
      <c r="A1793" s="16">
        <v>8996</v>
      </c>
      <c r="B1793">
        <v>12</v>
      </c>
      <c r="C1793">
        <v>7</v>
      </c>
      <c r="D1793">
        <v>2</v>
      </c>
      <c r="E1793">
        <v>8</v>
      </c>
    </row>
    <row r="1794" spans="1:5" x14ac:dyDescent="0.25">
      <c r="A1794" s="16">
        <v>9010</v>
      </c>
      <c r="B1794">
        <v>1</v>
      </c>
      <c r="C1794">
        <v>5</v>
      </c>
      <c r="D1794">
        <v>7</v>
      </c>
      <c r="E1794">
        <v>10</v>
      </c>
    </row>
    <row r="1795" spans="1:5" x14ac:dyDescent="0.25">
      <c r="A1795" s="16">
        <v>9014</v>
      </c>
      <c r="B1795">
        <v>4</v>
      </c>
      <c r="C1795">
        <v>3</v>
      </c>
      <c r="D1795">
        <v>0</v>
      </c>
      <c r="E1795">
        <v>3</v>
      </c>
    </row>
    <row r="1796" spans="1:5" x14ac:dyDescent="0.25">
      <c r="A1796" s="16">
        <v>9029</v>
      </c>
      <c r="B1796">
        <v>1</v>
      </c>
      <c r="C1796">
        <v>2</v>
      </c>
      <c r="D1796">
        <v>8</v>
      </c>
      <c r="E1796">
        <v>12</v>
      </c>
    </row>
    <row r="1797" spans="1:5" x14ac:dyDescent="0.25">
      <c r="A1797" s="16">
        <v>9058</v>
      </c>
      <c r="B1797">
        <v>1</v>
      </c>
      <c r="C1797">
        <v>5</v>
      </c>
      <c r="D1797">
        <v>11</v>
      </c>
      <c r="E1797">
        <v>5</v>
      </c>
    </row>
    <row r="1798" spans="1:5" x14ac:dyDescent="0.25">
      <c r="A1798" s="16">
        <v>9064</v>
      </c>
      <c r="B1798">
        <v>1</v>
      </c>
      <c r="C1798">
        <v>6</v>
      </c>
      <c r="D1798">
        <v>6</v>
      </c>
      <c r="E1798">
        <v>7</v>
      </c>
    </row>
    <row r="1799" spans="1:5" x14ac:dyDescent="0.25">
      <c r="A1799" s="16">
        <v>9076</v>
      </c>
      <c r="B1799">
        <v>4</v>
      </c>
      <c r="C1799">
        <v>4</v>
      </c>
      <c r="D1799">
        <v>1</v>
      </c>
      <c r="E1799">
        <v>4</v>
      </c>
    </row>
    <row r="1800" spans="1:5" x14ac:dyDescent="0.25">
      <c r="A1800" s="16">
        <v>9080</v>
      </c>
      <c r="B1800">
        <v>3</v>
      </c>
      <c r="C1800">
        <v>3</v>
      </c>
      <c r="D1800">
        <v>0</v>
      </c>
      <c r="E1800">
        <v>3</v>
      </c>
    </row>
    <row r="1801" spans="1:5" x14ac:dyDescent="0.25">
      <c r="A1801" s="16">
        <v>9081</v>
      </c>
      <c r="B1801">
        <v>1</v>
      </c>
      <c r="C1801">
        <v>1</v>
      </c>
      <c r="D1801">
        <v>1</v>
      </c>
      <c r="E1801">
        <v>2</v>
      </c>
    </row>
    <row r="1802" spans="1:5" x14ac:dyDescent="0.25">
      <c r="A1802" s="16">
        <v>9094</v>
      </c>
      <c r="B1802">
        <v>2</v>
      </c>
      <c r="C1802">
        <v>7</v>
      </c>
      <c r="D1802">
        <v>4</v>
      </c>
      <c r="E1802">
        <v>3</v>
      </c>
    </row>
    <row r="1803" spans="1:5" x14ac:dyDescent="0.25">
      <c r="A1803" s="16">
        <v>9097</v>
      </c>
      <c r="B1803">
        <v>4</v>
      </c>
      <c r="C1803">
        <v>3</v>
      </c>
      <c r="D1803">
        <v>1</v>
      </c>
      <c r="E1803">
        <v>8</v>
      </c>
    </row>
    <row r="1804" spans="1:5" x14ac:dyDescent="0.25">
      <c r="A1804" s="16">
        <v>9119</v>
      </c>
      <c r="B1804">
        <v>2</v>
      </c>
      <c r="C1804">
        <v>3</v>
      </c>
      <c r="D1804">
        <v>3</v>
      </c>
      <c r="E1804">
        <v>7</v>
      </c>
    </row>
    <row r="1805" spans="1:5" x14ac:dyDescent="0.25">
      <c r="A1805" s="16">
        <v>9120</v>
      </c>
      <c r="B1805">
        <v>4</v>
      </c>
      <c r="C1805">
        <v>4</v>
      </c>
      <c r="D1805">
        <v>2</v>
      </c>
      <c r="E1805">
        <v>9</v>
      </c>
    </row>
    <row r="1806" spans="1:5" x14ac:dyDescent="0.25">
      <c r="A1806" s="16">
        <v>9121</v>
      </c>
      <c r="B1806">
        <v>2</v>
      </c>
      <c r="C1806">
        <v>5</v>
      </c>
      <c r="D1806">
        <v>3</v>
      </c>
      <c r="E1806">
        <v>6</v>
      </c>
    </row>
    <row r="1807" spans="1:5" x14ac:dyDescent="0.25">
      <c r="A1807" s="16">
        <v>9135</v>
      </c>
      <c r="B1807">
        <v>2</v>
      </c>
      <c r="C1807">
        <v>1</v>
      </c>
      <c r="D1807">
        <v>1</v>
      </c>
      <c r="E1807">
        <v>2</v>
      </c>
    </row>
    <row r="1808" spans="1:5" x14ac:dyDescent="0.25">
      <c r="A1808" s="16">
        <v>9140</v>
      </c>
      <c r="B1808">
        <v>2</v>
      </c>
      <c r="C1808">
        <v>2</v>
      </c>
      <c r="D1808">
        <v>0</v>
      </c>
      <c r="E1808">
        <v>4</v>
      </c>
    </row>
    <row r="1809" spans="1:5" x14ac:dyDescent="0.25">
      <c r="A1809" s="16">
        <v>9145</v>
      </c>
      <c r="B1809">
        <v>2</v>
      </c>
      <c r="C1809">
        <v>5</v>
      </c>
      <c r="D1809">
        <v>9</v>
      </c>
      <c r="E1809">
        <v>6</v>
      </c>
    </row>
    <row r="1810" spans="1:5" x14ac:dyDescent="0.25">
      <c r="A1810" s="16">
        <v>9150</v>
      </c>
      <c r="B1810">
        <v>2</v>
      </c>
      <c r="C1810">
        <v>1</v>
      </c>
      <c r="D1810">
        <v>0</v>
      </c>
      <c r="E1810">
        <v>4</v>
      </c>
    </row>
    <row r="1811" spans="1:5" x14ac:dyDescent="0.25">
      <c r="A1811" s="16">
        <v>9153</v>
      </c>
      <c r="B1811">
        <v>3</v>
      </c>
      <c r="C1811">
        <v>7</v>
      </c>
      <c r="D1811">
        <v>8</v>
      </c>
      <c r="E1811">
        <v>10</v>
      </c>
    </row>
    <row r="1812" spans="1:5" x14ac:dyDescent="0.25">
      <c r="A1812" s="16">
        <v>9166</v>
      </c>
      <c r="B1812">
        <v>3</v>
      </c>
      <c r="C1812">
        <v>4</v>
      </c>
      <c r="D1812">
        <v>4</v>
      </c>
      <c r="E1812">
        <v>12</v>
      </c>
    </row>
    <row r="1813" spans="1:5" x14ac:dyDescent="0.25">
      <c r="A1813" s="16">
        <v>9167</v>
      </c>
      <c r="B1813">
        <v>3</v>
      </c>
      <c r="C1813">
        <v>9</v>
      </c>
      <c r="D1813">
        <v>2</v>
      </c>
      <c r="E1813">
        <v>12</v>
      </c>
    </row>
    <row r="1814" spans="1:5" x14ac:dyDescent="0.25">
      <c r="A1814" s="16">
        <v>9185</v>
      </c>
      <c r="B1814">
        <v>3</v>
      </c>
      <c r="C1814">
        <v>4</v>
      </c>
      <c r="D1814">
        <v>6</v>
      </c>
      <c r="E1814">
        <v>5</v>
      </c>
    </row>
    <row r="1815" spans="1:5" x14ac:dyDescent="0.25">
      <c r="A1815" s="16">
        <v>9197</v>
      </c>
      <c r="B1815">
        <v>2</v>
      </c>
      <c r="C1815">
        <v>2</v>
      </c>
      <c r="D1815">
        <v>0</v>
      </c>
      <c r="E1815">
        <v>3</v>
      </c>
    </row>
    <row r="1816" spans="1:5" x14ac:dyDescent="0.25">
      <c r="A1816" s="16">
        <v>9204</v>
      </c>
      <c r="B1816">
        <v>4</v>
      </c>
      <c r="C1816">
        <v>4</v>
      </c>
      <c r="D1816">
        <v>3</v>
      </c>
      <c r="E1816">
        <v>6</v>
      </c>
    </row>
    <row r="1817" spans="1:5" x14ac:dyDescent="0.25">
      <c r="A1817" s="16">
        <v>9206</v>
      </c>
      <c r="B1817">
        <v>2</v>
      </c>
      <c r="C1817">
        <v>5</v>
      </c>
      <c r="D1817">
        <v>7</v>
      </c>
      <c r="E1817">
        <v>12</v>
      </c>
    </row>
    <row r="1818" spans="1:5" x14ac:dyDescent="0.25">
      <c r="A1818" s="16">
        <v>9209</v>
      </c>
      <c r="B1818">
        <v>1</v>
      </c>
      <c r="C1818">
        <v>4</v>
      </c>
      <c r="D1818">
        <v>6</v>
      </c>
      <c r="E1818">
        <v>13</v>
      </c>
    </row>
    <row r="1819" spans="1:5" x14ac:dyDescent="0.25">
      <c r="A1819" s="16">
        <v>9212</v>
      </c>
      <c r="B1819">
        <v>6</v>
      </c>
      <c r="C1819">
        <v>6</v>
      </c>
      <c r="D1819">
        <v>3</v>
      </c>
      <c r="E1819">
        <v>13</v>
      </c>
    </row>
    <row r="1820" spans="1:5" x14ac:dyDescent="0.25">
      <c r="A1820" s="16">
        <v>9213</v>
      </c>
      <c r="B1820">
        <v>1</v>
      </c>
      <c r="C1820">
        <v>1</v>
      </c>
      <c r="D1820">
        <v>0</v>
      </c>
      <c r="E1820">
        <v>2</v>
      </c>
    </row>
    <row r="1821" spans="1:5" x14ac:dyDescent="0.25">
      <c r="A1821" s="16">
        <v>9214</v>
      </c>
      <c r="B1821">
        <v>1</v>
      </c>
      <c r="C1821">
        <v>5</v>
      </c>
      <c r="D1821">
        <v>1</v>
      </c>
      <c r="E1821">
        <v>6</v>
      </c>
    </row>
    <row r="1822" spans="1:5" x14ac:dyDescent="0.25">
      <c r="A1822" s="16">
        <v>9215</v>
      </c>
      <c r="B1822">
        <v>5</v>
      </c>
      <c r="C1822">
        <v>6</v>
      </c>
      <c r="D1822">
        <v>4</v>
      </c>
      <c r="E1822">
        <v>6</v>
      </c>
    </row>
    <row r="1823" spans="1:5" x14ac:dyDescent="0.25">
      <c r="A1823" s="16">
        <v>9216</v>
      </c>
      <c r="B1823">
        <v>2</v>
      </c>
      <c r="C1823">
        <v>2</v>
      </c>
      <c r="D1823">
        <v>0</v>
      </c>
      <c r="E1823">
        <v>3</v>
      </c>
    </row>
    <row r="1824" spans="1:5" x14ac:dyDescent="0.25">
      <c r="A1824" s="16">
        <v>9220</v>
      </c>
      <c r="B1824">
        <v>1</v>
      </c>
      <c r="C1824">
        <v>8</v>
      </c>
      <c r="D1824">
        <v>6</v>
      </c>
      <c r="E1824">
        <v>5</v>
      </c>
    </row>
    <row r="1825" spans="1:5" x14ac:dyDescent="0.25">
      <c r="A1825" s="16">
        <v>9224</v>
      </c>
      <c r="B1825">
        <v>2</v>
      </c>
      <c r="C1825">
        <v>8</v>
      </c>
      <c r="D1825">
        <v>10</v>
      </c>
      <c r="E1825">
        <v>5</v>
      </c>
    </row>
    <row r="1826" spans="1:5" x14ac:dyDescent="0.25">
      <c r="A1826" s="16">
        <v>9235</v>
      </c>
      <c r="B1826">
        <v>1</v>
      </c>
      <c r="C1826">
        <v>1</v>
      </c>
      <c r="D1826">
        <v>0</v>
      </c>
      <c r="E1826">
        <v>2</v>
      </c>
    </row>
    <row r="1827" spans="1:5" x14ac:dyDescent="0.25">
      <c r="A1827" s="16">
        <v>9239</v>
      </c>
      <c r="B1827">
        <v>1</v>
      </c>
      <c r="C1827">
        <v>2</v>
      </c>
      <c r="D1827">
        <v>1</v>
      </c>
      <c r="E1827">
        <v>4</v>
      </c>
    </row>
    <row r="1828" spans="1:5" x14ac:dyDescent="0.25">
      <c r="A1828" s="16">
        <v>9240</v>
      </c>
      <c r="B1828">
        <v>2</v>
      </c>
      <c r="C1828">
        <v>6</v>
      </c>
      <c r="D1828">
        <v>2</v>
      </c>
      <c r="E1828">
        <v>8</v>
      </c>
    </row>
    <row r="1829" spans="1:5" x14ac:dyDescent="0.25">
      <c r="A1829" s="16">
        <v>9242</v>
      </c>
      <c r="B1829">
        <v>1</v>
      </c>
      <c r="C1829">
        <v>6</v>
      </c>
      <c r="D1829">
        <v>3</v>
      </c>
      <c r="E1829">
        <v>9</v>
      </c>
    </row>
    <row r="1830" spans="1:5" x14ac:dyDescent="0.25">
      <c r="A1830" s="16">
        <v>9246</v>
      </c>
      <c r="B1830">
        <v>4</v>
      </c>
      <c r="C1830">
        <v>6</v>
      </c>
      <c r="D1830">
        <v>1</v>
      </c>
      <c r="E1830">
        <v>6</v>
      </c>
    </row>
    <row r="1831" spans="1:5" x14ac:dyDescent="0.25">
      <c r="A1831" s="16">
        <v>9256</v>
      </c>
      <c r="B1831">
        <v>4</v>
      </c>
      <c r="C1831">
        <v>8</v>
      </c>
      <c r="D1831">
        <v>3</v>
      </c>
      <c r="E1831">
        <v>12</v>
      </c>
    </row>
    <row r="1832" spans="1:5" x14ac:dyDescent="0.25">
      <c r="A1832" s="16">
        <v>9260</v>
      </c>
      <c r="B1832">
        <v>2</v>
      </c>
      <c r="C1832">
        <v>10</v>
      </c>
      <c r="D1832">
        <v>6</v>
      </c>
      <c r="E1832">
        <v>9</v>
      </c>
    </row>
    <row r="1833" spans="1:5" x14ac:dyDescent="0.25">
      <c r="A1833" s="16">
        <v>9262</v>
      </c>
      <c r="B1833">
        <v>1</v>
      </c>
      <c r="C1833">
        <v>1</v>
      </c>
      <c r="D1833">
        <v>0</v>
      </c>
      <c r="E1833">
        <v>3</v>
      </c>
    </row>
    <row r="1834" spans="1:5" x14ac:dyDescent="0.25">
      <c r="A1834" s="16">
        <v>9264</v>
      </c>
      <c r="B1834">
        <v>1</v>
      </c>
      <c r="C1834">
        <v>4</v>
      </c>
      <c r="D1834">
        <v>8</v>
      </c>
      <c r="E1834">
        <v>9</v>
      </c>
    </row>
    <row r="1835" spans="1:5" x14ac:dyDescent="0.25">
      <c r="A1835" s="16">
        <v>9265</v>
      </c>
      <c r="B1835">
        <v>2</v>
      </c>
      <c r="C1835">
        <v>9</v>
      </c>
      <c r="D1835">
        <v>4</v>
      </c>
      <c r="E1835">
        <v>6</v>
      </c>
    </row>
    <row r="1836" spans="1:5" x14ac:dyDescent="0.25">
      <c r="A1836" s="16">
        <v>9274</v>
      </c>
      <c r="B1836">
        <v>1</v>
      </c>
      <c r="C1836">
        <v>6</v>
      </c>
      <c r="D1836">
        <v>7</v>
      </c>
      <c r="E1836">
        <v>9</v>
      </c>
    </row>
    <row r="1837" spans="1:5" x14ac:dyDescent="0.25">
      <c r="A1837" s="16">
        <v>9283</v>
      </c>
      <c r="B1837">
        <v>1</v>
      </c>
      <c r="C1837">
        <v>0</v>
      </c>
      <c r="D1837">
        <v>0</v>
      </c>
      <c r="E1837">
        <v>3</v>
      </c>
    </row>
    <row r="1838" spans="1:5" x14ac:dyDescent="0.25">
      <c r="A1838" s="16">
        <v>9284</v>
      </c>
      <c r="B1838">
        <v>5</v>
      </c>
      <c r="C1838">
        <v>5</v>
      </c>
      <c r="D1838">
        <v>5</v>
      </c>
      <c r="E1838">
        <v>12</v>
      </c>
    </row>
    <row r="1839" spans="1:5" x14ac:dyDescent="0.25">
      <c r="A1839" s="16">
        <v>9286</v>
      </c>
      <c r="B1839">
        <v>1</v>
      </c>
      <c r="C1839">
        <v>5</v>
      </c>
      <c r="D1839">
        <v>9</v>
      </c>
      <c r="E1839">
        <v>4</v>
      </c>
    </row>
    <row r="1840" spans="1:5" x14ac:dyDescent="0.25">
      <c r="A1840" s="16">
        <v>9289</v>
      </c>
      <c r="B1840">
        <v>1</v>
      </c>
      <c r="C1840">
        <v>2</v>
      </c>
      <c r="D1840">
        <v>1</v>
      </c>
      <c r="E1840">
        <v>2</v>
      </c>
    </row>
    <row r="1841" spans="1:5" x14ac:dyDescent="0.25">
      <c r="A1841" s="16">
        <v>9291</v>
      </c>
      <c r="B1841">
        <v>1</v>
      </c>
      <c r="C1841">
        <v>0</v>
      </c>
      <c r="D1841">
        <v>0</v>
      </c>
      <c r="E1841">
        <v>3</v>
      </c>
    </row>
    <row r="1842" spans="1:5" x14ac:dyDescent="0.25">
      <c r="A1842" s="16">
        <v>9292</v>
      </c>
      <c r="B1842">
        <v>1</v>
      </c>
      <c r="C1842">
        <v>4</v>
      </c>
      <c r="D1842">
        <v>11</v>
      </c>
      <c r="E1842">
        <v>7</v>
      </c>
    </row>
    <row r="1843" spans="1:5" x14ac:dyDescent="0.25">
      <c r="A1843" s="16">
        <v>9298</v>
      </c>
      <c r="B1843">
        <v>1</v>
      </c>
      <c r="C1843">
        <v>4</v>
      </c>
      <c r="D1843">
        <v>5</v>
      </c>
      <c r="E1843">
        <v>8</v>
      </c>
    </row>
    <row r="1844" spans="1:5" x14ac:dyDescent="0.25">
      <c r="A1844" s="16">
        <v>9303</v>
      </c>
      <c r="B1844">
        <v>0</v>
      </c>
      <c r="C1844">
        <v>1</v>
      </c>
      <c r="D1844">
        <v>0</v>
      </c>
      <c r="E1844">
        <v>0</v>
      </c>
    </row>
    <row r="1845" spans="1:5" x14ac:dyDescent="0.25">
      <c r="A1845" s="16">
        <v>9305</v>
      </c>
      <c r="B1845">
        <v>1</v>
      </c>
      <c r="C1845">
        <v>4</v>
      </c>
      <c r="D1845">
        <v>9</v>
      </c>
      <c r="E1845">
        <v>13</v>
      </c>
    </row>
    <row r="1846" spans="1:5" x14ac:dyDescent="0.25">
      <c r="A1846" s="16">
        <v>9308</v>
      </c>
      <c r="B1846">
        <v>1</v>
      </c>
      <c r="C1846">
        <v>3</v>
      </c>
      <c r="D1846">
        <v>4</v>
      </c>
      <c r="E1846">
        <v>6</v>
      </c>
    </row>
    <row r="1847" spans="1:5" x14ac:dyDescent="0.25">
      <c r="A1847" s="16">
        <v>9316</v>
      </c>
      <c r="B1847">
        <v>1</v>
      </c>
      <c r="C1847">
        <v>1</v>
      </c>
      <c r="D1847">
        <v>0</v>
      </c>
      <c r="E1847">
        <v>3</v>
      </c>
    </row>
    <row r="1848" spans="1:5" x14ac:dyDescent="0.25">
      <c r="A1848" s="16">
        <v>9323</v>
      </c>
      <c r="B1848">
        <v>4</v>
      </c>
      <c r="C1848">
        <v>10</v>
      </c>
      <c r="D1848">
        <v>5</v>
      </c>
      <c r="E1848">
        <v>7</v>
      </c>
    </row>
    <row r="1849" spans="1:5" x14ac:dyDescent="0.25">
      <c r="A1849" s="16">
        <v>9336</v>
      </c>
      <c r="B1849">
        <v>3</v>
      </c>
      <c r="C1849">
        <v>6</v>
      </c>
      <c r="D1849">
        <v>2</v>
      </c>
      <c r="E1849">
        <v>10</v>
      </c>
    </row>
    <row r="1850" spans="1:5" x14ac:dyDescent="0.25">
      <c r="A1850" s="16">
        <v>9347</v>
      </c>
      <c r="B1850">
        <v>1</v>
      </c>
      <c r="C1850">
        <v>1</v>
      </c>
      <c r="D1850">
        <v>0</v>
      </c>
      <c r="E1850">
        <v>3</v>
      </c>
    </row>
    <row r="1851" spans="1:5" x14ac:dyDescent="0.25">
      <c r="A1851" s="16">
        <v>9349</v>
      </c>
      <c r="B1851">
        <v>1</v>
      </c>
      <c r="C1851">
        <v>6</v>
      </c>
      <c r="D1851">
        <v>5</v>
      </c>
      <c r="E1851">
        <v>11</v>
      </c>
    </row>
    <row r="1852" spans="1:5" x14ac:dyDescent="0.25">
      <c r="A1852" s="16">
        <v>9353</v>
      </c>
      <c r="B1852">
        <v>2</v>
      </c>
      <c r="C1852">
        <v>5</v>
      </c>
      <c r="D1852">
        <v>5</v>
      </c>
      <c r="E1852">
        <v>4</v>
      </c>
    </row>
    <row r="1853" spans="1:5" x14ac:dyDescent="0.25">
      <c r="A1853" s="16">
        <v>9360</v>
      </c>
      <c r="B1853">
        <v>1</v>
      </c>
      <c r="C1853">
        <v>4</v>
      </c>
      <c r="D1853">
        <v>2</v>
      </c>
      <c r="E1853">
        <v>5</v>
      </c>
    </row>
    <row r="1854" spans="1:5" x14ac:dyDescent="0.25">
      <c r="A1854" s="16">
        <v>9362</v>
      </c>
      <c r="B1854">
        <v>1</v>
      </c>
      <c r="C1854">
        <v>9</v>
      </c>
      <c r="D1854">
        <v>1</v>
      </c>
      <c r="E1854">
        <v>7</v>
      </c>
    </row>
    <row r="1855" spans="1:5" x14ac:dyDescent="0.25">
      <c r="A1855" s="16">
        <v>9365</v>
      </c>
      <c r="B1855">
        <v>5</v>
      </c>
      <c r="C1855">
        <v>11</v>
      </c>
      <c r="D1855">
        <v>3</v>
      </c>
      <c r="E1855">
        <v>5</v>
      </c>
    </row>
    <row r="1856" spans="1:5" x14ac:dyDescent="0.25">
      <c r="A1856" s="16">
        <v>9369</v>
      </c>
      <c r="B1856">
        <v>1</v>
      </c>
      <c r="C1856">
        <v>11</v>
      </c>
      <c r="D1856">
        <v>10</v>
      </c>
      <c r="E1856">
        <v>10</v>
      </c>
    </row>
    <row r="1857" spans="1:5" x14ac:dyDescent="0.25">
      <c r="A1857" s="16">
        <v>9370</v>
      </c>
      <c r="B1857">
        <v>1</v>
      </c>
      <c r="C1857">
        <v>6</v>
      </c>
      <c r="D1857">
        <v>3</v>
      </c>
      <c r="E1857">
        <v>6</v>
      </c>
    </row>
    <row r="1858" spans="1:5" x14ac:dyDescent="0.25">
      <c r="A1858" s="16">
        <v>9381</v>
      </c>
      <c r="B1858">
        <v>7</v>
      </c>
      <c r="C1858">
        <v>4</v>
      </c>
      <c r="D1858">
        <v>2</v>
      </c>
      <c r="E1858">
        <v>10</v>
      </c>
    </row>
    <row r="1859" spans="1:5" x14ac:dyDescent="0.25">
      <c r="A1859" s="16">
        <v>9384</v>
      </c>
      <c r="B1859">
        <v>7</v>
      </c>
      <c r="C1859">
        <v>4</v>
      </c>
      <c r="D1859">
        <v>2</v>
      </c>
      <c r="E1859">
        <v>10</v>
      </c>
    </row>
    <row r="1860" spans="1:5" x14ac:dyDescent="0.25">
      <c r="A1860" s="16">
        <v>9386</v>
      </c>
      <c r="B1860">
        <v>1</v>
      </c>
      <c r="C1860">
        <v>5</v>
      </c>
      <c r="D1860">
        <v>1</v>
      </c>
      <c r="E1860">
        <v>6</v>
      </c>
    </row>
    <row r="1861" spans="1:5" x14ac:dyDescent="0.25">
      <c r="A1861" s="16">
        <v>9392</v>
      </c>
      <c r="B1861">
        <v>1</v>
      </c>
      <c r="C1861">
        <v>1</v>
      </c>
      <c r="D1861">
        <v>0</v>
      </c>
      <c r="E1861">
        <v>2</v>
      </c>
    </row>
    <row r="1862" spans="1:5" x14ac:dyDescent="0.25">
      <c r="A1862" s="16">
        <v>9396</v>
      </c>
      <c r="B1862">
        <v>1</v>
      </c>
      <c r="C1862">
        <v>1</v>
      </c>
      <c r="D1862">
        <v>0</v>
      </c>
      <c r="E1862">
        <v>2</v>
      </c>
    </row>
    <row r="1863" spans="1:5" x14ac:dyDescent="0.25">
      <c r="A1863" s="16">
        <v>9400</v>
      </c>
      <c r="B1863">
        <v>1</v>
      </c>
      <c r="C1863">
        <v>6</v>
      </c>
      <c r="D1863">
        <v>6</v>
      </c>
      <c r="E1863">
        <v>6</v>
      </c>
    </row>
    <row r="1864" spans="1:5" x14ac:dyDescent="0.25">
      <c r="A1864" s="16">
        <v>9405</v>
      </c>
      <c r="B1864">
        <v>3</v>
      </c>
      <c r="C1864">
        <v>3</v>
      </c>
      <c r="D1864">
        <v>1</v>
      </c>
      <c r="E1864">
        <v>4</v>
      </c>
    </row>
    <row r="1865" spans="1:5" x14ac:dyDescent="0.25">
      <c r="A1865" s="16">
        <v>9422</v>
      </c>
      <c r="B1865">
        <v>2</v>
      </c>
      <c r="C1865">
        <v>2</v>
      </c>
      <c r="D1865">
        <v>1</v>
      </c>
      <c r="E1865">
        <v>4</v>
      </c>
    </row>
    <row r="1866" spans="1:5" x14ac:dyDescent="0.25">
      <c r="A1866" s="16">
        <v>9423</v>
      </c>
      <c r="B1866">
        <v>2</v>
      </c>
      <c r="C1866">
        <v>2</v>
      </c>
      <c r="D1866">
        <v>0</v>
      </c>
      <c r="E1866">
        <v>4</v>
      </c>
    </row>
    <row r="1867" spans="1:5" x14ac:dyDescent="0.25">
      <c r="A1867" s="16">
        <v>9426</v>
      </c>
      <c r="B1867">
        <v>4</v>
      </c>
      <c r="C1867">
        <v>2</v>
      </c>
      <c r="D1867">
        <v>6</v>
      </c>
      <c r="E1867">
        <v>3</v>
      </c>
    </row>
    <row r="1868" spans="1:5" x14ac:dyDescent="0.25">
      <c r="A1868" s="16">
        <v>9432</v>
      </c>
      <c r="B1868">
        <v>4</v>
      </c>
      <c r="C1868">
        <v>3</v>
      </c>
      <c r="D1868">
        <v>1</v>
      </c>
      <c r="E1868">
        <v>3</v>
      </c>
    </row>
    <row r="1869" spans="1:5" x14ac:dyDescent="0.25">
      <c r="A1869" s="16">
        <v>9449</v>
      </c>
      <c r="B1869">
        <v>1</v>
      </c>
      <c r="C1869">
        <v>5</v>
      </c>
      <c r="D1869">
        <v>2</v>
      </c>
      <c r="E1869">
        <v>11</v>
      </c>
    </row>
    <row r="1870" spans="1:5" x14ac:dyDescent="0.25">
      <c r="A1870" s="16">
        <v>9451</v>
      </c>
      <c r="B1870">
        <v>3</v>
      </c>
      <c r="C1870">
        <v>10</v>
      </c>
      <c r="D1870">
        <v>4</v>
      </c>
      <c r="E1870">
        <v>9</v>
      </c>
    </row>
    <row r="1871" spans="1:5" x14ac:dyDescent="0.25">
      <c r="A1871" s="16">
        <v>9460</v>
      </c>
      <c r="B1871">
        <v>1</v>
      </c>
      <c r="C1871">
        <v>3</v>
      </c>
      <c r="D1871">
        <v>2</v>
      </c>
      <c r="E1871">
        <v>2</v>
      </c>
    </row>
    <row r="1872" spans="1:5" x14ac:dyDescent="0.25">
      <c r="A1872" s="16">
        <v>9463</v>
      </c>
      <c r="B1872">
        <v>4</v>
      </c>
      <c r="C1872">
        <v>9</v>
      </c>
      <c r="D1872">
        <v>5</v>
      </c>
      <c r="E1872">
        <v>7</v>
      </c>
    </row>
    <row r="1873" spans="1:5" x14ac:dyDescent="0.25">
      <c r="A1873" s="16">
        <v>9467</v>
      </c>
      <c r="B1873">
        <v>1</v>
      </c>
      <c r="C1873">
        <v>1</v>
      </c>
      <c r="D1873">
        <v>0</v>
      </c>
      <c r="E1873">
        <v>3</v>
      </c>
    </row>
    <row r="1874" spans="1:5" x14ac:dyDescent="0.25">
      <c r="A1874" s="16">
        <v>9477</v>
      </c>
      <c r="B1874">
        <v>3</v>
      </c>
      <c r="C1874">
        <v>6</v>
      </c>
      <c r="D1874">
        <v>2</v>
      </c>
      <c r="E1874">
        <v>9</v>
      </c>
    </row>
    <row r="1875" spans="1:5" x14ac:dyDescent="0.25">
      <c r="A1875" s="16">
        <v>9478</v>
      </c>
      <c r="B1875">
        <v>2</v>
      </c>
      <c r="C1875">
        <v>4</v>
      </c>
      <c r="D1875">
        <v>3</v>
      </c>
      <c r="E1875">
        <v>6</v>
      </c>
    </row>
    <row r="1876" spans="1:5" x14ac:dyDescent="0.25">
      <c r="A1876" s="16">
        <v>9481</v>
      </c>
      <c r="B1876">
        <v>4</v>
      </c>
      <c r="C1876">
        <v>3</v>
      </c>
      <c r="D1876">
        <v>1</v>
      </c>
      <c r="E1876">
        <v>3</v>
      </c>
    </row>
    <row r="1877" spans="1:5" x14ac:dyDescent="0.25">
      <c r="A1877" s="16">
        <v>9483</v>
      </c>
      <c r="B1877">
        <v>7</v>
      </c>
      <c r="C1877">
        <v>4</v>
      </c>
      <c r="D1877">
        <v>6</v>
      </c>
      <c r="E1877">
        <v>8</v>
      </c>
    </row>
    <row r="1878" spans="1:5" x14ac:dyDescent="0.25">
      <c r="A1878" s="16">
        <v>9485</v>
      </c>
      <c r="B1878">
        <v>1</v>
      </c>
      <c r="C1878">
        <v>2</v>
      </c>
      <c r="D1878">
        <v>1</v>
      </c>
      <c r="E1878">
        <v>6</v>
      </c>
    </row>
    <row r="1879" spans="1:5" x14ac:dyDescent="0.25">
      <c r="A1879" s="16">
        <v>9491</v>
      </c>
      <c r="B1879">
        <v>3</v>
      </c>
      <c r="C1879">
        <v>3</v>
      </c>
      <c r="D1879">
        <v>1</v>
      </c>
      <c r="E1879">
        <v>3</v>
      </c>
    </row>
    <row r="1880" spans="1:5" x14ac:dyDescent="0.25">
      <c r="A1880" s="16">
        <v>9493</v>
      </c>
      <c r="B1880">
        <v>1</v>
      </c>
      <c r="C1880">
        <v>5</v>
      </c>
      <c r="D1880">
        <v>4</v>
      </c>
      <c r="E1880">
        <v>8</v>
      </c>
    </row>
    <row r="1881" spans="1:5" x14ac:dyDescent="0.25">
      <c r="A1881" s="16">
        <v>9495</v>
      </c>
      <c r="B1881">
        <v>1</v>
      </c>
      <c r="C1881">
        <v>2</v>
      </c>
      <c r="D1881">
        <v>8</v>
      </c>
      <c r="E1881">
        <v>6</v>
      </c>
    </row>
    <row r="1882" spans="1:5" x14ac:dyDescent="0.25">
      <c r="A1882" s="16">
        <v>9499</v>
      </c>
      <c r="B1882">
        <v>3</v>
      </c>
      <c r="C1882">
        <v>3</v>
      </c>
      <c r="D1882">
        <v>4</v>
      </c>
      <c r="E1882">
        <v>7</v>
      </c>
    </row>
    <row r="1883" spans="1:5" x14ac:dyDescent="0.25">
      <c r="A1883" s="16">
        <v>9500</v>
      </c>
      <c r="B1883">
        <v>3</v>
      </c>
      <c r="C1883">
        <v>9</v>
      </c>
      <c r="D1883">
        <v>2</v>
      </c>
      <c r="E1883">
        <v>8</v>
      </c>
    </row>
    <row r="1884" spans="1:5" x14ac:dyDescent="0.25">
      <c r="A1884" s="16">
        <v>9503</v>
      </c>
      <c r="B1884">
        <v>2</v>
      </c>
      <c r="C1884">
        <v>5</v>
      </c>
      <c r="D1884">
        <v>1</v>
      </c>
      <c r="E1884">
        <v>5</v>
      </c>
    </row>
    <row r="1885" spans="1:5" x14ac:dyDescent="0.25">
      <c r="A1885" s="16">
        <v>9504</v>
      </c>
      <c r="B1885">
        <v>1</v>
      </c>
      <c r="C1885">
        <v>3</v>
      </c>
      <c r="D1885">
        <v>8</v>
      </c>
      <c r="E1885">
        <v>13</v>
      </c>
    </row>
    <row r="1886" spans="1:5" x14ac:dyDescent="0.25">
      <c r="A1886" s="16">
        <v>9507</v>
      </c>
      <c r="B1886">
        <v>2</v>
      </c>
      <c r="C1886">
        <v>6</v>
      </c>
      <c r="D1886">
        <v>3</v>
      </c>
      <c r="E1886">
        <v>5</v>
      </c>
    </row>
    <row r="1887" spans="1:5" x14ac:dyDescent="0.25">
      <c r="A1887" s="16">
        <v>9516</v>
      </c>
      <c r="B1887">
        <v>2</v>
      </c>
      <c r="C1887">
        <v>9</v>
      </c>
      <c r="D1887">
        <v>7</v>
      </c>
      <c r="E1887">
        <v>10</v>
      </c>
    </row>
    <row r="1888" spans="1:5" x14ac:dyDescent="0.25">
      <c r="A1888" s="16">
        <v>9523</v>
      </c>
      <c r="B1888">
        <v>1</v>
      </c>
      <c r="C1888">
        <v>0</v>
      </c>
      <c r="D1888">
        <v>0</v>
      </c>
      <c r="E1888">
        <v>3</v>
      </c>
    </row>
    <row r="1889" spans="1:5" x14ac:dyDescent="0.25">
      <c r="A1889" s="16">
        <v>9529</v>
      </c>
      <c r="B1889">
        <v>1</v>
      </c>
      <c r="C1889">
        <v>3</v>
      </c>
      <c r="D1889">
        <v>9</v>
      </c>
      <c r="E1889">
        <v>9</v>
      </c>
    </row>
    <row r="1890" spans="1:5" x14ac:dyDescent="0.25">
      <c r="A1890" s="16">
        <v>9530</v>
      </c>
      <c r="B1890">
        <v>1</v>
      </c>
      <c r="C1890">
        <v>1</v>
      </c>
      <c r="D1890">
        <v>0</v>
      </c>
      <c r="E1890">
        <v>2</v>
      </c>
    </row>
    <row r="1891" spans="1:5" x14ac:dyDescent="0.25">
      <c r="A1891" s="16">
        <v>9543</v>
      </c>
      <c r="B1891">
        <v>1</v>
      </c>
      <c r="C1891">
        <v>0</v>
      </c>
      <c r="D1891">
        <v>0</v>
      </c>
      <c r="E1891">
        <v>3</v>
      </c>
    </row>
    <row r="1892" spans="1:5" x14ac:dyDescent="0.25">
      <c r="A1892" s="16">
        <v>9553</v>
      </c>
      <c r="B1892">
        <v>1</v>
      </c>
      <c r="C1892">
        <v>0</v>
      </c>
      <c r="D1892">
        <v>0</v>
      </c>
      <c r="E1892">
        <v>3</v>
      </c>
    </row>
    <row r="1893" spans="1:5" x14ac:dyDescent="0.25">
      <c r="A1893" s="16">
        <v>9559</v>
      </c>
      <c r="B1893">
        <v>2</v>
      </c>
      <c r="C1893">
        <v>7</v>
      </c>
      <c r="D1893">
        <v>5</v>
      </c>
      <c r="E1893">
        <v>13</v>
      </c>
    </row>
    <row r="1894" spans="1:5" x14ac:dyDescent="0.25">
      <c r="A1894" s="16">
        <v>9560</v>
      </c>
      <c r="B1894">
        <v>1</v>
      </c>
      <c r="C1894">
        <v>7</v>
      </c>
      <c r="D1894">
        <v>6</v>
      </c>
      <c r="E1894">
        <v>8</v>
      </c>
    </row>
    <row r="1895" spans="1:5" x14ac:dyDescent="0.25">
      <c r="A1895" s="16">
        <v>9576</v>
      </c>
      <c r="B1895">
        <v>3</v>
      </c>
      <c r="C1895">
        <v>4</v>
      </c>
      <c r="D1895">
        <v>0</v>
      </c>
      <c r="E1895">
        <v>4</v>
      </c>
    </row>
    <row r="1896" spans="1:5" x14ac:dyDescent="0.25">
      <c r="A1896" s="16">
        <v>9579</v>
      </c>
      <c r="B1896">
        <v>3</v>
      </c>
      <c r="C1896">
        <v>2</v>
      </c>
      <c r="D1896">
        <v>2</v>
      </c>
      <c r="E1896">
        <v>2</v>
      </c>
    </row>
    <row r="1897" spans="1:5" x14ac:dyDescent="0.25">
      <c r="A1897" s="16">
        <v>9589</v>
      </c>
      <c r="B1897">
        <v>0</v>
      </c>
      <c r="C1897">
        <v>4</v>
      </c>
      <c r="D1897">
        <v>6</v>
      </c>
      <c r="E1897">
        <v>7</v>
      </c>
    </row>
    <row r="1898" spans="1:5" x14ac:dyDescent="0.25">
      <c r="A1898" s="16">
        <v>9592</v>
      </c>
      <c r="B1898">
        <v>2</v>
      </c>
      <c r="C1898">
        <v>2</v>
      </c>
      <c r="D1898">
        <v>0</v>
      </c>
      <c r="E1898">
        <v>3</v>
      </c>
    </row>
    <row r="1899" spans="1:5" x14ac:dyDescent="0.25">
      <c r="A1899" s="16">
        <v>9595</v>
      </c>
      <c r="B1899">
        <v>1</v>
      </c>
      <c r="C1899">
        <v>4</v>
      </c>
      <c r="D1899">
        <v>5</v>
      </c>
      <c r="E1899">
        <v>4</v>
      </c>
    </row>
    <row r="1900" spans="1:5" x14ac:dyDescent="0.25">
      <c r="A1900" s="16">
        <v>9596</v>
      </c>
      <c r="B1900">
        <v>1</v>
      </c>
      <c r="C1900">
        <v>3</v>
      </c>
      <c r="D1900">
        <v>3</v>
      </c>
      <c r="E1900">
        <v>13</v>
      </c>
    </row>
    <row r="1901" spans="1:5" x14ac:dyDescent="0.25">
      <c r="A1901" s="16">
        <v>9597</v>
      </c>
      <c r="B1901">
        <v>1</v>
      </c>
      <c r="C1901">
        <v>7</v>
      </c>
      <c r="D1901">
        <v>2</v>
      </c>
      <c r="E1901">
        <v>9</v>
      </c>
    </row>
    <row r="1902" spans="1:5" x14ac:dyDescent="0.25">
      <c r="A1902" s="16">
        <v>9606</v>
      </c>
      <c r="B1902">
        <v>1</v>
      </c>
      <c r="C1902">
        <v>4</v>
      </c>
      <c r="D1902">
        <v>2</v>
      </c>
      <c r="E1902">
        <v>6</v>
      </c>
    </row>
    <row r="1903" spans="1:5" x14ac:dyDescent="0.25">
      <c r="A1903" s="16">
        <v>9612</v>
      </c>
      <c r="B1903">
        <v>1</v>
      </c>
      <c r="C1903">
        <v>1</v>
      </c>
      <c r="D1903">
        <v>0</v>
      </c>
      <c r="E1903">
        <v>3</v>
      </c>
    </row>
    <row r="1904" spans="1:5" x14ac:dyDescent="0.25">
      <c r="A1904" s="16">
        <v>9617</v>
      </c>
      <c r="B1904">
        <v>1</v>
      </c>
      <c r="C1904">
        <v>1</v>
      </c>
      <c r="D1904">
        <v>0</v>
      </c>
      <c r="E1904">
        <v>3</v>
      </c>
    </row>
    <row r="1905" spans="1:5" x14ac:dyDescent="0.25">
      <c r="A1905" s="16">
        <v>9624</v>
      </c>
      <c r="B1905">
        <v>1</v>
      </c>
      <c r="C1905">
        <v>3</v>
      </c>
      <c r="D1905">
        <v>4</v>
      </c>
      <c r="E1905">
        <v>6</v>
      </c>
    </row>
    <row r="1906" spans="1:5" x14ac:dyDescent="0.25">
      <c r="A1906" s="16">
        <v>9635</v>
      </c>
      <c r="B1906">
        <v>1</v>
      </c>
      <c r="C1906">
        <v>3</v>
      </c>
      <c r="D1906">
        <v>1</v>
      </c>
      <c r="E1906">
        <v>3</v>
      </c>
    </row>
    <row r="1907" spans="1:5" x14ac:dyDescent="0.25">
      <c r="A1907" s="16">
        <v>9645</v>
      </c>
      <c r="B1907">
        <v>1</v>
      </c>
      <c r="C1907">
        <v>9</v>
      </c>
      <c r="D1907">
        <v>4</v>
      </c>
      <c r="E1907">
        <v>10</v>
      </c>
    </row>
    <row r="1908" spans="1:5" x14ac:dyDescent="0.25">
      <c r="A1908" s="16">
        <v>9648</v>
      </c>
      <c r="B1908">
        <v>4</v>
      </c>
      <c r="C1908">
        <v>5</v>
      </c>
      <c r="D1908">
        <v>1</v>
      </c>
      <c r="E1908">
        <v>4</v>
      </c>
    </row>
    <row r="1909" spans="1:5" x14ac:dyDescent="0.25">
      <c r="A1909" s="16">
        <v>9653</v>
      </c>
      <c r="B1909">
        <v>2</v>
      </c>
      <c r="C1909">
        <v>2</v>
      </c>
      <c r="D1909">
        <v>0</v>
      </c>
      <c r="E1909">
        <v>3</v>
      </c>
    </row>
    <row r="1910" spans="1:5" x14ac:dyDescent="0.25">
      <c r="A1910" s="16">
        <v>9665</v>
      </c>
      <c r="B1910">
        <v>4</v>
      </c>
      <c r="C1910">
        <v>5</v>
      </c>
      <c r="D1910">
        <v>2</v>
      </c>
      <c r="E1910">
        <v>5</v>
      </c>
    </row>
    <row r="1911" spans="1:5" x14ac:dyDescent="0.25">
      <c r="A1911" s="16">
        <v>9668</v>
      </c>
      <c r="B1911">
        <v>3</v>
      </c>
      <c r="C1911">
        <v>2</v>
      </c>
      <c r="D1911">
        <v>0</v>
      </c>
      <c r="E1911">
        <v>4</v>
      </c>
    </row>
    <row r="1912" spans="1:5" x14ac:dyDescent="0.25">
      <c r="A1912" s="16">
        <v>9671</v>
      </c>
      <c r="B1912">
        <v>4</v>
      </c>
      <c r="C1912">
        <v>3</v>
      </c>
      <c r="D1912">
        <v>1</v>
      </c>
      <c r="E1912">
        <v>2</v>
      </c>
    </row>
    <row r="1913" spans="1:5" x14ac:dyDescent="0.25">
      <c r="A1913" s="16">
        <v>9672</v>
      </c>
      <c r="B1913">
        <v>3</v>
      </c>
      <c r="C1913">
        <v>1</v>
      </c>
      <c r="D1913">
        <v>1</v>
      </c>
      <c r="E1913">
        <v>3</v>
      </c>
    </row>
    <row r="1914" spans="1:5" x14ac:dyDescent="0.25">
      <c r="A1914" s="16">
        <v>9687</v>
      </c>
      <c r="B1914">
        <v>1</v>
      </c>
      <c r="C1914">
        <v>5</v>
      </c>
      <c r="D1914">
        <v>4</v>
      </c>
      <c r="E1914">
        <v>6</v>
      </c>
    </row>
    <row r="1915" spans="1:5" x14ac:dyDescent="0.25">
      <c r="A1915" s="16">
        <v>9697</v>
      </c>
      <c r="B1915">
        <v>3</v>
      </c>
      <c r="C1915">
        <v>7</v>
      </c>
      <c r="D1915">
        <v>2</v>
      </c>
      <c r="E1915">
        <v>8</v>
      </c>
    </row>
    <row r="1916" spans="1:5" x14ac:dyDescent="0.25">
      <c r="A1916" s="16">
        <v>9699</v>
      </c>
      <c r="B1916">
        <v>3</v>
      </c>
      <c r="C1916">
        <v>6</v>
      </c>
      <c r="D1916">
        <v>2</v>
      </c>
      <c r="E1916">
        <v>12</v>
      </c>
    </row>
    <row r="1917" spans="1:5" x14ac:dyDescent="0.25">
      <c r="A1917" s="16">
        <v>9701</v>
      </c>
      <c r="B1917">
        <v>3</v>
      </c>
      <c r="C1917">
        <v>4</v>
      </c>
      <c r="D1917">
        <v>2</v>
      </c>
      <c r="E1917">
        <v>3</v>
      </c>
    </row>
    <row r="1918" spans="1:5" x14ac:dyDescent="0.25">
      <c r="A1918" s="16">
        <v>9703</v>
      </c>
      <c r="B1918">
        <v>4</v>
      </c>
      <c r="C1918">
        <v>3</v>
      </c>
      <c r="D1918">
        <v>2</v>
      </c>
      <c r="E1918">
        <v>2</v>
      </c>
    </row>
    <row r="1919" spans="1:5" x14ac:dyDescent="0.25">
      <c r="A1919" s="16">
        <v>9706</v>
      </c>
      <c r="B1919">
        <v>2</v>
      </c>
      <c r="C1919">
        <v>2</v>
      </c>
      <c r="D1919">
        <v>1</v>
      </c>
      <c r="E1919">
        <v>3</v>
      </c>
    </row>
    <row r="1920" spans="1:5" x14ac:dyDescent="0.25">
      <c r="A1920" s="16">
        <v>9707</v>
      </c>
      <c r="B1920">
        <v>3</v>
      </c>
      <c r="C1920">
        <v>4</v>
      </c>
      <c r="D1920">
        <v>2</v>
      </c>
      <c r="E1920">
        <v>11</v>
      </c>
    </row>
    <row r="1921" spans="1:5" x14ac:dyDescent="0.25">
      <c r="A1921" s="16">
        <v>9710</v>
      </c>
      <c r="B1921">
        <v>2</v>
      </c>
      <c r="C1921">
        <v>11</v>
      </c>
      <c r="D1921">
        <v>3</v>
      </c>
      <c r="E1921">
        <v>7</v>
      </c>
    </row>
    <row r="1922" spans="1:5" x14ac:dyDescent="0.25">
      <c r="A1922" s="16">
        <v>9723</v>
      </c>
      <c r="B1922">
        <v>4</v>
      </c>
      <c r="C1922">
        <v>7</v>
      </c>
      <c r="D1922">
        <v>4</v>
      </c>
      <c r="E1922">
        <v>13</v>
      </c>
    </row>
    <row r="1923" spans="1:5" x14ac:dyDescent="0.25">
      <c r="A1923" s="16">
        <v>9725</v>
      </c>
      <c r="B1923">
        <v>1</v>
      </c>
      <c r="C1923">
        <v>1</v>
      </c>
      <c r="D1923">
        <v>0</v>
      </c>
      <c r="E1923">
        <v>2</v>
      </c>
    </row>
    <row r="1924" spans="1:5" x14ac:dyDescent="0.25">
      <c r="A1924" s="16">
        <v>9727</v>
      </c>
      <c r="B1924">
        <v>1</v>
      </c>
      <c r="C1924">
        <v>2</v>
      </c>
      <c r="D1924">
        <v>0</v>
      </c>
      <c r="E1924">
        <v>4</v>
      </c>
    </row>
    <row r="1925" spans="1:5" x14ac:dyDescent="0.25">
      <c r="A1925" s="16">
        <v>9729</v>
      </c>
      <c r="B1925">
        <v>6</v>
      </c>
      <c r="C1925">
        <v>8</v>
      </c>
      <c r="D1925">
        <v>2</v>
      </c>
      <c r="E1925">
        <v>7</v>
      </c>
    </row>
    <row r="1926" spans="1:5" x14ac:dyDescent="0.25">
      <c r="A1926" s="16">
        <v>9733</v>
      </c>
      <c r="B1926">
        <v>1</v>
      </c>
      <c r="C1926">
        <v>1</v>
      </c>
      <c r="D1926">
        <v>1</v>
      </c>
      <c r="E1926">
        <v>2</v>
      </c>
    </row>
    <row r="1927" spans="1:5" x14ac:dyDescent="0.25">
      <c r="A1927" s="16">
        <v>9736</v>
      </c>
      <c r="B1927">
        <v>3</v>
      </c>
      <c r="C1927">
        <v>3</v>
      </c>
      <c r="D1927">
        <v>0</v>
      </c>
      <c r="E1927">
        <v>3</v>
      </c>
    </row>
    <row r="1928" spans="1:5" x14ac:dyDescent="0.25">
      <c r="A1928" s="16">
        <v>9738</v>
      </c>
      <c r="B1928">
        <v>1</v>
      </c>
      <c r="C1928">
        <v>3</v>
      </c>
      <c r="D1928">
        <v>0</v>
      </c>
      <c r="E1928">
        <v>3</v>
      </c>
    </row>
    <row r="1929" spans="1:5" x14ac:dyDescent="0.25">
      <c r="A1929" s="16">
        <v>9739</v>
      </c>
      <c r="B1929">
        <v>2</v>
      </c>
      <c r="C1929">
        <v>2</v>
      </c>
      <c r="D1929">
        <v>2</v>
      </c>
      <c r="E1929">
        <v>2</v>
      </c>
    </row>
    <row r="1930" spans="1:5" x14ac:dyDescent="0.25">
      <c r="A1930" s="16">
        <v>9743</v>
      </c>
      <c r="B1930">
        <v>2</v>
      </c>
      <c r="C1930">
        <v>11</v>
      </c>
      <c r="D1930">
        <v>8</v>
      </c>
      <c r="E1930">
        <v>8</v>
      </c>
    </row>
    <row r="1931" spans="1:5" x14ac:dyDescent="0.25">
      <c r="A1931" s="16">
        <v>9750</v>
      </c>
      <c r="B1931">
        <v>5</v>
      </c>
      <c r="C1931">
        <v>10</v>
      </c>
      <c r="D1931">
        <v>3</v>
      </c>
      <c r="E1931">
        <v>5</v>
      </c>
    </row>
    <row r="1932" spans="1:5" x14ac:dyDescent="0.25">
      <c r="A1932" s="16">
        <v>9757</v>
      </c>
      <c r="B1932">
        <v>1</v>
      </c>
      <c r="C1932">
        <v>5</v>
      </c>
      <c r="D1932">
        <v>6</v>
      </c>
      <c r="E1932">
        <v>12</v>
      </c>
    </row>
    <row r="1933" spans="1:5" x14ac:dyDescent="0.25">
      <c r="A1933" s="16">
        <v>9760</v>
      </c>
      <c r="B1933">
        <v>6</v>
      </c>
      <c r="C1933">
        <v>10</v>
      </c>
      <c r="D1933">
        <v>5</v>
      </c>
      <c r="E1933">
        <v>10</v>
      </c>
    </row>
    <row r="1934" spans="1:5" x14ac:dyDescent="0.25">
      <c r="A1934" s="16">
        <v>9771</v>
      </c>
      <c r="B1934">
        <v>6</v>
      </c>
      <c r="C1934">
        <v>5</v>
      </c>
      <c r="D1934">
        <v>1</v>
      </c>
      <c r="E1934">
        <v>5</v>
      </c>
    </row>
    <row r="1935" spans="1:5" x14ac:dyDescent="0.25">
      <c r="A1935" s="16">
        <v>9780</v>
      </c>
      <c r="B1935">
        <v>2</v>
      </c>
      <c r="C1935">
        <v>8</v>
      </c>
      <c r="D1935">
        <v>3</v>
      </c>
      <c r="E1935">
        <v>13</v>
      </c>
    </row>
    <row r="1936" spans="1:5" x14ac:dyDescent="0.25">
      <c r="A1936" s="16">
        <v>9790</v>
      </c>
      <c r="B1936">
        <v>1</v>
      </c>
      <c r="C1936">
        <v>11</v>
      </c>
      <c r="D1936">
        <v>3</v>
      </c>
      <c r="E1936">
        <v>4</v>
      </c>
    </row>
    <row r="1937" spans="1:5" x14ac:dyDescent="0.25">
      <c r="A1937" s="16">
        <v>9797</v>
      </c>
      <c r="B1937">
        <v>2</v>
      </c>
      <c r="C1937">
        <v>3</v>
      </c>
      <c r="D1937">
        <v>3</v>
      </c>
      <c r="E1937">
        <v>8</v>
      </c>
    </row>
    <row r="1938" spans="1:5" x14ac:dyDescent="0.25">
      <c r="A1938" s="16">
        <v>9799</v>
      </c>
      <c r="B1938">
        <v>3</v>
      </c>
      <c r="C1938">
        <v>2</v>
      </c>
      <c r="D1938">
        <v>2</v>
      </c>
      <c r="E1938">
        <v>12</v>
      </c>
    </row>
    <row r="1939" spans="1:5" x14ac:dyDescent="0.25">
      <c r="A1939" s="16">
        <v>9805</v>
      </c>
      <c r="B1939">
        <v>4</v>
      </c>
      <c r="C1939">
        <v>6</v>
      </c>
      <c r="D1939">
        <v>2</v>
      </c>
      <c r="E1939">
        <v>10</v>
      </c>
    </row>
    <row r="1940" spans="1:5" x14ac:dyDescent="0.25">
      <c r="A1940" s="16">
        <v>9817</v>
      </c>
      <c r="B1940">
        <v>2</v>
      </c>
      <c r="C1940">
        <v>9</v>
      </c>
      <c r="D1940">
        <v>4</v>
      </c>
      <c r="E1940">
        <v>12</v>
      </c>
    </row>
    <row r="1941" spans="1:5" x14ac:dyDescent="0.25">
      <c r="A1941" s="16">
        <v>9826</v>
      </c>
      <c r="B1941">
        <v>1</v>
      </c>
      <c r="C1941">
        <v>5</v>
      </c>
      <c r="D1941">
        <v>6</v>
      </c>
      <c r="E1941">
        <v>10</v>
      </c>
    </row>
    <row r="1942" spans="1:5" x14ac:dyDescent="0.25">
      <c r="A1942" s="16">
        <v>9829</v>
      </c>
      <c r="B1942">
        <v>3</v>
      </c>
      <c r="C1942">
        <v>2</v>
      </c>
      <c r="D1942">
        <v>0</v>
      </c>
      <c r="E1942">
        <v>4</v>
      </c>
    </row>
    <row r="1943" spans="1:5" x14ac:dyDescent="0.25">
      <c r="A1943" s="16">
        <v>9847</v>
      </c>
      <c r="B1943">
        <v>2</v>
      </c>
      <c r="C1943">
        <v>7</v>
      </c>
      <c r="D1943">
        <v>4</v>
      </c>
      <c r="E1943">
        <v>3</v>
      </c>
    </row>
    <row r="1944" spans="1:5" x14ac:dyDescent="0.25">
      <c r="A1944" s="16">
        <v>9850</v>
      </c>
      <c r="B1944">
        <v>1</v>
      </c>
      <c r="C1944">
        <v>0</v>
      </c>
      <c r="D1944">
        <v>0</v>
      </c>
      <c r="E1944">
        <v>3</v>
      </c>
    </row>
    <row r="1945" spans="1:5" x14ac:dyDescent="0.25">
      <c r="A1945" s="16">
        <v>9855</v>
      </c>
      <c r="B1945">
        <v>1</v>
      </c>
      <c r="C1945">
        <v>6</v>
      </c>
      <c r="D1945">
        <v>6</v>
      </c>
      <c r="E1945">
        <v>13</v>
      </c>
    </row>
    <row r="1946" spans="1:5" x14ac:dyDescent="0.25">
      <c r="A1946" s="16">
        <v>9860</v>
      </c>
      <c r="B1946">
        <v>3</v>
      </c>
      <c r="C1946">
        <v>4</v>
      </c>
      <c r="D1946">
        <v>1</v>
      </c>
      <c r="E1946">
        <v>4</v>
      </c>
    </row>
    <row r="1947" spans="1:5" x14ac:dyDescent="0.25">
      <c r="A1947" s="16">
        <v>9862</v>
      </c>
      <c r="B1947">
        <v>2</v>
      </c>
      <c r="C1947">
        <v>2</v>
      </c>
      <c r="D1947">
        <v>0</v>
      </c>
      <c r="E1947">
        <v>3</v>
      </c>
    </row>
    <row r="1948" spans="1:5" x14ac:dyDescent="0.25">
      <c r="A1948" s="16">
        <v>9888</v>
      </c>
      <c r="B1948">
        <v>1</v>
      </c>
      <c r="C1948">
        <v>4</v>
      </c>
      <c r="D1948">
        <v>4</v>
      </c>
      <c r="E1948">
        <v>7</v>
      </c>
    </row>
    <row r="1949" spans="1:5" x14ac:dyDescent="0.25">
      <c r="A1949" s="16">
        <v>9904</v>
      </c>
      <c r="B1949">
        <v>5</v>
      </c>
      <c r="C1949">
        <v>6</v>
      </c>
      <c r="D1949">
        <v>5</v>
      </c>
      <c r="E1949">
        <v>12</v>
      </c>
    </row>
    <row r="1950" spans="1:5" x14ac:dyDescent="0.25">
      <c r="A1950" s="16">
        <v>9905</v>
      </c>
      <c r="B1950">
        <v>5</v>
      </c>
      <c r="C1950">
        <v>3</v>
      </c>
      <c r="D1950">
        <v>3</v>
      </c>
      <c r="E1950">
        <v>3</v>
      </c>
    </row>
    <row r="1951" spans="1:5" x14ac:dyDescent="0.25">
      <c r="A1951" s="16">
        <v>9907</v>
      </c>
      <c r="B1951">
        <v>2</v>
      </c>
      <c r="C1951">
        <v>6</v>
      </c>
      <c r="D1951">
        <v>8</v>
      </c>
      <c r="E1951">
        <v>10</v>
      </c>
    </row>
    <row r="1952" spans="1:5" x14ac:dyDescent="0.25">
      <c r="A1952" s="16">
        <v>9909</v>
      </c>
      <c r="B1952">
        <v>3</v>
      </c>
      <c r="C1952">
        <v>3</v>
      </c>
      <c r="D1952">
        <v>1</v>
      </c>
      <c r="E1952">
        <v>3</v>
      </c>
    </row>
    <row r="1953" spans="1:5" x14ac:dyDescent="0.25">
      <c r="A1953" s="16">
        <v>9916</v>
      </c>
      <c r="B1953">
        <v>3</v>
      </c>
      <c r="C1953">
        <v>2</v>
      </c>
      <c r="D1953">
        <v>0</v>
      </c>
      <c r="E1953">
        <v>3</v>
      </c>
    </row>
    <row r="1954" spans="1:5" x14ac:dyDescent="0.25">
      <c r="A1954" s="16">
        <v>9923</v>
      </c>
      <c r="B1954">
        <v>3</v>
      </c>
      <c r="C1954">
        <v>2</v>
      </c>
      <c r="D1954">
        <v>0</v>
      </c>
      <c r="E1954">
        <v>4</v>
      </c>
    </row>
    <row r="1955" spans="1:5" x14ac:dyDescent="0.25">
      <c r="A1955" s="16">
        <v>9925</v>
      </c>
      <c r="B1955">
        <v>3</v>
      </c>
      <c r="C1955">
        <v>4</v>
      </c>
      <c r="D1955">
        <v>2</v>
      </c>
      <c r="E1955">
        <v>3</v>
      </c>
    </row>
    <row r="1956" spans="1:5" x14ac:dyDescent="0.25">
      <c r="A1956" s="16">
        <v>9930</v>
      </c>
      <c r="B1956">
        <v>1</v>
      </c>
      <c r="C1956">
        <v>6</v>
      </c>
      <c r="D1956">
        <v>8</v>
      </c>
      <c r="E1956">
        <v>13</v>
      </c>
    </row>
    <row r="1957" spans="1:5" x14ac:dyDescent="0.25">
      <c r="A1957" s="16">
        <v>9931</v>
      </c>
      <c r="B1957">
        <v>15</v>
      </c>
      <c r="C1957">
        <v>0</v>
      </c>
      <c r="D1957">
        <v>0</v>
      </c>
      <c r="E1957">
        <v>0</v>
      </c>
    </row>
    <row r="1958" spans="1:5" x14ac:dyDescent="0.25">
      <c r="A1958" s="16">
        <v>9937</v>
      </c>
      <c r="B1958">
        <v>1</v>
      </c>
      <c r="C1958">
        <v>2</v>
      </c>
      <c r="D1958">
        <v>2</v>
      </c>
      <c r="E1958">
        <v>12</v>
      </c>
    </row>
    <row r="1959" spans="1:5" x14ac:dyDescent="0.25">
      <c r="A1959" s="16">
        <v>9938</v>
      </c>
      <c r="B1959">
        <v>1</v>
      </c>
      <c r="C1959">
        <v>4</v>
      </c>
      <c r="D1959">
        <v>6</v>
      </c>
      <c r="E1959">
        <v>6</v>
      </c>
    </row>
    <row r="1960" spans="1:5" x14ac:dyDescent="0.25">
      <c r="A1960" s="16">
        <v>9940</v>
      </c>
      <c r="B1960">
        <v>2</v>
      </c>
      <c r="C1960">
        <v>6</v>
      </c>
      <c r="D1960">
        <v>4</v>
      </c>
      <c r="E1960">
        <v>4</v>
      </c>
    </row>
    <row r="1961" spans="1:5" x14ac:dyDescent="0.25">
      <c r="A1961" s="16">
        <v>9949</v>
      </c>
      <c r="B1961">
        <v>3</v>
      </c>
      <c r="C1961">
        <v>3</v>
      </c>
      <c r="D1961">
        <v>3</v>
      </c>
      <c r="E1961">
        <v>6</v>
      </c>
    </row>
    <row r="1962" spans="1:5" x14ac:dyDescent="0.25">
      <c r="A1962" s="16">
        <v>9952</v>
      </c>
      <c r="B1962">
        <v>1</v>
      </c>
      <c r="C1962">
        <v>4</v>
      </c>
      <c r="D1962">
        <v>7</v>
      </c>
      <c r="E1962">
        <v>5</v>
      </c>
    </row>
    <row r="1963" spans="1:5" x14ac:dyDescent="0.25">
      <c r="A1963" s="16">
        <v>9955</v>
      </c>
      <c r="B1963">
        <v>2</v>
      </c>
      <c r="C1963">
        <v>3</v>
      </c>
      <c r="D1963">
        <v>0</v>
      </c>
      <c r="E1963">
        <v>4</v>
      </c>
    </row>
    <row r="1964" spans="1:5" x14ac:dyDescent="0.25">
      <c r="A1964" s="16">
        <v>9958</v>
      </c>
      <c r="B1964">
        <v>1</v>
      </c>
      <c r="C1964">
        <v>9</v>
      </c>
      <c r="D1964">
        <v>2</v>
      </c>
      <c r="E1964">
        <v>9</v>
      </c>
    </row>
    <row r="1965" spans="1:5" x14ac:dyDescent="0.25">
      <c r="A1965" s="16">
        <v>9960</v>
      </c>
      <c r="B1965">
        <v>1</v>
      </c>
      <c r="C1965">
        <v>1</v>
      </c>
      <c r="D1965">
        <v>0</v>
      </c>
      <c r="E1965">
        <v>2</v>
      </c>
    </row>
    <row r="1966" spans="1:5" x14ac:dyDescent="0.25">
      <c r="A1966" s="16">
        <v>9964</v>
      </c>
      <c r="B1966">
        <v>1</v>
      </c>
      <c r="C1966">
        <v>4</v>
      </c>
      <c r="D1966">
        <v>2</v>
      </c>
      <c r="E1966">
        <v>8</v>
      </c>
    </row>
    <row r="1967" spans="1:5" x14ac:dyDescent="0.25">
      <c r="A1967" s="16">
        <v>9967</v>
      </c>
      <c r="B1967">
        <v>8</v>
      </c>
      <c r="C1967">
        <v>6</v>
      </c>
      <c r="D1967">
        <v>1</v>
      </c>
      <c r="E1967">
        <v>7</v>
      </c>
    </row>
    <row r="1968" spans="1:5" x14ac:dyDescent="0.25">
      <c r="A1968" s="16">
        <v>9970</v>
      </c>
      <c r="B1968">
        <v>1</v>
      </c>
      <c r="C1968">
        <v>1</v>
      </c>
      <c r="D1968">
        <v>1</v>
      </c>
      <c r="E1968">
        <v>6</v>
      </c>
    </row>
    <row r="1969" spans="1:5" x14ac:dyDescent="0.25">
      <c r="A1969" s="16">
        <v>9971</v>
      </c>
      <c r="B1969">
        <v>1</v>
      </c>
      <c r="C1969">
        <v>4</v>
      </c>
      <c r="D1969">
        <v>4</v>
      </c>
      <c r="E1969">
        <v>8</v>
      </c>
    </row>
    <row r="1970" spans="1:5" x14ac:dyDescent="0.25">
      <c r="A1970" s="16">
        <v>9972</v>
      </c>
      <c r="B1970">
        <v>1</v>
      </c>
      <c r="C1970">
        <v>1</v>
      </c>
      <c r="D1970">
        <v>0</v>
      </c>
      <c r="E1970">
        <v>3</v>
      </c>
    </row>
    <row r="1971" spans="1:5" x14ac:dyDescent="0.25">
      <c r="A1971" s="16">
        <v>9973</v>
      </c>
      <c r="B1971">
        <v>3</v>
      </c>
      <c r="C1971">
        <v>7</v>
      </c>
      <c r="D1971">
        <v>1</v>
      </c>
      <c r="E1971">
        <v>8</v>
      </c>
    </row>
    <row r="1972" spans="1:5" x14ac:dyDescent="0.25">
      <c r="A1972" s="16">
        <v>9974</v>
      </c>
      <c r="B1972">
        <v>1</v>
      </c>
      <c r="C1972">
        <v>3</v>
      </c>
      <c r="D1972">
        <v>1</v>
      </c>
      <c r="E1972">
        <v>2</v>
      </c>
    </row>
    <row r="1973" spans="1:5" x14ac:dyDescent="0.25">
      <c r="A1973" s="16">
        <v>9977</v>
      </c>
      <c r="B1973">
        <v>3</v>
      </c>
      <c r="C1973">
        <v>9</v>
      </c>
      <c r="D1973">
        <v>3</v>
      </c>
      <c r="E1973">
        <v>5</v>
      </c>
    </row>
    <row r="1974" spans="1:5" x14ac:dyDescent="0.25">
      <c r="A1974" s="16">
        <v>9984</v>
      </c>
      <c r="B1974">
        <v>5</v>
      </c>
      <c r="C1974">
        <v>8</v>
      </c>
      <c r="D1974">
        <v>5</v>
      </c>
      <c r="E1974">
        <v>4</v>
      </c>
    </row>
    <row r="1975" spans="1:5" x14ac:dyDescent="0.25">
      <c r="A1975" s="16">
        <v>9986</v>
      </c>
      <c r="B1975">
        <v>3</v>
      </c>
      <c r="C1975">
        <v>4</v>
      </c>
      <c r="D1975">
        <v>1</v>
      </c>
      <c r="E1975">
        <v>2</v>
      </c>
    </row>
    <row r="1976" spans="1:5" x14ac:dyDescent="0.25">
      <c r="A1976" s="16">
        <v>9988</v>
      </c>
      <c r="B1976">
        <v>3</v>
      </c>
      <c r="C1976">
        <v>6</v>
      </c>
      <c r="D1976">
        <v>3</v>
      </c>
      <c r="E1976">
        <v>13</v>
      </c>
    </row>
    <row r="1977" spans="1:5" x14ac:dyDescent="0.25">
      <c r="A1977" s="16">
        <v>9999</v>
      </c>
      <c r="B1977">
        <v>1</v>
      </c>
      <c r="C1977">
        <v>9</v>
      </c>
      <c r="D1977">
        <v>4</v>
      </c>
      <c r="E1977">
        <v>9</v>
      </c>
    </row>
    <row r="1978" spans="1:5" x14ac:dyDescent="0.25">
      <c r="A1978" s="16">
        <v>10001</v>
      </c>
      <c r="B1978">
        <v>4</v>
      </c>
      <c r="C1978">
        <v>2</v>
      </c>
      <c r="D1978">
        <v>1</v>
      </c>
      <c r="E1978">
        <v>3</v>
      </c>
    </row>
    <row r="1979" spans="1:5" x14ac:dyDescent="0.25">
      <c r="A1979" s="16">
        <v>10010</v>
      </c>
      <c r="B1979">
        <v>4</v>
      </c>
      <c r="C1979">
        <v>3</v>
      </c>
      <c r="D1979">
        <v>2</v>
      </c>
      <c r="E1979">
        <v>2</v>
      </c>
    </row>
    <row r="1980" spans="1:5" x14ac:dyDescent="0.25">
      <c r="A1980" s="16">
        <v>10022</v>
      </c>
      <c r="B1980">
        <v>1</v>
      </c>
      <c r="C1980">
        <v>1</v>
      </c>
      <c r="D1980">
        <v>0</v>
      </c>
      <c r="E1980">
        <v>2</v>
      </c>
    </row>
    <row r="1981" spans="1:5" x14ac:dyDescent="0.25">
      <c r="A1981" s="16">
        <v>10031</v>
      </c>
      <c r="B1981">
        <v>5</v>
      </c>
      <c r="C1981">
        <v>3</v>
      </c>
      <c r="D1981">
        <v>0</v>
      </c>
      <c r="E1981">
        <v>4</v>
      </c>
    </row>
    <row r="1982" spans="1:5" x14ac:dyDescent="0.25">
      <c r="A1982" s="16">
        <v>10032</v>
      </c>
      <c r="B1982">
        <v>4</v>
      </c>
      <c r="C1982">
        <v>3</v>
      </c>
      <c r="D1982">
        <v>1</v>
      </c>
      <c r="E1982">
        <v>3</v>
      </c>
    </row>
    <row r="1983" spans="1:5" x14ac:dyDescent="0.25">
      <c r="A1983" s="16">
        <v>10033</v>
      </c>
      <c r="B1983">
        <v>1</v>
      </c>
      <c r="C1983">
        <v>1</v>
      </c>
      <c r="D1983">
        <v>0</v>
      </c>
      <c r="E1983">
        <v>3</v>
      </c>
    </row>
    <row r="1984" spans="1:5" x14ac:dyDescent="0.25">
      <c r="A1984" s="16">
        <v>10037</v>
      </c>
      <c r="B1984">
        <v>1</v>
      </c>
      <c r="C1984">
        <v>5</v>
      </c>
      <c r="D1984">
        <v>4</v>
      </c>
      <c r="E1984">
        <v>6</v>
      </c>
    </row>
    <row r="1985" spans="1:5" x14ac:dyDescent="0.25">
      <c r="A1985" s="16">
        <v>10057</v>
      </c>
      <c r="B1985">
        <v>1</v>
      </c>
      <c r="C1985">
        <v>5</v>
      </c>
      <c r="D1985">
        <v>7</v>
      </c>
      <c r="E1985">
        <v>9</v>
      </c>
    </row>
    <row r="1986" spans="1:5" x14ac:dyDescent="0.25">
      <c r="A1986" s="16">
        <v>10061</v>
      </c>
      <c r="B1986">
        <v>2</v>
      </c>
      <c r="C1986">
        <v>9</v>
      </c>
      <c r="D1986">
        <v>2</v>
      </c>
      <c r="E1986">
        <v>12</v>
      </c>
    </row>
    <row r="1987" spans="1:5" x14ac:dyDescent="0.25">
      <c r="A1987" s="16">
        <v>10065</v>
      </c>
      <c r="B1987">
        <v>2</v>
      </c>
      <c r="C1987">
        <v>2</v>
      </c>
      <c r="D1987">
        <v>0</v>
      </c>
      <c r="E1987">
        <v>4</v>
      </c>
    </row>
    <row r="1988" spans="1:5" x14ac:dyDescent="0.25">
      <c r="A1988" s="16">
        <v>10067</v>
      </c>
      <c r="B1988">
        <v>1</v>
      </c>
      <c r="C1988">
        <v>1</v>
      </c>
      <c r="D1988">
        <v>0</v>
      </c>
      <c r="E1988">
        <v>2</v>
      </c>
    </row>
    <row r="1989" spans="1:5" x14ac:dyDescent="0.25">
      <c r="A1989" s="16">
        <v>10069</v>
      </c>
      <c r="B1989">
        <v>1</v>
      </c>
      <c r="C1989">
        <v>2</v>
      </c>
      <c r="D1989">
        <v>0</v>
      </c>
      <c r="E1989">
        <v>2</v>
      </c>
    </row>
    <row r="1990" spans="1:5" x14ac:dyDescent="0.25">
      <c r="A1990" s="16">
        <v>10084</v>
      </c>
      <c r="B1990">
        <v>2</v>
      </c>
      <c r="C1990">
        <v>2</v>
      </c>
      <c r="D1990">
        <v>1</v>
      </c>
      <c r="E1990">
        <v>2</v>
      </c>
    </row>
    <row r="1991" spans="1:5" x14ac:dyDescent="0.25">
      <c r="A1991" s="16">
        <v>10089</v>
      </c>
      <c r="B1991">
        <v>1</v>
      </c>
      <c r="C1991">
        <v>6</v>
      </c>
      <c r="D1991">
        <v>9</v>
      </c>
      <c r="E1991">
        <v>13</v>
      </c>
    </row>
    <row r="1992" spans="1:5" x14ac:dyDescent="0.25">
      <c r="A1992" s="16">
        <v>10091</v>
      </c>
      <c r="B1992">
        <v>2</v>
      </c>
      <c r="C1992">
        <v>6</v>
      </c>
      <c r="D1992">
        <v>3</v>
      </c>
      <c r="E1992">
        <v>6</v>
      </c>
    </row>
    <row r="1993" spans="1:5" x14ac:dyDescent="0.25">
      <c r="A1993" s="16">
        <v>10092</v>
      </c>
      <c r="B1993">
        <v>4</v>
      </c>
      <c r="C1993">
        <v>7</v>
      </c>
      <c r="D1993">
        <v>10</v>
      </c>
      <c r="E1993">
        <v>5</v>
      </c>
    </row>
    <row r="1994" spans="1:5" x14ac:dyDescent="0.25">
      <c r="A1994" s="16">
        <v>10095</v>
      </c>
      <c r="B1994">
        <v>1</v>
      </c>
      <c r="C1994">
        <v>5</v>
      </c>
      <c r="D1994">
        <v>4</v>
      </c>
      <c r="E1994">
        <v>10</v>
      </c>
    </row>
    <row r="1995" spans="1:5" x14ac:dyDescent="0.25">
      <c r="A1995" s="16">
        <v>10099</v>
      </c>
      <c r="B1995">
        <v>3</v>
      </c>
      <c r="C1995">
        <v>5</v>
      </c>
      <c r="D1995">
        <v>3</v>
      </c>
      <c r="E1995">
        <v>13</v>
      </c>
    </row>
    <row r="1996" spans="1:5" x14ac:dyDescent="0.25">
      <c r="A1996" s="16">
        <v>10102</v>
      </c>
      <c r="B1996">
        <v>1</v>
      </c>
      <c r="C1996">
        <v>5</v>
      </c>
      <c r="D1996">
        <v>11</v>
      </c>
      <c r="E1996">
        <v>5</v>
      </c>
    </row>
    <row r="1997" spans="1:5" x14ac:dyDescent="0.25">
      <c r="A1997" s="16">
        <v>10104</v>
      </c>
      <c r="B1997">
        <v>1</v>
      </c>
      <c r="C1997">
        <v>1</v>
      </c>
      <c r="D1997">
        <v>0</v>
      </c>
      <c r="E1997">
        <v>2</v>
      </c>
    </row>
    <row r="1998" spans="1:5" x14ac:dyDescent="0.25">
      <c r="A1998" s="16">
        <v>10120</v>
      </c>
      <c r="B1998">
        <v>2</v>
      </c>
      <c r="C1998">
        <v>3</v>
      </c>
      <c r="D1998">
        <v>1</v>
      </c>
      <c r="E1998">
        <v>6</v>
      </c>
    </row>
    <row r="1999" spans="1:5" x14ac:dyDescent="0.25">
      <c r="A1999" s="16">
        <v>10127</v>
      </c>
      <c r="B1999">
        <v>1</v>
      </c>
      <c r="C1999">
        <v>8</v>
      </c>
      <c r="D1999">
        <v>2</v>
      </c>
      <c r="E1999">
        <v>4</v>
      </c>
    </row>
    <row r="2000" spans="1:5" x14ac:dyDescent="0.25">
      <c r="A2000" s="16">
        <v>10128</v>
      </c>
      <c r="B2000">
        <v>5</v>
      </c>
      <c r="C2000">
        <v>5</v>
      </c>
      <c r="D2000">
        <v>5</v>
      </c>
      <c r="E2000">
        <v>12</v>
      </c>
    </row>
    <row r="2001" spans="1:5" x14ac:dyDescent="0.25">
      <c r="A2001" s="16">
        <v>10129</v>
      </c>
      <c r="B2001">
        <v>1</v>
      </c>
      <c r="C2001">
        <v>3</v>
      </c>
      <c r="D2001">
        <v>5</v>
      </c>
      <c r="E2001">
        <v>12</v>
      </c>
    </row>
    <row r="2002" spans="1:5" x14ac:dyDescent="0.25">
      <c r="A2002" s="16">
        <v>10133</v>
      </c>
      <c r="B2002">
        <v>0</v>
      </c>
      <c r="C2002">
        <v>6</v>
      </c>
      <c r="D2002">
        <v>7</v>
      </c>
      <c r="E2002">
        <v>12</v>
      </c>
    </row>
    <row r="2003" spans="1:5" x14ac:dyDescent="0.25">
      <c r="A2003" s="16">
        <v>10140</v>
      </c>
      <c r="B2003">
        <v>1</v>
      </c>
      <c r="C2003">
        <v>5</v>
      </c>
      <c r="D2003">
        <v>7</v>
      </c>
      <c r="E2003">
        <v>4</v>
      </c>
    </row>
    <row r="2004" spans="1:5" x14ac:dyDescent="0.25">
      <c r="A2004" s="16">
        <v>10141</v>
      </c>
      <c r="B2004">
        <v>1</v>
      </c>
      <c r="C2004">
        <v>0</v>
      </c>
      <c r="D2004">
        <v>0</v>
      </c>
      <c r="E2004">
        <v>3</v>
      </c>
    </row>
    <row r="2005" spans="1:5" x14ac:dyDescent="0.25">
      <c r="A2005" s="16">
        <v>10142</v>
      </c>
      <c r="B2005">
        <v>2</v>
      </c>
      <c r="C2005">
        <v>5</v>
      </c>
      <c r="D2005">
        <v>2</v>
      </c>
      <c r="E2005">
        <v>11</v>
      </c>
    </row>
    <row r="2006" spans="1:5" x14ac:dyDescent="0.25">
      <c r="A2006" s="16">
        <v>10144</v>
      </c>
      <c r="B2006">
        <v>2</v>
      </c>
      <c r="C2006">
        <v>8</v>
      </c>
      <c r="D2006">
        <v>2</v>
      </c>
      <c r="E2006">
        <v>4</v>
      </c>
    </row>
    <row r="2007" spans="1:5" x14ac:dyDescent="0.25">
      <c r="A2007" s="16">
        <v>10146</v>
      </c>
      <c r="B2007">
        <v>1</v>
      </c>
      <c r="C2007">
        <v>1</v>
      </c>
      <c r="D2007">
        <v>0</v>
      </c>
      <c r="E2007">
        <v>3</v>
      </c>
    </row>
    <row r="2008" spans="1:5" x14ac:dyDescent="0.25">
      <c r="A2008" s="16">
        <v>10150</v>
      </c>
      <c r="B2008">
        <v>0</v>
      </c>
      <c r="C2008">
        <v>7</v>
      </c>
      <c r="D2008">
        <v>4</v>
      </c>
      <c r="E2008">
        <v>7</v>
      </c>
    </row>
    <row r="2009" spans="1:5" x14ac:dyDescent="0.25">
      <c r="A2009" s="16">
        <v>10151</v>
      </c>
      <c r="B2009">
        <v>1</v>
      </c>
      <c r="C2009">
        <v>4</v>
      </c>
      <c r="D2009">
        <v>5</v>
      </c>
      <c r="E2009">
        <v>12</v>
      </c>
    </row>
    <row r="2010" spans="1:5" x14ac:dyDescent="0.25">
      <c r="A2010" s="16">
        <v>10156</v>
      </c>
      <c r="B2010">
        <v>1</v>
      </c>
      <c r="C2010">
        <v>8</v>
      </c>
      <c r="D2010">
        <v>4</v>
      </c>
      <c r="E2010">
        <v>7</v>
      </c>
    </row>
    <row r="2011" spans="1:5" x14ac:dyDescent="0.25">
      <c r="A2011" s="16">
        <v>10157</v>
      </c>
      <c r="B2011">
        <v>1</v>
      </c>
      <c r="C2011">
        <v>4</v>
      </c>
      <c r="D2011">
        <v>1</v>
      </c>
      <c r="E2011">
        <v>6</v>
      </c>
    </row>
    <row r="2012" spans="1:5" x14ac:dyDescent="0.25">
      <c r="A2012" s="16">
        <v>10159</v>
      </c>
      <c r="B2012">
        <v>6</v>
      </c>
      <c r="C2012">
        <v>11</v>
      </c>
      <c r="D2012">
        <v>5</v>
      </c>
      <c r="E2012">
        <v>9</v>
      </c>
    </row>
    <row r="2013" spans="1:5" x14ac:dyDescent="0.25">
      <c r="A2013" s="16">
        <v>10160</v>
      </c>
      <c r="B2013">
        <v>1</v>
      </c>
      <c r="C2013">
        <v>1</v>
      </c>
      <c r="D2013">
        <v>0</v>
      </c>
      <c r="E2013">
        <v>3</v>
      </c>
    </row>
    <row r="2014" spans="1:5" x14ac:dyDescent="0.25">
      <c r="A2014" s="16">
        <v>10163</v>
      </c>
      <c r="B2014">
        <v>1</v>
      </c>
      <c r="C2014">
        <v>8</v>
      </c>
      <c r="D2014">
        <v>4</v>
      </c>
      <c r="E2014">
        <v>7</v>
      </c>
    </row>
    <row r="2015" spans="1:5" x14ac:dyDescent="0.25">
      <c r="A2015" s="16">
        <v>10164</v>
      </c>
      <c r="B2015">
        <v>1</v>
      </c>
      <c r="C2015">
        <v>5</v>
      </c>
      <c r="D2015">
        <v>5</v>
      </c>
      <c r="E2015">
        <v>5</v>
      </c>
    </row>
    <row r="2016" spans="1:5" x14ac:dyDescent="0.25">
      <c r="A2016" s="16">
        <v>10172</v>
      </c>
      <c r="B2016">
        <v>1</v>
      </c>
      <c r="C2016">
        <v>4</v>
      </c>
      <c r="D2016">
        <v>5</v>
      </c>
      <c r="E2016">
        <v>11</v>
      </c>
    </row>
    <row r="2017" spans="1:5" x14ac:dyDescent="0.25">
      <c r="A2017" s="16">
        <v>10175</v>
      </c>
      <c r="B2017">
        <v>1</v>
      </c>
      <c r="C2017">
        <v>1</v>
      </c>
      <c r="D2017">
        <v>0</v>
      </c>
      <c r="E2017">
        <v>3</v>
      </c>
    </row>
    <row r="2018" spans="1:5" x14ac:dyDescent="0.25">
      <c r="A2018" s="16">
        <v>10176</v>
      </c>
      <c r="B2018">
        <v>7</v>
      </c>
      <c r="C2018">
        <v>4</v>
      </c>
      <c r="D2018">
        <v>4</v>
      </c>
      <c r="E2018">
        <v>8</v>
      </c>
    </row>
    <row r="2019" spans="1:5" x14ac:dyDescent="0.25">
      <c r="A2019" s="16">
        <v>10177</v>
      </c>
      <c r="B2019">
        <v>3</v>
      </c>
      <c r="C2019">
        <v>5</v>
      </c>
      <c r="D2019">
        <v>4</v>
      </c>
      <c r="E2019">
        <v>8</v>
      </c>
    </row>
    <row r="2020" spans="1:5" x14ac:dyDescent="0.25">
      <c r="A2020" s="16">
        <v>10196</v>
      </c>
      <c r="B2020">
        <v>2</v>
      </c>
      <c r="C2020">
        <v>8</v>
      </c>
      <c r="D2020">
        <v>2</v>
      </c>
      <c r="E2020">
        <v>8</v>
      </c>
    </row>
    <row r="2021" spans="1:5" x14ac:dyDescent="0.25">
      <c r="A2021" s="16">
        <v>10203</v>
      </c>
      <c r="B2021">
        <v>1</v>
      </c>
      <c r="C2021">
        <v>1</v>
      </c>
      <c r="D2021">
        <v>0</v>
      </c>
      <c r="E2021">
        <v>3</v>
      </c>
    </row>
    <row r="2022" spans="1:5" x14ac:dyDescent="0.25">
      <c r="A2022" s="16">
        <v>10207</v>
      </c>
      <c r="B2022">
        <v>1</v>
      </c>
      <c r="C2022">
        <v>1</v>
      </c>
      <c r="D2022">
        <v>0</v>
      </c>
      <c r="E2022">
        <v>2</v>
      </c>
    </row>
    <row r="2023" spans="1:5" x14ac:dyDescent="0.25">
      <c r="A2023" s="16">
        <v>10212</v>
      </c>
      <c r="B2023">
        <v>1</v>
      </c>
      <c r="C2023">
        <v>3</v>
      </c>
      <c r="D2023">
        <v>0</v>
      </c>
      <c r="E2023">
        <v>3</v>
      </c>
    </row>
    <row r="2024" spans="1:5" x14ac:dyDescent="0.25">
      <c r="A2024" s="16">
        <v>10219</v>
      </c>
      <c r="B2024">
        <v>1</v>
      </c>
      <c r="C2024">
        <v>1</v>
      </c>
      <c r="D2024">
        <v>0</v>
      </c>
      <c r="E2024">
        <v>3</v>
      </c>
    </row>
    <row r="2025" spans="1:5" x14ac:dyDescent="0.25">
      <c r="A2025" s="16">
        <v>10232</v>
      </c>
      <c r="B2025">
        <v>3</v>
      </c>
      <c r="C2025">
        <v>3</v>
      </c>
      <c r="D2025">
        <v>2</v>
      </c>
      <c r="E2025">
        <v>7</v>
      </c>
    </row>
    <row r="2026" spans="1:5" x14ac:dyDescent="0.25">
      <c r="A2026" s="16">
        <v>10236</v>
      </c>
      <c r="B2026">
        <v>2</v>
      </c>
      <c r="C2026">
        <v>2</v>
      </c>
      <c r="D2026">
        <v>0</v>
      </c>
      <c r="E2026">
        <v>3</v>
      </c>
    </row>
    <row r="2027" spans="1:5" x14ac:dyDescent="0.25">
      <c r="A2027" s="16">
        <v>10240</v>
      </c>
      <c r="B2027">
        <v>1</v>
      </c>
      <c r="C2027">
        <v>10</v>
      </c>
      <c r="D2027">
        <v>4</v>
      </c>
      <c r="E2027">
        <v>6</v>
      </c>
    </row>
    <row r="2028" spans="1:5" x14ac:dyDescent="0.25">
      <c r="A2028" s="16">
        <v>10241</v>
      </c>
      <c r="B2028">
        <v>1</v>
      </c>
      <c r="C2028">
        <v>1</v>
      </c>
      <c r="D2028">
        <v>0</v>
      </c>
      <c r="E2028">
        <v>2</v>
      </c>
    </row>
    <row r="2029" spans="1:5" x14ac:dyDescent="0.25">
      <c r="A2029" s="16">
        <v>10242</v>
      </c>
      <c r="B2029">
        <v>2</v>
      </c>
      <c r="C2029">
        <v>2</v>
      </c>
      <c r="D2029">
        <v>0</v>
      </c>
      <c r="E2029">
        <v>4</v>
      </c>
    </row>
    <row r="2030" spans="1:5" x14ac:dyDescent="0.25">
      <c r="A2030" s="16">
        <v>10245</v>
      </c>
      <c r="B2030">
        <v>1</v>
      </c>
      <c r="C2030">
        <v>3</v>
      </c>
      <c r="D2030">
        <v>3</v>
      </c>
      <c r="E2030">
        <v>8</v>
      </c>
    </row>
    <row r="2031" spans="1:5" x14ac:dyDescent="0.25">
      <c r="A2031" s="16">
        <v>10250</v>
      </c>
      <c r="B2031">
        <v>1</v>
      </c>
      <c r="C2031">
        <v>1</v>
      </c>
      <c r="D2031">
        <v>0</v>
      </c>
      <c r="E2031">
        <v>2</v>
      </c>
    </row>
    <row r="2032" spans="1:5" x14ac:dyDescent="0.25">
      <c r="A2032" s="16">
        <v>10258</v>
      </c>
      <c r="B2032">
        <v>2</v>
      </c>
      <c r="C2032">
        <v>1</v>
      </c>
      <c r="D2032">
        <v>0</v>
      </c>
      <c r="E2032">
        <v>3</v>
      </c>
    </row>
    <row r="2033" spans="1:5" x14ac:dyDescent="0.25">
      <c r="A2033" s="16">
        <v>10260</v>
      </c>
      <c r="B2033">
        <v>3</v>
      </c>
      <c r="C2033">
        <v>6</v>
      </c>
      <c r="D2033">
        <v>1</v>
      </c>
      <c r="E2033">
        <v>5</v>
      </c>
    </row>
    <row r="2034" spans="1:5" x14ac:dyDescent="0.25">
      <c r="A2034" s="16">
        <v>10262</v>
      </c>
      <c r="B2034">
        <v>4</v>
      </c>
      <c r="C2034">
        <v>3</v>
      </c>
      <c r="D2034">
        <v>1</v>
      </c>
      <c r="E2034">
        <v>3</v>
      </c>
    </row>
    <row r="2035" spans="1:5" x14ac:dyDescent="0.25">
      <c r="A2035" s="16">
        <v>10264</v>
      </c>
      <c r="B2035">
        <v>2</v>
      </c>
      <c r="C2035">
        <v>1</v>
      </c>
      <c r="D2035">
        <v>1</v>
      </c>
      <c r="E2035">
        <v>2</v>
      </c>
    </row>
    <row r="2036" spans="1:5" x14ac:dyDescent="0.25">
      <c r="A2036" s="16">
        <v>10270</v>
      </c>
      <c r="B2036">
        <v>2</v>
      </c>
      <c r="C2036">
        <v>3</v>
      </c>
      <c r="D2036">
        <v>0</v>
      </c>
      <c r="E2036">
        <v>3</v>
      </c>
    </row>
    <row r="2037" spans="1:5" x14ac:dyDescent="0.25">
      <c r="A2037" s="16">
        <v>10277</v>
      </c>
      <c r="B2037">
        <v>1</v>
      </c>
      <c r="C2037">
        <v>1</v>
      </c>
      <c r="D2037">
        <v>0</v>
      </c>
      <c r="E2037">
        <v>3</v>
      </c>
    </row>
    <row r="2038" spans="1:5" x14ac:dyDescent="0.25">
      <c r="A2038" s="16">
        <v>10281</v>
      </c>
      <c r="B2038">
        <v>2</v>
      </c>
      <c r="C2038">
        <v>5</v>
      </c>
      <c r="D2038">
        <v>5</v>
      </c>
      <c r="E2038">
        <v>7</v>
      </c>
    </row>
    <row r="2039" spans="1:5" x14ac:dyDescent="0.25">
      <c r="A2039" s="16">
        <v>10286</v>
      </c>
      <c r="B2039">
        <v>1</v>
      </c>
      <c r="C2039">
        <v>2</v>
      </c>
      <c r="D2039">
        <v>8</v>
      </c>
      <c r="E2039">
        <v>13</v>
      </c>
    </row>
    <row r="2040" spans="1:5" x14ac:dyDescent="0.25">
      <c r="A2040" s="16">
        <v>10299</v>
      </c>
      <c r="B2040">
        <v>3</v>
      </c>
      <c r="C2040">
        <v>6</v>
      </c>
      <c r="D2040">
        <v>3</v>
      </c>
      <c r="E2040">
        <v>13</v>
      </c>
    </row>
    <row r="2041" spans="1:5" x14ac:dyDescent="0.25">
      <c r="A2041" s="16">
        <v>10304</v>
      </c>
      <c r="B2041">
        <v>1</v>
      </c>
      <c r="C2041">
        <v>1</v>
      </c>
      <c r="D2041">
        <v>1</v>
      </c>
      <c r="E2041">
        <v>2</v>
      </c>
    </row>
    <row r="2042" spans="1:5" x14ac:dyDescent="0.25">
      <c r="A2042" s="16">
        <v>10307</v>
      </c>
      <c r="B2042">
        <v>3</v>
      </c>
      <c r="C2042">
        <v>6</v>
      </c>
      <c r="D2042">
        <v>2</v>
      </c>
      <c r="E2042">
        <v>8</v>
      </c>
    </row>
    <row r="2043" spans="1:5" x14ac:dyDescent="0.25">
      <c r="A2043" s="16">
        <v>10311</v>
      </c>
      <c r="B2043">
        <v>0</v>
      </c>
      <c r="C2043">
        <v>25</v>
      </c>
      <c r="D2043">
        <v>0</v>
      </c>
      <c r="E2043">
        <v>0</v>
      </c>
    </row>
    <row r="2044" spans="1:5" x14ac:dyDescent="0.25">
      <c r="A2044" s="16">
        <v>10313</v>
      </c>
      <c r="B2044">
        <v>6</v>
      </c>
      <c r="C2044">
        <v>5</v>
      </c>
      <c r="D2044">
        <v>1</v>
      </c>
      <c r="E2044">
        <v>4</v>
      </c>
    </row>
    <row r="2045" spans="1:5" x14ac:dyDescent="0.25">
      <c r="A2045" s="16">
        <v>10314</v>
      </c>
      <c r="B2045">
        <v>1</v>
      </c>
      <c r="C2045">
        <v>9</v>
      </c>
      <c r="D2045">
        <v>10</v>
      </c>
      <c r="E2045">
        <v>5</v>
      </c>
    </row>
    <row r="2046" spans="1:5" x14ac:dyDescent="0.25">
      <c r="A2046" s="16">
        <v>10319</v>
      </c>
      <c r="B2046">
        <v>4</v>
      </c>
      <c r="C2046">
        <v>3</v>
      </c>
      <c r="D2046">
        <v>4</v>
      </c>
      <c r="E2046">
        <v>11</v>
      </c>
    </row>
    <row r="2047" spans="1:5" x14ac:dyDescent="0.25">
      <c r="A2047" s="16">
        <v>10323</v>
      </c>
      <c r="B2047">
        <v>2</v>
      </c>
      <c r="C2047">
        <v>4</v>
      </c>
      <c r="D2047">
        <v>2</v>
      </c>
      <c r="E2047">
        <v>5</v>
      </c>
    </row>
    <row r="2048" spans="1:5" x14ac:dyDescent="0.25">
      <c r="A2048" s="16">
        <v>10339</v>
      </c>
      <c r="B2048">
        <v>2</v>
      </c>
      <c r="C2048">
        <v>4</v>
      </c>
      <c r="D2048">
        <v>1</v>
      </c>
      <c r="E2048">
        <v>4</v>
      </c>
    </row>
    <row r="2049" spans="1:5" x14ac:dyDescent="0.25">
      <c r="A2049" s="16">
        <v>10340</v>
      </c>
      <c r="B2049">
        <v>6</v>
      </c>
      <c r="C2049">
        <v>6</v>
      </c>
      <c r="D2049">
        <v>1</v>
      </c>
      <c r="E2049">
        <v>5</v>
      </c>
    </row>
    <row r="2050" spans="1:5" x14ac:dyDescent="0.25">
      <c r="A2050" s="16">
        <v>10341</v>
      </c>
      <c r="B2050">
        <v>1</v>
      </c>
      <c r="C2050">
        <v>2</v>
      </c>
      <c r="D2050">
        <v>2</v>
      </c>
      <c r="E2050">
        <v>5</v>
      </c>
    </row>
    <row r="2051" spans="1:5" x14ac:dyDescent="0.25">
      <c r="A2051" s="16">
        <v>10343</v>
      </c>
      <c r="B2051">
        <v>2</v>
      </c>
      <c r="C2051">
        <v>3</v>
      </c>
      <c r="D2051">
        <v>6</v>
      </c>
      <c r="E2051">
        <v>8</v>
      </c>
    </row>
    <row r="2052" spans="1:5" x14ac:dyDescent="0.25">
      <c r="A2052" s="16">
        <v>10350</v>
      </c>
      <c r="B2052">
        <v>1</v>
      </c>
      <c r="C2052">
        <v>1</v>
      </c>
      <c r="D2052">
        <v>0</v>
      </c>
      <c r="E2052">
        <v>3</v>
      </c>
    </row>
    <row r="2053" spans="1:5" x14ac:dyDescent="0.25">
      <c r="A2053" s="16">
        <v>10352</v>
      </c>
      <c r="B2053">
        <v>3</v>
      </c>
      <c r="C2053">
        <v>3</v>
      </c>
      <c r="D2053">
        <v>1</v>
      </c>
      <c r="E2053">
        <v>2</v>
      </c>
    </row>
    <row r="2054" spans="1:5" x14ac:dyDescent="0.25">
      <c r="A2054" s="16">
        <v>10356</v>
      </c>
      <c r="B2054">
        <v>1</v>
      </c>
      <c r="C2054">
        <v>1</v>
      </c>
      <c r="D2054">
        <v>0</v>
      </c>
      <c r="E2054">
        <v>3</v>
      </c>
    </row>
    <row r="2055" spans="1:5" x14ac:dyDescent="0.25">
      <c r="A2055" s="16">
        <v>10364</v>
      </c>
      <c r="B2055">
        <v>1</v>
      </c>
      <c r="C2055">
        <v>1</v>
      </c>
      <c r="D2055">
        <v>0</v>
      </c>
      <c r="E2055">
        <v>2</v>
      </c>
    </row>
    <row r="2056" spans="1:5" x14ac:dyDescent="0.25">
      <c r="A2056" s="16">
        <v>10377</v>
      </c>
      <c r="B2056">
        <v>3</v>
      </c>
      <c r="C2056">
        <v>6</v>
      </c>
      <c r="D2056">
        <v>1</v>
      </c>
      <c r="E2056">
        <v>5</v>
      </c>
    </row>
    <row r="2057" spans="1:5" x14ac:dyDescent="0.25">
      <c r="A2057" s="16">
        <v>10379</v>
      </c>
      <c r="B2057">
        <v>5</v>
      </c>
      <c r="C2057">
        <v>5</v>
      </c>
      <c r="D2057">
        <v>2</v>
      </c>
      <c r="E2057">
        <v>9</v>
      </c>
    </row>
    <row r="2058" spans="1:5" x14ac:dyDescent="0.25">
      <c r="A2058" s="16">
        <v>10380</v>
      </c>
      <c r="B2058">
        <v>1</v>
      </c>
      <c r="C2058">
        <v>3</v>
      </c>
      <c r="D2058">
        <v>0</v>
      </c>
      <c r="E2058">
        <v>3</v>
      </c>
    </row>
    <row r="2059" spans="1:5" x14ac:dyDescent="0.25">
      <c r="A2059" s="16">
        <v>10381</v>
      </c>
      <c r="B2059">
        <v>1</v>
      </c>
      <c r="C2059">
        <v>1</v>
      </c>
      <c r="D2059">
        <v>0</v>
      </c>
      <c r="E2059">
        <v>2</v>
      </c>
    </row>
    <row r="2060" spans="1:5" x14ac:dyDescent="0.25">
      <c r="A2060" s="16">
        <v>10383</v>
      </c>
      <c r="B2060">
        <v>1</v>
      </c>
      <c r="C2060">
        <v>5</v>
      </c>
      <c r="D2060">
        <v>5</v>
      </c>
      <c r="E2060">
        <v>10</v>
      </c>
    </row>
    <row r="2061" spans="1:5" x14ac:dyDescent="0.25">
      <c r="A2061" s="16">
        <v>10390</v>
      </c>
      <c r="B2061">
        <v>1</v>
      </c>
      <c r="C2061">
        <v>1</v>
      </c>
      <c r="D2061">
        <v>0</v>
      </c>
      <c r="E2061">
        <v>3</v>
      </c>
    </row>
    <row r="2062" spans="1:5" x14ac:dyDescent="0.25">
      <c r="A2062" s="16">
        <v>10394</v>
      </c>
      <c r="B2062">
        <v>1</v>
      </c>
      <c r="C2062">
        <v>4</v>
      </c>
      <c r="D2062">
        <v>8</v>
      </c>
      <c r="E2062">
        <v>5</v>
      </c>
    </row>
    <row r="2063" spans="1:5" x14ac:dyDescent="0.25">
      <c r="A2063" s="16">
        <v>10395</v>
      </c>
      <c r="B2063">
        <v>3</v>
      </c>
      <c r="C2063">
        <v>3</v>
      </c>
      <c r="D2063">
        <v>1</v>
      </c>
      <c r="E2063">
        <v>3</v>
      </c>
    </row>
    <row r="2064" spans="1:5" x14ac:dyDescent="0.25">
      <c r="A2064" s="16">
        <v>10398</v>
      </c>
      <c r="B2064">
        <v>1</v>
      </c>
      <c r="C2064">
        <v>1</v>
      </c>
      <c r="D2064">
        <v>0</v>
      </c>
      <c r="E2064">
        <v>2</v>
      </c>
    </row>
    <row r="2065" spans="1:5" x14ac:dyDescent="0.25">
      <c r="A2065" s="16">
        <v>10401</v>
      </c>
      <c r="B2065">
        <v>1</v>
      </c>
      <c r="C2065">
        <v>0</v>
      </c>
      <c r="D2065">
        <v>0</v>
      </c>
      <c r="E2065">
        <v>3</v>
      </c>
    </row>
    <row r="2066" spans="1:5" x14ac:dyDescent="0.25">
      <c r="A2066" s="16">
        <v>10402</v>
      </c>
      <c r="B2066">
        <v>2</v>
      </c>
      <c r="C2066">
        <v>1</v>
      </c>
      <c r="D2066">
        <v>0</v>
      </c>
      <c r="E2066">
        <v>3</v>
      </c>
    </row>
    <row r="2067" spans="1:5" x14ac:dyDescent="0.25">
      <c r="A2067" s="16">
        <v>10403</v>
      </c>
      <c r="B2067">
        <v>3</v>
      </c>
      <c r="C2067">
        <v>3</v>
      </c>
      <c r="D2067">
        <v>0</v>
      </c>
      <c r="E2067">
        <v>3</v>
      </c>
    </row>
    <row r="2068" spans="1:5" x14ac:dyDescent="0.25">
      <c r="A2068" s="16">
        <v>10413</v>
      </c>
      <c r="B2068">
        <v>1</v>
      </c>
      <c r="C2068">
        <v>4</v>
      </c>
      <c r="D2068">
        <v>6</v>
      </c>
      <c r="E2068">
        <v>12</v>
      </c>
    </row>
    <row r="2069" spans="1:5" x14ac:dyDescent="0.25">
      <c r="A2069" s="16">
        <v>10420</v>
      </c>
      <c r="B2069">
        <v>1</v>
      </c>
      <c r="C2069">
        <v>4</v>
      </c>
      <c r="D2069">
        <v>2</v>
      </c>
      <c r="E2069">
        <v>3</v>
      </c>
    </row>
    <row r="2070" spans="1:5" x14ac:dyDescent="0.25">
      <c r="A2070" s="16">
        <v>10424</v>
      </c>
      <c r="B2070">
        <v>1</v>
      </c>
      <c r="C2070">
        <v>4</v>
      </c>
      <c r="D2070">
        <v>4</v>
      </c>
      <c r="E2070">
        <v>9</v>
      </c>
    </row>
    <row r="2071" spans="1:5" x14ac:dyDescent="0.25">
      <c r="A2071" s="16">
        <v>10430</v>
      </c>
      <c r="B2071">
        <v>3</v>
      </c>
      <c r="C2071">
        <v>4</v>
      </c>
      <c r="D2071">
        <v>3</v>
      </c>
      <c r="E2071">
        <v>4</v>
      </c>
    </row>
    <row r="2072" spans="1:5" x14ac:dyDescent="0.25">
      <c r="A2072" s="16">
        <v>10432</v>
      </c>
      <c r="B2072">
        <v>1</v>
      </c>
      <c r="C2072">
        <v>1</v>
      </c>
      <c r="D2072">
        <v>0</v>
      </c>
      <c r="E2072">
        <v>3</v>
      </c>
    </row>
    <row r="2073" spans="1:5" x14ac:dyDescent="0.25">
      <c r="A2073" s="16">
        <v>10446</v>
      </c>
      <c r="B2073">
        <v>1</v>
      </c>
      <c r="C2073">
        <v>5</v>
      </c>
      <c r="D2073">
        <v>4</v>
      </c>
      <c r="E2073">
        <v>7</v>
      </c>
    </row>
    <row r="2074" spans="1:5" x14ac:dyDescent="0.25">
      <c r="A2074" s="16">
        <v>10448</v>
      </c>
      <c r="B2074">
        <v>5</v>
      </c>
      <c r="C2074">
        <v>5</v>
      </c>
      <c r="D2074">
        <v>3</v>
      </c>
      <c r="E2074">
        <v>5</v>
      </c>
    </row>
    <row r="2075" spans="1:5" x14ac:dyDescent="0.25">
      <c r="A2075" s="16">
        <v>10451</v>
      </c>
      <c r="B2075">
        <v>1</v>
      </c>
      <c r="C2075">
        <v>0</v>
      </c>
      <c r="D2075">
        <v>0</v>
      </c>
      <c r="E2075">
        <v>3</v>
      </c>
    </row>
    <row r="2076" spans="1:5" x14ac:dyDescent="0.25">
      <c r="A2076" s="16">
        <v>10466</v>
      </c>
      <c r="B2076">
        <v>2</v>
      </c>
      <c r="C2076">
        <v>1</v>
      </c>
      <c r="D2076">
        <v>0</v>
      </c>
      <c r="E2076">
        <v>4</v>
      </c>
    </row>
    <row r="2077" spans="1:5" x14ac:dyDescent="0.25">
      <c r="A2077" s="16">
        <v>10469</v>
      </c>
      <c r="B2077">
        <v>1</v>
      </c>
      <c r="C2077">
        <v>6</v>
      </c>
      <c r="D2077">
        <v>2</v>
      </c>
      <c r="E2077">
        <v>9</v>
      </c>
    </row>
    <row r="2078" spans="1:5" x14ac:dyDescent="0.25">
      <c r="A2078" s="16">
        <v>10470</v>
      </c>
      <c r="B2078">
        <v>2</v>
      </c>
      <c r="C2078">
        <v>2</v>
      </c>
      <c r="D2078">
        <v>1</v>
      </c>
      <c r="E2078">
        <v>3</v>
      </c>
    </row>
    <row r="2079" spans="1:5" x14ac:dyDescent="0.25">
      <c r="A2079" s="16">
        <v>10473</v>
      </c>
      <c r="B2079">
        <v>1</v>
      </c>
      <c r="C2079">
        <v>6</v>
      </c>
      <c r="D2079">
        <v>4</v>
      </c>
      <c r="E2079">
        <v>9</v>
      </c>
    </row>
    <row r="2080" spans="1:5" x14ac:dyDescent="0.25">
      <c r="A2080" s="16">
        <v>10475</v>
      </c>
      <c r="B2080">
        <v>2</v>
      </c>
      <c r="C2080">
        <v>4</v>
      </c>
      <c r="D2080">
        <v>2</v>
      </c>
      <c r="E2080">
        <v>6</v>
      </c>
    </row>
    <row r="2081" spans="1:5" x14ac:dyDescent="0.25">
      <c r="A2081" s="16">
        <v>10476</v>
      </c>
      <c r="B2081">
        <v>1</v>
      </c>
      <c r="C2081">
        <v>3</v>
      </c>
      <c r="D2081">
        <v>2</v>
      </c>
      <c r="E2081">
        <v>5</v>
      </c>
    </row>
    <row r="2082" spans="1:5" x14ac:dyDescent="0.25">
      <c r="A2082" s="16">
        <v>10477</v>
      </c>
      <c r="B2082">
        <v>1</v>
      </c>
      <c r="C2082">
        <v>3</v>
      </c>
      <c r="D2082">
        <v>1</v>
      </c>
      <c r="E2082">
        <v>2</v>
      </c>
    </row>
    <row r="2083" spans="1:5" x14ac:dyDescent="0.25">
      <c r="A2083" s="16">
        <v>10478</v>
      </c>
      <c r="B2083">
        <v>5</v>
      </c>
      <c r="C2083">
        <v>11</v>
      </c>
      <c r="D2083">
        <v>1</v>
      </c>
      <c r="E2083">
        <v>6</v>
      </c>
    </row>
    <row r="2084" spans="1:5" x14ac:dyDescent="0.25">
      <c r="A2084" s="16">
        <v>10479</v>
      </c>
      <c r="B2084">
        <v>1</v>
      </c>
      <c r="C2084">
        <v>3</v>
      </c>
      <c r="D2084">
        <v>2</v>
      </c>
      <c r="E2084">
        <v>5</v>
      </c>
    </row>
    <row r="2085" spans="1:5" x14ac:dyDescent="0.25">
      <c r="A2085" s="16">
        <v>10486</v>
      </c>
      <c r="B2085">
        <v>1</v>
      </c>
      <c r="C2085">
        <v>4</v>
      </c>
      <c r="D2085">
        <v>4</v>
      </c>
      <c r="E2085">
        <v>8</v>
      </c>
    </row>
    <row r="2086" spans="1:5" x14ac:dyDescent="0.25">
      <c r="A2086" s="16">
        <v>10489</v>
      </c>
      <c r="B2086">
        <v>1</v>
      </c>
      <c r="C2086">
        <v>6</v>
      </c>
      <c r="D2086">
        <v>7</v>
      </c>
      <c r="E2086">
        <v>9</v>
      </c>
    </row>
    <row r="2087" spans="1:5" x14ac:dyDescent="0.25">
      <c r="A2087" s="16">
        <v>10490</v>
      </c>
      <c r="B2087">
        <v>2</v>
      </c>
      <c r="C2087">
        <v>6</v>
      </c>
      <c r="D2087">
        <v>2</v>
      </c>
      <c r="E2087">
        <v>4</v>
      </c>
    </row>
    <row r="2088" spans="1:5" x14ac:dyDescent="0.25">
      <c r="A2088" s="16">
        <v>10492</v>
      </c>
      <c r="B2088">
        <v>1</v>
      </c>
      <c r="C2088">
        <v>0</v>
      </c>
      <c r="D2088">
        <v>0</v>
      </c>
      <c r="E2088">
        <v>3</v>
      </c>
    </row>
    <row r="2089" spans="1:5" x14ac:dyDescent="0.25">
      <c r="A2089" s="16">
        <v>10500</v>
      </c>
      <c r="B2089">
        <v>2</v>
      </c>
      <c r="C2089">
        <v>3</v>
      </c>
      <c r="D2089">
        <v>0</v>
      </c>
      <c r="E2089">
        <v>4</v>
      </c>
    </row>
    <row r="2090" spans="1:5" x14ac:dyDescent="0.25">
      <c r="A2090" s="16">
        <v>10505</v>
      </c>
      <c r="B2090">
        <v>1</v>
      </c>
      <c r="C2090">
        <v>3</v>
      </c>
      <c r="D2090">
        <v>4</v>
      </c>
      <c r="E2090">
        <v>7</v>
      </c>
    </row>
    <row r="2091" spans="1:5" x14ac:dyDescent="0.25">
      <c r="A2091" s="16">
        <v>10507</v>
      </c>
      <c r="B2091">
        <v>4</v>
      </c>
      <c r="C2091">
        <v>2</v>
      </c>
      <c r="D2091">
        <v>2</v>
      </c>
      <c r="E2091">
        <v>7</v>
      </c>
    </row>
    <row r="2092" spans="1:5" x14ac:dyDescent="0.25">
      <c r="A2092" s="16">
        <v>10509</v>
      </c>
      <c r="B2092">
        <v>2</v>
      </c>
      <c r="C2092">
        <v>3</v>
      </c>
      <c r="D2092">
        <v>0</v>
      </c>
      <c r="E2092">
        <v>3</v>
      </c>
    </row>
    <row r="2093" spans="1:5" x14ac:dyDescent="0.25">
      <c r="A2093" s="16">
        <v>10513</v>
      </c>
      <c r="B2093">
        <v>1</v>
      </c>
      <c r="C2093">
        <v>2</v>
      </c>
      <c r="D2093">
        <v>3</v>
      </c>
      <c r="E2093">
        <v>6</v>
      </c>
    </row>
    <row r="2094" spans="1:5" x14ac:dyDescent="0.25">
      <c r="A2094" s="16">
        <v>10521</v>
      </c>
      <c r="B2094">
        <v>4</v>
      </c>
      <c r="C2094">
        <v>2</v>
      </c>
      <c r="D2094">
        <v>1</v>
      </c>
      <c r="E2094">
        <v>5</v>
      </c>
    </row>
    <row r="2095" spans="1:5" x14ac:dyDescent="0.25">
      <c r="A2095" s="16">
        <v>10524</v>
      </c>
      <c r="B2095">
        <v>4</v>
      </c>
      <c r="C2095">
        <v>2</v>
      </c>
      <c r="D2095">
        <v>11</v>
      </c>
      <c r="E2095">
        <v>5</v>
      </c>
    </row>
    <row r="2096" spans="1:5" x14ac:dyDescent="0.25">
      <c r="A2096" s="16">
        <v>10525</v>
      </c>
      <c r="B2096">
        <v>1</v>
      </c>
      <c r="C2096">
        <v>1</v>
      </c>
      <c r="D2096">
        <v>0</v>
      </c>
      <c r="E2096">
        <v>2</v>
      </c>
    </row>
    <row r="2097" spans="1:5" x14ac:dyDescent="0.25">
      <c r="A2097" s="16">
        <v>10530</v>
      </c>
      <c r="B2097">
        <v>1</v>
      </c>
      <c r="C2097">
        <v>3</v>
      </c>
      <c r="D2097">
        <v>6</v>
      </c>
      <c r="E2097">
        <v>6</v>
      </c>
    </row>
    <row r="2098" spans="1:5" x14ac:dyDescent="0.25">
      <c r="A2098" s="16">
        <v>10536</v>
      </c>
      <c r="B2098">
        <v>2</v>
      </c>
      <c r="C2098">
        <v>3</v>
      </c>
      <c r="D2098">
        <v>0</v>
      </c>
      <c r="E2098">
        <v>3</v>
      </c>
    </row>
    <row r="2099" spans="1:5" x14ac:dyDescent="0.25">
      <c r="A2099" s="16">
        <v>10542</v>
      </c>
      <c r="B2099">
        <v>3</v>
      </c>
      <c r="C2099">
        <v>3</v>
      </c>
      <c r="D2099">
        <v>0</v>
      </c>
      <c r="E2099">
        <v>3</v>
      </c>
    </row>
    <row r="2100" spans="1:5" x14ac:dyDescent="0.25">
      <c r="A2100" s="16">
        <v>10548</v>
      </c>
      <c r="B2100">
        <v>1</v>
      </c>
      <c r="C2100">
        <v>3</v>
      </c>
      <c r="D2100">
        <v>8</v>
      </c>
      <c r="E2100">
        <v>12</v>
      </c>
    </row>
    <row r="2101" spans="1:5" x14ac:dyDescent="0.25">
      <c r="A2101" s="16">
        <v>10552</v>
      </c>
      <c r="B2101">
        <v>2</v>
      </c>
      <c r="C2101">
        <v>4</v>
      </c>
      <c r="D2101">
        <v>1</v>
      </c>
      <c r="E2101">
        <v>7</v>
      </c>
    </row>
    <row r="2102" spans="1:5" x14ac:dyDescent="0.25">
      <c r="A2102" s="16">
        <v>10556</v>
      </c>
      <c r="B2102">
        <v>4</v>
      </c>
      <c r="C2102">
        <v>6</v>
      </c>
      <c r="D2102">
        <v>1</v>
      </c>
      <c r="E2102">
        <v>6</v>
      </c>
    </row>
    <row r="2103" spans="1:5" x14ac:dyDescent="0.25">
      <c r="A2103" s="16">
        <v>10560</v>
      </c>
      <c r="B2103">
        <v>1</v>
      </c>
      <c r="C2103">
        <v>1</v>
      </c>
      <c r="D2103">
        <v>0</v>
      </c>
      <c r="E2103">
        <v>3</v>
      </c>
    </row>
    <row r="2104" spans="1:5" x14ac:dyDescent="0.25">
      <c r="A2104" s="16">
        <v>10562</v>
      </c>
      <c r="B2104">
        <v>1</v>
      </c>
      <c r="C2104">
        <v>6</v>
      </c>
      <c r="D2104">
        <v>4</v>
      </c>
      <c r="E2104">
        <v>13</v>
      </c>
    </row>
    <row r="2105" spans="1:5" x14ac:dyDescent="0.25">
      <c r="A2105" s="16">
        <v>10573</v>
      </c>
      <c r="B2105">
        <v>1</v>
      </c>
      <c r="C2105">
        <v>6</v>
      </c>
      <c r="D2105">
        <v>7</v>
      </c>
      <c r="E2105">
        <v>4</v>
      </c>
    </row>
    <row r="2106" spans="1:5" x14ac:dyDescent="0.25">
      <c r="A2106" s="16">
        <v>10581</v>
      </c>
      <c r="B2106">
        <v>7</v>
      </c>
      <c r="C2106">
        <v>7</v>
      </c>
      <c r="D2106">
        <v>3</v>
      </c>
      <c r="E2106">
        <v>4</v>
      </c>
    </row>
    <row r="2107" spans="1:5" x14ac:dyDescent="0.25">
      <c r="A2107" s="16">
        <v>10582</v>
      </c>
      <c r="B2107">
        <v>2</v>
      </c>
      <c r="C2107">
        <v>5</v>
      </c>
      <c r="D2107">
        <v>2</v>
      </c>
      <c r="E2107">
        <v>12</v>
      </c>
    </row>
    <row r="2108" spans="1:5" x14ac:dyDescent="0.25">
      <c r="A2108" s="16">
        <v>10584</v>
      </c>
      <c r="B2108">
        <v>1</v>
      </c>
      <c r="C2108">
        <v>5</v>
      </c>
      <c r="D2108">
        <v>10</v>
      </c>
      <c r="E2108">
        <v>8</v>
      </c>
    </row>
    <row r="2109" spans="1:5" x14ac:dyDescent="0.25">
      <c r="A2109" s="16">
        <v>10590</v>
      </c>
      <c r="B2109">
        <v>1</v>
      </c>
      <c r="C2109">
        <v>4</v>
      </c>
      <c r="D2109">
        <v>8</v>
      </c>
      <c r="E2109">
        <v>10</v>
      </c>
    </row>
    <row r="2110" spans="1:5" x14ac:dyDescent="0.25">
      <c r="A2110" s="16">
        <v>10591</v>
      </c>
      <c r="B2110">
        <v>2</v>
      </c>
      <c r="C2110">
        <v>4</v>
      </c>
      <c r="D2110">
        <v>1</v>
      </c>
      <c r="E2110">
        <v>4</v>
      </c>
    </row>
    <row r="2111" spans="1:5" x14ac:dyDescent="0.25">
      <c r="A2111" s="16">
        <v>10595</v>
      </c>
      <c r="B2111">
        <v>1</v>
      </c>
      <c r="C2111">
        <v>2</v>
      </c>
      <c r="D2111">
        <v>0</v>
      </c>
      <c r="E2111">
        <v>3</v>
      </c>
    </row>
    <row r="2112" spans="1:5" x14ac:dyDescent="0.25">
      <c r="A2112" s="16">
        <v>10598</v>
      </c>
      <c r="B2112">
        <v>3</v>
      </c>
      <c r="C2112">
        <v>2</v>
      </c>
      <c r="D2112">
        <v>0</v>
      </c>
      <c r="E2112">
        <v>3</v>
      </c>
    </row>
    <row r="2113" spans="1:5" x14ac:dyDescent="0.25">
      <c r="A2113" s="16">
        <v>10602</v>
      </c>
      <c r="B2113">
        <v>2</v>
      </c>
      <c r="C2113">
        <v>3</v>
      </c>
      <c r="D2113">
        <v>0</v>
      </c>
      <c r="E2113">
        <v>4</v>
      </c>
    </row>
    <row r="2114" spans="1:5" x14ac:dyDescent="0.25">
      <c r="A2114" s="16">
        <v>10609</v>
      </c>
      <c r="B2114">
        <v>2</v>
      </c>
      <c r="C2114">
        <v>1</v>
      </c>
      <c r="D2114">
        <v>1</v>
      </c>
      <c r="E2114">
        <v>4</v>
      </c>
    </row>
    <row r="2115" spans="1:5" x14ac:dyDescent="0.25">
      <c r="A2115" s="16">
        <v>10613</v>
      </c>
      <c r="B2115">
        <v>4</v>
      </c>
      <c r="C2115">
        <v>3</v>
      </c>
      <c r="D2115">
        <v>0</v>
      </c>
      <c r="E2115">
        <v>4</v>
      </c>
    </row>
    <row r="2116" spans="1:5" x14ac:dyDescent="0.25">
      <c r="A2116" s="16">
        <v>10617</v>
      </c>
      <c r="B2116">
        <v>2</v>
      </c>
      <c r="C2116">
        <v>3</v>
      </c>
      <c r="D2116">
        <v>0</v>
      </c>
      <c r="E2116">
        <v>3</v>
      </c>
    </row>
    <row r="2117" spans="1:5" x14ac:dyDescent="0.25">
      <c r="A2117" s="16">
        <v>10619</v>
      </c>
      <c r="B2117">
        <v>1</v>
      </c>
      <c r="C2117">
        <v>7</v>
      </c>
      <c r="D2117">
        <v>3</v>
      </c>
      <c r="E2117">
        <v>7</v>
      </c>
    </row>
    <row r="2118" spans="1:5" x14ac:dyDescent="0.25">
      <c r="A2118" s="16">
        <v>10623</v>
      </c>
      <c r="B2118">
        <v>1</v>
      </c>
      <c r="C2118">
        <v>1</v>
      </c>
      <c r="D2118">
        <v>0</v>
      </c>
      <c r="E2118">
        <v>3</v>
      </c>
    </row>
    <row r="2119" spans="1:5" x14ac:dyDescent="0.25">
      <c r="A2119" s="16">
        <v>10629</v>
      </c>
      <c r="B2119">
        <v>3</v>
      </c>
      <c r="C2119">
        <v>3</v>
      </c>
      <c r="D2119">
        <v>0</v>
      </c>
      <c r="E2119">
        <v>3</v>
      </c>
    </row>
    <row r="2120" spans="1:5" x14ac:dyDescent="0.25">
      <c r="A2120" s="16">
        <v>10634</v>
      </c>
      <c r="B2120">
        <v>1</v>
      </c>
      <c r="C2120">
        <v>4</v>
      </c>
      <c r="D2120">
        <v>2</v>
      </c>
      <c r="E2120">
        <v>8</v>
      </c>
    </row>
    <row r="2121" spans="1:5" x14ac:dyDescent="0.25">
      <c r="A2121" s="16">
        <v>10637</v>
      </c>
      <c r="B2121">
        <v>2</v>
      </c>
      <c r="C2121">
        <v>3</v>
      </c>
      <c r="D2121">
        <v>0</v>
      </c>
      <c r="E2121">
        <v>3</v>
      </c>
    </row>
    <row r="2122" spans="1:5" x14ac:dyDescent="0.25">
      <c r="A2122" s="16">
        <v>10640</v>
      </c>
      <c r="B2122">
        <v>5</v>
      </c>
      <c r="C2122">
        <v>4</v>
      </c>
      <c r="D2122">
        <v>1</v>
      </c>
      <c r="E2122">
        <v>4</v>
      </c>
    </row>
    <row r="2123" spans="1:5" x14ac:dyDescent="0.25">
      <c r="A2123" s="16">
        <v>10641</v>
      </c>
      <c r="B2123">
        <v>4</v>
      </c>
      <c r="C2123">
        <v>2</v>
      </c>
      <c r="D2123">
        <v>1</v>
      </c>
      <c r="E2123">
        <v>3</v>
      </c>
    </row>
    <row r="2124" spans="1:5" x14ac:dyDescent="0.25">
      <c r="A2124" s="16">
        <v>10642</v>
      </c>
      <c r="B2124">
        <v>1</v>
      </c>
      <c r="C2124">
        <v>1</v>
      </c>
      <c r="D2124">
        <v>0</v>
      </c>
      <c r="E2124">
        <v>3</v>
      </c>
    </row>
    <row r="2125" spans="1:5" x14ac:dyDescent="0.25">
      <c r="A2125" s="16">
        <v>10643</v>
      </c>
      <c r="B2125">
        <v>2</v>
      </c>
      <c r="C2125">
        <v>5</v>
      </c>
      <c r="D2125">
        <v>2</v>
      </c>
      <c r="E2125">
        <v>11</v>
      </c>
    </row>
    <row r="2126" spans="1:5" x14ac:dyDescent="0.25">
      <c r="A2126" s="16">
        <v>10648</v>
      </c>
      <c r="B2126">
        <v>1</v>
      </c>
      <c r="C2126">
        <v>5</v>
      </c>
      <c r="D2126">
        <v>7</v>
      </c>
      <c r="E2126">
        <v>6</v>
      </c>
    </row>
    <row r="2127" spans="1:5" x14ac:dyDescent="0.25">
      <c r="A2127" s="16">
        <v>10652</v>
      </c>
      <c r="B2127">
        <v>3</v>
      </c>
      <c r="C2127">
        <v>3</v>
      </c>
      <c r="D2127">
        <v>5</v>
      </c>
      <c r="E2127">
        <v>6</v>
      </c>
    </row>
    <row r="2128" spans="1:5" x14ac:dyDescent="0.25">
      <c r="A2128" s="16">
        <v>10659</v>
      </c>
      <c r="B2128">
        <v>4</v>
      </c>
      <c r="C2128">
        <v>3</v>
      </c>
      <c r="D2128">
        <v>2</v>
      </c>
      <c r="E2128">
        <v>2</v>
      </c>
    </row>
    <row r="2129" spans="1:5" x14ac:dyDescent="0.25">
      <c r="A2129" s="16">
        <v>10660</v>
      </c>
      <c r="B2129">
        <v>3</v>
      </c>
      <c r="C2129">
        <v>8</v>
      </c>
      <c r="D2129">
        <v>2</v>
      </c>
      <c r="E2129">
        <v>4</v>
      </c>
    </row>
    <row r="2130" spans="1:5" x14ac:dyDescent="0.25">
      <c r="A2130" s="16">
        <v>10664</v>
      </c>
      <c r="B2130">
        <v>2</v>
      </c>
      <c r="C2130">
        <v>9</v>
      </c>
      <c r="D2130">
        <v>1</v>
      </c>
      <c r="E2130">
        <v>5</v>
      </c>
    </row>
    <row r="2131" spans="1:5" x14ac:dyDescent="0.25">
      <c r="A2131" s="16">
        <v>10669</v>
      </c>
      <c r="B2131">
        <v>2</v>
      </c>
      <c r="C2131">
        <v>3</v>
      </c>
      <c r="D2131">
        <v>2</v>
      </c>
      <c r="E2131">
        <v>10</v>
      </c>
    </row>
    <row r="2132" spans="1:5" x14ac:dyDescent="0.25">
      <c r="A2132" s="16">
        <v>10673</v>
      </c>
      <c r="B2132">
        <v>1</v>
      </c>
      <c r="C2132">
        <v>6</v>
      </c>
      <c r="D2132">
        <v>9</v>
      </c>
      <c r="E2132">
        <v>5</v>
      </c>
    </row>
    <row r="2133" spans="1:5" x14ac:dyDescent="0.25">
      <c r="A2133" s="16">
        <v>10675</v>
      </c>
      <c r="B2133">
        <v>2</v>
      </c>
      <c r="C2133">
        <v>9</v>
      </c>
      <c r="D2133">
        <v>3</v>
      </c>
      <c r="E2133">
        <v>5</v>
      </c>
    </row>
    <row r="2134" spans="1:5" x14ac:dyDescent="0.25">
      <c r="A2134" s="16">
        <v>10676</v>
      </c>
      <c r="B2134">
        <v>2</v>
      </c>
      <c r="C2134">
        <v>3</v>
      </c>
      <c r="D2134">
        <v>8</v>
      </c>
      <c r="E2134">
        <v>7</v>
      </c>
    </row>
    <row r="2135" spans="1:5" x14ac:dyDescent="0.25">
      <c r="A2135" s="16">
        <v>10678</v>
      </c>
      <c r="B2135">
        <v>2</v>
      </c>
      <c r="C2135">
        <v>11</v>
      </c>
      <c r="D2135">
        <v>2</v>
      </c>
      <c r="E2135">
        <v>10</v>
      </c>
    </row>
    <row r="2136" spans="1:5" x14ac:dyDescent="0.25">
      <c r="A2136" s="16">
        <v>10680</v>
      </c>
      <c r="B2136">
        <v>1</v>
      </c>
      <c r="C2136">
        <v>3</v>
      </c>
      <c r="D2136">
        <v>0</v>
      </c>
      <c r="E2136">
        <v>3</v>
      </c>
    </row>
    <row r="2137" spans="1:5" x14ac:dyDescent="0.25">
      <c r="A2137" s="16">
        <v>10681</v>
      </c>
      <c r="B2137">
        <v>5</v>
      </c>
      <c r="C2137">
        <v>6</v>
      </c>
      <c r="D2137">
        <v>3</v>
      </c>
      <c r="E2137">
        <v>12</v>
      </c>
    </row>
    <row r="2138" spans="1:5" x14ac:dyDescent="0.25">
      <c r="A2138" s="16">
        <v>10686</v>
      </c>
      <c r="B2138">
        <v>1</v>
      </c>
      <c r="C2138">
        <v>1</v>
      </c>
      <c r="D2138">
        <v>0</v>
      </c>
      <c r="E2138">
        <v>2</v>
      </c>
    </row>
    <row r="2139" spans="1:5" x14ac:dyDescent="0.25">
      <c r="A2139" s="16">
        <v>10691</v>
      </c>
      <c r="B2139">
        <v>1</v>
      </c>
      <c r="C2139">
        <v>1</v>
      </c>
      <c r="D2139">
        <v>1</v>
      </c>
      <c r="E2139">
        <v>2</v>
      </c>
    </row>
    <row r="2140" spans="1:5" x14ac:dyDescent="0.25">
      <c r="A2140" s="16">
        <v>10699</v>
      </c>
      <c r="B2140">
        <v>2</v>
      </c>
      <c r="C2140">
        <v>3</v>
      </c>
      <c r="D2140">
        <v>0</v>
      </c>
      <c r="E2140">
        <v>3</v>
      </c>
    </row>
    <row r="2141" spans="1:5" x14ac:dyDescent="0.25">
      <c r="A2141" s="16">
        <v>10701</v>
      </c>
      <c r="B2141">
        <v>1</v>
      </c>
      <c r="C2141">
        <v>7</v>
      </c>
      <c r="D2141">
        <v>8</v>
      </c>
      <c r="E2141">
        <v>12</v>
      </c>
    </row>
    <row r="2142" spans="1:5" x14ac:dyDescent="0.25">
      <c r="A2142" s="16">
        <v>10702</v>
      </c>
      <c r="B2142">
        <v>2</v>
      </c>
      <c r="C2142">
        <v>7</v>
      </c>
      <c r="D2142">
        <v>1</v>
      </c>
      <c r="E2142">
        <v>7</v>
      </c>
    </row>
    <row r="2143" spans="1:5" x14ac:dyDescent="0.25">
      <c r="A2143" s="16">
        <v>10703</v>
      </c>
      <c r="B2143">
        <v>4</v>
      </c>
      <c r="C2143">
        <v>3</v>
      </c>
      <c r="D2143">
        <v>2</v>
      </c>
      <c r="E2143">
        <v>2</v>
      </c>
    </row>
    <row r="2144" spans="1:5" x14ac:dyDescent="0.25">
      <c r="A2144" s="16">
        <v>10704</v>
      </c>
      <c r="B2144">
        <v>2</v>
      </c>
      <c r="C2144">
        <v>6</v>
      </c>
      <c r="D2144">
        <v>2</v>
      </c>
      <c r="E2144">
        <v>9</v>
      </c>
    </row>
    <row r="2145" spans="1:5" x14ac:dyDescent="0.25">
      <c r="A2145" s="16">
        <v>10708</v>
      </c>
      <c r="B2145">
        <v>1</v>
      </c>
      <c r="C2145">
        <v>1</v>
      </c>
      <c r="D2145">
        <v>0</v>
      </c>
      <c r="E2145">
        <v>3</v>
      </c>
    </row>
    <row r="2146" spans="1:5" x14ac:dyDescent="0.25">
      <c r="A2146" s="16">
        <v>10710</v>
      </c>
      <c r="B2146">
        <v>1</v>
      </c>
      <c r="C2146">
        <v>1</v>
      </c>
      <c r="D2146">
        <v>0</v>
      </c>
      <c r="E2146">
        <v>2</v>
      </c>
    </row>
    <row r="2147" spans="1:5" x14ac:dyDescent="0.25">
      <c r="A2147" s="16">
        <v>10711</v>
      </c>
      <c r="B2147">
        <v>1</v>
      </c>
      <c r="C2147">
        <v>3</v>
      </c>
      <c r="D2147">
        <v>6</v>
      </c>
      <c r="E2147">
        <v>12</v>
      </c>
    </row>
    <row r="2148" spans="1:5" x14ac:dyDescent="0.25">
      <c r="A2148" s="16">
        <v>10722</v>
      </c>
      <c r="B2148">
        <v>2</v>
      </c>
      <c r="C2148">
        <v>6</v>
      </c>
      <c r="D2148">
        <v>6</v>
      </c>
      <c r="E2148">
        <v>3</v>
      </c>
    </row>
    <row r="2149" spans="1:5" x14ac:dyDescent="0.25">
      <c r="A2149" s="16">
        <v>10727</v>
      </c>
      <c r="B2149">
        <v>2</v>
      </c>
      <c r="C2149">
        <v>7</v>
      </c>
      <c r="D2149">
        <v>3</v>
      </c>
      <c r="E2149">
        <v>13</v>
      </c>
    </row>
    <row r="2150" spans="1:5" x14ac:dyDescent="0.25">
      <c r="A2150" s="16">
        <v>10735</v>
      </c>
      <c r="B2150">
        <v>1</v>
      </c>
      <c r="C2150">
        <v>2</v>
      </c>
      <c r="D2150">
        <v>0</v>
      </c>
      <c r="E2150">
        <v>2</v>
      </c>
    </row>
    <row r="2151" spans="1:5" x14ac:dyDescent="0.25">
      <c r="A2151" s="16">
        <v>10736</v>
      </c>
      <c r="B2151">
        <v>2</v>
      </c>
      <c r="C2151">
        <v>6</v>
      </c>
      <c r="D2151">
        <v>9</v>
      </c>
      <c r="E2151">
        <v>5</v>
      </c>
    </row>
    <row r="2152" spans="1:5" x14ac:dyDescent="0.25">
      <c r="A2152" s="16">
        <v>10738</v>
      </c>
      <c r="B2152">
        <v>1</v>
      </c>
      <c r="C2152">
        <v>2</v>
      </c>
      <c r="D2152">
        <v>0</v>
      </c>
      <c r="E2152">
        <v>3</v>
      </c>
    </row>
    <row r="2153" spans="1:5" x14ac:dyDescent="0.25">
      <c r="A2153" s="16">
        <v>10741</v>
      </c>
      <c r="B2153">
        <v>4</v>
      </c>
      <c r="C2153">
        <v>6</v>
      </c>
      <c r="D2153">
        <v>1</v>
      </c>
      <c r="E2153">
        <v>5</v>
      </c>
    </row>
    <row r="2154" spans="1:5" x14ac:dyDescent="0.25">
      <c r="A2154" s="16">
        <v>10742</v>
      </c>
      <c r="B2154">
        <v>0</v>
      </c>
      <c r="C2154">
        <v>4</v>
      </c>
      <c r="D2154">
        <v>2</v>
      </c>
      <c r="E2154">
        <v>5</v>
      </c>
    </row>
    <row r="2155" spans="1:5" x14ac:dyDescent="0.25">
      <c r="A2155" s="16">
        <v>10749</v>
      </c>
      <c r="B2155">
        <v>15</v>
      </c>
      <c r="C2155">
        <v>0</v>
      </c>
      <c r="D2155">
        <v>1</v>
      </c>
      <c r="E2155">
        <v>0</v>
      </c>
    </row>
    <row r="2156" spans="1:5" x14ac:dyDescent="0.25">
      <c r="A2156" s="16">
        <v>10755</v>
      </c>
      <c r="B2156">
        <v>3</v>
      </c>
      <c r="C2156">
        <v>3</v>
      </c>
      <c r="D2156">
        <v>1</v>
      </c>
      <c r="E2156">
        <v>2</v>
      </c>
    </row>
    <row r="2157" spans="1:5" x14ac:dyDescent="0.25">
      <c r="A2157" s="16">
        <v>10757</v>
      </c>
      <c r="B2157">
        <v>1</v>
      </c>
      <c r="C2157">
        <v>1</v>
      </c>
      <c r="D2157">
        <v>0</v>
      </c>
      <c r="E2157">
        <v>2</v>
      </c>
    </row>
    <row r="2158" spans="1:5" x14ac:dyDescent="0.25">
      <c r="A2158" s="16">
        <v>10766</v>
      </c>
      <c r="B2158">
        <v>1</v>
      </c>
      <c r="C2158">
        <v>4</v>
      </c>
      <c r="D2158">
        <v>4</v>
      </c>
      <c r="E2158">
        <v>8</v>
      </c>
    </row>
    <row r="2159" spans="1:5" x14ac:dyDescent="0.25">
      <c r="A2159" s="16">
        <v>10767</v>
      </c>
      <c r="B2159">
        <v>1</v>
      </c>
      <c r="C2159">
        <v>3</v>
      </c>
      <c r="D2159">
        <v>5</v>
      </c>
      <c r="E2159">
        <v>12</v>
      </c>
    </row>
    <row r="2160" spans="1:5" x14ac:dyDescent="0.25">
      <c r="A2160" s="16">
        <v>10770</v>
      </c>
      <c r="B2160">
        <v>2</v>
      </c>
      <c r="C2160">
        <v>4</v>
      </c>
      <c r="D2160">
        <v>7</v>
      </c>
      <c r="E2160">
        <v>13</v>
      </c>
    </row>
    <row r="2161" spans="1:5" x14ac:dyDescent="0.25">
      <c r="A2161" s="16">
        <v>10779</v>
      </c>
      <c r="B2161">
        <v>1</v>
      </c>
      <c r="C2161">
        <v>1</v>
      </c>
      <c r="D2161">
        <v>0</v>
      </c>
      <c r="E2161">
        <v>3</v>
      </c>
    </row>
    <row r="2162" spans="1:5" x14ac:dyDescent="0.25">
      <c r="A2162" s="16">
        <v>10785</v>
      </c>
      <c r="B2162">
        <v>2</v>
      </c>
      <c r="C2162">
        <v>2</v>
      </c>
      <c r="D2162">
        <v>0</v>
      </c>
      <c r="E2162">
        <v>3</v>
      </c>
    </row>
    <row r="2163" spans="1:5" x14ac:dyDescent="0.25">
      <c r="A2163" s="16">
        <v>10789</v>
      </c>
      <c r="B2163">
        <v>2</v>
      </c>
      <c r="C2163">
        <v>2</v>
      </c>
      <c r="D2163">
        <v>0</v>
      </c>
      <c r="E2163">
        <v>3</v>
      </c>
    </row>
    <row r="2164" spans="1:5" x14ac:dyDescent="0.25">
      <c r="A2164" s="16">
        <v>10790</v>
      </c>
      <c r="B2164">
        <v>1</v>
      </c>
      <c r="C2164">
        <v>1</v>
      </c>
      <c r="D2164">
        <v>0</v>
      </c>
      <c r="E2164">
        <v>2</v>
      </c>
    </row>
    <row r="2165" spans="1:5" x14ac:dyDescent="0.25">
      <c r="A2165" s="16">
        <v>10795</v>
      </c>
      <c r="B2165">
        <v>2</v>
      </c>
      <c r="C2165">
        <v>2</v>
      </c>
      <c r="D2165">
        <v>0</v>
      </c>
      <c r="E2165">
        <v>3</v>
      </c>
    </row>
    <row r="2166" spans="1:5" x14ac:dyDescent="0.25">
      <c r="A2166" s="16">
        <v>10796</v>
      </c>
      <c r="B2166">
        <v>1</v>
      </c>
      <c r="C2166">
        <v>1</v>
      </c>
      <c r="D2166">
        <v>1</v>
      </c>
      <c r="E2166">
        <v>3</v>
      </c>
    </row>
    <row r="2167" spans="1:5" x14ac:dyDescent="0.25">
      <c r="A2167" s="16">
        <v>10812</v>
      </c>
      <c r="B2167">
        <v>1</v>
      </c>
      <c r="C2167">
        <v>2</v>
      </c>
      <c r="D2167">
        <v>1</v>
      </c>
      <c r="E2167">
        <v>3</v>
      </c>
    </row>
    <row r="2168" spans="1:5" x14ac:dyDescent="0.25">
      <c r="A2168" s="16">
        <v>10814</v>
      </c>
      <c r="B2168">
        <v>1</v>
      </c>
      <c r="C2168">
        <v>6</v>
      </c>
      <c r="D2168">
        <v>5</v>
      </c>
      <c r="E2168">
        <v>13</v>
      </c>
    </row>
    <row r="2169" spans="1:5" x14ac:dyDescent="0.25">
      <c r="A2169" s="16">
        <v>10821</v>
      </c>
      <c r="B2169">
        <v>6</v>
      </c>
      <c r="C2169">
        <v>4</v>
      </c>
      <c r="D2169">
        <v>1</v>
      </c>
      <c r="E2169">
        <v>5</v>
      </c>
    </row>
    <row r="2170" spans="1:5" x14ac:dyDescent="0.25">
      <c r="A2170" s="16">
        <v>10826</v>
      </c>
      <c r="B2170">
        <v>1</v>
      </c>
      <c r="C2170">
        <v>1</v>
      </c>
      <c r="D2170">
        <v>1</v>
      </c>
      <c r="E2170">
        <v>2</v>
      </c>
    </row>
    <row r="2171" spans="1:5" x14ac:dyDescent="0.25">
      <c r="A2171" s="16">
        <v>10827</v>
      </c>
      <c r="B2171">
        <v>4</v>
      </c>
      <c r="C2171">
        <v>3</v>
      </c>
      <c r="D2171">
        <v>0</v>
      </c>
      <c r="E2171">
        <v>4</v>
      </c>
    </row>
    <row r="2172" spans="1:5" x14ac:dyDescent="0.25">
      <c r="A2172" s="16">
        <v>10832</v>
      </c>
      <c r="B2172">
        <v>1</v>
      </c>
      <c r="C2172">
        <v>6</v>
      </c>
      <c r="D2172">
        <v>1</v>
      </c>
      <c r="E2172">
        <v>6</v>
      </c>
    </row>
    <row r="2173" spans="1:5" x14ac:dyDescent="0.25">
      <c r="A2173" s="16">
        <v>10833</v>
      </c>
      <c r="B2173">
        <v>3</v>
      </c>
      <c r="C2173">
        <v>8</v>
      </c>
      <c r="D2173">
        <v>3</v>
      </c>
      <c r="E2173">
        <v>13</v>
      </c>
    </row>
    <row r="2174" spans="1:5" x14ac:dyDescent="0.25">
      <c r="A2174" s="16">
        <v>10837</v>
      </c>
      <c r="B2174">
        <v>1</v>
      </c>
      <c r="C2174">
        <v>2</v>
      </c>
      <c r="D2174">
        <v>0</v>
      </c>
      <c r="E2174">
        <v>3</v>
      </c>
    </row>
    <row r="2175" spans="1:5" x14ac:dyDescent="0.25">
      <c r="A2175" s="16">
        <v>10839</v>
      </c>
      <c r="B2175">
        <v>2</v>
      </c>
      <c r="C2175">
        <v>1</v>
      </c>
      <c r="D2175">
        <v>0</v>
      </c>
      <c r="E2175">
        <v>3</v>
      </c>
    </row>
    <row r="2176" spans="1:5" x14ac:dyDescent="0.25">
      <c r="A2176" s="16">
        <v>10841</v>
      </c>
      <c r="B2176">
        <v>3</v>
      </c>
      <c r="C2176">
        <v>4</v>
      </c>
      <c r="D2176">
        <v>3</v>
      </c>
      <c r="E2176">
        <v>8</v>
      </c>
    </row>
    <row r="2177" spans="1:5" x14ac:dyDescent="0.25">
      <c r="A2177" s="16">
        <v>10846</v>
      </c>
      <c r="B2177">
        <v>6</v>
      </c>
      <c r="C2177">
        <v>7</v>
      </c>
      <c r="D2177">
        <v>1</v>
      </c>
      <c r="E2177">
        <v>8</v>
      </c>
    </row>
    <row r="2178" spans="1:5" x14ac:dyDescent="0.25">
      <c r="A2178" s="16">
        <v>10854</v>
      </c>
      <c r="B2178">
        <v>2</v>
      </c>
      <c r="C2178">
        <v>2</v>
      </c>
      <c r="D2178">
        <v>0</v>
      </c>
      <c r="E2178">
        <v>3</v>
      </c>
    </row>
    <row r="2179" spans="1:5" x14ac:dyDescent="0.25">
      <c r="A2179" s="16">
        <v>10855</v>
      </c>
      <c r="B2179">
        <v>2</v>
      </c>
      <c r="C2179">
        <v>4</v>
      </c>
      <c r="D2179">
        <v>1</v>
      </c>
      <c r="E2179">
        <v>8</v>
      </c>
    </row>
    <row r="2180" spans="1:5" x14ac:dyDescent="0.25">
      <c r="A2180" s="16">
        <v>10856</v>
      </c>
      <c r="B2180">
        <v>1</v>
      </c>
      <c r="C2180">
        <v>1</v>
      </c>
      <c r="D2180">
        <v>0</v>
      </c>
      <c r="E2180">
        <v>3</v>
      </c>
    </row>
    <row r="2181" spans="1:5" x14ac:dyDescent="0.25">
      <c r="A2181" s="16">
        <v>10858</v>
      </c>
      <c r="B2181">
        <v>4</v>
      </c>
      <c r="C2181">
        <v>9</v>
      </c>
      <c r="D2181">
        <v>5</v>
      </c>
      <c r="E2181">
        <v>7</v>
      </c>
    </row>
    <row r="2182" spans="1:5" x14ac:dyDescent="0.25">
      <c r="A2182" s="16">
        <v>10862</v>
      </c>
      <c r="B2182">
        <v>5</v>
      </c>
      <c r="C2182">
        <v>1</v>
      </c>
      <c r="D2182">
        <v>2</v>
      </c>
      <c r="E2182">
        <v>9</v>
      </c>
    </row>
    <row r="2183" spans="1:5" x14ac:dyDescent="0.25">
      <c r="A2183" s="16">
        <v>10868</v>
      </c>
      <c r="B2183">
        <v>2</v>
      </c>
      <c r="C2183">
        <v>3</v>
      </c>
      <c r="D2183">
        <v>4</v>
      </c>
      <c r="E2183">
        <v>10</v>
      </c>
    </row>
    <row r="2184" spans="1:5" x14ac:dyDescent="0.25">
      <c r="A2184" s="16">
        <v>10870</v>
      </c>
      <c r="B2184">
        <v>2</v>
      </c>
      <c r="C2184">
        <v>9</v>
      </c>
      <c r="D2184">
        <v>3</v>
      </c>
      <c r="E2184">
        <v>4</v>
      </c>
    </row>
    <row r="2185" spans="1:5" x14ac:dyDescent="0.25">
      <c r="A2185" s="16">
        <v>10872</v>
      </c>
      <c r="B2185">
        <v>3</v>
      </c>
      <c r="C2185">
        <v>4</v>
      </c>
      <c r="D2185">
        <v>2</v>
      </c>
      <c r="E2185">
        <v>11</v>
      </c>
    </row>
    <row r="2186" spans="1:5" x14ac:dyDescent="0.25">
      <c r="A2186" s="16">
        <v>10882</v>
      </c>
      <c r="B2186">
        <v>4</v>
      </c>
      <c r="C2186">
        <v>4</v>
      </c>
      <c r="D2186">
        <v>3</v>
      </c>
      <c r="E2186">
        <v>6</v>
      </c>
    </row>
    <row r="2187" spans="1:5" x14ac:dyDescent="0.25">
      <c r="A2187" s="16">
        <v>10888</v>
      </c>
      <c r="B2187">
        <v>2</v>
      </c>
      <c r="C2187">
        <v>8</v>
      </c>
      <c r="D2187">
        <v>4</v>
      </c>
      <c r="E2187">
        <v>6</v>
      </c>
    </row>
    <row r="2188" spans="1:5" x14ac:dyDescent="0.25">
      <c r="A2188" s="16">
        <v>10897</v>
      </c>
      <c r="B2188">
        <v>5</v>
      </c>
      <c r="C2188">
        <v>9</v>
      </c>
      <c r="D2188">
        <v>6</v>
      </c>
      <c r="E2188">
        <v>12</v>
      </c>
    </row>
    <row r="2189" spans="1:5" x14ac:dyDescent="0.25">
      <c r="A2189" s="16">
        <v>10905</v>
      </c>
      <c r="B2189">
        <v>5</v>
      </c>
      <c r="C2189">
        <v>4</v>
      </c>
      <c r="D2189">
        <v>1</v>
      </c>
      <c r="E2189">
        <v>6</v>
      </c>
    </row>
    <row r="2190" spans="1:5" x14ac:dyDescent="0.25">
      <c r="A2190" s="16">
        <v>10906</v>
      </c>
      <c r="B2190">
        <v>2</v>
      </c>
      <c r="C2190">
        <v>4</v>
      </c>
      <c r="D2190">
        <v>6</v>
      </c>
      <c r="E2190">
        <v>4</v>
      </c>
    </row>
    <row r="2191" spans="1:5" x14ac:dyDescent="0.25">
      <c r="A2191" s="16">
        <v>10909</v>
      </c>
      <c r="B2191">
        <v>0</v>
      </c>
      <c r="C2191">
        <v>5</v>
      </c>
      <c r="D2191">
        <v>10</v>
      </c>
      <c r="E2191">
        <v>5</v>
      </c>
    </row>
    <row r="2192" spans="1:5" x14ac:dyDescent="0.25">
      <c r="A2192" s="16">
        <v>10913</v>
      </c>
      <c r="B2192">
        <v>1</v>
      </c>
      <c r="C2192">
        <v>1</v>
      </c>
      <c r="D2192">
        <v>0</v>
      </c>
      <c r="E2192">
        <v>2</v>
      </c>
    </row>
    <row r="2193" spans="1:5" x14ac:dyDescent="0.25">
      <c r="A2193" s="16">
        <v>10914</v>
      </c>
      <c r="B2193">
        <v>2</v>
      </c>
      <c r="C2193">
        <v>1</v>
      </c>
      <c r="D2193">
        <v>0</v>
      </c>
      <c r="E2193">
        <v>3</v>
      </c>
    </row>
    <row r="2194" spans="1:5" x14ac:dyDescent="0.25">
      <c r="A2194" s="16">
        <v>10925</v>
      </c>
      <c r="B2194">
        <v>1</v>
      </c>
      <c r="C2194">
        <v>3</v>
      </c>
      <c r="D2194">
        <v>10</v>
      </c>
      <c r="E2194">
        <v>11</v>
      </c>
    </row>
    <row r="2195" spans="1:5" x14ac:dyDescent="0.25">
      <c r="A2195" s="16">
        <v>10928</v>
      </c>
      <c r="B2195">
        <v>2</v>
      </c>
      <c r="C2195">
        <v>7</v>
      </c>
      <c r="D2195">
        <v>1</v>
      </c>
      <c r="E2195">
        <v>7</v>
      </c>
    </row>
    <row r="2196" spans="1:5" x14ac:dyDescent="0.25">
      <c r="A2196" s="16">
        <v>10936</v>
      </c>
      <c r="B2196">
        <v>1</v>
      </c>
      <c r="C2196">
        <v>5</v>
      </c>
      <c r="D2196">
        <v>6</v>
      </c>
      <c r="E2196">
        <v>4</v>
      </c>
    </row>
    <row r="2197" spans="1:5" x14ac:dyDescent="0.25">
      <c r="A2197" s="16">
        <v>10949</v>
      </c>
      <c r="B2197">
        <v>1</v>
      </c>
      <c r="C2197">
        <v>5</v>
      </c>
      <c r="D2197">
        <v>5</v>
      </c>
      <c r="E2197">
        <v>8</v>
      </c>
    </row>
    <row r="2198" spans="1:5" x14ac:dyDescent="0.25">
      <c r="A2198" s="16">
        <v>10951</v>
      </c>
      <c r="B2198">
        <v>2</v>
      </c>
      <c r="C2198">
        <v>3</v>
      </c>
      <c r="D2198">
        <v>1</v>
      </c>
      <c r="E2198">
        <v>8</v>
      </c>
    </row>
    <row r="2199" spans="1:5" x14ac:dyDescent="0.25">
      <c r="A2199" s="16">
        <v>10955</v>
      </c>
      <c r="B2199">
        <v>1</v>
      </c>
      <c r="C2199">
        <v>3</v>
      </c>
      <c r="D2199">
        <v>6</v>
      </c>
      <c r="E2199">
        <v>4</v>
      </c>
    </row>
    <row r="2200" spans="1:5" x14ac:dyDescent="0.25">
      <c r="A2200" s="16">
        <v>10965</v>
      </c>
      <c r="B2200">
        <v>1</v>
      </c>
      <c r="C2200">
        <v>3</v>
      </c>
      <c r="D2200">
        <v>5</v>
      </c>
      <c r="E2200">
        <v>13</v>
      </c>
    </row>
    <row r="2201" spans="1:5" x14ac:dyDescent="0.25">
      <c r="A2201" s="16">
        <v>10967</v>
      </c>
      <c r="B2201">
        <v>3</v>
      </c>
      <c r="C2201">
        <v>2</v>
      </c>
      <c r="D2201">
        <v>0</v>
      </c>
      <c r="E2201">
        <v>4</v>
      </c>
    </row>
    <row r="2202" spans="1:5" x14ac:dyDescent="0.25">
      <c r="A2202" s="16">
        <v>10968</v>
      </c>
      <c r="B2202">
        <v>4</v>
      </c>
      <c r="C2202">
        <v>8</v>
      </c>
      <c r="D2202">
        <v>8</v>
      </c>
      <c r="E2202">
        <v>6</v>
      </c>
    </row>
    <row r="2203" spans="1:5" x14ac:dyDescent="0.25">
      <c r="A2203" s="16">
        <v>10971</v>
      </c>
      <c r="B2203">
        <v>4</v>
      </c>
      <c r="C2203">
        <v>7</v>
      </c>
      <c r="D2203">
        <v>2</v>
      </c>
      <c r="E2203">
        <v>3</v>
      </c>
    </row>
    <row r="2204" spans="1:5" x14ac:dyDescent="0.25">
      <c r="A2204" s="16">
        <v>10972</v>
      </c>
      <c r="B2204">
        <v>1</v>
      </c>
      <c r="C2204">
        <v>4</v>
      </c>
      <c r="D2204">
        <v>3</v>
      </c>
      <c r="E2204">
        <v>6</v>
      </c>
    </row>
    <row r="2205" spans="1:5" x14ac:dyDescent="0.25">
      <c r="A2205" s="16">
        <v>10981</v>
      </c>
      <c r="B2205">
        <v>1</v>
      </c>
      <c r="C2205">
        <v>3</v>
      </c>
      <c r="D2205">
        <v>4</v>
      </c>
      <c r="E2205">
        <v>10</v>
      </c>
    </row>
    <row r="2206" spans="1:5" x14ac:dyDescent="0.25">
      <c r="A2206" s="16">
        <v>10983</v>
      </c>
      <c r="B2206">
        <v>1</v>
      </c>
      <c r="C2206">
        <v>6</v>
      </c>
      <c r="D2206">
        <v>3</v>
      </c>
      <c r="E2206">
        <v>13</v>
      </c>
    </row>
    <row r="2207" spans="1:5" x14ac:dyDescent="0.25">
      <c r="A2207" s="16">
        <v>10991</v>
      </c>
      <c r="B2207">
        <v>1</v>
      </c>
      <c r="C2207">
        <v>5</v>
      </c>
      <c r="D2207">
        <v>4</v>
      </c>
      <c r="E2207">
        <v>4</v>
      </c>
    </row>
    <row r="2208" spans="1:5" x14ac:dyDescent="0.25">
      <c r="A2208" s="16">
        <v>10992</v>
      </c>
      <c r="B2208">
        <v>5</v>
      </c>
      <c r="C2208">
        <v>4</v>
      </c>
      <c r="D2208">
        <v>6</v>
      </c>
      <c r="E2208">
        <v>11</v>
      </c>
    </row>
    <row r="2209" spans="1:5" x14ac:dyDescent="0.25">
      <c r="A2209" s="16">
        <v>10995</v>
      </c>
      <c r="B2209">
        <v>3</v>
      </c>
      <c r="C2209">
        <v>3</v>
      </c>
      <c r="D2209">
        <v>0</v>
      </c>
      <c r="E2209">
        <v>4</v>
      </c>
    </row>
    <row r="2210" spans="1:5" x14ac:dyDescent="0.25">
      <c r="A2210" s="16">
        <v>11003</v>
      </c>
      <c r="B2210">
        <v>2</v>
      </c>
      <c r="C2210">
        <v>2</v>
      </c>
      <c r="D2210">
        <v>0</v>
      </c>
      <c r="E2210">
        <v>3</v>
      </c>
    </row>
    <row r="2211" spans="1:5" x14ac:dyDescent="0.25">
      <c r="A2211" s="16">
        <v>11004</v>
      </c>
      <c r="B2211">
        <v>1</v>
      </c>
      <c r="C2211">
        <v>1</v>
      </c>
      <c r="D2211">
        <v>0</v>
      </c>
      <c r="E2211">
        <v>2</v>
      </c>
    </row>
    <row r="2212" spans="1:5" x14ac:dyDescent="0.25">
      <c r="A2212" s="16">
        <v>11007</v>
      </c>
      <c r="B2212">
        <v>1</v>
      </c>
      <c r="C2212">
        <v>1</v>
      </c>
      <c r="D2212">
        <v>0</v>
      </c>
      <c r="E2212">
        <v>3</v>
      </c>
    </row>
    <row r="2213" spans="1:5" x14ac:dyDescent="0.25">
      <c r="A2213" s="16">
        <v>11010</v>
      </c>
      <c r="B2213">
        <v>3</v>
      </c>
      <c r="C2213">
        <v>3</v>
      </c>
      <c r="D2213">
        <v>0</v>
      </c>
      <c r="E2213">
        <v>3</v>
      </c>
    </row>
    <row r="2214" spans="1:5" x14ac:dyDescent="0.25">
      <c r="A2214" s="16">
        <v>11013</v>
      </c>
      <c r="B2214">
        <v>1</v>
      </c>
      <c r="C2214">
        <v>2</v>
      </c>
      <c r="D2214">
        <v>8</v>
      </c>
      <c r="E2214">
        <v>6</v>
      </c>
    </row>
    <row r="2215" spans="1:5" x14ac:dyDescent="0.25">
      <c r="A2215" s="16">
        <v>11025</v>
      </c>
      <c r="B2215">
        <v>4</v>
      </c>
      <c r="C2215">
        <v>3</v>
      </c>
      <c r="D2215">
        <v>1</v>
      </c>
      <c r="E2215">
        <v>3</v>
      </c>
    </row>
    <row r="2216" spans="1:5" x14ac:dyDescent="0.25">
      <c r="A2216" s="16">
        <v>11030</v>
      </c>
      <c r="B2216">
        <v>1</v>
      </c>
      <c r="C2216">
        <v>1</v>
      </c>
      <c r="D2216">
        <v>0</v>
      </c>
      <c r="E2216">
        <v>2</v>
      </c>
    </row>
    <row r="2217" spans="1:5" x14ac:dyDescent="0.25">
      <c r="A2217" s="16">
        <v>11031</v>
      </c>
      <c r="B2217">
        <v>1</v>
      </c>
      <c r="C2217">
        <v>1</v>
      </c>
      <c r="D2217">
        <v>0</v>
      </c>
      <c r="E2217">
        <v>3</v>
      </c>
    </row>
    <row r="2218" spans="1:5" x14ac:dyDescent="0.25">
      <c r="A2218" s="16">
        <v>11039</v>
      </c>
      <c r="B2218">
        <v>2</v>
      </c>
      <c r="C2218">
        <v>5</v>
      </c>
      <c r="D2218">
        <v>2</v>
      </c>
      <c r="E2218">
        <v>4</v>
      </c>
    </row>
    <row r="2219" spans="1:5" x14ac:dyDescent="0.25">
      <c r="A2219" s="16">
        <v>11051</v>
      </c>
      <c r="B2219">
        <v>4</v>
      </c>
      <c r="C2219">
        <v>6</v>
      </c>
      <c r="D2219">
        <v>3</v>
      </c>
      <c r="E2219">
        <v>10</v>
      </c>
    </row>
    <row r="2220" spans="1:5" x14ac:dyDescent="0.25">
      <c r="A2220" s="16">
        <v>11056</v>
      </c>
      <c r="B2220">
        <v>1</v>
      </c>
      <c r="C2220">
        <v>3</v>
      </c>
      <c r="D2220">
        <v>4</v>
      </c>
      <c r="E2220">
        <v>10</v>
      </c>
    </row>
    <row r="2221" spans="1:5" x14ac:dyDescent="0.25">
      <c r="A2221" s="16">
        <v>11071</v>
      </c>
      <c r="B2221">
        <v>1</v>
      </c>
      <c r="C2221">
        <v>3</v>
      </c>
      <c r="D2221">
        <v>6</v>
      </c>
      <c r="E2221">
        <v>6</v>
      </c>
    </row>
    <row r="2222" spans="1:5" x14ac:dyDescent="0.25">
      <c r="A2222" s="16">
        <v>11074</v>
      </c>
      <c r="B2222">
        <v>1</v>
      </c>
      <c r="C2222">
        <v>3</v>
      </c>
      <c r="D2222">
        <v>4</v>
      </c>
      <c r="E2222">
        <v>10</v>
      </c>
    </row>
    <row r="2223" spans="1:5" x14ac:dyDescent="0.25">
      <c r="A2223" s="16">
        <v>11075</v>
      </c>
      <c r="B2223">
        <v>4</v>
      </c>
      <c r="C2223">
        <v>3</v>
      </c>
      <c r="D2223">
        <v>3</v>
      </c>
      <c r="E2223">
        <v>5</v>
      </c>
    </row>
    <row r="2224" spans="1:5" x14ac:dyDescent="0.25">
      <c r="A2224" s="16">
        <v>11084</v>
      </c>
      <c r="B2224">
        <v>2</v>
      </c>
      <c r="C2224">
        <v>3</v>
      </c>
      <c r="D2224">
        <v>5</v>
      </c>
      <c r="E2224">
        <v>7</v>
      </c>
    </row>
    <row r="2225" spans="1:5" x14ac:dyDescent="0.25">
      <c r="A2225" s="16">
        <v>11086</v>
      </c>
      <c r="B2225">
        <v>1</v>
      </c>
      <c r="C2225">
        <v>1</v>
      </c>
      <c r="D2225">
        <v>0</v>
      </c>
      <c r="E2225">
        <v>3</v>
      </c>
    </row>
    <row r="2226" spans="1:5" x14ac:dyDescent="0.25">
      <c r="A2226" s="16">
        <v>11088</v>
      </c>
      <c r="B2226">
        <v>1</v>
      </c>
      <c r="C2226">
        <v>4</v>
      </c>
      <c r="D2226">
        <v>9</v>
      </c>
      <c r="E2226">
        <v>4</v>
      </c>
    </row>
    <row r="2227" spans="1:5" x14ac:dyDescent="0.25">
      <c r="A2227" s="16">
        <v>11091</v>
      </c>
      <c r="B2227">
        <v>2</v>
      </c>
      <c r="C2227">
        <v>1</v>
      </c>
      <c r="D2227">
        <v>0</v>
      </c>
      <c r="E2227">
        <v>3</v>
      </c>
    </row>
    <row r="2228" spans="1:5" x14ac:dyDescent="0.25">
      <c r="A2228" s="16">
        <v>11092</v>
      </c>
      <c r="B2228">
        <v>2</v>
      </c>
      <c r="C2228">
        <v>2</v>
      </c>
      <c r="D2228">
        <v>0</v>
      </c>
      <c r="E2228">
        <v>3</v>
      </c>
    </row>
    <row r="2229" spans="1:5" x14ac:dyDescent="0.25">
      <c r="A2229" s="16">
        <v>11096</v>
      </c>
      <c r="B2229">
        <v>2</v>
      </c>
      <c r="C2229">
        <v>2</v>
      </c>
      <c r="D2229">
        <v>1</v>
      </c>
      <c r="E2229">
        <v>7</v>
      </c>
    </row>
    <row r="2230" spans="1:5" x14ac:dyDescent="0.25">
      <c r="A2230" s="16">
        <v>11100</v>
      </c>
      <c r="B2230">
        <v>2</v>
      </c>
      <c r="C2230">
        <v>2</v>
      </c>
      <c r="D2230">
        <v>0</v>
      </c>
      <c r="E2230">
        <v>3</v>
      </c>
    </row>
    <row r="2231" spans="1:5" x14ac:dyDescent="0.25">
      <c r="A2231" s="16">
        <v>11101</v>
      </c>
      <c r="B2231">
        <v>1</v>
      </c>
      <c r="C2231">
        <v>11</v>
      </c>
      <c r="D2231">
        <v>6</v>
      </c>
      <c r="E2231">
        <v>8</v>
      </c>
    </row>
    <row r="2232" spans="1:5" x14ac:dyDescent="0.25">
      <c r="A2232" s="16">
        <v>11110</v>
      </c>
      <c r="B2232">
        <v>0</v>
      </c>
      <c r="C2232">
        <v>0</v>
      </c>
      <c r="D2232">
        <v>0</v>
      </c>
      <c r="E2232">
        <v>0</v>
      </c>
    </row>
    <row r="2233" spans="1:5" x14ac:dyDescent="0.25">
      <c r="A2233" s="16">
        <v>11112</v>
      </c>
      <c r="B2233">
        <v>6</v>
      </c>
      <c r="C2233">
        <v>5</v>
      </c>
      <c r="D2233">
        <v>6</v>
      </c>
      <c r="E2233">
        <v>8</v>
      </c>
    </row>
    <row r="2234" spans="1:5" x14ac:dyDescent="0.25">
      <c r="A2234" s="16">
        <v>11114</v>
      </c>
      <c r="B2234">
        <v>3</v>
      </c>
      <c r="C2234">
        <v>2</v>
      </c>
      <c r="D2234">
        <v>1</v>
      </c>
      <c r="E2234">
        <v>3</v>
      </c>
    </row>
    <row r="2235" spans="1:5" x14ac:dyDescent="0.25">
      <c r="A2235" s="16">
        <v>11121</v>
      </c>
      <c r="B2235">
        <v>4</v>
      </c>
      <c r="C2235">
        <v>4</v>
      </c>
      <c r="D2235">
        <v>0</v>
      </c>
      <c r="E2235">
        <v>3</v>
      </c>
    </row>
    <row r="2236" spans="1:5" x14ac:dyDescent="0.25">
      <c r="A2236" s="16">
        <v>11133</v>
      </c>
      <c r="B2236">
        <v>5</v>
      </c>
      <c r="C2236">
        <v>7</v>
      </c>
      <c r="D2236">
        <v>1</v>
      </c>
      <c r="E2236">
        <v>6</v>
      </c>
    </row>
    <row r="2237" spans="1:5" x14ac:dyDescent="0.25">
      <c r="A2237" s="16">
        <v>11148</v>
      </c>
      <c r="B2237">
        <v>1</v>
      </c>
      <c r="C2237">
        <v>1</v>
      </c>
      <c r="D2237">
        <v>0</v>
      </c>
      <c r="E2237">
        <v>2</v>
      </c>
    </row>
    <row r="2238" spans="1:5" x14ac:dyDescent="0.25">
      <c r="A2238" s="16">
        <v>11166</v>
      </c>
      <c r="B2238">
        <v>2</v>
      </c>
      <c r="C2238">
        <v>6</v>
      </c>
      <c r="D2238">
        <v>2</v>
      </c>
      <c r="E2238">
        <v>4</v>
      </c>
    </row>
    <row r="2239" spans="1:5" x14ac:dyDescent="0.25">
      <c r="A2239" s="16">
        <v>11171</v>
      </c>
      <c r="B2239">
        <v>7</v>
      </c>
      <c r="C2239">
        <v>6</v>
      </c>
      <c r="D2239">
        <v>3</v>
      </c>
      <c r="E2239">
        <v>5</v>
      </c>
    </row>
    <row r="2240" spans="1:5" x14ac:dyDescent="0.25">
      <c r="A2240" s="16">
        <v>11176</v>
      </c>
      <c r="B2240">
        <v>2</v>
      </c>
      <c r="C2240">
        <v>5</v>
      </c>
      <c r="D2240">
        <v>4</v>
      </c>
      <c r="E2240">
        <v>7</v>
      </c>
    </row>
    <row r="2241" spans="1:5" x14ac:dyDescent="0.25">
      <c r="A2241" s="16">
        <v>11178</v>
      </c>
      <c r="B2241">
        <v>1</v>
      </c>
      <c r="C2241">
        <v>1</v>
      </c>
      <c r="D2241">
        <v>0</v>
      </c>
      <c r="E2241">
        <v>3</v>
      </c>
    </row>
    <row r="2242" spans="1:5" x14ac:dyDescent="0.25">
      <c r="A2242" s="16">
        <v>11181</v>
      </c>
      <c r="B2242">
        <v>0</v>
      </c>
      <c r="C2242">
        <v>0</v>
      </c>
      <c r="D2242">
        <v>0</v>
      </c>
      <c r="E2242">
        <v>0</v>
      </c>
    </row>
    <row r="2243" spans="1:5" x14ac:dyDescent="0.25">
      <c r="A2243" s="16">
        <v>11187</v>
      </c>
      <c r="B2243">
        <v>3</v>
      </c>
      <c r="C2243">
        <v>2</v>
      </c>
      <c r="D2243">
        <v>1</v>
      </c>
      <c r="E2243">
        <v>3</v>
      </c>
    </row>
    <row r="2244" spans="1:5" x14ac:dyDescent="0.25">
      <c r="A2244" s="16">
        <v>11188</v>
      </c>
      <c r="B2244">
        <v>3</v>
      </c>
      <c r="C2244">
        <v>2</v>
      </c>
      <c r="D2244">
        <v>1</v>
      </c>
      <c r="E2244">
        <v>3</v>
      </c>
    </row>
    <row r="2245" spans="1:5" x14ac:dyDescent="0.25">
      <c r="A2245" s="16">
        <v>11191</v>
      </c>
      <c r="B2245">
        <v>1</v>
      </c>
      <c r="C2245">
        <v>2</v>
      </c>
      <c r="D2245">
        <v>1</v>
      </c>
      <c r="E2245">
        <v>4</v>
      </c>
    </row>
    <row r="2246" spans="1:5" x14ac:dyDescent="0.25">
      <c r="A2246" s="16" t="s">
        <v>2288</v>
      </c>
      <c r="B2246">
        <v>5208</v>
      </c>
      <c r="C2246">
        <v>9150</v>
      </c>
      <c r="D2246">
        <v>5963</v>
      </c>
      <c r="E2246">
        <v>12970</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AB2241"/>
  <sheetViews>
    <sheetView topLeftCell="J1" workbookViewId="0">
      <selection activeCell="T2" sqref="T2"/>
    </sheetView>
  </sheetViews>
  <sheetFormatPr defaultRowHeight="15" x14ac:dyDescent="0.25"/>
  <cols>
    <col min="2" max="2" width="15.5703125" customWidth="1"/>
    <col min="3" max="3" width="14.28515625" customWidth="1"/>
    <col min="4" max="4" width="21.5703125" customWidth="1"/>
    <col min="5" max="5" width="13.5703125" customWidth="1"/>
    <col min="6" max="6" width="15.140625" customWidth="1"/>
    <col min="7" max="7" width="15.140625" style="5" customWidth="1"/>
    <col min="8" max="8" width="18.140625" style="1" customWidth="1"/>
    <col min="9" max="11" width="14.140625" customWidth="1"/>
    <col min="12" max="12" width="15" style="7" customWidth="1"/>
    <col min="13" max="13" width="12.28515625" customWidth="1"/>
    <col min="14" max="14" width="14.7109375" style="4" customWidth="1"/>
    <col min="15" max="15" width="17.7109375" style="5" customWidth="1"/>
    <col min="16" max="16" width="13.5703125" style="5" customWidth="1"/>
    <col min="17" max="17" width="15.42578125" style="5" customWidth="1"/>
    <col min="18" max="18" width="20.85546875" style="5" customWidth="1"/>
    <col min="19" max="19" width="23.140625" style="5" customWidth="1"/>
    <col min="20" max="21" width="20.85546875" style="9" customWidth="1"/>
    <col min="22" max="22" width="19.85546875" customWidth="1"/>
    <col min="23" max="23" width="23" customWidth="1"/>
    <col min="24" max="24" width="20.7109375" customWidth="1"/>
    <col min="25" max="25" width="27.85546875" customWidth="1"/>
    <col min="26" max="26" width="21.140625" customWidth="1"/>
    <col min="27" max="27" width="18.140625" customWidth="1"/>
    <col min="28" max="28" width="14.140625" customWidth="1"/>
    <col min="29" max="29" width="10.85546875" customWidth="1"/>
  </cols>
  <sheetData>
    <row r="1" spans="1:28" s="10" customFormat="1" ht="18.75" x14ac:dyDescent="0.3">
      <c r="A1" s="10" t="s">
        <v>2276</v>
      </c>
      <c r="B1" s="10" t="s">
        <v>2241</v>
      </c>
      <c r="C1" s="10" t="s">
        <v>2278</v>
      </c>
      <c r="D1" s="10" t="s">
        <v>2242</v>
      </c>
      <c r="E1" s="10" t="s">
        <v>2243</v>
      </c>
      <c r="F1" s="10" t="s">
        <v>2282</v>
      </c>
      <c r="G1" s="29" t="s">
        <v>2244</v>
      </c>
      <c r="H1" s="10" t="s">
        <v>2245</v>
      </c>
      <c r="I1" s="10" t="s">
        <v>2246</v>
      </c>
      <c r="J1" s="11" t="s">
        <v>2283</v>
      </c>
      <c r="K1" s="12" t="s">
        <v>2247</v>
      </c>
      <c r="L1" s="10" t="s">
        <v>2265</v>
      </c>
      <c r="M1" s="13" t="s">
        <v>2266</v>
      </c>
      <c r="N1" s="13" t="s">
        <v>2267</v>
      </c>
      <c r="O1" s="13" t="s">
        <v>2268</v>
      </c>
      <c r="P1" s="13" t="s">
        <v>2274</v>
      </c>
      <c r="Q1" s="13" t="s">
        <v>2269</v>
      </c>
      <c r="R1" s="13" t="s">
        <v>2279</v>
      </c>
      <c r="S1" s="14" t="s">
        <v>2280</v>
      </c>
      <c r="T1" s="14" t="s">
        <v>2281</v>
      </c>
      <c r="U1" s="10" t="s">
        <v>2273</v>
      </c>
      <c r="V1" s="10" t="s">
        <v>2272</v>
      </c>
      <c r="W1" s="10" t="s">
        <v>2271</v>
      </c>
      <c r="X1" s="10" t="s">
        <v>2270</v>
      </c>
      <c r="Y1" s="10" t="s">
        <v>2248</v>
      </c>
      <c r="Z1" s="10" t="s">
        <v>2249</v>
      </c>
      <c r="AA1" s="10" t="s">
        <v>2250</v>
      </c>
      <c r="AB1" s="10" t="s">
        <v>2251</v>
      </c>
    </row>
    <row r="2" spans="1:28" x14ac:dyDescent="0.25">
      <c r="A2" s="2">
        <v>4692</v>
      </c>
      <c r="B2" s="2">
        <v>1976</v>
      </c>
      <c r="C2" s="2">
        <f>2025-Table1[[#This Row],[Year_Birth]]</f>
        <v>49</v>
      </c>
      <c r="D2" s="2" t="s">
        <v>2252</v>
      </c>
      <c r="E2" s="2" t="s">
        <v>2256</v>
      </c>
      <c r="F2" s="2" t="str">
        <f t="shared" ref="F2:F65" si="0">IF(C2&lt;19,"Child",IF(C2&lt;31,"Young Adult",IF(C2&lt;J1249,"Adult","Senior")))</f>
        <v>Adult</v>
      </c>
      <c r="G2" s="4">
        <v>7500</v>
      </c>
      <c r="H2" s="2">
        <v>1</v>
      </c>
      <c r="I2" s="2">
        <v>0</v>
      </c>
      <c r="J2" s="3">
        <v>40916</v>
      </c>
      <c r="K2" s="6">
        <v>19</v>
      </c>
      <c r="L2" s="4">
        <v>7</v>
      </c>
      <c r="M2" s="4">
        <v>0</v>
      </c>
      <c r="N2" s="4">
        <v>12</v>
      </c>
      <c r="O2" s="4">
        <v>13</v>
      </c>
      <c r="P2" s="4">
        <v>7</v>
      </c>
      <c r="Q2" s="4">
        <v>32</v>
      </c>
      <c r="R2" s="4">
        <f>SUM(Table1[[#This Row],[Wines]:[Sweet]])</f>
        <v>39</v>
      </c>
      <c r="S2" s="8">
        <f t="shared" ref="S2:S65" si="1">R2/G2</f>
        <v>5.1999999999999998E-3</v>
      </c>
      <c r="T2" s="8" t="str">
        <f t="shared" ref="T2:T33" si="2">INDEX($L$1:$Q$1, MATCH(MAX(L2:Q2), L2:Q2, 0))</f>
        <v>GoldProds</v>
      </c>
      <c r="U2" s="2">
        <v>5</v>
      </c>
      <c r="V2" s="2">
        <v>4</v>
      </c>
      <c r="W2" s="2">
        <v>1</v>
      </c>
      <c r="X2" s="2">
        <v>2</v>
      </c>
      <c r="Y2" s="2">
        <v>9</v>
      </c>
      <c r="Z2" s="2">
        <v>3</v>
      </c>
      <c r="AA2" s="2">
        <v>11</v>
      </c>
      <c r="AB2" s="2">
        <v>1</v>
      </c>
    </row>
    <row r="3" spans="1:28" x14ac:dyDescent="0.25">
      <c r="A3" s="2">
        <v>2611</v>
      </c>
      <c r="B3" s="2">
        <v>1959</v>
      </c>
      <c r="C3" s="2">
        <f>2025-Table1[[#This Row],[Year_Birth]]</f>
        <v>66</v>
      </c>
      <c r="D3" s="2" t="s">
        <v>2257</v>
      </c>
      <c r="E3" s="2" t="s">
        <v>2254</v>
      </c>
      <c r="F3" s="2" t="str">
        <f t="shared" si="0"/>
        <v>Adult</v>
      </c>
      <c r="G3" s="4">
        <v>82576</v>
      </c>
      <c r="H3" s="2">
        <v>0</v>
      </c>
      <c r="I3" s="2">
        <v>0</v>
      </c>
      <c r="J3" s="3">
        <v>40916</v>
      </c>
      <c r="K3" s="6">
        <v>66</v>
      </c>
      <c r="L3" s="4">
        <v>1206</v>
      </c>
      <c r="M3" s="4">
        <v>55</v>
      </c>
      <c r="N3" s="4">
        <v>445</v>
      </c>
      <c r="O3" s="4">
        <v>168</v>
      </c>
      <c r="P3" s="4">
        <v>18</v>
      </c>
      <c r="Q3" s="4">
        <v>18</v>
      </c>
      <c r="R3" s="4">
        <f>SUM(Table1[[#This Row],[Wines]:[Sweet]])</f>
        <v>1892</v>
      </c>
      <c r="S3" s="8">
        <f t="shared" si="1"/>
        <v>2.2912226312730093E-2</v>
      </c>
      <c r="T3" s="8" t="str">
        <f t="shared" si="2"/>
        <v>Wines</v>
      </c>
      <c r="U3" s="2">
        <v>1</v>
      </c>
      <c r="V3" s="2">
        <v>2</v>
      </c>
      <c r="W3" s="2">
        <v>4</v>
      </c>
      <c r="X3" s="2">
        <v>12</v>
      </c>
      <c r="Y3" s="2">
        <v>1</v>
      </c>
      <c r="Z3" s="2">
        <v>3</v>
      </c>
      <c r="AA3" s="2">
        <v>11</v>
      </c>
      <c r="AB3" s="2">
        <v>0</v>
      </c>
    </row>
    <row r="4" spans="1:28" x14ac:dyDescent="0.25">
      <c r="A4" s="2">
        <v>10001</v>
      </c>
      <c r="B4" s="2">
        <v>1985</v>
      </c>
      <c r="C4" s="2">
        <f>2025-Table1[[#This Row],[Year_Birth]]</f>
        <v>40</v>
      </c>
      <c r="D4" s="2" t="s">
        <v>2260</v>
      </c>
      <c r="E4" s="2" t="s">
        <v>2254</v>
      </c>
      <c r="F4" s="2" t="str">
        <f t="shared" si="0"/>
        <v>Adult</v>
      </c>
      <c r="G4" s="4">
        <v>7500</v>
      </c>
      <c r="H4" s="2">
        <v>1</v>
      </c>
      <c r="I4" s="2">
        <v>0</v>
      </c>
      <c r="J4" s="3">
        <v>40916</v>
      </c>
      <c r="K4" s="6">
        <v>98</v>
      </c>
      <c r="L4" s="4">
        <v>5</v>
      </c>
      <c r="M4" s="4">
        <v>17</v>
      </c>
      <c r="N4" s="4">
        <v>17</v>
      </c>
      <c r="O4" s="4">
        <v>13</v>
      </c>
      <c r="P4" s="4">
        <v>14</v>
      </c>
      <c r="Q4" s="4">
        <v>34</v>
      </c>
      <c r="R4" s="4">
        <f>SUM(Table1[[#This Row],[Wines]:[Sweet]])</f>
        <v>66</v>
      </c>
      <c r="S4" s="8">
        <f t="shared" si="1"/>
        <v>8.8000000000000005E-3</v>
      </c>
      <c r="T4" s="8" t="str">
        <f t="shared" si="2"/>
        <v>GoldProds</v>
      </c>
      <c r="U4" s="2">
        <v>4</v>
      </c>
      <c r="V4" s="2">
        <v>2</v>
      </c>
      <c r="W4" s="2">
        <v>1</v>
      </c>
      <c r="X4" s="2">
        <v>3</v>
      </c>
      <c r="Y4" s="2">
        <v>9</v>
      </c>
      <c r="Z4" s="2">
        <v>3</v>
      </c>
      <c r="AA4" s="2">
        <v>11</v>
      </c>
      <c r="AB4" s="2">
        <v>0</v>
      </c>
    </row>
    <row r="5" spans="1:28" x14ac:dyDescent="0.25">
      <c r="A5" s="2">
        <v>7118</v>
      </c>
      <c r="B5" s="2">
        <v>1957</v>
      </c>
      <c r="C5" s="2">
        <f>2025-Table1[[#This Row],[Year_Birth]]</f>
        <v>68</v>
      </c>
      <c r="D5" s="2" t="s">
        <v>2252</v>
      </c>
      <c r="E5" s="2" t="s">
        <v>2256</v>
      </c>
      <c r="F5" s="2" t="str">
        <f t="shared" si="0"/>
        <v>Adult</v>
      </c>
      <c r="G5" s="4">
        <v>73803</v>
      </c>
      <c r="H5" s="2">
        <v>0</v>
      </c>
      <c r="I5" s="2">
        <v>1</v>
      </c>
      <c r="J5" s="3">
        <v>40916</v>
      </c>
      <c r="K5" s="6">
        <v>61</v>
      </c>
      <c r="L5" s="4">
        <v>833</v>
      </c>
      <c r="M5" s="4">
        <v>80</v>
      </c>
      <c r="N5" s="4">
        <v>363</v>
      </c>
      <c r="O5" s="4">
        <v>52</v>
      </c>
      <c r="P5" s="4">
        <v>26</v>
      </c>
      <c r="Q5" s="4">
        <v>174</v>
      </c>
      <c r="R5" s="4">
        <f>SUM(Table1[[#This Row],[Wines]:[Sweet]])</f>
        <v>1354</v>
      </c>
      <c r="S5" s="8">
        <f t="shared" si="1"/>
        <v>1.8346137690879775E-2</v>
      </c>
      <c r="T5" s="8" t="str">
        <f t="shared" si="2"/>
        <v>Wines</v>
      </c>
      <c r="U5" s="2">
        <v>2</v>
      </c>
      <c r="V5" s="2">
        <v>9</v>
      </c>
      <c r="W5" s="2">
        <v>5</v>
      </c>
      <c r="X5" s="2">
        <v>6</v>
      </c>
      <c r="Y5" s="2">
        <v>6</v>
      </c>
      <c r="Z5" s="2">
        <v>3</v>
      </c>
      <c r="AA5" s="2">
        <v>11</v>
      </c>
      <c r="AB5" s="2">
        <v>1</v>
      </c>
    </row>
    <row r="6" spans="1:28" x14ac:dyDescent="0.25">
      <c r="A6" s="2">
        <v>4070</v>
      </c>
      <c r="B6" s="2">
        <v>1969</v>
      </c>
      <c r="C6" s="2">
        <f>2025-Table1[[#This Row],[Year_Birth]]</f>
        <v>56</v>
      </c>
      <c r="D6" s="2" t="s">
        <v>2255</v>
      </c>
      <c r="E6" s="2" t="s">
        <v>2256</v>
      </c>
      <c r="F6" s="2" t="str">
        <f t="shared" si="0"/>
        <v>Adult</v>
      </c>
      <c r="G6" s="4">
        <v>94871</v>
      </c>
      <c r="H6" s="2">
        <v>0</v>
      </c>
      <c r="I6" s="2">
        <v>2</v>
      </c>
      <c r="J6" s="3">
        <v>40917</v>
      </c>
      <c r="K6" s="6">
        <v>99</v>
      </c>
      <c r="L6" s="4">
        <v>169</v>
      </c>
      <c r="M6" s="4">
        <v>24</v>
      </c>
      <c r="N6" s="4">
        <v>553</v>
      </c>
      <c r="O6" s="4">
        <v>188</v>
      </c>
      <c r="P6" s="4">
        <v>0</v>
      </c>
      <c r="Q6" s="4">
        <v>144</v>
      </c>
      <c r="R6" s="4">
        <f>SUM(Table1[[#This Row],[Wines]:[Sweet]])</f>
        <v>934</v>
      </c>
      <c r="S6" s="8">
        <f t="shared" si="1"/>
        <v>9.8449473495588746E-3</v>
      </c>
      <c r="T6" s="8" t="str">
        <f t="shared" si="2"/>
        <v>MeatProducts</v>
      </c>
      <c r="U6" s="2">
        <v>1</v>
      </c>
      <c r="V6" s="2">
        <v>8</v>
      </c>
      <c r="W6" s="2">
        <v>5</v>
      </c>
      <c r="X6" s="2">
        <v>4</v>
      </c>
      <c r="Y6" s="2">
        <v>7</v>
      </c>
      <c r="Z6" s="2">
        <v>3</v>
      </c>
      <c r="AA6" s="2">
        <v>11</v>
      </c>
      <c r="AB6" s="2">
        <v>1</v>
      </c>
    </row>
    <row r="7" spans="1:28" x14ac:dyDescent="0.25">
      <c r="A7" s="2">
        <v>3202</v>
      </c>
      <c r="B7" s="2">
        <v>1987</v>
      </c>
      <c r="C7" s="2">
        <f>2025-Table1[[#This Row],[Year_Birth]]</f>
        <v>38</v>
      </c>
      <c r="D7" s="2" t="s">
        <v>2255</v>
      </c>
      <c r="E7" s="2" t="s">
        <v>2256</v>
      </c>
      <c r="F7" s="2" t="str">
        <f t="shared" si="0"/>
        <v>Adult</v>
      </c>
      <c r="G7" s="4">
        <v>51563</v>
      </c>
      <c r="H7" s="2">
        <v>0</v>
      </c>
      <c r="I7" s="2">
        <v>0</v>
      </c>
      <c r="J7" s="3">
        <v>40918</v>
      </c>
      <c r="K7" s="6">
        <v>60</v>
      </c>
      <c r="L7" s="4">
        <v>1166</v>
      </c>
      <c r="M7" s="4">
        <v>0</v>
      </c>
      <c r="N7" s="4">
        <v>48</v>
      </c>
      <c r="O7" s="4">
        <v>0</v>
      </c>
      <c r="P7" s="4">
        <v>0</v>
      </c>
      <c r="Q7" s="4">
        <v>36</v>
      </c>
      <c r="R7" s="4">
        <f>SUM(Table1[[#This Row],[Wines]:[Sweet]])</f>
        <v>1214</v>
      </c>
      <c r="S7" s="8">
        <f t="shared" si="1"/>
        <v>2.354401411865097E-2</v>
      </c>
      <c r="T7" s="8" t="str">
        <f t="shared" si="2"/>
        <v>Wines</v>
      </c>
      <c r="U7" s="2">
        <v>1</v>
      </c>
      <c r="V7" s="2">
        <v>4</v>
      </c>
      <c r="W7" s="2">
        <v>4</v>
      </c>
      <c r="X7" s="2">
        <v>10</v>
      </c>
      <c r="Y7" s="2">
        <v>8</v>
      </c>
      <c r="Z7" s="2">
        <v>3</v>
      </c>
      <c r="AA7" s="2">
        <v>11</v>
      </c>
      <c r="AB7" s="2">
        <v>0</v>
      </c>
    </row>
    <row r="8" spans="1:28" x14ac:dyDescent="0.25">
      <c r="A8" s="2">
        <v>2882</v>
      </c>
      <c r="B8" s="2">
        <v>1975</v>
      </c>
      <c r="C8" s="2">
        <f>2025-Table1[[#This Row],[Year_Birth]]</f>
        <v>50</v>
      </c>
      <c r="D8" s="2" t="s">
        <v>2260</v>
      </c>
      <c r="E8" s="2" t="s">
        <v>2258</v>
      </c>
      <c r="F8" s="2" t="str">
        <f t="shared" si="0"/>
        <v>Adult</v>
      </c>
      <c r="G8" s="4">
        <v>67893</v>
      </c>
      <c r="H8" s="2">
        <v>0</v>
      </c>
      <c r="I8" s="2">
        <v>1</v>
      </c>
      <c r="J8" s="3">
        <v>40918</v>
      </c>
      <c r="K8" s="6">
        <v>31</v>
      </c>
      <c r="L8" s="4">
        <v>711</v>
      </c>
      <c r="M8" s="4">
        <v>28</v>
      </c>
      <c r="N8" s="4">
        <v>142</v>
      </c>
      <c r="O8" s="4">
        <v>49</v>
      </c>
      <c r="P8" s="4">
        <v>18</v>
      </c>
      <c r="Q8" s="4">
        <v>47</v>
      </c>
      <c r="R8" s="4">
        <f>SUM(Table1[[#This Row],[Wines]:[Sweet]])</f>
        <v>948</v>
      </c>
      <c r="S8" s="8">
        <f t="shared" si="1"/>
        <v>1.3963147894481021E-2</v>
      </c>
      <c r="T8" s="8" t="str">
        <f t="shared" si="2"/>
        <v>Wines</v>
      </c>
      <c r="U8" s="2">
        <v>2</v>
      </c>
      <c r="V8" s="2">
        <v>3</v>
      </c>
      <c r="W8" s="2">
        <v>2</v>
      </c>
      <c r="X8" s="2">
        <v>9</v>
      </c>
      <c r="Y8" s="2">
        <v>8</v>
      </c>
      <c r="Z8" s="2">
        <v>3</v>
      </c>
      <c r="AA8" s="2">
        <v>11</v>
      </c>
      <c r="AB8" s="2">
        <v>0</v>
      </c>
    </row>
    <row r="9" spans="1:28" x14ac:dyDescent="0.25">
      <c r="A9" s="2">
        <v>4491</v>
      </c>
      <c r="B9" s="2">
        <v>1949</v>
      </c>
      <c r="C9" s="2">
        <f>2025-Table1[[#This Row],[Year_Birth]]</f>
        <v>76</v>
      </c>
      <c r="D9" s="2" t="s">
        <v>2257</v>
      </c>
      <c r="E9" s="2" t="s">
        <v>2256</v>
      </c>
      <c r="F9" s="2" t="str">
        <f t="shared" si="0"/>
        <v>Adult</v>
      </c>
      <c r="G9" s="4">
        <v>62845</v>
      </c>
      <c r="H9" s="2">
        <v>1</v>
      </c>
      <c r="I9" s="2">
        <v>1</v>
      </c>
      <c r="J9" s="3">
        <v>40918</v>
      </c>
      <c r="K9" s="6">
        <v>3</v>
      </c>
      <c r="L9" s="4">
        <v>1099</v>
      </c>
      <c r="M9" s="4">
        <v>0</v>
      </c>
      <c r="N9" s="4">
        <v>45</v>
      </c>
      <c r="O9" s="4">
        <v>0</v>
      </c>
      <c r="P9" s="4">
        <v>0</v>
      </c>
      <c r="Q9" s="4">
        <v>34</v>
      </c>
      <c r="R9" s="4">
        <f>SUM(Table1[[#This Row],[Wines]:[Sweet]])</f>
        <v>1144</v>
      </c>
      <c r="S9" s="8">
        <f t="shared" si="1"/>
        <v>1.8203516588431855E-2</v>
      </c>
      <c r="T9" s="8" t="str">
        <f t="shared" si="2"/>
        <v>Wines</v>
      </c>
      <c r="U9" s="2">
        <v>11</v>
      </c>
      <c r="V9" s="2">
        <v>3</v>
      </c>
      <c r="W9" s="2">
        <v>4</v>
      </c>
      <c r="X9" s="2">
        <v>10</v>
      </c>
      <c r="Y9" s="2">
        <v>8</v>
      </c>
      <c r="Z9" s="2">
        <v>3</v>
      </c>
      <c r="AA9" s="2">
        <v>11</v>
      </c>
      <c r="AB9" s="2">
        <v>0</v>
      </c>
    </row>
    <row r="10" spans="1:28" x14ac:dyDescent="0.25">
      <c r="A10" s="2">
        <v>873</v>
      </c>
      <c r="B10" s="2">
        <v>1949</v>
      </c>
      <c r="C10" s="2">
        <f>2025-Table1[[#This Row],[Year_Birth]]</f>
        <v>76</v>
      </c>
      <c r="D10" s="2" t="s">
        <v>2257</v>
      </c>
      <c r="E10" s="2" t="s">
        <v>2256</v>
      </c>
      <c r="F10" s="2" t="str">
        <f t="shared" si="0"/>
        <v>Adult</v>
      </c>
      <c r="G10" s="4">
        <v>62845</v>
      </c>
      <c r="H10" s="2">
        <v>1</v>
      </c>
      <c r="I10" s="2">
        <v>1</v>
      </c>
      <c r="J10" s="3">
        <v>40918</v>
      </c>
      <c r="K10" s="6">
        <v>3</v>
      </c>
      <c r="L10" s="4">
        <v>1099</v>
      </c>
      <c r="M10" s="4">
        <v>0</v>
      </c>
      <c r="N10" s="4">
        <v>45</v>
      </c>
      <c r="O10" s="4">
        <v>0</v>
      </c>
      <c r="P10" s="4">
        <v>0</v>
      </c>
      <c r="Q10" s="4">
        <v>34</v>
      </c>
      <c r="R10" s="4">
        <f>SUM(Table1[[#This Row],[Wines]:[Sweet]])</f>
        <v>1144</v>
      </c>
      <c r="S10" s="8">
        <f t="shared" si="1"/>
        <v>1.8203516588431855E-2</v>
      </c>
      <c r="T10" s="8" t="str">
        <f t="shared" si="2"/>
        <v>Wines</v>
      </c>
      <c r="U10" s="2">
        <v>11</v>
      </c>
      <c r="V10" s="2">
        <v>3</v>
      </c>
      <c r="W10" s="2">
        <v>4</v>
      </c>
      <c r="X10" s="2">
        <v>10</v>
      </c>
      <c r="Y10" s="2">
        <v>8</v>
      </c>
      <c r="Z10" s="2">
        <v>3</v>
      </c>
      <c r="AA10" s="2">
        <v>11</v>
      </c>
      <c r="AB10" s="2">
        <v>1</v>
      </c>
    </row>
    <row r="11" spans="1:28" x14ac:dyDescent="0.25">
      <c r="A11" s="2">
        <v>8486</v>
      </c>
      <c r="B11" s="2">
        <v>1971</v>
      </c>
      <c r="C11" s="2">
        <f>2025-Table1[[#This Row],[Year_Birth]]</f>
        <v>54</v>
      </c>
      <c r="D11" s="2" t="s">
        <v>2257</v>
      </c>
      <c r="E11" s="2" t="s">
        <v>2254</v>
      </c>
      <c r="F11" s="2" t="str">
        <f t="shared" si="0"/>
        <v>Adult</v>
      </c>
      <c r="G11" s="4">
        <v>30538</v>
      </c>
      <c r="H11" s="2">
        <v>1</v>
      </c>
      <c r="I11" s="2">
        <v>0</v>
      </c>
      <c r="J11" s="3">
        <v>40918</v>
      </c>
      <c r="K11" s="6">
        <v>27</v>
      </c>
      <c r="L11" s="4">
        <v>284</v>
      </c>
      <c r="M11" s="4">
        <v>0</v>
      </c>
      <c r="N11" s="4">
        <v>52</v>
      </c>
      <c r="O11" s="4">
        <v>8</v>
      </c>
      <c r="P11" s="4">
        <v>3</v>
      </c>
      <c r="Q11" s="4">
        <v>20</v>
      </c>
      <c r="R11" s="4">
        <f>SUM(Table1[[#This Row],[Wines]:[Sweet]])</f>
        <v>347</v>
      </c>
      <c r="S11" s="8">
        <f t="shared" si="1"/>
        <v>1.136289213438994E-2</v>
      </c>
      <c r="T11" s="8" t="str">
        <f t="shared" si="2"/>
        <v>Wines</v>
      </c>
      <c r="U11" s="2">
        <v>4</v>
      </c>
      <c r="V11" s="2">
        <v>9</v>
      </c>
      <c r="W11" s="2">
        <v>0</v>
      </c>
      <c r="X11" s="2">
        <v>4</v>
      </c>
      <c r="Y11" s="2">
        <v>10</v>
      </c>
      <c r="Z11" s="2">
        <v>3</v>
      </c>
      <c r="AA11" s="2">
        <v>11</v>
      </c>
      <c r="AB11" s="2">
        <v>0</v>
      </c>
    </row>
    <row r="12" spans="1:28" x14ac:dyDescent="0.25">
      <c r="A12" s="2">
        <v>6055</v>
      </c>
      <c r="B12" s="2">
        <v>1979</v>
      </c>
      <c r="C12" s="2">
        <f>2025-Table1[[#This Row],[Year_Birth]]</f>
        <v>46</v>
      </c>
      <c r="D12" s="2" t="s">
        <v>2252</v>
      </c>
      <c r="E12" s="2" t="s">
        <v>2256</v>
      </c>
      <c r="F12" s="2" t="str">
        <f t="shared" si="0"/>
        <v>Adult</v>
      </c>
      <c r="G12" s="4">
        <v>71626</v>
      </c>
      <c r="H12" s="2">
        <v>0</v>
      </c>
      <c r="I12" s="2">
        <v>0</v>
      </c>
      <c r="J12" s="3">
        <v>40919</v>
      </c>
      <c r="K12" s="6">
        <v>94</v>
      </c>
      <c r="L12" s="4">
        <v>546</v>
      </c>
      <c r="M12" s="4">
        <v>72</v>
      </c>
      <c r="N12" s="4">
        <v>376</v>
      </c>
      <c r="O12" s="4">
        <v>94</v>
      </c>
      <c r="P12" s="4">
        <v>145</v>
      </c>
      <c r="Q12" s="4">
        <v>72</v>
      </c>
      <c r="R12" s="4">
        <f>SUM(Table1[[#This Row],[Wines]:[Sweet]])</f>
        <v>1233</v>
      </c>
      <c r="S12" s="8">
        <f t="shared" si="1"/>
        <v>1.7214419344930613E-2</v>
      </c>
      <c r="T12" s="8" t="str">
        <f t="shared" si="2"/>
        <v>Wines</v>
      </c>
      <c r="U12" s="2">
        <v>1</v>
      </c>
      <c r="V12" s="2">
        <v>5</v>
      </c>
      <c r="W12" s="2">
        <v>5</v>
      </c>
      <c r="X12" s="2">
        <v>8</v>
      </c>
      <c r="Y12" s="2">
        <v>3</v>
      </c>
      <c r="Z12" s="2">
        <v>3</v>
      </c>
      <c r="AA12" s="2">
        <v>11</v>
      </c>
      <c r="AB12" s="2">
        <v>0</v>
      </c>
    </row>
    <row r="13" spans="1:28" x14ac:dyDescent="0.25">
      <c r="A13" s="2">
        <v>9530</v>
      </c>
      <c r="B13" s="2">
        <v>1988</v>
      </c>
      <c r="C13" s="2">
        <f>2025-Table1[[#This Row],[Year_Birth]]</f>
        <v>37</v>
      </c>
      <c r="D13" s="2" t="s">
        <v>2252</v>
      </c>
      <c r="E13" s="2" t="s">
        <v>2256</v>
      </c>
      <c r="F13" s="2" t="str">
        <f t="shared" si="0"/>
        <v>Adult</v>
      </c>
      <c r="G13" s="4">
        <v>24645</v>
      </c>
      <c r="H13" s="2">
        <v>1</v>
      </c>
      <c r="I13" s="2">
        <v>0</v>
      </c>
      <c r="J13" s="3">
        <v>40919</v>
      </c>
      <c r="K13" s="6">
        <v>16</v>
      </c>
      <c r="L13" s="4">
        <v>5</v>
      </c>
      <c r="M13" s="4">
        <v>3</v>
      </c>
      <c r="N13" s="4">
        <v>4</v>
      </c>
      <c r="O13" s="4">
        <v>4</v>
      </c>
      <c r="P13" s="4">
        <v>1</v>
      </c>
      <c r="Q13" s="4">
        <v>0</v>
      </c>
      <c r="R13" s="4">
        <f>SUM(Table1[[#This Row],[Wines]:[Sweet]])</f>
        <v>17</v>
      </c>
      <c r="S13" s="8">
        <f t="shared" si="1"/>
        <v>6.8979509028200441E-4</v>
      </c>
      <c r="T13" s="8" t="str">
        <f t="shared" si="2"/>
        <v>Wines</v>
      </c>
      <c r="U13" s="2">
        <v>1</v>
      </c>
      <c r="V13" s="2">
        <v>1</v>
      </c>
      <c r="W13" s="2">
        <v>0</v>
      </c>
      <c r="X13" s="2">
        <v>2</v>
      </c>
      <c r="Y13" s="2">
        <v>8</v>
      </c>
      <c r="Z13" s="2">
        <v>3</v>
      </c>
      <c r="AA13" s="2">
        <v>11</v>
      </c>
      <c r="AB13" s="2">
        <v>0</v>
      </c>
    </row>
    <row r="14" spans="1:28" x14ac:dyDescent="0.25">
      <c r="A14" s="2">
        <v>2928</v>
      </c>
      <c r="B14" s="2">
        <v>1975</v>
      </c>
      <c r="C14" s="2">
        <f>2025-Table1[[#This Row],[Year_Birth]]</f>
        <v>50</v>
      </c>
      <c r="D14" s="2" t="s">
        <v>2255</v>
      </c>
      <c r="E14" s="2" t="s">
        <v>2253</v>
      </c>
      <c r="F14" s="2" t="str">
        <f t="shared" si="0"/>
        <v>Adult</v>
      </c>
      <c r="G14" s="4">
        <v>52614</v>
      </c>
      <c r="H14" s="2">
        <v>0</v>
      </c>
      <c r="I14" s="2">
        <v>1</v>
      </c>
      <c r="J14" s="3">
        <v>40920</v>
      </c>
      <c r="K14" s="6">
        <v>63</v>
      </c>
      <c r="L14" s="4">
        <v>789</v>
      </c>
      <c r="M14" s="4">
        <v>0</v>
      </c>
      <c r="N14" s="4">
        <v>142</v>
      </c>
      <c r="O14" s="4">
        <v>12</v>
      </c>
      <c r="P14" s="4">
        <v>9</v>
      </c>
      <c r="Q14" s="4">
        <v>38</v>
      </c>
      <c r="R14" s="4">
        <f>SUM(Table1[[#This Row],[Wines]:[Sweet]])</f>
        <v>952</v>
      </c>
      <c r="S14" s="8">
        <f t="shared" si="1"/>
        <v>1.8094043410499108E-2</v>
      </c>
      <c r="T14" s="8" t="str">
        <f t="shared" si="2"/>
        <v>Wines</v>
      </c>
      <c r="U14" s="2">
        <v>2</v>
      </c>
      <c r="V14" s="2">
        <v>2</v>
      </c>
      <c r="W14" s="2">
        <v>4</v>
      </c>
      <c r="X14" s="2">
        <v>8</v>
      </c>
      <c r="Y14" s="2">
        <v>8</v>
      </c>
      <c r="Z14" s="2">
        <v>3</v>
      </c>
      <c r="AA14" s="2">
        <v>11</v>
      </c>
      <c r="AB14" s="2">
        <v>0</v>
      </c>
    </row>
    <row r="15" spans="1:28" x14ac:dyDescent="0.25">
      <c r="A15" s="2">
        <v>2920</v>
      </c>
      <c r="B15" s="2">
        <v>1975</v>
      </c>
      <c r="C15" s="2">
        <f>2025-Table1[[#This Row],[Year_Birth]]</f>
        <v>50</v>
      </c>
      <c r="D15" s="2" t="s">
        <v>2255</v>
      </c>
      <c r="E15" s="2" t="s">
        <v>2253</v>
      </c>
      <c r="F15" s="2" t="str">
        <f t="shared" si="0"/>
        <v>Adult</v>
      </c>
      <c r="G15" s="4">
        <v>52614</v>
      </c>
      <c r="H15" s="2">
        <v>0</v>
      </c>
      <c r="I15" s="2">
        <v>1</v>
      </c>
      <c r="J15" s="3">
        <v>40920</v>
      </c>
      <c r="K15" s="6">
        <v>63</v>
      </c>
      <c r="L15" s="4">
        <v>789</v>
      </c>
      <c r="M15" s="4">
        <v>0</v>
      </c>
      <c r="N15" s="4">
        <v>142</v>
      </c>
      <c r="O15" s="4">
        <v>12</v>
      </c>
      <c r="P15" s="4">
        <v>9</v>
      </c>
      <c r="Q15" s="4">
        <v>38</v>
      </c>
      <c r="R15" s="4">
        <f>SUM(Table1[[#This Row],[Wines]:[Sweet]])</f>
        <v>952</v>
      </c>
      <c r="S15" s="8">
        <f t="shared" si="1"/>
        <v>1.8094043410499108E-2</v>
      </c>
      <c r="T15" s="8" t="str">
        <f t="shared" si="2"/>
        <v>Wines</v>
      </c>
      <c r="U15" s="2">
        <v>2</v>
      </c>
      <c r="V15" s="2">
        <v>2</v>
      </c>
      <c r="W15" s="2">
        <v>4</v>
      </c>
      <c r="X15" s="2">
        <v>8</v>
      </c>
      <c r="Y15" s="2">
        <v>8</v>
      </c>
      <c r="Z15" s="2">
        <v>3</v>
      </c>
      <c r="AA15" s="2">
        <v>11</v>
      </c>
      <c r="AB15" s="2">
        <v>0</v>
      </c>
    </row>
    <row r="16" spans="1:28" x14ac:dyDescent="0.25">
      <c r="A16" s="2">
        <v>5748</v>
      </c>
      <c r="B16" s="2">
        <v>1965</v>
      </c>
      <c r="C16" s="2">
        <f>2025-Table1[[#This Row],[Year_Birth]]</f>
        <v>60</v>
      </c>
      <c r="D16" s="2" t="s">
        <v>2252</v>
      </c>
      <c r="E16" s="2" t="s">
        <v>2256</v>
      </c>
      <c r="F16" s="2" t="str">
        <f t="shared" si="0"/>
        <v>Adult</v>
      </c>
      <c r="G16" s="4">
        <v>59754</v>
      </c>
      <c r="H16" s="2">
        <v>0</v>
      </c>
      <c r="I16" s="2">
        <v>1</v>
      </c>
      <c r="J16" s="3">
        <v>40920</v>
      </c>
      <c r="K16" s="6">
        <v>96</v>
      </c>
      <c r="L16" s="4">
        <v>115</v>
      </c>
      <c r="M16" s="4">
        <v>27</v>
      </c>
      <c r="N16" s="4">
        <v>44</v>
      </c>
      <c r="O16" s="4">
        <v>4</v>
      </c>
      <c r="P16" s="4">
        <v>146</v>
      </c>
      <c r="Q16" s="4">
        <v>139</v>
      </c>
      <c r="R16" s="4">
        <f>SUM(Table1[[#This Row],[Wines]:[Sweet]])</f>
        <v>336</v>
      </c>
      <c r="S16" s="8">
        <f t="shared" si="1"/>
        <v>5.6230545235465409E-3</v>
      </c>
      <c r="T16" s="8" t="str">
        <f t="shared" si="2"/>
        <v>Sweet</v>
      </c>
      <c r="U16" s="2">
        <v>3</v>
      </c>
      <c r="V16" s="2">
        <v>5</v>
      </c>
      <c r="W16" s="2">
        <v>2</v>
      </c>
      <c r="X16" s="2">
        <v>6</v>
      </c>
      <c r="Y16" s="2">
        <v>5</v>
      </c>
      <c r="Z16" s="2">
        <v>3</v>
      </c>
      <c r="AA16" s="2">
        <v>11</v>
      </c>
      <c r="AB16" s="2">
        <v>1</v>
      </c>
    </row>
    <row r="17" spans="1:28" x14ac:dyDescent="0.25">
      <c r="A17" s="2">
        <v>5221</v>
      </c>
      <c r="B17" s="2">
        <v>1957</v>
      </c>
      <c r="C17" s="2">
        <f>2025-Table1[[#This Row],[Year_Birth]]</f>
        <v>68</v>
      </c>
      <c r="D17" s="2" t="s">
        <v>2252</v>
      </c>
      <c r="E17" s="2" t="s">
        <v>2256</v>
      </c>
      <c r="F17" s="2" t="str">
        <f t="shared" si="0"/>
        <v>Adult</v>
      </c>
      <c r="G17" s="4">
        <v>52852</v>
      </c>
      <c r="H17" s="2">
        <v>0</v>
      </c>
      <c r="I17" s="2">
        <v>1</v>
      </c>
      <c r="J17" s="3">
        <v>40920</v>
      </c>
      <c r="K17" s="6">
        <v>93</v>
      </c>
      <c r="L17" s="4">
        <v>714</v>
      </c>
      <c r="M17" s="4">
        <v>8</v>
      </c>
      <c r="N17" s="4">
        <v>99</v>
      </c>
      <c r="O17" s="4">
        <v>11</v>
      </c>
      <c r="P17" s="4">
        <v>0</v>
      </c>
      <c r="Q17" s="4">
        <v>47</v>
      </c>
      <c r="R17" s="4">
        <f>SUM(Table1[[#This Row],[Wines]:[Sweet]])</f>
        <v>832</v>
      </c>
      <c r="S17" s="8">
        <f t="shared" si="1"/>
        <v>1.5742072201619616E-2</v>
      </c>
      <c r="T17" s="8" t="str">
        <f t="shared" si="2"/>
        <v>Wines</v>
      </c>
      <c r="U17" s="2">
        <v>4</v>
      </c>
      <c r="V17" s="2">
        <v>10</v>
      </c>
      <c r="W17" s="2">
        <v>7</v>
      </c>
      <c r="X17" s="2">
        <v>5</v>
      </c>
      <c r="Y17" s="2">
        <v>8</v>
      </c>
      <c r="Z17" s="2">
        <v>3</v>
      </c>
      <c r="AA17" s="2">
        <v>11</v>
      </c>
      <c r="AB17" s="2">
        <v>0</v>
      </c>
    </row>
    <row r="18" spans="1:28" x14ac:dyDescent="0.25">
      <c r="A18" s="2">
        <v>8370</v>
      </c>
      <c r="B18" s="2">
        <v>1976</v>
      </c>
      <c r="C18" s="2">
        <f>2025-Table1[[#This Row],[Year_Birth]]</f>
        <v>49</v>
      </c>
      <c r="D18" s="2" t="s">
        <v>2260</v>
      </c>
      <c r="E18" s="2" t="s">
        <v>2254</v>
      </c>
      <c r="F18" s="2" t="str">
        <f t="shared" si="0"/>
        <v>Adult</v>
      </c>
      <c r="G18" s="4">
        <v>75484</v>
      </c>
      <c r="H18" s="2">
        <v>0</v>
      </c>
      <c r="I18" s="2">
        <v>1</v>
      </c>
      <c r="J18" s="3">
        <v>40947</v>
      </c>
      <c r="K18" s="6">
        <v>50</v>
      </c>
      <c r="L18" s="4">
        <v>378</v>
      </c>
      <c r="M18" s="4">
        <v>97</v>
      </c>
      <c r="N18" s="4">
        <v>259</v>
      </c>
      <c r="O18" s="4">
        <v>197</v>
      </c>
      <c r="P18" s="4">
        <v>194</v>
      </c>
      <c r="Q18" s="4">
        <v>34</v>
      </c>
      <c r="R18" s="4">
        <f>SUM(Table1[[#This Row],[Wines]:[Sweet]])</f>
        <v>1125</v>
      </c>
      <c r="S18" s="8">
        <f t="shared" si="1"/>
        <v>1.4903820677229611E-2</v>
      </c>
      <c r="T18" s="8" t="str">
        <f t="shared" si="2"/>
        <v>Wines</v>
      </c>
      <c r="U18" s="2">
        <v>2</v>
      </c>
      <c r="V18" s="2">
        <v>7</v>
      </c>
      <c r="W18" s="2">
        <v>3</v>
      </c>
      <c r="X18" s="2">
        <v>6</v>
      </c>
      <c r="Y18" s="2">
        <v>4</v>
      </c>
      <c r="Z18" s="2">
        <v>3</v>
      </c>
      <c r="AA18" s="2">
        <v>11</v>
      </c>
      <c r="AB18" s="2">
        <v>0</v>
      </c>
    </row>
    <row r="19" spans="1:28" x14ac:dyDescent="0.25">
      <c r="A19" s="2">
        <v>5117</v>
      </c>
      <c r="B19" s="2">
        <v>1963</v>
      </c>
      <c r="C19" s="2">
        <f>2025-Table1[[#This Row],[Year_Birth]]</f>
        <v>62</v>
      </c>
      <c r="D19" s="2" t="s">
        <v>2260</v>
      </c>
      <c r="E19" s="2" t="s">
        <v>2256</v>
      </c>
      <c r="F19" s="2" t="str">
        <f t="shared" si="0"/>
        <v>Adult</v>
      </c>
      <c r="G19" s="4">
        <v>32632</v>
      </c>
      <c r="H19" s="2">
        <v>0</v>
      </c>
      <c r="I19" s="2">
        <v>0</v>
      </c>
      <c r="J19" s="3">
        <v>40947</v>
      </c>
      <c r="K19" s="6">
        <v>32</v>
      </c>
      <c r="L19" s="4">
        <v>63</v>
      </c>
      <c r="M19" s="4">
        <v>151</v>
      </c>
      <c r="N19" s="4">
        <v>137</v>
      </c>
      <c r="O19" s="4">
        <v>153</v>
      </c>
      <c r="P19" s="4">
        <v>19</v>
      </c>
      <c r="Q19" s="4">
        <v>53</v>
      </c>
      <c r="R19" s="4">
        <f>SUM(Table1[[#This Row],[Wines]:[Sweet]])</f>
        <v>523</v>
      </c>
      <c r="S19" s="8">
        <f t="shared" si="1"/>
        <v>1.60272125520961E-2</v>
      </c>
      <c r="T19" s="8" t="str">
        <f t="shared" si="2"/>
        <v>FishProducts</v>
      </c>
      <c r="U19" s="2">
        <v>2</v>
      </c>
      <c r="V19" s="2">
        <v>4</v>
      </c>
      <c r="W19" s="2">
        <v>4</v>
      </c>
      <c r="X19" s="2">
        <v>8</v>
      </c>
      <c r="Y19" s="2">
        <v>5</v>
      </c>
      <c r="Z19" s="2">
        <v>3</v>
      </c>
      <c r="AA19" s="2">
        <v>11</v>
      </c>
      <c r="AB19" s="2">
        <v>0</v>
      </c>
    </row>
    <row r="20" spans="1:28" x14ac:dyDescent="0.25">
      <c r="A20" s="2">
        <v>7990</v>
      </c>
      <c r="B20" s="2">
        <v>1947</v>
      </c>
      <c r="C20" s="2">
        <f>2025-Table1[[#This Row],[Year_Birth]]</f>
        <v>78</v>
      </c>
      <c r="D20" s="2" t="s">
        <v>2252</v>
      </c>
      <c r="E20" s="2" t="s">
        <v>2256</v>
      </c>
      <c r="F20" s="2" t="str">
        <f t="shared" si="0"/>
        <v>Adult</v>
      </c>
      <c r="G20" s="4">
        <v>27469</v>
      </c>
      <c r="H20" s="2">
        <v>0</v>
      </c>
      <c r="I20" s="2">
        <v>0</v>
      </c>
      <c r="J20" s="3">
        <v>40947</v>
      </c>
      <c r="K20" s="6">
        <v>2</v>
      </c>
      <c r="L20" s="4">
        <v>9</v>
      </c>
      <c r="M20" s="4">
        <v>1</v>
      </c>
      <c r="N20" s="4">
        <v>2</v>
      </c>
      <c r="O20" s="4">
        <v>3</v>
      </c>
      <c r="P20" s="4">
        <v>2</v>
      </c>
      <c r="Q20" s="4">
        <v>0</v>
      </c>
      <c r="R20" s="4">
        <f>SUM(Table1[[#This Row],[Wines]:[Sweet]])</f>
        <v>17</v>
      </c>
      <c r="S20" s="8">
        <f t="shared" si="1"/>
        <v>6.1887946412319346E-4</v>
      </c>
      <c r="T20" s="8" t="str">
        <f t="shared" si="2"/>
        <v>Wines</v>
      </c>
      <c r="U20" s="2">
        <v>1</v>
      </c>
      <c r="V20" s="2">
        <v>0</v>
      </c>
      <c r="W20" s="2">
        <v>0</v>
      </c>
      <c r="X20" s="2">
        <v>3</v>
      </c>
      <c r="Y20" s="2">
        <v>6</v>
      </c>
      <c r="Z20" s="2">
        <v>3</v>
      </c>
      <c r="AA20" s="2">
        <v>11</v>
      </c>
      <c r="AB20" s="2">
        <v>0</v>
      </c>
    </row>
    <row r="21" spans="1:28" x14ac:dyDescent="0.25">
      <c r="A21" s="2">
        <v>8091</v>
      </c>
      <c r="B21" s="2">
        <v>1956</v>
      </c>
      <c r="C21" s="2">
        <f>2025-Table1[[#This Row],[Year_Birth]]</f>
        <v>69</v>
      </c>
      <c r="D21" s="2" t="s">
        <v>2252</v>
      </c>
      <c r="E21" s="2" t="s">
        <v>2256</v>
      </c>
      <c r="F21" s="2" t="str">
        <f t="shared" si="0"/>
        <v>Adult</v>
      </c>
      <c r="G21" s="4">
        <v>63943</v>
      </c>
      <c r="H21" s="2">
        <v>0</v>
      </c>
      <c r="I21" s="2">
        <v>1</v>
      </c>
      <c r="J21" s="3">
        <v>40948</v>
      </c>
      <c r="K21" s="6">
        <v>50</v>
      </c>
      <c r="L21" s="4">
        <v>423</v>
      </c>
      <c r="M21" s="4">
        <v>184</v>
      </c>
      <c r="N21" s="4">
        <v>368</v>
      </c>
      <c r="O21" s="4">
        <v>13</v>
      </c>
      <c r="P21" s="4">
        <v>97</v>
      </c>
      <c r="Q21" s="4">
        <v>21</v>
      </c>
      <c r="R21" s="4">
        <f>SUM(Table1[[#This Row],[Wines]:[Sweet]])</f>
        <v>1085</v>
      </c>
      <c r="S21" s="8">
        <f t="shared" si="1"/>
        <v>1.6968237336377711E-2</v>
      </c>
      <c r="T21" s="8" t="str">
        <f t="shared" si="2"/>
        <v>Wines</v>
      </c>
      <c r="U21" s="2">
        <v>1</v>
      </c>
      <c r="V21" s="2">
        <v>6</v>
      </c>
      <c r="W21" s="2">
        <v>4</v>
      </c>
      <c r="X21" s="2">
        <v>6</v>
      </c>
      <c r="Y21" s="2">
        <v>5</v>
      </c>
      <c r="Z21" s="2">
        <v>3</v>
      </c>
      <c r="AA21" s="2">
        <v>11</v>
      </c>
      <c r="AB21" s="2">
        <v>0</v>
      </c>
    </row>
    <row r="22" spans="1:28" x14ac:dyDescent="0.25">
      <c r="A22" s="2">
        <v>7349</v>
      </c>
      <c r="B22" s="2">
        <v>1973</v>
      </c>
      <c r="C22" s="2">
        <f>2025-Table1[[#This Row],[Year_Birth]]</f>
        <v>52</v>
      </c>
      <c r="D22" s="2" t="s">
        <v>2259</v>
      </c>
      <c r="E22" s="2" t="s">
        <v>2254</v>
      </c>
      <c r="F22" s="2" t="str">
        <f t="shared" si="0"/>
        <v>Adult</v>
      </c>
      <c r="G22" s="4">
        <v>9722</v>
      </c>
      <c r="H22" s="2">
        <v>1</v>
      </c>
      <c r="I22" s="2">
        <v>0</v>
      </c>
      <c r="J22" s="3">
        <v>40949</v>
      </c>
      <c r="K22" s="6">
        <v>7</v>
      </c>
      <c r="L22" s="4">
        <v>6</v>
      </c>
      <c r="M22" s="4">
        <v>17</v>
      </c>
      <c r="N22" s="4">
        <v>16</v>
      </c>
      <c r="O22" s="4">
        <v>6</v>
      </c>
      <c r="P22" s="4">
        <v>16</v>
      </c>
      <c r="Q22" s="4">
        <v>42</v>
      </c>
      <c r="R22" s="4">
        <f>SUM(Table1[[#This Row],[Wines]:[Sweet]])</f>
        <v>61</v>
      </c>
      <c r="S22" s="8">
        <f t="shared" si="1"/>
        <v>6.2744291298086809E-3</v>
      </c>
      <c r="T22" s="8" t="str">
        <f t="shared" si="2"/>
        <v>GoldProds</v>
      </c>
      <c r="U22" s="2">
        <v>4</v>
      </c>
      <c r="V22" s="2">
        <v>3</v>
      </c>
      <c r="W22" s="2">
        <v>1</v>
      </c>
      <c r="X22" s="2">
        <v>3</v>
      </c>
      <c r="Y22" s="2">
        <v>8</v>
      </c>
      <c r="Z22" s="2">
        <v>3</v>
      </c>
      <c r="AA22" s="2">
        <v>11</v>
      </c>
      <c r="AB22" s="2">
        <v>1</v>
      </c>
    </row>
    <row r="23" spans="1:28" x14ac:dyDescent="0.25">
      <c r="A23" s="2">
        <v>2798</v>
      </c>
      <c r="B23" s="2">
        <v>1977</v>
      </c>
      <c r="C23" s="2">
        <f>2025-Table1[[#This Row],[Year_Birth]]</f>
        <v>48</v>
      </c>
      <c r="D23" s="2" t="s">
        <v>2255</v>
      </c>
      <c r="E23" s="2" t="s">
        <v>2254</v>
      </c>
      <c r="F23" s="2" t="str">
        <f t="shared" si="0"/>
        <v>Adult</v>
      </c>
      <c r="G23" s="4">
        <v>102160</v>
      </c>
      <c r="H23" s="2">
        <v>0</v>
      </c>
      <c r="I23" s="2">
        <v>0</v>
      </c>
      <c r="J23" s="3">
        <v>40950</v>
      </c>
      <c r="K23" s="6">
        <v>54</v>
      </c>
      <c r="L23" s="4">
        <v>763</v>
      </c>
      <c r="M23" s="4">
        <v>29</v>
      </c>
      <c r="N23" s="4">
        <v>138</v>
      </c>
      <c r="O23" s="4">
        <v>76</v>
      </c>
      <c r="P23" s="4">
        <v>176</v>
      </c>
      <c r="Q23" s="4">
        <v>58</v>
      </c>
      <c r="R23" s="4">
        <f>SUM(Table1[[#This Row],[Wines]:[Sweet]])</f>
        <v>1182</v>
      </c>
      <c r="S23" s="8">
        <f t="shared" si="1"/>
        <v>1.1570086139389193E-2</v>
      </c>
      <c r="T23" s="8" t="str">
        <f t="shared" si="2"/>
        <v>Wines</v>
      </c>
      <c r="U23" s="2">
        <v>0</v>
      </c>
      <c r="V23" s="2">
        <v>7</v>
      </c>
      <c r="W23" s="2">
        <v>9</v>
      </c>
      <c r="X23" s="2">
        <v>10</v>
      </c>
      <c r="Y23" s="2">
        <v>4</v>
      </c>
      <c r="Z23" s="2">
        <v>3</v>
      </c>
      <c r="AA23" s="2">
        <v>11</v>
      </c>
      <c r="AB23" s="2">
        <v>1</v>
      </c>
    </row>
    <row r="24" spans="1:28" x14ac:dyDescent="0.25">
      <c r="A24" s="2">
        <v>10676</v>
      </c>
      <c r="B24" s="2">
        <v>1982</v>
      </c>
      <c r="C24" s="2">
        <f>2025-Table1[[#This Row],[Year_Birth]]</f>
        <v>43</v>
      </c>
      <c r="D24" s="2" t="s">
        <v>2252</v>
      </c>
      <c r="E24" s="2" t="s">
        <v>2256</v>
      </c>
      <c r="F24" s="2" t="str">
        <f t="shared" si="0"/>
        <v>Adult</v>
      </c>
      <c r="G24" s="4">
        <v>63211</v>
      </c>
      <c r="H24" s="2">
        <v>0</v>
      </c>
      <c r="I24" s="2">
        <v>0</v>
      </c>
      <c r="J24" s="3">
        <v>40950</v>
      </c>
      <c r="K24" s="6">
        <v>3</v>
      </c>
      <c r="L24" s="4">
        <v>145</v>
      </c>
      <c r="M24" s="4">
        <v>193</v>
      </c>
      <c r="N24" s="4">
        <v>459</v>
      </c>
      <c r="O24" s="4">
        <v>205</v>
      </c>
      <c r="P24" s="4">
        <v>26</v>
      </c>
      <c r="Q24" s="4">
        <v>145</v>
      </c>
      <c r="R24" s="4">
        <f>SUM(Table1[[#This Row],[Wines]:[Sweet]])</f>
        <v>1028</v>
      </c>
      <c r="S24" s="8">
        <f t="shared" si="1"/>
        <v>1.6262992200724559E-2</v>
      </c>
      <c r="T24" s="8" t="str">
        <f t="shared" si="2"/>
        <v>MeatProducts</v>
      </c>
      <c r="U24" s="2">
        <v>2</v>
      </c>
      <c r="V24" s="2">
        <v>3</v>
      </c>
      <c r="W24" s="2">
        <v>8</v>
      </c>
      <c r="X24" s="2">
        <v>7</v>
      </c>
      <c r="Y24" s="2">
        <v>2</v>
      </c>
      <c r="Z24" s="2">
        <v>3</v>
      </c>
      <c r="AA24" s="2">
        <v>11</v>
      </c>
      <c r="AB24" s="2">
        <v>1</v>
      </c>
    </row>
    <row r="25" spans="1:28" x14ac:dyDescent="0.25">
      <c r="A25" s="2">
        <v>8805</v>
      </c>
      <c r="B25" s="2">
        <v>1960</v>
      </c>
      <c r="C25" s="2">
        <f>2025-Table1[[#This Row],[Year_Birth]]</f>
        <v>65</v>
      </c>
      <c r="D25" s="2" t="s">
        <v>2252</v>
      </c>
      <c r="E25" s="2" t="s">
        <v>2253</v>
      </c>
      <c r="F25" s="2" t="str">
        <f t="shared" si="0"/>
        <v>Adult</v>
      </c>
      <c r="G25" s="4">
        <v>48904</v>
      </c>
      <c r="H25" s="2">
        <v>0</v>
      </c>
      <c r="I25" s="2">
        <v>1</v>
      </c>
      <c r="J25" s="3">
        <v>40951</v>
      </c>
      <c r="K25" s="6">
        <v>1</v>
      </c>
      <c r="L25" s="4">
        <v>283</v>
      </c>
      <c r="M25" s="4">
        <v>10</v>
      </c>
      <c r="N25" s="4">
        <v>38</v>
      </c>
      <c r="O25" s="4">
        <v>0</v>
      </c>
      <c r="P25" s="4">
        <v>13</v>
      </c>
      <c r="Q25" s="4">
        <v>27</v>
      </c>
      <c r="R25" s="4">
        <f>SUM(Table1[[#This Row],[Wines]:[Sweet]])</f>
        <v>344</v>
      </c>
      <c r="S25" s="8">
        <f t="shared" si="1"/>
        <v>7.0341894323572712E-3</v>
      </c>
      <c r="T25" s="8" t="str">
        <f t="shared" si="2"/>
        <v>Wines</v>
      </c>
      <c r="U25" s="2">
        <v>4</v>
      </c>
      <c r="V25" s="2">
        <v>7</v>
      </c>
      <c r="W25" s="2">
        <v>2</v>
      </c>
      <c r="X25" s="2">
        <v>4</v>
      </c>
      <c r="Y25" s="2">
        <v>8</v>
      </c>
      <c r="Z25" s="2">
        <v>3</v>
      </c>
      <c r="AA25" s="2">
        <v>11</v>
      </c>
      <c r="AB25" s="2">
        <v>0</v>
      </c>
    </row>
    <row r="26" spans="1:28" x14ac:dyDescent="0.25">
      <c r="A26" s="2">
        <v>7476</v>
      </c>
      <c r="B26" s="2">
        <v>1964</v>
      </c>
      <c r="C26" s="2">
        <f>2025-Table1[[#This Row],[Year_Birth]]</f>
        <v>61</v>
      </c>
      <c r="D26" s="2" t="s">
        <v>2257</v>
      </c>
      <c r="E26" s="2" t="s">
        <v>2253</v>
      </c>
      <c r="F26" s="2" t="str">
        <f t="shared" si="0"/>
        <v>Adult</v>
      </c>
      <c r="G26" s="4">
        <v>63972</v>
      </c>
      <c r="H26" s="2">
        <v>0</v>
      </c>
      <c r="I26" s="2">
        <v>1</v>
      </c>
      <c r="J26" s="3">
        <v>40951</v>
      </c>
      <c r="K26" s="6">
        <v>93</v>
      </c>
      <c r="L26" s="4">
        <v>928</v>
      </c>
      <c r="M26" s="4">
        <v>63</v>
      </c>
      <c r="N26" s="4">
        <v>254</v>
      </c>
      <c r="O26" s="4">
        <v>0</v>
      </c>
      <c r="P26" s="4">
        <v>12</v>
      </c>
      <c r="Q26" s="4">
        <v>12</v>
      </c>
      <c r="R26" s="4">
        <f>SUM(Table1[[#This Row],[Wines]:[Sweet]])</f>
        <v>1257</v>
      </c>
      <c r="S26" s="8">
        <f t="shared" si="1"/>
        <v>1.9649221534421311E-2</v>
      </c>
      <c r="T26" s="8" t="str">
        <f t="shared" si="2"/>
        <v>Wines</v>
      </c>
      <c r="U26" s="2">
        <v>4</v>
      </c>
      <c r="V26" s="2">
        <v>5</v>
      </c>
      <c r="W26" s="2">
        <v>4</v>
      </c>
      <c r="X26" s="2">
        <v>10</v>
      </c>
      <c r="Y26" s="2">
        <v>4</v>
      </c>
      <c r="Z26" s="2">
        <v>3</v>
      </c>
      <c r="AA26" s="2">
        <v>11</v>
      </c>
      <c r="AB26" s="2">
        <v>0</v>
      </c>
    </row>
    <row r="27" spans="1:28" x14ac:dyDescent="0.25">
      <c r="A27" s="2">
        <v>3277</v>
      </c>
      <c r="B27" s="2">
        <v>1955</v>
      </c>
      <c r="C27" s="2">
        <f>2025-Table1[[#This Row],[Year_Birth]]</f>
        <v>70</v>
      </c>
      <c r="D27" s="2" t="s">
        <v>2252</v>
      </c>
      <c r="E27" s="2" t="s">
        <v>2258</v>
      </c>
      <c r="F27" s="2" t="str">
        <f t="shared" si="0"/>
        <v>Adult</v>
      </c>
      <c r="G27" s="4">
        <v>49431</v>
      </c>
      <c r="H27" s="2">
        <v>0</v>
      </c>
      <c r="I27" s="2">
        <v>1</v>
      </c>
      <c r="J27" s="3">
        <v>40976</v>
      </c>
      <c r="K27" s="6">
        <v>9</v>
      </c>
      <c r="L27" s="4">
        <v>219</v>
      </c>
      <c r="M27" s="4">
        <v>3</v>
      </c>
      <c r="N27" s="4">
        <v>100</v>
      </c>
      <c r="O27" s="4">
        <v>26</v>
      </c>
      <c r="P27" s="4">
        <v>0</v>
      </c>
      <c r="Q27" s="4">
        <v>17</v>
      </c>
      <c r="R27" s="4">
        <f>SUM(Table1[[#This Row],[Wines]:[Sweet]])</f>
        <v>348</v>
      </c>
      <c r="S27" s="8">
        <f t="shared" si="1"/>
        <v>7.0401165260666381E-3</v>
      </c>
      <c r="T27" s="8" t="str">
        <f t="shared" si="2"/>
        <v>Wines</v>
      </c>
      <c r="U27" s="2">
        <v>2</v>
      </c>
      <c r="V27" s="2">
        <v>7</v>
      </c>
      <c r="W27" s="2">
        <v>1</v>
      </c>
      <c r="X27" s="2">
        <v>5</v>
      </c>
      <c r="Y27" s="2">
        <v>8</v>
      </c>
      <c r="Z27" s="2">
        <v>3</v>
      </c>
      <c r="AA27" s="2">
        <v>11</v>
      </c>
      <c r="AB27" s="2">
        <v>0</v>
      </c>
    </row>
    <row r="28" spans="1:28" x14ac:dyDescent="0.25">
      <c r="A28" s="2">
        <v>2223</v>
      </c>
      <c r="B28" s="2">
        <v>1965</v>
      </c>
      <c r="C28" s="2">
        <f>2025-Table1[[#This Row],[Year_Birth]]</f>
        <v>60</v>
      </c>
      <c r="D28" s="2" t="s">
        <v>2260</v>
      </c>
      <c r="E28" s="2" t="s">
        <v>2258</v>
      </c>
      <c r="F28" s="2" t="str">
        <f t="shared" si="0"/>
        <v>Adult</v>
      </c>
      <c r="G28" s="4">
        <v>64176</v>
      </c>
      <c r="H28" s="2">
        <v>0</v>
      </c>
      <c r="I28" s="2">
        <v>1</v>
      </c>
      <c r="J28" s="3">
        <v>40976</v>
      </c>
      <c r="K28" s="6">
        <v>52</v>
      </c>
      <c r="L28" s="4">
        <v>1215</v>
      </c>
      <c r="M28" s="4">
        <v>33</v>
      </c>
      <c r="N28" s="4">
        <v>249</v>
      </c>
      <c r="O28" s="4">
        <v>64</v>
      </c>
      <c r="P28" s="4">
        <v>116</v>
      </c>
      <c r="Q28" s="4">
        <v>149</v>
      </c>
      <c r="R28" s="4">
        <f>SUM(Table1[[#This Row],[Wines]:[Sweet]])</f>
        <v>1677</v>
      </c>
      <c r="S28" s="8">
        <f t="shared" si="1"/>
        <v>2.6131264023934182E-2</v>
      </c>
      <c r="T28" s="8" t="str">
        <f t="shared" si="2"/>
        <v>Wines</v>
      </c>
      <c r="U28" s="2">
        <v>8</v>
      </c>
      <c r="V28" s="2">
        <v>8</v>
      </c>
      <c r="W28" s="2">
        <v>9</v>
      </c>
      <c r="X28" s="2">
        <v>8</v>
      </c>
      <c r="Y28" s="2">
        <v>6</v>
      </c>
      <c r="Z28" s="2">
        <v>3</v>
      </c>
      <c r="AA28" s="2">
        <v>11</v>
      </c>
      <c r="AB28" s="2">
        <v>0</v>
      </c>
    </row>
    <row r="29" spans="1:28" x14ac:dyDescent="0.25">
      <c r="A29" s="2">
        <v>9094</v>
      </c>
      <c r="B29" s="2">
        <v>1955</v>
      </c>
      <c r="C29" s="2">
        <f>2025-Table1[[#This Row],[Year_Birth]]</f>
        <v>70</v>
      </c>
      <c r="D29" s="2" t="s">
        <v>2260</v>
      </c>
      <c r="E29" s="2" t="s">
        <v>2256</v>
      </c>
      <c r="F29" s="2" t="str">
        <f t="shared" si="0"/>
        <v>Adult</v>
      </c>
      <c r="G29" s="4">
        <v>62972</v>
      </c>
      <c r="H29" s="2">
        <v>0</v>
      </c>
      <c r="I29" s="2">
        <v>1</v>
      </c>
      <c r="J29" s="3">
        <v>40976</v>
      </c>
      <c r="K29" s="6">
        <v>39</v>
      </c>
      <c r="L29" s="4">
        <v>313</v>
      </c>
      <c r="M29" s="4">
        <v>15</v>
      </c>
      <c r="N29" s="4">
        <v>47</v>
      </c>
      <c r="O29" s="4">
        <v>20</v>
      </c>
      <c r="P29" s="4">
        <v>0</v>
      </c>
      <c r="Q29" s="4">
        <v>192</v>
      </c>
      <c r="R29" s="4">
        <f>SUM(Table1[[#This Row],[Wines]:[Sweet]])</f>
        <v>395</v>
      </c>
      <c r="S29" s="8">
        <f t="shared" si="1"/>
        <v>6.2726291049990468E-3</v>
      </c>
      <c r="T29" s="8" t="str">
        <f t="shared" si="2"/>
        <v>Wines</v>
      </c>
      <c r="U29" s="2">
        <v>2</v>
      </c>
      <c r="V29" s="2">
        <v>7</v>
      </c>
      <c r="W29" s="2">
        <v>4</v>
      </c>
      <c r="X29" s="2">
        <v>3</v>
      </c>
      <c r="Y29" s="2">
        <v>6</v>
      </c>
      <c r="Z29" s="2">
        <v>3</v>
      </c>
      <c r="AA29" s="2">
        <v>11</v>
      </c>
      <c r="AB29" s="2">
        <v>1</v>
      </c>
    </row>
    <row r="30" spans="1:28" x14ac:dyDescent="0.25">
      <c r="A30" s="2">
        <v>9847</v>
      </c>
      <c r="B30" s="2">
        <v>1955</v>
      </c>
      <c r="C30" s="2">
        <f>2025-Table1[[#This Row],[Year_Birth]]</f>
        <v>70</v>
      </c>
      <c r="D30" s="2" t="s">
        <v>2260</v>
      </c>
      <c r="E30" s="2" t="s">
        <v>2256</v>
      </c>
      <c r="F30" s="2" t="str">
        <f t="shared" si="0"/>
        <v>Adult</v>
      </c>
      <c r="G30" s="4">
        <v>62972</v>
      </c>
      <c r="H30" s="2">
        <v>0</v>
      </c>
      <c r="I30" s="2">
        <v>1</v>
      </c>
      <c r="J30" s="3">
        <v>40976</v>
      </c>
      <c r="K30" s="6">
        <v>39</v>
      </c>
      <c r="L30" s="4">
        <v>313</v>
      </c>
      <c r="M30" s="4">
        <v>15</v>
      </c>
      <c r="N30" s="4">
        <v>47</v>
      </c>
      <c r="O30" s="4">
        <v>20</v>
      </c>
      <c r="P30" s="4">
        <v>0</v>
      </c>
      <c r="Q30" s="4">
        <v>192</v>
      </c>
      <c r="R30" s="4">
        <f>SUM(Table1[[#This Row],[Wines]:[Sweet]])</f>
        <v>395</v>
      </c>
      <c r="S30" s="8">
        <f t="shared" si="1"/>
        <v>6.2726291049990468E-3</v>
      </c>
      <c r="T30" s="8" t="str">
        <f t="shared" si="2"/>
        <v>Wines</v>
      </c>
      <c r="U30" s="2">
        <v>2</v>
      </c>
      <c r="V30" s="2">
        <v>7</v>
      </c>
      <c r="W30" s="2">
        <v>4</v>
      </c>
      <c r="X30" s="2">
        <v>3</v>
      </c>
      <c r="Y30" s="2">
        <v>6</v>
      </c>
      <c r="Z30" s="2">
        <v>3</v>
      </c>
      <c r="AA30" s="2">
        <v>11</v>
      </c>
      <c r="AB30" s="2">
        <v>0</v>
      </c>
    </row>
    <row r="31" spans="1:28" x14ac:dyDescent="0.25">
      <c r="A31" s="2">
        <v>4915</v>
      </c>
      <c r="B31" s="2">
        <v>1956</v>
      </c>
      <c r="C31" s="2">
        <f>2025-Table1[[#This Row],[Year_Birth]]</f>
        <v>69</v>
      </c>
      <c r="D31" s="2" t="s">
        <v>2260</v>
      </c>
      <c r="E31" s="2" t="s">
        <v>2256</v>
      </c>
      <c r="F31" s="2" t="str">
        <f t="shared" si="0"/>
        <v>Adult</v>
      </c>
      <c r="G31" s="4">
        <v>53230</v>
      </c>
      <c r="H31" s="2">
        <v>0</v>
      </c>
      <c r="I31" s="2">
        <v>1</v>
      </c>
      <c r="J31" s="3">
        <v>40976</v>
      </c>
      <c r="K31" s="6">
        <v>86</v>
      </c>
      <c r="L31" s="4">
        <v>176</v>
      </c>
      <c r="M31" s="4">
        <v>72</v>
      </c>
      <c r="N31" s="4">
        <v>98</v>
      </c>
      <c r="O31" s="4">
        <v>136</v>
      </c>
      <c r="P31" s="4">
        <v>21</v>
      </c>
      <c r="Q31" s="4">
        <v>229</v>
      </c>
      <c r="R31" s="4">
        <f>SUM(Table1[[#This Row],[Wines]:[Sweet]])</f>
        <v>503</v>
      </c>
      <c r="S31" s="8">
        <f t="shared" si="1"/>
        <v>9.4495585196317858E-3</v>
      </c>
      <c r="T31" s="8" t="str">
        <f t="shared" si="2"/>
        <v>GoldProds</v>
      </c>
      <c r="U31" s="2">
        <v>4</v>
      </c>
      <c r="V31" s="2">
        <v>5</v>
      </c>
      <c r="W31" s="2">
        <v>2</v>
      </c>
      <c r="X31" s="2">
        <v>12</v>
      </c>
      <c r="Y31" s="2">
        <v>5</v>
      </c>
      <c r="Z31" s="2">
        <v>3</v>
      </c>
      <c r="AA31" s="2">
        <v>11</v>
      </c>
      <c r="AB31" s="2">
        <v>0</v>
      </c>
    </row>
    <row r="32" spans="1:28" x14ac:dyDescent="0.25">
      <c r="A32" s="2">
        <v>10971</v>
      </c>
      <c r="B32" s="2">
        <v>1977</v>
      </c>
      <c r="C32" s="2">
        <f>2025-Table1[[#This Row],[Year_Birth]]</f>
        <v>48</v>
      </c>
      <c r="D32" s="2" t="s">
        <v>2252</v>
      </c>
      <c r="E32" s="2" t="s">
        <v>2253</v>
      </c>
      <c r="F32" s="2" t="str">
        <f t="shared" si="0"/>
        <v>Adult</v>
      </c>
      <c r="G32" s="4">
        <v>37774</v>
      </c>
      <c r="H32" s="2">
        <v>2</v>
      </c>
      <c r="I32" s="2">
        <v>0</v>
      </c>
      <c r="J32" s="3">
        <v>40977</v>
      </c>
      <c r="K32" s="6">
        <v>28</v>
      </c>
      <c r="L32" s="4">
        <v>173</v>
      </c>
      <c r="M32" s="4">
        <v>8</v>
      </c>
      <c r="N32" s="4">
        <v>107</v>
      </c>
      <c r="O32" s="4">
        <v>7</v>
      </c>
      <c r="P32" s="4">
        <v>2</v>
      </c>
      <c r="Q32" s="4">
        <v>176</v>
      </c>
      <c r="R32" s="4">
        <f>SUM(Table1[[#This Row],[Wines]:[Sweet]])</f>
        <v>297</v>
      </c>
      <c r="S32" s="8">
        <f t="shared" si="1"/>
        <v>7.8625509609784507E-3</v>
      </c>
      <c r="T32" s="8" t="str">
        <f t="shared" si="2"/>
        <v>GoldProds</v>
      </c>
      <c r="U32" s="2">
        <v>4</v>
      </c>
      <c r="V32" s="2">
        <v>7</v>
      </c>
      <c r="W32" s="2">
        <v>2</v>
      </c>
      <c r="X32" s="2">
        <v>3</v>
      </c>
      <c r="Y32" s="2">
        <v>9</v>
      </c>
      <c r="Z32" s="2">
        <v>3</v>
      </c>
      <c r="AA32" s="2">
        <v>11</v>
      </c>
      <c r="AB32" s="2">
        <v>1</v>
      </c>
    </row>
    <row r="33" spans="1:28" x14ac:dyDescent="0.25">
      <c r="A33" s="2">
        <v>2902</v>
      </c>
      <c r="B33" s="2">
        <v>1958</v>
      </c>
      <c r="C33" s="2">
        <f>2025-Table1[[#This Row],[Year_Birth]]</f>
        <v>67</v>
      </c>
      <c r="D33" s="2" t="s">
        <v>2252</v>
      </c>
      <c r="E33" s="2" t="s">
        <v>2254</v>
      </c>
      <c r="F33" s="2" t="str">
        <f t="shared" si="0"/>
        <v>Adult</v>
      </c>
      <c r="G33" s="4" t="s">
        <v>2275</v>
      </c>
      <c r="H33" s="2">
        <v>1</v>
      </c>
      <c r="I33" s="2">
        <v>1</v>
      </c>
      <c r="J33" s="3">
        <v>40977</v>
      </c>
      <c r="K33" s="6">
        <v>87</v>
      </c>
      <c r="L33" s="4">
        <v>19</v>
      </c>
      <c r="M33" s="4">
        <v>4</v>
      </c>
      <c r="N33" s="4">
        <v>12</v>
      </c>
      <c r="O33" s="4">
        <v>2</v>
      </c>
      <c r="P33" s="4">
        <v>2</v>
      </c>
      <c r="Q33" s="4">
        <v>6</v>
      </c>
      <c r="R33" s="4">
        <f>SUM(Table1[[#This Row],[Wines]:[Sweet]])</f>
        <v>39</v>
      </c>
      <c r="S33" s="8" t="e">
        <f t="shared" si="1"/>
        <v>#VALUE!</v>
      </c>
      <c r="T33" s="8" t="str">
        <f t="shared" si="2"/>
        <v>Wines</v>
      </c>
      <c r="U33" s="2">
        <v>1</v>
      </c>
      <c r="V33" s="2">
        <v>1</v>
      </c>
      <c r="W33" s="2">
        <v>0</v>
      </c>
      <c r="X33" s="2">
        <v>3</v>
      </c>
      <c r="Y33" s="2">
        <v>5</v>
      </c>
      <c r="Z33" s="2">
        <v>3</v>
      </c>
      <c r="AA33" s="2">
        <v>11</v>
      </c>
      <c r="AB33" s="2">
        <v>0</v>
      </c>
    </row>
    <row r="34" spans="1:28" x14ac:dyDescent="0.25">
      <c r="A34" s="2">
        <v>6856</v>
      </c>
      <c r="B34" s="2">
        <v>1979</v>
      </c>
      <c r="C34" s="2">
        <f>2025-Table1[[#This Row],[Year_Birth]]</f>
        <v>46</v>
      </c>
      <c r="D34" s="2" t="s">
        <v>2252</v>
      </c>
      <c r="E34" s="2" t="s">
        <v>2254</v>
      </c>
      <c r="F34" s="2" t="str">
        <f t="shared" si="0"/>
        <v>Adult</v>
      </c>
      <c r="G34" s="4">
        <v>21645</v>
      </c>
      <c r="H34" s="2">
        <v>1</v>
      </c>
      <c r="I34" s="2">
        <v>0</v>
      </c>
      <c r="J34" s="3">
        <v>40977</v>
      </c>
      <c r="K34" s="6">
        <v>75</v>
      </c>
      <c r="L34" s="4">
        <v>14</v>
      </c>
      <c r="M34" s="4">
        <v>0</v>
      </c>
      <c r="N34" s="4">
        <v>23</v>
      </c>
      <c r="O34" s="4">
        <v>4</v>
      </c>
      <c r="P34" s="4">
        <v>5</v>
      </c>
      <c r="Q34" s="4">
        <v>19</v>
      </c>
      <c r="R34" s="4">
        <f>SUM(Table1[[#This Row],[Wines]:[Sweet]])</f>
        <v>46</v>
      </c>
      <c r="S34" s="8">
        <f t="shared" si="1"/>
        <v>2.1252021252021252E-3</v>
      </c>
      <c r="T34" s="8" t="str">
        <f t="shared" ref="T34:T65" si="3">INDEX($L$1:$Q$1, MATCH(MAX(L34:Q34), L34:Q34, 0))</f>
        <v>MeatProducts</v>
      </c>
      <c r="U34" s="2">
        <v>3</v>
      </c>
      <c r="V34" s="2">
        <v>3</v>
      </c>
      <c r="W34" s="2">
        <v>0</v>
      </c>
      <c r="X34" s="2">
        <v>3</v>
      </c>
      <c r="Y34" s="2">
        <v>9</v>
      </c>
      <c r="Z34" s="2">
        <v>3</v>
      </c>
      <c r="AA34" s="2">
        <v>11</v>
      </c>
      <c r="AB34" s="2">
        <v>1</v>
      </c>
    </row>
    <row r="35" spans="1:28" x14ac:dyDescent="0.25">
      <c r="A35" s="2">
        <v>1631</v>
      </c>
      <c r="B35" s="2">
        <v>1965</v>
      </c>
      <c r="C35" s="2">
        <f>2025-Table1[[#This Row],[Year_Birth]]</f>
        <v>60</v>
      </c>
      <c r="D35" s="2" t="s">
        <v>2255</v>
      </c>
      <c r="E35" s="2" t="s">
        <v>2254</v>
      </c>
      <c r="F35" s="2" t="str">
        <f t="shared" si="0"/>
        <v>Adult</v>
      </c>
      <c r="G35" s="4">
        <v>65220</v>
      </c>
      <c r="H35" s="2">
        <v>0</v>
      </c>
      <c r="I35" s="2">
        <v>0</v>
      </c>
      <c r="J35" s="3">
        <v>40977</v>
      </c>
      <c r="K35" s="6">
        <v>3</v>
      </c>
      <c r="L35" s="4">
        <v>890</v>
      </c>
      <c r="M35" s="4">
        <v>63</v>
      </c>
      <c r="N35" s="4">
        <v>292</v>
      </c>
      <c r="O35" s="4">
        <v>0</v>
      </c>
      <c r="P35" s="4">
        <v>25</v>
      </c>
      <c r="Q35" s="4">
        <v>12</v>
      </c>
      <c r="R35" s="4">
        <f>SUM(Table1[[#This Row],[Wines]:[Sweet]])</f>
        <v>1270</v>
      </c>
      <c r="S35" s="8">
        <f t="shared" si="1"/>
        <v>1.9472554431156086E-2</v>
      </c>
      <c r="T35" s="8" t="str">
        <f t="shared" si="3"/>
        <v>Wines</v>
      </c>
      <c r="U35" s="2">
        <v>4</v>
      </c>
      <c r="V35" s="2">
        <v>8</v>
      </c>
      <c r="W35" s="2">
        <v>4</v>
      </c>
      <c r="X35" s="2">
        <v>7</v>
      </c>
      <c r="Y35" s="2">
        <v>6</v>
      </c>
      <c r="Z35" s="2">
        <v>3</v>
      </c>
      <c r="AA35" s="2">
        <v>11</v>
      </c>
      <c r="AB35" s="2">
        <v>1</v>
      </c>
    </row>
    <row r="36" spans="1:28" x14ac:dyDescent="0.25">
      <c r="A36" s="2">
        <v>2278</v>
      </c>
      <c r="B36" s="2">
        <v>1985</v>
      </c>
      <c r="C36" s="2">
        <f>2025-Table1[[#This Row],[Year_Birth]]</f>
        <v>40</v>
      </c>
      <c r="D36" s="2" t="s">
        <v>2260</v>
      </c>
      <c r="E36" s="2" t="s">
        <v>2253</v>
      </c>
      <c r="F36" s="2" t="str">
        <f t="shared" si="0"/>
        <v>Adult</v>
      </c>
      <c r="G36" s="4">
        <v>33812</v>
      </c>
      <c r="H36" s="2">
        <v>1</v>
      </c>
      <c r="I36" s="2">
        <v>0</v>
      </c>
      <c r="J36" s="3">
        <v>40979</v>
      </c>
      <c r="K36" s="6">
        <v>86</v>
      </c>
      <c r="L36" s="4">
        <v>4</v>
      </c>
      <c r="M36" s="4">
        <v>17</v>
      </c>
      <c r="N36" s="4">
        <v>19</v>
      </c>
      <c r="O36" s="4">
        <v>30</v>
      </c>
      <c r="P36" s="4">
        <v>24</v>
      </c>
      <c r="Q36" s="4">
        <v>39</v>
      </c>
      <c r="R36" s="4">
        <f>SUM(Table1[[#This Row],[Wines]:[Sweet]])</f>
        <v>94</v>
      </c>
      <c r="S36" s="8">
        <f t="shared" si="1"/>
        <v>2.7800780787885959E-3</v>
      </c>
      <c r="T36" s="8" t="str">
        <f t="shared" si="3"/>
        <v>GoldProds</v>
      </c>
      <c r="U36" s="2">
        <v>2</v>
      </c>
      <c r="V36" s="2">
        <v>2</v>
      </c>
      <c r="W36" s="2">
        <v>1</v>
      </c>
      <c r="X36" s="2">
        <v>3</v>
      </c>
      <c r="Y36" s="2">
        <v>6</v>
      </c>
      <c r="Z36" s="2">
        <v>3</v>
      </c>
      <c r="AA36" s="2">
        <v>11</v>
      </c>
      <c r="AB36" s="2">
        <v>0</v>
      </c>
    </row>
    <row r="37" spans="1:28" x14ac:dyDescent="0.25">
      <c r="A37" s="2">
        <v>4240</v>
      </c>
      <c r="B37" s="2">
        <v>1978</v>
      </c>
      <c r="C37" s="2">
        <f>2025-Table1[[#This Row],[Year_Birth]]</f>
        <v>47</v>
      </c>
      <c r="D37" s="2" t="s">
        <v>2252</v>
      </c>
      <c r="E37" s="2" t="s">
        <v>2256</v>
      </c>
      <c r="F37" s="2" t="str">
        <f t="shared" si="0"/>
        <v>Adult</v>
      </c>
      <c r="G37" s="4">
        <v>17345</v>
      </c>
      <c r="H37" s="2">
        <v>1</v>
      </c>
      <c r="I37" s="2">
        <v>0</v>
      </c>
      <c r="J37" s="3">
        <v>40979</v>
      </c>
      <c r="K37" s="6">
        <v>79</v>
      </c>
      <c r="L37" s="4">
        <v>4</v>
      </c>
      <c r="M37" s="4">
        <v>9</v>
      </c>
      <c r="N37" s="4">
        <v>16</v>
      </c>
      <c r="O37" s="4">
        <v>17</v>
      </c>
      <c r="P37" s="4">
        <v>0</v>
      </c>
      <c r="Q37" s="4">
        <v>12</v>
      </c>
      <c r="R37" s="4">
        <f>SUM(Table1[[#This Row],[Wines]:[Sweet]])</f>
        <v>46</v>
      </c>
      <c r="S37" s="8">
        <f t="shared" si="1"/>
        <v>2.6520611127125973E-3</v>
      </c>
      <c r="T37" s="8" t="str">
        <f t="shared" si="3"/>
        <v>FishProducts</v>
      </c>
      <c r="U37" s="2">
        <v>2</v>
      </c>
      <c r="V37" s="2">
        <v>2</v>
      </c>
      <c r="W37" s="2">
        <v>1</v>
      </c>
      <c r="X37" s="2">
        <v>2</v>
      </c>
      <c r="Y37" s="2">
        <v>8</v>
      </c>
      <c r="Z37" s="2">
        <v>3</v>
      </c>
      <c r="AA37" s="2">
        <v>11</v>
      </c>
      <c r="AB37" s="2">
        <v>0</v>
      </c>
    </row>
    <row r="38" spans="1:28" x14ac:dyDescent="0.25">
      <c r="A38" s="2">
        <v>6730</v>
      </c>
      <c r="B38" s="2">
        <v>1954</v>
      </c>
      <c r="C38" s="2">
        <f>2025-Table1[[#This Row],[Year_Birth]]</f>
        <v>71</v>
      </c>
      <c r="D38" s="2" t="s">
        <v>2252</v>
      </c>
      <c r="E38" s="2" t="s">
        <v>2256</v>
      </c>
      <c r="F38" s="2" t="str">
        <f t="shared" si="0"/>
        <v>Adult</v>
      </c>
      <c r="G38" s="4">
        <v>38998</v>
      </c>
      <c r="H38" s="2">
        <v>1</v>
      </c>
      <c r="I38" s="2">
        <v>1</v>
      </c>
      <c r="J38" s="3">
        <v>40979</v>
      </c>
      <c r="K38" s="6">
        <v>92</v>
      </c>
      <c r="L38" s="4">
        <v>34</v>
      </c>
      <c r="M38" s="4">
        <v>1</v>
      </c>
      <c r="N38" s="4">
        <v>14</v>
      </c>
      <c r="O38" s="4">
        <v>0</v>
      </c>
      <c r="P38" s="4">
        <v>0</v>
      </c>
      <c r="Q38" s="4">
        <v>5</v>
      </c>
      <c r="R38" s="4">
        <f>SUM(Table1[[#This Row],[Wines]:[Sweet]])</f>
        <v>49</v>
      </c>
      <c r="S38" s="8">
        <f t="shared" si="1"/>
        <v>1.2564746910097954E-3</v>
      </c>
      <c r="T38" s="8" t="str">
        <f t="shared" si="3"/>
        <v>Wines</v>
      </c>
      <c r="U38" s="2">
        <v>3</v>
      </c>
      <c r="V38" s="2">
        <v>2</v>
      </c>
      <c r="W38" s="2">
        <v>0</v>
      </c>
      <c r="X38" s="2">
        <v>3</v>
      </c>
      <c r="Y38" s="2">
        <v>8</v>
      </c>
      <c r="Z38" s="2">
        <v>3</v>
      </c>
      <c r="AA38" s="2">
        <v>11</v>
      </c>
      <c r="AB38" s="2">
        <v>0</v>
      </c>
    </row>
    <row r="39" spans="1:28" x14ac:dyDescent="0.25">
      <c r="A39" s="2">
        <v>5907</v>
      </c>
      <c r="B39" s="2">
        <v>1952</v>
      </c>
      <c r="C39" s="2">
        <f>2025-Table1[[#This Row],[Year_Birth]]</f>
        <v>73</v>
      </c>
      <c r="D39" s="2" t="s">
        <v>2257</v>
      </c>
      <c r="E39" s="2" t="s">
        <v>2256</v>
      </c>
      <c r="F39" s="2" t="str">
        <f t="shared" si="0"/>
        <v>Adult</v>
      </c>
      <c r="G39" s="4">
        <v>33444</v>
      </c>
      <c r="H39" s="2">
        <v>1</v>
      </c>
      <c r="I39" s="2">
        <v>1</v>
      </c>
      <c r="J39" s="3">
        <v>40979</v>
      </c>
      <c r="K39" s="6">
        <v>24</v>
      </c>
      <c r="L39" s="4">
        <v>8</v>
      </c>
      <c r="M39" s="4">
        <v>0</v>
      </c>
      <c r="N39" s="4">
        <v>8</v>
      </c>
      <c r="O39" s="4">
        <v>0</v>
      </c>
      <c r="P39" s="4">
        <v>0</v>
      </c>
      <c r="Q39" s="4">
        <v>2</v>
      </c>
      <c r="R39" s="4">
        <f>SUM(Table1[[#This Row],[Wines]:[Sweet]])</f>
        <v>16</v>
      </c>
      <c r="S39" s="8">
        <f t="shared" si="1"/>
        <v>4.7841167324482717E-4</v>
      </c>
      <c r="T39" s="8" t="str">
        <f t="shared" si="3"/>
        <v>Wines</v>
      </c>
      <c r="U39" s="2">
        <v>1</v>
      </c>
      <c r="V39" s="2">
        <v>1</v>
      </c>
      <c r="W39" s="2">
        <v>0</v>
      </c>
      <c r="X39" s="2">
        <v>2</v>
      </c>
      <c r="Y39" s="2">
        <v>8</v>
      </c>
      <c r="Z39" s="2">
        <v>3</v>
      </c>
      <c r="AA39" s="2">
        <v>11</v>
      </c>
      <c r="AB39" s="2">
        <v>0</v>
      </c>
    </row>
    <row r="40" spans="1:28" x14ac:dyDescent="0.25">
      <c r="A40" s="2">
        <v>9916</v>
      </c>
      <c r="B40" s="2">
        <v>1954</v>
      </c>
      <c r="C40" s="2">
        <f>2025-Table1[[#This Row],[Year_Birth]]</f>
        <v>71</v>
      </c>
      <c r="D40" s="2" t="s">
        <v>2252</v>
      </c>
      <c r="E40" s="2" t="s">
        <v>2256</v>
      </c>
      <c r="F40" s="2" t="str">
        <f t="shared" si="0"/>
        <v>Adult</v>
      </c>
      <c r="G40" s="4">
        <v>38998</v>
      </c>
      <c r="H40" s="2">
        <v>1</v>
      </c>
      <c r="I40" s="2">
        <v>1</v>
      </c>
      <c r="J40" s="3">
        <v>40979</v>
      </c>
      <c r="K40" s="6">
        <v>92</v>
      </c>
      <c r="L40" s="4">
        <v>34</v>
      </c>
      <c r="M40" s="4">
        <v>1</v>
      </c>
      <c r="N40" s="4">
        <v>14</v>
      </c>
      <c r="O40" s="4">
        <v>0</v>
      </c>
      <c r="P40" s="4">
        <v>0</v>
      </c>
      <c r="Q40" s="4">
        <v>5</v>
      </c>
      <c r="R40" s="4">
        <f>SUM(Table1[[#This Row],[Wines]:[Sweet]])</f>
        <v>49</v>
      </c>
      <c r="S40" s="8">
        <f t="shared" si="1"/>
        <v>1.2564746910097954E-3</v>
      </c>
      <c r="T40" s="8" t="str">
        <f t="shared" si="3"/>
        <v>Wines</v>
      </c>
      <c r="U40" s="2">
        <v>3</v>
      </c>
      <c r="V40" s="2">
        <v>2</v>
      </c>
      <c r="W40" s="2">
        <v>0</v>
      </c>
      <c r="X40" s="2">
        <v>3</v>
      </c>
      <c r="Y40" s="2">
        <v>8</v>
      </c>
      <c r="Z40" s="2">
        <v>3</v>
      </c>
      <c r="AA40" s="2">
        <v>11</v>
      </c>
      <c r="AB40" s="2">
        <v>0</v>
      </c>
    </row>
    <row r="41" spans="1:28" x14ac:dyDescent="0.25">
      <c r="A41" s="2">
        <v>2156</v>
      </c>
      <c r="B41" s="2">
        <v>1955</v>
      </c>
      <c r="C41" s="2">
        <f>2025-Table1[[#This Row],[Year_Birth]]</f>
        <v>70</v>
      </c>
      <c r="D41" s="2" t="s">
        <v>2255</v>
      </c>
      <c r="E41" s="2" t="s">
        <v>2256</v>
      </c>
      <c r="F41" s="2" t="str">
        <f t="shared" si="0"/>
        <v>Adult</v>
      </c>
      <c r="G41" s="4">
        <v>22554</v>
      </c>
      <c r="H41" s="2">
        <v>1</v>
      </c>
      <c r="I41" s="2">
        <v>1</v>
      </c>
      <c r="J41" s="3">
        <v>40979</v>
      </c>
      <c r="K41" s="6">
        <v>38</v>
      </c>
      <c r="L41" s="4">
        <v>27</v>
      </c>
      <c r="M41" s="4">
        <v>0</v>
      </c>
      <c r="N41" s="4">
        <v>10</v>
      </c>
      <c r="O41" s="4">
        <v>0</v>
      </c>
      <c r="P41" s="4">
        <v>0</v>
      </c>
      <c r="Q41" s="4">
        <v>4</v>
      </c>
      <c r="R41" s="4">
        <f>SUM(Table1[[#This Row],[Wines]:[Sweet]])</f>
        <v>37</v>
      </c>
      <c r="S41" s="8">
        <f t="shared" si="1"/>
        <v>1.6405072270994059E-3</v>
      </c>
      <c r="T41" s="8" t="str">
        <f t="shared" si="3"/>
        <v>Wines</v>
      </c>
      <c r="U41" s="2">
        <v>4</v>
      </c>
      <c r="V41" s="2">
        <v>2</v>
      </c>
      <c r="W41" s="2">
        <v>0</v>
      </c>
      <c r="X41" s="2">
        <v>4</v>
      </c>
      <c r="Y41" s="2">
        <v>5</v>
      </c>
      <c r="Z41" s="2">
        <v>3</v>
      </c>
      <c r="AA41" s="2">
        <v>11</v>
      </c>
      <c r="AB41" s="2">
        <v>0</v>
      </c>
    </row>
    <row r="42" spans="1:28" x14ac:dyDescent="0.25">
      <c r="A42" s="2">
        <v>9648</v>
      </c>
      <c r="B42" s="2">
        <v>1967</v>
      </c>
      <c r="C42" s="2">
        <f>2025-Table1[[#This Row],[Year_Birth]]</f>
        <v>58</v>
      </c>
      <c r="D42" s="2" t="s">
        <v>2252</v>
      </c>
      <c r="E42" s="2" t="s">
        <v>2253</v>
      </c>
      <c r="F42" s="2" t="str">
        <f t="shared" si="0"/>
        <v>Adult</v>
      </c>
      <c r="G42" s="4">
        <v>46904</v>
      </c>
      <c r="H42" s="2">
        <v>1</v>
      </c>
      <c r="I42" s="2">
        <v>1</v>
      </c>
      <c r="J42" s="3">
        <v>40979</v>
      </c>
      <c r="K42" s="6">
        <v>20</v>
      </c>
      <c r="L42" s="4">
        <v>153</v>
      </c>
      <c r="M42" s="4">
        <v>4</v>
      </c>
      <c r="N42" s="4">
        <v>56</v>
      </c>
      <c r="O42" s="4">
        <v>0</v>
      </c>
      <c r="P42" s="4">
        <v>9</v>
      </c>
      <c r="Q42" s="4">
        <v>31</v>
      </c>
      <c r="R42" s="4">
        <f>SUM(Table1[[#This Row],[Wines]:[Sweet]])</f>
        <v>222</v>
      </c>
      <c r="S42" s="8">
        <f t="shared" si="1"/>
        <v>4.7330718062425382E-3</v>
      </c>
      <c r="T42" s="8" t="str">
        <f t="shared" si="3"/>
        <v>Wines</v>
      </c>
      <c r="U42" s="2">
        <v>4</v>
      </c>
      <c r="V42" s="2">
        <v>5</v>
      </c>
      <c r="W42" s="2">
        <v>1</v>
      </c>
      <c r="X42" s="2">
        <v>4</v>
      </c>
      <c r="Y42" s="2">
        <v>8</v>
      </c>
      <c r="Z42" s="2">
        <v>3</v>
      </c>
      <c r="AA42" s="2">
        <v>11</v>
      </c>
      <c r="AB42" s="2">
        <v>0</v>
      </c>
    </row>
    <row r="43" spans="1:28" x14ac:dyDescent="0.25">
      <c r="A43" s="2">
        <v>10702</v>
      </c>
      <c r="B43" s="2">
        <v>1984</v>
      </c>
      <c r="C43" s="2">
        <f>2025-Table1[[#This Row],[Year_Birth]]</f>
        <v>41</v>
      </c>
      <c r="D43" s="2" t="s">
        <v>2252</v>
      </c>
      <c r="E43" s="2" t="s">
        <v>2253</v>
      </c>
      <c r="F43" s="2" t="str">
        <f t="shared" si="0"/>
        <v>Adult</v>
      </c>
      <c r="G43" s="4">
        <v>52413</v>
      </c>
      <c r="H43" s="2">
        <v>1</v>
      </c>
      <c r="I43" s="2">
        <v>0</v>
      </c>
      <c r="J43" s="3">
        <v>40979</v>
      </c>
      <c r="K43" s="6">
        <v>67</v>
      </c>
      <c r="L43" s="4">
        <v>185</v>
      </c>
      <c r="M43" s="4">
        <v>8</v>
      </c>
      <c r="N43" s="4">
        <v>133</v>
      </c>
      <c r="O43" s="4">
        <v>56</v>
      </c>
      <c r="P43" s="4">
        <v>56</v>
      </c>
      <c r="Q43" s="4">
        <v>12</v>
      </c>
      <c r="R43" s="4">
        <f>SUM(Table1[[#This Row],[Wines]:[Sweet]])</f>
        <v>438</v>
      </c>
      <c r="S43" s="8">
        <f t="shared" si="1"/>
        <v>8.3567053975158838E-3</v>
      </c>
      <c r="T43" s="8" t="str">
        <f t="shared" si="3"/>
        <v>Wines</v>
      </c>
      <c r="U43" s="2">
        <v>2</v>
      </c>
      <c r="V43" s="2">
        <v>7</v>
      </c>
      <c r="W43" s="2">
        <v>1</v>
      </c>
      <c r="X43" s="2">
        <v>7</v>
      </c>
      <c r="Y43" s="2">
        <v>7</v>
      </c>
      <c r="Z43" s="2">
        <v>3</v>
      </c>
      <c r="AA43" s="2">
        <v>11</v>
      </c>
      <c r="AB43" s="2">
        <v>0</v>
      </c>
    </row>
    <row r="44" spans="1:28" x14ac:dyDescent="0.25">
      <c r="A44" s="2">
        <v>22</v>
      </c>
      <c r="B44" s="2">
        <v>1976</v>
      </c>
      <c r="C44" s="2">
        <f>2025-Table1[[#This Row],[Year_Birth]]</f>
        <v>49</v>
      </c>
      <c r="D44" s="2" t="s">
        <v>2252</v>
      </c>
      <c r="E44" s="2" t="s">
        <v>2258</v>
      </c>
      <c r="F44" s="2" t="str">
        <f t="shared" si="0"/>
        <v>Adult</v>
      </c>
      <c r="G44" s="4">
        <v>46310</v>
      </c>
      <c r="H44" s="2">
        <v>1</v>
      </c>
      <c r="I44" s="2">
        <v>0</v>
      </c>
      <c r="J44" s="3">
        <v>40980</v>
      </c>
      <c r="K44" s="6">
        <v>99</v>
      </c>
      <c r="L44" s="4">
        <v>185</v>
      </c>
      <c r="M44" s="4">
        <v>2</v>
      </c>
      <c r="N44" s="4">
        <v>88</v>
      </c>
      <c r="O44" s="4">
        <v>15</v>
      </c>
      <c r="P44" s="4">
        <v>5</v>
      </c>
      <c r="Q44" s="4">
        <v>14</v>
      </c>
      <c r="R44" s="4">
        <f>SUM(Table1[[#This Row],[Wines]:[Sweet]])</f>
        <v>295</v>
      </c>
      <c r="S44" s="8">
        <f t="shared" si="1"/>
        <v>6.3701144461239473E-3</v>
      </c>
      <c r="T44" s="8" t="str">
        <f t="shared" si="3"/>
        <v>Wines</v>
      </c>
      <c r="U44" s="2">
        <v>2</v>
      </c>
      <c r="V44" s="2">
        <v>6</v>
      </c>
      <c r="W44" s="2">
        <v>1</v>
      </c>
      <c r="X44" s="2">
        <v>5</v>
      </c>
      <c r="Y44" s="2">
        <v>8</v>
      </c>
      <c r="Z44" s="2">
        <v>3</v>
      </c>
      <c r="AA44" s="2">
        <v>11</v>
      </c>
      <c r="AB44" s="2">
        <v>0</v>
      </c>
    </row>
    <row r="45" spans="1:28" x14ac:dyDescent="0.25">
      <c r="A45" s="2">
        <v>10619</v>
      </c>
      <c r="B45" s="2">
        <v>1994</v>
      </c>
      <c r="C45" s="2">
        <f>2025-Table1[[#This Row],[Year_Birth]]</f>
        <v>31</v>
      </c>
      <c r="D45" s="2" t="s">
        <v>2252</v>
      </c>
      <c r="E45" s="2" t="s">
        <v>2253</v>
      </c>
      <c r="F45" s="2" t="str">
        <f t="shared" si="0"/>
        <v>Adult</v>
      </c>
      <c r="G45" s="4">
        <v>95529</v>
      </c>
      <c r="H45" s="2">
        <v>0</v>
      </c>
      <c r="I45" s="2">
        <v>0</v>
      </c>
      <c r="J45" s="3">
        <v>40980</v>
      </c>
      <c r="K45" s="6">
        <v>29</v>
      </c>
      <c r="L45" s="4">
        <v>770</v>
      </c>
      <c r="M45" s="4">
        <v>29</v>
      </c>
      <c r="N45" s="4">
        <v>890</v>
      </c>
      <c r="O45" s="4">
        <v>250</v>
      </c>
      <c r="P45" s="4">
        <v>27</v>
      </c>
      <c r="Q45" s="4">
        <v>24</v>
      </c>
      <c r="R45" s="4">
        <f>SUM(Table1[[#This Row],[Wines]:[Sweet]])</f>
        <v>1966</v>
      </c>
      <c r="S45" s="8">
        <f t="shared" si="1"/>
        <v>2.0580137968574989E-2</v>
      </c>
      <c r="T45" s="8" t="str">
        <f t="shared" si="3"/>
        <v>MeatProducts</v>
      </c>
      <c r="U45" s="2">
        <v>1</v>
      </c>
      <c r="V45" s="2">
        <v>7</v>
      </c>
      <c r="W45" s="2">
        <v>3</v>
      </c>
      <c r="X45" s="2">
        <v>7</v>
      </c>
      <c r="Y45" s="2">
        <v>3</v>
      </c>
      <c r="Z45" s="2">
        <v>3</v>
      </c>
      <c r="AA45" s="2">
        <v>11</v>
      </c>
      <c r="AB45" s="2">
        <v>1</v>
      </c>
    </row>
    <row r="46" spans="1:28" x14ac:dyDescent="0.25">
      <c r="A46" s="2">
        <v>11112</v>
      </c>
      <c r="B46" s="2">
        <v>1966</v>
      </c>
      <c r="C46" s="2">
        <f>2025-Table1[[#This Row],[Year_Birth]]</f>
        <v>59</v>
      </c>
      <c r="D46" s="2" t="s">
        <v>2252</v>
      </c>
      <c r="E46" s="2" t="s">
        <v>2254</v>
      </c>
      <c r="F46" s="2" t="str">
        <f t="shared" si="0"/>
        <v>Adult</v>
      </c>
      <c r="G46" s="4">
        <v>70713</v>
      </c>
      <c r="H46" s="2">
        <v>0</v>
      </c>
      <c r="I46" s="2">
        <v>1</v>
      </c>
      <c r="J46" s="3">
        <v>40980</v>
      </c>
      <c r="K46" s="6">
        <v>23</v>
      </c>
      <c r="L46" s="4">
        <v>736</v>
      </c>
      <c r="M46" s="4">
        <v>114</v>
      </c>
      <c r="N46" s="4">
        <v>279</v>
      </c>
      <c r="O46" s="4">
        <v>82</v>
      </c>
      <c r="P46" s="4">
        <v>76</v>
      </c>
      <c r="Q46" s="4">
        <v>190</v>
      </c>
      <c r="R46" s="4">
        <f>SUM(Table1[[#This Row],[Wines]:[Sweet]])</f>
        <v>1287</v>
      </c>
      <c r="S46" s="8">
        <f t="shared" si="1"/>
        <v>1.8200330915107546E-2</v>
      </c>
      <c r="T46" s="8" t="str">
        <f t="shared" si="3"/>
        <v>Wines</v>
      </c>
      <c r="U46" s="2">
        <v>6</v>
      </c>
      <c r="V46" s="2">
        <v>5</v>
      </c>
      <c r="W46" s="2">
        <v>6</v>
      </c>
      <c r="X46" s="2">
        <v>8</v>
      </c>
      <c r="Y46" s="2">
        <v>3</v>
      </c>
      <c r="Z46" s="2">
        <v>3</v>
      </c>
      <c r="AA46" s="2">
        <v>11</v>
      </c>
      <c r="AB46" s="2">
        <v>0</v>
      </c>
    </row>
    <row r="47" spans="1:28" x14ac:dyDescent="0.25">
      <c r="A47" s="2">
        <v>4136</v>
      </c>
      <c r="B47" s="2">
        <v>1992</v>
      </c>
      <c r="C47" s="2">
        <f>2025-Table1[[#This Row],[Year_Birth]]</f>
        <v>33</v>
      </c>
      <c r="D47" s="2" t="s">
        <v>2259</v>
      </c>
      <c r="E47" s="2" t="s">
        <v>2253</v>
      </c>
      <c r="F47" s="2" t="str">
        <f t="shared" si="0"/>
        <v>Adult</v>
      </c>
      <c r="G47" s="4">
        <v>7500</v>
      </c>
      <c r="H47" s="2">
        <v>1</v>
      </c>
      <c r="I47" s="2">
        <v>0</v>
      </c>
      <c r="J47" s="3">
        <v>40980</v>
      </c>
      <c r="K47" s="6">
        <v>63</v>
      </c>
      <c r="L47" s="4">
        <v>10</v>
      </c>
      <c r="M47" s="4">
        <v>17</v>
      </c>
      <c r="N47" s="4">
        <v>18</v>
      </c>
      <c r="O47" s="4">
        <v>8</v>
      </c>
      <c r="P47" s="4">
        <v>26</v>
      </c>
      <c r="Q47" s="4">
        <v>40</v>
      </c>
      <c r="R47" s="4">
        <f>SUM(Table1[[#This Row],[Wines]:[Sweet]])</f>
        <v>79</v>
      </c>
      <c r="S47" s="8">
        <f t="shared" si="1"/>
        <v>1.0533333333333334E-2</v>
      </c>
      <c r="T47" s="8" t="str">
        <f t="shared" si="3"/>
        <v>GoldProds</v>
      </c>
      <c r="U47" s="2">
        <v>4</v>
      </c>
      <c r="V47" s="2">
        <v>3</v>
      </c>
      <c r="W47" s="2">
        <v>2</v>
      </c>
      <c r="X47" s="2">
        <v>2</v>
      </c>
      <c r="Y47" s="2">
        <v>9</v>
      </c>
      <c r="Z47" s="2">
        <v>3</v>
      </c>
      <c r="AA47" s="2">
        <v>11</v>
      </c>
      <c r="AB47" s="2">
        <v>0</v>
      </c>
    </row>
    <row r="48" spans="1:28" x14ac:dyDescent="0.25">
      <c r="A48" s="2">
        <v>564</v>
      </c>
      <c r="B48" s="2">
        <v>1981</v>
      </c>
      <c r="C48" s="2">
        <f>2025-Table1[[#This Row],[Year_Birth]]</f>
        <v>44</v>
      </c>
      <c r="D48" s="2" t="s">
        <v>2255</v>
      </c>
      <c r="E48" s="2" t="s">
        <v>2254</v>
      </c>
      <c r="F48" s="2" t="str">
        <f t="shared" si="0"/>
        <v>Adult</v>
      </c>
      <c r="G48" s="4">
        <v>56937</v>
      </c>
      <c r="H48" s="2">
        <v>1</v>
      </c>
      <c r="I48" s="2">
        <v>0</v>
      </c>
      <c r="J48" s="3">
        <v>41007</v>
      </c>
      <c r="K48" s="6">
        <v>81</v>
      </c>
      <c r="L48" s="4">
        <v>746</v>
      </c>
      <c r="M48" s="4">
        <v>8</v>
      </c>
      <c r="N48" s="4">
        <v>125</v>
      </c>
      <c r="O48" s="4">
        <v>11</v>
      </c>
      <c r="P48" s="4">
        <v>8</v>
      </c>
      <c r="Q48" s="4">
        <v>8</v>
      </c>
      <c r="R48" s="4">
        <f>SUM(Table1[[#This Row],[Wines]:[Sweet]])</f>
        <v>898</v>
      </c>
      <c r="S48" s="8">
        <f t="shared" si="1"/>
        <v>1.5771817974252245E-2</v>
      </c>
      <c r="T48" s="8" t="str">
        <f t="shared" si="3"/>
        <v>Wines</v>
      </c>
      <c r="U48" s="2">
        <v>7</v>
      </c>
      <c r="V48" s="2">
        <v>8</v>
      </c>
      <c r="W48" s="2">
        <v>6</v>
      </c>
      <c r="X48" s="2">
        <v>9</v>
      </c>
      <c r="Y48" s="2">
        <v>6</v>
      </c>
      <c r="Z48" s="2">
        <v>3</v>
      </c>
      <c r="AA48" s="2">
        <v>11</v>
      </c>
      <c r="AB48" s="2">
        <v>1</v>
      </c>
    </row>
    <row r="49" spans="1:28" x14ac:dyDescent="0.25">
      <c r="A49" s="2">
        <v>1501</v>
      </c>
      <c r="B49" s="2">
        <v>1982</v>
      </c>
      <c r="C49" s="2">
        <f>2025-Table1[[#This Row],[Year_Birth]]</f>
        <v>43</v>
      </c>
      <c r="D49" s="2" t="s">
        <v>2255</v>
      </c>
      <c r="E49" s="2" t="s">
        <v>2256</v>
      </c>
      <c r="F49" s="2" t="str">
        <f t="shared" si="0"/>
        <v>Adult</v>
      </c>
      <c r="G49" s="4">
        <v>160803</v>
      </c>
      <c r="H49" s="2">
        <v>0</v>
      </c>
      <c r="I49" s="2">
        <v>0</v>
      </c>
      <c r="J49" s="3">
        <v>41007</v>
      </c>
      <c r="K49" s="6">
        <v>21</v>
      </c>
      <c r="L49" s="4">
        <v>55</v>
      </c>
      <c r="M49" s="4">
        <v>16</v>
      </c>
      <c r="N49" s="4">
        <v>1622</v>
      </c>
      <c r="O49" s="4">
        <v>17</v>
      </c>
      <c r="P49" s="4">
        <v>3</v>
      </c>
      <c r="Q49" s="4">
        <v>4</v>
      </c>
      <c r="R49" s="4">
        <f>SUM(Table1[[#This Row],[Wines]:[Sweet]])</f>
        <v>1713</v>
      </c>
      <c r="S49" s="8">
        <f t="shared" si="1"/>
        <v>1.0652786328613273E-2</v>
      </c>
      <c r="T49" s="8" t="str">
        <f t="shared" si="3"/>
        <v>MeatProducts</v>
      </c>
      <c r="U49" s="2">
        <v>15</v>
      </c>
      <c r="V49" s="2">
        <v>0</v>
      </c>
      <c r="W49" s="2">
        <v>28</v>
      </c>
      <c r="X49" s="2">
        <v>1</v>
      </c>
      <c r="Y49" s="2">
        <v>0</v>
      </c>
      <c r="Z49" s="2">
        <v>3</v>
      </c>
      <c r="AA49" s="2">
        <v>11</v>
      </c>
      <c r="AB49" s="2">
        <v>0</v>
      </c>
    </row>
    <row r="50" spans="1:28" x14ac:dyDescent="0.25">
      <c r="A50" s="2">
        <v>4817</v>
      </c>
      <c r="B50" s="2">
        <v>1956</v>
      </c>
      <c r="C50" s="2">
        <f>2025-Table1[[#This Row],[Year_Birth]]</f>
        <v>69</v>
      </c>
      <c r="D50" s="2" t="s">
        <v>2252</v>
      </c>
      <c r="E50" s="2" t="s">
        <v>2258</v>
      </c>
      <c r="F50" s="2" t="str">
        <f t="shared" si="0"/>
        <v>Adult</v>
      </c>
      <c r="G50" s="4">
        <v>22304</v>
      </c>
      <c r="H50" s="2">
        <v>0</v>
      </c>
      <c r="I50" s="2">
        <v>0</v>
      </c>
      <c r="J50" s="3">
        <v>41007</v>
      </c>
      <c r="K50" s="6">
        <v>91</v>
      </c>
      <c r="L50" s="4">
        <v>3</v>
      </c>
      <c r="M50" s="4">
        <v>2</v>
      </c>
      <c r="N50" s="4">
        <v>7</v>
      </c>
      <c r="O50" s="4">
        <v>0</v>
      </c>
      <c r="P50" s="4">
        <v>4</v>
      </c>
      <c r="Q50" s="4">
        <v>2</v>
      </c>
      <c r="R50" s="4">
        <f>SUM(Table1[[#This Row],[Wines]:[Sweet]])</f>
        <v>16</v>
      </c>
      <c r="S50" s="8">
        <f t="shared" si="1"/>
        <v>7.173601147776184E-4</v>
      </c>
      <c r="T50" s="8" t="str">
        <f t="shared" si="3"/>
        <v>MeatProducts</v>
      </c>
      <c r="U50" s="2">
        <v>1</v>
      </c>
      <c r="V50" s="2">
        <v>1</v>
      </c>
      <c r="W50" s="2">
        <v>0</v>
      </c>
      <c r="X50" s="2">
        <v>2</v>
      </c>
      <c r="Y50" s="2">
        <v>8</v>
      </c>
      <c r="Z50" s="2">
        <v>3</v>
      </c>
      <c r="AA50" s="2">
        <v>11</v>
      </c>
      <c r="AB50" s="2">
        <v>0</v>
      </c>
    </row>
    <row r="51" spans="1:28" x14ac:dyDescent="0.25">
      <c r="A51" s="2">
        <v>1291</v>
      </c>
      <c r="B51" s="2">
        <v>1978</v>
      </c>
      <c r="C51" s="2">
        <f>2025-Table1[[#This Row],[Year_Birth]]</f>
        <v>47</v>
      </c>
      <c r="D51" s="2" t="s">
        <v>2255</v>
      </c>
      <c r="E51" s="2" t="s">
        <v>2254</v>
      </c>
      <c r="F51" s="2" t="str">
        <f t="shared" si="0"/>
        <v>Adult</v>
      </c>
      <c r="G51" s="4">
        <v>27683</v>
      </c>
      <c r="H51" s="2">
        <v>1</v>
      </c>
      <c r="I51" s="2">
        <v>0</v>
      </c>
      <c r="J51" s="3">
        <v>41007</v>
      </c>
      <c r="K51" s="6">
        <v>90</v>
      </c>
      <c r="L51" s="4">
        <v>152</v>
      </c>
      <c r="M51" s="4">
        <v>9</v>
      </c>
      <c r="N51" s="4">
        <v>121</v>
      </c>
      <c r="O51" s="4">
        <v>12</v>
      </c>
      <c r="P51" s="4">
        <v>12</v>
      </c>
      <c r="Q51" s="4">
        <v>45</v>
      </c>
      <c r="R51" s="4">
        <f>SUM(Table1[[#This Row],[Wines]:[Sweet]])</f>
        <v>306</v>
      </c>
      <c r="S51" s="8">
        <f t="shared" si="1"/>
        <v>1.1053715276523499E-2</v>
      </c>
      <c r="T51" s="8" t="str">
        <f t="shared" si="3"/>
        <v>Wines</v>
      </c>
      <c r="U51" s="2">
        <v>4</v>
      </c>
      <c r="V51" s="2">
        <v>6</v>
      </c>
      <c r="W51" s="2">
        <v>2</v>
      </c>
      <c r="X51" s="2">
        <v>4</v>
      </c>
      <c r="Y51" s="2">
        <v>8</v>
      </c>
      <c r="Z51" s="2">
        <v>3</v>
      </c>
      <c r="AA51" s="2">
        <v>11</v>
      </c>
      <c r="AB51" s="2">
        <v>0</v>
      </c>
    </row>
    <row r="52" spans="1:28" x14ac:dyDescent="0.25">
      <c r="A52" s="2">
        <v>5524</v>
      </c>
      <c r="B52" s="2">
        <v>1957</v>
      </c>
      <c r="C52" s="2">
        <f>2025-Table1[[#This Row],[Year_Birth]]</f>
        <v>68</v>
      </c>
      <c r="D52" s="2" t="s">
        <v>2252</v>
      </c>
      <c r="E52" s="2" t="s">
        <v>2253</v>
      </c>
      <c r="F52" s="2" t="str">
        <f t="shared" si="0"/>
        <v>Adult</v>
      </c>
      <c r="G52" s="4">
        <v>58138</v>
      </c>
      <c r="H52" s="2">
        <v>0</v>
      </c>
      <c r="I52" s="2">
        <v>0</v>
      </c>
      <c r="J52" s="3">
        <v>41008</v>
      </c>
      <c r="K52" s="6">
        <v>58</v>
      </c>
      <c r="L52" s="4">
        <v>635</v>
      </c>
      <c r="M52" s="4">
        <v>88</v>
      </c>
      <c r="N52" s="4">
        <v>546</v>
      </c>
      <c r="O52" s="4">
        <v>172</v>
      </c>
      <c r="P52" s="4">
        <v>88</v>
      </c>
      <c r="Q52" s="4">
        <v>88</v>
      </c>
      <c r="R52" s="4">
        <f>SUM(Table1[[#This Row],[Wines]:[Sweet]])</f>
        <v>1529</v>
      </c>
      <c r="S52" s="8">
        <f t="shared" si="1"/>
        <v>2.6299494306649695E-2</v>
      </c>
      <c r="T52" s="8" t="str">
        <f t="shared" si="3"/>
        <v>Wines</v>
      </c>
      <c r="U52" s="2">
        <v>3</v>
      </c>
      <c r="V52" s="2">
        <v>8</v>
      </c>
      <c r="W52" s="2">
        <v>10</v>
      </c>
      <c r="X52" s="2">
        <v>4</v>
      </c>
      <c r="Y52" s="2">
        <v>7</v>
      </c>
      <c r="Z52" s="2">
        <v>3</v>
      </c>
      <c r="AA52" s="2">
        <v>11</v>
      </c>
      <c r="AB52" s="2">
        <v>1</v>
      </c>
    </row>
    <row r="53" spans="1:28" x14ac:dyDescent="0.25">
      <c r="A53" s="2">
        <v>2674</v>
      </c>
      <c r="B53" s="2">
        <v>1958</v>
      </c>
      <c r="C53" s="2">
        <f>2025-Table1[[#This Row],[Year_Birth]]</f>
        <v>67</v>
      </c>
      <c r="D53" s="2" t="s">
        <v>2257</v>
      </c>
      <c r="E53" s="2" t="s">
        <v>2253</v>
      </c>
      <c r="F53" s="2" t="str">
        <f t="shared" si="0"/>
        <v>Adult</v>
      </c>
      <c r="G53" s="4">
        <v>75154</v>
      </c>
      <c r="H53" s="2">
        <v>0</v>
      </c>
      <c r="I53" s="2">
        <v>1</v>
      </c>
      <c r="J53" s="3">
        <v>41008</v>
      </c>
      <c r="K53" s="6">
        <v>79</v>
      </c>
      <c r="L53" s="4">
        <v>543</v>
      </c>
      <c r="M53" s="4">
        <v>10</v>
      </c>
      <c r="N53" s="4">
        <v>205</v>
      </c>
      <c r="O53" s="4">
        <v>160</v>
      </c>
      <c r="P53" s="4">
        <v>143</v>
      </c>
      <c r="Q53" s="4">
        <v>82</v>
      </c>
      <c r="R53" s="4">
        <f>SUM(Table1[[#This Row],[Wines]:[Sweet]])</f>
        <v>1061</v>
      </c>
      <c r="S53" s="8">
        <f t="shared" si="1"/>
        <v>1.411767836708625E-2</v>
      </c>
      <c r="T53" s="8" t="str">
        <f t="shared" si="3"/>
        <v>Wines</v>
      </c>
      <c r="U53" s="2">
        <v>1</v>
      </c>
      <c r="V53" s="2">
        <v>6</v>
      </c>
      <c r="W53" s="2">
        <v>3</v>
      </c>
      <c r="X53" s="2">
        <v>6</v>
      </c>
      <c r="Y53" s="2">
        <v>3</v>
      </c>
      <c r="Z53" s="2">
        <v>3</v>
      </c>
      <c r="AA53" s="2">
        <v>11</v>
      </c>
      <c r="AB53" s="2">
        <v>1</v>
      </c>
    </row>
    <row r="54" spans="1:28" x14ac:dyDescent="0.25">
      <c r="A54" s="2">
        <v>3745</v>
      </c>
      <c r="B54" s="2">
        <v>1988</v>
      </c>
      <c r="C54" s="2">
        <f>2025-Table1[[#This Row],[Year_Birth]]</f>
        <v>37</v>
      </c>
      <c r="D54" s="2" t="s">
        <v>2260</v>
      </c>
      <c r="E54" s="2" t="s">
        <v>2256</v>
      </c>
      <c r="F54" s="2" t="str">
        <f t="shared" si="0"/>
        <v>Adult</v>
      </c>
      <c r="G54" s="4">
        <v>23331</v>
      </c>
      <c r="H54" s="2">
        <v>1</v>
      </c>
      <c r="I54" s="2">
        <v>0</v>
      </c>
      <c r="J54" s="3">
        <v>41008</v>
      </c>
      <c r="K54" s="6">
        <v>92</v>
      </c>
      <c r="L54" s="4">
        <v>5</v>
      </c>
      <c r="M54" s="4">
        <v>36</v>
      </c>
      <c r="N54" s="4">
        <v>7</v>
      </c>
      <c r="O54" s="4">
        <v>0</v>
      </c>
      <c r="P54" s="4">
        <v>10</v>
      </c>
      <c r="Q54" s="4">
        <v>45</v>
      </c>
      <c r="R54" s="4">
        <f>SUM(Table1[[#This Row],[Wines]:[Sweet]])</f>
        <v>58</v>
      </c>
      <c r="S54" s="8">
        <f t="shared" si="1"/>
        <v>2.4859628820024858E-3</v>
      </c>
      <c r="T54" s="8" t="str">
        <f t="shared" si="3"/>
        <v>GoldProds</v>
      </c>
      <c r="U54" s="2">
        <v>2</v>
      </c>
      <c r="V54" s="2">
        <v>3</v>
      </c>
      <c r="W54" s="2">
        <v>0</v>
      </c>
      <c r="X54" s="2">
        <v>3</v>
      </c>
      <c r="Y54" s="2">
        <v>8</v>
      </c>
      <c r="Z54" s="2">
        <v>3</v>
      </c>
      <c r="AA54" s="2">
        <v>11</v>
      </c>
      <c r="AB54" s="2">
        <v>0</v>
      </c>
    </row>
    <row r="55" spans="1:28" x14ac:dyDescent="0.25">
      <c r="A55" s="2">
        <v>1440</v>
      </c>
      <c r="B55" s="2">
        <v>1978</v>
      </c>
      <c r="C55" s="2">
        <f>2025-Table1[[#This Row],[Year_Birth]]</f>
        <v>47</v>
      </c>
      <c r="D55" s="2" t="s">
        <v>2260</v>
      </c>
      <c r="E55" s="2" t="s">
        <v>2254</v>
      </c>
      <c r="F55" s="2" t="str">
        <f t="shared" si="0"/>
        <v>Adult</v>
      </c>
      <c r="G55" s="4">
        <v>52513</v>
      </c>
      <c r="H55" s="2">
        <v>0</v>
      </c>
      <c r="I55" s="2">
        <v>0</v>
      </c>
      <c r="J55" s="3">
        <v>41008</v>
      </c>
      <c r="K55" s="6">
        <v>84</v>
      </c>
      <c r="L55" s="4">
        <v>367</v>
      </c>
      <c r="M55" s="4">
        <v>17</v>
      </c>
      <c r="N55" s="4">
        <v>241</v>
      </c>
      <c r="O55" s="4">
        <v>104</v>
      </c>
      <c r="P55" s="4">
        <v>188</v>
      </c>
      <c r="Q55" s="4">
        <v>232</v>
      </c>
      <c r="R55" s="4">
        <f>SUM(Table1[[#This Row],[Wines]:[Sweet]])</f>
        <v>917</v>
      </c>
      <c r="S55" s="8">
        <f t="shared" si="1"/>
        <v>1.7462342658008494E-2</v>
      </c>
      <c r="T55" s="8" t="str">
        <f t="shared" si="3"/>
        <v>Wines</v>
      </c>
      <c r="U55" s="2">
        <v>2</v>
      </c>
      <c r="V55" s="2">
        <v>9</v>
      </c>
      <c r="W55" s="2">
        <v>5</v>
      </c>
      <c r="X55" s="2">
        <v>9</v>
      </c>
      <c r="Y55" s="2">
        <v>7</v>
      </c>
      <c r="Z55" s="2">
        <v>3</v>
      </c>
      <c r="AA55" s="2">
        <v>11</v>
      </c>
      <c r="AB55" s="2">
        <v>0</v>
      </c>
    </row>
    <row r="56" spans="1:28" x14ac:dyDescent="0.25">
      <c r="A56" s="2">
        <v>7230</v>
      </c>
      <c r="B56" s="2">
        <v>1960</v>
      </c>
      <c r="C56" s="2">
        <f>2025-Table1[[#This Row],[Year_Birth]]</f>
        <v>65</v>
      </c>
      <c r="D56" s="2" t="s">
        <v>2255</v>
      </c>
      <c r="E56" s="2" t="s">
        <v>2258</v>
      </c>
      <c r="F56" s="2" t="str">
        <f t="shared" si="0"/>
        <v>Adult</v>
      </c>
      <c r="G56" s="4">
        <v>50611</v>
      </c>
      <c r="H56" s="2">
        <v>0</v>
      </c>
      <c r="I56" s="2">
        <v>1</v>
      </c>
      <c r="J56" s="3">
        <v>41009</v>
      </c>
      <c r="K56" s="6">
        <v>98</v>
      </c>
      <c r="L56" s="4">
        <v>459</v>
      </c>
      <c r="M56" s="4">
        <v>0</v>
      </c>
      <c r="N56" s="4">
        <v>24</v>
      </c>
      <c r="O56" s="4">
        <v>6</v>
      </c>
      <c r="P56" s="4">
        <v>0</v>
      </c>
      <c r="Q56" s="4">
        <v>4</v>
      </c>
      <c r="R56" s="4">
        <f>SUM(Table1[[#This Row],[Wines]:[Sweet]])</f>
        <v>489</v>
      </c>
      <c r="S56" s="8">
        <f t="shared" si="1"/>
        <v>9.6619312007271141E-3</v>
      </c>
      <c r="T56" s="8" t="str">
        <f t="shared" si="3"/>
        <v>Wines</v>
      </c>
      <c r="U56" s="2">
        <v>6</v>
      </c>
      <c r="V56" s="2">
        <v>4</v>
      </c>
      <c r="W56" s="2">
        <v>5</v>
      </c>
      <c r="X56" s="2">
        <v>7</v>
      </c>
      <c r="Y56" s="2">
        <v>6</v>
      </c>
      <c r="Z56" s="2">
        <v>3</v>
      </c>
      <c r="AA56" s="2">
        <v>11</v>
      </c>
      <c r="AB56" s="2">
        <v>1</v>
      </c>
    </row>
    <row r="57" spans="1:28" x14ac:dyDescent="0.25">
      <c r="A57" s="2">
        <v>3007</v>
      </c>
      <c r="B57" s="2">
        <v>1966</v>
      </c>
      <c r="C57" s="2">
        <f>2025-Table1[[#This Row],[Year_Birth]]</f>
        <v>59</v>
      </c>
      <c r="D57" s="2" t="s">
        <v>2252</v>
      </c>
      <c r="E57" s="2" t="s">
        <v>2254</v>
      </c>
      <c r="F57" s="2" t="str">
        <f t="shared" si="0"/>
        <v>Adult</v>
      </c>
      <c r="G57" s="4">
        <v>37758</v>
      </c>
      <c r="H57" s="2">
        <v>1</v>
      </c>
      <c r="I57" s="2">
        <v>1</v>
      </c>
      <c r="J57" s="3">
        <v>41009</v>
      </c>
      <c r="K57" s="6">
        <v>49</v>
      </c>
      <c r="L57" s="4">
        <v>27</v>
      </c>
      <c r="M57" s="4">
        <v>2</v>
      </c>
      <c r="N57" s="4">
        <v>10</v>
      </c>
      <c r="O57" s="4">
        <v>0</v>
      </c>
      <c r="P57" s="4">
        <v>0</v>
      </c>
      <c r="Q57" s="4">
        <v>1</v>
      </c>
      <c r="R57" s="4">
        <f>SUM(Table1[[#This Row],[Wines]:[Sweet]])</f>
        <v>39</v>
      </c>
      <c r="S57" s="8">
        <f t="shared" si="1"/>
        <v>1.0328936914031463E-3</v>
      </c>
      <c r="T57" s="8" t="str">
        <f t="shared" si="3"/>
        <v>Wines</v>
      </c>
      <c r="U57" s="2">
        <v>2</v>
      </c>
      <c r="V57" s="2">
        <v>1</v>
      </c>
      <c r="W57" s="2">
        <v>0</v>
      </c>
      <c r="X57" s="2">
        <v>3</v>
      </c>
      <c r="Y57" s="2">
        <v>8</v>
      </c>
      <c r="Z57" s="2">
        <v>3</v>
      </c>
      <c r="AA57" s="2">
        <v>11</v>
      </c>
      <c r="AB57" s="2">
        <v>0</v>
      </c>
    </row>
    <row r="58" spans="1:28" x14ac:dyDescent="0.25">
      <c r="A58" s="2">
        <v>4271</v>
      </c>
      <c r="B58" s="2">
        <v>1989</v>
      </c>
      <c r="C58" s="2">
        <f>2025-Table1[[#This Row],[Year_Birth]]</f>
        <v>36</v>
      </c>
      <c r="D58" s="2" t="s">
        <v>2260</v>
      </c>
      <c r="E58" s="2" t="s">
        <v>2254</v>
      </c>
      <c r="F58" s="2" t="str">
        <f t="shared" si="0"/>
        <v>Adult</v>
      </c>
      <c r="G58" s="4">
        <v>38683</v>
      </c>
      <c r="H58" s="2">
        <v>1</v>
      </c>
      <c r="I58" s="2">
        <v>0</v>
      </c>
      <c r="J58" s="3">
        <v>41009</v>
      </c>
      <c r="K58" s="6">
        <v>80</v>
      </c>
      <c r="L58" s="4">
        <v>46</v>
      </c>
      <c r="M58" s="4">
        <v>35</v>
      </c>
      <c r="N58" s="4">
        <v>69</v>
      </c>
      <c r="O58" s="4">
        <v>84</v>
      </c>
      <c r="P58" s="4">
        <v>41</v>
      </c>
      <c r="Q58" s="4">
        <v>66</v>
      </c>
      <c r="R58" s="4">
        <f>SUM(Table1[[#This Row],[Wines]:[Sweet]])</f>
        <v>275</v>
      </c>
      <c r="S58" s="8">
        <f t="shared" si="1"/>
        <v>7.1090659979836102E-3</v>
      </c>
      <c r="T58" s="8" t="str">
        <f t="shared" si="3"/>
        <v>FishProducts</v>
      </c>
      <c r="U58" s="2">
        <v>6</v>
      </c>
      <c r="V58" s="2">
        <v>4</v>
      </c>
      <c r="W58" s="2">
        <v>1</v>
      </c>
      <c r="X58" s="2">
        <v>6</v>
      </c>
      <c r="Y58" s="2">
        <v>7</v>
      </c>
      <c r="Z58" s="2">
        <v>3</v>
      </c>
      <c r="AA58" s="2">
        <v>11</v>
      </c>
      <c r="AB58" s="2">
        <v>0</v>
      </c>
    </row>
    <row r="59" spans="1:28" x14ac:dyDescent="0.25">
      <c r="A59" s="2">
        <v>5675</v>
      </c>
      <c r="B59" s="2">
        <v>1960</v>
      </c>
      <c r="C59" s="2">
        <f>2025-Table1[[#This Row],[Year_Birth]]</f>
        <v>65</v>
      </c>
      <c r="D59" s="2" t="s">
        <v>2255</v>
      </c>
      <c r="E59" s="2" t="s">
        <v>2258</v>
      </c>
      <c r="F59" s="2" t="str">
        <f t="shared" si="0"/>
        <v>Adult</v>
      </c>
      <c r="G59" s="4">
        <v>50611</v>
      </c>
      <c r="H59" s="2">
        <v>0</v>
      </c>
      <c r="I59" s="2">
        <v>1</v>
      </c>
      <c r="J59" s="3">
        <v>41009</v>
      </c>
      <c r="K59" s="6">
        <v>98</v>
      </c>
      <c r="L59" s="4">
        <v>459</v>
      </c>
      <c r="M59" s="4">
        <v>0</v>
      </c>
      <c r="N59" s="4">
        <v>24</v>
      </c>
      <c r="O59" s="4">
        <v>6</v>
      </c>
      <c r="P59" s="4">
        <v>0</v>
      </c>
      <c r="Q59" s="4">
        <v>4</v>
      </c>
      <c r="R59" s="4">
        <f>SUM(Table1[[#This Row],[Wines]:[Sweet]])</f>
        <v>489</v>
      </c>
      <c r="S59" s="8">
        <f t="shared" si="1"/>
        <v>9.6619312007271141E-3</v>
      </c>
      <c r="T59" s="8" t="str">
        <f t="shared" si="3"/>
        <v>Wines</v>
      </c>
      <c r="U59" s="2">
        <v>6</v>
      </c>
      <c r="V59" s="2">
        <v>4</v>
      </c>
      <c r="W59" s="2">
        <v>5</v>
      </c>
      <c r="X59" s="2">
        <v>7</v>
      </c>
      <c r="Y59" s="2">
        <v>6</v>
      </c>
      <c r="Z59" s="2">
        <v>3</v>
      </c>
      <c r="AA59" s="2">
        <v>11</v>
      </c>
      <c r="AB59" s="2">
        <v>0</v>
      </c>
    </row>
    <row r="60" spans="1:28" x14ac:dyDescent="0.25">
      <c r="A60" s="2">
        <v>5513</v>
      </c>
      <c r="B60" s="2">
        <v>1966</v>
      </c>
      <c r="C60" s="2">
        <f>2025-Table1[[#This Row],[Year_Birth]]</f>
        <v>59</v>
      </c>
      <c r="D60" s="2" t="s">
        <v>2252</v>
      </c>
      <c r="E60" s="2" t="s">
        <v>2254</v>
      </c>
      <c r="F60" s="2" t="str">
        <f t="shared" si="0"/>
        <v>Adult</v>
      </c>
      <c r="G60" s="4">
        <v>37758</v>
      </c>
      <c r="H60" s="2">
        <v>1</v>
      </c>
      <c r="I60" s="2">
        <v>1</v>
      </c>
      <c r="J60" s="3">
        <v>41009</v>
      </c>
      <c r="K60" s="6">
        <v>49</v>
      </c>
      <c r="L60" s="4">
        <v>27</v>
      </c>
      <c r="M60" s="4">
        <v>2</v>
      </c>
      <c r="N60" s="4">
        <v>10</v>
      </c>
      <c r="O60" s="4">
        <v>0</v>
      </c>
      <c r="P60" s="4">
        <v>0</v>
      </c>
      <c r="Q60" s="4">
        <v>1</v>
      </c>
      <c r="R60" s="4">
        <f>SUM(Table1[[#This Row],[Wines]:[Sweet]])</f>
        <v>39</v>
      </c>
      <c r="S60" s="8">
        <f t="shared" si="1"/>
        <v>1.0328936914031463E-3</v>
      </c>
      <c r="T60" s="8" t="str">
        <f t="shared" si="3"/>
        <v>Wines</v>
      </c>
      <c r="U60" s="2">
        <v>2</v>
      </c>
      <c r="V60" s="2">
        <v>1</v>
      </c>
      <c r="W60" s="2">
        <v>0</v>
      </c>
      <c r="X60" s="2">
        <v>3</v>
      </c>
      <c r="Y60" s="2">
        <v>8</v>
      </c>
      <c r="Z60" s="2">
        <v>3</v>
      </c>
      <c r="AA60" s="2">
        <v>11</v>
      </c>
      <c r="AB60" s="2">
        <v>0</v>
      </c>
    </row>
    <row r="61" spans="1:28" x14ac:dyDescent="0.25">
      <c r="A61" s="2">
        <v>4786</v>
      </c>
      <c r="B61" s="2">
        <v>1977</v>
      </c>
      <c r="C61" s="2">
        <f>2025-Table1[[#This Row],[Year_Birth]]</f>
        <v>48</v>
      </c>
      <c r="D61" s="2" t="s">
        <v>2252</v>
      </c>
      <c r="E61" s="2" t="s">
        <v>2256</v>
      </c>
      <c r="F61" s="2" t="str">
        <f t="shared" si="0"/>
        <v>Adult</v>
      </c>
      <c r="G61" s="4">
        <v>75330</v>
      </c>
      <c r="H61" s="2">
        <v>1</v>
      </c>
      <c r="I61" s="2">
        <v>1</v>
      </c>
      <c r="J61" s="3">
        <v>41009</v>
      </c>
      <c r="K61" s="6">
        <v>94</v>
      </c>
      <c r="L61" s="4">
        <v>555</v>
      </c>
      <c r="M61" s="4">
        <v>82</v>
      </c>
      <c r="N61" s="4">
        <v>257</v>
      </c>
      <c r="O61" s="4">
        <v>93</v>
      </c>
      <c r="P61" s="4">
        <v>61</v>
      </c>
      <c r="Q61" s="4">
        <v>61</v>
      </c>
      <c r="R61" s="4">
        <f>SUM(Table1[[#This Row],[Wines]:[Sweet]])</f>
        <v>1048</v>
      </c>
      <c r="S61" s="8">
        <f t="shared" si="1"/>
        <v>1.391212000530997E-2</v>
      </c>
      <c r="T61" s="8" t="str">
        <f t="shared" si="3"/>
        <v>Wines</v>
      </c>
      <c r="U61" s="2">
        <v>4</v>
      </c>
      <c r="V61" s="2">
        <v>10</v>
      </c>
      <c r="W61" s="2">
        <v>3</v>
      </c>
      <c r="X61" s="2">
        <v>12</v>
      </c>
      <c r="Y61" s="2">
        <v>6</v>
      </c>
      <c r="Z61" s="2">
        <v>3</v>
      </c>
      <c r="AA61" s="2">
        <v>11</v>
      </c>
      <c r="AB61" s="2">
        <v>0</v>
      </c>
    </row>
    <row r="62" spans="1:28" x14ac:dyDescent="0.25">
      <c r="A62" s="2">
        <v>8985</v>
      </c>
      <c r="B62" s="2">
        <v>1964</v>
      </c>
      <c r="C62" s="2">
        <f>2025-Table1[[#This Row],[Year_Birth]]</f>
        <v>61</v>
      </c>
      <c r="D62" s="2" t="s">
        <v>2260</v>
      </c>
      <c r="E62" s="2" t="s">
        <v>2254</v>
      </c>
      <c r="F62" s="2" t="str">
        <f t="shared" si="0"/>
        <v>Adult</v>
      </c>
      <c r="G62" s="4">
        <v>68316</v>
      </c>
      <c r="H62" s="2">
        <v>0</v>
      </c>
      <c r="I62" s="2">
        <v>1</v>
      </c>
      <c r="J62" s="3">
        <v>41010</v>
      </c>
      <c r="K62" s="6">
        <v>54</v>
      </c>
      <c r="L62" s="4">
        <v>806</v>
      </c>
      <c r="M62" s="4">
        <v>80</v>
      </c>
      <c r="N62" s="4">
        <v>161</v>
      </c>
      <c r="O62" s="4">
        <v>120</v>
      </c>
      <c r="P62" s="4">
        <v>11</v>
      </c>
      <c r="Q62" s="4">
        <v>33</v>
      </c>
      <c r="R62" s="4">
        <f>SUM(Table1[[#This Row],[Wines]:[Sweet]])</f>
        <v>1178</v>
      </c>
      <c r="S62" s="8">
        <f t="shared" si="1"/>
        <v>1.7243398325428889E-2</v>
      </c>
      <c r="T62" s="8" t="str">
        <f t="shared" si="3"/>
        <v>Wines</v>
      </c>
      <c r="U62" s="2">
        <v>5</v>
      </c>
      <c r="V62" s="2">
        <v>10</v>
      </c>
      <c r="W62" s="2">
        <v>7</v>
      </c>
      <c r="X62" s="2">
        <v>10</v>
      </c>
      <c r="Y62" s="2">
        <v>6</v>
      </c>
      <c r="Z62" s="2">
        <v>3</v>
      </c>
      <c r="AA62" s="2">
        <v>11</v>
      </c>
      <c r="AB62" s="2">
        <v>0</v>
      </c>
    </row>
    <row r="63" spans="1:28" x14ac:dyDescent="0.25">
      <c r="A63" s="2">
        <v>2258</v>
      </c>
      <c r="B63" s="2">
        <v>1986</v>
      </c>
      <c r="C63" s="2">
        <f>2025-Table1[[#This Row],[Year_Birth]]</f>
        <v>39</v>
      </c>
      <c r="D63" s="2" t="s">
        <v>2252</v>
      </c>
      <c r="E63" s="2" t="s">
        <v>2256</v>
      </c>
      <c r="F63" s="2" t="str">
        <f t="shared" si="0"/>
        <v>Adult</v>
      </c>
      <c r="G63" s="4">
        <v>32880</v>
      </c>
      <c r="H63" s="2">
        <v>1</v>
      </c>
      <c r="I63" s="2">
        <v>0</v>
      </c>
      <c r="J63" s="3">
        <v>41011</v>
      </c>
      <c r="K63" s="6">
        <v>76</v>
      </c>
      <c r="L63" s="4">
        <v>8</v>
      </c>
      <c r="M63" s="4">
        <v>4</v>
      </c>
      <c r="N63" s="4">
        <v>15</v>
      </c>
      <c r="O63" s="4">
        <v>7</v>
      </c>
      <c r="P63" s="4">
        <v>6</v>
      </c>
      <c r="Q63" s="4">
        <v>2</v>
      </c>
      <c r="R63" s="4">
        <f>SUM(Table1[[#This Row],[Wines]:[Sweet]])</f>
        <v>40</v>
      </c>
      <c r="S63" s="8">
        <f t="shared" si="1"/>
        <v>1.2165450121654502E-3</v>
      </c>
      <c r="T63" s="8" t="str">
        <f t="shared" si="3"/>
        <v>MeatProducts</v>
      </c>
      <c r="U63" s="2">
        <v>1</v>
      </c>
      <c r="V63" s="2">
        <v>1</v>
      </c>
      <c r="W63" s="2">
        <v>0</v>
      </c>
      <c r="X63" s="2">
        <v>3</v>
      </c>
      <c r="Y63" s="2">
        <v>8</v>
      </c>
      <c r="Z63" s="2">
        <v>3</v>
      </c>
      <c r="AA63" s="2">
        <v>11</v>
      </c>
      <c r="AB63" s="2">
        <v>0</v>
      </c>
    </row>
    <row r="64" spans="1:28" x14ac:dyDescent="0.25">
      <c r="A64" s="2">
        <v>1773</v>
      </c>
      <c r="B64" s="2">
        <v>1978</v>
      </c>
      <c r="C64" s="2">
        <f>2025-Table1[[#This Row],[Year_Birth]]</f>
        <v>47</v>
      </c>
      <c r="D64" s="2" t="s">
        <v>2260</v>
      </c>
      <c r="E64" s="2" t="s">
        <v>2256</v>
      </c>
      <c r="F64" s="2" t="str">
        <f t="shared" si="0"/>
        <v>Adult</v>
      </c>
      <c r="G64" s="4">
        <v>12393</v>
      </c>
      <c r="H64" s="2">
        <v>0</v>
      </c>
      <c r="I64" s="2">
        <v>0</v>
      </c>
      <c r="J64" s="3">
        <v>41011</v>
      </c>
      <c r="K64" s="6">
        <v>38</v>
      </c>
      <c r="L64" s="4">
        <v>5</v>
      </c>
      <c r="M64" s="4">
        <v>6</v>
      </c>
      <c r="N64" s="4">
        <v>15</v>
      </c>
      <c r="O64" s="4">
        <v>11</v>
      </c>
      <c r="P64" s="4">
        <v>7</v>
      </c>
      <c r="Q64" s="4">
        <v>13</v>
      </c>
      <c r="R64" s="4">
        <f>SUM(Table1[[#This Row],[Wines]:[Sweet]])</f>
        <v>44</v>
      </c>
      <c r="S64" s="8">
        <f t="shared" si="1"/>
        <v>3.55039134995562E-3</v>
      </c>
      <c r="T64" s="8" t="str">
        <f t="shared" si="3"/>
        <v>MeatProducts</v>
      </c>
      <c r="U64" s="2">
        <v>1</v>
      </c>
      <c r="V64" s="2">
        <v>2</v>
      </c>
      <c r="W64" s="2">
        <v>0</v>
      </c>
      <c r="X64" s="2">
        <v>3</v>
      </c>
      <c r="Y64" s="2">
        <v>9</v>
      </c>
      <c r="Z64" s="2">
        <v>3</v>
      </c>
      <c r="AA64" s="2">
        <v>11</v>
      </c>
      <c r="AB64" s="2">
        <v>0</v>
      </c>
    </row>
    <row r="65" spans="1:28" x14ac:dyDescent="0.25">
      <c r="A65" s="2">
        <v>10542</v>
      </c>
      <c r="B65" s="2">
        <v>1968</v>
      </c>
      <c r="C65" s="2">
        <f>2025-Table1[[#This Row],[Year_Birth]]</f>
        <v>57</v>
      </c>
      <c r="D65" s="2" t="s">
        <v>2255</v>
      </c>
      <c r="E65" s="2" t="s">
        <v>2256</v>
      </c>
      <c r="F65" s="2" t="str">
        <f t="shared" si="0"/>
        <v>Adult</v>
      </c>
      <c r="G65" s="4">
        <v>36778</v>
      </c>
      <c r="H65" s="2">
        <v>1</v>
      </c>
      <c r="I65" s="2">
        <v>1</v>
      </c>
      <c r="J65" s="3">
        <v>41037</v>
      </c>
      <c r="K65" s="6">
        <v>63</v>
      </c>
      <c r="L65" s="4">
        <v>29</v>
      </c>
      <c r="M65" s="4">
        <v>4</v>
      </c>
      <c r="N65" s="4">
        <v>34</v>
      </c>
      <c r="O65" s="4">
        <v>2</v>
      </c>
      <c r="P65" s="4">
        <v>4</v>
      </c>
      <c r="Q65" s="4">
        <v>4</v>
      </c>
      <c r="R65" s="4">
        <f>SUM(Table1[[#This Row],[Wines]:[Sweet]])</f>
        <v>73</v>
      </c>
      <c r="S65" s="8">
        <f t="shared" si="1"/>
        <v>1.9848822665724073E-3</v>
      </c>
      <c r="T65" s="8" t="str">
        <f t="shared" si="3"/>
        <v>MeatProducts</v>
      </c>
      <c r="U65" s="2">
        <v>3</v>
      </c>
      <c r="V65" s="2">
        <v>3</v>
      </c>
      <c r="W65" s="2">
        <v>0</v>
      </c>
      <c r="X65" s="2">
        <v>3</v>
      </c>
      <c r="Y65" s="2">
        <v>9</v>
      </c>
      <c r="Z65" s="2">
        <v>3</v>
      </c>
      <c r="AA65" s="2">
        <v>11</v>
      </c>
      <c r="AB65" s="2">
        <v>0</v>
      </c>
    </row>
    <row r="66" spans="1:28" x14ac:dyDescent="0.25">
      <c r="A66" s="2">
        <v>1911</v>
      </c>
      <c r="B66" s="2">
        <v>1987</v>
      </c>
      <c r="C66" s="2">
        <f>2025-Table1[[#This Row],[Year_Birth]]</f>
        <v>38</v>
      </c>
      <c r="D66" s="2" t="s">
        <v>2252</v>
      </c>
      <c r="E66" s="2" t="s">
        <v>2254</v>
      </c>
      <c r="F66" s="2" t="str">
        <f t="shared" ref="F66:F129" si="4">IF(C66&lt;19,"Child",IF(C66&lt;31,"Young Adult",IF(C66&lt;J1313,"Adult","Senior")))</f>
        <v>Adult</v>
      </c>
      <c r="G66" s="4">
        <v>67430</v>
      </c>
      <c r="H66" s="2">
        <v>0</v>
      </c>
      <c r="I66" s="2">
        <v>0</v>
      </c>
      <c r="J66" s="3">
        <v>41038</v>
      </c>
      <c r="K66" s="6">
        <v>6</v>
      </c>
      <c r="L66" s="4">
        <v>595</v>
      </c>
      <c r="M66" s="4">
        <v>97</v>
      </c>
      <c r="N66" s="4">
        <v>291</v>
      </c>
      <c r="O66" s="4">
        <v>127</v>
      </c>
      <c r="P66" s="4">
        <v>133</v>
      </c>
      <c r="Q66" s="4">
        <v>121</v>
      </c>
      <c r="R66" s="4">
        <f>SUM(Table1[[#This Row],[Wines]:[Sweet]])</f>
        <v>1243</v>
      </c>
      <c r="S66" s="8">
        <f t="shared" ref="S66:S129" si="5">R66/G66</f>
        <v>1.8433931484502446E-2</v>
      </c>
      <c r="T66" s="8" t="str">
        <f t="shared" ref="T66:T129" si="6">INDEX($L$1:$Q$1, MATCH(MAX(L66:Q66), L66:Q66, 0))</f>
        <v>Wines</v>
      </c>
      <c r="U66" s="2">
        <v>1</v>
      </c>
      <c r="V66" s="2">
        <v>11</v>
      </c>
      <c r="W66" s="2">
        <v>5</v>
      </c>
      <c r="X66" s="2">
        <v>12</v>
      </c>
      <c r="Y66" s="2">
        <v>6</v>
      </c>
      <c r="Z66" s="2">
        <v>3</v>
      </c>
      <c r="AA66" s="2">
        <v>11</v>
      </c>
      <c r="AB66" s="2">
        <v>0</v>
      </c>
    </row>
    <row r="67" spans="1:28" x14ac:dyDescent="0.25">
      <c r="A67" s="2">
        <v>6927</v>
      </c>
      <c r="B67" s="2">
        <v>1968</v>
      </c>
      <c r="C67" s="2">
        <f>2025-Table1[[#This Row],[Year_Birth]]</f>
        <v>57</v>
      </c>
      <c r="D67" s="2" t="s">
        <v>2255</v>
      </c>
      <c r="E67" s="2" t="s">
        <v>2256</v>
      </c>
      <c r="F67" s="2" t="str">
        <f t="shared" si="4"/>
        <v>Adult</v>
      </c>
      <c r="G67" s="4">
        <v>44377</v>
      </c>
      <c r="H67" s="2">
        <v>1</v>
      </c>
      <c r="I67" s="2">
        <v>1</v>
      </c>
      <c r="J67" s="3">
        <v>41039</v>
      </c>
      <c r="K67" s="6">
        <v>70</v>
      </c>
      <c r="L67" s="4">
        <v>224</v>
      </c>
      <c r="M67" s="4">
        <v>0</v>
      </c>
      <c r="N67" s="4">
        <v>30</v>
      </c>
      <c r="O67" s="4">
        <v>0</v>
      </c>
      <c r="P67" s="4">
        <v>0</v>
      </c>
      <c r="Q67" s="4">
        <v>10</v>
      </c>
      <c r="R67" s="4">
        <f>SUM(Table1[[#This Row],[Wines]:[Sweet]])</f>
        <v>254</v>
      </c>
      <c r="S67" s="8">
        <f t="shared" si="5"/>
        <v>5.7236856930391869E-3</v>
      </c>
      <c r="T67" s="8" t="str">
        <f t="shared" si="6"/>
        <v>Wines</v>
      </c>
      <c r="U67" s="2">
        <v>8</v>
      </c>
      <c r="V67" s="2">
        <v>5</v>
      </c>
      <c r="W67" s="2">
        <v>1</v>
      </c>
      <c r="X67" s="2">
        <v>5</v>
      </c>
      <c r="Y67" s="2">
        <v>8</v>
      </c>
      <c r="Z67" s="2">
        <v>3</v>
      </c>
      <c r="AA67" s="2">
        <v>11</v>
      </c>
      <c r="AB67" s="2">
        <v>0</v>
      </c>
    </row>
    <row r="68" spans="1:28" x14ac:dyDescent="0.25">
      <c r="A68" s="2">
        <v>6202</v>
      </c>
      <c r="B68" s="2">
        <v>1960</v>
      </c>
      <c r="C68" s="2">
        <f>2025-Table1[[#This Row],[Year_Birth]]</f>
        <v>65</v>
      </c>
      <c r="D68" s="2" t="s">
        <v>2252</v>
      </c>
      <c r="E68" s="2" t="s">
        <v>2254</v>
      </c>
      <c r="F68" s="2" t="str">
        <f t="shared" si="4"/>
        <v>Adult</v>
      </c>
      <c r="G68" s="4">
        <v>63381</v>
      </c>
      <c r="H68" s="2">
        <v>0</v>
      </c>
      <c r="I68" s="2">
        <v>1</v>
      </c>
      <c r="J68" s="3">
        <v>41039</v>
      </c>
      <c r="K68" s="6">
        <v>78</v>
      </c>
      <c r="L68" s="4">
        <v>571</v>
      </c>
      <c r="M68" s="4">
        <v>50</v>
      </c>
      <c r="N68" s="4">
        <v>142</v>
      </c>
      <c r="O68" s="4">
        <v>33</v>
      </c>
      <c r="P68" s="4">
        <v>50</v>
      </c>
      <c r="Q68" s="4">
        <v>159</v>
      </c>
      <c r="R68" s="4">
        <f>SUM(Table1[[#This Row],[Wines]:[Sweet]])</f>
        <v>846</v>
      </c>
      <c r="S68" s="8">
        <f t="shared" si="5"/>
        <v>1.3347848724381123E-2</v>
      </c>
      <c r="T68" s="8" t="str">
        <f t="shared" si="6"/>
        <v>Wines</v>
      </c>
      <c r="U68" s="2">
        <v>4</v>
      </c>
      <c r="V68" s="2">
        <v>4</v>
      </c>
      <c r="W68" s="2">
        <v>5</v>
      </c>
      <c r="X68" s="2">
        <v>13</v>
      </c>
      <c r="Y68" s="2">
        <v>2</v>
      </c>
      <c r="Z68" s="2">
        <v>3</v>
      </c>
      <c r="AA68" s="2">
        <v>11</v>
      </c>
      <c r="AB68" s="2">
        <v>0</v>
      </c>
    </row>
    <row r="69" spans="1:28" x14ac:dyDescent="0.25">
      <c r="A69" s="2">
        <v>3856</v>
      </c>
      <c r="B69" s="2">
        <v>1960</v>
      </c>
      <c r="C69" s="2">
        <f>2025-Table1[[#This Row],[Year_Birth]]</f>
        <v>65</v>
      </c>
      <c r="D69" s="2" t="s">
        <v>2252</v>
      </c>
      <c r="E69" s="2" t="s">
        <v>2254</v>
      </c>
      <c r="F69" s="2" t="str">
        <f t="shared" si="4"/>
        <v>Adult</v>
      </c>
      <c r="G69" s="4">
        <v>63381</v>
      </c>
      <c r="H69" s="2">
        <v>0</v>
      </c>
      <c r="I69" s="2">
        <v>1</v>
      </c>
      <c r="J69" s="3">
        <v>41039</v>
      </c>
      <c r="K69" s="6">
        <v>78</v>
      </c>
      <c r="L69" s="4">
        <v>571</v>
      </c>
      <c r="M69" s="4">
        <v>50</v>
      </c>
      <c r="N69" s="4">
        <v>142</v>
      </c>
      <c r="O69" s="4">
        <v>33</v>
      </c>
      <c r="P69" s="4">
        <v>50</v>
      </c>
      <c r="Q69" s="4">
        <v>159</v>
      </c>
      <c r="R69" s="4">
        <f>SUM(Table1[[#This Row],[Wines]:[Sweet]])</f>
        <v>846</v>
      </c>
      <c r="S69" s="8">
        <f t="shared" si="5"/>
        <v>1.3347848724381123E-2</v>
      </c>
      <c r="T69" s="8" t="str">
        <f t="shared" si="6"/>
        <v>Wines</v>
      </c>
      <c r="U69" s="2">
        <v>4</v>
      </c>
      <c r="V69" s="2">
        <v>4</v>
      </c>
      <c r="W69" s="2">
        <v>5</v>
      </c>
      <c r="X69" s="2">
        <v>13</v>
      </c>
      <c r="Y69" s="2">
        <v>2</v>
      </c>
      <c r="Z69" s="2">
        <v>3</v>
      </c>
      <c r="AA69" s="2">
        <v>11</v>
      </c>
      <c r="AB69" s="2">
        <v>0</v>
      </c>
    </row>
    <row r="70" spans="1:28" x14ac:dyDescent="0.25">
      <c r="A70" s="2">
        <v>7290</v>
      </c>
      <c r="B70" s="2">
        <v>1985</v>
      </c>
      <c r="C70" s="2">
        <f>2025-Table1[[#This Row],[Year_Birth]]</f>
        <v>40</v>
      </c>
      <c r="D70" s="2" t="s">
        <v>2252</v>
      </c>
      <c r="E70" s="2" t="s">
        <v>2253</v>
      </c>
      <c r="F70" s="2" t="str">
        <f t="shared" si="4"/>
        <v>Adult</v>
      </c>
      <c r="G70" s="4">
        <v>70596</v>
      </c>
      <c r="H70" s="2">
        <v>0</v>
      </c>
      <c r="I70" s="2">
        <v>0</v>
      </c>
      <c r="J70" s="3">
        <v>41039</v>
      </c>
      <c r="K70" s="6">
        <v>68</v>
      </c>
      <c r="L70" s="4">
        <v>347</v>
      </c>
      <c r="M70" s="4">
        <v>44</v>
      </c>
      <c r="N70" s="4">
        <v>534</v>
      </c>
      <c r="O70" s="4">
        <v>17</v>
      </c>
      <c r="P70" s="4">
        <v>0</v>
      </c>
      <c r="Q70" s="4">
        <v>26</v>
      </c>
      <c r="R70" s="4">
        <f>SUM(Table1[[#This Row],[Wines]:[Sweet]])</f>
        <v>942</v>
      </c>
      <c r="S70" s="8">
        <f t="shared" si="5"/>
        <v>1.3343532211456739E-2</v>
      </c>
      <c r="T70" s="8" t="str">
        <f t="shared" si="6"/>
        <v>MeatProducts</v>
      </c>
      <c r="U70" s="2">
        <v>1</v>
      </c>
      <c r="V70" s="2">
        <v>3</v>
      </c>
      <c r="W70" s="2">
        <v>5</v>
      </c>
      <c r="X70" s="2">
        <v>12</v>
      </c>
      <c r="Y70" s="2">
        <v>2</v>
      </c>
      <c r="Z70" s="2">
        <v>3</v>
      </c>
      <c r="AA70" s="2">
        <v>11</v>
      </c>
      <c r="AB70" s="2">
        <v>0</v>
      </c>
    </row>
    <row r="71" spans="1:28" x14ac:dyDescent="0.25">
      <c r="A71" s="2">
        <v>9771</v>
      </c>
      <c r="B71" s="2">
        <v>1988</v>
      </c>
      <c r="C71" s="2">
        <f>2025-Table1[[#This Row],[Year_Birth]]</f>
        <v>37</v>
      </c>
      <c r="D71" s="2" t="s">
        <v>2260</v>
      </c>
      <c r="E71" s="2" t="s">
        <v>2253</v>
      </c>
      <c r="F71" s="2" t="str">
        <f t="shared" si="4"/>
        <v>Adult</v>
      </c>
      <c r="G71" s="4">
        <v>23331</v>
      </c>
      <c r="H71" s="2">
        <v>1</v>
      </c>
      <c r="I71" s="2">
        <v>0</v>
      </c>
      <c r="J71" s="3">
        <v>41039</v>
      </c>
      <c r="K71" s="6">
        <v>97</v>
      </c>
      <c r="L71" s="4">
        <v>104</v>
      </c>
      <c r="M71" s="4">
        <v>20</v>
      </c>
      <c r="N71" s="4">
        <v>101</v>
      </c>
      <c r="O71" s="4">
        <v>24</v>
      </c>
      <c r="P71" s="4">
        <v>15</v>
      </c>
      <c r="Q71" s="4">
        <v>5</v>
      </c>
      <c r="R71" s="4">
        <f>SUM(Table1[[#This Row],[Wines]:[Sweet]])</f>
        <v>264</v>
      </c>
      <c r="S71" s="8">
        <f t="shared" si="5"/>
        <v>1.1315417256011316E-2</v>
      </c>
      <c r="T71" s="8" t="str">
        <f t="shared" si="6"/>
        <v>Wines</v>
      </c>
      <c r="U71" s="2">
        <v>6</v>
      </c>
      <c r="V71" s="2">
        <v>5</v>
      </c>
      <c r="W71" s="2">
        <v>1</v>
      </c>
      <c r="X71" s="2">
        <v>5</v>
      </c>
      <c r="Y71" s="2">
        <v>9</v>
      </c>
      <c r="Z71" s="2">
        <v>3</v>
      </c>
      <c r="AA71" s="2">
        <v>11</v>
      </c>
      <c r="AB71" s="2">
        <v>0</v>
      </c>
    </row>
    <row r="72" spans="1:28" x14ac:dyDescent="0.25">
      <c r="A72" s="2">
        <v>8895</v>
      </c>
      <c r="B72" s="2">
        <v>1985</v>
      </c>
      <c r="C72" s="2">
        <f>2025-Table1[[#This Row],[Year_Birth]]</f>
        <v>40</v>
      </c>
      <c r="D72" s="2" t="s">
        <v>2252</v>
      </c>
      <c r="E72" s="2" t="s">
        <v>2253</v>
      </c>
      <c r="F72" s="2" t="str">
        <f t="shared" si="4"/>
        <v>Adult</v>
      </c>
      <c r="G72" s="4">
        <v>70596</v>
      </c>
      <c r="H72" s="2">
        <v>0</v>
      </c>
      <c r="I72" s="2">
        <v>0</v>
      </c>
      <c r="J72" s="3">
        <v>41039</v>
      </c>
      <c r="K72" s="6">
        <v>68</v>
      </c>
      <c r="L72" s="4">
        <v>347</v>
      </c>
      <c r="M72" s="4">
        <v>44</v>
      </c>
      <c r="N72" s="4">
        <v>534</v>
      </c>
      <c r="O72" s="4">
        <v>17</v>
      </c>
      <c r="P72" s="4">
        <v>0</v>
      </c>
      <c r="Q72" s="4">
        <v>26</v>
      </c>
      <c r="R72" s="4">
        <f>SUM(Table1[[#This Row],[Wines]:[Sweet]])</f>
        <v>942</v>
      </c>
      <c r="S72" s="8">
        <f t="shared" si="5"/>
        <v>1.3343532211456739E-2</v>
      </c>
      <c r="T72" s="8" t="str">
        <f t="shared" si="6"/>
        <v>MeatProducts</v>
      </c>
      <c r="U72" s="2">
        <v>1</v>
      </c>
      <c r="V72" s="2">
        <v>3</v>
      </c>
      <c r="W72" s="2">
        <v>5</v>
      </c>
      <c r="X72" s="2">
        <v>12</v>
      </c>
      <c r="Y72" s="2">
        <v>2</v>
      </c>
      <c r="Z72" s="2">
        <v>3</v>
      </c>
      <c r="AA72" s="2">
        <v>11</v>
      </c>
      <c r="AB72" s="2">
        <v>0</v>
      </c>
    </row>
    <row r="73" spans="1:28" x14ac:dyDescent="0.25">
      <c r="A73" s="2">
        <v>9260</v>
      </c>
      <c r="B73" s="2">
        <v>1945</v>
      </c>
      <c r="C73" s="2">
        <f>2025-Table1[[#This Row],[Year_Birth]]</f>
        <v>80</v>
      </c>
      <c r="D73" s="2" t="s">
        <v>2255</v>
      </c>
      <c r="E73" s="2" t="s">
        <v>2256</v>
      </c>
      <c r="F73" s="2" t="str">
        <f t="shared" si="4"/>
        <v>Adult</v>
      </c>
      <c r="G73" s="4">
        <v>70356</v>
      </c>
      <c r="H73" s="2">
        <v>0</v>
      </c>
      <c r="I73" s="2">
        <v>0</v>
      </c>
      <c r="J73" s="3">
        <v>41040</v>
      </c>
      <c r="K73" s="6">
        <v>20</v>
      </c>
      <c r="L73" s="4">
        <v>1349</v>
      </c>
      <c r="M73" s="4">
        <v>16</v>
      </c>
      <c r="N73" s="4">
        <v>249</v>
      </c>
      <c r="O73" s="4">
        <v>43</v>
      </c>
      <c r="P73" s="4">
        <v>16</v>
      </c>
      <c r="Q73" s="4">
        <v>33</v>
      </c>
      <c r="R73" s="4">
        <f>SUM(Table1[[#This Row],[Wines]:[Sweet]])</f>
        <v>1673</v>
      </c>
      <c r="S73" s="8">
        <f t="shared" si="5"/>
        <v>2.3779066461993292E-2</v>
      </c>
      <c r="T73" s="8" t="str">
        <f t="shared" si="6"/>
        <v>Wines</v>
      </c>
      <c r="U73" s="2">
        <v>2</v>
      </c>
      <c r="V73" s="2">
        <v>10</v>
      </c>
      <c r="W73" s="2">
        <v>6</v>
      </c>
      <c r="X73" s="2">
        <v>9</v>
      </c>
      <c r="Y73" s="2">
        <v>6</v>
      </c>
      <c r="Z73" s="2">
        <v>3</v>
      </c>
      <c r="AA73" s="2">
        <v>11</v>
      </c>
      <c r="AB73" s="2">
        <v>0</v>
      </c>
    </row>
    <row r="74" spans="1:28" x14ac:dyDescent="0.25">
      <c r="A74" s="2">
        <v>8952</v>
      </c>
      <c r="B74" s="2">
        <v>1953</v>
      </c>
      <c r="C74" s="2">
        <f>2025-Table1[[#This Row],[Year_Birth]]</f>
        <v>72</v>
      </c>
      <c r="D74" s="2" t="s">
        <v>2257</v>
      </c>
      <c r="E74" s="2" t="s">
        <v>2256</v>
      </c>
      <c r="F74" s="2" t="str">
        <f t="shared" si="4"/>
        <v>Adult</v>
      </c>
      <c r="G74" s="4">
        <v>65569</v>
      </c>
      <c r="H74" s="2">
        <v>0</v>
      </c>
      <c r="I74" s="2">
        <v>1</v>
      </c>
      <c r="J74" s="3">
        <v>41040</v>
      </c>
      <c r="K74" s="6">
        <v>96</v>
      </c>
      <c r="L74" s="4">
        <v>397</v>
      </c>
      <c r="M74" s="4">
        <v>46</v>
      </c>
      <c r="N74" s="4">
        <v>288</v>
      </c>
      <c r="O74" s="4">
        <v>20</v>
      </c>
      <c r="P74" s="4">
        <v>38</v>
      </c>
      <c r="Q74" s="4">
        <v>70</v>
      </c>
      <c r="R74" s="4">
        <f>SUM(Table1[[#This Row],[Wines]:[Sweet]])</f>
        <v>789</v>
      </c>
      <c r="S74" s="8">
        <f t="shared" si="5"/>
        <v>1.2033125409873568E-2</v>
      </c>
      <c r="T74" s="8" t="str">
        <f t="shared" si="6"/>
        <v>Wines</v>
      </c>
      <c r="U74" s="2">
        <v>2</v>
      </c>
      <c r="V74" s="2">
        <v>6</v>
      </c>
      <c r="W74" s="2">
        <v>5</v>
      </c>
      <c r="X74" s="2">
        <v>10</v>
      </c>
      <c r="Y74" s="2">
        <v>3</v>
      </c>
      <c r="Z74" s="2">
        <v>3</v>
      </c>
      <c r="AA74" s="2">
        <v>11</v>
      </c>
      <c r="AB74" s="2">
        <v>0</v>
      </c>
    </row>
    <row r="75" spans="1:28" x14ac:dyDescent="0.25">
      <c r="A75" s="2">
        <v>5043</v>
      </c>
      <c r="B75" s="2">
        <v>1951</v>
      </c>
      <c r="C75" s="2">
        <f>2025-Table1[[#This Row],[Year_Birth]]</f>
        <v>74</v>
      </c>
      <c r="D75" s="2" t="s">
        <v>2259</v>
      </c>
      <c r="E75" s="2" t="s">
        <v>2256</v>
      </c>
      <c r="F75" s="2" t="str">
        <f t="shared" si="4"/>
        <v>Adult</v>
      </c>
      <c r="G75" s="4">
        <v>26997</v>
      </c>
      <c r="H75" s="2">
        <v>0</v>
      </c>
      <c r="I75" s="2">
        <v>0</v>
      </c>
      <c r="J75" s="3">
        <v>41040</v>
      </c>
      <c r="K75" s="6">
        <v>89</v>
      </c>
      <c r="L75" s="4">
        <v>7</v>
      </c>
      <c r="M75" s="4">
        <v>23</v>
      </c>
      <c r="N75" s="4">
        <v>78</v>
      </c>
      <c r="O75" s="4">
        <v>133</v>
      </c>
      <c r="P75" s="4">
        <v>49</v>
      </c>
      <c r="Q75" s="4">
        <v>144</v>
      </c>
      <c r="R75" s="4">
        <f>SUM(Table1[[#This Row],[Wines]:[Sweet]])</f>
        <v>290</v>
      </c>
      <c r="S75" s="8">
        <f t="shared" si="5"/>
        <v>1.0741934288995074E-2</v>
      </c>
      <c r="T75" s="8" t="str">
        <f t="shared" si="6"/>
        <v>GoldProds</v>
      </c>
      <c r="U75" s="2">
        <v>2</v>
      </c>
      <c r="V75" s="2">
        <v>4</v>
      </c>
      <c r="W75" s="2">
        <v>2</v>
      </c>
      <c r="X75" s="2">
        <v>5</v>
      </c>
      <c r="Y75" s="2">
        <v>7</v>
      </c>
      <c r="Z75" s="2">
        <v>3</v>
      </c>
      <c r="AA75" s="2">
        <v>11</v>
      </c>
      <c r="AB75" s="2">
        <v>0</v>
      </c>
    </row>
    <row r="76" spans="1:28" x14ac:dyDescent="0.25">
      <c r="A76" s="2">
        <v>3594</v>
      </c>
      <c r="B76" s="2">
        <v>1973</v>
      </c>
      <c r="C76" s="2">
        <f>2025-Table1[[#This Row],[Year_Birth]]</f>
        <v>52</v>
      </c>
      <c r="D76" s="2" t="s">
        <v>2257</v>
      </c>
      <c r="E76" s="2" t="s">
        <v>2256</v>
      </c>
      <c r="F76" s="2" t="str">
        <f t="shared" si="4"/>
        <v>Adult</v>
      </c>
      <c r="G76" s="4">
        <v>54108</v>
      </c>
      <c r="H76" s="2">
        <v>1</v>
      </c>
      <c r="I76" s="2">
        <v>1</v>
      </c>
      <c r="J76" s="3">
        <v>41040</v>
      </c>
      <c r="K76" s="6">
        <v>74</v>
      </c>
      <c r="L76" s="4">
        <v>539</v>
      </c>
      <c r="M76" s="4">
        <v>6</v>
      </c>
      <c r="N76" s="4">
        <v>91</v>
      </c>
      <c r="O76" s="4">
        <v>8</v>
      </c>
      <c r="P76" s="4">
        <v>6</v>
      </c>
      <c r="Q76" s="4">
        <v>97</v>
      </c>
      <c r="R76" s="4">
        <f>SUM(Table1[[#This Row],[Wines]:[Sweet]])</f>
        <v>650</v>
      </c>
      <c r="S76" s="8">
        <f t="shared" si="5"/>
        <v>1.2013011015007022E-2</v>
      </c>
      <c r="T76" s="8" t="str">
        <f t="shared" si="6"/>
        <v>Wines</v>
      </c>
      <c r="U76" s="2">
        <v>13</v>
      </c>
      <c r="V76" s="2">
        <v>8</v>
      </c>
      <c r="W76" s="2">
        <v>2</v>
      </c>
      <c r="X76" s="2">
        <v>9</v>
      </c>
      <c r="Y76" s="2">
        <v>8</v>
      </c>
      <c r="Z76" s="2">
        <v>3</v>
      </c>
      <c r="AA76" s="2">
        <v>11</v>
      </c>
      <c r="AB76" s="2">
        <v>0</v>
      </c>
    </row>
    <row r="77" spans="1:28" x14ac:dyDescent="0.25">
      <c r="A77" s="2">
        <v>1990</v>
      </c>
      <c r="B77" s="2">
        <v>1974</v>
      </c>
      <c r="C77" s="2">
        <f>2025-Table1[[#This Row],[Year_Birth]]</f>
        <v>51</v>
      </c>
      <c r="D77" s="2" t="s">
        <v>2255</v>
      </c>
      <c r="E77" s="2" t="s">
        <v>2253</v>
      </c>
      <c r="F77" s="2" t="str">
        <f t="shared" si="4"/>
        <v>Adult</v>
      </c>
      <c r="G77" s="4">
        <v>63159</v>
      </c>
      <c r="H77" s="2">
        <v>0</v>
      </c>
      <c r="I77" s="2">
        <v>0</v>
      </c>
      <c r="J77" s="3">
        <v>41040</v>
      </c>
      <c r="K77" s="6">
        <v>74</v>
      </c>
      <c r="L77" s="4">
        <v>965</v>
      </c>
      <c r="M77" s="4">
        <v>34</v>
      </c>
      <c r="N77" s="4">
        <v>586</v>
      </c>
      <c r="O77" s="4">
        <v>89</v>
      </c>
      <c r="P77" s="4">
        <v>86</v>
      </c>
      <c r="Q77" s="4">
        <v>37</v>
      </c>
      <c r="R77" s="4">
        <f>SUM(Table1[[#This Row],[Wines]:[Sweet]])</f>
        <v>1760</v>
      </c>
      <c r="S77" s="8">
        <f t="shared" si="5"/>
        <v>2.7866179008534019E-2</v>
      </c>
      <c r="T77" s="8" t="str">
        <f t="shared" si="6"/>
        <v>Wines</v>
      </c>
      <c r="U77" s="2">
        <v>1</v>
      </c>
      <c r="V77" s="2">
        <v>3</v>
      </c>
      <c r="W77" s="2">
        <v>5</v>
      </c>
      <c r="X77" s="2">
        <v>8</v>
      </c>
      <c r="Y77" s="2">
        <v>3</v>
      </c>
      <c r="Z77" s="2">
        <v>3</v>
      </c>
      <c r="AA77" s="2">
        <v>11</v>
      </c>
      <c r="AB77" s="2">
        <v>0</v>
      </c>
    </row>
    <row r="78" spans="1:28" x14ac:dyDescent="0.25">
      <c r="A78" s="2">
        <v>3518</v>
      </c>
      <c r="B78" s="2">
        <v>1983</v>
      </c>
      <c r="C78" s="2">
        <f>2025-Table1[[#This Row],[Year_Birth]]</f>
        <v>42</v>
      </c>
      <c r="D78" s="2" t="s">
        <v>2252</v>
      </c>
      <c r="E78" s="2" t="s">
        <v>2256</v>
      </c>
      <c r="F78" s="2" t="str">
        <f t="shared" si="4"/>
        <v>Adult</v>
      </c>
      <c r="G78" s="4">
        <v>25271</v>
      </c>
      <c r="H78" s="2">
        <v>1</v>
      </c>
      <c r="I78" s="2">
        <v>0</v>
      </c>
      <c r="J78" s="3">
        <v>41041</v>
      </c>
      <c r="K78" s="6">
        <v>45</v>
      </c>
      <c r="L78" s="4">
        <v>10</v>
      </c>
      <c r="M78" s="4">
        <v>1</v>
      </c>
      <c r="N78" s="4">
        <v>18</v>
      </c>
      <c r="O78" s="4">
        <v>10</v>
      </c>
      <c r="P78" s="4">
        <v>4</v>
      </c>
      <c r="Q78" s="4">
        <v>7</v>
      </c>
      <c r="R78" s="4">
        <f>SUM(Table1[[#This Row],[Wines]:[Sweet]])</f>
        <v>43</v>
      </c>
      <c r="S78" s="8">
        <f t="shared" si="5"/>
        <v>1.7015551422579242E-3</v>
      </c>
      <c r="T78" s="8" t="str">
        <f t="shared" si="6"/>
        <v>MeatProducts</v>
      </c>
      <c r="U78" s="2">
        <v>1</v>
      </c>
      <c r="V78" s="2">
        <v>1</v>
      </c>
      <c r="W78" s="2">
        <v>1</v>
      </c>
      <c r="X78" s="2">
        <v>2</v>
      </c>
      <c r="Y78" s="2">
        <v>9</v>
      </c>
      <c r="Z78" s="2">
        <v>3</v>
      </c>
      <c r="AA78" s="2">
        <v>11</v>
      </c>
      <c r="AB78" s="2">
        <v>0</v>
      </c>
    </row>
    <row r="79" spans="1:28" x14ac:dyDescent="0.25">
      <c r="A79" s="2">
        <v>9120</v>
      </c>
      <c r="B79" s="2">
        <v>1962</v>
      </c>
      <c r="C79" s="2">
        <f>2025-Table1[[#This Row],[Year_Birth]]</f>
        <v>63</v>
      </c>
      <c r="D79" s="2" t="s">
        <v>2252</v>
      </c>
      <c r="E79" s="2" t="s">
        <v>2253</v>
      </c>
      <c r="F79" s="2" t="str">
        <f t="shared" si="4"/>
        <v>Adult</v>
      </c>
      <c r="G79" s="4">
        <v>66565</v>
      </c>
      <c r="H79" s="2">
        <v>0</v>
      </c>
      <c r="I79" s="2">
        <v>1</v>
      </c>
      <c r="J79" s="3">
        <v>41041</v>
      </c>
      <c r="K79" s="6">
        <v>80</v>
      </c>
      <c r="L79" s="4">
        <v>747</v>
      </c>
      <c r="M79" s="4">
        <v>10</v>
      </c>
      <c r="N79" s="4">
        <v>161</v>
      </c>
      <c r="O79" s="4">
        <v>65</v>
      </c>
      <c r="P79" s="4">
        <v>40</v>
      </c>
      <c r="Q79" s="4">
        <v>42</v>
      </c>
      <c r="R79" s="4">
        <f>SUM(Table1[[#This Row],[Wines]:[Sweet]])</f>
        <v>1023</v>
      </c>
      <c r="S79" s="8">
        <f t="shared" si="5"/>
        <v>1.5368436866220987E-2</v>
      </c>
      <c r="T79" s="8" t="str">
        <f t="shared" si="6"/>
        <v>Wines</v>
      </c>
      <c r="U79" s="2">
        <v>4</v>
      </c>
      <c r="V79" s="2">
        <v>4</v>
      </c>
      <c r="W79" s="2">
        <v>2</v>
      </c>
      <c r="X79" s="2">
        <v>9</v>
      </c>
      <c r="Y79" s="2">
        <v>8</v>
      </c>
      <c r="Z79" s="2">
        <v>3</v>
      </c>
      <c r="AA79" s="2">
        <v>11</v>
      </c>
      <c r="AB79" s="2">
        <v>0</v>
      </c>
    </row>
    <row r="80" spans="1:28" x14ac:dyDescent="0.25">
      <c r="A80" s="2">
        <v>1077</v>
      </c>
      <c r="B80" s="2">
        <v>1974</v>
      </c>
      <c r="C80" s="2">
        <f>2025-Table1[[#This Row],[Year_Birth]]</f>
        <v>51</v>
      </c>
      <c r="D80" s="2" t="s">
        <v>2252</v>
      </c>
      <c r="E80" s="2" t="s">
        <v>2254</v>
      </c>
      <c r="F80" s="2" t="str">
        <f t="shared" si="4"/>
        <v>Adult</v>
      </c>
      <c r="G80" s="4">
        <v>56715</v>
      </c>
      <c r="H80" s="2">
        <v>0</v>
      </c>
      <c r="I80" s="2">
        <v>0</v>
      </c>
      <c r="J80" s="3">
        <v>41041</v>
      </c>
      <c r="K80" s="6">
        <v>52</v>
      </c>
      <c r="L80" s="4">
        <v>258</v>
      </c>
      <c r="M80" s="4">
        <v>105</v>
      </c>
      <c r="N80" s="4">
        <v>239</v>
      </c>
      <c r="O80" s="4">
        <v>237</v>
      </c>
      <c r="P80" s="4">
        <v>172</v>
      </c>
      <c r="Q80" s="4">
        <v>9</v>
      </c>
      <c r="R80" s="4">
        <f>SUM(Table1[[#This Row],[Wines]:[Sweet]])</f>
        <v>1011</v>
      </c>
      <c r="S80" s="8">
        <f t="shared" si="5"/>
        <v>1.7825971965088602E-2</v>
      </c>
      <c r="T80" s="8" t="str">
        <f t="shared" si="6"/>
        <v>Wines</v>
      </c>
      <c r="U80" s="2">
        <v>1</v>
      </c>
      <c r="V80" s="2">
        <v>7</v>
      </c>
      <c r="W80" s="2">
        <v>3</v>
      </c>
      <c r="X80" s="2">
        <v>4</v>
      </c>
      <c r="Y80" s="2">
        <v>4</v>
      </c>
      <c r="Z80" s="2">
        <v>3</v>
      </c>
      <c r="AA80" s="2">
        <v>11</v>
      </c>
      <c r="AB80" s="2">
        <v>0</v>
      </c>
    </row>
    <row r="81" spans="1:28" x14ac:dyDescent="0.25">
      <c r="A81" s="2">
        <v>10913</v>
      </c>
      <c r="B81" s="2">
        <v>1984</v>
      </c>
      <c r="C81" s="2">
        <f>2025-Table1[[#This Row],[Year_Birth]]</f>
        <v>41</v>
      </c>
      <c r="D81" s="2" t="s">
        <v>2257</v>
      </c>
      <c r="E81" s="2" t="s">
        <v>2253</v>
      </c>
      <c r="F81" s="2" t="str">
        <f t="shared" si="4"/>
        <v>Adult</v>
      </c>
      <c r="G81" s="4">
        <v>31385</v>
      </c>
      <c r="H81" s="2">
        <v>1</v>
      </c>
      <c r="I81" s="2">
        <v>0</v>
      </c>
      <c r="J81" s="3">
        <v>41041</v>
      </c>
      <c r="K81" s="6">
        <v>56</v>
      </c>
      <c r="L81" s="4">
        <v>3</v>
      </c>
      <c r="M81" s="4">
        <v>2</v>
      </c>
      <c r="N81" s="4">
        <v>12</v>
      </c>
      <c r="O81" s="4">
        <v>0</v>
      </c>
      <c r="P81" s="4">
        <v>1</v>
      </c>
      <c r="Q81" s="4">
        <v>9</v>
      </c>
      <c r="R81" s="4">
        <f>SUM(Table1[[#This Row],[Wines]:[Sweet]])</f>
        <v>18</v>
      </c>
      <c r="S81" s="8">
        <f t="shared" si="5"/>
        <v>5.7352238330412621E-4</v>
      </c>
      <c r="T81" s="8" t="str">
        <f t="shared" si="6"/>
        <v>MeatProducts</v>
      </c>
      <c r="U81" s="2">
        <v>1</v>
      </c>
      <c r="V81" s="2">
        <v>1</v>
      </c>
      <c r="W81" s="2">
        <v>0</v>
      </c>
      <c r="X81" s="2">
        <v>2</v>
      </c>
      <c r="Y81" s="2">
        <v>8</v>
      </c>
      <c r="Z81" s="2">
        <v>3</v>
      </c>
      <c r="AA81" s="2">
        <v>11</v>
      </c>
      <c r="AB81" s="2">
        <v>1</v>
      </c>
    </row>
    <row r="82" spans="1:28" x14ac:dyDescent="0.25">
      <c r="A82" s="2">
        <v>9135</v>
      </c>
      <c r="B82" s="2">
        <v>1950</v>
      </c>
      <c r="C82" s="2">
        <f>2025-Table1[[#This Row],[Year_Birth]]</f>
        <v>75</v>
      </c>
      <c r="D82" s="2" t="s">
        <v>2252</v>
      </c>
      <c r="E82" s="2" t="s">
        <v>2254</v>
      </c>
      <c r="F82" s="2" t="str">
        <f t="shared" si="4"/>
        <v>Adult</v>
      </c>
      <c r="G82" s="4">
        <v>27203</v>
      </c>
      <c r="H82" s="2">
        <v>1</v>
      </c>
      <c r="I82" s="2">
        <v>1</v>
      </c>
      <c r="J82" s="3">
        <v>41068</v>
      </c>
      <c r="K82" s="6">
        <v>92</v>
      </c>
      <c r="L82" s="4">
        <v>13</v>
      </c>
      <c r="M82" s="4">
        <v>2</v>
      </c>
      <c r="N82" s="4">
        <v>21</v>
      </c>
      <c r="O82" s="4">
        <v>4</v>
      </c>
      <c r="P82" s="4">
        <v>0</v>
      </c>
      <c r="Q82" s="4">
        <v>24</v>
      </c>
      <c r="R82" s="4">
        <f>SUM(Table1[[#This Row],[Wines]:[Sweet]])</f>
        <v>40</v>
      </c>
      <c r="S82" s="8">
        <f t="shared" si="5"/>
        <v>1.4704260559497114E-3</v>
      </c>
      <c r="T82" s="8" t="str">
        <f t="shared" si="6"/>
        <v>GoldProds</v>
      </c>
      <c r="U82" s="2">
        <v>2</v>
      </c>
      <c r="V82" s="2">
        <v>1</v>
      </c>
      <c r="W82" s="2">
        <v>1</v>
      </c>
      <c r="X82" s="2">
        <v>2</v>
      </c>
      <c r="Y82" s="2">
        <v>8</v>
      </c>
      <c r="Z82" s="2">
        <v>3</v>
      </c>
      <c r="AA82" s="2">
        <v>11</v>
      </c>
      <c r="AB82" s="2">
        <v>0</v>
      </c>
    </row>
    <row r="83" spans="1:28" x14ac:dyDescent="0.25">
      <c r="A83" s="2">
        <v>10591</v>
      </c>
      <c r="B83" s="2">
        <v>1969</v>
      </c>
      <c r="C83" s="2">
        <f>2025-Table1[[#This Row],[Year_Birth]]</f>
        <v>56</v>
      </c>
      <c r="D83" s="2" t="s">
        <v>2252</v>
      </c>
      <c r="E83" s="2" t="s">
        <v>2261</v>
      </c>
      <c r="F83" s="2" t="str">
        <f t="shared" si="4"/>
        <v>Adult</v>
      </c>
      <c r="G83" s="4">
        <v>43638</v>
      </c>
      <c r="H83" s="2">
        <v>0</v>
      </c>
      <c r="I83" s="2">
        <v>1</v>
      </c>
      <c r="J83" s="3">
        <v>41068</v>
      </c>
      <c r="K83" s="6">
        <v>37</v>
      </c>
      <c r="L83" s="4">
        <v>63</v>
      </c>
      <c r="M83" s="4">
        <v>10</v>
      </c>
      <c r="N83" s="4">
        <v>83</v>
      </c>
      <c r="O83" s="4">
        <v>7</v>
      </c>
      <c r="P83" s="4">
        <v>19</v>
      </c>
      <c r="Q83" s="4">
        <v>19</v>
      </c>
      <c r="R83" s="4">
        <f>SUM(Table1[[#This Row],[Wines]:[Sweet]])</f>
        <v>182</v>
      </c>
      <c r="S83" s="8">
        <f t="shared" si="5"/>
        <v>4.1706769329483478E-3</v>
      </c>
      <c r="T83" s="8" t="str">
        <f t="shared" si="6"/>
        <v>MeatProducts</v>
      </c>
      <c r="U83" s="2">
        <v>2</v>
      </c>
      <c r="V83" s="2">
        <v>4</v>
      </c>
      <c r="W83" s="2">
        <v>1</v>
      </c>
      <c r="X83" s="2">
        <v>4</v>
      </c>
      <c r="Y83" s="2">
        <v>7</v>
      </c>
      <c r="Z83" s="2">
        <v>3</v>
      </c>
      <c r="AA83" s="2">
        <v>11</v>
      </c>
      <c r="AB83" s="2">
        <v>0</v>
      </c>
    </row>
    <row r="84" spans="1:28" x14ac:dyDescent="0.25">
      <c r="A84" s="2">
        <v>2715</v>
      </c>
      <c r="B84" s="2">
        <v>1966</v>
      </c>
      <c r="C84" s="2">
        <f>2025-Table1[[#This Row],[Year_Birth]]</f>
        <v>59</v>
      </c>
      <c r="D84" s="2" t="s">
        <v>2257</v>
      </c>
      <c r="E84" s="2" t="s">
        <v>2258</v>
      </c>
      <c r="F84" s="2" t="str">
        <f t="shared" si="4"/>
        <v>Adult</v>
      </c>
      <c r="G84" s="4">
        <v>29435</v>
      </c>
      <c r="H84" s="2">
        <v>1</v>
      </c>
      <c r="I84" s="2">
        <v>1</v>
      </c>
      <c r="J84" s="3">
        <v>41068</v>
      </c>
      <c r="K84" s="6">
        <v>11</v>
      </c>
      <c r="L84" s="4">
        <v>70</v>
      </c>
      <c r="M84" s="4">
        <v>3</v>
      </c>
      <c r="N84" s="4">
        <v>37</v>
      </c>
      <c r="O84" s="4">
        <v>4</v>
      </c>
      <c r="P84" s="4">
        <v>2</v>
      </c>
      <c r="Q84" s="4">
        <v>64</v>
      </c>
      <c r="R84" s="4">
        <f>SUM(Table1[[#This Row],[Wines]:[Sweet]])</f>
        <v>116</v>
      </c>
      <c r="S84" s="8">
        <f t="shared" si="5"/>
        <v>3.9408866995073889E-3</v>
      </c>
      <c r="T84" s="8" t="str">
        <f t="shared" si="6"/>
        <v>Wines</v>
      </c>
      <c r="U84" s="2">
        <v>4</v>
      </c>
      <c r="V84" s="2">
        <v>3</v>
      </c>
      <c r="W84" s="2">
        <v>2</v>
      </c>
      <c r="X84" s="2">
        <v>2</v>
      </c>
      <c r="Y84" s="2">
        <v>9</v>
      </c>
      <c r="Z84" s="2">
        <v>3</v>
      </c>
      <c r="AA84" s="2">
        <v>11</v>
      </c>
      <c r="AB84" s="2">
        <v>1</v>
      </c>
    </row>
    <row r="85" spans="1:28" x14ac:dyDescent="0.25">
      <c r="A85" s="2">
        <v>3469</v>
      </c>
      <c r="B85" s="2">
        <v>1977</v>
      </c>
      <c r="C85" s="2">
        <f>2025-Table1[[#This Row],[Year_Birth]]</f>
        <v>48</v>
      </c>
      <c r="D85" s="2" t="s">
        <v>2255</v>
      </c>
      <c r="E85" s="2" t="s">
        <v>2258</v>
      </c>
      <c r="F85" s="2" t="str">
        <f t="shared" si="4"/>
        <v>Adult</v>
      </c>
      <c r="G85" s="4">
        <v>34487</v>
      </c>
      <c r="H85" s="2">
        <v>1</v>
      </c>
      <c r="I85" s="2">
        <v>1</v>
      </c>
      <c r="J85" s="3">
        <v>41069</v>
      </c>
      <c r="K85" s="6">
        <v>94</v>
      </c>
      <c r="L85" s="4">
        <v>19</v>
      </c>
      <c r="M85" s="4">
        <v>18</v>
      </c>
      <c r="N85" s="4">
        <v>33</v>
      </c>
      <c r="O85" s="4">
        <v>24</v>
      </c>
      <c r="P85" s="4">
        <v>1</v>
      </c>
      <c r="Q85" s="4">
        <v>8</v>
      </c>
      <c r="R85" s="4">
        <f>SUM(Table1[[#This Row],[Wines]:[Sweet]])</f>
        <v>95</v>
      </c>
      <c r="S85" s="8">
        <f t="shared" si="5"/>
        <v>2.7546611766752689E-3</v>
      </c>
      <c r="T85" s="8" t="str">
        <f t="shared" si="6"/>
        <v>MeatProducts</v>
      </c>
      <c r="U85" s="2">
        <v>3</v>
      </c>
      <c r="V85" s="2">
        <v>3</v>
      </c>
      <c r="W85" s="2">
        <v>0</v>
      </c>
      <c r="X85" s="2">
        <v>3</v>
      </c>
      <c r="Y85" s="2">
        <v>9</v>
      </c>
      <c r="Z85" s="2">
        <v>3</v>
      </c>
      <c r="AA85" s="2">
        <v>11</v>
      </c>
      <c r="AB85" s="2">
        <v>0</v>
      </c>
    </row>
    <row r="86" spans="1:28" x14ac:dyDescent="0.25">
      <c r="A86" s="2">
        <v>10010</v>
      </c>
      <c r="B86" s="2">
        <v>1953</v>
      </c>
      <c r="C86" s="2">
        <f>2025-Table1[[#This Row],[Year_Birth]]</f>
        <v>72</v>
      </c>
      <c r="D86" s="2" t="s">
        <v>2255</v>
      </c>
      <c r="E86" s="2" t="s">
        <v>2258</v>
      </c>
      <c r="F86" s="2" t="str">
        <f t="shared" si="4"/>
        <v>Adult</v>
      </c>
      <c r="G86" s="4">
        <v>36957</v>
      </c>
      <c r="H86" s="2">
        <v>1</v>
      </c>
      <c r="I86" s="2">
        <v>1</v>
      </c>
      <c r="J86" s="3">
        <v>41069</v>
      </c>
      <c r="K86" s="6">
        <v>43</v>
      </c>
      <c r="L86" s="4">
        <v>100</v>
      </c>
      <c r="M86" s="4">
        <v>2</v>
      </c>
      <c r="N86" s="4">
        <v>16</v>
      </c>
      <c r="O86" s="4">
        <v>2</v>
      </c>
      <c r="P86" s="4">
        <v>1</v>
      </c>
      <c r="Q86" s="4">
        <v>31</v>
      </c>
      <c r="R86" s="4">
        <f>SUM(Table1[[#This Row],[Wines]:[Sweet]])</f>
        <v>121</v>
      </c>
      <c r="S86" s="8">
        <f t="shared" si="5"/>
        <v>3.2740752766728903E-3</v>
      </c>
      <c r="T86" s="8" t="str">
        <f t="shared" si="6"/>
        <v>Wines</v>
      </c>
      <c r="U86" s="2">
        <v>4</v>
      </c>
      <c r="V86" s="2">
        <v>3</v>
      </c>
      <c r="W86" s="2">
        <v>2</v>
      </c>
      <c r="X86" s="2">
        <v>2</v>
      </c>
      <c r="Y86" s="2">
        <v>9</v>
      </c>
      <c r="Z86" s="2">
        <v>3</v>
      </c>
      <c r="AA86" s="2">
        <v>11</v>
      </c>
      <c r="AB86" s="2">
        <v>1</v>
      </c>
    </row>
    <row r="87" spans="1:28" x14ac:dyDescent="0.25">
      <c r="A87" s="2">
        <v>1403</v>
      </c>
      <c r="B87" s="2">
        <v>1975</v>
      </c>
      <c r="C87" s="2">
        <f>2025-Table1[[#This Row],[Year_Birth]]</f>
        <v>50</v>
      </c>
      <c r="D87" s="2" t="s">
        <v>2260</v>
      </c>
      <c r="E87" s="2" t="s">
        <v>2254</v>
      </c>
      <c r="F87" s="2" t="str">
        <f t="shared" si="4"/>
        <v>Adult</v>
      </c>
      <c r="G87" s="4">
        <v>34984</v>
      </c>
      <c r="H87" s="2">
        <v>1</v>
      </c>
      <c r="I87" s="2">
        <v>1</v>
      </c>
      <c r="J87" s="3">
        <v>41069</v>
      </c>
      <c r="K87" s="6">
        <v>40</v>
      </c>
      <c r="L87" s="4">
        <v>8</v>
      </c>
      <c r="M87" s="4">
        <v>4</v>
      </c>
      <c r="N87" s="4">
        <v>15</v>
      </c>
      <c r="O87" s="4">
        <v>3</v>
      </c>
      <c r="P87" s="4">
        <v>5</v>
      </c>
      <c r="Q87" s="4">
        <v>3</v>
      </c>
      <c r="R87" s="4">
        <f>SUM(Table1[[#This Row],[Wines]:[Sweet]])</f>
        <v>35</v>
      </c>
      <c r="S87" s="8">
        <f t="shared" si="5"/>
        <v>1.000457351932312E-3</v>
      </c>
      <c r="T87" s="8" t="str">
        <f t="shared" si="6"/>
        <v>MeatProducts</v>
      </c>
      <c r="U87" s="2">
        <v>2</v>
      </c>
      <c r="V87" s="2">
        <v>1</v>
      </c>
      <c r="W87" s="2">
        <v>0</v>
      </c>
      <c r="X87" s="2">
        <v>3</v>
      </c>
      <c r="Y87" s="2">
        <v>7</v>
      </c>
      <c r="Z87" s="2">
        <v>3</v>
      </c>
      <c r="AA87" s="2">
        <v>11</v>
      </c>
      <c r="AB87" s="2">
        <v>0</v>
      </c>
    </row>
    <row r="88" spans="1:28" x14ac:dyDescent="0.25">
      <c r="A88" s="2">
        <v>4023</v>
      </c>
      <c r="B88" s="2">
        <v>1970</v>
      </c>
      <c r="C88" s="2">
        <f>2025-Table1[[#This Row],[Year_Birth]]</f>
        <v>55</v>
      </c>
      <c r="D88" s="2" t="s">
        <v>2252</v>
      </c>
      <c r="E88" s="2" t="s">
        <v>2256</v>
      </c>
      <c r="F88" s="2" t="str">
        <f t="shared" si="4"/>
        <v>Adult</v>
      </c>
      <c r="G88" s="4">
        <v>22979</v>
      </c>
      <c r="H88" s="2">
        <v>1</v>
      </c>
      <c r="I88" s="2">
        <v>0</v>
      </c>
      <c r="J88" s="3">
        <v>41069</v>
      </c>
      <c r="K88" s="6">
        <v>29</v>
      </c>
      <c r="L88" s="4">
        <v>16</v>
      </c>
      <c r="M88" s="4">
        <v>17</v>
      </c>
      <c r="N88" s="4">
        <v>19</v>
      </c>
      <c r="O88" s="4">
        <v>20</v>
      </c>
      <c r="P88" s="4">
        <v>21</v>
      </c>
      <c r="Q88" s="4">
        <v>22</v>
      </c>
      <c r="R88" s="4">
        <f>SUM(Table1[[#This Row],[Wines]:[Sweet]])</f>
        <v>93</v>
      </c>
      <c r="S88" s="8">
        <f t="shared" si="5"/>
        <v>4.0471735062448319E-3</v>
      </c>
      <c r="T88" s="8" t="str">
        <f t="shared" si="6"/>
        <v>GoldProds</v>
      </c>
      <c r="U88" s="2">
        <v>3</v>
      </c>
      <c r="V88" s="2">
        <v>3</v>
      </c>
      <c r="W88" s="2">
        <v>2</v>
      </c>
      <c r="X88" s="2">
        <v>2</v>
      </c>
      <c r="Y88" s="2">
        <v>8</v>
      </c>
      <c r="Z88" s="2">
        <v>3</v>
      </c>
      <c r="AA88" s="2">
        <v>11</v>
      </c>
      <c r="AB88" s="2">
        <v>1</v>
      </c>
    </row>
    <row r="89" spans="1:28" x14ac:dyDescent="0.25">
      <c r="A89" s="2">
        <v>793</v>
      </c>
      <c r="B89" s="2">
        <v>1973</v>
      </c>
      <c r="C89" s="2">
        <f>2025-Table1[[#This Row],[Year_Birth]]</f>
        <v>52</v>
      </c>
      <c r="D89" s="2" t="s">
        <v>2252</v>
      </c>
      <c r="E89" s="2" t="s">
        <v>2256</v>
      </c>
      <c r="F89" s="2" t="str">
        <f t="shared" si="4"/>
        <v>Adult</v>
      </c>
      <c r="G89" s="4">
        <v>20895</v>
      </c>
      <c r="H89" s="2">
        <v>1</v>
      </c>
      <c r="I89" s="2">
        <v>0</v>
      </c>
      <c r="J89" s="3">
        <v>41070</v>
      </c>
      <c r="K89" s="6">
        <v>24</v>
      </c>
      <c r="L89" s="4">
        <v>18</v>
      </c>
      <c r="M89" s="4">
        <v>3</v>
      </c>
      <c r="N89" s="4">
        <v>17</v>
      </c>
      <c r="O89" s="4">
        <v>3</v>
      </c>
      <c r="P89" s="4">
        <v>0</v>
      </c>
      <c r="Q89" s="4">
        <v>4</v>
      </c>
      <c r="R89" s="4">
        <f>SUM(Table1[[#This Row],[Wines]:[Sweet]])</f>
        <v>41</v>
      </c>
      <c r="S89" s="8">
        <f t="shared" si="5"/>
        <v>1.9621919119406557E-3</v>
      </c>
      <c r="T89" s="8" t="str">
        <f t="shared" si="6"/>
        <v>Wines</v>
      </c>
      <c r="U89" s="2">
        <v>1</v>
      </c>
      <c r="V89" s="2">
        <v>2</v>
      </c>
      <c r="W89" s="2">
        <v>0</v>
      </c>
      <c r="X89" s="2">
        <v>3</v>
      </c>
      <c r="Y89" s="2">
        <v>9</v>
      </c>
      <c r="Z89" s="2">
        <v>3</v>
      </c>
      <c r="AA89" s="2">
        <v>11</v>
      </c>
      <c r="AB89" s="2">
        <v>0</v>
      </c>
    </row>
    <row r="90" spans="1:28" x14ac:dyDescent="0.25">
      <c r="A90" s="2">
        <v>7441</v>
      </c>
      <c r="B90" s="2">
        <v>1973</v>
      </c>
      <c r="C90" s="2">
        <f>2025-Table1[[#This Row],[Year_Birth]]</f>
        <v>52</v>
      </c>
      <c r="D90" s="2" t="s">
        <v>2252</v>
      </c>
      <c r="E90" s="2" t="s">
        <v>2258</v>
      </c>
      <c r="F90" s="2" t="str">
        <f t="shared" si="4"/>
        <v>Adult</v>
      </c>
      <c r="G90" s="4">
        <v>71128</v>
      </c>
      <c r="H90" s="2">
        <v>1</v>
      </c>
      <c r="I90" s="2">
        <v>0</v>
      </c>
      <c r="J90" s="3">
        <v>41070</v>
      </c>
      <c r="K90" s="6">
        <v>80</v>
      </c>
      <c r="L90" s="4">
        <v>958</v>
      </c>
      <c r="M90" s="4">
        <v>159</v>
      </c>
      <c r="N90" s="4">
        <v>447</v>
      </c>
      <c r="O90" s="4">
        <v>20</v>
      </c>
      <c r="P90" s="4">
        <v>0</v>
      </c>
      <c r="Q90" s="4">
        <v>31</v>
      </c>
      <c r="R90" s="4">
        <f>SUM(Table1[[#This Row],[Wines]:[Sweet]])</f>
        <v>1584</v>
      </c>
      <c r="S90" s="8">
        <f t="shared" si="5"/>
        <v>2.2269710943650881E-2</v>
      </c>
      <c r="T90" s="8" t="str">
        <f t="shared" si="6"/>
        <v>Wines</v>
      </c>
      <c r="U90" s="2">
        <v>3</v>
      </c>
      <c r="V90" s="2">
        <v>2</v>
      </c>
      <c r="W90" s="2">
        <v>10</v>
      </c>
      <c r="X90" s="2">
        <v>12</v>
      </c>
      <c r="Y90" s="2">
        <v>7</v>
      </c>
      <c r="Z90" s="2">
        <v>3</v>
      </c>
      <c r="AA90" s="2">
        <v>11</v>
      </c>
      <c r="AB90" s="2">
        <v>0</v>
      </c>
    </row>
    <row r="91" spans="1:28" x14ac:dyDescent="0.25">
      <c r="A91" s="2">
        <v>4856</v>
      </c>
      <c r="B91" s="2">
        <v>1957</v>
      </c>
      <c r="C91" s="2">
        <f>2025-Table1[[#This Row],[Year_Birth]]</f>
        <v>68</v>
      </c>
      <c r="D91" s="2" t="s">
        <v>2260</v>
      </c>
      <c r="E91" s="2" t="s">
        <v>2256</v>
      </c>
      <c r="F91" s="2" t="str">
        <f t="shared" si="4"/>
        <v>Adult</v>
      </c>
      <c r="G91" s="4">
        <v>82347</v>
      </c>
      <c r="H91" s="2">
        <v>0</v>
      </c>
      <c r="I91" s="2">
        <v>0</v>
      </c>
      <c r="J91" s="3">
        <v>41071</v>
      </c>
      <c r="K91" s="6">
        <v>38</v>
      </c>
      <c r="L91" s="4">
        <v>556</v>
      </c>
      <c r="M91" s="4">
        <v>54</v>
      </c>
      <c r="N91" s="4">
        <v>845</v>
      </c>
      <c r="O91" s="4">
        <v>202</v>
      </c>
      <c r="P91" s="4">
        <v>133</v>
      </c>
      <c r="Q91" s="4">
        <v>63</v>
      </c>
      <c r="R91" s="4">
        <f>SUM(Table1[[#This Row],[Wines]:[Sweet]])</f>
        <v>1790</v>
      </c>
      <c r="S91" s="8">
        <f t="shared" si="5"/>
        <v>2.173728247537858E-2</v>
      </c>
      <c r="T91" s="8" t="str">
        <f t="shared" si="6"/>
        <v>MeatProducts</v>
      </c>
      <c r="U91" s="2">
        <v>1</v>
      </c>
      <c r="V91" s="2">
        <v>7</v>
      </c>
      <c r="W91" s="2">
        <v>7</v>
      </c>
      <c r="X91" s="2">
        <v>10</v>
      </c>
      <c r="Y91" s="2">
        <v>3</v>
      </c>
      <c r="Z91" s="2">
        <v>3</v>
      </c>
      <c r="AA91" s="2">
        <v>11</v>
      </c>
      <c r="AB91" s="2">
        <v>0</v>
      </c>
    </row>
    <row r="92" spans="1:28" x14ac:dyDescent="0.25">
      <c r="A92" s="2">
        <v>8722</v>
      </c>
      <c r="B92" s="2">
        <v>1957</v>
      </c>
      <c r="C92" s="2">
        <f>2025-Table1[[#This Row],[Year_Birth]]</f>
        <v>68</v>
      </c>
      <c r="D92" s="2" t="s">
        <v>2260</v>
      </c>
      <c r="E92" s="2" t="s">
        <v>2256</v>
      </c>
      <c r="F92" s="2" t="str">
        <f t="shared" si="4"/>
        <v>Adult</v>
      </c>
      <c r="G92" s="4">
        <v>82347</v>
      </c>
      <c r="H92" s="2">
        <v>0</v>
      </c>
      <c r="I92" s="2">
        <v>0</v>
      </c>
      <c r="J92" s="3">
        <v>41071</v>
      </c>
      <c r="K92" s="6">
        <v>38</v>
      </c>
      <c r="L92" s="4">
        <v>556</v>
      </c>
      <c r="M92" s="4">
        <v>54</v>
      </c>
      <c r="N92" s="4">
        <v>845</v>
      </c>
      <c r="O92" s="4">
        <v>202</v>
      </c>
      <c r="P92" s="4">
        <v>133</v>
      </c>
      <c r="Q92" s="4">
        <v>63</v>
      </c>
      <c r="R92" s="4">
        <f>SUM(Table1[[#This Row],[Wines]:[Sweet]])</f>
        <v>1790</v>
      </c>
      <c r="S92" s="8">
        <f t="shared" si="5"/>
        <v>2.173728247537858E-2</v>
      </c>
      <c r="T92" s="8" t="str">
        <f t="shared" si="6"/>
        <v>MeatProducts</v>
      </c>
      <c r="U92" s="2">
        <v>1</v>
      </c>
      <c r="V92" s="2">
        <v>7</v>
      </c>
      <c r="W92" s="2">
        <v>7</v>
      </c>
      <c r="X92" s="2">
        <v>10</v>
      </c>
      <c r="Y92" s="2">
        <v>3</v>
      </c>
      <c r="Z92" s="2">
        <v>3</v>
      </c>
      <c r="AA92" s="2">
        <v>11</v>
      </c>
      <c r="AB92" s="2">
        <v>1</v>
      </c>
    </row>
    <row r="93" spans="1:28" x14ac:dyDescent="0.25">
      <c r="A93" s="2">
        <v>7381</v>
      </c>
      <c r="B93" s="2">
        <v>1968</v>
      </c>
      <c r="C93" s="2">
        <f>2025-Table1[[#This Row],[Year_Birth]]</f>
        <v>57</v>
      </c>
      <c r="D93" s="2" t="s">
        <v>2252</v>
      </c>
      <c r="E93" s="2" t="s">
        <v>2258</v>
      </c>
      <c r="F93" s="2" t="str">
        <f t="shared" si="4"/>
        <v>Adult</v>
      </c>
      <c r="G93" s="4">
        <v>75693</v>
      </c>
      <c r="H93" s="2">
        <v>0</v>
      </c>
      <c r="I93" s="2">
        <v>0</v>
      </c>
      <c r="J93" s="3">
        <v>41072</v>
      </c>
      <c r="K93" s="6">
        <v>10</v>
      </c>
      <c r="L93" s="4">
        <v>797</v>
      </c>
      <c r="M93" s="4">
        <v>153</v>
      </c>
      <c r="N93" s="4">
        <v>293</v>
      </c>
      <c r="O93" s="4">
        <v>72</v>
      </c>
      <c r="P93" s="4">
        <v>97</v>
      </c>
      <c r="Q93" s="4">
        <v>30</v>
      </c>
      <c r="R93" s="4">
        <f>SUM(Table1[[#This Row],[Wines]:[Sweet]])</f>
        <v>1412</v>
      </c>
      <c r="S93" s="8">
        <f t="shared" si="5"/>
        <v>1.8654300926109417E-2</v>
      </c>
      <c r="T93" s="8" t="str">
        <f t="shared" si="6"/>
        <v>Wines</v>
      </c>
      <c r="U93" s="2">
        <v>1</v>
      </c>
      <c r="V93" s="2">
        <v>11</v>
      </c>
      <c r="W93" s="2">
        <v>4</v>
      </c>
      <c r="X93" s="2">
        <v>6</v>
      </c>
      <c r="Y93" s="2">
        <v>4</v>
      </c>
      <c r="Z93" s="2">
        <v>3</v>
      </c>
      <c r="AA93" s="2">
        <v>11</v>
      </c>
      <c r="AB93" s="2">
        <v>1</v>
      </c>
    </row>
    <row r="94" spans="1:28" x14ac:dyDescent="0.25">
      <c r="A94" s="2">
        <v>4088</v>
      </c>
      <c r="B94" s="2">
        <v>1962</v>
      </c>
      <c r="C94" s="2">
        <f>2025-Table1[[#This Row],[Year_Birth]]</f>
        <v>63</v>
      </c>
      <c r="D94" s="2" t="s">
        <v>2255</v>
      </c>
      <c r="E94" s="2" t="s">
        <v>2254</v>
      </c>
      <c r="F94" s="2" t="str">
        <f t="shared" si="4"/>
        <v>Adult</v>
      </c>
      <c r="G94" s="4">
        <v>31497</v>
      </c>
      <c r="H94" s="2">
        <v>0</v>
      </c>
      <c r="I94" s="2">
        <v>1</v>
      </c>
      <c r="J94" s="3">
        <v>41072</v>
      </c>
      <c r="K94" s="6">
        <v>22</v>
      </c>
      <c r="L94" s="4">
        <v>108</v>
      </c>
      <c r="M94" s="4">
        <v>1</v>
      </c>
      <c r="N94" s="4">
        <v>28</v>
      </c>
      <c r="O94" s="4">
        <v>13</v>
      </c>
      <c r="P94" s="4">
        <v>1</v>
      </c>
      <c r="Q94" s="4">
        <v>4</v>
      </c>
      <c r="R94" s="4">
        <f>SUM(Table1[[#This Row],[Wines]:[Sweet]])</f>
        <v>151</v>
      </c>
      <c r="S94" s="8">
        <f t="shared" si="5"/>
        <v>4.7941073753055849E-3</v>
      </c>
      <c r="T94" s="8" t="str">
        <f t="shared" si="6"/>
        <v>Wines</v>
      </c>
      <c r="U94" s="2">
        <v>2</v>
      </c>
      <c r="V94" s="2">
        <v>3</v>
      </c>
      <c r="W94" s="2">
        <v>1</v>
      </c>
      <c r="X94" s="2">
        <v>4</v>
      </c>
      <c r="Y94" s="2">
        <v>8</v>
      </c>
      <c r="Z94" s="2">
        <v>3</v>
      </c>
      <c r="AA94" s="2">
        <v>11</v>
      </c>
      <c r="AB94" s="2">
        <v>0</v>
      </c>
    </row>
    <row r="95" spans="1:28" x14ac:dyDescent="0.25">
      <c r="A95" s="2">
        <v>4971</v>
      </c>
      <c r="B95" s="2">
        <v>1962</v>
      </c>
      <c r="C95" s="2">
        <f>2025-Table1[[#This Row],[Year_Birth]]</f>
        <v>63</v>
      </c>
      <c r="D95" s="2" t="s">
        <v>2255</v>
      </c>
      <c r="E95" s="2" t="s">
        <v>2254</v>
      </c>
      <c r="F95" s="2" t="str">
        <f t="shared" si="4"/>
        <v>Adult</v>
      </c>
      <c r="G95" s="4">
        <v>31497</v>
      </c>
      <c r="H95" s="2">
        <v>0</v>
      </c>
      <c r="I95" s="2">
        <v>1</v>
      </c>
      <c r="J95" s="3">
        <v>41072</v>
      </c>
      <c r="K95" s="6">
        <v>22</v>
      </c>
      <c r="L95" s="4">
        <v>108</v>
      </c>
      <c r="M95" s="4">
        <v>1</v>
      </c>
      <c r="N95" s="4">
        <v>28</v>
      </c>
      <c r="O95" s="4">
        <v>13</v>
      </c>
      <c r="P95" s="4">
        <v>1</v>
      </c>
      <c r="Q95" s="4">
        <v>4</v>
      </c>
      <c r="R95" s="4">
        <f>SUM(Table1[[#This Row],[Wines]:[Sweet]])</f>
        <v>151</v>
      </c>
      <c r="S95" s="8">
        <f t="shared" si="5"/>
        <v>4.7941073753055849E-3</v>
      </c>
      <c r="T95" s="8" t="str">
        <f t="shared" si="6"/>
        <v>Wines</v>
      </c>
      <c r="U95" s="2">
        <v>2</v>
      </c>
      <c r="V95" s="2">
        <v>3</v>
      </c>
      <c r="W95" s="2">
        <v>1</v>
      </c>
      <c r="X95" s="2">
        <v>4</v>
      </c>
      <c r="Y95" s="2">
        <v>8</v>
      </c>
      <c r="Z95" s="2">
        <v>3</v>
      </c>
      <c r="AA95" s="2">
        <v>11</v>
      </c>
      <c r="AB95" s="2">
        <v>0</v>
      </c>
    </row>
    <row r="96" spans="1:28" x14ac:dyDescent="0.25">
      <c r="A96" s="2">
        <v>610</v>
      </c>
      <c r="B96" s="2">
        <v>1953</v>
      </c>
      <c r="C96" s="2">
        <f>2025-Table1[[#This Row],[Year_Birth]]</f>
        <v>72</v>
      </c>
      <c r="D96" s="2" t="s">
        <v>2255</v>
      </c>
      <c r="E96" s="2" t="s">
        <v>2254</v>
      </c>
      <c r="F96" s="2" t="str">
        <f t="shared" si="4"/>
        <v>Adult</v>
      </c>
      <c r="G96" s="4">
        <v>53593</v>
      </c>
      <c r="H96" s="2">
        <v>1</v>
      </c>
      <c r="I96" s="2">
        <v>1</v>
      </c>
      <c r="J96" s="3">
        <v>41098</v>
      </c>
      <c r="K96" s="6">
        <v>60</v>
      </c>
      <c r="L96" s="4">
        <v>349</v>
      </c>
      <c r="M96" s="4">
        <v>4</v>
      </c>
      <c r="N96" s="4">
        <v>78</v>
      </c>
      <c r="O96" s="4">
        <v>6</v>
      </c>
      <c r="P96" s="4">
        <v>0</v>
      </c>
      <c r="Q96" s="4">
        <v>43</v>
      </c>
      <c r="R96" s="4">
        <f>SUM(Table1[[#This Row],[Wines]:[Sweet]])</f>
        <v>437</v>
      </c>
      <c r="S96" s="8">
        <f t="shared" si="5"/>
        <v>8.1540499692123979E-3</v>
      </c>
      <c r="T96" s="8" t="str">
        <f t="shared" si="6"/>
        <v>Wines</v>
      </c>
      <c r="U96" s="2">
        <v>8</v>
      </c>
      <c r="V96" s="2">
        <v>7</v>
      </c>
      <c r="W96" s="2">
        <v>2</v>
      </c>
      <c r="X96" s="2">
        <v>6</v>
      </c>
      <c r="Y96" s="2">
        <v>8</v>
      </c>
      <c r="Z96" s="2">
        <v>3</v>
      </c>
      <c r="AA96" s="2">
        <v>11</v>
      </c>
      <c r="AB96" s="2">
        <v>0</v>
      </c>
    </row>
    <row r="97" spans="1:28" x14ac:dyDescent="0.25">
      <c r="A97" s="2">
        <v>10827</v>
      </c>
      <c r="B97" s="2">
        <v>1967</v>
      </c>
      <c r="C97" s="2">
        <f>2025-Table1[[#This Row],[Year_Birth]]</f>
        <v>58</v>
      </c>
      <c r="D97" s="2" t="s">
        <v>2255</v>
      </c>
      <c r="E97" s="2" t="s">
        <v>2256</v>
      </c>
      <c r="F97" s="2" t="str">
        <f t="shared" si="4"/>
        <v>Adult</v>
      </c>
      <c r="G97" s="4">
        <v>36947</v>
      </c>
      <c r="H97" s="2">
        <v>1</v>
      </c>
      <c r="I97" s="2">
        <v>1</v>
      </c>
      <c r="J97" s="3">
        <v>41098</v>
      </c>
      <c r="K97" s="6">
        <v>49</v>
      </c>
      <c r="L97" s="4">
        <v>88</v>
      </c>
      <c r="M97" s="4">
        <v>3</v>
      </c>
      <c r="N97" s="4">
        <v>21</v>
      </c>
      <c r="O97" s="4">
        <v>4</v>
      </c>
      <c r="P97" s="4">
        <v>1</v>
      </c>
      <c r="Q97" s="4">
        <v>29</v>
      </c>
      <c r="R97" s="4">
        <f>SUM(Table1[[#This Row],[Wines]:[Sweet]])</f>
        <v>117</v>
      </c>
      <c r="S97" s="8">
        <f t="shared" si="5"/>
        <v>3.166698243429778E-3</v>
      </c>
      <c r="T97" s="8" t="str">
        <f t="shared" si="6"/>
        <v>Wines</v>
      </c>
      <c r="U97" s="2">
        <v>4</v>
      </c>
      <c r="V97" s="2">
        <v>3</v>
      </c>
      <c r="W97" s="2">
        <v>0</v>
      </c>
      <c r="X97" s="2">
        <v>4</v>
      </c>
      <c r="Y97" s="2">
        <v>9</v>
      </c>
      <c r="Z97" s="2">
        <v>3</v>
      </c>
      <c r="AA97" s="2">
        <v>11</v>
      </c>
      <c r="AB97" s="2">
        <v>0</v>
      </c>
    </row>
    <row r="98" spans="1:28" x14ac:dyDescent="0.25">
      <c r="A98" s="2">
        <v>5393</v>
      </c>
      <c r="B98" s="2">
        <v>1977</v>
      </c>
      <c r="C98" s="2">
        <f>2025-Table1[[#This Row],[Year_Birth]]</f>
        <v>48</v>
      </c>
      <c r="D98" s="2" t="s">
        <v>2252</v>
      </c>
      <c r="E98" s="2" t="s">
        <v>2253</v>
      </c>
      <c r="F98" s="2" t="str">
        <f t="shared" si="4"/>
        <v>Adult</v>
      </c>
      <c r="G98" s="4">
        <v>23763</v>
      </c>
      <c r="H98" s="2">
        <v>1</v>
      </c>
      <c r="I98" s="2">
        <v>0</v>
      </c>
      <c r="J98" s="3">
        <v>41098</v>
      </c>
      <c r="K98" s="6">
        <v>64</v>
      </c>
      <c r="L98" s="4">
        <v>22</v>
      </c>
      <c r="M98" s="4">
        <v>0</v>
      </c>
      <c r="N98" s="4">
        <v>6</v>
      </c>
      <c r="O98" s="4">
        <v>6</v>
      </c>
      <c r="P98" s="4">
        <v>2</v>
      </c>
      <c r="Q98" s="4">
        <v>6</v>
      </c>
      <c r="R98" s="4">
        <f>SUM(Table1[[#This Row],[Wines]:[Sweet]])</f>
        <v>36</v>
      </c>
      <c r="S98" s="8">
        <f t="shared" si="5"/>
        <v>1.5149602322939023E-3</v>
      </c>
      <c r="T98" s="8" t="str">
        <f t="shared" si="6"/>
        <v>Wines</v>
      </c>
      <c r="U98" s="2">
        <v>1</v>
      </c>
      <c r="V98" s="2">
        <v>1</v>
      </c>
      <c r="W98" s="2">
        <v>0</v>
      </c>
      <c r="X98" s="2">
        <v>3</v>
      </c>
      <c r="Y98" s="2">
        <v>7</v>
      </c>
      <c r="Z98" s="2">
        <v>3</v>
      </c>
      <c r="AA98" s="2">
        <v>11</v>
      </c>
      <c r="AB98" s="2">
        <v>0</v>
      </c>
    </row>
    <row r="99" spans="1:28" x14ac:dyDescent="0.25">
      <c r="A99" s="2">
        <v>3262</v>
      </c>
      <c r="B99" s="2">
        <v>1958</v>
      </c>
      <c r="C99" s="2">
        <f>2025-Table1[[#This Row],[Year_Birth]]</f>
        <v>67</v>
      </c>
      <c r="D99" s="2" t="s">
        <v>2252</v>
      </c>
      <c r="E99" s="2" t="s">
        <v>2253</v>
      </c>
      <c r="F99" s="2" t="str">
        <f t="shared" si="4"/>
        <v>Adult</v>
      </c>
      <c r="G99" s="4">
        <v>68281</v>
      </c>
      <c r="H99" s="2">
        <v>0</v>
      </c>
      <c r="I99" s="2">
        <v>0</v>
      </c>
      <c r="J99" s="3">
        <v>41098</v>
      </c>
      <c r="K99" s="6">
        <v>31</v>
      </c>
      <c r="L99" s="4">
        <v>995</v>
      </c>
      <c r="M99" s="4">
        <v>112</v>
      </c>
      <c r="N99" s="4">
        <v>417</v>
      </c>
      <c r="O99" s="4">
        <v>42</v>
      </c>
      <c r="P99" s="4">
        <v>48</v>
      </c>
      <c r="Q99" s="4">
        <v>41</v>
      </c>
      <c r="R99" s="4">
        <f>SUM(Table1[[#This Row],[Wines]:[Sweet]])</f>
        <v>1614</v>
      </c>
      <c r="S99" s="8">
        <f t="shared" si="5"/>
        <v>2.3637615149163016E-2</v>
      </c>
      <c r="T99" s="8" t="str">
        <f t="shared" si="6"/>
        <v>Wines</v>
      </c>
      <c r="U99" s="2">
        <v>1</v>
      </c>
      <c r="V99" s="2">
        <v>2</v>
      </c>
      <c r="W99" s="2">
        <v>9</v>
      </c>
      <c r="X99" s="2">
        <v>13</v>
      </c>
      <c r="Y99" s="2">
        <v>5</v>
      </c>
      <c r="Z99" s="2">
        <v>3</v>
      </c>
      <c r="AA99" s="2">
        <v>11</v>
      </c>
      <c r="AB99" s="2">
        <v>1</v>
      </c>
    </row>
    <row r="100" spans="1:28" x14ac:dyDescent="0.25">
      <c r="A100" s="2">
        <v>3076</v>
      </c>
      <c r="B100" s="2">
        <v>1975</v>
      </c>
      <c r="C100" s="2">
        <f>2025-Table1[[#This Row],[Year_Birth]]</f>
        <v>50</v>
      </c>
      <c r="D100" s="2" t="s">
        <v>2252</v>
      </c>
      <c r="E100" s="2" t="s">
        <v>2254</v>
      </c>
      <c r="F100" s="2" t="str">
        <f t="shared" si="4"/>
        <v>Adult</v>
      </c>
      <c r="G100" s="4">
        <v>66653</v>
      </c>
      <c r="H100" s="2">
        <v>1</v>
      </c>
      <c r="I100" s="2">
        <v>1</v>
      </c>
      <c r="J100" s="3">
        <v>41099</v>
      </c>
      <c r="K100" s="6">
        <v>18</v>
      </c>
      <c r="L100" s="4">
        <v>452</v>
      </c>
      <c r="M100" s="4">
        <v>18</v>
      </c>
      <c r="N100" s="4">
        <v>102</v>
      </c>
      <c r="O100" s="4">
        <v>16</v>
      </c>
      <c r="P100" s="4">
        <v>18</v>
      </c>
      <c r="Q100" s="4">
        <v>6</v>
      </c>
      <c r="R100" s="4">
        <f>SUM(Table1[[#This Row],[Wines]:[Sweet]])</f>
        <v>606</v>
      </c>
      <c r="S100" s="8">
        <f t="shared" si="5"/>
        <v>9.0918638320855779E-3</v>
      </c>
      <c r="T100" s="8" t="str">
        <f t="shared" si="6"/>
        <v>Wines</v>
      </c>
      <c r="U100" s="2">
        <v>4</v>
      </c>
      <c r="V100" s="2">
        <v>4</v>
      </c>
      <c r="W100" s="2">
        <v>2</v>
      </c>
      <c r="X100" s="2">
        <v>12</v>
      </c>
      <c r="Y100" s="2">
        <v>3</v>
      </c>
      <c r="Z100" s="2">
        <v>3</v>
      </c>
      <c r="AA100" s="2">
        <v>11</v>
      </c>
      <c r="AB100" s="2">
        <v>0</v>
      </c>
    </row>
    <row r="101" spans="1:28" x14ac:dyDescent="0.25">
      <c r="A101" s="2">
        <v>6233</v>
      </c>
      <c r="B101" s="2">
        <v>1976</v>
      </c>
      <c r="C101" s="2">
        <f>2025-Table1[[#This Row],[Year_Birth]]</f>
        <v>49</v>
      </c>
      <c r="D101" s="2" t="s">
        <v>2252</v>
      </c>
      <c r="E101" s="2" t="s">
        <v>2256</v>
      </c>
      <c r="F101" s="2" t="str">
        <f t="shared" si="4"/>
        <v>Adult</v>
      </c>
      <c r="G101" s="4">
        <v>65991</v>
      </c>
      <c r="H101" s="2">
        <v>0</v>
      </c>
      <c r="I101" s="2">
        <v>1</v>
      </c>
      <c r="J101" s="3">
        <v>41099</v>
      </c>
      <c r="K101" s="6">
        <v>21</v>
      </c>
      <c r="L101" s="4">
        <v>507</v>
      </c>
      <c r="M101" s="4">
        <v>19</v>
      </c>
      <c r="N101" s="4">
        <v>364</v>
      </c>
      <c r="O101" s="4">
        <v>25</v>
      </c>
      <c r="P101" s="4">
        <v>47</v>
      </c>
      <c r="Q101" s="4">
        <v>9</v>
      </c>
      <c r="R101" s="4">
        <f>SUM(Table1[[#This Row],[Wines]:[Sweet]])</f>
        <v>962</v>
      </c>
      <c r="S101" s="8">
        <f t="shared" si="5"/>
        <v>1.4577745450137141E-2</v>
      </c>
      <c r="T101" s="8" t="str">
        <f t="shared" si="6"/>
        <v>Wines</v>
      </c>
      <c r="U101" s="2">
        <v>3</v>
      </c>
      <c r="V101" s="2">
        <v>9</v>
      </c>
      <c r="W101" s="2">
        <v>5</v>
      </c>
      <c r="X101" s="2">
        <v>10</v>
      </c>
      <c r="Y101" s="2">
        <v>7</v>
      </c>
      <c r="Z101" s="2">
        <v>3</v>
      </c>
      <c r="AA101" s="2">
        <v>11</v>
      </c>
      <c r="AB101" s="2">
        <v>0</v>
      </c>
    </row>
    <row r="102" spans="1:28" x14ac:dyDescent="0.25">
      <c r="A102" s="2">
        <v>1777</v>
      </c>
      <c r="B102" s="2">
        <v>1980</v>
      </c>
      <c r="C102" s="2">
        <f>2025-Table1[[#This Row],[Year_Birth]]</f>
        <v>45</v>
      </c>
      <c r="D102" s="2" t="s">
        <v>2259</v>
      </c>
      <c r="E102" s="2" t="s">
        <v>2256</v>
      </c>
      <c r="F102" s="2" t="str">
        <f t="shared" si="4"/>
        <v>Adult</v>
      </c>
      <c r="G102" s="4">
        <v>25965</v>
      </c>
      <c r="H102" s="2">
        <v>0</v>
      </c>
      <c r="I102" s="2">
        <v>0</v>
      </c>
      <c r="J102" s="3">
        <v>41099</v>
      </c>
      <c r="K102" s="6">
        <v>29</v>
      </c>
      <c r="L102" s="4">
        <v>2</v>
      </c>
      <c r="M102" s="4">
        <v>2</v>
      </c>
      <c r="N102" s="4">
        <v>11</v>
      </c>
      <c r="O102" s="4">
        <v>41</v>
      </c>
      <c r="P102" s="4">
        <v>7</v>
      </c>
      <c r="Q102" s="4">
        <v>11</v>
      </c>
      <c r="R102" s="4">
        <f>SUM(Table1[[#This Row],[Wines]:[Sweet]])</f>
        <v>63</v>
      </c>
      <c r="S102" s="8">
        <f t="shared" si="5"/>
        <v>2.4263431542461003E-3</v>
      </c>
      <c r="T102" s="8" t="str">
        <f t="shared" si="6"/>
        <v>FishProducts</v>
      </c>
      <c r="U102" s="2">
        <v>1</v>
      </c>
      <c r="V102" s="2">
        <v>2</v>
      </c>
      <c r="W102" s="2">
        <v>0</v>
      </c>
      <c r="X102" s="2">
        <v>3</v>
      </c>
      <c r="Y102" s="2">
        <v>8</v>
      </c>
      <c r="Z102" s="2">
        <v>3</v>
      </c>
      <c r="AA102" s="2">
        <v>11</v>
      </c>
      <c r="AB102" s="2">
        <v>0</v>
      </c>
    </row>
    <row r="103" spans="1:28" x14ac:dyDescent="0.25">
      <c r="A103" s="2">
        <v>10352</v>
      </c>
      <c r="B103" s="2">
        <v>1963</v>
      </c>
      <c r="C103" s="2">
        <f>2025-Table1[[#This Row],[Year_Birth]]</f>
        <v>62</v>
      </c>
      <c r="D103" s="2" t="s">
        <v>2252</v>
      </c>
      <c r="E103" s="2" t="s">
        <v>2261</v>
      </c>
      <c r="F103" s="2" t="str">
        <f t="shared" si="4"/>
        <v>Adult</v>
      </c>
      <c r="G103" s="4">
        <v>34213</v>
      </c>
      <c r="H103" s="2">
        <v>1</v>
      </c>
      <c r="I103" s="2">
        <v>1</v>
      </c>
      <c r="J103" s="3">
        <v>41099</v>
      </c>
      <c r="K103" s="6">
        <v>2</v>
      </c>
      <c r="L103" s="4">
        <v>50</v>
      </c>
      <c r="M103" s="4">
        <v>4</v>
      </c>
      <c r="N103" s="4">
        <v>28</v>
      </c>
      <c r="O103" s="4">
        <v>6</v>
      </c>
      <c r="P103" s="4">
        <v>3</v>
      </c>
      <c r="Q103" s="4">
        <v>26</v>
      </c>
      <c r="R103" s="4">
        <f>SUM(Table1[[#This Row],[Wines]:[Sweet]])</f>
        <v>91</v>
      </c>
      <c r="S103" s="8">
        <f t="shared" si="5"/>
        <v>2.6598076754450065E-3</v>
      </c>
      <c r="T103" s="8" t="str">
        <f t="shared" si="6"/>
        <v>Wines</v>
      </c>
      <c r="U103" s="2">
        <v>3</v>
      </c>
      <c r="V103" s="2">
        <v>3</v>
      </c>
      <c r="W103" s="2">
        <v>1</v>
      </c>
      <c r="X103" s="2">
        <v>2</v>
      </c>
      <c r="Y103" s="2">
        <v>9</v>
      </c>
      <c r="Z103" s="2">
        <v>3</v>
      </c>
      <c r="AA103" s="2">
        <v>11</v>
      </c>
      <c r="AB103" s="2">
        <v>1</v>
      </c>
    </row>
    <row r="104" spans="1:28" x14ac:dyDescent="0.25">
      <c r="A104" s="2">
        <v>9323</v>
      </c>
      <c r="B104" s="2">
        <v>1949</v>
      </c>
      <c r="C104" s="2">
        <f>2025-Table1[[#This Row],[Year_Birth]]</f>
        <v>76</v>
      </c>
      <c r="D104" s="2" t="s">
        <v>2257</v>
      </c>
      <c r="E104" s="2" t="s">
        <v>2254</v>
      </c>
      <c r="F104" s="2" t="str">
        <f t="shared" si="4"/>
        <v>Adult</v>
      </c>
      <c r="G104" s="4">
        <v>49912</v>
      </c>
      <c r="H104" s="2">
        <v>0</v>
      </c>
      <c r="I104" s="2">
        <v>1</v>
      </c>
      <c r="J104" s="3">
        <v>41099</v>
      </c>
      <c r="K104" s="6">
        <v>5</v>
      </c>
      <c r="L104" s="4">
        <v>520</v>
      </c>
      <c r="M104" s="4">
        <v>8</v>
      </c>
      <c r="N104" s="4">
        <v>223</v>
      </c>
      <c r="O104" s="4">
        <v>32</v>
      </c>
      <c r="P104" s="4">
        <v>49</v>
      </c>
      <c r="Q104" s="4">
        <v>42</v>
      </c>
      <c r="R104" s="4">
        <f>SUM(Table1[[#This Row],[Wines]:[Sweet]])</f>
        <v>832</v>
      </c>
      <c r="S104" s="8">
        <f t="shared" si="5"/>
        <v>1.6669338034941496E-2</v>
      </c>
      <c r="T104" s="8" t="str">
        <f t="shared" si="6"/>
        <v>Wines</v>
      </c>
      <c r="U104" s="2">
        <v>4</v>
      </c>
      <c r="V104" s="2">
        <v>10</v>
      </c>
      <c r="W104" s="2">
        <v>5</v>
      </c>
      <c r="X104" s="2">
        <v>7</v>
      </c>
      <c r="Y104" s="2">
        <v>8</v>
      </c>
      <c r="Z104" s="2">
        <v>3</v>
      </c>
      <c r="AA104" s="2">
        <v>11</v>
      </c>
      <c r="AB104" s="2">
        <v>1</v>
      </c>
    </row>
    <row r="105" spans="1:28" x14ac:dyDescent="0.25">
      <c r="A105" s="2">
        <v>1146</v>
      </c>
      <c r="B105" s="2">
        <v>1949</v>
      </c>
      <c r="C105" s="2">
        <f>2025-Table1[[#This Row],[Year_Birth]]</f>
        <v>76</v>
      </c>
      <c r="D105" s="2" t="s">
        <v>2257</v>
      </c>
      <c r="E105" s="2" t="s">
        <v>2254</v>
      </c>
      <c r="F105" s="2" t="str">
        <f t="shared" si="4"/>
        <v>Adult</v>
      </c>
      <c r="G105" s="4">
        <v>49912</v>
      </c>
      <c r="H105" s="2">
        <v>0</v>
      </c>
      <c r="I105" s="2">
        <v>1</v>
      </c>
      <c r="J105" s="3">
        <v>41099</v>
      </c>
      <c r="K105" s="6">
        <v>5</v>
      </c>
      <c r="L105" s="4">
        <v>520</v>
      </c>
      <c r="M105" s="4">
        <v>8</v>
      </c>
      <c r="N105" s="4">
        <v>223</v>
      </c>
      <c r="O105" s="4">
        <v>32</v>
      </c>
      <c r="P105" s="4">
        <v>49</v>
      </c>
      <c r="Q105" s="4">
        <v>42</v>
      </c>
      <c r="R105" s="4">
        <f>SUM(Table1[[#This Row],[Wines]:[Sweet]])</f>
        <v>832</v>
      </c>
      <c r="S105" s="8">
        <f t="shared" si="5"/>
        <v>1.6669338034941496E-2</v>
      </c>
      <c r="T105" s="8" t="str">
        <f t="shared" si="6"/>
        <v>Wines</v>
      </c>
      <c r="U105" s="2">
        <v>4</v>
      </c>
      <c r="V105" s="2">
        <v>10</v>
      </c>
      <c r="W105" s="2">
        <v>5</v>
      </c>
      <c r="X105" s="2">
        <v>7</v>
      </c>
      <c r="Y105" s="2">
        <v>8</v>
      </c>
      <c r="Z105" s="2">
        <v>3</v>
      </c>
      <c r="AA105" s="2">
        <v>11</v>
      </c>
      <c r="AB105" s="2">
        <v>1</v>
      </c>
    </row>
    <row r="106" spans="1:28" x14ac:dyDescent="0.25">
      <c r="A106" s="2">
        <v>3678</v>
      </c>
      <c r="B106" s="2">
        <v>1973</v>
      </c>
      <c r="C106" s="2">
        <f>2025-Table1[[#This Row],[Year_Birth]]</f>
        <v>52</v>
      </c>
      <c r="D106" s="2" t="s">
        <v>2252</v>
      </c>
      <c r="E106" s="2" t="s">
        <v>2261</v>
      </c>
      <c r="F106" s="2" t="str">
        <f t="shared" si="4"/>
        <v>Adult</v>
      </c>
      <c r="G106" s="4">
        <v>60208</v>
      </c>
      <c r="H106" s="2">
        <v>1</v>
      </c>
      <c r="I106" s="2">
        <v>1</v>
      </c>
      <c r="J106" s="3">
        <v>41100</v>
      </c>
      <c r="K106" s="6">
        <v>13</v>
      </c>
      <c r="L106" s="4">
        <v>488</v>
      </c>
      <c r="M106" s="4">
        <v>23</v>
      </c>
      <c r="N106" s="4">
        <v>71</v>
      </c>
      <c r="O106" s="4">
        <v>15</v>
      </c>
      <c r="P106" s="4">
        <v>0</v>
      </c>
      <c r="Q106" s="4">
        <v>59</v>
      </c>
      <c r="R106" s="4">
        <f>SUM(Table1[[#This Row],[Wines]:[Sweet]])</f>
        <v>597</v>
      </c>
      <c r="S106" s="8">
        <f t="shared" si="5"/>
        <v>9.9156258304544248E-3</v>
      </c>
      <c r="T106" s="8" t="str">
        <f t="shared" si="6"/>
        <v>Wines</v>
      </c>
      <c r="U106" s="2">
        <v>11</v>
      </c>
      <c r="V106" s="2">
        <v>8</v>
      </c>
      <c r="W106" s="2">
        <v>3</v>
      </c>
      <c r="X106" s="2">
        <v>7</v>
      </c>
      <c r="Y106" s="2">
        <v>7</v>
      </c>
      <c r="Z106" s="2">
        <v>3</v>
      </c>
      <c r="AA106" s="2">
        <v>11</v>
      </c>
      <c r="AB106" s="2">
        <v>1</v>
      </c>
    </row>
    <row r="107" spans="1:28" x14ac:dyDescent="0.25">
      <c r="A107" s="2">
        <v>4945</v>
      </c>
      <c r="B107" s="2">
        <v>1953</v>
      </c>
      <c r="C107" s="2">
        <f>2025-Table1[[#This Row],[Year_Birth]]</f>
        <v>72</v>
      </c>
      <c r="D107" s="2" t="s">
        <v>2252</v>
      </c>
      <c r="E107" s="2" t="s">
        <v>2261</v>
      </c>
      <c r="F107" s="2" t="str">
        <f t="shared" si="4"/>
        <v>Adult</v>
      </c>
      <c r="G107" s="4">
        <v>53653</v>
      </c>
      <c r="H107" s="2">
        <v>0</v>
      </c>
      <c r="I107" s="2">
        <v>0</v>
      </c>
      <c r="J107" s="3">
        <v>41101</v>
      </c>
      <c r="K107" s="6">
        <v>29</v>
      </c>
      <c r="L107" s="4">
        <v>815</v>
      </c>
      <c r="M107" s="4">
        <v>10</v>
      </c>
      <c r="N107" s="4">
        <v>239</v>
      </c>
      <c r="O107" s="4">
        <v>28</v>
      </c>
      <c r="P107" s="4">
        <v>10</v>
      </c>
      <c r="Q107" s="4">
        <v>108</v>
      </c>
      <c r="R107" s="4">
        <f>SUM(Table1[[#This Row],[Wines]:[Sweet]])</f>
        <v>1102</v>
      </c>
      <c r="S107" s="8">
        <f t="shared" si="5"/>
        <v>2.0539392019085605E-2</v>
      </c>
      <c r="T107" s="8" t="str">
        <f t="shared" si="6"/>
        <v>Wines</v>
      </c>
      <c r="U107" s="2">
        <v>2</v>
      </c>
      <c r="V107" s="2">
        <v>10</v>
      </c>
      <c r="W107" s="2">
        <v>4</v>
      </c>
      <c r="X107" s="2">
        <v>12</v>
      </c>
      <c r="Y107" s="2">
        <v>6</v>
      </c>
      <c r="Z107" s="2">
        <v>3</v>
      </c>
      <c r="AA107" s="2">
        <v>11</v>
      </c>
      <c r="AB107" s="2">
        <v>0</v>
      </c>
    </row>
    <row r="108" spans="1:28" x14ac:dyDescent="0.25">
      <c r="A108" s="2">
        <v>10446</v>
      </c>
      <c r="B108" s="2">
        <v>1957</v>
      </c>
      <c r="C108" s="2">
        <f>2025-Table1[[#This Row],[Year_Birth]]</f>
        <v>68</v>
      </c>
      <c r="D108" s="2" t="s">
        <v>2255</v>
      </c>
      <c r="E108" s="2" t="s">
        <v>2256</v>
      </c>
      <c r="F108" s="2" t="str">
        <f t="shared" si="4"/>
        <v>Adult</v>
      </c>
      <c r="G108" s="4">
        <v>82017</v>
      </c>
      <c r="H108" s="2">
        <v>0</v>
      </c>
      <c r="I108" s="2">
        <v>0</v>
      </c>
      <c r="J108" s="3">
        <v>41101</v>
      </c>
      <c r="K108" s="6">
        <v>58</v>
      </c>
      <c r="L108" s="4">
        <v>184</v>
      </c>
      <c r="M108" s="4">
        <v>23</v>
      </c>
      <c r="N108" s="4">
        <v>446</v>
      </c>
      <c r="O108" s="4">
        <v>30</v>
      </c>
      <c r="P108" s="4">
        <v>23</v>
      </c>
      <c r="Q108" s="4">
        <v>23</v>
      </c>
      <c r="R108" s="4">
        <f>SUM(Table1[[#This Row],[Wines]:[Sweet]])</f>
        <v>706</v>
      </c>
      <c r="S108" s="8">
        <f t="shared" si="5"/>
        <v>8.6079715180999057E-3</v>
      </c>
      <c r="T108" s="8" t="str">
        <f t="shared" si="6"/>
        <v>MeatProducts</v>
      </c>
      <c r="U108" s="2">
        <v>1</v>
      </c>
      <c r="V108" s="2">
        <v>5</v>
      </c>
      <c r="W108" s="2">
        <v>4</v>
      </c>
      <c r="X108" s="2">
        <v>7</v>
      </c>
      <c r="Y108" s="2">
        <v>2</v>
      </c>
      <c r="Z108" s="2">
        <v>3</v>
      </c>
      <c r="AA108" s="2">
        <v>11</v>
      </c>
      <c r="AB108" s="2">
        <v>1</v>
      </c>
    </row>
    <row r="109" spans="1:28" x14ac:dyDescent="0.25">
      <c r="A109" s="2">
        <v>7706</v>
      </c>
      <c r="B109" s="2">
        <v>1975</v>
      </c>
      <c r="C109" s="2">
        <f>2025-Table1[[#This Row],[Year_Birth]]</f>
        <v>50</v>
      </c>
      <c r="D109" s="2" t="s">
        <v>2260</v>
      </c>
      <c r="E109" s="2" t="s">
        <v>2254</v>
      </c>
      <c r="F109" s="2" t="str">
        <f t="shared" si="4"/>
        <v>Adult</v>
      </c>
      <c r="G109" s="4">
        <v>46772</v>
      </c>
      <c r="H109" s="2">
        <v>0</v>
      </c>
      <c r="I109" s="2">
        <v>1</v>
      </c>
      <c r="J109" s="3">
        <v>41101</v>
      </c>
      <c r="K109" s="6">
        <v>88</v>
      </c>
      <c r="L109" s="4">
        <v>350</v>
      </c>
      <c r="M109" s="4">
        <v>104</v>
      </c>
      <c r="N109" s="4">
        <v>189</v>
      </c>
      <c r="O109" s="4">
        <v>197</v>
      </c>
      <c r="P109" s="4">
        <v>151</v>
      </c>
      <c r="Q109" s="4">
        <v>57</v>
      </c>
      <c r="R109" s="4">
        <f>SUM(Table1[[#This Row],[Wines]:[Sweet]])</f>
        <v>991</v>
      </c>
      <c r="S109" s="8">
        <f t="shared" si="5"/>
        <v>2.1187890190712391E-2</v>
      </c>
      <c r="T109" s="8" t="str">
        <f t="shared" si="6"/>
        <v>Wines</v>
      </c>
      <c r="U109" s="2">
        <v>6</v>
      </c>
      <c r="V109" s="2">
        <v>11</v>
      </c>
      <c r="W109" s="2">
        <v>8</v>
      </c>
      <c r="X109" s="2">
        <v>5</v>
      </c>
      <c r="Y109" s="2">
        <v>8</v>
      </c>
      <c r="Z109" s="2">
        <v>3</v>
      </c>
      <c r="AA109" s="2">
        <v>11</v>
      </c>
      <c r="AB109" s="2">
        <v>0</v>
      </c>
    </row>
    <row r="110" spans="1:28" x14ac:dyDescent="0.25">
      <c r="A110" s="2">
        <v>1459</v>
      </c>
      <c r="B110" s="2">
        <v>1966</v>
      </c>
      <c r="C110" s="2">
        <f>2025-Table1[[#This Row],[Year_Birth]]</f>
        <v>59</v>
      </c>
      <c r="D110" s="2" t="s">
        <v>2255</v>
      </c>
      <c r="E110" s="2" t="s">
        <v>2256</v>
      </c>
      <c r="F110" s="2" t="str">
        <f t="shared" si="4"/>
        <v>Adult</v>
      </c>
      <c r="G110" s="4">
        <v>69063</v>
      </c>
      <c r="H110" s="2">
        <v>0</v>
      </c>
      <c r="I110" s="2">
        <v>1</v>
      </c>
      <c r="J110" s="3">
        <v>41101</v>
      </c>
      <c r="K110" s="6">
        <v>16</v>
      </c>
      <c r="L110" s="4">
        <v>666</v>
      </c>
      <c r="M110" s="4">
        <v>35</v>
      </c>
      <c r="N110" s="4">
        <v>124</v>
      </c>
      <c r="O110" s="4">
        <v>69</v>
      </c>
      <c r="P110" s="4">
        <v>8</v>
      </c>
      <c r="Q110" s="4">
        <v>26</v>
      </c>
      <c r="R110" s="4">
        <f>SUM(Table1[[#This Row],[Wines]:[Sweet]])</f>
        <v>902</v>
      </c>
      <c r="S110" s="8">
        <f t="shared" si="5"/>
        <v>1.3060538928224954E-2</v>
      </c>
      <c r="T110" s="8" t="str">
        <f t="shared" si="6"/>
        <v>Wines</v>
      </c>
      <c r="U110" s="2">
        <v>1</v>
      </c>
      <c r="V110" s="2">
        <v>5</v>
      </c>
      <c r="W110" s="2">
        <v>3</v>
      </c>
      <c r="X110" s="2">
        <v>5</v>
      </c>
      <c r="Y110" s="2">
        <v>3</v>
      </c>
      <c r="Z110" s="2">
        <v>3</v>
      </c>
      <c r="AA110" s="2">
        <v>11</v>
      </c>
      <c r="AB110" s="2">
        <v>0</v>
      </c>
    </row>
    <row r="111" spans="1:28" x14ac:dyDescent="0.25">
      <c r="A111" s="2">
        <v>6497</v>
      </c>
      <c r="B111" s="2">
        <v>1960</v>
      </c>
      <c r="C111" s="2">
        <f>2025-Table1[[#This Row],[Year_Birth]]</f>
        <v>65</v>
      </c>
      <c r="D111" s="2" t="s">
        <v>2252</v>
      </c>
      <c r="E111" s="2" t="s">
        <v>2256</v>
      </c>
      <c r="F111" s="2" t="str">
        <f t="shared" si="4"/>
        <v>Adult</v>
      </c>
      <c r="G111" s="4">
        <v>51651</v>
      </c>
      <c r="H111" s="2">
        <v>0</v>
      </c>
      <c r="I111" s="2">
        <v>1</v>
      </c>
      <c r="J111" s="3">
        <v>41101</v>
      </c>
      <c r="K111" s="6">
        <v>32</v>
      </c>
      <c r="L111" s="4">
        <v>293</v>
      </c>
      <c r="M111" s="4">
        <v>6</v>
      </c>
      <c r="N111" s="4">
        <v>23</v>
      </c>
      <c r="O111" s="4">
        <v>13</v>
      </c>
      <c r="P111" s="4">
        <v>6</v>
      </c>
      <c r="Q111" s="4">
        <v>92</v>
      </c>
      <c r="R111" s="4">
        <f>SUM(Table1[[#This Row],[Wines]:[Sweet]])</f>
        <v>341</v>
      </c>
      <c r="S111" s="8">
        <f t="shared" si="5"/>
        <v>6.602001897349519E-3</v>
      </c>
      <c r="T111" s="8" t="str">
        <f t="shared" si="6"/>
        <v>Wines</v>
      </c>
      <c r="U111" s="2">
        <v>4</v>
      </c>
      <c r="V111" s="2">
        <v>6</v>
      </c>
      <c r="W111" s="2">
        <v>2</v>
      </c>
      <c r="X111" s="2">
        <v>5</v>
      </c>
      <c r="Y111" s="2">
        <v>8</v>
      </c>
      <c r="Z111" s="2">
        <v>3</v>
      </c>
      <c r="AA111" s="2">
        <v>11</v>
      </c>
      <c r="AB111" s="2">
        <v>0</v>
      </c>
    </row>
    <row r="112" spans="1:28" x14ac:dyDescent="0.25">
      <c r="A112" s="2">
        <v>10991</v>
      </c>
      <c r="B112" s="2">
        <v>1960</v>
      </c>
      <c r="C112" s="2">
        <f>2025-Table1[[#This Row],[Year_Birth]]</f>
        <v>65</v>
      </c>
      <c r="D112" s="2" t="s">
        <v>2257</v>
      </c>
      <c r="E112" s="2" t="s">
        <v>2256</v>
      </c>
      <c r="F112" s="2" t="str">
        <f t="shared" si="4"/>
        <v>Adult</v>
      </c>
      <c r="G112" s="4">
        <v>89058</v>
      </c>
      <c r="H112" s="2">
        <v>0</v>
      </c>
      <c r="I112" s="2">
        <v>0</v>
      </c>
      <c r="J112" s="3">
        <v>41102</v>
      </c>
      <c r="K112" s="6">
        <v>18</v>
      </c>
      <c r="L112" s="4">
        <v>454</v>
      </c>
      <c r="M112" s="4">
        <v>194</v>
      </c>
      <c r="N112" s="4">
        <v>106</v>
      </c>
      <c r="O112" s="4">
        <v>31</v>
      </c>
      <c r="P112" s="4">
        <v>22</v>
      </c>
      <c r="Q112" s="4">
        <v>43</v>
      </c>
      <c r="R112" s="4">
        <f>SUM(Table1[[#This Row],[Wines]:[Sweet]])</f>
        <v>807</v>
      </c>
      <c r="S112" s="8">
        <f t="shared" si="5"/>
        <v>9.0615104763188039E-3</v>
      </c>
      <c r="T112" s="8" t="str">
        <f t="shared" si="6"/>
        <v>Wines</v>
      </c>
      <c r="U112" s="2">
        <v>1</v>
      </c>
      <c r="V112" s="2">
        <v>5</v>
      </c>
      <c r="W112" s="2">
        <v>4</v>
      </c>
      <c r="X112" s="2">
        <v>4</v>
      </c>
      <c r="Y112" s="2">
        <v>2</v>
      </c>
      <c r="Z112" s="2">
        <v>3</v>
      </c>
      <c r="AA112" s="2">
        <v>11</v>
      </c>
      <c r="AB112" s="2">
        <v>0</v>
      </c>
    </row>
    <row r="113" spans="1:28" x14ac:dyDescent="0.25">
      <c r="A113" s="2">
        <v>3525</v>
      </c>
      <c r="B113" s="2">
        <v>1970</v>
      </c>
      <c r="C113" s="2">
        <f>2025-Table1[[#This Row],[Year_Birth]]</f>
        <v>55</v>
      </c>
      <c r="D113" s="2" t="s">
        <v>2252</v>
      </c>
      <c r="E113" s="2" t="s">
        <v>2254</v>
      </c>
      <c r="F113" s="2" t="str">
        <f t="shared" si="4"/>
        <v>Adult</v>
      </c>
      <c r="G113" s="4">
        <v>38200</v>
      </c>
      <c r="H113" s="2">
        <v>1</v>
      </c>
      <c r="I113" s="2">
        <v>1</v>
      </c>
      <c r="J113" s="3">
        <v>41102</v>
      </c>
      <c r="K113" s="6">
        <v>19</v>
      </c>
      <c r="L113" s="4">
        <v>12</v>
      </c>
      <c r="M113" s="4">
        <v>0</v>
      </c>
      <c r="N113" s="4">
        <v>4</v>
      </c>
      <c r="O113" s="4">
        <v>0</v>
      </c>
      <c r="P113" s="4">
        <v>0</v>
      </c>
      <c r="Q113" s="4">
        <v>1</v>
      </c>
      <c r="R113" s="4">
        <f>SUM(Table1[[#This Row],[Wines]:[Sweet]])</f>
        <v>16</v>
      </c>
      <c r="S113" s="8">
        <f t="shared" si="5"/>
        <v>4.18848167539267E-4</v>
      </c>
      <c r="T113" s="8" t="str">
        <f t="shared" si="6"/>
        <v>Wines</v>
      </c>
      <c r="U113" s="2">
        <v>1</v>
      </c>
      <c r="V113" s="2">
        <v>1</v>
      </c>
      <c r="W113" s="2">
        <v>0</v>
      </c>
      <c r="X113" s="2">
        <v>2</v>
      </c>
      <c r="Y113" s="2">
        <v>7</v>
      </c>
      <c r="Z113" s="2">
        <v>3</v>
      </c>
      <c r="AA113" s="2">
        <v>11</v>
      </c>
      <c r="AB113" s="2">
        <v>0</v>
      </c>
    </row>
    <row r="114" spans="1:28" x14ac:dyDescent="0.25">
      <c r="A114" s="2">
        <v>55</v>
      </c>
      <c r="B114" s="2">
        <v>1963</v>
      </c>
      <c r="C114" s="2">
        <f>2025-Table1[[#This Row],[Year_Birth]]</f>
        <v>62</v>
      </c>
      <c r="D114" s="2" t="s">
        <v>2252</v>
      </c>
      <c r="E114" s="2" t="s">
        <v>2254</v>
      </c>
      <c r="F114" s="2" t="str">
        <f t="shared" si="4"/>
        <v>Adult</v>
      </c>
      <c r="G114" s="4">
        <v>56253</v>
      </c>
      <c r="H114" s="2">
        <v>0</v>
      </c>
      <c r="I114" s="2">
        <v>1</v>
      </c>
      <c r="J114" s="3">
        <v>41102</v>
      </c>
      <c r="K114" s="6">
        <v>83</v>
      </c>
      <c r="L114" s="4">
        <v>509</v>
      </c>
      <c r="M114" s="4">
        <v>0</v>
      </c>
      <c r="N114" s="4">
        <v>65</v>
      </c>
      <c r="O114" s="4">
        <v>7</v>
      </c>
      <c r="P114" s="4">
        <v>11</v>
      </c>
      <c r="Q114" s="4">
        <v>5</v>
      </c>
      <c r="R114" s="4">
        <f>SUM(Table1[[#This Row],[Wines]:[Sweet]])</f>
        <v>592</v>
      </c>
      <c r="S114" s="8">
        <f t="shared" si="5"/>
        <v>1.0523883170675341E-2</v>
      </c>
      <c r="T114" s="8" t="str">
        <f t="shared" si="6"/>
        <v>Wines</v>
      </c>
      <c r="U114" s="2">
        <v>4</v>
      </c>
      <c r="V114" s="2">
        <v>7</v>
      </c>
      <c r="W114" s="2">
        <v>2</v>
      </c>
      <c r="X114" s="2">
        <v>9</v>
      </c>
      <c r="Y114" s="2">
        <v>6</v>
      </c>
      <c r="Z114" s="2">
        <v>3</v>
      </c>
      <c r="AA114" s="2">
        <v>11</v>
      </c>
      <c r="AB114" s="2">
        <v>0</v>
      </c>
    </row>
    <row r="115" spans="1:28" x14ac:dyDescent="0.25">
      <c r="A115" s="2">
        <v>10479</v>
      </c>
      <c r="B115" s="2">
        <v>1975</v>
      </c>
      <c r="C115" s="2">
        <f>2025-Table1[[#This Row],[Year_Birth]]</f>
        <v>50</v>
      </c>
      <c r="D115" s="2" t="s">
        <v>2255</v>
      </c>
      <c r="E115" s="2" t="s">
        <v>2256</v>
      </c>
      <c r="F115" s="2" t="str">
        <f t="shared" si="4"/>
        <v>Adult</v>
      </c>
      <c r="G115" s="4">
        <v>76618</v>
      </c>
      <c r="H115" s="2">
        <v>0</v>
      </c>
      <c r="I115" s="2">
        <v>0</v>
      </c>
      <c r="J115" s="3">
        <v>41102</v>
      </c>
      <c r="K115" s="6">
        <v>64</v>
      </c>
      <c r="L115" s="4">
        <v>749</v>
      </c>
      <c r="M115" s="4">
        <v>40</v>
      </c>
      <c r="N115" s="4">
        <v>294</v>
      </c>
      <c r="O115" s="4">
        <v>121</v>
      </c>
      <c r="P115" s="4">
        <v>160</v>
      </c>
      <c r="Q115" s="4">
        <v>147</v>
      </c>
      <c r="R115" s="4">
        <f>SUM(Table1[[#This Row],[Wines]:[Sweet]])</f>
        <v>1364</v>
      </c>
      <c r="S115" s="8">
        <f t="shared" si="5"/>
        <v>1.7802605131953326E-2</v>
      </c>
      <c r="T115" s="8" t="str">
        <f t="shared" si="6"/>
        <v>Wines</v>
      </c>
      <c r="U115" s="2">
        <v>1</v>
      </c>
      <c r="V115" s="2">
        <v>3</v>
      </c>
      <c r="W115" s="2">
        <v>2</v>
      </c>
      <c r="X115" s="2">
        <v>5</v>
      </c>
      <c r="Y115" s="2">
        <v>1</v>
      </c>
      <c r="Z115" s="2">
        <v>3</v>
      </c>
      <c r="AA115" s="2">
        <v>11</v>
      </c>
      <c r="AB115" s="2">
        <v>0</v>
      </c>
    </row>
    <row r="116" spans="1:28" x14ac:dyDescent="0.25">
      <c r="A116" s="2">
        <v>3850</v>
      </c>
      <c r="B116" s="2">
        <v>1963</v>
      </c>
      <c r="C116" s="2">
        <f>2025-Table1[[#This Row],[Year_Birth]]</f>
        <v>62</v>
      </c>
      <c r="D116" s="2" t="s">
        <v>2259</v>
      </c>
      <c r="E116" s="2" t="s">
        <v>2254</v>
      </c>
      <c r="F116" s="2" t="str">
        <f t="shared" si="4"/>
        <v>Adult</v>
      </c>
      <c r="G116" s="4">
        <v>14918</v>
      </c>
      <c r="H116" s="2">
        <v>0</v>
      </c>
      <c r="I116" s="2">
        <v>1</v>
      </c>
      <c r="J116" s="3">
        <v>41102</v>
      </c>
      <c r="K116" s="6">
        <v>52</v>
      </c>
      <c r="L116" s="4">
        <v>3</v>
      </c>
      <c r="M116" s="4">
        <v>3</v>
      </c>
      <c r="N116" s="4">
        <v>3</v>
      </c>
      <c r="O116" s="4">
        <v>15</v>
      </c>
      <c r="P116" s="4">
        <v>4</v>
      </c>
      <c r="Q116" s="4">
        <v>15</v>
      </c>
      <c r="R116" s="4">
        <f>SUM(Table1[[#This Row],[Wines]:[Sweet]])</f>
        <v>28</v>
      </c>
      <c r="S116" s="8">
        <f t="shared" si="5"/>
        <v>1.8769272020378066E-3</v>
      </c>
      <c r="T116" s="8" t="str">
        <f t="shared" si="6"/>
        <v>FishProducts</v>
      </c>
      <c r="U116" s="2">
        <v>1</v>
      </c>
      <c r="V116" s="2">
        <v>1</v>
      </c>
      <c r="W116" s="2">
        <v>0</v>
      </c>
      <c r="X116" s="2">
        <v>3</v>
      </c>
      <c r="Y116" s="2">
        <v>6</v>
      </c>
      <c r="Z116" s="2">
        <v>3</v>
      </c>
      <c r="AA116" s="2">
        <v>11</v>
      </c>
      <c r="AB116" s="2">
        <v>0</v>
      </c>
    </row>
    <row r="117" spans="1:28" x14ac:dyDescent="0.25">
      <c r="A117" s="2">
        <v>9360</v>
      </c>
      <c r="B117" s="2">
        <v>1982</v>
      </c>
      <c r="C117" s="2">
        <f>2025-Table1[[#This Row],[Year_Birth]]</f>
        <v>43</v>
      </c>
      <c r="D117" s="2" t="s">
        <v>2252</v>
      </c>
      <c r="E117" s="2" t="s">
        <v>2256</v>
      </c>
      <c r="F117" s="2" t="str">
        <f t="shared" si="4"/>
        <v>Adult</v>
      </c>
      <c r="G117" s="4">
        <v>37040</v>
      </c>
      <c r="H117" s="2">
        <v>0</v>
      </c>
      <c r="I117" s="2">
        <v>0</v>
      </c>
      <c r="J117" s="3">
        <v>41129</v>
      </c>
      <c r="K117" s="6">
        <v>41</v>
      </c>
      <c r="L117" s="4">
        <v>86</v>
      </c>
      <c r="M117" s="4">
        <v>2</v>
      </c>
      <c r="N117" s="4">
        <v>73</v>
      </c>
      <c r="O117" s="4">
        <v>69</v>
      </c>
      <c r="P117" s="4">
        <v>38</v>
      </c>
      <c r="Q117" s="4">
        <v>48</v>
      </c>
      <c r="R117" s="4">
        <f>SUM(Table1[[#This Row],[Wines]:[Sweet]])</f>
        <v>268</v>
      </c>
      <c r="S117" s="8">
        <f t="shared" si="5"/>
        <v>7.2354211663066955E-3</v>
      </c>
      <c r="T117" s="8" t="str">
        <f t="shared" si="6"/>
        <v>Wines</v>
      </c>
      <c r="U117" s="2">
        <v>1</v>
      </c>
      <c r="V117" s="2">
        <v>4</v>
      </c>
      <c r="W117" s="2">
        <v>2</v>
      </c>
      <c r="X117" s="2">
        <v>5</v>
      </c>
      <c r="Y117" s="2">
        <v>8</v>
      </c>
      <c r="Z117" s="2">
        <v>3</v>
      </c>
      <c r="AA117" s="2">
        <v>11</v>
      </c>
      <c r="AB117" s="2">
        <v>0</v>
      </c>
    </row>
    <row r="118" spans="1:28" x14ac:dyDescent="0.25">
      <c r="A118" s="2">
        <v>5342</v>
      </c>
      <c r="B118" s="2">
        <v>1976</v>
      </c>
      <c r="C118" s="2">
        <f>2025-Table1[[#This Row],[Year_Birth]]</f>
        <v>49</v>
      </c>
      <c r="D118" s="2" t="s">
        <v>2259</v>
      </c>
      <c r="E118" s="2" t="s">
        <v>2258</v>
      </c>
      <c r="F118" s="2" t="str">
        <f t="shared" si="4"/>
        <v>Adult</v>
      </c>
      <c r="G118" s="4">
        <v>9548</v>
      </c>
      <c r="H118" s="2">
        <v>1</v>
      </c>
      <c r="I118" s="2">
        <v>0</v>
      </c>
      <c r="J118" s="3">
        <v>41129</v>
      </c>
      <c r="K118" s="6">
        <v>31</v>
      </c>
      <c r="L118" s="4">
        <v>0</v>
      </c>
      <c r="M118" s="4">
        <v>1</v>
      </c>
      <c r="N118" s="4">
        <v>3</v>
      </c>
      <c r="O118" s="4">
        <v>10</v>
      </c>
      <c r="P118" s="4">
        <v>6</v>
      </c>
      <c r="Q118" s="4">
        <v>9</v>
      </c>
      <c r="R118" s="4">
        <f>SUM(Table1[[#This Row],[Wines]:[Sweet]])</f>
        <v>20</v>
      </c>
      <c r="S118" s="8">
        <f t="shared" si="5"/>
        <v>2.0946795140343527E-3</v>
      </c>
      <c r="T118" s="8" t="str">
        <f t="shared" si="6"/>
        <v>FishProducts</v>
      </c>
      <c r="U118" s="2">
        <v>2</v>
      </c>
      <c r="V118" s="2">
        <v>1</v>
      </c>
      <c r="W118" s="2">
        <v>0</v>
      </c>
      <c r="X118" s="2">
        <v>3</v>
      </c>
      <c r="Y118" s="2">
        <v>8</v>
      </c>
      <c r="Z118" s="2">
        <v>3</v>
      </c>
      <c r="AA118" s="2">
        <v>11</v>
      </c>
      <c r="AB118" s="2">
        <v>0</v>
      </c>
    </row>
    <row r="119" spans="1:28" x14ac:dyDescent="0.25">
      <c r="A119" s="2">
        <v>460</v>
      </c>
      <c r="B119" s="2">
        <v>1972</v>
      </c>
      <c r="C119" s="2">
        <f>2025-Table1[[#This Row],[Year_Birth]]</f>
        <v>53</v>
      </c>
      <c r="D119" s="2" t="s">
        <v>2255</v>
      </c>
      <c r="E119" s="2" t="s">
        <v>2256</v>
      </c>
      <c r="F119" s="2" t="str">
        <f t="shared" si="4"/>
        <v>Adult</v>
      </c>
      <c r="G119" s="4">
        <v>79930</v>
      </c>
      <c r="H119" s="2">
        <v>0</v>
      </c>
      <c r="I119" s="2">
        <v>0</v>
      </c>
      <c r="J119" s="3">
        <v>41129</v>
      </c>
      <c r="K119" s="6">
        <v>72</v>
      </c>
      <c r="L119" s="4">
        <v>792</v>
      </c>
      <c r="M119" s="4">
        <v>86</v>
      </c>
      <c r="N119" s="4">
        <v>740</v>
      </c>
      <c r="O119" s="4">
        <v>67</v>
      </c>
      <c r="P119" s="4">
        <v>51</v>
      </c>
      <c r="Q119" s="4">
        <v>17</v>
      </c>
      <c r="R119" s="4">
        <f>SUM(Table1[[#This Row],[Wines]:[Sweet]])</f>
        <v>1736</v>
      </c>
      <c r="S119" s="8">
        <f t="shared" si="5"/>
        <v>2.1719004128612537E-2</v>
      </c>
      <c r="T119" s="8" t="str">
        <f t="shared" si="6"/>
        <v>Wines</v>
      </c>
      <c r="U119" s="2">
        <v>1</v>
      </c>
      <c r="V119" s="2">
        <v>3</v>
      </c>
      <c r="W119" s="2">
        <v>5</v>
      </c>
      <c r="X119" s="2">
        <v>8</v>
      </c>
      <c r="Y119" s="2">
        <v>2</v>
      </c>
      <c r="Z119" s="2">
        <v>3</v>
      </c>
      <c r="AA119" s="2">
        <v>11</v>
      </c>
      <c r="AB119" s="2">
        <v>0</v>
      </c>
    </row>
    <row r="120" spans="1:28" x14ac:dyDescent="0.25">
      <c r="A120" s="2">
        <v>6749</v>
      </c>
      <c r="B120" s="2">
        <v>1966</v>
      </c>
      <c r="C120" s="2">
        <f>2025-Table1[[#This Row],[Year_Birth]]</f>
        <v>59</v>
      </c>
      <c r="D120" s="2" t="s">
        <v>2252</v>
      </c>
      <c r="E120" s="2" t="s">
        <v>2253</v>
      </c>
      <c r="F120" s="2" t="str">
        <f t="shared" si="4"/>
        <v>Adult</v>
      </c>
      <c r="G120" s="4">
        <v>86358</v>
      </c>
      <c r="H120" s="2">
        <v>1</v>
      </c>
      <c r="I120" s="2">
        <v>1</v>
      </c>
      <c r="J120" s="3">
        <v>41129</v>
      </c>
      <c r="K120" s="6">
        <v>78</v>
      </c>
      <c r="L120" s="4">
        <v>957</v>
      </c>
      <c r="M120" s="4">
        <v>47</v>
      </c>
      <c r="N120" s="4">
        <v>494</v>
      </c>
      <c r="O120" s="4">
        <v>82</v>
      </c>
      <c r="P120" s="4">
        <v>47</v>
      </c>
      <c r="Q120" s="4">
        <v>95</v>
      </c>
      <c r="R120" s="4">
        <f>SUM(Table1[[#This Row],[Wines]:[Sweet]])</f>
        <v>1627</v>
      </c>
      <c r="S120" s="8">
        <f t="shared" si="5"/>
        <v>1.8840176937863311E-2</v>
      </c>
      <c r="T120" s="8" t="str">
        <f t="shared" si="6"/>
        <v>Wines</v>
      </c>
      <c r="U120" s="2">
        <v>4</v>
      </c>
      <c r="V120" s="2">
        <v>5</v>
      </c>
      <c r="W120" s="2">
        <v>3</v>
      </c>
      <c r="X120" s="2">
        <v>6</v>
      </c>
      <c r="Y120" s="2">
        <v>8</v>
      </c>
      <c r="Z120" s="2">
        <v>3</v>
      </c>
      <c r="AA120" s="2">
        <v>11</v>
      </c>
      <c r="AB120" s="2">
        <v>0</v>
      </c>
    </row>
    <row r="121" spans="1:28" x14ac:dyDescent="0.25">
      <c r="A121" s="2">
        <v>8876</v>
      </c>
      <c r="B121" s="2">
        <v>1963</v>
      </c>
      <c r="C121" s="2">
        <f>2025-Table1[[#This Row],[Year_Birth]]</f>
        <v>62</v>
      </c>
      <c r="D121" s="2" t="s">
        <v>2255</v>
      </c>
      <c r="E121" s="2" t="s">
        <v>2254</v>
      </c>
      <c r="F121" s="2" t="str">
        <f t="shared" si="4"/>
        <v>Adult</v>
      </c>
      <c r="G121" s="4">
        <v>33629</v>
      </c>
      <c r="H121" s="2">
        <v>1</v>
      </c>
      <c r="I121" s="2">
        <v>1</v>
      </c>
      <c r="J121" s="3">
        <v>41129</v>
      </c>
      <c r="K121" s="6">
        <v>49</v>
      </c>
      <c r="L121" s="4">
        <v>132</v>
      </c>
      <c r="M121" s="4">
        <v>0</v>
      </c>
      <c r="N121" s="4">
        <v>16</v>
      </c>
      <c r="O121" s="4">
        <v>0</v>
      </c>
      <c r="P121" s="4">
        <v>0</v>
      </c>
      <c r="Q121" s="4">
        <v>4</v>
      </c>
      <c r="R121" s="4">
        <f>SUM(Table1[[#This Row],[Wines]:[Sweet]])</f>
        <v>148</v>
      </c>
      <c r="S121" s="8">
        <f t="shared" si="5"/>
        <v>4.4009634541615867E-3</v>
      </c>
      <c r="T121" s="8" t="str">
        <f t="shared" si="6"/>
        <v>Wines</v>
      </c>
      <c r="U121" s="2">
        <v>5</v>
      </c>
      <c r="V121" s="2">
        <v>3</v>
      </c>
      <c r="W121" s="2">
        <v>1</v>
      </c>
      <c r="X121" s="2">
        <v>4</v>
      </c>
      <c r="Y121" s="2">
        <v>9</v>
      </c>
      <c r="Z121" s="2">
        <v>3</v>
      </c>
      <c r="AA121" s="2">
        <v>11</v>
      </c>
      <c r="AB121" s="2">
        <v>0</v>
      </c>
    </row>
    <row r="122" spans="1:28" x14ac:dyDescent="0.25">
      <c r="A122" s="2">
        <v>942</v>
      </c>
      <c r="B122" s="2">
        <v>1982</v>
      </c>
      <c r="C122" s="2">
        <f>2025-Table1[[#This Row],[Year_Birth]]</f>
        <v>43</v>
      </c>
      <c r="D122" s="2" t="s">
        <v>2252</v>
      </c>
      <c r="E122" s="2" t="s">
        <v>2253</v>
      </c>
      <c r="F122" s="2" t="str">
        <f t="shared" si="4"/>
        <v>Adult</v>
      </c>
      <c r="G122" s="4">
        <v>39660</v>
      </c>
      <c r="H122" s="2">
        <v>1</v>
      </c>
      <c r="I122" s="2">
        <v>0</v>
      </c>
      <c r="J122" s="3">
        <v>41129</v>
      </c>
      <c r="K122" s="6">
        <v>36</v>
      </c>
      <c r="L122" s="4">
        <v>139</v>
      </c>
      <c r="M122" s="4">
        <v>13</v>
      </c>
      <c r="N122" s="4">
        <v>78</v>
      </c>
      <c r="O122" s="4">
        <v>20</v>
      </c>
      <c r="P122" s="4">
        <v>13</v>
      </c>
      <c r="Q122" s="4">
        <v>36</v>
      </c>
      <c r="R122" s="4">
        <f>SUM(Table1[[#This Row],[Wines]:[Sweet]])</f>
        <v>263</v>
      </c>
      <c r="S122" s="8">
        <f t="shared" si="5"/>
        <v>6.6313666162380229E-3</v>
      </c>
      <c r="T122" s="8" t="str">
        <f t="shared" si="6"/>
        <v>Wines</v>
      </c>
      <c r="U122" s="2">
        <v>3</v>
      </c>
      <c r="V122" s="2">
        <v>7</v>
      </c>
      <c r="W122" s="2">
        <v>1</v>
      </c>
      <c r="X122" s="2">
        <v>3</v>
      </c>
      <c r="Y122" s="2">
        <v>9</v>
      </c>
      <c r="Z122" s="2">
        <v>3</v>
      </c>
      <c r="AA122" s="2">
        <v>11</v>
      </c>
      <c r="AB122" s="2">
        <v>1</v>
      </c>
    </row>
    <row r="123" spans="1:28" x14ac:dyDescent="0.25">
      <c r="A123" s="2">
        <v>1891</v>
      </c>
      <c r="B123" s="2">
        <v>1980</v>
      </c>
      <c r="C123" s="2">
        <f>2025-Table1[[#This Row],[Year_Birth]]</f>
        <v>45</v>
      </c>
      <c r="D123" s="2" t="s">
        <v>2257</v>
      </c>
      <c r="E123" s="2" t="s">
        <v>2258</v>
      </c>
      <c r="F123" s="2" t="str">
        <f t="shared" si="4"/>
        <v>Adult</v>
      </c>
      <c r="G123" s="4">
        <v>78789</v>
      </c>
      <c r="H123" s="2">
        <v>0</v>
      </c>
      <c r="I123" s="2">
        <v>0</v>
      </c>
      <c r="J123" s="3">
        <v>41129</v>
      </c>
      <c r="K123" s="6">
        <v>12</v>
      </c>
      <c r="L123" s="4">
        <v>667</v>
      </c>
      <c r="M123" s="4">
        <v>50</v>
      </c>
      <c r="N123" s="4">
        <v>850</v>
      </c>
      <c r="O123" s="4">
        <v>21</v>
      </c>
      <c r="P123" s="4">
        <v>83</v>
      </c>
      <c r="Q123" s="4">
        <v>83</v>
      </c>
      <c r="R123" s="4">
        <f>SUM(Table1[[#This Row],[Wines]:[Sweet]])</f>
        <v>1671</v>
      </c>
      <c r="S123" s="8">
        <f t="shared" si="5"/>
        <v>2.1208544339945932E-2</v>
      </c>
      <c r="T123" s="8" t="str">
        <f t="shared" si="6"/>
        <v>MeatProducts</v>
      </c>
      <c r="U123" s="2">
        <v>1</v>
      </c>
      <c r="V123" s="2">
        <v>4</v>
      </c>
      <c r="W123" s="2">
        <v>6</v>
      </c>
      <c r="X123" s="2">
        <v>5</v>
      </c>
      <c r="Y123" s="2">
        <v>2</v>
      </c>
      <c r="Z123" s="2">
        <v>3</v>
      </c>
      <c r="AA123" s="2">
        <v>11</v>
      </c>
      <c r="AB123" s="2">
        <v>1</v>
      </c>
    </row>
    <row r="124" spans="1:28" x14ac:dyDescent="0.25">
      <c r="A124" s="2">
        <v>7079</v>
      </c>
      <c r="B124" s="2">
        <v>1962</v>
      </c>
      <c r="C124" s="2">
        <f>2025-Table1[[#This Row],[Year_Birth]]</f>
        <v>63</v>
      </c>
      <c r="D124" s="2" t="s">
        <v>2252</v>
      </c>
      <c r="E124" s="2" t="s">
        <v>2258</v>
      </c>
      <c r="F124" s="2" t="str">
        <f t="shared" si="4"/>
        <v>Adult</v>
      </c>
      <c r="G124" s="4">
        <v>63887</v>
      </c>
      <c r="H124" s="2">
        <v>0</v>
      </c>
      <c r="I124" s="2">
        <v>1</v>
      </c>
      <c r="J124" s="3">
        <v>41130</v>
      </c>
      <c r="K124" s="6">
        <v>38</v>
      </c>
      <c r="L124" s="4">
        <v>897</v>
      </c>
      <c r="M124" s="4">
        <v>23</v>
      </c>
      <c r="N124" s="4">
        <v>207</v>
      </c>
      <c r="O124" s="4">
        <v>15</v>
      </c>
      <c r="P124" s="4">
        <v>11</v>
      </c>
      <c r="Q124" s="4">
        <v>92</v>
      </c>
      <c r="R124" s="4">
        <f>SUM(Table1[[#This Row],[Wines]:[Sweet]])</f>
        <v>1153</v>
      </c>
      <c r="S124" s="8">
        <f t="shared" si="5"/>
        <v>1.8047490099707297E-2</v>
      </c>
      <c r="T124" s="8" t="str">
        <f t="shared" si="6"/>
        <v>Wines</v>
      </c>
      <c r="U124" s="2">
        <v>5</v>
      </c>
      <c r="V124" s="2">
        <v>9</v>
      </c>
      <c r="W124" s="2">
        <v>6</v>
      </c>
      <c r="X124" s="2">
        <v>12</v>
      </c>
      <c r="Y124" s="2">
        <v>6</v>
      </c>
      <c r="Z124" s="2">
        <v>3</v>
      </c>
      <c r="AA124" s="2">
        <v>11</v>
      </c>
      <c r="AB124" s="2">
        <v>0</v>
      </c>
    </row>
    <row r="125" spans="1:28" x14ac:dyDescent="0.25">
      <c r="A125" s="2">
        <v>35</v>
      </c>
      <c r="B125" s="2">
        <v>1987</v>
      </c>
      <c r="C125" s="2">
        <f>2025-Table1[[#This Row],[Year_Birth]]</f>
        <v>38</v>
      </c>
      <c r="D125" s="2" t="s">
        <v>2252</v>
      </c>
      <c r="E125" s="2" t="s">
        <v>2256</v>
      </c>
      <c r="F125" s="2" t="str">
        <f t="shared" si="4"/>
        <v>Adult</v>
      </c>
      <c r="G125" s="4">
        <v>25545</v>
      </c>
      <c r="H125" s="2">
        <v>1</v>
      </c>
      <c r="I125" s="2">
        <v>0</v>
      </c>
      <c r="J125" s="3">
        <v>41130</v>
      </c>
      <c r="K125" s="6">
        <v>35</v>
      </c>
      <c r="L125" s="4">
        <v>32</v>
      </c>
      <c r="M125" s="4">
        <v>1</v>
      </c>
      <c r="N125" s="4">
        <v>64</v>
      </c>
      <c r="O125" s="4">
        <v>16</v>
      </c>
      <c r="P125" s="4">
        <v>12</v>
      </c>
      <c r="Q125" s="4">
        <v>85</v>
      </c>
      <c r="R125" s="4">
        <f>SUM(Table1[[#This Row],[Wines]:[Sweet]])</f>
        <v>125</v>
      </c>
      <c r="S125" s="8">
        <f t="shared" si="5"/>
        <v>4.8933255040125266E-3</v>
      </c>
      <c r="T125" s="8" t="str">
        <f t="shared" si="6"/>
        <v>GoldProds</v>
      </c>
      <c r="U125" s="2">
        <v>3</v>
      </c>
      <c r="V125" s="2">
        <v>2</v>
      </c>
      <c r="W125" s="2">
        <v>2</v>
      </c>
      <c r="X125" s="2">
        <v>3</v>
      </c>
      <c r="Y125" s="2">
        <v>6</v>
      </c>
      <c r="Z125" s="2">
        <v>3</v>
      </c>
      <c r="AA125" s="2">
        <v>11</v>
      </c>
      <c r="AB125" s="2">
        <v>1</v>
      </c>
    </row>
    <row r="126" spans="1:28" x14ac:dyDescent="0.25">
      <c r="A126" s="2">
        <v>347</v>
      </c>
      <c r="B126" s="2">
        <v>1976</v>
      </c>
      <c r="C126" s="2">
        <f>2025-Table1[[#This Row],[Year_Birth]]</f>
        <v>49</v>
      </c>
      <c r="D126" s="2" t="s">
        <v>2252</v>
      </c>
      <c r="E126" s="2" t="s">
        <v>2258</v>
      </c>
      <c r="F126" s="2" t="str">
        <f t="shared" si="4"/>
        <v>Adult</v>
      </c>
      <c r="G126" s="4">
        <v>40780</v>
      </c>
      <c r="H126" s="2">
        <v>0</v>
      </c>
      <c r="I126" s="2">
        <v>1</v>
      </c>
      <c r="J126" s="3">
        <v>41130</v>
      </c>
      <c r="K126" s="6">
        <v>30</v>
      </c>
      <c r="L126" s="4">
        <v>229</v>
      </c>
      <c r="M126" s="4">
        <v>27</v>
      </c>
      <c r="N126" s="4">
        <v>71</v>
      </c>
      <c r="O126" s="4">
        <v>13</v>
      </c>
      <c r="P126" s="4">
        <v>3</v>
      </c>
      <c r="Q126" s="4">
        <v>34</v>
      </c>
      <c r="R126" s="4">
        <f>SUM(Table1[[#This Row],[Wines]:[Sweet]])</f>
        <v>343</v>
      </c>
      <c r="S126" s="8">
        <f t="shared" si="5"/>
        <v>8.4109857773418343E-3</v>
      </c>
      <c r="T126" s="8" t="str">
        <f t="shared" si="6"/>
        <v>Wines</v>
      </c>
      <c r="U126" s="2">
        <v>4</v>
      </c>
      <c r="V126" s="2">
        <v>7</v>
      </c>
      <c r="W126" s="2">
        <v>1</v>
      </c>
      <c r="X126" s="2">
        <v>5</v>
      </c>
      <c r="Y126" s="2">
        <v>9</v>
      </c>
      <c r="Z126" s="2">
        <v>3</v>
      </c>
      <c r="AA126" s="2">
        <v>11</v>
      </c>
      <c r="AB126" s="2">
        <v>0</v>
      </c>
    </row>
    <row r="127" spans="1:28" x14ac:dyDescent="0.25">
      <c r="A127" s="2">
        <v>7108</v>
      </c>
      <c r="B127" s="2">
        <v>1965</v>
      </c>
      <c r="C127" s="2">
        <f>2025-Table1[[#This Row],[Year_Birth]]</f>
        <v>60</v>
      </c>
      <c r="D127" s="2" t="s">
        <v>2257</v>
      </c>
      <c r="E127" s="2" t="s">
        <v>2261</v>
      </c>
      <c r="F127" s="2" t="str">
        <f t="shared" si="4"/>
        <v>Adult</v>
      </c>
      <c r="G127" s="4">
        <v>51390</v>
      </c>
      <c r="H127" s="2">
        <v>1</v>
      </c>
      <c r="I127" s="2">
        <v>1</v>
      </c>
      <c r="J127" s="3">
        <v>41130</v>
      </c>
      <c r="K127" s="6">
        <v>54</v>
      </c>
      <c r="L127" s="4">
        <v>205</v>
      </c>
      <c r="M127" s="4">
        <v>20</v>
      </c>
      <c r="N127" s="4">
        <v>47</v>
      </c>
      <c r="O127" s="4">
        <v>23</v>
      </c>
      <c r="P127" s="4">
        <v>2</v>
      </c>
      <c r="Q127" s="4">
        <v>56</v>
      </c>
      <c r="R127" s="4">
        <f>SUM(Table1[[#This Row],[Wines]:[Sweet]])</f>
        <v>297</v>
      </c>
      <c r="S127" s="8">
        <f t="shared" si="5"/>
        <v>5.7793345008756566E-3</v>
      </c>
      <c r="T127" s="8" t="str">
        <f t="shared" si="6"/>
        <v>Wines</v>
      </c>
      <c r="U127" s="2">
        <v>6</v>
      </c>
      <c r="V127" s="2">
        <v>5</v>
      </c>
      <c r="W127" s="2">
        <v>2</v>
      </c>
      <c r="X127" s="2">
        <v>5</v>
      </c>
      <c r="Y127" s="2">
        <v>5</v>
      </c>
      <c r="Z127" s="2">
        <v>3</v>
      </c>
      <c r="AA127" s="2">
        <v>11</v>
      </c>
      <c r="AB127" s="2">
        <v>0</v>
      </c>
    </row>
    <row r="128" spans="1:28" x14ac:dyDescent="0.25">
      <c r="A128" s="2">
        <v>8783</v>
      </c>
      <c r="B128" s="2">
        <v>1950</v>
      </c>
      <c r="C128" s="2">
        <f>2025-Table1[[#This Row],[Year_Birth]]</f>
        <v>75</v>
      </c>
      <c r="D128" s="2" t="s">
        <v>2252</v>
      </c>
      <c r="E128" s="2" t="s">
        <v>2256</v>
      </c>
      <c r="F128" s="2" t="str">
        <f t="shared" si="4"/>
        <v>Adult</v>
      </c>
      <c r="G128" s="4">
        <v>57045</v>
      </c>
      <c r="H128" s="2">
        <v>0</v>
      </c>
      <c r="I128" s="2">
        <v>1</v>
      </c>
      <c r="J128" s="3">
        <v>41130</v>
      </c>
      <c r="K128" s="6">
        <v>40</v>
      </c>
      <c r="L128" s="4">
        <v>296</v>
      </c>
      <c r="M128" s="4">
        <v>13</v>
      </c>
      <c r="N128" s="4">
        <v>104</v>
      </c>
      <c r="O128" s="4">
        <v>11</v>
      </c>
      <c r="P128" s="4">
        <v>13</v>
      </c>
      <c r="Q128" s="4">
        <v>17</v>
      </c>
      <c r="R128" s="4">
        <f>SUM(Table1[[#This Row],[Wines]:[Sweet]])</f>
        <v>437</v>
      </c>
      <c r="S128" s="8">
        <f t="shared" si="5"/>
        <v>7.6606188097116312E-3</v>
      </c>
      <c r="T128" s="8" t="str">
        <f t="shared" si="6"/>
        <v>Wines</v>
      </c>
      <c r="U128" s="2">
        <v>3</v>
      </c>
      <c r="V128" s="2">
        <v>4</v>
      </c>
      <c r="W128" s="2">
        <v>2</v>
      </c>
      <c r="X128" s="2">
        <v>9</v>
      </c>
      <c r="Y128" s="2">
        <v>3</v>
      </c>
      <c r="Z128" s="2">
        <v>3</v>
      </c>
      <c r="AA128" s="2">
        <v>11</v>
      </c>
      <c r="AB128" s="2">
        <v>0</v>
      </c>
    </row>
    <row r="129" spans="1:28" x14ac:dyDescent="0.25">
      <c r="A129" s="2">
        <v>8041</v>
      </c>
      <c r="B129" s="2">
        <v>1971</v>
      </c>
      <c r="C129" s="2">
        <f>2025-Table1[[#This Row],[Year_Birth]]</f>
        <v>54</v>
      </c>
      <c r="D129" s="2" t="s">
        <v>2255</v>
      </c>
      <c r="E129" s="2" t="s">
        <v>2261</v>
      </c>
      <c r="F129" s="2" t="str">
        <f t="shared" si="4"/>
        <v>Adult</v>
      </c>
      <c r="G129" s="4">
        <v>47111</v>
      </c>
      <c r="H129" s="2">
        <v>0</v>
      </c>
      <c r="I129" s="2">
        <v>1</v>
      </c>
      <c r="J129" s="3">
        <v>41130</v>
      </c>
      <c r="K129" s="6">
        <v>35</v>
      </c>
      <c r="L129" s="4">
        <v>595</v>
      </c>
      <c r="M129" s="4">
        <v>71</v>
      </c>
      <c r="N129" s="4">
        <v>153</v>
      </c>
      <c r="O129" s="4">
        <v>120</v>
      </c>
      <c r="P129" s="4">
        <v>112</v>
      </c>
      <c r="Q129" s="4">
        <v>41</v>
      </c>
      <c r="R129" s="4">
        <f>SUM(Table1[[#This Row],[Wines]:[Sweet]])</f>
        <v>1051</v>
      </c>
      <c r="S129" s="8">
        <f t="shared" si="5"/>
        <v>2.2309014879752075E-2</v>
      </c>
      <c r="T129" s="8" t="str">
        <f t="shared" si="6"/>
        <v>Wines</v>
      </c>
      <c r="U129" s="2">
        <v>6</v>
      </c>
      <c r="V129" s="2">
        <v>3</v>
      </c>
      <c r="W129" s="2">
        <v>2</v>
      </c>
      <c r="X129" s="2">
        <v>10</v>
      </c>
      <c r="Y129" s="2">
        <v>9</v>
      </c>
      <c r="Z129" s="2">
        <v>3</v>
      </c>
      <c r="AA129" s="2">
        <v>11</v>
      </c>
      <c r="AB129" s="2">
        <v>0</v>
      </c>
    </row>
    <row r="130" spans="1:28" x14ac:dyDescent="0.25">
      <c r="A130" s="2">
        <v>6566</v>
      </c>
      <c r="B130" s="2">
        <v>1954</v>
      </c>
      <c r="C130" s="2">
        <f>2025-Table1[[#This Row],[Year_Birth]]</f>
        <v>71</v>
      </c>
      <c r="D130" s="2" t="s">
        <v>2255</v>
      </c>
      <c r="E130" s="2" t="s">
        <v>2256</v>
      </c>
      <c r="F130" s="2" t="str">
        <f t="shared" ref="F130:F193" si="7">IF(C130&lt;19,"Child",IF(C130&lt;31,"Young Adult",IF(C130&lt;J1377,"Adult","Senior")))</f>
        <v>Adult</v>
      </c>
      <c r="G130" s="4">
        <v>72550</v>
      </c>
      <c r="H130" s="2">
        <v>1</v>
      </c>
      <c r="I130" s="2">
        <v>1</v>
      </c>
      <c r="J130" s="3">
        <v>41132</v>
      </c>
      <c r="K130" s="6">
        <v>39</v>
      </c>
      <c r="L130" s="4">
        <v>826</v>
      </c>
      <c r="M130" s="4">
        <v>50</v>
      </c>
      <c r="N130" s="4">
        <v>317</v>
      </c>
      <c r="O130" s="4">
        <v>50</v>
      </c>
      <c r="P130" s="4">
        <v>38</v>
      </c>
      <c r="Q130" s="4">
        <v>38</v>
      </c>
      <c r="R130" s="4">
        <f>SUM(Table1[[#This Row],[Wines]:[Sweet]])</f>
        <v>1281</v>
      </c>
      <c r="S130" s="8">
        <f t="shared" ref="S130:S193" si="8">R130/G130</f>
        <v>1.7656788421778084E-2</v>
      </c>
      <c r="T130" s="8" t="str">
        <f t="shared" ref="T130:T193" si="9">INDEX($L$1:$Q$1, MATCH(MAX(L130:Q130), L130:Q130, 0))</f>
        <v>Wines</v>
      </c>
      <c r="U130" s="2">
        <v>9</v>
      </c>
      <c r="V130" s="2">
        <v>5</v>
      </c>
      <c r="W130" s="2">
        <v>2</v>
      </c>
      <c r="X130" s="2">
        <v>12</v>
      </c>
      <c r="Y130" s="2">
        <v>8</v>
      </c>
      <c r="Z130" s="2">
        <v>3</v>
      </c>
      <c r="AA130" s="2">
        <v>11</v>
      </c>
      <c r="AB130" s="2">
        <v>0</v>
      </c>
    </row>
    <row r="131" spans="1:28" x14ac:dyDescent="0.25">
      <c r="A131" s="2">
        <v>8369</v>
      </c>
      <c r="B131" s="2">
        <v>1987</v>
      </c>
      <c r="C131" s="2">
        <f>2025-Table1[[#This Row],[Year_Birth]]</f>
        <v>38</v>
      </c>
      <c r="D131" s="2" t="s">
        <v>2252</v>
      </c>
      <c r="E131" s="2" t="s">
        <v>2254</v>
      </c>
      <c r="F131" s="2" t="str">
        <f t="shared" si="7"/>
        <v>Adult</v>
      </c>
      <c r="G131" s="4">
        <v>18227</v>
      </c>
      <c r="H131" s="2">
        <v>1</v>
      </c>
      <c r="I131" s="2">
        <v>0</v>
      </c>
      <c r="J131" s="3">
        <v>41132</v>
      </c>
      <c r="K131" s="6">
        <v>21</v>
      </c>
      <c r="L131" s="4">
        <v>1</v>
      </c>
      <c r="M131" s="4">
        <v>2</v>
      </c>
      <c r="N131" s="4">
        <v>7</v>
      </c>
      <c r="O131" s="4">
        <v>4</v>
      </c>
      <c r="P131" s="4">
        <v>3</v>
      </c>
      <c r="Q131" s="4">
        <v>11</v>
      </c>
      <c r="R131" s="4">
        <f>SUM(Table1[[#This Row],[Wines]:[Sweet]])</f>
        <v>17</v>
      </c>
      <c r="S131" s="8">
        <f t="shared" si="8"/>
        <v>9.3268228452296042E-4</v>
      </c>
      <c r="T131" s="8" t="str">
        <f t="shared" si="9"/>
        <v>GoldProds</v>
      </c>
      <c r="U131" s="2">
        <v>1</v>
      </c>
      <c r="V131" s="2">
        <v>0</v>
      </c>
      <c r="W131" s="2">
        <v>1</v>
      </c>
      <c r="X131" s="2">
        <v>2</v>
      </c>
      <c r="Y131" s="2">
        <v>8</v>
      </c>
      <c r="Z131" s="2">
        <v>3</v>
      </c>
      <c r="AA131" s="2">
        <v>11</v>
      </c>
      <c r="AB131" s="2">
        <v>0</v>
      </c>
    </row>
    <row r="132" spans="1:28" x14ac:dyDescent="0.25">
      <c r="A132" s="2">
        <v>3298</v>
      </c>
      <c r="B132" s="2">
        <v>1956</v>
      </c>
      <c r="C132" s="2">
        <f>2025-Table1[[#This Row],[Year_Birth]]</f>
        <v>69</v>
      </c>
      <c r="D132" s="2" t="s">
        <v>2257</v>
      </c>
      <c r="E132" s="2" t="s">
        <v>2256</v>
      </c>
      <c r="F132" s="2" t="str">
        <f t="shared" si="7"/>
        <v>Adult</v>
      </c>
      <c r="G132" s="4">
        <v>52973</v>
      </c>
      <c r="H132" s="2">
        <v>0</v>
      </c>
      <c r="I132" s="2">
        <v>1</v>
      </c>
      <c r="J132" s="3">
        <v>41132</v>
      </c>
      <c r="K132" s="6">
        <v>92</v>
      </c>
      <c r="L132" s="4">
        <v>856</v>
      </c>
      <c r="M132" s="4">
        <v>0</v>
      </c>
      <c r="N132" s="4">
        <v>76</v>
      </c>
      <c r="O132" s="4">
        <v>12</v>
      </c>
      <c r="P132" s="4">
        <v>9</v>
      </c>
      <c r="Q132" s="4">
        <v>199</v>
      </c>
      <c r="R132" s="4">
        <f>SUM(Table1[[#This Row],[Wines]:[Sweet]])</f>
        <v>953</v>
      </c>
      <c r="S132" s="8">
        <f t="shared" si="8"/>
        <v>1.7990296943726048E-2</v>
      </c>
      <c r="T132" s="8" t="str">
        <f t="shared" si="9"/>
        <v>Wines</v>
      </c>
      <c r="U132" s="2">
        <v>7</v>
      </c>
      <c r="V132" s="2">
        <v>9</v>
      </c>
      <c r="W132" s="2">
        <v>6</v>
      </c>
      <c r="X132" s="2">
        <v>9</v>
      </c>
      <c r="Y132" s="2">
        <v>8</v>
      </c>
      <c r="Z132" s="2">
        <v>3</v>
      </c>
      <c r="AA132" s="2">
        <v>11</v>
      </c>
      <c r="AB132" s="2">
        <v>0</v>
      </c>
    </row>
    <row r="133" spans="1:28" x14ac:dyDescent="0.25">
      <c r="A133" s="2">
        <v>4303</v>
      </c>
      <c r="B133" s="2">
        <v>1957</v>
      </c>
      <c r="C133" s="2">
        <f>2025-Table1[[#This Row],[Year_Birth]]</f>
        <v>68</v>
      </c>
      <c r="D133" s="2" t="s">
        <v>2255</v>
      </c>
      <c r="E133" s="2" t="s">
        <v>2254</v>
      </c>
      <c r="F133" s="2" t="str">
        <f t="shared" si="7"/>
        <v>Adult</v>
      </c>
      <c r="G133" s="4">
        <v>6835</v>
      </c>
      <c r="H133" s="2">
        <v>0</v>
      </c>
      <c r="I133" s="2">
        <v>1</v>
      </c>
      <c r="J133" s="3">
        <v>41133</v>
      </c>
      <c r="K133" s="6">
        <v>76</v>
      </c>
      <c r="L133" s="4">
        <v>107</v>
      </c>
      <c r="M133" s="4">
        <v>2</v>
      </c>
      <c r="N133" s="4">
        <v>12</v>
      </c>
      <c r="O133" s="4">
        <v>2</v>
      </c>
      <c r="P133" s="4">
        <v>2</v>
      </c>
      <c r="Q133" s="4">
        <v>12</v>
      </c>
      <c r="R133" s="4">
        <f>SUM(Table1[[#This Row],[Wines]:[Sweet]])</f>
        <v>125</v>
      </c>
      <c r="S133" s="8">
        <f t="shared" si="8"/>
        <v>1.8288222384784197E-2</v>
      </c>
      <c r="T133" s="8" t="str">
        <f t="shared" si="9"/>
        <v>Wines</v>
      </c>
      <c r="U133" s="2">
        <v>0</v>
      </c>
      <c r="V133" s="2">
        <v>0</v>
      </c>
      <c r="W133" s="2">
        <v>0</v>
      </c>
      <c r="X133" s="2">
        <v>1</v>
      </c>
      <c r="Y133" s="2">
        <v>20</v>
      </c>
      <c r="Z133" s="2">
        <v>3</v>
      </c>
      <c r="AA133" s="2">
        <v>11</v>
      </c>
      <c r="AB133" s="2">
        <v>0</v>
      </c>
    </row>
    <row r="134" spans="1:28" x14ac:dyDescent="0.25">
      <c r="A134" s="2">
        <v>5564</v>
      </c>
      <c r="B134" s="2">
        <v>1969</v>
      </c>
      <c r="C134" s="2">
        <f>2025-Table1[[#This Row],[Year_Birth]]</f>
        <v>56</v>
      </c>
      <c r="D134" s="2" t="s">
        <v>2252</v>
      </c>
      <c r="E134" s="2" t="s">
        <v>2254</v>
      </c>
      <c r="F134" s="2" t="str">
        <f t="shared" si="7"/>
        <v>Adult</v>
      </c>
      <c r="G134" s="4">
        <v>62882</v>
      </c>
      <c r="H134" s="2">
        <v>0</v>
      </c>
      <c r="I134" s="2">
        <v>1</v>
      </c>
      <c r="J134" s="3">
        <v>41160</v>
      </c>
      <c r="K134" s="6">
        <v>26</v>
      </c>
      <c r="L134" s="4">
        <v>509</v>
      </c>
      <c r="M134" s="4">
        <v>133</v>
      </c>
      <c r="N134" s="4">
        <v>497</v>
      </c>
      <c r="O134" s="4">
        <v>78</v>
      </c>
      <c r="P134" s="4">
        <v>24</v>
      </c>
      <c r="Q134" s="4">
        <v>97</v>
      </c>
      <c r="R134" s="4">
        <f>SUM(Table1[[#This Row],[Wines]:[Sweet]])</f>
        <v>1241</v>
      </c>
      <c r="S134" s="8">
        <f t="shared" si="8"/>
        <v>1.973537737349321E-2</v>
      </c>
      <c r="T134" s="8" t="str">
        <f t="shared" si="9"/>
        <v>Wines</v>
      </c>
      <c r="U134" s="2">
        <v>2</v>
      </c>
      <c r="V134" s="2">
        <v>7</v>
      </c>
      <c r="W134" s="2">
        <v>5</v>
      </c>
      <c r="X134" s="2">
        <v>6</v>
      </c>
      <c r="Y134" s="2">
        <v>4</v>
      </c>
      <c r="Z134" s="2">
        <v>3</v>
      </c>
      <c r="AA134" s="2">
        <v>11</v>
      </c>
      <c r="AB134" s="2">
        <v>0</v>
      </c>
    </row>
    <row r="135" spans="1:28" x14ac:dyDescent="0.25">
      <c r="A135" s="2">
        <v>3698</v>
      </c>
      <c r="B135" s="2">
        <v>1983</v>
      </c>
      <c r="C135" s="2">
        <f>2025-Table1[[#This Row],[Year_Birth]]</f>
        <v>42</v>
      </c>
      <c r="D135" s="2" t="s">
        <v>2252</v>
      </c>
      <c r="E135" s="2" t="s">
        <v>2254</v>
      </c>
      <c r="F135" s="2" t="str">
        <f t="shared" si="7"/>
        <v>Adult</v>
      </c>
      <c r="G135" s="4">
        <v>78687</v>
      </c>
      <c r="H135" s="2">
        <v>0</v>
      </c>
      <c r="I135" s="2">
        <v>0</v>
      </c>
      <c r="J135" s="3">
        <v>41160</v>
      </c>
      <c r="K135" s="6">
        <v>13</v>
      </c>
      <c r="L135" s="4">
        <v>817</v>
      </c>
      <c r="M135" s="4">
        <v>185</v>
      </c>
      <c r="N135" s="4">
        <v>687</v>
      </c>
      <c r="O135" s="4">
        <v>145</v>
      </c>
      <c r="P135" s="4">
        <v>55</v>
      </c>
      <c r="Q135" s="4">
        <v>241</v>
      </c>
      <c r="R135" s="4">
        <f>SUM(Table1[[#This Row],[Wines]:[Sweet]])</f>
        <v>1889</v>
      </c>
      <c r="S135" s="8">
        <f t="shared" si="8"/>
        <v>2.4006506792735777E-2</v>
      </c>
      <c r="T135" s="8" t="str">
        <f t="shared" si="9"/>
        <v>Wines</v>
      </c>
      <c r="U135" s="2">
        <v>1</v>
      </c>
      <c r="V135" s="2">
        <v>4</v>
      </c>
      <c r="W135" s="2">
        <v>6</v>
      </c>
      <c r="X135" s="2">
        <v>8</v>
      </c>
      <c r="Y135" s="2">
        <v>2</v>
      </c>
      <c r="Z135" s="2">
        <v>3</v>
      </c>
      <c r="AA135" s="2">
        <v>11</v>
      </c>
      <c r="AB135" s="2">
        <v>1</v>
      </c>
    </row>
    <row r="136" spans="1:28" x14ac:dyDescent="0.25">
      <c r="A136" s="2">
        <v>9733</v>
      </c>
      <c r="B136" s="2">
        <v>1978</v>
      </c>
      <c r="C136" s="2">
        <f>2025-Table1[[#This Row],[Year_Birth]]</f>
        <v>47</v>
      </c>
      <c r="D136" s="2" t="s">
        <v>2259</v>
      </c>
      <c r="E136" s="2" t="s">
        <v>2254</v>
      </c>
      <c r="F136" s="2" t="str">
        <f t="shared" si="7"/>
        <v>Adult</v>
      </c>
      <c r="G136" s="4">
        <v>24882</v>
      </c>
      <c r="H136" s="2">
        <v>1</v>
      </c>
      <c r="I136" s="2">
        <v>0</v>
      </c>
      <c r="J136" s="3">
        <v>41161</v>
      </c>
      <c r="K136" s="6">
        <v>52</v>
      </c>
      <c r="L136" s="4">
        <v>1</v>
      </c>
      <c r="M136" s="4">
        <v>4</v>
      </c>
      <c r="N136" s="4">
        <v>10</v>
      </c>
      <c r="O136" s="4">
        <v>29</v>
      </c>
      <c r="P136" s="4">
        <v>0</v>
      </c>
      <c r="Q136" s="4">
        <v>36</v>
      </c>
      <c r="R136" s="4">
        <f>SUM(Table1[[#This Row],[Wines]:[Sweet]])</f>
        <v>44</v>
      </c>
      <c r="S136" s="8">
        <f t="shared" si="8"/>
        <v>1.7683465959328027E-3</v>
      </c>
      <c r="T136" s="8" t="str">
        <f t="shared" si="9"/>
        <v>GoldProds</v>
      </c>
      <c r="U136" s="2">
        <v>1</v>
      </c>
      <c r="V136" s="2">
        <v>1</v>
      </c>
      <c r="W136" s="2">
        <v>1</v>
      </c>
      <c r="X136" s="2">
        <v>2</v>
      </c>
      <c r="Y136" s="2">
        <v>6</v>
      </c>
      <c r="Z136" s="2">
        <v>3</v>
      </c>
      <c r="AA136" s="2">
        <v>11</v>
      </c>
      <c r="AB136" s="2">
        <v>0</v>
      </c>
    </row>
    <row r="137" spans="1:28" x14ac:dyDescent="0.25">
      <c r="A137" s="2">
        <v>7342</v>
      </c>
      <c r="B137" s="2">
        <v>1961</v>
      </c>
      <c r="C137" s="2">
        <f>2025-Table1[[#This Row],[Year_Birth]]</f>
        <v>64</v>
      </c>
      <c r="D137" s="2" t="s">
        <v>2260</v>
      </c>
      <c r="E137" s="2" t="s">
        <v>2261</v>
      </c>
      <c r="F137" s="2" t="str">
        <f t="shared" si="7"/>
        <v>Adult</v>
      </c>
      <c r="G137" s="4">
        <v>59184</v>
      </c>
      <c r="H137" s="2">
        <v>0</v>
      </c>
      <c r="I137" s="2">
        <v>1</v>
      </c>
      <c r="J137" s="3">
        <v>41161</v>
      </c>
      <c r="K137" s="6">
        <v>6</v>
      </c>
      <c r="L137" s="4">
        <v>341</v>
      </c>
      <c r="M137" s="4">
        <v>142</v>
      </c>
      <c r="N137" s="4">
        <v>113</v>
      </c>
      <c r="O137" s="4">
        <v>259</v>
      </c>
      <c r="P137" s="4">
        <v>151</v>
      </c>
      <c r="Q137" s="4">
        <v>66</v>
      </c>
      <c r="R137" s="4">
        <f>SUM(Table1[[#This Row],[Wines]:[Sweet]])</f>
        <v>1006</v>
      </c>
      <c r="S137" s="8">
        <f t="shared" si="8"/>
        <v>1.6997837253311707E-2</v>
      </c>
      <c r="T137" s="8" t="str">
        <f t="shared" si="9"/>
        <v>Wines</v>
      </c>
      <c r="U137" s="2">
        <v>3</v>
      </c>
      <c r="V137" s="2">
        <v>6</v>
      </c>
      <c r="W137" s="2">
        <v>6</v>
      </c>
      <c r="X137" s="2">
        <v>12</v>
      </c>
      <c r="Y137" s="2">
        <v>5</v>
      </c>
      <c r="Z137" s="2">
        <v>3</v>
      </c>
      <c r="AA137" s="2">
        <v>11</v>
      </c>
      <c r="AB137" s="2">
        <v>0</v>
      </c>
    </row>
    <row r="138" spans="1:28" x14ac:dyDescent="0.25">
      <c r="A138" s="2">
        <v>8462</v>
      </c>
      <c r="B138" s="2">
        <v>1978</v>
      </c>
      <c r="C138" s="2">
        <f>2025-Table1[[#This Row],[Year_Birth]]</f>
        <v>47</v>
      </c>
      <c r="D138" s="2" t="s">
        <v>2259</v>
      </c>
      <c r="E138" s="2" t="s">
        <v>2254</v>
      </c>
      <c r="F138" s="2" t="str">
        <f t="shared" si="7"/>
        <v>Adult</v>
      </c>
      <c r="G138" s="4">
        <v>24882</v>
      </c>
      <c r="H138" s="2">
        <v>1</v>
      </c>
      <c r="I138" s="2">
        <v>0</v>
      </c>
      <c r="J138" s="3">
        <v>41161</v>
      </c>
      <c r="K138" s="6">
        <v>52</v>
      </c>
      <c r="L138" s="4">
        <v>1</v>
      </c>
      <c r="M138" s="4">
        <v>4</v>
      </c>
      <c r="N138" s="4">
        <v>10</v>
      </c>
      <c r="O138" s="4">
        <v>29</v>
      </c>
      <c r="P138" s="4">
        <v>0</v>
      </c>
      <c r="Q138" s="4">
        <v>36</v>
      </c>
      <c r="R138" s="4">
        <f>SUM(Table1[[#This Row],[Wines]:[Sweet]])</f>
        <v>44</v>
      </c>
      <c r="S138" s="8">
        <f t="shared" si="8"/>
        <v>1.7683465959328027E-3</v>
      </c>
      <c r="T138" s="8" t="str">
        <f t="shared" si="9"/>
        <v>GoldProds</v>
      </c>
      <c r="U138" s="2">
        <v>1</v>
      </c>
      <c r="V138" s="2">
        <v>1</v>
      </c>
      <c r="W138" s="2">
        <v>1</v>
      </c>
      <c r="X138" s="2">
        <v>2</v>
      </c>
      <c r="Y138" s="2">
        <v>6</v>
      </c>
      <c r="Z138" s="2">
        <v>3</v>
      </c>
      <c r="AA138" s="2">
        <v>11</v>
      </c>
      <c r="AB138" s="2">
        <v>0</v>
      </c>
    </row>
    <row r="139" spans="1:28" x14ac:dyDescent="0.25">
      <c r="A139" s="2">
        <v>7055</v>
      </c>
      <c r="B139" s="2">
        <v>1952</v>
      </c>
      <c r="C139" s="2">
        <f>2025-Table1[[#This Row],[Year_Birth]]</f>
        <v>73</v>
      </c>
      <c r="D139" s="2" t="s">
        <v>2255</v>
      </c>
      <c r="E139" s="2" t="s">
        <v>2254</v>
      </c>
      <c r="F139" s="2" t="str">
        <f t="shared" si="7"/>
        <v>Adult</v>
      </c>
      <c r="G139" s="4">
        <v>61010</v>
      </c>
      <c r="H139" s="2">
        <v>0</v>
      </c>
      <c r="I139" s="2">
        <v>1</v>
      </c>
      <c r="J139" s="3">
        <v>41162</v>
      </c>
      <c r="K139" s="6">
        <v>57</v>
      </c>
      <c r="L139" s="4">
        <v>888</v>
      </c>
      <c r="M139" s="4">
        <v>0</v>
      </c>
      <c r="N139" s="4">
        <v>57</v>
      </c>
      <c r="O139" s="4">
        <v>0</v>
      </c>
      <c r="P139" s="4">
        <v>0</v>
      </c>
      <c r="Q139" s="4">
        <v>76</v>
      </c>
      <c r="R139" s="4">
        <f>SUM(Table1[[#This Row],[Wines]:[Sweet]])</f>
        <v>945</v>
      </c>
      <c r="S139" s="8">
        <f t="shared" si="8"/>
        <v>1.5489264055072938E-2</v>
      </c>
      <c r="T139" s="8" t="str">
        <f t="shared" si="9"/>
        <v>Wines</v>
      </c>
      <c r="U139" s="2">
        <v>2</v>
      </c>
      <c r="V139" s="2">
        <v>8</v>
      </c>
      <c r="W139" s="2">
        <v>5</v>
      </c>
      <c r="X139" s="2">
        <v>11</v>
      </c>
      <c r="Y139" s="2">
        <v>5</v>
      </c>
      <c r="Z139" s="2">
        <v>3</v>
      </c>
      <c r="AA139" s="2">
        <v>11</v>
      </c>
      <c r="AB139" s="2">
        <v>0</v>
      </c>
    </row>
    <row r="140" spans="1:28" x14ac:dyDescent="0.25">
      <c r="A140" s="2">
        <v>9909</v>
      </c>
      <c r="B140" s="2">
        <v>1996</v>
      </c>
      <c r="C140" s="2">
        <f>2025-Table1[[#This Row],[Year_Birth]]</f>
        <v>29</v>
      </c>
      <c r="D140" s="2" t="s">
        <v>2260</v>
      </c>
      <c r="E140" s="2" t="s">
        <v>2256</v>
      </c>
      <c r="F140" s="2" t="str">
        <f t="shared" si="7"/>
        <v>Young Adult</v>
      </c>
      <c r="G140" s="4">
        <v>7500</v>
      </c>
      <c r="H140" s="2">
        <v>0</v>
      </c>
      <c r="I140" s="2">
        <v>0</v>
      </c>
      <c r="J140" s="3">
        <v>41163</v>
      </c>
      <c r="K140" s="6">
        <v>24</v>
      </c>
      <c r="L140" s="4">
        <v>3</v>
      </c>
      <c r="M140" s="4">
        <v>18</v>
      </c>
      <c r="N140" s="4">
        <v>14</v>
      </c>
      <c r="O140" s="4">
        <v>15</v>
      </c>
      <c r="P140" s="4">
        <v>22</v>
      </c>
      <c r="Q140" s="4">
        <v>50</v>
      </c>
      <c r="R140" s="4">
        <f>SUM(Table1[[#This Row],[Wines]:[Sweet]])</f>
        <v>72</v>
      </c>
      <c r="S140" s="8">
        <f t="shared" si="8"/>
        <v>9.5999999999999992E-3</v>
      </c>
      <c r="T140" s="8" t="str">
        <f t="shared" si="9"/>
        <v>GoldProds</v>
      </c>
      <c r="U140" s="2">
        <v>3</v>
      </c>
      <c r="V140" s="2">
        <v>3</v>
      </c>
      <c r="W140" s="2">
        <v>1</v>
      </c>
      <c r="X140" s="2">
        <v>3</v>
      </c>
      <c r="Y140" s="2">
        <v>9</v>
      </c>
      <c r="Z140" s="2">
        <v>3</v>
      </c>
      <c r="AA140" s="2">
        <v>11</v>
      </c>
      <c r="AB140" s="2">
        <v>1</v>
      </c>
    </row>
    <row r="141" spans="1:28" x14ac:dyDescent="0.25">
      <c r="A141" s="2">
        <v>8213</v>
      </c>
      <c r="B141" s="2">
        <v>1980</v>
      </c>
      <c r="C141" s="2">
        <f>2025-Table1[[#This Row],[Year_Birth]]</f>
        <v>45</v>
      </c>
      <c r="D141" s="2" t="s">
        <v>2260</v>
      </c>
      <c r="E141" s="2" t="s">
        <v>2254</v>
      </c>
      <c r="F141" s="2" t="str">
        <f t="shared" si="7"/>
        <v>Adult</v>
      </c>
      <c r="G141" s="4">
        <v>14515</v>
      </c>
      <c r="H141" s="2">
        <v>1</v>
      </c>
      <c r="I141" s="2">
        <v>0</v>
      </c>
      <c r="J141" s="3">
        <v>41163</v>
      </c>
      <c r="K141" s="6">
        <v>71</v>
      </c>
      <c r="L141" s="4">
        <v>6</v>
      </c>
      <c r="M141" s="4">
        <v>4</v>
      </c>
      <c r="N141" s="4">
        <v>9</v>
      </c>
      <c r="O141" s="4">
        <v>6</v>
      </c>
      <c r="P141" s="4">
        <v>36</v>
      </c>
      <c r="Q141" s="4">
        <v>35</v>
      </c>
      <c r="R141" s="4">
        <f>SUM(Table1[[#This Row],[Wines]:[Sweet]])</f>
        <v>61</v>
      </c>
      <c r="S141" s="8">
        <f t="shared" si="8"/>
        <v>4.2025490871512227E-3</v>
      </c>
      <c r="T141" s="8" t="str">
        <f t="shared" si="9"/>
        <v>Sweet</v>
      </c>
      <c r="U141" s="2">
        <v>4</v>
      </c>
      <c r="V141" s="2">
        <v>2</v>
      </c>
      <c r="W141" s="2">
        <v>2</v>
      </c>
      <c r="X141" s="2">
        <v>3</v>
      </c>
      <c r="Y141" s="2">
        <v>7</v>
      </c>
      <c r="Z141" s="2">
        <v>3</v>
      </c>
      <c r="AA141" s="2">
        <v>11</v>
      </c>
      <c r="AB141" s="2">
        <v>1</v>
      </c>
    </row>
    <row r="142" spans="1:28" x14ac:dyDescent="0.25">
      <c r="A142" s="2">
        <v>10882</v>
      </c>
      <c r="B142" s="2">
        <v>1976</v>
      </c>
      <c r="C142" s="2">
        <f>2025-Table1[[#This Row],[Year_Birth]]</f>
        <v>49</v>
      </c>
      <c r="D142" s="2" t="s">
        <v>2252</v>
      </c>
      <c r="E142" s="2" t="s">
        <v>2256</v>
      </c>
      <c r="F142" s="2" t="str">
        <f t="shared" si="7"/>
        <v>Adult</v>
      </c>
      <c r="G142" s="4">
        <v>53858</v>
      </c>
      <c r="H142" s="2">
        <v>0</v>
      </c>
      <c r="I142" s="2">
        <v>1</v>
      </c>
      <c r="J142" s="3">
        <v>41163</v>
      </c>
      <c r="K142" s="6">
        <v>50</v>
      </c>
      <c r="L142" s="4">
        <v>407</v>
      </c>
      <c r="M142" s="4">
        <v>53</v>
      </c>
      <c r="N142" s="4">
        <v>221</v>
      </c>
      <c r="O142" s="4">
        <v>58</v>
      </c>
      <c r="P142" s="4">
        <v>150</v>
      </c>
      <c r="Q142" s="4">
        <v>26</v>
      </c>
      <c r="R142" s="4">
        <f>SUM(Table1[[#This Row],[Wines]:[Sweet]])</f>
        <v>889</v>
      </c>
      <c r="S142" s="8">
        <f t="shared" si="8"/>
        <v>1.6506368598908239E-2</v>
      </c>
      <c r="T142" s="8" t="str">
        <f t="shared" si="9"/>
        <v>Wines</v>
      </c>
      <c r="U142" s="2">
        <v>4</v>
      </c>
      <c r="V142" s="2">
        <v>4</v>
      </c>
      <c r="W142" s="2">
        <v>3</v>
      </c>
      <c r="X142" s="2">
        <v>6</v>
      </c>
      <c r="Y142" s="2">
        <v>4</v>
      </c>
      <c r="Z142" s="2">
        <v>3</v>
      </c>
      <c r="AA142" s="2">
        <v>11</v>
      </c>
      <c r="AB142" s="2">
        <v>0</v>
      </c>
    </row>
    <row r="143" spans="1:28" x14ac:dyDescent="0.25">
      <c r="A143" s="2">
        <v>10299</v>
      </c>
      <c r="B143" s="2">
        <v>1969</v>
      </c>
      <c r="C143" s="2">
        <f>2025-Table1[[#This Row],[Year_Birth]]</f>
        <v>56</v>
      </c>
      <c r="D143" s="2" t="s">
        <v>2255</v>
      </c>
      <c r="E143" s="2" t="s">
        <v>2253</v>
      </c>
      <c r="F143" s="2" t="str">
        <f t="shared" si="7"/>
        <v>Adult</v>
      </c>
      <c r="G143" s="4">
        <v>48240</v>
      </c>
      <c r="H143" s="2">
        <v>0</v>
      </c>
      <c r="I143" s="2">
        <v>0</v>
      </c>
      <c r="J143" s="3">
        <v>41163</v>
      </c>
      <c r="K143" s="6">
        <v>73</v>
      </c>
      <c r="L143" s="4">
        <v>389</v>
      </c>
      <c r="M143" s="4">
        <v>91</v>
      </c>
      <c r="N143" s="4">
        <v>248</v>
      </c>
      <c r="O143" s="4">
        <v>64</v>
      </c>
      <c r="P143" s="4">
        <v>49</v>
      </c>
      <c r="Q143" s="4">
        <v>41</v>
      </c>
      <c r="R143" s="4">
        <f>SUM(Table1[[#This Row],[Wines]:[Sweet]])</f>
        <v>841</v>
      </c>
      <c r="S143" s="8">
        <f t="shared" si="8"/>
        <v>1.7433665008291875E-2</v>
      </c>
      <c r="T143" s="8" t="str">
        <f t="shared" si="9"/>
        <v>Wines</v>
      </c>
      <c r="U143" s="2">
        <v>3</v>
      </c>
      <c r="V143" s="2">
        <v>6</v>
      </c>
      <c r="W143" s="2">
        <v>3</v>
      </c>
      <c r="X143" s="2">
        <v>13</v>
      </c>
      <c r="Y143" s="2">
        <v>5</v>
      </c>
      <c r="Z143" s="2">
        <v>3</v>
      </c>
      <c r="AA143" s="2">
        <v>11</v>
      </c>
      <c r="AB143" s="2">
        <v>1</v>
      </c>
    </row>
    <row r="144" spans="1:28" x14ac:dyDescent="0.25">
      <c r="A144" s="2">
        <v>2407</v>
      </c>
      <c r="B144" s="2">
        <v>1982</v>
      </c>
      <c r="C144" s="2">
        <f>2025-Table1[[#This Row],[Year_Birth]]</f>
        <v>43</v>
      </c>
      <c r="D144" s="2" t="s">
        <v>2252</v>
      </c>
      <c r="E144" s="2" t="s">
        <v>2256</v>
      </c>
      <c r="F144" s="2" t="str">
        <f t="shared" si="7"/>
        <v>Adult</v>
      </c>
      <c r="G144" s="4">
        <v>69109</v>
      </c>
      <c r="H144" s="2">
        <v>0</v>
      </c>
      <c r="I144" s="2">
        <v>0</v>
      </c>
      <c r="J144" s="3">
        <v>41163</v>
      </c>
      <c r="K144" s="6">
        <v>10</v>
      </c>
      <c r="L144" s="4">
        <v>823</v>
      </c>
      <c r="M144" s="4">
        <v>25</v>
      </c>
      <c r="N144" s="4">
        <v>459</v>
      </c>
      <c r="O144" s="4">
        <v>124</v>
      </c>
      <c r="P144" s="4">
        <v>29</v>
      </c>
      <c r="Q144" s="4">
        <v>95</v>
      </c>
      <c r="R144" s="4">
        <f>SUM(Table1[[#This Row],[Wines]:[Sweet]])</f>
        <v>1460</v>
      </c>
      <c r="S144" s="8">
        <f t="shared" si="8"/>
        <v>2.112604725867832E-2</v>
      </c>
      <c r="T144" s="8" t="str">
        <f t="shared" si="9"/>
        <v>Wines</v>
      </c>
      <c r="U144" s="2">
        <v>1</v>
      </c>
      <c r="V144" s="2">
        <v>6</v>
      </c>
      <c r="W144" s="2">
        <v>6</v>
      </c>
      <c r="X144" s="2">
        <v>7</v>
      </c>
      <c r="Y144" s="2">
        <v>4</v>
      </c>
      <c r="Z144" s="2">
        <v>3</v>
      </c>
      <c r="AA144" s="2">
        <v>11</v>
      </c>
      <c r="AB144" s="2">
        <v>1</v>
      </c>
    </row>
    <row r="145" spans="1:28" x14ac:dyDescent="0.25">
      <c r="A145" s="2">
        <v>5289</v>
      </c>
      <c r="B145" s="2">
        <v>1975</v>
      </c>
      <c r="C145" s="2">
        <f>2025-Table1[[#This Row],[Year_Birth]]</f>
        <v>50</v>
      </c>
      <c r="D145" s="2" t="s">
        <v>2260</v>
      </c>
      <c r="E145" s="2" t="s">
        <v>2253</v>
      </c>
      <c r="F145" s="2" t="str">
        <f t="shared" si="7"/>
        <v>Adult</v>
      </c>
      <c r="G145" s="4">
        <v>41658</v>
      </c>
      <c r="H145" s="2">
        <v>1</v>
      </c>
      <c r="I145" s="2">
        <v>1</v>
      </c>
      <c r="J145" s="3">
        <v>41163</v>
      </c>
      <c r="K145" s="6">
        <v>30</v>
      </c>
      <c r="L145" s="4">
        <v>8</v>
      </c>
      <c r="M145" s="4">
        <v>4</v>
      </c>
      <c r="N145" s="4">
        <v>12</v>
      </c>
      <c r="O145" s="4">
        <v>15</v>
      </c>
      <c r="P145" s="4">
        <v>4</v>
      </c>
      <c r="Q145" s="4">
        <v>29</v>
      </c>
      <c r="R145" s="4">
        <f>SUM(Table1[[#This Row],[Wines]:[Sweet]])</f>
        <v>43</v>
      </c>
      <c r="S145" s="8">
        <f t="shared" si="8"/>
        <v>1.0322147006577367E-3</v>
      </c>
      <c r="T145" s="8" t="str">
        <f t="shared" si="9"/>
        <v>GoldProds</v>
      </c>
      <c r="U145" s="2">
        <v>2</v>
      </c>
      <c r="V145" s="2">
        <v>1</v>
      </c>
      <c r="W145" s="2">
        <v>1</v>
      </c>
      <c r="X145" s="2">
        <v>2</v>
      </c>
      <c r="Y145" s="2">
        <v>4</v>
      </c>
      <c r="Z145" s="2">
        <v>3</v>
      </c>
      <c r="AA145" s="2">
        <v>11</v>
      </c>
      <c r="AB145" s="2">
        <v>0</v>
      </c>
    </row>
    <row r="146" spans="1:28" x14ac:dyDescent="0.25">
      <c r="A146" s="2">
        <v>5636</v>
      </c>
      <c r="B146" s="2">
        <v>1963</v>
      </c>
      <c r="C146" s="2">
        <f>2025-Table1[[#This Row],[Year_Birth]]</f>
        <v>62</v>
      </c>
      <c r="D146" s="2" t="s">
        <v>2252</v>
      </c>
      <c r="E146" s="2" t="s">
        <v>2253</v>
      </c>
      <c r="F146" s="2" t="str">
        <f t="shared" si="7"/>
        <v>Adult</v>
      </c>
      <c r="G146" s="4">
        <v>30983</v>
      </c>
      <c r="H146" s="2">
        <v>0</v>
      </c>
      <c r="I146" s="2">
        <v>0</v>
      </c>
      <c r="J146" s="3">
        <v>41163</v>
      </c>
      <c r="K146" s="6">
        <v>50</v>
      </c>
      <c r="L146" s="4">
        <v>51</v>
      </c>
      <c r="M146" s="4">
        <v>4</v>
      </c>
      <c r="N146" s="4">
        <v>50</v>
      </c>
      <c r="O146" s="4">
        <v>12</v>
      </c>
      <c r="P146" s="4">
        <v>1</v>
      </c>
      <c r="Q146" s="4">
        <v>49</v>
      </c>
      <c r="R146" s="4">
        <f>SUM(Table1[[#This Row],[Wines]:[Sweet]])</f>
        <v>118</v>
      </c>
      <c r="S146" s="8">
        <f t="shared" si="8"/>
        <v>3.808540167188458E-3</v>
      </c>
      <c r="T146" s="8" t="str">
        <f t="shared" si="9"/>
        <v>Wines</v>
      </c>
      <c r="U146" s="2">
        <v>1</v>
      </c>
      <c r="V146" s="2">
        <v>4</v>
      </c>
      <c r="W146" s="2">
        <v>0</v>
      </c>
      <c r="X146" s="2">
        <v>3</v>
      </c>
      <c r="Y146" s="2">
        <v>8</v>
      </c>
      <c r="Z146" s="2">
        <v>3</v>
      </c>
      <c r="AA146" s="2">
        <v>11</v>
      </c>
      <c r="AB146" s="2">
        <v>1</v>
      </c>
    </row>
    <row r="147" spans="1:28" x14ac:dyDescent="0.25">
      <c r="A147" s="2">
        <v>9064</v>
      </c>
      <c r="B147" s="2">
        <v>1982</v>
      </c>
      <c r="C147" s="2">
        <f>2025-Table1[[#This Row],[Year_Birth]]</f>
        <v>43</v>
      </c>
      <c r="D147" s="2" t="s">
        <v>2252</v>
      </c>
      <c r="E147" s="2" t="s">
        <v>2256</v>
      </c>
      <c r="F147" s="2" t="str">
        <f t="shared" si="7"/>
        <v>Adult</v>
      </c>
      <c r="G147" s="4">
        <v>69109</v>
      </c>
      <c r="H147" s="2">
        <v>0</v>
      </c>
      <c r="I147" s="2">
        <v>0</v>
      </c>
      <c r="J147" s="3">
        <v>41163</v>
      </c>
      <c r="K147" s="6">
        <v>10</v>
      </c>
      <c r="L147" s="4">
        <v>823</v>
      </c>
      <c r="M147" s="4">
        <v>25</v>
      </c>
      <c r="N147" s="4">
        <v>459</v>
      </c>
      <c r="O147" s="4">
        <v>124</v>
      </c>
      <c r="P147" s="4">
        <v>29</v>
      </c>
      <c r="Q147" s="4">
        <v>95</v>
      </c>
      <c r="R147" s="4">
        <f>SUM(Table1[[#This Row],[Wines]:[Sweet]])</f>
        <v>1460</v>
      </c>
      <c r="S147" s="8">
        <f t="shared" si="8"/>
        <v>2.112604725867832E-2</v>
      </c>
      <c r="T147" s="8" t="str">
        <f t="shared" si="9"/>
        <v>Wines</v>
      </c>
      <c r="U147" s="2">
        <v>1</v>
      </c>
      <c r="V147" s="2">
        <v>6</v>
      </c>
      <c r="W147" s="2">
        <v>6</v>
      </c>
      <c r="X147" s="2">
        <v>7</v>
      </c>
      <c r="Y147" s="2">
        <v>4</v>
      </c>
      <c r="Z147" s="2">
        <v>3</v>
      </c>
      <c r="AA147" s="2">
        <v>11</v>
      </c>
      <c r="AB147" s="2">
        <v>1</v>
      </c>
    </row>
    <row r="148" spans="1:28" x14ac:dyDescent="0.25">
      <c r="A148" s="2">
        <v>709</v>
      </c>
      <c r="B148" s="2">
        <v>1952</v>
      </c>
      <c r="C148" s="2">
        <f>2025-Table1[[#This Row],[Year_Birth]]</f>
        <v>73</v>
      </c>
      <c r="D148" s="2" t="s">
        <v>2252</v>
      </c>
      <c r="E148" s="2" t="s">
        <v>2258</v>
      </c>
      <c r="F148" s="2" t="str">
        <f t="shared" si="7"/>
        <v>Adult</v>
      </c>
      <c r="G148" s="4">
        <v>51537</v>
      </c>
      <c r="H148" s="2">
        <v>0</v>
      </c>
      <c r="I148" s="2">
        <v>1</v>
      </c>
      <c r="J148" s="3">
        <v>41164</v>
      </c>
      <c r="K148" s="6">
        <v>27</v>
      </c>
      <c r="L148" s="4">
        <v>787</v>
      </c>
      <c r="M148" s="4">
        <v>20</v>
      </c>
      <c r="N148" s="4">
        <v>204</v>
      </c>
      <c r="O148" s="4">
        <v>0</v>
      </c>
      <c r="P148" s="4">
        <v>0</v>
      </c>
      <c r="Q148" s="4">
        <v>92</v>
      </c>
      <c r="R148" s="4">
        <f>SUM(Table1[[#This Row],[Wines]:[Sweet]])</f>
        <v>1011</v>
      </c>
      <c r="S148" s="8">
        <f t="shared" si="8"/>
        <v>1.9616974212701553E-2</v>
      </c>
      <c r="T148" s="8" t="str">
        <f t="shared" si="9"/>
        <v>Wines</v>
      </c>
      <c r="U148" s="2">
        <v>3</v>
      </c>
      <c r="V148" s="2">
        <v>2</v>
      </c>
      <c r="W148" s="2">
        <v>2</v>
      </c>
      <c r="X148" s="2">
        <v>11</v>
      </c>
      <c r="Y148" s="2">
        <v>8</v>
      </c>
      <c r="Z148" s="2">
        <v>3</v>
      </c>
      <c r="AA148" s="2">
        <v>11</v>
      </c>
      <c r="AB148" s="2">
        <v>0</v>
      </c>
    </row>
    <row r="149" spans="1:28" x14ac:dyDescent="0.25">
      <c r="A149" s="2">
        <v>895</v>
      </c>
      <c r="B149" s="2">
        <v>1948</v>
      </c>
      <c r="C149" s="2">
        <f>2025-Table1[[#This Row],[Year_Birth]]</f>
        <v>77</v>
      </c>
      <c r="D149" s="2" t="s">
        <v>2255</v>
      </c>
      <c r="E149" s="2" t="s">
        <v>2256</v>
      </c>
      <c r="F149" s="2" t="str">
        <f t="shared" si="7"/>
        <v>Adult</v>
      </c>
      <c r="G149" s="4">
        <v>61467</v>
      </c>
      <c r="H149" s="2">
        <v>0</v>
      </c>
      <c r="I149" s="2">
        <v>2</v>
      </c>
      <c r="J149" s="3">
        <v>41164</v>
      </c>
      <c r="K149" s="6">
        <v>69</v>
      </c>
      <c r="L149" s="4">
        <v>410</v>
      </c>
      <c r="M149" s="4">
        <v>16</v>
      </c>
      <c r="N149" s="4">
        <v>114</v>
      </c>
      <c r="O149" s="4">
        <v>0</v>
      </c>
      <c r="P149" s="4">
        <v>5</v>
      </c>
      <c r="Q149" s="4">
        <v>49</v>
      </c>
      <c r="R149" s="4">
        <f>SUM(Table1[[#This Row],[Wines]:[Sweet]])</f>
        <v>545</v>
      </c>
      <c r="S149" s="8">
        <f t="shared" si="8"/>
        <v>8.8665462768640086E-3</v>
      </c>
      <c r="T149" s="8" t="str">
        <f t="shared" si="9"/>
        <v>Wines</v>
      </c>
      <c r="U149" s="2">
        <v>3</v>
      </c>
      <c r="V149" s="2">
        <v>5</v>
      </c>
      <c r="W149" s="2">
        <v>2</v>
      </c>
      <c r="X149" s="2">
        <v>10</v>
      </c>
      <c r="Y149" s="2">
        <v>5</v>
      </c>
      <c r="Z149" s="2">
        <v>3</v>
      </c>
      <c r="AA149" s="2">
        <v>11</v>
      </c>
      <c r="AB149" s="2">
        <v>0</v>
      </c>
    </row>
    <row r="150" spans="1:28" x14ac:dyDescent="0.25">
      <c r="A150" s="2">
        <v>10172</v>
      </c>
      <c r="B150" s="2">
        <v>1988</v>
      </c>
      <c r="C150" s="2">
        <f>2025-Table1[[#This Row],[Year_Birth]]</f>
        <v>37</v>
      </c>
      <c r="D150" s="2" t="s">
        <v>2252</v>
      </c>
      <c r="E150" s="2" t="s">
        <v>2253</v>
      </c>
      <c r="F150" s="2" t="str">
        <f t="shared" si="7"/>
        <v>Adult</v>
      </c>
      <c r="G150" s="4">
        <v>68655</v>
      </c>
      <c r="H150" s="2">
        <v>0</v>
      </c>
      <c r="I150" s="2">
        <v>0</v>
      </c>
      <c r="J150" s="3">
        <v>41190</v>
      </c>
      <c r="K150" s="6">
        <v>95</v>
      </c>
      <c r="L150" s="4">
        <v>456</v>
      </c>
      <c r="M150" s="4">
        <v>19</v>
      </c>
      <c r="N150" s="4">
        <v>832</v>
      </c>
      <c r="O150" s="4">
        <v>75</v>
      </c>
      <c r="P150" s="4">
        <v>118</v>
      </c>
      <c r="Q150" s="4">
        <v>38</v>
      </c>
      <c r="R150" s="4">
        <f>SUM(Table1[[#This Row],[Wines]:[Sweet]])</f>
        <v>1500</v>
      </c>
      <c r="S150" s="8">
        <f t="shared" si="8"/>
        <v>2.1848372296263928E-2</v>
      </c>
      <c r="T150" s="8" t="str">
        <f t="shared" si="9"/>
        <v>MeatProducts</v>
      </c>
      <c r="U150" s="2">
        <v>1</v>
      </c>
      <c r="V150" s="2">
        <v>4</v>
      </c>
      <c r="W150" s="2">
        <v>5</v>
      </c>
      <c r="X150" s="2">
        <v>11</v>
      </c>
      <c r="Y150" s="2">
        <v>3</v>
      </c>
      <c r="Z150" s="2">
        <v>3</v>
      </c>
      <c r="AA150" s="2">
        <v>11</v>
      </c>
      <c r="AB150" s="2">
        <v>0</v>
      </c>
    </row>
    <row r="151" spans="1:28" x14ac:dyDescent="0.25">
      <c r="A151" s="2">
        <v>6729</v>
      </c>
      <c r="B151" s="2">
        <v>1988</v>
      </c>
      <c r="C151" s="2">
        <f>2025-Table1[[#This Row],[Year_Birth]]</f>
        <v>37</v>
      </c>
      <c r="D151" s="2" t="s">
        <v>2252</v>
      </c>
      <c r="E151" s="2" t="s">
        <v>2253</v>
      </c>
      <c r="F151" s="2" t="str">
        <f t="shared" si="7"/>
        <v>Adult</v>
      </c>
      <c r="G151" s="4">
        <v>68655</v>
      </c>
      <c r="H151" s="2">
        <v>0</v>
      </c>
      <c r="I151" s="2">
        <v>0</v>
      </c>
      <c r="J151" s="3">
        <v>41190</v>
      </c>
      <c r="K151" s="6">
        <v>95</v>
      </c>
      <c r="L151" s="4">
        <v>456</v>
      </c>
      <c r="M151" s="4">
        <v>19</v>
      </c>
      <c r="N151" s="4">
        <v>832</v>
      </c>
      <c r="O151" s="4">
        <v>75</v>
      </c>
      <c r="P151" s="4">
        <v>118</v>
      </c>
      <c r="Q151" s="4">
        <v>38</v>
      </c>
      <c r="R151" s="4">
        <f>SUM(Table1[[#This Row],[Wines]:[Sweet]])</f>
        <v>1500</v>
      </c>
      <c r="S151" s="8">
        <f t="shared" si="8"/>
        <v>2.1848372296263928E-2</v>
      </c>
      <c r="T151" s="8" t="str">
        <f t="shared" si="9"/>
        <v>MeatProducts</v>
      </c>
      <c r="U151" s="2">
        <v>1</v>
      </c>
      <c r="V151" s="2">
        <v>4</v>
      </c>
      <c r="W151" s="2">
        <v>5</v>
      </c>
      <c r="X151" s="2">
        <v>11</v>
      </c>
      <c r="Y151" s="2">
        <v>3</v>
      </c>
      <c r="Z151" s="2">
        <v>3</v>
      </c>
      <c r="AA151" s="2">
        <v>11</v>
      </c>
      <c r="AB151" s="2">
        <v>0</v>
      </c>
    </row>
    <row r="152" spans="1:28" x14ac:dyDescent="0.25">
      <c r="A152" s="2">
        <v>380</v>
      </c>
      <c r="B152" s="2">
        <v>1954</v>
      </c>
      <c r="C152" s="2">
        <f>2025-Table1[[#This Row],[Year_Birth]]</f>
        <v>71</v>
      </c>
      <c r="D152" s="2" t="s">
        <v>2252</v>
      </c>
      <c r="E152" s="2" t="s">
        <v>2258</v>
      </c>
      <c r="F152" s="2" t="str">
        <f t="shared" si="7"/>
        <v>Adult</v>
      </c>
      <c r="G152" s="4">
        <v>64497</v>
      </c>
      <c r="H152" s="2">
        <v>0</v>
      </c>
      <c r="I152" s="2">
        <v>1</v>
      </c>
      <c r="J152" s="3">
        <v>41191</v>
      </c>
      <c r="K152" s="6">
        <v>17</v>
      </c>
      <c r="L152" s="4">
        <v>1170</v>
      </c>
      <c r="M152" s="4">
        <v>48</v>
      </c>
      <c r="N152" s="4">
        <v>320</v>
      </c>
      <c r="O152" s="4">
        <v>42</v>
      </c>
      <c r="P152" s="4">
        <v>32</v>
      </c>
      <c r="Q152" s="4">
        <v>192</v>
      </c>
      <c r="R152" s="4">
        <f>SUM(Table1[[#This Row],[Wines]:[Sweet]])</f>
        <v>1612</v>
      </c>
      <c r="S152" s="8">
        <f t="shared" si="8"/>
        <v>2.4993410546226957E-2</v>
      </c>
      <c r="T152" s="8" t="str">
        <f t="shared" si="9"/>
        <v>Wines</v>
      </c>
      <c r="U152" s="2">
        <v>5</v>
      </c>
      <c r="V152" s="2">
        <v>11</v>
      </c>
      <c r="W152" s="2">
        <v>4</v>
      </c>
      <c r="X152" s="2">
        <v>9</v>
      </c>
      <c r="Y152" s="2">
        <v>8</v>
      </c>
      <c r="Z152" s="2">
        <v>3</v>
      </c>
      <c r="AA152" s="2">
        <v>11</v>
      </c>
      <c r="AB152" s="2">
        <v>1</v>
      </c>
    </row>
    <row r="153" spans="1:28" x14ac:dyDescent="0.25">
      <c r="A153" s="2">
        <v>8560</v>
      </c>
      <c r="B153" s="2">
        <v>1992</v>
      </c>
      <c r="C153" s="2">
        <f>2025-Table1[[#This Row],[Year_Birth]]</f>
        <v>33</v>
      </c>
      <c r="D153" s="2" t="s">
        <v>2252</v>
      </c>
      <c r="E153" s="2" t="s">
        <v>2253</v>
      </c>
      <c r="F153" s="2" t="str">
        <f t="shared" si="7"/>
        <v>Adult</v>
      </c>
      <c r="G153" s="4">
        <v>48789</v>
      </c>
      <c r="H153" s="2">
        <v>0</v>
      </c>
      <c r="I153" s="2">
        <v>0</v>
      </c>
      <c r="J153" s="3">
        <v>41191</v>
      </c>
      <c r="K153" s="6">
        <v>94</v>
      </c>
      <c r="L153" s="4">
        <v>351</v>
      </c>
      <c r="M153" s="4">
        <v>16</v>
      </c>
      <c r="N153" s="4">
        <v>156</v>
      </c>
      <c r="O153" s="4">
        <v>7</v>
      </c>
      <c r="P153" s="4">
        <v>5</v>
      </c>
      <c r="Q153" s="4">
        <v>145</v>
      </c>
      <c r="R153" s="4">
        <f>SUM(Table1[[#This Row],[Wines]:[Sweet]])</f>
        <v>535</v>
      </c>
      <c r="S153" s="8">
        <f t="shared" si="8"/>
        <v>1.096558650515485E-2</v>
      </c>
      <c r="T153" s="8" t="str">
        <f t="shared" si="9"/>
        <v>Wines</v>
      </c>
      <c r="U153" s="2">
        <v>1</v>
      </c>
      <c r="V153" s="2">
        <v>6</v>
      </c>
      <c r="W153" s="2">
        <v>4</v>
      </c>
      <c r="X153" s="2">
        <v>7</v>
      </c>
      <c r="Y153" s="2">
        <v>6</v>
      </c>
      <c r="Z153" s="2">
        <v>3</v>
      </c>
      <c r="AA153" s="2">
        <v>11</v>
      </c>
      <c r="AB153" s="2">
        <v>0</v>
      </c>
    </row>
    <row r="154" spans="1:28" x14ac:dyDescent="0.25">
      <c r="A154" s="2">
        <v>10473</v>
      </c>
      <c r="B154" s="2">
        <v>1956</v>
      </c>
      <c r="C154" s="2">
        <f>2025-Table1[[#This Row],[Year_Birth]]</f>
        <v>69</v>
      </c>
      <c r="D154" s="2" t="s">
        <v>2255</v>
      </c>
      <c r="E154" s="2" t="s">
        <v>2261</v>
      </c>
      <c r="F154" s="2" t="str">
        <f t="shared" si="7"/>
        <v>Adult</v>
      </c>
      <c r="G154" s="4">
        <v>78028</v>
      </c>
      <c r="H154" s="2">
        <v>0</v>
      </c>
      <c r="I154" s="2">
        <v>1</v>
      </c>
      <c r="J154" s="3">
        <v>41191</v>
      </c>
      <c r="K154" s="6">
        <v>38</v>
      </c>
      <c r="L154" s="4">
        <v>158</v>
      </c>
      <c r="M154" s="4">
        <v>19</v>
      </c>
      <c r="N154" s="4">
        <v>288</v>
      </c>
      <c r="O154" s="4">
        <v>25</v>
      </c>
      <c r="P154" s="4">
        <v>0</v>
      </c>
      <c r="Q154" s="4">
        <v>38</v>
      </c>
      <c r="R154" s="4">
        <f>SUM(Table1[[#This Row],[Wines]:[Sweet]])</f>
        <v>490</v>
      </c>
      <c r="S154" s="8">
        <f t="shared" si="8"/>
        <v>6.279796995950172E-3</v>
      </c>
      <c r="T154" s="8" t="str">
        <f t="shared" si="9"/>
        <v>MeatProducts</v>
      </c>
      <c r="U154" s="2">
        <v>1</v>
      </c>
      <c r="V154" s="2">
        <v>6</v>
      </c>
      <c r="W154" s="2">
        <v>4</v>
      </c>
      <c r="X154" s="2">
        <v>9</v>
      </c>
      <c r="Y154" s="2">
        <v>7</v>
      </c>
      <c r="Z154" s="2">
        <v>3</v>
      </c>
      <c r="AA154" s="2">
        <v>11</v>
      </c>
      <c r="AB154" s="2">
        <v>1</v>
      </c>
    </row>
    <row r="155" spans="1:28" x14ac:dyDescent="0.25">
      <c r="A155" s="2">
        <v>1970</v>
      </c>
      <c r="B155" s="2">
        <v>1968</v>
      </c>
      <c r="C155" s="2">
        <f>2025-Table1[[#This Row],[Year_Birth]]</f>
        <v>57</v>
      </c>
      <c r="D155" s="2" t="s">
        <v>2257</v>
      </c>
      <c r="E155" s="2" t="s">
        <v>2254</v>
      </c>
      <c r="F155" s="2" t="str">
        <f t="shared" si="7"/>
        <v>Adult</v>
      </c>
      <c r="G155" s="4">
        <v>34053</v>
      </c>
      <c r="H155" s="2">
        <v>0</v>
      </c>
      <c r="I155" s="2">
        <v>1</v>
      </c>
      <c r="J155" s="3">
        <v>41191</v>
      </c>
      <c r="K155" s="6">
        <v>14</v>
      </c>
      <c r="L155" s="4">
        <v>63</v>
      </c>
      <c r="M155" s="4">
        <v>0</v>
      </c>
      <c r="N155" s="4">
        <v>21</v>
      </c>
      <c r="O155" s="4">
        <v>7</v>
      </c>
      <c r="P155" s="4">
        <v>0</v>
      </c>
      <c r="Q155" s="4">
        <v>12</v>
      </c>
      <c r="R155" s="4">
        <f>SUM(Table1[[#This Row],[Wines]:[Sweet]])</f>
        <v>91</v>
      </c>
      <c r="S155" s="8">
        <f t="shared" si="8"/>
        <v>2.6723049364226351E-3</v>
      </c>
      <c r="T155" s="8" t="str">
        <f t="shared" si="9"/>
        <v>Wines</v>
      </c>
      <c r="U155" s="2">
        <v>1</v>
      </c>
      <c r="V155" s="2">
        <v>3</v>
      </c>
      <c r="W155" s="2">
        <v>0</v>
      </c>
      <c r="X155" s="2">
        <v>3</v>
      </c>
      <c r="Y155" s="2">
        <v>8</v>
      </c>
      <c r="Z155" s="2">
        <v>3</v>
      </c>
      <c r="AA155" s="2">
        <v>11</v>
      </c>
      <c r="AB155" s="2">
        <v>0</v>
      </c>
    </row>
    <row r="156" spans="1:28" x14ac:dyDescent="0.25">
      <c r="A156" s="2">
        <v>2569</v>
      </c>
      <c r="B156" s="2">
        <v>1987</v>
      </c>
      <c r="C156" s="2">
        <f>2025-Table1[[#This Row],[Year_Birth]]</f>
        <v>38</v>
      </c>
      <c r="D156" s="2" t="s">
        <v>2252</v>
      </c>
      <c r="E156" s="2" t="s">
        <v>2256</v>
      </c>
      <c r="F156" s="2" t="str">
        <f t="shared" si="7"/>
        <v>Adult</v>
      </c>
      <c r="G156" s="4">
        <v>17323</v>
      </c>
      <c r="H156" s="2">
        <v>0</v>
      </c>
      <c r="I156" s="2">
        <v>0</v>
      </c>
      <c r="J156" s="3">
        <v>41192</v>
      </c>
      <c r="K156" s="6">
        <v>38</v>
      </c>
      <c r="L156" s="4">
        <v>3</v>
      </c>
      <c r="M156" s="4">
        <v>14</v>
      </c>
      <c r="N156" s="4">
        <v>17</v>
      </c>
      <c r="O156" s="4">
        <v>6</v>
      </c>
      <c r="P156" s="4">
        <v>1</v>
      </c>
      <c r="Q156" s="4">
        <v>5</v>
      </c>
      <c r="R156" s="4">
        <f>SUM(Table1[[#This Row],[Wines]:[Sweet]])</f>
        <v>41</v>
      </c>
      <c r="S156" s="8">
        <f t="shared" si="8"/>
        <v>2.366795589678462E-3</v>
      </c>
      <c r="T156" s="8" t="str">
        <f t="shared" si="9"/>
        <v>MeatProducts</v>
      </c>
      <c r="U156" s="2">
        <v>1</v>
      </c>
      <c r="V156" s="2">
        <v>1</v>
      </c>
      <c r="W156" s="2">
        <v>0</v>
      </c>
      <c r="X156" s="2">
        <v>3</v>
      </c>
      <c r="Y156" s="2">
        <v>8</v>
      </c>
      <c r="Z156" s="2">
        <v>3</v>
      </c>
      <c r="AA156" s="2">
        <v>11</v>
      </c>
      <c r="AB156" s="2">
        <v>0</v>
      </c>
    </row>
    <row r="157" spans="1:28" x14ac:dyDescent="0.25">
      <c r="A157" s="2">
        <v>5710</v>
      </c>
      <c r="B157" s="2">
        <v>1970</v>
      </c>
      <c r="C157" s="2">
        <f>2025-Table1[[#This Row],[Year_Birth]]</f>
        <v>55</v>
      </c>
      <c r="D157" s="2" t="s">
        <v>2252</v>
      </c>
      <c r="E157" s="2" t="s">
        <v>2254</v>
      </c>
      <c r="F157" s="2" t="str">
        <f t="shared" si="7"/>
        <v>Adult</v>
      </c>
      <c r="G157" s="4">
        <v>40548</v>
      </c>
      <c r="H157" s="2">
        <v>0</v>
      </c>
      <c r="I157" s="2">
        <v>1</v>
      </c>
      <c r="J157" s="3">
        <v>41192</v>
      </c>
      <c r="K157" s="6">
        <v>31</v>
      </c>
      <c r="L157" s="4">
        <v>110</v>
      </c>
      <c r="M157" s="4">
        <v>0</v>
      </c>
      <c r="N157" s="4">
        <v>5</v>
      </c>
      <c r="O157" s="4">
        <v>2</v>
      </c>
      <c r="P157" s="4">
        <v>0</v>
      </c>
      <c r="Q157" s="4">
        <v>3</v>
      </c>
      <c r="R157" s="4">
        <f>SUM(Table1[[#This Row],[Wines]:[Sweet]])</f>
        <v>117</v>
      </c>
      <c r="S157" s="8">
        <f t="shared" si="8"/>
        <v>2.8854690736904408E-3</v>
      </c>
      <c r="T157" s="8" t="str">
        <f t="shared" si="9"/>
        <v>Wines</v>
      </c>
      <c r="U157" s="2">
        <v>2</v>
      </c>
      <c r="V157" s="2">
        <v>2</v>
      </c>
      <c r="W157" s="2">
        <v>1</v>
      </c>
      <c r="X157" s="2">
        <v>4</v>
      </c>
      <c r="Y157" s="2">
        <v>5</v>
      </c>
      <c r="Z157" s="2">
        <v>3</v>
      </c>
      <c r="AA157" s="2">
        <v>11</v>
      </c>
      <c r="AB157" s="2">
        <v>0</v>
      </c>
    </row>
    <row r="158" spans="1:28" x14ac:dyDescent="0.25">
      <c r="A158" s="2">
        <v>10264</v>
      </c>
      <c r="B158" s="2">
        <v>1979</v>
      </c>
      <c r="C158" s="2">
        <f>2025-Table1[[#This Row],[Year_Birth]]</f>
        <v>46</v>
      </c>
      <c r="D158" s="2" t="s">
        <v>2252</v>
      </c>
      <c r="E158" s="2" t="s">
        <v>2258</v>
      </c>
      <c r="F158" s="2" t="str">
        <f t="shared" si="7"/>
        <v>Adult</v>
      </c>
      <c r="G158" s="4">
        <v>15287</v>
      </c>
      <c r="H158" s="2">
        <v>1</v>
      </c>
      <c r="I158" s="2">
        <v>0</v>
      </c>
      <c r="J158" s="3">
        <v>41192</v>
      </c>
      <c r="K158" s="6">
        <v>60</v>
      </c>
      <c r="L158" s="4">
        <v>1</v>
      </c>
      <c r="M158" s="4">
        <v>2</v>
      </c>
      <c r="N158" s="4">
        <v>8</v>
      </c>
      <c r="O158" s="4">
        <v>4</v>
      </c>
      <c r="P158" s="4">
        <v>3</v>
      </c>
      <c r="Q158" s="4">
        <v>13</v>
      </c>
      <c r="R158" s="4">
        <f>SUM(Table1[[#This Row],[Wines]:[Sweet]])</f>
        <v>18</v>
      </c>
      <c r="S158" s="8">
        <f t="shared" si="8"/>
        <v>1.1774710538365932E-3</v>
      </c>
      <c r="T158" s="8" t="str">
        <f t="shared" si="9"/>
        <v>GoldProds</v>
      </c>
      <c r="U158" s="2">
        <v>2</v>
      </c>
      <c r="V158" s="2">
        <v>1</v>
      </c>
      <c r="W158" s="2">
        <v>1</v>
      </c>
      <c r="X158" s="2">
        <v>2</v>
      </c>
      <c r="Y158" s="2">
        <v>7</v>
      </c>
      <c r="Z158" s="2">
        <v>3</v>
      </c>
      <c r="AA158" s="2">
        <v>11</v>
      </c>
      <c r="AB158" s="2">
        <v>1</v>
      </c>
    </row>
    <row r="159" spans="1:28" x14ac:dyDescent="0.25">
      <c r="A159" s="2">
        <v>9286</v>
      </c>
      <c r="B159" s="2">
        <v>1960</v>
      </c>
      <c r="C159" s="2">
        <f>2025-Table1[[#This Row],[Year_Birth]]</f>
        <v>65</v>
      </c>
      <c r="D159" s="2" t="s">
        <v>2257</v>
      </c>
      <c r="E159" s="2" t="s">
        <v>2254</v>
      </c>
      <c r="F159" s="2" t="str">
        <f t="shared" si="7"/>
        <v>Adult</v>
      </c>
      <c r="G159" s="4">
        <v>83151</v>
      </c>
      <c r="H159" s="2">
        <v>0</v>
      </c>
      <c r="I159" s="2">
        <v>0</v>
      </c>
      <c r="J159" s="3">
        <v>41192</v>
      </c>
      <c r="K159" s="6">
        <v>93</v>
      </c>
      <c r="L159" s="4">
        <v>407</v>
      </c>
      <c r="M159" s="4">
        <v>28</v>
      </c>
      <c r="N159" s="4">
        <v>100</v>
      </c>
      <c r="O159" s="4">
        <v>120</v>
      </c>
      <c r="P159" s="4">
        <v>74</v>
      </c>
      <c r="Q159" s="4">
        <v>18</v>
      </c>
      <c r="R159" s="4">
        <f>SUM(Table1[[#This Row],[Wines]:[Sweet]])</f>
        <v>729</v>
      </c>
      <c r="S159" s="8">
        <f t="shared" si="8"/>
        <v>8.7671825955189953E-3</v>
      </c>
      <c r="T159" s="8" t="str">
        <f t="shared" si="9"/>
        <v>Wines</v>
      </c>
      <c r="U159" s="2">
        <v>1</v>
      </c>
      <c r="V159" s="2">
        <v>5</v>
      </c>
      <c r="W159" s="2">
        <v>9</v>
      </c>
      <c r="X159" s="2">
        <v>4</v>
      </c>
      <c r="Y159" s="2">
        <v>3</v>
      </c>
      <c r="Z159" s="2">
        <v>3</v>
      </c>
      <c r="AA159" s="2">
        <v>11</v>
      </c>
      <c r="AB159" s="2">
        <v>0</v>
      </c>
    </row>
    <row r="160" spans="1:28" x14ac:dyDescent="0.25">
      <c r="A160" s="2">
        <v>234</v>
      </c>
      <c r="B160" s="2">
        <v>1979</v>
      </c>
      <c r="C160" s="2">
        <f>2025-Table1[[#This Row],[Year_Birth]]</f>
        <v>46</v>
      </c>
      <c r="D160" s="2" t="s">
        <v>2252</v>
      </c>
      <c r="E160" s="2" t="s">
        <v>2258</v>
      </c>
      <c r="F160" s="2" t="str">
        <f t="shared" si="7"/>
        <v>Adult</v>
      </c>
      <c r="G160" s="4">
        <v>15287</v>
      </c>
      <c r="H160" s="2">
        <v>1</v>
      </c>
      <c r="I160" s="2">
        <v>0</v>
      </c>
      <c r="J160" s="3">
        <v>41192</v>
      </c>
      <c r="K160" s="6">
        <v>60</v>
      </c>
      <c r="L160" s="4">
        <v>1</v>
      </c>
      <c r="M160" s="4">
        <v>2</v>
      </c>
      <c r="N160" s="4">
        <v>8</v>
      </c>
      <c r="O160" s="4">
        <v>4</v>
      </c>
      <c r="P160" s="4">
        <v>3</v>
      </c>
      <c r="Q160" s="4">
        <v>13</v>
      </c>
      <c r="R160" s="4">
        <f>SUM(Table1[[#This Row],[Wines]:[Sweet]])</f>
        <v>18</v>
      </c>
      <c r="S160" s="8">
        <f t="shared" si="8"/>
        <v>1.1774710538365932E-3</v>
      </c>
      <c r="T160" s="8" t="str">
        <f t="shared" si="9"/>
        <v>GoldProds</v>
      </c>
      <c r="U160" s="2">
        <v>2</v>
      </c>
      <c r="V160" s="2">
        <v>1</v>
      </c>
      <c r="W160" s="2">
        <v>1</v>
      </c>
      <c r="X160" s="2">
        <v>2</v>
      </c>
      <c r="Y160" s="2">
        <v>7</v>
      </c>
      <c r="Z160" s="2">
        <v>3</v>
      </c>
      <c r="AA160" s="2">
        <v>11</v>
      </c>
      <c r="AB160" s="2">
        <v>1</v>
      </c>
    </row>
    <row r="161" spans="1:28" x14ac:dyDescent="0.25">
      <c r="A161" s="2">
        <v>7431</v>
      </c>
      <c r="B161" s="2">
        <v>1991</v>
      </c>
      <c r="C161" s="2">
        <f>2025-Table1[[#This Row],[Year_Birth]]</f>
        <v>34</v>
      </c>
      <c r="D161" s="2" t="s">
        <v>2255</v>
      </c>
      <c r="E161" s="2" t="s">
        <v>2253</v>
      </c>
      <c r="F161" s="2" t="str">
        <f t="shared" si="7"/>
        <v>Adult</v>
      </c>
      <c r="G161" s="4">
        <v>68126</v>
      </c>
      <c r="H161" s="2">
        <v>0</v>
      </c>
      <c r="I161" s="2">
        <v>0</v>
      </c>
      <c r="J161" s="3">
        <v>41193</v>
      </c>
      <c r="K161" s="6">
        <v>40</v>
      </c>
      <c r="L161" s="4">
        <v>1332</v>
      </c>
      <c r="M161" s="4">
        <v>17</v>
      </c>
      <c r="N161" s="4">
        <v>311</v>
      </c>
      <c r="O161" s="4">
        <v>23</v>
      </c>
      <c r="P161" s="4">
        <v>51</v>
      </c>
      <c r="Q161" s="4">
        <v>86</v>
      </c>
      <c r="R161" s="4">
        <f>SUM(Table1[[#This Row],[Wines]:[Sweet]])</f>
        <v>1734</v>
      </c>
      <c r="S161" s="8">
        <f t="shared" si="8"/>
        <v>2.5452837389542907E-2</v>
      </c>
      <c r="T161" s="8" t="str">
        <f t="shared" si="9"/>
        <v>Wines</v>
      </c>
      <c r="U161" s="2">
        <v>1</v>
      </c>
      <c r="V161" s="2">
        <v>7</v>
      </c>
      <c r="W161" s="2">
        <v>4</v>
      </c>
      <c r="X161" s="2">
        <v>5</v>
      </c>
      <c r="Y161" s="2">
        <v>9</v>
      </c>
      <c r="Z161" s="2">
        <v>3</v>
      </c>
      <c r="AA161" s="2">
        <v>11</v>
      </c>
      <c r="AB161" s="2">
        <v>1</v>
      </c>
    </row>
    <row r="162" spans="1:28" x14ac:dyDescent="0.25">
      <c r="A162" s="2">
        <v>624</v>
      </c>
      <c r="B162" s="2">
        <v>1984</v>
      </c>
      <c r="C162" s="2">
        <f>2025-Table1[[#This Row],[Year_Birth]]</f>
        <v>41</v>
      </c>
      <c r="D162" s="2" t="s">
        <v>2257</v>
      </c>
      <c r="E162" s="2" t="s">
        <v>2253</v>
      </c>
      <c r="F162" s="2" t="str">
        <f t="shared" si="7"/>
        <v>Adult</v>
      </c>
      <c r="G162" s="4">
        <v>18890</v>
      </c>
      <c r="H162" s="2">
        <v>0</v>
      </c>
      <c r="I162" s="2">
        <v>0</v>
      </c>
      <c r="J162" s="3">
        <v>41193</v>
      </c>
      <c r="K162" s="6">
        <v>5</v>
      </c>
      <c r="L162" s="4">
        <v>6</v>
      </c>
      <c r="M162" s="4">
        <v>4</v>
      </c>
      <c r="N162" s="4">
        <v>1</v>
      </c>
      <c r="O162" s="4">
        <v>7</v>
      </c>
      <c r="P162" s="4">
        <v>2</v>
      </c>
      <c r="Q162" s="4">
        <v>15</v>
      </c>
      <c r="R162" s="4">
        <f>SUM(Table1[[#This Row],[Wines]:[Sweet]])</f>
        <v>20</v>
      </c>
      <c r="S162" s="8">
        <f t="shared" si="8"/>
        <v>1.0587612493382743E-3</v>
      </c>
      <c r="T162" s="8" t="str">
        <f t="shared" si="9"/>
        <v>GoldProds</v>
      </c>
      <c r="U162" s="2">
        <v>1</v>
      </c>
      <c r="V162" s="2">
        <v>0</v>
      </c>
      <c r="W162" s="2">
        <v>1</v>
      </c>
      <c r="X162" s="2">
        <v>2</v>
      </c>
      <c r="Y162" s="2">
        <v>6</v>
      </c>
      <c r="Z162" s="2">
        <v>3</v>
      </c>
      <c r="AA162" s="2">
        <v>11</v>
      </c>
      <c r="AB162" s="2">
        <v>1</v>
      </c>
    </row>
    <row r="163" spans="1:28" x14ac:dyDescent="0.25">
      <c r="A163" s="2">
        <v>5966</v>
      </c>
      <c r="B163" s="2">
        <v>1974</v>
      </c>
      <c r="C163" s="2">
        <f>2025-Table1[[#This Row],[Year_Birth]]</f>
        <v>51</v>
      </c>
      <c r="D163" s="2" t="s">
        <v>2255</v>
      </c>
      <c r="E163" s="2" t="s">
        <v>2256</v>
      </c>
      <c r="F163" s="2" t="str">
        <f t="shared" si="7"/>
        <v>Adult</v>
      </c>
      <c r="G163" s="4">
        <v>45207</v>
      </c>
      <c r="H163" s="2">
        <v>1</v>
      </c>
      <c r="I163" s="2">
        <v>1</v>
      </c>
      <c r="J163" s="3">
        <v>41193</v>
      </c>
      <c r="K163" s="6">
        <v>64</v>
      </c>
      <c r="L163" s="4">
        <v>203</v>
      </c>
      <c r="M163" s="4">
        <v>0</v>
      </c>
      <c r="N163" s="4">
        <v>10</v>
      </c>
      <c r="O163" s="4">
        <v>0</v>
      </c>
      <c r="P163" s="4">
        <v>0</v>
      </c>
      <c r="Q163" s="4">
        <v>2</v>
      </c>
      <c r="R163" s="4">
        <f>SUM(Table1[[#This Row],[Wines]:[Sweet]])</f>
        <v>213</v>
      </c>
      <c r="S163" s="8">
        <f t="shared" si="8"/>
        <v>4.7116596987192248E-3</v>
      </c>
      <c r="T163" s="8" t="str">
        <f t="shared" si="9"/>
        <v>Wines</v>
      </c>
      <c r="U163" s="2">
        <v>5</v>
      </c>
      <c r="V163" s="2">
        <v>3</v>
      </c>
      <c r="W163" s="2">
        <v>1</v>
      </c>
      <c r="X163" s="2">
        <v>6</v>
      </c>
      <c r="Y163" s="2">
        <v>6</v>
      </c>
      <c r="Z163" s="2">
        <v>3</v>
      </c>
      <c r="AA163" s="2">
        <v>11</v>
      </c>
      <c r="AB163" s="2">
        <v>0</v>
      </c>
    </row>
    <row r="164" spans="1:28" x14ac:dyDescent="0.25">
      <c r="A164" s="2">
        <v>11121</v>
      </c>
      <c r="B164" s="2">
        <v>1981</v>
      </c>
      <c r="C164" s="2">
        <f>2025-Table1[[#This Row],[Year_Birth]]</f>
        <v>44</v>
      </c>
      <c r="D164" s="2" t="s">
        <v>2252</v>
      </c>
      <c r="E164" s="2" t="s">
        <v>2256</v>
      </c>
      <c r="F164" s="2" t="str">
        <f t="shared" si="7"/>
        <v>Adult</v>
      </c>
      <c r="G164" s="4">
        <v>19419</v>
      </c>
      <c r="H164" s="2">
        <v>1</v>
      </c>
      <c r="I164" s="2">
        <v>0</v>
      </c>
      <c r="J164" s="3">
        <v>41193</v>
      </c>
      <c r="K164" s="6">
        <v>76</v>
      </c>
      <c r="L164" s="4">
        <v>2</v>
      </c>
      <c r="M164" s="4">
        <v>14</v>
      </c>
      <c r="N164" s="4">
        <v>28</v>
      </c>
      <c r="O164" s="4">
        <v>16</v>
      </c>
      <c r="P164" s="4">
        <v>3</v>
      </c>
      <c r="Q164" s="4">
        <v>7</v>
      </c>
      <c r="R164" s="4">
        <f>SUM(Table1[[#This Row],[Wines]:[Sweet]])</f>
        <v>63</v>
      </c>
      <c r="S164" s="8">
        <f t="shared" si="8"/>
        <v>3.2442453267418508E-3</v>
      </c>
      <c r="T164" s="8" t="str">
        <f t="shared" si="9"/>
        <v>MeatProducts</v>
      </c>
      <c r="U164" s="2">
        <v>4</v>
      </c>
      <c r="V164" s="2">
        <v>4</v>
      </c>
      <c r="W164" s="2">
        <v>0</v>
      </c>
      <c r="X164" s="2">
        <v>3</v>
      </c>
      <c r="Y164" s="2">
        <v>9</v>
      </c>
      <c r="Z164" s="2">
        <v>3</v>
      </c>
      <c r="AA164" s="2">
        <v>11</v>
      </c>
      <c r="AB164" s="2">
        <v>0</v>
      </c>
    </row>
    <row r="165" spans="1:28" x14ac:dyDescent="0.25">
      <c r="A165" s="2">
        <v>7396</v>
      </c>
      <c r="B165" s="2">
        <v>1966</v>
      </c>
      <c r="C165" s="2">
        <f>2025-Table1[[#This Row],[Year_Birth]]</f>
        <v>59</v>
      </c>
      <c r="D165" s="2" t="s">
        <v>2252</v>
      </c>
      <c r="E165" s="2" t="s">
        <v>2256</v>
      </c>
      <c r="F165" s="2" t="str">
        <f t="shared" si="7"/>
        <v>Adult</v>
      </c>
      <c r="G165" s="4">
        <v>80398</v>
      </c>
      <c r="H165" s="2">
        <v>0</v>
      </c>
      <c r="I165" s="2">
        <v>0</v>
      </c>
      <c r="J165" s="3">
        <v>41193</v>
      </c>
      <c r="K165" s="6">
        <v>92</v>
      </c>
      <c r="L165" s="4">
        <v>342</v>
      </c>
      <c r="M165" s="4">
        <v>51</v>
      </c>
      <c r="N165" s="4">
        <v>936</v>
      </c>
      <c r="O165" s="4">
        <v>207</v>
      </c>
      <c r="P165" s="4">
        <v>35</v>
      </c>
      <c r="Q165" s="4">
        <v>26</v>
      </c>
      <c r="R165" s="4">
        <f>SUM(Table1[[#This Row],[Wines]:[Sweet]])</f>
        <v>1571</v>
      </c>
      <c r="S165" s="8">
        <f t="shared" si="8"/>
        <v>1.9540287071817708E-2</v>
      </c>
      <c r="T165" s="8" t="str">
        <f t="shared" si="9"/>
        <v>MeatProducts</v>
      </c>
      <c r="U165" s="2">
        <v>1</v>
      </c>
      <c r="V165" s="2">
        <v>5</v>
      </c>
      <c r="W165" s="2">
        <v>8</v>
      </c>
      <c r="X165" s="2">
        <v>12</v>
      </c>
      <c r="Y165" s="2">
        <v>3</v>
      </c>
      <c r="Z165" s="2">
        <v>3</v>
      </c>
      <c r="AA165" s="2">
        <v>11</v>
      </c>
      <c r="AB165" s="2">
        <v>0</v>
      </c>
    </row>
    <row r="166" spans="1:28" x14ac:dyDescent="0.25">
      <c r="A166" s="2">
        <v>5544</v>
      </c>
      <c r="B166" s="2">
        <v>1970</v>
      </c>
      <c r="C166" s="2">
        <f>2025-Table1[[#This Row],[Year_Birth]]</f>
        <v>55</v>
      </c>
      <c r="D166" s="2" t="s">
        <v>2252</v>
      </c>
      <c r="E166" s="2" t="s">
        <v>2253</v>
      </c>
      <c r="F166" s="2" t="str">
        <f t="shared" si="7"/>
        <v>Adult</v>
      </c>
      <c r="G166" s="4">
        <v>67384</v>
      </c>
      <c r="H166" s="2">
        <v>0</v>
      </c>
      <c r="I166" s="2">
        <v>1</v>
      </c>
      <c r="J166" s="3">
        <v>41193</v>
      </c>
      <c r="K166" s="6">
        <v>32</v>
      </c>
      <c r="L166" s="4">
        <v>957</v>
      </c>
      <c r="M166" s="4">
        <v>40</v>
      </c>
      <c r="N166" s="4">
        <v>175</v>
      </c>
      <c r="O166" s="4">
        <v>158</v>
      </c>
      <c r="P166" s="4">
        <v>53</v>
      </c>
      <c r="Q166" s="4">
        <v>107</v>
      </c>
      <c r="R166" s="4">
        <f>SUM(Table1[[#This Row],[Wines]:[Sweet]])</f>
        <v>1383</v>
      </c>
      <c r="S166" s="8">
        <f t="shared" si="8"/>
        <v>2.0524160037991214E-2</v>
      </c>
      <c r="T166" s="8" t="str">
        <f t="shared" si="9"/>
        <v>Wines</v>
      </c>
      <c r="U166" s="2">
        <v>2</v>
      </c>
      <c r="V166" s="2">
        <v>7</v>
      </c>
      <c r="W166" s="2">
        <v>8</v>
      </c>
      <c r="X166" s="2">
        <v>5</v>
      </c>
      <c r="Y166" s="2">
        <v>5</v>
      </c>
      <c r="Z166" s="2">
        <v>3</v>
      </c>
      <c r="AA166" s="2">
        <v>11</v>
      </c>
      <c r="AB166" s="2">
        <v>0</v>
      </c>
    </row>
    <row r="167" spans="1:28" x14ac:dyDescent="0.25">
      <c r="A167" s="2">
        <v>10490</v>
      </c>
      <c r="B167" s="2">
        <v>1969</v>
      </c>
      <c r="C167" s="2">
        <f>2025-Table1[[#This Row],[Year_Birth]]</f>
        <v>56</v>
      </c>
      <c r="D167" s="2" t="s">
        <v>2255</v>
      </c>
      <c r="E167" s="2" t="s">
        <v>2256</v>
      </c>
      <c r="F167" s="2" t="str">
        <f t="shared" si="7"/>
        <v>Adult</v>
      </c>
      <c r="G167" s="4">
        <v>51039</v>
      </c>
      <c r="H167" s="2">
        <v>1</v>
      </c>
      <c r="I167" s="2">
        <v>1</v>
      </c>
      <c r="J167" s="3">
        <v>41194</v>
      </c>
      <c r="K167" s="6">
        <v>11</v>
      </c>
      <c r="L167" s="4">
        <v>100</v>
      </c>
      <c r="M167" s="4">
        <v>64</v>
      </c>
      <c r="N167" s="4">
        <v>79</v>
      </c>
      <c r="O167" s="4">
        <v>65</v>
      </c>
      <c r="P167" s="4">
        <v>0</v>
      </c>
      <c r="Q167" s="4">
        <v>109</v>
      </c>
      <c r="R167" s="4">
        <f>SUM(Table1[[#This Row],[Wines]:[Sweet]])</f>
        <v>308</v>
      </c>
      <c r="S167" s="8">
        <f t="shared" si="8"/>
        <v>6.0346009913987341E-3</v>
      </c>
      <c r="T167" s="8" t="str">
        <f t="shared" si="9"/>
        <v>GoldProds</v>
      </c>
      <c r="U167" s="2">
        <v>2</v>
      </c>
      <c r="V167" s="2">
        <v>6</v>
      </c>
      <c r="W167" s="2">
        <v>2</v>
      </c>
      <c r="X167" s="2">
        <v>4</v>
      </c>
      <c r="Y167" s="2">
        <v>7</v>
      </c>
      <c r="Z167" s="2">
        <v>3</v>
      </c>
      <c r="AA167" s="2">
        <v>11</v>
      </c>
      <c r="AB167" s="2">
        <v>0</v>
      </c>
    </row>
    <row r="168" spans="1:28" x14ac:dyDescent="0.25">
      <c r="A168" s="2">
        <v>7393</v>
      </c>
      <c r="B168" s="2">
        <v>1978</v>
      </c>
      <c r="C168" s="2">
        <f>2025-Table1[[#This Row],[Year_Birth]]</f>
        <v>47</v>
      </c>
      <c r="D168" s="2" t="s">
        <v>2252</v>
      </c>
      <c r="E168" s="2" t="s">
        <v>2254</v>
      </c>
      <c r="F168" s="2" t="str">
        <f t="shared" si="7"/>
        <v>Adult</v>
      </c>
      <c r="G168" s="4">
        <v>41580</v>
      </c>
      <c r="H168" s="2">
        <v>1</v>
      </c>
      <c r="I168" s="2">
        <v>1</v>
      </c>
      <c r="J168" s="3">
        <v>41194</v>
      </c>
      <c r="K168" s="6">
        <v>15</v>
      </c>
      <c r="L168" s="4">
        <v>56</v>
      </c>
      <c r="M168" s="4">
        <v>5</v>
      </c>
      <c r="N168" s="4">
        <v>24</v>
      </c>
      <c r="O168" s="4">
        <v>4</v>
      </c>
      <c r="P168" s="4">
        <v>0</v>
      </c>
      <c r="Q168" s="4">
        <v>3</v>
      </c>
      <c r="R168" s="4">
        <f>SUM(Table1[[#This Row],[Wines]:[Sweet]])</f>
        <v>89</v>
      </c>
      <c r="S168" s="8">
        <f t="shared" si="8"/>
        <v>2.1404521404521405E-3</v>
      </c>
      <c r="T168" s="8" t="str">
        <f t="shared" si="9"/>
        <v>Wines</v>
      </c>
      <c r="U168" s="2">
        <v>3</v>
      </c>
      <c r="V168" s="2">
        <v>2</v>
      </c>
      <c r="W168" s="2">
        <v>1</v>
      </c>
      <c r="X168" s="2">
        <v>3</v>
      </c>
      <c r="Y168" s="2">
        <v>5</v>
      </c>
      <c r="Z168" s="2">
        <v>3</v>
      </c>
      <c r="AA168" s="2">
        <v>11</v>
      </c>
      <c r="AB168" s="2">
        <v>0</v>
      </c>
    </row>
    <row r="169" spans="1:28" x14ac:dyDescent="0.25">
      <c r="A169" s="2">
        <v>4114</v>
      </c>
      <c r="B169" s="2">
        <v>1964</v>
      </c>
      <c r="C169" s="2">
        <f>2025-Table1[[#This Row],[Year_Birth]]</f>
        <v>61</v>
      </c>
      <c r="D169" s="2" t="s">
        <v>2257</v>
      </c>
      <c r="E169" s="2" t="s">
        <v>2256</v>
      </c>
      <c r="F169" s="2" t="str">
        <f t="shared" si="7"/>
        <v>Adult</v>
      </c>
      <c r="G169" s="4">
        <v>79143</v>
      </c>
      <c r="H169" s="2">
        <v>0</v>
      </c>
      <c r="I169" s="2">
        <v>0</v>
      </c>
      <c r="J169" s="3">
        <v>41221</v>
      </c>
      <c r="K169" s="6">
        <v>2</v>
      </c>
      <c r="L169" s="4">
        <v>650</v>
      </c>
      <c r="M169" s="4">
        <v>37</v>
      </c>
      <c r="N169" s="4">
        <v>780</v>
      </c>
      <c r="O169" s="4">
        <v>27</v>
      </c>
      <c r="P169" s="4">
        <v>167</v>
      </c>
      <c r="Q169" s="4">
        <v>32</v>
      </c>
      <c r="R169" s="4">
        <f>SUM(Table1[[#This Row],[Wines]:[Sweet]])</f>
        <v>1661</v>
      </c>
      <c r="S169" s="8">
        <f t="shared" si="8"/>
        <v>2.0987326737677368E-2</v>
      </c>
      <c r="T169" s="8" t="str">
        <f t="shared" si="9"/>
        <v>MeatProducts</v>
      </c>
      <c r="U169" s="2">
        <v>1</v>
      </c>
      <c r="V169" s="2">
        <v>6</v>
      </c>
      <c r="W169" s="2">
        <v>9</v>
      </c>
      <c r="X169" s="2">
        <v>13</v>
      </c>
      <c r="Y169" s="2">
        <v>3</v>
      </c>
      <c r="Z169" s="2">
        <v>3</v>
      </c>
      <c r="AA169" s="2">
        <v>11</v>
      </c>
      <c r="AB169" s="2">
        <v>0</v>
      </c>
    </row>
    <row r="170" spans="1:28" x14ac:dyDescent="0.25">
      <c r="A170" s="2">
        <v>4012</v>
      </c>
      <c r="B170" s="2">
        <v>1972</v>
      </c>
      <c r="C170" s="2">
        <f>2025-Table1[[#This Row],[Year_Birth]]</f>
        <v>53</v>
      </c>
      <c r="D170" s="2" t="s">
        <v>2255</v>
      </c>
      <c r="E170" s="2" t="s">
        <v>2254</v>
      </c>
      <c r="F170" s="2" t="str">
        <f t="shared" si="7"/>
        <v>Adult</v>
      </c>
      <c r="G170" s="4">
        <v>62220</v>
      </c>
      <c r="H170" s="2">
        <v>0</v>
      </c>
      <c r="I170" s="2">
        <v>1</v>
      </c>
      <c r="J170" s="3">
        <v>41221</v>
      </c>
      <c r="K170" s="6">
        <v>55</v>
      </c>
      <c r="L170" s="4">
        <v>799</v>
      </c>
      <c r="M170" s="4">
        <v>12</v>
      </c>
      <c r="N170" s="4">
        <v>375</v>
      </c>
      <c r="O170" s="4">
        <v>16</v>
      </c>
      <c r="P170" s="4">
        <v>12</v>
      </c>
      <c r="Q170" s="4">
        <v>12</v>
      </c>
      <c r="R170" s="4">
        <f>SUM(Table1[[#This Row],[Wines]:[Sweet]])</f>
        <v>1214</v>
      </c>
      <c r="S170" s="8">
        <f t="shared" si="8"/>
        <v>1.9511411121825778E-2</v>
      </c>
      <c r="T170" s="8" t="str">
        <f t="shared" si="9"/>
        <v>Wines</v>
      </c>
      <c r="U170" s="2">
        <v>5</v>
      </c>
      <c r="V170" s="2">
        <v>7</v>
      </c>
      <c r="W170" s="2">
        <v>6</v>
      </c>
      <c r="X170" s="2">
        <v>5</v>
      </c>
      <c r="Y170" s="2">
        <v>6</v>
      </c>
      <c r="Z170" s="2">
        <v>3</v>
      </c>
      <c r="AA170" s="2">
        <v>11</v>
      </c>
      <c r="AB170" s="2">
        <v>1</v>
      </c>
    </row>
    <row r="171" spans="1:28" x14ac:dyDescent="0.25">
      <c r="A171" s="2">
        <v>1092</v>
      </c>
      <c r="B171" s="2">
        <v>1980</v>
      </c>
      <c r="C171" s="2">
        <f>2025-Table1[[#This Row],[Year_Birth]]</f>
        <v>45</v>
      </c>
      <c r="D171" s="2" t="s">
        <v>2252</v>
      </c>
      <c r="E171" s="2" t="s">
        <v>2256</v>
      </c>
      <c r="F171" s="2" t="str">
        <f t="shared" si="7"/>
        <v>Adult</v>
      </c>
      <c r="G171" s="4">
        <v>61014</v>
      </c>
      <c r="H171" s="2">
        <v>0</v>
      </c>
      <c r="I171" s="2">
        <v>1</v>
      </c>
      <c r="J171" s="3">
        <v>41221</v>
      </c>
      <c r="K171" s="6">
        <v>17</v>
      </c>
      <c r="L171" s="4">
        <v>269</v>
      </c>
      <c r="M171" s="4">
        <v>129</v>
      </c>
      <c r="N171" s="4">
        <v>495</v>
      </c>
      <c r="O171" s="4">
        <v>182</v>
      </c>
      <c r="P171" s="4">
        <v>43</v>
      </c>
      <c r="Q171" s="4">
        <v>29</v>
      </c>
      <c r="R171" s="4">
        <f>SUM(Table1[[#This Row],[Wines]:[Sweet]])</f>
        <v>1118</v>
      </c>
      <c r="S171" s="8">
        <f t="shared" si="8"/>
        <v>1.8323663421509817E-2</v>
      </c>
      <c r="T171" s="8" t="str">
        <f t="shared" si="9"/>
        <v>MeatProducts</v>
      </c>
      <c r="U171" s="2">
        <v>4</v>
      </c>
      <c r="V171" s="2">
        <v>9</v>
      </c>
      <c r="W171" s="2">
        <v>3</v>
      </c>
      <c r="X171" s="2">
        <v>4</v>
      </c>
      <c r="Y171" s="2">
        <v>7</v>
      </c>
      <c r="Z171" s="2">
        <v>3</v>
      </c>
      <c r="AA171" s="2">
        <v>11</v>
      </c>
      <c r="AB171" s="2">
        <v>0</v>
      </c>
    </row>
    <row r="172" spans="1:28" x14ac:dyDescent="0.25">
      <c r="A172" s="2">
        <v>1402</v>
      </c>
      <c r="B172" s="2">
        <v>1954</v>
      </c>
      <c r="C172" s="2">
        <f>2025-Table1[[#This Row],[Year_Birth]]</f>
        <v>71</v>
      </c>
      <c r="D172" s="2" t="s">
        <v>2257</v>
      </c>
      <c r="E172" s="2" t="s">
        <v>2256</v>
      </c>
      <c r="F172" s="2" t="str">
        <f t="shared" si="7"/>
        <v>Adult</v>
      </c>
      <c r="G172" s="4">
        <v>66991</v>
      </c>
      <c r="H172" s="2">
        <v>0</v>
      </c>
      <c r="I172" s="2">
        <v>0</v>
      </c>
      <c r="J172" s="3">
        <v>41222</v>
      </c>
      <c r="K172" s="6">
        <v>1</v>
      </c>
      <c r="L172" s="4">
        <v>496</v>
      </c>
      <c r="M172" s="4">
        <v>36</v>
      </c>
      <c r="N172" s="4">
        <v>460</v>
      </c>
      <c r="O172" s="4">
        <v>189</v>
      </c>
      <c r="P172" s="4">
        <v>60</v>
      </c>
      <c r="Q172" s="4">
        <v>12</v>
      </c>
      <c r="R172" s="4">
        <f>SUM(Table1[[#This Row],[Wines]:[Sweet]])</f>
        <v>1241</v>
      </c>
      <c r="S172" s="8">
        <f t="shared" si="8"/>
        <v>1.8524876475944529E-2</v>
      </c>
      <c r="T172" s="8" t="str">
        <f t="shared" si="9"/>
        <v>Wines</v>
      </c>
      <c r="U172" s="2">
        <v>3</v>
      </c>
      <c r="V172" s="2">
        <v>4</v>
      </c>
      <c r="W172" s="2">
        <v>8</v>
      </c>
      <c r="X172" s="2">
        <v>6</v>
      </c>
      <c r="Y172" s="2">
        <v>3</v>
      </c>
      <c r="Z172" s="2">
        <v>3</v>
      </c>
      <c r="AA172" s="2">
        <v>11</v>
      </c>
      <c r="AB172" s="2">
        <v>0</v>
      </c>
    </row>
    <row r="173" spans="1:28" x14ac:dyDescent="0.25">
      <c r="A173" s="2">
        <v>5331</v>
      </c>
      <c r="B173" s="2">
        <v>1977</v>
      </c>
      <c r="C173" s="2">
        <f>2025-Table1[[#This Row],[Year_Birth]]</f>
        <v>48</v>
      </c>
      <c r="D173" s="2" t="s">
        <v>2252</v>
      </c>
      <c r="E173" s="2" t="s">
        <v>2256</v>
      </c>
      <c r="F173" s="2" t="str">
        <f t="shared" si="7"/>
        <v>Adult</v>
      </c>
      <c r="G173" s="4">
        <v>74985</v>
      </c>
      <c r="H173" s="2">
        <v>0</v>
      </c>
      <c r="I173" s="2">
        <v>0</v>
      </c>
      <c r="J173" s="3">
        <v>41222</v>
      </c>
      <c r="K173" s="6">
        <v>8</v>
      </c>
      <c r="L173" s="4">
        <v>587</v>
      </c>
      <c r="M173" s="4">
        <v>51</v>
      </c>
      <c r="N173" s="4">
        <v>898</v>
      </c>
      <c r="O173" s="4">
        <v>247</v>
      </c>
      <c r="P173" s="4">
        <v>0</v>
      </c>
      <c r="Q173" s="4">
        <v>86</v>
      </c>
      <c r="R173" s="4">
        <f>SUM(Table1[[#This Row],[Wines]:[Sweet]])</f>
        <v>1783</v>
      </c>
      <c r="S173" s="8">
        <f t="shared" si="8"/>
        <v>2.3778088951123558E-2</v>
      </c>
      <c r="T173" s="8" t="str">
        <f t="shared" si="9"/>
        <v>MeatProducts</v>
      </c>
      <c r="U173" s="2">
        <v>1</v>
      </c>
      <c r="V173" s="2">
        <v>3</v>
      </c>
      <c r="W173" s="2">
        <v>6</v>
      </c>
      <c r="X173" s="2">
        <v>7</v>
      </c>
      <c r="Y173" s="2">
        <v>2</v>
      </c>
      <c r="Z173" s="2">
        <v>3</v>
      </c>
      <c r="AA173" s="2">
        <v>11</v>
      </c>
      <c r="AB173" s="2">
        <v>0</v>
      </c>
    </row>
    <row r="174" spans="1:28" x14ac:dyDescent="0.25">
      <c r="A174" s="2">
        <v>4095</v>
      </c>
      <c r="B174" s="2">
        <v>1971</v>
      </c>
      <c r="C174" s="2">
        <f>2025-Table1[[#This Row],[Year_Birth]]</f>
        <v>54</v>
      </c>
      <c r="D174" s="2" t="s">
        <v>2252</v>
      </c>
      <c r="E174" s="2" t="s">
        <v>2256</v>
      </c>
      <c r="F174" s="2" t="str">
        <f t="shared" si="7"/>
        <v>Adult</v>
      </c>
      <c r="G174" s="4">
        <v>37150</v>
      </c>
      <c r="H174" s="2">
        <v>1</v>
      </c>
      <c r="I174" s="2">
        <v>0</v>
      </c>
      <c r="J174" s="3">
        <v>41222</v>
      </c>
      <c r="K174" s="6">
        <v>80</v>
      </c>
      <c r="L174" s="4">
        <v>167</v>
      </c>
      <c r="M174" s="4">
        <v>37</v>
      </c>
      <c r="N174" s="4">
        <v>64</v>
      </c>
      <c r="O174" s="4">
        <v>49</v>
      </c>
      <c r="P174" s="4">
        <v>34</v>
      </c>
      <c r="Q174" s="4">
        <v>116</v>
      </c>
      <c r="R174" s="4">
        <f>SUM(Table1[[#This Row],[Wines]:[Sweet]])</f>
        <v>351</v>
      </c>
      <c r="S174" s="8">
        <f t="shared" si="8"/>
        <v>9.4481830417227457E-3</v>
      </c>
      <c r="T174" s="8" t="str">
        <f t="shared" si="9"/>
        <v>Wines</v>
      </c>
      <c r="U174" s="2">
        <v>8</v>
      </c>
      <c r="V174" s="2">
        <v>4</v>
      </c>
      <c r="W174" s="2">
        <v>3</v>
      </c>
      <c r="X174" s="2">
        <v>6</v>
      </c>
      <c r="Y174" s="2">
        <v>7</v>
      </c>
      <c r="Z174" s="2">
        <v>3</v>
      </c>
      <c r="AA174" s="2">
        <v>11</v>
      </c>
      <c r="AB174" s="2">
        <v>0</v>
      </c>
    </row>
    <row r="175" spans="1:28" x14ac:dyDescent="0.25">
      <c r="A175" s="2">
        <v>5667</v>
      </c>
      <c r="B175" s="2">
        <v>1964</v>
      </c>
      <c r="C175" s="2">
        <f>2025-Table1[[#This Row],[Year_Birth]]</f>
        <v>61</v>
      </c>
      <c r="D175" s="2" t="s">
        <v>2255</v>
      </c>
      <c r="E175" s="2" t="s">
        <v>2256</v>
      </c>
      <c r="F175" s="2" t="str">
        <f t="shared" si="7"/>
        <v>Adult</v>
      </c>
      <c r="G175" s="4">
        <v>60896</v>
      </c>
      <c r="H175" s="2">
        <v>0</v>
      </c>
      <c r="I175" s="2">
        <v>1</v>
      </c>
      <c r="J175" s="3">
        <v>41223</v>
      </c>
      <c r="K175" s="6">
        <v>90</v>
      </c>
      <c r="L175" s="4">
        <v>1013</v>
      </c>
      <c r="M175" s="4">
        <v>30</v>
      </c>
      <c r="N175" s="4">
        <v>399</v>
      </c>
      <c r="O175" s="4">
        <v>60</v>
      </c>
      <c r="P175" s="4">
        <v>46</v>
      </c>
      <c r="Q175" s="4">
        <v>153</v>
      </c>
      <c r="R175" s="4">
        <f>SUM(Table1[[#This Row],[Wines]:[Sweet]])</f>
        <v>1548</v>
      </c>
      <c r="S175" s="8">
        <f t="shared" si="8"/>
        <v>2.5420388859695216E-2</v>
      </c>
      <c r="T175" s="8" t="str">
        <f t="shared" si="9"/>
        <v>Wines</v>
      </c>
      <c r="U175" s="2">
        <v>3</v>
      </c>
      <c r="V175" s="2">
        <v>9</v>
      </c>
      <c r="W175" s="2">
        <v>10</v>
      </c>
      <c r="X175" s="2">
        <v>4</v>
      </c>
      <c r="Y175" s="2">
        <v>6</v>
      </c>
      <c r="Z175" s="2">
        <v>3</v>
      </c>
      <c r="AA175" s="2">
        <v>11</v>
      </c>
      <c r="AB175" s="2">
        <v>1</v>
      </c>
    </row>
    <row r="176" spans="1:28" x14ac:dyDescent="0.25">
      <c r="A176" s="2">
        <v>1245</v>
      </c>
      <c r="B176" s="2">
        <v>1966</v>
      </c>
      <c r="C176" s="2">
        <f>2025-Table1[[#This Row],[Year_Birth]]</f>
        <v>59</v>
      </c>
      <c r="D176" s="2" t="s">
        <v>2252</v>
      </c>
      <c r="E176" s="2" t="s">
        <v>2253</v>
      </c>
      <c r="F176" s="2" t="str">
        <f t="shared" si="7"/>
        <v>Adult</v>
      </c>
      <c r="G176" s="4">
        <v>63810</v>
      </c>
      <c r="H176" s="2">
        <v>0</v>
      </c>
      <c r="I176" s="2">
        <v>1</v>
      </c>
      <c r="J176" s="3">
        <v>41224</v>
      </c>
      <c r="K176" s="6">
        <v>45</v>
      </c>
      <c r="L176" s="4">
        <v>977</v>
      </c>
      <c r="M176" s="4">
        <v>12</v>
      </c>
      <c r="N176" s="4">
        <v>253</v>
      </c>
      <c r="O176" s="4">
        <v>16</v>
      </c>
      <c r="P176" s="4">
        <v>12</v>
      </c>
      <c r="Q176" s="4">
        <v>101</v>
      </c>
      <c r="R176" s="4">
        <f>SUM(Table1[[#This Row],[Wines]:[Sweet]])</f>
        <v>1270</v>
      </c>
      <c r="S176" s="8">
        <f t="shared" si="8"/>
        <v>1.9902836545995926E-2</v>
      </c>
      <c r="T176" s="8" t="str">
        <f t="shared" si="9"/>
        <v>Wines</v>
      </c>
      <c r="U176" s="2">
        <v>4</v>
      </c>
      <c r="V176" s="2">
        <v>4</v>
      </c>
      <c r="W176" s="2">
        <v>3</v>
      </c>
      <c r="X176" s="2">
        <v>12</v>
      </c>
      <c r="Y176" s="2">
        <v>8</v>
      </c>
      <c r="Z176" s="2">
        <v>3</v>
      </c>
      <c r="AA176" s="2">
        <v>11</v>
      </c>
      <c r="AB176" s="2">
        <v>0</v>
      </c>
    </row>
    <row r="177" spans="1:28" x14ac:dyDescent="0.25">
      <c r="A177" s="2">
        <v>2561</v>
      </c>
      <c r="B177" s="2">
        <v>1966</v>
      </c>
      <c r="C177" s="2">
        <f>2025-Table1[[#This Row],[Year_Birth]]</f>
        <v>59</v>
      </c>
      <c r="D177" s="2" t="s">
        <v>2252</v>
      </c>
      <c r="E177" s="2" t="s">
        <v>2253</v>
      </c>
      <c r="F177" s="2" t="str">
        <f t="shared" si="7"/>
        <v>Adult</v>
      </c>
      <c r="G177" s="4">
        <v>63810</v>
      </c>
      <c r="H177" s="2">
        <v>0</v>
      </c>
      <c r="I177" s="2">
        <v>1</v>
      </c>
      <c r="J177" s="3">
        <v>41224</v>
      </c>
      <c r="K177" s="6">
        <v>45</v>
      </c>
      <c r="L177" s="4">
        <v>977</v>
      </c>
      <c r="M177" s="4">
        <v>12</v>
      </c>
      <c r="N177" s="4">
        <v>253</v>
      </c>
      <c r="O177" s="4">
        <v>16</v>
      </c>
      <c r="P177" s="4">
        <v>12</v>
      </c>
      <c r="Q177" s="4">
        <v>101</v>
      </c>
      <c r="R177" s="4">
        <f>SUM(Table1[[#This Row],[Wines]:[Sweet]])</f>
        <v>1270</v>
      </c>
      <c r="S177" s="8">
        <f t="shared" si="8"/>
        <v>1.9902836545995926E-2</v>
      </c>
      <c r="T177" s="8" t="str">
        <f t="shared" si="9"/>
        <v>Wines</v>
      </c>
      <c r="U177" s="2">
        <v>4</v>
      </c>
      <c r="V177" s="2">
        <v>4</v>
      </c>
      <c r="W177" s="2">
        <v>3</v>
      </c>
      <c r="X177" s="2">
        <v>12</v>
      </c>
      <c r="Y177" s="2">
        <v>8</v>
      </c>
      <c r="Z177" s="2">
        <v>3</v>
      </c>
      <c r="AA177" s="2">
        <v>11</v>
      </c>
      <c r="AB177" s="2">
        <v>0</v>
      </c>
    </row>
    <row r="178" spans="1:28" x14ac:dyDescent="0.25">
      <c r="A178" s="2">
        <v>3887</v>
      </c>
      <c r="B178" s="2">
        <v>1970</v>
      </c>
      <c r="C178" s="2">
        <f>2025-Table1[[#This Row],[Year_Birth]]</f>
        <v>55</v>
      </c>
      <c r="D178" s="2" t="s">
        <v>2252</v>
      </c>
      <c r="E178" s="2" t="s">
        <v>2253</v>
      </c>
      <c r="F178" s="2" t="str">
        <f t="shared" si="7"/>
        <v>Adult</v>
      </c>
      <c r="G178" s="4">
        <v>27242</v>
      </c>
      <c r="H178" s="2">
        <v>1</v>
      </c>
      <c r="I178" s="2">
        <v>0</v>
      </c>
      <c r="J178" s="3">
        <v>41224</v>
      </c>
      <c r="K178" s="6">
        <v>2</v>
      </c>
      <c r="L178" s="4">
        <v>3</v>
      </c>
      <c r="M178" s="4">
        <v>17</v>
      </c>
      <c r="N178" s="4">
        <v>26</v>
      </c>
      <c r="O178" s="4">
        <v>20</v>
      </c>
      <c r="P178" s="4">
        <v>1</v>
      </c>
      <c r="Q178" s="4">
        <v>39</v>
      </c>
      <c r="R178" s="4">
        <f>SUM(Table1[[#This Row],[Wines]:[Sweet]])</f>
        <v>67</v>
      </c>
      <c r="S178" s="8">
        <f t="shared" si="8"/>
        <v>2.4594376330665884E-3</v>
      </c>
      <c r="T178" s="8" t="str">
        <f t="shared" si="9"/>
        <v>GoldProds</v>
      </c>
      <c r="U178" s="2">
        <v>2</v>
      </c>
      <c r="V178" s="2">
        <v>2</v>
      </c>
      <c r="W178" s="2">
        <v>0</v>
      </c>
      <c r="X178" s="2">
        <v>3</v>
      </c>
      <c r="Y178" s="2">
        <v>9</v>
      </c>
      <c r="Z178" s="2">
        <v>3</v>
      </c>
      <c r="AA178" s="2">
        <v>11</v>
      </c>
      <c r="AB178" s="2">
        <v>1</v>
      </c>
    </row>
    <row r="179" spans="1:28" x14ac:dyDescent="0.25">
      <c r="A179" s="2">
        <v>6682</v>
      </c>
      <c r="B179" s="2">
        <v>1973</v>
      </c>
      <c r="C179" s="2">
        <f>2025-Table1[[#This Row],[Year_Birth]]</f>
        <v>52</v>
      </c>
      <c r="D179" s="2" t="s">
        <v>2259</v>
      </c>
      <c r="E179" s="2" t="s">
        <v>2256</v>
      </c>
      <c r="F179" s="2" t="str">
        <f t="shared" si="7"/>
        <v>Adult</v>
      </c>
      <c r="G179" s="4">
        <v>18978</v>
      </c>
      <c r="H179" s="2">
        <v>1</v>
      </c>
      <c r="I179" s="2">
        <v>0</v>
      </c>
      <c r="J179" s="3">
        <v>41225</v>
      </c>
      <c r="K179" s="6">
        <v>41</v>
      </c>
      <c r="L179" s="4">
        <v>2</v>
      </c>
      <c r="M179" s="4">
        <v>8</v>
      </c>
      <c r="N179" s="4">
        <v>1</v>
      </c>
      <c r="O179" s="4">
        <v>4</v>
      </c>
      <c r="P179" s="4">
        <v>7</v>
      </c>
      <c r="Q179" s="4">
        <v>15</v>
      </c>
      <c r="R179" s="4">
        <f>SUM(Table1[[#This Row],[Wines]:[Sweet]])</f>
        <v>22</v>
      </c>
      <c r="S179" s="8">
        <f t="shared" si="8"/>
        <v>1.1592370112762146E-3</v>
      </c>
      <c r="T179" s="8" t="str">
        <f t="shared" si="9"/>
        <v>GoldProds</v>
      </c>
      <c r="U179" s="2">
        <v>1</v>
      </c>
      <c r="V179" s="2">
        <v>1</v>
      </c>
      <c r="W179" s="2">
        <v>0</v>
      </c>
      <c r="X179" s="2">
        <v>3</v>
      </c>
      <c r="Y179" s="2">
        <v>8</v>
      </c>
      <c r="Z179" s="2">
        <v>3</v>
      </c>
      <c r="AA179" s="2">
        <v>11</v>
      </c>
      <c r="AB179" s="2">
        <v>0</v>
      </c>
    </row>
    <row r="180" spans="1:28" x14ac:dyDescent="0.25">
      <c r="A180" s="2">
        <v>7998</v>
      </c>
      <c r="B180" s="2">
        <v>1958</v>
      </c>
      <c r="C180" s="2">
        <f>2025-Table1[[#This Row],[Year_Birth]]</f>
        <v>67</v>
      </c>
      <c r="D180" s="2" t="s">
        <v>2252</v>
      </c>
      <c r="E180" s="2" t="s">
        <v>2254</v>
      </c>
      <c r="F180" s="2" t="str">
        <f t="shared" si="7"/>
        <v>Adult</v>
      </c>
      <c r="G180" s="4">
        <v>28087</v>
      </c>
      <c r="H180" s="2">
        <v>1</v>
      </c>
      <c r="I180" s="2">
        <v>1</v>
      </c>
      <c r="J180" s="3">
        <v>41225</v>
      </c>
      <c r="K180" s="6">
        <v>77</v>
      </c>
      <c r="L180" s="4">
        <v>53</v>
      </c>
      <c r="M180" s="4">
        <v>8</v>
      </c>
      <c r="N180" s="4">
        <v>17</v>
      </c>
      <c r="O180" s="4">
        <v>13</v>
      </c>
      <c r="P180" s="4">
        <v>0</v>
      </c>
      <c r="Q180" s="4">
        <v>21</v>
      </c>
      <c r="R180" s="4">
        <f>SUM(Table1[[#This Row],[Wines]:[Sweet]])</f>
        <v>91</v>
      </c>
      <c r="S180" s="8">
        <f t="shared" si="8"/>
        <v>3.2399330651190941E-3</v>
      </c>
      <c r="T180" s="8" t="str">
        <f t="shared" si="9"/>
        <v>Wines</v>
      </c>
      <c r="U180" s="2">
        <v>3</v>
      </c>
      <c r="V180" s="2">
        <v>2</v>
      </c>
      <c r="W180" s="2">
        <v>2</v>
      </c>
      <c r="X180" s="2">
        <v>2</v>
      </c>
      <c r="Y180" s="2">
        <v>7</v>
      </c>
      <c r="Z180" s="2">
        <v>3</v>
      </c>
      <c r="AA180" s="2">
        <v>11</v>
      </c>
      <c r="AB180" s="2">
        <v>0</v>
      </c>
    </row>
    <row r="181" spans="1:28" x14ac:dyDescent="0.25">
      <c r="A181" s="2">
        <v>6050</v>
      </c>
      <c r="B181" s="2">
        <v>1975</v>
      </c>
      <c r="C181" s="2">
        <f>2025-Table1[[#This Row],[Year_Birth]]</f>
        <v>50</v>
      </c>
      <c r="D181" s="2" t="s">
        <v>2260</v>
      </c>
      <c r="E181" s="2" t="s">
        <v>2256</v>
      </c>
      <c r="F181" s="2" t="str">
        <f t="shared" si="7"/>
        <v>Adult</v>
      </c>
      <c r="G181" s="4">
        <v>57036</v>
      </c>
      <c r="H181" s="2">
        <v>0</v>
      </c>
      <c r="I181" s="2">
        <v>1</v>
      </c>
      <c r="J181" s="3">
        <v>41225</v>
      </c>
      <c r="K181" s="6">
        <v>33</v>
      </c>
      <c r="L181" s="4">
        <v>1171</v>
      </c>
      <c r="M181" s="4">
        <v>43</v>
      </c>
      <c r="N181" s="4">
        <v>219</v>
      </c>
      <c r="O181" s="4">
        <v>19</v>
      </c>
      <c r="P181" s="4">
        <v>14</v>
      </c>
      <c r="Q181" s="4">
        <v>47</v>
      </c>
      <c r="R181" s="4">
        <f>SUM(Table1[[#This Row],[Wines]:[Sweet]])</f>
        <v>1466</v>
      </c>
      <c r="S181" s="8">
        <f t="shared" si="8"/>
        <v>2.5703064731047057E-2</v>
      </c>
      <c r="T181" s="8" t="str">
        <f t="shared" si="9"/>
        <v>Wines</v>
      </c>
      <c r="U181" s="2">
        <v>4</v>
      </c>
      <c r="V181" s="2">
        <v>6</v>
      </c>
      <c r="W181" s="2">
        <v>3</v>
      </c>
      <c r="X181" s="2">
        <v>13</v>
      </c>
      <c r="Y181" s="2">
        <v>9</v>
      </c>
      <c r="Z181" s="2">
        <v>3</v>
      </c>
      <c r="AA181" s="2">
        <v>11</v>
      </c>
      <c r="AB181" s="2">
        <v>0</v>
      </c>
    </row>
    <row r="182" spans="1:28" x14ac:dyDescent="0.25">
      <c r="A182" s="2">
        <v>4702</v>
      </c>
      <c r="B182" s="2">
        <v>1964</v>
      </c>
      <c r="C182" s="2">
        <f>2025-Table1[[#This Row],[Year_Birth]]</f>
        <v>61</v>
      </c>
      <c r="D182" s="2" t="s">
        <v>2252</v>
      </c>
      <c r="E182" s="2" t="s">
        <v>2253</v>
      </c>
      <c r="F182" s="2" t="str">
        <f t="shared" si="7"/>
        <v>Adult</v>
      </c>
      <c r="G182" s="4">
        <v>61839</v>
      </c>
      <c r="H182" s="2">
        <v>0</v>
      </c>
      <c r="I182" s="2">
        <v>0</v>
      </c>
      <c r="J182" s="3">
        <v>41251</v>
      </c>
      <c r="K182" s="6">
        <v>20</v>
      </c>
      <c r="L182" s="4">
        <v>1000</v>
      </c>
      <c r="M182" s="4">
        <v>155</v>
      </c>
      <c r="N182" s="4">
        <v>379</v>
      </c>
      <c r="O182" s="4">
        <v>224</v>
      </c>
      <c r="P182" s="4">
        <v>17</v>
      </c>
      <c r="Q182" s="4">
        <v>120</v>
      </c>
      <c r="R182" s="4">
        <f>SUM(Table1[[#This Row],[Wines]:[Sweet]])</f>
        <v>1775</v>
      </c>
      <c r="S182" s="8">
        <f t="shared" si="8"/>
        <v>2.8703568945164053E-2</v>
      </c>
      <c r="T182" s="8" t="str">
        <f t="shared" si="9"/>
        <v>Wines</v>
      </c>
      <c r="U182" s="2">
        <v>1</v>
      </c>
      <c r="V182" s="2">
        <v>4</v>
      </c>
      <c r="W182" s="2">
        <v>8</v>
      </c>
      <c r="X182" s="2">
        <v>4</v>
      </c>
      <c r="Y182" s="2">
        <v>8</v>
      </c>
      <c r="Z182" s="2">
        <v>3</v>
      </c>
      <c r="AA182" s="2">
        <v>11</v>
      </c>
      <c r="AB182" s="2">
        <v>0</v>
      </c>
    </row>
    <row r="183" spans="1:28" x14ac:dyDescent="0.25">
      <c r="A183" s="2">
        <v>6661</v>
      </c>
      <c r="B183" s="2">
        <v>1974</v>
      </c>
      <c r="C183" s="2">
        <f>2025-Table1[[#This Row],[Year_Birth]]</f>
        <v>51</v>
      </c>
      <c r="D183" s="2" t="s">
        <v>2252</v>
      </c>
      <c r="E183" s="2" t="s">
        <v>2256</v>
      </c>
      <c r="F183" s="2" t="str">
        <f t="shared" si="7"/>
        <v>Adult</v>
      </c>
      <c r="G183" s="4">
        <v>67445</v>
      </c>
      <c r="H183" s="2">
        <v>0</v>
      </c>
      <c r="I183" s="2">
        <v>1</v>
      </c>
      <c r="J183" s="3">
        <v>41251</v>
      </c>
      <c r="K183" s="6">
        <v>63</v>
      </c>
      <c r="L183" s="4">
        <v>757</v>
      </c>
      <c r="M183" s="4">
        <v>80</v>
      </c>
      <c r="N183" s="4">
        <v>217</v>
      </c>
      <c r="O183" s="4">
        <v>29</v>
      </c>
      <c r="P183" s="4">
        <v>80</v>
      </c>
      <c r="Q183" s="4">
        <v>11</v>
      </c>
      <c r="R183" s="4">
        <f>SUM(Table1[[#This Row],[Wines]:[Sweet]])</f>
        <v>1163</v>
      </c>
      <c r="S183" s="8">
        <f t="shared" si="8"/>
        <v>1.724368003558455E-2</v>
      </c>
      <c r="T183" s="8" t="str">
        <f t="shared" si="9"/>
        <v>Wines</v>
      </c>
      <c r="U183" s="2">
        <v>5</v>
      </c>
      <c r="V183" s="2">
        <v>9</v>
      </c>
      <c r="W183" s="2">
        <v>6</v>
      </c>
      <c r="X183" s="2">
        <v>12</v>
      </c>
      <c r="Y183" s="2">
        <v>6</v>
      </c>
      <c r="Z183" s="2">
        <v>3</v>
      </c>
      <c r="AA183" s="2">
        <v>11</v>
      </c>
      <c r="AB183" s="2">
        <v>0</v>
      </c>
    </row>
    <row r="184" spans="1:28" x14ac:dyDescent="0.25">
      <c r="A184" s="2">
        <v>7922</v>
      </c>
      <c r="B184" s="2">
        <v>1951</v>
      </c>
      <c r="C184" s="2">
        <f>2025-Table1[[#This Row],[Year_Birth]]</f>
        <v>74</v>
      </c>
      <c r="D184" s="2" t="s">
        <v>2255</v>
      </c>
      <c r="E184" s="2" t="s">
        <v>2253</v>
      </c>
      <c r="F184" s="2" t="str">
        <f t="shared" si="7"/>
        <v>Adult</v>
      </c>
      <c r="G184" s="4">
        <v>64950</v>
      </c>
      <c r="H184" s="2">
        <v>0</v>
      </c>
      <c r="I184" s="2">
        <v>1</v>
      </c>
      <c r="J184" s="3">
        <v>41251</v>
      </c>
      <c r="K184" s="6">
        <v>29</v>
      </c>
      <c r="L184" s="4">
        <v>819</v>
      </c>
      <c r="M184" s="4">
        <v>0</v>
      </c>
      <c r="N184" s="4">
        <v>72</v>
      </c>
      <c r="O184" s="4">
        <v>12</v>
      </c>
      <c r="P184" s="4">
        <v>0</v>
      </c>
      <c r="Q184" s="4">
        <v>63</v>
      </c>
      <c r="R184" s="4">
        <f>SUM(Table1[[#This Row],[Wines]:[Sweet]])</f>
        <v>903</v>
      </c>
      <c r="S184" s="8">
        <f t="shared" si="8"/>
        <v>1.3903002309468821E-2</v>
      </c>
      <c r="T184" s="8" t="str">
        <f t="shared" si="9"/>
        <v>Wines</v>
      </c>
      <c r="U184" s="2">
        <v>2</v>
      </c>
      <c r="V184" s="2">
        <v>11</v>
      </c>
      <c r="W184" s="2">
        <v>2</v>
      </c>
      <c r="X184" s="2">
        <v>10</v>
      </c>
      <c r="Y184" s="2">
        <v>7</v>
      </c>
      <c r="Z184" s="2">
        <v>3</v>
      </c>
      <c r="AA184" s="2">
        <v>11</v>
      </c>
      <c r="AB184" s="2">
        <v>0</v>
      </c>
    </row>
    <row r="185" spans="1:28" x14ac:dyDescent="0.25">
      <c r="A185" s="2">
        <v>5462</v>
      </c>
      <c r="B185" s="2">
        <v>1974</v>
      </c>
      <c r="C185" s="2">
        <f>2025-Table1[[#This Row],[Year_Birth]]</f>
        <v>51</v>
      </c>
      <c r="D185" s="2" t="s">
        <v>2252</v>
      </c>
      <c r="E185" s="2" t="s">
        <v>2256</v>
      </c>
      <c r="F185" s="2" t="str">
        <f t="shared" si="7"/>
        <v>Adult</v>
      </c>
      <c r="G185" s="4">
        <v>67445</v>
      </c>
      <c r="H185" s="2">
        <v>0</v>
      </c>
      <c r="I185" s="2">
        <v>1</v>
      </c>
      <c r="J185" s="3">
        <v>41251</v>
      </c>
      <c r="K185" s="6">
        <v>63</v>
      </c>
      <c r="L185" s="4">
        <v>757</v>
      </c>
      <c r="M185" s="4">
        <v>80</v>
      </c>
      <c r="N185" s="4">
        <v>217</v>
      </c>
      <c r="O185" s="4">
        <v>29</v>
      </c>
      <c r="P185" s="4">
        <v>80</v>
      </c>
      <c r="Q185" s="4">
        <v>11</v>
      </c>
      <c r="R185" s="4">
        <f>SUM(Table1[[#This Row],[Wines]:[Sweet]])</f>
        <v>1163</v>
      </c>
      <c r="S185" s="8">
        <f t="shared" si="8"/>
        <v>1.724368003558455E-2</v>
      </c>
      <c r="T185" s="8" t="str">
        <f t="shared" si="9"/>
        <v>Wines</v>
      </c>
      <c r="U185" s="2">
        <v>5</v>
      </c>
      <c r="V185" s="2">
        <v>9</v>
      </c>
      <c r="W185" s="2">
        <v>6</v>
      </c>
      <c r="X185" s="2">
        <v>12</v>
      </c>
      <c r="Y185" s="2">
        <v>6</v>
      </c>
      <c r="Z185" s="2">
        <v>3</v>
      </c>
      <c r="AA185" s="2">
        <v>11</v>
      </c>
      <c r="AB185" s="2">
        <v>0</v>
      </c>
    </row>
    <row r="186" spans="1:28" x14ac:dyDescent="0.25">
      <c r="A186" s="2">
        <v>10897</v>
      </c>
      <c r="B186" s="2">
        <v>1974</v>
      </c>
      <c r="C186" s="2">
        <f>2025-Table1[[#This Row],[Year_Birth]]</f>
        <v>51</v>
      </c>
      <c r="D186" s="2" t="s">
        <v>2252</v>
      </c>
      <c r="E186" s="2" t="s">
        <v>2256</v>
      </c>
      <c r="F186" s="2" t="str">
        <f t="shared" si="7"/>
        <v>Adult</v>
      </c>
      <c r="G186" s="4">
        <v>67445</v>
      </c>
      <c r="H186" s="2">
        <v>0</v>
      </c>
      <c r="I186" s="2">
        <v>1</v>
      </c>
      <c r="J186" s="3">
        <v>41251</v>
      </c>
      <c r="K186" s="6">
        <v>63</v>
      </c>
      <c r="L186" s="4">
        <v>757</v>
      </c>
      <c r="M186" s="4">
        <v>80</v>
      </c>
      <c r="N186" s="4">
        <v>217</v>
      </c>
      <c r="O186" s="4">
        <v>29</v>
      </c>
      <c r="P186" s="4">
        <v>80</v>
      </c>
      <c r="Q186" s="4">
        <v>11</v>
      </c>
      <c r="R186" s="4">
        <f>SUM(Table1[[#This Row],[Wines]:[Sweet]])</f>
        <v>1163</v>
      </c>
      <c r="S186" s="8">
        <f t="shared" si="8"/>
        <v>1.724368003558455E-2</v>
      </c>
      <c r="T186" s="8" t="str">
        <f t="shared" si="9"/>
        <v>Wines</v>
      </c>
      <c r="U186" s="2">
        <v>5</v>
      </c>
      <c r="V186" s="2">
        <v>9</v>
      </c>
      <c r="W186" s="2">
        <v>6</v>
      </c>
      <c r="X186" s="2">
        <v>12</v>
      </c>
      <c r="Y186" s="2">
        <v>6</v>
      </c>
      <c r="Z186" s="2">
        <v>3</v>
      </c>
      <c r="AA186" s="2">
        <v>11</v>
      </c>
      <c r="AB186" s="2">
        <v>0</v>
      </c>
    </row>
    <row r="187" spans="1:28" x14ac:dyDescent="0.25">
      <c r="A187" s="2">
        <v>8720</v>
      </c>
      <c r="B187" s="2">
        <v>1978</v>
      </c>
      <c r="C187" s="2">
        <f>2025-Table1[[#This Row],[Year_Birth]]</f>
        <v>47</v>
      </c>
      <c r="D187" s="2" t="s">
        <v>2260</v>
      </c>
      <c r="E187" s="2" t="s">
        <v>2254</v>
      </c>
      <c r="F187" s="2" t="str">
        <f t="shared" si="7"/>
        <v>Adult</v>
      </c>
      <c r="G187" s="4" t="s">
        <v>2277</v>
      </c>
      <c r="H187" s="2">
        <v>0</v>
      </c>
      <c r="I187" s="2">
        <v>0</v>
      </c>
      <c r="J187" s="3">
        <v>41251</v>
      </c>
      <c r="K187" s="6">
        <v>53</v>
      </c>
      <c r="L187" s="4">
        <v>32</v>
      </c>
      <c r="M187" s="4">
        <v>2</v>
      </c>
      <c r="N187" s="4">
        <v>1607</v>
      </c>
      <c r="O187" s="4">
        <v>12</v>
      </c>
      <c r="P187" s="4">
        <v>4</v>
      </c>
      <c r="Q187" s="4">
        <v>22</v>
      </c>
      <c r="R187" s="4">
        <f>SUM(Table1[[#This Row],[Wines]:[Sweet]])</f>
        <v>1657</v>
      </c>
      <c r="S187" s="8" t="e">
        <f t="shared" si="8"/>
        <v>#VALUE!</v>
      </c>
      <c r="T187" s="8" t="str">
        <f t="shared" si="9"/>
        <v>MeatProducts</v>
      </c>
      <c r="U187" s="2">
        <v>0</v>
      </c>
      <c r="V187" s="2">
        <v>0</v>
      </c>
      <c r="W187" s="2">
        <v>0</v>
      </c>
      <c r="X187" s="2">
        <v>1</v>
      </c>
      <c r="Y187" s="2">
        <v>0</v>
      </c>
      <c r="Z187" s="2">
        <v>3</v>
      </c>
      <c r="AA187" s="2">
        <v>11</v>
      </c>
      <c r="AB187" s="2">
        <v>0</v>
      </c>
    </row>
    <row r="188" spans="1:28" x14ac:dyDescent="0.25">
      <c r="A188" s="2">
        <v>8717</v>
      </c>
      <c r="B188" s="2">
        <v>1975</v>
      </c>
      <c r="C188" s="2">
        <f>2025-Table1[[#This Row],[Year_Birth]]</f>
        <v>50</v>
      </c>
      <c r="D188" s="2" t="s">
        <v>2255</v>
      </c>
      <c r="E188" s="2" t="s">
        <v>2256</v>
      </c>
      <c r="F188" s="2" t="str">
        <f t="shared" si="7"/>
        <v>Adult</v>
      </c>
      <c r="G188" s="4">
        <v>80427</v>
      </c>
      <c r="H188" s="2">
        <v>0</v>
      </c>
      <c r="I188" s="2">
        <v>1</v>
      </c>
      <c r="J188" s="3">
        <v>41252</v>
      </c>
      <c r="K188" s="6">
        <v>56</v>
      </c>
      <c r="L188" s="4">
        <v>1149</v>
      </c>
      <c r="M188" s="4">
        <v>71</v>
      </c>
      <c r="N188" s="4">
        <v>449</v>
      </c>
      <c r="O188" s="4">
        <v>69</v>
      </c>
      <c r="P188" s="4">
        <v>71</v>
      </c>
      <c r="Q188" s="4">
        <v>26</v>
      </c>
      <c r="R188" s="4">
        <f>SUM(Table1[[#This Row],[Wines]:[Sweet]])</f>
        <v>1809</v>
      </c>
      <c r="S188" s="8">
        <f t="shared" si="8"/>
        <v>2.2492446566451565E-2</v>
      </c>
      <c r="T188" s="8" t="str">
        <f t="shared" si="9"/>
        <v>Wines</v>
      </c>
      <c r="U188" s="2">
        <v>1</v>
      </c>
      <c r="V188" s="2">
        <v>11</v>
      </c>
      <c r="W188" s="2">
        <v>8</v>
      </c>
      <c r="X188" s="2">
        <v>8</v>
      </c>
      <c r="Y188" s="2">
        <v>5</v>
      </c>
      <c r="Z188" s="2">
        <v>3</v>
      </c>
      <c r="AA188" s="2">
        <v>11</v>
      </c>
      <c r="AB188" s="2">
        <v>0</v>
      </c>
    </row>
    <row r="189" spans="1:28" x14ac:dyDescent="0.25">
      <c r="A189" s="2">
        <v>10151</v>
      </c>
      <c r="B189" s="2">
        <v>1960</v>
      </c>
      <c r="C189" s="2">
        <f>2025-Table1[[#This Row],[Year_Birth]]</f>
        <v>65</v>
      </c>
      <c r="D189" s="2" t="s">
        <v>2252</v>
      </c>
      <c r="E189" s="2" t="s">
        <v>2258</v>
      </c>
      <c r="F189" s="2" t="str">
        <f t="shared" si="7"/>
        <v>Adult</v>
      </c>
      <c r="G189" s="4">
        <v>62204</v>
      </c>
      <c r="H189" s="2">
        <v>0</v>
      </c>
      <c r="I189" s="2">
        <v>2</v>
      </c>
      <c r="J189" s="3">
        <v>41252</v>
      </c>
      <c r="K189" s="6">
        <v>38</v>
      </c>
      <c r="L189" s="4">
        <v>317</v>
      </c>
      <c r="M189" s="4">
        <v>46</v>
      </c>
      <c r="N189" s="4">
        <v>247</v>
      </c>
      <c r="O189" s="4">
        <v>151</v>
      </c>
      <c r="P189" s="4">
        <v>46</v>
      </c>
      <c r="Q189" s="4">
        <v>139</v>
      </c>
      <c r="R189" s="4">
        <f>SUM(Table1[[#This Row],[Wines]:[Sweet]])</f>
        <v>807</v>
      </c>
      <c r="S189" s="8">
        <f t="shared" si="8"/>
        <v>1.2973442222365121E-2</v>
      </c>
      <c r="T189" s="8" t="str">
        <f t="shared" si="9"/>
        <v>Wines</v>
      </c>
      <c r="U189" s="2">
        <v>1</v>
      </c>
      <c r="V189" s="2">
        <v>4</v>
      </c>
      <c r="W189" s="2">
        <v>5</v>
      </c>
      <c r="X189" s="2">
        <v>12</v>
      </c>
      <c r="Y189" s="2">
        <v>3</v>
      </c>
      <c r="Z189" s="2">
        <v>3</v>
      </c>
      <c r="AA189" s="2">
        <v>11</v>
      </c>
      <c r="AB189" s="2">
        <v>0</v>
      </c>
    </row>
    <row r="190" spans="1:28" x14ac:dyDescent="0.25">
      <c r="A190" s="2">
        <v>8692</v>
      </c>
      <c r="B190" s="2">
        <v>1952</v>
      </c>
      <c r="C190" s="2">
        <f>2025-Table1[[#This Row],[Year_Birth]]</f>
        <v>73</v>
      </c>
      <c r="D190" s="2" t="s">
        <v>2252</v>
      </c>
      <c r="E190" s="2" t="s">
        <v>2254</v>
      </c>
      <c r="F190" s="2" t="str">
        <f t="shared" si="7"/>
        <v>Adult</v>
      </c>
      <c r="G190" s="4">
        <v>43462</v>
      </c>
      <c r="H190" s="2">
        <v>1</v>
      </c>
      <c r="I190" s="2">
        <v>1</v>
      </c>
      <c r="J190" s="3">
        <v>41252</v>
      </c>
      <c r="K190" s="6">
        <v>50</v>
      </c>
      <c r="L190" s="4">
        <v>90</v>
      </c>
      <c r="M190" s="4">
        <v>17</v>
      </c>
      <c r="N190" s="4">
        <v>97</v>
      </c>
      <c r="O190" s="4">
        <v>15</v>
      </c>
      <c r="P190" s="4">
        <v>6</v>
      </c>
      <c r="Q190" s="4">
        <v>15</v>
      </c>
      <c r="R190" s="4">
        <f>SUM(Table1[[#This Row],[Wines]:[Sweet]])</f>
        <v>225</v>
      </c>
      <c r="S190" s="8">
        <f t="shared" si="8"/>
        <v>5.1769361741291244E-3</v>
      </c>
      <c r="T190" s="8" t="str">
        <f t="shared" si="9"/>
        <v>MeatProducts</v>
      </c>
      <c r="U190" s="2">
        <v>6</v>
      </c>
      <c r="V190" s="2">
        <v>4</v>
      </c>
      <c r="W190" s="2">
        <v>1</v>
      </c>
      <c r="X190" s="2">
        <v>5</v>
      </c>
      <c r="Y190" s="2">
        <v>8</v>
      </c>
      <c r="Z190" s="2">
        <v>3</v>
      </c>
      <c r="AA190" s="2">
        <v>11</v>
      </c>
      <c r="AB190" s="2">
        <v>0</v>
      </c>
    </row>
    <row r="191" spans="1:28" x14ac:dyDescent="0.25">
      <c r="A191" s="2">
        <v>6818</v>
      </c>
      <c r="B191" s="2">
        <v>1974</v>
      </c>
      <c r="C191" s="2">
        <f>2025-Table1[[#This Row],[Year_Birth]]</f>
        <v>51</v>
      </c>
      <c r="D191" s="2" t="s">
        <v>2252</v>
      </c>
      <c r="E191" s="2" t="s">
        <v>2256</v>
      </c>
      <c r="F191" s="2" t="str">
        <f t="shared" si="7"/>
        <v>Adult</v>
      </c>
      <c r="G191" s="4">
        <v>44989</v>
      </c>
      <c r="H191" s="2">
        <v>0</v>
      </c>
      <c r="I191" s="2">
        <v>1</v>
      </c>
      <c r="J191" s="3">
        <v>41252</v>
      </c>
      <c r="K191" s="6">
        <v>26</v>
      </c>
      <c r="L191" s="4">
        <v>98</v>
      </c>
      <c r="M191" s="4">
        <v>0</v>
      </c>
      <c r="N191" s="4">
        <v>106</v>
      </c>
      <c r="O191" s="4">
        <v>49</v>
      </c>
      <c r="P191" s="4">
        <v>10</v>
      </c>
      <c r="Q191" s="4">
        <v>106</v>
      </c>
      <c r="R191" s="4">
        <f>SUM(Table1[[#This Row],[Wines]:[Sweet]])</f>
        <v>263</v>
      </c>
      <c r="S191" s="8">
        <f t="shared" si="8"/>
        <v>5.845873435728734E-3</v>
      </c>
      <c r="T191" s="8" t="str">
        <f t="shared" si="9"/>
        <v>MeatProducts</v>
      </c>
      <c r="U191" s="2">
        <v>5</v>
      </c>
      <c r="V191" s="2">
        <v>5</v>
      </c>
      <c r="W191" s="2">
        <v>1</v>
      </c>
      <c r="X191" s="2">
        <v>5</v>
      </c>
      <c r="Y191" s="2">
        <v>6</v>
      </c>
      <c r="Z191" s="2">
        <v>3</v>
      </c>
      <c r="AA191" s="2">
        <v>11</v>
      </c>
      <c r="AB191" s="2">
        <v>0</v>
      </c>
    </row>
    <row r="192" spans="1:28" x14ac:dyDescent="0.25">
      <c r="A192" s="2">
        <v>9204</v>
      </c>
      <c r="B192" s="2">
        <v>1970</v>
      </c>
      <c r="C192" s="2">
        <f>2025-Table1[[#This Row],[Year_Birth]]</f>
        <v>55</v>
      </c>
      <c r="D192" s="2" t="s">
        <v>2252</v>
      </c>
      <c r="E192" s="2" t="s">
        <v>2261</v>
      </c>
      <c r="F192" s="2" t="str">
        <f t="shared" si="7"/>
        <v>Adult</v>
      </c>
      <c r="G192" s="4">
        <v>66731</v>
      </c>
      <c r="H192" s="2">
        <v>0</v>
      </c>
      <c r="I192" s="2">
        <v>1</v>
      </c>
      <c r="J192" s="3">
        <v>41252</v>
      </c>
      <c r="K192" s="6">
        <v>33</v>
      </c>
      <c r="L192" s="4">
        <v>371</v>
      </c>
      <c r="M192" s="4">
        <v>159</v>
      </c>
      <c r="N192" s="4">
        <v>194</v>
      </c>
      <c r="O192" s="4">
        <v>58</v>
      </c>
      <c r="P192" s="4">
        <v>106</v>
      </c>
      <c r="Q192" s="4">
        <v>141</v>
      </c>
      <c r="R192" s="4">
        <f>SUM(Table1[[#This Row],[Wines]:[Sweet]])</f>
        <v>888</v>
      </c>
      <c r="S192" s="8">
        <f t="shared" si="8"/>
        <v>1.3307158591958759E-2</v>
      </c>
      <c r="T192" s="8" t="str">
        <f t="shared" si="9"/>
        <v>Wines</v>
      </c>
      <c r="U192" s="2">
        <v>4</v>
      </c>
      <c r="V192" s="2">
        <v>4</v>
      </c>
      <c r="W192" s="2">
        <v>3</v>
      </c>
      <c r="X192" s="2">
        <v>6</v>
      </c>
      <c r="Y192" s="2">
        <v>3</v>
      </c>
      <c r="Z192" s="2">
        <v>3</v>
      </c>
      <c r="AA192" s="2">
        <v>11</v>
      </c>
      <c r="AB192" s="2">
        <v>0</v>
      </c>
    </row>
    <row r="193" spans="1:28" x14ac:dyDescent="0.25">
      <c r="A193" s="2">
        <v>9826</v>
      </c>
      <c r="B193" s="2">
        <v>1972</v>
      </c>
      <c r="C193" s="2">
        <f>2025-Table1[[#This Row],[Year_Birth]]</f>
        <v>53</v>
      </c>
      <c r="D193" s="2" t="s">
        <v>2255</v>
      </c>
      <c r="E193" s="2" t="s">
        <v>2253</v>
      </c>
      <c r="F193" s="2" t="str">
        <f t="shared" si="7"/>
        <v>Adult</v>
      </c>
      <c r="G193" s="4">
        <v>86857</v>
      </c>
      <c r="H193" s="2">
        <v>0</v>
      </c>
      <c r="I193" s="2">
        <v>0</v>
      </c>
      <c r="J193" s="3">
        <v>41252</v>
      </c>
      <c r="K193" s="6">
        <v>96</v>
      </c>
      <c r="L193" s="4">
        <v>899</v>
      </c>
      <c r="M193" s="4">
        <v>102</v>
      </c>
      <c r="N193" s="4">
        <v>838</v>
      </c>
      <c r="O193" s="4">
        <v>133</v>
      </c>
      <c r="P193" s="4">
        <v>102</v>
      </c>
      <c r="Q193" s="4">
        <v>40</v>
      </c>
      <c r="R193" s="4">
        <f>SUM(Table1[[#This Row],[Wines]:[Sweet]])</f>
        <v>2074</v>
      </c>
      <c r="S193" s="8">
        <f t="shared" si="8"/>
        <v>2.387832874725123E-2</v>
      </c>
      <c r="T193" s="8" t="str">
        <f t="shared" si="9"/>
        <v>Wines</v>
      </c>
      <c r="U193" s="2">
        <v>1</v>
      </c>
      <c r="V193" s="2">
        <v>5</v>
      </c>
      <c r="W193" s="2">
        <v>6</v>
      </c>
      <c r="X193" s="2">
        <v>10</v>
      </c>
      <c r="Y193" s="2">
        <v>2</v>
      </c>
      <c r="Z193" s="2">
        <v>3</v>
      </c>
      <c r="AA193" s="2">
        <v>11</v>
      </c>
      <c r="AB193" s="2">
        <v>1</v>
      </c>
    </row>
    <row r="194" spans="1:28" x14ac:dyDescent="0.25">
      <c r="A194" s="2">
        <v>5830</v>
      </c>
      <c r="B194" s="2">
        <v>1972</v>
      </c>
      <c r="C194" s="2">
        <f>2025-Table1[[#This Row],[Year_Birth]]</f>
        <v>53</v>
      </c>
      <c r="D194" s="2" t="s">
        <v>2255</v>
      </c>
      <c r="E194" s="2" t="s">
        <v>2253</v>
      </c>
      <c r="F194" s="2" t="str">
        <f t="shared" ref="F194:F257" si="10">IF(C194&lt;19,"Child",IF(C194&lt;31,"Young Adult",IF(C194&lt;J1441,"Adult","Senior")))</f>
        <v>Adult</v>
      </c>
      <c r="G194" s="4">
        <v>86857</v>
      </c>
      <c r="H194" s="2">
        <v>0</v>
      </c>
      <c r="I194" s="2">
        <v>0</v>
      </c>
      <c r="J194" s="3">
        <v>41252</v>
      </c>
      <c r="K194" s="6">
        <v>96</v>
      </c>
      <c r="L194" s="4">
        <v>899</v>
      </c>
      <c r="M194" s="4">
        <v>102</v>
      </c>
      <c r="N194" s="4">
        <v>838</v>
      </c>
      <c r="O194" s="4">
        <v>133</v>
      </c>
      <c r="P194" s="4">
        <v>102</v>
      </c>
      <c r="Q194" s="4">
        <v>40</v>
      </c>
      <c r="R194" s="4">
        <f>SUM(Table1[[#This Row],[Wines]:[Sweet]])</f>
        <v>2074</v>
      </c>
      <c r="S194" s="8">
        <f t="shared" ref="S194:S257" si="11">R194/G194</f>
        <v>2.387832874725123E-2</v>
      </c>
      <c r="T194" s="8" t="str">
        <f t="shared" ref="T194:T257" si="12">INDEX($L$1:$Q$1, MATCH(MAX(L194:Q194), L194:Q194, 0))</f>
        <v>Wines</v>
      </c>
      <c r="U194" s="2">
        <v>1</v>
      </c>
      <c r="V194" s="2">
        <v>5</v>
      </c>
      <c r="W194" s="2">
        <v>6</v>
      </c>
      <c r="X194" s="2">
        <v>10</v>
      </c>
      <c r="Y194" s="2">
        <v>2</v>
      </c>
      <c r="Z194" s="2">
        <v>3</v>
      </c>
      <c r="AA194" s="2">
        <v>11</v>
      </c>
      <c r="AB194" s="2">
        <v>1</v>
      </c>
    </row>
    <row r="195" spans="1:28" x14ac:dyDescent="0.25">
      <c r="A195" s="2">
        <v>4415</v>
      </c>
      <c r="B195" s="2">
        <v>1961</v>
      </c>
      <c r="C195" s="2">
        <f>2025-Table1[[#This Row],[Year_Birth]]</f>
        <v>64</v>
      </c>
      <c r="D195" s="2" t="s">
        <v>2252</v>
      </c>
      <c r="E195" s="2" t="s">
        <v>2256</v>
      </c>
      <c r="F195" s="2" t="str">
        <f t="shared" si="10"/>
        <v>Adult</v>
      </c>
      <c r="G195" s="4">
        <v>16860</v>
      </c>
      <c r="H195" s="2">
        <v>1</v>
      </c>
      <c r="I195" s="2">
        <v>1</v>
      </c>
      <c r="J195" s="3">
        <v>41252</v>
      </c>
      <c r="K195" s="6">
        <v>19</v>
      </c>
      <c r="L195" s="4">
        <v>10</v>
      </c>
      <c r="M195" s="4">
        <v>4</v>
      </c>
      <c r="N195" s="4">
        <v>4</v>
      </c>
      <c r="O195" s="4">
        <v>3</v>
      </c>
      <c r="P195" s="4">
        <v>3</v>
      </c>
      <c r="Q195" s="4">
        <v>14</v>
      </c>
      <c r="R195" s="4">
        <f>SUM(Table1[[#This Row],[Wines]:[Sweet]])</f>
        <v>24</v>
      </c>
      <c r="S195" s="8">
        <f t="shared" si="11"/>
        <v>1.4234875444839859E-3</v>
      </c>
      <c r="T195" s="8" t="str">
        <f t="shared" si="12"/>
        <v>GoldProds</v>
      </c>
      <c r="U195" s="2">
        <v>3</v>
      </c>
      <c r="V195" s="2">
        <v>1</v>
      </c>
      <c r="W195" s="2">
        <v>1</v>
      </c>
      <c r="X195" s="2">
        <v>3</v>
      </c>
      <c r="Y195" s="2">
        <v>7</v>
      </c>
      <c r="Z195" s="2">
        <v>3</v>
      </c>
      <c r="AA195" s="2">
        <v>11</v>
      </c>
      <c r="AB195" s="2">
        <v>0</v>
      </c>
    </row>
    <row r="196" spans="1:28" x14ac:dyDescent="0.25">
      <c r="A196" s="2">
        <v>7807</v>
      </c>
      <c r="B196" s="2">
        <v>1974</v>
      </c>
      <c r="C196" s="2">
        <f>2025-Table1[[#This Row],[Year_Birth]]</f>
        <v>51</v>
      </c>
      <c r="D196" s="2" t="s">
        <v>2252</v>
      </c>
      <c r="E196" s="2" t="s">
        <v>2256</v>
      </c>
      <c r="F196" s="2" t="str">
        <f t="shared" si="10"/>
        <v>Adult</v>
      </c>
      <c r="G196" s="4">
        <v>44989</v>
      </c>
      <c r="H196" s="2">
        <v>0</v>
      </c>
      <c r="I196" s="2">
        <v>1</v>
      </c>
      <c r="J196" s="3">
        <v>41252</v>
      </c>
      <c r="K196" s="6">
        <v>26</v>
      </c>
      <c r="L196" s="4">
        <v>98</v>
      </c>
      <c r="M196" s="4">
        <v>0</v>
      </c>
      <c r="N196" s="4">
        <v>106</v>
      </c>
      <c r="O196" s="4">
        <v>49</v>
      </c>
      <c r="P196" s="4">
        <v>10</v>
      </c>
      <c r="Q196" s="4">
        <v>106</v>
      </c>
      <c r="R196" s="4">
        <f>SUM(Table1[[#This Row],[Wines]:[Sweet]])</f>
        <v>263</v>
      </c>
      <c r="S196" s="8">
        <f t="shared" si="11"/>
        <v>5.845873435728734E-3</v>
      </c>
      <c r="T196" s="8" t="str">
        <f t="shared" si="12"/>
        <v>MeatProducts</v>
      </c>
      <c r="U196" s="2">
        <v>5</v>
      </c>
      <c r="V196" s="2">
        <v>5</v>
      </c>
      <c r="W196" s="2">
        <v>1</v>
      </c>
      <c r="X196" s="2">
        <v>5</v>
      </c>
      <c r="Y196" s="2">
        <v>6</v>
      </c>
      <c r="Z196" s="2">
        <v>3</v>
      </c>
      <c r="AA196" s="2">
        <v>11</v>
      </c>
      <c r="AB196" s="2">
        <v>0</v>
      </c>
    </row>
    <row r="197" spans="1:28" x14ac:dyDescent="0.25">
      <c r="A197" s="2">
        <v>7872</v>
      </c>
      <c r="B197" s="2">
        <v>1975</v>
      </c>
      <c r="C197" s="2">
        <f>2025-Table1[[#This Row],[Year_Birth]]</f>
        <v>50</v>
      </c>
      <c r="D197" s="2" t="s">
        <v>2255</v>
      </c>
      <c r="E197" s="2" t="s">
        <v>2256</v>
      </c>
      <c r="F197" s="2" t="str">
        <f t="shared" si="10"/>
        <v>Adult</v>
      </c>
      <c r="G197" s="4">
        <v>86836</v>
      </c>
      <c r="H197" s="2">
        <v>0</v>
      </c>
      <c r="I197" s="2">
        <v>0</v>
      </c>
      <c r="J197" s="3">
        <v>41252</v>
      </c>
      <c r="K197" s="6">
        <v>7</v>
      </c>
      <c r="L197" s="4">
        <v>179</v>
      </c>
      <c r="M197" s="4">
        <v>21</v>
      </c>
      <c r="N197" s="4">
        <v>273</v>
      </c>
      <c r="O197" s="4">
        <v>0</v>
      </c>
      <c r="P197" s="4">
        <v>21</v>
      </c>
      <c r="Q197" s="4">
        <v>63</v>
      </c>
      <c r="R197" s="4">
        <f>SUM(Table1[[#This Row],[Wines]:[Sweet]])</f>
        <v>494</v>
      </c>
      <c r="S197" s="8">
        <f t="shared" si="11"/>
        <v>5.6888847943249348E-3</v>
      </c>
      <c r="T197" s="8" t="str">
        <f t="shared" si="12"/>
        <v>MeatProducts</v>
      </c>
      <c r="U197" s="2">
        <v>1</v>
      </c>
      <c r="V197" s="2">
        <v>6</v>
      </c>
      <c r="W197" s="2">
        <v>10</v>
      </c>
      <c r="X197" s="2">
        <v>6</v>
      </c>
      <c r="Y197" s="2">
        <v>5</v>
      </c>
      <c r="Z197" s="2">
        <v>3</v>
      </c>
      <c r="AA197" s="2">
        <v>11</v>
      </c>
      <c r="AB197" s="2">
        <v>1</v>
      </c>
    </row>
    <row r="198" spans="1:28" x14ac:dyDescent="0.25">
      <c r="A198" s="2">
        <v>8832</v>
      </c>
      <c r="B198" s="2">
        <v>1976</v>
      </c>
      <c r="C198" s="2">
        <f>2025-Table1[[#This Row],[Year_Birth]]</f>
        <v>49</v>
      </c>
      <c r="D198" s="2" t="s">
        <v>2257</v>
      </c>
      <c r="E198" s="2" t="s">
        <v>2254</v>
      </c>
      <c r="F198" s="2" t="str">
        <f t="shared" si="10"/>
        <v>Adult</v>
      </c>
      <c r="G198" s="4">
        <v>37509</v>
      </c>
      <c r="H198" s="2">
        <v>1</v>
      </c>
      <c r="I198" s="2">
        <v>0</v>
      </c>
      <c r="J198" s="3">
        <v>41252</v>
      </c>
      <c r="K198" s="6">
        <v>24</v>
      </c>
      <c r="L198" s="4">
        <v>37</v>
      </c>
      <c r="M198" s="4">
        <v>5</v>
      </c>
      <c r="N198" s="4">
        <v>56</v>
      </c>
      <c r="O198" s="4">
        <v>12</v>
      </c>
      <c r="P198" s="4">
        <v>8</v>
      </c>
      <c r="Q198" s="4">
        <v>5</v>
      </c>
      <c r="R198" s="4">
        <f>SUM(Table1[[#This Row],[Wines]:[Sweet]])</f>
        <v>118</v>
      </c>
      <c r="S198" s="8">
        <f t="shared" si="11"/>
        <v>3.1459116478711776E-3</v>
      </c>
      <c r="T198" s="8" t="str">
        <f t="shared" si="12"/>
        <v>MeatProducts</v>
      </c>
      <c r="U198" s="2">
        <v>2</v>
      </c>
      <c r="V198" s="2">
        <v>3</v>
      </c>
      <c r="W198" s="2">
        <v>0</v>
      </c>
      <c r="X198" s="2">
        <v>4</v>
      </c>
      <c r="Y198" s="2">
        <v>7</v>
      </c>
      <c r="Z198" s="2">
        <v>3</v>
      </c>
      <c r="AA198" s="2">
        <v>11</v>
      </c>
      <c r="AB198" s="2">
        <v>0</v>
      </c>
    </row>
    <row r="199" spans="1:28" x14ac:dyDescent="0.25">
      <c r="A199" s="2">
        <v>7503</v>
      </c>
      <c r="B199" s="2">
        <v>1976</v>
      </c>
      <c r="C199" s="2">
        <f>2025-Table1[[#This Row],[Year_Birth]]</f>
        <v>49</v>
      </c>
      <c r="D199" s="2" t="s">
        <v>2252</v>
      </c>
      <c r="E199" s="2" t="s">
        <v>2253</v>
      </c>
      <c r="F199" s="2" t="str">
        <f t="shared" si="10"/>
        <v>Adult</v>
      </c>
      <c r="G199" s="4">
        <v>75825</v>
      </c>
      <c r="H199" s="2">
        <v>0</v>
      </c>
      <c r="I199" s="2">
        <v>0</v>
      </c>
      <c r="J199" s="3">
        <v>41253</v>
      </c>
      <c r="K199" s="6">
        <v>40</v>
      </c>
      <c r="L199" s="4">
        <v>1032</v>
      </c>
      <c r="M199" s="4">
        <v>105</v>
      </c>
      <c r="N199" s="4">
        <v>779</v>
      </c>
      <c r="O199" s="4">
        <v>137</v>
      </c>
      <c r="P199" s="4">
        <v>105</v>
      </c>
      <c r="Q199" s="4">
        <v>51</v>
      </c>
      <c r="R199" s="4">
        <f>SUM(Table1[[#This Row],[Wines]:[Sweet]])</f>
        <v>2158</v>
      </c>
      <c r="S199" s="8">
        <f t="shared" si="11"/>
        <v>2.846027035938015E-2</v>
      </c>
      <c r="T199" s="8" t="str">
        <f t="shared" si="12"/>
        <v>Wines</v>
      </c>
      <c r="U199" s="2">
        <v>0</v>
      </c>
      <c r="V199" s="2">
        <v>5</v>
      </c>
      <c r="W199" s="2">
        <v>8</v>
      </c>
      <c r="X199" s="2">
        <v>9</v>
      </c>
      <c r="Y199" s="2">
        <v>4</v>
      </c>
      <c r="Z199" s="2">
        <v>3</v>
      </c>
      <c r="AA199" s="2">
        <v>11</v>
      </c>
      <c r="AB199" s="2">
        <v>1</v>
      </c>
    </row>
    <row r="200" spans="1:28" x14ac:dyDescent="0.25">
      <c r="A200" s="2">
        <v>3710</v>
      </c>
      <c r="B200" s="2">
        <v>1984</v>
      </c>
      <c r="C200" s="2">
        <f>2025-Table1[[#This Row],[Year_Birth]]</f>
        <v>41</v>
      </c>
      <c r="D200" s="2" t="s">
        <v>2255</v>
      </c>
      <c r="E200" s="2" t="s">
        <v>2253</v>
      </c>
      <c r="F200" s="2" t="str">
        <f t="shared" si="10"/>
        <v>Adult</v>
      </c>
      <c r="G200" s="4">
        <v>39684</v>
      </c>
      <c r="H200" s="2">
        <v>1</v>
      </c>
      <c r="I200" s="2">
        <v>0</v>
      </c>
      <c r="J200" s="3">
        <v>41253</v>
      </c>
      <c r="K200" s="6">
        <v>41</v>
      </c>
      <c r="L200" s="4">
        <v>19</v>
      </c>
      <c r="M200" s="4">
        <v>0</v>
      </c>
      <c r="N200" s="4">
        <v>35</v>
      </c>
      <c r="O200" s="4">
        <v>6</v>
      </c>
      <c r="P200" s="4">
        <v>4</v>
      </c>
      <c r="Q200" s="4">
        <v>17</v>
      </c>
      <c r="R200" s="4">
        <f>SUM(Table1[[#This Row],[Wines]:[Sweet]])</f>
        <v>64</v>
      </c>
      <c r="S200" s="8">
        <f t="shared" si="11"/>
        <v>1.6127406511440379E-3</v>
      </c>
      <c r="T200" s="8" t="str">
        <f t="shared" si="12"/>
        <v>MeatProducts</v>
      </c>
      <c r="U200" s="2">
        <v>2</v>
      </c>
      <c r="V200" s="2">
        <v>2</v>
      </c>
      <c r="W200" s="2">
        <v>1</v>
      </c>
      <c r="X200" s="2">
        <v>2</v>
      </c>
      <c r="Y200" s="2">
        <v>7</v>
      </c>
      <c r="Z200" s="2">
        <v>3</v>
      </c>
      <c r="AA200" s="2">
        <v>11</v>
      </c>
      <c r="AB200" s="2">
        <v>1</v>
      </c>
    </row>
    <row r="201" spans="1:28" x14ac:dyDescent="0.25">
      <c r="A201" s="2">
        <v>7011</v>
      </c>
      <c r="B201" s="2">
        <v>1973</v>
      </c>
      <c r="C201" s="2">
        <f>2025-Table1[[#This Row],[Year_Birth]]</f>
        <v>52</v>
      </c>
      <c r="D201" s="2" t="s">
        <v>2252</v>
      </c>
      <c r="E201" s="2" t="s">
        <v>2256</v>
      </c>
      <c r="F201" s="2" t="str">
        <f t="shared" si="10"/>
        <v>Adult</v>
      </c>
      <c r="G201" s="4">
        <v>33471</v>
      </c>
      <c r="H201" s="2">
        <v>1</v>
      </c>
      <c r="I201" s="2">
        <v>0</v>
      </c>
      <c r="J201" s="3">
        <v>41253</v>
      </c>
      <c r="K201" s="6">
        <v>47</v>
      </c>
      <c r="L201" s="4">
        <v>43</v>
      </c>
      <c r="M201" s="4">
        <v>2</v>
      </c>
      <c r="N201" s="4">
        <v>27</v>
      </c>
      <c r="O201" s="4">
        <v>0</v>
      </c>
      <c r="P201" s="4">
        <v>9</v>
      </c>
      <c r="Q201" s="4">
        <v>12</v>
      </c>
      <c r="R201" s="4">
        <f>SUM(Table1[[#This Row],[Wines]:[Sweet]])</f>
        <v>81</v>
      </c>
      <c r="S201" s="8">
        <f t="shared" si="11"/>
        <v>2.4200053777897286E-3</v>
      </c>
      <c r="T201" s="8" t="str">
        <f t="shared" si="12"/>
        <v>Wines</v>
      </c>
      <c r="U201" s="2">
        <v>3</v>
      </c>
      <c r="V201" s="2">
        <v>3</v>
      </c>
      <c r="W201" s="2">
        <v>0</v>
      </c>
      <c r="X201" s="2">
        <v>4</v>
      </c>
      <c r="Y201" s="2">
        <v>7</v>
      </c>
      <c r="Z201" s="2">
        <v>3</v>
      </c>
      <c r="AA201" s="2">
        <v>11</v>
      </c>
      <c r="AB201" s="2">
        <v>0</v>
      </c>
    </row>
    <row r="202" spans="1:28" x14ac:dyDescent="0.25">
      <c r="A202" s="2">
        <v>6613</v>
      </c>
      <c r="B202" s="2">
        <v>1970</v>
      </c>
      <c r="C202" s="2">
        <f>2025-Table1[[#This Row],[Year_Birth]]</f>
        <v>55</v>
      </c>
      <c r="D202" s="2" t="s">
        <v>2257</v>
      </c>
      <c r="E202" s="2" t="s">
        <v>2256</v>
      </c>
      <c r="F202" s="2" t="str">
        <f t="shared" si="10"/>
        <v>Adult</v>
      </c>
      <c r="G202" s="4">
        <v>44511</v>
      </c>
      <c r="H202" s="2">
        <v>1</v>
      </c>
      <c r="I202" s="2">
        <v>0</v>
      </c>
      <c r="J202" s="3">
        <v>41253</v>
      </c>
      <c r="K202" s="6">
        <v>39</v>
      </c>
      <c r="L202" s="4">
        <v>513</v>
      </c>
      <c r="M202" s="4">
        <v>7</v>
      </c>
      <c r="N202" s="4">
        <v>133</v>
      </c>
      <c r="O202" s="4">
        <v>46</v>
      </c>
      <c r="P202" s="4">
        <v>14</v>
      </c>
      <c r="Q202" s="4">
        <v>14</v>
      </c>
      <c r="R202" s="4">
        <f>SUM(Table1[[#This Row],[Wines]:[Sweet]])</f>
        <v>713</v>
      </c>
      <c r="S202" s="8">
        <f t="shared" si="11"/>
        <v>1.6018512277863897E-2</v>
      </c>
      <c r="T202" s="8" t="str">
        <f t="shared" si="12"/>
        <v>Wines</v>
      </c>
      <c r="U202" s="2">
        <v>6</v>
      </c>
      <c r="V202" s="2">
        <v>8</v>
      </c>
      <c r="W202" s="2">
        <v>4</v>
      </c>
      <c r="X202" s="2">
        <v>8</v>
      </c>
      <c r="Y202" s="2">
        <v>8</v>
      </c>
      <c r="Z202" s="2">
        <v>3</v>
      </c>
      <c r="AA202" s="2">
        <v>11</v>
      </c>
      <c r="AB202" s="2">
        <v>0</v>
      </c>
    </row>
    <row r="203" spans="1:28" x14ac:dyDescent="0.25">
      <c r="A203" s="2">
        <v>3661</v>
      </c>
      <c r="B203" s="2">
        <v>1995</v>
      </c>
      <c r="C203" s="2">
        <f>2025-Table1[[#This Row],[Year_Birth]]</f>
        <v>30</v>
      </c>
      <c r="D203" s="2" t="s">
        <v>2260</v>
      </c>
      <c r="E203" s="2" t="s">
        <v>2253</v>
      </c>
      <c r="F203" s="2" t="str">
        <f t="shared" si="10"/>
        <v>Young Adult</v>
      </c>
      <c r="G203" s="4">
        <v>80617</v>
      </c>
      <c r="H203" s="2">
        <v>0</v>
      </c>
      <c r="I203" s="2">
        <v>0</v>
      </c>
      <c r="J203" s="3">
        <v>41253</v>
      </c>
      <c r="K203" s="6">
        <v>42</v>
      </c>
      <c r="L203" s="4">
        <v>594</v>
      </c>
      <c r="M203" s="4">
        <v>51</v>
      </c>
      <c r="N203" s="4">
        <v>631</v>
      </c>
      <c r="O203" s="4">
        <v>72</v>
      </c>
      <c r="P203" s="4">
        <v>55</v>
      </c>
      <c r="Q203" s="4">
        <v>32</v>
      </c>
      <c r="R203" s="4">
        <f>SUM(Table1[[#This Row],[Wines]:[Sweet]])</f>
        <v>1403</v>
      </c>
      <c r="S203" s="8">
        <f t="shared" si="11"/>
        <v>1.7403277224406762E-2</v>
      </c>
      <c r="T203" s="8" t="str">
        <f t="shared" si="12"/>
        <v>MeatProducts</v>
      </c>
      <c r="U203" s="2">
        <v>1</v>
      </c>
      <c r="V203" s="2">
        <v>4</v>
      </c>
      <c r="W203" s="2">
        <v>6</v>
      </c>
      <c r="X203" s="2">
        <v>8</v>
      </c>
      <c r="Y203" s="2">
        <v>2</v>
      </c>
      <c r="Z203" s="2">
        <v>3</v>
      </c>
      <c r="AA203" s="2">
        <v>11</v>
      </c>
      <c r="AB203" s="2">
        <v>0</v>
      </c>
    </row>
    <row r="204" spans="1:28" x14ac:dyDescent="0.25">
      <c r="A204" s="2">
        <v>4099</v>
      </c>
      <c r="B204" s="2">
        <v>1972</v>
      </c>
      <c r="C204" s="2">
        <f>2025-Table1[[#This Row],[Year_Birth]]</f>
        <v>53</v>
      </c>
      <c r="D204" s="2" t="s">
        <v>2252</v>
      </c>
      <c r="E204" s="2" t="s">
        <v>2256</v>
      </c>
      <c r="F204" s="2" t="str">
        <f t="shared" si="10"/>
        <v>Adult</v>
      </c>
      <c r="G204" s="4">
        <v>30675</v>
      </c>
      <c r="H204" s="2">
        <v>1</v>
      </c>
      <c r="I204" s="2">
        <v>0</v>
      </c>
      <c r="J204" s="3">
        <v>41254</v>
      </c>
      <c r="K204" s="6">
        <v>14</v>
      </c>
      <c r="L204" s="4">
        <v>10</v>
      </c>
      <c r="M204" s="4">
        <v>2</v>
      </c>
      <c r="N204" s="4">
        <v>16</v>
      </c>
      <c r="O204" s="4">
        <v>11</v>
      </c>
      <c r="P204" s="4">
        <v>2</v>
      </c>
      <c r="Q204" s="4">
        <v>21</v>
      </c>
      <c r="R204" s="4">
        <f>SUM(Table1[[#This Row],[Wines]:[Sweet]])</f>
        <v>41</v>
      </c>
      <c r="S204" s="8">
        <f t="shared" si="11"/>
        <v>1.3365933170334148E-3</v>
      </c>
      <c r="T204" s="8" t="str">
        <f t="shared" si="12"/>
        <v>GoldProds</v>
      </c>
      <c r="U204" s="2">
        <v>1</v>
      </c>
      <c r="V204" s="2">
        <v>1</v>
      </c>
      <c r="W204" s="2">
        <v>0</v>
      </c>
      <c r="X204" s="2">
        <v>3</v>
      </c>
      <c r="Y204" s="2">
        <v>8</v>
      </c>
      <c r="Z204" s="2">
        <v>3</v>
      </c>
      <c r="AA204" s="2">
        <v>11</v>
      </c>
      <c r="AB204" s="2">
        <v>0</v>
      </c>
    </row>
    <row r="205" spans="1:28" x14ac:dyDescent="0.25">
      <c r="A205" s="2">
        <v>10995</v>
      </c>
      <c r="B205" s="2">
        <v>1988</v>
      </c>
      <c r="C205" s="2">
        <f>2025-Table1[[#This Row],[Year_Birth]]</f>
        <v>37</v>
      </c>
      <c r="D205" s="2" t="s">
        <v>2260</v>
      </c>
      <c r="E205" s="2" t="s">
        <v>2256</v>
      </c>
      <c r="F205" s="2" t="str">
        <f t="shared" si="10"/>
        <v>Adult</v>
      </c>
      <c r="G205" s="4">
        <v>15716</v>
      </c>
      <c r="H205" s="2">
        <v>1</v>
      </c>
      <c r="I205" s="2">
        <v>0</v>
      </c>
      <c r="J205" s="3">
        <v>41254</v>
      </c>
      <c r="K205" s="6">
        <v>8</v>
      </c>
      <c r="L205" s="4">
        <v>16</v>
      </c>
      <c r="M205" s="4">
        <v>5</v>
      </c>
      <c r="N205" s="4">
        <v>30</v>
      </c>
      <c r="O205" s="4">
        <v>8</v>
      </c>
      <c r="P205" s="4">
        <v>7</v>
      </c>
      <c r="Q205" s="4">
        <v>26</v>
      </c>
      <c r="R205" s="4">
        <f>SUM(Table1[[#This Row],[Wines]:[Sweet]])</f>
        <v>66</v>
      </c>
      <c r="S205" s="8">
        <f t="shared" si="11"/>
        <v>4.1995418681598368E-3</v>
      </c>
      <c r="T205" s="8" t="str">
        <f t="shared" si="12"/>
        <v>MeatProducts</v>
      </c>
      <c r="U205" s="2">
        <v>3</v>
      </c>
      <c r="V205" s="2">
        <v>3</v>
      </c>
      <c r="W205" s="2">
        <v>0</v>
      </c>
      <c r="X205" s="2">
        <v>4</v>
      </c>
      <c r="Y205" s="2">
        <v>8</v>
      </c>
      <c r="Z205" s="2">
        <v>3</v>
      </c>
      <c r="AA205" s="2">
        <v>11</v>
      </c>
      <c r="AB205" s="2">
        <v>0</v>
      </c>
    </row>
    <row r="206" spans="1:28" x14ac:dyDescent="0.25">
      <c r="A206" s="2">
        <v>2975</v>
      </c>
      <c r="B206" s="2">
        <v>1976</v>
      </c>
      <c r="C206" s="2">
        <f>2025-Table1[[#This Row],[Year_Birth]]</f>
        <v>49</v>
      </c>
      <c r="D206" s="2" t="s">
        <v>2252</v>
      </c>
      <c r="E206" s="2" t="s">
        <v>2254</v>
      </c>
      <c r="F206" s="2" t="str">
        <f t="shared" si="10"/>
        <v>Adult</v>
      </c>
      <c r="G206" s="4">
        <v>85606</v>
      </c>
      <c r="H206" s="2">
        <v>0</v>
      </c>
      <c r="I206" s="2">
        <v>1</v>
      </c>
      <c r="J206" s="3">
        <v>41254</v>
      </c>
      <c r="K206" s="6">
        <v>89</v>
      </c>
      <c r="L206" s="4">
        <v>717</v>
      </c>
      <c r="M206" s="4">
        <v>42</v>
      </c>
      <c r="N206" s="4">
        <v>864</v>
      </c>
      <c r="O206" s="4">
        <v>219</v>
      </c>
      <c r="P206" s="4">
        <v>30</v>
      </c>
      <c r="Q206" s="4">
        <v>84</v>
      </c>
      <c r="R206" s="4">
        <f>SUM(Table1[[#This Row],[Wines]:[Sweet]])</f>
        <v>1872</v>
      </c>
      <c r="S206" s="8">
        <f t="shared" si="11"/>
        <v>2.186762610097423E-2</v>
      </c>
      <c r="T206" s="8" t="str">
        <f t="shared" si="12"/>
        <v>MeatProducts</v>
      </c>
      <c r="U206" s="2">
        <v>2</v>
      </c>
      <c r="V206" s="2">
        <v>6</v>
      </c>
      <c r="W206" s="2">
        <v>7</v>
      </c>
      <c r="X206" s="2">
        <v>9</v>
      </c>
      <c r="Y206" s="2">
        <v>3</v>
      </c>
      <c r="Z206" s="2">
        <v>3</v>
      </c>
      <c r="AA206" s="2">
        <v>11</v>
      </c>
      <c r="AB206" s="2">
        <v>0</v>
      </c>
    </row>
    <row r="207" spans="1:28" x14ac:dyDescent="0.25">
      <c r="A207" s="2">
        <v>9215</v>
      </c>
      <c r="B207" s="2">
        <v>1980</v>
      </c>
      <c r="C207" s="2">
        <f>2025-Table1[[#This Row],[Year_Birth]]</f>
        <v>45</v>
      </c>
      <c r="D207" s="2" t="s">
        <v>2255</v>
      </c>
      <c r="E207" s="2" t="s">
        <v>2256</v>
      </c>
      <c r="F207" s="2" t="str">
        <f t="shared" si="10"/>
        <v>Adult</v>
      </c>
      <c r="G207" s="4">
        <v>43974</v>
      </c>
      <c r="H207" s="2">
        <v>1</v>
      </c>
      <c r="I207" s="2">
        <v>0</v>
      </c>
      <c r="J207" s="3">
        <v>41255</v>
      </c>
      <c r="K207" s="6">
        <v>19</v>
      </c>
      <c r="L207" s="4">
        <v>378</v>
      </c>
      <c r="M207" s="4">
        <v>0</v>
      </c>
      <c r="N207" s="4">
        <v>101</v>
      </c>
      <c r="O207" s="4">
        <v>0</v>
      </c>
      <c r="P207" s="4">
        <v>0</v>
      </c>
      <c r="Q207" s="4">
        <v>72</v>
      </c>
      <c r="R207" s="4">
        <f>SUM(Table1[[#This Row],[Wines]:[Sweet]])</f>
        <v>479</v>
      </c>
      <c r="S207" s="8">
        <f t="shared" si="11"/>
        <v>1.0892800291081093E-2</v>
      </c>
      <c r="T207" s="8" t="str">
        <f t="shared" si="12"/>
        <v>Wines</v>
      </c>
      <c r="U207" s="2">
        <v>5</v>
      </c>
      <c r="V207" s="2">
        <v>6</v>
      </c>
      <c r="W207" s="2">
        <v>4</v>
      </c>
      <c r="X207" s="2">
        <v>6</v>
      </c>
      <c r="Y207" s="2">
        <v>7</v>
      </c>
      <c r="Z207" s="2">
        <v>3</v>
      </c>
      <c r="AA207" s="2">
        <v>11</v>
      </c>
      <c r="AB207" s="2">
        <v>0</v>
      </c>
    </row>
    <row r="208" spans="1:28" x14ac:dyDescent="0.25">
      <c r="A208" s="2">
        <v>6184</v>
      </c>
      <c r="B208" s="2">
        <v>1969</v>
      </c>
      <c r="C208" s="2">
        <f>2025-Table1[[#This Row],[Year_Birth]]</f>
        <v>56</v>
      </c>
      <c r="D208" s="2" t="s">
        <v>2255</v>
      </c>
      <c r="E208" s="2" t="s">
        <v>2256</v>
      </c>
      <c r="F208" s="2" t="str">
        <f t="shared" si="10"/>
        <v>Adult</v>
      </c>
      <c r="G208" s="4">
        <v>68462</v>
      </c>
      <c r="H208" s="2">
        <v>0</v>
      </c>
      <c r="I208" s="2">
        <v>0</v>
      </c>
      <c r="J208" s="3">
        <v>41255</v>
      </c>
      <c r="K208" s="6">
        <v>6</v>
      </c>
      <c r="L208" s="4">
        <v>561</v>
      </c>
      <c r="M208" s="4">
        <v>64</v>
      </c>
      <c r="N208" s="4">
        <v>785</v>
      </c>
      <c r="O208" s="4">
        <v>84</v>
      </c>
      <c r="P208" s="4">
        <v>128</v>
      </c>
      <c r="Q208" s="4">
        <v>48</v>
      </c>
      <c r="R208" s="4">
        <f>SUM(Table1[[#This Row],[Wines]:[Sweet]])</f>
        <v>1622</v>
      </c>
      <c r="S208" s="8">
        <f t="shared" si="11"/>
        <v>2.3691975110280157E-2</v>
      </c>
      <c r="T208" s="8" t="str">
        <f t="shared" si="12"/>
        <v>MeatProducts</v>
      </c>
      <c r="U208" s="2">
        <v>1</v>
      </c>
      <c r="V208" s="2">
        <v>3</v>
      </c>
      <c r="W208" s="2">
        <v>3</v>
      </c>
      <c r="X208" s="2">
        <v>8</v>
      </c>
      <c r="Y208" s="2">
        <v>1</v>
      </c>
      <c r="Z208" s="2">
        <v>3</v>
      </c>
      <c r="AA208" s="2">
        <v>11</v>
      </c>
      <c r="AB208" s="2">
        <v>0</v>
      </c>
    </row>
    <row r="209" spans="1:28" x14ac:dyDescent="0.25">
      <c r="A209" s="2">
        <v>6878</v>
      </c>
      <c r="B209" s="2">
        <v>1954</v>
      </c>
      <c r="C209" s="2">
        <f>2025-Table1[[#This Row],[Year_Birth]]</f>
        <v>71</v>
      </c>
      <c r="D209" s="2" t="s">
        <v>2252</v>
      </c>
      <c r="E209" s="2" t="s">
        <v>2261</v>
      </c>
      <c r="F209" s="2" t="str">
        <f t="shared" si="10"/>
        <v>Adult</v>
      </c>
      <c r="G209" s="4">
        <v>27421</v>
      </c>
      <c r="H209" s="2">
        <v>0</v>
      </c>
      <c r="I209" s="2">
        <v>0</v>
      </c>
      <c r="J209" s="3">
        <v>41255</v>
      </c>
      <c r="K209" s="6">
        <v>14</v>
      </c>
      <c r="L209" s="4">
        <v>43</v>
      </c>
      <c r="M209" s="4">
        <v>12</v>
      </c>
      <c r="N209" s="4">
        <v>96</v>
      </c>
      <c r="O209" s="4">
        <v>78</v>
      </c>
      <c r="P209" s="4">
        <v>40</v>
      </c>
      <c r="Q209" s="4">
        <v>55</v>
      </c>
      <c r="R209" s="4">
        <f>SUM(Table1[[#This Row],[Wines]:[Sweet]])</f>
        <v>269</v>
      </c>
      <c r="S209" s="8">
        <f t="shared" si="11"/>
        <v>9.8099996353159993E-3</v>
      </c>
      <c r="T209" s="8" t="str">
        <f t="shared" si="12"/>
        <v>MeatProducts</v>
      </c>
      <c r="U209" s="2">
        <v>3</v>
      </c>
      <c r="V209" s="2">
        <v>4</v>
      </c>
      <c r="W209" s="2">
        <v>1</v>
      </c>
      <c r="X209" s="2">
        <v>6</v>
      </c>
      <c r="Y209" s="2">
        <v>7</v>
      </c>
      <c r="Z209" s="2">
        <v>3</v>
      </c>
      <c r="AA209" s="2">
        <v>11</v>
      </c>
      <c r="AB209" s="2">
        <v>0</v>
      </c>
    </row>
    <row r="210" spans="1:28" x14ac:dyDescent="0.25">
      <c r="A210" s="2">
        <v>7627</v>
      </c>
      <c r="B210" s="2">
        <v>1975</v>
      </c>
      <c r="C210" s="2">
        <f>2025-Table1[[#This Row],[Year_Birth]]</f>
        <v>50</v>
      </c>
      <c r="D210" s="2" t="s">
        <v>2257</v>
      </c>
      <c r="E210" s="2" t="s">
        <v>2256</v>
      </c>
      <c r="F210" s="2" t="str">
        <f t="shared" si="10"/>
        <v>Adult</v>
      </c>
      <c r="G210" s="4">
        <v>92163</v>
      </c>
      <c r="H210" s="2">
        <v>0</v>
      </c>
      <c r="I210" s="2">
        <v>0</v>
      </c>
      <c r="J210" s="3">
        <v>41255</v>
      </c>
      <c r="K210" s="6">
        <v>25</v>
      </c>
      <c r="L210" s="4">
        <v>817</v>
      </c>
      <c r="M210" s="4">
        <v>183</v>
      </c>
      <c r="N210" s="4">
        <v>797</v>
      </c>
      <c r="O210" s="4">
        <v>106</v>
      </c>
      <c r="P210" s="4">
        <v>163</v>
      </c>
      <c r="Q210" s="4">
        <v>20</v>
      </c>
      <c r="R210" s="4">
        <f>SUM(Table1[[#This Row],[Wines]:[Sweet]])</f>
        <v>2066</v>
      </c>
      <c r="S210" s="8">
        <f t="shared" si="11"/>
        <v>2.2416805008517518E-2</v>
      </c>
      <c r="T210" s="8" t="str">
        <f t="shared" si="12"/>
        <v>Wines</v>
      </c>
      <c r="U210" s="2">
        <v>0</v>
      </c>
      <c r="V210" s="2">
        <v>5</v>
      </c>
      <c r="W210" s="2">
        <v>11</v>
      </c>
      <c r="X210" s="2">
        <v>5</v>
      </c>
      <c r="Y210" s="2">
        <v>2</v>
      </c>
      <c r="Z210" s="2">
        <v>3</v>
      </c>
      <c r="AA210" s="2">
        <v>11</v>
      </c>
      <c r="AB210" s="2">
        <v>1</v>
      </c>
    </row>
    <row r="211" spans="1:28" x14ac:dyDescent="0.25">
      <c r="A211" s="2">
        <v>9224</v>
      </c>
      <c r="B211" s="2">
        <v>1972</v>
      </c>
      <c r="C211" s="2">
        <f>2025-Table1[[#This Row],[Year_Birth]]</f>
        <v>53</v>
      </c>
      <c r="D211" s="2" t="s">
        <v>2255</v>
      </c>
      <c r="E211" s="2" t="s">
        <v>2253</v>
      </c>
      <c r="F211" s="2" t="str">
        <f t="shared" si="10"/>
        <v>Adult</v>
      </c>
      <c r="G211" s="4">
        <v>55260</v>
      </c>
      <c r="H211" s="2">
        <v>0</v>
      </c>
      <c r="I211" s="2">
        <v>1</v>
      </c>
      <c r="J211" s="3">
        <v>41255</v>
      </c>
      <c r="K211" s="6">
        <v>81</v>
      </c>
      <c r="L211" s="4">
        <v>825</v>
      </c>
      <c r="M211" s="4">
        <v>8</v>
      </c>
      <c r="N211" s="4">
        <v>53</v>
      </c>
      <c r="O211" s="4">
        <v>11</v>
      </c>
      <c r="P211" s="4">
        <v>0</v>
      </c>
      <c r="Q211" s="4">
        <v>242</v>
      </c>
      <c r="R211" s="4">
        <f>SUM(Table1[[#This Row],[Wines]:[Sweet]])</f>
        <v>897</v>
      </c>
      <c r="S211" s="8">
        <f t="shared" si="11"/>
        <v>1.6232356134636264E-2</v>
      </c>
      <c r="T211" s="8" t="str">
        <f t="shared" si="12"/>
        <v>Wines</v>
      </c>
      <c r="U211" s="2">
        <v>2</v>
      </c>
      <c r="V211" s="2">
        <v>8</v>
      </c>
      <c r="W211" s="2">
        <v>10</v>
      </c>
      <c r="X211" s="2">
        <v>5</v>
      </c>
      <c r="Y211" s="2">
        <v>6</v>
      </c>
      <c r="Z211" s="2">
        <v>3</v>
      </c>
      <c r="AA211" s="2">
        <v>11</v>
      </c>
      <c r="AB211" s="2">
        <v>0</v>
      </c>
    </row>
    <row r="212" spans="1:28" x14ac:dyDescent="0.25">
      <c r="A212" s="2">
        <v>5621</v>
      </c>
      <c r="B212" s="2">
        <v>1969</v>
      </c>
      <c r="C212" s="2">
        <f>2025-Table1[[#This Row],[Year_Birth]]</f>
        <v>56</v>
      </c>
      <c r="D212" s="2" t="s">
        <v>2252</v>
      </c>
      <c r="E212" s="2" t="s">
        <v>2256</v>
      </c>
      <c r="F212" s="2" t="str">
        <f t="shared" si="10"/>
        <v>Adult</v>
      </c>
      <c r="G212" s="4">
        <v>48752</v>
      </c>
      <c r="H212" s="2">
        <v>1</v>
      </c>
      <c r="I212" s="2">
        <v>1</v>
      </c>
      <c r="J212" s="3">
        <v>41255</v>
      </c>
      <c r="K212" s="6">
        <v>8</v>
      </c>
      <c r="L212" s="4">
        <v>73</v>
      </c>
      <c r="M212" s="4">
        <v>57</v>
      </c>
      <c r="N212" s="4">
        <v>100</v>
      </c>
      <c r="O212" s="4">
        <v>71</v>
      </c>
      <c r="P212" s="4">
        <v>15</v>
      </c>
      <c r="Q212" s="4">
        <v>0</v>
      </c>
      <c r="R212" s="4">
        <f>SUM(Table1[[#This Row],[Wines]:[Sweet]])</f>
        <v>316</v>
      </c>
      <c r="S212" s="8">
        <f t="shared" si="11"/>
        <v>6.4817853626517883E-3</v>
      </c>
      <c r="T212" s="8" t="str">
        <f t="shared" si="12"/>
        <v>MeatProducts</v>
      </c>
      <c r="U212" s="2">
        <v>5</v>
      </c>
      <c r="V212" s="2">
        <v>6</v>
      </c>
      <c r="W212" s="2">
        <v>1</v>
      </c>
      <c r="X212" s="2">
        <v>5</v>
      </c>
      <c r="Y212" s="2">
        <v>9</v>
      </c>
      <c r="Z212" s="2">
        <v>3</v>
      </c>
      <c r="AA212" s="2">
        <v>11</v>
      </c>
      <c r="AB212" s="2">
        <v>1</v>
      </c>
    </row>
    <row r="213" spans="1:28" x14ac:dyDescent="0.25">
      <c r="A213" s="2">
        <v>8162</v>
      </c>
      <c r="B213" s="2">
        <v>1956</v>
      </c>
      <c r="C213" s="2">
        <f>2025-Table1[[#This Row],[Year_Birth]]</f>
        <v>69</v>
      </c>
      <c r="D213" s="2" t="s">
        <v>2257</v>
      </c>
      <c r="E213" s="2" t="s">
        <v>2254</v>
      </c>
      <c r="F213" s="2" t="str">
        <f t="shared" si="10"/>
        <v>Adult</v>
      </c>
      <c r="G213" s="4">
        <v>14661</v>
      </c>
      <c r="H213" s="2">
        <v>0</v>
      </c>
      <c r="I213" s="2">
        <v>0</v>
      </c>
      <c r="J213" s="3">
        <v>41275</v>
      </c>
      <c r="K213" s="6">
        <v>88</v>
      </c>
      <c r="L213" s="4">
        <v>4</v>
      </c>
      <c r="M213" s="4">
        <v>1</v>
      </c>
      <c r="N213" s="4">
        <v>11</v>
      </c>
      <c r="O213" s="4">
        <v>6</v>
      </c>
      <c r="P213" s="4">
        <v>2</v>
      </c>
      <c r="Q213" s="4">
        <v>2</v>
      </c>
      <c r="R213" s="4">
        <f>SUM(Table1[[#This Row],[Wines]:[Sweet]])</f>
        <v>24</v>
      </c>
      <c r="S213" s="8">
        <f t="shared" si="11"/>
        <v>1.6369961121342337E-3</v>
      </c>
      <c r="T213" s="8" t="str">
        <f t="shared" si="12"/>
        <v>MeatProducts</v>
      </c>
      <c r="U213" s="2">
        <v>1</v>
      </c>
      <c r="V213" s="2">
        <v>1</v>
      </c>
      <c r="W213" s="2">
        <v>0</v>
      </c>
      <c r="X213" s="2">
        <v>3</v>
      </c>
      <c r="Y213" s="2">
        <v>6</v>
      </c>
      <c r="Z213" s="2">
        <v>3</v>
      </c>
      <c r="AA213" s="2">
        <v>11</v>
      </c>
      <c r="AB213" s="2">
        <v>0</v>
      </c>
    </row>
    <row r="214" spans="1:28" x14ac:dyDescent="0.25">
      <c r="A214" s="2">
        <v>10637</v>
      </c>
      <c r="B214" s="2">
        <v>1964</v>
      </c>
      <c r="C214" s="2">
        <f>2025-Table1[[#This Row],[Year_Birth]]</f>
        <v>61</v>
      </c>
      <c r="D214" s="2" t="s">
        <v>2252</v>
      </c>
      <c r="E214" s="2" t="s">
        <v>2256</v>
      </c>
      <c r="F214" s="2" t="str">
        <f t="shared" si="10"/>
        <v>Adult</v>
      </c>
      <c r="G214" s="4">
        <v>40800</v>
      </c>
      <c r="H214" s="2">
        <v>1</v>
      </c>
      <c r="I214" s="2">
        <v>2</v>
      </c>
      <c r="J214" s="3">
        <v>41275</v>
      </c>
      <c r="K214" s="6">
        <v>77</v>
      </c>
      <c r="L214" s="4">
        <v>24</v>
      </c>
      <c r="M214" s="4">
        <v>0</v>
      </c>
      <c r="N214" s="4">
        <v>27</v>
      </c>
      <c r="O214" s="4">
        <v>8</v>
      </c>
      <c r="P214" s="4">
        <v>30</v>
      </c>
      <c r="Q214" s="4">
        <v>10</v>
      </c>
      <c r="R214" s="4">
        <f>SUM(Table1[[#This Row],[Wines]:[Sweet]])</f>
        <v>89</v>
      </c>
      <c r="S214" s="8">
        <f t="shared" si="11"/>
        <v>2.181372549019608E-3</v>
      </c>
      <c r="T214" s="8" t="str">
        <f t="shared" si="12"/>
        <v>Sweet</v>
      </c>
      <c r="U214" s="2">
        <v>2</v>
      </c>
      <c r="V214" s="2">
        <v>3</v>
      </c>
      <c r="W214" s="2">
        <v>0</v>
      </c>
      <c r="X214" s="2">
        <v>3</v>
      </c>
      <c r="Y214" s="2">
        <v>7</v>
      </c>
      <c r="Z214" s="2">
        <v>3</v>
      </c>
      <c r="AA214" s="2">
        <v>11</v>
      </c>
      <c r="AB214" s="2">
        <v>0</v>
      </c>
    </row>
    <row r="215" spans="1:28" x14ac:dyDescent="0.25">
      <c r="A215" s="2">
        <v>7261</v>
      </c>
      <c r="B215" s="2">
        <v>1971</v>
      </c>
      <c r="C215" s="2">
        <f>2025-Table1[[#This Row],[Year_Birth]]</f>
        <v>54</v>
      </c>
      <c r="D215" s="2" t="s">
        <v>2252</v>
      </c>
      <c r="E215" s="2" t="s">
        <v>2254</v>
      </c>
      <c r="F215" s="2" t="str">
        <f t="shared" si="10"/>
        <v>Adult</v>
      </c>
      <c r="G215" s="4">
        <v>34600</v>
      </c>
      <c r="H215" s="2">
        <v>1</v>
      </c>
      <c r="I215" s="2">
        <v>1</v>
      </c>
      <c r="J215" s="3">
        <v>41275</v>
      </c>
      <c r="K215" s="6">
        <v>8</v>
      </c>
      <c r="L215" s="4">
        <v>199</v>
      </c>
      <c r="M215" s="4">
        <v>33</v>
      </c>
      <c r="N215" s="4">
        <v>60</v>
      </c>
      <c r="O215" s="4">
        <v>8</v>
      </c>
      <c r="P215" s="4">
        <v>3</v>
      </c>
      <c r="Q215" s="4">
        <v>15</v>
      </c>
      <c r="R215" s="4">
        <f>SUM(Table1[[#This Row],[Wines]:[Sweet]])</f>
        <v>303</v>
      </c>
      <c r="S215" s="8">
        <f t="shared" si="11"/>
        <v>8.7572254335260124E-3</v>
      </c>
      <c r="T215" s="8" t="str">
        <f t="shared" si="12"/>
        <v>Wines</v>
      </c>
      <c r="U215" s="2">
        <v>5</v>
      </c>
      <c r="V215" s="2">
        <v>5</v>
      </c>
      <c r="W215" s="2">
        <v>2</v>
      </c>
      <c r="X215" s="2">
        <v>5</v>
      </c>
      <c r="Y215" s="2">
        <v>8</v>
      </c>
      <c r="Z215" s="2">
        <v>3</v>
      </c>
      <c r="AA215" s="2">
        <v>11</v>
      </c>
      <c r="AB215" s="2">
        <v>1</v>
      </c>
    </row>
    <row r="216" spans="1:28" x14ac:dyDescent="0.25">
      <c r="A216" s="2">
        <v>2452</v>
      </c>
      <c r="B216" s="2">
        <v>1971</v>
      </c>
      <c r="C216" s="2">
        <f>2025-Table1[[#This Row],[Year_Birth]]</f>
        <v>54</v>
      </c>
      <c r="D216" s="2" t="s">
        <v>2252</v>
      </c>
      <c r="E216" s="2" t="s">
        <v>2254</v>
      </c>
      <c r="F216" s="2" t="str">
        <f t="shared" si="10"/>
        <v>Adult</v>
      </c>
      <c r="G216" s="4">
        <v>34600</v>
      </c>
      <c r="H216" s="2">
        <v>1</v>
      </c>
      <c r="I216" s="2">
        <v>1</v>
      </c>
      <c r="J216" s="3">
        <v>41275</v>
      </c>
      <c r="K216" s="6">
        <v>8</v>
      </c>
      <c r="L216" s="4">
        <v>199</v>
      </c>
      <c r="M216" s="4">
        <v>33</v>
      </c>
      <c r="N216" s="4">
        <v>60</v>
      </c>
      <c r="O216" s="4">
        <v>8</v>
      </c>
      <c r="P216" s="4">
        <v>3</v>
      </c>
      <c r="Q216" s="4">
        <v>15</v>
      </c>
      <c r="R216" s="4">
        <f>SUM(Table1[[#This Row],[Wines]:[Sweet]])</f>
        <v>303</v>
      </c>
      <c r="S216" s="8">
        <f t="shared" si="11"/>
        <v>8.7572254335260124E-3</v>
      </c>
      <c r="T216" s="8" t="str">
        <f t="shared" si="12"/>
        <v>Wines</v>
      </c>
      <c r="U216" s="2">
        <v>5</v>
      </c>
      <c r="V216" s="2">
        <v>5</v>
      </c>
      <c r="W216" s="2">
        <v>2</v>
      </c>
      <c r="X216" s="2">
        <v>5</v>
      </c>
      <c r="Y216" s="2">
        <v>8</v>
      </c>
      <c r="Z216" s="2">
        <v>3</v>
      </c>
      <c r="AA216" s="2">
        <v>11</v>
      </c>
      <c r="AB216" s="2">
        <v>1</v>
      </c>
    </row>
    <row r="217" spans="1:28" x14ac:dyDescent="0.25">
      <c r="A217" s="2">
        <v>2968</v>
      </c>
      <c r="B217" s="2">
        <v>1943</v>
      </c>
      <c r="C217" s="2">
        <f>2025-Table1[[#This Row],[Year_Birth]]</f>
        <v>82</v>
      </c>
      <c r="D217" s="2" t="s">
        <v>2255</v>
      </c>
      <c r="E217" s="2" t="s">
        <v>2258</v>
      </c>
      <c r="F217" s="2" t="str">
        <f t="shared" si="10"/>
        <v>Adult</v>
      </c>
      <c r="G217" s="4">
        <v>48948</v>
      </c>
      <c r="H217" s="2">
        <v>0</v>
      </c>
      <c r="I217" s="2">
        <v>0</v>
      </c>
      <c r="J217" s="3">
        <v>41276</v>
      </c>
      <c r="K217" s="6">
        <v>53</v>
      </c>
      <c r="L217" s="4">
        <v>437</v>
      </c>
      <c r="M217" s="4">
        <v>8</v>
      </c>
      <c r="N217" s="4">
        <v>206</v>
      </c>
      <c r="O217" s="4">
        <v>160</v>
      </c>
      <c r="P217" s="4">
        <v>49</v>
      </c>
      <c r="Q217" s="4">
        <v>42</v>
      </c>
      <c r="R217" s="4">
        <f>SUM(Table1[[#This Row],[Wines]:[Sweet]])</f>
        <v>860</v>
      </c>
      <c r="S217" s="8">
        <f t="shared" si="11"/>
        <v>1.7569665767753536E-2</v>
      </c>
      <c r="T217" s="8" t="str">
        <f t="shared" si="12"/>
        <v>Wines</v>
      </c>
      <c r="U217" s="2">
        <v>2</v>
      </c>
      <c r="V217" s="2">
        <v>7</v>
      </c>
      <c r="W217" s="2">
        <v>10</v>
      </c>
      <c r="X217" s="2">
        <v>5</v>
      </c>
      <c r="Y217" s="2">
        <v>6</v>
      </c>
      <c r="Z217" s="2">
        <v>3</v>
      </c>
      <c r="AA217" s="2">
        <v>11</v>
      </c>
      <c r="AB217" s="2">
        <v>1</v>
      </c>
    </row>
    <row r="218" spans="1:28" x14ac:dyDescent="0.25">
      <c r="A218" s="2">
        <v>8800</v>
      </c>
      <c r="B218" s="2">
        <v>1943</v>
      </c>
      <c r="C218" s="2">
        <f>2025-Table1[[#This Row],[Year_Birth]]</f>
        <v>82</v>
      </c>
      <c r="D218" s="2" t="s">
        <v>2255</v>
      </c>
      <c r="E218" s="2" t="s">
        <v>2258</v>
      </c>
      <c r="F218" s="2" t="str">
        <f t="shared" si="10"/>
        <v>Adult</v>
      </c>
      <c r="G218" s="4">
        <v>48948</v>
      </c>
      <c r="H218" s="2">
        <v>0</v>
      </c>
      <c r="I218" s="2">
        <v>0</v>
      </c>
      <c r="J218" s="3">
        <v>41276</v>
      </c>
      <c r="K218" s="6">
        <v>53</v>
      </c>
      <c r="L218" s="4">
        <v>437</v>
      </c>
      <c r="M218" s="4">
        <v>8</v>
      </c>
      <c r="N218" s="4">
        <v>206</v>
      </c>
      <c r="O218" s="4">
        <v>160</v>
      </c>
      <c r="P218" s="4">
        <v>49</v>
      </c>
      <c r="Q218" s="4">
        <v>42</v>
      </c>
      <c r="R218" s="4">
        <f>SUM(Table1[[#This Row],[Wines]:[Sweet]])</f>
        <v>860</v>
      </c>
      <c r="S218" s="8">
        <f t="shared" si="11"/>
        <v>1.7569665767753536E-2</v>
      </c>
      <c r="T218" s="8" t="str">
        <f t="shared" si="12"/>
        <v>Wines</v>
      </c>
      <c r="U218" s="2">
        <v>2</v>
      </c>
      <c r="V218" s="2">
        <v>7</v>
      </c>
      <c r="W218" s="2">
        <v>10</v>
      </c>
      <c r="X218" s="2">
        <v>5</v>
      </c>
      <c r="Y218" s="2">
        <v>6</v>
      </c>
      <c r="Z218" s="2">
        <v>3</v>
      </c>
      <c r="AA218" s="2">
        <v>11</v>
      </c>
      <c r="AB218" s="2">
        <v>1</v>
      </c>
    </row>
    <row r="219" spans="1:28" x14ac:dyDescent="0.25">
      <c r="A219" s="2">
        <v>7124</v>
      </c>
      <c r="B219" s="2">
        <v>1968</v>
      </c>
      <c r="C219" s="2">
        <f>2025-Table1[[#This Row],[Year_Birth]]</f>
        <v>57</v>
      </c>
      <c r="D219" s="2" t="s">
        <v>2252</v>
      </c>
      <c r="E219" s="2" t="s">
        <v>2258</v>
      </c>
      <c r="F219" s="2" t="str">
        <f t="shared" si="10"/>
        <v>Adult</v>
      </c>
      <c r="G219" s="4">
        <v>36997</v>
      </c>
      <c r="H219" s="2">
        <v>1</v>
      </c>
      <c r="I219" s="2">
        <v>1</v>
      </c>
      <c r="J219" s="3">
        <v>41276</v>
      </c>
      <c r="K219" s="6">
        <v>72</v>
      </c>
      <c r="L219" s="4">
        <v>43</v>
      </c>
      <c r="M219" s="4">
        <v>4</v>
      </c>
      <c r="N219" s="4">
        <v>12</v>
      </c>
      <c r="O219" s="4">
        <v>8</v>
      </c>
      <c r="P219" s="4">
        <v>0</v>
      </c>
      <c r="Q219" s="4">
        <v>27</v>
      </c>
      <c r="R219" s="4">
        <f>SUM(Table1[[#This Row],[Wines]:[Sweet]])</f>
        <v>67</v>
      </c>
      <c r="S219" s="8">
        <f t="shared" si="11"/>
        <v>1.8109576452144769E-3</v>
      </c>
      <c r="T219" s="8" t="str">
        <f t="shared" si="12"/>
        <v>Wines</v>
      </c>
      <c r="U219" s="2">
        <v>5</v>
      </c>
      <c r="V219" s="2">
        <v>2</v>
      </c>
      <c r="W219" s="2">
        <v>1</v>
      </c>
      <c r="X219" s="2">
        <v>4</v>
      </c>
      <c r="Y219" s="2">
        <v>5</v>
      </c>
      <c r="Z219" s="2">
        <v>3</v>
      </c>
      <c r="AA219" s="2">
        <v>11</v>
      </c>
      <c r="AB219" s="2">
        <v>0</v>
      </c>
    </row>
    <row r="220" spans="1:28" x14ac:dyDescent="0.25">
      <c r="A220" s="2">
        <v>448</v>
      </c>
      <c r="B220" s="2">
        <v>1978</v>
      </c>
      <c r="C220" s="2">
        <f>2025-Table1[[#This Row],[Year_Birth]]</f>
        <v>47</v>
      </c>
      <c r="D220" s="2" t="s">
        <v>2255</v>
      </c>
      <c r="E220" s="2" t="s">
        <v>2253</v>
      </c>
      <c r="F220" s="2" t="str">
        <f t="shared" si="10"/>
        <v>Adult</v>
      </c>
      <c r="G220" s="4">
        <v>54880</v>
      </c>
      <c r="H220" s="2">
        <v>1</v>
      </c>
      <c r="I220" s="2">
        <v>0</v>
      </c>
      <c r="J220" s="3">
        <v>41277</v>
      </c>
      <c r="K220" s="6">
        <v>57</v>
      </c>
      <c r="L220" s="4">
        <v>308</v>
      </c>
      <c r="M220" s="4">
        <v>85</v>
      </c>
      <c r="N220" s="4">
        <v>137</v>
      </c>
      <c r="O220" s="4">
        <v>102</v>
      </c>
      <c r="P220" s="4">
        <v>45</v>
      </c>
      <c r="Q220" s="4">
        <v>118</v>
      </c>
      <c r="R220" s="4">
        <f>SUM(Table1[[#This Row],[Wines]:[Sweet]])</f>
        <v>677</v>
      </c>
      <c r="S220" s="8">
        <f t="shared" si="11"/>
        <v>1.2336005830903791E-2</v>
      </c>
      <c r="T220" s="8" t="str">
        <f t="shared" si="12"/>
        <v>Wines</v>
      </c>
      <c r="U220" s="2">
        <v>2</v>
      </c>
      <c r="V220" s="2">
        <v>6</v>
      </c>
      <c r="W220" s="2">
        <v>2</v>
      </c>
      <c r="X220" s="2">
        <v>11</v>
      </c>
      <c r="Y220" s="2">
        <v>5</v>
      </c>
      <c r="Z220" s="2">
        <v>3</v>
      </c>
      <c r="AA220" s="2">
        <v>11</v>
      </c>
      <c r="AB220" s="2">
        <v>0</v>
      </c>
    </row>
    <row r="221" spans="1:28" x14ac:dyDescent="0.25">
      <c r="A221" s="2">
        <v>1524</v>
      </c>
      <c r="B221" s="2">
        <v>1983</v>
      </c>
      <c r="C221" s="2">
        <f>2025-Table1[[#This Row],[Year_Birth]]</f>
        <v>42</v>
      </c>
      <c r="D221" s="2" t="s">
        <v>2260</v>
      </c>
      <c r="E221" s="2" t="s">
        <v>2253</v>
      </c>
      <c r="F221" s="2" t="str">
        <f t="shared" si="10"/>
        <v>Adult</v>
      </c>
      <c r="G221" s="4">
        <v>81698</v>
      </c>
      <c r="H221" s="2">
        <v>0</v>
      </c>
      <c r="I221" s="2">
        <v>0</v>
      </c>
      <c r="J221" s="3">
        <v>41277</v>
      </c>
      <c r="K221" s="6">
        <v>1</v>
      </c>
      <c r="L221" s="4">
        <v>709</v>
      </c>
      <c r="M221" s="4">
        <v>45</v>
      </c>
      <c r="N221" s="4">
        <v>115</v>
      </c>
      <c r="O221" s="4">
        <v>30</v>
      </c>
      <c r="P221" s="4">
        <v>160</v>
      </c>
      <c r="Q221" s="4">
        <v>45</v>
      </c>
      <c r="R221" s="4">
        <f>SUM(Table1[[#This Row],[Wines]:[Sweet]])</f>
        <v>1059</v>
      </c>
      <c r="S221" s="8">
        <f t="shared" si="11"/>
        <v>1.2962373619917256E-2</v>
      </c>
      <c r="T221" s="8" t="str">
        <f t="shared" si="12"/>
        <v>Wines</v>
      </c>
      <c r="U221" s="2">
        <v>1</v>
      </c>
      <c r="V221" s="2">
        <v>8</v>
      </c>
      <c r="W221" s="2">
        <v>2</v>
      </c>
      <c r="X221" s="2">
        <v>5</v>
      </c>
      <c r="Y221" s="2">
        <v>5</v>
      </c>
      <c r="Z221" s="2">
        <v>3</v>
      </c>
      <c r="AA221" s="2">
        <v>11</v>
      </c>
      <c r="AB221" s="2">
        <v>1</v>
      </c>
    </row>
    <row r="222" spans="1:28" x14ac:dyDescent="0.25">
      <c r="A222" s="2">
        <v>7042</v>
      </c>
      <c r="B222" s="2">
        <v>1983</v>
      </c>
      <c r="C222" s="2">
        <f>2025-Table1[[#This Row],[Year_Birth]]</f>
        <v>42</v>
      </c>
      <c r="D222" s="2" t="s">
        <v>2252</v>
      </c>
      <c r="E222" s="2" t="s">
        <v>2256</v>
      </c>
      <c r="F222" s="2" t="str">
        <f t="shared" si="10"/>
        <v>Adult</v>
      </c>
      <c r="G222" s="4">
        <v>36790</v>
      </c>
      <c r="H222" s="2">
        <v>0</v>
      </c>
      <c r="I222" s="2">
        <v>0</v>
      </c>
      <c r="J222" s="3">
        <v>41277</v>
      </c>
      <c r="K222" s="6">
        <v>14</v>
      </c>
      <c r="L222" s="4">
        <v>3</v>
      </c>
      <c r="M222" s="4">
        <v>3</v>
      </c>
      <c r="N222" s="4">
        <v>14</v>
      </c>
      <c r="O222" s="4">
        <v>15</v>
      </c>
      <c r="P222" s="4">
        <v>21</v>
      </c>
      <c r="Q222" s="4">
        <v>10</v>
      </c>
      <c r="R222" s="4">
        <f>SUM(Table1[[#This Row],[Wines]:[Sweet]])</f>
        <v>56</v>
      </c>
      <c r="S222" s="8">
        <f t="shared" si="11"/>
        <v>1.5221527589018755E-3</v>
      </c>
      <c r="T222" s="8" t="str">
        <f t="shared" si="12"/>
        <v>Sweet</v>
      </c>
      <c r="U222" s="2">
        <v>1</v>
      </c>
      <c r="V222" s="2">
        <v>2</v>
      </c>
      <c r="W222" s="2">
        <v>1</v>
      </c>
      <c r="X222" s="2">
        <v>2</v>
      </c>
      <c r="Y222" s="2">
        <v>9</v>
      </c>
      <c r="Z222" s="2">
        <v>3</v>
      </c>
      <c r="AA222" s="2">
        <v>11</v>
      </c>
      <c r="AB222" s="2">
        <v>1</v>
      </c>
    </row>
    <row r="223" spans="1:28" x14ac:dyDescent="0.25">
      <c r="A223" s="2">
        <v>3225</v>
      </c>
      <c r="B223" s="2">
        <v>1984</v>
      </c>
      <c r="C223" s="2">
        <f>2025-Table1[[#This Row],[Year_Birth]]</f>
        <v>41</v>
      </c>
      <c r="D223" s="2" t="s">
        <v>2257</v>
      </c>
      <c r="E223" s="2" t="s">
        <v>2256</v>
      </c>
      <c r="F223" s="2" t="str">
        <f t="shared" si="10"/>
        <v>Adult</v>
      </c>
      <c r="G223" s="4">
        <v>42207</v>
      </c>
      <c r="H223" s="2">
        <v>1</v>
      </c>
      <c r="I223" s="2">
        <v>0</v>
      </c>
      <c r="J223" s="3">
        <v>41278</v>
      </c>
      <c r="K223" s="6">
        <v>71</v>
      </c>
      <c r="L223" s="4">
        <v>116</v>
      </c>
      <c r="M223" s="4">
        <v>11</v>
      </c>
      <c r="N223" s="4">
        <v>72</v>
      </c>
      <c r="O223" s="4">
        <v>3</v>
      </c>
      <c r="P223" s="4">
        <v>17</v>
      </c>
      <c r="Q223" s="4">
        <v>46</v>
      </c>
      <c r="R223" s="4">
        <f>SUM(Table1[[#This Row],[Wines]:[Sweet]])</f>
        <v>219</v>
      </c>
      <c r="S223" s="8">
        <f t="shared" si="11"/>
        <v>5.1887127727628119E-3</v>
      </c>
      <c r="T223" s="8" t="str">
        <f t="shared" si="12"/>
        <v>Wines</v>
      </c>
      <c r="U223" s="2">
        <v>4</v>
      </c>
      <c r="V223" s="2">
        <v>4</v>
      </c>
      <c r="W223" s="2">
        <v>1</v>
      </c>
      <c r="X223" s="2">
        <v>5</v>
      </c>
      <c r="Y223" s="2">
        <v>6</v>
      </c>
      <c r="Z223" s="2">
        <v>3</v>
      </c>
      <c r="AA223" s="2">
        <v>11</v>
      </c>
      <c r="AB223" s="2">
        <v>1</v>
      </c>
    </row>
    <row r="224" spans="1:28" x14ac:dyDescent="0.25">
      <c r="A224" s="2">
        <v>1456</v>
      </c>
      <c r="B224" s="2">
        <v>1979</v>
      </c>
      <c r="C224" s="2">
        <f>2025-Table1[[#This Row],[Year_Birth]]</f>
        <v>46</v>
      </c>
      <c r="D224" s="2" t="s">
        <v>2252</v>
      </c>
      <c r="E224" s="2" t="s">
        <v>2253</v>
      </c>
      <c r="F224" s="2" t="str">
        <f t="shared" si="10"/>
        <v>Adult</v>
      </c>
      <c r="G224" s="4">
        <v>60474</v>
      </c>
      <c r="H224" s="2">
        <v>0</v>
      </c>
      <c r="I224" s="2">
        <v>1</v>
      </c>
      <c r="J224" s="3">
        <v>41278</v>
      </c>
      <c r="K224" s="6">
        <v>25</v>
      </c>
      <c r="L224" s="4">
        <v>265</v>
      </c>
      <c r="M224" s="4">
        <v>199</v>
      </c>
      <c r="N224" s="4">
        <v>303</v>
      </c>
      <c r="O224" s="4">
        <v>234</v>
      </c>
      <c r="P224" s="4">
        <v>9</v>
      </c>
      <c r="Q224" s="4">
        <v>170</v>
      </c>
      <c r="R224" s="4">
        <f>SUM(Table1[[#This Row],[Wines]:[Sweet]])</f>
        <v>1010</v>
      </c>
      <c r="S224" s="8">
        <f t="shared" si="11"/>
        <v>1.6701392333895559E-2</v>
      </c>
      <c r="T224" s="8" t="str">
        <f t="shared" si="12"/>
        <v>MeatProducts</v>
      </c>
      <c r="U224" s="2">
        <v>7</v>
      </c>
      <c r="V224" s="2">
        <v>10</v>
      </c>
      <c r="W224" s="2">
        <v>2</v>
      </c>
      <c r="X224" s="2">
        <v>12</v>
      </c>
      <c r="Y224" s="2">
        <v>7</v>
      </c>
      <c r="Z224" s="2">
        <v>3</v>
      </c>
      <c r="AA224" s="2">
        <v>11</v>
      </c>
      <c r="AB224" s="2">
        <v>0</v>
      </c>
    </row>
    <row r="225" spans="1:28" x14ac:dyDescent="0.25">
      <c r="A225" s="2">
        <v>8825</v>
      </c>
      <c r="B225" s="2">
        <v>1962</v>
      </c>
      <c r="C225" s="2">
        <f>2025-Table1[[#This Row],[Year_Birth]]</f>
        <v>63</v>
      </c>
      <c r="D225" s="2" t="s">
        <v>2252</v>
      </c>
      <c r="E225" s="2" t="s">
        <v>2254</v>
      </c>
      <c r="F225" s="2" t="str">
        <f t="shared" si="10"/>
        <v>Adult</v>
      </c>
      <c r="G225" s="4">
        <v>51195</v>
      </c>
      <c r="H225" s="2">
        <v>1</v>
      </c>
      <c r="I225" s="2">
        <v>1</v>
      </c>
      <c r="J225" s="3">
        <v>41278</v>
      </c>
      <c r="K225" s="6">
        <v>46</v>
      </c>
      <c r="L225" s="4">
        <v>230</v>
      </c>
      <c r="M225" s="4">
        <v>14</v>
      </c>
      <c r="N225" s="4">
        <v>156</v>
      </c>
      <c r="O225" s="4">
        <v>82</v>
      </c>
      <c r="P225" s="4">
        <v>24</v>
      </c>
      <c r="Q225" s="4">
        <v>58</v>
      </c>
      <c r="R225" s="4">
        <f>SUM(Table1[[#This Row],[Wines]:[Sweet]])</f>
        <v>506</v>
      </c>
      <c r="S225" s="8">
        <f t="shared" si="11"/>
        <v>9.8837777126672532E-3</v>
      </c>
      <c r="T225" s="8" t="str">
        <f t="shared" si="12"/>
        <v>Wines</v>
      </c>
      <c r="U225" s="2">
        <v>8</v>
      </c>
      <c r="V225" s="2">
        <v>9</v>
      </c>
      <c r="W225" s="2">
        <v>2</v>
      </c>
      <c r="X225" s="2">
        <v>5</v>
      </c>
      <c r="Y225" s="2">
        <v>8</v>
      </c>
      <c r="Z225" s="2">
        <v>3</v>
      </c>
      <c r="AA225" s="2">
        <v>11</v>
      </c>
      <c r="AB225" s="2">
        <v>0</v>
      </c>
    </row>
    <row r="226" spans="1:28" x14ac:dyDescent="0.25">
      <c r="A226" s="2">
        <v>10475</v>
      </c>
      <c r="B226" s="2">
        <v>1970</v>
      </c>
      <c r="C226" s="2">
        <f>2025-Table1[[#This Row],[Year_Birth]]</f>
        <v>55</v>
      </c>
      <c r="D226" s="2" t="s">
        <v>2257</v>
      </c>
      <c r="E226" s="2" t="s">
        <v>2254</v>
      </c>
      <c r="F226" s="2" t="str">
        <f t="shared" si="10"/>
        <v>Adult</v>
      </c>
      <c r="G226" s="4" t="s">
        <v>2277</v>
      </c>
      <c r="H226" s="2">
        <v>0</v>
      </c>
      <c r="I226" s="2">
        <v>1</v>
      </c>
      <c r="J226" s="3">
        <v>41278</v>
      </c>
      <c r="K226" s="6">
        <v>39</v>
      </c>
      <c r="L226" s="4">
        <v>187</v>
      </c>
      <c r="M226" s="4">
        <v>5</v>
      </c>
      <c r="N226" s="4">
        <v>65</v>
      </c>
      <c r="O226" s="4">
        <v>26</v>
      </c>
      <c r="P226" s="4">
        <v>20</v>
      </c>
      <c r="Q226" s="4">
        <v>14</v>
      </c>
      <c r="R226" s="4">
        <f>SUM(Table1[[#This Row],[Wines]:[Sweet]])</f>
        <v>303</v>
      </c>
      <c r="S226" s="8" t="e">
        <f t="shared" si="11"/>
        <v>#VALUE!</v>
      </c>
      <c r="T226" s="8" t="str">
        <f t="shared" si="12"/>
        <v>Wines</v>
      </c>
      <c r="U226" s="2">
        <v>2</v>
      </c>
      <c r="V226" s="2">
        <v>4</v>
      </c>
      <c r="W226" s="2">
        <v>2</v>
      </c>
      <c r="X226" s="2">
        <v>6</v>
      </c>
      <c r="Y226" s="2">
        <v>5</v>
      </c>
      <c r="Z226" s="2">
        <v>3</v>
      </c>
      <c r="AA226" s="2">
        <v>11</v>
      </c>
      <c r="AB226" s="2">
        <v>0</v>
      </c>
    </row>
    <row r="227" spans="1:28" x14ac:dyDescent="0.25">
      <c r="A227" s="2">
        <v>2849</v>
      </c>
      <c r="B227" s="2">
        <v>1979</v>
      </c>
      <c r="C227" s="2">
        <f>2025-Table1[[#This Row],[Year_Birth]]</f>
        <v>46</v>
      </c>
      <c r="D227" s="2" t="s">
        <v>2252</v>
      </c>
      <c r="E227" s="2" t="s">
        <v>2253</v>
      </c>
      <c r="F227" s="2" t="str">
        <f t="shared" si="10"/>
        <v>Adult</v>
      </c>
      <c r="G227" s="4">
        <v>60474</v>
      </c>
      <c r="H227" s="2">
        <v>0</v>
      </c>
      <c r="I227" s="2">
        <v>1</v>
      </c>
      <c r="J227" s="3">
        <v>41278</v>
      </c>
      <c r="K227" s="6">
        <v>25</v>
      </c>
      <c r="L227" s="4">
        <v>265</v>
      </c>
      <c r="M227" s="4">
        <v>199</v>
      </c>
      <c r="N227" s="4">
        <v>303</v>
      </c>
      <c r="O227" s="4">
        <v>234</v>
      </c>
      <c r="P227" s="4">
        <v>9</v>
      </c>
      <c r="Q227" s="4">
        <v>170</v>
      </c>
      <c r="R227" s="4">
        <f>SUM(Table1[[#This Row],[Wines]:[Sweet]])</f>
        <v>1010</v>
      </c>
      <c r="S227" s="8">
        <f t="shared" si="11"/>
        <v>1.6701392333895559E-2</v>
      </c>
      <c r="T227" s="8" t="str">
        <f t="shared" si="12"/>
        <v>MeatProducts</v>
      </c>
      <c r="U227" s="2">
        <v>7</v>
      </c>
      <c r="V227" s="2">
        <v>10</v>
      </c>
      <c r="W227" s="2">
        <v>2</v>
      </c>
      <c r="X227" s="2">
        <v>12</v>
      </c>
      <c r="Y227" s="2">
        <v>7</v>
      </c>
      <c r="Z227" s="2">
        <v>3</v>
      </c>
      <c r="AA227" s="2">
        <v>11</v>
      </c>
      <c r="AB227" s="2">
        <v>0</v>
      </c>
    </row>
    <row r="228" spans="1:28" x14ac:dyDescent="0.25">
      <c r="A228" s="2">
        <v>10095</v>
      </c>
      <c r="B228" s="2">
        <v>1975</v>
      </c>
      <c r="C228" s="2">
        <f>2025-Table1[[#This Row],[Year_Birth]]</f>
        <v>50</v>
      </c>
      <c r="D228" s="2" t="s">
        <v>2255</v>
      </c>
      <c r="E228" s="2" t="s">
        <v>2258</v>
      </c>
      <c r="F228" s="2" t="str">
        <f t="shared" si="10"/>
        <v>Adult</v>
      </c>
      <c r="G228" s="4">
        <v>74165</v>
      </c>
      <c r="H228" s="2">
        <v>0</v>
      </c>
      <c r="I228" s="2">
        <v>0</v>
      </c>
      <c r="J228" s="3">
        <v>41279</v>
      </c>
      <c r="K228" s="6">
        <v>9</v>
      </c>
      <c r="L228" s="4">
        <v>1001</v>
      </c>
      <c r="M228" s="4">
        <v>12</v>
      </c>
      <c r="N228" s="4">
        <v>240</v>
      </c>
      <c r="O228" s="4">
        <v>16</v>
      </c>
      <c r="P228" s="4">
        <v>12</v>
      </c>
      <c r="Q228" s="4">
        <v>12</v>
      </c>
      <c r="R228" s="4">
        <f>SUM(Table1[[#This Row],[Wines]:[Sweet]])</f>
        <v>1281</v>
      </c>
      <c r="S228" s="8">
        <f t="shared" si="11"/>
        <v>1.7272298253893346E-2</v>
      </c>
      <c r="T228" s="8" t="str">
        <f t="shared" si="12"/>
        <v>Wines</v>
      </c>
      <c r="U228" s="2">
        <v>1</v>
      </c>
      <c r="V228" s="2">
        <v>5</v>
      </c>
      <c r="W228" s="2">
        <v>4</v>
      </c>
      <c r="X228" s="2">
        <v>10</v>
      </c>
      <c r="Y228" s="2">
        <v>2</v>
      </c>
      <c r="Z228" s="2">
        <v>3</v>
      </c>
      <c r="AA228" s="2">
        <v>11</v>
      </c>
      <c r="AB228" s="2">
        <v>0</v>
      </c>
    </row>
    <row r="229" spans="1:28" x14ac:dyDescent="0.25">
      <c r="A229" s="2">
        <v>4207</v>
      </c>
      <c r="B229" s="2">
        <v>1981</v>
      </c>
      <c r="C229" s="2">
        <f>2025-Table1[[#This Row],[Year_Birth]]</f>
        <v>44</v>
      </c>
      <c r="D229" s="2" t="s">
        <v>2255</v>
      </c>
      <c r="E229" s="2" t="s">
        <v>2256</v>
      </c>
      <c r="F229" s="2" t="str">
        <f t="shared" si="10"/>
        <v>Adult</v>
      </c>
      <c r="G229" s="4">
        <v>87171</v>
      </c>
      <c r="H229" s="2">
        <v>0</v>
      </c>
      <c r="I229" s="2">
        <v>0</v>
      </c>
      <c r="J229" s="3">
        <v>41279</v>
      </c>
      <c r="K229" s="6">
        <v>27</v>
      </c>
      <c r="L229" s="4">
        <v>1001</v>
      </c>
      <c r="M229" s="4">
        <v>44</v>
      </c>
      <c r="N229" s="4">
        <v>107</v>
      </c>
      <c r="O229" s="4">
        <v>58</v>
      </c>
      <c r="P229" s="4">
        <v>44</v>
      </c>
      <c r="Q229" s="4">
        <v>44</v>
      </c>
      <c r="R229" s="4">
        <f>SUM(Table1[[#This Row],[Wines]:[Sweet]])</f>
        <v>1254</v>
      </c>
      <c r="S229" s="8">
        <f t="shared" si="11"/>
        <v>1.438551811955811E-2</v>
      </c>
      <c r="T229" s="8" t="str">
        <f t="shared" si="12"/>
        <v>Wines</v>
      </c>
      <c r="U229" s="2">
        <v>1</v>
      </c>
      <c r="V229" s="2">
        <v>6</v>
      </c>
      <c r="W229" s="2">
        <v>7</v>
      </c>
      <c r="X229" s="2">
        <v>11</v>
      </c>
      <c r="Y229" s="2">
        <v>2</v>
      </c>
      <c r="Z229" s="2">
        <v>3</v>
      </c>
      <c r="AA229" s="2">
        <v>11</v>
      </c>
      <c r="AB229" s="2">
        <v>0</v>
      </c>
    </row>
    <row r="230" spans="1:28" x14ac:dyDescent="0.25">
      <c r="A230" s="2">
        <v>1172</v>
      </c>
      <c r="B230" s="2">
        <v>1983</v>
      </c>
      <c r="C230" s="2">
        <f>2025-Table1[[#This Row],[Year_Birth]]</f>
        <v>42</v>
      </c>
      <c r="D230" s="2" t="s">
        <v>2255</v>
      </c>
      <c r="E230" s="2" t="s">
        <v>2256</v>
      </c>
      <c r="F230" s="2" t="str">
        <f t="shared" si="10"/>
        <v>Adult</v>
      </c>
      <c r="G230" s="4">
        <v>92491</v>
      </c>
      <c r="H230" s="2">
        <v>0</v>
      </c>
      <c r="I230" s="2">
        <v>0</v>
      </c>
      <c r="J230" s="3">
        <v>41279</v>
      </c>
      <c r="K230" s="6">
        <v>71</v>
      </c>
      <c r="L230" s="4">
        <v>979</v>
      </c>
      <c r="M230" s="4">
        <v>44</v>
      </c>
      <c r="N230" s="4">
        <v>935</v>
      </c>
      <c r="O230" s="4">
        <v>29</v>
      </c>
      <c r="P230" s="4">
        <v>25</v>
      </c>
      <c r="Q230" s="4">
        <v>22</v>
      </c>
      <c r="R230" s="4">
        <f>SUM(Table1[[#This Row],[Wines]:[Sweet]])</f>
        <v>2012</v>
      </c>
      <c r="S230" s="8">
        <f t="shared" si="11"/>
        <v>2.1753467904985349E-2</v>
      </c>
      <c r="T230" s="8" t="str">
        <f t="shared" si="12"/>
        <v>Wines</v>
      </c>
      <c r="U230" s="2">
        <v>1</v>
      </c>
      <c r="V230" s="2">
        <v>7</v>
      </c>
      <c r="W230" s="2">
        <v>5</v>
      </c>
      <c r="X230" s="2">
        <v>12</v>
      </c>
      <c r="Y230" s="2">
        <v>3</v>
      </c>
      <c r="Z230" s="2">
        <v>3</v>
      </c>
      <c r="AA230" s="2">
        <v>11</v>
      </c>
      <c r="AB230" s="2">
        <v>1</v>
      </c>
    </row>
    <row r="231" spans="1:28" x14ac:dyDescent="0.25">
      <c r="A231" s="2">
        <v>2565</v>
      </c>
      <c r="B231" s="2">
        <v>1955</v>
      </c>
      <c r="C231" s="2">
        <f>2025-Table1[[#This Row],[Year_Birth]]</f>
        <v>70</v>
      </c>
      <c r="D231" s="2" t="s">
        <v>2257</v>
      </c>
      <c r="E231" s="2" t="s">
        <v>2258</v>
      </c>
      <c r="F231" s="2" t="str">
        <f t="shared" si="10"/>
        <v>Adult</v>
      </c>
      <c r="G231" s="4">
        <v>70638</v>
      </c>
      <c r="H231" s="2">
        <v>0</v>
      </c>
      <c r="I231" s="2">
        <v>0</v>
      </c>
      <c r="J231" s="3">
        <v>41280</v>
      </c>
      <c r="K231" s="6">
        <v>69</v>
      </c>
      <c r="L231" s="4">
        <v>1016</v>
      </c>
      <c r="M231" s="4">
        <v>12</v>
      </c>
      <c r="N231" s="4">
        <v>215</v>
      </c>
      <c r="O231" s="4">
        <v>16</v>
      </c>
      <c r="P231" s="4">
        <v>12</v>
      </c>
      <c r="Q231" s="4">
        <v>63</v>
      </c>
      <c r="R231" s="4">
        <f>SUM(Table1[[#This Row],[Wines]:[Sweet]])</f>
        <v>1271</v>
      </c>
      <c r="S231" s="8">
        <f t="shared" si="11"/>
        <v>1.7993148163877801E-2</v>
      </c>
      <c r="T231" s="8" t="str">
        <f t="shared" si="12"/>
        <v>Wines</v>
      </c>
      <c r="U231" s="2">
        <v>1</v>
      </c>
      <c r="V231" s="2">
        <v>4</v>
      </c>
      <c r="W231" s="2">
        <v>5</v>
      </c>
      <c r="X231" s="2">
        <v>10</v>
      </c>
      <c r="Y231" s="2">
        <v>3</v>
      </c>
      <c r="Z231" s="2">
        <v>3</v>
      </c>
      <c r="AA231" s="2">
        <v>11</v>
      </c>
      <c r="AB231" s="2">
        <v>0</v>
      </c>
    </row>
    <row r="232" spans="1:28" x14ac:dyDescent="0.25">
      <c r="A232" s="2">
        <v>5872</v>
      </c>
      <c r="B232" s="2">
        <v>1951</v>
      </c>
      <c r="C232" s="2">
        <f>2025-Table1[[#This Row],[Year_Birth]]</f>
        <v>74</v>
      </c>
      <c r="D232" s="2" t="s">
        <v>2252</v>
      </c>
      <c r="E232" s="2" t="s">
        <v>2253</v>
      </c>
      <c r="F232" s="2" t="str">
        <f t="shared" si="10"/>
        <v>Adult</v>
      </c>
      <c r="G232" s="4">
        <v>60689</v>
      </c>
      <c r="H232" s="2">
        <v>0</v>
      </c>
      <c r="I232" s="2">
        <v>1</v>
      </c>
      <c r="J232" s="3">
        <v>41280</v>
      </c>
      <c r="K232" s="6">
        <v>23</v>
      </c>
      <c r="L232" s="4">
        <v>240</v>
      </c>
      <c r="M232" s="4">
        <v>90</v>
      </c>
      <c r="N232" s="4">
        <v>216</v>
      </c>
      <c r="O232" s="4">
        <v>63</v>
      </c>
      <c r="P232" s="4">
        <v>6</v>
      </c>
      <c r="Q232" s="4">
        <v>24</v>
      </c>
      <c r="R232" s="4">
        <f>SUM(Table1[[#This Row],[Wines]:[Sweet]])</f>
        <v>615</v>
      </c>
      <c r="S232" s="8">
        <f t="shared" si="11"/>
        <v>1.0133632124437707E-2</v>
      </c>
      <c r="T232" s="8" t="str">
        <f t="shared" si="12"/>
        <v>Wines</v>
      </c>
      <c r="U232" s="2">
        <v>4</v>
      </c>
      <c r="V232" s="2">
        <v>4</v>
      </c>
      <c r="W232" s="2">
        <v>4</v>
      </c>
      <c r="X232" s="2">
        <v>10</v>
      </c>
      <c r="Y232" s="2">
        <v>3</v>
      </c>
      <c r="Z232" s="2">
        <v>3</v>
      </c>
      <c r="AA232" s="2">
        <v>11</v>
      </c>
      <c r="AB232" s="2">
        <v>0</v>
      </c>
    </row>
    <row r="233" spans="1:28" x14ac:dyDescent="0.25">
      <c r="A233" s="2">
        <v>2795</v>
      </c>
      <c r="B233" s="2">
        <v>1958</v>
      </c>
      <c r="C233" s="2">
        <f>2025-Table1[[#This Row],[Year_Birth]]</f>
        <v>67</v>
      </c>
      <c r="D233" s="2" t="s">
        <v>2257</v>
      </c>
      <c r="E233" s="2" t="s">
        <v>2253</v>
      </c>
      <c r="F233" s="2" t="str">
        <f t="shared" si="10"/>
        <v>Adult</v>
      </c>
      <c r="G233" s="4">
        <v>30523</v>
      </c>
      <c r="H233" s="2">
        <v>2</v>
      </c>
      <c r="I233" s="2">
        <v>1</v>
      </c>
      <c r="J233" s="3">
        <v>41281</v>
      </c>
      <c r="K233" s="6">
        <v>0</v>
      </c>
      <c r="L233" s="4">
        <v>5</v>
      </c>
      <c r="M233" s="4">
        <v>0</v>
      </c>
      <c r="N233" s="4">
        <v>3</v>
      </c>
      <c r="O233" s="4">
        <v>0</v>
      </c>
      <c r="P233" s="4">
        <v>0</v>
      </c>
      <c r="Q233" s="4">
        <v>5</v>
      </c>
      <c r="R233" s="4">
        <f>SUM(Table1[[#This Row],[Wines]:[Sweet]])</f>
        <v>8</v>
      </c>
      <c r="S233" s="8">
        <f t="shared" si="11"/>
        <v>2.6209743472135769E-4</v>
      </c>
      <c r="T233" s="8" t="str">
        <f t="shared" si="12"/>
        <v>Wines</v>
      </c>
      <c r="U233" s="2">
        <v>1</v>
      </c>
      <c r="V233" s="2">
        <v>1</v>
      </c>
      <c r="W233" s="2">
        <v>0</v>
      </c>
      <c r="X233" s="2">
        <v>2</v>
      </c>
      <c r="Y233" s="2">
        <v>7</v>
      </c>
      <c r="Z233" s="2">
        <v>3</v>
      </c>
      <c r="AA233" s="2">
        <v>11</v>
      </c>
      <c r="AB233" s="2">
        <v>0</v>
      </c>
    </row>
    <row r="234" spans="1:28" x14ac:dyDescent="0.25">
      <c r="A234" s="2">
        <v>520</v>
      </c>
      <c r="B234" s="2">
        <v>1974</v>
      </c>
      <c r="C234" s="2">
        <f>2025-Table1[[#This Row],[Year_Birth]]</f>
        <v>51</v>
      </c>
      <c r="D234" s="2" t="s">
        <v>2252</v>
      </c>
      <c r="E234" s="2" t="s">
        <v>2256</v>
      </c>
      <c r="F234" s="2" t="str">
        <f t="shared" si="10"/>
        <v>Adult</v>
      </c>
      <c r="G234" s="4">
        <v>34421</v>
      </c>
      <c r="H234" s="2">
        <v>1</v>
      </c>
      <c r="I234" s="2">
        <v>0</v>
      </c>
      <c r="J234" s="3">
        <v>41281</v>
      </c>
      <c r="K234" s="6">
        <v>81</v>
      </c>
      <c r="L234" s="4">
        <v>3</v>
      </c>
      <c r="M234" s="4">
        <v>3</v>
      </c>
      <c r="N234" s="4">
        <v>7</v>
      </c>
      <c r="O234" s="4">
        <v>6</v>
      </c>
      <c r="P234" s="4">
        <v>2</v>
      </c>
      <c r="Q234" s="4">
        <v>9</v>
      </c>
      <c r="R234" s="4">
        <f>SUM(Table1[[#This Row],[Wines]:[Sweet]])</f>
        <v>21</v>
      </c>
      <c r="S234" s="8">
        <f t="shared" si="11"/>
        <v>6.1009267598268499E-4</v>
      </c>
      <c r="T234" s="8" t="str">
        <f t="shared" si="12"/>
        <v>GoldProds</v>
      </c>
      <c r="U234" s="2">
        <v>1</v>
      </c>
      <c r="V234" s="2">
        <v>1</v>
      </c>
      <c r="W234" s="2">
        <v>0</v>
      </c>
      <c r="X234" s="2">
        <v>2</v>
      </c>
      <c r="Y234" s="2">
        <v>7</v>
      </c>
      <c r="Z234" s="2">
        <v>3</v>
      </c>
      <c r="AA234" s="2">
        <v>11</v>
      </c>
      <c r="AB234" s="2">
        <v>0</v>
      </c>
    </row>
    <row r="235" spans="1:28" x14ac:dyDescent="0.25">
      <c r="A235" s="2">
        <v>8372</v>
      </c>
      <c r="B235" s="2">
        <v>1974</v>
      </c>
      <c r="C235" s="2">
        <f>2025-Table1[[#This Row],[Year_Birth]]</f>
        <v>51</v>
      </c>
      <c r="D235" s="2" t="s">
        <v>2252</v>
      </c>
      <c r="E235" s="2" t="s">
        <v>2256</v>
      </c>
      <c r="F235" s="2" t="str">
        <f t="shared" si="10"/>
        <v>Adult</v>
      </c>
      <c r="G235" s="4">
        <v>34421</v>
      </c>
      <c r="H235" s="2">
        <v>1</v>
      </c>
      <c r="I235" s="2">
        <v>0</v>
      </c>
      <c r="J235" s="3">
        <v>41281</v>
      </c>
      <c r="K235" s="6">
        <v>81</v>
      </c>
      <c r="L235" s="4">
        <v>3</v>
      </c>
      <c r="M235" s="4">
        <v>3</v>
      </c>
      <c r="N235" s="4">
        <v>7</v>
      </c>
      <c r="O235" s="4">
        <v>6</v>
      </c>
      <c r="P235" s="4">
        <v>2</v>
      </c>
      <c r="Q235" s="4">
        <v>9</v>
      </c>
      <c r="R235" s="4">
        <f>SUM(Table1[[#This Row],[Wines]:[Sweet]])</f>
        <v>21</v>
      </c>
      <c r="S235" s="8">
        <f t="shared" si="11"/>
        <v>6.1009267598268499E-4</v>
      </c>
      <c r="T235" s="8" t="str">
        <f t="shared" si="12"/>
        <v>GoldProds</v>
      </c>
      <c r="U235" s="2">
        <v>1</v>
      </c>
      <c r="V235" s="2">
        <v>1</v>
      </c>
      <c r="W235" s="2">
        <v>0</v>
      </c>
      <c r="X235" s="2">
        <v>2</v>
      </c>
      <c r="Y235" s="2">
        <v>7</v>
      </c>
      <c r="Z235" s="2">
        <v>3</v>
      </c>
      <c r="AA235" s="2">
        <v>11</v>
      </c>
      <c r="AB235" s="2">
        <v>0</v>
      </c>
    </row>
    <row r="236" spans="1:28" x14ac:dyDescent="0.25">
      <c r="A236" s="2">
        <v>1029</v>
      </c>
      <c r="B236" s="2">
        <v>1970</v>
      </c>
      <c r="C236" s="2">
        <f>2025-Table1[[#This Row],[Year_Birth]]</f>
        <v>55</v>
      </c>
      <c r="D236" s="2" t="s">
        <v>2255</v>
      </c>
      <c r="E236" s="2" t="s">
        <v>2254</v>
      </c>
      <c r="F236" s="2" t="str">
        <f t="shared" si="10"/>
        <v>Adult</v>
      </c>
      <c r="G236" s="4">
        <v>64413</v>
      </c>
      <c r="H236" s="2">
        <v>0</v>
      </c>
      <c r="I236" s="2">
        <v>1</v>
      </c>
      <c r="J236" s="3">
        <v>41282</v>
      </c>
      <c r="K236" s="6">
        <v>27</v>
      </c>
      <c r="L236" s="4">
        <v>200</v>
      </c>
      <c r="M236" s="4">
        <v>5</v>
      </c>
      <c r="N236" s="4">
        <v>44</v>
      </c>
      <c r="O236" s="4">
        <v>0</v>
      </c>
      <c r="P236" s="4">
        <v>10</v>
      </c>
      <c r="Q236" s="4">
        <v>20</v>
      </c>
      <c r="R236" s="4">
        <f>SUM(Table1[[#This Row],[Wines]:[Sweet]])</f>
        <v>259</v>
      </c>
      <c r="S236" s="8">
        <f t="shared" si="11"/>
        <v>4.0209274525328737E-3</v>
      </c>
      <c r="T236" s="8" t="str">
        <f t="shared" si="12"/>
        <v>Wines</v>
      </c>
      <c r="U236" s="2">
        <v>1</v>
      </c>
      <c r="V236" s="2">
        <v>5</v>
      </c>
      <c r="W236" s="2">
        <v>1</v>
      </c>
      <c r="X236" s="2">
        <v>5</v>
      </c>
      <c r="Y236" s="2">
        <v>5</v>
      </c>
      <c r="Z236" s="2">
        <v>3</v>
      </c>
      <c r="AA236" s="2">
        <v>11</v>
      </c>
      <c r="AB236" s="2">
        <v>0</v>
      </c>
    </row>
    <row r="237" spans="1:28" x14ac:dyDescent="0.25">
      <c r="A237" s="2">
        <v>7761</v>
      </c>
      <c r="B237" s="2">
        <v>1978</v>
      </c>
      <c r="C237" s="2">
        <f>2025-Table1[[#This Row],[Year_Birth]]</f>
        <v>47</v>
      </c>
      <c r="D237" s="2" t="s">
        <v>2260</v>
      </c>
      <c r="E237" s="2" t="s">
        <v>2254</v>
      </c>
      <c r="F237" s="2" t="str">
        <f t="shared" si="10"/>
        <v>Adult</v>
      </c>
      <c r="G237" s="4">
        <v>38702</v>
      </c>
      <c r="H237" s="2">
        <v>1</v>
      </c>
      <c r="I237" s="2">
        <v>0</v>
      </c>
      <c r="J237" s="3">
        <v>41282</v>
      </c>
      <c r="K237" s="6">
        <v>71</v>
      </c>
      <c r="L237" s="4">
        <v>13</v>
      </c>
      <c r="M237" s="4">
        <v>11</v>
      </c>
      <c r="N237" s="4">
        <v>24</v>
      </c>
      <c r="O237" s="4">
        <v>13</v>
      </c>
      <c r="P237" s="4">
        <v>8</v>
      </c>
      <c r="Q237" s="4">
        <v>40</v>
      </c>
      <c r="R237" s="4">
        <f>SUM(Table1[[#This Row],[Wines]:[Sweet]])</f>
        <v>69</v>
      </c>
      <c r="S237" s="8">
        <f t="shared" si="11"/>
        <v>1.7828535992971939E-3</v>
      </c>
      <c r="T237" s="8" t="str">
        <f t="shared" si="12"/>
        <v>GoldProds</v>
      </c>
      <c r="U237" s="2">
        <v>2</v>
      </c>
      <c r="V237" s="2">
        <v>3</v>
      </c>
      <c r="W237" s="2">
        <v>0</v>
      </c>
      <c r="X237" s="2">
        <v>4</v>
      </c>
      <c r="Y237" s="2">
        <v>6</v>
      </c>
      <c r="Z237" s="2">
        <v>3</v>
      </c>
      <c r="AA237" s="2">
        <v>11</v>
      </c>
      <c r="AB237" s="2">
        <v>0</v>
      </c>
    </row>
    <row r="238" spans="1:28" x14ac:dyDescent="0.25">
      <c r="A238" s="2">
        <v>10175</v>
      </c>
      <c r="B238" s="2">
        <v>1958</v>
      </c>
      <c r="C238" s="2">
        <f>2025-Table1[[#This Row],[Year_Birth]]</f>
        <v>67</v>
      </c>
      <c r="D238" s="2" t="s">
        <v>2255</v>
      </c>
      <c r="E238" s="2" t="s">
        <v>2258</v>
      </c>
      <c r="F238" s="2" t="str">
        <f t="shared" si="10"/>
        <v>Adult</v>
      </c>
      <c r="G238" s="4">
        <v>32173</v>
      </c>
      <c r="H238" s="2">
        <v>0</v>
      </c>
      <c r="I238" s="2">
        <v>1</v>
      </c>
      <c r="J238" s="3">
        <v>41282</v>
      </c>
      <c r="K238" s="6">
        <v>0</v>
      </c>
      <c r="L238" s="4">
        <v>18</v>
      </c>
      <c r="M238" s="4">
        <v>0</v>
      </c>
      <c r="N238" s="4">
        <v>2</v>
      </c>
      <c r="O238" s="4">
        <v>0</v>
      </c>
      <c r="P238" s="4">
        <v>0</v>
      </c>
      <c r="Q238" s="4">
        <v>2</v>
      </c>
      <c r="R238" s="4">
        <f>SUM(Table1[[#This Row],[Wines]:[Sweet]])</f>
        <v>20</v>
      </c>
      <c r="S238" s="8">
        <f t="shared" si="11"/>
        <v>6.2163926273583439E-4</v>
      </c>
      <c r="T238" s="8" t="str">
        <f t="shared" si="12"/>
        <v>Wines</v>
      </c>
      <c r="U238" s="2">
        <v>1</v>
      </c>
      <c r="V238" s="2">
        <v>1</v>
      </c>
      <c r="W238" s="2">
        <v>0</v>
      </c>
      <c r="X238" s="2">
        <v>3</v>
      </c>
      <c r="Y238" s="2">
        <v>4</v>
      </c>
      <c r="Z238" s="2">
        <v>3</v>
      </c>
      <c r="AA238" s="2">
        <v>11</v>
      </c>
      <c r="AB238" s="2">
        <v>0</v>
      </c>
    </row>
    <row r="239" spans="1:28" x14ac:dyDescent="0.25">
      <c r="A239" s="2">
        <v>2681</v>
      </c>
      <c r="B239" s="2">
        <v>1984</v>
      </c>
      <c r="C239" s="2">
        <f>2025-Table1[[#This Row],[Year_Birth]]</f>
        <v>41</v>
      </c>
      <c r="D239" s="2" t="s">
        <v>2260</v>
      </c>
      <c r="E239" s="2" t="s">
        <v>2256</v>
      </c>
      <c r="F239" s="2" t="str">
        <f t="shared" si="10"/>
        <v>Adult</v>
      </c>
      <c r="G239" s="4">
        <v>65370</v>
      </c>
      <c r="H239" s="2">
        <v>0</v>
      </c>
      <c r="I239" s="2">
        <v>0</v>
      </c>
      <c r="J239" s="3">
        <v>41282</v>
      </c>
      <c r="K239" s="6">
        <v>1</v>
      </c>
      <c r="L239" s="4">
        <v>71</v>
      </c>
      <c r="M239" s="4">
        <v>22</v>
      </c>
      <c r="N239" s="4">
        <v>112</v>
      </c>
      <c r="O239" s="4">
        <v>138</v>
      </c>
      <c r="P239" s="4">
        <v>89</v>
      </c>
      <c r="Q239" s="4">
        <v>29</v>
      </c>
      <c r="R239" s="4">
        <f>SUM(Table1[[#This Row],[Wines]:[Sweet]])</f>
        <v>432</v>
      </c>
      <c r="S239" s="8">
        <f t="shared" si="11"/>
        <v>6.6085360256998623E-3</v>
      </c>
      <c r="T239" s="8" t="str">
        <f t="shared" si="12"/>
        <v>FishProducts</v>
      </c>
      <c r="U239" s="2">
        <v>1</v>
      </c>
      <c r="V239" s="2">
        <v>2</v>
      </c>
      <c r="W239" s="2">
        <v>3</v>
      </c>
      <c r="X239" s="2">
        <v>13</v>
      </c>
      <c r="Y239" s="2">
        <v>1</v>
      </c>
      <c r="Z239" s="2">
        <v>3</v>
      </c>
      <c r="AA239" s="2">
        <v>11</v>
      </c>
      <c r="AB239" s="2">
        <v>0</v>
      </c>
    </row>
    <row r="240" spans="1:28" x14ac:dyDescent="0.25">
      <c r="A240" s="2">
        <v>977</v>
      </c>
      <c r="B240" s="2">
        <v>1957</v>
      </c>
      <c r="C240" s="2">
        <f>2025-Table1[[#This Row],[Year_Birth]]</f>
        <v>68</v>
      </c>
      <c r="D240" s="2" t="s">
        <v>2252</v>
      </c>
      <c r="E240" s="2" t="s">
        <v>2254</v>
      </c>
      <c r="F240" s="2" t="str">
        <f t="shared" si="10"/>
        <v>Adult</v>
      </c>
      <c r="G240" s="4">
        <v>47320</v>
      </c>
      <c r="H240" s="2">
        <v>0</v>
      </c>
      <c r="I240" s="2">
        <v>1</v>
      </c>
      <c r="J240" s="3">
        <v>41282</v>
      </c>
      <c r="K240" s="6">
        <v>10</v>
      </c>
      <c r="L240" s="4">
        <v>200</v>
      </c>
      <c r="M240" s="4">
        <v>19</v>
      </c>
      <c r="N240" s="4">
        <v>111</v>
      </c>
      <c r="O240" s="4">
        <v>50</v>
      </c>
      <c r="P240" s="4">
        <v>15</v>
      </c>
      <c r="Q240" s="4">
        <v>19</v>
      </c>
      <c r="R240" s="4">
        <f>SUM(Table1[[#This Row],[Wines]:[Sweet]])</f>
        <v>395</v>
      </c>
      <c r="S240" s="8">
        <f t="shared" si="11"/>
        <v>8.347421808960271E-3</v>
      </c>
      <c r="T240" s="8" t="str">
        <f t="shared" si="12"/>
        <v>Wines</v>
      </c>
      <c r="U240" s="2">
        <v>6</v>
      </c>
      <c r="V240" s="2">
        <v>5</v>
      </c>
      <c r="W240" s="2">
        <v>1</v>
      </c>
      <c r="X240" s="2">
        <v>8</v>
      </c>
      <c r="Y240" s="2">
        <v>6</v>
      </c>
      <c r="Z240" s="2">
        <v>3</v>
      </c>
      <c r="AA240" s="2">
        <v>11</v>
      </c>
      <c r="AB240" s="2">
        <v>0</v>
      </c>
    </row>
    <row r="241" spans="1:28" x14ac:dyDescent="0.25">
      <c r="A241" s="2">
        <v>20</v>
      </c>
      <c r="B241" s="2">
        <v>1965</v>
      </c>
      <c r="C241" s="2">
        <f>2025-Table1[[#This Row],[Year_Birth]]</f>
        <v>60</v>
      </c>
      <c r="D241" s="2" t="s">
        <v>2260</v>
      </c>
      <c r="E241" s="2" t="s">
        <v>2256</v>
      </c>
      <c r="F241" s="2" t="str">
        <f t="shared" si="10"/>
        <v>Adult</v>
      </c>
      <c r="G241" s="4">
        <v>46891</v>
      </c>
      <c r="H241" s="2">
        <v>0</v>
      </c>
      <c r="I241" s="2">
        <v>1</v>
      </c>
      <c r="J241" s="3">
        <v>41283</v>
      </c>
      <c r="K241" s="6">
        <v>91</v>
      </c>
      <c r="L241" s="4">
        <v>43</v>
      </c>
      <c r="M241" s="4">
        <v>12</v>
      </c>
      <c r="N241" s="4">
        <v>23</v>
      </c>
      <c r="O241" s="4">
        <v>29</v>
      </c>
      <c r="P241" s="4">
        <v>15</v>
      </c>
      <c r="Q241" s="4">
        <v>61</v>
      </c>
      <c r="R241" s="4">
        <f>SUM(Table1[[#This Row],[Wines]:[Sweet]])</f>
        <v>122</v>
      </c>
      <c r="S241" s="8">
        <f t="shared" si="11"/>
        <v>2.6017785929069543E-3</v>
      </c>
      <c r="T241" s="8" t="str">
        <f t="shared" si="12"/>
        <v>GoldProds</v>
      </c>
      <c r="U241" s="2">
        <v>1</v>
      </c>
      <c r="V241" s="2">
        <v>2</v>
      </c>
      <c r="W241" s="2">
        <v>1</v>
      </c>
      <c r="X241" s="2">
        <v>4</v>
      </c>
      <c r="Y241" s="2">
        <v>4</v>
      </c>
      <c r="Z241" s="2">
        <v>3</v>
      </c>
      <c r="AA241" s="2">
        <v>11</v>
      </c>
      <c r="AB241" s="2">
        <v>0</v>
      </c>
    </row>
    <row r="242" spans="1:28" x14ac:dyDescent="0.25">
      <c r="A242" s="2">
        <v>7034</v>
      </c>
      <c r="B242" s="2">
        <v>1978</v>
      </c>
      <c r="C242" s="2">
        <f>2025-Table1[[#This Row],[Year_Birth]]</f>
        <v>47</v>
      </c>
      <c r="D242" s="2" t="s">
        <v>2260</v>
      </c>
      <c r="E242" s="2" t="s">
        <v>2256</v>
      </c>
      <c r="F242" s="2" t="str">
        <f t="shared" si="10"/>
        <v>Adult</v>
      </c>
      <c r="G242" s="4">
        <v>25804</v>
      </c>
      <c r="H242" s="2">
        <v>1</v>
      </c>
      <c r="I242" s="2">
        <v>0</v>
      </c>
      <c r="J242" s="3">
        <v>41283</v>
      </c>
      <c r="K242" s="6">
        <v>34</v>
      </c>
      <c r="L242" s="4">
        <v>8</v>
      </c>
      <c r="M242" s="4">
        <v>7</v>
      </c>
      <c r="N242" s="4">
        <v>9</v>
      </c>
      <c r="O242" s="4">
        <v>13</v>
      </c>
      <c r="P242" s="4">
        <v>6</v>
      </c>
      <c r="Q242" s="4">
        <v>12</v>
      </c>
      <c r="R242" s="4">
        <f>SUM(Table1[[#This Row],[Wines]:[Sweet]])</f>
        <v>43</v>
      </c>
      <c r="S242" s="8">
        <f t="shared" si="11"/>
        <v>1.6664083087893349E-3</v>
      </c>
      <c r="T242" s="8" t="str">
        <f t="shared" si="12"/>
        <v>FishProducts</v>
      </c>
      <c r="U242" s="2">
        <v>2</v>
      </c>
      <c r="V242" s="2">
        <v>2</v>
      </c>
      <c r="W242" s="2">
        <v>0</v>
      </c>
      <c r="X242" s="2">
        <v>3</v>
      </c>
      <c r="Y242" s="2">
        <v>8</v>
      </c>
      <c r="Z242" s="2">
        <v>3</v>
      </c>
      <c r="AA242" s="2">
        <v>11</v>
      </c>
      <c r="AB242" s="2">
        <v>0</v>
      </c>
    </row>
    <row r="243" spans="1:28" x14ac:dyDescent="0.25">
      <c r="A243" s="2">
        <v>2246</v>
      </c>
      <c r="B243" s="2">
        <v>1965</v>
      </c>
      <c r="C243" s="2">
        <f>2025-Table1[[#This Row],[Year_Birth]]</f>
        <v>60</v>
      </c>
      <c r="D243" s="2" t="s">
        <v>2260</v>
      </c>
      <c r="E243" s="2" t="s">
        <v>2256</v>
      </c>
      <c r="F243" s="2" t="str">
        <f t="shared" si="10"/>
        <v>Adult</v>
      </c>
      <c r="G243" s="4">
        <v>46891</v>
      </c>
      <c r="H243" s="2">
        <v>0</v>
      </c>
      <c r="I243" s="2">
        <v>1</v>
      </c>
      <c r="J243" s="3">
        <v>41283</v>
      </c>
      <c r="K243" s="6">
        <v>91</v>
      </c>
      <c r="L243" s="4">
        <v>43</v>
      </c>
      <c r="M243" s="4">
        <v>12</v>
      </c>
      <c r="N243" s="4">
        <v>23</v>
      </c>
      <c r="O243" s="4">
        <v>29</v>
      </c>
      <c r="P243" s="4">
        <v>15</v>
      </c>
      <c r="Q243" s="4">
        <v>61</v>
      </c>
      <c r="R243" s="4">
        <f>SUM(Table1[[#This Row],[Wines]:[Sweet]])</f>
        <v>122</v>
      </c>
      <c r="S243" s="8">
        <f t="shared" si="11"/>
        <v>2.6017785929069543E-3</v>
      </c>
      <c r="T243" s="8" t="str">
        <f t="shared" si="12"/>
        <v>GoldProds</v>
      </c>
      <c r="U243" s="2">
        <v>1</v>
      </c>
      <c r="V243" s="2">
        <v>2</v>
      </c>
      <c r="W243" s="2">
        <v>1</v>
      </c>
      <c r="X243" s="2">
        <v>4</v>
      </c>
      <c r="Y243" s="2">
        <v>4</v>
      </c>
      <c r="Z243" s="2">
        <v>3</v>
      </c>
      <c r="AA243" s="2">
        <v>11</v>
      </c>
      <c r="AB243" s="2">
        <v>0</v>
      </c>
    </row>
    <row r="244" spans="1:28" x14ac:dyDescent="0.25">
      <c r="A244" s="2">
        <v>4554</v>
      </c>
      <c r="B244" s="2">
        <v>1965</v>
      </c>
      <c r="C244" s="2">
        <f>2025-Table1[[#This Row],[Year_Birth]]</f>
        <v>60</v>
      </c>
      <c r="D244" s="2" t="s">
        <v>2252</v>
      </c>
      <c r="E244" s="2" t="s">
        <v>2254</v>
      </c>
      <c r="F244" s="2" t="str">
        <f t="shared" si="10"/>
        <v>Adult</v>
      </c>
      <c r="G244" s="4">
        <v>47009</v>
      </c>
      <c r="H244" s="2">
        <v>0</v>
      </c>
      <c r="I244" s="2">
        <v>1</v>
      </c>
      <c r="J244" s="3">
        <v>41284</v>
      </c>
      <c r="K244" s="6">
        <v>89</v>
      </c>
      <c r="L244" s="4">
        <v>171</v>
      </c>
      <c r="M244" s="4">
        <v>45</v>
      </c>
      <c r="N244" s="4">
        <v>73</v>
      </c>
      <c r="O244" s="4">
        <v>59</v>
      </c>
      <c r="P244" s="4">
        <v>10</v>
      </c>
      <c r="Q244" s="4">
        <v>90</v>
      </c>
      <c r="R244" s="4">
        <f>SUM(Table1[[#This Row],[Wines]:[Sweet]])</f>
        <v>358</v>
      </c>
      <c r="S244" s="8">
        <f t="shared" si="11"/>
        <v>7.6155629773022185E-3</v>
      </c>
      <c r="T244" s="8" t="str">
        <f t="shared" si="12"/>
        <v>Wines</v>
      </c>
      <c r="U244" s="2">
        <v>4</v>
      </c>
      <c r="V244" s="2">
        <v>3</v>
      </c>
      <c r="W244" s="2">
        <v>2</v>
      </c>
      <c r="X244" s="2">
        <v>8</v>
      </c>
      <c r="Y244" s="2">
        <v>4</v>
      </c>
      <c r="Z244" s="2">
        <v>3</v>
      </c>
      <c r="AA244" s="2">
        <v>11</v>
      </c>
      <c r="AB244" s="2">
        <v>0</v>
      </c>
    </row>
    <row r="245" spans="1:28" x14ac:dyDescent="0.25">
      <c r="A245" s="2">
        <v>7250</v>
      </c>
      <c r="B245" s="2">
        <v>1978</v>
      </c>
      <c r="C245" s="2">
        <f>2025-Table1[[#This Row],[Year_Birth]]</f>
        <v>47</v>
      </c>
      <c r="D245" s="2" t="s">
        <v>2252</v>
      </c>
      <c r="E245" s="2" t="s">
        <v>2254</v>
      </c>
      <c r="F245" s="2" t="str">
        <f t="shared" si="10"/>
        <v>Adult</v>
      </c>
      <c r="G245" s="4">
        <v>57867</v>
      </c>
      <c r="H245" s="2">
        <v>1</v>
      </c>
      <c r="I245" s="2">
        <v>0</v>
      </c>
      <c r="J245" s="3">
        <v>41284</v>
      </c>
      <c r="K245" s="6">
        <v>48</v>
      </c>
      <c r="L245" s="4">
        <v>344</v>
      </c>
      <c r="M245" s="4">
        <v>35</v>
      </c>
      <c r="N245" s="4">
        <v>178</v>
      </c>
      <c r="O245" s="4">
        <v>15</v>
      </c>
      <c r="P245" s="4">
        <v>23</v>
      </c>
      <c r="Q245" s="4">
        <v>17</v>
      </c>
      <c r="R245" s="4">
        <f>SUM(Table1[[#This Row],[Wines]:[Sweet]])</f>
        <v>595</v>
      </c>
      <c r="S245" s="8">
        <f t="shared" si="11"/>
        <v>1.0282198835260166E-2</v>
      </c>
      <c r="T245" s="8" t="str">
        <f t="shared" si="12"/>
        <v>Wines</v>
      </c>
      <c r="U245" s="2">
        <v>7</v>
      </c>
      <c r="V245" s="2">
        <v>7</v>
      </c>
      <c r="W245" s="2">
        <v>2</v>
      </c>
      <c r="X245" s="2">
        <v>9</v>
      </c>
      <c r="Y245" s="2">
        <v>6</v>
      </c>
      <c r="Z245" s="2">
        <v>3</v>
      </c>
      <c r="AA245" s="2">
        <v>11</v>
      </c>
      <c r="AB245" s="2">
        <v>0</v>
      </c>
    </row>
    <row r="246" spans="1:28" x14ac:dyDescent="0.25">
      <c r="A246" s="2">
        <v>4994</v>
      </c>
      <c r="B246" s="2">
        <v>1943</v>
      </c>
      <c r="C246" s="2">
        <f>2025-Table1[[#This Row],[Year_Birth]]</f>
        <v>82</v>
      </c>
      <c r="D246" s="2" t="s">
        <v>2257</v>
      </c>
      <c r="E246" s="2" t="s">
        <v>2253</v>
      </c>
      <c r="F246" s="2" t="str">
        <f t="shared" si="10"/>
        <v>Adult</v>
      </c>
      <c r="G246" s="4">
        <v>77598</v>
      </c>
      <c r="H246" s="2">
        <v>0</v>
      </c>
      <c r="I246" s="2">
        <v>0</v>
      </c>
      <c r="J246" s="3">
        <v>41284</v>
      </c>
      <c r="K246" s="6">
        <v>53</v>
      </c>
      <c r="L246" s="4">
        <v>1193</v>
      </c>
      <c r="M246" s="4">
        <v>33</v>
      </c>
      <c r="N246" s="4">
        <v>281</v>
      </c>
      <c r="O246" s="4">
        <v>129</v>
      </c>
      <c r="P246" s="4">
        <v>66</v>
      </c>
      <c r="Q246" s="4">
        <v>33</v>
      </c>
      <c r="R246" s="4">
        <f>SUM(Table1[[#This Row],[Wines]:[Sweet]])</f>
        <v>1702</v>
      </c>
      <c r="S246" s="8">
        <f t="shared" si="11"/>
        <v>2.1933554988530633E-2</v>
      </c>
      <c r="T246" s="8" t="str">
        <f t="shared" si="12"/>
        <v>Wines</v>
      </c>
      <c r="U246" s="2">
        <v>1</v>
      </c>
      <c r="V246" s="2">
        <v>7</v>
      </c>
      <c r="W246" s="2">
        <v>5</v>
      </c>
      <c r="X246" s="2">
        <v>13</v>
      </c>
      <c r="Y246" s="2">
        <v>3</v>
      </c>
      <c r="Z246" s="2">
        <v>3</v>
      </c>
      <c r="AA246" s="2">
        <v>11</v>
      </c>
      <c r="AB246" s="2">
        <v>0</v>
      </c>
    </row>
    <row r="247" spans="1:28" x14ac:dyDescent="0.25">
      <c r="A247" s="2">
        <v>3969</v>
      </c>
      <c r="B247" s="2">
        <v>1974</v>
      </c>
      <c r="C247" s="2">
        <f>2025-Table1[[#This Row],[Year_Birth]]</f>
        <v>51</v>
      </c>
      <c r="D247" s="2" t="s">
        <v>2257</v>
      </c>
      <c r="E247" s="2" t="s">
        <v>2254</v>
      </c>
      <c r="F247" s="2" t="str">
        <f t="shared" si="10"/>
        <v>Adult</v>
      </c>
      <c r="G247" s="4">
        <v>43018</v>
      </c>
      <c r="H247" s="2">
        <v>0</v>
      </c>
      <c r="I247" s="2">
        <v>1</v>
      </c>
      <c r="J247" s="3">
        <v>41285</v>
      </c>
      <c r="K247" s="6">
        <v>46</v>
      </c>
      <c r="L247" s="4">
        <v>35</v>
      </c>
      <c r="M247" s="4">
        <v>4</v>
      </c>
      <c r="N247" s="4">
        <v>17</v>
      </c>
      <c r="O247" s="4">
        <v>7</v>
      </c>
      <c r="P247" s="4">
        <v>6</v>
      </c>
      <c r="Q247" s="4">
        <v>64</v>
      </c>
      <c r="R247" s="4">
        <f>SUM(Table1[[#This Row],[Wines]:[Sweet]])</f>
        <v>69</v>
      </c>
      <c r="S247" s="8">
        <f t="shared" si="11"/>
        <v>1.6039797294155934E-3</v>
      </c>
      <c r="T247" s="8" t="str">
        <f t="shared" si="12"/>
        <v>GoldProds</v>
      </c>
      <c r="U247" s="2">
        <v>1</v>
      </c>
      <c r="V247" s="2">
        <v>2</v>
      </c>
      <c r="W247" s="2">
        <v>2</v>
      </c>
      <c r="X247" s="2">
        <v>2</v>
      </c>
      <c r="Y247" s="2">
        <v>5</v>
      </c>
      <c r="Z247" s="2">
        <v>3</v>
      </c>
      <c r="AA247" s="2">
        <v>11</v>
      </c>
      <c r="AB247" s="2">
        <v>0</v>
      </c>
    </row>
    <row r="248" spans="1:28" x14ac:dyDescent="0.25">
      <c r="A248" s="2">
        <v>4646</v>
      </c>
      <c r="B248" s="2">
        <v>1951</v>
      </c>
      <c r="C248" s="2">
        <f>2025-Table1[[#This Row],[Year_Birth]]</f>
        <v>74</v>
      </c>
      <c r="D248" s="2" t="s">
        <v>2260</v>
      </c>
      <c r="E248" s="2" t="s">
        <v>2256</v>
      </c>
      <c r="F248" s="2" t="str">
        <f t="shared" si="10"/>
        <v>Adult</v>
      </c>
      <c r="G248" s="4">
        <v>78497</v>
      </c>
      <c r="H248" s="2">
        <v>0</v>
      </c>
      <c r="I248" s="2">
        <v>0</v>
      </c>
      <c r="J248" s="3">
        <v>41286</v>
      </c>
      <c r="K248" s="6">
        <v>44</v>
      </c>
      <c r="L248" s="4">
        <v>207</v>
      </c>
      <c r="M248" s="4">
        <v>26</v>
      </c>
      <c r="N248" s="4">
        <v>447</v>
      </c>
      <c r="O248" s="4">
        <v>75</v>
      </c>
      <c r="P248" s="4">
        <v>0</v>
      </c>
      <c r="Q248" s="4">
        <v>223</v>
      </c>
      <c r="R248" s="4">
        <f>SUM(Table1[[#This Row],[Wines]:[Sweet]])</f>
        <v>755</v>
      </c>
      <c r="S248" s="8">
        <f t="shared" si="11"/>
        <v>9.6182019695020184E-3</v>
      </c>
      <c r="T248" s="8" t="str">
        <f t="shared" si="12"/>
        <v>MeatProducts</v>
      </c>
      <c r="U248" s="2">
        <v>1</v>
      </c>
      <c r="V248" s="2">
        <v>5</v>
      </c>
      <c r="W248" s="2">
        <v>7</v>
      </c>
      <c r="X248" s="2">
        <v>12</v>
      </c>
      <c r="Y248" s="2">
        <v>2</v>
      </c>
      <c r="Z248" s="2">
        <v>3</v>
      </c>
      <c r="AA248" s="2">
        <v>11</v>
      </c>
      <c r="AB248" s="2">
        <v>0</v>
      </c>
    </row>
    <row r="249" spans="1:28" x14ac:dyDescent="0.25">
      <c r="A249" s="2">
        <v>6935</v>
      </c>
      <c r="B249" s="2">
        <v>1951</v>
      </c>
      <c r="C249" s="2">
        <f>2025-Table1[[#This Row],[Year_Birth]]</f>
        <v>74</v>
      </c>
      <c r="D249" s="2" t="s">
        <v>2260</v>
      </c>
      <c r="E249" s="2" t="s">
        <v>2256</v>
      </c>
      <c r="F249" s="2" t="str">
        <f t="shared" si="10"/>
        <v>Adult</v>
      </c>
      <c r="G249" s="4">
        <v>78497</v>
      </c>
      <c r="H249" s="2">
        <v>0</v>
      </c>
      <c r="I249" s="2">
        <v>0</v>
      </c>
      <c r="J249" s="3">
        <v>41286</v>
      </c>
      <c r="K249" s="6">
        <v>44</v>
      </c>
      <c r="L249" s="4">
        <v>207</v>
      </c>
      <c r="M249" s="4">
        <v>26</v>
      </c>
      <c r="N249" s="4">
        <v>447</v>
      </c>
      <c r="O249" s="4">
        <v>75</v>
      </c>
      <c r="P249" s="4">
        <v>0</v>
      </c>
      <c r="Q249" s="4">
        <v>223</v>
      </c>
      <c r="R249" s="4">
        <f>SUM(Table1[[#This Row],[Wines]:[Sweet]])</f>
        <v>755</v>
      </c>
      <c r="S249" s="8">
        <f t="shared" si="11"/>
        <v>9.6182019695020184E-3</v>
      </c>
      <c r="T249" s="8" t="str">
        <f t="shared" si="12"/>
        <v>MeatProducts</v>
      </c>
      <c r="U249" s="2">
        <v>1</v>
      </c>
      <c r="V249" s="2">
        <v>5</v>
      </c>
      <c r="W249" s="2">
        <v>7</v>
      </c>
      <c r="X249" s="2">
        <v>12</v>
      </c>
      <c r="Y249" s="2">
        <v>2</v>
      </c>
      <c r="Z249" s="2">
        <v>3</v>
      </c>
      <c r="AA249" s="2">
        <v>11</v>
      </c>
      <c r="AB249" s="2">
        <v>0</v>
      </c>
    </row>
    <row r="250" spans="1:28" x14ac:dyDescent="0.25">
      <c r="A250" s="2">
        <v>6131</v>
      </c>
      <c r="B250" s="2">
        <v>1980</v>
      </c>
      <c r="C250" s="2">
        <f>2025-Table1[[#This Row],[Year_Birth]]</f>
        <v>45</v>
      </c>
      <c r="D250" s="2" t="s">
        <v>2260</v>
      </c>
      <c r="E250" s="2" t="s">
        <v>2256</v>
      </c>
      <c r="F250" s="2" t="str">
        <f t="shared" si="10"/>
        <v>Adult</v>
      </c>
      <c r="G250" s="4">
        <v>70829</v>
      </c>
      <c r="H250" s="2">
        <v>1</v>
      </c>
      <c r="I250" s="2">
        <v>1</v>
      </c>
      <c r="J250" s="3">
        <v>41286</v>
      </c>
      <c r="K250" s="6">
        <v>87</v>
      </c>
      <c r="L250" s="4">
        <v>141</v>
      </c>
      <c r="M250" s="4">
        <v>70</v>
      </c>
      <c r="N250" s="4">
        <v>106</v>
      </c>
      <c r="O250" s="4">
        <v>72</v>
      </c>
      <c r="P250" s="4">
        <v>19</v>
      </c>
      <c r="Q250" s="4">
        <v>23</v>
      </c>
      <c r="R250" s="4">
        <f>SUM(Table1[[#This Row],[Wines]:[Sweet]])</f>
        <v>408</v>
      </c>
      <c r="S250" s="8">
        <f t="shared" si="11"/>
        <v>5.7603523980290557E-3</v>
      </c>
      <c r="T250" s="8" t="str">
        <f t="shared" si="12"/>
        <v>Wines</v>
      </c>
      <c r="U250" s="2">
        <v>2</v>
      </c>
      <c r="V250" s="2">
        <v>4</v>
      </c>
      <c r="W250" s="2">
        <v>2</v>
      </c>
      <c r="X250" s="2">
        <v>8</v>
      </c>
      <c r="Y250" s="2">
        <v>3</v>
      </c>
      <c r="Z250" s="2">
        <v>3</v>
      </c>
      <c r="AA250" s="2">
        <v>11</v>
      </c>
      <c r="AB250" s="2">
        <v>0</v>
      </c>
    </row>
    <row r="251" spans="1:28" x14ac:dyDescent="0.25">
      <c r="A251" s="2">
        <v>6885</v>
      </c>
      <c r="B251" s="2">
        <v>1977</v>
      </c>
      <c r="C251" s="2">
        <f>2025-Table1[[#This Row],[Year_Birth]]</f>
        <v>48</v>
      </c>
      <c r="D251" s="2" t="s">
        <v>2252</v>
      </c>
      <c r="E251" s="2" t="s">
        <v>2258</v>
      </c>
      <c r="F251" s="2" t="str">
        <f t="shared" si="10"/>
        <v>Adult</v>
      </c>
      <c r="G251" s="4">
        <v>32952</v>
      </c>
      <c r="H251" s="2">
        <v>1</v>
      </c>
      <c r="I251" s="2">
        <v>0</v>
      </c>
      <c r="J251" s="3">
        <v>41286</v>
      </c>
      <c r="K251" s="6">
        <v>36</v>
      </c>
      <c r="L251" s="4">
        <v>38</v>
      </c>
      <c r="M251" s="4">
        <v>0</v>
      </c>
      <c r="N251" s="4">
        <v>12</v>
      </c>
      <c r="O251" s="4">
        <v>3</v>
      </c>
      <c r="P251" s="4">
        <v>1</v>
      </c>
      <c r="Q251" s="4">
        <v>1</v>
      </c>
      <c r="R251" s="4">
        <f>SUM(Table1[[#This Row],[Wines]:[Sweet]])</f>
        <v>54</v>
      </c>
      <c r="S251" s="8">
        <f t="shared" si="11"/>
        <v>1.6387472687545521E-3</v>
      </c>
      <c r="T251" s="8" t="str">
        <f t="shared" si="12"/>
        <v>Wines</v>
      </c>
      <c r="U251" s="2">
        <v>1</v>
      </c>
      <c r="V251" s="2">
        <v>2</v>
      </c>
      <c r="W251" s="2">
        <v>0</v>
      </c>
      <c r="X251" s="2">
        <v>3</v>
      </c>
      <c r="Y251" s="2">
        <v>7</v>
      </c>
      <c r="Z251" s="2">
        <v>3</v>
      </c>
      <c r="AA251" s="2">
        <v>11</v>
      </c>
      <c r="AB251" s="2">
        <v>0</v>
      </c>
    </row>
    <row r="252" spans="1:28" x14ac:dyDescent="0.25">
      <c r="A252" s="2">
        <v>5454</v>
      </c>
      <c r="B252" s="2">
        <v>1979</v>
      </c>
      <c r="C252" s="2">
        <f>2025-Table1[[#This Row],[Year_Birth]]</f>
        <v>46</v>
      </c>
      <c r="D252" s="2" t="s">
        <v>2257</v>
      </c>
      <c r="E252" s="2" t="s">
        <v>2256</v>
      </c>
      <c r="F252" s="2" t="str">
        <f t="shared" si="10"/>
        <v>Adult</v>
      </c>
      <c r="G252" s="4">
        <v>45057</v>
      </c>
      <c r="H252" s="2">
        <v>1</v>
      </c>
      <c r="I252" s="2">
        <v>0</v>
      </c>
      <c r="J252" s="3">
        <v>41286</v>
      </c>
      <c r="K252" s="6">
        <v>80</v>
      </c>
      <c r="L252" s="4">
        <v>37</v>
      </c>
      <c r="M252" s="4">
        <v>0</v>
      </c>
      <c r="N252" s="4">
        <v>7</v>
      </c>
      <c r="O252" s="4">
        <v>3</v>
      </c>
      <c r="P252" s="4">
        <v>0</v>
      </c>
      <c r="Q252" s="4">
        <v>3</v>
      </c>
      <c r="R252" s="4">
        <f>SUM(Table1[[#This Row],[Wines]:[Sweet]])</f>
        <v>47</v>
      </c>
      <c r="S252" s="8">
        <f t="shared" si="11"/>
        <v>1.0431231551146325E-3</v>
      </c>
      <c r="T252" s="8" t="str">
        <f t="shared" si="12"/>
        <v>Wines</v>
      </c>
      <c r="U252" s="2">
        <v>1</v>
      </c>
      <c r="V252" s="2">
        <v>2</v>
      </c>
      <c r="W252" s="2">
        <v>0</v>
      </c>
      <c r="X252" s="2">
        <v>3</v>
      </c>
      <c r="Y252" s="2">
        <v>5</v>
      </c>
      <c r="Z252" s="2">
        <v>3</v>
      </c>
      <c r="AA252" s="2">
        <v>11</v>
      </c>
      <c r="AB252" s="2">
        <v>0</v>
      </c>
    </row>
    <row r="253" spans="1:28" x14ac:dyDescent="0.25">
      <c r="A253" s="2">
        <v>7892</v>
      </c>
      <c r="B253" s="2">
        <v>1969</v>
      </c>
      <c r="C253" s="2">
        <f>2025-Table1[[#This Row],[Year_Birth]]</f>
        <v>56</v>
      </c>
      <c r="D253" s="2" t="s">
        <v>2252</v>
      </c>
      <c r="E253" s="2" t="s">
        <v>2253</v>
      </c>
      <c r="F253" s="2" t="str">
        <f t="shared" si="10"/>
        <v>Adult</v>
      </c>
      <c r="G253" s="4">
        <v>18589</v>
      </c>
      <c r="H253" s="2">
        <v>0</v>
      </c>
      <c r="I253" s="2">
        <v>0</v>
      </c>
      <c r="J253" s="3">
        <v>41306</v>
      </c>
      <c r="K253" s="6">
        <v>89</v>
      </c>
      <c r="L253" s="4">
        <v>6</v>
      </c>
      <c r="M253" s="4">
        <v>4</v>
      </c>
      <c r="N253" s="4">
        <v>25</v>
      </c>
      <c r="O253" s="4">
        <v>15</v>
      </c>
      <c r="P253" s="4">
        <v>12</v>
      </c>
      <c r="Q253" s="4">
        <v>13</v>
      </c>
      <c r="R253" s="4">
        <f>SUM(Table1[[#This Row],[Wines]:[Sweet]])</f>
        <v>62</v>
      </c>
      <c r="S253" s="8">
        <f t="shared" si="11"/>
        <v>3.3353058260261444E-3</v>
      </c>
      <c r="T253" s="8" t="str">
        <f t="shared" si="12"/>
        <v>MeatProducts</v>
      </c>
      <c r="U253" s="2">
        <v>2</v>
      </c>
      <c r="V253" s="2">
        <v>2</v>
      </c>
      <c r="W253" s="2">
        <v>1</v>
      </c>
      <c r="X253" s="2">
        <v>3</v>
      </c>
      <c r="Y253" s="2">
        <v>7</v>
      </c>
      <c r="Z253" s="2">
        <v>3</v>
      </c>
      <c r="AA253" s="2">
        <v>11</v>
      </c>
      <c r="AB253" s="2">
        <v>0</v>
      </c>
    </row>
    <row r="254" spans="1:28" x14ac:dyDescent="0.25">
      <c r="A254" s="2">
        <v>1331</v>
      </c>
      <c r="B254" s="2">
        <v>1977</v>
      </c>
      <c r="C254" s="2">
        <f>2025-Table1[[#This Row],[Year_Birth]]</f>
        <v>48</v>
      </c>
      <c r="D254" s="2" t="s">
        <v>2252</v>
      </c>
      <c r="E254" s="2" t="s">
        <v>2253</v>
      </c>
      <c r="F254" s="2" t="str">
        <f t="shared" si="10"/>
        <v>Adult</v>
      </c>
      <c r="G254" s="4">
        <v>35790</v>
      </c>
      <c r="H254" s="2">
        <v>1</v>
      </c>
      <c r="I254" s="2">
        <v>0</v>
      </c>
      <c r="J254" s="3">
        <v>41306</v>
      </c>
      <c r="K254" s="6">
        <v>54</v>
      </c>
      <c r="L254" s="4">
        <v>12</v>
      </c>
      <c r="M254" s="4">
        <v>6</v>
      </c>
      <c r="N254" s="4">
        <v>20</v>
      </c>
      <c r="O254" s="4">
        <v>30</v>
      </c>
      <c r="P254" s="4">
        <v>1</v>
      </c>
      <c r="Q254" s="4">
        <v>3</v>
      </c>
      <c r="R254" s="4">
        <f>SUM(Table1[[#This Row],[Wines]:[Sweet]])</f>
        <v>69</v>
      </c>
      <c r="S254" s="8">
        <f t="shared" si="11"/>
        <v>1.9279128248113999E-3</v>
      </c>
      <c r="T254" s="8" t="str">
        <f t="shared" si="12"/>
        <v>FishProducts</v>
      </c>
      <c r="U254" s="2">
        <v>2</v>
      </c>
      <c r="V254" s="2">
        <v>2</v>
      </c>
      <c r="W254" s="2">
        <v>0</v>
      </c>
      <c r="X254" s="2">
        <v>3</v>
      </c>
      <c r="Y254" s="2">
        <v>7</v>
      </c>
      <c r="Z254" s="2">
        <v>3</v>
      </c>
      <c r="AA254" s="2">
        <v>11</v>
      </c>
      <c r="AB254" s="2">
        <v>0</v>
      </c>
    </row>
    <row r="255" spans="1:28" x14ac:dyDescent="0.25">
      <c r="A255" s="2">
        <v>1618</v>
      </c>
      <c r="B255" s="2">
        <v>1965</v>
      </c>
      <c r="C255" s="2">
        <f>2025-Table1[[#This Row],[Year_Birth]]</f>
        <v>60</v>
      </c>
      <c r="D255" s="2" t="s">
        <v>2252</v>
      </c>
      <c r="E255" s="2" t="s">
        <v>2254</v>
      </c>
      <c r="F255" s="2" t="str">
        <f t="shared" si="10"/>
        <v>Adult</v>
      </c>
      <c r="G255" s="4">
        <v>56046</v>
      </c>
      <c r="H255" s="2">
        <v>0</v>
      </c>
      <c r="I255" s="2">
        <v>0</v>
      </c>
      <c r="J255" s="3">
        <v>41306</v>
      </c>
      <c r="K255" s="6">
        <v>9</v>
      </c>
      <c r="L255" s="4">
        <v>577</v>
      </c>
      <c r="M255" s="4">
        <v>0</v>
      </c>
      <c r="N255" s="4">
        <v>64</v>
      </c>
      <c r="O255" s="4">
        <v>0</v>
      </c>
      <c r="P255" s="4">
        <v>0</v>
      </c>
      <c r="Q255" s="4">
        <v>51</v>
      </c>
      <c r="R255" s="4">
        <f>SUM(Table1[[#This Row],[Wines]:[Sweet]])</f>
        <v>641</v>
      </c>
      <c r="S255" s="8">
        <f t="shared" si="11"/>
        <v>1.1437033865039432E-2</v>
      </c>
      <c r="T255" s="8" t="str">
        <f t="shared" si="12"/>
        <v>Wines</v>
      </c>
      <c r="U255" s="2">
        <v>2</v>
      </c>
      <c r="V255" s="2">
        <v>10</v>
      </c>
      <c r="W255" s="2">
        <v>1</v>
      </c>
      <c r="X255" s="2">
        <v>8</v>
      </c>
      <c r="Y255" s="2">
        <v>8</v>
      </c>
      <c r="Z255" s="2">
        <v>3</v>
      </c>
      <c r="AA255" s="2">
        <v>11</v>
      </c>
      <c r="AB255" s="2">
        <v>1</v>
      </c>
    </row>
    <row r="256" spans="1:28" x14ac:dyDescent="0.25">
      <c r="A256" s="2">
        <v>999</v>
      </c>
      <c r="B256" s="2">
        <v>1991</v>
      </c>
      <c r="C256" s="2">
        <f>2025-Table1[[#This Row],[Year_Birth]]</f>
        <v>34</v>
      </c>
      <c r="D256" s="2" t="s">
        <v>2252</v>
      </c>
      <c r="E256" s="2" t="s">
        <v>2253</v>
      </c>
      <c r="F256" s="2" t="str">
        <f t="shared" si="10"/>
        <v>Adult</v>
      </c>
      <c r="G256" s="4">
        <v>86037</v>
      </c>
      <c r="H256" s="2">
        <v>0</v>
      </c>
      <c r="I256" s="2">
        <v>0</v>
      </c>
      <c r="J256" s="3">
        <v>41306</v>
      </c>
      <c r="K256" s="6">
        <v>95</v>
      </c>
      <c r="L256" s="4">
        <v>490</v>
      </c>
      <c r="M256" s="4">
        <v>44</v>
      </c>
      <c r="N256" s="4">
        <v>125</v>
      </c>
      <c r="O256" s="4">
        <v>29</v>
      </c>
      <c r="P256" s="4">
        <v>20</v>
      </c>
      <c r="Q256" s="4">
        <v>22</v>
      </c>
      <c r="R256" s="4">
        <f>SUM(Table1[[#This Row],[Wines]:[Sweet]])</f>
        <v>708</v>
      </c>
      <c r="S256" s="8">
        <f t="shared" si="11"/>
        <v>8.2290177481781097E-3</v>
      </c>
      <c r="T256" s="8" t="str">
        <f t="shared" si="12"/>
        <v>Wines</v>
      </c>
      <c r="U256" s="2">
        <v>1</v>
      </c>
      <c r="V256" s="2">
        <v>6</v>
      </c>
      <c r="W256" s="2">
        <v>7</v>
      </c>
      <c r="X256" s="2">
        <v>11</v>
      </c>
      <c r="Y256" s="2">
        <v>3</v>
      </c>
      <c r="Z256" s="2">
        <v>3</v>
      </c>
      <c r="AA256" s="2">
        <v>11</v>
      </c>
      <c r="AB256" s="2">
        <v>1</v>
      </c>
    </row>
    <row r="257" spans="1:28" x14ac:dyDescent="0.25">
      <c r="A257" s="2">
        <v>6619</v>
      </c>
      <c r="B257" s="2">
        <v>1978</v>
      </c>
      <c r="C257" s="2">
        <f>2025-Table1[[#This Row],[Year_Birth]]</f>
        <v>47</v>
      </c>
      <c r="D257" s="2" t="s">
        <v>2252</v>
      </c>
      <c r="E257" s="2" t="s">
        <v>2256</v>
      </c>
      <c r="F257" s="2" t="str">
        <f t="shared" si="10"/>
        <v>Adult</v>
      </c>
      <c r="G257" s="4">
        <v>38415</v>
      </c>
      <c r="H257" s="2">
        <v>1</v>
      </c>
      <c r="I257" s="2">
        <v>1</v>
      </c>
      <c r="J257" s="3">
        <v>41306</v>
      </c>
      <c r="K257" s="6">
        <v>91</v>
      </c>
      <c r="L257" s="4">
        <v>22</v>
      </c>
      <c r="M257" s="4">
        <v>1</v>
      </c>
      <c r="N257" s="4">
        <v>13</v>
      </c>
      <c r="O257" s="4">
        <v>4</v>
      </c>
      <c r="P257" s="4">
        <v>0</v>
      </c>
      <c r="Q257" s="4">
        <v>4</v>
      </c>
      <c r="R257" s="4">
        <f>SUM(Table1[[#This Row],[Wines]:[Sweet]])</f>
        <v>40</v>
      </c>
      <c r="S257" s="8">
        <f t="shared" si="11"/>
        <v>1.0412599245086555E-3</v>
      </c>
      <c r="T257" s="8" t="str">
        <f t="shared" si="12"/>
        <v>Wines</v>
      </c>
      <c r="U257" s="2">
        <v>2</v>
      </c>
      <c r="V257" s="2">
        <v>1</v>
      </c>
      <c r="W257" s="2">
        <v>0</v>
      </c>
      <c r="X257" s="2">
        <v>3</v>
      </c>
      <c r="Y257" s="2">
        <v>7</v>
      </c>
      <c r="Z257" s="2">
        <v>3</v>
      </c>
      <c r="AA257" s="2">
        <v>11</v>
      </c>
      <c r="AB257" s="2">
        <v>0</v>
      </c>
    </row>
    <row r="258" spans="1:28" x14ac:dyDescent="0.25">
      <c r="A258" s="2">
        <v>6299</v>
      </c>
      <c r="B258" s="2">
        <v>1968</v>
      </c>
      <c r="C258" s="2">
        <f>2025-Table1[[#This Row],[Year_Birth]]</f>
        <v>57</v>
      </c>
      <c r="D258" s="2" t="s">
        <v>2255</v>
      </c>
      <c r="E258" s="2" t="s">
        <v>2258</v>
      </c>
      <c r="F258" s="2" t="str">
        <f t="shared" ref="F258:F321" si="13">IF(C258&lt;19,"Child",IF(C258&lt;31,"Young Adult",IF(C258&lt;J1505,"Adult","Senior")))</f>
        <v>Adult</v>
      </c>
      <c r="G258" s="4">
        <v>42564</v>
      </c>
      <c r="H258" s="2">
        <v>0</v>
      </c>
      <c r="I258" s="2">
        <v>1</v>
      </c>
      <c r="J258" s="3">
        <v>41306</v>
      </c>
      <c r="K258" s="6">
        <v>28</v>
      </c>
      <c r="L258" s="4">
        <v>324</v>
      </c>
      <c r="M258" s="4">
        <v>48</v>
      </c>
      <c r="N258" s="4">
        <v>186</v>
      </c>
      <c r="O258" s="4">
        <v>39</v>
      </c>
      <c r="P258" s="4">
        <v>18</v>
      </c>
      <c r="Q258" s="4">
        <v>198</v>
      </c>
      <c r="R258" s="4">
        <f>SUM(Table1[[#This Row],[Wines]:[Sweet]])</f>
        <v>615</v>
      </c>
      <c r="S258" s="8">
        <f t="shared" ref="S258:S321" si="14">R258/G258</f>
        <v>1.4448829997180716E-2</v>
      </c>
      <c r="T258" s="8" t="str">
        <f t="shared" ref="T258:T321" si="15">INDEX($L$1:$Q$1, MATCH(MAX(L258:Q258), L258:Q258, 0))</f>
        <v>Wines</v>
      </c>
      <c r="U258" s="2">
        <v>6</v>
      </c>
      <c r="V258" s="2">
        <v>6</v>
      </c>
      <c r="W258" s="2">
        <v>8</v>
      </c>
      <c r="X258" s="2">
        <v>4</v>
      </c>
      <c r="Y258" s="2">
        <v>7</v>
      </c>
      <c r="Z258" s="2">
        <v>3</v>
      </c>
      <c r="AA258" s="2">
        <v>11</v>
      </c>
      <c r="AB258" s="2">
        <v>1</v>
      </c>
    </row>
    <row r="259" spans="1:28" x14ac:dyDescent="0.25">
      <c r="A259" s="2">
        <v>6001</v>
      </c>
      <c r="B259" s="2">
        <v>1979</v>
      </c>
      <c r="C259" s="2">
        <f>2025-Table1[[#This Row],[Year_Birth]]</f>
        <v>46</v>
      </c>
      <c r="D259" s="2" t="s">
        <v>2252</v>
      </c>
      <c r="E259" s="2" t="s">
        <v>2256</v>
      </c>
      <c r="F259" s="2" t="str">
        <f t="shared" si="13"/>
        <v>Adult</v>
      </c>
      <c r="G259" s="4">
        <v>56775</v>
      </c>
      <c r="H259" s="2">
        <v>0</v>
      </c>
      <c r="I259" s="2">
        <v>1</v>
      </c>
      <c r="J259" s="3">
        <v>41306</v>
      </c>
      <c r="K259" s="6">
        <v>62</v>
      </c>
      <c r="L259" s="4">
        <v>614</v>
      </c>
      <c r="M259" s="4">
        <v>35</v>
      </c>
      <c r="N259" s="4">
        <v>160</v>
      </c>
      <c r="O259" s="4">
        <v>58</v>
      </c>
      <c r="P259" s="4">
        <v>35</v>
      </c>
      <c r="Q259" s="4">
        <v>35</v>
      </c>
      <c r="R259" s="4">
        <f>SUM(Table1[[#This Row],[Wines]:[Sweet]])</f>
        <v>902</v>
      </c>
      <c r="S259" s="8">
        <f t="shared" si="14"/>
        <v>1.5887274328489652E-2</v>
      </c>
      <c r="T259" s="8" t="str">
        <f t="shared" si="15"/>
        <v>Wines</v>
      </c>
      <c r="U259" s="2">
        <v>2</v>
      </c>
      <c r="V259" s="2">
        <v>5</v>
      </c>
      <c r="W259" s="2">
        <v>8</v>
      </c>
      <c r="X259" s="2">
        <v>10</v>
      </c>
      <c r="Y259" s="2">
        <v>5</v>
      </c>
      <c r="Z259" s="2">
        <v>3</v>
      </c>
      <c r="AA259" s="2">
        <v>11</v>
      </c>
      <c r="AB259" s="2">
        <v>0</v>
      </c>
    </row>
    <row r="260" spans="1:28" x14ac:dyDescent="0.25">
      <c r="A260" s="2">
        <v>6715</v>
      </c>
      <c r="B260" s="2">
        <v>1948</v>
      </c>
      <c r="C260" s="2">
        <f>2025-Table1[[#This Row],[Year_Birth]]</f>
        <v>77</v>
      </c>
      <c r="D260" s="2" t="s">
        <v>2255</v>
      </c>
      <c r="E260" s="2" t="s">
        <v>2253</v>
      </c>
      <c r="F260" s="2" t="str">
        <f t="shared" si="13"/>
        <v>Adult</v>
      </c>
      <c r="G260" s="4">
        <v>60200</v>
      </c>
      <c r="H260" s="2">
        <v>0</v>
      </c>
      <c r="I260" s="2">
        <v>1</v>
      </c>
      <c r="J260" s="3">
        <v>41306</v>
      </c>
      <c r="K260" s="6">
        <v>3</v>
      </c>
      <c r="L260" s="4">
        <v>502</v>
      </c>
      <c r="M260" s="4">
        <v>19</v>
      </c>
      <c r="N260" s="4">
        <v>132</v>
      </c>
      <c r="O260" s="4">
        <v>0</v>
      </c>
      <c r="P260" s="4">
        <v>6</v>
      </c>
      <c r="Q260" s="4">
        <v>26</v>
      </c>
      <c r="R260" s="4">
        <f>SUM(Table1[[#This Row],[Wines]:[Sweet]])</f>
        <v>659</v>
      </c>
      <c r="S260" s="8">
        <f t="shared" si="14"/>
        <v>1.0946843853820599E-2</v>
      </c>
      <c r="T260" s="8" t="str">
        <f t="shared" si="15"/>
        <v>Wines</v>
      </c>
      <c r="U260" s="2">
        <v>6</v>
      </c>
      <c r="V260" s="2">
        <v>6</v>
      </c>
      <c r="W260" s="2">
        <v>2</v>
      </c>
      <c r="X260" s="2">
        <v>11</v>
      </c>
      <c r="Y260" s="2">
        <v>6</v>
      </c>
      <c r="Z260" s="2">
        <v>3</v>
      </c>
      <c r="AA260" s="2">
        <v>11</v>
      </c>
      <c r="AB260" s="2">
        <v>0</v>
      </c>
    </row>
    <row r="261" spans="1:28" x14ac:dyDescent="0.25">
      <c r="A261" s="2">
        <v>2736</v>
      </c>
      <c r="B261" s="2">
        <v>1978</v>
      </c>
      <c r="C261" s="2">
        <f>2025-Table1[[#This Row],[Year_Birth]]</f>
        <v>47</v>
      </c>
      <c r="D261" s="2" t="s">
        <v>2252</v>
      </c>
      <c r="E261" s="2" t="s">
        <v>2256</v>
      </c>
      <c r="F261" s="2" t="str">
        <f t="shared" si="13"/>
        <v>Adult</v>
      </c>
      <c r="G261" s="4">
        <v>73807</v>
      </c>
      <c r="H261" s="2">
        <v>0</v>
      </c>
      <c r="I261" s="2">
        <v>1</v>
      </c>
      <c r="J261" s="3">
        <v>41306</v>
      </c>
      <c r="K261" s="6">
        <v>88</v>
      </c>
      <c r="L261" s="4">
        <v>366</v>
      </c>
      <c r="M261" s="4">
        <v>124</v>
      </c>
      <c r="N261" s="4">
        <v>156</v>
      </c>
      <c r="O261" s="4">
        <v>71</v>
      </c>
      <c r="P261" s="4">
        <v>78</v>
      </c>
      <c r="Q261" s="4">
        <v>54</v>
      </c>
      <c r="R261" s="4">
        <f>SUM(Table1[[#This Row],[Wines]:[Sweet]])</f>
        <v>795</v>
      </c>
      <c r="S261" s="8">
        <f t="shared" si="14"/>
        <v>1.0771336052135976E-2</v>
      </c>
      <c r="T261" s="8" t="str">
        <f t="shared" si="15"/>
        <v>Wines</v>
      </c>
      <c r="U261" s="2">
        <v>2</v>
      </c>
      <c r="V261" s="2">
        <v>5</v>
      </c>
      <c r="W261" s="2">
        <v>5</v>
      </c>
      <c r="X261" s="2">
        <v>11</v>
      </c>
      <c r="Y261" s="2">
        <v>2</v>
      </c>
      <c r="Z261" s="2">
        <v>3</v>
      </c>
      <c r="AA261" s="2">
        <v>11</v>
      </c>
      <c r="AB261" s="2">
        <v>0</v>
      </c>
    </row>
    <row r="262" spans="1:28" x14ac:dyDescent="0.25">
      <c r="A262" s="2">
        <v>2683</v>
      </c>
      <c r="B262" s="2">
        <v>1969</v>
      </c>
      <c r="C262" s="2">
        <f>2025-Table1[[#This Row],[Year_Birth]]</f>
        <v>56</v>
      </c>
      <c r="D262" s="2" t="s">
        <v>2252</v>
      </c>
      <c r="E262" s="2" t="s">
        <v>2256</v>
      </c>
      <c r="F262" s="2" t="str">
        <f t="shared" si="13"/>
        <v>Adult</v>
      </c>
      <c r="G262" s="4">
        <v>52413</v>
      </c>
      <c r="H262" s="2">
        <v>0</v>
      </c>
      <c r="I262" s="2">
        <v>2</v>
      </c>
      <c r="J262" s="3">
        <v>41307</v>
      </c>
      <c r="K262" s="6">
        <v>56</v>
      </c>
      <c r="L262" s="4">
        <v>295</v>
      </c>
      <c r="M262" s="4">
        <v>106</v>
      </c>
      <c r="N262" s="4">
        <v>271</v>
      </c>
      <c r="O262" s="4">
        <v>75</v>
      </c>
      <c r="P262" s="4">
        <v>98</v>
      </c>
      <c r="Q262" s="4">
        <v>65</v>
      </c>
      <c r="R262" s="4">
        <f>SUM(Table1[[#This Row],[Wines]:[Sweet]])</f>
        <v>845</v>
      </c>
      <c r="S262" s="8">
        <f t="shared" si="14"/>
        <v>1.6121954476942743E-2</v>
      </c>
      <c r="T262" s="8" t="str">
        <f t="shared" si="15"/>
        <v>Wines</v>
      </c>
      <c r="U262" s="2">
        <v>4</v>
      </c>
      <c r="V262" s="2">
        <v>6</v>
      </c>
      <c r="W262" s="2">
        <v>4</v>
      </c>
      <c r="X262" s="2">
        <v>12</v>
      </c>
      <c r="Y262" s="2">
        <v>6</v>
      </c>
      <c r="Z262" s="2">
        <v>3</v>
      </c>
      <c r="AA262" s="2">
        <v>11</v>
      </c>
      <c r="AB262" s="2">
        <v>0</v>
      </c>
    </row>
    <row r="263" spans="1:28" x14ac:dyDescent="0.25">
      <c r="A263" s="2">
        <v>7453</v>
      </c>
      <c r="B263" s="2">
        <v>1954</v>
      </c>
      <c r="C263" s="2">
        <f>2025-Table1[[#This Row],[Year_Birth]]</f>
        <v>71</v>
      </c>
      <c r="D263" s="2" t="s">
        <v>2252</v>
      </c>
      <c r="E263" s="2" t="s">
        <v>2253</v>
      </c>
      <c r="F263" s="2" t="str">
        <f t="shared" si="13"/>
        <v>Adult</v>
      </c>
      <c r="G263" s="4">
        <v>36130</v>
      </c>
      <c r="H263" s="2">
        <v>0</v>
      </c>
      <c r="I263" s="2">
        <v>1</v>
      </c>
      <c r="J263" s="3">
        <v>41307</v>
      </c>
      <c r="K263" s="6">
        <v>46</v>
      </c>
      <c r="L263" s="4">
        <v>157</v>
      </c>
      <c r="M263" s="4">
        <v>43</v>
      </c>
      <c r="N263" s="4">
        <v>127</v>
      </c>
      <c r="O263" s="4">
        <v>68</v>
      </c>
      <c r="P263" s="4">
        <v>56</v>
      </c>
      <c r="Q263" s="4">
        <v>37</v>
      </c>
      <c r="R263" s="4">
        <f>SUM(Table1[[#This Row],[Wines]:[Sweet]])</f>
        <v>451</v>
      </c>
      <c r="S263" s="8">
        <f t="shared" si="14"/>
        <v>1.2482701356213674E-2</v>
      </c>
      <c r="T263" s="8" t="str">
        <f t="shared" si="15"/>
        <v>Wines</v>
      </c>
      <c r="U263" s="2">
        <v>6</v>
      </c>
      <c r="V263" s="2">
        <v>3</v>
      </c>
      <c r="W263" s="2">
        <v>8</v>
      </c>
      <c r="X263" s="2">
        <v>4</v>
      </c>
      <c r="Y263" s="2">
        <v>4</v>
      </c>
      <c r="Z263" s="2">
        <v>3</v>
      </c>
      <c r="AA263" s="2">
        <v>11</v>
      </c>
      <c r="AB263" s="2">
        <v>1</v>
      </c>
    </row>
    <row r="264" spans="1:28" x14ac:dyDescent="0.25">
      <c r="A264" s="2">
        <v>6072</v>
      </c>
      <c r="B264" s="2">
        <v>1970</v>
      </c>
      <c r="C264" s="2">
        <f>2025-Table1[[#This Row],[Year_Birth]]</f>
        <v>55</v>
      </c>
      <c r="D264" s="2" t="s">
        <v>2257</v>
      </c>
      <c r="E264" s="2" t="s">
        <v>2253</v>
      </c>
      <c r="F264" s="2" t="str">
        <f t="shared" si="13"/>
        <v>Adult</v>
      </c>
      <c r="G264" s="4">
        <v>75345</v>
      </c>
      <c r="H264" s="2">
        <v>0</v>
      </c>
      <c r="I264" s="2">
        <v>0</v>
      </c>
      <c r="J264" s="3">
        <v>41307</v>
      </c>
      <c r="K264" s="6">
        <v>16</v>
      </c>
      <c r="L264" s="4">
        <v>918</v>
      </c>
      <c r="M264" s="4">
        <v>57</v>
      </c>
      <c r="N264" s="4">
        <v>842</v>
      </c>
      <c r="O264" s="4">
        <v>99</v>
      </c>
      <c r="P264" s="4">
        <v>38</v>
      </c>
      <c r="Q264" s="4">
        <v>133</v>
      </c>
      <c r="R264" s="4">
        <f>SUM(Table1[[#This Row],[Wines]:[Sweet]])</f>
        <v>1954</v>
      </c>
      <c r="S264" s="8">
        <f t="shared" si="14"/>
        <v>2.5934036764217933E-2</v>
      </c>
      <c r="T264" s="8" t="str">
        <f t="shared" si="15"/>
        <v>Wines</v>
      </c>
      <c r="U264" s="2">
        <v>1</v>
      </c>
      <c r="V264" s="2">
        <v>5</v>
      </c>
      <c r="W264" s="2">
        <v>8</v>
      </c>
      <c r="X264" s="2">
        <v>6</v>
      </c>
      <c r="Y264" s="2">
        <v>3</v>
      </c>
      <c r="Z264" s="2">
        <v>3</v>
      </c>
      <c r="AA264" s="2">
        <v>11</v>
      </c>
      <c r="AB264" s="2">
        <v>1</v>
      </c>
    </row>
    <row r="265" spans="1:28" x14ac:dyDescent="0.25">
      <c r="A265" s="2">
        <v>11166</v>
      </c>
      <c r="B265" s="2">
        <v>1961</v>
      </c>
      <c r="C265" s="2">
        <f>2025-Table1[[#This Row],[Year_Birth]]</f>
        <v>64</v>
      </c>
      <c r="D265" s="2" t="s">
        <v>2252</v>
      </c>
      <c r="E265" s="2" t="s">
        <v>2256</v>
      </c>
      <c r="F265" s="2" t="str">
        <f t="shared" si="13"/>
        <v>Adult</v>
      </c>
      <c r="G265" s="4">
        <v>49678</v>
      </c>
      <c r="H265" s="2">
        <v>0</v>
      </c>
      <c r="I265" s="2">
        <v>1</v>
      </c>
      <c r="J265" s="3">
        <v>41307</v>
      </c>
      <c r="K265" s="6">
        <v>81</v>
      </c>
      <c r="L265" s="4">
        <v>229</v>
      </c>
      <c r="M265" s="4">
        <v>5</v>
      </c>
      <c r="N265" s="4">
        <v>56</v>
      </c>
      <c r="O265" s="4">
        <v>3</v>
      </c>
      <c r="P265" s="4">
        <v>2</v>
      </c>
      <c r="Q265" s="4">
        <v>20</v>
      </c>
      <c r="R265" s="4">
        <f>SUM(Table1[[#This Row],[Wines]:[Sweet]])</f>
        <v>295</v>
      </c>
      <c r="S265" s="8">
        <f t="shared" si="14"/>
        <v>5.9382422802850355E-3</v>
      </c>
      <c r="T265" s="8" t="str">
        <f t="shared" si="15"/>
        <v>Wines</v>
      </c>
      <c r="U265" s="2">
        <v>2</v>
      </c>
      <c r="V265" s="2">
        <v>6</v>
      </c>
      <c r="W265" s="2">
        <v>2</v>
      </c>
      <c r="X265" s="2">
        <v>4</v>
      </c>
      <c r="Y265" s="2">
        <v>7</v>
      </c>
      <c r="Z265" s="2">
        <v>3</v>
      </c>
      <c r="AA265" s="2">
        <v>11</v>
      </c>
      <c r="AB265" s="2">
        <v>0</v>
      </c>
    </row>
    <row r="266" spans="1:28" x14ac:dyDescent="0.25">
      <c r="A266" s="2">
        <v>3749</v>
      </c>
      <c r="B266" s="2">
        <v>1973</v>
      </c>
      <c r="C266" s="2">
        <f>2025-Table1[[#This Row],[Year_Birth]]</f>
        <v>52</v>
      </c>
      <c r="D266" s="2" t="s">
        <v>2252</v>
      </c>
      <c r="E266" s="2" t="s">
        <v>2254</v>
      </c>
      <c r="F266" s="2" t="str">
        <f t="shared" si="13"/>
        <v>Adult</v>
      </c>
      <c r="G266" s="4">
        <v>73926</v>
      </c>
      <c r="H266" s="2">
        <v>0</v>
      </c>
      <c r="I266" s="2">
        <v>0</v>
      </c>
      <c r="J266" s="3">
        <v>41308</v>
      </c>
      <c r="K266" s="6">
        <v>54</v>
      </c>
      <c r="L266" s="4">
        <v>627</v>
      </c>
      <c r="M266" s="4">
        <v>91</v>
      </c>
      <c r="N266" s="4">
        <v>597</v>
      </c>
      <c r="O266" s="4">
        <v>159</v>
      </c>
      <c r="P266" s="4">
        <v>91</v>
      </c>
      <c r="Q266" s="4">
        <v>15</v>
      </c>
      <c r="R266" s="4">
        <f>SUM(Table1[[#This Row],[Wines]:[Sweet]])</f>
        <v>1565</v>
      </c>
      <c r="S266" s="8">
        <f t="shared" si="14"/>
        <v>2.1169818467115763E-2</v>
      </c>
      <c r="T266" s="8" t="str">
        <f t="shared" si="15"/>
        <v>Wines</v>
      </c>
      <c r="U266" s="2">
        <v>1</v>
      </c>
      <c r="V266" s="2">
        <v>6</v>
      </c>
      <c r="W266" s="2">
        <v>5</v>
      </c>
      <c r="X266" s="2">
        <v>12</v>
      </c>
      <c r="Y266" s="2">
        <v>3</v>
      </c>
      <c r="Z266" s="2">
        <v>3</v>
      </c>
      <c r="AA266" s="2">
        <v>11</v>
      </c>
      <c r="AB266" s="2">
        <v>0</v>
      </c>
    </row>
    <row r="267" spans="1:28" x14ac:dyDescent="0.25">
      <c r="A267" s="2">
        <v>10383</v>
      </c>
      <c r="B267" s="2">
        <v>1966</v>
      </c>
      <c r="C267" s="2">
        <f>2025-Table1[[#This Row],[Year_Birth]]</f>
        <v>59</v>
      </c>
      <c r="D267" s="2" t="s">
        <v>2252</v>
      </c>
      <c r="E267" s="2" t="s">
        <v>2258</v>
      </c>
      <c r="F267" s="2" t="str">
        <f t="shared" si="13"/>
        <v>Adult</v>
      </c>
      <c r="G267" s="4">
        <v>70287</v>
      </c>
      <c r="H267" s="2">
        <v>0</v>
      </c>
      <c r="I267" s="2">
        <v>0</v>
      </c>
      <c r="J267" s="3">
        <v>41309</v>
      </c>
      <c r="K267" s="6">
        <v>30</v>
      </c>
      <c r="L267" s="4">
        <v>295</v>
      </c>
      <c r="M267" s="4">
        <v>35</v>
      </c>
      <c r="N267" s="4">
        <v>482</v>
      </c>
      <c r="O267" s="4">
        <v>121</v>
      </c>
      <c r="P267" s="4">
        <v>120</v>
      </c>
      <c r="Q267" s="4">
        <v>40</v>
      </c>
      <c r="R267" s="4">
        <f>SUM(Table1[[#This Row],[Wines]:[Sweet]])</f>
        <v>1053</v>
      </c>
      <c r="S267" s="8">
        <f t="shared" si="14"/>
        <v>1.4981433266464637E-2</v>
      </c>
      <c r="T267" s="8" t="str">
        <f t="shared" si="15"/>
        <v>MeatProducts</v>
      </c>
      <c r="U267" s="2">
        <v>1</v>
      </c>
      <c r="V267" s="2">
        <v>5</v>
      </c>
      <c r="W267" s="2">
        <v>5</v>
      </c>
      <c r="X267" s="2">
        <v>10</v>
      </c>
      <c r="Y267" s="2">
        <v>3</v>
      </c>
      <c r="Z267" s="2">
        <v>3</v>
      </c>
      <c r="AA267" s="2">
        <v>11</v>
      </c>
      <c r="AB267" s="2">
        <v>1</v>
      </c>
    </row>
    <row r="268" spans="1:28" x14ac:dyDescent="0.25">
      <c r="A268" s="2">
        <v>3762</v>
      </c>
      <c r="B268" s="2">
        <v>1986</v>
      </c>
      <c r="C268" s="2">
        <f>2025-Table1[[#This Row],[Year_Birth]]</f>
        <v>39</v>
      </c>
      <c r="D268" s="2" t="s">
        <v>2255</v>
      </c>
      <c r="E268" s="2" t="s">
        <v>2253</v>
      </c>
      <c r="F268" s="2" t="str">
        <f t="shared" si="13"/>
        <v>Adult</v>
      </c>
      <c r="G268" s="4">
        <v>69867</v>
      </c>
      <c r="H268" s="2">
        <v>0</v>
      </c>
      <c r="I268" s="2">
        <v>0</v>
      </c>
      <c r="J268" s="3">
        <v>41309</v>
      </c>
      <c r="K268" s="6">
        <v>30</v>
      </c>
      <c r="L268" s="4">
        <v>196</v>
      </c>
      <c r="M268" s="4">
        <v>0</v>
      </c>
      <c r="N268" s="4">
        <v>512</v>
      </c>
      <c r="O268" s="4">
        <v>33</v>
      </c>
      <c r="P268" s="4">
        <v>130</v>
      </c>
      <c r="Q268" s="4">
        <v>54</v>
      </c>
      <c r="R268" s="4">
        <f>SUM(Table1[[#This Row],[Wines]:[Sweet]])</f>
        <v>871</v>
      </c>
      <c r="S268" s="8">
        <f t="shared" si="14"/>
        <v>1.2466543575650879E-2</v>
      </c>
      <c r="T268" s="8" t="str">
        <f t="shared" si="15"/>
        <v>MeatProducts</v>
      </c>
      <c r="U268" s="2">
        <v>1</v>
      </c>
      <c r="V268" s="2">
        <v>3</v>
      </c>
      <c r="W268" s="2">
        <v>5</v>
      </c>
      <c r="X268" s="2">
        <v>8</v>
      </c>
      <c r="Y268" s="2">
        <v>1</v>
      </c>
      <c r="Z268" s="2">
        <v>3</v>
      </c>
      <c r="AA268" s="2">
        <v>11</v>
      </c>
      <c r="AB268" s="2">
        <v>1</v>
      </c>
    </row>
    <row r="269" spans="1:28" x14ac:dyDescent="0.25">
      <c r="A269" s="2">
        <v>2276</v>
      </c>
      <c r="B269" s="2">
        <v>1955</v>
      </c>
      <c r="C269" s="2">
        <f>2025-Table1[[#This Row],[Year_Birth]]</f>
        <v>70</v>
      </c>
      <c r="D269" s="2" t="s">
        <v>2252</v>
      </c>
      <c r="E269" s="2" t="s">
        <v>2253</v>
      </c>
      <c r="F269" s="2" t="str">
        <f t="shared" si="13"/>
        <v>Adult</v>
      </c>
      <c r="G269" s="4">
        <v>57959</v>
      </c>
      <c r="H269" s="2">
        <v>0</v>
      </c>
      <c r="I269" s="2">
        <v>1</v>
      </c>
      <c r="J269" s="3">
        <v>41310</v>
      </c>
      <c r="K269" s="6">
        <v>71</v>
      </c>
      <c r="L269" s="4">
        <v>430</v>
      </c>
      <c r="M269" s="4">
        <v>16</v>
      </c>
      <c r="N269" s="4">
        <v>322</v>
      </c>
      <c r="O269" s="4">
        <v>43</v>
      </c>
      <c r="P269" s="4">
        <v>24</v>
      </c>
      <c r="Q269" s="4">
        <v>33</v>
      </c>
      <c r="R269" s="4">
        <f>SUM(Table1[[#This Row],[Wines]:[Sweet]])</f>
        <v>835</v>
      </c>
      <c r="S269" s="8">
        <f t="shared" si="14"/>
        <v>1.4406735795993719E-2</v>
      </c>
      <c r="T269" s="8" t="str">
        <f t="shared" si="15"/>
        <v>Wines</v>
      </c>
      <c r="U269" s="2">
        <v>5</v>
      </c>
      <c r="V269" s="2">
        <v>4</v>
      </c>
      <c r="W269" s="2">
        <v>7</v>
      </c>
      <c r="X269" s="2">
        <v>11</v>
      </c>
      <c r="Y269" s="2">
        <v>3</v>
      </c>
      <c r="Z269" s="2">
        <v>3</v>
      </c>
      <c r="AA269" s="2">
        <v>11</v>
      </c>
      <c r="AB269" s="2">
        <v>0</v>
      </c>
    </row>
    <row r="270" spans="1:28" x14ac:dyDescent="0.25">
      <c r="A270" s="2">
        <v>4990</v>
      </c>
      <c r="B270" s="2">
        <v>1954</v>
      </c>
      <c r="C270" s="2">
        <f>2025-Table1[[#This Row],[Year_Birth]]</f>
        <v>71</v>
      </c>
      <c r="D270" s="2" t="s">
        <v>2252</v>
      </c>
      <c r="E270" s="2" t="s">
        <v>2256</v>
      </c>
      <c r="F270" s="2" t="str">
        <f t="shared" si="13"/>
        <v>Adult</v>
      </c>
      <c r="G270" s="4">
        <v>59111</v>
      </c>
      <c r="H270" s="2">
        <v>0</v>
      </c>
      <c r="I270" s="2">
        <v>0</v>
      </c>
      <c r="J270" s="3">
        <v>41310</v>
      </c>
      <c r="K270" s="6">
        <v>90</v>
      </c>
      <c r="L270" s="4">
        <v>524</v>
      </c>
      <c r="M270" s="4">
        <v>0</v>
      </c>
      <c r="N270" s="4">
        <v>134</v>
      </c>
      <c r="O270" s="4">
        <v>28</v>
      </c>
      <c r="P270" s="4">
        <v>28</v>
      </c>
      <c r="Q270" s="4">
        <v>155</v>
      </c>
      <c r="R270" s="4">
        <f>SUM(Table1[[#This Row],[Wines]:[Sweet]])</f>
        <v>714</v>
      </c>
      <c r="S270" s="8">
        <f t="shared" si="14"/>
        <v>1.2078970073252017E-2</v>
      </c>
      <c r="T270" s="8" t="str">
        <f t="shared" si="15"/>
        <v>Wines</v>
      </c>
      <c r="U270" s="2">
        <v>1</v>
      </c>
      <c r="V270" s="2">
        <v>11</v>
      </c>
      <c r="W270" s="2">
        <v>1</v>
      </c>
      <c r="X270" s="2">
        <v>8</v>
      </c>
      <c r="Y270" s="2">
        <v>7</v>
      </c>
      <c r="Z270" s="2">
        <v>3</v>
      </c>
      <c r="AA270" s="2">
        <v>11</v>
      </c>
      <c r="AB270" s="2">
        <v>0</v>
      </c>
    </row>
    <row r="271" spans="1:28" x14ac:dyDescent="0.25">
      <c r="A271" s="2">
        <v>4864</v>
      </c>
      <c r="B271" s="2">
        <v>1977</v>
      </c>
      <c r="C271" s="2">
        <f>2025-Table1[[#This Row],[Year_Birth]]</f>
        <v>48</v>
      </c>
      <c r="D271" s="2" t="s">
        <v>2252</v>
      </c>
      <c r="E271" s="2" t="s">
        <v>2256</v>
      </c>
      <c r="F271" s="2" t="str">
        <f t="shared" si="13"/>
        <v>Adult</v>
      </c>
      <c r="G271" s="4">
        <v>34380</v>
      </c>
      <c r="H271" s="2">
        <v>1</v>
      </c>
      <c r="I271" s="2">
        <v>0</v>
      </c>
      <c r="J271" s="3">
        <v>41310</v>
      </c>
      <c r="K271" s="6">
        <v>68</v>
      </c>
      <c r="L271" s="4">
        <v>72</v>
      </c>
      <c r="M271" s="4">
        <v>7</v>
      </c>
      <c r="N271" s="4">
        <v>58</v>
      </c>
      <c r="O271" s="4">
        <v>13</v>
      </c>
      <c r="P271" s="4">
        <v>1</v>
      </c>
      <c r="Q271" s="4">
        <v>24</v>
      </c>
      <c r="R271" s="4">
        <f>SUM(Table1[[#This Row],[Wines]:[Sweet]])</f>
        <v>151</v>
      </c>
      <c r="S271" s="8">
        <f t="shared" si="14"/>
        <v>4.3920884235020361E-3</v>
      </c>
      <c r="T271" s="8" t="str">
        <f t="shared" si="15"/>
        <v>Wines</v>
      </c>
      <c r="U271" s="2">
        <v>4</v>
      </c>
      <c r="V271" s="2">
        <v>4</v>
      </c>
      <c r="W271" s="2">
        <v>1</v>
      </c>
      <c r="X271" s="2">
        <v>3</v>
      </c>
      <c r="Y271" s="2">
        <v>8</v>
      </c>
      <c r="Z271" s="2">
        <v>3</v>
      </c>
      <c r="AA271" s="2">
        <v>11</v>
      </c>
      <c r="AB271" s="2">
        <v>0</v>
      </c>
    </row>
    <row r="272" spans="1:28" x14ac:dyDescent="0.25">
      <c r="A272" s="2">
        <v>1165</v>
      </c>
      <c r="B272" s="2">
        <v>1958</v>
      </c>
      <c r="C272" s="2">
        <f>2025-Table1[[#This Row],[Year_Birth]]</f>
        <v>67</v>
      </c>
      <c r="D272" s="2" t="s">
        <v>2255</v>
      </c>
      <c r="E272" s="2" t="s">
        <v>2253</v>
      </c>
      <c r="F272" s="2" t="str">
        <f t="shared" si="13"/>
        <v>Adult</v>
      </c>
      <c r="G272" s="4">
        <v>50729</v>
      </c>
      <c r="H272" s="2">
        <v>1</v>
      </c>
      <c r="I272" s="2">
        <v>1</v>
      </c>
      <c r="J272" s="3">
        <v>41310</v>
      </c>
      <c r="K272" s="6">
        <v>62</v>
      </c>
      <c r="L272" s="4">
        <v>239</v>
      </c>
      <c r="M272" s="4">
        <v>13</v>
      </c>
      <c r="N272" s="4">
        <v>143</v>
      </c>
      <c r="O272" s="4">
        <v>45</v>
      </c>
      <c r="P272" s="4">
        <v>4</v>
      </c>
      <c r="Q272" s="4">
        <v>52</v>
      </c>
      <c r="R272" s="4">
        <f>SUM(Table1[[#This Row],[Wines]:[Sweet]])</f>
        <v>444</v>
      </c>
      <c r="S272" s="8">
        <f t="shared" si="14"/>
        <v>8.7523901515898211E-3</v>
      </c>
      <c r="T272" s="8" t="str">
        <f t="shared" si="15"/>
        <v>Wines</v>
      </c>
      <c r="U272" s="2">
        <v>9</v>
      </c>
      <c r="V272" s="2">
        <v>6</v>
      </c>
      <c r="W272" s="2">
        <v>2</v>
      </c>
      <c r="X272" s="2">
        <v>7</v>
      </c>
      <c r="Y272" s="2">
        <v>6</v>
      </c>
      <c r="Z272" s="2">
        <v>3</v>
      </c>
      <c r="AA272" s="2">
        <v>11</v>
      </c>
      <c r="AB272" s="2">
        <v>0</v>
      </c>
    </row>
    <row r="273" spans="1:28" x14ac:dyDescent="0.25">
      <c r="A273" s="2">
        <v>5631</v>
      </c>
      <c r="B273" s="2">
        <v>1991</v>
      </c>
      <c r="C273" s="2">
        <f>2025-Table1[[#This Row],[Year_Birth]]</f>
        <v>34</v>
      </c>
      <c r="D273" s="2" t="s">
        <v>2252</v>
      </c>
      <c r="E273" s="2" t="s">
        <v>2253</v>
      </c>
      <c r="F273" s="2" t="str">
        <f t="shared" si="13"/>
        <v>Adult</v>
      </c>
      <c r="G273" s="4">
        <v>49767</v>
      </c>
      <c r="H273" s="2">
        <v>0</v>
      </c>
      <c r="I273" s="2">
        <v>0</v>
      </c>
      <c r="J273" s="3">
        <v>41310</v>
      </c>
      <c r="K273" s="6">
        <v>92</v>
      </c>
      <c r="L273" s="4">
        <v>202</v>
      </c>
      <c r="M273" s="4">
        <v>47</v>
      </c>
      <c r="N273" s="4">
        <v>197</v>
      </c>
      <c r="O273" s="4">
        <v>55</v>
      </c>
      <c r="P273" s="4">
        <v>42</v>
      </c>
      <c r="Q273" s="4">
        <v>149</v>
      </c>
      <c r="R273" s="4">
        <f>SUM(Table1[[#This Row],[Wines]:[Sweet]])</f>
        <v>543</v>
      </c>
      <c r="S273" s="8">
        <f t="shared" si="14"/>
        <v>1.0910844535535596E-2</v>
      </c>
      <c r="T273" s="8" t="str">
        <f t="shared" si="15"/>
        <v>Wines</v>
      </c>
      <c r="U273" s="2">
        <v>1</v>
      </c>
      <c r="V273" s="2">
        <v>5</v>
      </c>
      <c r="W273" s="2">
        <v>4</v>
      </c>
      <c r="X273" s="2">
        <v>8</v>
      </c>
      <c r="Y273" s="2">
        <v>4</v>
      </c>
      <c r="Z273" s="2">
        <v>3</v>
      </c>
      <c r="AA273" s="2">
        <v>11</v>
      </c>
      <c r="AB273" s="2">
        <v>0</v>
      </c>
    </row>
    <row r="274" spans="1:28" x14ac:dyDescent="0.25">
      <c r="A274" s="2">
        <v>9729</v>
      </c>
      <c r="B274" s="2">
        <v>1955</v>
      </c>
      <c r="C274" s="2">
        <f>2025-Table1[[#This Row],[Year_Birth]]</f>
        <v>70</v>
      </c>
      <c r="D274" s="2" t="s">
        <v>2252</v>
      </c>
      <c r="E274" s="2" t="s">
        <v>2261</v>
      </c>
      <c r="F274" s="2" t="str">
        <f t="shared" si="13"/>
        <v>Adult</v>
      </c>
      <c r="G274" s="4">
        <v>58275</v>
      </c>
      <c r="H274" s="2">
        <v>1</v>
      </c>
      <c r="I274" s="2">
        <v>1</v>
      </c>
      <c r="J274" s="3">
        <v>41311</v>
      </c>
      <c r="K274" s="6">
        <v>48</v>
      </c>
      <c r="L274" s="4">
        <v>189</v>
      </c>
      <c r="M274" s="4">
        <v>10</v>
      </c>
      <c r="N274" s="4">
        <v>253</v>
      </c>
      <c r="O274" s="4">
        <v>56</v>
      </c>
      <c r="P274" s="4">
        <v>43</v>
      </c>
      <c r="Q274" s="4">
        <v>64</v>
      </c>
      <c r="R274" s="4">
        <f>SUM(Table1[[#This Row],[Wines]:[Sweet]])</f>
        <v>551</v>
      </c>
      <c r="S274" s="8">
        <f t="shared" si="14"/>
        <v>9.4551694551694553E-3</v>
      </c>
      <c r="T274" s="8" t="str">
        <f t="shared" si="15"/>
        <v>MeatProducts</v>
      </c>
      <c r="U274" s="2">
        <v>6</v>
      </c>
      <c r="V274" s="2">
        <v>8</v>
      </c>
      <c r="W274" s="2">
        <v>2</v>
      </c>
      <c r="X274" s="2">
        <v>7</v>
      </c>
      <c r="Y274" s="2">
        <v>7</v>
      </c>
      <c r="Z274" s="2">
        <v>3</v>
      </c>
      <c r="AA274" s="2">
        <v>11</v>
      </c>
      <c r="AB274" s="2">
        <v>0</v>
      </c>
    </row>
    <row r="275" spans="1:28" x14ac:dyDescent="0.25">
      <c r="A275" s="2">
        <v>9432</v>
      </c>
      <c r="B275" s="2">
        <v>1977</v>
      </c>
      <c r="C275" s="2">
        <f>2025-Table1[[#This Row],[Year_Birth]]</f>
        <v>48</v>
      </c>
      <c r="D275" s="2" t="s">
        <v>2252</v>
      </c>
      <c r="E275" s="2" t="s">
        <v>2254</v>
      </c>
      <c r="F275" s="2" t="str">
        <f t="shared" si="13"/>
        <v>Adult</v>
      </c>
      <c r="G275" s="4">
        <v>666666</v>
      </c>
      <c r="H275" s="2">
        <v>1</v>
      </c>
      <c r="I275" s="2">
        <v>0</v>
      </c>
      <c r="J275" s="3">
        <v>41311</v>
      </c>
      <c r="K275" s="6">
        <v>23</v>
      </c>
      <c r="L275" s="4">
        <v>9</v>
      </c>
      <c r="M275" s="4">
        <v>14</v>
      </c>
      <c r="N275" s="4">
        <v>18</v>
      </c>
      <c r="O275" s="4">
        <v>8</v>
      </c>
      <c r="P275" s="4">
        <v>1</v>
      </c>
      <c r="Q275" s="4">
        <v>12</v>
      </c>
      <c r="R275" s="4">
        <f>SUM(Table1[[#This Row],[Wines]:[Sweet]])</f>
        <v>50</v>
      </c>
      <c r="S275" s="8">
        <f t="shared" si="14"/>
        <v>7.5000075000075005E-5</v>
      </c>
      <c r="T275" s="8" t="str">
        <f t="shared" si="15"/>
        <v>MeatProducts</v>
      </c>
      <c r="U275" s="2">
        <v>4</v>
      </c>
      <c r="V275" s="2">
        <v>3</v>
      </c>
      <c r="W275" s="2">
        <v>1</v>
      </c>
      <c r="X275" s="2">
        <v>3</v>
      </c>
      <c r="Y275" s="2">
        <v>6</v>
      </c>
      <c r="Z275" s="2">
        <v>3</v>
      </c>
      <c r="AA275" s="2">
        <v>11</v>
      </c>
      <c r="AB275" s="2">
        <v>0</v>
      </c>
    </row>
    <row r="276" spans="1:28" x14ac:dyDescent="0.25">
      <c r="A276" s="2">
        <v>5835</v>
      </c>
      <c r="B276" s="2">
        <v>1976</v>
      </c>
      <c r="C276" s="2">
        <f>2025-Table1[[#This Row],[Year_Birth]]</f>
        <v>49</v>
      </c>
      <c r="D276" s="2" t="s">
        <v>2255</v>
      </c>
      <c r="E276" s="2" t="s">
        <v>2258</v>
      </c>
      <c r="F276" s="2" t="str">
        <f t="shared" si="13"/>
        <v>Adult</v>
      </c>
      <c r="G276" s="4">
        <v>14849</v>
      </c>
      <c r="H276" s="2">
        <v>1</v>
      </c>
      <c r="I276" s="2">
        <v>0</v>
      </c>
      <c r="J276" s="3">
        <v>41312</v>
      </c>
      <c r="K276" s="6">
        <v>39</v>
      </c>
      <c r="L276" s="4">
        <v>21</v>
      </c>
      <c r="M276" s="4">
        <v>2</v>
      </c>
      <c r="N276" s="4">
        <v>28</v>
      </c>
      <c r="O276" s="4">
        <v>3</v>
      </c>
      <c r="P276" s="4">
        <v>2</v>
      </c>
      <c r="Q276" s="4">
        <v>9</v>
      </c>
      <c r="R276" s="4">
        <f>SUM(Table1[[#This Row],[Wines]:[Sweet]])</f>
        <v>56</v>
      </c>
      <c r="S276" s="8">
        <f t="shared" si="14"/>
        <v>3.7712977304869013E-3</v>
      </c>
      <c r="T276" s="8" t="str">
        <f t="shared" si="15"/>
        <v>MeatProducts</v>
      </c>
      <c r="U276" s="2">
        <v>3</v>
      </c>
      <c r="V276" s="2">
        <v>2</v>
      </c>
      <c r="W276" s="2">
        <v>0</v>
      </c>
      <c r="X276" s="2">
        <v>4</v>
      </c>
      <c r="Y276" s="2">
        <v>8</v>
      </c>
      <c r="Z276" s="2">
        <v>3</v>
      </c>
      <c r="AA276" s="2">
        <v>11</v>
      </c>
      <c r="AB276" s="2">
        <v>0</v>
      </c>
    </row>
    <row r="277" spans="1:28" x14ac:dyDescent="0.25">
      <c r="A277" s="2">
        <v>10856</v>
      </c>
      <c r="B277" s="2">
        <v>1980</v>
      </c>
      <c r="C277" s="2">
        <f>2025-Table1[[#This Row],[Year_Birth]]</f>
        <v>45</v>
      </c>
      <c r="D277" s="2" t="s">
        <v>2260</v>
      </c>
      <c r="E277" s="2" t="s">
        <v>2253</v>
      </c>
      <c r="F277" s="2" t="str">
        <f t="shared" si="13"/>
        <v>Adult</v>
      </c>
      <c r="G277" s="4">
        <v>45889</v>
      </c>
      <c r="H277" s="2">
        <v>0</v>
      </c>
      <c r="I277" s="2">
        <v>1</v>
      </c>
      <c r="J277" s="3">
        <v>41312</v>
      </c>
      <c r="K277" s="6">
        <v>42</v>
      </c>
      <c r="L277" s="4">
        <v>31</v>
      </c>
      <c r="M277" s="4">
        <v>0</v>
      </c>
      <c r="N277" s="4">
        <v>6</v>
      </c>
      <c r="O277" s="4">
        <v>0</v>
      </c>
      <c r="P277" s="4">
        <v>1</v>
      </c>
      <c r="Q277" s="4">
        <v>8</v>
      </c>
      <c r="R277" s="4">
        <f>SUM(Table1[[#This Row],[Wines]:[Sweet]])</f>
        <v>38</v>
      </c>
      <c r="S277" s="8">
        <f t="shared" si="14"/>
        <v>8.2808516202139944E-4</v>
      </c>
      <c r="T277" s="8" t="str">
        <f t="shared" si="15"/>
        <v>Wines</v>
      </c>
      <c r="U277" s="2">
        <v>1</v>
      </c>
      <c r="V277" s="2">
        <v>1</v>
      </c>
      <c r="W277" s="2">
        <v>0</v>
      </c>
      <c r="X277" s="2">
        <v>3</v>
      </c>
      <c r="Y277" s="2">
        <v>6</v>
      </c>
      <c r="Z277" s="2">
        <v>3</v>
      </c>
      <c r="AA277" s="2">
        <v>11</v>
      </c>
      <c r="AB277" s="2">
        <v>0</v>
      </c>
    </row>
    <row r="278" spans="1:28" x14ac:dyDescent="0.25">
      <c r="A278" s="2">
        <v>4597</v>
      </c>
      <c r="B278" s="2">
        <v>1970</v>
      </c>
      <c r="C278" s="2">
        <f>2025-Table1[[#This Row],[Year_Birth]]</f>
        <v>55</v>
      </c>
      <c r="D278" s="2" t="s">
        <v>2255</v>
      </c>
      <c r="E278" s="2" t="s">
        <v>2254</v>
      </c>
      <c r="F278" s="2" t="str">
        <f t="shared" si="13"/>
        <v>Adult</v>
      </c>
      <c r="G278" s="4">
        <v>82072</v>
      </c>
      <c r="H278" s="2">
        <v>0</v>
      </c>
      <c r="I278" s="2">
        <v>0</v>
      </c>
      <c r="J278" s="3">
        <v>41312</v>
      </c>
      <c r="K278" s="6">
        <v>67</v>
      </c>
      <c r="L278" s="4">
        <v>889</v>
      </c>
      <c r="M278" s="4">
        <v>55</v>
      </c>
      <c r="N278" s="4">
        <v>685</v>
      </c>
      <c r="O278" s="4">
        <v>168</v>
      </c>
      <c r="P278" s="4">
        <v>92</v>
      </c>
      <c r="Q278" s="4">
        <v>129</v>
      </c>
      <c r="R278" s="4">
        <f>SUM(Table1[[#This Row],[Wines]:[Sweet]])</f>
        <v>1889</v>
      </c>
      <c r="S278" s="8">
        <f t="shared" si="14"/>
        <v>2.3016375865094064E-2</v>
      </c>
      <c r="T278" s="8" t="str">
        <f t="shared" si="15"/>
        <v>Wines</v>
      </c>
      <c r="U278" s="2">
        <v>1</v>
      </c>
      <c r="V278" s="2">
        <v>3</v>
      </c>
      <c r="W278" s="2">
        <v>2</v>
      </c>
      <c r="X278" s="2">
        <v>13</v>
      </c>
      <c r="Y278" s="2">
        <v>1</v>
      </c>
      <c r="Z278" s="2">
        <v>3</v>
      </c>
      <c r="AA278" s="2">
        <v>11</v>
      </c>
      <c r="AB278" s="2">
        <v>0</v>
      </c>
    </row>
    <row r="279" spans="1:28" x14ac:dyDescent="0.25">
      <c r="A279" s="2">
        <v>3934</v>
      </c>
      <c r="B279" s="2">
        <v>1966</v>
      </c>
      <c r="C279" s="2">
        <f>2025-Table1[[#This Row],[Year_Birth]]</f>
        <v>59</v>
      </c>
      <c r="D279" s="2" t="s">
        <v>2252</v>
      </c>
      <c r="E279" s="2" t="s">
        <v>2256</v>
      </c>
      <c r="F279" s="2" t="str">
        <f t="shared" si="13"/>
        <v>Adult</v>
      </c>
      <c r="G279" s="4">
        <v>61286</v>
      </c>
      <c r="H279" s="2">
        <v>0</v>
      </c>
      <c r="I279" s="2">
        <v>1</v>
      </c>
      <c r="J279" s="3">
        <v>41313</v>
      </c>
      <c r="K279" s="6">
        <v>34</v>
      </c>
      <c r="L279" s="4">
        <v>356</v>
      </c>
      <c r="M279" s="4">
        <v>0</v>
      </c>
      <c r="N279" s="4">
        <v>107</v>
      </c>
      <c r="O279" s="4">
        <v>19</v>
      </c>
      <c r="P279" s="4">
        <v>9</v>
      </c>
      <c r="Q279" s="4">
        <v>117</v>
      </c>
      <c r="R279" s="4">
        <f>SUM(Table1[[#This Row],[Wines]:[Sweet]])</f>
        <v>491</v>
      </c>
      <c r="S279" s="8">
        <f t="shared" si="14"/>
        <v>8.0116176614561229E-3</v>
      </c>
      <c r="T279" s="8" t="str">
        <f t="shared" si="15"/>
        <v>Wines</v>
      </c>
      <c r="U279" s="2">
        <v>2</v>
      </c>
      <c r="V279" s="2">
        <v>7</v>
      </c>
      <c r="W279" s="2">
        <v>1</v>
      </c>
      <c r="X279" s="2">
        <v>8</v>
      </c>
      <c r="Y279" s="2">
        <v>5</v>
      </c>
      <c r="Z279" s="2">
        <v>3</v>
      </c>
      <c r="AA279" s="2">
        <v>11</v>
      </c>
      <c r="AB279" s="2">
        <v>0</v>
      </c>
    </row>
    <row r="280" spans="1:28" x14ac:dyDescent="0.25">
      <c r="A280" s="2">
        <v>1545</v>
      </c>
      <c r="B280" s="2">
        <v>1986</v>
      </c>
      <c r="C280" s="2">
        <f>2025-Table1[[#This Row],[Year_Birth]]</f>
        <v>39</v>
      </c>
      <c r="D280" s="2" t="s">
        <v>2252</v>
      </c>
      <c r="E280" s="2" t="s">
        <v>2256</v>
      </c>
      <c r="F280" s="2" t="str">
        <f t="shared" si="13"/>
        <v>Adult</v>
      </c>
      <c r="G280" s="4">
        <v>38508</v>
      </c>
      <c r="H280" s="2">
        <v>1</v>
      </c>
      <c r="I280" s="2">
        <v>0</v>
      </c>
      <c r="J280" s="3">
        <v>41313</v>
      </c>
      <c r="K280" s="6">
        <v>95</v>
      </c>
      <c r="L280" s="4">
        <v>120</v>
      </c>
      <c r="M280" s="4">
        <v>19</v>
      </c>
      <c r="N280" s="4">
        <v>206</v>
      </c>
      <c r="O280" s="4">
        <v>25</v>
      </c>
      <c r="P280" s="4">
        <v>19</v>
      </c>
      <c r="Q280" s="4">
        <v>54</v>
      </c>
      <c r="R280" s="4">
        <f>SUM(Table1[[#This Row],[Wines]:[Sweet]])</f>
        <v>389</v>
      </c>
      <c r="S280" s="8">
        <f t="shared" si="14"/>
        <v>1.0101797029188741E-2</v>
      </c>
      <c r="T280" s="8" t="str">
        <f t="shared" si="15"/>
        <v>MeatProducts</v>
      </c>
      <c r="U280" s="2">
        <v>6</v>
      </c>
      <c r="V280" s="2">
        <v>7</v>
      </c>
      <c r="W280" s="2">
        <v>2</v>
      </c>
      <c r="X280" s="2">
        <v>5</v>
      </c>
      <c r="Y280" s="2">
        <v>8</v>
      </c>
      <c r="Z280" s="2">
        <v>3</v>
      </c>
      <c r="AA280" s="2">
        <v>11</v>
      </c>
      <c r="AB280" s="2">
        <v>0</v>
      </c>
    </row>
    <row r="281" spans="1:28" x14ac:dyDescent="0.25">
      <c r="A281" s="2">
        <v>2292</v>
      </c>
      <c r="B281" s="2">
        <v>1985</v>
      </c>
      <c r="C281" s="2">
        <f>2025-Table1[[#This Row],[Year_Birth]]</f>
        <v>40</v>
      </c>
      <c r="D281" s="2" t="s">
        <v>2252</v>
      </c>
      <c r="E281" s="2" t="s">
        <v>2253</v>
      </c>
      <c r="F281" s="2" t="str">
        <f t="shared" si="13"/>
        <v>Adult</v>
      </c>
      <c r="G281" s="4">
        <v>22327</v>
      </c>
      <c r="H281" s="2">
        <v>1</v>
      </c>
      <c r="I281" s="2">
        <v>0</v>
      </c>
      <c r="J281" s="3">
        <v>41313</v>
      </c>
      <c r="K281" s="6">
        <v>94</v>
      </c>
      <c r="L281" s="4">
        <v>5</v>
      </c>
      <c r="M281" s="4">
        <v>4</v>
      </c>
      <c r="N281" s="4">
        <v>8</v>
      </c>
      <c r="O281" s="4">
        <v>2</v>
      </c>
      <c r="P281" s="4">
        <v>0</v>
      </c>
      <c r="Q281" s="4">
        <v>5</v>
      </c>
      <c r="R281" s="4">
        <f>SUM(Table1[[#This Row],[Wines]:[Sweet]])</f>
        <v>19</v>
      </c>
      <c r="S281" s="8">
        <f t="shared" si="14"/>
        <v>8.5098759349666326E-4</v>
      </c>
      <c r="T281" s="8" t="str">
        <f t="shared" si="15"/>
        <v>MeatProducts</v>
      </c>
      <c r="U281" s="2">
        <v>1</v>
      </c>
      <c r="V281" s="2">
        <v>1</v>
      </c>
      <c r="W281" s="2">
        <v>0</v>
      </c>
      <c r="X281" s="2">
        <v>3</v>
      </c>
      <c r="Y281" s="2">
        <v>5</v>
      </c>
      <c r="Z281" s="2">
        <v>3</v>
      </c>
      <c r="AA281" s="2">
        <v>11</v>
      </c>
      <c r="AB281" s="2">
        <v>0</v>
      </c>
    </row>
    <row r="282" spans="1:28" x14ac:dyDescent="0.25">
      <c r="A282" s="2">
        <v>2493</v>
      </c>
      <c r="B282" s="2">
        <v>1966</v>
      </c>
      <c r="C282" s="2">
        <f>2025-Table1[[#This Row],[Year_Birth]]</f>
        <v>59</v>
      </c>
      <c r="D282" s="2" t="s">
        <v>2252</v>
      </c>
      <c r="E282" s="2" t="s">
        <v>2256</v>
      </c>
      <c r="F282" s="2" t="str">
        <f t="shared" si="13"/>
        <v>Adult</v>
      </c>
      <c r="G282" s="4">
        <v>61286</v>
      </c>
      <c r="H282" s="2">
        <v>0</v>
      </c>
      <c r="I282" s="2">
        <v>1</v>
      </c>
      <c r="J282" s="3">
        <v>41313</v>
      </c>
      <c r="K282" s="6">
        <v>34</v>
      </c>
      <c r="L282" s="4">
        <v>356</v>
      </c>
      <c r="M282" s="4">
        <v>0</v>
      </c>
      <c r="N282" s="4">
        <v>107</v>
      </c>
      <c r="O282" s="4">
        <v>19</v>
      </c>
      <c r="P282" s="4">
        <v>9</v>
      </c>
      <c r="Q282" s="4">
        <v>117</v>
      </c>
      <c r="R282" s="4">
        <f>SUM(Table1[[#This Row],[Wines]:[Sweet]])</f>
        <v>491</v>
      </c>
      <c r="S282" s="8">
        <f t="shared" si="14"/>
        <v>8.0116176614561229E-3</v>
      </c>
      <c r="T282" s="8" t="str">
        <f t="shared" si="15"/>
        <v>Wines</v>
      </c>
      <c r="U282" s="2">
        <v>2</v>
      </c>
      <c r="V282" s="2">
        <v>7</v>
      </c>
      <c r="W282" s="2">
        <v>1</v>
      </c>
      <c r="X282" s="2">
        <v>8</v>
      </c>
      <c r="Y282" s="2">
        <v>5</v>
      </c>
      <c r="Z282" s="2">
        <v>3</v>
      </c>
      <c r="AA282" s="2">
        <v>11</v>
      </c>
      <c r="AB282" s="2">
        <v>0</v>
      </c>
    </row>
    <row r="283" spans="1:28" x14ac:dyDescent="0.25">
      <c r="A283" s="2">
        <v>10755</v>
      </c>
      <c r="B283" s="2">
        <v>1976</v>
      </c>
      <c r="C283" s="2">
        <f>2025-Table1[[#This Row],[Year_Birth]]</f>
        <v>49</v>
      </c>
      <c r="D283" s="2" t="s">
        <v>2260</v>
      </c>
      <c r="E283" s="2" t="s">
        <v>2256</v>
      </c>
      <c r="F283" s="2" t="str">
        <f t="shared" si="13"/>
        <v>Adult</v>
      </c>
      <c r="G283" s="4">
        <v>23718</v>
      </c>
      <c r="H283" s="2">
        <v>1</v>
      </c>
      <c r="I283" s="2">
        <v>0</v>
      </c>
      <c r="J283" s="3">
        <v>41314</v>
      </c>
      <c r="K283" s="6">
        <v>76</v>
      </c>
      <c r="L283" s="4">
        <v>6</v>
      </c>
      <c r="M283" s="4">
        <v>3</v>
      </c>
      <c r="N283" s="4">
        <v>14</v>
      </c>
      <c r="O283" s="4">
        <v>15</v>
      </c>
      <c r="P283" s="4">
        <v>7</v>
      </c>
      <c r="Q283" s="4">
        <v>36</v>
      </c>
      <c r="R283" s="4">
        <f>SUM(Table1[[#This Row],[Wines]:[Sweet]])</f>
        <v>45</v>
      </c>
      <c r="S283" s="8">
        <f t="shared" si="14"/>
        <v>1.8972931950417406E-3</v>
      </c>
      <c r="T283" s="8" t="str">
        <f t="shared" si="15"/>
        <v>GoldProds</v>
      </c>
      <c r="U283" s="2">
        <v>3</v>
      </c>
      <c r="V283" s="2">
        <v>3</v>
      </c>
      <c r="W283" s="2">
        <v>1</v>
      </c>
      <c r="X283" s="2">
        <v>2</v>
      </c>
      <c r="Y283" s="2">
        <v>7</v>
      </c>
      <c r="Z283" s="2">
        <v>3</v>
      </c>
      <c r="AA283" s="2">
        <v>11</v>
      </c>
      <c r="AB283" s="2">
        <v>0</v>
      </c>
    </row>
    <row r="284" spans="1:28" x14ac:dyDescent="0.25">
      <c r="A284" s="2">
        <v>6365</v>
      </c>
      <c r="B284" s="2">
        <v>1987</v>
      </c>
      <c r="C284" s="2">
        <f>2025-Table1[[#This Row],[Year_Birth]]</f>
        <v>38</v>
      </c>
      <c r="D284" s="2" t="s">
        <v>2260</v>
      </c>
      <c r="E284" s="2" t="s">
        <v>2256</v>
      </c>
      <c r="F284" s="2" t="str">
        <f t="shared" si="13"/>
        <v>Adult</v>
      </c>
      <c r="G284" s="4">
        <v>30390</v>
      </c>
      <c r="H284" s="2">
        <v>0</v>
      </c>
      <c r="I284" s="2">
        <v>0</v>
      </c>
      <c r="J284" s="3">
        <v>41314</v>
      </c>
      <c r="K284" s="6">
        <v>5</v>
      </c>
      <c r="L284" s="4">
        <v>10</v>
      </c>
      <c r="M284" s="4">
        <v>12</v>
      </c>
      <c r="N284" s="4">
        <v>12</v>
      </c>
      <c r="O284" s="4">
        <v>25</v>
      </c>
      <c r="P284" s="4">
        <v>1</v>
      </c>
      <c r="Q284" s="4">
        <v>20</v>
      </c>
      <c r="R284" s="4">
        <f>SUM(Table1[[#This Row],[Wines]:[Sweet]])</f>
        <v>60</v>
      </c>
      <c r="S284" s="8">
        <f t="shared" si="14"/>
        <v>1.9743336623889436E-3</v>
      </c>
      <c r="T284" s="8" t="str">
        <f t="shared" si="15"/>
        <v>FishProducts</v>
      </c>
      <c r="U284" s="2">
        <v>1</v>
      </c>
      <c r="V284" s="2">
        <v>2</v>
      </c>
      <c r="W284" s="2">
        <v>0</v>
      </c>
      <c r="X284" s="2">
        <v>3</v>
      </c>
      <c r="Y284" s="2">
        <v>6</v>
      </c>
      <c r="Z284" s="2">
        <v>3</v>
      </c>
      <c r="AA284" s="2">
        <v>11</v>
      </c>
      <c r="AB284" s="2">
        <v>0</v>
      </c>
    </row>
    <row r="285" spans="1:28" x14ac:dyDescent="0.25">
      <c r="A285" s="2">
        <v>2139</v>
      </c>
      <c r="B285" s="2">
        <v>1975</v>
      </c>
      <c r="C285" s="2">
        <f>2025-Table1[[#This Row],[Year_Birth]]</f>
        <v>50</v>
      </c>
      <c r="D285" s="2" t="s">
        <v>2257</v>
      </c>
      <c r="E285" s="2" t="s">
        <v>2256</v>
      </c>
      <c r="F285" s="2" t="str">
        <f t="shared" si="13"/>
        <v>Adult</v>
      </c>
      <c r="G285" s="4">
        <v>7500</v>
      </c>
      <c r="H285" s="2">
        <v>1</v>
      </c>
      <c r="I285" s="2">
        <v>0</v>
      </c>
      <c r="J285" s="3">
        <v>41315</v>
      </c>
      <c r="K285" s="6">
        <v>19</v>
      </c>
      <c r="L285" s="4">
        <v>3</v>
      </c>
      <c r="M285" s="4">
        <v>1</v>
      </c>
      <c r="N285" s="4">
        <v>10</v>
      </c>
      <c r="O285" s="4">
        <v>3</v>
      </c>
      <c r="P285" s="4">
        <v>2</v>
      </c>
      <c r="Q285" s="4">
        <v>12</v>
      </c>
      <c r="R285" s="4">
        <f>SUM(Table1[[#This Row],[Wines]:[Sweet]])</f>
        <v>19</v>
      </c>
      <c r="S285" s="8">
        <f t="shared" si="14"/>
        <v>2.5333333333333332E-3</v>
      </c>
      <c r="T285" s="8" t="str">
        <f t="shared" si="15"/>
        <v>GoldProds</v>
      </c>
      <c r="U285" s="2">
        <v>3</v>
      </c>
      <c r="V285" s="2">
        <v>2</v>
      </c>
      <c r="W285" s="2">
        <v>0</v>
      </c>
      <c r="X285" s="2">
        <v>3</v>
      </c>
      <c r="Y285" s="2">
        <v>5</v>
      </c>
      <c r="Z285" s="2">
        <v>3</v>
      </c>
      <c r="AA285" s="2">
        <v>11</v>
      </c>
      <c r="AB285" s="2">
        <v>0</v>
      </c>
    </row>
    <row r="286" spans="1:28" x14ac:dyDescent="0.25">
      <c r="A286" s="2">
        <v>1729</v>
      </c>
      <c r="B286" s="2">
        <v>1961</v>
      </c>
      <c r="C286" s="2">
        <f>2025-Table1[[#This Row],[Year_Birth]]</f>
        <v>64</v>
      </c>
      <c r="D286" s="2" t="s">
        <v>2255</v>
      </c>
      <c r="E286" s="2" t="s">
        <v>2254</v>
      </c>
      <c r="F286" s="2" t="str">
        <f t="shared" si="13"/>
        <v>Adult</v>
      </c>
      <c r="G286" s="4">
        <v>66426</v>
      </c>
      <c r="H286" s="2">
        <v>0</v>
      </c>
      <c r="I286" s="2">
        <v>1</v>
      </c>
      <c r="J286" s="3">
        <v>41315</v>
      </c>
      <c r="K286" s="6">
        <v>14</v>
      </c>
      <c r="L286" s="4">
        <v>1043</v>
      </c>
      <c r="M286" s="4">
        <v>24</v>
      </c>
      <c r="N286" s="4">
        <v>97</v>
      </c>
      <c r="O286" s="4">
        <v>32</v>
      </c>
      <c r="P286" s="4">
        <v>24</v>
      </c>
      <c r="Q286" s="4">
        <v>157</v>
      </c>
      <c r="R286" s="4">
        <f>SUM(Table1[[#This Row],[Wines]:[Sweet]])</f>
        <v>1220</v>
      </c>
      <c r="S286" s="8">
        <f t="shared" si="14"/>
        <v>1.8366302351488874E-2</v>
      </c>
      <c r="T286" s="8" t="str">
        <f t="shared" si="15"/>
        <v>Wines</v>
      </c>
      <c r="U286" s="2">
        <v>2</v>
      </c>
      <c r="V286" s="2">
        <v>3</v>
      </c>
      <c r="W286" s="2">
        <v>5</v>
      </c>
      <c r="X286" s="2">
        <v>10</v>
      </c>
      <c r="Y286" s="2">
        <v>6</v>
      </c>
      <c r="Z286" s="2">
        <v>3</v>
      </c>
      <c r="AA286" s="2">
        <v>11</v>
      </c>
      <c r="AB286" s="2">
        <v>0</v>
      </c>
    </row>
    <row r="287" spans="1:28" x14ac:dyDescent="0.25">
      <c r="A287" s="2">
        <v>7369</v>
      </c>
      <c r="B287" s="2">
        <v>1981</v>
      </c>
      <c r="C287" s="2">
        <f>2025-Table1[[#This Row],[Year_Birth]]</f>
        <v>44</v>
      </c>
      <c r="D287" s="2" t="s">
        <v>2257</v>
      </c>
      <c r="E287" s="2" t="s">
        <v>2256</v>
      </c>
      <c r="F287" s="2" t="str">
        <f t="shared" si="13"/>
        <v>Adult</v>
      </c>
      <c r="G287" s="4">
        <v>36959</v>
      </c>
      <c r="H287" s="2">
        <v>1</v>
      </c>
      <c r="I287" s="2">
        <v>0</v>
      </c>
      <c r="J287" s="3">
        <v>41315</v>
      </c>
      <c r="K287" s="6">
        <v>56</v>
      </c>
      <c r="L287" s="4">
        <v>25</v>
      </c>
      <c r="M287" s="4">
        <v>6</v>
      </c>
      <c r="N287" s="4">
        <v>25</v>
      </c>
      <c r="O287" s="4">
        <v>6</v>
      </c>
      <c r="P287" s="4">
        <v>0</v>
      </c>
      <c r="Q287" s="4">
        <v>0</v>
      </c>
      <c r="R287" s="4">
        <f>SUM(Table1[[#This Row],[Wines]:[Sweet]])</f>
        <v>62</v>
      </c>
      <c r="S287" s="8">
        <f t="shared" si="14"/>
        <v>1.6775345653291486E-3</v>
      </c>
      <c r="T287" s="8" t="str">
        <f t="shared" si="15"/>
        <v>Wines</v>
      </c>
      <c r="U287" s="2">
        <v>2</v>
      </c>
      <c r="V287" s="2">
        <v>2</v>
      </c>
      <c r="W287" s="2">
        <v>0</v>
      </c>
      <c r="X287" s="2">
        <v>3</v>
      </c>
      <c r="Y287" s="2">
        <v>8</v>
      </c>
      <c r="Z287" s="2">
        <v>3</v>
      </c>
      <c r="AA287" s="2">
        <v>11</v>
      </c>
      <c r="AB287" s="2">
        <v>0</v>
      </c>
    </row>
    <row r="288" spans="1:28" x14ac:dyDescent="0.25">
      <c r="A288" s="2">
        <v>11003</v>
      </c>
      <c r="B288" s="2">
        <v>1980</v>
      </c>
      <c r="C288" s="2">
        <f>2025-Table1[[#This Row],[Year_Birth]]</f>
        <v>45</v>
      </c>
      <c r="D288" s="2" t="s">
        <v>2260</v>
      </c>
      <c r="E288" s="2" t="s">
        <v>2254</v>
      </c>
      <c r="F288" s="2" t="str">
        <f t="shared" si="13"/>
        <v>Adult</v>
      </c>
      <c r="G288" s="4">
        <v>25130</v>
      </c>
      <c r="H288" s="2">
        <v>1</v>
      </c>
      <c r="I288" s="2">
        <v>0</v>
      </c>
      <c r="J288" s="3">
        <v>41315</v>
      </c>
      <c r="K288" s="6">
        <v>10</v>
      </c>
      <c r="L288" s="4">
        <v>2</v>
      </c>
      <c r="M288" s="4">
        <v>5</v>
      </c>
      <c r="N288" s="4">
        <v>7</v>
      </c>
      <c r="O288" s="4">
        <v>0</v>
      </c>
      <c r="P288" s="4">
        <v>18</v>
      </c>
      <c r="Q288" s="4">
        <v>18</v>
      </c>
      <c r="R288" s="4">
        <f>SUM(Table1[[#This Row],[Wines]:[Sweet]])</f>
        <v>32</v>
      </c>
      <c r="S288" s="8">
        <f t="shared" si="14"/>
        <v>1.2733784321528054E-3</v>
      </c>
      <c r="T288" s="8" t="str">
        <f t="shared" si="15"/>
        <v>Sweet</v>
      </c>
      <c r="U288" s="2">
        <v>2</v>
      </c>
      <c r="V288" s="2">
        <v>2</v>
      </c>
      <c r="W288" s="2">
        <v>0</v>
      </c>
      <c r="X288" s="2">
        <v>3</v>
      </c>
      <c r="Y288" s="2">
        <v>7</v>
      </c>
      <c r="Z288" s="2">
        <v>3</v>
      </c>
      <c r="AA288" s="2">
        <v>11</v>
      </c>
      <c r="AB288" s="2">
        <v>0</v>
      </c>
    </row>
    <row r="289" spans="1:28" x14ac:dyDescent="0.25">
      <c r="A289" s="2">
        <v>10711</v>
      </c>
      <c r="B289" s="2">
        <v>1945</v>
      </c>
      <c r="C289" s="2">
        <f>2025-Table1[[#This Row],[Year_Birth]]</f>
        <v>80</v>
      </c>
      <c r="D289" s="2" t="s">
        <v>2252</v>
      </c>
      <c r="E289" s="2" t="s">
        <v>2256</v>
      </c>
      <c r="F289" s="2" t="str">
        <f t="shared" si="13"/>
        <v>Adult</v>
      </c>
      <c r="G289" s="4">
        <v>69755</v>
      </c>
      <c r="H289" s="2">
        <v>0</v>
      </c>
      <c r="I289" s="2">
        <v>0</v>
      </c>
      <c r="J289" s="3">
        <v>41315</v>
      </c>
      <c r="K289" s="6">
        <v>23</v>
      </c>
      <c r="L289" s="4">
        <v>217</v>
      </c>
      <c r="M289" s="4">
        <v>77</v>
      </c>
      <c r="N289" s="4">
        <v>373</v>
      </c>
      <c r="O289" s="4">
        <v>111</v>
      </c>
      <c r="P289" s="4">
        <v>23</v>
      </c>
      <c r="Q289" s="4">
        <v>93</v>
      </c>
      <c r="R289" s="4">
        <f>SUM(Table1[[#This Row],[Wines]:[Sweet]])</f>
        <v>801</v>
      </c>
      <c r="S289" s="8">
        <f t="shared" si="14"/>
        <v>1.1483047810192817E-2</v>
      </c>
      <c r="T289" s="8" t="str">
        <f t="shared" si="15"/>
        <v>MeatProducts</v>
      </c>
      <c r="U289" s="2">
        <v>1</v>
      </c>
      <c r="V289" s="2">
        <v>3</v>
      </c>
      <c r="W289" s="2">
        <v>6</v>
      </c>
      <c r="X289" s="2">
        <v>12</v>
      </c>
      <c r="Y289" s="2">
        <v>1</v>
      </c>
      <c r="Z289" s="2">
        <v>3</v>
      </c>
      <c r="AA289" s="2">
        <v>11</v>
      </c>
      <c r="AB289" s="2">
        <v>0</v>
      </c>
    </row>
    <row r="290" spans="1:28" x14ac:dyDescent="0.25">
      <c r="A290" s="2">
        <v>271</v>
      </c>
      <c r="B290" s="2">
        <v>1969</v>
      </c>
      <c r="C290" s="2">
        <f>2025-Table1[[#This Row],[Year_Birth]]</f>
        <v>56</v>
      </c>
      <c r="D290" s="2" t="s">
        <v>2252</v>
      </c>
      <c r="E290" s="2" t="s">
        <v>2261</v>
      </c>
      <c r="F290" s="2" t="str">
        <f t="shared" si="13"/>
        <v>Adult</v>
      </c>
      <c r="G290" s="4">
        <v>40590</v>
      </c>
      <c r="H290" s="2">
        <v>1</v>
      </c>
      <c r="I290" s="2">
        <v>1</v>
      </c>
      <c r="J290" s="3">
        <v>41315</v>
      </c>
      <c r="K290" s="6">
        <v>30</v>
      </c>
      <c r="L290" s="4">
        <v>154</v>
      </c>
      <c r="M290" s="4">
        <v>0</v>
      </c>
      <c r="N290" s="4">
        <v>50</v>
      </c>
      <c r="O290" s="4">
        <v>6</v>
      </c>
      <c r="P290" s="4">
        <v>11</v>
      </c>
      <c r="Q290" s="4">
        <v>37</v>
      </c>
      <c r="R290" s="4">
        <f>SUM(Table1[[#This Row],[Wines]:[Sweet]])</f>
        <v>221</v>
      </c>
      <c r="S290" s="8">
        <f t="shared" si="14"/>
        <v>5.4446908105444695E-3</v>
      </c>
      <c r="T290" s="8" t="str">
        <f t="shared" si="15"/>
        <v>Wines</v>
      </c>
      <c r="U290" s="2">
        <v>5</v>
      </c>
      <c r="V290" s="2">
        <v>3</v>
      </c>
      <c r="W290" s="2">
        <v>4</v>
      </c>
      <c r="X290" s="2">
        <v>3</v>
      </c>
      <c r="Y290" s="2">
        <v>6</v>
      </c>
      <c r="Z290" s="2">
        <v>3</v>
      </c>
      <c r="AA290" s="2">
        <v>11</v>
      </c>
      <c r="AB290" s="2">
        <v>0</v>
      </c>
    </row>
    <row r="291" spans="1:28" x14ac:dyDescent="0.25">
      <c r="A291" s="2">
        <v>7699</v>
      </c>
      <c r="B291" s="2">
        <v>1969</v>
      </c>
      <c r="C291" s="2">
        <f>2025-Table1[[#This Row],[Year_Birth]]</f>
        <v>56</v>
      </c>
      <c r="D291" s="2" t="s">
        <v>2252</v>
      </c>
      <c r="E291" s="2" t="s">
        <v>2261</v>
      </c>
      <c r="F291" s="2" t="str">
        <f t="shared" si="13"/>
        <v>Adult</v>
      </c>
      <c r="G291" s="4">
        <v>40590</v>
      </c>
      <c r="H291" s="2">
        <v>1</v>
      </c>
      <c r="I291" s="2">
        <v>1</v>
      </c>
      <c r="J291" s="3">
        <v>41315</v>
      </c>
      <c r="K291" s="6">
        <v>30</v>
      </c>
      <c r="L291" s="4">
        <v>154</v>
      </c>
      <c r="M291" s="4">
        <v>0</v>
      </c>
      <c r="N291" s="4">
        <v>50</v>
      </c>
      <c r="O291" s="4">
        <v>6</v>
      </c>
      <c r="P291" s="4">
        <v>11</v>
      </c>
      <c r="Q291" s="4">
        <v>37</v>
      </c>
      <c r="R291" s="4">
        <f>SUM(Table1[[#This Row],[Wines]:[Sweet]])</f>
        <v>221</v>
      </c>
      <c r="S291" s="8">
        <f t="shared" si="14"/>
        <v>5.4446908105444695E-3</v>
      </c>
      <c r="T291" s="8" t="str">
        <f t="shared" si="15"/>
        <v>Wines</v>
      </c>
      <c r="U291" s="2">
        <v>5</v>
      </c>
      <c r="V291" s="2">
        <v>3</v>
      </c>
      <c r="W291" s="2">
        <v>4</v>
      </c>
      <c r="X291" s="2">
        <v>3</v>
      </c>
      <c r="Y291" s="2">
        <v>6</v>
      </c>
      <c r="Z291" s="2">
        <v>3</v>
      </c>
      <c r="AA291" s="2">
        <v>11</v>
      </c>
      <c r="AB291" s="2">
        <v>0</v>
      </c>
    </row>
    <row r="292" spans="1:28" x14ac:dyDescent="0.25">
      <c r="A292" s="2">
        <v>5077</v>
      </c>
      <c r="B292" s="2">
        <v>1979</v>
      </c>
      <c r="C292" s="2">
        <f>2025-Table1[[#This Row],[Year_Birth]]</f>
        <v>46</v>
      </c>
      <c r="D292" s="2" t="s">
        <v>2252</v>
      </c>
      <c r="E292" s="2" t="s">
        <v>2254</v>
      </c>
      <c r="F292" s="2" t="str">
        <f t="shared" si="13"/>
        <v>Adult</v>
      </c>
      <c r="G292" s="4">
        <v>77298</v>
      </c>
      <c r="H292" s="2">
        <v>0</v>
      </c>
      <c r="I292" s="2">
        <v>1</v>
      </c>
      <c r="J292" s="3">
        <v>41316</v>
      </c>
      <c r="K292" s="6">
        <v>46</v>
      </c>
      <c r="L292" s="4">
        <v>425</v>
      </c>
      <c r="M292" s="4">
        <v>115</v>
      </c>
      <c r="N292" s="4">
        <v>292</v>
      </c>
      <c r="O292" s="4">
        <v>23</v>
      </c>
      <c r="P292" s="4">
        <v>35</v>
      </c>
      <c r="Q292" s="4">
        <v>79</v>
      </c>
      <c r="R292" s="4">
        <f>SUM(Table1[[#This Row],[Wines]:[Sweet]])</f>
        <v>890</v>
      </c>
      <c r="S292" s="8">
        <f t="shared" si="14"/>
        <v>1.1513881342337447E-2</v>
      </c>
      <c r="T292" s="8" t="str">
        <f t="shared" si="15"/>
        <v>Wines</v>
      </c>
      <c r="U292" s="2">
        <v>1</v>
      </c>
      <c r="V292" s="2">
        <v>6</v>
      </c>
      <c r="W292" s="2">
        <v>6</v>
      </c>
      <c r="X292" s="2">
        <v>11</v>
      </c>
      <c r="Y292" s="2">
        <v>3</v>
      </c>
      <c r="Z292" s="2">
        <v>3</v>
      </c>
      <c r="AA292" s="2">
        <v>11</v>
      </c>
      <c r="AB292" s="2">
        <v>0</v>
      </c>
    </row>
    <row r="293" spans="1:28" x14ac:dyDescent="0.25">
      <c r="A293" s="2">
        <v>6637</v>
      </c>
      <c r="B293" s="2">
        <v>1988</v>
      </c>
      <c r="C293" s="2">
        <f>2025-Table1[[#This Row],[Year_Birth]]</f>
        <v>37</v>
      </c>
      <c r="D293" s="2" t="s">
        <v>2252</v>
      </c>
      <c r="E293" s="2" t="s">
        <v>2253</v>
      </c>
      <c r="F293" s="2" t="str">
        <f t="shared" si="13"/>
        <v>Adult</v>
      </c>
      <c r="G293" s="4">
        <v>66951</v>
      </c>
      <c r="H293" s="2">
        <v>0</v>
      </c>
      <c r="I293" s="2">
        <v>0</v>
      </c>
      <c r="J293" s="3">
        <v>41316</v>
      </c>
      <c r="K293" s="6">
        <v>46</v>
      </c>
      <c r="L293" s="4">
        <v>277</v>
      </c>
      <c r="M293" s="4">
        <v>162</v>
      </c>
      <c r="N293" s="4">
        <v>305</v>
      </c>
      <c r="O293" s="4">
        <v>173</v>
      </c>
      <c r="P293" s="4">
        <v>76</v>
      </c>
      <c r="Q293" s="4">
        <v>124</v>
      </c>
      <c r="R293" s="4">
        <f>SUM(Table1[[#This Row],[Wines]:[Sweet]])</f>
        <v>993</v>
      </c>
      <c r="S293" s="8">
        <f t="shared" si="14"/>
        <v>1.4831742617735358E-2</v>
      </c>
      <c r="T293" s="8" t="str">
        <f t="shared" si="15"/>
        <v>MeatProducts</v>
      </c>
      <c r="U293" s="2">
        <v>1</v>
      </c>
      <c r="V293" s="2">
        <v>3</v>
      </c>
      <c r="W293" s="2">
        <v>4</v>
      </c>
      <c r="X293" s="2">
        <v>7</v>
      </c>
      <c r="Y293" s="2">
        <v>1</v>
      </c>
      <c r="Z293" s="2">
        <v>3</v>
      </c>
      <c r="AA293" s="2">
        <v>11</v>
      </c>
      <c r="AB293" s="2">
        <v>0</v>
      </c>
    </row>
    <row r="294" spans="1:28" x14ac:dyDescent="0.25">
      <c r="A294" s="2">
        <v>9316</v>
      </c>
      <c r="B294" s="2">
        <v>1952</v>
      </c>
      <c r="C294" s="2">
        <f>2025-Table1[[#This Row],[Year_Birth]]</f>
        <v>73</v>
      </c>
      <c r="D294" s="2" t="s">
        <v>2259</v>
      </c>
      <c r="E294" s="2" t="s">
        <v>2254</v>
      </c>
      <c r="F294" s="2" t="str">
        <f t="shared" si="13"/>
        <v>Adult</v>
      </c>
      <c r="G294" s="4">
        <v>13084</v>
      </c>
      <c r="H294" s="2">
        <v>0</v>
      </c>
      <c r="I294" s="2">
        <v>0</v>
      </c>
      <c r="J294" s="3">
        <v>41316</v>
      </c>
      <c r="K294" s="6">
        <v>29</v>
      </c>
      <c r="L294" s="4">
        <v>2</v>
      </c>
      <c r="M294" s="4">
        <v>0</v>
      </c>
      <c r="N294" s="4">
        <v>7</v>
      </c>
      <c r="O294" s="4">
        <v>3</v>
      </c>
      <c r="P294" s="4">
        <v>7</v>
      </c>
      <c r="Q294" s="4">
        <v>10</v>
      </c>
      <c r="R294" s="4">
        <f>SUM(Table1[[#This Row],[Wines]:[Sweet]])</f>
        <v>19</v>
      </c>
      <c r="S294" s="8">
        <f t="shared" si="14"/>
        <v>1.4521553041883216E-3</v>
      </c>
      <c r="T294" s="8" t="str">
        <f t="shared" si="15"/>
        <v>GoldProds</v>
      </c>
      <c r="U294" s="2">
        <v>1</v>
      </c>
      <c r="V294" s="2">
        <v>1</v>
      </c>
      <c r="W294" s="2">
        <v>0</v>
      </c>
      <c r="X294" s="2">
        <v>3</v>
      </c>
      <c r="Y294" s="2">
        <v>6</v>
      </c>
      <c r="Z294" s="2">
        <v>3</v>
      </c>
      <c r="AA294" s="2">
        <v>11</v>
      </c>
      <c r="AB294" s="2">
        <v>0</v>
      </c>
    </row>
    <row r="295" spans="1:28" x14ac:dyDescent="0.25">
      <c r="A295" s="2">
        <v>4220</v>
      </c>
      <c r="B295" s="2">
        <v>1970</v>
      </c>
      <c r="C295" s="2">
        <f>2025-Table1[[#This Row],[Year_Birth]]</f>
        <v>55</v>
      </c>
      <c r="D295" s="2" t="s">
        <v>2255</v>
      </c>
      <c r="E295" s="2" t="s">
        <v>2256</v>
      </c>
      <c r="F295" s="2" t="str">
        <f t="shared" si="13"/>
        <v>Adult</v>
      </c>
      <c r="G295" s="4">
        <v>59892</v>
      </c>
      <c r="H295" s="2">
        <v>0</v>
      </c>
      <c r="I295" s="2">
        <v>1</v>
      </c>
      <c r="J295" s="3">
        <v>41316</v>
      </c>
      <c r="K295" s="6">
        <v>26</v>
      </c>
      <c r="L295" s="4">
        <v>73</v>
      </c>
      <c r="M295" s="4">
        <v>0</v>
      </c>
      <c r="N295" s="4">
        <v>13</v>
      </c>
      <c r="O295" s="4">
        <v>0</v>
      </c>
      <c r="P295" s="4">
        <v>1</v>
      </c>
      <c r="Q295" s="4">
        <v>0</v>
      </c>
      <c r="R295" s="4">
        <f>SUM(Table1[[#This Row],[Wines]:[Sweet]])</f>
        <v>87</v>
      </c>
      <c r="S295" s="8">
        <f t="shared" si="14"/>
        <v>1.4526147064716491E-3</v>
      </c>
      <c r="T295" s="8" t="str">
        <f t="shared" si="15"/>
        <v>Wines</v>
      </c>
      <c r="U295" s="2">
        <v>1</v>
      </c>
      <c r="V295" s="2">
        <v>2</v>
      </c>
      <c r="W295" s="2">
        <v>1</v>
      </c>
      <c r="X295" s="2">
        <v>3</v>
      </c>
      <c r="Y295" s="2">
        <v>3</v>
      </c>
      <c r="Z295" s="2">
        <v>3</v>
      </c>
      <c r="AA295" s="2">
        <v>11</v>
      </c>
      <c r="AB295" s="2">
        <v>0</v>
      </c>
    </row>
    <row r="296" spans="1:28" x14ac:dyDescent="0.25">
      <c r="A296" s="2">
        <v>6173</v>
      </c>
      <c r="B296" s="2">
        <v>1979</v>
      </c>
      <c r="C296" s="2">
        <f>2025-Table1[[#This Row],[Year_Birth]]</f>
        <v>46</v>
      </c>
      <c r="D296" s="2" t="s">
        <v>2252</v>
      </c>
      <c r="E296" s="2" t="s">
        <v>2254</v>
      </c>
      <c r="F296" s="2" t="str">
        <f t="shared" si="13"/>
        <v>Adult</v>
      </c>
      <c r="G296" s="4">
        <v>77298</v>
      </c>
      <c r="H296" s="2">
        <v>0</v>
      </c>
      <c r="I296" s="2">
        <v>1</v>
      </c>
      <c r="J296" s="3">
        <v>41316</v>
      </c>
      <c r="K296" s="6">
        <v>46</v>
      </c>
      <c r="L296" s="4">
        <v>425</v>
      </c>
      <c r="M296" s="4">
        <v>115</v>
      </c>
      <c r="N296" s="4">
        <v>292</v>
      </c>
      <c r="O296" s="4">
        <v>23</v>
      </c>
      <c r="P296" s="4">
        <v>35</v>
      </c>
      <c r="Q296" s="4">
        <v>79</v>
      </c>
      <c r="R296" s="4">
        <f>SUM(Table1[[#This Row],[Wines]:[Sweet]])</f>
        <v>890</v>
      </c>
      <c r="S296" s="8">
        <f t="shared" si="14"/>
        <v>1.1513881342337447E-2</v>
      </c>
      <c r="T296" s="8" t="str">
        <f t="shared" si="15"/>
        <v>Wines</v>
      </c>
      <c r="U296" s="2">
        <v>1</v>
      </c>
      <c r="V296" s="2">
        <v>6</v>
      </c>
      <c r="W296" s="2">
        <v>6</v>
      </c>
      <c r="X296" s="2">
        <v>11</v>
      </c>
      <c r="Y296" s="2">
        <v>3</v>
      </c>
      <c r="Z296" s="2">
        <v>3</v>
      </c>
      <c r="AA296" s="2">
        <v>11</v>
      </c>
      <c r="AB296" s="2">
        <v>0</v>
      </c>
    </row>
    <row r="297" spans="1:28" x14ac:dyDescent="0.25">
      <c r="A297" s="2">
        <v>10584</v>
      </c>
      <c r="B297" s="2">
        <v>1976</v>
      </c>
      <c r="C297" s="2">
        <f>2025-Table1[[#This Row],[Year_Birth]]</f>
        <v>49</v>
      </c>
      <c r="D297" s="2" t="s">
        <v>2252</v>
      </c>
      <c r="E297" s="2" t="s">
        <v>2256</v>
      </c>
      <c r="F297" s="2" t="str">
        <f t="shared" si="13"/>
        <v>Adult</v>
      </c>
      <c r="G297" s="4">
        <v>65665</v>
      </c>
      <c r="H297" s="2">
        <v>0</v>
      </c>
      <c r="I297" s="2">
        <v>1</v>
      </c>
      <c r="J297" s="3">
        <v>41317</v>
      </c>
      <c r="K297" s="6">
        <v>77</v>
      </c>
      <c r="L297" s="4">
        <v>225</v>
      </c>
      <c r="M297" s="4">
        <v>162</v>
      </c>
      <c r="N297" s="4">
        <v>387</v>
      </c>
      <c r="O297" s="4">
        <v>106</v>
      </c>
      <c r="P297" s="4">
        <v>36</v>
      </c>
      <c r="Q297" s="4">
        <v>29</v>
      </c>
      <c r="R297" s="4">
        <f>SUM(Table1[[#This Row],[Wines]:[Sweet]])</f>
        <v>916</v>
      </c>
      <c r="S297" s="8">
        <f t="shared" si="14"/>
        <v>1.394959262925455E-2</v>
      </c>
      <c r="T297" s="8" t="str">
        <f t="shared" si="15"/>
        <v>MeatProducts</v>
      </c>
      <c r="U297" s="2">
        <v>1</v>
      </c>
      <c r="V297" s="2">
        <v>5</v>
      </c>
      <c r="W297" s="2">
        <v>10</v>
      </c>
      <c r="X297" s="2">
        <v>8</v>
      </c>
      <c r="Y297" s="2">
        <v>3</v>
      </c>
      <c r="Z297" s="2">
        <v>3</v>
      </c>
      <c r="AA297" s="2">
        <v>11</v>
      </c>
      <c r="AB297" s="2">
        <v>0</v>
      </c>
    </row>
    <row r="298" spans="1:28" x14ac:dyDescent="0.25">
      <c r="A298" s="2">
        <v>1968</v>
      </c>
      <c r="B298" s="2">
        <v>1971</v>
      </c>
      <c r="C298" s="2">
        <f>2025-Table1[[#This Row],[Year_Birth]]</f>
        <v>54</v>
      </c>
      <c r="D298" s="2" t="s">
        <v>2252</v>
      </c>
      <c r="E298" s="2" t="s">
        <v>2261</v>
      </c>
      <c r="F298" s="2" t="str">
        <f t="shared" si="13"/>
        <v>Adult</v>
      </c>
      <c r="G298" s="4">
        <v>45684</v>
      </c>
      <c r="H298" s="2">
        <v>1</v>
      </c>
      <c r="I298" s="2">
        <v>0</v>
      </c>
      <c r="J298" s="3">
        <v>41317</v>
      </c>
      <c r="K298" s="6">
        <v>37</v>
      </c>
      <c r="L298" s="4">
        <v>5</v>
      </c>
      <c r="M298" s="4">
        <v>1</v>
      </c>
      <c r="N298" s="4">
        <v>5</v>
      </c>
      <c r="O298" s="4">
        <v>10</v>
      </c>
      <c r="P298" s="4">
        <v>0</v>
      </c>
      <c r="Q298" s="4">
        <v>7</v>
      </c>
      <c r="R298" s="4">
        <f>SUM(Table1[[#This Row],[Wines]:[Sweet]])</f>
        <v>21</v>
      </c>
      <c r="S298" s="8">
        <f t="shared" si="14"/>
        <v>4.5967953769372207E-4</v>
      </c>
      <c r="T298" s="8" t="str">
        <f t="shared" si="15"/>
        <v>FishProducts</v>
      </c>
      <c r="U298" s="2">
        <v>1</v>
      </c>
      <c r="V298" s="2">
        <v>1</v>
      </c>
      <c r="W298" s="2">
        <v>0</v>
      </c>
      <c r="X298" s="2">
        <v>2</v>
      </c>
      <c r="Y298" s="2">
        <v>7</v>
      </c>
      <c r="Z298" s="2">
        <v>3</v>
      </c>
      <c r="AA298" s="2">
        <v>11</v>
      </c>
      <c r="AB298" s="2">
        <v>0</v>
      </c>
    </row>
    <row r="299" spans="1:28" x14ac:dyDescent="0.25">
      <c r="A299" s="2">
        <v>3503</v>
      </c>
      <c r="B299" s="2">
        <v>1950</v>
      </c>
      <c r="C299" s="2">
        <f>2025-Table1[[#This Row],[Year_Birth]]</f>
        <v>75</v>
      </c>
      <c r="D299" s="2" t="s">
        <v>2252</v>
      </c>
      <c r="E299" s="2" t="s">
        <v>2258</v>
      </c>
      <c r="F299" s="2" t="str">
        <f t="shared" si="13"/>
        <v>Adult</v>
      </c>
      <c r="G299" s="4">
        <v>82460</v>
      </c>
      <c r="H299" s="2">
        <v>0</v>
      </c>
      <c r="I299" s="2">
        <v>0</v>
      </c>
      <c r="J299" s="3">
        <v>41317</v>
      </c>
      <c r="K299" s="6">
        <v>78</v>
      </c>
      <c r="L299" s="4">
        <v>255</v>
      </c>
      <c r="M299" s="4">
        <v>47</v>
      </c>
      <c r="N299" s="4">
        <v>573</v>
      </c>
      <c r="O299" s="4">
        <v>52</v>
      </c>
      <c r="P299" s="4">
        <v>32</v>
      </c>
      <c r="Q299" s="4">
        <v>15</v>
      </c>
      <c r="R299" s="4">
        <f>SUM(Table1[[#This Row],[Wines]:[Sweet]])</f>
        <v>959</v>
      </c>
      <c r="S299" s="8">
        <f t="shared" si="14"/>
        <v>1.1629881154499151E-2</v>
      </c>
      <c r="T299" s="8" t="str">
        <f t="shared" si="15"/>
        <v>MeatProducts</v>
      </c>
      <c r="U299" s="2">
        <v>1</v>
      </c>
      <c r="V299" s="2">
        <v>5</v>
      </c>
      <c r="W299" s="2">
        <v>3</v>
      </c>
      <c r="X299" s="2">
        <v>6</v>
      </c>
      <c r="Y299" s="2">
        <v>1</v>
      </c>
      <c r="Z299" s="2">
        <v>3</v>
      </c>
      <c r="AA299" s="2">
        <v>11</v>
      </c>
      <c r="AB299" s="2">
        <v>0</v>
      </c>
    </row>
    <row r="300" spans="1:28" x14ac:dyDescent="0.25">
      <c r="A300" s="2">
        <v>3158</v>
      </c>
      <c r="B300" s="2">
        <v>1973</v>
      </c>
      <c r="C300" s="2">
        <f>2025-Table1[[#This Row],[Year_Birth]]</f>
        <v>52</v>
      </c>
      <c r="D300" s="2" t="s">
        <v>2252</v>
      </c>
      <c r="E300" s="2" t="s">
        <v>2256</v>
      </c>
      <c r="F300" s="2" t="str">
        <f t="shared" si="13"/>
        <v>Adult</v>
      </c>
      <c r="G300" s="4">
        <v>32300</v>
      </c>
      <c r="H300" s="2">
        <v>1</v>
      </c>
      <c r="I300" s="2">
        <v>0</v>
      </c>
      <c r="J300" s="3">
        <v>41334</v>
      </c>
      <c r="K300" s="6">
        <v>1</v>
      </c>
      <c r="L300" s="4">
        <v>13</v>
      </c>
      <c r="M300" s="4">
        <v>3</v>
      </c>
      <c r="N300" s="4">
        <v>6</v>
      </c>
      <c r="O300" s="4">
        <v>6</v>
      </c>
      <c r="P300" s="4">
        <v>5</v>
      </c>
      <c r="Q300" s="4">
        <v>6</v>
      </c>
      <c r="R300" s="4">
        <f>SUM(Table1[[#This Row],[Wines]:[Sweet]])</f>
        <v>33</v>
      </c>
      <c r="S300" s="8">
        <f t="shared" si="14"/>
        <v>1.0216718266253871E-3</v>
      </c>
      <c r="T300" s="8" t="str">
        <f t="shared" si="15"/>
        <v>Wines</v>
      </c>
      <c r="U300" s="2">
        <v>1</v>
      </c>
      <c r="V300" s="2">
        <v>1</v>
      </c>
      <c r="W300" s="2">
        <v>0</v>
      </c>
      <c r="X300" s="2">
        <v>3</v>
      </c>
      <c r="Y300" s="2">
        <v>8</v>
      </c>
      <c r="Z300" s="2">
        <v>3</v>
      </c>
      <c r="AA300" s="2">
        <v>11</v>
      </c>
      <c r="AB300" s="2">
        <v>0</v>
      </c>
    </row>
    <row r="301" spans="1:28" x14ac:dyDescent="0.25">
      <c r="A301" s="2">
        <v>2387</v>
      </c>
      <c r="B301" s="2">
        <v>1952</v>
      </c>
      <c r="C301" s="2">
        <f>2025-Table1[[#This Row],[Year_Birth]]</f>
        <v>73</v>
      </c>
      <c r="D301" s="2" t="s">
        <v>2257</v>
      </c>
      <c r="E301" s="2" t="s">
        <v>2254</v>
      </c>
      <c r="F301" s="2" t="str">
        <f t="shared" si="13"/>
        <v>Adult</v>
      </c>
      <c r="G301" s="4">
        <v>43776</v>
      </c>
      <c r="H301" s="2">
        <v>1</v>
      </c>
      <c r="I301" s="2">
        <v>1</v>
      </c>
      <c r="J301" s="3">
        <v>41335</v>
      </c>
      <c r="K301" s="6">
        <v>9</v>
      </c>
      <c r="L301" s="4">
        <v>177</v>
      </c>
      <c r="M301" s="4">
        <v>2</v>
      </c>
      <c r="N301" s="4">
        <v>71</v>
      </c>
      <c r="O301" s="4">
        <v>3</v>
      </c>
      <c r="P301" s="4">
        <v>2</v>
      </c>
      <c r="Q301" s="4">
        <v>20</v>
      </c>
      <c r="R301" s="4">
        <f>SUM(Table1[[#This Row],[Wines]:[Sweet]])</f>
        <v>255</v>
      </c>
      <c r="S301" s="8">
        <f t="shared" si="14"/>
        <v>5.8251096491228069E-3</v>
      </c>
      <c r="T301" s="8" t="str">
        <f t="shared" si="15"/>
        <v>Wines</v>
      </c>
      <c r="U301" s="2">
        <v>6</v>
      </c>
      <c r="V301" s="2">
        <v>5</v>
      </c>
      <c r="W301" s="2">
        <v>2</v>
      </c>
      <c r="X301" s="2">
        <v>4</v>
      </c>
      <c r="Y301" s="2">
        <v>8</v>
      </c>
      <c r="Z301" s="2">
        <v>3</v>
      </c>
      <c r="AA301" s="2">
        <v>11</v>
      </c>
      <c r="AB301" s="2">
        <v>1</v>
      </c>
    </row>
    <row r="302" spans="1:28" x14ac:dyDescent="0.25">
      <c r="A302" s="2">
        <v>11025</v>
      </c>
      <c r="B302" s="2">
        <v>1961</v>
      </c>
      <c r="C302" s="2">
        <f>2025-Table1[[#This Row],[Year_Birth]]</f>
        <v>64</v>
      </c>
      <c r="D302" s="2" t="s">
        <v>2252</v>
      </c>
      <c r="E302" s="2" t="s">
        <v>2256</v>
      </c>
      <c r="F302" s="2" t="str">
        <f t="shared" si="13"/>
        <v>Adult</v>
      </c>
      <c r="G302" s="4">
        <v>36443</v>
      </c>
      <c r="H302" s="2">
        <v>1</v>
      </c>
      <c r="I302" s="2">
        <v>1</v>
      </c>
      <c r="J302" s="3">
        <v>41335</v>
      </c>
      <c r="K302" s="6">
        <v>9</v>
      </c>
      <c r="L302" s="4">
        <v>65</v>
      </c>
      <c r="M302" s="4">
        <v>0</v>
      </c>
      <c r="N302" s="4">
        <v>46</v>
      </c>
      <c r="O302" s="4">
        <v>4</v>
      </c>
      <c r="P302" s="4">
        <v>3</v>
      </c>
      <c r="Q302" s="4">
        <v>20</v>
      </c>
      <c r="R302" s="4">
        <f>SUM(Table1[[#This Row],[Wines]:[Sweet]])</f>
        <v>118</v>
      </c>
      <c r="S302" s="8">
        <f t="shared" si="14"/>
        <v>3.2379332107674999E-3</v>
      </c>
      <c r="T302" s="8" t="str">
        <f t="shared" si="15"/>
        <v>Wines</v>
      </c>
      <c r="U302" s="2">
        <v>4</v>
      </c>
      <c r="V302" s="2">
        <v>3</v>
      </c>
      <c r="W302" s="2">
        <v>1</v>
      </c>
      <c r="X302" s="2">
        <v>3</v>
      </c>
      <c r="Y302" s="2">
        <v>8</v>
      </c>
      <c r="Z302" s="2">
        <v>3</v>
      </c>
      <c r="AA302" s="2">
        <v>11</v>
      </c>
      <c r="AB302" s="2">
        <v>0</v>
      </c>
    </row>
    <row r="303" spans="1:28" x14ac:dyDescent="0.25">
      <c r="A303" s="2">
        <v>9560</v>
      </c>
      <c r="B303" s="2">
        <v>1965</v>
      </c>
      <c r="C303" s="2">
        <f>2025-Table1[[#This Row],[Year_Birth]]</f>
        <v>60</v>
      </c>
      <c r="D303" s="2" t="s">
        <v>2252</v>
      </c>
      <c r="E303" s="2" t="s">
        <v>2254</v>
      </c>
      <c r="F303" s="2" t="str">
        <f t="shared" si="13"/>
        <v>Adult</v>
      </c>
      <c r="G303" s="4">
        <v>83003</v>
      </c>
      <c r="H303" s="2">
        <v>0</v>
      </c>
      <c r="I303" s="2">
        <v>0</v>
      </c>
      <c r="J303" s="3">
        <v>41336</v>
      </c>
      <c r="K303" s="6">
        <v>18</v>
      </c>
      <c r="L303" s="4">
        <v>856</v>
      </c>
      <c r="M303" s="4">
        <v>61</v>
      </c>
      <c r="N303" s="4">
        <v>570</v>
      </c>
      <c r="O303" s="4">
        <v>40</v>
      </c>
      <c r="P303" s="4">
        <v>25</v>
      </c>
      <c r="Q303" s="4">
        <v>122</v>
      </c>
      <c r="R303" s="4">
        <f>SUM(Table1[[#This Row],[Wines]:[Sweet]])</f>
        <v>1552</v>
      </c>
      <c r="S303" s="8">
        <f t="shared" si="14"/>
        <v>1.8698119345083912E-2</v>
      </c>
      <c r="T303" s="8" t="str">
        <f t="shared" si="15"/>
        <v>Wines</v>
      </c>
      <c r="U303" s="2">
        <v>1</v>
      </c>
      <c r="V303" s="2">
        <v>7</v>
      </c>
      <c r="W303" s="2">
        <v>6</v>
      </c>
      <c r="X303" s="2">
        <v>8</v>
      </c>
      <c r="Y303" s="2">
        <v>3</v>
      </c>
      <c r="Z303" s="2">
        <v>3</v>
      </c>
      <c r="AA303" s="2">
        <v>11</v>
      </c>
      <c r="AB303" s="2">
        <v>1</v>
      </c>
    </row>
    <row r="304" spans="1:28" x14ac:dyDescent="0.25">
      <c r="A304" s="2">
        <v>4743</v>
      </c>
      <c r="B304" s="2">
        <v>1969</v>
      </c>
      <c r="C304" s="2">
        <f>2025-Table1[[#This Row],[Year_Birth]]</f>
        <v>56</v>
      </c>
      <c r="D304" s="2" t="s">
        <v>2255</v>
      </c>
      <c r="E304" s="2" t="s">
        <v>2256</v>
      </c>
      <c r="F304" s="2" t="str">
        <f t="shared" si="13"/>
        <v>Adult</v>
      </c>
      <c r="G304" s="4">
        <v>56242</v>
      </c>
      <c r="H304" s="2">
        <v>0</v>
      </c>
      <c r="I304" s="2">
        <v>1</v>
      </c>
      <c r="J304" s="3">
        <v>41336</v>
      </c>
      <c r="K304" s="6">
        <v>72</v>
      </c>
      <c r="L304" s="4">
        <v>689</v>
      </c>
      <c r="M304" s="4">
        <v>8</v>
      </c>
      <c r="N304" s="4">
        <v>167</v>
      </c>
      <c r="O304" s="4">
        <v>11</v>
      </c>
      <c r="P304" s="4">
        <v>8</v>
      </c>
      <c r="Q304" s="4">
        <v>88</v>
      </c>
      <c r="R304" s="4">
        <f>SUM(Table1[[#This Row],[Wines]:[Sweet]])</f>
        <v>883</v>
      </c>
      <c r="S304" s="8">
        <f t="shared" si="14"/>
        <v>1.5700010668183918E-2</v>
      </c>
      <c r="T304" s="8" t="str">
        <f t="shared" si="15"/>
        <v>Wines</v>
      </c>
      <c r="U304" s="2">
        <v>5</v>
      </c>
      <c r="V304" s="2">
        <v>8</v>
      </c>
      <c r="W304" s="2">
        <v>4</v>
      </c>
      <c r="X304" s="2">
        <v>11</v>
      </c>
      <c r="Y304" s="2">
        <v>6</v>
      </c>
      <c r="Z304" s="2">
        <v>3</v>
      </c>
      <c r="AA304" s="2">
        <v>11</v>
      </c>
      <c r="AB304" s="2">
        <v>0</v>
      </c>
    </row>
    <row r="305" spans="1:28" x14ac:dyDescent="0.25">
      <c r="A305" s="2">
        <v>9988</v>
      </c>
      <c r="B305" s="2">
        <v>1976</v>
      </c>
      <c r="C305" s="2">
        <f>2025-Table1[[#This Row],[Year_Birth]]</f>
        <v>49</v>
      </c>
      <c r="D305" s="2" t="s">
        <v>2257</v>
      </c>
      <c r="E305" s="2" t="s">
        <v>2253</v>
      </c>
      <c r="F305" s="2" t="str">
        <f t="shared" si="13"/>
        <v>Adult</v>
      </c>
      <c r="G305" s="4">
        <v>70379</v>
      </c>
      <c r="H305" s="2">
        <v>0</v>
      </c>
      <c r="I305" s="2">
        <v>1</v>
      </c>
      <c r="J305" s="3">
        <v>41336</v>
      </c>
      <c r="K305" s="6">
        <v>84</v>
      </c>
      <c r="L305" s="4">
        <v>553</v>
      </c>
      <c r="M305" s="4">
        <v>25</v>
      </c>
      <c r="N305" s="4">
        <v>142</v>
      </c>
      <c r="O305" s="4">
        <v>65</v>
      </c>
      <c r="P305" s="4">
        <v>67</v>
      </c>
      <c r="Q305" s="4">
        <v>8</v>
      </c>
      <c r="R305" s="4">
        <f>SUM(Table1[[#This Row],[Wines]:[Sweet]])</f>
        <v>852</v>
      </c>
      <c r="S305" s="8">
        <f t="shared" si="14"/>
        <v>1.2105883857400645E-2</v>
      </c>
      <c r="T305" s="8" t="str">
        <f t="shared" si="15"/>
        <v>Wines</v>
      </c>
      <c r="U305" s="2">
        <v>3</v>
      </c>
      <c r="V305" s="2">
        <v>6</v>
      </c>
      <c r="W305" s="2">
        <v>3</v>
      </c>
      <c r="X305" s="2">
        <v>13</v>
      </c>
      <c r="Y305" s="2">
        <v>4</v>
      </c>
      <c r="Z305" s="2">
        <v>3</v>
      </c>
      <c r="AA305" s="2">
        <v>11</v>
      </c>
      <c r="AB305" s="2">
        <v>0</v>
      </c>
    </row>
    <row r="306" spans="1:28" x14ac:dyDescent="0.25">
      <c r="A306" s="2">
        <v>737</v>
      </c>
      <c r="B306" s="2">
        <v>1949</v>
      </c>
      <c r="C306" s="2">
        <f>2025-Table1[[#This Row],[Year_Birth]]</f>
        <v>76</v>
      </c>
      <c r="D306" s="2" t="s">
        <v>2255</v>
      </c>
      <c r="E306" s="2" t="s">
        <v>2256</v>
      </c>
      <c r="F306" s="2" t="str">
        <f t="shared" si="13"/>
        <v>Adult</v>
      </c>
      <c r="G306" s="4">
        <v>80360</v>
      </c>
      <c r="H306" s="2">
        <v>0</v>
      </c>
      <c r="I306" s="2">
        <v>0</v>
      </c>
      <c r="J306" s="3">
        <v>41336</v>
      </c>
      <c r="K306" s="6">
        <v>56</v>
      </c>
      <c r="L306" s="4">
        <v>1493</v>
      </c>
      <c r="M306" s="4">
        <v>86</v>
      </c>
      <c r="N306" s="4">
        <v>454</v>
      </c>
      <c r="O306" s="4">
        <v>112</v>
      </c>
      <c r="P306" s="4">
        <v>43</v>
      </c>
      <c r="Q306" s="4">
        <v>43</v>
      </c>
      <c r="R306" s="4">
        <f>SUM(Table1[[#This Row],[Wines]:[Sweet]])</f>
        <v>2188</v>
      </c>
      <c r="S306" s="8">
        <f t="shared" si="14"/>
        <v>2.7227476356396219E-2</v>
      </c>
      <c r="T306" s="8" t="str">
        <f t="shared" si="15"/>
        <v>Wines</v>
      </c>
      <c r="U306" s="2">
        <v>2</v>
      </c>
      <c r="V306" s="2">
        <v>4</v>
      </c>
      <c r="W306" s="2">
        <v>4</v>
      </c>
      <c r="X306" s="2">
        <v>5</v>
      </c>
      <c r="Y306" s="2">
        <v>2</v>
      </c>
      <c r="Z306" s="2">
        <v>3</v>
      </c>
      <c r="AA306" s="2">
        <v>11</v>
      </c>
      <c r="AB306" s="2">
        <v>0</v>
      </c>
    </row>
    <row r="307" spans="1:28" x14ac:dyDescent="0.25">
      <c r="A307" s="2">
        <v>5079</v>
      </c>
      <c r="B307" s="2">
        <v>1971</v>
      </c>
      <c r="C307" s="2">
        <f>2025-Table1[[#This Row],[Year_Birth]]</f>
        <v>54</v>
      </c>
      <c r="D307" s="2" t="s">
        <v>2252</v>
      </c>
      <c r="E307" s="2" t="s">
        <v>2256</v>
      </c>
      <c r="F307" s="2" t="str">
        <f t="shared" si="13"/>
        <v>Adult</v>
      </c>
      <c r="G307" s="4" t="s">
        <v>2277</v>
      </c>
      <c r="H307" s="2">
        <v>1</v>
      </c>
      <c r="I307" s="2">
        <v>1</v>
      </c>
      <c r="J307" s="3">
        <v>41336</v>
      </c>
      <c r="K307" s="6">
        <v>82</v>
      </c>
      <c r="L307" s="4">
        <v>71</v>
      </c>
      <c r="M307" s="4">
        <v>1</v>
      </c>
      <c r="N307" s="4">
        <v>16</v>
      </c>
      <c r="O307" s="4">
        <v>0</v>
      </c>
      <c r="P307" s="4">
        <v>0</v>
      </c>
      <c r="Q307" s="4">
        <v>9</v>
      </c>
      <c r="R307" s="4">
        <f>SUM(Table1[[#This Row],[Wines]:[Sweet]])</f>
        <v>88</v>
      </c>
      <c r="S307" s="8" t="e">
        <f t="shared" si="14"/>
        <v>#VALUE!</v>
      </c>
      <c r="T307" s="8" t="str">
        <f t="shared" si="15"/>
        <v>Wines</v>
      </c>
      <c r="U307" s="2">
        <v>4</v>
      </c>
      <c r="V307" s="2">
        <v>2</v>
      </c>
      <c r="W307" s="2">
        <v>1</v>
      </c>
      <c r="X307" s="2">
        <v>3</v>
      </c>
      <c r="Y307" s="2">
        <v>8</v>
      </c>
      <c r="Z307" s="2">
        <v>3</v>
      </c>
      <c r="AA307" s="2">
        <v>11</v>
      </c>
      <c r="AB307" s="2">
        <v>0</v>
      </c>
    </row>
    <row r="308" spans="1:28" x14ac:dyDescent="0.25">
      <c r="A308" s="2">
        <v>4201</v>
      </c>
      <c r="B308" s="2">
        <v>1962</v>
      </c>
      <c r="C308" s="2">
        <f>2025-Table1[[#This Row],[Year_Birth]]</f>
        <v>63</v>
      </c>
      <c r="D308" s="2" t="s">
        <v>2252</v>
      </c>
      <c r="E308" s="2" t="s">
        <v>2253</v>
      </c>
      <c r="F308" s="2" t="str">
        <f t="shared" si="13"/>
        <v>Adult</v>
      </c>
      <c r="G308" s="4">
        <v>57967</v>
      </c>
      <c r="H308" s="2">
        <v>0</v>
      </c>
      <c r="I308" s="2">
        <v>1</v>
      </c>
      <c r="J308" s="3">
        <v>41336</v>
      </c>
      <c r="K308" s="6">
        <v>39</v>
      </c>
      <c r="L308" s="4">
        <v>229</v>
      </c>
      <c r="M308" s="4">
        <v>7</v>
      </c>
      <c r="N308" s="4">
        <v>137</v>
      </c>
      <c r="O308" s="4">
        <v>4</v>
      </c>
      <c r="P308" s="4">
        <v>0</v>
      </c>
      <c r="Q308" s="4">
        <v>91</v>
      </c>
      <c r="R308" s="4">
        <f>SUM(Table1[[#This Row],[Wines]:[Sweet]])</f>
        <v>377</v>
      </c>
      <c r="S308" s="8">
        <f t="shared" si="14"/>
        <v>6.5037003812514014E-3</v>
      </c>
      <c r="T308" s="8" t="str">
        <f t="shared" si="15"/>
        <v>Wines</v>
      </c>
      <c r="U308" s="2">
        <v>5</v>
      </c>
      <c r="V308" s="2">
        <v>4</v>
      </c>
      <c r="W308" s="2">
        <v>2</v>
      </c>
      <c r="X308" s="2">
        <v>8</v>
      </c>
      <c r="Y308" s="2">
        <v>5</v>
      </c>
      <c r="Z308" s="2">
        <v>3</v>
      </c>
      <c r="AA308" s="2">
        <v>11</v>
      </c>
      <c r="AB308" s="2">
        <v>0</v>
      </c>
    </row>
    <row r="309" spans="1:28" x14ac:dyDescent="0.25">
      <c r="A309" s="2">
        <v>10675</v>
      </c>
      <c r="B309" s="2">
        <v>1956</v>
      </c>
      <c r="C309" s="2">
        <f>2025-Table1[[#This Row],[Year_Birth]]</f>
        <v>69</v>
      </c>
      <c r="D309" s="2" t="s">
        <v>2255</v>
      </c>
      <c r="E309" s="2" t="s">
        <v>2256</v>
      </c>
      <c r="F309" s="2" t="str">
        <f t="shared" si="13"/>
        <v>Adult</v>
      </c>
      <c r="G309" s="4">
        <v>66334</v>
      </c>
      <c r="H309" s="2">
        <v>0</v>
      </c>
      <c r="I309" s="2">
        <v>1</v>
      </c>
      <c r="J309" s="3">
        <v>41337</v>
      </c>
      <c r="K309" s="6">
        <v>82</v>
      </c>
      <c r="L309" s="4">
        <v>909</v>
      </c>
      <c r="M309" s="4">
        <v>11</v>
      </c>
      <c r="N309" s="4">
        <v>218</v>
      </c>
      <c r="O309" s="4">
        <v>0</v>
      </c>
      <c r="P309" s="4">
        <v>0</v>
      </c>
      <c r="Q309" s="4">
        <v>23</v>
      </c>
      <c r="R309" s="4">
        <f>SUM(Table1[[#This Row],[Wines]:[Sweet]])</f>
        <v>1138</v>
      </c>
      <c r="S309" s="8">
        <f t="shared" si="14"/>
        <v>1.715560647631682E-2</v>
      </c>
      <c r="T309" s="8" t="str">
        <f t="shared" si="15"/>
        <v>Wines</v>
      </c>
      <c r="U309" s="2">
        <v>2</v>
      </c>
      <c r="V309" s="2">
        <v>9</v>
      </c>
      <c r="W309" s="2">
        <v>3</v>
      </c>
      <c r="X309" s="2">
        <v>5</v>
      </c>
      <c r="Y309" s="2">
        <v>5</v>
      </c>
      <c r="Z309" s="2">
        <v>3</v>
      </c>
      <c r="AA309" s="2">
        <v>11</v>
      </c>
      <c r="AB309" s="2">
        <v>1</v>
      </c>
    </row>
    <row r="310" spans="1:28" x14ac:dyDescent="0.25">
      <c r="A310" s="2">
        <v>466</v>
      </c>
      <c r="B310" s="2">
        <v>1944</v>
      </c>
      <c r="C310" s="2">
        <f>2025-Table1[[#This Row],[Year_Birth]]</f>
        <v>81</v>
      </c>
      <c r="D310" s="2" t="s">
        <v>2252</v>
      </c>
      <c r="E310" s="2" t="s">
        <v>2256</v>
      </c>
      <c r="F310" s="2" t="str">
        <f t="shared" si="13"/>
        <v>Adult</v>
      </c>
      <c r="G310" s="4">
        <v>65275</v>
      </c>
      <c r="H310" s="2">
        <v>0</v>
      </c>
      <c r="I310" s="2">
        <v>0</v>
      </c>
      <c r="J310" s="3">
        <v>41337</v>
      </c>
      <c r="K310" s="6">
        <v>9</v>
      </c>
      <c r="L310" s="4">
        <v>388</v>
      </c>
      <c r="M310" s="4">
        <v>14</v>
      </c>
      <c r="N310" s="4">
        <v>218</v>
      </c>
      <c r="O310" s="4">
        <v>91</v>
      </c>
      <c r="P310" s="4">
        <v>14</v>
      </c>
      <c r="Q310" s="4">
        <v>21</v>
      </c>
      <c r="R310" s="4">
        <f>SUM(Table1[[#This Row],[Wines]:[Sweet]])</f>
        <v>725</v>
      </c>
      <c r="S310" s="8">
        <f t="shared" si="14"/>
        <v>1.1106855610877058E-2</v>
      </c>
      <c r="T310" s="8" t="str">
        <f t="shared" si="15"/>
        <v>Wines</v>
      </c>
      <c r="U310" s="2">
        <v>1</v>
      </c>
      <c r="V310" s="2">
        <v>4</v>
      </c>
      <c r="W310" s="2">
        <v>3</v>
      </c>
      <c r="X310" s="2">
        <v>13</v>
      </c>
      <c r="Y310" s="2">
        <v>2</v>
      </c>
      <c r="Z310" s="2">
        <v>3</v>
      </c>
      <c r="AA310" s="2">
        <v>11</v>
      </c>
      <c r="AB310" s="2">
        <v>0</v>
      </c>
    </row>
    <row r="311" spans="1:28" x14ac:dyDescent="0.25">
      <c r="A311" s="2">
        <v>3972</v>
      </c>
      <c r="B311" s="2">
        <v>1976</v>
      </c>
      <c r="C311" s="2">
        <f>2025-Table1[[#This Row],[Year_Birth]]</f>
        <v>49</v>
      </c>
      <c r="D311" s="2" t="s">
        <v>2252</v>
      </c>
      <c r="E311" s="2" t="s">
        <v>2254</v>
      </c>
      <c r="F311" s="2" t="str">
        <f t="shared" si="13"/>
        <v>Adult</v>
      </c>
      <c r="G311" s="4">
        <v>50200</v>
      </c>
      <c r="H311" s="2">
        <v>1</v>
      </c>
      <c r="I311" s="2">
        <v>1</v>
      </c>
      <c r="J311" s="3">
        <v>41337</v>
      </c>
      <c r="K311" s="6">
        <v>70</v>
      </c>
      <c r="L311" s="4">
        <v>266</v>
      </c>
      <c r="M311" s="4">
        <v>6</v>
      </c>
      <c r="N311" s="4">
        <v>51</v>
      </c>
      <c r="O311" s="4">
        <v>8</v>
      </c>
      <c r="P311" s="4">
        <v>6</v>
      </c>
      <c r="Q311" s="4">
        <v>64</v>
      </c>
      <c r="R311" s="4">
        <f>SUM(Table1[[#This Row],[Wines]:[Sweet]])</f>
        <v>337</v>
      </c>
      <c r="S311" s="8">
        <f t="shared" si="14"/>
        <v>6.7131474103585657E-3</v>
      </c>
      <c r="T311" s="8" t="str">
        <f t="shared" si="15"/>
        <v>Wines</v>
      </c>
      <c r="U311" s="2">
        <v>6</v>
      </c>
      <c r="V311" s="2">
        <v>7</v>
      </c>
      <c r="W311" s="2">
        <v>1</v>
      </c>
      <c r="X311" s="2">
        <v>5</v>
      </c>
      <c r="Y311" s="2">
        <v>8</v>
      </c>
      <c r="Z311" s="2">
        <v>3</v>
      </c>
      <c r="AA311" s="2">
        <v>11</v>
      </c>
      <c r="AB311" s="2">
        <v>0</v>
      </c>
    </row>
    <row r="312" spans="1:28" x14ac:dyDescent="0.25">
      <c r="A312" s="2">
        <v>8015</v>
      </c>
      <c r="B312" s="2">
        <v>1962</v>
      </c>
      <c r="C312" s="2">
        <f>2025-Table1[[#This Row],[Year_Birth]]</f>
        <v>63</v>
      </c>
      <c r="D312" s="2" t="s">
        <v>2255</v>
      </c>
      <c r="E312" s="2" t="s">
        <v>2258</v>
      </c>
      <c r="F312" s="2" t="str">
        <f t="shared" si="13"/>
        <v>Adult</v>
      </c>
      <c r="G312" s="4">
        <v>85696</v>
      </c>
      <c r="H312" s="2">
        <v>0</v>
      </c>
      <c r="I312" s="2">
        <v>0</v>
      </c>
      <c r="J312" s="3">
        <v>41338</v>
      </c>
      <c r="K312" s="6">
        <v>88</v>
      </c>
      <c r="L312" s="4">
        <v>714</v>
      </c>
      <c r="M312" s="4">
        <v>76</v>
      </c>
      <c r="N312" s="4">
        <v>395</v>
      </c>
      <c r="O312" s="4">
        <v>116</v>
      </c>
      <c r="P312" s="4">
        <v>0</v>
      </c>
      <c r="Q312" s="4">
        <v>12</v>
      </c>
      <c r="R312" s="4">
        <f>SUM(Table1[[#This Row],[Wines]:[Sweet]])</f>
        <v>1301</v>
      </c>
      <c r="S312" s="8">
        <f t="shared" si="14"/>
        <v>1.5181572068707992E-2</v>
      </c>
      <c r="T312" s="8" t="str">
        <f t="shared" si="15"/>
        <v>Wines</v>
      </c>
      <c r="U312" s="2">
        <v>1</v>
      </c>
      <c r="V312" s="2">
        <v>4</v>
      </c>
      <c r="W312" s="2">
        <v>6</v>
      </c>
      <c r="X312" s="2">
        <v>9</v>
      </c>
      <c r="Y312" s="2">
        <v>1</v>
      </c>
      <c r="Z312" s="2">
        <v>3</v>
      </c>
      <c r="AA312" s="2">
        <v>11</v>
      </c>
      <c r="AB312" s="2">
        <v>1</v>
      </c>
    </row>
    <row r="313" spans="1:28" x14ac:dyDescent="0.25">
      <c r="A313" s="2">
        <v>3839</v>
      </c>
      <c r="B313" s="2">
        <v>1958</v>
      </c>
      <c r="C313" s="2">
        <f>2025-Table1[[#This Row],[Year_Birth]]</f>
        <v>67</v>
      </c>
      <c r="D313" s="2" t="s">
        <v>2259</v>
      </c>
      <c r="E313" s="2" t="s">
        <v>2253</v>
      </c>
      <c r="F313" s="2" t="str">
        <f t="shared" si="13"/>
        <v>Adult</v>
      </c>
      <c r="G313" s="4">
        <v>15056</v>
      </c>
      <c r="H313" s="2">
        <v>1</v>
      </c>
      <c r="I313" s="2">
        <v>1</v>
      </c>
      <c r="J313" s="3">
        <v>41338</v>
      </c>
      <c r="K313" s="6">
        <v>76</v>
      </c>
      <c r="L313" s="4">
        <v>6</v>
      </c>
      <c r="M313" s="4">
        <v>12</v>
      </c>
      <c r="N313" s="4">
        <v>3</v>
      </c>
      <c r="O313" s="4">
        <v>21</v>
      </c>
      <c r="P313" s="4">
        <v>6</v>
      </c>
      <c r="Q313" s="4">
        <v>40</v>
      </c>
      <c r="R313" s="4">
        <f>SUM(Table1[[#This Row],[Wines]:[Sweet]])</f>
        <v>48</v>
      </c>
      <c r="S313" s="8">
        <f t="shared" si="14"/>
        <v>3.188097768331562E-3</v>
      </c>
      <c r="T313" s="8" t="str">
        <f t="shared" si="15"/>
        <v>GoldProds</v>
      </c>
      <c r="U313" s="2">
        <v>5</v>
      </c>
      <c r="V313" s="2">
        <v>2</v>
      </c>
      <c r="W313" s="2">
        <v>2</v>
      </c>
      <c r="X313" s="2">
        <v>3</v>
      </c>
      <c r="Y313" s="2">
        <v>5</v>
      </c>
      <c r="Z313" s="2">
        <v>3</v>
      </c>
      <c r="AA313" s="2">
        <v>11</v>
      </c>
      <c r="AB313" s="2">
        <v>0</v>
      </c>
    </row>
    <row r="314" spans="1:28" x14ac:dyDescent="0.25">
      <c r="A314" s="2">
        <v>1745</v>
      </c>
      <c r="B314" s="2">
        <v>1962</v>
      </c>
      <c r="C314" s="2">
        <f>2025-Table1[[#This Row],[Year_Birth]]</f>
        <v>63</v>
      </c>
      <c r="D314" s="2" t="s">
        <v>2255</v>
      </c>
      <c r="E314" s="2" t="s">
        <v>2258</v>
      </c>
      <c r="F314" s="2" t="str">
        <f t="shared" si="13"/>
        <v>Adult</v>
      </c>
      <c r="G314" s="4">
        <v>85696</v>
      </c>
      <c r="H314" s="2">
        <v>0</v>
      </c>
      <c r="I314" s="2">
        <v>0</v>
      </c>
      <c r="J314" s="3">
        <v>41338</v>
      </c>
      <c r="K314" s="6">
        <v>88</v>
      </c>
      <c r="L314" s="4">
        <v>714</v>
      </c>
      <c r="M314" s="4">
        <v>76</v>
      </c>
      <c r="N314" s="4">
        <v>395</v>
      </c>
      <c r="O314" s="4">
        <v>116</v>
      </c>
      <c r="P314" s="4">
        <v>0</v>
      </c>
      <c r="Q314" s="4">
        <v>12</v>
      </c>
      <c r="R314" s="4">
        <f>SUM(Table1[[#This Row],[Wines]:[Sweet]])</f>
        <v>1301</v>
      </c>
      <c r="S314" s="8">
        <f t="shared" si="14"/>
        <v>1.5181572068707992E-2</v>
      </c>
      <c r="T314" s="8" t="str">
        <f t="shared" si="15"/>
        <v>Wines</v>
      </c>
      <c r="U314" s="2">
        <v>1</v>
      </c>
      <c r="V314" s="2">
        <v>4</v>
      </c>
      <c r="W314" s="2">
        <v>6</v>
      </c>
      <c r="X314" s="2">
        <v>9</v>
      </c>
      <c r="Y314" s="2">
        <v>1</v>
      </c>
      <c r="Z314" s="2">
        <v>3</v>
      </c>
      <c r="AA314" s="2">
        <v>11</v>
      </c>
      <c r="AB314" s="2">
        <v>1</v>
      </c>
    </row>
    <row r="315" spans="1:28" x14ac:dyDescent="0.25">
      <c r="A315" s="2">
        <v>2437</v>
      </c>
      <c r="B315" s="2">
        <v>1989</v>
      </c>
      <c r="C315" s="2">
        <f>2025-Table1[[#This Row],[Year_Birth]]</f>
        <v>36</v>
      </c>
      <c r="D315" s="2" t="s">
        <v>2252</v>
      </c>
      <c r="E315" s="2" t="s">
        <v>2256</v>
      </c>
      <c r="F315" s="2" t="str">
        <f t="shared" si="13"/>
        <v>Adult</v>
      </c>
      <c r="G315" s="4" t="s">
        <v>2277</v>
      </c>
      <c r="H315" s="2">
        <v>0</v>
      </c>
      <c r="I315" s="2">
        <v>0</v>
      </c>
      <c r="J315" s="3">
        <v>41339</v>
      </c>
      <c r="K315" s="6">
        <v>69</v>
      </c>
      <c r="L315" s="4">
        <v>861</v>
      </c>
      <c r="M315" s="4">
        <v>138</v>
      </c>
      <c r="N315" s="4">
        <v>461</v>
      </c>
      <c r="O315" s="4">
        <v>60</v>
      </c>
      <c r="P315" s="4">
        <v>30</v>
      </c>
      <c r="Q315" s="4">
        <v>61</v>
      </c>
      <c r="R315" s="4">
        <f>SUM(Table1[[#This Row],[Wines]:[Sweet]])</f>
        <v>1550</v>
      </c>
      <c r="S315" s="8" t="e">
        <f t="shared" si="14"/>
        <v>#VALUE!</v>
      </c>
      <c r="T315" s="8" t="str">
        <f t="shared" si="15"/>
        <v>Wines</v>
      </c>
      <c r="U315" s="2">
        <v>1</v>
      </c>
      <c r="V315" s="2">
        <v>6</v>
      </c>
      <c r="W315" s="2">
        <v>5</v>
      </c>
      <c r="X315" s="2">
        <v>12</v>
      </c>
      <c r="Y315" s="2">
        <v>3</v>
      </c>
      <c r="Z315" s="2">
        <v>3</v>
      </c>
      <c r="AA315" s="2">
        <v>11</v>
      </c>
      <c r="AB315" s="2">
        <v>0</v>
      </c>
    </row>
    <row r="316" spans="1:28" x14ac:dyDescent="0.25">
      <c r="A316" s="2">
        <v>1503</v>
      </c>
      <c r="B316" s="2">
        <v>1976</v>
      </c>
      <c r="C316" s="2">
        <f>2025-Table1[[#This Row],[Year_Birth]]</f>
        <v>49</v>
      </c>
      <c r="D316" s="2" t="s">
        <v>2255</v>
      </c>
      <c r="E316" s="2" t="s">
        <v>2254</v>
      </c>
      <c r="F316" s="2" t="str">
        <f t="shared" si="13"/>
        <v>Adult</v>
      </c>
      <c r="G316" s="4">
        <v>162397</v>
      </c>
      <c r="H316" s="2">
        <v>1</v>
      </c>
      <c r="I316" s="2">
        <v>1</v>
      </c>
      <c r="J316" s="3">
        <v>41339</v>
      </c>
      <c r="K316" s="6">
        <v>31</v>
      </c>
      <c r="L316" s="4">
        <v>85</v>
      </c>
      <c r="M316" s="4">
        <v>1</v>
      </c>
      <c r="N316" s="4">
        <v>16</v>
      </c>
      <c r="O316" s="4">
        <v>2</v>
      </c>
      <c r="P316" s="4">
        <v>1</v>
      </c>
      <c r="Q316" s="4">
        <v>2</v>
      </c>
      <c r="R316" s="4">
        <f>SUM(Table1[[#This Row],[Wines]:[Sweet]])</f>
        <v>105</v>
      </c>
      <c r="S316" s="8">
        <f t="shared" si="14"/>
        <v>6.4656366804805509E-4</v>
      </c>
      <c r="T316" s="8" t="str">
        <f t="shared" si="15"/>
        <v>Wines</v>
      </c>
      <c r="U316" s="2">
        <v>0</v>
      </c>
      <c r="V316" s="2">
        <v>0</v>
      </c>
      <c r="W316" s="2">
        <v>0</v>
      </c>
      <c r="X316" s="2">
        <v>1</v>
      </c>
      <c r="Y316" s="2">
        <v>1</v>
      </c>
      <c r="Z316" s="2">
        <v>3</v>
      </c>
      <c r="AA316" s="2">
        <v>11</v>
      </c>
      <c r="AB316" s="2">
        <v>0</v>
      </c>
    </row>
    <row r="317" spans="1:28" x14ac:dyDescent="0.25">
      <c r="A317" s="2">
        <v>6583</v>
      </c>
      <c r="B317" s="2">
        <v>1955</v>
      </c>
      <c r="C317" s="2">
        <f>2025-Table1[[#This Row],[Year_Birth]]</f>
        <v>70</v>
      </c>
      <c r="D317" s="2" t="s">
        <v>2260</v>
      </c>
      <c r="E317" s="2" t="s">
        <v>2256</v>
      </c>
      <c r="F317" s="2" t="str">
        <f t="shared" si="13"/>
        <v>Adult</v>
      </c>
      <c r="G317" s="4">
        <v>72635</v>
      </c>
      <c r="H317" s="2">
        <v>0</v>
      </c>
      <c r="I317" s="2">
        <v>0</v>
      </c>
      <c r="J317" s="3">
        <v>41339</v>
      </c>
      <c r="K317" s="6">
        <v>54</v>
      </c>
      <c r="L317" s="4">
        <v>390</v>
      </c>
      <c r="M317" s="4">
        <v>22</v>
      </c>
      <c r="N317" s="4">
        <v>323</v>
      </c>
      <c r="O317" s="4">
        <v>104</v>
      </c>
      <c r="P317" s="4">
        <v>35</v>
      </c>
      <c r="Q317" s="4">
        <v>107</v>
      </c>
      <c r="R317" s="4">
        <f>SUM(Table1[[#This Row],[Wines]:[Sweet]])</f>
        <v>874</v>
      </c>
      <c r="S317" s="8">
        <f t="shared" si="14"/>
        <v>1.2032766572588973E-2</v>
      </c>
      <c r="T317" s="8" t="str">
        <f t="shared" si="15"/>
        <v>Wines</v>
      </c>
      <c r="U317" s="2">
        <v>1</v>
      </c>
      <c r="V317" s="2">
        <v>6</v>
      </c>
      <c r="W317" s="2">
        <v>8</v>
      </c>
      <c r="X317" s="2">
        <v>6</v>
      </c>
      <c r="Y317" s="2">
        <v>3</v>
      </c>
      <c r="Z317" s="2">
        <v>3</v>
      </c>
      <c r="AA317" s="2">
        <v>11</v>
      </c>
      <c r="AB317" s="2">
        <v>0</v>
      </c>
    </row>
    <row r="318" spans="1:28" x14ac:dyDescent="0.25">
      <c r="A318" s="2">
        <v>10156</v>
      </c>
      <c r="B318" s="2">
        <v>1975</v>
      </c>
      <c r="C318" s="2">
        <f>2025-Table1[[#This Row],[Year_Birth]]</f>
        <v>50</v>
      </c>
      <c r="D318" s="2" t="s">
        <v>2252</v>
      </c>
      <c r="E318" s="2" t="s">
        <v>2253</v>
      </c>
      <c r="F318" s="2" t="str">
        <f t="shared" si="13"/>
        <v>Adult</v>
      </c>
      <c r="G318" s="4">
        <v>84196</v>
      </c>
      <c r="H318" s="2">
        <v>0</v>
      </c>
      <c r="I318" s="2">
        <v>1</v>
      </c>
      <c r="J318" s="3">
        <v>41339</v>
      </c>
      <c r="K318" s="6">
        <v>56</v>
      </c>
      <c r="L318" s="4">
        <v>215</v>
      </c>
      <c r="M318" s="4">
        <v>63</v>
      </c>
      <c r="N318" s="4">
        <v>507</v>
      </c>
      <c r="O318" s="4">
        <v>231</v>
      </c>
      <c r="P318" s="4">
        <v>31</v>
      </c>
      <c r="Q318" s="4">
        <v>190</v>
      </c>
      <c r="R318" s="4">
        <f>SUM(Table1[[#This Row],[Wines]:[Sweet]])</f>
        <v>1047</v>
      </c>
      <c r="S318" s="8">
        <f t="shared" si="14"/>
        <v>1.2435270084089506E-2</v>
      </c>
      <c r="T318" s="8" t="str">
        <f t="shared" si="15"/>
        <v>MeatProducts</v>
      </c>
      <c r="U318" s="2">
        <v>1</v>
      </c>
      <c r="V318" s="2">
        <v>8</v>
      </c>
      <c r="W318" s="2">
        <v>4</v>
      </c>
      <c r="X318" s="2">
        <v>7</v>
      </c>
      <c r="Y318" s="2">
        <v>3</v>
      </c>
      <c r="Z318" s="2">
        <v>3</v>
      </c>
      <c r="AA318" s="2">
        <v>11</v>
      </c>
      <c r="AB318" s="2">
        <v>0</v>
      </c>
    </row>
    <row r="319" spans="1:28" x14ac:dyDescent="0.25">
      <c r="A319" s="2">
        <v>4278</v>
      </c>
      <c r="B319" s="2">
        <v>1983</v>
      </c>
      <c r="C319" s="2">
        <f>2025-Table1[[#This Row],[Year_Birth]]</f>
        <v>42</v>
      </c>
      <c r="D319" s="2" t="s">
        <v>2255</v>
      </c>
      <c r="E319" s="2" t="s">
        <v>2253</v>
      </c>
      <c r="F319" s="2" t="str">
        <f t="shared" si="13"/>
        <v>Adult</v>
      </c>
      <c r="G319" s="4">
        <v>87188</v>
      </c>
      <c r="H319" s="2">
        <v>0</v>
      </c>
      <c r="I319" s="2">
        <v>0</v>
      </c>
      <c r="J319" s="3">
        <v>41339</v>
      </c>
      <c r="K319" s="6">
        <v>73</v>
      </c>
      <c r="L319" s="4">
        <v>910</v>
      </c>
      <c r="M319" s="4">
        <v>111</v>
      </c>
      <c r="N319" s="4">
        <v>724</v>
      </c>
      <c r="O319" s="4">
        <v>49</v>
      </c>
      <c r="P319" s="4">
        <v>74</v>
      </c>
      <c r="Q319" s="4">
        <v>55</v>
      </c>
      <c r="R319" s="4">
        <f>SUM(Table1[[#This Row],[Wines]:[Sweet]])</f>
        <v>1868</v>
      </c>
      <c r="S319" s="8">
        <f t="shared" si="14"/>
        <v>2.1424966738542002E-2</v>
      </c>
      <c r="T319" s="8" t="str">
        <f t="shared" si="15"/>
        <v>Wines</v>
      </c>
      <c r="U319" s="2">
        <v>1</v>
      </c>
      <c r="V319" s="2">
        <v>10</v>
      </c>
      <c r="W319" s="2">
        <v>2</v>
      </c>
      <c r="X319" s="2">
        <v>6</v>
      </c>
      <c r="Y319" s="2">
        <v>3</v>
      </c>
      <c r="Z319" s="2">
        <v>3</v>
      </c>
      <c r="AA319" s="2">
        <v>11</v>
      </c>
      <c r="AB319" s="2">
        <v>1</v>
      </c>
    </row>
    <row r="320" spans="1:28" x14ac:dyDescent="0.25">
      <c r="A320" s="2">
        <v>3433</v>
      </c>
      <c r="B320" s="2">
        <v>1955</v>
      </c>
      <c r="C320" s="2">
        <f>2025-Table1[[#This Row],[Year_Birth]]</f>
        <v>70</v>
      </c>
      <c r="D320" s="2" t="s">
        <v>2260</v>
      </c>
      <c r="E320" s="2" t="s">
        <v>2256</v>
      </c>
      <c r="F320" s="2" t="str">
        <f t="shared" si="13"/>
        <v>Adult</v>
      </c>
      <c r="G320" s="4">
        <v>72635</v>
      </c>
      <c r="H320" s="2">
        <v>0</v>
      </c>
      <c r="I320" s="2">
        <v>0</v>
      </c>
      <c r="J320" s="3">
        <v>41339</v>
      </c>
      <c r="K320" s="6">
        <v>54</v>
      </c>
      <c r="L320" s="4">
        <v>390</v>
      </c>
      <c r="M320" s="4">
        <v>22</v>
      </c>
      <c r="N320" s="4">
        <v>323</v>
      </c>
      <c r="O320" s="4">
        <v>104</v>
      </c>
      <c r="P320" s="4">
        <v>35</v>
      </c>
      <c r="Q320" s="4">
        <v>107</v>
      </c>
      <c r="R320" s="4">
        <f>SUM(Table1[[#This Row],[Wines]:[Sweet]])</f>
        <v>874</v>
      </c>
      <c r="S320" s="8">
        <f t="shared" si="14"/>
        <v>1.2032766572588973E-2</v>
      </c>
      <c r="T320" s="8" t="str">
        <f t="shared" si="15"/>
        <v>Wines</v>
      </c>
      <c r="U320" s="2">
        <v>1</v>
      </c>
      <c r="V320" s="2">
        <v>6</v>
      </c>
      <c r="W320" s="2">
        <v>8</v>
      </c>
      <c r="X320" s="2">
        <v>6</v>
      </c>
      <c r="Y320" s="2">
        <v>3</v>
      </c>
      <c r="Z320" s="2">
        <v>3</v>
      </c>
      <c r="AA320" s="2">
        <v>11</v>
      </c>
      <c r="AB320" s="2">
        <v>0</v>
      </c>
    </row>
    <row r="321" spans="1:28" x14ac:dyDescent="0.25">
      <c r="A321" s="2">
        <v>6906</v>
      </c>
      <c r="B321" s="2">
        <v>1953</v>
      </c>
      <c r="C321" s="2">
        <f>2025-Table1[[#This Row],[Year_Birth]]</f>
        <v>72</v>
      </c>
      <c r="D321" s="2" t="s">
        <v>2257</v>
      </c>
      <c r="E321" s="2" t="s">
        <v>2261</v>
      </c>
      <c r="F321" s="2" t="str">
        <f t="shared" si="13"/>
        <v>Adult</v>
      </c>
      <c r="G321" s="4">
        <v>84953</v>
      </c>
      <c r="H321" s="2">
        <v>0</v>
      </c>
      <c r="I321" s="2">
        <v>0</v>
      </c>
      <c r="J321" s="3">
        <v>41339</v>
      </c>
      <c r="K321" s="6">
        <v>73</v>
      </c>
      <c r="L321" s="4">
        <v>167</v>
      </c>
      <c r="M321" s="4">
        <v>48</v>
      </c>
      <c r="N321" s="4">
        <v>602</v>
      </c>
      <c r="O321" s="4">
        <v>63</v>
      </c>
      <c r="P321" s="4">
        <v>72</v>
      </c>
      <c r="Q321" s="4">
        <v>72</v>
      </c>
      <c r="R321" s="4">
        <f>SUM(Table1[[#This Row],[Wines]:[Sweet]])</f>
        <v>952</v>
      </c>
      <c r="S321" s="8">
        <f t="shared" si="14"/>
        <v>1.1206196367403153E-2</v>
      </c>
      <c r="T321" s="8" t="str">
        <f t="shared" si="15"/>
        <v>MeatProducts</v>
      </c>
      <c r="U321" s="2">
        <v>1</v>
      </c>
      <c r="V321" s="2">
        <v>3</v>
      </c>
      <c r="W321" s="2">
        <v>10</v>
      </c>
      <c r="X321" s="2">
        <v>4</v>
      </c>
      <c r="Y321" s="2">
        <v>2</v>
      </c>
      <c r="Z321" s="2">
        <v>3</v>
      </c>
      <c r="AA321" s="2">
        <v>11</v>
      </c>
      <c r="AB321" s="2">
        <v>1</v>
      </c>
    </row>
    <row r="322" spans="1:28" x14ac:dyDescent="0.25">
      <c r="A322" s="2">
        <v>7313</v>
      </c>
      <c r="B322" s="2">
        <v>1949</v>
      </c>
      <c r="C322" s="2">
        <f>2025-Table1[[#This Row],[Year_Birth]]</f>
        <v>76</v>
      </c>
      <c r="D322" s="2" t="s">
        <v>2260</v>
      </c>
      <c r="E322" s="2" t="s">
        <v>2261</v>
      </c>
      <c r="F322" s="2" t="str">
        <f t="shared" ref="F322:F385" si="16">IF(C322&lt;19,"Child",IF(C322&lt;31,"Young Adult",IF(C322&lt;J1569,"Adult","Senior")))</f>
        <v>Adult</v>
      </c>
      <c r="G322" s="4">
        <v>74859</v>
      </c>
      <c r="H322" s="2">
        <v>0</v>
      </c>
      <c r="I322" s="2">
        <v>0</v>
      </c>
      <c r="J322" s="3">
        <v>41339</v>
      </c>
      <c r="K322" s="6">
        <v>63</v>
      </c>
      <c r="L322" s="4">
        <v>570</v>
      </c>
      <c r="M322" s="4">
        <v>73</v>
      </c>
      <c r="N322" s="4">
        <v>614</v>
      </c>
      <c r="O322" s="4">
        <v>133</v>
      </c>
      <c r="P322" s="4">
        <v>102</v>
      </c>
      <c r="Q322" s="4">
        <v>73</v>
      </c>
      <c r="R322" s="4">
        <f>SUM(Table1[[#This Row],[Wines]:[Sweet]])</f>
        <v>1492</v>
      </c>
      <c r="S322" s="8">
        <f t="shared" ref="S322:S385" si="17">R322/G322</f>
        <v>1.9930803243430984E-2</v>
      </c>
      <c r="T322" s="8" t="str">
        <f t="shared" ref="T322:T385" si="18">INDEX($L$1:$Q$1, MATCH(MAX(L322:Q322), L322:Q322, 0))</f>
        <v>MeatProducts</v>
      </c>
      <c r="U322" s="2">
        <v>1</v>
      </c>
      <c r="V322" s="2">
        <v>6</v>
      </c>
      <c r="W322" s="2">
        <v>5</v>
      </c>
      <c r="X322" s="2">
        <v>11</v>
      </c>
      <c r="Y322" s="2">
        <v>3</v>
      </c>
      <c r="Z322" s="2">
        <v>3</v>
      </c>
      <c r="AA322" s="2">
        <v>11</v>
      </c>
      <c r="AB322" s="2">
        <v>0</v>
      </c>
    </row>
    <row r="323" spans="1:28" x14ac:dyDescent="0.25">
      <c r="A323" s="2">
        <v>5346</v>
      </c>
      <c r="B323" s="2">
        <v>1973</v>
      </c>
      <c r="C323" s="2">
        <f>2025-Table1[[#This Row],[Year_Birth]]</f>
        <v>52</v>
      </c>
      <c r="D323" s="2" t="s">
        <v>2260</v>
      </c>
      <c r="E323" s="2" t="s">
        <v>2256</v>
      </c>
      <c r="F323" s="2" t="str">
        <f t="shared" si="16"/>
        <v>Adult</v>
      </c>
      <c r="G323" s="4">
        <v>23559</v>
      </c>
      <c r="H323" s="2">
        <v>1</v>
      </c>
      <c r="I323" s="2">
        <v>0</v>
      </c>
      <c r="J323" s="3">
        <v>41340</v>
      </c>
      <c r="K323" s="6">
        <v>87</v>
      </c>
      <c r="L323" s="4">
        <v>25</v>
      </c>
      <c r="M323" s="4">
        <v>5</v>
      </c>
      <c r="N323" s="4">
        <v>19</v>
      </c>
      <c r="O323" s="4">
        <v>7</v>
      </c>
      <c r="P323" s="4">
        <v>0</v>
      </c>
      <c r="Q323" s="4">
        <v>23</v>
      </c>
      <c r="R323" s="4">
        <f>SUM(Table1[[#This Row],[Wines]:[Sweet]])</f>
        <v>56</v>
      </c>
      <c r="S323" s="8">
        <f t="shared" si="17"/>
        <v>2.3770109087822063E-3</v>
      </c>
      <c r="T323" s="8" t="str">
        <f t="shared" si="18"/>
        <v>Wines</v>
      </c>
      <c r="U323" s="2">
        <v>3</v>
      </c>
      <c r="V323" s="2">
        <v>3</v>
      </c>
      <c r="W323" s="2">
        <v>0</v>
      </c>
      <c r="X323" s="2">
        <v>3</v>
      </c>
      <c r="Y323" s="2">
        <v>7</v>
      </c>
      <c r="Z323" s="2">
        <v>3</v>
      </c>
      <c r="AA323" s="2">
        <v>11</v>
      </c>
      <c r="AB323" s="2">
        <v>0</v>
      </c>
    </row>
    <row r="324" spans="1:28" x14ac:dyDescent="0.25">
      <c r="A324" s="2">
        <v>10582</v>
      </c>
      <c r="B324" s="2">
        <v>1979</v>
      </c>
      <c r="C324" s="2">
        <f>2025-Table1[[#This Row],[Year_Birth]]</f>
        <v>46</v>
      </c>
      <c r="D324" s="2" t="s">
        <v>2252</v>
      </c>
      <c r="E324" s="2" t="s">
        <v>2256</v>
      </c>
      <c r="F324" s="2" t="str">
        <f t="shared" si="16"/>
        <v>Adult</v>
      </c>
      <c r="G324" s="4">
        <v>72063</v>
      </c>
      <c r="H324" s="2">
        <v>0</v>
      </c>
      <c r="I324" s="2">
        <v>1</v>
      </c>
      <c r="J324" s="3">
        <v>41340</v>
      </c>
      <c r="K324" s="6">
        <v>3</v>
      </c>
      <c r="L324" s="4">
        <v>180</v>
      </c>
      <c r="M324" s="4">
        <v>32</v>
      </c>
      <c r="N324" s="4">
        <v>348</v>
      </c>
      <c r="O324" s="4">
        <v>76</v>
      </c>
      <c r="P324" s="4">
        <v>32</v>
      </c>
      <c r="Q324" s="4">
        <v>90</v>
      </c>
      <c r="R324" s="4">
        <f>SUM(Table1[[#This Row],[Wines]:[Sweet]])</f>
        <v>668</v>
      </c>
      <c r="S324" s="8">
        <f t="shared" si="17"/>
        <v>9.2696668193108806E-3</v>
      </c>
      <c r="T324" s="8" t="str">
        <f t="shared" si="18"/>
        <v>MeatProducts</v>
      </c>
      <c r="U324" s="2">
        <v>2</v>
      </c>
      <c r="V324" s="2">
        <v>5</v>
      </c>
      <c r="W324" s="2">
        <v>2</v>
      </c>
      <c r="X324" s="2">
        <v>12</v>
      </c>
      <c r="Y324" s="2">
        <v>2</v>
      </c>
      <c r="Z324" s="2">
        <v>3</v>
      </c>
      <c r="AA324" s="2">
        <v>11</v>
      </c>
      <c r="AB324" s="2">
        <v>0</v>
      </c>
    </row>
    <row r="325" spans="1:28" x14ac:dyDescent="0.25">
      <c r="A325" s="2">
        <v>6421</v>
      </c>
      <c r="B325" s="2">
        <v>1961</v>
      </c>
      <c r="C325" s="2">
        <f>2025-Table1[[#This Row],[Year_Birth]]</f>
        <v>64</v>
      </c>
      <c r="D325" s="2" t="s">
        <v>2252</v>
      </c>
      <c r="E325" s="2" t="s">
        <v>2254</v>
      </c>
      <c r="F325" s="2" t="str">
        <f t="shared" si="16"/>
        <v>Adult</v>
      </c>
      <c r="G325" s="4">
        <v>88347</v>
      </c>
      <c r="H325" s="2">
        <v>0</v>
      </c>
      <c r="I325" s="2">
        <v>0</v>
      </c>
      <c r="J325" s="3">
        <v>41340</v>
      </c>
      <c r="K325" s="6">
        <v>32</v>
      </c>
      <c r="L325" s="4">
        <v>1050</v>
      </c>
      <c r="M325" s="4">
        <v>178</v>
      </c>
      <c r="N325" s="4">
        <v>555</v>
      </c>
      <c r="O325" s="4">
        <v>77</v>
      </c>
      <c r="P325" s="4">
        <v>138</v>
      </c>
      <c r="Q325" s="4">
        <v>118</v>
      </c>
      <c r="R325" s="4">
        <f>SUM(Table1[[#This Row],[Wines]:[Sweet]])</f>
        <v>1998</v>
      </c>
      <c r="S325" s="8">
        <f t="shared" si="17"/>
        <v>2.2615368942918265E-2</v>
      </c>
      <c r="T325" s="8" t="str">
        <f t="shared" si="18"/>
        <v>Wines</v>
      </c>
      <c r="U325" s="2">
        <v>1</v>
      </c>
      <c r="V325" s="2">
        <v>4</v>
      </c>
      <c r="W325" s="2">
        <v>7</v>
      </c>
      <c r="X325" s="2">
        <v>9</v>
      </c>
      <c r="Y325" s="2">
        <v>1</v>
      </c>
      <c r="Z325" s="2">
        <v>3</v>
      </c>
      <c r="AA325" s="2">
        <v>11</v>
      </c>
      <c r="AB325" s="2">
        <v>0</v>
      </c>
    </row>
    <row r="326" spans="1:28" x14ac:dyDescent="0.25">
      <c r="A326" s="2">
        <v>7514</v>
      </c>
      <c r="B326" s="2">
        <v>1956</v>
      </c>
      <c r="C326" s="2">
        <f>2025-Table1[[#This Row],[Year_Birth]]</f>
        <v>69</v>
      </c>
      <c r="D326" s="2" t="s">
        <v>2260</v>
      </c>
      <c r="E326" s="2" t="s">
        <v>2254</v>
      </c>
      <c r="F326" s="2" t="str">
        <f t="shared" si="16"/>
        <v>Adult</v>
      </c>
      <c r="G326" s="4">
        <v>54342</v>
      </c>
      <c r="H326" s="2">
        <v>1</v>
      </c>
      <c r="I326" s="2">
        <v>1</v>
      </c>
      <c r="J326" s="3">
        <v>41340</v>
      </c>
      <c r="K326" s="6">
        <v>74</v>
      </c>
      <c r="L326" s="4">
        <v>84</v>
      </c>
      <c r="M326" s="4">
        <v>10</v>
      </c>
      <c r="N326" s="4">
        <v>34</v>
      </c>
      <c r="O326" s="4">
        <v>11</v>
      </c>
      <c r="P326" s="4">
        <v>10</v>
      </c>
      <c r="Q326" s="4">
        <v>28</v>
      </c>
      <c r="R326" s="4">
        <f>SUM(Table1[[#This Row],[Wines]:[Sweet]])</f>
        <v>149</v>
      </c>
      <c r="S326" s="8">
        <f t="shared" si="17"/>
        <v>2.7418939310294064E-3</v>
      </c>
      <c r="T326" s="8" t="str">
        <f t="shared" si="18"/>
        <v>Wines</v>
      </c>
      <c r="U326" s="2">
        <v>4</v>
      </c>
      <c r="V326" s="2">
        <v>3</v>
      </c>
      <c r="W326" s="2">
        <v>1</v>
      </c>
      <c r="X326" s="2">
        <v>4</v>
      </c>
      <c r="Y326" s="2">
        <v>6</v>
      </c>
      <c r="Z326" s="2">
        <v>3</v>
      </c>
      <c r="AA326" s="2">
        <v>11</v>
      </c>
      <c r="AB326" s="2">
        <v>0</v>
      </c>
    </row>
    <row r="327" spans="1:28" x14ac:dyDescent="0.25">
      <c r="A327" s="2">
        <v>8925</v>
      </c>
      <c r="B327" s="2">
        <v>1965</v>
      </c>
      <c r="C327" s="2">
        <f>2025-Table1[[#This Row],[Year_Birth]]</f>
        <v>60</v>
      </c>
      <c r="D327" s="2" t="s">
        <v>2257</v>
      </c>
      <c r="E327" s="2" t="s">
        <v>2256</v>
      </c>
      <c r="F327" s="2" t="str">
        <f t="shared" si="16"/>
        <v>Adult</v>
      </c>
      <c r="G327" s="4">
        <v>70053</v>
      </c>
      <c r="H327" s="2">
        <v>0</v>
      </c>
      <c r="I327" s="2">
        <v>1</v>
      </c>
      <c r="J327" s="3">
        <v>41340</v>
      </c>
      <c r="K327" s="6">
        <v>38</v>
      </c>
      <c r="L327" s="4">
        <v>512</v>
      </c>
      <c r="M327" s="4">
        <v>53</v>
      </c>
      <c r="N327" s="4">
        <v>98</v>
      </c>
      <c r="O327" s="4">
        <v>81</v>
      </c>
      <c r="P327" s="4">
        <v>179</v>
      </c>
      <c r="Q327" s="4">
        <v>89</v>
      </c>
      <c r="R327" s="4">
        <f>SUM(Table1[[#This Row],[Wines]:[Sweet]])</f>
        <v>923</v>
      </c>
      <c r="S327" s="8">
        <f t="shared" si="17"/>
        <v>1.3175738369520221E-2</v>
      </c>
      <c r="T327" s="8" t="str">
        <f t="shared" si="18"/>
        <v>Wines</v>
      </c>
      <c r="U327" s="2">
        <v>3</v>
      </c>
      <c r="V327" s="2">
        <v>8</v>
      </c>
      <c r="W327" s="2">
        <v>5</v>
      </c>
      <c r="X327" s="2">
        <v>10</v>
      </c>
      <c r="Y327" s="2">
        <v>5</v>
      </c>
      <c r="Z327" s="2">
        <v>3</v>
      </c>
      <c r="AA327" s="2">
        <v>11</v>
      </c>
      <c r="AB327" s="2">
        <v>0</v>
      </c>
    </row>
    <row r="328" spans="1:28" x14ac:dyDescent="0.25">
      <c r="A328" s="2">
        <v>8420</v>
      </c>
      <c r="B328" s="2">
        <v>1970</v>
      </c>
      <c r="C328" s="2">
        <f>2025-Table1[[#This Row],[Year_Birth]]</f>
        <v>55</v>
      </c>
      <c r="D328" s="2" t="s">
        <v>2260</v>
      </c>
      <c r="E328" s="2" t="s">
        <v>2256</v>
      </c>
      <c r="F328" s="2" t="str">
        <f t="shared" si="16"/>
        <v>Adult</v>
      </c>
      <c r="G328" s="4">
        <v>15315</v>
      </c>
      <c r="H328" s="2">
        <v>0</v>
      </c>
      <c r="I328" s="2">
        <v>0</v>
      </c>
      <c r="J328" s="3">
        <v>41341</v>
      </c>
      <c r="K328" s="6">
        <v>27</v>
      </c>
      <c r="L328" s="4">
        <v>7</v>
      </c>
      <c r="M328" s="4">
        <v>4</v>
      </c>
      <c r="N328" s="4">
        <v>13</v>
      </c>
      <c r="O328" s="4">
        <v>15</v>
      </c>
      <c r="P328" s="4">
        <v>8</v>
      </c>
      <c r="Q328" s="4">
        <v>17</v>
      </c>
      <c r="R328" s="4">
        <f>SUM(Table1[[#This Row],[Wines]:[Sweet]])</f>
        <v>47</v>
      </c>
      <c r="S328" s="8">
        <f t="shared" si="17"/>
        <v>3.0688867123734899E-3</v>
      </c>
      <c r="T328" s="8" t="str">
        <f t="shared" si="18"/>
        <v>GoldProds</v>
      </c>
      <c r="U328" s="2">
        <v>2</v>
      </c>
      <c r="V328" s="2">
        <v>2</v>
      </c>
      <c r="W328" s="2">
        <v>0</v>
      </c>
      <c r="X328" s="2">
        <v>4</v>
      </c>
      <c r="Y328" s="2">
        <v>5</v>
      </c>
      <c r="Z328" s="2">
        <v>3</v>
      </c>
      <c r="AA328" s="2">
        <v>11</v>
      </c>
      <c r="AB328" s="2">
        <v>0</v>
      </c>
    </row>
    <row r="329" spans="1:28" x14ac:dyDescent="0.25">
      <c r="A329" s="2">
        <v>10065</v>
      </c>
      <c r="B329" s="2">
        <v>1970</v>
      </c>
      <c r="C329" s="2">
        <f>2025-Table1[[#This Row],[Year_Birth]]</f>
        <v>55</v>
      </c>
      <c r="D329" s="2" t="s">
        <v>2260</v>
      </c>
      <c r="E329" s="2" t="s">
        <v>2256</v>
      </c>
      <c r="F329" s="2" t="str">
        <f t="shared" si="16"/>
        <v>Adult</v>
      </c>
      <c r="G329" s="4">
        <v>15315</v>
      </c>
      <c r="H329" s="2">
        <v>0</v>
      </c>
      <c r="I329" s="2">
        <v>0</v>
      </c>
      <c r="J329" s="3">
        <v>41341</v>
      </c>
      <c r="K329" s="6">
        <v>27</v>
      </c>
      <c r="L329" s="4">
        <v>7</v>
      </c>
      <c r="M329" s="4">
        <v>4</v>
      </c>
      <c r="N329" s="4">
        <v>13</v>
      </c>
      <c r="O329" s="4">
        <v>15</v>
      </c>
      <c r="P329" s="4">
        <v>8</v>
      </c>
      <c r="Q329" s="4">
        <v>17</v>
      </c>
      <c r="R329" s="4">
        <f>SUM(Table1[[#This Row],[Wines]:[Sweet]])</f>
        <v>47</v>
      </c>
      <c r="S329" s="8">
        <f t="shared" si="17"/>
        <v>3.0688867123734899E-3</v>
      </c>
      <c r="T329" s="8" t="str">
        <f t="shared" si="18"/>
        <v>GoldProds</v>
      </c>
      <c r="U329" s="2">
        <v>2</v>
      </c>
      <c r="V329" s="2">
        <v>2</v>
      </c>
      <c r="W329" s="2">
        <v>0</v>
      </c>
      <c r="X329" s="2">
        <v>4</v>
      </c>
      <c r="Y329" s="2">
        <v>5</v>
      </c>
      <c r="Z329" s="2">
        <v>3</v>
      </c>
      <c r="AA329" s="2">
        <v>11</v>
      </c>
      <c r="AB329" s="2">
        <v>0</v>
      </c>
    </row>
    <row r="330" spans="1:28" x14ac:dyDescent="0.25">
      <c r="A330" s="2">
        <v>7938</v>
      </c>
      <c r="B330" s="2">
        <v>1958</v>
      </c>
      <c r="C330" s="2">
        <f>2025-Table1[[#This Row],[Year_Birth]]</f>
        <v>67</v>
      </c>
      <c r="D330" s="2" t="s">
        <v>2255</v>
      </c>
      <c r="E330" s="2" t="s">
        <v>2254</v>
      </c>
      <c r="F330" s="2" t="str">
        <f t="shared" si="16"/>
        <v>Adult</v>
      </c>
      <c r="G330" s="4">
        <v>51518</v>
      </c>
      <c r="H330" s="2">
        <v>0</v>
      </c>
      <c r="I330" s="2">
        <v>1</v>
      </c>
      <c r="J330" s="3">
        <v>41343</v>
      </c>
      <c r="K330" s="6">
        <v>92</v>
      </c>
      <c r="L330" s="4">
        <v>350</v>
      </c>
      <c r="M330" s="4">
        <v>8</v>
      </c>
      <c r="N330" s="4">
        <v>66</v>
      </c>
      <c r="O330" s="4">
        <v>17</v>
      </c>
      <c r="P330" s="4">
        <v>4</v>
      </c>
      <c r="Q330" s="4">
        <v>4</v>
      </c>
      <c r="R330" s="4">
        <f>SUM(Table1[[#This Row],[Wines]:[Sweet]])</f>
        <v>445</v>
      </c>
      <c r="S330" s="8">
        <f t="shared" si="17"/>
        <v>8.6377576769284519E-3</v>
      </c>
      <c r="T330" s="8" t="str">
        <f t="shared" si="18"/>
        <v>Wines</v>
      </c>
      <c r="U330" s="2">
        <v>2</v>
      </c>
      <c r="V330" s="2">
        <v>3</v>
      </c>
      <c r="W330" s="2">
        <v>2</v>
      </c>
      <c r="X330" s="2">
        <v>10</v>
      </c>
      <c r="Y330" s="2">
        <v>3</v>
      </c>
      <c r="Z330" s="2">
        <v>3</v>
      </c>
      <c r="AA330" s="2">
        <v>11</v>
      </c>
      <c r="AB330" s="2">
        <v>0</v>
      </c>
    </row>
    <row r="331" spans="1:28" x14ac:dyDescent="0.25">
      <c r="A331" s="2">
        <v>10270</v>
      </c>
      <c r="B331" s="2">
        <v>1981</v>
      </c>
      <c r="C331" s="2">
        <f>2025-Table1[[#This Row],[Year_Birth]]</f>
        <v>44</v>
      </c>
      <c r="D331" s="2" t="s">
        <v>2260</v>
      </c>
      <c r="E331" s="2" t="s">
        <v>2256</v>
      </c>
      <c r="F331" s="2" t="str">
        <f t="shared" si="16"/>
        <v>Adult</v>
      </c>
      <c r="G331" s="4">
        <v>35523</v>
      </c>
      <c r="H331" s="2">
        <v>1</v>
      </c>
      <c r="I331" s="2">
        <v>0</v>
      </c>
      <c r="J331" s="3">
        <v>41343</v>
      </c>
      <c r="K331" s="6">
        <v>8</v>
      </c>
      <c r="L331" s="4">
        <v>11</v>
      </c>
      <c r="M331" s="4">
        <v>5</v>
      </c>
      <c r="N331" s="4">
        <v>22</v>
      </c>
      <c r="O331" s="4">
        <v>12</v>
      </c>
      <c r="P331" s="4">
        <v>5</v>
      </c>
      <c r="Q331" s="4">
        <v>11</v>
      </c>
      <c r="R331" s="4">
        <f>SUM(Table1[[#This Row],[Wines]:[Sweet]])</f>
        <v>55</v>
      </c>
      <c r="S331" s="8">
        <f t="shared" si="17"/>
        <v>1.548292655462658E-3</v>
      </c>
      <c r="T331" s="8" t="str">
        <f t="shared" si="18"/>
        <v>MeatProducts</v>
      </c>
      <c r="U331" s="2">
        <v>2</v>
      </c>
      <c r="V331" s="2">
        <v>3</v>
      </c>
      <c r="W331" s="2">
        <v>0</v>
      </c>
      <c r="X331" s="2">
        <v>3</v>
      </c>
      <c r="Y331" s="2">
        <v>7</v>
      </c>
      <c r="Z331" s="2">
        <v>3</v>
      </c>
      <c r="AA331" s="2">
        <v>11</v>
      </c>
      <c r="AB331" s="2">
        <v>0</v>
      </c>
    </row>
    <row r="332" spans="1:28" x14ac:dyDescent="0.25">
      <c r="A332" s="2">
        <v>1921</v>
      </c>
      <c r="B332" s="2">
        <v>1967</v>
      </c>
      <c r="C332" s="2">
        <f>2025-Table1[[#This Row],[Year_Birth]]</f>
        <v>58</v>
      </c>
      <c r="D332" s="2" t="s">
        <v>2255</v>
      </c>
      <c r="E332" s="2" t="s">
        <v>2256</v>
      </c>
      <c r="F332" s="2" t="str">
        <f t="shared" si="16"/>
        <v>Adult</v>
      </c>
      <c r="G332" s="4">
        <v>59062</v>
      </c>
      <c r="H332" s="2">
        <v>2</v>
      </c>
      <c r="I332" s="2">
        <v>1</v>
      </c>
      <c r="J332" s="3">
        <v>41343</v>
      </c>
      <c r="K332" s="6">
        <v>74</v>
      </c>
      <c r="L332" s="4">
        <v>46</v>
      </c>
      <c r="M332" s="4">
        <v>1</v>
      </c>
      <c r="N332" s="4">
        <v>12</v>
      </c>
      <c r="O332" s="4">
        <v>3</v>
      </c>
      <c r="P332" s="4">
        <v>0</v>
      </c>
      <c r="Q332" s="4">
        <v>9</v>
      </c>
      <c r="R332" s="4">
        <f>SUM(Table1[[#This Row],[Wines]:[Sweet]])</f>
        <v>62</v>
      </c>
      <c r="S332" s="8">
        <f t="shared" si="17"/>
        <v>1.0497443364599912E-3</v>
      </c>
      <c r="T332" s="8" t="str">
        <f t="shared" si="18"/>
        <v>Wines</v>
      </c>
      <c r="U332" s="2">
        <v>2</v>
      </c>
      <c r="V332" s="2">
        <v>2</v>
      </c>
      <c r="W332" s="2">
        <v>0</v>
      </c>
      <c r="X332" s="2">
        <v>3</v>
      </c>
      <c r="Y332" s="2">
        <v>4</v>
      </c>
      <c r="Z332" s="2">
        <v>3</v>
      </c>
      <c r="AA332" s="2">
        <v>11</v>
      </c>
      <c r="AB332" s="2">
        <v>0</v>
      </c>
    </row>
    <row r="333" spans="1:28" x14ac:dyDescent="0.25">
      <c r="A333" s="2">
        <v>8140</v>
      </c>
      <c r="B333" s="2">
        <v>1973</v>
      </c>
      <c r="C333" s="2">
        <f>2025-Table1[[#This Row],[Year_Birth]]</f>
        <v>52</v>
      </c>
      <c r="D333" s="2" t="s">
        <v>2252</v>
      </c>
      <c r="E333" s="2" t="s">
        <v>2254</v>
      </c>
      <c r="F333" s="2" t="str">
        <f t="shared" si="16"/>
        <v>Adult</v>
      </c>
      <c r="G333" s="4">
        <v>22682</v>
      </c>
      <c r="H333" s="2">
        <v>1</v>
      </c>
      <c r="I333" s="2">
        <v>0</v>
      </c>
      <c r="J333" s="3">
        <v>41343</v>
      </c>
      <c r="K333" s="6">
        <v>51</v>
      </c>
      <c r="L333" s="4">
        <v>10</v>
      </c>
      <c r="M333" s="4">
        <v>14</v>
      </c>
      <c r="N333" s="4">
        <v>29</v>
      </c>
      <c r="O333" s="4">
        <v>4</v>
      </c>
      <c r="P333" s="4">
        <v>2</v>
      </c>
      <c r="Q333" s="4">
        <v>36</v>
      </c>
      <c r="R333" s="4">
        <f>SUM(Table1[[#This Row],[Wines]:[Sweet]])</f>
        <v>59</v>
      </c>
      <c r="S333" s="8">
        <f t="shared" si="17"/>
        <v>2.6011815536548803E-3</v>
      </c>
      <c r="T333" s="8" t="str">
        <f t="shared" si="18"/>
        <v>GoldProds</v>
      </c>
      <c r="U333" s="2">
        <v>3</v>
      </c>
      <c r="V333" s="2">
        <v>2</v>
      </c>
      <c r="W333" s="2">
        <v>1</v>
      </c>
      <c r="X333" s="2">
        <v>4</v>
      </c>
      <c r="Y333" s="2">
        <v>4</v>
      </c>
      <c r="Z333" s="2">
        <v>3</v>
      </c>
      <c r="AA333" s="2">
        <v>11</v>
      </c>
      <c r="AB333" s="2">
        <v>0</v>
      </c>
    </row>
    <row r="334" spans="1:28" x14ac:dyDescent="0.25">
      <c r="A334" s="2">
        <v>7002</v>
      </c>
      <c r="B334" s="2">
        <v>1955</v>
      </c>
      <c r="C334" s="2">
        <f>2025-Table1[[#This Row],[Year_Birth]]</f>
        <v>70</v>
      </c>
      <c r="D334" s="2" t="s">
        <v>2252</v>
      </c>
      <c r="E334" s="2" t="s">
        <v>2253</v>
      </c>
      <c r="F334" s="2" t="str">
        <f t="shared" si="16"/>
        <v>Adult</v>
      </c>
      <c r="G334" s="4">
        <v>62535</v>
      </c>
      <c r="H334" s="2">
        <v>0</v>
      </c>
      <c r="I334" s="2">
        <v>1</v>
      </c>
      <c r="J334" s="3">
        <v>41343</v>
      </c>
      <c r="K334" s="6">
        <v>13</v>
      </c>
      <c r="L334" s="4">
        <v>163</v>
      </c>
      <c r="M334" s="4">
        <v>48</v>
      </c>
      <c r="N334" s="4">
        <v>90</v>
      </c>
      <c r="O334" s="4">
        <v>0</v>
      </c>
      <c r="P334" s="4">
        <v>45</v>
      </c>
      <c r="Q334" s="4">
        <v>52</v>
      </c>
      <c r="R334" s="4">
        <f>SUM(Table1[[#This Row],[Wines]:[Sweet]])</f>
        <v>346</v>
      </c>
      <c r="S334" s="8">
        <f t="shared" si="17"/>
        <v>5.532901575117934E-3</v>
      </c>
      <c r="T334" s="8" t="str">
        <f t="shared" si="18"/>
        <v>Wines</v>
      </c>
      <c r="U334" s="2">
        <v>1</v>
      </c>
      <c r="V334" s="2">
        <v>3</v>
      </c>
      <c r="W334" s="2">
        <v>2</v>
      </c>
      <c r="X334" s="2">
        <v>8</v>
      </c>
      <c r="Y334" s="2">
        <v>3</v>
      </c>
      <c r="Z334" s="2">
        <v>3</v>
      </c>
      <c r="AA334" s="2">
        <v>11</v>
      </c>
      <c r="AB334" s="2">
        <v>0</v>
      </c>
    </row>
    <row r="335" spans="1:28" x14ac:dyDescent="0.25">
      <c r="A335" s="2">
        <v>3281</v>
      </c>
      <c r="B335" s="2">
        <v>1960</v>
      </c>
      <c r="C335" s="2">
        <f>2025-Table1[[#This Row],[Year_Birth]]</f>
        <v>65</v>
      </c>
      <c r="D335" s="2" t="s">
        <v>2255</v>
      </c>
      <c r="E335" s="2" t="s">
        <v>2256</v>
      </c>
      <c r="F335" s="2" t="str">
        <f t="shared" si="16"/>
        <v>Adult</v>
      </c>
      <c r="G335" s="4">
        <v>49154</v>
      </c>
      <c r="H335" s="2">
        <v>1</v>
      </c>
      <c r="I335" s="2">
        <v>1</v>
      </c>
      <c r="J335" s="3">
        <v>41344</v>
      </c>
      <c r="K335" s="6">
        <v>69</v>
      </c>
      <c r="L335" s="4">
        <v>206</v>
      </c>
      <c r="M335" s="4">
        <v>10</v>
      </c>
      <c r="N335" s="4">
        <v>67</v>
      </c>
      <c r="O335" s="4">
        <v>30</v>
      </c>
      <c r="P335" s="4">
        <v>27</v>
      </c>
      <c r="Q335" s="4">
        <v>71</v>
      </c>
      <c r="R335" s="4">
        <f>SUM(Table1[[#This Row],[Wines]:[Sweet]])</f>
        <v>340</v>
      </c>
      <c r="S335" s="8">
        <f t="shared" si="17"/>
        <v>6.9170362534076574E-3</v>
      </c>
      <c r="T335" s="8" t="str">
        <f t="shared" si="18"/>
        <v>Wines</v>
      </c>
      <c r="U335" s="2">
        <v>6</v>
      </c>
      <c r="V335" s="2">
        <v>4</v>
      </c>
      <c r="W335" s="2">
        <v>1</v>
      </c>
      <c r="X335" s="2">
        <v>8</v>
      </c>
      <c r="Y335" s="2">
        <v>6</v>
      </c>
      <c r="Z335" s="2">
        <v>3</v>
      </c>
      <c r="AA335" s="2">
        <v>11</v>
      </c>
      <c r="AB335" s="2">
        <v>0</v>
      </c>
    </row>
    <row r="336" spans="1:28" x14ac:dyDescent="0.25">
      <c r="A336" s="2">
        <v>10888</v>
      </c>
      <c r="B336" s="2">
        <v>1961</v>
      </c>
      <c r="C336" s="2">
        <f>2025-Table1[[#This Row],[Year_Birth]]</f>
        <v>64</v>
      </c>
      <c r="D336" s="2" t="s">
        <v>2252</v>
      </c>
      <c r="E336" s="2" t="s">
        <v>2253</v>
      </c>
      <c r="F336" s="2" t="str">
        <f t="shared" si="16"/>
        <v>Adult</v>
      </c>
      <c r="G336" s="4">
        <v>45938</v>
      </c>
      <c r="H336" s="2">
        <v>0</v>
      </c>
      <c r="I336" s="2">
        <v>0</v>
      </c>
      <c r="J336" s="3">
        <v>41344</v>
      </c>
      <c r="K336" s="6">
        <v>46</v>
      </c>
      <c r="L336" s="4">
        <v>273</v>
      </c>
      <c r="M336" s="4">
        <v>11</v>
      </c>
      <c r="N336" s="4">
        <v>178</v>
      </c>
      <c r="O336" s="4">
        <v>62</v>
      </c>
      <c r="P336" s="4">
        <v>83</v>
      </c>
      <c r="Q336" s="4">
        <v>29</v>
      </c>
      <c r="R336" s="4">
        <f>SUM(Table1[[#This Row],[Wines]:[Sweet]])</f>
        <v>607</v>
      </c>
      <c r="S336" s="8">
        <f t="shared" si="17"/>
        <v>1.3213461622186425E-2</v>
      </c>
      <c r="T336" s="8" t="str">
        <f t="shared" si="18"/>
        <v>Wines</v>
      </c>
      <c r="U336" s="2">
        <v>2</v>
      </c>
      <c r="V336" s="2">
        <v>8</v>
      </c>
      <c r="W336" s="2">
        <v>4</v>
      </c>
      <c r="X336" s="2">
        <v>6</v>
      </c>
      <c r="Y336" s="2">
        <v>6</v>
      </c>
      <c r="Z336" s="2">
        <v>3</v>
      </c>
      <c r="AA336" s="2">
        <v>11</v>
      </c>
      <c r="AB336" s="2">
        <v>0</v>
      </c>
    </row>
    <row r="337" spans="1:28" x14ac:dyDescent="0.25">
      <c r="A337" s="2">
        <v>9097</v>
      </c>
      <c r="B337" s="2">
        <v>1956</v>
      </c>
      <c r="C337" s="2">
        <f>2025-Table1[[#This Row],[Year_Birth]]</f>
        <v>69</v>
      </c>
      <c r="D337" s="2" t="s">
        <v>2252</v>
      </c>
      <c r="E337" s="2" t="s">
        <v>2258</v>
      </c>
      <c r="F337" s="2" t="str">
        <f t="shared" si="16"/>
        <v>Adult</v>
      </c>
      <c r="G337" s="4">
        <v>46086</v>
      </c>
      <c r="H337" s="2">
        <v>0</v>
      </c>
      <c r="I337" s="2">
        <v>1</v>
      </c>
      <c r="J337" s="3">
        <v>41344</v>
      </c>
      <c r="K337" s="6">
        <v>34</v>
      </c>
      <c r="L337" s="4">
        <v>244</v>
      </c>
      <c r="M337" s="4">
        <v>8</v>
      </c>
      <c r="N337" s="4">
        <v>32</v>
      </c>
      <c r="O337" s="4">
        <v>7</v>
      </c>
      <c r="P337" s="4">
        <v>2</v>
      </c>
      <c r="Q337" s="4">
        <v>50</v>
      </c>
      <c r="R337" s="4">
        <f>SUM(Table1[[#This Row],[Wines]:[Sweet]])</f>
        <v>293</v>
      </c>
      <c r="S337" s="8">
        <f t="shared" si="17"/>
        <v>6.3576791216421475E-3</v>
      </c>
      <c r="T337" s="8" t="str">
        <f t="shared" si="18"/>
        <v>Wines</v>
      </c>
      <c r="U337" s="2">
        <v>4</v>
      </c>
      <c r="V337" s="2">
        <v>3</v>
      </c>
      <c r="W337" s="2">
        <v>1</v>
      </c>
      <c r="X337" s="2">
        <v>8</v>
      </c>
      <c r="Y337" s="2">
        <v>4</v>
      </c>
      <c r="Z337" s="2">
        <v>3</v>
      </c>
      <c r="AA337" s="2">
        <v>11</v>
      </c>
      <c r="AB337" s="2">
        <v>0</v>
      </c>
    </row>
    <row r="338" spans="1:28" x14ac:dyDescent="0.25">
      <c r="A338" s="2">
        <v>10104</v>
      </c>
      <c r="B338" s="2">
        <v>1974</v>
      </c>
      <c r="C338" s="2">
        <f>2025-Table1[[#This Row],[Year_Birth]]</f>
        <v>51</v>
      </c>
      <c r="D338" s="2" t="s">
        <v>2252</v>
      </c>
      <c r="E338" s="2" t="s">
        <v>2254</v>
      </c>
      <c r="F338" s="2" t="str">
        <f t="shared" si="16"/>
        <v>Adult</v>
      </c>
      <c r="G338" s="4">
        <v>33590</v>
      </c>
      <c r="H338" s="2">
        <v>2</v>
      </c>
      <c r="I338" s="2">
        <v>1</v>
      </c>
      <c r="J338" s="3">
        <v>41344</v>
      </c>
      <c r="K338" s="6">
        <v>65</v>
      </c>
      <c r="L338" s="4">
        <v>4</v>
      </c>
      <c r="M338" s="4">
        <v>0</v>
      </c>
      <c r="N338" s="4">
        <v>2</v>
      </c>
      <c r="O338" s="4">
        <v>0</v>
      </c>
      <c r="P338" s="4">
        <v>0</v>
      </c>
      <c r="Q338" s="4">
        <v>2</v>
      </c>
      <c r="R338" s="4">
        <f>SUM(Table1[[#This Row],[Wines]:[Sweet]])</f>
        <v>6</v>
      </c>
      <c r="S338" s="8">
        <f t="shared" si="17"/>
        <v>1.7862459065197975E-4</v>
      </c>
      <c r="T338" s="8" t="str">
        <f t="shared" si="18"/>
        <v>Wines</v>
      </c>
      <c r="U338" s="2">
        <v>1</v>
      </c>
      <c r="V338" s="2">
        <v>1</v>
      </c>
      <c r="W338" s="2">
        <v>0</v>
      </c>
      <c r="X338" s="2">
        <v>2</v>
      </c>
      <c r="Y338" s="2">
        <v>7</v>
      </c>
      <c r="Z338" s="2">
        <v>3</v>
      </c>
      <c r="AA338" s="2">
        <v>11</v>
      </c>
      <c r="AB338" s="2">
        <v>0</v>
      </c>
    </row>
    <row r="339" spans="1:28" x14ac:dyDescent="0.25">
      <c r="A339" s="2">
        <v>4368</v>
      </c>
      <c r="B339" s="2">
        <v>1980</v>
      </c>
      <c r="C339" s="2">
        <f>2025-Table1[[#This Row],[Year_Birth]]</f>
        <v>45</v>
      </c>
      <c r="D339" s="2" t="s">
        <v>2252</v>
      </c>
      <c r="E339" s="2" t="s">
        <v>2256</v>
      </c>
      <c r="F339" s="2" t="str">
        <f t="shared" si="16"/>
        <v>Adult</v>
      </c>
      <c r="G339" s="4">
        <v>47850</v>
      </c>
      <c r="H339" s="2">
        <v>1</v>
      </c>
      <c r="I339" s="2">
        <v>0</v>
      </c>
      <c r="J339" s="3">
        <v>41345</v>
      </c>
      <c r="K339" s="6">
        <v>72</v>
      </c>
      <c r="L339" s="4">
        <v>42</v>
      </c>
      <c r="M339" s="4">
        <v>7</v>
      </c>
      <c r="N339" s="4">
        <v>43</v>
      </c>
      <c r="O339" s="4">
        <v>20</v>
      </c>
      <c r="P339" s="4">
        <v>12</v>
      </c>
      <c r="Q339" s="4">
        <v>10</v>
      </c>
      <c r="R339" s="4">
        <f>SUM(Table1[[#This Row],[Wines]:[Sweet]])</f>
        <v>124</v>
      </c>
      <c r="S339" s="8">
        <f t="shared" si="17"/>
        <v>2.5914315569487982E-3</v>
      </c>
      <c r="T339" s="8" t="str">
        <f t="shared" si="18"/>
        <v>MeatProducts</v>
      </c>
      <c r="U339" s="2">
        <v>1</v>
      </c>
      <c r="V339" s="2">
        <v>3</v>
      </c>
      <c r="W339" s="2">
        <v>0</v>
      </c>
      <c r="X339" s="2">
        <v>4</v>
      </c>
      <c r="Y339" s="2">
        <v>6</v>
      </c>
      <c r="Z339" s="2">
        <v>3</v>
      </c>
      <c r="AA339" s="2">
        <v>11</v>
      </c>
      <c r="AB339" s="2">
        <v>0</v>
      </c>
    </row>
    <row r="340" spans="1:28" x14ac:dyDescent="0.25">
      <c r="A340" s="2">
        <v>1509</v>
      </c>
      <c r="B340" s="2">
        <v>1958</v>
      </c>
      <c r="C340" s="2">
        <f>2025-Table1[[#This Row],[Year_Birth]]</f>
        <v>67</v>
      </c>
      <c r="D340" s="2" t="s">
        <v>2255</v>
      </c>
      <c r="E340" s="2" t="s">
        <v>2254</v>
      </c>
      <c r="F340" s="2" t="str">
        <f t="shared" si="16"/>
        <v>Adult</v>
      </c>
      <c r="G340" s="4">
        <v>84460</v>
      </c>
      <c r="H340" s="2">
        <v>0</v>
      </c>
      <c r="I340" s="2">
        <v>0</v>
      </c>
      <c r="J340" s="3">
        <v>41365</v>
      </c>
      <c r="K340" s="6">
        <v>80</v>
      </c>
      <c r="L340" s="4">
        <v>152</v>
      </c>
      <c r="M340" s="4">
        <v>27</v>
      </c>
      <c r="N340" s="4">
        <v>103</v>
      </c>
      <c r="O340" s="4">
        <v>106</v>
      </c>
      <c r="P340" s="4">
        <v>54</v>
      </c>
      <c r="Q340" s="4">
        <v>81</v>
      </c>
      <c r="R340" s="4">
        <f>SUM(Table1[[#This Row],[Wines]:[Sweet]])</f>
        <v>442</v>
      </c>
      <c r="S340" s="8">
        <f t="shared" si="17"/>
        <v>5.233246507222354E-3</v>
      </c>
      <c r="T340" s="8" t="str">
        <f t="shared" si="18"/>
        <v>Wines</v>
      </c>
      <c r="U340" s="2">
        <v>0</v>
      </c>
      <c r="V340" s="2">
        <v>9</v>
      </c>
      <c r="W340" s="2">
        <v>9</v>
      </c>
      <c r="X340" s="2">
        <v>4</v>
      </c>
      <c r="Y340" s="2">
        <v>5</v>
      </c>
      <c r="Z340" s="2">
        <v>3</v>
      </c>
      <c r="AA340" s="2">
        <v>11</v>
      </c>
      <c r="AB340" s="2">
        <v>1</v>
      </c>
    </row>
    <row r="341" spans="1:28" x14ac:dyDescent="0.25">
      <c r="A341" s="2">
        <v>9256</v>
      </c>
      <c r="B341" s="2">
        <v>1971</v>
      </c>
      <c r="C341" s="2">
        <f>2025-Table1[[#This Row],[Year_Birth]]</f>
        <v>54</v>
      </c>
      <c r="D341" s="2" t="s">
        <v>2252</v>
      </c>
      <c r="E341" s="2" t="s">
        <v>2253</v>
      </c>
      <c r="F341" s="2" t="str">
        <f t="shared" si="16"/>
        <v>Adult</v>
      </c>
      <c r="G341" s="4">
        <v>58350</v>
      </c>
      <c r="H341" s="2">
        <v>0</v>
      </c>
      <c r="I341" s="2">
        <v>1</v>
      </c>
      <c r="J341" s="3">
        <v>41365</v>
      </c>
      <c r="K341" s="6">
        <v>5</v>
      </c>
      <c r="L341" s="4">
        <v>493</v>
      </c>
      <c r="M341" s="4">
        <v>26</v>
      </c>
      <c r="N341" s="4">
        <v>206</v>
      </c>
      <c r="O341" s="4">
        <v>116</v>
      </c>
      <c r="P341" s="4">
        <v>80</v>
      </c>
      <c r="Q341" s="4">
        <v>80</v>
      </c>
      <c r="R341" s="4">
        <f>SUM(Table1[[#This Row],[Wines]:[Sweet]])</f>
        <v>921</v>
      </c>
      <c r="S341" s="8">
        <f t="shared" si="17"/>
        <v>1.5784061696658098E-2</v>
      </c>
      <c r="T341" s="8" t="str">
        <f t="shared" si="18"/>
        <v>Wines</v>
      </c>
      <c r="U341" s="2">
        <v>4</v>
      </c>
      <c r="V341" s="2">
        <v>8</v>
      </c>
      <c r="W341" s="2">
        <v>3</v>
      </c>
      <c r="X341" s="2">
        <v>12</v>
      </c>
      <c r="Y341" s="2">
        <v>6</v>
      </c>
      <c r="Z341" s="2">
        <v>3</v>
      </c>
      <c r="AA341" s="2">
        <v>11</v>
      </c>
      <c r="AB341" s="2">
        <v>0</v>
      </c>
    </row>
    <row r="342" spans="1:28" x14ac:dyDescent="0.25">
      <c r="A342" s="2">
        <v>3732</v>
      </c>
      <c r="B342" s="2">
        <v>1955</v>
      </c>
      <c r="C342" s="2">
        <f>2025-Table1[[#This Row],[Year_Birth]]</f>
        <v>70</v>
      </c>
      <c r="D342" s="2" t="s">
        <v>2257</v>
      </c>
      <c r="E342" s="2" t="s">
        <v>2256</v>
      </c>
      <c r="F342" s="2" t="str">
        <f t="shared" si="16"/>
        <v>Adult</v>
      </c>
      <c r="G342" s="4">
        <v>52750</v>
      </c>
      <c r="H342" s="2">
        <v>0</v>
      </c>
      <c r="I342" s="2">
        <v>1</v>
      </c>
      <c r="J342" s="3">
        <v>41366</v>
      </c>
      <c r="K342" s="6">
        <v>72</v>
      </c>
      <c r="L342" s="4">
        <v>393</v>
      </c>
      <c r="M342" s="4">
        <v>0</v>
      </c>
      <c r="N342" s="4">
        <v>239</v>
      </c>
      <c r="O342" s="4">
        <v>90</v>
      </c>
      <c r="P342" s="4">
        <v>69</v>
      </c>
      <c r="Q342" s="4">
        <v>69</v>
      </c>
      <c r="R342" s="4">
        <f>SUM(Table1[[#This Row],[Wines]:[Sweet]])</f>
        <v>791</v>
      </c>
      <c r="S342" s="8">
        <f t="shared" si="17"/>
        <v>1.4995260663507108E-2</v>
      </c>
      <c r="T342" s="8" t="str">
        <f t="shared" si="18"/>
        <v>Wines</v>
      </c>
      <c r="U342" s="2">
        <v>6</v>
      </c>
      <c r="V342" s="2">
        <v>5</v>
      </c>
      <c r="W342" s="2">
        <v>7</v>
      </c>
      <c r="X342" s="2">
        <v>9</v>
      </c>
      <c r="Y342" s="2">
        <v>4</v>
      </c>
      <c r="Z342" s="2">
        <v>3</v>
      </c>
      <c r="AA342" s="2">
        <v>11</v>
      </c>
      <c r="AB342" s="2">
        <v>0</v>
      </c>
    </row>
    <row r="343" spans="1:28" x14ac:dyDescent="0.25">
      <c r="A343" s="2">
        <v>6295</v>
      </c>
      <c r="B343" s="2">
        <v>1977</v>
      </c>
      <c r="C343" s="2">
        <f>2025-Table1[[#This Row],[Year_Birth]]</f>
        <v>48</v>
      </c>
      <c r="D343" s="2" t="s">
        <v>2252</v>
      </c>
      <c r="E343" s="2" t="s">
        <v>2256</v>
      </c>
      <c r="F343" s="2" t="str">
        <f t="shared" si="16"/>
        <v>Adult</v>
      </c>
      <c r="G343" s="4">
        <v>54233</v>
      </c>
      <c r="H343" s="2">
        <v>0</v>
      </c>
      <c r="I343" s="2">
        <v>1</v>
      </c>
      <c r="J343" s="3">
        <v>41366</v>
      </c>
      <c r="K343" s="6">
        <v>46</v>
      </c>
      <c r="L343" s="4">
        <v>652</v>
      </c>
      <c r="M343" s="4">
        <v>8</v>
      </c>
      <c r="N343" s="4">
        <v>158</v>
      </c>
      <c r="O343" s="4">
        <v>21</v>
      </c>
      <c r="P343" s="4">
        <v>0</v>
      </c>
      <c r="Q343" s="4">
        <v>142</v>
      </c>
      <c r="R343" s="4">
        <f>SUM(Table1[[#This Row],[Wines]:[Sweet]])</f>
        <v>839</v>
      </c>
      <c r="S343" s="8">
        <f t="shared" si="17"/>
        <v>1.5470285619456788E-2</v>
      </c>
      <c r="T343" s="8" t="str">
        <f t="shared" si="18"/>
        <v>Wines</v>
      </c>
      <c r="U343" s="2">
        <v>4</v>
      </c>
      <c r="V343" s="2">
        <v>11</v>
      </c>
      <c r="W343" s="2">
        <v>6</v>
      </c>
      <c r="X343" s="2">
        <v>5</v>
      </c>
      <c r="Y343" s="2">
        <v>8</v>
      </c>
      <c r="Z343" s="2">
        <v>3</v>
      </c>
      <c r="AA343" s="2">
        <v>11</v>
      </c>
      <c r="AB343" s="2">
        <v>0</v>
      </c>
    </row>
    <row r="344" spans="1:28" x14ac:dyDescent="0.25">
      <c r="A344" s="2">
        <v>5386</v>
      </c>
      <c r="B344" s="2">
        <v>1953</v>
      </c>
      <c r="C344" s="2">
        <f>2025-Table1[[#This Row],[Year_Birth]]</f>
        <v>72</v>
      </c>
      <c r="D344" s="2" t="s">
        <v>2252</v>
      </c>
      <c r="E344" s="2" t="s">
        <v>2254</v>
      </c>
      <c r="F344" s="2" t="str">
        <f t="shared" si="16"/>
        <v>Adult</v>
      </c>
      <c r="G344" s="4">
        <v>94384</v>
      </c>
      <c r="H344" s="2">
        <v>0</v>
      </c>
      <c r="I344" s="2">
        <v>0</v>
      </c>
      <c r="J344" s="3">
        <v>41367</v>
      </c>
      <c r="K344" s="6">
        <v>62</v>
      </c>
      <c r="L344" s="4">
        <v>1111</v>
      </c>
      <c r="M344" s="4">
        <v>24</v>
      </c>
      <c r="N344" s="4">
        <v>790</v>
      </c>
      <c r="O344" s="4">
        <v>160</v>
      </c>
      <c r="P344" s="4">
        <v>45</v>
      </c>
      <c r="Q344" s="4">
        <v>172</v>
      </c>
      <c r="R344" s="4">
        <f>SUM(Table1[[#This Row],[Wines]:[Sweet]])</f>
        <v>2130</v>
      </c>
      <c r="S344" s="8">
        <f t="shared" si="17"/>
        <v>2.2567384302424141E-2</v>
      </c>
      <c r="T344" s="8" t="str">
        <f t="shared" si="18"/>
        <v>Wines</v>
      </c>
      <c r="U344" s="2">
        <v>0</v>
      </c>
      <c r="V344" s="2">
        <v>5</v>
      </c>
      <c r="W344" s="2">
        <v>8</v>
      </c>
      <c r="X344" s="2">
        <v>5</v>
      </c>
      <c r="Y344" s="2">
        <v>2</v>
      </c>
      <c r="Z344" s="2">
        <v>3</v>
      </c>
      <c r="AA344" s="2">
        <v>11</v>
      </c>
      <c r="AB344" s="2">
        <v>1</v>
      </c>
    </row>
    <row r="345" spans="1:28" x14ac:dyDescent="0.25">
      <c r="A345" s="2">
        <v>6059</v>
      </c>
      <c r="B345" s="2">
        <v>1953</v>
      </c>
      <c r="C345" s="2">
        <f>2025-Table1[[#This Row],[Year_Birth]]</f>
        <v>72</v>
      </c>
      <c r="D345" s="2" t="s">
        <v>2255</v>
      </c>
      <c r="E345" s="2" t="s">
        <v>2254</v>
      </c>
      <c r="F345" s="2" t="str">
        <f t="shared" si="16"/>
        <v>Adult</v>
      </c>
      <c r="G345" s="4">
        <v>64504</v>
      </c>
      <c r="H345" s="2">
        <v>1</v>
      </c>
      <c r="I345" s="2">
        <v>2</v>
      </c>
      <c r="J345" s="3">
        <v>41367</v>
      </c>
      <c r="K345" s="6">
        <v>81</v>
      </c>
      <c r="L345" s="4">
        <v>986</v>
      </c>
      <c r="M345" s="4">
        <v>36</v>
      </c>
      <c r="N345" s="4">
        <v>168</v>
      </c>
      <c r="O345" s="4">
        <v>16</v>
      </c>
      <c r="P345" s="4">
        <v>0</v>
      </c>
      <c r="Q345" s="4">
        <v>108</v>
      </c>
      <c r="R345" s="4">
        <f>SUM(Table1[[#This Row],[Wines]:[Sweet]])</f>
        <v>1206</v>
      </c>
      <c r="S345" s="8">
        <f t="shared" si="17"/>
        <v>1.8696514944809624E-2</v>
      </c>
      <c r="T345" s="8" t="str">
        <f t="shared" si="18"/>
        <v>Wines</v>
      </c>
      <c r="U345" s="2">
        <v>7</v>
      </c>
      <c r="V345" s="2">
        <v>11</v>
      </c>
      <c r="W345" s="2">
        <v>3</v>
      </c>
      <c r="X345" s="2">
        <v>4</v>
      </c>
      <c r="Y345" s="2">
        <v>7</v>
      </c>
      <c r="Z345" s="2">
        <v>3</v>
      </c>
      <c r="AA345" s="2">
        <v>11</v>
      </c>
      <c r="AB345" s="2">
        <v>1</v>
      </c>
    </row>
    <row r="346" spans="1:28" x14ac:dyDescent="0.25">
      <c r="A346" s="2">
        <v>6024</v>
      </c>
      <c r="B346" s="2">
        <v>1953</v>
      </c>
      <c r="C346" s="2">
        <f>2025-Table1[[#This Row],[Year_Birth]]</f>
        <v>72</v>
      </c>
      <c r="D346" s="2" t="s">
        <v>2252</v>
      </c>
      <c r="E346" s="2" t="s">
        <v>2254</v>
      </c>
      <c r="F346" s="2" t="str">
        <f t="shared" si="16"/>
        <v>Adult</v>
      </c>
      <c r="G346" s="4">
        <v>94384</v>
      </c>
      <c r="H346" s="2">
        <v>0</v>
      </c>
      <c r="I346" s="2">
        <v>0</v>
      </c>
      <c r="J346" s="3">
        <v>41367</v>
      </c>
      <c r="K346" s="6">
        <v>62</v>
      </c>
      <c r="L346" s="4">
        <v>1111</v>
      </c>
      <c r="M346" s="4">
        <v>24</v>
      </c>
      <c r="N346" s="4">
        <v>790</v>
      </c>
      <c r="O346" s="4">
        <v>160</v>
      </c>
      <c r="P346" s="4">
        <v>45</v>
      </c>
      <c r="Q346" s="4">
        <v>172</v>
      </c>
      <c r="R346" s="4">
        <f>SUM(Table1[[#This Row],[Wines]:[Sweet]])</f>
        <v>2130</v>
      </c>
      <c r="S346" s="8">
        <f t="shared" si="17"/>
        <v>2.2567384302424141E-2</v>
      </c>
      <c r="T346" s="8" t="str">
        <f t="shared" si="18"/>
        <v>Wines</v>
      </c>
      <c r="U346" s="2">
        <v>0</v>
      </c>
      <c r="V346" s="2">
        <v>5</v>
      </c>
      <c r="W346" s="2">
        <v>8</v>
      </c>
      <c r="X346" s="2">
        <v>5</v>
      </c>
      <c r="Y346" s="2">
        <v>2</v>
      </c>
      <c r="Z346" s="2">
        <v>3</v>
      </c>
      <c r="AA346" s="2">
        <v>11</v>
      </c>
      <c r="AB346" s="2">
        <v>1</v>
      </c>
    </row>
    <row r="347" spans="1:28" x14ac:dyDescent="0.25">
      <c r="A347" s="2">
        <v>1362</v>
      </c>
      <c r="B347" s="2">
        <v>1972</v>
      </c>
      <c r="C347" s="2">
        <f>2025-Table1[[#This Row],[Year_Birth]]</f>
        <v>53</v>
      </c>
      <c r="D347" s="2" t="s">
        <v>2252</v>
      </c>
      <c r="E347" s="2" t="s">
        <v>2253</v>
      </c>
      <c r="F347" s="2" t="str">
        <f t="shared" si="16"/>
        <v>Adult</v>
      </c>
      <c r="G347" s="4">
        <v>31907</v>
      </c>
      <c r="H347" s="2">
        <v>0</v>
      </c>
      <c r="I347" s="2">
        <v>0</v>
      </c>
      <c r="J347" s="3">
        <v>41367</v>
      </c>
      <c r="K347" s="6">
        <v>75</v>
      </c>
      <c r="L347" s="4">
        <v>33</v>
      </c>
      <c r="M347" s="4">
        <v>87</v>
      </c>
      <c r="N347" s="4">
        <v>64</v>
      </c>
      <c r="O347" s="4">
        <v>175</v>
      </c>
      <c r="P347" s="4">
        <v>16</v>
      </c>
      <c r="Q347" s="4">
        <v>74</v>
      </c>
      <c r="R347" s="4">
        <f>SUM(Table1[[#This Row],[Wines]:[Sweet]])</f>
        <v>375</v>
      </c>
      <c r="S347" s="8">
        <f t="shared" si="17"/>
        <v>1.1752906885636381E-2</v>
      </c>
      <c r="T347" s="8" t="str">
        <f t="shared" si="18"/>
        <v>FishProducts</v>
      </c>
      <c r="U347" s="2">
        <v>1</v>
      </c>
      <c r="V347" s="2">
        <v>6</v>
      </c>
      <c r="W347" s="2">
        <v>1</v>
      </c>
      <c r="X347" s="2">
        <v>6</v>
      </c>
      <c r="Y347" s="2">
        <v>7</v>
      </c>
      <c r="Z347" s="2">
        <v>3</v>
      </c>
      <c r="AA347" s="2">
        <v>11</v>
      </c>
      <c r="AB347" s="2">
        <v>0</v>
      </c>
    </row>
    <row r="348" spans="1:28" x14ac:dyDescent="0.25">
      <c r="A348" s="2">
        <v>0</v>
      </c>
      <c r="B348" s="2">
        <v>1985</v>
      </c>
      <c r="C348" s="2">
        <f>2025-Table1[[#This Row],[Year_Birth]]</f>
        <v>40</v>
      </c>
      <c r="D348" s="2" t="s">
        <v>2252</v>
      </c>
      <c r="E348" s="2" t="s">
        <v>2256</v>
      </c>
      <c r="F348" s="2" t="str">
        <f t="shared" si="16"/>
        <v>Adult</v>
      </c>
      <c r="G348" s="4">
        <v>70951</v>
      </c>
      <c r="H348" s="2">
        <v>0</v>
      </c>
      <c r="I348" s="2">
        <v>0</v>
      </c>
      <c r="J348" s="3">
        <v>41369</v>
      </c>
      <c r="K348" s="6">
        <v>66</v>
      </c>
      <c r="L348" s="4">
        <v>239</v>
      </c>
      <c r="M348" s="4">
        <v>10</v>
      </c>
      <c r="N348" s="4">
        <v>554</v>
      </c>
      <c r="O348" s="4">
        <v>254</v>
      </c>
      <c r="P348" s="4">
        <v>87</v>
      </c>
      <c r="Q348" s="4">
        <v>54</v>
      </c>
      <c r="R348" s="4">
        <f>SUM(Table1[[#This Row],[Wines]:[Sweet]])</f>
        <v>1144</v>
      </c>
      <c r="S348" s="8">
        <f t="shared" si="17"/>
        <v>1.6123803751885105E-2</v>
      </c>
      <c r="T348" s="8" t="str">
        <f t="shared" si="18"/>
        <v>MeatProducts</v>
      </c>
      <c r="U348" s="2">
        <v>1</v>
      </c>
      <c r="V348" s="2">
        <v>3</v>
      </c>
      <c r="W348" s="2">
        <v>4</v>
      </c>
      <c r="X348" s="2">
        <v>9</v>
      </c>
      <c r="Y348" s="2">
        <v>1</v>
      </c>
      <c r="Z348" s="2">
        <v>3</v>
      </c>
      <c r="AA348" s="2">
        <v>11</v>
      </c>
      <c r="AB348" s="2">
        <v>0</v>
      </c>
    </row>
    <row r="349" spans="1:28" x14ac:dyDescent="0.25">
      <c r="A349" s="2">
        <v>2428</v>
      </c>
      <c r="B349" s="2">
        <v>1970</v>
      </c>
      <c r="C349" s="2">
        <f>2025-Table1[[#This Row],[Year_Birth]]</f>
        <v>55</v>
      </c>
      <c r="D349" s="2" t="s">
        <v>2252</v>
      </c>
      <c r="E349" s="2" t="s">
        <v>2256</v>
      </c>
      <c r="F349" s="2" t="str">
        <f t="shared" si="16"/>
        <v>Adult</v>
      </c>
      <c r="G349" s="4">
        <v>28164</v>
      </c>
      <c r="H349" s="2">
        <v>1</v>
      </c>
      <c r="I349" s="2">
        <v>0</v>
      </c>
      <c r="J349" s="3">
        <v>41369</v>
      </c>
      <c r="K349" s="6">
        <v>23</v>
      </c>
      <c r="L349" s="4">
        <v>3</v>
      </c>
      <c r="M349" s="4">
        <v>18</v>
      </c>
      <c r="N349" s="4">
        <v>26</v>
      </c>
      <c r="O349" s="4">
        <v>11</v>
      </c>
      <c r="P349" s="4">
        <v>8</v>
      </c>
      <c r="Q349" s="4">
        <v>12</v>
      </c>
      <c r="R349" s="4">
        <f>SUM(Table1[[#This Row],[Wines]:[Sweet]])</f>
        <v>66</v>
      </c>
      <c r="S349" s="8">
        <f t="shared" si="17"/>
        <v>2.3434171282488282E-3</v>
      </c>
      <c r="T349" s="8" t="str">
        <f t="shared" si="18"/>
        <v>MeatProducts</v>
      </c>
      <c r="U349" s="2">
        <v>3</v>
      </c>
      <c r="V349" s="2">
        <v>2</v>
      </c>
      <c r="W349" s="2">
        <v>0</v>
      </c>
      <c r="X349" s="2">
        <v>4</v>
      </c>
      <c r="Y349" s="2">
        <v>7</v>
      </c>
      <c r="Z349" s="2">
        <v>3</v>
      </c>
      <c r="AA349" s="2">
        <v>11</v>
      </c>
      <c r="AB349" s="2">
        <v>0</v>
      </c>
    </row>
    <row r="350" spans="1:28" x14ac:dyDescent="0.25">
      <c r="A350" s="2">
        <v>922</v>
      </c>
      <c r="B350" s="2">
        <v>1979</v>
      </c>
      <c r="C350" s="2">
        <f>2025-Table1[[#This Row],[Year_Birth]]</f>
        <v>46</v>
      </c>
      <c r="D350" s="2" t="s">
        <v>2260</v>
      </c>
      <c r="E350" s="2" t="s">
        <v>2256</v>
      </c>
      <c r="F350" s="2" t="str">
        <f t="shared" si="16"/>
        <v>Adult</v>
      </c>
      <c r="G350" s="4">
        <v>31086</v>
      </c>
      <c r="H350" s="2">
        <v>1</v>
      </c>
      <c r="I350" s="2">
        <v>1</v>
      </c>
      <c r="J350" s="3">
        <v>41369</v>
      </c>
      <c r="K350" s="6">
        <v>79</v>
      </c>
      <c r="L350" s="4">
        <v>16</v>
      </c>
      <c r="M350" s="4">
        <v>2</v>
      </c>
      <c r="N350" s="4">
        <v>11</v>
      </c>
      <c r="O350" s="4">
        <v>3</v>
      </c>
      <c r="P350" s="4">
        <v>0</v>
      </c>
      <c r="Q350" s="4">
        <v>16</v>
      </c>
      <c r="R350" s="4">
        <f>SUM(Table1[[#This Row],[Wines]:[Sweet]])</f>
        <v>32</v>
      </c>
      <c r="S350" s="8">
        <f t="shared" si="17"/>
        <v>1.0294023032876537E-3</v>
      </c>
      <c r="T350" s="8" t="str">
        <f t="shared" si="18"/>
        <v>Wines</v>
      </c>
      <c r="U350" s="2">
        <v>2</v>
      </c>
      <c r="V350" s="2">
        <v>1</v>
      </c>
      <c r="W350" s="2">
        <v>1</v>
      </c>
      <c r="X350" s="2">
        <v>2</v>
      </c>
      <c r="Y350" s="2">
        <v>8</v>
      </c>
      <c r="Z350" s="2">
        <v>3</v>
      </c>
      <c r="AA350" s="2">
        <v>11</v>
      </c>
      <c r="AB350" s="2">
        <v>0</v>
      </c>
    </row>
    <row r="351" spans="1:28" x14ac:dyDescent="0.25">
      <c r="A351" s="2">
        <v>2661</v>
      </c>
      <c r="B351" s="2">
        <v>1964</v>
      </c>
      <c r="C351" s="2">
        <f>2025-Table1[[#This Row],[Year_Birth]]</f>
        <v>61</v>
      </c>
      <c r="D351" s="2" t="s">
        <v>2252</v>
      </c>
      <c r="E351" s="2" t="s">
        <v>2253</v>
      </c>
      <c r="F351" s="2" t="str">
        <f t="shared" si="16"/>
        <v>Adult</v>
      </c>
      <c r="G351" s="4">
        <v>18701</v>
      </c>
      <c r="H351" s="2">
        <v>1</v>
      </c>
      <c r="I351" s="2">
        <v>1</v>
      </c>
      <c r="J351" s="3">
        <v>41370</v>
      </c>
      <c r="K351" s="6">
        <v>95</v>
      </c>
      <c r="L351" s="4">
        <v>12</v>
      </c>
      <c r="M351" s="4">
        <v>4</v>
      </c>
      <c r="N351" s="4">
        <v>2</v>
      </c>
      <c r="O351" s="4">
        <v>10</v>
      </c>
      <c r="P351" s="4">
        <v>6</v>
      </c>
      <c r="Q351" s="4">
        <v>10</v>
      </c>
      <c r="R351" s="4">
        <f>SUM(Table1[[#This Row],[Wines]:[Sweet]])</f>
        <v>34</v>
      </c>
      <c r="S351" s="8">
        <f t="shared" si="17"/>
        <v>1.8180845944067163E-3</v>
      </c>
      <c r="T351" s="8" t="str">
        <f t="shared" si="18"/>
        <v>Wines</v>
      </c>
      <c r="U351" s="2">
        <v>4</v>
      </c>
      <c r="V351" s="2">
        <v>2</v>
      </c>
      <c r="W351" s="2">
        <v>0</v>
      </c>
      <c r="X351" s="2">
        <v>4</v>
      </c>
      <c r="Y351" s="2">
        <v>5</v>
      </c>
      <c r="Z351" s="2">
        <v>3</v>
      </c>
      <c r="AA351" s="2">
        <v>11</v>
      </c>
      <c r="AB351" s="2">
        <v>0</v>
      </c>
    </row>
    <row r="352" spans="1:28" x14ac:dyDescent="0.25">
      <c r="A352" s="2">
        <v>1361</v>
      </c>
      <c r="B352" s="2">
        <v>1974</v>
      </c>
      <c r="C352" s="2">
        <f>2025-Table1[[#This Row],[Year_Birth]]</f>
        <v>51</v>
      </c>
      <c r="D352" s="2" t="s">
        <v>2257</v>
      </c>
      <c r="E352" s="2" t="s">
        <v>2256</v>
      </c>
      <c r="F352" s="2" t="str">
        <f t="shared" si="16"/>
        <v>Adult</v>
      </c>
      <c r="G352" s="4">
        <v>82584</v>
      </c>
      <c r="H352" s="2">
        <v>0</v>
      </c>
      <c r="I352" s="2">
        <v>0</v>
      </c>
      <c r="J352" s="3">
        <v>41370</v>
      </c>
      <c r="K352" s="6">
        <v>26</v>
      </c>
      <c r="L352" s="4">
        <v>1076</v>
      </c>
      <c r="M352" s="4">
        <v>68</v>
      </c>
      <c r="N352" s="4">
        <v>103</v>
      </c>
      <c r="O352" s="4">
        <v>29</v>
      </c>
      <c r="P352" s="4">
        <v>91</v>
      </c>
      <c r="Q352" s="4">
        <v>68</v>
      </c>
      <c r="R352" s="4">
        <f>SUM(Table1[[#This Row],[Wines]:[Sweet]])</f>
        <v>1367</v>
      </c>
      <c r="S352" s="8">
        <f t="shared" si="17"/>
        <v>1.655284316574639E-2</v>
      </c>
      <c r="T352" s="8" t="str">
        <f t="shared" si="18"/>
        <v>Wines</v>
      </c>
      <c r="U352" s="2">
        <v>1</v>
      </c>
      <c r="V352" s="2">
        <v>3</v>
      </c>
      <c r="W352" s="2">
        <v>4</v>
      </c>
      <c r="X352" s="2">
        <v>8</v>
      </c>
      <c r="Y352" s="2">
        <v>1</v>
      </c>
      <c r="Z352" s="2">
        <v>3</v>
      </c>
      <c r="AA352" s="2">
        <v>11</v>
      </c>
      <c r="AB352" s="2">
        <v>1</v>
      </c>
    </row>
    <row r="353" spans="1:28" x14ac:dyDescent="0.25">
      <c r="A353" s="2">
        <v>7822</v>
      </c>
      <c r="B353" s="2">
        <v>1976</v>
      </c>
      <c r="C353" s="2">
        <f>2025-Table1[[#This Row],[Year_Birth]]</f>
        <v>49</v>
      </c>
      <c r="D353" s="2" t="s">
        <v>2252</v>
      </c>
      <c r="E353" s="2" t="s">
        <v>2254</v>
      </c>
      <c r="F353" s="2" t="str">
        <f t="shared" si="16"/>
        <v>Adult</v>
      </c>
      <c r="G353" s="4">
        <v>54058</v>
      </c>
      <c r="H353" s="2">
        <v>0</v>
      </c>
      <c r="I353" s="2">
        <v>1</v>
      </c>
      <c r="J353" s="3">
        <v>41370</v>
      </c>
      <c r="K353" s="6">
        <v>56</v>
      </c>
      <c r="L353" s="4">
        <v>198</v>
      </c>
      <c r="M353" s="4">
        <v>18</v>
      </c>
      <c r="N353" s="4">
        <v>252</v>
      </c>
      <c r="O353" s="4">
        <v>32</v>
      </c>
      <c r="P353" s="4">
        <v>108</v>
      </c>
      <c r="Q353" s="4">
        <v>54</v>
      </c>
      <c r="R353" s="4">
        <f>SUM(Table1[[#This Row],[Wines]:[Sweet]])</f>
        <v>608</v>
      </c>
      <c r="S353" s="8">
        <f t="shared" si="17"/>
        <v>1.1247178955936217E-2</v>
      </c>
      <c r="T353" s="8" t="str">
        <f t="shared" si="18"/>
        <v>MeatProducts</v>
      </c>
      <c r="U353" s="2">
        <v>2</v>
      </c>
      <c r="V353" s="2">
        <v>4</v>
      </c>
      <c r="W353" s="2">
        <v>6</v>
      </c>
      <c r="X353" s="2">
        <v>8</v>
      </c>
      <c r="Y353" s="2">
        <v>3</v>
      </c>
      <c r="Z353" s="2">
        <v>3</v>
      </c>
      <c r="AA353" s="2">
        <v>11</v>
      </c>
      <c r="AB353" s="2">
        <v>0</v>
      </c>
    </row>
    <row r="354" spans="1:28" x14ac:dyDescent="0.25">
      <c r="A354" s="2">
        <v>6919</v>
      </c>
      <c r="B354" s="2">
        <v>1978</v>
      </c>
      <c r="C354" s="2">
        <f>2025-Table1[[#This Row],[Year_Birth]]</f>
        <v>47</v>
      </c>
      <c r="D354" s="2" t="s">
        <v>2260</v>
      </c>
      <c r="E354" s="2" t="s">
        <v>2256</v>
      </c>
      <c r="F354" s="2" t="str">
        <f t="shared" si="16"/>
        <v>Adult</v>
      </c>
      <c r="G354" s="4">
        <v>26224</v>
      </c>
      <c r="H354" s="2">
        <v>1</v>
      </c>
      <c r="I354" s="2">
        <v>0</v>
      </c>
      <c r="J354" s="3">
        <v>41370</v>
      </c>
      <c r="K354" s="6">
        <v>39</v>
      </c>
      <c r="L354" s="4">
        <v>4</v>
      </c>
      <c r="M354" s="4">
        <v>7</v>
      </c>
      <c r="N354" s="4">
        <v>15</v>
      </c>
      <c r="O354" s="4">
        <v>13</v>
      </c>
      <c r="P354" s="4">
        <v>9</v>
      </c>
      <c r="Q354" s="4">
        <v>15</v>
      </c>
      <c r="R354" s="4">
        <f>SUM(Table1[[#This Row],[Wines]:[Sweet]])</f>
        <v>48</v>
      </c>
      <c r="S354" s="8">
        <f t="shared" si="17"/>
        <v>1.8303843807199512E-3</v>
      </c>
      <c r="T354" s="8" t="str">
        <f t="shared" si="18"/>
        <v>MeatProducts</v>
      </c>
      <c r="U354" s="2">
        <v>3</v>
      </c>
      <c r="V354" s="2">
        <v>2</v>
      </c>
      <c r="W354" s="2">
        <v>1</v>
      </c>
      <c r="X354" s="2">
        <v>3</v>
      </c>
      <c r="Y354" s="2">
        <v>6</v>
      </c>
      <c r="Z354" s="2">
        <v>3</v>
      </c>
      <c r="AA354" s="2">
        <v>11</v>
      </c>
      <c r="AB354" s="2">
        <v>0</v>
      </c>
    </row>
    <row r="355" spans="1:28" x14ac:dyDescent="0.25">
      <c r="A355" s="2">
        <v>6945</v>
      </c>
      <c r="B355" s="2">
        <v>1952</v>
      </c>
      <c r="C355" s="2">
        <f>2025-Table1[[#This Row],[Year_Birth]]</f>
        <v>73</v>
      </c>
      <c r="D355" s="2" t="s">
        <v>2252</v>
      </c>
      <c r="E355" s="2" t="s">
        <v>2253</v>
      </c>
      <c r="F355" s="2" t="str">
        <f t="shared" si="16"/>
        <v>Adult</v>
      </c>
      <c r="G355" s="4">
        <v>84574</v>
      </c>
      <c r="H355" s="2">
        <v>0</v>
      </c>
      <c r="I355" s="2">
        <v>0</v>
      </c>
      <c r="J355" s="3">
        <v>41370</v>
      </c>
      <c r="K355" s="6">
        <v>72</v>
      </c>
      <c r="L355" s="4">
        <v>387</v>
      </c>
      <c r="M355" s="4">
        <v>20</v>
      </c>
      <c r="N355" s="4">
        <v>713</v>
      </c>
      <c r="O355" s="4">
        <v>38</v>
      </c>
      <c r="P355" s="4">
        <v>54</v>
      </c>
      <c r="Q355" s="4">
        <v>163</v>
      </c>
      <c r="R355" s="4">
        <f>SUM(Table1[[#This Row],[Wines]:[Sweet]])</f>
        <v>1212</v>
      </c>
      <c r="S355" s="8">
        <f t="shared" si="17"/>
        <v>1.4330645351999433E-2</v>
      </c>
      <c r="T355" s="8" t="str">
        <f t="shared" si="18"/>
        <v>MeatProducts</v>
      </c>
      <c r="U355" s="2">
        <v>1</v>
      </c>
      <c r="V355" s="2">
        <v>9</v>
      </c>
      <c r="W355" s="2">
        <v>11</v>
      </c>
      <c r="X355" s="2">
        <v>11</v>
      </c>
      <c r="Y355" s="2">
        <v>5</v>
      </c>
      <c r="Z355" s="2">
        <v>3</v>
      </c>
      <c r="AA355" s="2">
        <v>11</v>
      </c>
      <c r="AB355" s="2">
        <v>0</v>
      </c>
    </row>
    <row r="356" spans="1:28" x14ac:dyDescent="0.25">
      <c r="A356" s="2">
        <v>5336</v>
      </c>
      <c r="B356" s="2">
        <v>1971</v>
      </c>
      <c r="C356" s="2">
        <f>2025-Table1[[#This Row],[Year_Birth]]</f>
        <v>54</v>
      </c>
      <c r="D356" s="2" t="s">
        <v>2257</v>
      </c>
      <c r="E356" s="2" t="s">
        <v>2254</v>
      </c>
      <c r="F356" s="2" t="str">
        <f t="shared" si="16"/>
        <v>Adult</v>
      </c>
      <c r="G356" s="4">
        <v>157733</v>
      </c>
      <c r="H356" s="2">
        <v>1</v>
      </c>
      <c r="I356" s="2">
        <v>0</v>
      </c>
      <c r="J356" s="3">
        <v>41370</v>
      </c>
      <c r="K356" s="6">
        <v>37</v>
      </c>
      <c r="L356" s="4">
        <v>39</v>
      </c>
      <c r="M356" s="4">
        <v>1</v>
      </c>
      <c r="N356" s="4">
        <v>9</v>
      </c>
      <c r="O356" s="4">
        <v>2</v>
      </c>
      <c r="P356" s="4">
        <v>0</v>
      </c>
      <c r="Q356" s="4">
        <v>8</v>
      </c>
      <c r="R356" s="4">
        <f>SUM(Table1[[#This Row],[Wines]:[Sweet]])</f>
        <v>51</v>
      </c>
      <c r="S356" s="8">
        <f t="shared" si="17"/>
        <v>3.2333119892476528E-4</v>
      </c>
      <c r="T356" s="8" t="str">
        <f t="shared" si="18"/>
        <v>Wines</v>
      </c>
      <c r="U356" s="2">
        <v>0</v>
      </c>
      <c r="V356" s="2">
        <v>1</v>
      </c>
      <c r="W356" s="2">
        <v>0</v>
      </c>
      <c r="X356" s="2">
        <v>1</v>
      </c>
      <c r="Y356" s="2">
        <v>1</v>
      </c>
      <c r="Z356" s="2">
        <v>3</v>
      </c>
      <c r="AA356" s="2">
        <v>11</v>
      </c>
      <c r="AB356" s="2">
        <v>0</v>
      </c>
    </row>
    <row r="357" spans="1:28" x14ac:dyDescent="0.25">
      <c r="A357" s="2">
        <v>3130</v>
      </c>
      <c r="B357" s="2">
        <v>1964</v>
      </c>
      <c r="C357" s="2">
        <f>2025-Table1[[#This Row],[Year_Birth]]</f>
        <v>61</v>
      </c>
      <c r="D357" s="2" t="s">
        <v>2252</v>
      </c>
      <c r="E357" s="2" t="s">
        <v>2253</v>
      </c>
      <c r="F357" s="2" t="str">
        <f t="shared" si="16"/>
        <v>Adult</v>
      </c>
      <c r="G357" s="4">
        <v>18701</v>
      </c>
      <c r="H357" s="2">
        <v>1</v>
      </c>
      <c r="I357" s="2">
        <v>1</v>
      </c>
      <c r="J357" s="3">
        <v>41370</v>
      </c>
      <c r="K357" s="6">
        <v>95</v>
      </c>
      <c r="L357" s="4">
        <v>12</v>
      </c>
      <c r="M357" s="4">
        <v>4</v>
      </c>
      <c r="N357" s="4">
        <v>2</v>
      </c>
      <c r="O357" s="4">
        <v>10</v>
      </c>
      <c r="P357" s="4">
        <v>6</v>
      </c>
      <c r="Q357" s="4">
        <v>10</v>
      </c>
      <c r="R357" s="4">
        <f>SUM(Table1[[#This Row],[Wines]:[Sweet]])</f>
        <v>34</v>
      </c>
      <c r="S357" s="8">
        <f t="shared" si="17"/>
        <v>1.8180845944067163E-3</v>
      </c>
      <c r="T357" s="8" t="str">
        <f t="shared" si="18"/>
        <v>Wines</v>
      </c>
      <c r="U357" s="2">
        <v>4</v>
      </c>
      <c r="V357" s="2">
        <v>2</v>
      </c>
      <c r="W357" s="2">
        <v>0</v>
      </c>
      <c r="X357" s="2">
        <v>4</v>
      </c>
      <c r="Y357" s="2">
        <v>5</v>
      </c>
      <c r="Z357" s="2">
        <v>3</v>
      </c>
      <c r="AA357" s="2">
        <v>11</v>
      </c>
      <c r="AB357" s="2">
        <v>0</v>
      </c>
    </row>
    <row r="358" spans="1:28" x14ac:dyDescent="0.25">
      <c r="A358" s="2">
        <v>6853</v>
      </c>
      <c r="B358" s="2">
        <v>1982</v>
      </c>
      <c r="C358" s="2">
        <f>2025-Table1[[#This Row],[Year_Birth]]</f>
        <v>43</v>
      </c>
      <c r="D358" s="2" t="s">
        <v>2257</v>
      </c>
      <c r="E358" s="2" t="s">
        <v>2253</v>
      </c>
      <c r="F358" s="2" t="str">
        <f t="shared" si="16"/>
        <v>Adult</v>
      </c>
      <c r="G358" s="4">
        <v>75777</v>
      </c>
      <c r="H358" s="2">
        <v>0</v>
      </c>
      <c r="I358" s="2">
        <v>0</v>
      </c>
      <c r="J358" s="3">
        <v>41371</v>
      </c>
      <c r="K358" s="6">
        <v>12</v>
      </c>
      <c r="L358" s="4">
        <v>712</v>
      </c>
      <c r="M358" s="4">
        <v>26</v>
      </c>
      <c r="N358" s="4">
        <v>538</v>
      </c>
      <c r="O358" s="4">
        <v>69</v>
      </c>
      <c r="P358" s="4">
        <v>13</v>
      </c>
      <c r="Q358" s="4">
        <v>80</v>
      </c>
      <c r="R358" s="4">
        <f>SUM(Table1[[#This Row],[Wines]:[Sweet]])</f>
        <v>1358</v>
      </c>
      <c r="S358" s="8">
        <f t="shared" si="17"/>
        <v>1.7921005054304075E-2</v>
      </c>
      <c r="T358" s="8" t="str">
        <f t="shared" si="18"/>
        <v>Wines</v>
      </c>
      <c r="U358" s="2">
        <v>1</v>
      </c>
      <c r="V358" s="2">
        <v>3</v>
      </c>
      <c r="W358" s="2">
        <v>6</v>
      </c>
      <c r="X358" s="2">
        <v>11</v>
      </c>
      <c r="Y358" s="2">
        <v>1</v>
      </c>
      <c r="Z358" s="2">
        <v>3</v>
      </c>
      <c r="AA358" s="2">
        <v>11</v>
      </c>
      <c r="AB358" s="2">
        <v>1</v>
      </c>
    </row>
    <row r="359" spans="1:28" x14ac:dyDescent="0.25">
      <c r="A359" s="2">
        <v>9262</v>
      </c>
      <c r="B359" s="2">
        <v>1984</v>
      </c>
      <c r="C359" s="2">
        <f>2025-Table1[[#This Row],[Year_Birth]]</f>
        <v>41</v>
      </c>
      <c r="D359" s="2" t="s">
        <v>2260</v>
      </c>
      <c r="E359" s="2" t="s">
        <v>2254</v>
      </c>
      <c r="F359" s="2" t="str">
        <f t="shared" si="16"/>
        <v>Adult</v>
      </c>
      <c r="G359" s="4">
        <v>32414</v>
      </c>
      <c r="H359" s="2">
        <v>0</v>
      </c>
      <c r="I359" s="2">
        <v>0</v>
      </c>
      <c r="J359" s="3">
        <v>41371</v>
      </c>
      <c r="K359" s="6">
        <v>11</v>
      </c>
      <c r="L359" s="4">
        <v>20</v>
      </c>
      <c r="M359" s="4">
        <v>6</v>
      </c>
      <c r="N359" s="4">
        <v>5</v>
      </c>
      <c r="O359" s="4">
        <v>0</v>
      </c>
      <c r="P359" s="4">
        <v>9</v>
      </c>
      <c r="Q359" s="4">
        <v>12</v>
      </c>
      <c r="R359" s="4">
        <f>SUM(Table1[[#This Row],[Wines]:[Sweet]])</f>
        <v>40</v>
      </c>
      <c r="S359" s="8">
        <f t="shared" si="17"/>
        <v>1.2340346763744061E-3</v>
      </c>
      <c r="T359" s="8" t="str">
        <f t="shared" si="18"/>
        <v>Wines</v>
      </c>
      <c r="U359" s="2">
        <v>1</v>
      </c>
      <c r="V359" s="2">
        <v>1</v>
      </c>
      <c r="W359" s="2">
        <v>0</v>
      </c>
      <c r="X359" s="2">
        <v>3</v>
      </c>
      <c r="Y359" s="2">
        <v>7</v>
      </c>
      <c r="Z359" s="2">
        <v>3</v>
      </c>
      <c r="AA359" s="2">
        <v>11</v>
      </c>
      <c r="AB359" s="2">
        <v>0</v>
      </c>
    </row>
    <row r="360" spans="1:28" x14ac:dyDescent="0.25">
      <c r="A360" s="2">
        <v>5012</v>
      </c>
      <c r="B360" s="2">
        <v>1989</v>
      </c>
      <c r="C360" s="2">
        <f>2025-Table1[[#This Row],[Year_Birth]]</f>
        <v>36</v>
      </c>
      <c r="D360" s="2" t="s">
        <v>2252</v>
      </c>
      <c r="E360" s="2" t="s">
        <v>2256</v>
      </c>
      <c r="F360" s="2" t="str">
        <f t="shared" si="16"/>
        <v>Adult</v>
      </c>
      <c r="G360" s="4">
        <v>28691</v>
      </c>
      <c r="H360" s="2">
        <v>1</v>
      </c>
      <c r="I360" s="2">
        <v>0</v>
      </c>
      <c r="J360" s="3">
        <v>41371</v>
      </c>
      <c r="K360" s="6">
        <v>56</v>
      </c>
      <c r="L360" s="4">
        <v>5</v>
      </c>
      <c r="M360" s="4">
        <v>4</v>
      </c>
      <c r="N360" s="4">
        <v>13</v>
      </c>
      <c r="O360" s="4">
        <v>8</v>
      </c>
      <c r="P360" s="4">
        <v>0</v>
      </c>
      <c r="Q360" s="4">
        <v>4</v>
      </c>
      <c r="R360" s="4">
        <f>SUM(Table1[[#This Row],[Wines]:[Sweet]])</f>
        <v>30</v>
      </c>
      <c r="S360" s="8">
        <f t="shared" si="17"/>
        <v>1.04562406329511E-3</v>
      </c>
      <c r="T360" s="8" t="str">
        <f t="shared" si="18"/>
        <v>MeatProducts</v>
      </c>
      <c r="U360" s="2">
        <v>1</v>
      </c>
      <c r="V360" s="2">
        <v>1</v>
      </c>
      <c r="W360" s="2">
        <v>0</v>
      </c>
      <c r="X360" s="2">
        <v>3</v>
      </c>
      <c r="Y360" s="2">
        <v>8</v>
      </c>
      <c r="Z360" s="2">
        <v>3</v>
      </c>
      <c r="AA360" s="2">
        <v>11</v>
      </c>
      <c r="AB360" s="2">
        <v>0</v>
      </c>
    </row>
    <row r="361" spans="1:28" x14ac:dyDescent="0.25">
      <c r="A361" s="2">
        <v>6918</v>
      </c>
      <c r="B361" s="2">
        <v>1989</v>
      </c>
      <c r="C361" s="2">
        <f>2025-Table1[[#This Row],[Year_Birth]]</f>
        <v>36</v>
      </c>
      <c r="D361" s="2" t="s">
        <v>2252</v>
      </c>
      <c r="E361" s="2" t="s">
        <v>2256</v>
      </c>
      <c r="F361" s="2" t="str">
        <f t="shared" si="16"/>
        <v>Adult</v>
      </c>
      <c r="G361" s="4">
        <v>28691</v>
      </c>
      <c r="H361" s="2">
        <v>1</v>
      </c>
      <c r="I361" s="2">
        <v>0</v>
      </c>
      <c r="J361" s="3">
        <v>41371</v>
      </c>
      <c r="K361" s="6">
        <v>56</v>
      </c>
      <c r="L361" s="4">
        <v>5</v>
      </c>
      <c r="M361" s="4">
        <v>4</v>
      </c>
      <c r="N361" s="4">
        <v>13</v>
      </c>
      <c r="O361" s="4">
        <v>8</v>
      </c>
      <c r="P361" s="4">
        <v>0</v>
      </c>
      <c r="Q361" s="4">
        <v>4</v>
      </c>
      <c r="R361" s="4">
        <f>SUM(Table1[[#This Row],[Wines]:[Sweet]])</f>
        <v>30</v>
      </c>
      <c r="S361" s="8">
        <f t="shared" si="17"/>
        <v>1.04562406329511E-3</v>
      </c>
      <c r="T361" s="8" t="str">
        <f t="shared" si="18"/>
        <v>MeatProducts</v>
      </c>
      <c r="U361" s="2">
        <v>1</v>
      </c>
      <c r="V361" s="2">
        <v>1</v>
      </c>
      <c r="W361" s="2">
        <v>0</v>
      </c>
      <c r="X361" s="2">
        <v>3</v>
      </c>
      <c r="Y361" s="2">
        <v>8</v>
      </c>
      <c r="Z361" s="2">
        <v>3</v>
      </c>
      <c r="AA361" s="2">
        <v>11</v>
      </c>
      <c r="AB361" s="2">
        <v>0</v>
      </c>
    </row>
    <row r="362" spans="1:28" x14ac:dyDescent="0.25">
      <c r="A362" s="2">
        <v>5316</v>
      </c>
      <c r="B362" s="2">
        <v>1976</v>
      </c>
      <c r="C362" s="2">
        <f>2025-Table1[[#This Row],[Year_Birth]]</f>
        <v>49</v>
      </c>
      <c r="D362" s="2" t="s">
        <v>2257</v>
      </c>
      <c r="E362" s="2" t="s">
        <v>2254</v>
      </c>
      <c r="F362" s="2" t="str">
        <f t="shared" si="16"/>
        <v>Adult</v>
      </c>
      <c r="G362" s="4">
        <v>21024</v>
      </c>
      <c r="H362" s="2">
        <v>0</v>
      </c>
      <c r="I362" s="2">
        <v>0</v>
      </c>
      <c r="J362" s="3">
        <v>41371</v>
      </c>
      <c r="K362" s="6">
        <v>89</v>
      </c>
      <c r="L362" s="4">
        <v>36</v>
      </c>
      <c r="M362" s="4">
        <v>4</v>
      </c>
      <c r="N362" s="4">
        <v>18</v>
      </c>
      <c r="O362" s="4">
        <v>6</v>
      </c>
      <c r="P362" s="4">
        <v>2</v>
      </c>
      <c r="Q362" s="4">
        <v>18</v>
      </c>
      <c r="R362" s="4">
        <f>SUM(Table1[[#This Row],[Wines]:[Sweet]])</f>
        <v>66</v>
      </c>
      <c r="S362" s="8">
        <f t="shared" si="17"/>
        <v>3.1392694063926939E-3</v>
      </c>
      <c r="T362" s="8" t="str">
        <f t="shared" si="18"/>
        <v>Wines</v>
      </c>
      <c r="U362" s="2">
        <v>1</v>
      </c>
      <c r="V362" s="2">
        <v>2</v>
      </c>
      <c r="W362" s="2">
        <v>0</v>
      </c>
      <c r="X362" s="2">
        <v>4</v>
      </c>
      <c r="Y362" s="2">
        <v>7</v>
      </c>
      <c r="Z362" s="2">
        <v>3</v>
      </c>
      <c r="AA362" s="2">
        <v>11</v>
      </c>
      <c r="AB362" s="2">
        <v>0</v>
      </c>
    </row>
    <row r="363" spans="1:28" x14ac:dyDescent="0.25">
      <c r="A363" s="2">
        <v>7366</v>
      </c>
      <c r="B363" s="2">
        <v>1982</v>
      </c>
      <c r="C363" s="2">
        <f>2025-Table1[[#This Row],[Year_Birth]]</f>
        <v>43</v>
      </c>
      <c r="D363" s="2" t="s">
        <v>2257</v>
      </c>
      <c r="E363" s="2" t="s">
        <v>2253</v>
      </c>
      <c r="F363" s="2" t="str">
        <f t="shared" si="16"/>
        <v>Adult</v>
      </c>
      <c r="G363" s="4">
        <v>75777</v>
      </c>
      <c r="H363" s="2">
        <v>0</v>
      </c>
      <c r="I363" s="2">
        <v>0</v>
      </c>
      <c r="J363" s="3">
        <v>41371</v>
      </c>
      <c r="K363" s="6">
        <v>12</v>
      </c>
      <c r="L363" s="4">
        <v>712</v>
      </c>
      <c r="M363" s="4">
        <v>26</v>
      </c>
      <c r="N363" s="4">
        <v>538</v>
      </c>
      <c r="O363" s="4">
        <v>69</v>
      </c>
      <c r="P363" s="4">
        <v>13</v>
      </c>
      <c r="Q363" s="4">
        <v>80</v>
      </c>
      <c r="R363" s="4">
        <f>SUM(Table1[[#This Row],[Wines]:[Sweet]])</f>
        <v>1358</v>
      </c>
      <c r="S363" s="8">
        <f t="shared" si="17"/>
        <v>1.7921005054304075E-2</v>
      </c>
      <c r="T363" s="8" t="str">
        <f t="shared" si="18"/>
        <v>Wines</v>
      </c>
      <c r="U363" s="2">
        <v>1</v>
      </c>
      <c r="V363" s="2">
        <v>3</v>
      </c>
      <c r="W363" s="2">
        <v>6</v>
      </c>
      <c r="X363" s="2">
        <v>11</v>
      </c>
      <c r="Y363" s="2">
        <v>1</v>
      </c>
      <c r="Z363" s="2">
        <v>3</v>
      </c>
      <c r="AA363" s="2">
        <v>11</v>
      </c>
      <c r="AB363" s="2">
        <v>1</v>
      </c>
    </row>
    <row r="364" spans="1:28" x14ac:dyDescent="0.25">
      <c r="A364" s="2">
        <v>3524</v>
      </c>
      <c r="B364" s="2">
        <v>1971</v>
      </c>
      <c r="C364" s="2">
        <f>2025-Table1[[#This Row],[Year_Birth]]</f>
        <v>54</v>
      </c>
      <c r="D364" s="2" t="s">
        <v>2257</v>
      </c>
      <c r="E364" s="2" t="s">
        <v>2253</v>
      </c>
      <c r="F364" s="2" t="str">
        <f t="shared" si="16"/>
        <v>Adult</v>
      </c>
      <c r="G364" s="4">
        <v>39763</v>
      </c>
      <c r="H364" s="2">
        <v>1</v>
      </c>
      <c r="I364" s="2">
        <v>0</v>
      </c>
      <c r="J364" s="3">
        <v>41372</v>
      </c>
      <c r="K364" s="6">
        <v>9</v>
      </c>
      <c r="L364" s="4">
        <v>80</v>
      </c>
      <c r="M364" s="4">
        <v>1</v>
      </c>
      <c r="N364" s="4">
        <v>60</v>
      </c>
      <c r="O364" s="4">
        <v>4</v>
      </c>
      <c r="P364" s="4">
        <v>6</v>
      </c>
      <c r="Q364" s="4">
        <v>16</v>
      </c>
      <c r="R364" s="4">
        <f>SUM(Table1[[#This Row],[Wines]:[Sweet]])</f>
        <v>151</v>
      </c>
      <c r="S364" s="8">
        <f t="shared" si="17"/>
        <v>3.7975001886175592E-3</v>
      </c>
      <c r="T364" s="8" t="str">
        <f t="shared" si="18"/>
        <v>Wines</v>
      </c>
      <c r="U364" s="2">
        <v>2</v>
      </c>
      <c r="V364" s="2">
        <v>5</v>
      </c>
      <c r="W364" s="2">
        <v>1</v>
      </c>
      <c r="X364" s="2">
        <v>2</v>
      </c>
      <c r="Y364" s="2">
        <v>9</v>
      </c>
      <c r="Z364" s="2">
        <v>3</v>
      </c>
      <c r="AA364" s="2">
        <v>11</v>
      </c>
      <c r="AB364" s="2">
        <v>1</v>
      </c>
    </row>
    <row r="365" spans="1:28" x14ac:dyDescent="0.25">
      <c r="A365" s="2">
        <v>10401</v>
      </c>
      <c r="B365" s="2">
        <v>1976</v>
      </c>
      <c r="C365" s="2">
        <f>2025-Table1[[#This Row],[Year_Birth]]</f>
        <v>49</v>
      </c>
      <c r="D365" s="2" t="s">
        <v>2260</v>
      </c>
      <c r="E365" s="2" t="s">
        <v>2254</v>
      </c>
      <c r="F365" s="2" t="str">
        <f t="shared" si="16"/>
        <v>Adult</v>
      </c>
      <c r="G365" s="4">
        <v>26326</v>
      </c>
      <c r="H365" s="2">
        <v>0</v>
      </c>
      <c r="I365" s="2">
        <v>0</v>
      </c>
      <c r="J365" s="3">
        <v>41373</v>
      </c>
      <c r="K365" s="6">
        <v>12</v>
      </c>
      <c r="L365" s="4">
        <v>1</v>
      </c>
      <c r="M365" s="4">
        <v>0</v>
      </c>
      <c r="N365" s="4">
        <v>5</v>
      </c>
      <c r="O365" s="4">
        <v>0</v>
      </c>
      <c r="P365" s="4">
        <v>3</v>
      </c>
      <c r="Q365" s="4">
        <v>9</v>
      </c>
      <c r="R365" s="4">
        <f>SUM(Table1[[#This Row],[Wines]:[Sweet]])</f>
        <v>9</v>
      </c>
      <c r="S365" s="8">
        <f t="shared" si="17"/>
        <v>3.4186735546607914E-4</v>
      </c>
      <c r="T365" s="8" t="str">
        <f t="shared" si="18"/>
        <v>GoldProds</v>
      </c>
      <c r="U365" s="2">
        <v>1</v>
      </c>
      <c r="V365" s="2">
        <v>0</v>
      </c>
      <c r="W365" s="2">
        <v>0</v>
      </c>
      <c r="X365" s="2">
        <v>3</v>
      </c>
      <c r="Y365" s="2">
        <v>3</v>
      </c>
      <c r="Z365" s="2">
        <v>3</v>
      </c>
      <c r="AA365" s="2">
        <v>11</v>
      </c>
      <c r="AB365" s="2">
        <v>0</v>
      </c>
    </row>
    <row r="366" spans="1:28" x14ac:dyDescent="0.25">
      <c r="A366" s="2">
        <v>8442</v>
      </c>
      <c r="B366" s="2">
        <v>1985</v>
      </c>
      <c r="C366" s="2">
        <f>2025-Table1[[#This Row],[Year_Birth]]</f>
        <v>40</v>
      </c>
      <c r="D366" s="2" t="s">
        <v>2257</v>
      </c>
      <c r="E366" s="2" t="s">
        <v>2256</v>
      </c>
      <c r="F366" s="2" t="str">
        <f t="shared" si="16"/>
        <v>Adult</v>
      </c>
      <c r="G366" s="4">
        <v>19510</v>
      </c>
      <c r="H366" s="2">
        <v>2</v>
      </c>
      <c r="I366" s="2">
        <v>0</v>
      </c>
      <c r="J366" s="3">
        <v>41373</v>
      </c>
      <c r="K366" s="6">
        <v>63</v>
      </c>
      <c r="L366" s="4">
        <v>9</v>
      </c>
      <c r="M366" s="4">
        <v>0</v>
      </c>
      <c r="N366" s="4">
        <v>7</v>
      </c>
      <c r="O366" s="4">
        <v>3</v>
      </c>
      <c r="P366" s="4">
        <v>4</v>
      </c>
      <c r="Q366" s="4">
        <v>7</v>
      </c>
      <c r="R366" s="4">
        <f>SUM(Table1[[#This Row],[Wines]:[Sweet]])</f>
        <v>23</v>
      </c>
      <c r="S366" s="8">
        <f t="shared" si="17"/>
        <v>1.1788826242952332E-3</v>
      </c>
      <c r="T366" s="8" t="str">
        <f t="shared" si="18"/>
        <v>Wines</v>
      </c>
      <c r="U366" s="2">
        <v>2</v>
      </c>
      <c r="V366" s="2">
        <v>1</v>
      </c>
      <c r="W366" s="2">
        <v>0</v>
      </c>
      <c r="X366" s="2">
        <v>3</v>
      </c>
      <c r="Y366" s="2">
        <v>7</v>
      </c>
      <c r="Z366" s="2">
        <v>3</v>
      </c>
      <c r="AA366" s="2">
        <v>11</v>
      </c>
      <c r="AB366" s="2">
        <v>0</v>
      </c>
    </row>
    <row r="367" spans="1:28" x14ac:dyDescent="0.25">
      <c r="A367" s="2">
        <v>9449</v>
      </c>
      <c r="B367" s="2">
        <v>1958</v>
      </c>
      <c r="C367" s="2">
        <f>2025-Table1[[#This Row],[Year_Birth]]</f>
        <v>67</v>
      </c>
      <c r="D367" s="2" t="s">
        <v>2255</v>
      </c>
      <c r="E367" s="2" t="s">
        <v>2253</v>
      </c>
      <c r="F367" s="2" t="str">
        <f t="shared" si="16"/>
        <v>Adult</v>
      </c>
      <c r="G367" s="4">
        <v>79761</v>
      </c>
      <c r="H367" s="2">
        <v>0</v>
      </c>
      <c r="I367" s="2">
        <v>1</v>
      </c>
      <c r="J367" s="3">
        <v>41374</v>
      </c>
      <c r="K367" s="6">
        <v>32</v>
      </c>
      <c r="L367" s="4">
        <v>415</v>
      </c>
      <c r="M367" s="4">
        <v>5</v>
      </c>
      <c r="N367" s="4">
        <v>124</v>
      </c>
      <c r="O367" s="4">
        <v>15</v>
      </c>
      <c r="P367" s="4">
        <v>35</v>
      </c>
      <c r="Q367" s="4">
        <v>11</v>
      </c>
      <c r="R367" s="4">
        <f>SUM(Table1[[#This Row],[Wines]:[Sweet]])</f>
        <v>594</v>
      </c>
      <c r="S367" s="8">
        <f t="shared" si="17"/>
        <v>7.4472486553578817E-3</v>
      </c>
      <c r="T367" s="8" t="str">
        <f t="shared" si="18"/>
        <v>Wines</v>
      </c>
      <c r="U367" s="2">
        <v>1</v>
      </c>
      <c r="V367" s="2">
        <v>5</v>
      </c>
      <c r="W367" s="2">
        <v>2</v>
      </c>
      <c r="X367" s="2">
        <v>11</v>
      </c>
      <c r="Y367" s="2">
        <v>3</v>
      </c>
      <c r="Z367" s="2">
        <v>3</v>
      </c>
      <c r="AA367" s="2">
        <v>11</v>
      </c>
      <c r="AB367" s="2">
        <v>0</v>
      </c>
    </row>
    <row r="368" spans="1:28" x14ac:dyDescent="0.25">
      <c r="A368" s="2">
        <v>4557</v>
      </c>
      <c r="B368" s="2">
        <v>1970</v>
      </c>
      <c r="C368" s="2">
        <f>2025-Table1[[#This Row],[Year_Birth]]</f>
        <v>55</v>
      </c>
      <c r="D368" s="2" t="s">
        <v>2252</v>
      </c>
      <c r="E368" s="2" t="s">
        <v>2254</v>
      </c>
      <c r="F368" s="2" t="str">
        <f t="shared" si="16"/>
        <v>Adult</v>
      </c>
      <c r="G368" s="4">
        <v>22070</v>
      </c>
      <c r="H368" s="2">
        <v>1</v>
      </c>
      <c r="I368" s="2">
        <v>0</v>
      </c>
      <c r="J368" s="3">
        <v>41374</v>
      </c>
      <c r="K368" s="6">
        <v>11</v>
      </c>
      <c r="L368" s="4">
        <v>10</v>
      </c>
      <c r="M368" s="4">
        <v>7</v>
      </c>
      <c r="N368" s="4">
        <v>19</v>
      </c>
      <c r="O368" s="4">
        <v>8</v>
      </c>
      <c r="P368" s="4">
        <v>2</v>
      </c>
      <c r="Q368" s="4">
        <v>21</v>
      </c>
      <c r="R368" s="4">
        <f>SUM(Table1[[#This Row],[Wines]:[Sweet]])</f>
        <v>46</v>
      </c>
      <c r="S368" s="8">
        <f t="shared" si="17"/>
        <v>2.0842772995015857E-3</v>
      </c>
      <c r="T368" s="8" t="str">
        <f t="shared" si="18"/>
        <v>GoldProds</v>
      </c>
      <c r="U368" s="2">
        <v>2</v>
      </c>
      <c r="V368" s="2">
        <v>2</v>
      </c>
      <c r="W368" s="2">
        <v>2</v>
      </c>
      <c r="X368" s="2">
        <v>2</v>
      </c>
      <c r="Y368" s="2">
        <v>6</v>
      </c>
      <c r="Z368" s="2">
        <v>3</v>
      </c>
      <c r="AA368" s="2">
        <v>11</v>
      </c>
      <c r="AB368" s="2">
        <v>0</v>
      </c>
    </row>
    <row r="369" spans="1:28" x14ac:dyDescent="0.25">
      <c r="A369" s="2">
        <v>9757</v>
      </c>
      <c r="B369" s="2">
        <v>1972</v>
      </c>
      <c r="C369" s="2">
        <f>2025-Table1[[#This Row],[Year_Birth]]</f>
        <v>53</v>
      </c>
      <c r="D369" s="2" t="s">
        <v>2252</v>
      </c>
      <c r="E369" s="2" t="s">
        <v>2254</v>
      </c>
      <c r="F369" s="2" t="str">
        <f t="shared" si="16"/>
        <v>Adult</v>
      </c>
      <c r="G369" s="4">
        <v>84906</v>
      </c>
      <c r="H369" s="2">
        <v>0</v>
      </c>
      <c r="I369" s="2">
        <v>0</v>
      </c>
      <c r="J369" s="3">
        <v>41374</v>
      </c>
      <c r="K369" s="6">
        <v>98</v>
      </c>
      <c r="L369" s="4">
        <v>997</v>
      </c>
      <c r="M369" s="4">
        <v>15</v>
      </c>
      <c r="N369" s="4">
        <v>414</v>
      </c>
      <c r="O369" s="4">
        <v>99</v>
      </c>
      <c r="P369" s="4">
        <v>30</v>
      </c>
      <c r="Q369" s="4">
        <v>76</v>
      </c>
      <c r="R369" s="4">
        <f>SUM(Table1[[#This Row],[Wines]:[Sweet]])</f>
        <v>1555</v>
      </c>
      <c r="S369" s="8">
        <f t="shared" si="17"/>
        <v>1.8314371186959697E-2</v>
      </c>
      <c r="T369" s="8" t="str">
        <f t="shared" si="18"/>
        <v>Wines</v>
      </c>
      <c r="U369" s="2">
        <v>1</v>
      </c>
      <c r="V369" s="2">
        <v>5</v>
      </c>
      <c r="W369" s="2">
        <v>6</v>
      </c>
      <c r="X369" s="2">
        <v>12</v>
      </c>
      <c r="Y369" s="2">
        <v>2</v>
      </c>
      <c r="Z369" s="2">
        <v>3</v>
      </c>
      <c r="AA369" s="2">
        <v>11</v>
      </c>
      <c r="AB369" s="2">
        <v>0</v>
      </c>
    </row>
    <row r="370" spans="1:28" x14ac:dyDescent="0.25">
      <c r="A370" s="2">
        <v>7275</v>
      </c>
      <c r="B370" s="2">
        <v>1971</v>
      </c>
      <c r="C370" s="2">
        <f>2025-Table1[[#This Row],[Year_Birth]]</f>
        <v>54</v>
      </c>
      <c r="D370" s="2" t="s">
        <v>2257</v>
      </c>
      <c r="E370" s="2" t="s">
        <v>2253</v>
      </c>
      <c r="F370" s="2" t="str">
        <f t="shared" si="16"/>
        <v>Adult</v>
      </c>
      <c r="G370" s="4">
        <v>33316</v>
      </c>
      <c r="H370" s="2">
        <v>1</v>
      </c>
      <c r="I370" s="2">
        <v>1</v>
      </c>
      <c r="J370" s="3">
        <v>41374</v>
      </c>
      <c r="K370" s="6">
        <v>34</v>
      </c>
      <c r="L370" s="4">
        <v>79</v>
      </c>
      <c r="M370" s="4">
        <v>1</v>
      </c>
      <c r="N370" s="4">
        <v>31</v>
      </c>
      <c r="O370" s="4">
        <v>4</v>
      </c>
      <c r="P370" s="4">
        <v>4</v>
      </c>
      <c r="Q370" s="4">
        <v>12</v>
      </c>
      <c r="R370" s="4">
        <f>SUM(Table1[[#This Row],[Wines]:[Sweet]])</f>
        <v>119</v>
      </c>
      <c r="S370" s="8">
        <f t="shared" si="17"/>
        <v>3.5718573658302319E-3</v>
      </c>
      <c r="T370" s="8" t="str">
        <f t="shared" si="18"/>
        <v>Wines</v>
      </c>
      <c r="U370" s="2">
        <v>3</v>
      </c>
      <c r="V370" s="2">
        <v>2</v>
      </c>
      <c r="W370" s="2">
        <v>1</v>
      </c>
      <c r="X370" s="2">
        <v>4</v>
      </c>
      <c r="Y370" s="2">
        <v>6</v>
      </c>
      <c r="Z370" s="2">
        <v>3</v>
      </c>
      <c r="AA370" s="2">
        <v>11</v>
      </c>
      <c r="AB370" s="2">
        <v>0</v>
      </c>
    </row>
    <row r="371" spans="1:28" x14ac:dyDescent="0.25">
      <c r="A371" s="2">
        <v>8334</v>
      </c>
      <c r="B371" s="2">
        <v>1971</v>
      </c>
      <c r="C371" s="2">
        <f>2025-Table1[[#This Row],[Year_Birth]]</f>
        <v>54</v>
      </c>
      <c r="D371" s="2" t="s">
        <v>2257</v>
      </c>
      <c r="E371" s="2" t="s">
        <v>2253</v>
      </c>
      <c r="F371" s="2" t="str">
        <f t="shared" si="16"/>
        <v>Adult</v>
      </c>
      <c r="G371" s="4">
        <v>33316</v>
      </c>
      <c r="H371" s="2">
        <v>1</v>
      </c>
      <c r="I371" s="2">
        <v>1</v>
      </c>
      <c r="J371" s="3">
        <v>41374</v>
      </c>
      <c r="K371" s="6">
        <v>34</v>
      </c>
      <c r="L371" s="4">
        <v>79</v>
      </c>
      <c r="M371" s="4">
        <v>1</v>
      </c>
      <c r="N371" s="4">
        <v>31</v>
      </c>
      <c r="O371" s="4">
        <v>4</v>
      </c>
      <c r="P371" s="4">
        <v>4</v>
      </c>
      <c r="Q371" s="4">
        <v>12</v>
      </c>
      <c r="R371" s="4">
        <f>SUM(Table1[[#This Row],[Wines]:[Sweet]])</f>
        <v>119</v>
      </c>
      <c r="S371" s="8">
        <f t="shared" si="17"/>
        <v>3.5718573658302319E-3</v>
      </c>
      <c r="T371" s="8" t="str">
        <f t="shared" si="18"/>
        <v>Wines</v>
      </c>
      <c r="U371" s="2">
        <v>3</v>
      </c>
      <c r="V371" s="2">
        <v>2</v>
      </c>
      <c r="W371" s="2">
        <v>1</v>
      </c>
      <c r="X371" s="2">
        <v>4</v>
      </c>
      <c r="Y371" s="2">
        <v>6</v>
      </c>
      <c r="Z371" s="2">
        <v>3</v>
      </c>
      <c r="AA371" s="2">
        <v>11</v>
      </c>
      <c r="AB371" s="2">
        <v>0</v>
      </c>
    </row>
    <row r="372" spans="1:28" x14ac:dyDescent="0.25">
      <c r="A372" s="2">
        <v>6507</v>
      </c>
      <c r="B372" s="2">
        <v>1980</v>
      </c>
      <c r="C372" s="2">
        <f>2025-Table1[[#This Row],[Year_Birth]]</f>
        <v>45</v>
      </c>
      <c r="D372" s="2" t="s">
        <v>2252</v>
      </c>
      <c r="E372" s="2" t="s">
        <v>2253</v>
      </c>
      <c r="F372" s="2" t="str">
        <f t="shared" si="16"/>
        <v>Adult</v>
      </c>
      <c r="G372" s="4">
        <v>30828</v>
      </c>
      <c r="H372" s="2">
        <v>1</v>
      </c>
      <c r="I372" s="2">
        <v>0</v>
      </c>
      <c r="J372" s="3">
        <v>41374</v>
      </c>
      <c r="K372" s="6">
        <v>16</v>
      </c>
      <c r="L372" s="4">
        <v>16</v>
      </c>
      <c r="M372" s="4">
        <v>11</v>
      </c>
      <c r="N372" s="4">
        <v>15</v>
      </c>
      <c r="O372" s="4">
        <v>2</v>
      </c>
      <c r="P372" s="4">
        <v>0</v>
      </c>
      <c r="Q372" s="4">
        <v>12</v>
      </c>
      <c r="R372" s="4">
        <f>SUM(Table1[[#This Row],[Wines]:[Sweet]])</f>
        <v>44</v>
      </c>
      <c r="S372" s="8">
        <f t="shared" si="17"/>
        <v>1.4272739068379395E-3</v>
      </c>
      <c r="T372" s="8" t="str">
        <f t="shared" si="18"/>
        <v>Wines</v>
      </c>
      <c r="U372" s="2">
        <v>2</v>
      </c>
      <c r="V372" s="2">
        <v>1</v>
      </c>
      <c r="W372" s="2">
        <v>1</v>
      </c>
      <c r="X372" s="2">
        <v>4</v>
      </c>
      <c r="Y372" s="2">
        <v>3</v>
      </c>
      <c r="Z372" s="2">
        <v>3</v>
      </c>
      <c r="AA372" s="2">
        <v>11</v>
      </c>
      <c r="AB372" s="2">
        <v>0</v>
      </c>
    </row>
    <row r="373" spans="1:28" x14ac:dyDescent="0.25">
      <c r="A373" s="2">
        <v>2088</v>
      </c>
      <c r="B373" s="2">
        <v>1972</v>
      </c>
      <c r="C373" s="2">
        <f>2025-Table1[[#This Row],[Year_Birth]]</f>
        <v>53</v>
      </c>
      <c r="D373" s="2" t="s">
        <v>2252</v>
      </c>
      <c r="E373" s="2" t="s">
        <v>2254</v>
      </c>
      <c r="F373" s="2" t="str">
        <f t="shared" si="16"/>
        <v>Adult</v>
      </c>
      <c r="G373" s="4">
        <v>84906</v>
      </c>
      <c r="H373" s="2">
        <v>0</v>
      </c>
      <c r="I373" s="2">
        <v>0</v>
      </c>
      <c r="J373" s="3">
        <v>41374</v>
      </c>
      <c r="K373" s="6">
        <v>98</v>
      </c>
      <c r="L373" s="4">
        <v>997</v>
      </c>
      <c r="M373" s="4">
        <v>15</v>
      </c>
      <c r="N373" s="4">
        <v>414</v>
      </c>
      <c r="O373" s="4">
        <v>99</v>
      </c>
      <c r="P373" s="4">
        <v>30</v>
      </c>
      <c r="Q373" s="4">
        <v>76</v>
      </c>
      <c r="R373" s="4">
        <f>SUM(Table1[[#This Row],[Wines]:[Sweet]])</f>
        <v>1555</v>
      </c>
      <c r="S373" s="8">
        <f t="shared" si="17"/>
        <v>1.8314371186959697E-2</v>
      </c>
      <c r="T373" s="8" t="str">
        <f t="shared" si="18"/>
        <v>Wines</v>
      </c>
      <c r="U373" s="2">
        <v>1</v>
      </c>
      <c r="V373" s="2">
        <v>5</v>
      </c>
      <c r="W373" s="2">
        <v>6</v>
      </c>
      <c r="X373" s="2">
        <v>12</v>
      </c>
      <c r="Y373" s="2">
        <v>2</v>
      </c>
      <c r="Z373" s="2">
        <v>3</v>
      </c>
      <c r="AA373" s="2">
        <v>11</v>
      </c>
      <c r="AB373" s="2">
        <v>0</v>
      </c>
    </row>
    <row r="374" spans="1:28" x14ac:dyDescent="0.25">
      <c r="A374" s="2">
        <v>4599</v>
      </c>
      <c r="B374" s="2">
        <v>1976</v>
      </c>
      <c r="C374" s="2">
        <f>2025-Table1[[#This Row],[Year_Birth]]</f>
        <v>49</v>
      </c>
      <c r="D374" s="2" t="s">
        <v>2257</v>
      </c>
      <c r="E374" s="2" t="s">
        <v>2256</v>
      </c>
      <c r="F374" s="2" t="str">
        <f t="shared" si="16"/>
        <v>Adult</v>
      </c>
      <c r="G374" s="4">
        <v>49681</v>
      </c>
      <c r="H374" s="2">
        <v>0</v>
      </c>
      <c r="I374" s="2">
        <v>2</v>
      </c>
      <c r="J374" s="3">
        <v>41375</v>
      </c>
      <c r="K374" s="6">
        <v>66</v>
      </c>
      <c r="L374" s="4">
        <v>411</v>
      </c>
      <c r="M374" s="4">
        <v>0</v>
      </c>
      <c r="N374" s="4">
        <v>26</v>
      </c>
      <c r="O374" s="4">
        <v>0</v>
      </c>
      <c r="P374" s="4">
        <v>0</v>
      </c>
      <c r="Q374" s="4">
        <v>21</v>
      </c>
      <c r="R374" s="4">
        <f>SUM(Table1[[#This Row],[Wines]:[Sweet]])</f>
        <v>437</v>
      </c>
      <c r="S374" s="8">
        <f t="shared" si="17"/>
        <v>8.7961192407560226E-3</v>
      </c>
      <c r="T374" s="8" t="str">
        <f t="shared" si="18"/>
        <v>Wines</v>
      </c>
      <c r="U374" s="2">
        <v>6</v>
      </c>
      <c r="V374" s="2">
        <v>7</v>
      </c>
      <c r="W374" s="2">
        <v>1</v>
      </c>
      <c r="X374" s="2">
        <v>7</v>
      </c>
      <c r="Y374" s="2">
        <v>7</v>
      </c>
      <c r="Z374" s="2">
        <v>3</v>
      </c>
      <c r="AA374" s="2">
        <v>11</v>
      </c>
      <c r="AB374" s="2">
        <v>0</v>
      </c>
    </row>
    <row r="375" spans="1:28" x14ac:dyDescent="0.25">
      <c r="A375" s="2">
        <v>879</v>
      </c>
      <c r="B375" s="2">
        <v>1976</v>
      </c>
      <c r="C375" s="2">
        <f>2025-Table1[[#This Row],[Year_Birth]]</f>
        <v>49</v>
      </c>
      <c r="D375" s="2" t="s">
        <v>2257</v>
      </c>
      <c r="E375" s="2" t="s">
        <v>2256</v>
      </c>
      <c r="F375" s="2" t="str">
        <f t="shared" si="16"/>
        <v>Adult</v>
      </c>
      <c r="G375" s="4">
        <v>49681</v>
      </c>
      <c r="H375" s="2">
        <v>0</v>
      </c>
      <c r="I375" s="2">
        <v>2</v>
      </c>
      <c r="J375" s="3">
        <v>41375</v>
      </c>
      <c r="K375" s="6">
        <v>66</v>
      </c>
      <c r="L375" s="4">
        <v>411</v>
      </c>
      <c r="M375" s="4">
        <v>0</v>
      </c>
      <c r="N375" s="4">
        <v>26</v>
      </c>
      <c r="O375" s="4">
        <v>0</v>
      </c>
      <c r="P375" s="4">
        <v>0</v>
      </c>
      <c r="Q375" s="4">
        <v>21</v>
      </c>
      <c r="R375" s="4">
        <f>SUM(Table1[[#This Row],[Wines]:[Sweet]])</f>
        <v>437</v>
      </c>
      <c r="S375" s="8">
        <f t="shared" si="17"/>
        <v>8.7961192407560226E-3</v>
      </c>
      <c r="T375" s="8" t="str">
        <f t="shared" si="18"/>
        <v>Wines</v>
      </c>
      <c r="U375" s="2">
        <v>6</v>
      </c>
      <c r="V375" s="2">
        <v>7</v>
      </c>
      <c r="W375" s="2">
        <v>1</v>
      </c>
      <c r="X375" s="2">
        <v>7</v>
      </c>
      <c r="Y375" s="2">
        <v>7</v>
      </c>
      <c r="Z375" s="2">
        <v>3</v>
      </c>
      <c r="AA375" s="2">
        <v>11</v>
      </c>
      <c r="AB375" s="2">
        <v>0</v>
      </c>
    </row>
    <row r="376" spans="1:28" x14ac:dyDescent="0.25">
      <c r="A376" s="2">
        <v>1321</v>
      </c>
      <c r="B376" s="2">
        <v>1974</v>
      </c>
      <c r="C376" s="2">
        <f>2025-Table1[[#This Row],[Year_Birth]]</f>
        <v>51</v>
      </c>
      <c r="D376" s="2" t="s">
        <v>2252</v>
      </c>
      <c r="E376" s="2" t="s">
        <v>2256</v>
      </c>
      <c r="F376" s="2" t="str">
        <f t="shared" si="16"/>
        <v>Adult</v>
      </c>
      <c r="G376" s="4">
        <v>26067</v>
      </c>
      <c r="H376" s="2">
        <v>1</v>
      </c>
      <c r="I376" s="2">
        <v>0</v>
      </c>
      <c r="J376" s="3">
        <v>41375</v>
      </c>
      <c r="K376" s="6">
        <v>49</v>
      </c>
      <c r="L376" s="4">
        <v>22</v>
      </c>
      <c r="M376" s="4">
        <v>2</v>
      </c>
      <c r="N376" s="4">
        <v>18</v>
      </c>
      <c r="O376" s="4">
        <v>0</v>
      </c>
      <c r="P376" s="4">
        <v>2</v>
      </c>
      <c r="Q376" s="4">
        <v>12</v>
      </c>
      <c r="R376" s="4">
        <f>SUM(Table1[[#This Row],[Wines]:[Sweet]])</f>
        <v>44</v>
      </c>
      <c r="S376" s="8">
        <f t="shared" si="17"/>
        <v>1.6879579545018605E-3</v>
      </c>
      <c r="T376" s="8" t="str">
        <f t="shared" si="18"/>
        <v>Wines</v>
      </c>
      <c r="U376" s="2">
        <v>3</v>
      </c>
      <c r="V376" s="2">
        <v>3</v>
      </c>
      <c r="W376" s="2">
        <v>0</v>
      </c>
      <c r="X376" s="2">
        <v>3</v>
      </c>
      <c r="Y376" s="2">
        <v>8</v>
      </c>
      <c r="Z376" s="2">
        <v>3</v>
      </c>
      <c r="AA376" s="2">
        <v>11</v>
      </c>
      <c r="AB376" s="2">
        <v>0</v>
      </c>
    </row>
    <row r="377" spans="1:28" x14ac:dyDescent="0.25">
      <c r="A377" s="2">
        <v>2936</v>
      </c>
      <c r="B377" s="2">
        <v>1982</v>
      </c>
      <c r="C377" s="2">
        <f>2025-Table1[[#This Row],[Year_Birth]]</f>
        <v>43</v>
      </c>
      <c r="D377" s="2" t="s">
        <v>2257</v>
      </c>
      <c r="E377" s="2" t="s">
        <v>2254</v>
      </c>
      <c r="F377" s="2" t="str">
        <f t="shared" si="16"/>
        <v>Adult</v>
      </c>
      <c r="G377" s="4">
        <v>23661</v>
      </c>
      <c r="H377" s="2">
        <v>1</v>
      </c>
      <c r="I377" s="2">
        <v>0</v>
      </c>
      <c r="J377" s="3">
        <v>41376</v>
      </c>
      <c r="K377" s="6">
        <v>46</v>
      </c>
      <c r="L377" s="4">
        <v>18</v>
      </c>
      <c r="M377" s="4">
        <v>0</v>
      </c>
      <c r="N377" s="4">
        <v>4</v>
      </c>
      <c r="O377" s="4">
        <v>0</v>
      </c>
      <c r="P377" s="4">
        <v>0</v>
      </c>
      <c r="Q377" s="4">
        <v>1</v>
      </c>
      <c r="R377" s="4">
        <f>SUM(Table1[[#This Row],[Wines]:[Sweet]])</f>
        <v>22</v>
      </c>
      <c r="S377" s="8">
        <f t="shared" si="17"/>
        <v>9.2980009298000927E-4</v>
      </c>
      <c r="T377" s="8" t="str">
        <f t="shared" si="18"/>
        <v>Wines</v>
      </c>
      <c r="U377" s="2">
        <v>1</v>
      </c>
      <c r="V377" s="2">
        <v>1</v>
      </c>
      <c r="W377" s="2">
        <v>0</v>
      </c>
      <c r="X377" s="2">
        <v>3</v>
      </c>
      <c r="Y377" s="2">
        <v>7</v>
      </c>
      <c r="Z377" s="2">
        <v>3</v>
      </c>
      <c r="AA377" s="2">
        <v>11</v>
      </c>
      <c r="AB377" s="2">
        <v>0</v>
      </c>
    </row>
    <row r="378" spans="1:28" x14ac:dyDescent="0.25">
      <c r="A378" s="2">
        <v>7284</v>
      </c>
      <c r="B378" s="2">
        <v>1953</v>
      </c>
      <c r="C378" s="2">
        <f>2025-Table1[[#This Row],[Year_Birth]]</f>
        <v>72</v>
      </c>
      <c r="D378" s="2" t="s">
        <v>2252</v>
      </c>
      <c r="E378" s="2" t="s">
        <v>2256</v>
      </c>
      <c r="F378" s="2" t="str">
        <f t="shared" si="16"/>
        <v>Adult</v>
      </c>
      <c r="G378" s="4">
        <v>48686</v>
      </c>
      <c r="H378" s="2">
        <v>1</v>
      </c>
      <c r="I378" s="2">
        <v>2</v>
      </c>
      <c r="J378" s="3">
        <v>41376</v>
      </c>
      <c r="K378" s="6">
        <v>8</v>
      </c>
      <c r="L378" s="4">
        <v>10</v>
      </c>
      <c r="M378" s="4">
        <v>0</v>
      </c>
      <c r="N378" s="4">
        <v>7</v>
      </c>
      <c r="O378" s="4">
        <v>2</v>
      </c>
      <c r="P378" s="4">
        <v>0</v>
      </c>
      <c r="Q378" s="4">
        <v>1</v>
      </c>
      <c r="R378" s="4">
        <f>SUM(Table1[[#This Row],[Wines]:[Sweet]])</f>
        <v>19</v>
      </c>
      <c r="S378" s="8">
        <f t="shared" si="17"/>
        <v>3.9025592572813542E-4</v>
      </c>
      <c r="T378" s="8" t="str">
        <f t="shared" si="18"/>
        <v>Wines</v>
      </c>
      <c r="U378" s="2">
        <v>1</v>
      </c>
      <c r="V378" s="2">
        <v>1</v>
      </c>
      <c r="W378" s="2">
        <v>0</v>
      </c>
      <c r="X378" s="2">
        <v>2</v>
      </c>
      <c r="Y378" s="2">
        <v>8</v>
      </c>
      <c r="Z378" s="2">
        <v>3</v>
      </c>
      <c r="AA378" s="2">
        <v>11</v>
      </c>
      <c r="AB378" s="2">
        <v>0</v>
      </c>
    </row>
    <row r="379" spans="1:28" x14ac:dyDescent="0.25">
      <c r="A379" s="2">
        <v>2727</v>
      </c>
      <c r="B379" s="2">
        <v>1973</v>
      </c>
      <c r="C379" s="2">
        <f>2025-Table1[[#This Row],[Year_Birth]]</f>
        <v>52</v>
      </c>
      <c r="D379" s="2" t="s">
        <v>2252</v>
      </c>
      <c r="E379" s="2" t="s">
        <v>2254</v>
      </c>
      <c r="F379" s="2" t="str">
        <f t="shared" si="16"/>
        <v>Adult</v>
      </c>
      <c r="G379" s="4">
        <v>57100</v>
      </c>
      <c r="H379" s="2">
        <v>0</v>
      </c>
      <c r="I379" s="2">
        <v>0</v>
      </c>
      <c r="J379" s="3">
        <v>41376</v>
      </c>
      <c r="K379" s="6">
        <v>19</v>
      </c>
      <c r="L379" s="4">
        <v>181</v>
      </c>
      <c r="M379" s="4">
        <v>21</v>
      </c>
      <c r="N379" s="4">
        <v>69</v>
      </c>
      <c r="O379" s="4">
        <v>39</v>
      </c>
      <c r="P379" s="4">
        <v>3</v>
      </c>
      <c r="Q379" s="4">
        <v>96</v>
      </c>
      <c r="R379" s="4">
        <f>SUM(Table1[[#This Row],[Wines]:[Sweet]])</f>
        <v>313</v>
      </c>
      <c r="S379" s="8">
        <f t="shared" si="17"/>
        <v>5.4816112084063043E-3</v>
      </c>
      <c r="T379" s="8" t="str">
        <f t="shared" si="18"/>
        <v>Wines</v>
      </c>
      <c r="U379" s="2">
        <v>1</v>
      </c>
      <c r="V379" s="2">
        <v>3</v>
      </c>
      <c r="W379" s="2">
        <v>3</v>
      </c>
      <c r="X379" s="2">
        <v>6</v>
      </c>
      <c r="Y379" s="2">
        <v>3</v>
      </c>
      <c r="Z379" s="2">
        <v>3</v>
      </c>
      <c r="AA379" s="2">
        <v>11</v>
      </c>
      <c r="AB379" s="2">
        <v>0</v>
      </c>
    </row>
    <row r="380" spans="1:28" x14ac:dyDescent="0.25">
      <c r="A380" s="2">
        <v>9907</v>
      </c>
      <c r="B380" s="2">
        <v>1969</v>
      </c>
      <c r="C380" s="2">
        <f>2025-Table1[[#This Row],[Year_Birth]]</f>
        <v>56</v>
      </c>
      <c r="D380" s="2" t="s">
        <v>2257</v>
      </c>
      <c r="E380" s="2" t="s">
        <v>2254</v>
      </c>
      <c r="F380" s="2" t="str">
        <f t="shared" si="16"/>
        <v>Adult</v>
      </c>
      <c r="G380" s="4">
        <v>66476</v>
      </c>
      <c r="H380" s="2">
        <v>0</v>
      </c>
      <c r="I380" s="2">
        <v>1</v>
      </c>
      <c r="J380" s="3">
        <v>41376</v>
      </c>
      <c r="K380" s="6">
        <v>80</v>
      </c>
      <c r="L380" s="4">
        <v>742</v>
      </c>
      <c r="M380" s="4">
        <v>28</v>
      </c>
      <c r="N380" s="4">
        <v>152</v>
      </c>
      <c r="O380" s="4">
        <v>25</v>
      </c>
      <c r="P380" s="4">
        <v>9</v>
      </c>
      <c r="Q380" s="4">
        <v>57</v>
      </c>
      <c r="R380" s="4">
        <f>SUM(Table1[[#This Row],[Wines]:[Sweet]])</f>
        <v>956</v>
      </c>
      <c r="S380" s="8">
        <f t="shared" si="17"/>
        <v>1.4381130031891209E-2</v>
      </c>
      <c r="T380" s="8" t="str">
        <f t="shared" si="18"/>
        <v>Wines</v>
      </c>
      <c r="U380" s="2">
        <v>2</v>
      </c>
      <c r="V380" s="2">
        <v>6</v>
      </c>
      <c r="W380" s="2">
        <v>8</v>
      </c>
      <c r="X380" s="2">
        <v>10</v>
      </c>
      <c r="Y380" s="2">
        <v>4</v>
      </c>
      <c r="Z380" s="2">
        <v>3</v>
      </c>
      <c r="AA380" s="2">
        <v>11</v>
      </c>
      <c r="AB380" s="2">
        <v>0</v>
      </c>
    </row>
    <row r="381" spans="1:28" x14ac:dyDescent="0.25">
      <c r="A381" s="2">
        <v>9076</v>
      </c>
      <c r="B381" s="2">
        <v>1980</v>
      </c>
      <c r="C381" s="2">
        <f>2025-Table1[[#This Row],[Year_Birth]]</f>
        <v>45</v>
      </c>
      <c r="D381" s="2" t="s">
        <v>2255</v>
      </c>
      <c r="E381" s="2" t="s">
        <v>2256</v>
      </c>
      <c r="F381" s="2" t="str">
        <f t="shared" si="16"/>
        <v>Adult</v>
      </c>
      <c r="G381" s="4">
        <v>30732</v>
      </c>
      <c r="H381" s="2">
        <v>1</v>
      </c>
      <c r="I381" s="2">
        <v>0</v>
      </c>
      <c r="J381" s="3">
        <v>41395</v>
      </c>
      <c r="K381" s="6">
        <v>44</v>
      </c>
      <c r="L381" s="4">
        <v>155</v>
      </c>
      <c r="M381" s="4">
        <v>1</v>
      </c>
      <c r="N381" s="4">
        <v>25</v>
      </c>
      <c r="O381" s="4">
        <v>0</v>
      </c>
      <c r="P381" s="4">
        <v>1</v>
      </c>
      <c r="Q381" s="4">
        <v>3</v>
      </c>
      <c r="R381" s="4">
        <f>SUM(Table1[[#This Row],[Wines]:[Sweet]])</f>
        <v>182</v>
      </c>
      <c r="S381" s="8">
        <f t="shared" si="17"/>
        <v>5.9221658206429781E-3</v>
      </c>
      <c r="T381" s="8" t="str">
        <f t="shared" si="18"/>
        <v>Wines</v>
      </c>
      <c r="U381" s="2">
        <v>4</v>
      </c>
      <c r="V381" s="2">
        <v>4</v>
      </c>
      <c r="W381" s="2">
        <v>1</v>
      </c>
      <c r="X381" s="2">
        <v>4</v>
      </c>
      <c r="Y381" s="2">
        <v>8</v>
      </c>
      <c r="Z381" s="2">
        <v>3</v>
      </c>
      <c r="AA381" s="2">
        <v>11</v>
      </c>
      <c r="AB381" s="2">
        <v>0</v>
      </c>
    </row>
    <row r="382" spans="1:28" x14ac:dyDescent="0.25">
      <c r="A382" s="2">
        <v>5341</v>
      </c>
      <c r="B382" s="2">
        <v>1962</v>
      </c>
      <c r="C382" s="2">
        <f>2025-Table1[[#This Row],[Year_Birth]]</f>
        <v>63</v>
      </c>
      <c r="D382" s="2" t="s">
        <v>2260</v>
      </c>
      <c r="E382" s="2" t="s">
        <v>2258</v>
      </c>
      <c r="F382" s="2" t="str">
        <f t="shared" si="16"/>
        <v>Adult</v>
      </c>
      <c r="G382" s="4">
        <v>81975</v>
      </c>
      <c r="H382" s="2">
        <v>0</v>
      </c>
      <c r="I382" s="2">
        <v>1</v>
      </c>
      <c r="J382" s="3">
        <v>41395</v>
      </c>
      <c r="K382" s="6">
        <v>2</v>
      </c>
      <c r="L382" s="4">
        <v>983</v>
      </c>
      <c r="M382" s="4">
        <v>76</v>
      </c>
      <c r="N382" s="4">
        <v>184</v>
      </c>
      <c r="O382" s="4">
        <v>180</v>
      </c>
      <c r="P382" s="4">
        <v>138</v>
      </c>
      <c r="Q382" s="4">
        <v>27</v>
      </c>
      <c r="R382" s="4">
        <f>SUM(Table1[[#This Row],[Wines]:[Sweet]])</f>
        <v>1561</v>
      </c>
      <c r="S382" s="8">
        <f t="shared" si="17"/>
        <v>1.9042390972857579E-2</v>
      </c>
      <c r="T382" s="8" t="str">
        <f t="shared" si="18"/>
        <v>Wines</v>
      </c>
      <c r="U382" s="2">
        <v>1</v>
      </c>
      <c r="V382" s="2">
        <v>6</v>
      </c>
      <c r="W382" s="2">
        <v>3</v>
      </c>
      <c r="X382" s="2">
        <v>4</v>
      </c>
      <c r="Y382" s="2">
        <v>7</v>
      </c>
      <c r="Z382" s="2">
        <v>3</v>
      </c>
      <c r="AA382" s="2">
        <v>11</v>
      </c>
      <c r="AB382" s="2">
        <v>0</v>
      </c>
    </row>
    <row r="383" spans="1:28" x14ac:dyDescent="0.25">
      <c r="A383" s="2">
        <v>8387</v>
      </c>
      <c r="B383" s="2">
        <v>1957</v>
      </c>
      <c r="C383" s="2">
        <f>2025-Table1[[#This Row],[Year_Birth]]</f>
        <v>68</v>
      </c>
      <c r="D383" s="2" t="s">
        <v>2252</v>
      </c>
      <c r="E383" s="2" t="s">
        <v>2256</v>
      </c>
      <c r="F383" s="2" t="str">
        <f t="shared" si="16"/>
        <v>Adult</v>
      </c>
      <c r="G383" s="4">
        <v>43140</v>
      </c>
      <c r="H383" s="2">
        <v>0</v>
      </c>
      <c r="I383" s="2">
        <v>1</v>
      </c>
      <c r="J383" s="3">
        <v>41395</v>
      </c>
      <c r="K383" s="6">
        <v>68</v>
      </c>
      <c r="L383" s="4">
        <v>134</v>
      </c>
      <c r="M383" s="4">
        <v>8</v>
      </c>
      <c r="N383" s="4">
        <v>76</v>
      </c>
      <c r="O383" s="4">
        <v>6</v>
      </c>
      <c r="P383" s="4">
        <v>0</v>
      </c>
      <c r="Q383" s="4">
        <v>11</v>
      </c>
      <c r="R383" s="4">
        <f>SUM(Table1[[#This Row],[Wines]:[Sweet]])</f>
        <v>224</v>
      </c>
      <c r="S383" s="8">
        <f t="shared" si="17"/>
        <v>5.1923968474733425E-3</v>
      </c>
      <c r="T383" s="8" t="str">
        <f t="shared" si="18"/>
        <v>Wines</v>
      </c>
      <c r="U383" s="2">
        <v>1</v>
      </c>
      <c r="V383" s="2">
        <v>4</v>
      </c>
      <c r="W383" s="2">
        <v>1</v>
      </c>
      <c r="X383" s="2">
        <v>5</v>
      </c>
      <c r="Y383" s="2">
        <v>6</v>
      </c>
      <c r="Z383" s="2">
        <v>3</v>
      </c>
      <c r="AA383" s="2">
        <v>11</v>
      </c>
      <c r="AB383" s="2">
        <v>0</v>
      </c>
    </row>
    <row r="384" spans="1:28" x14ac:dyDescent="0.25">
      <c r="A384" s="2">
        <v>10061</v>
      </c>
      <c r="B384" s="2">
        <v>1950</v>
      </c>
      <c r="C384" s="2">
        <f>2025-Table1[[#This Row],[Year_Birth]]</f>
        <v>75</v>
      </c>
      <c r="D384" s="2" t="s">
        <v>2252</v>
      </c>
      <c r="E384" s="2" t="s">
        <v>2256</v>
      </c>
      <c r="F384" s="2" t="str">
        <f t="shared" si="16"/>
        <v>Adult</v>
      </c>
      <c r="G384" s="4">
        <v>59462</v>
      </c>
      <c r="H384" s="2">
        <v>0</v>
      </c>
      <c r="I384" s="2">
        <v>1</v>
      </c>
      <c r="J384" s="3">
        <v>41395</v>
      </c>
      <c r="K384" s="6">
        <v>29</v>
      </c>
      <c r="L384" s="4">
        <v>724</v>
      </c>
      <c r="M384" s="4">
        <v>17</v>
      </c>
      <c r="N384" s="4">
        <v>143</v>
      </c>
      <c r="O384" s="4">
        <v>0</v>
      </c>
      <c r="P384" s="4">
        <v>8</v>
      </c>
      <c r="Q384" s="4">
        <v>196</v>
      </c>
      <c r="R384" s="4">
        <f>SUM(Table1[[#This Row],[Wines]:[Sweet]])</f>
        <v>892</v>
      </c>
      <c r="S384" s="8">
        <f t="shared" si="17"/>
        <v>1.5001177222427768E-2</v>
      </c>
      <c r="T384" s="8" t="str">
        <f t="shared" si="18"/>
        <v>Wines</v>
      </c>
      <c r="U384" s="2">
        <v>2</v>
      </c>
      <c r="V384" s="2">
        <v>9</v>
      </c>
      <c r="W384" s="2">
        <v>2</v>
      </c>
      <c r="X384" s="2">
        <v>12</v>
      </c>
      <c r="Y384" s="2">
        <v>7</v>
      </c>
      <c r="Z384" s="2">
        <v>3</v>
      </c>
      <c r="AA384" s="2">
        <v>11</v>
      </c>
      <c r="AB384" s="2">
        <v>0</v>
      </c>
    </row>
    <row r="385" spans="1:28" x14ac:dyDescent="0.25">
      <c r="A385" s="2">
        <v>8581</v>
      </c>
      <c r="B385" s="2">
        <v>1971</v>
      </c>
      <c r="C385" s="2">
        <f>2025-Table1[[#This Row],[Year_Birth]]</f>
        <v>54</v>
      </c>
      <c r="D385" s="2" t="s">
        <v>2257</v>
      </c>
      <c r="E385" s="2" t="s">
        <v>2256</v>
      </c>
      <c r="F385" s="2" t="str">
        <f t="shared" si="16"/>
        <v>Adult</v>
      </c>
      <c r="G385" s="4">
        <v>49505</v>
      </c>
      <c r="H385" s="2">
        <v>1</v>
      </c>
      <c r="I385" s="2">
        <v>1</v>
      </c>
      <c r="J385" s="3">
        <v>41397</v>
      </c>
      <c r="K385" s="6">
        <v>4</v>
      </c>
      <c r="L385" s="4">
        <v>604</v>
      </c>
      <c r="M385" s="4">
        <v>0</v>
      </c>
      <c r="N385" s="4">
        <v>100</v>
      </c>
      <c r="O385" s="4">
        <v>19</v>
      </c>
      <c r="P385" s="4">
        <v>0</v>
      </c>
      <c r="Q385" s="4">
        <v>28</v>
      </c>
      <c r="R385" s="4">
        <f>SUM(Table1[[#This Row],[Wines]:[Sweet]])</f>
        <v>723</v>
      </c>
      <c r="S385" s="8">
        <f t="shared" si="17"/>
        <v>1.4604585395414605E-2</v>
      </c>
      <c r="T385" s="8" t="str">
        <f t="shared" si="18"/>
        <v>Wines</v>
      </c>
      <c r="U385" s="2">
        <v>9</v>
      </c>
      <c r="V385" s="2">
        <v>10</v>
      </c>
      <c r="W385" s="2">
        <v>2</v>
      </c>
      <c r="X385" s="2">
        <v>8</v>
      </c>
      <c r="Y385" s="2">
        <v>8</v>
      </c>
      <c r="Z385" s="2">
        <v>3</v>
      </c>
      <c r="AA385" s="2">
        <v>11</v>
      </c>
      <c r="AB385" s="2">
        <v>0</v>
      </c>
    </row>
    <row r="386" spans="1:28" x14ac:dyDescent="0.25">
      <c r="A386" s="2">
        <v>8132</v>
      </c>
      <c r="B386" s="2">
        <v>1975</v>
      </c>
      <c r="C386" s="2">
        <f>2025-Table1[[#This Row],[Year_Birth]]</f>
        <v>50</v>
      </c>
      <c r="D386" s="2" t="s">
        <v>2255</v>
      </c>
      <c r="E386" s="2" t="s">
        <v>2256</v>
      </c>
      <c r="F386" s="2" t="str">
        <f t="shared" ref="F386:F449" si="19">IF(C386&lt;19,"Child",IF(C386&lt;31,"Young Adult",IF(C386&lt;J1633,"Adult","Senior")))</f>
        <v>Adult</v>
      </c>
      <c r="G386" s="4">
        <v>60631</v>
      </c>
      <c r="H386" s="2">
        <v>1</v>
      </c>
      <c r="I386" s="2">
        <v>1</v>
      </c>
      <c r="J386" s="3">
        <v>41398</v>
      </c>
      <c r="K386" s="6">
        <v>88</v>
      </c>
      <c r="L386" s="4">
        <v>565</v>
      </c>
      <c r="M386" s="4">
        <v>6</v>
      </c>
      <c r="N386" s="4">
        <v>65</v>
      </c>
      <c r="O386" s="4">
        <v>0</v>
      </c>
      <c r="P386" s="4">
        <v>6</v>
      </c>
      <c r="Q386" s="4">
        <v>19</v>
      </c>
      <c r="R386" s="4">
        <f>SUM(Table1[[#This Row],[Wines]:[Sweet]])</f>
        <v>642</v>
      </c>
      <c r="S386" s="8">
        <f t="shared" ref="S386:S449" si="20">R386/G386</f>
        <v>1.0588642773498705E-2</v>
      </c>
      <c r="T386" s="8" t="str">
        <f t="shared" ref="T386:T449" si="21">INDEX($L$1:$Q$1, MATCH(MAX(L386:Q386), L386:Q386, 0))</f>
        <v>Wines</v>
      </c>
      <c r="U386" s="2">
        <v>5</v>
      </c>
      <c r="V386" s="2">
        <v>9</v>
      </c>
      <c r="W386" s="2">
        <v>2</v>
      </c>
      <c r="X386" s="2">
        <v>8</v>
      </c>
      <c r="Y386" s="2">
        <v>7</v>
      </c>
      <c r="Z386" s="2">
        <v>3</v>
      </c>
      <c r="AA386" s="2">
        <v>11</v>
      </c>
      <c r="AB386" s="2">
        <v>0</v>
      </c>
    </row>
    <row r="387" spans="1:28" x14ac:dyDescent="0.25">
      <c r="A387" s="2">
        <v>10089</v>
      </c>
      <c r="B387" s="2">
        <v>1974</v>
      </c>
      <c r="C387" s="2">
        <f>2025-Table1[[#This Row],[Year_Birth]]</f>
        <v>51</v>
      </c>
      <c r="D387" s="2" t="s">
        <v>2252</v>
      </c>
      <c r="E387" s="2" t="s">
        <v>2258</v>
      </c>
      <c r="F387" s="2" t="str">
        <f t="shared" si="19"/>
        <v>Adult</v>
      </c>
      <c r="G387" s="4">
        <v>102692</v>
      </c>
      <c r="H387" s="2">
        <v>0</v>
      </c>
      <c r="I387" s="2">
        <v>0</v>
      </c>
      <c r="J387" s="3">
        <v>41398</v>
      </c>
      <c r="K387" s="6">
        <v>5</v>
      </c>
      <c r="L387" s="4">
        <v>168</v>
      </c>
      <c r="M387" s="4">
        <v>148</v>
      </c>
      <c r="N387" s="4">
        <v>444</v>
      </c>
      <c r="O387" s="4">
        <v>32</v>
      </c>
      <c r="P387" s="4">
        <v>172</v>
      </c>
      <c r="Q387" s="4">
        <v>148</v>
      </c>
      <c r="R387" s="4">
        <f>SUM(Table1[[#This Row],[Wines]:[Sweet]])</f>
        <v>964</v>
      </c>
      <c r="S387" s="8">
        <f t="shared" si="20"/>
        <v>9.3872940443267237E-3</v>
      </c>
      <c r="T387" s="8" t="str">
        <f t="shared" si="21"/>
        <v>MeatProducts</v>
      </c>
      <c r="U387" s="2">
        <v>1</v>
      </c>
      <c r="V387" s="2">
        <v>6</v>
      </c>
      <c r="W387" s="2">
        <v>9</v>
      </c>
      <c r="X387" s="2">
        <v>13</v>
      </c>
      <c r="Y387" s="2">
        <v>2</v>
      </c>
      <c r="Z387" s="2">
        <v>3</v>
      </c>
      <c r="AA387" s="2">
        <v>11</v>
      </c>
      <c r="AB387" s="2">
        <v>1</v>
      </c>
    </row>
    <row r="388" spans="1:28" x14ac:dyDescent="0.25">
      <c r="A388" s="2">
        <v>8314</v>
      </c>
      <c r="B388" s="2">
        <v>1982</v>
      </c>
      <c r="C388" s="2">
        <f>2025-Table1[[#This Row],[Year_Birth]]</f>
        <v>43</v>
      </c>
      <c r="D388" s="2" t="s">
        <v>2252</v>
      </c>
      <c r="E388" s="2" t="s">
        <v>2256</v>
      </c>
      <c r="F388" s="2" t="str">
        <f t="shared" si="19"/>
        <v>Adult</v>
      </c>
      <c r="G388" s="4">
        <v>79908</v>
      </c>
      <c r="H388" s="2">
        <v>0</v>
      </c>
      <c r="I388" s="2">
        <v>0</v>
      </c>
      <c r="J388" s="3">
        <v>41398</v>
      </c>
      <c r="K388" s="6">
        <v>30</v>
      </c>
      <c r="L388" s="4">
        <v>557</v>
      </c>
      <c r="M388" s="4">
        <v>129</v>
      </c>
      <c r="N388" s="4">
        <v>761</v>
      </c>
      <c r="O388" s="4">
        <v>29</v>
      </c>
      <c r="P388" s="4">
        <v>185</v>
      </c>
      <c r="Q388" s="4">
        <v>111</v>
      </c>
      <c r="R388" s="4">
        <f>SUM(Table1[[#This Row],[Wines]:[Sweet]])</f>
        <v>1661</v>
      </c>
      <c r="S388" s="8">
        <f t="shared" si="20"/>
        <v>2.0786404365019773E-2</v>
      </c>
      <c r="T388" s="8" t="str">
        <f t="shared" si="21"/>
        <v>MeatProducts</v>
      </c>
      <c r="U388" s="2">
        <v>1</v>
      </c>
      <c r="V388" s="2">
        <v>5</v>
      </c>
      <c r="W388" s="2">
        <v>6</v>
      </c>
      <c r="X388" s="2">
        <v>7</v>
      </c>
      <c r="Y388" s="2">
        <v>2</v>
      </c>
      <c r="Z388" s="2">
        <v>3</v>
      </c>
      <c r="AA388" s="2">
        <v>11</v>
      </c>
      <c r="AB388" s="2">
        <v>0</v>
      </c>
    </row>
    <row r="389" spans="1:28" x14ac:dyDescent="0.25">
      <c r="A389" s="2">
        <v>4442</v>
      </c>
      <c r="B389" s="2">
        <v>1961</v>
      </c>
      <c r="C389" s="2">
        <f>2025-Table1[[#This Row],[Year_Birth]]</f>
        <v>64</v>
      </c>
      <c r="D389" s="2" t="s">
        <v>2252</v>
      </c>
      <c r="E389" s="2" t="s">
        <v>2253</v>
      </c>
      <c r="F389" s="2" t="str">
        <f t="shared" si="19"/>
        <v>Adult</v>
      </c>
      <c r="G389" s="4">
        <v>46524</v>
      </c>
      <c r="H389" s="2">
        <v>0</v>
      </c>
      <c r="I389" s="2">
        <v>1</v>
      </c>
      <c r="J389" s="3">
        <v>41398</v>
      </c>
      <c r="K389" s="6">
        <v>70</v>
      </c>
      <c r="L389" s="4">
        <v>31</v>
      </c>
      <c r="M389" s="4">
        <v>19</v>
      </c>
      <c r="N389" s="4">
        <v>35</v>
      </c>
      <c r="O389" s="4">
        <v>26</v>
      </c>
      <c r="P389" s="4">
        <v>14</v>
      </c>
      <c r="Q389" s="4">
        <v>52</v>
      </c>
      <c r="R389" s="4">
        <f>SUM(Table1[[#This Row],[Wines]:[Sweet]])</f>
        <v>125</v>
      </c>
      <c r="S389" s="8">
        <f t="shared" si="20"/>
        <v>2.6867853151061817E-3</v>
      </c>
      <c r="T389" s="8" t="str">
        <f t="shared" si="21"/>
        <v>GoldProds</v>
      </c>
      <c r="U389" s="2">
        <v>2</v>
      </c>
      <c r="V389" s="2">
        <v>1</v>
      </c>
      <c r="W389" s="2">
        <v>1</v>
      </c>
      <c r="X389" s="2">
        <v>5</v>
      </c>
      <c r="Y389" s="2">
        <v>3</v>
      </c>
      <c r="Z389" s="2">
        <v>3</v>
      </c>
      <c r="AA389" s="2">
        <v>11</v>
      </c>
      <c r="AB389" s="2">
        <v>0</v>
      </c>
    </row>
    <row r="390" spans="1:28" x14ac:dyDescent="0.25">
      <c r="A390" s="2">
        <v>5731</v>
      </c>
      <c r="B390" s="2">
        <v>1983</v>
      </c>
      <c r="C390" s="2">
        <f>2025-Table1[[#This Row],[Year_Birth]]</f>
        <v>42</v>
      </c>
      <c r="D390" s="2" t="s">
        <v>2257</v>
      </c>
      <c r="E390" s="2" t="s">
        <v>2256</v>
      </c>
      <c r="F390" s="2" t="str">
        <f t="shared" si="19"/>
        <v>Adult</v>
      </c>
      <c r="G390" s="4">
        <v>27100</v>
      </c>
      <c r="H390" s="2">
        <v>1</v>
      </c>
      <c r="I390" s="2">
        <v>0</v>
      </c>
      <c r="J390" s="3">
        <v>41398</v>
      </c>
      <c r="K390" s="6">
        <v>64</v>
      </c>
      <c r="L390" s="4">
        <v>12</v>
      </c>
      <c r="M390" s="4">
        <v>0</v>
      </c>
      <c r="N390" s="4">
        <v>13</v>
      </c>
      <c r="O390" s="4">
        <v>2</v>
      </c>
      <c r="P390" s="4">
        <v>0</v>
      </c>
      <c r="Q390" s="4">
        <v>10</v>
      </c>
      <c r="R390" s="4">
        <f>SUM(Table1[[#This Row],[Wines]:[Sweet]])</f>
        <v>27</v>
      </c>
      <c r="S390" s="8">
        <f t="shared" si="20"/>
        <v>9.9630996309963099E-4</v>
      </c>
      <c r="T390" s="8" t="str">
        <f t="shared" si="21"/>
        <v>MeatProducts</v>
      </c>
      <c r="U390" s="2">
        <v>1</v>
      </c>
      <c r="V390" s="2">
        <v>1</v>
      </c>
      <c r="W390" s="2">
        <v>0</v>
      </c>
      <c r="X390" s="2">
        <v>3</v>
      </c>
      <c r="Y390" s="2">
        <v>7</v>
      </c>
      <c r="Z390" s="2">
        <v>3</v>
      </c>
      <c r="AA390" s="2">
        <v>11</v>
      </c>
      <c r="AB390" s="2">
        <v>0</v>
      </c>
    </row>
    <row r="391" spans="1:28" x14ac:dyDescent="0.25">
      <c r="A391" s="2">
        <v>803</v>
      </c>
      <c r="B391" s="2">
        <v>1968</v>
      </c>
      <c r="C391" s="2">
        <f>2025-Table1[[#This Row],[Year_Birth]]</f>
        <v>57</v>
      </c>
      <c r="D391" s="2" t="s">
        <v>2252</v>
      </c>
      <c r="E391" s="2" t="s">
        <v>2254</v>
      </c>
      <c r="F391" s="2" t="str">
        <f t="shared" si="19"/>
        <v>Adult</v>
      </c>
      <c r="G391" s="4">
        <v>40521</v>
      </c>
      <c r="H391" s="2">
        <v>1</v>
      </c>
      <c r="I391" s="2">
        <v>1</v>
      </c>
      <c r="J391" s="3">
        <v>41398</v>
      </c>
      <c r="K391" s="6">
        <v>82</v>
      </c>
      <c r="L391" s="4">
        <v>12</v>
      </c>
      <c r="M391" s="4">
        <v>0</v>
      </c>
      <c r="N391" s="4">
        <v>5</v>
      </c>
      <c r="O391" s="4">
        <v>0</v>
      </c>
      <c r="P391" s="4">
        <v>0</v>
      </c>
      <c r="Q391" s="4">
        <v>4</v>
      </c>
      <c r="R391" s="4">
        <f>SUM(Table1[[#This Row],[Wines]:[Sweet]])</f>
        <v>17</v>
      </c>
      <c r="S391" s="8">
        <f t="shared" si="20"/>
        <v>4.1953554946817697E-4</v>
      </c>
      <c r="T391" s="8" t="str">
        <f t="shared" si="21"/>
        <v>Wines</v>
      </c>
      <c r="U391" s="2">
        <v>1</v>
      </c>
      <c r="V391" s="2">
        <v>0</v>
      </c>
      <c r="W391" s="2">
        <v>1</v>
      </c>
      <c r="X391" s="2">
        <v>2</v>
      </c>
      <c r="Y391" s="2">
        <v>5</v>
      </c>
      <c r="Z391" s="2">
        <v>3</v>
      </c>
      <c r="AA391" s="2">
        <v>11</v>
      </c>
      <c r="AB391" s="2">
        <v>0</v>
      </c>
    </row>
    <row r="392" spans="1:28" x14ac:dyDescent="0.25">
      <c r="A392" s="2">
        <v>7152</v>
      </c>
      <c r="B392" s="2">
        <v>1983</v>
      </c>
      <c r="C392" s="2">
        <f>2025-Table1[[#This Row],[Year_Birth]]</f>
        <v>42</v>
      </c>
      <c r="D392" s="2" t="s">
        <v>2257</v>
      </c>
      <c r="E392" s="2" t="s">
        <v>2256</v>
      </c>
      <c r="F392" s="2" t="str">
        <f t="shared" si="19"/>
        <v>Adult</v>
      </c>
      <c r="G392" s="4">
        <v>27100</v>
      </c>
      <c r="H392" s="2">
        <v>1</v>
      </c>
      <c r="I392" s="2">
        <v>0</v>
      </c>
      <c r="J392" s="3">
        <v>41398</v>
      </c>
      <c r="K392" s="6">
        <v>64</v>
      </c>
      <c r="L392" s="4">
        <v>12</v>
      </c>
      <c r="M392" s="4">
        <v>0</v>
      </c>
      <c r="N392" s="4">
        <v>13</v>
      </c>
      <c r="O392" s="4">
        <v>2</v>
      </c>
      <c r="P392" s="4">
        <v>0</v>
      </c>
      <c r="Q392" s="4">
        <v>10</v>
      </c>
      <c r="R392" s="4">
        <f>SUM(Table1[[#This Row],[Wines]:[Sweet]])</f>
        <v>27</v>
      </c>
      <c r="S392" s="8">
        <f t="shared" si="20"/>
        <v>9.9630996309963099E-4</v>
      </c>
      <c r="T392" s="8" t="str">
        <f t="shared" si="21"/>
        <v>MeatProducts</v>
      </c>
      <c r="U392" s="2">
        <v>1</v>
      </c>
      <c r="V392" s="2">
        <v>1</v>
      </c>
      <c r="W392" s="2">
        <v>0</v>
      </c>
      <c r="X392" s="2">
        <v>3</v>
      </c>
      <c r="Y392" s="2">
        <v>7</v>
      </c>
      <c r="Z392" s="2">
        <v>3</v>
      </c>
      <c r="AA392" s="2">
        <v>11</v>
      </c>
      <c r="AB392" s="2">
        <v>0</v>
      </c>
    </row>
    <row r="393" spans="1:28" x14ac:dyDescent="0.25">
      <c r="A393" s="2">
        <v>6214</v>
      </c>
      <c r="B393" s="2">
        <v>1982</v>
      </c>
      <c r="C393" s="2">
        <f>2025-Table1[[#This Row],[Year_Birth]]</f>
        <v>43</v>
      </c>
      <c r="D393" s="2" t="s">
        <v>2257</v>
      </c>
      <c r="E393" s="2" t="s">
        <v>2256</v>
      </c>
      <c r="F393" s="2" t="str">
        <f t="shared" si="19"/>
        <v>Adult</v>
      </c>
      <c r="G393" s="4">
        <v>43815</v>
      </c>
      <c r="H393" s="2">
        <v>1</v>
      </c>
      <c r="I393" s="2">
        <v>0</v>
      </c>
      <c r="J393" s="3">
        <v>41398</v>
      </c>
      <c r="K393" s="6">
        <v>53</v>
      </c>
      <c r="L393" s="4">
        <v>14</v>
      </c>
      <c r="M393" s="4">
        <v>10</v>
      </c>
      <c r="N393" s="4">
        <v>29</v>
      </c>
      <c r="O393" s="4">
        <v>4</v>
      </c>
      <c r="P393" s="4">
        <v>7</v>
      </c>
      <c r="Q393" s="4">
        <v>15</v>
      </c>
      <c r="R393" s="4">
        <f>SUM(Table1[[#This Row],[Wines]:[Sweet]])</f>
        <v>64</v>
      </c>
      <c r="S393" s="8">
        <f t="shared" si="20"/>
        <v>1.4606869793449733E-3</v>
      </c>
      <c r="T393" s="8" t="str">
        <f t="shared" si="21"/>
        <v>MeatProducts</v>
      </c>
      <c r="U393" s="2">
        <v>1</v>
      </c>
      <c r="V393" s="2">
        <v>2</v>
      </c>
      <c r="W393" s="2">
        <v>0</v>
      </c>
      <c r="X393" s="2">
        <v>3</v>
      </c>
      <c r="Y393" s="2">
        <v>6</v>
      </c>
      <c r="Z393" s="2">
        <v>3</v>
      </c>
      <c r="AA393" s="2">
        <v>11</v>
      </c>
      <c r="AB393" s="2">
        <v>0</v>
      </c>
    </row>
    <row r="394" spans="1:28" x14ac:dyDescent="0.25">
      <c r="A394" s="2">
        <v>9493</v>
      </c>
      <c r="B394" s="2">
        <v>1980</v>
      </c>
      <c r="C394" s="2">
        <f>2025-Table1[[#This Row],[Year_Birth]]</f>
        <v>45</v>
      </c>
      <c r="D394" s="2" t="s">
        <v>2255</v>
      </c>
      <c r="E394" s="2" t="s">
        <v>2253</v>
      </c>
      <c r="F394" s="2" t="str">
        <f t="shared" si="19"/>
        <v>Adult</v>
      </c>
      <c r="G394" s="4">
        <v>76412</v>
      </c>
      <c r="H394" s="2">
        <v>0</v>
      </c>
      <c r="I394" s="2">
        <v>0</v>
      </c>
      <c r="J394" s="3">
        <v>41399</v>
      </c>
      <c r="K394" s="6">
        <v>15</v>
      </c>
      <c r="L394" s="4">
        <v>840</v>
      </c>
      <c r="M394" s="4">
        <v>53</v>
      </c>
      <c r="N394" s="4">
        <v>804</v>
      </c>
      <c r="O394" s="4">
        <v>23</v>
      </c>
      <c r="P394" s="4">
        <v>71</v>
      </c>
      <c r="Q394" s="4">
        <v>17</v>
      </c>
      <c r="R394" s="4">
        <f>SUM(Table1[[#This Row],[Wines]:[Sweet]])</f>
        <v>1791</v>
      </c>
      <c r="S394" s="8">
        <f t="shared" si="20"/>
        <v>2.3438726901533792E-2</v>
      </c>
      <c r="T394" s="8" t="str">
        <f t="shared" si="21"/>
        <v>Wines</v>
      </c>
      <c r="U394" s="2">
        <v>1</v>
      </c>
      <c r="V394" s="2">
        <v>5</v>
      </c>
      <c r="W394" s="2">
        <v>4</v>
      </c>
      <c r="X394" s="2">
        <v>8</v>
      </c>
      <c r="Y394" s="2">
        <v>3</v>
      </c>
      <c r="Z394" s="2">
        <v>3</v>
      </c>
      <c r="AA394" s="2">
        <v>11</v>
      </c>
      <c r="AB394" s="2">
        <v>1</v>
      </c>
    </row>
    <row r="395" spans="1:28" x14ac:dyDescent="0.25">
      <c r="A395" s="2">
        <v>3321</v>
      </c>
      <c r="B395" s="2">
        <v>1967</v>
      </c>
      <c r="C395" s="2">
        <f>2025-Table1[[#This Row],[Year_Birth]]</f>
        <v>58</v>
      </c>
      <c r="D395" s="2" t="s">
        <v>2255</v>
      </c>
      <c r="E395" s="2" t="s">
        <v>2254</v>
      </c>
      <c r="F395" s="2" t="str">
        <f t="shared" si="19"/>
        <v>Adult</v>
      </c>
      <c r="G395" s="4">
        <v>56575</v>
      </c>
      <c r="H395" s="2">
        <v>0</v>
      </c>
      <c r="I395" s="2">
        <v>2</v>
      </c>
      <c r="J395" s="3">
        <v>41399</v>
      </c>
      <c r="K395" s="6">
        <v>42</v>
      </c>
      <c r="L395" s="4">
        <v>421</v>
      </c>
      <c r="M395" s="4">
        <v>5</v>
      </c>
      <c r="N395" s="4">
        <v>90</v>
      </c>
      <c r="O395" s="4">
        <v>0</v>
      </c>
      <c r="P395" s="4">
        <v>16</v>
      </c>
      <c r="Q395" s="4">
        <v>10</v>
      </c>
      <c r="R395" s="4">
        <f>SUM(Table1[[#This Row],[Wines]:[Sweet]])</f>
        <v>532</v>
      </c>
      <c r="S395" s="8">
        <f t="shared" si="20"/>
        <v>9.4034467520989831E-3</v>
      </c>
      <c r="T395" s="8" t="str">
        <f t="shared" si="21"/>
        <v>Wines</v>
      </c>
      <c r="U395" s="2">
        <v>3</v>
      </c>
      <c r="V395" s="2">
        <v>7</v>
      </c>
      <c r="W395" s="2">
        <v>3</v>
      </c>
      <c r="X395" s="2">
        <v>7</v>
      </c>
      <c r="Y395" s="2">
        <v>5</v>
      </c>
      <c r="Z395" s="2">
        <v>3</v>
      </c>
      <c r="AA395" s="2">
        <v>11</v>
      </c>
      <c r="AB395" s="2">
        <v>0</v>
      </c>
    </row>
    <row r="396" spans="1:28" x14ac:dyDescent="0.25">
      <c r="A396" s="2">
        <v>1031</v>
      </c>
      <c r="B396" s="2">
        <v>1989</v>
      </c>
      <c r="C396" s="2">
        <f>2025-Table1[[#This Row],[Year_Birth]]</f>
        <v>36</v>
      </c>
      <c r="D396" s="2" t="s">
        <v>2260</v>
      </c>
      <c r="E396" s="2" t="s">
        <v>2256</v>
      </c>
      <c r="F396" s="2" t="str">
        <f t="shared" si="19"/>
        <v>Adult</v>
      </c>
      <c r="G396" s="4">
        <v>85710</v>
      </c>
      <c r="H396" s="2">
        <v>0</v>
      </c>
      <c r="I396" s="2">
        <v>0</v>
      </c>
      <c r="J396" s="3">
        <v>41399</v>
      </c>
      <c r="K396" s="6">
        <v>5</v>
      </c>
      <c r="L396" s="4">
        <v>600</v>
      </c>
      <c r="M396" s="4">
        <v>20</v>
      </c>
      <c r="N396" s="4">
        <v>350</v>
      </c>
      <c r="O396" s="4">
        <v>29</v>
      </c>
      <c r="P396" s="4">
        <v>30</v>
      </c>
      <c r="Q396" s="4">
        <v>33</v>
      </c>
      <c r="R396" s="4">
        <f>SUM(Table1[[#This Row],[Wines]:[Sweet]])</f>
        <v>1029</v>
      </c>
      <c r="S396" s="8">
        <f t="shared" si="20"/>
        <v>1.2005600280014002E-2</v>
      </c>
      <c r="T396" s="8" t="str">
        <f t="shared" si="21"/>
        <v>Wines</v>
      </c>
      <c r="U396" s="2">
        <v>1</v>
      </c>
      <c r="V396" s="2">
        <v>6</v>
      </c>
      <c r="W396" s="2">
        <v>9</v>
      </c>
      <c r="X396" s="2">
        <v>10</v>
      </c>
      <c r="Y396" s="2">
        <v>2</v>
      </c>
      <c r="Z396" s="2">
        <v>3</v>
      </c>
      <c r="AA396" s="2">
        <v>11</v>
      </c>
      <c r="AB396" s="2">
        <v>0</v>
      </c>
    </row>
    <row r="397" spans="1:28" x14ac:dyDescent="0.25">
      <c r="A397" s="2">
        <v>7214</v>
      </c>
      <c r="B397" s="2">
        <v>1957</v>
      </c>
      <c r="C397" s="2">
        <f>2025-Table1[[#This Row],[Year_Birth]]</f>
        <v>68</v>
      </c>
      <c r="D397" s="2" t="s">
        <v>2252</v>
      </c>
      <c r="E397" s="2" t="s">
        <v>2256</v>
      </c>
      <c r="F397" s="2" t="str">
        <f t="shared" si="19"/>
        <v>Adult</v>
      </c>
      <c r="G397" s="4">
        <v>62187</v>
      </c>
      <c r="H397" s="2">
        <v>0</v>
      </c>
      <c r="I397" s="2">
        <v>0</v>
      </c>
      <c r="J397" s="3">
        <v>41401</v>
      </c>
      <c r="K397" s="6">
        <v>49</v>
      </c>
      <c r="L397" s="4">
        <v>792</v>
      </c>
      <c r="M397" s="4">
        <v>0</v>
      </c>
      <c r="N397" s="4">
        <v>275</v>
      </c>
      <c r="O397" s="4">
        <v>45</v>
      </c>
      <c r="P397" s="4">
        <v>45</v>
      </c>
      <c r="Q397" s="4">
        <v>126</v>
      </c>
      <c r="R397" s="4">
        <f>SUM(Table1[[#This Row],[Wines]:[Sweet]])</f>
        <v>1157</v>
      </c>
      <c r="S397" s="8">
        <f t="shared" si="20"/>
        <v>1.8605174714972583E-2</v>
      </c>
      <c r="T397" s="8" t="str">
        <f t="shared" si="21"/>
        <v>Wines</v>
      </c>
      <c r="U397" s="2">
        <v>1</v>
      </c>
      <c r="V397" s="2">
        <v>4</v>
      </c>
      <c r="W397" s="2">
        <v>8</v>
      </c>
      <c r="X397" s="2">
        <v>5</v>
      </c>
      <c r="Y397" s="2">
        <v>3</v>
      </c>
      <c r="Z397" s="2">
        <v>3</v>
      </c>
      <c r="AA397" s="2">
        <v>11</v>
      </c>
      <c r="AB397" s="2">
        <v>0</v>
      </c>
    </row>
    <row r="398" spans="1:28" x14ac:dyDescent="0.25">
      <c r="A398" s="2">
        <v>10381</v>
      </c>
      <c r="B398" s="2">
        <v>1979</v>
      </c>
      <c r="C398" s="2">
        <f>2025-Table1[[#This Row],[Year_Birth]]</f>
        <v>46</v>
      </c>
      <c r="D398" s="2" t="s">
        <v>2252</v>
      </c>
      <c r="E398" s="2" t="s">
        <v>2253</v>
      </c>
      <c r="F398" s="2" t="str">
        <f t="shared" si="19"/>
        <v>Adult</v>
      </c>
      <c r="G398" s="4">
        <v>47691</v>
      </c>
      <c r="H398" s="2">
        <v>0</v>
      </c>
      <c r="I398" s="2">
        <v>1</v>
      </c>
      <c r="J398" s="3">
        <v>41401</v>
      </c>
      <c r="K398" s="6">
        <v>43</v>
      </c>
      <c r="L398" s="4">
        <v>14</v>
      </c>
      <c r="M398" s="4">
        <v>0</v>
      </c>
      <c r="N398" s="4">
        <v>3</v>
      </c>
      <c r="O398" s="4">
        <v>0</v>
      </c>
      <c r="P398" s="4">
        <v>0</v>
      </c>
      <c r="Q398" s="4">
        <v>4</v>
      </c>
      <c r="R398" s="4">
        <f>SUM(Table1[[#This Row],[Wines]:[Sweet]])</f>
        <v>17</v>
      </c>
      <c r="S398" s="8">
        <f t="shared" si="20"/>
        <v>3.5646138684447797E-4</v>
      </c>
      <c r="T398" s="8" t="str">
        <f t="shared" si="21"/>
        <v>Wines</v>
      </c>
      <c r="U398" s="2">
        <v>1</v>
      </c>
      <c r="V398" s="2">
        <v>1</v>
      </c>
      <c r="W398" s="2">
        <v>0</v>
      </c>
      <c r="X398" s="2">
        <v>2</v>
      </c>
      <c r="Y398" s="2">
        <v>6</v>
      </c>
      <c r="Z398" s="2">
        <v>3</v>
      </c>
      <c r="AA398" s="2">
        <v>11</v>
      </c>
      <c r="AB398" s="2">
        <v>0</v>
      </c>
    </row>
    <row r="399" spans="1:28" x14ac:dyDescent="0.25">
      <c r="A399" s="2">
        <v>966</v>
      </c>
      <c r="B399" s="2">
        <v>1966</v>
      </c>
      <c r="C399" s="2">
        <f>2025-Table1[[#This Row],[Year_Birth]]</f>
        <v>59</v>
      </c>
      <c r="D399" s="2" t="s">
        <v>2252</v>
      </c>
      <c r="E399" s="2" t="s">
        <v>2256</v>
      </c>
      <c r="F399" s="2" t="str">
        <f t="shared" si="19"/>
        <v>Adult</v>
      </c>
      <c r="G399" s="4">
        <v>44529</v>
      </c>
      <c r="H399" s="2">
        <v>0</v>
      </c>
      <c r="I399" s="2">
        <v>1</v>
      </c>
      <c r="J399" s="3">
        <v>41401</v>
      </c>
      <c r="K399" s="6">
        <v>98</v>
      </c>
      <c r="L399" s="4">
        <v>538</v>
      </c>
      <c r="M399" s="4">
        <v>13</v>
      </c>
      <c r="N399" s="4">
        <v>91</v>
      </c>
      <c r="O399" s="4">
        <v>17</v>
      </c>
      <c r="P399" s="4">
        <v>6</v>
      </c>
      <c r="Q399" s="4">
        <v>26</v>
      </c>
      <c r="R399" s="4">
        <f>SUM(Table1[[#This Row],[Wines]:[Sweet]])</f>
        <v>665</v>
      </c>
      <c r="S399" s="8">
        <f t="shared" si="20"/>
        <v>1.4934087897774484E-2</v>
      </c>
      <c r="T399" s="8" t="str">
        <f t="shared" si="21"/>
        <v>Wines</v>
      </c>
      <c r="U399" s="2">
        <v>6</v>
      </c>
      <c r="V399" s="2">
        <v>6</v>
      </c>
      <c r="W399" s="2">
        <v>2</v>
      </c>
      <c r="X399" s="2">
        <v>11</v>
      </c>
      <c r="Y399" s="2">
        <v>5</v>
      </c>
      <c r="Z399" s="2">
        <v>3</v>
      </c>
      <c r="AA399" s="2">
        <v>11</v>
      </c>
      <c r="AB399" s="2">
        <v>0</v>
      </c>
    </row>
    <row r="400" spans="1:28" x14ac:dyDescent="0.25">
      <c r="A400" s="2">
        <v>6116</v>
      </c>
      <c r="B400" s="2">
        <v>1968</v>
      </c>
      <c r="C400" s="2">
        <f>2025-Table1[[#This Row],[Year_Birth]]</f>
        <v>57</v>
      </c>
      <c r="D400" s="2" t="s">
        <v>2260</v>
      </c>
      <c r="E400" s="2" t="s">
        <v>2256</v>
      </c>
      <c r="F400" s="2" t="str">
        <f t="shared" si="19"/>
        <v>Adult</v>
      </c>
      <c r="G400" s="4">
        <v>48985</v>
      </c>
      <c r="H400" s="2">
        <v>0</v>
      </c>
      <c r="I400" s="2">
        <v>1</v>
      </c>
      <c r="J400" s="3">
        <v>41401</v>
      </c>
      <c r="K400" s="6">
        <v>13</v>
      </c>
      <c r="L400" s="4">
        <v>19</v>
      </c>
      <c r="M400" s="4">
        <v>13</v>
      </c>
      <c r="N400" s="4">
        <v>18</v>
      </c>
      <c r="O400" s="4">
        <v>10</v>
      </c>
      <c r="P400" s="4">
        <v>7</v>
      </c>
      <c r="Q400" s="4">
        <v>8</v>
      </c>
      <c r="R400" s="4">
        <f>SUM(Table1[[#This Row],[Wines]:[Sweet]])</f>
        <v>67</v>
      </c>
      <c r="S400" s="8">
        <f t="shared" si="20"/>
        <v>1.3677656425436359E-3</v>
      </c>
      <c r="T400" s="8" t="str">
        <f t="shared" si="21"/>
        <v>Wines</v>
      </c>
      <c r="U400" s="2">
        <v>1</v>
      </c>
      <c r="V400" s="2">
        <v>1</v>
      </c>
      <c r="W400" s="2">
        <v>1</v>
      </c>
      <c r="X400" s="2">
        <v>3</v>
      </c>
      <c r="Y400" s="2">
        <v>3</v>
      </c>
      <c r="Z400" s="2">
        <v>3</v>
      </c>
      <c r="AA400" s="2">
        <v>11</v>
      </c>
      <c r="AB400" s="2">
        <v>0</v>
      </c>
    </row>
    <row r="401" spans="1:28" x14ac:dyDescent="0.25">
      <c r="A401" s="2">
        <v>6958</v>
      </c>
      <c r="B401" s="2">
        <v>1977</v>
      </c>
      <c r="C401" s="2">
        <f>2025-Table1[[#This Row],[Year_Birth]]</f>
        <v>48</v>
      </c>
      <c r="D401" s="2" t="s">
        <v>2257</v>
      </c>
      <c r="E401" s="2" t="s">
        <v>2256</v>
      </c>
      <c r="F401" s="2" t="str">
        <f t="shared" si="19"/>
        <v>Adult</v>
      </c>
      <c r="G401" s="4">
        <v>27889</v>
      </c>
      <c r="H401" s="2">
        <v>1</v>
      </c>
      <c r="I401" s="2">
        <v>0</v>
      </c>
      <c r="J401" s="3">
        <v>41401</v>
      </c>
      <c r="K401" s="6">
        <v>42</v>
      </c>
      <c r="L401" s="4">
        <v>14</v>
      </c>
      <c r="M401" s="4">
        <v>0</v>
      </c>
      <c r="N401" s="4">
        <v>4</v>
      </c>
      <c r="O401" s="4">
        <v>0</v>
      </c>
      <c r="P401" s="4">
        <v>0</v>
      </c>
      <c r="Q401" s="4">
        <v>8</v>
      </c>
      <c r="R401" s="4">
        <f>SUM(Table1[[#This Row],[Wines]:[Sweet]])</f>
        <v>18</v>
      </c>
      <c r="S401" s="8">
        <f t="shared" si="20"/>
        <v>6.4541575531571588E-4</v>
      </c>
      <c r="T401" s="8" t="str">
        <f t="shared" si="21"/>
        <v>Wines</v>
      </c>
      <c r="U401" s="2">
        <v>1</v>
      </c>
      <c r="V401" s="2">
        <v>1</v>
      </c>
      <c r="W401" s="2">
        <v>1</v>
      </c>
      <c r="X401" s="2">
        <v>2</v>
      </c>
      <c r="Y401" s="2">
        <v>6</v>
      </c>
      <c r="Z401" s="2">
        <v>3</v>
      </c>
      <c r="AA401" s="2">
        <v>11</v>
      </c>
      <c r="AB401" s="2">
        <v>0</v>
      </c>
    </row>
    <row r="402" spans="1:28" x14ac:dyDescent="0.25">
      <c r="A402" s="2">
        <v>4186</v>
      </c>
      <c r="B402" s="2">
        <v>1950</v>
      </c>
      <c r="C402" s="2">
        <f>2025-Table1[[#This Row],[Year_Birth]]</f>
        <v>75</v>
      </c>
      <c r="D402" s="2" t="s">
        <v>2252</v>
      </c>
      <c r="E402" s="2" t="s">
        <v>2254</v>
      </c>
      <c r="F402" s="2" t="str">
        <f t="shared" si="19"/>
        <v>Adult</v>
      </c>
      <c r="G402" s="4">
        <v>34026</v>
      </c>
      <c r="H402" s="2">
        <v>1</v>
      </c>
      <c r="I402" s="2">
        <v>1</v>
      </c>
      <c r="J402" s="3">
        <v>41402</v>
      </c>
      <c r="K402" s="6">
        <v>11</v>
      </c>
      <c r="L402" s="4">
        <v>18</v>
      </c>
      <c r="M402" s="4">
        <v>6</v>
      </c>
      <c r="N402" s="4">
        <v>15</v>
      </c>
      <c r="O402" s="4">
        <v>12</v>
      </c>
      <c r="P402" s="4">
        <v>8</v>
      </c>
      <c r="Q402" s="4">
        <v>17</v>
      </c>
      <c r="R402" s="4">
        <f>SUM(Table1[[#This Row],[Wines]:[Sweet]])</f>
        <v>59</v>
      </c>
      <c r="S402" s="8">
        <f t="shared" si="20"/>
        <v>1.7339681420090519E-3</v>
      </c>
      <c r="T402" s="8" t="str">
        <f t="shared" si="21"/>
        <v>Wines</v>
      </c>
      <c r="U402" s="2">
        <v>3</v>
      </c>
      <c r="V402" s="2">
        <v>2</v>
      </c>
      <c r="W402" s="2">
        <v>1</v>
      </c>
      <c r="X402" s="2">
        <v>3</v>
      </c>
      <c r="Y402" s="2">
        <v>5</v>
      </c>
      <c r="Z402" s="2">
        <v>3</v>
      </c>
      <c r="AA402" s="2">
        <v>11</v>
      </c>
      <c r="AB402" s="2">
        <v>0</v>
      </c>
    </row>
    <row r="403" spans="1:28" x14ac:dyDescent="0.25">
      <c r="A403" s="2">
        <v>1419</v>
      </c>
      <c r="B403" s="2">
        <v>1950</v>
      </c>
      <c r="C403" s="2">
        <f>2025-Table1[[#This Row],[Year_Birth]]</f>
        <v>75</v>
      </c>
      <c r="D403" s="2" t="s">
        <v>2252</v>
      </c>
      <c r="E403" s="2" t="s">
        <v>2254</v>
      </c>
      <c r="F403" s="2" t="str">
        <f t="shared" si="19"/>
        <v>Adult</v>
      </c>
      <c r="G403" s="4">
        <v>34026</v>
      </c>
      <c r="H403" s="2">
        <v>1</v>
      </c>
      <c r="I403" s="2">
        <v>1</v>
      </c>
      <c r="J403" s="3">
        <v>41402</v>
      </c>
      <c r="K403" s="6">
        <v>11</v>
      </c>
      <c r="L403" s="4">
        <v>18</v>
      </c>
      <c r="M403" s="4">
        <v>6</v>
      </c>
      <c r="N403" s="4">
        <v>15</v>
      </c>
      <c r="O403" s="4">
        <v>12</v>
      </c>
      <c r="P403" s="4">
        <v>8</v>
      </c>
      <c r="Q403" s="4">
        <v>17</v>
      </c>
      <c r="R403" s="4">
        <f>SUM(Table1[[#This Row],[Wines]:[Sweet]])</f>
        <v>59</v>
      </c>
      <c r="S403" s="8">
        <f t="shared" si="20"/>
        <v>1.7339681420090519E-3</v>
      </c>
      <c r="T403" s="8" t="str">
        <f t="shared" si="21"/>
        <v>Wines</v>
      </c>
      <c r="U403" s="2">
        <v>3</v>
      </c>
      <c r="V403" s="2">
        <v>2</v>
      </c>
      <c r="W403" s="2">
        <v>1</v>
      </c>
      <c r="X403" s="2">
        <v>3</v>
      </c>
      <c r="Y403" s="2">
        <v>5</v>
      </c>
      <c r="Z403" s="2">
        <v>3</v>
      </c>
      <c r="AA403" s="2">
        <v>11</v>
      </c>
      <c r="AB403" s="2">
        <v>0</v>
      </c>
    </row>
    <row r="404" spans="1:28" x14ac:dyDescent="0.25">
      <c r="A404" s="2">
        <v>2406</v>
      </c>
      <c r="B404" s="2">
        <v>1949</v>
      </c>
      <c r="C404" s="2">
        <f>2025-Table1[[#This Row],[Year_Birth]]</f>
        <v>76</v>
      </c>
      <c r="D404" s="2" t="s">
        <v>2252</v>
      </c>
      <c r="E404" s="2" t="s">
        <v>2254</v>
      </c>
      <c r="F404" s="2" t="str">
        <f t="shared" si="19"/>
        <v>Adult</v>
      </c>
      <c r="G404" s="4">
        <v>54591</v>
      </c>
      <c r="H404" s="2">
        <v>0</v>
      </c>
      <c r="I404" s="2">
        <v>1</v>
      </c>
      <c r="J404" s="3">
        <v>41402</v>
      </c>
      <c r="K404" s="6">
        <v>63</v>
      </c>
      <c r="L404" s="4">
        <v>376</v>
      </c>
      <c r="M404" s="4">
        <v>4</v>
      </c>
      <c r="N404" s="4">
        <v>94</v>
      </c>
      <c r="O404" s="4">
        <v>12</v>
      </c>
      <c r="P404" s="4">
        <v>9</v>
      </c>
      <c r="Q404" s="4">
        <v>24</v>
      </c>
      <c r="R404" s="4">
        <f>SUM(Table1[[#This Row],[Wines]:[Sweet]])</f>
        <v>495</v>
      </c>
      <c r="S404" s="8">
        <f t="shared" si="20"/>
        <v>9.0674286970379731E-3</v>
      </c>
      <c r="T404" s="8" t="str">
        <f t="shared" si="21"/>
        <v>Wines</v>
      </c>
      <c r="U404" s="2">
        <v>3</v>
      </c>
      <c r="V404" s="2">
        <v>6</v>
      </c>
      <c r="W404" s="2">
        <v>2</v>
      </c>
      <c r="X404" s="2">
        <v>8</v>
      </c>
      <c r="Y404" s="2">
        <v>5</v>
      </c>
      <c r="Z404" s="2">
        <v>3</v>
      </c>
      <c r="AA404" s="2">
        <v>11</v>
      </c>
      <c r="AB404" s="2">
        <v>0</v>
      </c>
    </row>
    <row r="405" spans="1:28" x14ac:dyDescent="0.25">
      <c r="A405" s="2">
        <v>7620</v>
      </c>
      <c r="B405" s="2">
        <v>1990</v>
      </c>
      <c r="C405" s="2">
        <f>2025-Table1[[#This Row],[Year_Birth]]</f>
        <v>35</v>
      </c>
      <c r="D405" s="2" t="s">
        <v>2259</v>
      </c>
      <c r="E405" s="2" t="s">
        <v>2253</v>
      </c>
      <c r="F405" s="2" t="str">
        <f t="shared" si="19"/>
        <v>Adult</v>
      </c>
      <c r="G405" s="4">
        <v>16185</v>
      </c>
      <c r="H405" s="2">
        <v>1</v>
      </c>
      <c r="I405" s="2">
        <v>0</v>
      </c>
      <c r="J405" s="3">
        <v>41402</v>
      </c>
      <c r="K405" s="6">
        <v>71</v>
      </c>
      <c r="L405" s="4">
        <v>5</v>
      </c>
      <c r="M405" s="4">
        <v>11</v>
      </c>
      <c r="N405" s="4">
        <v>16</v>
      </c>
      <c r="O405" s="4">
        <v>21</v>
      </c>
      <c r="P405" s="4">
        <v>8</v>
      </c>
      <c r="Q405" s="4">
        <v>45</v>
      </c>
      <c r="R405" s="4">
        <f>SUM(Table1[[#This Row],[Wines]:[Sweet]])</f>
        <v>61</v>
      </c>
      <c r="S405" s="8">
        <f t="shared" si="20"/>
        <v>3.7689218412109977E-3</v>
      </c>
      <c r="T405" s="8" t="str">
        <f t="shared" si="21"/>
        <v>GoldProds</v>
      </c>
      <c r="U405" s="2">
        <v>2</v>
      </c>
      <c r="V405" s="2">
        <v>2</v>
      </c>
      <c r="W405" s="2">
        <v>2</v>
      </c>
      <c r="X405" s="2">
        <v>2</v>
      </c>
      <c r="Y405" s="2">
        <v>8</v>
      </c>
      <c r="Z405" s="2">
        <v>3</v>
      </c>
      <c r="AA405" s="2">
        <v>11</v>
      </c>
      <c r="AB405" s="2">
        <v>0</v>
      </c>
    </row>
    <row r="406" spans="1:28" x14ac:dyDescent="0.25">
      <c r="A406" s="2">
        <v>4808</v>
      </c>
      <c r="B406" s="2">
        <v>1956</v>
      </c>
      <c r="C406" s="2">
        <f>2025-Table1[[#This Row],[Year_Birth]]</f>
        <v>69</v>
      </c>
      <c r="D406" s="2" t="s">
        <v>2252</v>
      </c>
      <c r="E406" s="2" t="s">
        <v>2256</v>
      </c>
      <c r="F406" s="2" t="str">
        <f t="shared" si="19"/>
        <v>Adult</v>
      </c>
      <c r="G406" s="4">
        <v>15759</v>
      </c>
      <c r="H406" s="2">
        <v>0</v>
      </c>
      <c r="I406" s="2">
        <v>0</v>
      </c>
      <c r="J406" s="3">
        <v>41403</v>
      </c>
      <c r="K406" s="6">
        <v>12</v>
      </c>
      <c r="L406" s="4">
        <v>1</v>
      </c>
      <c r="M406" s="4">
        <v>2</v>
      </c>
      <c r="N406" s="4">
        <v>5</v>
      </c>
      <c r="O406" s="4">
        <v>6</v>
      </c>
      <c r="P406" s="4">
        <v>0</v>
      </c>
      <c r="Q406" s="4">
        <v>3</v>
      </c>
      <c r="R406" s="4">
        <f>SUM(Table1[[#This Row],[Wines]:[Sweet]])</f>
        <v>14</v>
      </c>
      <c r="S406" s="8">
        <f t="shared" si="20"/>
        <v>8.883812424646234E-4</v>
      </c>
      <c r="T406" s="8" t="str">
        <f t="shared" si="21"/>
        <v>FishProducts</v>
      </c>
      <c r="U406" s="2">
        <v>1</v>
      </c>
      <c r="V406" s="2">
        <v>1</v>
      </c>
      <c r="W406" s="2">
        <v>0</v>
      </c>
      <c r="X406" s="2">
        <v>2</v>
      </c>
      <c r="Y406" s="2">
        <v>7</v>
      </c>
      <c r="Z406" s="2">
        <v>3</v>
      </c>
      <c r="AA406" s="2">
        <v>11</v>
      </c>
      <c r="AB406" s="2">
        <v>0</v>
      </c>
    </row>
    <row r="407" spans="1:28" x14ac:dyDescent="0.25">
      <c r="A407" s="2">
        <v>1964</v>
      </c>
      <c r="B407" s="2">
        <v>1951</v>
      </c>
      <c r="C407" s="2">
        <f>2025-Table1[[#This Row],[Year_Birth]]</f>
        <v>74</v>
      </c>
      <c r="D407" s="2" t="s">
        <v>2252</v>
      </c>
      <c r="E407" s="2" t="s">
        <v>2254</v>
      </c>
      <c r="F407" s="2" t="str">
        <f t="shared" si="19"/>
        <v>Adult</v>
      </c>
      <c r="G407" s="4">
        <v>86610</v>
      </c>
      <c r="H407" s="2">
        <v>0</v>
      </c>
      <c r="I407" s="2">
        <v>0</v>
      </c>
      <c r="J407" s="3">
        <v>41403</v>
      </c>
      <c r="K407" s="6">
        <v>66</v>
      </c>
      <c r="L407" s="4">
        <v>446</v>
      </c>
      <c r="M407" s="4">
        <v>107</v>
      </c>
      <c r="N407" s="4">
        <v>768</v>
      </c>
      <c r="O407" s="4">
        <v>33</v>
      </c>
      <c r="P407" s="4">
        <v>196</v>
      </c>
      <c r="Q407" s="4">
        <v>53</v>
      </c>
      <c r="R407" s="4">
        <f>SUM(Table1[[#This Row],[Wines]:[Sweet]])</f>
        <v>1550</v>
      </c>
      <c r="S407" s="8">
        <f t="shared" si="20"/>
        <v>1.7896316822537815E-2</v>
      </c>
      <c r="T407" s="8" t="str">
        <f t="shared" si="21"/>
        <v>MeatProducts</v>
      </c>
      <c r="U407" s="2">
        <v>1</v>
      </c>
      <c r="V407" s="2">
        <v>5</v>
      </c>
      <c r="W407" s="2">
        <v>6</v>
      </c>
      <c r="X407" s="2">
        <v>6</v>
      </c>
      <c r="Y407" s="2">
        <v>2</v>
      </c>
      <c r="Z407" s="2">
        <v>3</v>
      </c>
      <c r="AA407" s="2">
        <v>11</v>
      </c>
      <c r="AB407" s="2">
        <v>0</v>
      </c>
    </row>
    <row r="408" spans="1:28" x14ac:dyDescent="0.25">
      <c r="A408" s="2">
        <v>10640</v>
      </c>
      <c r="B408" s="2">
        <v>1974</v>
      </c>
      <c r="C408" s="2">
        <f>2025-Table1[[#This Row],[Year_Birth]]</f>
        <v>51</v>
      </c>
      <c r="D408" s="2" t="s">
        <v>2252</v>
      </c>
      <c r="E408" s="2" t="s">
        <v>2254</v>
      </c>
      <c r="F408" s="2" t="str">
        <f t="shared" si="19"/>
        <v>Adult</v>
      </c>
      <c r="G408" s="4">
        <v>44392</v>
      </c>
      <c r="H408" s="2">
        <v>1</v>
      </c>
      <c r="I408" s="2">
        <v>1</v>
      </c>
      <c r="J408" s="3">
        <v>41403</v>
      </c>
      <c r="K408" s="6">
        <v>71</v>
      </c>
      <c r="L408" s="4">
        <v>87</v>
      </c>
      <c r="M408" s="4">
        <v>5</v>
      </c>
      <c r="N408" s="4">
        <v>71</v>
      </c>
      <c r="O408" s="4">
        <v>7</v>
      </c>
      <c r="P408" s="4">
        <v>12</v>
      </c>
      <c r="Q408" s="4">
        <v>29</v>
      </c>
      <c r="R408" s="4">
        <f>SUM(Table1[[#This Row],[Wines]:[Sweet]])</f>
        <v>182</v>
      </c>
      <c r="S408" s="8">
        <f t="shared" si="20"/>
        <v>4.0998378086141646E-3</v>
      </c>
      <c r="T408" s="8" t="str">
        <f t="shared" si="21"/>
        <v>Wines</v>
      </c>
      <c r="U408" s="2">
        <v>5</v>
      </c>
      <c r="V408" s="2">
        <v>4</v>
      </c>
      <c r="W408" s="2">
        <v>1</v>
      </c>
      <c r="X408" s="2">
        <v>4</v>
      </c>
      <c r="Y408" s="2">
        <v>7</v>
      </c>
      <c r="Z408" s="2">
        <v>3</v>
      </c>
      <c r="AA408" s="2">
        <v>11</v>
      </c>
      <c r="AB408" s="2">
        <v>0</v>
      </c>
    </row>
    <row r="409" spans="1:28" x14ac:dyDescent="0.25">
      <c r="A409" s="2">
        <v>3112</v>
      </c>
      <c r="B409" s="2">
        <v>1977</v>
      </c>
      <c r="C409" s="2">
        <f>2025-Table1[[#This Row],[Year_Birth]]</f>
        <v>48</v>
      </c>
      <c r="D409" s="2" t="s">
        <v>2257</v>
      </c>
      <c r="E409" s="2" t="s">
        <v>2256</v>
      </c>
      <c r="F409" s="2" t="str">
        <f t="shared" si="19"/>
        <v>Adult</v>
      </c>
      <c r="G409" s="4">
        <v>22701</v>
      </c>
      <c r="H409" s="2">
        <v>1</v>
      </c>
      <c r="I409" s="2">
        <v>0</v>
      </c>
      <c r="J409" s="3">
        <v>41403</v>
      </c>
      <c r="K409" s="6">
        <v>2</v>
      </c>
      <c r="L409" s="4">
        <v>2</v>
      </c>
      <c r="M409" s="4">
        <v>4</v>
      </c>
      <c r="N409" s="4">
        <v>9</v>
      </c>
      <c r="O409" s="4">
        <v>0</v>
      </c>
      <c r="P409" s="4">
        <v>4</v>
      </c>
      <c r="Q409" s="4">
        <v>5</v>
      </c>
      <c r="R409" s="4">
        <f>SUM(Table1[[#This Row],[Wines]:[Sweet]])</f>
        <v>19</v>
      </c>
      <c r="S409" s="8">
        <f t="shared" si="20"/>
        <v>8.3696753446984716E-4</v>
      </c>
      <c r="T409" s="8" t="str">
        <f t="shared" si="21"/>
        <v>MeatProducts</v>
      </c>
      <c r="U409" s="2">
        <v>1</v>
      </c>
      <c r="V409" s="2">
        <v>1</v>
      </c>
      <c r="W409" s="2">
        <v>0</v>
      </c>
      <c r="X409" s="2">
        <v>3</v>
      </c>
      <c r="Y409" s="2">
        <v>5</v>
      </c>
      <c r="Z409" s="2">
        <v>3</v>
      </c>
      <c r="AA409" s="2">
        <v>11</v>
      </c>
      <c r="AB409" s="2">
        <v>0</v>
      </c>
    </row>
    <row r="410" spans="1:28" x14ac:dyDescent="0.25">
      <c r="A410" s="2">
        <v>10099</v>
      </c>
      <c r="B410" s="2">
        <v>1984</v>
      </c>
      <c r="C410" s="2">
        <f>2025-Table1[[#This Row],[Year_Birth]]</f>
        <v>41</v>
      </c>
      <c r="D410" s="2" t="s">
        <v>2252</v>
      </c>
      <c r="E410" s="2" t="s">
        <v>2256</v>
      </c>
      <c r="F410" s="2" t="str">
        <f t="shared" si="19"/>
        <v>Adult</v>
      </c>
      <c r="G410" s="4">
        <v>55434</v>
      </c>
      <c r="H410" s="2">
        <v>1</v>
      </c>
      <c r="I410" s="2">
        <v>0</v>
      </c>
      <c r="J410" s="3">
        <v>41404</v>
      </c>
      <c r="K410" s="6">
        <v>21</v>
      </c>
      <c r="L410" s="4">
        <v>238</v>
      </c>
      <c r="M410" s="4">
        <v>115</v>
      </c>
      <c r="N410" s="4">
        <v>215</v>
      </c>
      <c r="O410" s="4">
        <v>169</v>
      </c>
      <c r="P410" s="4">
        <v>69</v>
      </c>
      <c r="Q410" s="4">
        <v>76</v>
      </c>
      <c r="R410" s="4">
        <f>SUM(Table1[[#This Row],[Wines]:[Sweet]])</f>
        <v>806</v>
      </c>
      <c r="S410" s="8">
        <f t="shared" si="20"/>
        <v>1.4539813111087058E-2</v>
      </c>
      <c r="T410" s="8" t="str">
        <f t="shared" si="21"/>
        <v>Wines</v>
      </c>
      <c r="U410" s="2">
        <v>3</v>
      </c>
      <c r="V410" s="2">
        <v>5</v>
      </c>
      <c r="W410" s="2">
        <v>3</v>
      </c>
      <c r="X410" s="2">
        <v>13</v>
      </c>
      <c r="Y410" s="2">
        <v>4</v>
      </c>
      <c r="Z410" s="2">
        <v>3</v>
      </c>
      <c r="AA410" s="2">
        <v>11</v>
      </c>
      <c r="AB410" s="2">
        <v>0</v>
      </c>
    </row>
    <row r="411" spans="1:28" x14ac:dyDescent="0.25">
      <c r="A411" s="2">
        <v>10311</v>
      </c>
      <c r="B411" s="2">
        <v>1969</v>
      </c>
      <c r="C411" s="2">
        <f>2025-Table1[[#This Row],[Year_Birth]]</f>
        <v>56</v>
      </c>
      <c r="D411" s="2" t="s">
        <v>2252</v>
      </c>
      <c r="E411" s="2" t="s">
        <v>2256</v>
      </c>
      <c r="F411" s="2" t="str">
        <f t="shared" si="19"/>
        <v>Adult</v>
      </c>
      <c r="G411" s="4">
        <v>4428</v>
      </c>
      <c r="H411" s="2">
        <v>0</v>
      </c>
      <c r="I411" s="2">
        <v>1</v>
      </c>
      <c r="J411" s="3">
        <v>41404</v>
      </c>
      <c r="K411" s="6">
        <v>0</v>
      </c>
      <c r="L411" s="4">
        <v>16</v>
      </c>
      <c r="M411" s="4">
        <v>4</v>
      </c>
      <c r="N411" s="4">
        <v>12</v>
      </c>
      <c r="O411" s="4">
        <v>2</v>
      </c>
      <c r="P411" s="4">
        <v>4</v>
      </c>
      <c r="Q411" s="4">
        <v>321</v>
      </c>
      <c r="R411" s="4">
        <f>SUM(Table1[[#This Row],[Wines]:[Sweet]])</f>
        <v>38</v>
      </c>
      <c r="S411" s="8">
        <f t="shared" si="20"/>
        <v>8.5817524841915079E-3</v>
      </c>
      <c r="T411" s="8" t="str">
        <f t="shared" si="21"/>
        <v>GoldProds</v>
      </c>
      <c r="U411" s="2">
        <v>0</v>
      </c>
      <c r="V411" s="2">
        <v>25</v>
      </c>
      <c r="W411" s="2">
        <v>0</v>
      </c>
      <c r="X411" s="2">
        <v>0</v>
      </c>
      <c r="Y411" s="2">
        <v>1</v>
      </c>
      <c r="Z411" s="2">
        <v>3</v>
      </c>
      <c r="AA411" s="2">
        <v>11</v>
      </c>
      <c r="AB411" s="2">
        <v>0</v>
      </c>
    </row>
    <row r="412" spans="1:28" x14ac:dyDescent="0.25">
      <c r="A412" s="2">
        <v>7281</v>
      </c>
      <c r="B412" s="2">
        <v>1959</v>
      </c>
      <c r="C412" s="2">
        <f>2025-Table1[[#This Row],[Year_Birth]]</f>
        <v>66</v>
      </c>
      <c r="D412" s="2" t="s">
        <v>2255</v>
      </c>
      <c r="E412" s="2" t="s">
        <v>2253</v>
      </c>
      <c r="F412" s="2" t="str">
        <f t="shared" si="19"/>
        <v>Adult</v>
      </c>
      <c r="G412" s="4" t="s">
        <v>2277</v>
      </c>
      <c r="H412" s="2">
        <v>0</v>
      </c>
      <c r="I412" s="2">
        <v>0</v>
      </c>
      <c r="J412" s="3">
        <v>41405</v>
      </c>
      <c r="K412" s="6">
        <v>80</v>
      </c>
      <c r="L412" s="4">
        <v>81</v>
      </c>
      <c r="M412" s="4">
        <v>11</v>
      </c>
      <c r="N412" s="4">
        <v>50</v>
      </c>
      <c r="O412" s="4">
        <v>3</v>
      </c>
      <c r="P412" s="4">
        <v>2</v>
      </c>
      <c r="Q412" s="4">
        <v>39</v>
      </c>
      <c r="R412" s="4">
        <f>SUM(Table1[[#This Row],[Wines]:[Sweet]])</f>
        <v>147</v>
      </c>
      <c r="S412" s="8" t="e">
        <f t="shared" si="20"/>
        <v>#VALUE!</v>
      </c>
      <c r="T412" s="8" t="str">
        <f t="shared" si="21"/>
        <v>Wines</v>
      </c>
      <c r="U412" s="2">
        <v>1</v>
      </c>
      <c r="V412" s="2">
        <v>1</v>
      </c>
      <c r="W412" s="2">
        <v>3</v>
      </c>
      <c r="X412" s="2">
        <v>4</v>
      </c>
      <c r="Y412" s="2">
        <v>2</v>
      </c>
      <c r="Z412" s="2">
        <v>3</v>
      </c>
      <c r="AA412" s="2">
        <v>11</v>
      </c>
      <c r="AB412" s="2">
        <v>0</v>
      </c>
    </row>
    <row r="413" spans="1:28" x14ac:dyDescent="0.25">
      <c r="A413" s="2">
        <v>10232</v>
      </c>
      <c r="B413" s="2">
        <v>1963</v>
      </c>
      <c r="C413" s="2">
        <f>2025-Table1[[#This Row],[Year_Birth]]</f>
        <v>62</v>
      </c>
      <c r="D413" s="2" t="s">
        <v>2255</v>
      </c>
      <c r="E413" s="2" t="s">
        <v>2258</v>
      </c>
      <c r="F413" s="2" t="str">
        <f t="shared" si="19"/>
        <v>Adult</v>
      </c>
      <c r="G413" s="4">
        <v>48799</v>
      </c>
      <c r="H413" s="2">
        <v>0</v>
      </c>
      <c r="I413" s="2">
        <v>1</v>
      </c>
      <c r="J413" s="3">
        <v>41405</v>
      </c>
      <c r="K413" s="6">
        <v>9</v>
      </c>
      <c r="L413" s="4">
        <v>174</v>
      </c>
      <c r="M413" s="4">
        <v>18</v>
      </c>
      <c r="N413" s="4">
        <v>81</v>
      </c>
      <c r="O413" s="4">
        <v>28</v>
      </c>
      <c r="P413" s="4">
        <v>6</v>
      </c>
      <c r="Q413" s="4">
        <v>24</v>
      </c>
      <c r="R413" s="4">
        <f>SUM(Table1[[#This Row],[Wines]:[Sweet]])</f>
        <v>307</v>
      </c>
      <c r="S413" s="8">
        <f t="shared" si="20"/>
        <v>6.2911125227975984E-3</v>
      </c>
      <c r="T413" s="8" t="str">
        <f t="shared" si="21"/>
        <v>Wines</v>
      </c>
      <c r="U413" s="2">
        <v>3</v>
      </c>
      <c r="V413" s="2">
        <v>3</v>
      </c>
      <c r="W413" s="2">
        <v>2</v>
      </c>
      <c r="X413" s="2">
        <v>7</v>
      </c>
      <c r="Y413" s="2">
        <v>3</v>
      </c>
      <c r="Z413" s="2">
        <v>3</v>
      </c>
      <c r="AA413" s="2">
        <v>11</v>
      </c>
      <c r="AB413" s="2">
        <v>0</v>
      </c>
    </row>
    <row r="414" spans="1:28" x14ac:dyDescent="0.25">
      <c r="A414" s="2">
        <v>9930</v>
      </c>
      <c r="B414" s="2">
        <v>1944</v>
      </c>
      <c r="C414" s="2">
        <f>2025-Table1[[#This Row],[Year_Birth]]</f>
        <v>81</v>
      </c>
      <c r="D414" s="2" t="s">
        <v>2255</v>
      </c>
      <c r="E414" s="2" t="s">
        <v>2253</v>
      </c>
      <c r="F414" s="2" t="str">
        <f t="shared" si="19"/>
        <v>Adult</v>
      </c>
      <c r="G414" s="4">
        <v>82716</v>
      </c>
      <c r="H414" s="2">
        <v>0</v>
      </c>
      <c r="I414" s="2">
        <v>0</v>
      </c>
      <c r="J414" s="3">
        <v>41405</v>
      </c>
      <c r="K414" s="6">
        <v>8</v>
      </c>
      <c r="L414" s="4">
        <v>606</v>
      </c>
      <c r="M414" s="4">
        <v>148</v>
      </c>
      <c r="N414" s="4">
        <v>228</v>
      </c>
      <c r="O414" s="4">
        <v>15</v>
      </c>
      <c r="P414" s="4">
        <v>148</v>
      </c>
      <c r="Q414" s="4">
        <v>22</v>
      </c>
      <c r="R414" s="4">
        <f>SUM(Table1[[#This Row],[Wines]:[Sweet]])</f>
        <v>1145</v>
      </c>
      <c r="S414" s="8">
        <f t="shared" si="20"/>
        <v>1.3842545577639151E-2</v>
      </c>
      <c r="T414" s="8" t="str">
        <f t="shared" si="21"/>
        <v>Wines</v>
      </c>
      <c r="U414" s="2">
        <v>1</v>
      </c>
      <c r="V414" s="2">
        <v>6</v>
      </c>
      <c r="W414" s="2">
        <v>8</v>
      </c>
      <c r="X414" s="2">
        <v>13</v>
      </c>
      <c r="Y414" s="2">
        <v>2</v>
      </c>
      <c r="Z414" s="2">
        <v>3</v>
      </c>
      <c r="AA414" s="2">
        <v>11</v>
      </c>
      <c r="AB414" s="2">
        <v>0</v>
      </c>
    </row>
    <row r="415" spans="1:28" x14ac:dyDescent="0.25">
      <c r="A415" s="2">
        <v>819</v>
      </c>
      <c r="B415" s="2">
        <v>1945</v>
      </c>
      <c r="C415" s="2">
        <f>2025-Table1[[#This Row],[Year_Birth]]</f>
        <v>80</v>
      </c>
      <c r="D415" s="2" t="s">
        <v>2252</v>
      </c>
      <c r="E415" s="2" t="s">
        <v>2261</v>
      </c>
      <c r="F415" s="2" t="str">
        <f t="shared" si="19"/>
        <v>Adult</v>
      </c>
      <c r="G415" s="4">
        <v>63285</v>
      </c>
      <c r="H415" s="2">
        <v>0</v>
      </c>
      <c r="I415" s="2">
        <v>0</v>
      </c>
      <c r="J415" s="3">
        <v>41405</v>
      </c>
      <c r="K415" s="6">
        <v>84</v>
      </c>
      <c r="L415" s="4">
        <v>508</v>
      </c>
      <c r="M415" s="4">
        <v>124</v>
      </c>
      <c r="N415" s="4">
        <v>249</v>
      </c>
      <c r="O415" s="4">
        <v>50</v>
      </c>
      <c r="P415" s="4">
        <v>38</v>
      </c>
      <c r="Q415" s="4">
        <v>134</v>
      </c>
      <c r="R415" s="4">
        <f>SUM(Table1[[#This Row],[Wines]:[Sweet]])</f>
        <v>969</v>
      </c>
      <c r="S415" s="8">
        <f t="shared" si="20"/>
        <v>1.5311685233467646E-2</v>
      </c>
      <c r="T415" s="8" t="str">
        <f t="shared" si="21"/>
        <v>Wines</v>
      </c>
      <c r="U415" s="2">
        <v>1</v>
      </c>
      <c r="V415" s="2">
        <v>6</v>
      </c>
      <c r="W415" s="2">
        <v>5</v>
      </c>
      <c r="X415" s="2">
        <v>13</v>
      </c>
      <c r="Y415" s="2">
        <v>3</v>
      </c>
      <c r="Z415" s="2">
        <v>3</v>
      </c>
      <c r="AA415" s="2">
        <v>11</v>
      </c>
      <c r="AB415" s="2">
        <v>0</v>
      </c>
    </row>
    <row r="416" spans="1:28" x14ac:dyDescent="0.25">
      <c r="A416" s="2">
        <v>6049</v>
      </c>
      <c r="B416" s="2">
        <v>1982</v>
      </c>
      <c r="C416" s="2">
        <f>2025-Table1[[#This Row],[Year_Birth]]</f>
        <v>43</v>
      </c>
      <c r="D416" s="2" t="s">
        <v>2257</v>
      </c>
      <c r="E416" s="2" t="s">
        <v>2254</v>
      </c>
      <c r="F416" s="2" t="str">
        <f t="shared" si="19"/>
        <v>Adult</v>
      </c>
      <c r="G416" s="4">
        <v>73450</v>
      </c>
      <c r="H416" s="2">
        <v>0</v>
      </c>
      <c r="I416" s="2">
        <v>0</v>
      </c>
      <c r="J416" s="3">
        <v>41406</v>
      </c>
      <c r="K416" s="6">
        <v>85</v>
      </c>
      <c r="L416" s="4">
        <v>1142</v>
      </c>
      <c r="M416" s="4">
        <v>51</v>
      </c>
      <c r="N416" s="4">
        <v>415</v>
      </c>
      <c r="O416" s="4">
        <v>90</v>
      </c>
      <c r="P416" s="4">
        <v>69</v>
      </c>
      <c r="Q416" s="4">
        <v>37</v>
      </c>
      <c r="R416" s="4">
        <f>SUM(Table1[[#This Row],[Wines]:[Sweet]])</f>
        <v>1767</v>
      </c>
      <c r="S416" s="8">
        <f t="shared" si="20"/>
        <v>2.40571817562968E-2</v>
      </c>
      <c r="T416" s="8" t="str">
        <f t="shared" si="21"/>
        <v>Wines</v>
      </c>
      <c r="U416" s="2">
        <v>1</v>
      </c>
      <c r="V416" s="2">
        <v>7</v>
      </c>
      <c r="W416" s="2">
        <v>8</v>
      </c>
      <c r="X416" s="2">
        <v>11</v>
      </c>
      <c r="Y416" s="2">
        <v>3</v>
      </c>
      <c r="Z416" s="2">
        <v>3</v>
      </c>
      <c r="AA416" s="2">
        <v>11</v>
      </c>
      <c r="AB416" s="2">
        <v>0</v>
      </c>
    </row>
    <row r="417" spans="1:28" x14ac:dyDescent="0.25">
      <c r="A417" s="2">
        <v>9119</v>
      </c>
      <c r="B417" s="2">
        <v>1950</v>
      </c>
      <c r="C417" s="2">
        <f>2025-Table1[[#This Row],[Year_Birth]]</f>
        <v>75</v>
      </c>
      <c r="D417" s="2" t="s">
        <v>2252</v>
      </c>
      <c r="E417" s="2" t="s">
        <v>2254</v>
      </c>
      <c r="F417" s="2" t="str">
        <f t="shared" si="19"/>
        <v>Adult</v>
      </c>
      <c r="G417" s="4">
        <v>60905</v>
      </c>
      <c r="H417" s="2">
        <v>0</v>
      </c>
      <c r="I417" s="2">
        <v>1</v>
      </c>
      <c r="J417" s="3">
        <v>41406</v>
      </c>
      <c r="K417" s="6">
        <v>27</v>
      </c>
      <c r="L417" s="4">
        <v>208</v>
      </c>
      <c r="M417" s="4">
        <v>17</v>
      </c>
      <c r="N417" s="4">
        <v>76</v>
      </c>
      <c r="O417" s="4">
        <v>36</v>
      </c>
      <c r="P417" s="4">
        <v>17</v>
      </c>
      <c r="Q417" s="4">
        <v>38</v>
      </c>
      <c r="R417" s="4">
        <f>SUM(Table1[[#This Row],[Wines]:[Sweet]])</f>
        <v>354</v>
      </c>
      <c r="S417" s="8">
        <f t="shared" si="20"/>
        <v>5.8123306789261966E-3</v>
      </c>
      <c r="T417" s="8" t="str">
        <f t="shared" si="21"/>
        <v>Wines</v>
      </c>
      <c r="U417" s="2">
        <v>2</v>
      </c>
      <c r="V417" s="2">
        <v>3</v>
      </c>
      <c r="W417" s="2">
        <v>3</v>
      </c>
      <c r="X417" s="2">
        <v>7</v>
      </c>
      <c r="Y417" s="2">
        <v>2</v>
      </c>
      <c r="Z417" s="2">
        <v>3</v>
      </c>
      <c r="AA417" s="2">
        <v>11</v>
      </c>
      <c r="AB417" s="2">
        <v>0</v>
      </c>
    </row>
    <row r="418" spans="1:28" x14ac:dyDescent="0.25">
      <c r="A418" s="2">
        <v>5376</v>
      </c>
      <c r="B418" s="2">
        <v>1979</v>
      </c>
      <c r="C418" s="2">
        <f>2025-Table1[[#This Row],[Year_Birth]]</f>
        <v>46</v>
      </c>
      <c r="D418" s="2" t="s">
        <v>2252</v>
      </c>
      <c r="E418" s="2" t="s">
        <v>2256</v>
      </c>
      <c r="F418" s="2" t="str">
        <f t="shared" si="19"/>
        <v>Adult</v>
      </c>
      <c r="G418" s="4">
        <v>2447</v>
      </c>
      <c r="H418" s="2">
        <v>1</v>
      </c>
      <c r="I418" s="2">
        <v>0</v>
      </c>
      <c r="J418" s="3">
        <v>41426</v>
      </c>
      <c r="K418" s="6">
        <v>42</v>
      </c>
      <c r="L418" s="4">
        <v>1</v>
      </c>
      <c r="M418" s="4">
        <v>1</v>
      </c>
      <c r="N418" s="4">
        <v>1725</v>
      </c>
      <c r="O418" s="4">
        <v>1</v>
      </c>
      <c r="P418" s="4">
        <v>1</v>
      </c>
      <c r="Q418" s="4">
        <v>1</v>
      </c>
      <c r="R418" s="4">
        <f>SUM(Table1[[#This Row],[Wines]:[Sweet]])</f>
        <v>1729</v>
      </c>
      <c r="S418" s="8">
        <f t="shared" si="20"/>
        <v>0.7065794850837761</v>
      </c>
      <c r="T418" s="8" t="str">
        <f t="shared" si="21"/>
        <v>MeatProducts</v>
      </c>
      <c r="U418" s="2">
        <v>15</v>
      </c>
      <c r="V418" s="2">
        <v>0</v>
      </c>
      <c r="W418" s="2">
        <v>28</v>
      </c>
      <c r="X418" s="2">
        <v>0</v>
      </c>
      <c r="Y418" s="2">
        <v>1</v>
      </c>
      <c r="Z418" s="2">
        <v>3</v>
      </c>
      <c r="AA418" s="2">
        <v>11</v>
      </c>
      <c r="AB418" s="2">
        <v>0</v>
      </c>
    </row>
    <row r="419" spans="1:28" x14ac:dyDescent="0.25">
      <c r="A419" s="2">
        <v>123</v>
      </c>
      <c r="B419" s="2">
        <v>1951</v>
      </c>
      <c r="C419" s="2">
        <f>2025-Table1[[#This Row],[Year_Birth]]</f>
        <v>74</v>
      </c>
      <c r="D419" s="2" t="s">
        <v>2252</v>
      </c>
      <c r="E419" s="2" t="s">
        <v>2261</v>
      </c>
      <c r="F419" s="2" t="str">
        <f t="shared" si="19"/>
        <v>Adult</v>
      </c>
      <c r="G419" s="4">
        <v>67046</v>
      </c>
      <c r="H419" s="2">
        <v>0</v>
      </c>
      <c r="I419" s="2">
        <v>1</v>
      </c>
      <c r="J419" s="3">
        <v>41426</v>
      </c>
      <c r="K419" s="6">
        <v>92</v>
      </c>
      <c r="L419" s="4">
        <v>544</v>
      </c>
      <c r="M419" s="4">
        <v>35</v>
      </c>
      <c r="N419" s="4">
        <v>133</v>
      </c>
      <c r="O419" s="4">
        <v>23</v>
      </c>
      <c r="P419" s="4">
        <v>151</v>
      </c>
      <c r="Q419" s="4">
        <v>107</v>
      </c>
      <c r="R419" s="4">
        <f>SUM(Table1[[#This Row],[Wines]:[Sweet]])</f>
        <v>886</v>
      </c>
      <c r="S419" s="8">
        <f t="shared" si="20"/>
        <v>1.3214807743936999E-2</v>
      </c>
      <c r="T419" s="8" t="str">
        <f t="shared" si="21"/>
        <v>Wines</v>
      </c>
      <c r="U419" s="2">
        <v>2</v>
      </c>
      <c r="V419" s="2">
        <v>4</v>
      </c>
      <c r="W419" s="2">
        <v>5</v>
      </c>
      <c r="X419" s="2">
        <v>4</v>
      </c>
      <c r="Y419" s="2">
        <v>2</v>
      </c>
      <c r="Z419" s="2">
        <v>3</v>
      </c>
      <c r="AA419" s="2">
        <v>11</v>
      </c>
      <c r="AB419" s="2">
        <v>0</v>
      </c>
    </row>
    <row r="420" spans="1:28" x14ac:dyDescent="0.25">
      <c r="A420" s="2">
        <v>10967</v>
      </c>
      <c r="B420" s="2">
        <v>1963</v>
      </c>
      <c r="C420" s="2">
        <f>2025-Table1[[#This Row],[Year_Birth]]</f>
        <v>62</v>
      </c>
      <c r="D420" s="2" t="s">
        <v>2252</v>
      </c>
      <c r="E420" s="2" t="s">
        <v>2258</v>
      </c>
      <c r="F420" s="2" t="str">
        <f t="shared" si="19"/>
        <v>Adult</v>
      </c>
      <c r="G420" s="4">
        <v>33378</v>
      </c>
      <c r="H420" s="2">
        <v>1</v>
      </c>
      <c r="I420" s="2">
        <v>1</v>
      </c>
      <c r="J420" s="3">
        <v>41427</v>
      </c>
      <c r="K420" s="6">
        <v>38</v>
      </c>
      <c r="L420" s="4">
        <v>33</v>
      </c>
      <c r="M420" s="4">
        <v>6</v>
      </c>
      <c r="N420" s="4">
        <v>40</v>
      </c>
      <c r="O420" s="4">
        <v>3</v>
      </c>
      <c r="P420" s="4">
        <v>7</v>
      </c>
      <c r="Q420" s="4">
        <v>10</v>
      </c>
      <c r="R420" s="4">
        <f>SUM(Table1[[#This Row],[Wines]:[Sweet]])</f>
        <v>89</v>
      </c>
      <c r="S420" s="8">
        <f t="shared" si="20"/>
        <v>2.6664269878362993E-3</v>
      </c>
      <c r="T420" s="8" t="str">
        <f t="shared" si="21"/>
        <v>MeatProducts</v>
      </c>
      <c r="U420" s="2">
        <v>3</v>
      </c>
      <c r="V420" s="2">
        <v>2</v>
      </c>
      <c r="W420" s="2">
        <v>0</v>
      </c>
      <c r="X420" s="2">
        <v>4</v>
      </c>
      <c r="Y420" s="2">
        <v>7</v>
      </c>
      <c r="Z420" s="2">
        <v>3</v>
      </c>
      <c r="AA420" s="2">
        <v>11</v>
      </c>
      <c r="AB420" s="2">
        <v>0</v>
      </c>
    </row>
    <row r="421" spans="1:28" x14ac:dyDescent="0.25">
      <c r="A421" s="2">
        <v>6320</v>
      </c>
      <c r="B421" s="2">
        <v>1976</v>
      </c>
      <c r="C421" s="2">
        <f>2025-Table1[[#This Row],[Year_Birth]]</f>
        <v>49</v>
      </c>
      <c r="D421" s="2" t="s">
        <v>2257</v>
      </c>
      <c r="E421" s="2" t="s">
        <v>2253</v>
      </c>
      <c r="F421" s="2" t="str">
        <f t="shared" si="19"/>
        <v>Adult</v>
      </c>
      <c r="G421" s="4">
        <v>70893</v>
      </c>
      <c r="H421" s="2">
        <v>0</v>
      </c>
      <c r="I421" s="2">
        <v>0</v>
      </c>
      <c r="J421" s="3">
        <v>41427</v>
      </c>
      <c r="K421" s="6">
        <v>42</v>
      </c>
      <c r="L421" s="4">
        <v>768</v>
      </c>
      <c r="M421" s="4">
        <v>44</v>
      </c>
      <c r="N421" s="4">
        <v>561</v>
      </c>
      <c r="O421" s="4">
        <v>77</v>
      </c>
      <c r="P421" s="4">
        <v>44</v>
      </c>
      <c r="Q421" s="4">
        <v>14</v>
      </c>
      <c r="R421" s="4">
        <f>SUM(Table1[[#This Row],[Wines]:[Sweet]])</f>
        <v>1494</v>
      </c>
      <c r="S421" s="8">
        <f t="shared" si="20"/>
        <v>2.1074012949092294E-2</v>
      </c>
      <c r="T421" s="8" t="str">
        <f t="shared" si="21"/>
        <v>Wines</v>
      </c>
      <c r="U421" s="2">
        <v>1</v>
      </c>
      <c r="V421" s="2">
        <v>6</v>
      </c>
      <c r="W421" s="2">
        <v>6</v>
      </c>
      <c r="X421" s="2">
        <v>10</v>
      </c>
      <c r="Y421" s="2">
        <v>3</v>
      </c>
      <c r="Z421" s="2">
        <v>3</v>
      </c>
      <c r="AA421" s="2">
        <v>11</v>
      </c>
      <c r="AB421" s="2">
        <v>0</v>
      </c>
    </row>
    <row r="422" spans="1:28" x14ac:dyDescent="0.25">
      <c r="A422" s="2">
        <v>8624</v>
      </c>
      <c r="B422" s="2">
        <v>1958</v>
      </c>
      <c r="C422" s="2">
        <f>2025-Table1[[#This Row],[Year_Birth]]</f>
        <v>67</v>
      </c>
      <c r="D422" s="2" t="s">
        <v>2252</v>
      </c>
      <c r="E422" s="2" t="s">
        <v>2256</v>
      </c>
      <c r="F422" s="2" t="str">
        <f t="shared" si="19"/>
        <v>Adult</v>
      </c>
      <c r="G422" s="4">
        <v>81320</v>
      </c>
      <c r="H422" s="2">
        <v>0</v>
      </c>
      <c r="I422" s="2">
        <v>0</v>
      </c>
      <c r="J422" s="3">
        <v>41427</v>
      </c>
      <c r="K422" s="6">
        <v>61</v>
      </c>
      <c r="L422" s="4">
        <v>183</v>
      </c>
      <c r="M422" s="4">
        <v>33</v>
      </c>
      <c r="N422" s="4">
        <v>493</v>
      </c>
      <c r="O422" s="4">
        <v>59</v>
      </c>
      <c r="P422" s="4">
        <v>103</v>
      </c>
      <c r="Q422" s="4">
        <v>57</v>
      </c>
      <c r="R422" s="4">
        <f>SUM(Table1[[#This Row],[Wines]:[Sweet]])</f>
        <v>871</v>
      </c>
      <c r="S422" s="8">
        <f t="shared" si="20"/>
        <v>1.0710772257747171E-2</v>
      </c>
      <c r="T422" s="8" t="str">
        <f t="shared" si="21"/>
        <v>MeatProducts</v>
      </c>
      <c r="U422" s="2">
        <v>1</v>
      </c>
      <c r="V422" s="2">
        <v>4</v>
      </c>
      <c r="W422" s="2">
        <v>3</v>
      </c>
      <c r="X422" s="2">
        <v>10</v>
      </c>
      <c r="Y422" s="2">
        <v>2</v>
      </c>
      <c r="Z422" s="2">
        <v>3</v>
      </c>
      <c r="AA422" s="2">
        <v>11</v>
      </c>
      <c r="AB422" s="2">
        <v>0</v>
      </c>
    </row>
    <row r="423" spans="1:28" x14ac:dyDescent="0.25">
      <c r="A423" s="2">
        <v>10868</v>
      </c>
      <c r="B423" s="2">
        <v>1951</v>
      </c>
      <c r="C423" s="2">
        <f>2025-Table1[[#This Row],[Year_Birth]]</f>
        <v>74</v>
      </c>
      <c r="D423" s="2" t="s">
        <v>2252</v>
      </c>
      <c r="E423" s="2" t="s">
        <v>2261</v>
      </c>
      <c r="F423" s="2" t="str">
        <f t="shared" si="19"/>
        <v>Adult</v>
      </c>
      <c r="G423" s="4">
        <v>70792</v>
      </c>
      <c r="H423" s="2">
        <v>0</v>
      </c>
      <c r="I423" s="2">
        <v>0</v>
      </c>
      <c r="J423" s="3">
        <v>41427</v>
      </c>
      <c r="K423" s="6">
        <v>82</v>
      </c>
      <c r="L423" s="4">
        <v>344</v>
      </c>
      <c r="M423" s="4">
        <v>45</v>
      </c>
      <c r="N423" s="4">
        <v>654</v>
      </c>
      <c r="O423" s="4">
        <v>104</v>
      </c>
      <c r="P423" s="4">
        <v>11</v>
      </c>
      <c r="Q423" s="4">
        <v>114</v>
      </c>
      <c r="R423" s="4">
        <f>SUM(Table1[[#This Row],[Wines]:[Sweet]])</f>
        <v>1158</v>
      </c>
      <c r="S423" s="8">
        <f t="shared" si="20"/>
        <v>1.6357780540174029E-2</v>
      </c>
      <c r="T423" s="8" t="str">
        <f t="shared" si="21"/>
        <v>MeatProducts</v>
      </c>
      <c r="U423" s="2">
        <v>2</v>
      </c>
      <c r="V423" s="2">
        <v>3</v>
      </c>
      <c r="W423" s="2">
        <v>4</v>
      </c>
      <c r="X423" s="2">
        <v>10</v>
      </c>
      <c r="Y423" s="2">
        <v>3</v>
      </c>
      <c r="Z423" s="2">
        <v>3</v>
      </c>
      <c r="AA423" s="2">
        <v>11</v>
      </c>
      <c r="AB423" s="2">
        <v>0</v>
      </c>
    </row>
    <row r="424" spans="1:28" x14ac:dyDescent="0.25">
      <c r="A424" s="2">
        <v>10821</v>
      </c>
      <c r="B424" s="2">
        <v>1978</v>
      </c>
      <c r="C424" s="2">
        <f>2025-Table1[[#This Row],[Year_Birth]]</f>
        <v>47</v>
      </c>
      <c r="D424" s="2" t="s">
        <v>2252</v>
      </c>
      <c r="E424" s="2" t="s">
        <v>2256</v>
      </c>
      <c r="F424" s="2" t="str">
        <f t="shared" si="19"/>
        <v>Adult</v>
      </c>
      <c r="G424" s="4">
        <v>57113</v>
      </c>
      <c r="H424" s="2">
        <v>1</v>
      </c>
      <c r="I424" s="2">
        <v>1</v>
      </c>
      <c r="J424" s="3">
        <v>41427</v>
      </c>
      <c r="K424" s="6">
        <v>45</v>
      </c>
      <c r="L424" s="4">
        <v>182</v>
      </c>
      <c r="M424" s="4">
        <v>4</v>
      </c>
      <c r="N424" s="4">
        <v>33</v>
      </c>
      <c r="O424" s="4">
        <v>0</v>
      </c>
      <c r="P424" s="4">
        <v>2</v>
      </c>
      <c r="Q424" s="4">
        <v>42</v>
      </c>
      <c r="R424" s="4">
        <f>SUM(Table1[[#This Row],[Wines]:[Sweet]])</f>
        <v>221</v>
      </c>
      <c r="S424" s="8">
        <f t="shared" si="20"/>
        <v>3.8695218251536428E-3</v>
      </c>
      <c r="T424" s="8" t="str">
        <f t="shared" si="21"/>
        <v>Wines</v>
      </c>
      <c r="U424" s="2">
        <v>6</v>
      </c>
      <c r="V424" s="2">
        <v>4</v>
      </c>
      <c r="W424" s="2">
        <v>1</v>
      </c>
      <c r="X424" s="2">
        <v>5</v>
      </c>
      <c r="Y424" s="2">
        <v>7</v>
      </c>
      <c r="Z424" s="2">
        <v>3</v>
      </c>
      <c r="AA424" s="2">
        <v>11</v>
      </c>
      <c r="AB424" s="2">
        <v>0</v>
      </c>
    </row>
    <row r="425" spans="1:28" x14ac:dyDescent="0.25">
      <c r="A425" s="2">
        <v>7458</v>
      </c>
      <c r="B425" s="2">
        <v>1956</v>
      </c>
      <c r="C425" s="2">
        <f>2025-Table1[[#This Row],[Year_Birth]]</f>
        <v>69</v>
      </c>
      <c r="D425" s="2" t="s">
        <v>2257</v>
      </c>
      <c r="E425" s="2" t="s">
        <v>2254</v>
      </c>
      <c r="F425" s="2" t="str">
        <f t="shared" si="19"/>
        <v>Adult</v>
      </c>
      <c r="G425" s="4">
        <v>34941</v>
      </c>
      <c r="H425" s="2">
        <v>1</v>
      </c>
      <c r="I425" s="2">
        <v>1</v>
      </c>
      <c r="J425" s="3">
        <v>41428</v>
      </c>
      <c r="K425" s="6">
        <v>26</v>
      </c>
      <c r="L425" s="4">
        <v>39</v>
      </c>
      <c r="M425" s="4">
        <v>2</v>
      </c>
      <c r="N425" s="4">
        <v>25</v>
      </c>
      <c r="O425" s="4">
        <v>4</v>
      </c>
      <c r="P425" s="4">
        <v>3</v>
      </c>
      <c r="Q425" s="4">
        <v>24</v>
      </c>
      <c r="R425" s="4">
        <f>SUM(Table1[[#This Row],[Wines]:[Sweet]])</f>
        <v>73</v>
      </c>
      <c r="S425" s="8">
        <f t="shared" si="20"/>
        <v>2.0892361409232708E-3</v>
      </c>
      <c r="T425" s="8" t="str">
        <f t="shared" si="21"/>
        <v>Wines</v>
      </c>
      <c r="U425" s="2">
        <v>2</v>
      </c>
      <c r="V425" s="2">
        <v>3</v>
      </c>
      <c r="W425" s="2">
        <v>0</v>
      </c>
      <c r="X425" s="2">
        <v>3</v>
      </c>
      <c r="Y425" s="2">
        <v>8</v>
      </c>
      <c r="Z425" s="2">
        <v>3</v>
      </c>
      <c r="AA425" s="2">
        <v>11</v>
      </c>
      <c r="AB425" s="2">
        <v>0</v>
      </c>
    </row>
    <row r="426" spans="1:28" x14ac:dyDescent="0.25">
      <c r="A426" s="2">
        <v>6825</v>
      </c>
      <c r="B426" s="2">
        <v>1953</v>
      </c>
      <c r="C426" s="2">
        <f>2025-Table1[[#This Row],[Year_Birth]]</f>
        <v>72</v>
      </c>
      <c r="D426" s="2" t="s">
        <v>2252</v>
      </c>
      <c r="E426" s="2" t="s">
        <v>2254</v>
      </c>
      <c r="F426" s="2" t="str">
        <f t="shared" si="19"/>
        <v>Adult</v>
      </c>
      <c r="G426" s="4">
        <v>41452</v>
      </c>
      <c r="H426" s="2">
        <v>1</v>
      </c>
      <c r="I426" s="2">
        <v>1</v>
      </c>
      <c r="J426" s="3">
        <v>41428</v>
      </c>
      <c r="K426" s="6">
        <v>86</v>
      </c>
      <c r="L426" s="4">
        <v>13</v>
      </c>
      <c r="M426" s="4">
        <v>0</v>
      </c>
      <c r="N426" s="4">
        <v>3</v>
      </c>
      <c r="O426" s="4">
        <v>0</v>
      </c>
      <c r="P426" s="4">
        <v>0</v>
      </c>
      <c r="Q426" s="4">
        <v>0</v>
      </c>
      <c r="R426" s="4">
        <f>SUM(Table1[[#This Row],[Wines]:[Sweet]])</f>
        <v>16</v>
      </c>
      <c r="S426" s="8">
        <f t="shared" si="20"/>
        <v>3.8598861333590662E-4</v>
      </c>
      <c r="T426" s="8" t="str">
        <f t="shared" si="21"/>
        <v>Wines</v>
      </c>
      <c r="U426" s="2">
        <v>1</v>
      </c>
      <c r="V426" s="2">
        <v>1</v>
      </c>
      <c r="W426" s="2">
        <v>0</v>
      </c>
      <c r="X426" s="2">
        <v>2</v>
      </c>
      <c r="Y426" s="2">
        <v>7</v>
      </c>
      <c r="Z426" s="2">
        <v>3</v>
      </c>
      <c r="AA426" s="2">
        <v>11</v>
      </c>
      <c r="AB426" s="2">
        <v>0</v>
      </c>
    </row>
    <row r="427" spans="1:28" x14ac:dyDescent="0.25">
      <c r="A427" s="2">
        <v>3483</v>
      </c>
      <c r="B427" s="2">
        <v>1958</v>
      </c>
      <c r="C427" s="2">
        <f>2025-Table1[[#This Row],[Year_Birth]]</f>
        <v>67</v>
      </c>
      <c r="D427" s="2" t="s">
        <v>2252</v>
      </c>
      <c r="E427" s="2" t="s">
        <v>2256</v>
      </c>
      <c r="F427" s="2" t="str">
        <f t="shared" si="19"/>
        <v>Adult</v>
      </c>
      <c r="G427" s="4">
        <v>48192</v>
      </c>
      <c r="H427" s="2">
        <v>0</v>
      </c>
      <c r="I427" s="2">
        <v>0</v>
      </c>
      <c r="J427" s="3">
        <v>41429</v>
      </c>
      <c r="K427" s="6">
        <v>76</v>
      </c>
      <c r="L427" s="4">
        <v>1039</v>
      </c>
      <c r="M427" s="4">
        <v>43</v>
      </c>
      <c r="N427" s="4">
        <v>204</v>
      </c>
      <c r="O427" s="4">
        <v>153</v>
      </c>
      <c r="P427" s="4">
        <v>58</v>
      </c>
      <c r="Q427" s="4">
        <v>29</v>
      </c>
      <c r="R427" s="4">
        <f>SUM(Table1[[#This Row],[Wines]:[Sweet]])</f>
        <v>1497</v>
      </c>
      <c r="S427" s="8">
        <f t="shared" si="20"/>
        <v>3.1063247011952191E-2</v>
      </c>
      <c r="T427" s="8" t="str">
        <f t="shared" si="21"/>
        <v>Wines</v>
      </c>
      <c r="U427" s="2">
        <v>3</v>
      </c>
      <c r="V427" s="2">
        <v>2</v>
      </c>
      <c r="W427" s="2">
        <v>8</v>
      </c>
      <c r="X427" s="2">
        <v>12</v>
      </c>
      <c r="Y427" s="2">
        <v>8</v>
      </c>
      <c r="Z427" s="2">
        <v>3</v>
      </c>
      <c r="AA427" s="2">
        <v>11</v>
      </c>
      <c r="AB427" s="2">
        <v>1</v>
      </c>
    </row>
    <row r="428" spans="1:28" x14ac:dyDescent="0.25">
      <c r="A428" s="2">
        <v>9145</v>
      </c>
      <c r="B428" s="2">
        <v>1972</v>
      </c>
      <c r="C428" s="2">
        <f>2025-Table1[[#This Row],[Year_Birth]]</f>
        <v>53</v>
      </c>
      <c r="D428" s="2" t="s">
        <v>2252</v>
      </c>
      <c r="E428" s="2" t="s">
        <v>2253</v>
      </c>
      <c r="F428" s="2" t="str">
        <f t="shared" si="19"/>
        <v>Adult</v>
      </c>
      <c r="G428" s="4">
        <v>72504</v>
      </c>
      <c r="H428" s="2">
        <v>0</v>
      </c>
      <c r="I428" s="2">
        <v>1</v>
      </c>
      <c r="J428" s="3">
        <v>41429</v>
      </c>
      <c r="K428" s="6">
        <v>43</v>
      </c>
      <c r="L428" s="4">
        <v>604</v>
      </c>
      <c r="M428" s="4">
        <v>26</v>
      </c>
      <c r="N428" s="4">
        <v>470</v>
      </c>
      <c r="O428" s="4">
        <v>123</v>
      </c>
      <c r="P428" s="4">
        <v>161</v>
      </c>
      <c r="Q428" s="4">
        <v>94</v>
      </c>
      <c r="R428" s="4">
        <f>SUM(Table1[[#This Row],[Wines]:[Sweet]])</f>
        <v>1384</v>
      </c>
      <c r="S428" s="8">
        <f t="shared" si="20"/>
        <v>1.9088602008165065E-2</v>
      </c>
      <c r="T428" s="8" t="str">
        <f t="shared" si="21"/>
        <v>Wines</v>
      </c>
      <c r="U428" s="2">
        <v>2</v>
      </c>
      <c r="V428" s="2">
        <v>5</v>
      </c>
      <c r="W428" s="2">
        <v>9</v>
      </c>
      <c r="X428" s="2">
        <v>6</v>
      </c>
      <c r="Y428" s="2">
        <v>2</v>
      </c>
      <c r="Z428" s="2">
        <v>3</v>
      </c>
      <c r="AA428" s="2">
        <v>11</v>
      </c>
      <c r="AB428" s="2">
        <v>0</v>
      </c>
    </row>
    <row r="429" spans="1:28" x14ac:dyDescent="0.25">
      <c r="A429" s="2">
        <v>8953</v>
      </c>
      <c r="B429" s="2">
        <v>1965</v>
      </c>
      <c r="C429" s="2">
        <f>2025-Table1[[#This Row],[Year_Birth]]</f>
        <v>60</v>
      </c>
      <c r="D429" s="2" t="s">
        <v>2257</v>
      </c>
      <c r="E429" s="2" t="s">
        <v>2253</v>
      </c>
      <c r="F429" s="2" t="str">
        <f t="shared" si="19"/>
        <v>Adult</v>
      </c>
      <c r="G429" s="4">
        <v>35791</v>
      </c>
      <c r="H429" s="2">
        <v>2</v>
      </c>
      <c r="I429" s="2">
        <v>1</v>
      </c>
      <c r="J429" s="3">
        <v>41430</v>
      </c>
      <c r="K429" s="6">
        <v>94</v>
      </c>
      <c r="L429" s="4">
        <v>27</v>
      </c>
      <c r="M429" s="4">
        <v>0</v>
      </c>
      <c r="N429" s="4">
        <v>5</v>
      </c>
      <c r="O429" s="4">
        <v>0</v>
      </c>
      <c r="P429" s="4">
        <v>0</v>
      </c>
      <c r="Q429" s="4">
        <v>3</v>
      </c>
      <c r="R429" s="4">
        <f>SUM(Table1[[#This Row],[Wines]:[Sweet]])</f>
        <v>32</v>
      </c>
      <c r="S429" s="8">
        <f t="shared" si="20"/>
        <v>8.9407951719706067E-4</v>
      </c>
      <c r="T429" s="8" t="str">
        <f t="shared" si="21"/>
        <v>Wines</v>
      </c>
      <c r="U429" s="2">
        <v>2</v>
      </c>
      <c r="V429" s="2">
        <v>1</v>
      </c>
      <c r="W429" s="2">
        <v>0</v>
      </c>
      <c r="X429" s="2">
        <v>3</v>
      </c>
      <c r="Y429" s="2">
        <v>8</v>
      </c>
      <c r="Z429" s="2">
        <v>3</v>
      </c>
      <c r="AA429" s="2">
        <v>11</v>
      </c>
      <c r="AB429" s="2">
        <v>0</v>
      </c>
    </row>
    <row r="430" spans="1:28" x14ac:dyDescent="0.25">
      <c r="A430" s="2">
        <v>8687</v>
      </c>
      <c r="B430" s="2">
        <v>1978</v>
      </c>
      <c r="C430" s="2">
        <f>2025-Table1[[#This Row],[Year_Birth]]</f>
        <v>47</v>
      </c>
      <c r="D430" s="2" t="s">
        <v>2252</v>
      </c>
      <c r="E430" s="2" t="s">
        <v>2254</v>
      </c>
      <c r="F430" s="2" t="str">
        <f t="shared" si="19"/>
        <v>Adult</v>
      </c>
      <c r="G430" s="4">
        <v>53172</v>
      </c>
      <c r="H430" s="2">
        <v>0</v>
      </c>
      <c r="I430" s="2">
        <v>1</v>
      </c>
      <c r="J430" s="3">
        <v>41430</v>
      </c>
      <c r="K430" s="6">
        <v>54</v>
      </c>
      <c r="L430" s="4">
        <v>121</v>
      </c>
      <c r="M430" s="4">
        <v>62</v>
      </c>
      <c r="N430" s="4">
        <v>90</v>
      </c>
      <c r="O430" s="4">
        <v>68</v>
      </c>
      <c r="P430" s="4">
        <v>20</v>
      </c>
      <c r="Q430" s="4">
        <v>125</v>
      </c>
      <c r="R430" s="4">
        <f>SUM(Table1[[#This Row],[Wines]:[Sweet]])</f>
        <v>361</v>
      </c>
      <c r="S430" s="8">
        <f t="shared" si="20"/>
        <v>6.7892875949747983E-3</v>
      </c>
      <c r="T430" s="8" t="str">
        <f t="shared" si="21"/>
        <v>GoldProds</v>
      </c>
      <c r="U430" s="2">
        <v>3</v>
      </c>
      <c r="V430" s="2">
        <v>2</v>
      </c>
      <c r="W430" s="2">
        <v>3</v>
      </c>
      <c r="X430" s="2">
        <v>8</v>
      </c>
      <c r="Y430" s="2">
        <v>3</v>
      </c>
      <c r="Z430" s="2">
        <v>3</v>
      </c>
      <c r="AA430" s="2">
        <v>11</v>
      </c>
      <c r="AB430" s="2">
        <v>0</v>
      </c>
    </row>
    <row r="431" spans="1:28" x14ac:dyDescent="0.25">
      <c r="A431" s="2">
        <v>10258</v>
      </c>
      <c r="B431" s="2">
        <v>1965</v>
      </c>
      <c r="C431" s="2">
        <f>2025-Table1[[#This Row],[Year_Birth]]</f>
        <v>60</v>
      </c>
      <c r="D431" s="2" t="s">
        <v>2257</v>
      </c>
      <c r="E431" s="2" t="s">
        <v>2253</v>
      </c>
      <c r="F431" s="2" t="str">
        <f t="shared" si="19"/>
        <v>Adult</v>
      </c>
      <c r="G431" s="4">
        <v>35791</v>
      </c>
      <c r="H431" s="2">
        <v>2</v>
      </c>
      <c r="I431" s="2">
        <v>1</v>
      </c>
      <c r="J431" s="3">
        <v>41430</v>
      </c>
      <c r="K431" s="6">
        <v>94</v>
      </c>
      <c r="L431" s="4">
        <v>27</v>
      </c>
      <c r="M431" s="4">
        <v>0</v>
      </c>
      <c r="N431" s="4">
        <v>5</v>
      </c>
      <c r="O431" s="4">
        <v>0</v>
      </c>
      <c r="P431" s="4">
        <v>0</v>
      </c>
      <c r="Q431" s="4">
        <v>3</v>
      </c>
      <c r="R431" s="4">
        <f>SUM(Table1[[#This Row],[Wines]:[Sweet]])</f>
        <v>32</v>
      </c>
      <c r="S431" s="8">
        <f t="shared" si="20"/>
        <v>8.9407951719706067E-4</v>
      </c>
      <c r="T431" s="8" t="str">
        <f t="shared" si="21"/>
        <v>Wines</v>
      </c>
      <c r="U431" s="2">
        <v>2</v>
      </c>
      <c r="V431" s="2">
        <v>1</v>
      </c>
      <c r="W431" s="2">
        <v>0</v>
      </c>
      <c r="X431" s="2">
        <v>3</v>
      </c>
      <c r="Y431" s="2">
        <v>8</v>
      </c>
      <c r="Z431" s="2">
        <v>3</v>
      </c>
      <c r="AA431" s="2">
        <v>11</v>
      </c>
      <c r="AB431" s="2">
        <v>0</v>
      </c>
    </row>
    <row r="432" spans="1:28" x14ac:dyDescent="0.25">
      <c r="A432" s="2">
        <v>2499</v>
      </c>
      <c r="B432" s="2">
        <v>1958</v>
      </c>
      <c r="C432" s="2">
        <f>2025-Table1[[#This Row],[Year_Birth]]</f>
        <v>67</v>
      </c>
      <c r="D432" s="2" t="s">
        <v>2260</v>
      </c>
      <c r="E432" s="2" t="s">
        <v>2253</v>
      </c>
      <c r="F432" s="2" t="str">
        <f t="shared" si="19"/>
        <v>Adult</v>
      </c>
      <c r="G432" s="4">
        <v>75342</v>
      </c>
      <c r="H432" s="2">
        <v>0</v>
      </c>
      <c r="I432" s="2">
        <v>1</v>
      </c>
      <c r="J432" s="3">
        <v>41430</v>
      </c>
      <c r="K432" s="6">
        <v>38</v>
      </c>
      <c r="L432" s="4">
        <v>204</v>
      </c>
      <c r="M432" s="4">
        <v>97</v>
      </c>
      <c r="N432" s="4">
        <v>97</v>
      </c>
      <c r="O432" s="4">
        <v>21</v>
      </c>
      <c r="P432" s="4">
        <v>118</v>
      </c>
      <c r="Q432" s="4">
        <v>26</v>
      </c>
      <c r="R432" s="4">
        <f>SUM(Table1[[#This Row],[Wines]:[Sweet]])</f>
        <v>537</v>
      </c>
      <c r="S432" s="8">
        <f t="shared" si="20"/>
        <v>7.1274986063550212E-3</v>
      </c>
      <c r="T432" s="8" t="str">
        <f t="shared" si="21"/>
        <v>Wines</v>
      </c>
      <c r="U432" s="2">
        <v>1</v>
      </c>
      <c r="V432" s="2">
        <v>5</v>
      </c>
      <c r="W432" s="2">
        <v>2</v>
      </c>
      <c r="X432" s="2">
        <v>10</v>
      </c>
      <c r="Y432" s="2">
        <v>4</v>
      </c>
      <c r="Z432" s="2">
        <v>3</v>
      </c>
      <c r="AA432" s="2">
        <v>11</v>
      </c>
      <c r="AB432" s="2">
        <v>0</v>
      </c>
    </row>
    <row r="433" spans="1:28" x14ac:dyDescent="0.25">
      <c r="A433" s="2">
        <v>3517</v>
      </c>
      <c r="B433" s="2">
        <v>1952</v>
      </c>
      <c r="C433" s="2">
        <f>2025-Table1[[#This Row],[Year_Birth]]</f>
        <v>73</v>
      </c>
      <c r="D433" s="2" t="s">
        <v>2252</v>
      </c>
      <c r="E433" s="2" t="s">
        <v>2253</v>
      </c>
      <c r="F433" s="2" t="str">
        <f t="shared" si="19"/>
        <v>Adult</v>
      </c>
      <c r="G433" s="4">
        <v>40887</v>
      </c>
      <c r="H433" s="2">
        <v>1</v>
      </c>
      <c r="I433" s="2">
        <v>1</v>
      </c>
      <c r="J433" s="3">
        <v>41430</v>
      </c>
      <c r="K433" s="6">
        <v>32</v>
      </c>
      <c r="L433" s="4">
        <v>50</v>
      </c>
      <c r="M433" s="4">
        <v>4</v>
      </c>
      <c r="N433" s="4">
        <v>44</v>
      </c>
      <c r="O433" s="4">
        <v>10</v>
      </c>
      <c r="P433" s="4">
        <v>10</v>
      </c>
      <c r="Q433" s="4">
        <v>43</v>
      </c>
      <c r="R433" s="4">
        <f>SUM(Table1[[#This Row],[Wines]:[Sweet]])</f>
        <v>118</v>
      </c>
      <c r="S433" s="8">
        <f t="shared" si="20"/>
        <v>2.886002886002886E-3</v>
      </c>
      <c r="T433" s="8" t="str">
        <f t="shared" si="21"/>
        <v>Wines</v>
      </c>
      <c r="U433" s="2">
        <v>3</v>
      </c>
      <c r="V433" s="2">
        <v>3</v>
      </c>
      <c r="W433" s="2">
        <v>1</v>
      </c>
      <c r="X433" s="2">
        <v>3</v>
      </c>
      <c r="Y433" s="2">
        <v>9</v>
      </c>
      <c r="Z433" s="2">
        <v>3</v>
      </c>
      <c r="AA433" s="2">
        <v>11</v>
      </c>
      <c r="AB433" s="2">
        <v>1</v>
      </c>
    </row>
    <row r="434" spans="1:28" x14ac:dyDescent="0.25">
      <c r="A434" s="2">
        <v>4855</v>
      </c>
      <c r="B434" s="2">
        <v>1974</v>
      </c>
      <c r="C434" s="2">
        <f>2025-Table1[[#This Row],[Year_Birth]]</f>
        <v>51</v>
      </c>
      <c r="D434" s="2" t="s">
        <v>2255</v>
      </c>
      <c r="E434" s="2" t="s">
        <v>2254</v>
      </c>
      <c r="F434" s="2" t="str">
        <f t="shared" si="19"/>
        <v>Adult</v>
      </c>
      <c r="G434" s="4">
        <v>30351</v>
      </c>
      <c r="H434" s="2">
        <v>1</v>
      </c>
      <c r="I434" s="2">
        <v>0</v>
      </c>
      <c r="J434" s="3">
        <v>41431</v>
      </c>
      <c r="K434" s="6">
        <v>19</v>
      </c>
      <c r="L434" s="4">
        <v>14</v>
      </c>
      <c r="M434" s="4">
        <v>0</v>
      </c>
      <c r="N434" s="4">
        <v>24</v>
      </c>
      <c r="O434" s="4">
        <v>3</v>
      </c>
      <c r="P434" s="4">
        <v>3</v>
      </c>
      <c r="Q434" s="4">
        <v>2</v>
      </c>
      <c r="R434" s="4">
        <f>SUM(Table1[[#This Row],[Wines]:[Sweet]])</f>
        <v>44</v>
      </c>
      <c r="S434" s="8">
        <f t="shared" si="20"/>
        <v>1.4497051168001055E-3</v>
      </c>
      <c r="T434" s="8" t="str">
        <f t="shared" si="21"/>
        <v>MeatProducts</v>
      </c>
      <c r="U434" s="2">
        <v>1</v>
      </c>
      <c r="V434" s="2">
        <v>3</v>
      </c>
      <c r="W434" s="2">
        <v>0</v>
      </c>
      <c r="X434" s="2">
        <v>2</v>
      </c>
      <c r="Y434" s="2">
        <v>9</v>
      </c>
      <c r="Z434" s="2">
        <v>3</v>
      </c>
      <c r="AA434" s="2">
        <v>11</v>
      </c>
      <c r="AB434" s="2">
        <v>1</v>
      </c>
    </row>
    <row r="435" spans="1:28" x14ac:dyDescent="0.25">
      <c r="A435" s="2">
        <v>5049</v>
      </c>
      <c r="B435" s="2">
        <v>1974</v>
      </c>
      <c r="C435" s="2">
        <f>2025-Table1[[#This Row],[Year_Birth]]</f>
        <v>51</v>
      </c>
      <c r="D435" s="2" t="s">
        <v>2255</v>
      </c>
      <c r="E435" s="2" t="s">
        <v>2254</v>
      </c>
      <c r="F435" s="2" t="str">
        <f t="shared" si="19"/>
        <v>Adult</v>
      </c>
      <c r="G435" s="4">
        <v>30351</v>
      </c>
      <c r="H435" s="2">
        <v>1</v>
      </c>
      <c r="I435" s="2">
        <v>0</v>
      </c>
      <c r="J435" s="3">
        <v>41431</v>
      </c>
      <c r="K435" s="6">
        <v>19</v>
      </c>
      <c r="L435" s="4">
        <v>14</v>
      </c>
      <c r="M435" s="4">
        <v>0</v>
      </c>
      <c r="N435" s="4">
        <v>24</v>
      </c>
      <c r="O435" s="4">
        <v>3</v>
      </c>
      <c r="P435" s="4">
        <v>3</v>
      </c>
      <c r="Q435" s="4">
        <v>2</v>
      </c>
      <c r="R435" s="4">
        <f>SUM(Table1[[#This Row],[Wines]:[Sweet]])</f>
        <v>44</v>
      </c>
      <c r="S435" s="8">
        <f t="shared" si="20"/>
        <v>1.4497051168001055E-3</v>
      </c>
      <c r="T435" s="8" t="str">
        <f t="shared" si="21"/>
        <v>MeatProducts</v>
      </c>
      <c r="U435" s="2">
        <v>1</v>
      </c>
      <c r="V435" s="2">
        <v>3</v>
      </c>
      <c r="W435" s="2">
        <v>0</v>
      </c>
      <c r="X435" s="2">
        <v>2</v>
      </c>
      <c r="Y435" s="2">
        <v>9</v>
      </c>
      <c r="Z435" s="2">
        <v>3</v>
      </c>
      <c r="AA435" s="2">
        <v>11</v>
      </c>
      <c r="AB435" s="2">
        <v>0</v>
      </c>
    </row>
    <row r="436" spans="1:28" x14ac:dyDescent="0.25">
      <c r="A436" s="2">
        <v>10377</v>
      </c>
      <c r="B436" s="2">
        <v>1958</v>
      </c>
      <c r="C436" s="2">
        <f>2025-Table1[[#This Row],[Year_Birth]]</f>
        <v>67</v>
      </c>
      <c r="D436" s="2" t="s">
        <v>2257</v>
      </c>
      <c r="E436" s="2" t="s">
        <v>2254</v>
      </c>
      <c r="F436" s="2" t="str">
        <f t="shared" si="19"/>
        <v>Adult</v>
      </c>
      <c r="G436" s="4">
        <v>46692</v>
      </c>
      <c r="H436" s="2">
        <v>0</v>
      </c>
      <c r="I436" s="2">
        <v>1</v>
      </c>
      <c r="J436" s="3">
        <v>41431</v>
      </c>
      <c r="K436" s="6">
        <v>37</v>
      </c>
      <c r="L436" s="4">
        <v>170</v>
      </c>
      <c r="M436" s="4">
        <v>6</v>
      </c>
      <c r="N436" s="4">
        <v>97</v>
      </c>
      <c r="O436" s="4">
        <v>24</v>
      </c>
      <c r="P436" s="4">
        <v>12</v>
      </c>
      <c r="Q436" s="4">
        <v>88</v>
      </c>
      <c r="R436" s="4">
        <f>SUM(Table1[[#This Row],[Wines]:[Sweet]])</f>
        <v>309</v>
      </c>
      <c r="S436" s="8">
        <f t="shared" si="20"/>
        <v>6.6178360318684144E-3</v>
      </c>
      <c r="T436" s="8" t="str">
        <f t="shared" si="21"/>
        <v>Wines</v>
      </c>
      <c r="U436" s="2">
        <v>3</v>
      </c>
      <c r="V436" s="2">
        <v>6</v>
      </c>
      <c r="W436" s="2">
        <v>1</v>
      </c>
      <c r="X436" s="2">
        <v>5</v>
      </c>
      <c r="Y436" s="2">
        <v>6</v>
      </c>
      <c r="Z436" s="2">
        <v>3</v>
      </c>
      <c r="AA436" s="2">
        <v>11</v>
      </c>
      <c r="AB436" s="2">
        <v>0</v>
      </c>
    </row>
    <row r="437" spans="1:28" x14ac:dyDescent="0.25">
      <c r="A437" s="2">
        <v>1453</v>
      </c>
      <c r="B437" s="2">
        <v>1943</v>
      </c>
      <c r="C437" s="2">
        <f>2025-Table1[[#This Row],[Year_Birth]]</f>
        <v>82</v>
      </c>
      <c r="D437" s="2" t="s">
        <v>2255</v>
      </c>
      <c r="E437" s="2" t="s">
        <v>2261</v>
      </c>
      <c r="F437" s="2" t="str">
        <f t="shared" si="19"/>
        <v>Adult</v>
      </c>
      <c r="G437" s="4">
        <v>57513</v>
      </c>
      <c r="H437" s="2">
        <v>0</v>
      </c>
      <c r="I437" s="2">
        <v>0</v>
      </c>
      <c r="J437" s="3">
        <v>41432</v>
      </c>
      <c r="K437" s="6">
        <v>59</v>
      </c>
      <c r="L437" s="4">
        <v>735</v>
      </c>
      <c r="M437" s="4">
        <v>40</v>
      </c>
      <c r="N437" s="4">
        <v>183</v>
      </c>
      <c r="O437" s="4">
        <v>52</v>
      </c>
      <c r="P437" s="4">
        <v>20</v>
      </c>
      <c r="Q437" s="4">
        <v>30</v>
      </c>
      <c r="R437" s="4">
        <f>SUM(Table1[[#This Row],[Wines]:[Sweet]])</f>
        <v>1030</v>
      </c>
      <c r="S437" s="8">
        <f t="shared" si="20"/>
        <v>1.7908994488202667E-2</v>
      </c>
      <c r="T437" s="8" t="str">
        <f t="shared" si="21"/>
        <v>Wines</v>
      </c>
      <c r="U437" s="2">
        <v>2</v>
      </c>
      <c r="V437" s="2">
        <v>9</v>
      </c>
      <c r="W437" s="2">
        <v>3</v>
      </c>
      <c r="X437" s="2">
        <v>13</v>
      </c>
      <c r="Y437" s="2">
        <v>6</v>
      </c>
      <c r="Z437" s="2">
        <v>3</v>
      </c>
      <c r="AA437" s="2">
        <v>11</v>
      </c>
      <c r="AB437" s="2">
        <v>0</v>
      </c>
    </row>
    <row r="438" spans="1:28" x14ac:dyDescent="0.25">
      <c r="A438" s="2">
        <v>8147</v>
      </c>
      <c r="B438" s="2">
        <v>1960</v>
      </c>
      <c r="C438" s="2">
        <f>2025-Table1[[#This Row],[Year_Birth]]</f>
        <v>65</v>
      </c>
      <c r="D438" s="2" t="s">
        <v>2252</v>
      </c>
      <c r="E438" s="2" t="s">
        <v>2256</v>
      </c>
      <c r="F438" s="2" t="str">
        <f t="shared" si="19"/>
        <v>Adult</v>
      </c>
      <c r="G438" s="4">
        <v>31454</v>
      </c>
      <c r="H438" s="2">
        <v>1</v>
      </c>
      <c r="I438" s="2">
        <v>1</v>
      </c>
      <c r="J438" s="3">
        <v>41432</v>
      </c>
      <c r="K438" s="6">
        <v>40</v>
      </c>
      <c r="L438" s="4">
        <v>28</v>
      </c>
      <c r="M438" s="4">
        <v>0</v>
      </c>
      <c r="N438" s="4">
        <v>11</v>
      </c>
      <c r="O438" s="4">
        <v>0</v>
      </c>
      <c r="P438" s="4">
        <v>0</v>
      </c>
      <c r="Q438" s="4">
        <v>9</v>
      </c>
      <c r="R438" s="4">
        <f>SUM(Table1[[#This Row],[Wines]:[Sweet]])</f>
        <v>39</v>
      </c>
      <c r="S438" s="8">
        <f t="shared" si="20"/>
        <v>1.2399058943218669E-3</v>
      </c>
      <c r="T438" s="8" t="str">
        <f t="shared" si="21"/>
        <v>Wines</v>
      </c>
      <c r="U438" s="2">
        <v>3</v>
      </c>
      <c r="V438" s="2">
        <v>2</v>
      </c>
      <c r="W438" s="2">
        <v>0</v>
      </c>
      <c r="X438" s="2">
        <v>3</v>
      </c>
      <c r="Y438" s="2">
        <v>8</v>
      </c>
      <c r="Z438" s="2">
        <v>3</v>
      </c>
      <c r="AA438" s="2">
        <v>11</v>
      </c>
      <c r="AB438" s="2">
        <v>0</v>
      </c>
    </row>
    <row r="439" spans="1:28" x14ac:dyDescent="0.25">
      <c r="A439" s="2">
        <v>6349</v>
      </c>
      <c r="B439" s="2">
        <v>1987</v>
      </c>
      <c r="C439" s="2">
        <f>2025-Table1[[#This Row],[Year_Birth]]</f>
        <v>38</v>
      </c>
      <c r="D439" s="2" t="s">
        <v>2257</v>
      </c>
      <c r="E439" s="2" t="s">
        <v>2258</v>
      </c>
      <c r="F439" s="2" t="str">
        <f t="shared" si="19"/>
        <v>Adult</v>
      </c>
      <c r="G439" s="4">
        <v>61787</v>
      </c>
      <c r="H439" s="2">
        <v>0</v>
      </c>
      <c r="I439" s="2">
        <v>0</v>
      </c>
      <c r="J439" s="3">
        <v>41432</v>
      </c>
      <c r="K439" s="6">
        <v>71</v>
      </c>
      <c r="L439" s="4">
        <v>621</v>
      </c>
      <c r="M439" s="4">
        <v>73</v>
      </c>
      <c r="N439" s="4">
        <v>414</v>
      </c>
      <c r="O439" s="4">
        <v>78</v>
      </c>
      <c r="P439" s="4">
        <v>48</v>
      </c>
      <c r="Q439" s="4">
        <v>85</v>
      </c>
      <c r="R439" s="4">
        <f>SUM(Table1[[#This Row],[Wines]:[Sweet]])</f>
        <v>1234</v>
      </c>
      <c r="S439" s="8">
        <f t="shared" si="20"/>
        <v>1.9971838736303753E-2</v>
      </c>
      <c r="T439" s="8" t="str">
        <f t="shared" si="21"/>
        <v>Wines</v>
      </c>
      <c r="U439" s="2">
        <v>1</v>
      </c>
      <c r="V439" s="2">
        <v>8</v>
      </c>
      <c r="W439" s="2">
        <v>4</v>
      </c>
      <c r="X439" s="2">
        <v>6</v>
      </c>
      <c r="Y439" s="2">
        <v>5</v>
      </c>
      <c r="Z439" s="2">
        <v>3</v>
      </c>
      <c r="AA439" s="2">
        <v>11</v>
      </c>
      <c r="AB439" s="2">
        <v>0</v>
      </c>
    </row>
    <row r="440" spans="1:28" x14ac:dyDescent="0.25">
      <c r="A440" s="2">
        <v>7873</v>
      </c>
      <c r="B440" s="2">
        <v>1973</v>
      </c>
      <c r="C440" s="2">
        <f>2025-Table1[[#This Row],[Year_Birth]]</f>
        <v>52</v>
      </c>
      <c r="D440" s="2" t="s">
        <v>2255</v>
      </c>
      <c r="E440" s="2" t="s">
        <v>2254</v>
      </c>
      <c r="F440" s="2" t="str">
        <f t="shared" si="19"/>
        <v>Adult</v>
      </c>
      <c r="G440" s="4">
        <v>63516</v>
      </c>
      <c r="H440" s="2">
        <v>1</v>
      </c>
      <c r="I440" s="2">
        <v>1</v>
      </c>
      <c r="J440" s="3">
        <v>41432</v>
      </c>
      <c r="K440" s="6">
        <v>30</v>
      </c>
      <c r="L440" s="4">
        <v>141</v>
      </c>
      <c r="M440" s="4">
        <v>11</v>
      </c>
      <c r="N440" s="4">
        <v>114</v>
      </c>
      <c r="O440" s="4">
        <v>15</v>
      </c>
      <c r="P440" s="4">
        <v>14</v>
      </c>
      <c r="Q440" s="4">
        <v>5</v>
      </c>
      <c r="R440" s="4">
        <f>SUM(Table1[[#This Row],[Wines]:[Sweet]])</f>
        <v>295</v>
      </c>
      <c r="S440" s="8">
        <f t="shared" si="20"/>
        <v>4.644499023868002E-3</v>
      </c>
      <c r="T440" s="8" t="str">
        <f t="shared" si="21"/>
        <v>Wines</v>
      </c>
      <c r="U440" s="2">
        <v>4</v>
      </c>
      <c r="V440" s="2">
        <v>4</v>
      </c>
      <c r="W440" s="2">
        <v>1</v>
      </c>
      <c r="X440" s="2">
        <v>7</v>
      </c>
      <c r="Y440" s="2">
        <v>5</v>
      </c>
      <c r="Z440" s="2">
        <v>3</v>
      </c>
      <c r="AA440" s="2">
        <v>11</v>
      </c>
      <c r="AB440" s="2">
        <v>0</v>
      </c>
    </row>
    <row r="441" spans="1:28" x14ac:dyDescent="0.25">
      <c r="A441" s="2">
        <v>5029</v>
      </c>
      <c r="B441" s="2">
        <v>1946</v>
      </c>
      <c r="C441" s="2">
        <f>2025-Table1[[#This Row],[Year_Birth]]</f>
        <v>79</v>
      </c>
      <c r="D441" s="2" t="s">
        <v>2252</v>
      </c>
      <c r="E441" s="2" t="s">
        <v>2256</v>
      </c>
      <c r="F441" s="2" t="str">
        <f t="shared" si="19"/>
        <v>Adult</v>
      </c>
      <c r="G441" s="4">
        <v>18100</v>
      </c>
      <c r="H441" s="2">
        <v>0</v>
      </c>
      <c r="I441" s="2">
        <v>0</v>
      </c>
      <c r="J441" s="3">
        <v>41433</v>
      </c>
      <c r="K441" s="6">
        <v>14</v>
      </c>
      <c r="L441" s="4">
        <v>3</v>
      </c>
      <c r="M441" s="4">
        <v>1</v>
      </c>
      <c r="N441" s="4">
        <v>2</v>
      </c>
      <c r="O441" s="4">
        <v>4</v>
      </c>
      <c r="P441" s="4">
        <v>3</v>
      </c>
      <c r="Q441" s="4">
        <v>1</v>
      </c>
      <c r="R441" s="4">
        <f>SUM(Table1[[#This Row],[Wines]:[Sweet]])</f>
        <v>13</v>
      </c>
      <c r="S441" s="8">
        <f t="shared" si="20"/>
        <v>7.1823204419889505E-4</v>
      </c>
      <c r="T441" s="8" t="str">
        <f t="shared" si="21"/>
        <v>FishProducts</v>
      </c>
      <c r="U441" s="2">
        <v>1</v>
      </c>
      <c r="V441" s="2">
        <v>0</v>
      </c>
      <c r="W441" s="2">
        <v>0</v>
      </c>
      <c r="X441" s="2">
        <v>3</v>
      </c>
      <c r="Y441" s="2">
        <v>5</v>
      </c>
      <c r="Z441" s="2">
        <v>3</v>
      </c>
      <c r="AA441" s="2">
        <v>11</v>
      </c>
      <c r="AB441" s="2">
        <v>0</v>
      </c>
    </row>
    <row r="442" spans="1:28" x14ac:dyDescent="0.25">
      <c r="A442" s="2">
        <v>10477</v>
      </c>
      <c r="B442" s="2">
        <v>1973</v>
      </c>
      <c r="C442" s="2">
        <f>2025-Table1[[#This Row],[Year_Birth]]</f>
        <v>52</v>
      </c>
      <c r="D442" s="2" t="s">
        <v>2255</v>
      </c>
      <c r="E442" s="2" t="s">
        <v>2254</v>
      </c>
      <c r="F442" s="2" t="str">
        <f t="shared" si="19"/>
        <v>Adult</v>
      </c>
      <c r="G442" s="4">
        <v>39435</v>
      </c>
      <c r="H442" s="2">
        <v>1</v>
      </c>
      <c r="I442" s="2">
        <v>0</v>
      </c>
      <c r="J442" s="3">
        <v>41433</v>
      </c>
      <c r="K442" s="6">
        <v>16</v>
      </c>
      <c r="L442" s="4">
        <v>71</v>
      </c>
      <c r="M442" s="4">
        <v>0</v>
      </c>
      <c r="N442" s="4">
        <v>18</v>
      </c>
      <c r="O442" s="4">
        <v>0</v>
      </c>
      <c r="P442" s="4">
        <v>0</v>
      </c>
      <c r="Q442" s="4">
        <v>13</v>
      </c>
      <c r="R442" s="4">
        <f>SUM(Table1[[#This Row],[Wines]:[Sweet]])</f>
        <v>89</v>
      </c>
      <c r="S442" s="8">
        <f t="shared" si="20"/>
        <v>2.2568784075060228E-3</v>
      </c>
      <c r="T442" s="8" t="str">
        <f t="shared" si="21"/>
        <v>Wines</v>
      </c>
      <c r="U442" s="2">
        <v>1</v>
      </c>
      <c r="V442" s="2">
        <v>3</v>
      </c>
      <c r="W442" s="2">
        <v>1</v>
      </c>
      <c r="X442" s="2">
        <v>2</v>
      </c>
      <c r="Y442" s="2">
        <v>7</v>
      </c>
      <c r="Z442" s="2">
        <v>3</v>
      </c>
      <c r="AA442" s="2">
        <v>11</v>
      </c>
      <c r="AB442" s="2">
        <v>0</v>
      </c>
    </row>
    <row r="443" spans="1:28" x14ac:dyDescent="0.25">
      <c r="A443" s="2">
        <v>500</v>
      </c>
      <c r="B443" s="2">
        <v>1977</v>
      </c>
      <c r="C443" s="2">
        <f>2025-Table1[[#This Row],[Year_Birth]]</f>
        <v>48</v>
      </c>
      <c r="D443" s="2" t="s">
        <v>2252</v>
      </c>
      <c r="E443" s="2" t="s">
        <v>2254</v>
      </c>
      <c r="F443" s="2" t="str">
        <f t="shared" si="19"/>
        <v>Adult</v>
      </c>
      <c r="G443" s="4">
        <v>96876</v>
      </c>
      <c r="H443" s="2">
        <v>0</v>
      </c>
      <c r="I443" s="2">
        <v>0</v>
      </c>
      <c r="J443" s="3">
        <v>41433</v>
      </c>
      <c r="K443" s="6">
        <v>79</v>
      </c>
      <c r="L443" s="4">
        <v>908</v>
      </c>
      <c r="M443" s="4">
        <v>43</v>
      </c>
      <c r="N443" s="4">
        <v>735</v>
      </c>
      <c r="O443" s="4">
        <v>40</v>
      </c>
      <c r="P443" s="4">
        <v>194</v>
      </c>
      <c r="Q443" s="4">
        <v>21</v>
      </c>
      <c r="R443" s="4">
        <f>SUM(Table1[[#This Row],[Wines]:[Sweet]])</f>
        <v>1920</v>
      </c>
      <c r="S443" s="8">
        <f t="shared" si="20"/>
        <v>1.9819150253932862E-2</v>
      </c>
      <c r="T443" s="8" t="str">
        <f t="shared" si="21"/>
        <v>Wines</v>
      </c>
      <c r="U443" s="2">
        <v>1</v>
      </c>
      <c r="V443" s="2">
        <v>7</v>
      </c>
      <c r="W443" s="2">
        <v>7</v>
      </c>
      <c r="X443" s="2">
        <v>9</v>
      </c>
      <c r="Y443" s="2">
        <v>2</v>
      </c>
      <c r="Z443" s="2">
        <v>3</v>
      </c>
      <c r="AA443" s="2">
        <v>11</v>
      </c>
      <c r="AB443" s="2">
        <v>1</v>
      </c>
    </row>
    <row r="444" spans="1:28" x14ac:dyDescent="0.25">
      <c r="A444" s="2">
        <v>4227</v>
      </c>
      <c r="B444" s="2">
        <v>1968</v>
      </c>
      <c r="C444" s="2">
        <f>2025-Table1[[#This Row],[Year_Birth]]</f>
        <v>57</v>
      </c>
      <c r="D444" s="2" t="s">
        <v>2257</v>
      </c>
      <c r="E444" s="2" t="s">
        <v>2254</v>
      </c>
      <c r="F444" s="2" t="str">
        <f t="shared" si="19"/>
        <v>Adult</v>
      </c>
      <c r="G444" s="4">
        <v>32889</v>
      </c>
      <c r="H444" s="2">
        <v>1</v>
      </c>
      <c r="I444" s="2">
        <v>1</v>
      </c>
      <c r="J444" s="3">
        <v>41434</v>
      </c>
      <c r="K444" s="6">
        <v>78</v>
      </c>
      <c r="L444" s="4">
        <v>28</v>
      </c>
      <c r="M444" s="4">
        <v>0</v>
      </c>
      <c r="N444" s="4">
        <v>13</v>
      </c>
      <c r="O444" s="4">
        <v>4</v>
      </c>
      <c r="P444" s="4">
        <v>2</v>
      </c>
      <c r="Q444" s="4">
        <v>8</v>
      </c>
      <c r="R444" s="4">
        <f>SUM(Table1[[#This Row],[Wines]:[Sweet]])</f>
        <v>47</v>
      </c>
      <c r="S444" s="8">
        <f t="shared" si="20"/>
        <v>1.4290492261850468E-3</v>
      </c>
      <c r="T444" s="8" t="str">
        <f t="shared" si="21"/>
        <v>Wines</v>
      </c>
      <c r="U444" s="2">
        <v>3</v>
      </c>
      <c r="V444" s="2">
        <v>2</v>
      </c>
      <c r="W444" s="2">
        <v>1</v>
      </c>
      <c r="X444" s="2">
        <v>3</v>
      </c>
      <c r="Y444" s="2">
        <v>5</v>
      </c>
      <c r="Z444" s="2">
        <v>3</v>
      </c>
      <c r="AA444" s="2">
        <v>11</v>
      </c>
      <c r="AB444" s="2">
        <v>0</v>
      </c>
    </row>
    <row r="445" spans="1:28" x14ac:dyDescent="0.25">
      <c r="A445" s="2">
        <v>17</v>
      </c>
      <c r="B445" s="2">
        <v>1971</v>
      </c>
      <c r="C445" s="2">
        <f>2025-Table1[[#This Row],[Year_Birth]]</f>
        <v>54</v>
      </c>
      <c r="D445" s="2" t="s">
        <v>2255</v>
      </c>
      <c r="E445" s="2" t="s">
        <v>2256</v>
      </c>
      <c r="F445" s="2" t="str">
        <f t="shared" si="19"/>
        <v>Adult</v>
      </c>
      <c r="G445" s="4">
        <v>60491</v>
      </c>
      <c r="H445" s="2">
        <v>0</v>
      </c>
      <c r="I445" s="2">
        <v>1</v>
      </c>
      <c r="J445" s="3">
        <v>41434</v>
      </c>
      <c r="K445" s="6">
        <v>81</v>
      </c>
      <c r="L445" s="4">
        <v>637</v>
      </c>
      <c r="M445" s="4">
        <v>47</v>
      </c>
      <c r="N445" s="4">
        <v>237</v>
      </c>
      <c r="O445" s="4">
        <v>12</v>
      </c>
      <c r="P445" s="4">
        <v>19</v>
      </c>
      <c r="Q445" s="4">
        <v>76</v>
      </c>
      <c r="R445" s="4">
        <f>SUM(Table1[[#This Row],[Wines]:[Sweet]])</f>
        <v>952</v>
      </c>
      <c r="S445" s="8">
        <f t="shared" si="20"/>
        <v>1.5737878362070391E-2</v>
      </c>
      <c r="T445" s="8" t="str">
        <f t="shared" si="21"/>
        <v>Wines</v>
      </c>
      <c r="U445" s="2">
        <v>4</v>
      </c>
      <c r="V445" s="2">
        <v>6</v>
      </c>
      <c r="W445" s="2">
        <v>11</v>
      </c>
      <c r="X445" s="2">
        <v>7</v>
      </c>
      <c r="Y445" s="2">
        <v>5</v>
      </c>
      <c r="Z445" s="2">
        <v>3</v>
      </c>
      <c r="AA445" s="2">
        <v>11</v>
      </c>
      <c r="AB445" s="2">
        <v>0</v>
      </c>
    </row>
    <row r="446" spans="1:28" x14ac:dyDescent="0.25">
      <c r="A446" s="2">
        <v>6103</v>
      </c>
      <c r="B446" s="2">
        <v>1948</v>
      </c>
      <c r="C446" s="2">
        <f>2025-Table1[[#This Row],[Year_Birth]]</f>
        <v>77</v>
      </c>
      <c r="D446" s="2" t="s">
        <v>2252</v>
      </c>
      <c r="E446" s="2" t="s">
        <v>2256</v>
      </c>
      <c r="F446" s="2" t="str">
        <f t="shared" si="19"/>
        <v>Adult</v>
      </c>
      <c r="G446" s="4">
        <v>42192</v>
      </c>
      <c r="H446" s="2">
        <v>0</v>
      </c>
      <c r="I446" s="2">
        <v>0</v>
      </c>
      <c r="J446" s="3">
        <v>41434</v>
      </c>
      <c r="K446" s="6">
        <v>40</v>
      </c>
      <c r="L446" s="4">
        <v>40</v>
      </c>
      <c r="M446" s="4">
        <v>15</v>
      </c>
      <c r="N446" s="4">
        <v>15</v>
      </c>
      <c r="O446" s="4">
        <v>17</v>
      </c>
      <c r="P446" s="4">
        <v>6</v>
      </c>
      <c r="Q446" s="4">
        <v>7</v>
      </c>
      <c r="R446" s="4">
        <f>SUM(Table1[[#This Row],[Wines]:[Sweet]])</f>
        <v>93</v>
      </c>
      <c r="S446" s="8">
        <f t="shared" si="20"/>
        <v>2.2042093287827076E-3</v>
      </c>
      <c r="T446" s="8" t="str">
        <f t="shared" si="21"/>
        <v>Wines</v>
      </c>
      <c r="U446" s="2">
        <v>1</v>
      </c>
      <c r="V446" s="2">
        <v>2</v>
      </c>
      <c r="W446" s="2">
        <v>1</v>
      </c>
      <c r="X446" s="2">
        <v>3</v>
      </c>
      <c r="Y446" s="2">
        <v>4</v>
      </c>
      <c r="Z446" s="2">
        <v>3</v>
      </c>
      <c r="AA446" s="2">
        <v>11</v>
      </c>
      <c r="AB446" s="2">
        <v>0</v>
      </c>
    </row>
    <row r="447" spans="1:28" x14ac:dyDescent="0.25">
      <c r="A447" s="2">
        <v>3428</v>
      </c>
      <c r="B447" s="2">
        <v>1991</v>
      </c>
      <c r="C447" s="2">
        <f>2025-Table1[[#This Row],[Year_Birth]]</f>
        <v>34</v>
      </c>
      <c r="D447" s="2" t="s">
        <v>2255</v>
      </c>
      <c r="E447" s="2" t="s">
        <v>2254</v>
      </c>
      <c r="F447" s="2" t="str">
        <f t="shared" si="19"/>
        <v>Adult</v>
      </c>
      <c r="G447" s="4">
        <v>68682</v>
      </c>
      <c r="H447" s="2">
        <v>0</v>
      </c>
      <c r="I447" s="2">
        <v>0</v>
      </c>
      <c r="J447" s="3">
        <v>41435</v>
      </c>
      <c r="K447" s="6">
        <v>56</v>
      </c>
      <c r="L447" s="4">
        <v>919</v>
      </c>
      <c r="M447" s="4">
        <v>0</v>
      </c>
      <c r="N447" s="4">
        <v>505</v>
      </c>
      <c r="O447" s="4">
        <v>99</v>
      </c>
      <c r="P447" s="4">
        <v>30</v>
      </c>
      <c r="Q447" s="4">
        <v>45</v>
      </c>
      <c r="R447" s="4">
        <f>SUM(Table1[[#This Row],[Wines]:[Sweet]])</f>
        <v>1553</v>
      </c>
      <c r="S447" s="8">
        <f t="shared" si="20"/>
        <v>2.2611455694359513E-2</v>
      </c>
      <c r="T447" s="8" t="str">
        <f t="shared" si="21"/>
        <v>Wines</v>
      </c>
      <c r="U447" s="2">
        <v>1</v>
      </c>
      <c r="V447" s="2">
        <v>4</v>
      </c>
      <c r="W447" s="2">
        <v>9</v>
      </c>
      <c r="X447" s="2">
        <v>10</v>
      </c>
      <c r="Y447" s="2">
        <v>2</v>
      </c>
      <c r="Z447" s="2">
        <v>3</v>
      </c>
      <c r="AA447" s="2">
        <v>11</v>
      </c>
      <c r="AB447" s="2">
        <v>0</v>
      </c>
    </row>
    <row r="448" spans="1:28" x14ac:dyDescent="0.25">
      <c r="A448" s="2">
        <v>7631</v>
      </c>
      <c r="B448" s="2">
        <v>1978</v>
      </c>
      <c r="C448" s="2">
        <f>2025-Table1[[#This Row],[Year_Birth]]</f>
        <v>47</v>
      </c>
      <c r="D448" s="2" t="s">
        <v>2257</v>
      </c>
      <c r="E448" s="2" t="s">
        <v>2254</v>
      </c>
      <c r="F448" s="2" t="str">
        <f t="shared" si="19"/>
        <v>Adult</v>
      </c>
      <c r="G448" s="4">
        <v>61346</v>
      </c>
      <c r="H448" s="2">
        <v>1</v>
      </c>
      <c r="I448" s="2">
        <v>0</v>
      </c>
      <c r="J448" s="3">
        <v>41435</v>
      </c>
      <c r="K448" s="6">
        <v>34</v>
      </c>
      <c r="L448" s="4">
        <v>562</v>
      </c>
      <c r="M448" s="4">
        <v>58</v>
      </c>
      <c r="N448" s="4">
        <v>168</v>
      </c>
      <c r="O448" s="4">
        <v>43</v>
      </c>
      <c r="P448" s="4">
        <v>16</v>
      </c>
      <c r="Q448" s="4">
        <v>142</v>
      </c>
      <c r="R448" s="4">
        <f>SUM(Table1[[#This Row],[Wines]:[Sweet]])</f>
        <v>847</v>
      </c>
      <c r="S448" s="8">
        <f t="shared" si="20"/>
        <v>1.380693117725687E-2</v>
      </c>
      <c r="T448" s="8" t="str">
        <f t="shared" si="21"/>
        <v>Wines</v>
      </c>
      <c r="U448" s="2">
        <v>1</v>
      </c>
      <c r="V448" s="2">
        <v>5</v>
      </c>
      <c r="W448" s="2">
        <v>7</v>
      </c>
      <c r="X448" s="2">
        <v>10</v>
      </c>
      <c r="Y448" s="2">
        <v>3</v>
      </c>
      <c r="Z448" s="2">
        <v>3</v>
      </c>
      <c r="AA448" s="2">
        <v>11</v>
      </c>
      <c r="AB448" s="2">
        <v>0</v>
      </c>
    </row>
    <row r="449" spans="1:28" x14ac:dyDescent="0.25">
      <c r="A449" s="2">
        <v>850</v>
      </c>
      <c r="B449" s="2">
        <v>1968</v>
      </c>
      <c r="C449" s="2">
        <f>2025-Table1[[#This Row],[Year_Birth]]</f>
        <v>57</v>
      </c>
      <c r="D449" s="2" t="s">
        <v>2252</v>
      </c>
      <c r="E449" s="2" t="s">
        <v>2253</v>
      </c>
      <c r="F449" s="2" t="str">
        <f t="shared" si="19"/>
        <v>Adult</v>
      </c>
      <c r="G449" s="4">
        <v>70566</v>
      </c>
      <c r="H449" s="2">
        <v>0</v>
      </c>
      <c r="I449" s="2">
        <v>1</v>
      </c>
      <c r="J449" s="3">
        <v>41435</v>
      </c>
      <c r="K449" s="6">
        <v>4</v>
      </c>
      <c r="L449" s="4">
        <v>381</v>
      </c>
      <c r="M449" s="4">
        <v>28</v>
      </c>
      <c r="N449" s="4">
        <v>215</v>
      </c>
      <c r="O449" s="4">
        <v>84</v>
      </c>
      <c r="P449" s="4">
        <v>28</v>
      </c>
      <c r="Q449" s="4">
        <v>21</v>
      </c>
      <c r="R449" s="4">
        <f>SUM(Table1[[#This Row],[Wines]:[Sweet]])</f>
        <v>736</v>
      </c>
      <c r="S449" s="8">
        <f t="shared" si="20"/>
        <v>1.0429952101578663E-2</v>
      </c>
      <c r="T449" s="8" t="str">
        <f t="shared" si="21"/>
        <v>Wines</v>
      </c>
      <c r="U449" s="2">
        <v>2</v>
      </c>
      <c r="V449" s="2">
        <v>6</v>
      </c>
      <c r="W449" s="2">
        <v>5</v>
      </c>
      <c r="X449" s="2">
        <v>9</v>
      </c>
      <c r="Y449" s="2">
        <v>3</v>
      </c>
      <c r="Z449" s="2">
        <v>3</v>
      </c>
      <c r="AA449" s="2">
        <v>11</v>
      </c>
      <c r="AB449" s="2">
        <v>0</v>
      </c>
    </row>
    <row r="450" spans="1:28" x14ac:dyDescent="0.25">
      <c r="A450" s="2">
        <v>4500</v>
      </c>
      <c r="B450" s="2">
        <v>1991</v>
      </c>
      <c r="C450" s="2">
        <f>2025-Table1[[#This Row],[Year_Birth]]</f>
        <v>34</v>
      </c>
      <c r="D450" s="2" t="s">
        <v>2255</v>
      </c>
      <c r="E450" s="2" t="s">
        <v>2254</v>
      </c>
      <c r="F450" s="2" t="str">
        <f t="shared" ref="F450:F513" si="22">IF(C450&lt;19,"Child",IF(C450&lt;31,"Young Adult",IF(C450&lt;J1697,"Adult","Senior")))</f>
        <v>Adult</v>
      </c>
      <c r="G450" s="4">
        <v>68682</v>
      </c>
      <c r="H450" s="2">
        <v>0</v>
      </c>
      <c r="I450" s="2">
        <v>0</v>
      </c>
      <c r="J450" s="3">
        <v>41435</v>
      </c>
      <c r="K450" s="6">
        <v>56</v>
      </c>
      <c r="L450" s="4">
        <v>919</v>
      </c>
      <c r="M450" s="4">
        <v>0</v>
      </c>
      <c r="N450" s="4">
        <v>505</v>
      </c>
      <c r="O450" s="4">
        <v>99</v>
      </c>
      <c r="P450" s="4">
        <v>30</v>
      </c>
      <c r="Q450" s="4">
        <v>45</v>
      </c>
      <c r="R450" s="4">
        <f>SUM(Table1[[#This Row],[Wines]:[Sweet]])</f>
        <v>1553</v>
      </c>
      <c r="S450" s="8">
        <f t="shared" ref="S450:S513" si="23">R450/G450</f>
        <v>2.2611455694359513E-2</v>
      </c>
      <c r="T450" s="8" t="str">
        <f t="shared" ref="T450:T513" si="24">INDEX($L$1:$Q$1, MATCH(MAX(L450:Q450), L450:Q450, 0))</f>
        <v>Wines</v>
      </c>
      <c r="U450" s="2">
        <v>1</v>
      </c>
      <c r="V450" s="2">
        <v>4</v>
      </c>
      <c r="W450" s="2">
        <v>9</v>
      </c>
      <c r="X450" s="2">
        <v>10</v>
      </c>
      <c r="Y450" s="2">
        <v>2</v>
      </c>
      <c r="Z450" s="2">
        <v>3</v>
      </c>
      <c r="AA450" s="2">
        <v>11</v>
      </c>
      <c r="AB450" s="2">
        <v>0</v>
      </c>
    </row>
    <row r="451" spans="1:28" x14ac:dyDescent="0.25">
      <c r="A451" s="2">
        <v>9504</v>
      </c>
      <c r="B451" s="2">
        <v>1949</v>
      </c>
      <c r="C451" s="2">
        <f>2025-Table1[[#This Row],[Year_Birth]]</f>
        <v>76</v>
      </c>
      <c r="D451" s="2" t="s">
        <v>2257</v>
      </c>
      <c r="E451" s="2" t="s">
        <v>2256</v>
      </c>
      <c r="F451" s="2" t="str">
        <f t="shared" si="22"/>
        <v>Adult</v>
      </c>
      <c r="G451" s="4">
        <v>81698</v>
      </c>
      <c r="H451" s="2">
        <v>0</v>
      </c>
      <c r="I451" s="2">
        <v>0</v>
      </c>
      <c r="J451" s="3">
        <v>41436</v>
      </c>
      <c r="K451" s="6">
        <v>4</v>
      </c>
      <c r="L451" s="4">
        <v>179</v>
      </c>
      <c r="M451" s="4">
        <v>28</v>
      </c>
      <c r="N451" s="4">
        <v>520</v>
      </c>
      <c r="O451" s="4">
        <v>111</v>
      </c>
      <c r="P451" s="4">
        <v>123</v>
      </c>
      <c r="Q451" s="4">
        <v>47</v>
      </c>
      <c r="R451" s="4">
        <f>SUM(Table1[[#This Row],[Wines]:[Sweet]])</f>
        <v>961</v>
      </c>
      <c r="S451" s="8">
        <f t="shared" si="23"/>
        <v>1.1762833851501873E-2</v>
      </c>
      <c r="T451" s="8" t="str">
        <f t="shared" si="24"/>
        <v>MeatProducts</v>
      </c>
      <c r="U451" s="2">
        <v>1</v>
      </c>
      <c r="V451" s="2">
        <v>3</v>
      </c>
      <c r="W451" s="2">
        <v>8</v>
      </c>
      <c r="X451" s="2">
        <v>13</v>
      </c>
      <c r="Y451" s="2">
        <v>1</v>
      </c>
      <c r="Z451" s="2">
        <v>3</v>
      </c>
      <c r="AA451" s="2">
        <v>11</v>
      </c>
      <c r="AB451" s="2">
        <v>1</v>
      </c>
    </row>
    <row r="452" spans="1:28" x14ac:dyDescent="0.25">
      <c r="A452" s="2">
        <v>701</v>
      </c>
      <c r="B452" s="2">
        <v>1971</v>
      </c>
      <c r="C452" s="2">
        <f>2025-Table1[[#This Row],[Year_Birth]]</f>
        <v>54</v>
      </c>
      <c r="D452" s="2" t="s">
        <v>2252</v>
      </c>
      <c r="E452" s="2" t="s">
        <v>2256</v>
      </c>
      <c r="F452" s="2" t="str">
        <f t="shared" si="22"/>
        <v>Adult</v>
      </c>
      <c r="G452" s="4">
        <v>73691</v>
      </c>
      <c r="H452" s="2">
        <v>0</v>
      </c>
      <c r="I452" s="2">
        <v>1</v>
      </c>
      <c r="J452" s="3">
        <v>41436</v>
      </c>
      <c r="K452" s="6">
        <v>58</v>
      </c>
      <c r="L452" s="4">
        <v>707</v>
      </c>
      <c r="M452" s="4">
        <v>21</v>
      </c>
      <c r="N452" s="4">
        <v>250</v>
      </c>
      <c r="O452" s="4">
        <v>85</v>
      </c>
      <c r="P452" s="4">
        <v>43</v>
      </c>
      <c r="Q452" s="4">
        <v>73</v>
      </c>
      <c r="R452" s="4">
        <f>SUM(Table1[[#This Row],[Wines]:[Sweet]])</f>
        <v>1106</v>
      </c>
      <c r="S452" s="8">
        <f t="shared" si="23"/>
        <v>1.5008617063142039E-2</v>
      </c>
      <c r="T452" s="8" t="str">
        <f t="shared" si="24"/>
        <v>Wines</v>
      </c>
      <c r="U452" s="2">
        <v>2</v>
      </c>
      <c r="V452" s="2">
        <v>6</v>
      </c>
      <c r="W452" s="2">
        <v>2</v>
      </c>
      <c r="X452" s="2">
        <v>8</v>
      </c>
      <c r="Y452" s="2">
        <v>2</v>
      </c>
      <c r="Z452" s="2">
        <v>3</v>
      </c>
      <c r="AA452" s="2">
        <v>11</v>
      </c>
      <c r="AB452" s="2">
        <v>0</v>
      </c>
    </row>
    <row r="453" spans="1:28" x14ac:dyDescent="0.25">
      <c r="A453" s="2">
        <v>7143</v>
      </c>
      <c r="B453" s="2">
        <v>1955</v>
      </c>
      <c r="C453" s="2">
        <f>2025-Table1[[#This Row],[Year_Birth]]</f>
        <v>70</v>
      </c>
      <c r="D453" s="2" t="s">
        <v>2260</v>
      </c>
      <c r="E453" s="2" t="s">
        <v>2254</v>
      </c>
      <c r="F453" s="2" t="str">
        <f t="shared" si="22"/>
        <v>Adult</v>
      </c>
      <c r="G453" s="4">
        <v>74805</v>
      </c>
      <c r="H453" s="2">
        <v>0</v>
      </c>
      <c r="I453" s="2">
        <v>1</v>
      </c>
      <c r="J453" s="3">
        <v>41436</v>
      </c>
      <c r="K453" s="6">
        <v>14</v>
      </c>
      <c r="L453" s="4">
        <v>209</v>
      </c>
      <c r="M453" s="4">
        <v>162</v>
      </c>
      <c r="N453" s="4">
        <v>209</v>
      </c>
      <c r="O453" s="4">
        <v>41</v>
      </c>
      <c r="P453" s="4">
        <v>162</v>
      </c>
      <c r="Q453" s="4">
        <v>37</v>
      </c>
      <c r="R453" s="4">
        <f>SUM(Table1[[#This Row],[Wines]:[Sweet]])</f>
        <v>783</v>
      </c>
      <c r="S453" s="8">
        <f t="shared" si="23"/>
        <v>1.0467214758371767E-2</v>
      </c>
      <c r="T453" s="8" t="str">
        <f t="shared" si="24"/>
        <v>Wines</v>
      </c>
      <c r="U453" s="2">
        <v>5</v>
      </c>
      <c r="V453" s="2">
        <v>4</v>
      </c>
      <c r="W453" s="2">
        <v>7</v>
      </c>
      <c r="X453" s="2">
        <v>10</v>
      </c>
      <c r="Y453" s="2">
        <v>2</v>
      </c>
      <c r="Z453" s="2">
        <v>3</v>
      </c>
      <c r="AA453" s="2">
        <v>11</v>
      </c>
      <c r="AB453" s="2">
        <v>0</v>
      </c>
    </row>
    <row r="454" spans="1:28" x14ac:dyDescent="0.25">
      <c r="A454" s="2">
        <v>3798</v>
      </c>
      <c r="B454" s="2">
        <v>1968</v>
      </c>
      <c r="C454" s="2">
        <f>2025-Table1[[#This Row],[Year_Birth]]</f>
        <v>57</v>
      </c>
      <c r="D454" s="2" t="s">
        <v>2252</v>
      </c>
      <c r="E454" s="2" t="s">
        <v>2256</v>
      </c>
      <c r="F454" s="2" t="str">
        <f t="shared" si="22"/>
        <v>Adult</v>
      </c>
      <c r="G454" s="4">
        <v>41120</v>
      </c>
      <c r="H454" s="2">
        <v>1</v>
      </c>
      <c r="I454" s="2">
        <v>1</v>
      </c>
      <c r="J454" s="3">
        <v>41436</v>
      </c>
      <c r="K454" s="6">
        <v>80</v>
      </c>
      <c r="L454" s="4">
        <v>24</v>
      </c>
      <c r="M454" s="4">
        <v>2</v>
      </c>
      <c r="N454" s="4">
        <v>23</v>
      </c>
      <c r="O454" s="4">
        <v>0</v>
      </c>
      <c r="P454" s="4">
        <v>8</v>
      </c>
      <c r="Q454" s="4">
        <v>24</v>
      </c>
      <c r="R454" s="4">
        <f>SUM(Table1[[#This Row],[Wines]:[Sweet]])</f>
        <v>57</v>
      </c>
      <c r="S454" s="8">
        <f t="shared" si="23"/>
        <v>1.3861867704280156E-3</v>
      </c>
      <c r="T454" s="8" t="str">
        <f t="shared" si="24"/>
        <v>Wines</v>
      </c>
      <c r="U454" s="2">
        <v>3</v>
      </c>
      <c r="V454" s="2">
        <v>2</v>
      </c>
      <c r="W454" s="2">
        <v>1</v>
      </c>
      <c r="X454" s="2">
        <v>3</v>
      </c>
      <c r="Y454" s="2">
        <v>6</v>
      </c>
      <c r="Z454" s="2">
        <v>3</v>
      </c>
      <c r="AA454" s="2">
        <v>11</v>
      </c>
      <c r="AB454" s="2">
        <v>0</v>
      </c>
    </row>
    <row r="455" spans="1:28" x14ac:dyDescent="0.25">
      <c r="A455" s="2">
        <v>7901</v>
      </c>
      <c r="B455" s="2">
        <v>1971</v>
      </c>
      <c r="C455" s="2">
        <f>2025-Table1[[#This Row],[Year_Birth]]</f>
        <v>54</v>
      </c>
      <c r="D455" s="2" t="s">
        <v>2257</v>
      </c>
      <c r="E455" s="2" t="s">
        <v>2256</v>
      </c>
      <c r="F455" s="2" t="str">
        <f t="shared" si="22"/>
        <v>Adult</v>
      </c>
      <c r="G455" s="4">
        <v>34109</v>
      </c>
      <c r="H455" s="2">
        <v>0</v>
      </c>
      <c r="I455" s="2">
        <v>1</v>
      </c>
      <c r="J455" s="3">
        <v>41436</v>
      </c>
      <c r="K455" s="6">
        <v>39</v>
      </c>
      <c r="L455" s="4">
        <v>9</v>
      </c>
      <c r="M455" s="4">
        <v>1</v>
      </c>
      <c r="N455" s="4">
        <v>5</v>
      </c>
      <c r="O455" s="4">
        <v>2</v>
      </c>
      <c r="P455" s="4">
        <v>1</v>
      </c>
      <c r="Q455" s="4">
        <v>4</v>
      </c>
      <c r="R455" s="4">
        <f>SUM(Table1[[#This Row],[Wines]:[Sweet]])</f>
        <v>18</v>
      </c>
      <c r="S455" s="8">
        <f t="shared" si="23"/>
        <v>5.2771995660969245E-4</v>
      </c>
      <c r="T455" s="8" t="str">
        <f t="shared" si="24"/>
        <v>Wines</v>
      </c>
      <c r="U455" s="2">
        <v>1</v>
      </c>
      <c r="V455" s="2">
        <v>0</v>
      </c>
      <c r="W455" s="2">
        <v>0</v>
      </c>
      <c r="X455" s="2">
        <v>3</v>
      </c>
      <c r="Y455" s="2">
        <v>4</v>
      </c>
      <c r="Z455" s="2">
        <v>3</v>
      </c>
      <c r="AA455" s="2">
        <v>11</v>
      </c>
      <c r="AB455" s="2">
        <v>0</v>
      </c>
    </row>
    <row r="456" spans="1:28" x14ac:dyDescent="0.25">
      <c r="A456" s="2">
        <v>4137</v>
      </c>
      <c r="B456" s="2">
        <v>1948</v>
      </c>
      <c r="C456" s="2">
        <f>2025-Table1[[#This Row],[Year_Birth]]</f>
        <v>77</v>
      </c>
      <c r="D456" s="2" t="s">
        <v>2252</v>
      </c>
      <c r="E456" s="2" t="s">
        <v>2254</v>
      </c>
      <c r="F456" s="2" t="str">
        <f t="shared" si="22"/>
        <v>Adult</v>
      </c>
      <c r="G456" s="4">
        <v>70666</v>
      </c>
      <c r="H456" s="2">
        <v>0</v>
      </c>
      <c r="I456" s="2">
        <v>0</v>
      </c>
      <c r="J456" s="3">
        <v>41437</v>
      </c>
      <c r="K456" s="6">
        <v>29</v>
      </c>
      <c r="L456" s="4">
        <v>398</v>
      </c>
      <c r="M456" s="4">
        <v>40</v>
      </c>
      <c r="N456" s="4">
        <v>367</v>
      </c>
      <c r="O456" s="4">
        <v>119</v>
      </c>
      <c r="P456" s="4">
        <v>122</v>
      </c>
      <c r="Q456" s="4">
        <v>30</v>
      </c>
      <c r="R456" s="4">
        <f>SUM(Table1[[#This Row],[Wines]:[Sweet]])</f>
        <v>1046</v>
      </c>
      <c r="S456" s="8">
        <f t="shared" si="23"/>
        <v>1.4802026434211643E-2</v>
      </c>
      <c r="T456" s="8" t="str">
        <f t="shared" si="24"/>
        <v>Wines</v>
      </c>
      <c r="U456" s="2">
        <v>1</v>
      </c>
      <c r="V456" s="2">
        <v>7</v>
      </c>
      <c r="W456" s="2">
        <v>4</v>
      </c>
      <c r="X456" s="2">
        <v>4</v>
      </c>
      <c r="Y456" s="2">
        <v>4</v>
      </c>
      <c r="Z456" s="2">
        <v>3</v>
      </c>
      <c r="AA456" s="2">
        <v>11</v>
      </c>
      <c r="AB456" s="2">
        <v>0</v>
      </c>
    </row>
    <row r="457" spans="1:28" x14ac:dyDescent="0.25">
      <c r="A457" s="2">
        <v>6515</v>
      </c>
      <c r="B457" s="2">
        <v>1977</v>
      </c>
      <c r="C457" s="2">
        <f>2025-Table1[[#This Row],[Year_Birth]]</f>
        <v>48</v>
      </c>
      <c r="D457" s="2" t="s">
        <v>2252</v>
      </c>
      <c r="E457" s="2" t="s">
        <v>2254</v>
      </c>
      <c r="F457" s="2" t="str">
        <f t="shared" si="22"/>
        <v>Adult</v>
      </c>
      <c r="G457" s="4">
        <v>39771</v>
      </c>
      <c r="H457" s="2">
        <v>1</v>
      </c>
      <c r="I457" s="2">
        <v>0</v>
      </c>
      <c r="J457" s="3">
        <v>41437</v>
      </c>
      <c r="K457" s="6">
        <v>92</v>
      </c>
      <c r="L457" s="4">
        <v>6</v>
      </c>
      <c r="M457" s="4">
        <v>2</v>
      </c>
      <c r="N457" s="4">
        <v>18</v>
      </c>
      <c r="O457" s="4">
        <v>2</v>
      </c>
      <c r="P457" s="4">
        <v>8</v>
      </c>
      <c r="Q457" s="4">
        <v>14</v>
      </c>
      <c r="R457" s="4">
        <f>SUM(Table1[[#This Row],[Wines]:[Sweet]])</f>
        <v>36</v>
      </c>
      <c r="S457" s="8">
        <f t="shared" si="23"/>
        <v>9.0518216791129211E-4</v>
      </c>
      <c r="T457" s="8" t="str">
        <f t="shared" si="24"/>
        <v>MeatProducts</v>
      </c>
      <c r="U457" s="2">
        <v>1</v>
      </c>
      <c r="V457" s="2">
        <v>2</v>
      </c>
      <c r="W457" s="2">
        <v>0</v>
      </c>
      <c r="X457" s="2">
        <v>3</v>
      </c>
      <c r="Y457" s="2">
        <v>4</v>
      </c>
      <c r="Z457" s="2">
        <v>3</v>
      </c>
      <c r="AA457" s="2">
        <v>11</v>
      </c>
      <c r="AB457" s="2">
        <v>0</v>
      </c>
    </row>
    <row r="458" spans="1:28" x14ac:dyDescent="0.25">
      <c r="A458" s="2">
        <v>1744</v>
      </c>
      <c r="B458" s="2">
        <v>1965</v>
      </c>
      <c r="C458" s="2">
        <f>2025-Table1[[#This Row],[Year_Birth]]</f>
        <v>60</v>
      </c>
      <c r="D458" s="2" t="s">
        <v>2259</v>
      </c>
      <c r="E458" s="2" t="s">
        <v>2253</v>
      </c>
      <c r="F458" s="2" t="str">
        <f t="shared" si="22"/>
        <v>Adult</v>
      </c>
      <c r="G458" s="4">
        <v>23529</v>
      </c>
      <c r="H458" s="2">
        <v>0</v>
      </c>
      <c r="I458" s="2">
        <v>1</v>
      </c>
      <c r="J458" s="3">
        <v>41456</v>
      </c>
      <c r="K458" s="6">
        <v>67</v>
      </c>
      <c r="L458" s="4">
        <v>9</v>
      </c>
      <c r="M458" s="4">
        <v>7</v>
      </c>
      <c r="N458" s="4">
        <v>13</v>
      </c>
      <c r="O458" s="4">
        <v>3</v>
      </c>
      <c r="P458" s="4">
        <v>2</v>
      </c>
      <c r="Q458" s="4">
        <v>20</v>
      </c>
      <c r="R458" s="4">
        <f>SUM(Table1[[#This Row],[Wines]:[Sweet]])</f>
        <v>34</v>
      </c>
      <c r="S458" s="8">
        <f t="shared" si="23"/>
        <v>1.4450252879425389E-3</v>
      </c>
      <c r="T458" s="8" t="str">
        <f t="shared" si="24"/>
        <v>GoldProds</v>
      </c>
      <c r="U458" s="2">
        <v>1</v>
      </c>
      <c r="V458" s="2">
        <v>1</v>
      </c>
      <c r="W458" s="2">
        <v>1</v>
      </c>
      <c r="X458" s="2">
        <v>2</v>
      </c>
      <c r="Y458" s="2">
        <v>6</v>
      </c>
      <c r="Z458" s="2">
        <v>3</v>
      </c>
      <c r="AA458" s="2">
        <v>11</v>
      </c>
      <c r="AB458" s="2">
        <v>0</v>
      </c>
    </row>
    <row r="459" spans="1:28" x14ac:dyDescent="0.25">
      <c r="A459" s="2">
        <v>4377</v>
      </c>
      <c r="B459" s="2">
        <v>1971</v>
      </c>
      <c r="C459" s="2">
        <f>2025-Table1[[#This Row],[Year_Birth]]</f>
        <v>54</v>
      </c>
      <c r="D459" s="2" t="s">
        <v>2252</v>
      </c>
      <c r="E459" s="2" t="s">
        <v>2256</v>
      </c>
      <c r="F459" s="2" t="str">
        <f t="shared" si="22"/>
        <v>Adult</v>
      </c>
      <c r="G459" s="4">
        <v>52914</v>
      </c>
      <c r="H459" s="2">
        <v>0</v>
      </c>
      <c r="I459" s="2">
        <v>1</v>
      </c>
      <c r="J459" s="3">
        <v>41456</v>
      </c>
      <c r="K459" s="6">
        <v>32</v>
      </c>
      <c r="L459" s="4">
        <v>254</v>
      </c>
      <c r="M459" s="4">
        <v>10</v>
      </c>
      <c r="N459" s="4">
        <v>44</v>
      </c>
      <c r="O459" s="4">
        <v>30</v>
      </c>
      <c r="P459" s="4">
        <v>10</v>
      </c>
      <c r="Q459" s="4">
        <v>227</v>
      </c>
      <c r="R459" s="4">
        <f>SUM(Table1[[#This Row],[Wines]:[Sweet]])</f>
        <v>348</v>
      </c>
      <c r="S459" s="8">
        <f t="shared" si="23"/>
        <v>6.5767093774804402E-3</v>
      </c>
      <c r="T459" s="8" t="str">
        <f t="shared" si="24"/>
        <v>Wines</v>
      </c>
      <c r="U459" s="2">
        <v>2</v>
      </c>
      <c r="V459" s="2">
        <v>7</v>
      </c>
      <c r="W459" s="2">
        <v>3</v>
      </c>
      <c r="X459" s="2">
        <v>3</v>
      </c>
      <c r="Y459" s="2">
        <v>7</v>
      </c>
      <c r="Z459" s="2">
        <v>3</v>
      </c>
      <c r="AA459" s="2">
        <v>11</v>
      </c>
      <c r="AB459" s="2">
        <v>0</v>
      </c>
    </row>
    <row r="460" spans="1:28" x14ac:dyDescent="0.25">
      <c r="A460" s="2">
        <v>9750</v>
      </c>
      <c r="B460" s="2">
        <v>1961</v>
      </c>
      <c r="C460" s="2">
        <f>2025-Table1[[#This Row],[Year_Birth]]</f>
        <v>64</v>
      </c>
      <c r="D460" s="2" t="s">
        <v>2255</v>
      </c>
      <c r="E460" s="2" t="s">
        <v>2258</v>
      </c>
      <c r="F460" s="2" t="str">
        <f t="shared" si="22"/>
        <v>Adult</v>
      </c>
      <c r="G460" s="4">
        <v>64325</v>
      </c>
      <c r="H460" s="2">
        <v>0</v>
      </c>
      <c r="I460" s="2">
        <v>1</v>
      </c>
      <c r="J460" s="3">
        <v>41457</v>
      </c>
      <c r="K460" s="6">
        <v>41</v>
      </c>
      <c r="L460" s="4">
        <v>731</v>
      </c>
      <c r="M460" s="4">
        <v>60</v>
      </c>
      <c r="N460" s="4">
        <v>353</v>
      </c>
      <c r="O460" s="4">
        <v>78</v>
      </c>
      <c r="P460" s="4">
        <v>12</v>
      </c>
      <c r="Q460" s="4">
        <v>73</v>
      </c>
      <c r="R460" s="4">
        <f>SUM(Table1[[#This Row],[Wines]:[Sweet]])</f>
        <v>1234</v>
      </c>
      <c r="S460" s="8">
        <f t="shared" si="23"/>
        <v>1.9183832102603965E-2</v>
      </c>
      <c r="T460" s="8" t="str">
        <f t="shared" si="24"/>
        <v>Wines</v>
      </c>
      <c r="U460" s="2">
        <v>5</v>
      </c>
      <c r="V460" s="2">
        <v>10</v>
      </c>
      <c r="W460" s="2">
        <v>3</v>
      </c>
      <c r="X460" s="2">
        <v>5</v>
      </c>
      <c r="Y460" s="2">
        <v>7</v>
      </c>
      <c r="Z460" s="2">
        <v>3</v>
      </c>
      <c r="AA460" s="2">
        <v>11</v>
      </c>
      <c r="AB460" s="2">
        <v>0</v>
      </c>
    </row>
    <row r="461" spans="1:28" x14ac:dyDescent="0.25">
      <c r="A461" s="2">
        <v>456</v>
      </c>
      <c r="B461" s="2">
        <v>1986</v>
      </c>
      <c r="C461" s="2">
        <f>2025-Table1[[#This Row],[Year_Birth]]</f>
        <v>39</v>
      </c>
      <c r="D461" s="2" t="s">
        <v>2260</v>
      </c>
      <c r="E461" s="2" t="s">
        <v>2256</v>
      </c>
      <c r="F461" s="2" t="str">
        <f t="shared" si="22"/>
        <v>Adult</v>
      </c>
      <c r="G461" s="4">
        <v>7500</v>
      </c>
      <c r="H461" s="2">
        <v>1</v>
      </c>
      <c r="I461" s="2">
        <v>0</v>
      </c>
      <c r="J461" s="3">
        <v>41457</v>
      </c>
      <c r="K461" s="6">
        <v>96</v>
      </c>
      <c r="L461" s="4">
        <v>1</v>
      </c>
      <c r="M461" s="4">
        <v>11</v>
      </c>
      <c r="N461" s="4">
        <v>5</v>
      </c>
      <c r="O461" s="4">
        <v>4</v>
      </c>
      <c r="P461" s="4">
        <v>6</v>
      </c>
      <c r="Q461" s="4">
        <v>9</v>
      </c>
      <c r="R461" s="4">
        <f>SUM(Table1[[#This Row],[Wines]:[Sweet]])</f>
        <v>27</v>
      </c>
      <c r="S461" s="8">
        <f t="shared" si="23"/>
        <v>3.5999999999999999E-3</v>
      </c>
      <c r="T461" s="8" t="str">
        <f t="shared" si="24"/>
        <v>Fruits</v>
      </c>
      <c r="U461" s="2">
        <v>2</v>
      </c>
      <c r="V461" s="2">
        <v>2</v>
      </c>
      <c r="W461" s="2">
        <v>0</v>
      </c>
      <c r="X461" s="2">
        <v>3</v>
      </c>
      <c r="Y461" s="2">
        <v>8</v>
      </c>
      <c r="Z461" s="2">
        <v>3</v>
      </c>
      <c r="AA461" s="2">
        <v>11</v>
      </c>
      <c r="AB461" s="2">
        <v>0</v>
      </c>
    </row>
    <row r="462" spans="1:28" x14ac:dyDescent="0.25">
      <c r="A462" s="2">
        <v>2874</v>
      </c>
      <c r="B462" s="2">
        <v>1988</v>
      </c>
      <c r="C462" s="2">
        <f>2025-Table1[[#This Row],[Year_Birth]]</f>
        <v>37</v>
      </c>
      <c r="D462" s="2" t="s">
        <v>2260</v>
      </c>
      <c r="E462" s="2" t="s">
        <v>2258</v>
      </c>
      <c r="F462" s="2" t="str">
        <f t="shared" si="22"/>
        <v>Adult</v>
      </c>
      <c r="G462" s="4">
        <v>35388</v>
      </c>
      <c r="H462" s="2">
        <v>1</v>
      </c>
      <c r="I462" s="2">
        <v>0</v>
      </c>
      <c r="J462" s="3">
        <v>41458</v>
      </c>
      <c r="K462" s="6">
        <v>20</v>
      </c>
      <c r="L462" s="4">
        <v>6</v>
      </c>
      <c r="M462" s="4">
        <v>4</v>
      </c>
      <c r="N462" s="4">
        <v>7</v>
      </c>
      <c r="O462" s="4">
        <v>4</v>
      </c>
      <c r="P462" s="4">
        <v>3</v>
      </c>
      <c r="Q462" s="4">
        <v>8</v>
      </c>
      <c r="R462" s="4">
        <f>SUM(Table1[[#This Row],[Wines]:[Sweet]])</f>
        <v>24</v>
      </c>
      <c r="S462" s="8">
        <f t="shared" si="23"/>
        <v>6.7819599864360806E-4</v>
      </c>
      <c r="T462" s="8" t="str">
        <f t="shared" si="24"/>
        <v>GoldProds</v>
      </c>
      <c r="U462" s="2">
        <v>1</v>
      </c>
      <c r="V462" s="2">
        <v>1</v>
      </c>
      <c r="W462" s="2">
        <v>0</v>
      </c>
      <c r="X462" s="2">
        <v>3</v>
      </c>
      <c r="Y462" s="2">
        <v>7</v>
      </c>
      <c r="Z462" s="2">
        <v>3</v>
      </c>
      <c r="AA462" s="2">
        <v>11</v>
      </c>
      <c r="AB462" s="2">
        <v>0</v>
      </c>
    </row>
    <row r="463" spans="1:28" x14ac:dyDescent="0.25">
      <c r="A463" s="2">
        <v>10142</v>
      </c>
      <c r="B463" s="2">
        <v>1976</v>
      </c>
      <c r="C463" s="2">
        <f>2025-Table1[[#This Row],[Year_Birth]]</f>
        <v>49</v>
      </c>
      <c r="D463" s="2" t="s">
        <v>2255</v>
      </c>
      <c r="E463" s="2" t="s">
        <v>2258</v>
      </c>
      <c r="F463" s="2" t="str">
        <f t="shared" si="22"/>
        <v>Adult</v>
      </c>
      <c r="G463" s="4">
        <v>66476</v>
      </c>
      <c r="H463" s="2">
        <v>0</v>
      </c>
      <c r="I463" s="2">
        <v>1</v>
      </c>
      <c r="J463" s="3">
        <v>41458</v>
      </c>
      <c r="K463" s="6">
        <v>99</v>
      </c>
      <c r="L463" s="4">
        <v>372</v>
      </c>
      <c r="M463" s="4">
        <v>18</v>
      </c>
      <c r="N463" s="4">
        <v>126</v>
      </c>
      <c r="O463" s="4">
        <v>47</v>
      </c>
      <c r="P463" s="4">
        <v>48</v>
      </c>
      <c r="Q463" s="4">
        <v>78</v>
      </c>
      <c r="R463" s="4">
        <f>SUM(Table1[[#This Row],[Wines]:[Sweet]])</f>
        <v>611</v>
      </c>
      <c r="S463" s="8">
        <f t="shared" si="23"/>
        <v>9.1912870810518087E-3</v>
      </c>
      <c r="T463" s="8" t="str">
        <f t="shared" si="24"/>
        <v>Wines</v>
      </c>
      <c r="U463" s="2">
        <v>2</v>
      </c>
      <c r="V463" s="2">
        <v>5</v>
      </c>
      <c r="W463" s="2">
        <v>2</v>
      </c>
      <c r="X463" s="2">
        <v>11</v>
      </c>
      <c r="Y463" s="2">
        <v>4</v>
      </c>
      <c r="Z463" s="2">
        <v>3</v>
      </c>
      <c r="AA463" s="2">
        <v>11</v>
      </c>
      <c r="AB463" s="2">
        <v>0</v>
      </c>
    </row>
    <row r="464" spans="1:28" x14ac:dyDescent="0.25">
      <c r="A464" s="2">
        <v>1710</v>
      </c>
      <c r="B464" s="2">
        <v>1978</v>
      </c>
      <c r="C464" s="2">
        <f>2025-Table1[[#This Row],[Year_Birth]]</f>
        <v>47</v>
      </c>
      <c r="D464" s="2" t="s">
        <v>2252</v>
      </c>
      <c r="E464" s="2" t="s">
        <v>2253</v>
      </c>
      <c r="F464" s="2" t="str">
        <f t="shared" si="22"/>
        <v>Adult</v>
      </c>
      <c r="G464" s="4">
        <v>30168</v>
      </c>
      <c r="H464" s="2">
        <v>1</v>
      </c>
      <c r="I464" s="2">
        <v>0</v>
      </c>
      <c r="J464" s="3">
        <v>41458</v>
      </c>
      <c r="K464" s="6">
        <v>51</v>
      </c>
      <c r="L464" s="4">
        <v>154</v>
      </c>
      <c r="M464" s="4">
        <v>20</v>
      </c>
      <c r="N464" s="4">
        <v>66</v>
      </c>
      <c r="O464" s="4">
        <v>0</v>
      </c>
      <c r="P464" s="4">
        <v>12</v>
      </c>
      <c r="Q464" s="4">
        <v>27</v>
      </c>
      <c r="R464" s="4">
        <f>SUM(Table1[[#This Row],[Wines]:[Sweet]])</f>
        <v>252</v>
      </c>
      <c r="S464" s="8">
        <f t="shared" si="23"/>
        <v>8.3532219570405727E-3</v>
      </c>
      <c r="T464" s="8" t="str">
        <f t="shared" si="24"/>
        <v>Wines</v>
      </c>
      <c r="U464" s="2">
        <v>7</v>
      </c>
      <c r="V464" s="2">
        <v>6</v>
      </c>
      <c r="W464" s="2">
        <v>1</v>
      </c>
      <c r="X464" s="2">
        <v>4</v>
      </c>
      <c r="Y464" s="2">
        <v>9</v>
      </c>
      <c r="Z464" s="2">
        <v>3</v>
      </c>
      <c r="AA464" s="2">
        <v>11</v>
      </c>
      <c r="AB464" s="2">
        <v>0</v>
      </c>
    </row>
    <row r="465" spans="1:28" x14ac:dyDescent="0.25">
      <c r="A465" s="2">
        <v>8858</v>
      </c>
      <c r="B465" s="2">
        <v>1972</v>
      </c>
      <c r="C465" s="2">
        <f>2025-Table1[[#This Row],[Year_Birth]]</f>
        <v>53</v>
      </c>
      <c r="D465" s="2" t="s">
        <v>2255</v>
      </c>
      <c r="E465" s="2" t="s">
        <v>2256</v>
      </c>
      <c r="F465" s="2" t="str">
        <f t="shared" si="22"/>
        <v>Adult</v>
      </c>
      <c r="G465" s="4">
        <v>44325</v>
      </c>
      <c r="H465" s="2">
        <v>0</v>
      </c>
      <c r="I465" s="2">
        <v>1</v>
      </c>
      <c r="J465" s="3">
        <v>41458</v>
      </c>
      <c r="K465" s="6">
        <v>69</v>
      </c>
      <c r="L465" s="4">
        <v>516</v>
      </c>
      <c r="M465" s="4">
        <v>0</v>
      </c>
      <c r="N465" s="4">
        <v>21</v>
      </c>
      <c r="O465" s="4">
        <v>0</v>
      </c>
      <c r="P465" s="4">
        <v>0</v>
      </c>
      <c r="Q465" s="4">
        <v>5</v>
      </c>
      <c r="R465" s="4">
        <f>SUM(Table1[[#This Row],[Wines]:[Sweet]])</f>
        <v>537</v>
      </c>
      <c r="S465" s="8">
        <f t="shared" si="23"/>
        <v>1.2115059221658207E-2</v>
      </c>
      <c r="T465" s="8" t="str">
        <f t="shared" si="24"/>
        <v>Wines</v>
      </c>
      <c r="U465" s="2">
        <v>4</v>
      </c>
      <c r="V465" s="2">
        <v>8</v>
      </c>
      <c r="W465" s="2">
        <v>2</v>
      </c>
      <c r="X465" s="2">
        <v>7</v>
      </c>
      <c r="Y465" s="2">
        <v>8</v>
      </c>
      <c r="Z465" s="2">
        <v>3</v>
      </c>
      <c r="AA465" s="2">
        <v>11</v>
      </c>
      <c r="AB465" s="2">
        <v>0</v>
      </c>
    </row>
    <row r="466" spans="1:28" x14ac:dyDescent="0.25">
      <c r="A466" s="2">
        <v>9507</v>
      </c>
      <c r="B466" s="2">
        <v>1975</v>
      </c>
      <c r="C466" s="2">
        <f>2025-Table1[[#This Row],[Year_Birth]]</f>
        <v>50</v>
      </c>
      <c r="D466" s="2" t="s">
        <v>2252</v>
      </c>
      <c r="E466" s="2" t="s">
        <v>2256</v>
      </c>
      <c r="F466" s="2" t="str">
        <f t="shared" si="22"/>
        <v>Adult</v>
      </c>
      <c r="G466" s="4">
        <v>40794</v>
      </c>
      <c r="H466" s="2">
        <v>0</v>
      </c>
      <c r="I466" s="2">
        <v>1</v>
      </c>
      <c r="J466" s="3">
        <v>41459</v>
      </c>
      <c r="K466" s="6">
        <v>18</v>
      </c>
      <c r="L466" s="4">
        <v>261</v>
      </c>
      <c r="M466" s="4">
        <v>23</v>
      </c>
      <c r="N466" s="4">
        <v>73</v>
      </c>
      <c r="O466" s="4">
        <v>4</v>
      </c>
      <c r="P466" s="4">
        <v>23</v>
      </c>
      <c r="Q466" s="4">
        <v>50</v>
      </c>
      <c r="R466" s="4">
        <f>SUM(Table1[[#This Row],[Wines]:[Sweet]])</f>
        <v>384</v>
      </c>
      <c r="S466" s="8">
        <f t="shared" si="23"/>
        <v>9.413148992498897E-3</v>
      </c>
      <c r="T466" s="8" t="str">
        <f t="shared" si="24"/>
        <v>Wines</v>
      </c>
      <c r="U466" s="2">
        <v>2</v>
      </c>
      <c r="V466" s="2">
        <v>6</v>
      </c>
      <c r="W466" s="2">
        <v>3</v>
      </c>
      <c r="X466" s="2">
        <v>5</v>
      </c>
      <c r="Y466" s="2">
        <v>7</v>
      </c>
      <c r="Z466" s="2">
        <v>3</v>
      </c>
      <c r="AA466" s="2">
        <v>11</v>
      </c>
      <c r="AB466" s="2">
        <v>0</v>
      </c>
    </row>
    <row r="467" spans="1:28" x14ac:dyDescent="0.25">
      <c r="A467" s="2">
        <v>2942</v>
      </c>
      <c r="B467" s="2">
        <v>1964</v>
      </c>
      <c r="C467" s="2">
        <f>2025-Table1[[#This Row],[Year_Birth]]</f>
        <v>61</v>
      </c>
      <c r="D467" s="2" t="s">
        <v>2252</v>
      </c>
      <c r="E467" s="2" t="s">
        <v>2253</v>
      </c>
      <c r="F467" s="2" t="str">
        <f t="shared" si="22"/>
        <v>Adult</v>
      </c>
      <c r="G467" s="4">
        <v>45906</v>
      </c>
      <c r="H467" s="2">
        <v>0</v>
      </c>
      <c r="I467" s="2">
        <v>1</v>
      </c>
      <c r="J467" s="3">
        <v>41460</v>
      </c>
      <c r="K467" s="6">
        <v>20</v>
      </c>
      <c r="L467" s="4">
        <v>305</v>
      </c>
      <c r="M467" s="4">
        <v>3</v>
      </c>
      <c r="N467" s="4">
        <v>27</v>
      </c>
      <c r="O467" s="4">
        <v>4</v>
      </c>
      <c r="P467" s="4">
        <v>3</v>
      </c>
      <c r="Q467" s="4">
        <v>144</v>
      </c>
      <c r="R467" s="4">
        <f>SUM(Table1[[#This Row],[Wines]:[Sweet]])</f>
        <v>342</v>
      </c>
      <c r="S467" s="8">
        <f t="shared" si="23"/>
        <v>7.4500065350934517E-3</v>
      </c>
      <c r="T467" s="8" t="str">
        <f t="shared" si="24"/>
        <v>Wines</v>
      </c>
      <c r="U467" s="2">
        <v>2</v>
      </c>
      <c r="V467" s="2">
        <v>5</v>
      </c>
      <c r="W467" s="2">
        <v>4</v>
      </c>
      <c r="X467" s="2">
        <v>4</v>
      </c>
      <c r="Y467" s="2">
        <v>5</v>
      </c>
      <c r="Z467" s="2">
        <v>3</v>
      </c>
      <c r="AA467" s="2">
        <v>11</v>
      </c>
      <c r="AB467" s="2">
        <v>0</v>
      </c>
    </row>
    <row r="468" spans="1:28" x14ac:dyDescent="0.25">
      <c r="A468" s="2">
        <v>9499</v>
      </c>
      <c r="B468" s="2">
        <v>1954</v>
      </c>
      <c r="C468" s="2">
        <f>2025-Table1[[#This Row],[Year_Birth]]</f>
        <v>71</v>
      </c>
      <c r="D468" s="2" t="s">
        <v>2252</v>
      </c>
      <c r="E468" s="2" t="s">
        <v>2256</v>
      </c>
      <c r="F468" s="2" t="str">
        <f t="shared" si="22"/>
        <v>Adult</v>
      </c>
      <c r="G468" s="4">
        <v>93404</v>
      </c>
      <c r="H468" s="2">
        <v>1</v>
      </c>
      <c r="I468" s="2">
        <v>2</v>
      </c>
      <c r="J468" s="3">
        <v>41460</v>
      </c>
      <c r="K468" s="6">
        <v>97</v>
      </c>
      <c r="L468" s="4">
        <v>1279</v>
      </c>
      <c r="M468" s="4">
        <v>15</v>
      </c>
      <c r="N468" s="4">
        <v>287</v>
      </c>
      <c r="O468" s="4">
        <v>20</v>
      </c>
      <c r="P468" s="4">
        <v>0</v>
      </c>
      <c r="Q468" s="4">
        <v>15</v>
      </c>
      <c r="R468" s="4">
        <f>SUM(Table1[[#This Row],[Wines]:[Sweet]])</f>
        <v>1601</v>
      </c>
      <c r="S468" s="8">
        <f t="shared" si="23"/>
        <v>1.7140593550597404E-2</v>
      </c>
      <c r="T468" s="8" t="str">
        <f t="shared" si="24"/>
        <v>Wines</v>
      </c>
      <c r="U468" s="2">
        <v>3</v>
      </c>
      <c r="V468" s="2">
        <v>3</v>
      </c>
      <c r="W468" s="2">
        <v>4</v>
      </c>
      <c r="X468" s="2">
        <v>7</v>
      </c>
      <c r="Y468" s="2">
        <v>5</v>
      </c>
      <c r="Z468" s="2">
        <v>3</v>
      </c>
      <c r="AA468" s="2">
        <v>11</v>
      </c>
      <c r="AB468" s="2">
        <v>0</v>
      </c>
    </row>
    <row r="469" spans="1:28" x14ac:dyDescent="0.25">
      <c r="A469" s="2">
        <v>10659</v>
      </c>
      <c r="B469" s="2">
        <v>1979</v>
      </c>
      <c r="C469" s="2">
        <f>2025-Table1[[#This Row],[Year_Birth]]</f>
        <v>46</v>
      </c>
      <c r="D469" s="2" t="s">
        <v>2260</v>
      </c>
      <c r="E469" s="2" t="s">
        <v>2254</v>
      </c>
      <c r="F469" s="2" t="str">
        <f t="shared" si="22"/>
        <v>Adult</v>
      </c>
      <c r="G469" s="4">
        <v>7500</v>
      </c>
      <c r="H469" s="2">
        <v>1</v>
      </c>
      <c r="I469" s="2">
        <v>0</v>
      </c>
      <c r="J469" s="3">
        <v>41460</v>
      </c>
      <c r="K469" s="6">
        <v>7</v>
      </c>
      <c r="L469" s="4">
        <v>2</v>
      </c>
      <c r="M469" s="4">
        <v>8</v>
      </c>
      <c r="N469" s="4">
        <v>11</v>
      </c>
      <c r="O469" s="4">
        <v>3</v>
      </c>
      <c r="P469" s="4">
        <v>8</v>
      </c>
      <c r="Q469" s="4">
        <v>21</v>
      </c>
      <c r="R469" s="4">
        <f>SUM(Table1[[#This Row],[Wines]:[Sweet]])</f>
        <v>32</v>
      </c>
      <c r="S469" s="8">
        <f t="shared" si="23"/>
        <v>4.2666666666666669E-3</v>
      </c>
      <c r="T469" s="8" t="str">
        <f t="shared" si="24"/>
        <v>GoldProds</v>
      </c>
      <c r="U469" s="2">
        <v>4</v>
      </c>
      <c r="V469" s="2">
        <v>3</v>
      </c>
      <c r="W469" s="2">
        <v>2</v>
      </c>
      <c r="X469" s="2">
        <v>2</v>
      </c>
      <c r="Y469" s="2">
        <v>7</v>
      </c>
      <c r="Z469" s="2">
        <v>3</v>
      </c>
      <c r="AA469" s="2">
        <v>11</v>
      </c>
      <c r="AB469" s="2">
        <v>0</v>
      </c>
    </row>
    <row r="470" spans="1:28" x14ac:dyDescent="0.25">
      <c r="A470" s="2">
        <v>9579</v>
      </c>
      <c r="B470" s="2">
        <v>1959</v>
      </c>
      <c r="C470" s="2">
        <f>2025-Table1[[#This Row],[Year_Birth]]</f>
        <v>66</v>
      </c>
      <c r="D470" s="2" t="s">
        <v>2255</v>
      </c>
      <c r="E470" s="2" t="s">
        <v>2256</v>
      </c>
      <c r="F470" s="2" t="str">
        <f t="shared" si="22"/>
        <v>Adult</v>
      </c>
      <c r="G470" s="4">
        <v>33762</v>
      </c>
      <c r="H470" s="2">
        <v>2</v>
      </c>
      <c r="I470" s="2">
        <v>1</v>
      </c>
      <c r="J470" s="3">
        <v>41462</v>
      </c>
      <c r="K470" s="6">
        <v>61</v>
      </c>
      <c r="L470" s="4">
        <v>53</v>
      </c>
      <c r="M470" s="4">
        <v>1</v>
      </c>
      <c r="N470" s="4">
        <v>34</v>
      </c>
      <c r="O470" s="4">
        <v>2</v>
      </c>
      <c r="P470" s="4">
        <v>0</v>
      </c>
      <c r="Q470" s="4">
        <v>16</v>
      </c>
      <c r="R470" s="4">
        <f>SUM(Table1[[#This Row],[Wines]:[Sweet]])</f>
        <v>90</v>
      </c>
      <c r="S470" s="8">
        <f t="shared" si="23"/>
        <v>2.665718855518038E-3</v>
      </c>
      <c r="T470" s="8" t="str">
        <f t="shared" si="24"/>
        <v>Wines</v>
      </c>
      <c r="U470" s="2">
        <v>3</v>
      </c>
      <c r="V470" s="2">
        <v>2</v>
      </c>
      <c r="W470" s="2">
        <v>2</v>
      </c>
      <c r="X470" s="2">
        <v>2</v>
      </c>
      <c r="Y470" s="2">
        <v>8</v>
      </c>
      <c r="Z470" s="2">
        <v>3</v>
      </c>
      <c r="AA470" s="2">
        <v>11</v>
      </c>
      <c r="AB470" s="2">
        <v>0</v>
      </c>
    </row>
    <row r="471" spans="1:28" x14ac:dyDescent="0.25">
      <c r="A471" s="2">
        <v>2445</v>
      </c>
      <c r="B471" s="2">
        <v>1974</v>
      </c>
      <c r="C471" s="2">
        <f>2025-Table1[[#This Row],[Year_Birth]]</f>
        <v>51</v>
      </c>
      <c r="D471" s="2" t="s">
        <v>2255</v>
      </c>
      <c r="E471" s="2" t="s">
        <v>2254</v>
      </c>
      <c r="F471" s="2" t="str">
        <f t="shared" si="22"/>
        <v>Adult</v>
      </c>
      <c r="G471" s="4">
        <v>28440</v>
      </c>
      <c r="H471" s="2">
        <v>1</v>
      </c>
      <c r="I471" s="2">
        <v>0</v>
      </c>
      <c r="J471" s="3">
        <v>41462</v>
      </c>
      <c r="K471" s="6">
        <v>87</v>
      </c>
      <c r="L471" s="4">
        <v>38</v>
      </c>
      <c r="M471" s="4">
        <v>1</v>
      </c>
      <c r="N471" s="4">
        <v>24</v>
      </c>
      <c r="O471" s="4">
        <v>0</v>
      </c>
      <c r="P471" s="4">
        <v>0</v>
      </c>
      <c r="Q471" s="4">
        <v>0</v>
      </c>
      <c r="R471" s="4">
        <f>SUM(Table1[[#This Row],[Wines]:[Sweet]])</f>
        <v>63</v>
      </c>
      <c r="S471" s="8">
        <f t="shared" si="23"/>
        <v>2.2151898734177216E-3</v>
      </c>
      <c r="T471" s="8" t="str">
        <f t="shared" si="24"/>
        <v>Wines</v>
      </c>
      <c r="U471" s="2">
        <v>1</v>
      </c>
      <c r="V471" s="2">
        <v>2</v>
      </c>
      <c r="W471" s="2">
        <v>0</v>
      </c>
      <c r="X471" s="2">
        <v>3</v>
      </c>
      <c r="Y471" s="2">
        <v>8</v>
      </c>
      <c r="Z471" s="2">
        <v>3</v>
      </c>
      <c r="AA471" s="2">
        <v>11</v>
      </c>
      <c r="AB471" s="2">
        <v>0</v>
      </c>
    </row>
    <row r="472" spans="1:28" x14ac:dyDescent="0.25">
      <c r="A472" s="2">
        <v>2254</v>
      </c>
      <c r="B472" s="2">
        <v>1983</v>
      </c>
      <c r="C472" s="2">
        <f>2025-Table1[[#This Row],[Year_Birth]]</f>
        <v>42</v>
      </c>
      <c r="D472" s="2" t="s">
        <v>2252</v>
      </c>
      <c r="E472" s="2" t="s">
        <v>2256</v>
      </c>
      <c r="F472" s="2" t="str">
        <f t="shared" si="22"/>
        <v>Adult</v>
      </c>
      <c r="G472" s="4">
        <v>69520</v>
      </c>
      <c r="H472" s="2">
        <v>0</v>
      </c>
      <c r="I472" s="2">
        <v>0</v>
      </c>
      <c r="J472" s="3">
        <v>41462</v>
      </c>
      <c r="K472" s="6">
        <v>95</v>
      </c>
      <c r="L472" s="4">
        <v>627</v>
      </c>
      <c r="M472" s="4">
        <v>120</v>
      </c>
      <c r="N472" s="4">
        <v>414</v>
      </c>
      <c r="O472" s="4">
        <v>121</v>
      </c>
      <c r="P472" s="4">
        <v>80</v>
      </c>
      <c r="Q472" s="4">
        <v>93</v>
      </c>
      <c r="R472" s="4">
        <f>SUM(Table1[[#This Row],[Wines]:[Sweet]])</f>
        <v>1362</v>
      </c>
      <c r="S472" s="8">
        <f t="shared" si="23"/>
        <v>1.9591484464902185E-2</v>
      </c>
      <c r="T472" s="8" t="str">
        <f t="shared" si="24"/>
        <v>Wines</v>
      </c>
      <c r="U472" s="2">
        <v>1</v>
      </c>
      <c r="V472" s="2">
        <v>9</v>
      </c>
      <c r="W472" s="2">
        <v>6</v>
      </c>
      <c r="X472" s="2">
        <v>5</v>
      </c>
      <c r="Y472" s="2">
        <v>5</v>
      </c>
      <c r="Z472" s="2">
        <v>3</v>
      </c>
      <c r="AA472" s="2">
        <v>11</v>
      </c>
      <c r="AB472" s="2">
        <v>0</v>
      </c>
    </row>
    <row r="473" spans="1:28" x14ac:dyDescent="0.25">
      <c r="A473" s="2">
        <v>5547</v>
      </c>
      <c r="B473" s="2">
        <v>1982</v>
      </c>
      <c r="C473" s="2">
        <f>2025-Table1[[#This Row],[Year_Birth]]</f>
        <v>43</v>
      </c>
      <c r="D473" s="2" t="s">
        <v>2255</v>
      </c>
      <c r="E473" s="2" t="s">
        <v>2256</v>
      </c>
      <c r="F473" s="2" t="str">
        <f t="shared" si="22"/>
        <v>Adult</v>
      </c>
      <c r="G473" s="4">
        <v>84169</v>
      </c>
      <c r="H473" s="2">
        <v>0</v>
      </c>
      <c r="I473" s="2">
        <v>0</v>
      </c>
      <c r="J473" s="3">
        <v>41463</v>
      </c>
      <c r="K473" s="6">
        <v>9</v>
      </c>
      <c r="L473" s="4">
        <v>1478</v>
      </c>
      <c r="M473" s="4">
        <v>19</v>
      </c>
      <c r="N473" s="4">
        <v>403</v>
      </c>
      <c r="O473" s="4">
        <v>0</v>
      </c>
      <c r="P473" s="4">
        <v>19</v>
      </c>
      <c r="Q473" s="4">
        <v>0</v>
      </c>
      <c r="R473" s="4">
        <f>SUM(Table1[[#This Row],[Wines]:[Sweet]])</f>
        <v>1919</v>
      </c>
      <c r="S473" s="8">
        <f t="shared" si="23"/>
        <v>2.279936793831458E-2</v>
      </c>
      <c r="T473" s="8" t="str">
        <f t="shared" si="24"/>
        <v>Wines</v>
      </c>
      <c r="U473" s="2">
        <v>1</v>
      </c>
      <c r="V473" s="2">
        <v>7</v>
      </c>
      <c r="W473" s="2">
        <v>6</v>
      </c>
      <c r="X473" s="2">
        <v>6</v>
      </c>
      <c r="Y473" s="2">
        <v>3</v>
      </c>
      <c r="Z473" s="2">
        <v>3</v>
      </c>
      <c r="AA473" s="2">
        <v>11</v>
      </c>
      <c r="AB473" s="2">
        <v>1</v>
      </c>
    </row>
    <row r="474" spans="1:28" x14ac:dyDescent="0.25">
      <c r="A474" s="2">
        <v>6969</v>
      </c>
      <c r="B474" s="2">
        <v>1982</v>
      </c>
      <c r="C474" s="2">
        <f>2025-Table1[[#This Row],[Year_Birth]]</f>
        <v>43</v>
      </c>
      <c r="D474" s="2" t="s">
        <v>2252</v>
      </c>
      <c r="E474" s="2" t="s">
        <v>2254</v>
      </c>
      <c r="F474" s="2" t="str">
        <f t="shared" si="22"/>
        <v>Adult</v>
      </c>
      <c r="G474" s="4">
        <v>50272</v>
      </c>
      <c r="H474" s="2">
        <v>1</v>
      </c>
      <c r="I474" s="2">
        <v>0</v>
      </c>
      <c r="J474" s="3">
        <v>41463</v>
      </c>
      <c r="K474" s="6">
        <v>75</v>
      </c>
      <c r="L474" s="4">
        <v>99</v>
      </c>
      <c r="M474" s="4">
        <v>13</v>
      </c>
      <c r="N474" s="4">
        <v>66</v>
      </c>
      <c r="O474" s="4">
        <v>43</v>
      </c>
      <c r="P474" s="4">
        <v>8</v>
      </c>
      <c r="Q474" s="4">
        <v>4</v>
      </c>
      <c r="R474" s="4">
        <f>SUM(Table1[[#This Row],[Wines]:[Sweet]])</f>
        <v>229</v>
      </c>
      <c r="S474" s="8">
        <f t="shared" si="23"/>
        <v>4.5552196053469125E-3</v>
      </c>
      <c r="T474" s="8" t="str">
        <f t="shared" si="24"/>
        <v>Wines</v>
      </c>
      <c r="U474" s="2">
        <v>3</v>
      </c>
      <c r="V474" s="2">
        <v>4</v>
      </c>
      <c r="W474" s="2">
        <v>1</v>
      </c>
      <c r="X474" s="2">
        <v>5</v>
      </c>
      <c r="Y474" s="2">
        <v>7</v>
      </c>
      <c r="Z474" s="2">
        <v>3</v>
      </c>
      <c r="AA474" s="2">
        <v>11</v>
      </c>
      <c r="AB474" s="2">
        <v>0</v>
      </c>
    </row>
    <row r="475" spans="1:28" x14ac:dyDescent="0.25">
      <c r="A475" s="2">
        <v>5519</v>
      </c>
      <c r="B475" s="2">
        <v>1956</v>
      </c>
      <c r="C475" s="2">
        <f>2025-Table1[[#This Row],[Year_Birth]]</f>
        <v>69</v>
      </c>
      <c r="D475" s="2" t="s">
        <v>2252</v>
      </c>
      <c r="E475" s="2" t="s">
        <v>2254</v>
      </c>
      <c r="F475" s="2" t="str">
        <f t="shared" si="22"/>
        <v>Adult</v>
      </c>
      <c r="G475" s="4">
        <v>64090</v>
      </c>
      <c r="H475" s="2">
        <v>0</v>
      </c>
      <c r="I475" s="2">
        <v>1</v>
      </c>
      <c r="J475" s="3">
        <v>41463</v>
      </c>
      <c r="K475" s="6">
        <v>8</v>
      </c>
      <c r="L475" s="4">
        <v>316</v>
      </c>
      <c r="M475" s="4">
        <v>58</v>
      </c>
      <c r="N475" s="4">
        <v>161</v>
      </c>
      <c r="O475" s="4">
        <v>76</v>
      </c>
      <c r="P475" s="4">
        <v>51</v>
      </c>
      <c r="Q475" s="4">
        <v>135</v>
      </c>
      <c r="R475" s="4">
        <f>SUM(Table1[[#This Row],[Wines]:[Sweet]])</f>
        <v>662</v>
      </c>
      <c r="S475" s="8">
        <f t="shared" si="23"/>
        <v>1.032922452800749E-2</v>
      </c>
      <c r="T475" s="8" t="str">
        <f t="shared" si="24"/>
        <v>Wines</v>
      </c>
      <c r="U475" s="2">
        <v>1</v>
      </c>
      <c r="V475" s="2">
        <v>6</v>
      </c>
      <c r="W475" s="2">
        <v>9</v>
      </c>
      <c r="X475" s="2">
        <v>4</v>
      </c>
      <c r="Y475" s="2">
        <v>5</v>
      </c>
      <c r="Z475" s="2">
        <v>3</v>
      </c>
      <c r="AA475" s="2">
        <v>11</v>
      </c>
      <c r="AB475" s="2">
        <v>1</v>
      </c>
    </row>
    <row r="476" spans="1:28" x14ac:dyDescent="0.25">
      <c r="A476" s="2">
        <v>8362</v>
      </c>
      <c r="B476" s="2">
        <v>1982</v>
      </c>
      <c r="C476" s="2">
        <f>2025-Table1[[#This Row],[Year_Birth]]</f>
        <v>43</v>
      </c>
      <c r="D476" s="2" t="s">
        <v>2255</v>
      </c>
      <c r="E476" s="2" t="s">
        <v>2256</v>
      </c>
      <c r="F476" s="2" t="str">
        <f t="shared" si="22"/>
        <v>Adult</v>
      </c>
      <c r="G476" s="4">
        <v>84169</v>
      </c>
      <c r="H476" s="2">
        <v>0</v>
      </c>
      <c r="I476" s="2">
        <v>0</v>
      </c>
      <c r="J476" s="3">
        <v>41463</v>
      </c>
      <c r="K476" s="6">
        <v>9</v>
      </c>
      <c r="L476" s="4">
        <v>1478</v>
      </c>
      <c r="M476" s="4">
        <v>19</v>
      </c>
      <c r="N476" s="4">
        <v>403</v>
      </c>
      <c r="O476" s="4">
        <v>0</v>
      </c>
      <c r="P476" s="4">
        <v>19</v>
      </c>
      <c r="Q476" s="4">
        <v>0</v>
      </c>
      <c r="R476" s="4">
        <f>SUM(Table1[[#This Row],[Wines]:[Sweet]])</f>
        <v>1919</v>
      </c>
      <c r="S476" s="8">
        <f t="shared" si="23"/>
        <v>2.279936793831458E-2</v>
      </c>
      <c r="T476" s="8" t="str">
        <f t="shared" si="24"/>
        <v>Wines</v>
      </c>
      <c r="U476" s="2">
        <v>1</v>
      </c>
      <c r="V476" s="2">
        <v>7</v>
      </c>
      <c r="W476" s="2">
        <v>6</v>
      </c>
      <c r="X476" s="2">
        <v>6</v>
      </c>
      <c r="Y476" s="2">
        <v>3</v>
      </c>
      <c r="Z476" s="2">
        <v>3</v>
      </c>
      <c r="AA476" s="2">
        <v>11</v>
      </c>
      <c r="AB476" s="2">
        <v>1</v>
      </c>
    </row>
    <row r="477" spans="1:28" x14ac:dyDescent="0.25">
      <c r="A477" s="2">
        <v>6634</v>
      </c>
      <c r="B477" s="2">
        <v>1979</v>
      </c>
      <c r="C477" s="2">
        <f>2025-Table1[[#This Row],[Year_Birth]]</f>
        <v>46</v>
      </c>
      <c r="D477" s="2" t="s">
        <v>2257</v>
      </c>
      <c r="E477" s="2" t="s">
        <v>2258</v>
      </c>
      <c r="F477" s="2" t="str">
        <f t="shared" si="22"/>
        <v>Adult</v>
      </c>
      <c r="G477" s="4">
        <v>33462</v>
      </c>
      <c r="H477" s="2">
        <v>1</v>
      </c>
      <c r="I477" s="2">
        <v>0</v>
      </c>
      <c r="J477" s="3">
        <v>41463</v>
      </c>
      <c r="K477" s="6">
        <v>78</v>
      </c>
      <c r="L477" s="4">
        <v>22</v>
      </c>
      <c r="M477" s="4">
        <v>3</v>
      </c>
      <c r="N477" s="4">
        <v>18</v>
      </c>
      <c r="O477" s="4">
        <v>0</v>
      </c>
      <c r="P477" s="4">
        <v>0</v>
      </c>
      <c r="Q477" s="4">
        <v>11</v>
      </c>
      <c r="R477" s="4">
        <f>SUM(Table1[[#This Row],[Wines]:[Sweet]])</f>
        <v>43</v>
      </c>
      <c r="S477" s="8">
        <f t="shared" si="23"/>
        <v>1.2850397465782081E-3</v>
      </c>
      <c r="T477" s="8" t="str">
        <f t="shared" si="24"/>
        <v>Wines</v>
      </c>
      <c r="U477" s="2">
        <v>1</v>
      </c>
      <c r="V477" s="2">
        <v>2</v>
      </c>
      <c r="W477" s="2">
        <v>0</v>
      </c>
      <c r="X477" s="2">
        <v>3</v>
      </c>
      <c r="Y477" s="2">
        <v>7</v>
      </c>
      <c r="Z477" s="2">
        <v>3</v>
      </c>
      <c r="AA477" s="2">
        <v>11</v>
      </c>
      <c r="AB477" s="2">
        <v>0</v>
      </c>
    </row>
    <row r="478" spans="1:28" x14ac:dyDescent="0.25">
      <c r="A478" s="2">
        <v>9964</v>
      </c>
      <c r="B478" s="2">
        <v>1979</v>
      </c>
      <c r="C478" s="2">
        <f>2025-Table1[[#This Row],[Year_Birth]]</f>
        <v>46</v>
      </c>
      <c r="D478" s="2" t="s">
        <v>2252</v>
      </c>
      <c r="E478" s="2" t="s">
        <v>2253</v>
      </c>
      <c r="F478" s="2" t="str">
        <f t="shared" si="22"/>
        <v>Adult</v>
      </c>
      <c r="G478" s="4">
        <v>61825</v>
      </c>
      <c r="H478" s="2">
        <v>0</v>
      </c>
      <c r="I478" s="2">
        <v>1</v>
      </c>
      <c r="J478" s="3">
        <v>41463</v>
      </c>
      <c r="K478" s="6">
        <v>56</v>
      </c>
      <c r="L478" s="4">
        <v>162</v>
      </c>
      <c r="M478" s="4">
        <v>50</v>
      </c>
      <c r="N478" s="4">
        <v>100</v>
      </c>
      <c r="O478" s="4">
        <v>55</v>
      </c>
      <c r="P478" s="4">
        <v>30</v>
      </c>
      <c r="Q478" s="4">
        <v>27</v>
      </c>
      <c r="R478" s="4">
        <f>SUM(Table1[[#This Row],[Wines]:[Sweet]])</f>
        <v>397</v>
      </c>
      <c r="S478" s="8">
        <f t="shared" si="23"/>
        <v>6.4213505863323899E-3</v>
      </c>
      <c r="T478" s="8" t="str">
        <f t="shared" si="24"/>
        <v>Wines</v>
      </c>
      <c r="U478" s="2">
        <v>1</v>
      </c>
      <c r="V478" s="2">
        <v>4</v>
      </c>
      <c r="W478" s="2">
        <v>2</v>
      </c>
      <c r="X478" s="2">
        <v>8</v>
      </c>
      <c r="Y478" s="2">
        <v>4</v>
      </c>
      <c r="Z478" s="2">
        <v>3</v>
      </c>
      <c r="AA478" s="2">
        <v>11</v>
      </c>
      <c r="AB478" s="2">
        <v>0</v>
      </c>
    </row>
    <row r="479" spans="1:28" x14ac:dyDescent="0.25">
      <c r="A479" s="2">
        <v>1630</v>
      </c>
      <c r="B479" s="2">
        <v>1979</v>
      </c>
      <c r="C479" s="2">
        <f>2025-Table1[[#This Row],[Year_Birth]]</f>
        <v>46</v>
      </c>
      <c r="D479" s="2" t="s">
        <v>2252</v>
      </c>
      <c r="E479" s="2" t="s">
        <v>2253</v>
      </c>
      <c r="F479" s="2" t="str">
        <f t="shared" si="22"/>
        <v>Adult</v>
      </c>
      <c r="G479" s="4">
        <v>61825</v>
      </c>
      <c r="H479" s="2">
        <v>0</v>
      </c>
      <c r="I479" s="2">
        <v>1</v>
      </c>
      <c r="J479" s="3">
        <v>41463</v>
      </c>
      <c r="K479" s="6">
        <v>56</v>
      </c>
      <c r="L479" s="4">
        <v>162</v>
      </c>
      <c r="M479" s="4">
        <v>50</v>
      </c>
      <c r="N479" s="4">
        <v>100</v>
      </c>
      <c r="O479" s="4">
        <v>55</v>
      </c>
      <c r="P479" s="4">
        <v>30</v>
      </c>
      <c r="Q479" s="4">
        <v>27</v>
      </c>
      <c r="R479" s="4">
        <f>SUM(Table1[[#This Row],[Wines]:[Sweet]])</f>
        <v>397</v>
      </c>
      <c r="S479" s="8">
        <f t="shared" si="23"/>
        <v>6.4213505863323899E-3</v>
      </c>
      <c r="T479" s="8" t="str">
        <f t="shared" si="24"/>
        <v>Wines</v>
      </c>
      <c r="U479" s="2">
        <v>1</v>
      </c>
      <c r="V479" s="2">
        <v>4</v>
      </c>
      <c r="W479" s="2">
        <v>2</v>
      </c>
      <c r="X479" s="2">
        <v>8</v>
      </c>
      <c r="Y479" s="2">
        <v>4</v>
      </c>
      <c r="Z479" s="2">
        <v>3</v>
      </c>
      <c r="AA479" s="2">
        <v>11</v>
      </c>
      <c r="AB479" s="2">
        <v>0</v>
      </c>
    </row>
    <row r="480" spans="1:28" x14ac:dyDescent="0.25">
      <c r="A480" s="2">
        <v>10664</v>
      </c>
      <c r="B480" s="2">
        <v>1949</v>
      </c>
      <c r="C480" s="2">
        <f>2025-Table1[[#This Row],[Year_Birth]]</f>
        <v>76</v>
      </c>
      <c r="D480" s="2" t="s">
        <v>2257</v>
      </c>
      <c r="E480" s="2" t="s">
        <v>2261</v>
      </c>
      <c r="F480" s="2" t="str">
        <f t="shared" si="22"/>
        <v>Adult</v>
      </c>
      <c r="G480" s="4">
        <v>51529</v>
      </c>
      <c r="H480" s="2">
        <v>0</v>
      </c>
      <c r="I480" s="2">
        <v>1</v>
      </c>
      <c r="J480" s="3">
        <v>41464</v>
      </c>
      <c r="K480" s="6">
        <v>14</v>
      </c>
      <c r="L480" s="4">
        <v>400</v>
      </c>
      <c r="M480" s="4">
        <v>4</v>
      </c>
      <c r="N480" s="4">
        <v>35</v>
      </c>
      <c r="O480" s="4">
        <v>6</v>
      </c>
      <c r="P480" s="4">
        <v>0</v>
      </c>
      <c r="Q480" s="4">
        <v>22</v>
      </c>
      <c r="R480" s="4">
        <f>SUM(Table1[[#This Row],[Wines]:[Sweet]])</f>
        <v>445</v>
      </c>
      <c r="S480" s="8">
        <f t="shared" si="23"/>
        <v>8.6359137573017129E-3</v>
      </c>
      <c r="T480" s="8" t="str">
        <f t="shared" si="24"/>
        <v>Wines</v>
      </c>
      <c r="U480" s="2">
        <v>2</v>
      </c>
      <c r="V480" s="2">
        <v>9</v>
      </c>
      <c r="W480" s="2">
        <v>1</v>
      </c>
      <c r="X480" s="2">
        <v>5</v>
      </c>
      <c r="Y480" s="2">
        <v>8</v>
      </c>
      <c r="Z480" s="2">
        <v>3</v>
      </c>
      <c r="AA480" s="2">
        <v>11</v>
      </c>
      <c r="AB480" s="2">
        <v>0</v>
      </c>
    </row>
    <row r="481" spans="1:28" x14ac:dyDescent="0.25">
      <c r="A481" s="2">
        <v>891</v>
      </c>
      <c r="B481" s="2">
        <v>1951</v>
      </c>
      <c r="C481" s="2">
        <f>2025-Table1[[#This Row],[Year_Birth]]</f>
        <v>74</v>
      </c>
      <c r="D481" s="2" t="s">
        <v>2257</v>
      </c>
      <c r="E481" s="2" t="s">
        <v>2254</v>
      </c>
      <c r="F481" s="2" t="str">
        <f t="shared" si="22"/>
        <v>Adult</v>
      </c>
      <c r="G481" s="4">
        <v>29298</v>
      </c>
      <c r="H481" s="2">
        <v>1</v>
      </c>
      <c r="I481" s="2">
        <v>1</v>
      </c>
      <c r="J481" s="3">
        <v>41464</v>
      </c>
      <c r="K481" s="6">
        <v>60</v>
      </c>
      <c r="L481" s="4">
        <v>6</v>
      </c>
      <c r="M481" s="4">
        <v>0</v>
      </c>
      <c r="N481" s="4">
        <v>2</v>
      </c>
      <c r="O481" s="4">
        <v>2</v>
      </c>
      <c r="P481" s="4">
        <v>0</v>
      </c>
      <c r="Q481" s="4">
        <v>1</v>
      </c>
      <c r="R481" s="4">
        <f>SUM(Table1[[#This Row],[Wines]:[Sweet]])</f>
        <v>10</v>
      </c>
      <c r="S481" s="8">
        <f t="shared" si="23"/>
        <v>3.4132022663663046E-4</v>
      </c>
      <c r="T481" s="8" t="str">
        <f t="shared" si="24"/>
        <v>Wines</v>
      </c>
      <c r="U481" s="2">
        <v>1</v>
      </c>
      <c r="V481" s="2">
        <v>1</v>
      </c>
      <c r="W481" s="2">
        <v>0</v>
      </c>
      <c r="X481" s="2">
        <v>2</v>
      </c>
      <c r="Y481" s="2">
        <v>5</v>
      </c>
      <c r="Z481" s="2">
        <v>3</v>
      </c>
      <c r="AA481" s="2">
        <v>11</v>
      </c>
      <c r="AB481" s="2">
        <v>0</v>
      </c>
    </row>
    <row r="482" spans="1:28" x14ac:dyDescent="0.25">
      <c r="A482" s="2">
        <v>4328</v>
      </c>
      <c r="B482" s="2">
        <v>1986</v>
      </c>
      <c r="C482" s="2">
        <f>2025-Table1[[#This Row],[Year_Birth]]</f>
        <v>39</v>
      </c>
      <c r="D482" s="2" t="s">
        <v>2260</v>
      </c>
      <c r="E482" s="2" t="s">
        <v>2256</v>
      </c>
      <c r="F482" s="2" t="str">
        <f t="shared" si="22"/>
        <v>Adult</v>
      </c>
      <c r="G482" s="4">
        <v>21955</v>
      </c>
      <c r="H482" s="2">
        <v>1</v>
      </c>
      <c r="I482" s="2">
        <v>0</v>
      </c>
      <c r="J482" s="3">
        <v>41464</v>
      </c>
      <c r="K482" s="6">
        <v>81</v>
      </c>
      <c r="L482" s="4">
        <v>5</v>
      </c>
      <c r="M482" s="4">
        <v>1</v>
      </c>
      <c r="N482" s="4">
        <v>7</v>
      </c>
      <c r="O482" s="4">
        <v>17</v>
      </c>
      <c r="P482" s="4">
        <v>14</v>
      </c>
      <c r="Q482" s="4">
        <v>11</v>
      </c>
      <c r="R482" s="4">
        <f>SUM(Table1[[#This Row],[Wines]:[Sweet]])</f>
        <v>44</v>
      </c>
      <c r="S482" s="8">
        <f t="shared" si="23"/>
        <v>2.0040992940104758E-3</v>
      </c>
      <c r="T482" s="8" t="str">
        <f t="shared" si="24"/>
        <v>FishProducts</v>
      </c>
      <c r="U482" s="2">
        <v>2</v>
      </c>
      <c r="V482" s="2">
        <v>2</v>
      </c>
      <c r="W482" s="2">
        <v>1</v>
      </c>
      <c r="X482" s="2">
        <v>3</v>
      </c>
      <c r="Y482" s="2">
        <v>6</v>
      </c>
      <c r="Z482" s="2">
        <v>3</v>
      </c>
      <c r="AA482" s="2">
        <v>11</v>
      </c>
      <c r="AB482" s="2">
        <v>0</v>
      </c>
    </row>
    <row r="483" spans="1:28" x14ac:dyDescent="0.25">
      <c r="A483" s="2">
        <v>3896</v>
      </c>
      <c r="B483" s="2">
        <v>1984</v>
      </c>
      <c r="C483" s="2">
        <f>2025-Table1[[#This Row],[Year_Birth]]</f>
        <v>41</v>
      </c>
      <c r="D483" s="2" t="s">
        <v>2252</v>
      </c>
      <c r="E483" s="2" t="s">
        <v>2256</v>
      </c>
      <c r="F483" s="2" t="str">
        <f t="shared" si="22"/>
        <v>Adult</v>
      </c>
      <c r="G483" s="4">
        <v>27255</v>
      </c>
      <c r="H483" s="2">
        <v>1</v>
      </c>
      <c r="I483" s="2">
        <v>0</v>
      </c>
      <c r="J483" s="3">
        <v>41466</v>
      </c>
      <c r="K483" s="6">
        <v>3</v>
      </c>
      <c r="L483" s="4">
        <v>22</v>
      </c>
      <c r="M483" s="4">
        <v>1</v>
      </c>
      <c r="N483" s="4">
        <v>11</v>
      </c>
      <c r="O483" s="4">
        <v>0</v>
      </c>
      <c r="P483" s="4">
        <v>1</v>
      </c>
      <c r="Q483" s="4">
        <v>2</v>
      </c>
      <c r="R483" s="4">
        <f>SUM(Table1[[#This Row],[Wines]:[Sweet]])</f>
        <v>35</v>
      </c>
      <c r="S483" s="8">
        <f t="shared" si="23"/>
        <v>1.2841680425609979E-3</v>
      </c>
      <c r="T483" s="8" t="str">
        <f t="shared" si="24"/>
        <v>Wines</v>
      </c>
      <c r="U483" s="2">
        <v>1</v>
      </c>
      <c r="V483" s="2">
        <v>1</v>
      </c>
      <c r="W483" s="2">
        <v>0</v>
      </c>
      <c r="X483" s="2">
        <v>3</v>
      </c>
      <c r="Y483" s="2">
        <v>7</v>
      </c>
      <c r="Z483" s="2">
        <v>3</v>
      </c>
      <c r="AA483" s="2">
        <v>11</v>
      </c>
      <c r="AB483" s="2">
        <v>0</v>
      </c>
    </row>
    <row r="484" spans="1:28" x14ac:dyDescent="0.25">
      <c r="A484" s="2">
        <v>3665</v>
      </c>
      <c r="B484" s="2">
        <v>1977</v>
      </c>
      <c r="C484" s="2">
        <f>2025-Table1[[#This Row],[Year_Birth]]</f>
        <v>48</v>
      </c>
      <c r="D484" s="2" t="s">
        <v>2260</v>
      </c>
      <c r="E484" s="2" t="s">
        <v>2254</v>
      </c>
      <c r="F484" s="2" t="str">
        <f t="shared" si="22"/>
        <v>Adult</v>
      </c>
      <c r="G484" s="4">
        <v>25315</v>
      </c>
      <c r="H484" s="2">
        <v>1</v>
      </c>
      <c r="I484" s="2">
        <v>0</v>
      </c>
      <c r="J484" s="3">
        <v>41466</v>
      </c>
      <c r="K484" s="6">
        <v>46</v>
      </c>
      <c r="L484" s="4">
        <v>1</v>
      </c>
      <c r="M484" s="4">
        <v>9</v>
      </c>
      <c r="N484" s="4">
        <v>8</v>
      </c>
      <c r="O484" s="4">
        <v>11</v>
      </c>
      <c r="P484" s="4">
        <v>3</v>
      </c>
      <c r="Q484" s="4">
        <v>22</v>
      </c>
      <c r="R484" s="4">
        <f>SUM(Table1[[#This Row],[Wines]:[Sweet]])</f>
        <v>32</v>
      </c>
      <c r="S484" s="8">
        <f t="shared" si="23"/>
        <v>1.2640726841793403E-3</v>
      </c>
      <c r="T484" s="8" t="str">
        <f t="shared" si="24"/>
        <v>GoldProds</v>
      </c>
      <c r="U484" s="2">
        <v>3</v>
      </c>
      <c r="V484" s="2">
        <v>3</v>
      </c>
      <c r="W484" s="2">
        <v>0</v>
      </c>
      <c r="X484" s="2">
        <v>3</v>
      </c>
      <c r="Y484" s="2">
        <v>8</v>
      </c>
      <c r="Z484" s="2">
        <v>3</v>
      </c>
      <c r="AA484" s="2">
        <v>11</v>
      </c>
      <c r="AB484" s="2">
        <v>0</v>
      </c>
    </row>
    <row r="485" spans="1:28" x14ac:dyDescent="0.25">
      <c r="A485" s="2">
        <v>7426</v>
      </c>
      <c r="B485" s="2">
        <v>1971</v>
      </c>
      <c r="C485" s="2">
        <f>2025-Table1[[#This Row],[Year_Birth]]</f>
        <v>54</v>
      </c>
      <c r="D485" s="2" t="s">
        <v>2260</v>
      </c>
      <c r="E485" s="2" t="s">
        <v>2256</v>
      </c>
      <c r="F485" s="2" t="str">
        <f t="shared" si="22"/>
        <v>Adult</v>
      </c>
      <c r="G485" s="4">
        <v>54690</v>
      </c>
      <c r="H485" s="2">
        <v>1</v>
      </c>
      <c r="I485" s="2">
        <v>1</v>
      </c>
      <c r="J485" s="3">
        <v>41466</v>
      </c>
      <c r="K485" s="6">
        <v>76</v>
      </c>
      <c r="L485" s="4">
        <v>111</v>
      </c>
      <c r="M485" s="4">
        <v>16</v>
      </c>
      <c r="N485" s="4">
        <v>37</v>
      </c>
      <c r="O485" s="4">
        <v>7</v>
      </c>
      <c r="P485" s="4">
        <v>9</v>
      </c>
      <c r="Q485" s="4">
        <v>18</v>
      </c>
      <c r="R485" s="4">
        <f>SUM(Table1[[#This Row],[Wines]:[Sweet]])</f>
        <v>180</v>
      </c>
      <c r="S485" s="8">
        <f t="shared" si="23"/>
        <v>3.2912781130005485E-3</v>
      </c>
      <c r="T485" s="8" t="str">
        <f t="shared" si="24"/>
        <v>Wines</v>
      </c>
      <c r="U485" s="2">
        <v>3</v>
      </c>
      <c r="V485" s="2">
        <v>3</v>
      </c>
      <c r="W485" s="2">
        <v>1</v>
      </c>
      <c r="X485" s="2">
        <v>5</v>
      </c>
      <c r="Y485" s="2">
        <v>3</v>
      </c>
      <c r="Z485" s="2">
        <v>3</v>
      </c>
      <c r="AA485" s="2">
        <v>11</v>
      </c>
      <c r="AB485" s="2">
        <v>0</v>
      </c>
    </row>
    <row r="486" spans="1:28" x14ac:dyDescent="0.25">
      <c r="A486" s="2">
        <v>4654</v>
      </c>
      <c r="B486" s="2">
        <v>1992</v>
      </c>
      <c r="C486" s="2">
        <f>2025-Table1[[#This Row],[Year_Birth]]</f>
        <v>33</v>
      </c>
      <c r="D486" s="2" t="s">
        <v>2252</v>
      </c>
      <c r="E486" s="2" t="s">
        <v>2254</v>
      </c>
      <c r="F486" s="2" t="str">
        <f t="shared" si="22"/>
        <v>Adult</v>
      </c>
      <c r="G486" s="4">
        <v>75114</v>
      </c>
      <c r="H486" s="2">
        <v>0</v>
      </c>
      <c r="I486" s="2">
        <v>0</v>
      </c>
      <c r="J486" s="3">
        <v>41466</v>
      </c>
      <c r="K486" s="6">
        <v>40</v>
      </c>
      <c r="L486" s="4">
        <v>571</v>
      </c>
      <c r="M486" s="4">
        <v>12</v>
      </c>
      <c r="N486" s="4">
        <v>523</v>
      </c>
      <c r="O486" s="4">
        <v>63</v>
      </c>
      <c r="P486" s="4">
        <v>60</v>
      </c>
      <c r="Q486" s="4">
        <v>24</v>
      </c>
      <c r="R486" s="4">
        <f>SUM(Table1[[#This Row],[Wines]:[Sweet]])</f>
        <v>1229</v>
      </c>
      <c r="S486" s="8">
        <f t="shared" si="23"/>
        <v>1.6361796735628511E-2</v>
      </c>
      <c r="T486" s="8" t="str">
        <f t="shared" si="24"/>
        <v>Wines</v>
      </c>
      <c r="U486" s="2">
        <v>1</v>
      </c>
      <c r="V486" s="2">
        <v>3</v>
      </c>
      <c r="W486" s="2">
        <v>10</v>
      </c>
      <c r="X486" s="2">
        <v>5</v>
      </c>
      <c r="Y486" s="2">
        <v>2</v>
      </c>
      <c r="Z486" s="2">
        <v>3</v>
      </c>
      <c r="AA486" s="2">
        <v>11</v>
      </c>
      <c r="AB486" s="2">
        <v>0</v>
      </c>
    </row>
    <row r="487" spans="1:28" x14ac:dyDescent="0.25">
      <c r="A487" s="2">
        <v>2698</v>
      </c>
      <c r="B487" s="2">
        <v>1976</v>
      </c>
      <c r="C487" s="2">
        <f>2025-Table1[[#This Row],[Year_Birth]]</f>
        <v>49</v>
      </c>
      <c r="D487" s="2" t="s">
        <v>2252</v>
      </c>
      <c r="E487" s="2" t="s">
        <v>2253</v>
      </c>
      <c r="F487" s="2" t="str">
        <f t="shared" si="22"/>
        <v>Adult</v>
      </c>
      <c r="G487" s="4">
        <v>47025</v>
      </c>
      <c r="H487" s="2">
        <v>0</v>
      </c>
      <c r="I487" s="2">
        <v>1</v>
      </c>
      <c r="J487" s="3">
        <v>41466</v>
      </c>
      <c r="K487" s="6">
        <v>52</v>
      </c>
      <c r="L487" s="4">
        <v>254</v>
      </c>
      <c r="M487" s="4">
        <v>7</v>
      </c>
      <c r="N487" s="4">
        <v>108</v>
      </c>
      <c r="O487" s="4">
        <v>20</v>
      </c>
      <c r="P487" s="4">
        <v>0</v>
      </c>
      <c r="Q487" s="4">
        <v>26</v>
      </c>
      <c r="R487" s="4">
        <f>SUM(Table1[[#This Row],[Wines]:[Sweet]])</f>
        <v>389</v>
      </c>
      <c r="S487" s="8">
        <f t="shared" si="23"/>
        <v>8.2721956406166929E-3</v>
      </c>
      <c r="T487" s="8" t="str">
        <f t="shared" si="24"/>
        <v>Wines</v>
      </c>
      <c r="U487" s="2">
        <v>3</v>
      </c>
      <c r="V487" s="2">
        <v>6</v>
      </c>
      <c r="W487" s="2">
        <v>3</v>
      </c>
      <c r="X487" s="2">
        <v>5</v>
      </c>
      <c r="Y487" s="2">
        <v>6</v>
      </c>
      <c r="Z487" s="2">
        <v>3</v>
      </c>
      <c r="AA487" s="2">
        <v>11</v>
      </c>
      <c r="AB487" s="2">
        <v>0</v>
      </c>
    </row>
    <row r="488" spans="1:28" x14ac:dyDescent="0.25">
      <c r="A488" s="2">
        <v>5113</v>
      </c>
      <c r="B488" s="2">
        <v>1971</v>
      </c>
      <c r="C488" s="2">
        <f>2025-Table1[[#This Row],[Year_Birth]]</f>
        <v>54</v>
      </c>
      <c r="D488" s="2" t="s">
        <v>2255</v>
      </c>
      <c r="E488" s="2" t="s">
        <v>2258</v>
      </c>
      <c r="F488" s="2" t="str">
        <f t="shared" si="22"/>
        <v>Adult</v>
      </c>
      <c r="G488" s="4">
        <v>86979</v>
      </c>
      <c r="H488" s="2">
        <v>0</v>
      </c>
      <c r="I488" s="2">
        <v>0</v>
      </c>
      <c r="J488" s="3">
        <v>41466</v>
      </c>
      <c r="K488" s="6">
        <v>67</v>
      </c>
      <c r="L488" s="4">
        <v>584</v>
      </c>
      <c r="M488" s="4">
        <v>100</v>
      </c>
      <c r="N488" s="4">
        <v>835</v>
      </c>
      <c r="O488" s="4">
        <v>65</v>
      </c>
      <c r="P488" s="4">
        <v>83</v>
      </c>
      <c r="Q488" s="4">
        <v>35</v>
      </c>
      <c r="R488" s="4">
        <f>SUM(Table1[[#This Row],[Wines]:[Sweet]])</f>
        <v>1667</v>
      </c>
      <c r="S488" s="8">
        <f t="shared" si="23"/>
        <v>1.9165545706434885E-2</v>
      </c>
      <c r="T488" s="8" t="str">
        <f t="shared" si="24"/>
        <v>MeatProducts</v>
      </c>
      <c r="U488" s="2">
        <v>1</v>
      </c>
      <c r="V488" s="2">
        <v>5</v>
      </c>
      <c r="W488" s="2">
        <v>5</v>
      </c>
      <c r="X488" s="2">
        <v>5</v>
      </c>
      <c r="Y488" s="2">
        <v>2</v>
      </c>
      <c r="Z488" s="2">
        <v>3</v>
      </c>
      <c r="AA488" s="2">
        <v>11</v>
      </c>
      <c r="AB488" s="2">
        <v>1</v>
      </c>
    </row>
    <row r="489" spans="1:28" x14ac:dyDescent="0.25">
      <c r="A489" s="2">
        <v>8360</v>
      </c>
      <c r="B489" s="2">
        <v>1971</v>
      </c>
      <c r="C489" s="2">
        <f>2025-Table1[[#This Row],[Year_Birth]]</f>
        <v>54</v>
      </c>
      <c r="D489" s="2" t="s">
        <v>2260</v>
      </c>
      <c r="E489" s="2" t="s">
        <v>2256</v>
      </c>
      <c r="F489" s="2" t="str">
        <f t="shared" si="22"/>
        <v>Adult</v>
      </c>
      <c r="G489" s="4">
        <v>54690</v>
      </c>
      <c r="H489" s="2">
        <v>1</v>
      </c>
      <c r="I489" s="2">
        <v>1</v>
      </c>
      <c r="J489" s="3">
        <v>41466</v>
      </c>
      <c r="K489" s="6">
        <v>76</v>
      </c>
      <c r="L489" s="4">
        <v>111</v>
      </c>
      <c r="M489" s="4">
        <v>16</v>
      </c>
      <c r="N489" s="4">
        <v>37</v>
      </c>
      <c r="O489" s="4">
        <v>7</v>
      </c>
      <c r="P489" s="4">
        <v>9</v>
      </c>
      <c r="Q489" s="4">
        <v>18</v>
      </c>
      <c r="R489" s="4">
        <f>SUM(Table1[[#This Row],[Wines]:[Sweet]])</f>
        <v>180</v>
      </c>
      <c r="S489" s="8">
        <f t="shared" si="23"/>
        <v>3.2912781130005485E-3</v>
      </c>
      <c r="T489" s="8" t="str">
        <f t="shared" si="24"/>
        <v>Wines</v>
      </c>
      <c r="U489" s="2">
        <v>3</v>
      </c>
      <c r="V489" s="2">
        <v>3</v>
      </c>
      <c r="W489" s="2">
        <v>1</v>
      </c>
      <c r="X489" s="2">
        <v>5</v>
      </c>
      <c r="Y489" s="2">
        <v>3</v>
      </c>
      <c r="Z489" s="2">
        <v>3</v>
      </c>
      <c r="AA489" s="2">
        <v>11</v>
      </c>
      <c r="AB489" s="2">
        <v>0</v>
      </c>
    </row>
    <row r="490" spans="1:28" x14ac:dyDescent="0.25">
      <c r="A490" s="2">
        <v>7181</v>
      </c>
      <c r="B490" s="2">
        <v>1977</v>
      </c>
      <c r="C490" s="2">
        <f>2025-Table1[[#This Row],[Year_Birth]]</f>
        <v>48</v>
      </c>
      <c r="D490" s="2" t="s">
        <v>2252</v>
      </c>
      <c r="E490" s="2" t="s">
        <v>2256</v>
      </c>
      <c r="F490" s="2" t="str">
        <f t="shared" si="22"/>
        <v>Adult</v>
      </c>
      <c r="G490" s="4">
        <v>30368</v>
      </c>
      <c r="H490" s="2">
        <v>0</v>
      </c>
      <c r="I490" s="2">
        <v>1</v>
      </c>
      <c r="J490" s="3">
        <v>41466</v>
      </c>
      <c r="K490" s="6">
        <v>97</v>
      </c>
      <c r="L490" s="4">
        <v>35</v>
      </c>
      <c r="M490" s="4">
        <v>0</v>
      </c>
      <c r="N490" s="4">
        <v>13</v>
      </c>
      <c r="O490" s="4">
        <v>2</v>
      </c>
      <c r="P490" s="4">
        <v>0</v>
      </c>
      <c r="Q490" s="4">
        <v>2</v>
      </c>
      <c r="R490" s="4">
        <f>SUM(Table1[[#This Row],[Wines]:[Sweet]])</f>
        <v>50</v>
      </c>
      <c r="S490" s="8">
        <f t="shared" si="23"/>
        <v>1.6464699683877767E-3</v>
      </c>
      <c r="T490" s="8" t="str">
        <f t="shared" si="24"/>
        <v>Wines</v>
      </c>
      <c r="U490" s="2">
        <v>2</v>
      </c>
      <c r="V490" s="2">
        <v>2</v>
      </c>
      <c r="W490" s="2">
        <v>0</v>
      </c>
      <c r="X490" s="2">
        <v>3</v>
      </c>
      <c r="Y490" s="2">
        <v>8</v>
      </c>
      <c r="Z490" s="2">
        <v>3</v>
      </c>
      <c r="AA490" s="2">
        <v>11</v>
      </c>
      <c r="AB490" s="2">
        <v>0</v>
      </c>
    </row>
    <row r="491" spans="1:28" x14ac:dyDescent="0.25">
      <c r="A491" s="2">
        <v>11191</v>
      </c>
      <c r="B491" s="2">
        <v>1986</v>
      </c>
      <c r="C491" s="2">
        <f>2025-Table1[[#This Row],[Year_Birth]]</f>
        <v>39</v>
      </c>
      <c r="D491" s="2" t="s">
        <v>2252</v>
      </c>
      <c r="E491" s="2" t="s">
        <v>2258</v>
      </c>
      <c r="F491" s="2" t="str">
        <f t="shared" si="22"/>
        <v>Adult</v>
      </c>
      <c r="G491" s="4">
        <v>41411</v>
      </c>
      <c r="H491" s="2">
        <v>0</v>
      </c>
      <c r="I491" s="2">
        <v>0</v>
      </c>
      <c r="J491" s="3">
        <v>41467</v>
      </c>
      <c r="K491" s="6">
        <v>11</v>
      </c>
      <c r="L491" s="4">
        <v>37</v>
      </c>
      <c r="M491" s="4">
        <v>32</v>
      </c>
      <c r="N491" s="4">
        <v>38</v>
      </c>
      <c r="O491" s="4">
        <v>11</v>
      </c>
      <c r="P491" s="4">
        <v>3</v>
      </c>
      <c r="Q491" s="4">
        <v>18</v>
      </c>
      <c r="R491" s="4">
        <f>SUM(Table1[[#This Row],[Wines]:[Sweet]])</f>
        <v>121</v>
      </c>
      <c r="S491" s="8">
        <f t="shared" si="23"/>
        <v>2.9219289560744729E-3</v>
      </c>
      <c r="T491" s="8" t="str">
        <f t="shared" si="24"/>
        <v>MeatProducts</v>
      </c>
      <c r="U491" s="2">
        <v>1</v>
      </c>
      <c r="V491" s="2">
        <v>2</v>
      </c>
      <c r="W491" s="2">
        <v>1</v>
      </c>
      <c r="X491" s="2">
        <v>4</v>
      </c>
      <c r="Y491" s="2">
        <v>6</v>
      </c>
      <c r="Z491" s="2">
        <v>3</v>
      </c>
      <c r="AA491" s="2">
        <v>11</v>
      </c>
      <c r="AB491" s="2">
        <v>0</v>
      </c>
    </row>
    <row r="492" spans="1:28" x14ac:dyDescent="0.25">
      <c r="A492" s="2">
        <v>7128</v>
      </c>
      <c r="B492" s="2">
        <v>1977</v>
      </c>
      <c r="C492" s="2">
        <f>2025-Table1[[#This Row],[Year_Birth]]</f>
        <v>48</v>
      </c>
      <c r="D492" s="2" t="s">
        <v>2255</v>
      </c>
      <c r="E492" s="2" t="s">
        <v>2253</v>
      </c>
      <c r="F492" s="2" t="str">
        <f t="shared" si="22"/>
        <v>Adult</v>
      </c>
      <c r="G492" s="4">
        <v>42997</v>
      </c>
      <c r="H492" s="2">
        <v>1</v>
      </c>
      <c r="I492" s="2">
        <v>1</v>
      </c>
      <c r="J492" s="3">
        <v>41467</v>
      </c>
      <c r="K492" s="6">
        <v>91</v>
      </c>
      <c r="L492" s="4">
        <v>4</v>
      </c>
      <c r="M492" s="4">
        <v>0</v>
      </c>
      <c r="N492" s="4">
        <v>5</v>
      </c>
      <c r="O492" s="4">
        <v>0</v>
      </c>
      <c r="P492" s="4">
        <v>1</v>
      </c>
      <c r="Q492" s="4">
        <v>5</v>
      </c>
      <c r="R492" s="4">
        <f>SUM(Table1[[#This Row],[Wines]:[Sweet]])</f>
        <v>10</v>
      </c>
      <c r="S492" s="8">
        <f t="shared" si="23"/>
        <v>2.3257436565341769E-4</v>
      </c>
      <c r="T492" s="8" t="str">
        <f t="shared" si="24"/>
        <v>MeatProducts</v>
      </c>
      <c r="U492" s="2">
        <v>1</v>
      </c>
      <c r="V492" s="2">
        <v>1</v>
      </c>
      <c r="W492" s="2">
        <v>0</v>
      </c>
      <c r="X492" s="2">
        <v>2</v>
      </c>
      <c r="Y492" s="2">
        <v>7</v>
      </c>
      <c r="Z492" s="2">
        <v>3</v>
      </c>
      <c r="AA492" s="2">
        <v>11</v>
      </c>
      <c r="AB492" s="2">
        <v>0</v>
      </c>
    </row>
    <row r="493" spans="1:28" x14ac:dyDescent="0.25">
      <c r="A493" s="2">
        <v>10530</v>
      </c>
      <c r="B493" s="2">
        <v>1959</v>
      </c>
      <c r="C493" s="2">
        <f>2025-Table1[[#This Row],[Year_Birth]]</f>
        <v>66</v>
      </c>
      <c r="D493" s="2" t="s">
        <v>2255</v>
      </c>
      <c r="E493" s="2" t="s">
        <v>2261</v>
      </c>
      <c r="F493" s="2" t="str">
        <f t="shared" si="22"/>
        <v>Adult</v>
      </c>
      <c r="G493" s="4">
        <v>67786</v>
      </c>
      <c r="H493" s="2">
        <v>0</v>
      </c>
      <c r="I493" s="2">
        <v>0</v>
      </c>
      <c r="J493" s="3">
        <v>41467</v>
      </c>
      <c r="K493" s="6">
        <v>0</v>
      </c>
      <c r="L493" s="4">
        <v>431</v>
      </c>
      <c r="M493" s="4">
        <v>82</v>
      </c>
      <c r="N493" s="4">
        <v>441</v>
      </c>
      <c r="O493" s="4">
        <v>80</v>
      </c>
      <c r="P493" s="4">
        <v>20</v>
      </c>
      <c r="Q493" s="4">
        <v>102</v>
      </c>
      <c r="R493" s="4">
        <f>SUM(Table1[[#This Row],[Wines]:[Sweet]])</f>
        <v>1054</v>
      </c>
      <c r="S493" s="8">
        <f t="shared" si="23"/>
        <v>1.5548933408078364E-2</v>
      </c>
      <c r="T493" s="8" t="str">
        <f t="shared" si="24"/>
        <v>MeatProducts</v>
      </c>
      <c r="U493" s="2">
        <v>1</v>
      </c>
      <c r="V493" s="2">
        <v>3</v>
      </c>
      <c r="W493" s="2">
        <v>6</v>
      </c>
      <c r="X493" s="2">
        <v>6</v>
      </c>
      <c r="Y493" s="2">
        <v>1</v>
      </c>
      <c r="Z493" s="2">
        <v>3</v>
      </c>
      <c r="AA493" s="2">
        <v>11</v>
      </c>
      <c r="AB493" s="2">
        <v>1</v>
      </c>
    </row>
    <row r="494" spans="1:28" x14ac:dyDescent="0.25">
      <c r="A494" s="2">
        <v>6237</v>
      </c>
      <c r="B494" s="2">
        <v>1966</v>
      </c>
      <c r="C494" s="2">
        <f>2025-Table1[[#This Row],[Year_Birth]]</f>
        <v>59</v>
      </c>
      <c r="D494" s="2" t="s">
        <v>2255</v>
      </c>
      <c r="E494" s="2" t="s">
        <v>2253</v>
      </c>
      <c r="F494" s="2" t="str">
        <f t="shared" si="22"/>
        <v>Adult</v>
      </c>
      <c r="G494" s="4">
        <v>7144</v>
      </c>
      <c r="H494" s="2">
        <v>0</v>
      </c>
      <c r="I494" s="2">
        <v>2</v>
      </c>
      <c r="J494" s="3">
        <v>41467</v>
      </c>
      <c r="K494" s="6">
        <v>92</v>
      </c>
      <c r="L494" s="4">
        <v>81</v>
      </c>
      <c r="M494" s="4">
        <v>4</v>
      </c>
      <c r="N494" s="4">
        <v>33</v>
      </c>
      <c r="O494" s="4">
        <v>5</v>
      </c>
      <c r="P494" s="4">
        <v>2</v>
      </c>
      <c r="Q494" s="4">
        <v>291</v>
      </c>
      <c r="R494" s="4">
        <f>SUM(Table1[[#This Row],[Wines]:[Sweet]])</f>
        <v>125</v>
      </c>
      <c r="S494" s="8">
        <f t="shared" si="23"/>
        <v>1.7497200447928331E-2</v>
      </c>
      <c r="T494" s="8" t="str">
        <f t="shared" si="24"/>
        <v>GoldProds</v>
      </c>
      <c r="U494" s="2">
        <v>0</v>
      </c>
      <c r="V494" s="2">
        <v>23</v>
      </c>
      <c r="W494" s="2">
        <v>1</v>
      </c>
      <c r="X494" s="2">
        <v>1</v>
      </c>
      <c r="Y494" s="2">
        <v>0</v>
      </c>
      <c r="Z494" s="2">
        <v>3</v>
      </c>
      <c r="AA494" s="2">
        <v>11</v>
      </c>
      <c r="AB494" s="2">
        <v>0</v>
      </c>
    </row>
    <row r="495" spans="1:28" x14ac:dyDescent="0.25">
      <c r="A495" s="2">
        <v>8527</v>
      </c>
      <c r="B495" s="2">
        <v>1965</v>
      </c>
      <c r="C495" s="2">
        <f>2025-Table1[[#This Row],[Year_Birth]]</f>
        <v>60</v>
      </c>
      <c r="D495" s="2" t="s">
        <v>2257</v>
      </c>
      <c r="E495" s="2" t="s">
        <v>2254</v>
      </c>
      <c r="F495" s="2" t="str">
        <f t="shared" si="22"/>
        <v>Adult</v>
      </c>
      <c r="G495" s="4">
        <v>65735</v>
      </c>
      <c r="H495" s="2">
        <v>1</v>
      </c>
      <c r="I495" s="2">
        <v>1</v>
      </c>
      <c r="J495" s="3">
        <v>41467</v>
      </c>
      <c r="K495" s="6">
        <v>37</v>
      </c>
      <c r="L495" s="4">
        <v>239</v>
      </c>
      <c r="M495" s="4">
        <v>7</v>
      </c>
      <c r="N495" s="4">
        <v>119</v>
      </c>
      <c r="O495" s="4">
        <v>4</v>
      </c>
      <c r="P495" s="4">
        <v>15</v>
      </c>
      <c r="Q495" s="4">
        <v>11</v>
      </c>
      <c r="R495" s="4">
        <f>SUM(Table1[[#This Row],[Wines]:[Sweet]])</f>
        <v>384</v>
      </c>
      <c r="S495" s="8">
        <f t="shared" si="23"/>
        <v>5.8416368753327758E-3</v>
      </c>
      <c r="T495" s="8" t="str">
        <f t="shared" si="24"/>
        <v>Wines</v>
      </c>
      <c r="U495" s="2">
        <v>5</v>
      </c>
      <c r="V495" s="2">
        <v>6</v>
      </c>
      <c r="W495" s="2">
        <v>2</v>
      </c>
      <c r="X495" s="2">
        <v>6</v>
      </c>
      <c r="Y495" s="2">
        <v>7</v>
      </c>
      <c r="Z495" s="2">
        <v>3</v>
      </c>
      <c r="AA495" s="2">
        <v>11</v>
      </c>
      <c r="AB495" s="2">
        <v>0</v>
      </c>
    </row>
    <row r="496" spans="1:28" x14ac:dyDescent="0.25">
      <c r="A496" s="2">
        <v>8148</v>
      </c>
      <c r="B496" s="2">
        <v>1956</v>
      </c>
      <c r="C496" s="2">
        <f>2025-Table1[[#This Row],[Year_Birth]]</f>
        <v>69</v>
      </c>
      <c r="D496" s="2" t="s">
        <v>2257</v>
      </c>
      <c r="E496" s="2" t="s">
        <v>2254</v>
      </c>
      <c r="F496" s="2" t="str">
        <f t="shared" si="22"/>
        <v>Adult</v>
      </c>
      <c r="G496" s="4">
        <v>50898</v>
      </c>
      <c r="H496" s="2">
        <v>1</v>
      </c>
      <c r="I496" s="2">
        <v>1</v>
      </c>
      <c r="J496" s="3">
        <v>41487</v>
      </c>
      <c r="K496" s="6">
        <v>88</v>
      </c>
      <c r="L496" s="4">
        <v>285</v>
      </c>
      <c r="M496" s="4">
        <v>28</v>
      </c>
      <c r="N496" s="4">
        <v>242</v>
      </c>
      <c r="O496" s="4">
        <v>55</v>
      </c>
      <c r="P496" s="4">
        <v>114</v>
      </c>
      <c r="Q496" s="4">
        <v>135</v>
      </c>
      <c r="R496" s="4">
        <f>SUM(Table1[[#This Row],[Wines]:[Sweet]])</f>
        <v>724</v>
      </c>
      <c r="S496" s="8">
        <f t="shared" si="23"/>
        <v>1.4224527486345239E-2</v>
      </c>
      <c r="T496" s="8" t="str">
        <f t="shared" si="24"/>
        <v>Wines</v>
      </c>
      <c r="U496" s="2">
        <v>13</v>
      </c>
      <c r="V496" s="2">
        <v>6</v>
      </c>
      <c r="W496" s="2">
        <v>2</v>
      </c>
      <c r="X496" s="2">
        <v>12</v>
      </c>
      <c r="Y496" s="2">
        <v>5</v>
      </c>
      <c r="Z496" s="2">
        <v>3</v>
      </c>
      <c r="AA496" s="2">
        <v>11</v>
      </c>
      <c r="AB496" s="2">
        <v>0</v>
      </c>
    </row>
    <row r="497" spans="1:28" x14ac:dyDescent="0.25">
      <c r="A497" s="2">
        <v>2098</v>
      </c>
      <c r="B497" s="2">
        <v>1969</v>
      </c>
      <c r="C497" s="2">
        <f>2025-Table1[[#This Row],[Year_Birth]]</f>
        <v>56</v>
      </c>
      <c r="D497" s="2" t="s">
        <v>2255</v>
      </c>
      <c r="E497" s="2" t="s">
        <v>2256</v>
      </c>
      <c r="F497" s="2" t="str">
        <f t="shared" si="22"/>
        <v>Adult</v>
      </c>
      <c r="G497" s="4">
        <v>33581</v>
      </c>
      <c r="H497" s="2">
        <v>2</v>
      </c>
      <c r="I497" s="2">
        <v>0</v>
      </c>
      <c r="J497" s="3">
        <v>41487</v>
      </c>
      <c r="K497" s="6">
        <v>38</v>
      </c>
      <c r="L497" s="4">
        <v>11</v>
      </c>
      <c r="M497" s="4">
        <v>0</v>
      </c>
      <c r="N497" s="4">
        <v>5</v>
      </c>
      <c r="O497" s="4">
        <v>0</v>
      </c>
      <c r="P497" s="4">
        <v>0</v>
      </c>
      <c r="Q497" s="4">
        <v>1</v>
      </c>
      <c r="R497" s="4">
        <f>SUM(Table1[[#This Row],[Wines]:[Sweet]])</f>
        <v>16</v>
      </c>
      <c r="S497" s="8">
        <f t="shared" si="23"/>
        <v>4.7645990292129479E-4</v>
      </c>
      <c r="T497" s="8" t="str">
        <f t="shared" si="24"/>
        <v>Wines</v>
      </c>
      <c r="U497" s="2">
        <v>1</v>
      </c>
      <c r="V497" s="2">
        <v>1</v>
      </c>
      <c r="W497" s="2">
        <v>0</v>
      </c>
      <c r="X497" s="2">
        <v>2</v>
      </c>
      <c r="Y497" s="2">
        <v>8</v>
      </c>
      <c r="Z497" s="2">
        <v>3</v>
      </c>
      <c r="AA497" s="2">
        <v>11</v>
      </c>
      <c r="AB497" s="2">
        <v>0</v>
      </c>
    </row>
    <row r="498" spans="1:28" x14ac:dyDescent="0.25">
      <c r="A498" s="2">
        <v>944</v>
      </c>
      <c r="B498" s="2">
        <v>1962</v>
      </c>
      <c r="C498" s="2">
        <f>2025-Table1[[#This Row],[Year_Birth]]</f>
        <v>63</v>
      </c>
      <c r="D498" s="2" t="s">
        <v>2252</v>
      </c>
      <c r="E498" s="2" t="s">
        <v>2256</v>
      </c>
      <c r="F498" s="2" t="str">
        <f t="shared" si="22"/>
        <v>Adult</v>
      </c>
      <c r="G498" s="4">
        <v>56181</v>
      </c>
      <c r="H498" s="2">
        <v>0</v>
      </c>
      <c r="I498" s="2">
        <v>1</v>
      </c>
      <c r="J498" s="3">
        <v>41487</v>
      </c>
      <c r="K498" s="6">
        <v>6</v>
      </c>
      <c r="L498" s="4">
        <v>121</v>
      </c>
      <c r="M498" s="4">
        <v>103</v>
      </c>
      <c r="N498" s="4">
        <v>69</v>
      </c>
      <c r="O498" s="4">
        <v>8</v>
      </c>
      <c r="P498" s="4">
        <v>44</v>
      </c>
      <c r="Q498" s="4">
        <v>48</v>
      </c>
      <c r="R498" s="4">
        <f>SUM(Table1[[#This Row],[Wines]:[Sweet]])</f>
        <v>345</v>
      </c>
      <c r="S498" s="8">
        <f t="shared" si="23"/>
        <v>6.1408661291183853E-3</v>
      </c>
      <c r="T498" s="8" t="str">
        <f t="shared" si="24"/>
        <v>Wines</v>
      </c>
      <c r="U498" s="2">
        <v>1</v>
      </c>
      <c r="V498" s="2">
        <v>4</v>
      </c>
      <c r="W498" s="2">
        <v>2</v>
      </c>
      <c r="X498" s="2">
        <v>7</v>
      </c>
      <c r="Y498" s="2">
        <v>4</v>
      </c>
      <c r="Z498" s="2">
        <v>3</v>
      </c>
      <c r="AA498" s="2">
        <v>11</v>
      </c>
      <c r="AB498" s="2">
        <v>0</v>
      </c>
    </row>
    <row r="499" spans="1:28" x14ac:dyDescent="0.25">
      <c r="A499" s="2">
        <v>8686</v>
      </c>
      <c r="B499" s="2">
        <v>1979</v>
      </c>
      <c r="C499" s="2">
        <f>2025-Table1[[#This Row],[Year_Birth]]</f>
        <v>46</v>
      </c>
      <c r="D499" s="2" t="s">
        <v>2259</v>
      </c>
      <c r="E499" s="2" t="s">
        <v>2254</v>
      </c>
      <c r="F499" s="2" t="str">
        <f t="shared" si="22"/>
        <v>Adult</v>
      </c>
      <c r="G499" s="4">
        <v>23724</v>
      </c>
      <c r="H499" s="2">
        <v>1</v>
      </c>
      <c r="I499" s="2">
        <v>0</v>
      </c>
      <c r="J499" s="3">
        <v>41487</v>
      </c>
      <c r="K499" s="6">
        <v>65</v>
      </c>
      <c r="L499" s="4">
        <v>5</v>
      </c>
      <c r="M499" s="4">
        <v>23</v>
      </c>
      <c r="N499" s="4">
        <v>15</v>
      </c>
      <c r="O499" s="4">
        <v>0</v>
      </c>
      <c r="P499" s="4">
        <v>18</v>
      </c>
      <c r="Q499" s="4">
        <v>14</v>
      </c>
      <c r="R499" s="4">
        <f>SUM(Table1[[#This Row],[Wines]:[Sweet]])</f>
        <v>61</v>
      </c>
      <c r="S499" s="8">
        <f t="shared" si="23"/>
        <v>2.5712358792783678E-3</v>
      </c>
      <c r="T499" s="8" t="str">
        <f t="shared" si="24"/>
        <v>Fruits</v>
      </c>
      <c r="U499" s="2">
        <v>2</v>
      </c>
      <c r="V499" s="2">
        <v>2</v>
      </c>
      <c r="W499" s="2">
        <v>0</v>
      </c>
      <c r="X499" s="2">
        <v>3</v>
      </c>
      <c r="Y499" s="2">
        <v>8</v>
      </c>
      <c r="Z499" s="2">
        <v>3</v>
      </c>
      <c r="AA499" s="2">
        <v>11</v>
      </c>
      <c r="AB499" s="2">
        <v>0</v>
      </c>
    </row>
    <row r="500" spans="1:28" x14ac:dyDescent="0.25">
      <c r="A500" s="2">
        <v>7966</v>
      </c>
      <c r="B500" s="2">
        <v>1959</v>
      </c>
      <c r="C500" s="2">
        <f>2025-Table1[[#This Row],[Year_Birth]]</f>
        <v>66</v>
      </c>
      <c r="D500" s="2" t="s">
        <v>2252</v>
      </c>
      <c r="E500" s="2" t="s">
        <v>2253</v>
      </c>
      <c r="F500" s="2" t="str">
        <f t="shared" si="22"/>
        <v>Adult</v>
      </c>
      <c r="G500" s="4">
        <v>80982</v>
      </c>
      <c r="H500" s="2">
        <v>1</v>
      </c>
      <c r="I500" s="2">
        <v>1</v>
      </c>
      <c r="J500" s="3">
        <v>41487</v>
      </c>
      <c r="K500" s="6">
        <v>48</v>
      </c>
      <c r="L500" s="4">
        <v>505</v>
      </c>
      <c r="M500" s="4">
        <v>137</v>
      </c>
      <c r="N500" s="4">
        <v>401</v>
      </c>
      <c r="O500" s="4">
        <v>104</v>
      </c>
      <c r="P500" s="4">
        <v>22</v>
      </c>
      <c r="Q500" s="4">
        <v>22</v>
      </c>
      <c r="R500" s="4">
        <f>SUM(Table1[[#This Row],[Wines]:[Sweet]])</f>
        <v>1169</v>
      </c>
      <c r="S500" s="8">
        <f t="shared" si="23"/>
        <v>1.4435306611345731E-2</v>
      </c>
      <c r="T500" s="8" t="str">
        <f t="shared" si="24"/>
        <v>Wines</v>
      </c>
      <c r="U500" s="2">
        <v>3</v>
      </c>
      <c r="V500" s="2">
        <v>11</v>
      </c>
      <c r="W500" s="2">
        <v>5</v>
      </c>
      <c r="X500" s="2">
        <v>11</v>
      </c>
      <c r="Y500" s="2">
        <v>5</v>
      </c>
      <c r="Z500" s="2">
        <v>3</v>
      </c>
      <c r="AA500" s="2">
        <v>11</v>
      </c>
      <c r="AB500" s="2">
        <v>0</v>
      </c>
    </row>
    <row r="501" spans="1:28" x14ac:dyDescent="0.25">
      <c r="A501" s="2">
        <v>11114</v>
      </c>
      <c r="B501" s="2">
        <v>1970</v>
      </c>
      <c r="C501" s="2">
        <f>2025-Table1[[#This Row],[Year_Birth]]</f>
        <v>55</v>
      </c>
      <c r="D501" s="2" t="s">
        <v>2252</v>
      </c>
      <c r="E501" s="2" t="s">
        <v>2254</v>
      </c>
      <c r="F501" s="2" t="str">
        <f t="shared" si="22"/>
        <v>Adult</v>
      </c>
      <c r="G501" s="4">
        <v>19656</v>
      </c>
      <c r="H501" s="2">
        <v>1</v>
      </c>
      <c r="I501" s="2">
        <v>0</v>
      </c>
      <c r="J501" s="3">
        <v>41488</v>
      </c>
      <c r="K501" s="6">
        <v>94</v>
      </c>
      <c r="L501" s="4">
        <v>25</v>
      </c>
      <c r="M501" s="4">
        <v>4</v>
      </c>
      <c r="N501" s="4">
        <v>9</v>
      </c>
      <c r="O501" s="4">
        <v>6</v>
      </c>
      <c r="P501" s="4">
        <v>8</v>
      </c>
      <c r="Q501" s="4">
        <v>32</v>
      </c>
      <c r="R501" s="4">
        <f>SUM(Table1[[#This Row],[Wines]:[Sweet]])</f>
        <v>52</v>
      </c>
      <c r="S501" s="8">
        <f t="shared" si="23"/>
        <v>2.6455026455026454E-3</v>
      </c>
      <c r="T501" s="8" t="str">
        <f t="shared" si="24"/>
        <v>GoldProds</v>
      </c>
      <c r="U501" s="2">
        <v>3</v>
      </c>
      <c r="V501" s="2">
        <v>2</v>
      </c>
      <c r="W501" s="2">
        <v>1</v>
      </c>
      <c r="X501" s="2">
        <v>3</v>
      </c>
      <c r="Y501" s="2">
        <v>7</v>
      </c>
      <c r="Z501" s="2">
        <v>3</v>
      </c>
      <c r="AA501" s="2">
        <v>11</v>
      </c>
      <c r="AB501" s="2">
        <v>0</v>
      </c>
    </row>
    <row r="502" spans="1:28" x14ac:dyDescent="0.25">
      <c r="A502" s="2">
        <v>5628</v>
      </c>
      <c r="B502" s="2">
        <v>1982</v>
      </c>
      <c r="C502" s="2">
        <f>2025-Table1[[#This Row],[Year_Birth]]</f>
        <v>43</v>
      </c>
      <c r="D502" s="2" t="s">
        <v>2252</v>
      </c>
      <c r="E502" s="2" t="s">
        <v>2254</v>
      </c>
      <c r="F502" s="2" t="str">
        <f t="shared" si="22"/>
        <v>Adult</v>
      </c>
      <c r="G502" s="4">
        <v>61416</v>
      </c>
      <c r="H502" s="2">
        <v>0</v>
      </c>
      <c r="I502" s="2">
        <v>0</v>
      </c>
      <c r="J502" s="3">
        <v>41488</v>
      </c>
      <c r="K502" s="6">
        <v>25</v>
      </c>
      <c r="L502" s="4">
        <v>848</v>
      </c>
      <c r="M502" s="4">
        <v>154</v>
      </c>
      <c r="N502" s="4">
        <v>323</v>
      </c>
      <c r="O502" s="4">
        <v>201</v>
      </c>
      <c r="P502" s="4">
        <v>61</v>
      </c>
      <c r="Q502" s="4">
        <v>78</v>
      </c>
      <c r="R502" s="4">
        <f>SUM(Table1[[#This Row],[Wines]:[Sweet]])</f>
        <v>1587</v>
      </c>
      <c r="S502" s="8">
        <f t="shared" si="23"/>
        <v>2.5840171942164907E-2</v>
      </c>
      <c r="T502" s="8" t="str">
        <f t="shared" si="24"/>
        <v>Wines</v>
      </c>
      <c r="U502" s="2">
        <v>1</v>
      </c>
      <c r="V502" s="2">
        <v>10</v>
      </c>
      <c r="W502" s="2">
        <v>3</v>
      </c>
      <c r="X502" s="2">
        <v>10</v>
      </c>
      <c r="Y502" s="2">
        <v>6</v>
      </c>
      <c r="Z502" s="2">
        <v>3</v>
      </c>
      <c r="AA502" s="2">
        <v>11</v>
      </c>
      <c r="AB502" s="2">
        <v>0</v>
      </c>
    </row>
    <row r="503" spans="1:28" x14ac:dyDescent="0.25">
      <c r="A503" s="2">
        <v>3852</v>
      </c>
      <c r="B503" s="2">
        <v>1961</v>
      </c>
      <c r="C503" s="2">
        <f>2025-Table1[[#This Row],[Year_Birth]]</f>
        <v>64</v>
      </c>
      <c r="D503" s="2" t="s">
        <v>2257</v>
      </c>
      <c r="E503" s="2" t="s">
        <v>2254</v>
      </c>
      <c r="F503" s="2" t="str">
        <f t="shared" si="22"/>
        <v>Adult</v>
      </c>
      <c r="G503" s="4">
        <v>74881</v>
      </c>
      <c r="H503" s="2">
        <v>1</v>
      </c>
      <c r="I503" s="2">
        <v>1</v>
      </c>
      <c r="J503" s="3">
        <v>41489</v>
      </c>
      <c r="K503" s="6">
        <v>48</v>
      </c>
      <c r="L503" s="4">
        <v>505</v>
      </c>
      <c r="M503" s="4">
        <v>72</v>
      </c>
      <c r="N503" s="4">
        <v>270</v>
      </c>
      <c r="O503" s="4">
        <v>36</v>
      </c>
      <c r="P503" s="4">
        <v>27</v>
      </c>
      <c r="Q503" s="4">
        <v>54</v>
      </c>
      <c r="R503" s="4">
        <f>SUM(Table1[[#This Row],[Wines]:[Sweet]])</f>
        <v>910</v>
      </c>
      <c r="S503" s="8">
        <f t="shared" si="23"/>
        <v>1.2152615483233396E-2</v>
      </c>
      <c r="T503" s="8" t="str">
        <f t="shared" si="24"/>
        <v>Wines</v>
      </c>
      <c r="U503" s="2">
        <v>4</v>
      </c>
      <c r="V503" s="2">
        <v>9</v>
      </c>
      <c r="W503" s="2">
        <v>2</v>
      </c>
      <c r="X503" s="2">
        <v>12</v>
      </c>
      <c r="Y503" s="2">
        <v>5</v>
      </c>
      <c r="Z503" s="2">
        <v>3</v>
      </c>
      <c r="AA503" s="2">
        <v>11</v>
      </c>
      <c r="AB503" s="2">
        <v>0</v>
      </c>
    </row>
    <row r="504" spans="1:28" x14ac:dyDescent="0.25">
      <c r="A504" s="2">
        <v>1000</v>
      </c>
      <c r="B504" s="2">
        <v>1961</v>
      </c>
      <c r="C504" s="2">
        <f>2025-Table1[[#This Row],[Year_Birth]]</f>
        <v>64</v>
      </c>
      <c r="D504" s="2" t="s">
        <v>2257</v>
      </c>
      <c r="E504" s="2" t="s">
        <v>2254</v>
      </c>
      <c r="F504" s="2" t="str">
        <f t="shared" si="22"/>
        <v>Adult</v>
      </c>
      <c r="G504" s="4">
        <v>74881</v>
      </c>
      <c r="H504" s="2">
        <v>1</v>
      </c>
      <c r="I504" s="2">
        <v>1</v>
      </c>
      <c r="J504" s="3">
        <v>41489</v>
      </c>
      <c r="K504" s="6">
        <v>48</v>
      </c>
      <c r="L504" s="4">
        <v>505</v>
      </c>
      <c r="M504" s="4">
        <v>72</v>
      </c>
      <c r="N504" s="4">
        <v>270</v>
      </c>
      <c r="O504" s="4">
        <v>36</v>
      </c>
      <c r="P504" s="4">
        <v>27</v>
      </c>
      <c r="Q504" s="4">
        <v>54</v>
      </c>
      <c r="R504" s="4">
        <f>SUM(Table1[[#This Row],[Wines]:[Sweet]])</f>
        <v>910</v>
      </c>
      <c r="S504" s="8">
        <f t="shared" si="23"/>
        <v>1.2152615483233396E-2</v>
      </c>
      <c r="T504" s="8" t="str">
        <f t="shared" si="24"/>
        <v>Wines</v>
      </c>
      <c r="U504" s="2">
        <v>4</v>
      </c>
      <c r="V504" s="2">
        <v>9</v>
      </c>
      <c r="W504" s="2">
        <v>2</v>
      </c>
      <c r="X504" s="2">
        <v>12</v>
      </c>
      <c r="Y504" s="2">
        <v>5</v>
      </c>
      <c r="Z504" s="2">
        <v>3</v>
      </c>
      <c r="AA504" s="2">
        <v>11</v>
      </c>
      <c r="AB504" s="2">
        <v>0</v>
      </c>
    </row>
    <row r="505" spans="1:28" x14ac:dyDescent="0.25">
      <c r="A505" s="2">
        <v>4860</v>
      </c>
      <c r="B505" s="2">
        <v>1970</v>
      </c>
      <c r="C505" s="2">
        <f>2025-Table1[[#This Row],[Year_Birth]]</f>
        <v>55</v>
      </c>
      <c r="D505" s="2" t="s">
        <v>2252</v>
      </c>
      <c r="E505" s="2" t="s">
        <v>2253</v>
      </c>
      <c r="F505" s="2" t="str">
        <f t="shared" si="22"/>
        <v>Adult</v>
      </c>
      <c r="G505" s="4">
        <v>24206</v>
      </c>
      <c r="H505" s="2">
        <v>1</v>
      </c>
      <c r="I505" s="2">
        <v>0</v>
      </c>
      <c r="J505" s="3">
        <v>41489</v>
      </c>
      <c r="K505" s="6">
        <v>66</v>
      </c>
      <c r="L505" s="4">
        <v>7</v>
      </c>
      <c r="M505" s="4">
        <v>2</v>
      </c>
      <c r="N505" s="4">
        <v>8</v>
      </c>
      <c r="O505" s="4">
        <v>3</v>
      </c>
      <c r="P505" s="4">
        <v>2</v>
      </c>
      <c r="Q505" s="4">
        <v>3</v>
      </c>
      <c r="R505" s="4">
        <f>SUM(Table1[[#This Row],[Wines]:[Sweet]])</f>
        <v>22</v>
      </c>
      <c r="S505" s="8">
        <f t="shared" si="23"/>
        <v>9.0886557051970583E-4</v>
      </c>
      <c r="T505" s="8" t="str">
        <f t="shared" si="24"/>
        <v>MeatProducts</v>
      </c>
      <c r="U505" s="2">
        <v>1</v>
      </c>
      <c r="V505" s="2">
        <v>1</v>
      </c>
      <c r="W505" s="2">
        <v>0</v>
      </c>
      <c r="X505" s="2">
        <v>3</v>
      </c>
      <c r="Y505" s="2">
        <v>6</v>
      </c>
      <c r="Z505" s="2">
        <v>3</v>
      </c>
      <c r="AA505" s="2">
        <v>11</v>
      </c>
      <c r="AB505" s="2">
        <v>0</v>
      </c>
    </row>
    <row r="506" spans="1:28" x14ac:dyDescent="0.25">
      <c r="A506" s="2">
        <v>1357</v>
      </c>
      <c r="B506" s="2">
        <v>1970</v>
      </c>
      <c r="C506" s="2">
        <f>2025-Table1[[#This Row],[Year_Birth]]</f>
        <v>55</v>
      </c>
      <c r="D506" s="2" t="s">
        <v>2252</v>
      </c>
      <c r="E506" s="2" t="s">
        <v>2254</v>
      </c>
      <c r="F506" s="2" t="str">
        <f t="shared" si="22"/>
        <v>Adult</v>
      </c>
      <c r="G506" s="4">
        <v>74854</v>
      </c>
      <c r="H506" s="2">
        <v>1</v>
      </c>
      <c r="I506" s="2">
        <v>2</v>
      </c>
      <c r="J506" s="3">
        <v>41490</v>
      </c>
      <c r="K506" s="6">
        <v>90</v>
      </c>
      <c r="L506" s="4">
        <v>856</v>
      </c>
      <c r="M506" s="4">
        <v>59</v>
      </c>
      <c r="N506" s="4">
        <v>487</v>
      </c>
      <c r="O506" s="4">
        <v>58</v>
      </c>
      <c r="P506" s="4">
        <v>29</v>
      </c>
      <c r="Q506" s="4">
        <v>73</v>
      </c>
      <c r="R506" s="4">
        <f>SUM(Table1[[#This Row],[Wines]:[Sweet]])</f>
        <v>1489</v>
      </c>
      <c r="S506" s="8">
        <f t="shared" si="23"/>
        <v>1.9892056536724826E-2</v>
      </c>
      <c r="T506" s="8" t="str">
        <f t="shared" si="24"/>
        <v>Wines</v>
      </c>
      <c r="U506" s="2">
        <v>7</v>
      </c>
      <c r="V506" s="2">
        <v>2</v>
      </c>
      <c r="W506" s="2">
        <v>5</v>
      </c>
      <c r="X506" s="2">
        <v>5</v>
      </c>
      <c r="Y506" s="2">
        <v>5</v>
      </c>
      <c r="Z506" s="2">
        <v>3</v>
      </c>
      <c r="AA506" s="2">
        <v>11</v>
      </c>
      <c r="AB506" s="2">
        <v>0</v>
      </c>
    </row>
    <row r="507" spans="1:28" x14ac:dyDescent="0.25">
      <c r="A507" s="2">
        <v>2868</v>
      </c>
      <c r="B507" s="2">
        <v>1949</v>
      </c>
      <c r="C507" s="2">
        <f>2025-Table1[[#This Row],[Year_Birth]]</f>
        <v>76</v>
      </c>
      <c r="D507" s="2" t="s">
        <v>2255</v>
      </c>
      <c r="E507" s="2" t="s">
        <v>2253</v>
      </c>
      <c r="F507" s="2" t="str">
        <f t="shared" si="22"/>
        <v>Adult</v>
      </c>
      <c r="G507" s="4">
        <v>26518</v>
      </c>
      <c r="H507" s="2">
        <v>1</v>
      </c>
      <c r="I507" s="2">
        <v>1</v>
      </c>
      <c r="J507" s="3">
        <v>41490</v>
      </c>
      <c r="K507" s="6">
        <v>33</v>
      </c>
      <c r="L507" s="4">
        <v>20</v>
      </c>
      <c r="M507" s="4">
        <v>1</v>
      </c>
      <c r="N507" s="4">
        <v>28</v>
      </c>
      <c r="O507" s="4">
        <v>3</v>
      </c>
      <c r="P507" s="4">
        <v>3</v>
      </c>
      <c r="Q507" s="4">
        <v>2</v>
      </c>
      <c r="R507" s="4">
        <f>SUM(Table1[[#This Row],[Wines]:[Sweet]])</f>
        <v>55</v>
      </c>
      <c r="S507" s="8">
        <f t="shared" si="23"/>
        <v>2.0740629006712422E-3</v>
      </c>
      <c r="T507" s="8" t="str">
        <f t="shared" si="24"/>
        <v>MeatProducts</v>
      </c>
      <c r="U507" s="2">
        <v>3</v>
      </c>
      <c r="V507" s="2">
        <v>2</v>
      </c>
      <c r="W507" s="2">
        <v>0</v>
      </c>
      <c r="X507" s="2">
        <v>3</v>
      </c>
      <c r="Y507" s="2">
        <v>8</v>
      </c>
      <c r="Z507" s="2">
        <v>3</v>
      </c>
      <c r="AA507" s="2">
        <v>11</v>
      </c>
      <c r="AB507" s="2">
        <v>1</v>
      </c>
    </row>
    <row r="508" spans="1:28" x14ac:dyDescent="0.25">
      <c r="A508" s="2">
        <v>8911</v>
      </c>
      <c r="B508" s="2">
        <v>1967</v>
      </c>
      <c r="C508" s="2">
        <f>2025-Table1[[#This Row],[Year_Birth]]</f>
        <v>58</v>
      </c>
      <c r="D508" s="2" t="s">
        <v>2255</v>
      </c>
      <c r="E508" s="2" t="s">
        <v>2256</v>
      </c>
      <c r="F508" s="2" t="str">
        <f t="shared" si="22"/>
        <v>Adult</v>
      </c>
      <c r="G508" s="4">
        <v>56320</v>
      </c>
      <c r="H508" s="2">
        <v>0</v>
      </c>
      <c r="I508" s="2">
        <v>1</v>
      </c>
      <c r="J508" s="3">
        <v>41490</v>
      </c>
      <c r="K508" s="6">
        <v>11</v>
      </c>
      <c r="L508" s="4">
        <v>201</v>
      </c>
      <c r="M508" s="4">
        <v>53</v>
      </c>
      <c r="N508" s="4">
        <v>172</v>
      </c>
      <c r="O508" s="4">
        <v>116</v>
      </c>
      <c r="P508" s="4">
        <v>77</v>
      </c>
      <c r="Q508" s="4">
        <v>83</v>
      </c>
      <c r="R508" s="4">
        <f>SUM(Table1[[#This Row],[Wines]:[Sweet]])</f>
        <v>619</v>
      </c>
      <c r="S508" s="8">
        <f t="shared" si="23"/>
        <v>1.0990767045454545E-2</v>
      </c>
      <c r="T508" s="8" t="str">
        <f t="shared" si="24"/>
        <v>Wines</v>
      </c>
      <c r="U508" s="2">
        <v>3</v>
      </c>
      <c r="V508" s="2">
        <v>5</v>
      </c>
      <c r="W508" s="2">
        <v>4</v>
      </c>
      <c r="X508" s="2">
        <v>9</v>
      </c>
      <c r="Y508" s="2">
        <v>4</v>
      </c>
      <c r="Z508" s="2">
        <v>3</v>
      </c>
      <c r="AA508" s="2">
        <v>11</v>
      </c>
      <c r="AB508" s="2">
        <v>0</v>
      </c>
    </row>
    <row r="509" spans="1:28" x14ac:dyDescent="0.25">
      <c r="A509" s="2">
        <v>6200</v>
      </c>
      <c r="B509" s="2">
        <v>1951</v>
      </c>
      <c r="C509" s="2">
        <f>2025-Table1[[#This Row],[Year_Birth]]</f>
        <v>74</v>
      </c>
      <c r="D509" s="2" t="s">
        <v>2252</v>
      </c>
      <c r="E509" s="2" t="s">
        <v>2256</v>
      </c>
      <c r="F509" s="2" t="str">
        <f t="shared" si="22"/>
        <v>Adult</v>
      </c>
      <c r="G509" s="4">
        <v>75903</v>
      </c>
      <c r="H509" s="2">
        <v>0</v>
      </c>
      <c r="I509" s="2">
        <v>1</v>
      </c>
      <c r="J509" s="3">
        <v>41490</v>
      </c>
      <c r="K509" s="6">
        <v>50</v>
      </c>
      <c r="L509" s="4">
        <v>340</v>
      </c>
      <c r="M509" s="4">
        <v>108</v>
      </c>
      <c r="N509" s="4">
        <v>185</v>
      </c>
      <c r="O509" s="4">
        <v>130</v>
      </c>
      <c r="P509" s="4">
        <v>38</v>
      </c>
      <c r="Q509" s="4">
        <v>100</v>
      </c>
      <c r="R509" s="4">
        <f>SUM(Table1[[#This Row],[Wines]:[Sweet]])</f>
        <v>801</v>
      </c>
      <c r="S509" s="8">
        <f t="shared" si="23"/>
        <v>1.0552942571439863E-2</v>
      </c>
      <c r="T509" s="8" t="str">
        <f t="shared" si="24"/>
        <v>Wines</v>
      </c>
      <c r="U509" s="2">
        <v>2</v>
      </c>
      <c r="V509" s="2">
        <v>6</v>
      </c>
      <c r="W509" s="2">
        <v>6</v>
      </c>
      <c r="X509" s="2">
        <v>9</v>
      </c>
      <c r="Y509" s="2">
        <v>3</v>
      </c>
      <c r="Z509" s="2">
        <v>3</v>
      </c>
      <c r="AA509" s="2">
        <v>11</v>
      </c>
      <c r="AB509" s="2">
        <v>0</v>
      </c>
    </row>
    <row r="510" spans="1:28" x14ac:dyDescent="0.25">
      <c r="A510" s="2">
        <v>6177</v>
      </c>
      <c r="B510" s="2">
        <v>1985</v>
      </c>
      <c r="C510" s="2">
        <f>2025-Table1[[#This Row],[Year_Birth]]</f>
        <v>40</v>
      </c>
      <c r="D510" s="2" t="s">
        <v>2255</v>
      </c>
      <c r="E510" s="2" t="s">
        <v>2256</v>
      </c>
      <c r="F510" s="2" t="str">
        <f t="shared" si="22"/>
        <v>Adult</v>
      </c>
      <c r="G510" s="4">
        <v>33454</v>
      </c>
      <c r="H510" s="2">
        <v>1</v>
      </c>
      <c r="I510" s="2">
        <v>0</v>
      </c>
      <c r="J510" s="3">
        <v>41491</v>
      </c>
      <c r="K510" s="6">
        <v>32</v>
      </c>
      <c r="L510" s="4">
        <v>76</v>
      </c>
      <c r="M510" s="4">
        <v>10</v>
      </c>
      <c r="N510" s="4">
        <v>56</v>
      </c>
      <c r="O510" s="4">
        <v>3</v>
      </c>
      <c r="P510" s="4">
        <v>1</v>
      </c>
      <c r="Q510" s="4">
        <v>23</v>
      </c>
      <c r="R510" s="4">
        <f>SUM(Table1[[#This Row],[Wines]:[Sweet]])</f>
        <v>146</v>
      </c>
      <c r="S510" s="8">
        <f t="shared" si="23"/>
        <v>4.3642015902433193E-3</v>
      </c>
      <c r="T510" s="8" t="str">
        <f t="shared" si="24"/>
        <v>Wines</v>
      </c>
      <c r="U510" s="2">
        <v>2</v>
      </c>
      <c r="V510" s="2">
        <v>4</v>
      </c>
      <c r="W510" s="2">
        <v>0</v>
      </c>
      <c r="X510" s="2">
        <v>4</v>
      </c>
      <c r="Y510" s="2">
        <v>8</v>
      </c>
      <c r="Z510" s="2">
        <v>3</v>
      </c>
      <c r="AA510" s="2">
        <v>11</v>
      </c>
      <c r="AB510" s="2">
        <v>0</v>
      </c>
    </row>
    <row r="511" spans="1:28" x14ac:dyDescent="0.25">
      <c r="A511" s="2">
        <v>9799</v>
      </c>
      <c r="B511" s="2">
        <v>1968</v>
      </c>
      <c r="C511" s="2">
        <f>2025-Table1[[#This Row],[Year_Birth]]</f>
        <v>57</v>
      </c>
      <c r="D511" s="2" t="s">
        <v>2255</v>
      </c>
      <c r="E511" s="2" t="s">
        <v>2258</v>
      </c>
      <c r="F511" s="2" t="str">
        <f t="shared" si="22"/>
        <v>Adult</v>
      </c>
      <c r="G511" s="4">
        <v>83664</v>
      </c>
      <c r="H511" s="2">
        <v>1</v>
      </c>
      <c r="I511" s="2">
        <v>1</v>
      </c>
      <c r="J511" s="3">
        <v>41491</v>
      </c>
      <c r="K511" s="6">
        <v>57</v>
      </c>
      <c r="L511" s="4">
        <v>866</v>
      </c>
      <c r="M511" s="4">
        <v>21</v>
      </c>
      <c r="N511" s="4">
        <v>151</v>
      </c>
      <c r="O511" s="4">
        <v>28</v>
      </c>
      <c r="P511" s="4">
        <v>21</v>
      </c>
      <c r="Q511" s="4">
        <v>86</v>
      </c>
      <c r="R511" s="4">
        <f>SUM(Table1[[#This Row],[Wines]:[Sweet]])</f>
        <v>1087</v>
      </c>
      <c r="S511" s="8">
        <f t="shared" si="23"/>
        <v>1.2992445974373686E-2</v>
      </c>
      <c r="T511" s="8" t="str">
        <f t="shared" si="24"/>
        <v>Wines</v>
      </c>
      <c r="U511" s="2">
        <v>3</v>
      </c>
      <c r="V511" s="2">
        <v>2</v>
      </c>
      <c r="W511" s="2">
        <v>2</v>
      </c>
      <c r="X511" s="2">
        <v>12</v>
      </c>
      <c r="Y511" s="2">
        <v>5</v>
      </c>
      <c r="Z511" s="2">
        <v>3</v>
      </c>
      <c r="AA511" s="2">
        <v>11</v>
      </c>
      <c r="AB511" s="2">
        <v>0</v>
      </c>
    </row>
    <row r="512" spans="1:28" x14ac:dyDescent="0.25">
      <c r="A512" s="2">
        <v>9495</v>
      </c>
      <c r="B512" s="2">
        <v>1982</v>
      </c>
      <c r="C512" s="2">
        <f>2025-Table1[[#This Row],[Year_Birth]]</f>
        <v>43</v>
      </c>
      <c r="D512" s="2" t="s">
        <v>2252</v>
      </c>
      <c r="E512" s="2" t="s">
        <v>2254</v>
      </c>
      <c r="F512" s="2" t="str">
        <f t="shared" si="22"/>
        <v>Adult</v>
      </c>
      <c r="G512" s="4">
        <v>71853</v>
      </c>
      <c r="H512" s="2">
        <v>0</v>
      </c>
      <c r="I512" s="2">
        <v>0</v>
      </c>
      <c r="J512" s="3">
        <v>41491</v>
      </c>
      <c r="K512" s="6">
        <v>29</v>
      </c>
      <c r="L512" s="4">
        <v>358</v>
      </c>
      <c r="M512" s="4">
        <v>108</v>
      </c>
      <c r="N512" s="4">
        <v>413</v>
      </c>
      <c r="O512" s="4">
        <v>141</v>
      </c>
      <c r="P512" s="4">
        <v>97</v>
      </c>
      <c r="Q512" s="4">
        <v>32</v>
      </c>
      <c r="R512" s="4">
        <f>SUM(Table1[[#This Row],[Wines]:[Sweet]])</f>
        <v>1117</v>
      </c>
      <c r="S512" s="8">
        <f t="shared" si="23"/>
        <v>1.5545627879142137E-2</v>
      </c>
      <c r="T512" s="8" t="str">
        <f t="shared" si="24"/>
        <v>MeatProducts</v>
      </c>
      <c r="U512" s="2">
        <v>1</v>
      </c>
      <c r="V512" s="2">
        <v>2</v>
      </c>
      <c r="W512" s="2">
        <v>8</v>
      </c>
      <c r="X512" s="2">
        <v>6</v>
      </c>
      <c r="Y512" s="2">
        <v>1</v>
      </c>
      <c r="Z512" s="2">
        <v>3</v>
      </c>
      <c r="AA512" s="2">
        <v>11</v>
      </c>
      <c r="AB512" s="2">
        <v>0</v>
      </c>
    </row>
    <row r="513" spans="1:28" x14ac:dyDescent="0.25">
      <c r="A513" s="2">
        <v>2631</v>
      </c>
      <c r="B513" s="2">
        <v>1982</v>
      </c>
      <c r="C513" s="2">
        <f>2025-Table1[[#This Row],[Year_Birth]]</f>
        <v>43</v>
      </c>
      <c r="D513" s="2" t="s">
        <v>2252</v>
      </c>
      <c r="E513" s="2" t="s">
        <v>2254</v>
      </c>
      <c r="F513" s="2" t="str">
        <f t="shared" si="22"/>
        <v>Adult</v>
      </c>
      <c r="G513" s="4">
        <v>71853</v>
      </c>
      <c r="H513" s="2">
        <v>0</v>
      </c>
      <c r="I513" s="2">
        <v>0</v>
      </c>
      <c r="J513" s="3">
        <v>41491</v>
      </c>
      <c r="K513" s="6">
        <v>29</v>
      </c>
      <c r="L513" s="4">
        <v>358</v>
      </c>
      <c r="M513" s="4">
        <v>108</v>
      </c>
      <c r="N513" s="4">
        <v>413</v>
      </c>
      <c r="O513" s="4">
        <v>141</v>
      </c>
      <c r="P513" s="4">
        <v>97</v>
      </c>
      <c r="Q513" s="4">
        <v>32</v>
      </c>
      <c r="R513" s="4">
        <f>SUM(Table1[[#This Row],[Wines]:[Sweet]])</f>
        <v>1117</v>
      </c>
      <c r="S513" s="8">
        <f t="shared" si="23"/>
        <v>1.5545627879142137E-2</v>
      </c>
      <c r="T513" s="8" t="str">
        <f t="shared" si="24"/>
        <v>MeatProducts</v>
      </c>
      <c r="U513" s="2">
        <v>1</v>
      </c>
      <c r="V513" s="2">
        <v>2</v>
      </c>
      <c r="W513" s="2">
        <v>8</v>
      </c>
      <c r="X513" s="2">
        <v>6</v>
      </c>
      <c r="Y513" s="2">
        <v>1</v>
      </c>
      <c r="Z513" s="2">
        <v>3</v>
      </c>
      <c r="AA513" s="2">
        <v>11</v>
      </c>
      <c r="AB513" s="2">
        <v>0</v>
      </c>
    </row>
    <row r="514" spans="1:28" x14ac:dyDescent="0.25">
      <c r="A514" s="2">
        <v>2516</v>
      </c>
      <c r="B514" s="2">
        <v>1969</v>
      </c>
      <c r="C514" s="2">
        <f>2025-Table1[[#This Row],[Year_Birth]]</f>
        <v>56</v>
      </c>
      <c r="D514" s="2" t="s">
        <v>2260</v>
      </c>
      <c r="E514" s="2" t="s">
        <v>2256</v>
      </c>
      <c r="F514" s="2" t="str">
        <f t="shared" ref="F514:F577" si="25">IF(C514&lt;19,"Child",IF(C514&lt;31,"Young Adult",IF(C514&lt;J1761,"Adult","Senior")))</f>
        <v>Adult</v>
      </c>
      <c r="G514" s="4">
        <v>46831</v>
      </c>
      <c r="H514" s="2">
        <v>1</v>
      </c>
      <c r="I514" s="2">
        <v>1</v>
      </c>
      <c r="J514" s="3">
        <v>41492</v>
      </c>
      <c r="K514" s="6">
        <v>84</v>
      </c>
      <c r="L514" s="4">
        <v>22</v>
      </c>
      <c r="M514" s="4">
        <v>2</v>
      </c>
      <c r="N514" s="4">
        <v>10</v>
      </c>
      <c r="O514" s="4">
        <v>6</v>
      </c>
      <c r="P514" s="4">
        <v>4</v>
      </c>
      <c r="Q514" s="4">
        <v>34</v>
      </c>
      <c r="R514" s="4">
        <f>SUM(Table1[[#This Row],[Wines]:[Sweet]])</f>
        <v>44</v>
      </c>
      <c r="S514" s="8">
        <f t="shared" ref="S514:S577" si="26">R514/G514</f>
        <v>9.3954858960944678E-4</v>
      </c>
      <c r="T514" s="8" t="str">
        <f t="shared" ref="T514:T577" si="27">INDEX($L$1:$Q$1, MATCH(MAX(L514:Q514), L514:Q514, 0))</f>
        <v>GoldProds</v>
      </c>
      <c r="U514" s="2">
        <v>2</v>
      </c>
      <c r="V514" s="2">
        <v>1</v>
      </c>
      <c r="W514" s="2">
        <v>2</v>
      </c>
      <c r="X514" s="2">
        <v>2</v>
      </c>
      <c r="Y514" s="2">
        <v>4</v>
      </c>
      <c r="Z514" s="2">
        <v>3</v>
      </c>
      <c r="AA514" s="2">
        <v>11</v>
      </c>
      <c r="AB514" s="2">
        <v>0</v>
      </c>
    </row>
    <row r="515" spans="1:28" x14ac:dyDescent="0.25">
      <c r="A515" s="2">
        <v>10128</v>
      </c>
      <c r="B515" s="2">
        <v>1958</v>
      </c>
      <c r="C515" s="2">
        <f>2025-Table1[[#This Row],[Year_Birth]]</f>
        <v>67</v>
      </c>
      <c r="D515" s="2" t="s">
        <v>2252</v>
      </c>
      <c r="E515" s="2" t="s">
        <v>2254</v>
      </c>
      <c r="F515" s="2" t="str">
        <f t="shared" si="25"/>
        <v>Adult</v>
      </c>
      <c r="G515" s="4">
        <v>53977</v>
      </c>
      <c r="H515" s="2">
        <v>0</v>
      </c>
      <c r="I515" s="2">
        <v>1</v>
      </c>
      <c r="J515" s="3">
        <v>41492</v>
      </c>
      <c r="K515" s="6">
        <v>21</v>
      </c>
      <c r="L515" s="4">
        <v>620</v>
      </c>
      <c r="M515" s="4">
        <v>16</v>
      </c>
      <c r="N515" s="4">
        <v>165</v>
      </c>
      <c r="O515" s="4">
        <v>0</v>
      </c>
      <c r="P515" s="4">
        <v>24</v>
      </c>
      <c r="Q515" s="4">
        <v>82</v>
      </c>
      <c r="R515" s="4">
        <f>SUM(Table1[[#This Row],[Wines]:[Sweet]])</f>
        <v>825</v>
      </c>
      <c r="S515" s="8">
        <f t="shared" si="26"/>
        <v>1.5284287752190748E-2</v>
      </c>
      <c r="T515" s="8" t="str">
        <f t="shared" si="27"/>
        <v>Wines</v>
      </c>
      <c r="U515" s="2">
        <v>5</v>
      </c>
      <c r="V515" s="2">
        <v>5</v>
      </c>
      <c r="W515" s="2">
        <v>5</v>
      </c>
      <c r="X515" s="2">
        <v>12</v>
      </c>
      <c r="Y515" s="2">
        <v>5</v>
      </c>
      <c r="Z515" s="2">
        <v>3</v>
      </c>
      <c r="AA515" s="2">
        <v>11</v>
      </c>
      <c r="AB515" s="2">
        <v>0</v>
      </c>
    </row>
    <row r="516" spans="1:28" x14ac:dyDescent="0.25">
      <c r="A516" s="2">
        <v>8584</v>
      </c>
      <c r="B516" s="2">
        <v>1952</v>
      </c>
      <c r="C516" s="2">
        <f>2025-Table1[[#This Row],[Year_Birth]]</f>
        <v>73</v>
      </c>
      <c r="D516" s="2" t="s">
        <v>2255</v>
      </c>
      <c r="E516" s="2" t="s">
        <v>2254</v>
      </c>
      <c r="F516" s="2" t="str">
        <f t="shared" si="25"/>
        <v>Adult</v>
      </c>
      <c r="G516" s="4">
        <v>85431</v>
      </c>
      <c r="H516" s="2">
        <v>0</v>
      </c>
      <c r="I516" s="2">
        <v>0</v>
      </c>
      <c r="J516" s="3">
        <v>41492</v>
      </c>
      <c r="K516" s="6">
        <v>54</v>
      </c>
      <c r="L516" s="4">
        <v>376</v>
      </c>
      <c r="M516" s="4">
        <v>53</v>
      </c>
      <c r="N516" s="4">
        <v>462</v>
      </c>
      <c r="O516" s="4">
        <v>168</v>
      </c>
      <c r="P516" s="4">
        <v>53</v>
      </c>
      <c r="Q516" s="4">
        <v>53</v>
      </c>
      <c r="R516" s="4">
        <f>SUM(Table1[[#This Row],[Wines]:[Sweet]])</f>
        <v>1112</v>
      </c>
      <c r="S516" s="8">
        <f t="shared" si="26"/>
        <v>1.3016352377942433E-2</v>
      </c>
      <c r="T516" s="8" t="str">
        <f t="shared" si="27"/>
        <v>MeatProducts</v>
      </c>
      <c r="U516" s="2">
        <v>1</v>
      </c>
      <c r="V516" s="2">
        <v>2</v>
      </c>
      <c r="W516" s="2">
        <v>7</v>
      </c>
      <c r="X516" s="2">
        <v>7</v>
      </c>
      <c r="Y516" s="2">
        <v>0</v>
      </c>
      <c r="Z516" s="2">
        <v>3</v>
      </c>
      <c r="AA516" s="2">
        <v>11</v>
      </c>
      <c r="AB516" s="2">
        <v>0</v>
      </c>
    </row>
    <row r="517" spans="1:28" x14ac:dyDescent="0.25">
      <c r="A517" s="2">
        <v>9284</v>
      </c>
      <c r="B517" s="2">
        <v>1958</v>
      </c>
      <c r="C517" s="2">
        <f>2025-Table1[[#This Row],[Year_Birth]]</f>
        <v>67</v>
      </c>
      <c r="D517" s="2" t="s">
        <v>2252</v>
      </c>
      <c r="E517" s="2" t="s">
        <v>2254</v>
      </c>
      <c r="F517" s="2" t="str">
        <f t="shared" si="25"/>
        <v>Adult</v>
      </c>
      <c r="G517" s="4">
        <v>53977</v>
      </c>
      <c r="H517" s="2">
        <v>0</v>
      </c>
      <c r="I517" s="2">
        <v>1</v>
      </c>
      <c r="J517" s="3">
        <v>41492</v>
      </c>
      <c r="K517" s="6">
        <v>21</v>
      </c>
      <c r="L517" s="4">
        <v>620</v>
      </c>
      <c r="M517" s="4">
        <v>16</v>
      </c>
      <c r="N517" s="4">
        <v>165</v>
      </c>
      <c r="O517" s="4">
        <v>0</v>
      </c>
      <c r="P517" s="4">
        <v>24</v>
      </c>
      <c r="Q517" s="4">
        <v>82</v>
      </c>
      <c r="R517" s="4">
        <f>SUM(Table1[[#This Row],[Wines]:[Sweet]])</f>
        <v>825</v>
      </c>
      <c r="S517" s="8">
        <f t="shared" si="26"/>
        <v>1.5284287752190748E-2</v>
      </c>
      <c r="T517" s="8" t="str">
        <f t="shared" si="27"/>
        <v>Wines</v>
      </c>
      <c r="U517" s="2">
        <v>5</v>
      </c>
      <c r="V517" s="2">
        <v>5</v>
      </c>
      <c r="W517" s="2">
        <v>5</v>
      </c>
      <c r="X517" s="2">
        <v>12</v>
      </c>
      <c r="Y517" s="2">
        <v>5</v>
      </c>
      <c r="Z517" s="2">
        <v>3</v>
      </c>
      <c r="AA517" s="2">
        <v>11</v>
      </c>
      <c r="AB517" s="2">
        <v>0</v>
      </c>
    </row>
    <row r="518" spans="1:28" x14ac:dyDescent="0.25">
      <c r="A518" s="2">
        <v>5991</v>
      </c>
      <c r="B518" s="2">
        <v>1949</v>
      </c>
      <c r="C518" s="2">
        <f>2025-Table1[[#This Row],[Year_Birth]]</f>
        <v>76</v>
      </c>
      <c r="D518" s="2" t="s">
        <v>2257</v>
      </c>
      <c r="E518" s="2" t="s">
        <v>2256</v>
      </c>
      <c r="F518" s="2" t="str">
        <f t="shared" si="25"/>
        <v>Adult</v>
      </c>
      <c r="G518" s="4">
        <v>48150</v>
      </c>
      <c r="H518" s="2">
        <v>0</v>
      </c>
      <c r="I518" s="2">
        <v>1</v>
      </c>
      <c r="J518" s="3">
        <v>41492</v>
      </c>
      <c r="K518" s="6">
        <v>24</v>
      </c>
      <c r="L518" s="4">
        <v>173</v>
      </c>
      <c r="M518" s="4">
        <v>2</v>
      </c>
      <c r="N518" s="4">
        <v>39</v>
      </c>
      <c r="O518" s="4">
        <v>3</v>
      </c>
      <c r="P518" s="4">
        <v>2</v>
      </c>
      <c r="Q518" s="4">
        <v>47</v>
      </c>
      <c r="R518" s="4">
        <f>SUM(Table1[[#This Row],[Wines]:[Sweet]])</f>
        <v>219</v>
      </c>
      <c r="S518" s="8">
        <f t="shared" si="26"/>
        <v>4.5482866043613703E-3</v>
      </c>
      <c r="T518" s="8" t="str">
        <f t="shared" si="27"/>
        <v>Wines</v>
      </c>
      <c r="U518" s="2">
        <v>3</v>
      </c>
      <c r="V518" s="2">
        <v>5</v>
      </c>
      <c r="W518" s="2">
        <v>1</v>
      </c>
      <c r="X518" s="2">
        <v>4</v>
      </c>
      <c r="Y518" s="2">
        <v>7</v>
      </c>
      <c r="Z518" s="2">
        <v>3</v>
      </c>
      <c r="AA518" s="2">
        <v>11</v>
      </c>
      <c r="AB518" s="2">
        <v>0</v>
      </c>
    </row>
    <row r="519" spans="1:28" x14ac:dyDescent="0.25">
      <c r="A519" s="2">
        <v>3025</v>
      </c>
      <c r="B519" s="2">
        <v>1958</v>
      </c>
      <c r="C519" s="2">
        <f>2025-Table1[[#This Row],[Year_Birth]]</f>
        <v>67</v>
      </c>
      <c r="D519" s="2" t="s">
        <v>2252</v>
      </c>
      <c r="E519" s="2" t="s">
        <v>2253</v>
      </c>
      <c r="F519" s="2" t="str">
        <f t="shared" si="25"/>
        <v>Adult</v>
      </c>
      <c r="G519" s="4">
        <v>49967</v>
      </c>
      <c r="H519" s="2">
        <v>0</v>
      </c>
      <c r="I519" s="2">
        <v>1</v>
      </c>
      <c r="J519" s="3">
        <v>41493</v>
      </c>
      <c r="K519" s="6">
        <v>4</v>
      </c>
      <c r="L519" s="4">
        <v>212</v>
      </c>
      <c r="M519" s="4">
        <v>6</v>
      </c>
      <c r="N519" s="4">
        <v>69</v>
      </c>
      <c r="O519" s="4">
        <v>4</v>
      </c>
      <c r="P519" s="4">
        <v>12</v>
      </c>
      <c r="Q519" s="4">
        <v>3</v>
      </c>
      <c r="R519" s="4">
        <f>SUM(Table1[[#This Row],[Wines]:[Sweet]])</f>
        <v>303</v>
      </c>
      <c r="S519" s="8">
        <f t="shared" si="26"/>
        <v>6.0640022414793762E-3</v>
      </c>
      <c r="T519" s="8" t="str">
        <f t="shared" si="27"/>
        <v>Wines</v>
      </c>
      <c r="U519" s="2">
        <v>3</v>
      </c>
      <c r="V519" s="2">
        <v>6</v>
      </c>
      <c r="W519" s="2">
        <v>1</v>
      </c>
      <c r="X519" s="2">
        <v>5</v>
      </c>
      <c r="Y519" s="2">
        <v>7</v>
      </c>
      <c r="Z519" s="2">
        <v>3</v>
      </c>
      <c r="AA519" s="2">
        <v>11</v>
      </c>
      <c r="AB519" s="2">
        <v>0</v>
      </c>
    </row>
    <row r="520" spans="1:28" x14ac:dyDescent="0.25">
      <c r="A520" s="2">
        <v>5074</v>
      </c>
      <c r="B520" s="2">
        <v>1986</v>
      </c>
      <c r="C520" s="2">
        <f>2025-Table1[[#This Row],[Year_Birth]]</f>
        <v>39</v>
      </c>
      <c r="D520" s="2" t="s">
        <v>2257</v>
      </c>
      <c r="E520" s="2" t="s">
        <v>2256</v>
      </c>
      <c r="F520" s="2" t="str">
        <f t="shared" si="25"/>
        <v>Adult</v>
      </c>
      <c r="G520" s="4">
        <v>28072</v>
      </c>
      <c r="H520" s="2">
        <v>1</v>
      </c>
      <c r="I520" s="2">
        <v>0</v>
      </c>
      <c r="J520" s="3">
        <v>41493</v>
      </c>
      <c r="K520" s="6">
        <v>10</v>
      </c>
      <c r="L520" s="4">
        <v>30</v>
      </c>
      <c r="M520" s="4">
        <v>0</v>
      </c>
      <c r="N520" s="4">
        <v>10</v>
      </c>
      <c r="O520" s="4">
        <v>2</v>
      </c>
      <c r="P520" s="4">
        <v>0</v>
      </c>
      <c r="Q520" s="4">
        <v>5</v>
      </c>
      <c r="R520" s="4">
        <f>SUM(Table1[[#This Row],[Wines]:[Sweet]])</f>
        <v>42</v>
      </c>
      <c r="S520" s="8">
        <f t="shared" si="26"/>
        <v>1.4961527500712453E-3</v>
      </c>
      <c r="T520" s="8" t="str">
        <f t="shared" si="27"/>
        <v>Wines</v>
      </c>
      <c r="U520" s="2">
        <v>1</v>
      </c>
      <c r="V520" s="2">
        <v>1</v>
      </c>
      <c r="W520" s="2">
        <v>0</v>
      </c>
      <c r="X520" s="2">
        <v>3</v>
      </c>
      <c r="Y520" s="2">
        <v>7</v>
      </c>
      <c r="Z520" s="2">
        <v>3</v>
      </c>
      <c r="AA520" s="2">
        <v>11</v>
      </c>
      <c r="AB520" s="2">
        <v>0</v>
      </c>
    </row>
    <row r="521" spans="1:28" x14ac:dyDescent="0.25">
      <c r="A521" s="2">
        <v>10595</v>
      </c>
      <c r="B521" s="2">
        <v>1990</v>
      </c>
      <c r="C521" s="2">
        <f>2025-Table1[[#This Row],[Year_Birth]]</f>
        <v>35</v>
      </c>
      <c r="D521" s="2" t="s">
        <v>2252</v>
      </c>
      <c r="E521" s="2" t="s">
        <v>2256</v>
      </c>
      <c r="F521" s="2" t="str">
        <f t="shared" si="25"/>
        <v>Adult</v>
      </c>
      <c r="G521" s="4">
        <v>30093</v>
      </c>
      <c r="H521" s="2">
        <v>0</v>
      </c>
      <c r="I521" s="2">
        <v>0</v>
      </c>
      <c r="J521" s="3">
        <v>41493</v>
      </c>
      <c r="K521" s="6">
        <v>19</v>
      </c>
      <c r="L521" s="4">
        <v>2</v>
      </c>
      <c r="M521" s="4">
        <v>6</v>
      </c>
      <c r="N521" s="4">
        <v>28</v>
      </c>
      <c r="O521" s="4">
        <v>13</v>
      </c>
      <c r="P521" s="4">
        <v>4</v>
      </c>
      <c r="Q521" s="4">
        <v>16</v>
      </c>
      <c r="R521" s="4">
        <f>SUM(Table1[[#This Row],[Wines]:[Sweet]])</f>
        <v>53</v>
      </c>
      <c r="S521" s="8">
        <f t="shared" si="26"/>
        <v>1.7612069251985512E-3</v>
      </c>
      <c r="T521" s="8" t="str">
        <f t="shared" si="27"/>
        <v>MeatProducts</v>
      </c>
      <c r="U521" s="2">
        <v>1</v>
      </c>
      <c r="V521" s="2">
        <v>2</v>
      </c>
      <c r="W521" s="2">
        <v>0</v>
      </c>
      <c r="X521" s="2">
        <v>3</v>
      </c>
      <c r="Y521" s="2">
        <v>7</v>
      </c>
      <c r="Z521" s="2">
        <v>3</v>
      </c>
      <c r="AA521" s="2">
        <v>11</v>
      </c>
      <c r="AB521" s="2">
        <v>0</v>
      </c>
    </row>
    <row r="522" spans="1:28" x14ac:dyDescent="0.25">
      <c r="A522" s="2">
        <v>6663</v>
      </c>
      <c r="B522" s="2">
        <v>1940</v>
      </c>
      <c r="C522" s="2">
        <f>2025-Table1[[#This Row],[Year_Birth]]</f>
        <v>85</v>
      </c>
      <c r="D522" s="2" t="s">
        <v>2255</v>
      </c>
      <c r="E522" s="2" t="s">
        <v>2253</v>
      </c>
      <c r="F522" s="2" t="str">
        <f t="shared" si="25"/>
        <v>Adult</v>
      </c>
      <c r="G522" s="4">
        <v>51141</v>
      </c>
      <c r="H522" s="2">
        <v>0</v>
      </c>
      <c r="I522" s="2">
        <v>0</v>
      </c>
      <c r="J522" s="3">
        <v>41493</v>
      </c>
      <c r="K522" s="6">
        <v>96</v>
      </c>
      <c r="L522" s="4">
        <v>144</v>
      </c>
      <c r="M522" s="4">
        <v>0</v>
      </c>
      <c r="N522" s="4">
        <v>7</v>
      </c>
      <c r="O522" s="4">
        <v>0</v>
      </c>
      <c r="P522" s="4">
        <v>0</v>
      </c>
      <c r="Q522" s="4">
        <v>6</v>
      </c>
      <c r="R522" s="4">
        <f>SUM(Table1[[#This Row],[Wines]:[Sweet]])</f>
        <v>151</v>
      </c>
      <c r="S522" s="8">
        <f t="shared" si="26"/>
        <v>2.9526211845681549E-3</v>
      </c>
      <c r="T522" s="8" t="str">
        <f t="shared" si="27"/>
        <v>Wines</v>
      </c>
      <c r="U522" s="2">
        <v>1</v>
      </c>
      <c r="V522" s="2">
        <v>3</v>
      </c>
      <c r="W522" s="2">
        <v>1</v>
      </c>
      <c r="X522" s="2">
        <v>4</v>
      </c>
      <c r="Y522" s="2">
        <v>5</v>
      </c>
      <c r="Z522" s="2">
        <v>3</v>
      </c>
      <c r="AA522" s="2">
        <v>11</v>
      </c>
      <c r="AB522" s="2">
        <v>0</v>
      </c>
    </row>
    <row r="523" spans="1:28" x14ac:dyDescent="0.25">
      <c r="A523" s="2">
        <v>11096</v>
      </c>
      <c r="B523" s="2">
        <v>1952</v>
      </c>
      <c r="C523" s="2">
        <f>2025-Table1[[#This Row],[Year_Birth]]</f>
        <v>73</v>
      </c>
      <c r="D523" s="2" t="s">
        <v>2260</v>
      </c>
      <c r="E523" s="2" t="s">
        <v>2254</v>
      </c>
      <c r="F523" s="2" t="str">
        <f t="shared" si="25"/>
        <v>Adult</v>
      </c>
      <c r="G523" s="4">
        <v>57247</v>
      </c>
      <c r="H523" s="2">
        <v>0</v>
      </c>
      <c r="I523" s="2">
        <v>1</v>
      </c>
      <c r="J523" s="3">
        <v>41494</v>
      </c>
      <c r="K523" s="6">
        <v>50</v>
      </c>
      <c r="L523" s="4">
        <v>99</v>
      </c>
      <c r="M523" s="4">
        <v>4</v>
      </c>
      <c r="N523" s="4">
        <v>32</v>
      </c>
      <c r="O523" s="4">
        <v>37</v>
      </c>
      <c r="P523" s="4">
        <v>54</v>
      </c>
      <c r="Q523" s="4">
        <v>6</v>
      </c>
      <c r="R523" s="4">
        <f>SUM(Table1[[#This Row],[Wines]:[Sweet]])</f>
        <v>226</v>
      </c>
      <c r="S523" s="8">
        <f t="shared" si="26"/>
        <v>3.9478051251593971E-3</v>
      </c>
      <c r="T523" s="8" t="str">
        <f t="shared" si="27"/>
        <v>Wines</v>
      </c>
      <c r="U523" s="2">
        <v>2</v>
      </c>
      <c r="V523" s="2">
        <v>2</v>
      </c>
      <c r="W523" s="2">
        <v>1</v>
      </c>
      <c r="X523" s="2">
        <v>7</v>
      </c>
      <c r="Y523" s="2">
        <v>2</v>
      </c>
      <c r="Z523" s="2">
        <v>3</v>
      </c>
      <c r="AA523" s="2">
        <v>11</v>
      </c>
      <c r="AB523" s="2">
        <v>0</v>
      </c>
    </row>
    <row r="524" spans="1:28" x14ac:dyDescent="0.25">
      <c r="A524" s="2">
        <v>1143</v>
      </c>
      <c r="B524" s="2">
        <v>1972</v>
      </c>
      <c r="C524" s="2">
        <f>2025-Table1[[#This Row],[Year_Birth]]</f>
        <v>53</v>
      </c>
      <c r="D524" s="2" t="s">
        <v>2252</v>
      </c>
      <c r="E524" s="2" t="s">
        <v>2256</v>
      </c>
      <c r="F524" s="2" t="str">
        <f t="shared" si="25"/>
        <v>Adult</v>
      </c>
      <c r="G524" s="4">
        <v>22063</v>
      </c>
      <c r="H524" s="2">
        <v>1</v>
      </c>
      <c r="I524" s="2">
        <v>0</v>
      </c>
      <c r="J524" s="3">
        <v>41494</v>
      </c>
      <c r="K524" s="6">
        <v>43</v>
      </c>
      <c r="L524" s="4">
        <v>7</v>
      </c>
      <c r="M524" s="4">
        <v>10</v>
      </c>
      <c r="N524" s="4">
        <v>13</v>
      </c>
      <c r="O524" s="4">
        <v>3</v>
      </c>
      <c r="P524" s="4">
        <v>11</v>
      </c>
      <c r="Q524" s="4">
        <v>11</v>
      </c>
      <c r="R524" s="4">
        <f>SUM(Table1[[#This Row],[Wines]:[Sweet]])</f>
        <v>44</v>
      </c>
      <c r="S524" s="8">
        <f t="shared" si="26"/>
        <v>1.99428908126728E-3</v>
      </c>
      <c r="T524" s="8" t="str">
        <f t="shared" si="27"/>
        <v>MeatProducts</v>
      </c>
      <c r="U524" s="2">
        <v>2</v>
      </c>
      <c r="V524" s="2">
        <v>2</v>
      </c>
      <c r="W524" s="2">
        <v>0</v>
      </c>
      <c r="X524" s="2">
        <v>3</v>
      </c>
      <c r="Y524" s="2">
        <v>7</v>
      </c>
      <c r="Z524" s="2">
        <v>3</v>
      </c>
      <c r="AA524" s="2">
        <v>11</v>
      </c>
      <c r="AB524" s="2">
        <v>0</v>
      </c>
    </row>
    <row r="525" spans="1:28" x14ac:dyDescent="0.25">
      <c r="A525" s="2">
        <v>4107</v>
      </c>
      <c r="B525" s="2">
        <v>1948</v>
      </c>
      <c r="C525" s="2">
        <f>2025-Table1[[#This Row],[Year_Birth]]</f>
        <v>77</v>
      </c>
      <c r="D525" s="2" t="s">
        <v>2255</v>
      </c>
      <c r="E525" s="2" t="s">
        <v>2254</v>
      </c>
      <c r="F525" s="2" t="str">
        <f t="shared" si="25"/>
        <v>Adult</v>
      </c>
      <c r="G525" s="4">
        <v>46681</v>
      </c>
      <c r="H525" s="2">
        <v>0</v>
      </c>
      <c r="I525" s="2">
        <v>2</v>
      </c>
      <c r="J525" s="3">
        <v>41496</v>
      </c>
      <c r="K525" s="6">
        <v>52</v>
      </c>
      <c r="L525" s="4">
        <v>269</v>
      </c>
      <c r="M525" s="4">
        <v>15</v>
      </c>
      <c r="N525" s="4">
        <v>69</v>
      </c>
      <c r="O525" s="4">
        <v>15</v>
      </c>
      <c r="P525" s="4">
        <v>19</v>
      </c>
      <c r="Q525" s="4">
        <v>38</v>
      </c>
      <c r="R525" s="4">
        <f>SUM(Table1[[#This Row],[Wines]:[Sweet]])</f>
        <v>387</v>
      </c>
      <c r="S525" s="8">
        <f t="shared" si="26"/>
        <v>8.290310833101262E-3</v>
      </c>
      <c r="T525" s="8" t="str">
        <f t="shared" si="27"/>
        <v>Wines</v>
      </c>
      <c r="U525" s="2">
        <v>2</v>
      </c>
      <c r="V525" s="2">
        <v>4</v>
      </c>
      <c r="W525" s="2">
        <v>6</v>
      </c>
      <c r="X525" s="2">
        <v>4</v>
      </c>
      <c r="Y525" s="2">
        <v>5</v>
      </c>
      <c r="Z525" s="2">
        <v>3</v>
      </c>
      <c r="AA525" s="2">
        <v>11</v>
      </c>
      <c r="AB525" s="2">
        <v>0</v>
      </c>
    </row>
    <row r="526" spans="1:28" x14ac:dyDescent="0.25">
      <c r="A526" s="2">
        <v>5538</v>
      </c>
      <c r="B526" s="2">
        <v>1975</v>
      </c>
      <c r="C526" s="2">
        <f>2025-Table1[[#This Row],[Year_Birth]]</f>
        <v>50</v>
      </c>
      <c r="D526" s="2" t="s">
        <v>2252</v>
      </c>
      <c r="E526" s="2" t="s">
        <v>2258</v>
      </c>
      <c r="F526" s="2" t="str">
        <f t="shared" si="25"/>
        <v>Adult</v>
      </c>
      <c r="G526" s="4">
        <v>83829</v>
      </c>
      <c r="H526" s="2">
        <v>0</v>
      </c>
      <c r="I526" s="2">
        <v>0</v>
      </c>
      <c r="J526" s="3">
        <v>41496</v>
      </c>
      <c r="K526" s="6">
        <v>78</v>
      </c>
      <c r="L526" s="4">
        <v>897</v>
      </c>
      <c r="M526" s="4">
        <v>161</v>
      </c>
      <c r="N526" s="4">
        <v>430</v>
      </c>
      <c r="O526" s="4">
        <v>186</v>
      </c>
      <c r="P526" s="4">
        <v>161</v>
      </c>
      <c r="Q526" s="4">
        <v>27</v>
      </c>
      <c r="R526" s="4">
        <f>SUM(Table1[[#This Row],[Wines]:[Sweet]])</f>
        <v>1835</v>
      </c>
      <c r="S526" s="8">
        <f t="shared" si="26"/>
        <v>2.1889799472736164E-2</v>
      </c>
      <c r="T526" s="8" t="str">
        <f t="shared" si="27"/>
        <v>Wines</v>
      </c>
      <c r="U526" s="2">
        <v>0</v>
      </c>
      <c r="V526" s="2">
        <v>4</v>
      </c>
      <c r="W526" s="2">
        <v>7</v>
      </c>
      <c r="X526" s="2">
        <v>6</v>
      </c>
      <c r="Y526" s="2">
        <v>1</v>
      </c>
      <c r="Z526" s="2">
        <v>3</v>
      </c>
      <c r="AA526" s="2">
        <v>11</v>
      </c>
      <c r="AB526" s="2">
        <v>1</v>
      </c>
    </row>
    <row r="527" spans="1:28" x14ac:dyDescent="0.25">
      <c r="A527" s="2">
        <v>3910</v>
      </c>
      <c r="B527" s="2">
        <v>1975</v>
      </c>
      <c r="C527" s="2">
        <f>2025-Table1[[#This Row],[Year_Birth]]</f>
        <v>50</v>
      </c>
      <c r="D527" s="2" t="s">
        <v>2252</v>
      </c>
      <c r="E527" s="2" t="s">
        <v>2258</v>
      </c>
      <c r="F527" s="2" t="str">
        <f t="shared" si="25"/>
        <v>Adult</v>
      </c>
      <c r="G527" s="4">
        <v>83829</v>
      </c>
      <c r="H527" s="2">
        <v>0</v>
      </c>
      <c r="I527" s="2">
        <v>0</v>
      </c>
      <c r="J527" s="3">
        <v>41496</v>
      </c>
      <c r="K527" s="6">
        <v>78</v>
      </c>
      <c r="L527" s="4">
        <v>897</v>
      </c>
      <c r="M527" s="4">
        <v>161</v>
      </c>
      <c r="N527" s="4">
        <v>430</v>
      </c>
      <c r="O527" s="4">
        <v>186</v>
      </c>
      <c r="P527" s="4">
        <v>161</v>
      </c>
      <c r="Q527" s="4">
        <v>27</v>
      </c>
      <c r="R527" s="4">
        <f>SUM(Table1[[#This Row],[Wines]:[Sweet]])</f>
        <v>1835</v>
      </c>
      <c r="S527" s="8">
        <f t="shared" si="26"/>
        <v>2.1889799472736164E-2</v>
      </c>
      <c r="T527" s="8" t="str">
        <f t="shared" si="27"/>
        <v>Wines</v>
      </c>
      <c r="U527" s="2">
        <v>0</v>
      </c>
      <c r="V527" s="2">
        <v>4</v>
      </c>
      <c r="W527" s="2">
        <v>7</v>
      </c>
      <c r="X527" s="2">
        <v>6</v>
      </c>
      <c r="Y527" s="2">
        <v>1</v>
      </c>
      <c r="Z527" s="2">
        <v>3</v>
      </c>
      <c r="AA527" s="2">
        <v>11</v>
      </c>
      <c r="AB527" s="2">
        <v>1</v>
      </c>
    </row>
    <row r="528" spans="1:28" x14ac:dyDescent="0.25">
      <c r="A528" s="2">
        <v>10906</v>
      </c>
      <c r="B528" s="2">
        <v>1948</v>
      </c>
      <c r="C528" s="2">
        <f>2025-Table1[[#This Row],[Year_Birth]]</f>
        <v>77</v>
      </c>
      <c r="D528" s="2" t="s">
        <v>2255</v>
      </c>
      <c r="E528" s="2" t="s">
        <v>2254</v>
      </c>
      <c r="F528" s="2" t="str">
        <f t="shared" si="25"/>
        <v>Adult</v>
      </c>
      <c r="G528" s="4">
        <v>46681</v>
      </c>
      <c r="H528" s="2">
        <v>0</v>
      </c>
      <c r="I528" s="2">
        <v>2</v>
      </c>
      <c r="J528" s="3">
        <v>41496</v>
      </c>
      <c r="K528" s="6">
        <v>52</v>
      </c>
      <c r="L528" s="4">
        <v>269</v>
      </c>
      <c r="M528" s="4">
        <v>15</v>
      </c>
      <c r="N528" s="4">
        <v>69</v>
      </c>
      <c r="O528" s="4">
        <v>15</v>
      </c>
      <c r="P528" s="4">
        <v>19</v>
      </c>
      <c r="Q528" s="4">
        <v>38</v>
      </c>
      <c r="R528" s="4">
        <f>SUM(Table1[[#This Row],[Wines]:[Sweet]])</f>
        <v>387</v>
      </c>
      <c r="S528" s="8">
        <f t="shared" si="26"/>
        <v>8.290310833101262E-3</v>
      </c>
      <c r="T528" s="8" t="str">
        <f t="shared" si="27"/>
        <v>Wines</v>
      </c>
      <c r="U528" s="2">
        <v>2</v>
      </c>
      <c r="V528" s="2">
        <v>4</v>
      </c>
      <c r="W528" s="2">
        <v>6</v>
      </c>
      <c r="X528" s="2">
        <v>4</v>
      </c>
      <c r="Y528" s="2">
        <v>5</v>
      </c>
      <c r="Z528" s="2">
        <v>3</v>
      </c>
      <c r="AA528" s="2">
        <v>11</v>
      </c>
      <c r="AB528" s="2">
        <v>0</v>
      </c>
    </row>
    <row r="529" spans="1:28" x14ac:dyDescent="0.25">
      <c r="A529" s="2">
        <v>1215</v>
      </c>
      <c r="B529" s="2">
        <v>1978</v>
      </c>
      <c r="C529" s="2">
        <f>2025-Table1[[#This Row],[Year_Birth]]</f>
        <v>47</v>
      </c>
      <c r="D529" s="2" t="s">
        <v>2252</v>
      </c>
      <c r="E529" s="2" t="s">
        <v>2254</v>
      </c>
      <c r="F529" s="2" t="str">
        <f t="shared" si="25"/>
        <v>Adult</v>
      </c>
      <c r="G529" s="4">
        <v>70440</v>
      </c>
      <c r="H529" s="2">
        <v>0</v>
      </c>
      <c r="I529" s="2">
        <v>0</v>
      </c>
      <c r="J529" s="3">
        <v>41496</v>
      </c>
      <c r="K529" s="6">
        <v>49</v>
      </c>
      <c r="L529" s="4">
        <v>690</v>
      </c>
      <c r="M529" s="4">
        <v>117</v>
      </c>
      <c r="N529" s="4">
        <v>499</v>
      </c>
      <c r="O529" s="4">
        <v>76</v>
      </c>
      <c r="P529" s="4">
        <v>102</v>
      </c>
      <c r="Q529" s="4">
        <v>88</v>
      </c>
      <c r="R529" s="4">
        <f>SUM(Table1[[#This Row],[Wines]:[Sweet]])</f>
        <v>1484</v>
      </c>
      <c r="S529" s="8">
        <f t="shared" si="26"/>
        <v>2.1067575241340147E-2</v>
      </c>
      <c r="T529" s="8" t="str">
        <f t="shared" si="27"/>
        <v>Wines</v>
      </c>
      <c r="U529" s="2">
        <v>1</v>
      </c>
      <c r="V529" s="2">
        <v>5</v>
      </c>
      <c r="W529" s="2">
        <v>10</v>
      </c>
      <c r="X529" s="2">
        <v>7</v>
      </c>
      <c r="Y529" s="2">
        <v>3</v>
      </c>
      <c r="Z529" s="2">
        <v>3</v>
      </c>
      <c r="AA529" s="2">
        <v>11</v>
      </c>
      <c r="AB529" s="2">
        <v>0</v>
      </c>
    </row>
    <row r="530" spans="1:28" x14ac:dyDescent="0.25">
      <c r="A530" s="2">
        <v>6859</v>
      </c>
      <c r="B530" s="2">
        <v>1987</v>
      </c>
      <c r="C530" s="2">
        <f>2025-Table1[[#This Row],[Year_Birth]]</f>
        <v>38</v>
      </c>
      <c r="D530" s="2" t="s">
        <v>2252</v>
      </c>
      <c r="E530" s="2" t="s">
        <v>2253</v>
      </c>
      <c r="F530" s="2" t="str">
        <f t="shared" si="25"/>
        <v>Adult</v>
      </c>
      <c r="G530" s="4">
        <v>29236</v>
      </c>
      <c r="H530" s="2">
        <v>1</v>
      </c>
      <c r="I530" s="2">
        <v>0</v>
      </c>
      <c r="J530" s="3">
        <v>41496</v>
      </c>
      <c r="K530" s="6">
        <v>30</v>
      </c>
      <c r="L530" s="4">
        <v>37</v>
      </c>
      <c r="M530" s="4">
        <v>4</v>
      </c>
      <c r="N530" s="4">
        <v>24</v>
      </c>
      <c r="O530" s="4">
        <v>16</v>
      </c>
      <c r="P530" s="4">
        <v>9</v>
      </c>
      <c r="Q530" s="4">
        <v>9</v>
      </c>
      <c r="R530" s="4">
        <f>SUM(Table1[[#This Row],[Wines]:[Sweet]])</f>
        <v>90</v>
      </c>
      <c r="S530" s="8">
        <f t="shared" si="26"/>
        <v>3.078396497468874E-3</v>
      </c>
      <c r="T530" s="8" t="str">
        <f t="shared" si="27"/>
        <v>Wines</v>
      </c>
      <c r="U530" s="2">
        <v>2</v>
      </c>
      <c r="V530" s="2">
        <v>4</v>
      </c>
      <c r="W530" s="2">
        <v>0</v>
      </c>
      <c r="X530" s="2">
        <v>3</v>
      </c>
      <c r="Y530" s="2">
        <v>9</v>
      </c>
      <c r="Z530" s="2">
        <v>3</v>
      </c>
      <c r="AA530" s="2">
        <v>11</v>
      </c>
      <c r="AB530" s="2">
        <v>0</v>
      </c>
    </row>
    <row r="531" spans="1:28" x14ac:dyDescent="0.25">
      <c r="A531" s="2">
        <v>10379</v>
      </c>
      <c r="B531" s="2">
        <v>1962</v>
      </c>
      <c r="C531" s="2">
        <f>2025-Table1[[#This Row],[Year_Birth]]</f>
        <v>63</v>
      </c>
      <c r="D531" s="2" t="s">
        <v>2257</v>
      </c>
      <c r="E531" s="2" t="s">
        <v>2253</v>
      </c>
      <c r="F531" s="2" t="str">
        <f t="shared" si="25"/>
        <v>Adult</v>
      </c>
      <c r="G531" s="4">
        <v>59247</v>
      </c>
      <c r="H531" s="2">
        <v>0</v>
      </c>
      <c r="I531" s="2">
        <v>2</v>
      </c>
      <c r="J531" s="3">
        <v>41497</v>
      </c>
      <c r="K531" s="6">
        <v>87</v>
      </c>
      <c r="L531" s="4">
        <v>327</v>
      </c>
      <c r="M531" s="4">
        <v>9</v>
      </c>
      <c r="N531" s="4">
        <v>122</v>
      </c>
      <c r="O531" s="4">
        <v>19</v>
      </c>
      <c r="P531" s="4">
        <v>14</v>
      </c>
      <c r="Q531" s="4">
        <v>83</v>
      </c>
      <c r="R531" s="4">
        <f>SUM(Table1[[#This Row],[Wines]:[Sweet]])</f>
        <v>491</v>
      </c>
      <c r="S531" s="8">
        <f t="shared" si="26"/>
        <v>8.2873394433473427E-3</v>
      </c>
      <c r="T531" s="8" t="str">
        <f t="shared" si="27"/>
        <v>Wines</v>
      </c>
      <c r="U531" s="2">
        <v>5</v>
      </c>
      <c r="V531" s="2">
        <v>5</v>
      </c>
      <c r="W531" s="2">
        <v>2</v>
      </c>
      <c r="X531" s="2">
        <v>9</v>
      </c>
      <c r="Y531" s="2">
        <v>6</v>
      </c>
      <c r="Z531" s="2">
        <v>3</v>
      </c>
      <c r="AA531" s="2">
        <v>11</v>
      </c>
      <c r="AB531" s="2">
        <v>0</v>
      </c>
    </row>
    <row r="532" spans="1:28" x14ac:dyDescent="0.25">
      <c r="A532" s="2">
        <v>5176</v>
      </c>
      <c r="B532" s="2">
        <v>1988</v>
      </c>
      <c r="C532" s="2">
        <f>2025-Table1[[#This Row],[Year_Birth]]</f>
        <v>37</v>
      </c>
      <c r="D532" s="2" t="s">
        <v>2252</v>
      </c>
      <c r="E532" s="2" t="s">
        <v>2254</v>
      </c>
      <c r="F532" s="2" t="str">
        <f t="shared" si="25"/>
        <v>Adult</v>
      </c>
      <c r="G532" s="4">
        <v>29604</v>
      </c>
      <c r="H532" s="2">
        <v>1</v>
      </c>
      <c r="I532" s="2">
        <v>0</v>
      </c>
      <c r="J532" s="3">
        <v>41498</v>
      </c>
      <c r="K532" s="6">
        <v>88</v>
      </c>
      <c r="L532" s="4">
        <v>7</v>
      </c>
      <c r="M532" s="4">
        <v>6</v>
      </c>
      <c r="N532" s="4">
        <v>13</v>
      </c>
      <c r="O532" s="4">
        <v>7</v>
      </c>
      <c r="P532" s="4">
        <v>6</v>
      </c>
      <c r="Q532" s="4">
        <v>14</v>
      </c>
      <c r="R532" s="4">
        <f>SUM(Table1[[#This Row],[Wines]:[Sweet]])</f>
        <v>39</v>
      </c>
      <c r="S532" s="8">
        <f t="shared" si="26"/>
        <v>1.31738954195379E-3</v>
      </c>
      <c r="T532" s="8" t="str">
        <f t="shared" si="27"/>
        <v>GoldProds</v>
      </c>
      <c r="U532" s="2">
        <v>1</v>
      </c>
      <c r="V532" s="2">
        <v>1</v>
      </c>
      <c r="W532" s="2">
        <v>0</v>
      </c>
      <c r="X532" s="2">
        <v>3</v>
      </c>
      <c r="Y532" s="2">
        <v>9</v>
      </c>
      <c r="Z532" s="2">
        <v>3</v>
      </c>
      <c r="AA532" s="2">
        <v>11</v>
      </c>
      <c r="AB532" s="2">
        <v>0</v>
      </c>
    </row>
    <row r="533" spans="1:28" x14ac:dyDescent="0.25">
      <c r="A533" s="2">
        <v>3153</v>
      </c>
      <c r="B533" s="2">
        <v>1957</v>
      </c>
      <c r="C533" s="2">
        <f>2025-Table1[[#This Row],[Year_Birth]]</f>
        <v>68</v>
      </c>
      <c r="D533" s="2" t="s">
        <v>2255</v>
      </c>
      <c r="E533" s="2" t="s">
        <v>2253</v>
      </c>
      <c r="F533" s="2" t="str">
        <f t="shared" si="25"/>
        <v>Adult</v>
      </c>
      <c r="G533" s="4">
        <v>40737</v>
      </c>
      <c r="H533" s="2">
        <v>2</v>
      </c>
      <c r="I533" s="2">
        <v>1</v>
      </c>
      <c r="J533" s="3">
        <v>41498</v>
      </c>
      <c r="K533" s="6">
        <v>24</v>
      </c>
      <c r="L533" s="4">
        <v>11</v>
      </c>
      <c r="M533" s="4">
        <v>0</v>
      </c>
      <c r="N533" s="4">
        <v>4</v>
      </c>
      <c r="O533" s="4">
        <v>0</v>
      </c>
      <c r="P533" s="4">
        <v>0</v>
      </c>
      <c r="Q533" s="4">
        <v>2</v>
      </c>
      <c r="R533" s="4">
        <f>SUM(Table1[[#This Row],[Wines]:[Sweet]])</f>
        <v>15</v>
      </c>
      <c r="S533" s="8">
        <f t="shared" si="26"/>
        <v>3.6821562707121291E-4</v>
      </c>
      <c r="T533" s="8" t="str">
        <f t="shared" si="27"/>
        <v>Wines</v>
      </c>
      <c r="U533" s="2">
        <v>1</v>
      </c>
      <c r="V533" s="2">
        <v>1</v>
      </c>
      <c r="W533" s="2">
        <v>0</v>
      </c>
      <c r="X533" s="2">
        <v>2</v>
      </c>
      <c r="Y533" s="2">
        <v>8</v>
      </c>
      <c r="Z533" s="2">
        <v>3</v>
      </c>
      <c r="AA533" s="2">
        <v>11</v>
      </c>
      <c r="AB533" s="2">
        <v>0</v>
      </c>
    </row>
    <row r="534" spans="1:28" x14ac:dyDescent="0.25">
      <c r="A534" s="2">
        <v>9265</v>
      </c>
      <c r="B534" s="2">
        <v>1953</v>
      </c>
      <c r="C534" s="2">
        <f>2025-Table1[[#This Row],[Year_Birth]]</f>
        <v>72</v>
      </c>
      <c r="D534" s="2" t="s">
        <v>2252</v>
      </c>
      <c r="E534" s="2" t="s">
        <v>2256</v>
      </c>
      <c r="F534" s="2" t="str">
        <f t="shared" si="25"/>
        <v>Adult</v>
      </c>
      <c r="G534" s="4">
        <v>75027</v>
      </c>
      <c r="H534" s="2">
        <v>0</v>
      </c>
      <c r="I534" s="2">
        <v>1</v>
      </c>
      <c r="J534" s="3">
        <v>41518</v>
      </c>
      <c r="K534" s="6">
        <v>74</v>
      </c>
      <c r="L534" s="4">
        <v>925</v>
      </c>
      <c r="M534" s="4">
        <v>64</v>
      </c>
      <c r="N534" s="4">
        <v>179</v>
      </c>
      <c r="O534" s="4">
        <v>133</v>
      </c>
      <c r="P534" s="4">
        <v>12</v>
      </c>
      <c r="Q534" s="4">
        <v>77</v>
      </c>
      <c r="R534" s="4">
        <f>SUM(Table1[[#This Row],[Wines]:[Sweet]])</f>
        <v>1313</v>
      </c>
      <c r="S534" s="8">
        <f t="shared" si="26"/>
        <v>1.7500366534714169E-2</v>
      </c>
      <c r="T534" s="8" t="str">
        <f t="shared" si="27"/>
        <v>Wines</v>
      </c>
      <c r="U534" s="2">
        <v>2</v>
      </c>
      <c r="V534" s="2">
        <v>9</v>
      </c>
      <c r="W534" s="2">
        <v>4</v>
      </c>
      <c r="X534" s="2">
        <v>6</v>
      </c>
      <c r="Y534" s="2">
        <v>5</v>
      </c>
      <c r="Z534" s="2">
        <v>3</v>
      </c>
      <c r="AA534" s="2">
        <v>11</v>
      </c>
      <c r="AB534" s="2">
        <v>0</v>
      </c>
    </row>
    <row r="535" spans="1:28" x14ac:dyDescent="0.25">
      <c r="A535" s="2">
        <v>9553</v>
      </c>
      <c r="B535" s="2">
        <v>1987</v>
      </c>
      <c r="C535" s="2">
        <f>2025-Table1[[#This Row],[Year_Birth]]</f>
        <v>38</v>
      </c>
      <c r="D535" s="2" t="s">
        <v>2252</v>
      </c>
      <c r="E535" s="2" t="s">
        <v>2256</v>
      </c>
      <c r="F535" s="2" t="str">
        <f t="shared" si="25"/>
        <v>Adult</v>
      </c>
      <c r="G535" s="4">
        <v>7500</v>
      </c>
      <c r="H535" s="2">
        <v>0</v>
      </c>
      <c r="I535" s="2">
        <v>0</v>
      </c>
      <c r="J535" s="3">
        <v>41518</v>
      </c>
      <c r="K535" s="6">
        <v>94</v>
      </c>
      <c r="L535" s="4">
        <v>0</v>
      </c>
      <c r="M535" s="4">
        <v>2</v>
      </c>
      <c r="N535" s="4">
        <v>3</v>
      </c>
      <c r="O535" s="4">
        <v>4</v>
      </c>
      <c r="P535" s="4">
        <v>1</v>
      </c>
      <c r="Q535" s="4">
        <v>5</v>
      </c>
      <c r="R535" s="4">
        <f>SUM(Table1[[#This Row],[Wines]:[Sweet]])</f>
        <v>10</v>
      </c>
      <c r="S535" s="8">
        <f t="shared" si="26"/>
        <v>1.3333333333333333E-3</v>
      </c>
      <c r="T535" s="8" t="str">
        <f t="shared" si="27"/>
        <v>GoldProds</v>
      </c>
      <c r="U535" s="2">
        <v>1</v>
      </c>
      <c r="V535" s="2">
        <v>0</v>
      </c>
      <c r="W535" s="2">
        <v>0</v>
      </c>
      <c r="X535" s="2">
        <v>3</v>
      </c>
      <c r="Y535" s="2">
        <v>6</v>
      </c>
      <c r="Z535" s="2">
        <v>3</v>
      </c>
      <c r="AA535" s="2">
        <v>11</v>
      </c>
      <c r="AB535" s="2">
        <v>0</v>
      </c>
    </row>
    <row r="536" spans="1:28" x14ac:dyDescent="0.25">
      <c r="A536" s="2">
        <v>3870</v>
      </c>
      <c r="B536" s="2">
        <v>1978</v>
      </c>
      <c r="C536" s="2">
        <f>2025-Table1[[#This Row],[Year_Birth]]</f>
        <v>47</v>
      </c>
      <c r="D536" s="2" t="s">
        <v>2260</v>
      </c>
      <c r="E536" s="2" t="s">
        <v>2254</v>
      </c>
      <c r="F536" s="2" t="str">
        <f t="shared" si="25"/>
        <v>Adult</v>
      </c>
      <c r="G536" s="4">
        <v>63855</v>
      </c>
      <c r="H536" s="2">
        <v>0</v>
      </c>
      <c r="I536" s="2">
        <v>0</v>
      </c>
      <c r="J536" s="3">
        <v>41519</v>
      </c>
      <c r="K536" s="6">
        <v>28</v>
      </c>
      <c r="L536" s="4">
        <v>359</v>
      </c>
      <c r="M536" s="4">
        <v>35</v>
      </c>
      <c r="N536" s="4">
        <v>314</v>
      </c>
      <c r="O536" s="4">
        <v>93</v>
      </c>
      <c r="P536" s="4">
        <v>116</v>
      </c>
      <c r="Q536" s="4">
        <v>89</v>
      </c>
      <c r="R536" s="4">
        <f>SUM(Table1[[#This Row],[Wines]:[Sweet]])</f>
        <v>917</v>
      </c>
      <c r="S536" s="8">
        <f t="shared" si="26"/>
        <v>1.4360660872288778E-2</v>
      </c>
      <c r="T536" s="8" t="str">
        <f t="shared" si="27"/>
        <v>Wines</v>
      </c>
      <c r="U536" s="2">
        <v>1</v>
      </c>
      <c r="V536" s="2">
        <v>7</v>
      </c>
      <c r="W536" s="2">
        <v>3</v>
      </c>
      <c r="X536" s="2">
        <v>13</v>
      </c>
      <c r="Y536" s="2">
        <v>4</v>
      </c>
      <c r="Z536" s="2">
        <v>3</v>
      </c>
      <c r="AA536" s="2">
        <v>11</v>
      </c>
      <c r="AB536" s="2">
        <v>0</v>
      </c>
    </row>
    <row r="537" spans="1:28" x14ac:dyDescent="0.25">
      <c r="A537" s="2">
        <v>1928</v>
      </c>
      <c r="B537" s="2">
        <v>1973</v>
      </c>
      <c r="C537" s="2">
        <f>2025-Table1[[#This Row],[Year_Birth]]</f>
        <v>52</v>
      </c>
      <c r="D537" s="2" t="s">
        <v>2252</v>
      </c>
      <c r="E537" s="2" t="s">
        <v>2256</v>
      </c>
      <c r="F537" s="2" t="str">
        <f t="shared" si="25"/>
        <v>Adult</v>
      </c>
      <c r="G537" s="4">
        <v>31814</v>
      </c>
      <c r="H537" s="2">
        <v>1</v>
      </c>
      <c r="I537" s="2">
        <v>0</v>
      </c>
      <c r="J537" s="3">
        <v>41519</v>
      </c>
      <c r="K537" s="6">
        <v>73</v>
      </c>
      <c r="L537" s="4">
        <v>35</v>
      </c>
      <c r="M537" s="4">
        <v>3</v>
      </c>
      <c r="N537" s="4">
        <v>20</v>
      </c>
      <c r="O537" s="4">
        <v>4</v>
      </c>
      <c r="P537" s="4">
        <v>1</v>
      </c>
      <c r="Q537" s="4">
        <v>20</v>
      </c>
      <c r="R537" s="4">
        <f>SUM(Table1[[#This Row],[Wines]:[Sweet]])</f>
        <v>63</v>
      </c>
      <c r="S537" s="8">
        <f t="shared" si="26"/>
        <v>1.9802602627773938E-3</v>
      </c>
      <c r="T537" s="8" t="str">
        <f t="shared" si="27"/>
        <v>Wines</v>
      </c>
      <c r="U537" s="2">
        <v>2</v>
      </c>
      <c r="V537" s="2">
        <v>2</v>
      </c>
      <c r="W537" s="2">
        <v>0</v>
      </c>
      <c r="X537" s="2">
        <v>3</v>
      </c>
      <c r="Y537" s="2">
        <v>9</v>
      </c>
      <c r="Z537" s="2">
        <v>3</v>
      </c>
      <c r="AA537" s="2">
        <v>11</v>
      </c>
      <c r="AB537" s="2">
        <v>0</v>
      </c>
    </row>
    <row r="538" spans="1:28" x14ac:dyDescent="0.25">
      <c r="A538" s="2">
        <v>626</v>
      </c>
      <c r="B538" s="2">
        <v>1951</v>
      </c>
      <c r="C538" s="2">
        <f>2025-Table1[[#This Row],[Year_Birth]]</f>
        <v>74</v>
      </c>
      <c r="D538" s="2" t="s">
        <v>2252</v>
      </c>
      <c r="E538" s="2" t="s">
        <v>2256</v>
      </c>
      <c r="F538" s="2" t="str">
        <f t="shared" si="25"/>
        <v>Adult</v>
      </c>
      <c r="G538" s="4">
        <v>32871</v>
      </c>
      <c r="H538" s="2">
        <v>1</v>
      </c>
      <c r="I538" s="2">
        <v>1</v>
      </c>
      <c r="J538" s="3">
        <v>41520</v>
      </c>
      <c r="K538" s="6">
        <v>28</v>
      </c>
      <c r="L538" s="4">
        <v>22</v>
      </c>
      <c r="M538" s="4">
        <v>2</v>
      </c>
      <c r="N538" s="4">
        <v>12</v>
      </c>
      <c r="O538" s="4">
        <v>0</v>
      </c>
      <c r="P538" s="4">
        <v>2</v>
      </c>
      <c r="Q538" s="4">
        <v>5</v>
      </c>
      <c r="R538" s="4">
        <f>SUM(Table1[[#This Row],[Wines]:[Sweet]])</f>
        <v>38</v>
      </c>
      <c r="S538" s="8">
        <f t="shared" si="26"/>
        <v>1.1560341942745886E-3</v>
      </c>
      <c r="T538" s="8" t="str">
        <f t="shared" si="27"/>
        <v>Wines</v>
      </c>
      <c r="U538" s="2">
        <v>1</v>
      </c>
      <c r="V538" s="2">
        <v>1</v>
      </c>
      <c r="W538" s="2">
        <v>0</v>
      </c>
      <c r="X538" s="2">
        <v>3</v>
      </c>
      <c r="Y538" s="2">
        <v>4</v>
      </c>
      <c r="Z538" s="2">
        <v>3</v>
      </c>
      <c r="AA538" s="2">
        <v>11</v>
      </c>
      <c r="AB538" s="2">
        <v>0</v>
      </c>
    </row>
    <row r="539" spans="1:28" x14ac:dyDescent="0.25">
      <c r="A539" s="2">
        <v>2202</v>
      </c>
      <c r="B539" s="2">
        <v>1978</v>
      </c>
      <c r="C539" s="2">
        <f>2025-Table1[[#This Row],[Year_Birth]]</f>
        <v>47</v>
      </c>
      <c r="D539" s="2" t="s">
        <v>2252</v>
      </c>
      <c r="E539" s="2" t="s">
        <v>2254</v>
      </c>
      <c r="F539" s="2" t="str">
        <f t="shared" si="25"/>
        <v>Adult</v>
      </c>
      <c r="G539" s="4">
        <v>41154</v>
      </c>
      <c r="H539" s="2">
        <v>0</v>
      </c>
      <c r="I539" s="2">
        <v>1</v>
      </c>
      <c r="J539" s="3">
        <v>41521</v>
      </c>
      <c r="K539" s="6">
        <v>98</v>
      </c>
      <c r="L539" s="4">
        <v>44</v>
      </c>
      <c r="M539" s="4">
        <v>2</v>
      </c>
      <c r="N539" s="4">
        <v>11</v>
      </c>
      <c r="O539" s="4">
        <v>2</v>
      </c>
      <c r="P539" s="4">
        <v>3</v>
      </c>
      <c r="Q539" s="4">
        <v>7</v>
      </c>
      <c r="R539" s="4">
        <f>SUM(Table1[[#This Row],[Wines]:[Sweet]])</f>
        <v>62</v>
      </c>
      <c r="S539" s="8">
        <f t="shared" si="26"/>
        <v>1.5065364241629003E-3</v>
      </c>
      <c r="T539" s="8" t="str">
        <f t="shared" si="27"/>
        <v>Wines</v>
      </c>
      <c r="U539" s="2">
        <v>1</v>
      </c>
      <c r="V539" s="2">
        <v>1</v>
      </c>
      <c r="W539" s="2">
        <v>0</v>
      </c>
      <c r="X539" s="2">
        <v>4</v>
      </c>
      <c r="Y539" s="2">
        <v>5</v>
      </c>
      <c r="Z539" s="2">
        <v>3</v>
      </c>
      <c r="AA539" s="2">
        <v>11</v>
      </c>
      <c r="AB539" s="2">
        <v>0</v>
      </c>
    </row>
    <row r="540" spans="1:28" x14ac:dyDescent="0.25">
      <c r="A540" s="2">
        <v>10350</v>
      </c>
      <c r="B540" s="2">
        <v>1950</v>
      </c>
      <c r="C540" s="2">
        <f>2025-Table1[[#This Row],[Year_Birth]]</f>
        <v>75</v>
      </c>
      <c r="D540" s="2" t="s">
        <v>2255</v>
      </c>
      <c r="E540" s="2" t="s">
        <v>2256</v>
      </c>
      <c r="F540" s="2" t="str">
        <f t="shared" si="25"/>
        <v>Adult</v>
      </c>
      <c r="G540" s="4">
        <v>54432</v>
      </c>
      <c r="H540" s="2">
        <v>2</v>
      </c>
      <c r="I540" s="2">
        <v>1</v>
      </c>
      <c r="J540" s="3">
        <v>41522</v>
      </c>
      <c r="K540" s="6">
        <v>37</v>
      </c>
      <c r="L540" s="4">
        <v>33</v>
      </c>
      <c r="M540" s="4">
        <v>0</v>
      </c>
      <c r="N540" s="4">
        <v>5</v>
      </c>
      <c r="O540" s="4">
        <v>0</v>
      </c>
      <c r="P540" s="4">
        <v>0</v>
      </c>
      <c r="Q540" s="4">
        <v>0</v>
      </c>
      <c r="R540" s="4">
        <f>SUM(Table1[[#This Row],[Wines]:[Sweet]])</f>
        <v>38</v>
      </c>
      <c r="S540" s="8">
        <f t="shared" si="26"/>
        <v>6.9811875367430923E-4</v>
      </c>
      <c r="T540" s="8" t="str">
        <f t="shared" si="27"/>
        <v>Wines</v>
      </c>
      <c r="U540" s="2">
        <v>1</v>
      </c>
      <c r="V540" s="2">
        <v>1</v>
      </c>
      <c r="W540" s="2">
        <v>0</v>
      </c>
      <c r="X540" s="2">
        <v>3</v>
      </c>
      <c r="Y540" s="2">
        <v>4</v>
      </c>
      <c r="Z540" s="2">
        <v>3</v>
      </c>
      <c r="AA540" s="2">
        <v>11</v>
      </c>
      <c r="AB540" s="2">
        <v>0</v>
      </c>
    </row>
    <row r="541" spans="1:28" x14ac:dyDescent="0.25">
      <c r="A541" s="2">
        <v>3725</v>
      </c>
      <c r="B541" s="2">
        <v>1961</v>
      </c>
      <c r="C541" s="2">
        <f>2025-Table1[[#This Row],[Year_Birth]]</f>
        <v>64</v>
      </c>
      <c r="D541" s="2" t="s">
        <v>2255</v>
      </c>
      <c r="E541" s="2" t="s">
        <v>2253</v>
      </c>
      <c r="F541" s="2" t="str">
        <f t="shared" si="25"/>
        <v>Adult</v>
      </c>
      <c r="G541" s="4">
        <v>84865</v>
      </c>
      <c r="H541" s="2">
        <v>0</v>
      </c>
      <c r="I541" s="2">
        <v>0</v>
      </c>
      <c r="J541" s="3">
        <v>41522</v>
      </c>
      <c r="K541" s="6">
        <v>1</v>
      </c>
      <c r="L541" s="4">
        <v>1248</v>
      </c>
      <c r="M541" s="4">
        <v>16</v>
      </c>
      <c r="N541" s="4">
        <v>349</v>
      </c>
      <c r="O541" s="4">
        <v>43</v>
      </c>
      <c r="P541" s="4">
        <v>16</v>
      </c>
      <c r="Q541" s="4">
        <v>16</v>
      </c>
      <c r="R541" s="4">
        <f>SUM(Table1[[#This Row],[Wines]:[Sweet]])</f>
        <v>1672</v>
      </c>
      <c r="S541" s="8">
        <f t="shared" si="26"/>
        <v>1.9701879455605961E-2</v>
      </c>
      <c r="T541" s="8" t="str">
        <f t="shared" si="27"/>
        <v>Wines</v>
      </c>
      <c r="U541" s="2">
        <v>1</v>
      </c>
      <c r="V541" s="2">
        <v>2</v>
      </c>
      <c r="W541" s="2">
        <v>4</v>
      </c>
      <c r="X541" s="2">
        <v>9</v>
      </c>
      <c r="Y541" s="2">
        <v>4</v>
      </c>
      <c r="Z541" s="2">
        <v>3</v>
      </c>
      <c r="AA541" s="2">
        <v>11</v>
      </c>
      <c r="AB541" s="2">
        <v>1</v>
      </c>
    </row>
    <row r="542" spans="1:28" x14ac:dyDescent="0.25">
      <c r="A542" s="2">
        <v>11007</v>
      </c>
      <c r="B542" s="2">
        <v>1968</v>
      </c>
      <c r="C542" s="2">
        <f>2025-Table1[[#This Row],[Year_Birth]]</f>
        <v>57</v>
      </c>
      <c r="D542" s="2" t="s">
        <v>2255</v>
      </c>
      <c r="E542" s="2" t="s">
        <v>2256</v>
      </c>
      <c r="F542" s="2" t="str">
        <f t="shared" si="25"/>
        <v>Adult</v>
      </c>
      <c r="G542" s="4">
        <v>29187</v>
      </c>
      <c r="H542" s="2">
        <v>1</v>
      </c>
      <c r="I542" s="2">
        <v>0</v>
      </c>
      <c r="J542" s="3">
        <v>41522</v>
      </c>
      <c r="K542" s="6">
        <v>43</v>
      </c>
      <c r="L542" s="4">
        <v>26</v>
      </c>
      <c r="M542" s="4">
        <v>0</v>
      </c>
      <c r="N542" s="4">
        <v>6</v>
      </c>
      <c r="O542" s="4">
        <v>0</v>
      </c>
      <c r="P542" s="4">
        <v>0</v>
      </c>
      <c r="Q542" s="4">
        <v>2</v>
      </c>
      <c r="R542" s="4">
        <f>SUM(Table1[[#This Row],[Wines]:[Sweet]])</f>
        <v>32</v>
      </c>
      <c r="S542" s="8">
        <f t="shared" si="26"/>
        <v>1.0963785246856476E-3</v>
      </c>
      <c r="T542" s="8" t="str">
        <f t="shared" si="27"/>
        <v>Wines</v>
      </c>
      <c r="U542" s="2">
        <v>1</v>
      </c>
      <c r="V542" s="2">
        <v>1</v>
      </c>
      <c r="W542" s="2">
        <v>0</v>
      </c>
      <c r="X542" s="2">
        <v>3</v>
      </c>
      <c r="Y542" s="2">
        <v>8</v>
      </c>
      <c r="Z542" s="2">
        <v>3</v>
      </c>
      <c r="AA542" s="2">
        <v>11</v>
      </c>
      <c r="AB542" s="2">
        <v>0</v>
      </c>
    </row>
    <row r="543" spans="1:28" x14ac:dyDescent="0.25">
      <c r="A543" s="2">
        <v>2541</v>
      </c>
      <c r="B543" s="2">
        <v>1976</v>
      </c>
      <c r="C543" s="2">
        <f>2025-Table1[[#This Row],[Year_Birth]]</f>
        <v>49</v>
      </c>
      <c r="D543" s="2" t="s">
        <v>2252</v>
      </c>
      <c r="E543" s="2" t="s">
        <v>2256</v>
      </c>
      <c r="F543" s="2" t="str">
        <f t="shared" si="25"/>
        <v>Adult</v>
      </c>
      <c r="G543" s="4">
        <v>24027</v>
      </c>
      <c r="H543" s="2">
        <v>1</v>
      </c>
      <c r="I543" s="2">
        <v>0</v>
      </c>
      <c r="J543" s="3">
        <v>41523</v>
      </c>
      <c r="K543" s="6">
        <v>7</v>
      </c>
      <c r="L543" s="4">
        <v>14</v>
      </c>
      <c r="M543" s="4">
        <v>7</v>
      </c>
      <c r="N543" s="4">
        <v>11</v>
      </c>
      <c r="O543" s="4">
        <v>11</v>
      </c>
      <c r="P543" s="4">
        <v>0</v>
      </c>
      <c r="Q543" s="4">
        <v>5</v>
      </c>
      <c r="R543" s="4">
        <f>SUM(Table1[[#This Row],[Wines]:[Sweet]])</f>
        <v>43</v>
      </c>
      <c r="S543" s="8">
        <f t="shared" si="26"/>
        <v>1.7896533066966329E-3</v>
      </c>
      <c r="T543" s="8" t="str">
        <f t="shared" si="27"/>
        <v>Wines</v>
      </c>
      <c r="U543" s="2">
        <v>2</v>
      </c>
      <c r="V543" s="2">
        <v>2</v>
      </c>
      <c r="W543" s="2">
        <v>0</v>
      </c>
      <c r="X543" s="2">
        <v>3</v>
      </c>
      <c r="Y543" s="2">
        <v>8</v>
      </c>
      <c r="Z543" s="2">
        <v>3</v>
      </c>
      <c r="AA543" s="2">
        <v>11</v>
      </c>
      <c r="AB543" s="2">
        <v>0</v>
      </c>
    </row>
    <row r="544" spans="1:28" x14ac:dyDescent="0.25">
      <c r="A544" s="2">
        <v>5253</v>
      </c>
      <c r="B544" s="2">
        <v>1956</v>
      </c>
      <c r="C544" s="2">
        <f>2025-Table1[[#This Row],[Year_Birth]]</f>
        <v>69</v>
      </c>
      <c r="D544" s="2" t="s">
        <v>2257</v>
      </c>
      <c r="E544" s="2" t="s">
        <v>2254</v>
      </c>
      <c r="F544" s="2" t="str">
        <f t="shared" si="25"/>
        <v>Adult</v>
      </c>
      <c r="G544" s="4">
        <v>54603</v>
      </c>
      <c r="H544" s="2">
        <v>1</v>
      </c>
      <c r="I544" s="2">
        <v>1</v>
      </c>
      <c r="J544" s="3">
        <v>41524</v>
      </c>
      <c r="K544" s="6">
        <v>85</v>
      </c>
      <c r="L544" s="4">
        <v>145</v>
      </c>
      <c r="M544" s="4">
        <v>13</v>
      </c>
      <c r="N544" s="4">
        <v>46</v>
      </c>
      <c r="O544" s="4">
        <v>17</v>
      </c>
      <c r="P544" s="4">
        <v>2</v>
      </c>
      <c r="Q544" s="4">
        <v>4</v>
      </c>
      <c r="R544" s="4">
        <f>SUM(Table1[[#This Row],[Wines]:[Sweet]])</f>
        <v>223</v>
      </c>
      <c r="S544" s="8">
        <f t="shared" si="26"/>
        <v>4.084024687288244E-3</v>
      </c>
      <c r="T544" s="8" t="str">
        <f t="shared" si="27"/>
        <v>Wines</v>
      </c>
      <c r="U544" s="2">
        <v>6</v>
      </c>
      <c r="V544" s="2">
        <v>4</v>
      </c>
      <c r="W544" s="2">
        <v>2</v>
      </c>
      <c r="X544" s="2">
        <v>4</v>
      </c>
      <c r="Y544" s="2">
        <v>7</v>
      </c>
      <c r="Z544" s="2">
        <v>3</v>
      </c>
      <c r="AA544" s="2">
        <v>11</v>
      </c>
      <c r="AB544" s="2">
        <v>0</v>
      </c>
    </row>
    <row r="545" spans="1:28" x14ac:dyDescent="0.25">
      <c r="A545" s="2">
        <v>851</v>
      </c>
      <c r="B545" s="2">
        <v>1972</v>
      </c>
      <c r="C545" s="2">
        <f>2025-Table1[[#This Row],[Year_Birth]]</f>
        <v>53</v>
      </c>
      <c r="D545" s="2" t="s">
        <v>2257</v>
      </c>
      <c r="E545" s="2" t="s">
        <v>2256</v>
      </c>
      <c r="F545" s="2" t="str">
        <f t="shared" si="25"/>
        <v>Adult</v>
      </c>
      <c r="G545" s="4">
        <v>57136</v>
      </c>
      <c r="H545" s="2">
        <v>1</v>
      </c>
      <c r="I545" s="2">
        <v>1</v>
      </c>
      <c r="J545" s="3">
        <v>41524</v>
      </c>
      <c r="K545" s="6">
        <v>48</v>
      </c>
      <c r="L545" s="4">
        <v>306</v>
      </c>
      <c r="M545" s="4">
        <v>5</v>
      </c>
      <c r="N545" s="4">
        <v>109</v>
      </c>
      <c r="O545" s="4">
        <v>21</v>
      </c>
      <c r="P545" s="4">
        <v>109</v>
      </c>
      <c r="Q545" s="4">
        <v>92</v>
      </c>
      <c r="R545" s="4">
        <f>SUM(Table1[[#This Row],[Wines]:[Sweet]])</f>
        <v>550</v>
      </c>
      <c r="S545" s="8">
        <f t="shared" si="26"/>
        <v>9.6261551386166346E-3</v>
      </c>
      <c r="T545" s="8" t="str">
        <f t="shared" si="27"/>
        <v>Wines</v>
      </c>
      <c r="U545" s="2">
        <v>9</v>
      </c>
      <c r="V545" s="2">
        <v>5</v>
      </c>
      <c r="W545" s="2">
        <v>2</v>
      </c>
      <c r="X545" s="2">
        <v>10</v>
      </c>
      <c r="Y545" s="2">
        <v>6</v>
      </c>
      <c r="Z545" s="2">
        <v>3</v>
      </c>
      <c r="AA545" s="2">
        <v>11</v>
      </c>
      <c r="AB545" s="2">
        <v>0</v>
      </c>
    </row>
    <row r="546" spans="1:28" x14ac:dyDescent="0.25">
      <c r="A546" s="2">
        <v>3009</v>
      </c>
      <c r="B546" s="2">
        <v>1962</v>
      </c>
      <c r="C546" s="2">
        <f>2025-Table1[[#This Row],[Year_Birth]]</f>
        <v>63</v>
      </c>
      <c r="D546" s="2" t="s">
        <v>2255</v>
      </c>
      <c r="E546" s="2" t="s">
        <v>2261</v>
      </c>
      <c r="F546" s="2" t="str">
        <f t="shared" si="25"/>
        <v>Adult</v>
      </c>
      <c r="G546" s="4">
        <v>71670</v>
      </c>
      <c r="H546" s="2">
        <v>0</v>
      </c>
      <c r="I546" s="2">
        <v>0</v>
      </c>
      <c r="J546" s="3">
        <v>41524</v>
      </c>
      <c r="K546" s="6">
        <v>8</v>
      </c>
      <c r="L546" s="4">
        <v>1462</v>
      </c>
      <c r="M546" s="4">
        <v>16</v>
      </c>
      <c r="N546" s="4">
        <v>128</v>
      </c>
      <c r="O546" s="4">
        <v>0</v>
      </c>
      <c r="P546" s="4">
        <v>0</v>
      </c>
      <c r="Q546" s="4">
        <v>160</v>
      </c>
      <c r="R546" s="4">
        <f>SUM(Table1[[#This Row],[Wines]:[Sweet]])</f>
        <v>1606</v>
      </c>
      <c r="S546" s="8">
        <f t="shared" si="26"/>
        <v>2.240826008092647E-2</v>
      </c>
      <c r="T546" s="8" t="str">
        <f t="shared" si="27"/>
        <v>Wines</v>
      </c>
      <c r="U546" s="2">
        <v>1</v>
      </c>
      <c r="V546" s="2">
        <v>5</v>
      </c>
      <c r="W546" s="2">
        <v>3</v>
      </c>
      <c r="X546" s="2">
        <v>6</v>
      </c>
      <c r="Y546" s="2">
        <v>6</v>
      </c>
      <c r="Z546" s="2">
        <v>3</v>
      </c>
      <c r="AA546" s="2">
        <v>11</v>
      </c>
      <c r="AB546" s="2">
        <v>1</v>
      </c>
    </row>
    <row r="547" spans="1:28" x14ac:dyDescent="0.25">
      <c r="A547" s="2">
        <v>760</v>
      </c>
      <c r="B547" s="2">
        <v>1975</v>
      </c>
      <c r="C547" s="2">
        <f>2025-Table1[[#This Row],[Year_Birth]]</f>
        <v>50</v>
      </c>
      <c r="D547" s="2" t="s">
        <v>2255</v>
      </c>
      <c r="E547" s="2" t="s">
        <v>2258</v>
      </c>
      <c r="F547" s="2" t="str">
        <f t="shared" si="25"/>
        <v>Adult</v>
      </c>
      <c r="G547" s="4">
        <v>60554</v>
      </c>
      <c r="H547" s="2">
        <v>1</v>
      </c>
      <c r="I547" s="2">
        <v>0</v>
      </c>
      <c r="J547" s="3">
        <v>41525</v>
      </c>
      <c r="K547" s="6">
        <v>8</v>
      </c>
      <c r="L547" s="4">
        <v>588</v>
      </c>
      <c r="M547" s="4">
        <v>7</v>
      </c>
      <c r="N547" s="4">
        <v>76</v>
      </c>
      <c r="O547" s="4">
        <v>110</v>
      </c>
      <c r="P547" s="4">
        <v>15</v>
      </c>
      <c r="Q547" s="4">
        <v>15</v>
      </c>
      <c r="R547" s="4">
        <f>SUM(Table1[[#This Row],[Wines]:[Sweet]])</f>
        <v>796</v>
      </c>
      <c r="S547" s="8">
        <f t="shared" si="26"/>
        <v>1.3145291805661062E-2</v>
      </c>
      <c r="T547" s="8" t="str">
        <f t="shared" si="27"/>
        <v>Wines</v>
      </c>
      <c r="U547" s="2">
        <v>2</v>
      </c>
      <c r="V547" s="2">
        <v>8</v>
      </c>
      <c r="W547" s="2">
        <v>4</v>
      </c>
      <c r="X547" s="2">
        <v>9</v>
      </c>
      <c r="Y547" s="2">
        <v>6</v>
      </c>
      <c r="Z547" s="2">
        <v>3</v>
      </c>
      <c r="AA547" s="2">
        <v>11</v>
      </c>
      <c r="AB547" s="2">
        <v>0</v>
      </c>
    </row>
    <row r="548" spans="1:28" x14ac:dyDescent="0.25">
      <c r="A548" s="2">
        <v>8104</v>
      </c>
      <c r="B548" s="2">
        <v>1951</v>
      </c>
      <c r="C548" s="2">
        <f>2025-Table1[[#This Row],[Year_Birth]]</f>
        <v>74</v>
      </c>
      <c r="D548" s="2" t="s">
        <v>2255</v>
      </c>
      <c r="E548" s="2" t="s">
        <v>2256</v>
      </c>
      <c r="F548" s="2" t="str">
        <f t="shared" si="25"/>
        <v>Adult</v>
      </c>
      <c r="G548" s="4">
        <v>53312</v>
      </c>
      <c r="H548" s="2">
        <v>0</v>
      </c>
      <c r="I548" s="2">
        <v>0</v>
      </c>
      <c r="J548" s="3">
        <v>41525</v>
      </c>
      <c r="K548" s="6">
        <v>32</v>
      </c>
      <c r="L548" s="4">
        <v>241</v>
      </c>
      <c r="M548" s="4">
        <v>0</v>
      </c>
      <c r="N548" s="4">
        <v>12</v>
      </c>
      <c r="O548" s="4">
        <v>0</v>
      </c>
      <c r="P548" s="4">
        <v>0</v>
      </c>
      <c r="Q548" s="4">
        <v>25</v>
      </c>
      <c r="R548" s="4">
        <f>SUM(Table1[[#This Row],[Wines]:[Sweet]])</f>
        <v>253</v>
      </c>
      <c r="S548" s="8">
        <f t="shared" si="26"/>
        <v>4.7456482593037216E-3</v>
      </c>
      <c r="T548" s="8" t="str">
        <f t="shared" si="27"/>
        <v>Wines</v>
      </c>
      <c r="U548" s="2">
        <v>1</v>
      </c>
      <c r="V548" s="2">
        <v>5</v>
      </c>
      <c r="W548" s="2">
        <v>1</v>
      </c>
      <c r="X548" s="2">
        <v>5</v>
      </c>
      <c r="Y548" s="2">
        <v>7</v>
      </c>
      <c r="Z548" s="2">
        <v>3</v>
      </c>
      <c r="AA548" s="2">
        <v>11</v>
      </c>
      <c r="AB548" s="2">
        <v>0</v>
      </c>
    </row>
    <row r="549" spans="1:28" x14ac:dyDescent="0.25">
      <c r="A549" s="2">
        <v>1764</v>
      </c>
      <c r="B549" s="2">
        <v>1975</v>
      </c>
      <c r="C549" s="2">
        <f>2025-Table1[[#This Row],[Year_Birth]]</f>
        <v>50</v>
      </c>
      <c r="D549" s="2" t="s">
        <v>2252</v>
      </c>
      <c r="E549" s="2" t="s">
        <v>2253</v>
      </c>
      <c r="F549" s="2" t="str">
        <f t="shared" si="25"/>
        <v>Adult</v>
      </c>
      <c r="G549" s="4">
        <v>33955</v>
      </c>
      <c r="H549" s="2">
        <v>1</v>
      </c>
      <c r="I549" s="2">
        <v>0</v>
      </c>
      <c r="J549" s="3">
        <v>41525</v>
      </c>
      <c r="K549" s="6">
        <v>92</v>
      </c>
      <c r="L549" s="4">
        <v>100</v>
      </c>
      <c r="M549" s="4">
        <v>2</v>
      </c>
      <c r="N549" s="4">
        <v>128</v>
      </c>
      <c r="O549" s="4">
        <v>23</v>
      </c>
      <c r="P549" s="4">
        <v>7</v>
      </c>
      <c r="Q549" s="4">
        <v>10</v>
      </c>
      <c r="R549" s="4">
        <f>SUM(Table1[[#This Row],[Wines]:[Sweet]])</f>
        <v>260</v>
      </c>
      <c r="S549" s="8">
        <f t="shared" si="26"/>
        <v>7.6571933441319396E-3</v>
      </c>
      <c r="T549" s="8" t="str">
        <f t="shared" si="27"/>
        <v>MeatProducts</v>
      </c>
      <c r="U549" s="2">
        <v>4</v>
      </c>
      <c r="V549" s="2">
        <v>5</v>
      </c>
      <c r="W549" s="2">
        <v>1</v>
      </c>
      <c r="X549" s="2">
        <v>5</v>
      </c>
      <c r="Y549" s="2">
        <v>8</v>
      </c>
      <c r="Z549" s="2">
        <v>3</v>
      </c>
      <c r="AA549" s="2">
        <v>11</v>
      </c>
      <c r="AB549" s="2">
        <v>0</v>
      </c>
    </row>
    <row r="550" spans="1:28" x14ac:dyDescent="0.25">
      <c r="A550" s="2">
        <v>9166</v>
      </c>
      <c r="B550" s="2">
        <v>1968</v>
      </c>
      <c r="C550" s="2">
        <f>2025-Table1[[#This Row],[Year_Birth]]</f>
        <v>57</v>
      </c>
      <c r="D550" s="2" t="s">
        <v>2252</v>
      </c>
      <c r="E550" s="2" t="s">
        <v>2256</v>
      </c>
      <c r="F550" s="2" t="str">
        <f t="shared" si="25"/>
        <v>Adult</v>
      </c>
      <c r="G550" s="4">
        <v>63967</v>
      </c>
      <c r="H550" s="2">
        <v>0</v>
      </c>
      <c r="I550" s="2">
        <v>1</v>
      </c>
      <c r="J550" s="3">
        <v>41525</v>
      </c>
      <c r="K550" s="6">
        <v>57</v>
      </c>
      <c r="L550" s="4">
        <v>387</v>
      </c>
      <c r="M550" s="4">
        <v>84</v>
      </c>
      <c r="N550" s="4">
        <v>141</v>
      </c>
      <c r="O550" s="4">
        <v>73</v>
      </c>
      <c r="P550" s="4">
        <v>35</v>
      </c>
      <c r="Q550" s="4">
        <v>162</v>
      </c>
      <c r="R550" s="4">
        <f>SUM(Table1[[#This Row],[Wines]:[Sweet]])</f>
        <v>720</v>
      </c>
      <c r="S550" s="8">
        <f t="shared" si="26"/>
        <v>1.1255803773820877E-2</v>
      </c>
      <c r="T550" s="8" t="str">
        <f t="shared" si="27"/>
        <v>Wines</v>
      </c>
      <c r="U550" s="2">
        <v>3</v>
      </c>
      <c r="V550" s="2">
        <v>4</v>
      </c>
      <c r="W550" s="2">
        <v>4</v>
      </c>
      <c r="X550" s="2">
        <v>12</v>
      </c>
      <c r="Y550" s="2">
        <v>2</v>
      </c>
      <c r="Z550" s="2">
        <v>3</v>
      </c>
      <c r="AA550" s="2">
        <v>11</v>
      </c>
      <c r="AB550" s="2">
        <v>0</v>
      </c>
    </row>
    <row r="551" spans="1:28" x14ac:dyDescent="0.25">
      <c r="A551" s="2">
        <v>7446</v>
      </c>
      <c r="B551" s="2">
        <v>1967</v>
      </c>
      <c r="C551" s="2">
        <f>2025-Table1[[#This Row],[Year_Birth]]</f>
        <v>58</v>
      </c>
      <c r="D551" s="2" t="s">
        <v>2257</v>
      </c>
      <c r="E551" s="2" t="s">
        <v>2254</v>
      </c>
      <c r="F551" s="2" t="str">
        <f t="shared" si="25"/>
        <v>Adult</v>
      </c>
      <c r="G551" s="4">
        <v>62513</v>
      </c>
      <c r="H551" s="2">
        <v>0</v>
      </c>
      <c r="I551" s="2">
        <v>1</v>
      </c>
      <c r="J551" s="3">
        <v>41526</v>
      </c>
      <c r="K551" s="6">
        <v>16</v>
      </c>
      <c r="L551" s="4">
        <v>520</v>
      </c>
      <c r="M551" s="4">
        <v>42</v>
      </c>
      <c r="N551" s="4">
        <v>98</v>
      </c>
      <c r="O551" s="4">
        <v>0</v>
      </c>
      <c r="P551" s="4">
        <v>42</v>
      </c>
      <c r="Q551" s="4">
        <v>14</v>
      </c>
      <c r="R551" s="4">
        <f>SUM(Table1[[#This Row],[Wines]:[Sweet]])</f>
        <v>702</v>
      </c>
      <c r="S551" s="8">
        <f t="shared" si="26"/>
        <v>1.1229664229840194E-2</v>
      </c>
      <c r="T551" s="8" t="str">
        <f t="shared" si="27"/>
        <v>Wines</v>
      </c>
      <c r="U551" s="2">
        <v>2</v>
      </c>
      <c r="V551" s="2">
        <v>6</v>
      </c>
      <c r="W551" s="2">
        <v>4</v>
      </c>
      <c r="X551" s="2">
        <v>10</v>
      </c>
      <c r="Y551" s="2">
        <v>6</v>
      </c>
      <c r="Z551" s="2">
        <v>3</v>
      </c>
      <c r="AA551" s="2">
        <v>11</v>
      </c>
      <c r="AB551" s="2">
        <v>0</v>
      </c>
    </row>
    <row r="552" spans="1:28" x14ac:dyDescent="0.25">
      <c r="A552" s="2">
        <v>7685</v>
      </c>
      <c r="B552" s="2">
        <v>1978</v>
      </c>
      <c r="C552" s="2">
        <f>2025-Table1[[#This Row],[Year_Birth]]</f>
        <v>47</v>
      </c>
      <c r="D552" s="2" t="s">
        <v>2252</v>
      </c>
      <c r="E552" s="2" t="s">
        <v>2256</v>
      </c>
      <c r="F552" s="2" t="str">
        <f t="shared" si="25"/>
        <v>Adult</v>
      </c>
      <c r="G552" s="4">
        <v>33039</v>
      </c>
      <c r="H552" s="2">
        <v>1</v>
      </c>
      <c r="I552" s="2">
        <v>0</v>
      </c>
      <c r="J552" s="3">
        <v>41526</v>
      </c>
      <c r="K552" s="6">
        <v>4</v>
      </c>
      <c r="L552" s="4">
        <v>30</v>
      </c>
      <c r="M552" s="4">
        <v>8</v>
      </c>
      <c r="N552" s="4">
        <v>12</v>
      </c>
      <c r="O552" s="4">
        <v>8</v>
      </c>
      <c r="P552" s="4">
        <v>8</v>
      </c>
      <c r="Q552" s="4">
        <v>12</v>
      </c>
      <c r="R552" s="4">
        <f>SUM(Table1[[#This Row],[Wines]:[Sweet]])</f>
        <v>66</v>
      </c>
      <c r="S552" s="8">
        <f t="shared" si="26"/>
        <v>1.997639153727413E-3</v>
      </c>
      <c r="T552" s="8" t="str">
        <f t="shared" si="27"/>
        <v>Wines</v>
      </c>
      <c r="U552" s="2">
        <v>1</v>
      </c>
      <c r="V552" s="2">
        <v>2</v>
      </c>
      <c r="W552" s="2">
        <v>0</v>
      </c>
      <c r="X552" s="2">
        <v>4</v>
      </c>
      <c r="Y552" s="2">
        <v>5</v>
      </c>
      <c r="Z552" s="2">
        <v>3</v>
      </c>
      <c r="AA552" s="2">
        <v>11</v>
      </c>
      <c r="AB552" s="2">
        <v>0</v>
      </c>
    </row>
    <row r="553" spans="1:28" x14ac:dyDescent="0.25">
      <c r="A553" s="2">
        <v>6310</v>
      </c>
      <c r="B553" s="2">
        <v>1978</v>
      </c>
      <c r="C553" s="2">
        <f>2025-Table1[[#This Row],[Year_Birth]]</f>
        <v>47</v>
      </c>
      <c r="D553" s="2" t="s">
        <v>2252</v>
      </c>
      <c r="E553" s="2" t="s">
        <v>2256</v>
      </c>
      <c r="F553" s="2" t="str">
        <f t="shared" si="25"/>
        <v>Adult</v>
      </c>
      <c r="G553" s="4">
        <v>33039</v>
      </c>
      <c r="H553" s="2">
        <v>1</v>
      </c>
      <c r="I553" s="2">
        <v>0</v>
      </c>
      <c r="J553" s="3">
        <v>41526</v>
      </c>
      <c r="K553" s="6">
        <v>4</v>
      </c>
      <c r="L553" s="4">
        <v>30</v>
      </c>
      <c r="M553" s="4">
        <v>8</v>
      </c>
      <c r="N553" s="4">
        <v>12</v>
      </c>
      <c r="O553" s="4">
        <v>8</v>
      </c>
      <c r="P553" s="4">
        <v>8</v>
      </c>
      <c r="Q553" s="4">
        <v>12</v>
      </c>
      <c r="R553" s="4">
        <f>SUM(Table1[[#This Row],[Wines]:[Sweet]])</f>
        <v>66</v>
      </c>
      <c r="S553" s="8">
        <f t="shared" si="26"/>
        <v>1.997639153727413E-3</v>
      </c>
      <c r="T553" s="8" t="str">
        <f t="shared" si="27"/>
        <v>Wines</v>
      </c>
      <c r="U553" s="2">
        <v>1</v>
      </c>
      <c r="V553" s="2">
        <v>2</v>
      </c>
      <c r="W553" s="2">
        <v>0</v>
      </c>
      <c r="X553" s="2">
        <v>4</v>
      </c>
      <c r="Y553" s="2">
        <v>5</v>
      </c>
      <c r="Z553" s="2">
        <v>3</v>
      </c>
      <c r="AA553" s="2">
        <v>11</v>
      </c>
      <c r="AB553" s="2">
        <v>0</v>
      </c>
    </row>
    <row r="554" spans="1:28" x14ac:dyDescent="0.25">
      <c r="A554" s="2">
        <v>7849</v>
      </c>
      <c r="B554" s="2">
        <v>1970</v>
      </c>
      <c r="C554" s="2">
        <f>2025-Table1[[#This Row],[Year_Birth]]</f>
        <v>55</v>
      </c>
      <c r="D554" s="2" t="s">
        <v>2255</v>
      </c>
      <c r="E554" s="2" t="s">
        <v>2256</v>
      </c>
      <c r="F554" s="2" t="str">
        <f t="shared" si="25"/>
        <v>Adult</v>
      </c>
      <c r="G554" s="4">
        <v>80336</v>
      </c>
      <c r="H554" s="2">
        <v>0</v>
      </c>
      <c r="I554" s="2">
        <v>0</v>
      </c>
      <c r="J554" s="3">
        <v>41526</v>
      </c>
      <c r="K554" s="6">
        <v>12</v>
      </c>
      <c r="L554" s="4">
        <v>209</v>
      </c>
      <c r="M554" s="4">
        <v>19</v>
      </c>
      <c r="N554" s="4">
        <v>456</v>
      </c>
      <c r="O554" s="4">
        <v>160</v>
      </c>
      <c r="P554" s="4">
        <v>142</v>
      </c>
      <c r="Q554" s="4">
        <v>66</v>
      </c>
      <c r="R554" s="4">
        <f>SUM(Table1[[#This Row],[Wines]:[Sweet]])</f>
        <v>986</v>
      </c>
      <c r="S554" s="8">
        <f t="shared" si="26"/>
        <v>1.2273451503684526E-2</v>
      </c>
      <c r="T554" s="8" t="str">
        <f t="shared" si="27"/>
        <v>MeatProducts</v>
      </c>
      <c r="U554" s="2">
        <v>1</v>
      </c>
      <c r="V554" s="2">
        <v>2</v>
      </c>
      <c r="W554" s="2">
        <v>9</v>
      </c>
      <c r="X554" s="2">
        <v>13</v>
      </c>
      <c r="Y554" s="2">
        <v>1</v>
      </c>
      <c r="Z554" s="2">
        <v>3</v>
      </c>
      <c r="AA554" s="2">
        <v>11</v>
      </c>
      <c r="AB554" s="2">
        <v>0</v>
      </c>
    </row>
    <row r="555" spans="1:28" x14ac:dyDescent="0.25">
      <c r="A555" s="2">
        <v>10858</v>
      </c>
      <c r="B555" s="2">
        <v>1975</v>
      </c>
      <c r="C555" s="2">
        <f>2025-Table1[[#This Row],[Year_Birth]]</f>
        <v>50</v>
      </c>
      <c r="D555" s="2" t="s">
        <v>2252</v>
      </c>
      <c r="E555" s="2" t="s">
        <v>2254</v>
      </c>
      <c r="F555" s="2" t="str">
        <f t="shared" si="25"/>
        <v>Adult</v>
      </c>
      <c r="G555" s="4">
        <v>76532</v>
      </c>
      <c r="H555" s="2">
        <v>1</v>
      </c>
      <c r="I555" s="2">
        <v>1</v>
      </c>
      <c r="J555" s="3">
        <v>41526</v>
      </c>
      <c r="K555" s="6">
        <v>38</v>
      </c>
      <c r="L555" s="4">
        <v>355</v>
      </c>
      <c r="M555" s="4">
        <v>30</v>
      </c>
      <c r="N555" s="4">
        <v>177</v>
      </c>
      <c r="O555" s="4">
        <v>90</v>
      </c>
      <c r="P555" s="4">
        <v>138</v>
      </c>
      <c r="Q555" s="4">
        <v>30</v>
      </c>
      <c r="R555" s="4">
        <f>SUM(Table1[[#This Row],[Wines]:[Sweet]])</f>
        <v>790</v>
      </c>
      <c r="S555" s="8">
        <f t="shared" si="26"/>
        <v>1.0322479485705326E-2</v>
      </c>
      <c r="T555" s="8" t="str">
        <f t="shared" si="27"/>
        <v>Wines</v>
      </c>
      <c r="U555" s="2">
        <v>4</v>
      </c>
      <c r="V555" s="2">
        <v>9</v>
      </c>
      <c r="W555" s="2">
        <v>5</v>
      </c>
      <c r="X555" s="2">
        <v>7</v>
      </c>
      <c r="Y555" s="2">
        <v>5</v>
      </c>
      <c r="Z555" s="2">
        <v>3</v>
      </c>
      <c r="AA555" s="2">
        <v>11</v>
      </c>
      <c r="AB555" s="2">
        <v>0</v>
      </c>
    </row>
    <row r="556" spans="1:28" x14ac:dyDescent="0.25">
      <c r="A556" s="2">
        <v>5954</v>
      </c>
      <c r="B556" s="2">
        <v>1972</v>
      </c>
      <c r="C556" s="2">
        <f>2025-Table1[[#This Row],[Year_Birth]]</f>
        <v>53</v>
      </c>
      <c r="D556" s="2" t="s">
        <v>2257</v>
      </c>
      <c r="E556" s="2" t="s">
        <v>2258</v>
      </c>
      <c r="F556" s="2" t="str">
        <f t="shared" si="25"/>
        <v>Adult</v>
      </c>
      <c r="G556" s="4">
        <v>42618</v>
      </c>
      <c r="H556" s="2">
        <v>1</v>
      </c>
      <c r="I556" s="2">
        <v>0</v>
      </c>
      <c r="J556" s="3">
        <v>41527</v>
      </c>
      <c r="K556" s="6">
        <v>92</v>
      </c>
      <c r="L556" s="4">
        <v>76</v>
      </c>
      <c r="M556" s="4">
        <v>14</v>
      </c>
      <c r="N556" s="4">
        <v>74</v>
      </c>
      <c r="O556" s="4">
        <v>13</v>
      </c>
      <c r="P556" s="4">
        <v>5</v>
      </c>
      <c r="Q556" s="4">
        <v>10</v>
      </c>
      <c r="R556" s="4">
        <f>SUM(Table1[[#This Row],[Wines]:[Sweet]])</f>
        <v>182</v>
      </c>
      <c r="S556" s="8">
        <f t="shared" si="26"/>
        <v>4.2704960345393969E-3</v>
      </c>
      <c r="T556" s="8" t="str">
        <f t="shared" si="27"/>
        <v>Wines</v>
      </c>
      <c r="U556" s="2">
        <v>2</v>
      </c>
      <c r="V556" s="2">
        <v>5</v>
      </c>
      <c r="W556" s="2">
        <v>0</v>
      </c>
      <c r="X556" s="2">
        <v>4</v>
      </c>
      <c r="Y556" s="2">
        <v>8</v>
      </c>
      <c r="Z556" s="2">
        <v>3</v>
      </c>
      <c r="AA556" s="2">
        <v>11</v>
      </c>
      <c r="AB556" s="2">
        <v>0</v>
      </c>
    </row>
    <row r="557" spans="1:28" x14ac:dyDescent="0.25">
      <c r="A557" s="2">
        <v>10430</v>
      </c>
      <c r="B557" s="2">
        <v>1973</v>
      </c>
      <c r="C557" s="2">
        <f>2025-Table1[[#This Row],[Year_Birth]]</f>
        <v>52</v>
      </c>
      <c r="D557" s="2" t="s">
        <v>2252</v>
      </c>
      <c r="E557" s="2" t="s">
        <v>2258</v>
      </c>
      <c r="F557" s="2" t="str">
        <f t="shared" si="25"/>
        <v>Adult</v>
      </c>
      <c r="G557" s="4">
        <v>89694</v>
      </c>
      <c r="H557" s="2">
        <v>1</v>
      </c>
      <c r="I557" s="2">
        <v>1</v>
      </c>
      <c r="J557" s="3">
        <v>41527</v>
      </c>
      <c r="K557" s="6">
        <v>22</v>
      </c>
      <c r="L557" s="4">
        <v>1126</v>
      </c>
      <c r="M557" s="4">
        <v>28</v>
      </c>
      <c r="N557" s="4">
        <v>211</v>
      </c>
      <c r="O557" s="4">
        <v>37</v>
      </c>
      <c r="P557" s="4">
        <v>28</v>
      </c>
      <c r="Q557" s="4">
        <v>42</v>
      </c>
      <c r="R557" s="4">
        <f>SUM(Table1[[#This Row],[Wines]:[Sweet]])</f>
        <v>1430</v>
      </c>
      <c r="S557" s="8">
        <f t="shared" si="26"/>
        <v>1.5943095413294087E-2</v>
      </c>
      <c r="T557" s="8" t="str">
        <f t="shared" si="27"/>
        <v>Wines</v>
      </c>
      <c r="U557" s="2">
        <v>3</v>
      </c>
      <c r="V557" s="2">
        <v>4</v>
      </c>
      <c r="W557" s="2">
        <v>3</v>
      </c>
      <c r="X557" s="2">
        <v>4</v>
      </c>
      <c r="Y557" s="2">
        <v>5</v>
      </c>
      <c r="Z557" s="2">
        <v>3</v>
      </c>
      <c r="AA557" s="2">
        <v>11</v>
      </c>
      <c r="AB557" s="2">
        <v>0</v>
      </c>
    </row>
    <row r="558" spans="1:28" x14ac:dyDescent="0.25">
      <c r="A558" s="2">
        <v>7962</v>
      </c>
      <c r="B558" s="2">
        <v>1987</v>
      </c>
      <c r="C558" s="2">
        <f>2025-Table1[[#This Row],[Year_Birth]]</f>
        <v>38</v>
      </c>
      <c r="D558" s="2" t="s">
        <v>2255</v>
      </c>
      <c r="E558" s="2" t="s">
        <v>2253</v>
      </c>
      <c r="F558" s="2" t="str">
        <f t="shared" si="25"/>
        <v>Adult</v>
      </c>
      <c r="G558" s="4">
        <v>95169</v>
      </c>
      <c r="H558" s="2">
        <v>0</v>
      </c>
      <c r="I558" s="2">
        <v>0</v>
      </c>
      <c r="J558" s="3">
        <v>41527</v>
      </c>
      <c r="K558" s="6">
        <v>1</v>
      </c>
      <c r="L558" s="4">
        <v>1285</v>
      </c>
      <c r="M558" s="4">
        <v>21</v>
      </c>
      <c r="N558" s="4">
        <v>449</v>
      </c>
      <c r="O558" s="4">
        <v>106</v>
      </c>
      <c r="P558" s="4">
        <v>20</v>
      </c>
      <c r="Q558" s="4">
        <v>20</v>
      </c>
      <c r="R558" s="4">
        <f>SUM(Table1[[#This Row],[Wines]:[Sweet]])</f>
        <v>1881</v>
      </c>
      <c r="S558" s="8">
        <f t="shared" si="26"/>
        <v>1.9764839390978155E-2</v>
      </c>
      <c r="T558" s="8" t="str">
        <f t="shared" si="27"/>
        <v>Wines</v>
      </c>
      <c r="U558" s="2">
        <v>1</v>
      </c>
      <c r="V558" s="2">
        <v>4</v>
      </c>
      <c r="W558" s="2">
        <v>3</v>
      </c>
      <c r="X558" s="2">
        <v>4</v>
      </c>
      <c r="Y558" s="2">
        <v>1</v>
      </c>
      <c r="Z558" s="2">
        <v>3</v>
      </c>
      <c r="AA558" s="2">
        <v>11</v>
      </c>
      <c r="AB558" s="2">
        <v>1</v>
      </c>
    </row>
    <row r="559" spans="1:28" x14ac:dyDescent="0.25">
      <c r="A559" s="2">
        <v>8492</v>
      </c>
      <c r="B559" s="2">
        <v>1978</v>
      </c>
      <c r="C559" s="2">
        <f>2025-Table1[[#This Row],[Year_Birth]]</f>
        <v>47</v>
      </c>
      <c r="D559" s="2" t="s">
        <v>2252</v>
      </c>
      <c r="E559" s="2" t="s">
        <v>2254</v>
      </c>
      <c r="F559" s="2" t="str">
        <f t="shared" si="25"/>
        <v>Adult</v>
      </c>
      <c r="G559" s="4">
        <v>75437</v>
      </c>
      <c r="H559" s="2">
        <v>0</v>
      </c>
      <c r="I559" s="2">
        <v>0</v>
      </c>
      <c r="J559" s="3">
        <v>41528</v>
      </c>
      <c r="K559" s="6">
        <v>25</v>
      </c>
      <c r="L559" s="4">
        <v>795</v>
      </c>
      <c r="M559" s="4">
        <v>0</v>
      </c>
      <c r="N559" s="4">
        <v>545</v>
      </c>
      <c r="O559" s="4">
        <v>95</v>
      </c>
      <c r="P559" s="4">
        <v>58</v>
      </c>
      <c r="Q559" s="4">
        <v>0</v>
      </c>
      <c r="R559" s="4">
        <f>SUM(Table1[[#This Row],[Wines]:[Sweet]])</f>
        <v>1493</v>
      </c>
      <c r="S559" s="8">
        <f t="shared" si="26"/>
        <v>1.9791349072736192E-2</v>
      </c>
      <c r="T559" s="8" t="str">
        <f t="shared" si="27"/>
        <v>Wines</v>
      </c>
      <c r="U559" s="2">
        <v>1</v>
      </c>
      <c r="V559" s="2">
        <v>8</v>
      </c>
      <c r="W559" s="2">
        <v>4</v>
      </c>
      <c r="X559" s="2">
        <v>10</v>
      </c>
      <c r="Y559" s="2">
        <v>6</v>
      </c>
      <c r="Z559" s="2">
        <v>3</v>
      </c>
      <c r="AA559" s="2">
        <v>11</v>
      </c>
      <c r="AB559" s="2">
        <v>0</v>
      </c>
    </row>
    <row r="560" spans="1:28" x14ac:dyDescent="0.25">
      <c r="A560" s="2">
        <v>10424</v>
      </c>
      <c r="B560" s="2">
        <v>1968</v>
      </c>
      <c r="C560" s="2">
        <f>2025-Table1[[#This Row],[Year_Birth]]</f>
        <v>57</v>
      </c>
      <c r="D560" s="2" t="s">
        <v>2252</v>
      </c>
      <c r="E560" s="2" t="s">
        <v>2253</v>
      </c>
      <c r="F560" s="2" t="str">
        <f t="shared" si="25"/>
        <v>Adult</v>
      </c>
      <c r="G560" s="4">
        <v>75922</v>
      </c>
      <c r="H560" s="2">
        <v>0</v>
      </c>
      <c r="I560" s="2">
        <v>0</v>
      </c>
      <c r="J560" s="3">
        <v>41529</v>
      </c>
      <c r="K560" s="6">
        <v>60</v>
      </c>
      <c r="L560" s="4">
        <v>265</v>
      </c>
      <c r="M560" s="4">
        <v>138</v>
      </c>
      <c r="N560" s="4">
        <v>553</v>
      </c>
      <c r="O560" s="4">
        <v>224</v>
      </c>
      <c r="P560" s="4">
        <v>23</v>
      </c>
      <c r="Q560" s="4">
        <v>92</v>
      </c>
      <c r="R560" s="4">
        <f>SUM(Table1[[#This Row],[Wines]:[Sweet]])</f>
        <v>1203</v>
      </c>
      <c r="S560" s="8">
        <f t="shared" si="26"/>
        <v>1.5845209557177102E-2</v>
      </c>
      <c r="T560" s="8" t="str">
        <f t="shared" si="27"/>
        <v>MeatProducts</v>
      </c>
      <c r="U560" s="2">
        <v>1</v>
      </c>
      <c r="V560" s="2">
        <v>4</v>
      </c>
      <c r="W560" s="2">
        <v>4</v>
      </c>
      <c r="X560" s="2">
        <v>9</v>
      </c>
      <c r="Y560" s="2">
        <v>1</v>
      </c>
      <c r="Z560" s="2">
        <v>3</v>
      </c>
      <c r="AA560" s="2">
        <v>11</v>
      </c>
      <c r="AB560" s="2">
        <v>0</v>
      </c>
    </row>
    <row r="561" spans="1:28" x14ac:dyDescent="0.25">
      <c r="A561" s="2">
        <v>89</v>
      </c>
      <c r="B561" s="2">
        <v>1975</v>
      </c>
      <c r="C561" s="2">
        <f>2025-Table1[[#This Row],[Year_Birth]]</f>
        <v>50</v>
      </c>
      <c r="D561" s="2" t="s">
        <v>2260</v>
      </c>
      <c r="E561" s="2" t="s">
        <v>2256</v>
      </c>
      <c r="F561" s="2" t="str">
        <f t="shared" si="25"/>
        <v>Adult</v>
      </c>
      <c r="G561" s="4">
        <v>22212</v>
      </c>
      <c r="H561" s="2">
        <v>1</v>
      </c>
      <c r="I561" s="2">
        <v>0</v>
      </c>
      <c r="J561" s="3">
        <v>41529</v>
      </c>
      <c r="K561" s="6">
        <v>49</v>
      </c>
      <c r="L561" s="4">
        <v>5</v>
      </c>
      <c r="M561" s="4">
        <v>9</v>
      </c>
      <c r="N561" s="4">
        <v>20</v>
      </c>
      <c r="O561" s="4">
        <v>6</v>
      </c>
      <c r="P561" s="4">
        <v>8</v>
      </c>
      <c r="Q561" s="4">
        <v>21</v>
      </c>
      <c r="R561" s="4">
        <f>SUM(Table1[[#This Row],[Wines]:[Sweet]])</f>
        <v>48</v>
      </c>
      <c r="S561" s="8">
        <f t="shared" si="26"/>
        <v>2.1609940572663426E-3</v>
      </c>
      <c r="T561" s="8" t="str">
        <f t="shared" si="27"/>
        <v>GoldProds</v>
      </c>
      <c r="U561" s="2">
        <v>2</v>
      </c>
      <c r="V561" s="2">
        <v>2</v>
      </c>
      <c r="W561" s="2">
        <v>0</v>
      </c>
      <c r="X561" s="2">
        <v>4</v>
      </c>
      <c r="Y561" s="2">
        <v>6</v>
      </c>
      <c r="Z561" s="2">
        <v>3</v>
      </c>
      <c r="AA561" s="2">
        <v>11</v>
      </c>
      <c r="AB561" s="2">
        <v>0</v>
      </c>
    </row>
    <row r="562" spans="1:28" x14ac:dyDescent="0.25">
      <c r="A562" s="2">
        <v>5642</v>
      </c>
      <c r="B562" s="2">
        <v>1979</v>
      </c>
      <c r="C562" s="2">
        <f>2025-Table1[[#This Row],[Year_Birth]]</f>
        <v>46</v>
      </c>
      <c r="D562" s="2" t="s">
        <v>2257</v>
      </c>
      <c r="E562" s="2" t="s">
        <v>2254</v>
      </c>
      <c r="F562" s="2" t="str">
        <f t="shared" si="25"/>
        <v>Adult</v>
      </c>
      <c r="G562" s="4">
        <v>62499</v>
      </c>
      <c r="H562" s="2">
        <v>1</v>
      </c>
      <c r="I562" s="2">
        <v>0</v>
      </c>
      <c r="J562" s="3">
        <v>41529</v>
      </c>
      <c r="K562" s="6">
        <v>0</v>
      </c>
      <c r="L562" s="4">
        <v>140</v>
      </c>
      <c r="M562" s="4">
        <v>4</v>
      </c>
      <c r="N562" s="4">
        <v>61</v>
      </c>
      <c r="O562" s="4">
        <v>0</v>
      </c>
      <c r="P562" s="4">
        <v>13</v>
      </c>
      <c r="Q562" s="4">
        <v>4</v>
      </c>
      <c r="R562" s="4">
        <f>SUM(Table1[[#This Row],[Wines]:[Sweet]])</f>
        <v>218</v>
      </c>
      <c r="S562" s="8">
        <f t="shared" si="26"/>
        <v>3.4880558088929421E-3</v>
      </c>
      <c r="T562" s="8" t="str">
        <f t="shared" si="27"/>
        <v>Wines</v>
      </c>
      <c r="U562" s="2">
        <v>2</v>
      </c>
      <c r="V562" s="2">
        <v>3</v>
      </c>
      <c r="W562" s="2">
        <v>1</v>
      </c>
      <c r="X562" s="2">
        <v>6</v>
      </c>
      <c r="Y562" s="2">
        <v>4</v>
      </c>
      <c r="Z562" s="2">
        <v>3</v>
      </c>
      <c r="AA562" s="2">
        <v>11</v>
      </c>
      <c r="AB562" s="2">
        <v>0</v>
      </c>
    </row>
    <row r="563" spans="1:28" x14ac:dyDescent="0.25">
      <c r="A563" s="2">
        <v>7235</v>
      </c>
      <c r="B563" s="2">
        <v>1975</v>
      </c>
      <c r="C563" s="2">
        <f>2025-Table1[[#This Row],[Year_Birth]]</f>
        <v>50</v>
      </c>
      <c r="D563" s="2" t="s">
        <v>2260</v>
      </c>
      <c r="E563" s="2" t="s">
        <v>2256</v>
      </c>
      <c r="F563" s="2" t="str">
        <f t="shared" si="25"/>
        <v>Adult</v>
      </c>
      <c r="G563" s="4">
        <v>17003</v>
      </c>
      <c r="H563" s="2">
        <v>1</v>
      </c>
      <c r="I563" s="2">
        <v>0</v>
      </c>
      <c r="J563" s="3">
        <v>41529</v>
      </c>
      <c r="K563" s="6">
        <v>37</v>
      </c>
      <c r="L563" s="4">
        <v>2</v>
      </c>
      <c r="M563" s="4">
        <v>5</v>
      </c>
      <c r="N563" s="4">
        <v>12</v>
      </c>
      <c r="O563" s="4">
        <v>4</v>
      </c>
      <c r="P563" s="4">
        <v>8</v>
      </c>
      <c r="Q563" s="4">
        <v>7</v>
      </c>
      <c r="R563" s="4">
        <f>SUM(Table1[[#This Row],[Wines]:[Sweet]])</f>
        <v>31</v>
      </c>
      <c r="S563" s="8">
        <f t="shared" si="26"/>
        <v>1.8232076692348408E-3</v>
      </c>
      <c r="T563" s="8" t="str">
        <f t="shared" si="27"/>
        <v>MeatProducts</v>
      </c>
      <c r="U563" s="2">
        <v>3</v>
      </c>
      <c r="V563" s="2">
        <v>2</v>
      </c>
      <c r="W563" s="2">
        <v>0</v>
      </c>
      <c r="X563" s="2">
        <v>4</v>
      </c>
      <c r="Y563" s="2">
        <v>5</v>
      </c>
      <c r="Z563" s="2">
        <v>3</v>
      </c>
      <c r="AA563" s="2">
        <v>11</v>
      </c>
      <c r="AB563" s="2">
        <v>0</v>
      </c>
    </row>
    <row r="564" spans="1:28" x14ac:dyDescent="0.25">
      <c r="A564" s="2">
        <v>8008</v>
      </c>
      <c r="B564" s="2">
        <v>1983</v>
      </c>
      <c r="C564" s="2">
        <f>2025-Table1[[#This Row],[Year_Birth]]</f>
        <v>42</v>
      </c>
      <c r="D564" s="2" t="s">
        <v>2252</v>
      </c>
      <c r="E564" s="2" t="s">
        <v>2254</v>
      </c>
      <c r="F564" s="2" t="str">
        <f t="shared" si="25"/>
        <v>Adult</v>
      </c>
      <c r="G564" s="4">
        <v>36075</v>
      </c>
      <c r="H564" s="2">
        <v>1</v>
      </c>
      <c r="I564" s="2">
        <v>0</v>
      </c>
      <c r="J564" s="3">
        <v>41529</v>
      </c>
      <c r="K564" s="6">
        <v>54</v>
      </c>
      <c r="L564" s="4">
        <v>46</v>
      </c>
      <c r="M564" s="4">
        <v>0</v>
      </c>
      <c r="N564" s="4">
        <v>30</v>
      </c>
      <c r="O564" s="4">
        <v>12</v>
      </c>
      <c r="P564" s="4">
        <v>1</v>
      </c>
      <c r="Q564" s="4">
        <v>30</v>
      </c>
      <c r="R564" s="4">
        <f>SUM(Table1[[#This Row],[Wines]:[Sweet]])</f>
        <v>89</v>
      </c>
      <c r="S564" s="8">
        <f t="shared" si="26"/>
        <v>2.4670824670824671E-3</v>
      </c>
      <c r="T564" s="8" t="str">
        <f t="shared" si="27"/>
        <v>Wines</v>
      </c>
      <c r="U564" s="2">
        <v>1</v>
      </c>
      <c r="V564" s="2">
        <v>2</v>
      </c>
      <c r="W564" s="2">
        <v>0</v>
      </c>
      <c r="X564" s="2">
        <v>4</v>
      </c>
      <c r="Y564" s="2">
        <v>6</v>
      </c>
      <c r="Z564" s="2">
        <v>3</v>
      </c>
      <c r="AA564" s="2">
        <v>11</v>
      </c>
      <c r="AB564" s="2">
        <v>0</v>
      </c>
    </row>
    <row r="565" spans="1:28" x14ac:dyDescent="0.25">
      <c r="A565" s="2">
        <v>2521</v>
      </c>
      <c r="B565" s="2">
        <v>1971</v>
      </c>
      <c r="C565" s="2">
        <f>2025-Table1[[#This Row],[Year_Birth]]</f>
        <v>54</v>
      </c>
      <c r="D565" s="2" t="s">
        <v>2257</v>
      </c>
      <c r="E565" s="2" t="s">
        <v>2256</v>
      </c>
      <c r="F565" s="2" t="str">
        <f t="shared" si="25"/>
        <v>Adult</v>
      </c>
      <c r="G565" s="4">
        <v>35178</v>
      </c>
      <c r="H565" s="2">
        <v>1</v>
      </c>
      <c r="I565" s="2">
        <v>0</v>
      </c>
      <c r="J565" s="3">
        <v>41548</v>
      </c>
      <c r="K565" s="6">
        <v>10</v>
      </c>
      <c r="L565" s="4">
        <v>23</v>
      </c>
      <c r="M565" s="4">
        <v>1</v>
      </c>
      <c r="N565" s="4">
        <v>13</v>
      </c>
      <c r="O565" s="4">
        <v>2</v>
      </c>
      <c r="P565" s="4">
        <v>2</v>
      </c>
      <c r="Q565" s="4">
        <v>18</v>
      </c>
      <c r="R565" s="4">
        <f>SUM(Table1[[#This Row],[Wines]:[Sweet]])</f>
        <v>41</v>
      </c>
      <c r="S565" s="8">
        <f t="shared" si="26"/>
        <v>1.1655011655011655E-3</v>
      </c>
      <c r="T565" s="8" t="str">
        <f t="shared" si="27"/>
        <v>Wines</v>
      </c>
      <c r="U565" s="2">
        <v>1</v>
      </c>
      <c r="V565" s="2">
        <v>1</v>
      </c>
      <c r="W565" s="2">
        <v>1</v>
      </c>
      <c r="X565" s="2">
        <v>2</v>
      </c>
      <c r="Y565" s="2">
        <v>7</v>
      </c>
      <c r="Z565" s="2">
        <v>3</v>
      </c>
      <c r="AA565" s="2">
        <v>11</v>
      </c>
      <c r="AB565" s="2">
        <v>1</v>
      </c>
    </row>
    <row r="566" spans="1:28" x14ac:dyDescent="0.25">
      <c r="A566" s="2">
        <v>175</v>
      </c>
      <c r="B566" s="2">
        <v>1986</v>
      </c>
      <c r="C566" s="2">
        <f>2025-Table1[[#This Row],[Year_Birth]]</f>
        <v>39</v>
      </c>
      <c r="D566" s="2" t="s">
        <v>2252</v>
      </c>
      <c r="E566" s="2" t="s">
        <v>2256</v>
      </c>
      <c r="F566" s="2" t="str">
        <f t="shared" si="25"/>
        <v>Adult</v>
      </c>
      <c r="G566" s="4">
        <v>71952</v>
      </c>
      <c r="H566" s="2">
        <v>1</v>
      </c>
      <c r="I566" s="2">
        <v>0</v>
      </c>
      <c r="J566" s="3">
        <v>41548</v>
      </c>
      <c r="K566" s="6">
        <v>93</v>
      </c>
      <c r="L566" s="4">
        <v>656</v>
      </c>
      <c r="M566" s="4">
        <v>80</v>
      </c>
      <c r="N566" s="4">
        <v>455</v>
      </c>
      <c r="O566" s="4">
        <v>52</v>
      </c>
      <c r="P566" s="4">
        <v>107</v>
      </c>
      <c r="Q566" s="4">
        <v>93</v>
      </c>
      <c r="R566" s="4">
        <f>SUM(Table1[[#This Row],[Wines]:[Sweet]])</f>
        <v>1350</v>
      </c>
      <c r="S566" s="8">
        <f t="shared" si="26"/>
        <v>1.8762508338892595E-2</v>
      </c>
      <c r="T566" s="8" t="str">
        <f t="shared" si="27"/>
        <v>Wines</v>
      </c>
      <c r="U566" s="2">
        <v>2</v>
      </c>
      <c r="V566" s="2">
        <v>8</v>
      </c>
      <c r="W566" s="2">
        <v>4</v>
      </c>
      <c r="X566" s="2">
        <v>8</v>
      </c>
      <c r="Y566" s="2">
        <v>4</v>
      </c>
      <c r="Z566" s="2">
        <v>3</v>
      </c>
      <c r="AA566" s="2">
        <v>11</v>
      </c>
      <c r="AB566" s="2">
        <v>0</v>
      </c>
    </row>
    <row r="567" spans="1:28" x14ac:dyDescent="0.25">
      <c r="A567" s="2">
        <v>6988</v>
      </c>
      <c r="B567" s="2">
        <v>1986</v>
      </c>
      <c r="C567" s="2">
        <f>2025-Table1[[#This Row],[Year_Birth]]</f>
        <v>39</v>
      </c>
      <c r="D567" s="2" t="s">
        <v>2252</v>
      </c>
      <c r="E567" s="2" t="s">
        <v>2256</v>
      </c>
      <c r="F567" s="2" t="str">
        <f t="shared" si="25"/>
        <v>Adult</v>
      </c>
      <c r="G567" s="4">
        <v>71952</v>
      </c>
      <c r="H567" s="2">
        <v>1</v>
      </c>
      <c r="I567" s="2">
        <v>0</v>
      </c>
      <c r="J567" s="3">
        <v>41548</v>
      </c>
      <c r="K567" s="6">
        <v>93</v>
      </c>
      <c r="L567" s="4">
        <v>656</v>
      </c>
      <c r="M567" s="4">
        <v>80</v>
      </c>
      <c r="N567" s="4">
        <v>455</v>
      </c>
      <c r="O567" s="4">
        <v>52</v>
      </c>
      <c r="P567" s="4">
        <v>107</v>
      </c>
      <c r="Q567" s="4">
        <v>93</v>
      </c>
      <c r="R567" s="4">
        <f>SUM(Table1[[#This Row],[Wines]:[Sweet]])</f>
        <v>1350</v>
      </c>
      <c r="S567" s="8">
        <f t="shared" si="26"/>
        <v>1.8762508338892595E-2</v>
      </c>
      <c r="T567" s="8" t="str">
        <f t="shared" si="27"/>
        <v>Wines</v>
      </c>
      <c r="U567" s="2">
        <v>2</v>
      </c>
      <c r="V567" s="2">
        <v>8</v>
      </c>
      <c r="W567" s="2">
        <v>4</v>
      </c>
      <c r="X567" s="2">
        <v>8</v>
      </c>
      <c r="Y567" s="2">
        <v>4</v>
      </c>
      <c r="Z567" s="2">
        <v>3</v>
      </c>
      <c r="AA567" s="2">
        <v>11</v>
      </c>
      <c r="AB567" s="2">
        <v>0</v>
      </c>
    </row>
    <row r="568" spans="1:28" x14ac:dyDescent="0.25">
      <c r="A568" s="2">
        <v>4301</v>
      </c>
      <c r="B568" s="2">
        <v>1971</v>
      </c>
      <c r="C568" s="2">
        <f>2025-Table1[[#This Row],[Year_Birth]]</f>
        <v>54</v>
      </c>
      <c r="D568" s="2" t="s">
        <v>2257</v>
      </c>
      <c r="E568" s="2" t="s">
        <v>2256</v>
      </c>
      <c r="F568" s="2" t="str">
        <f t="shared" si="25"/>
        <v>Adult</v>
      </c>
      <c r="G568" s="4">
        <v>35178</v>
      </c>
      <c r="H568" s="2">
        <v>1</v>
      </c>
      <c r="I568" s="2">
        <v>0</v>
      </c>
      <c r="J568" s="3">
        <v>41548</v>
      </c>
      <c r="K568" s="6">
        <v>10</v>
      </c>
      <c r="L568" s="4">
        <v>23</v>
      </c>
      <c r="M568" s="4">
        <v>1</v>
      </c>
      <c r="N568" s="4">
        <v>13</v>
      </c>
      <c r="O568" s="4">
        <v>2</v>
      </c>
      <c r="P568" s="4">
        <v>2</v>
      </c>
      <c r="Q568" s="4">
        <v>18</v>
      </c>
      <c r="R568" s="4">
        <f>SUM(Table1[[#This Row],[Wines]:[Sweet]])</f>
        <v>41</v>
      </c>
      <c r="S568" s="8">
        <f t="shared" si="26"/>
        <v>1.1655011655011655E-3</v>
      </c>
      <c r="T568" s="8" t="str">
        <f t="shared" si="27"/>
        <v>Wines</v>
      </c>
      <c r="U568" s="2">
        <v>1</v>
      </c>
      <c r="V568" s="2">
        <v>1</v>
      </c>
      <c r="W568" s="2">
        <v>1</v>
      </c>
      <c r="X568" s="2">
        <v>2</v>
      </c>
      <c r="Y568" s="2">
        <v>7</v>
      </c>
      <c r="Z568" s="2">
        <v>3</v>
      </c>
      <c r="AA568" s="2">
        <v>11</v>
      </c>
      <c r="AB568" s="2">
        <v>1</v>
      </c>
    </row>
    <row r="569" spans="1:28" x14ac:dyDescent="0.25">
      <c r="A569" s="2">
        <v>1162</v>
      </c>
      <c r="B569" s="2">
        <v>1987</v>
      </c>
      <c r="C569" s="2">
        <f>2025-Table1[[#This Row],[Year_Birth]]</f>
        <v>38</v>
      </c>
      <c r="D569" s="2" t="s">
        <v>2255</v>
      </c>
      <c r="E569" s="2" t="s">
        <v>2253</v>
      </c>
      <c r="F569" s="2" t="str">
        <f t="shared" si="25"/>
        <v>Adult</v>
      </c>
      <c r="G569" s="4">
        <v>42000</v>
      </c>
      <c r="H569" s="2">
        <v>0</v>
      </c>
      <c r="I569" s="2">
        <v>0</v>
      </c>
      <c r="J569" s="3">
        <v>41548</v>
      </c>
      <c r="K569" s="6">
        <v>23</v>
      </c>
      <c r="L569" s="4">
        <v>124</v>
      </c>
      <c r="M569" s="4">
        <v>83</v>
      </c>
      <c r="N569" s="4">
        <v>267</v>
      </c>
      <c r="O569" s="4">
        <v>85</v>
      </c>
      <c r="P569" s="4">
        <v>59</v>
      </c>
      <c r="Q569" s="4">
        <v>35</v>
      </c>
      <c r="R569" s="4">
        <f>SUM(Table1[[#This Row],[Wines]:[Sweet]])</f>
        <v>618</v>
      </c>
      <c r="S569" s="8">
        <f t="shared" si="26"/>
        <v>1.4714285714285714E-2</v>
      </c>
      <c r="T569" s="8" t="str">
        <f t="shared" si="27"/>
        <v>MeatProducts</v>
      </c>
      <c r="U569" s="2">
        <v>2</v>
      </c>
      <c r="V569" s="2">
        <v>5</v>
      </c>
      <c r="W569" s="2">
        <v>2</v>
      </c>
      <c r="X569" s="2">
        <v>11</v>
      </c>
      <c r="Y569" s="2">
        <v>5</v>
      </c>
      <c r="Z569" s="2">
        <v>3</v>
      </c>
      <c r="AA569" s="2">
        <v>11</v>
      </c>
      <c r="AB569" s="2">
        <v>1</v>
      </c>
    </row>
    <row r="570" spans="1:28" x14ac:dyDescent="0.25">
      <c r="A570" s="2">
        <v>10643</v>
      </c>
      <c r="B570" s="2">
        <v>1987</v>
      </c>
      <c r="C570" s="2">
        <f>2025-Table1[[#This Row],[Year_Birth]]</f>
        <v>38</v>
      </c>
      <c r="D570" s="2" t="s">
        <v>2255</v>
      </c>
      <c r="E570" s="2" t="s">
        <v>2253</v>
      </c>
      <c r="F570" s="2" t="str">
        <f t="shared" si="25"/>
        <v>Adult</v>
      </c>
      <c r="G570" s="4">
        <v>42000</v>
      </c>
      <c r="H570" s="2">
        <v>0</v>
      </c>
      <c r="I570" s="2">
        <v>0</v>
      </c>
      <c r="J570" s="3">
        <v>41548</v>
      </c>
      <c r="K570" s="6">
        <v>23</v>
      </c>
      <c r="L570" s="4">
        <v>124</v>
      </c>
      <c r="M570" s="4">
        <v>83</v>
      </c>
      <c r="N570" s="4">
        <v>267</v>
      </c>
      <c r="O570" s="4">
        <v>85</v>
      </c>
      <c r="P570" s="4">
        <v>59</v>
      </c>
      <c r="Q570" s="4">
        <v>35</v>
      </c>
      <c r="R570" s="4">
        <f>SUM(Table1[[#This Row],[Wines]:[Sweet]])</f>
        <v>618</v>
      </c>
      <c r="S570" s="8">
        <f t="shared" si="26"/>
        <v>1.4714285714285714E-2</v>
      </c>
      <c r="T570" s="8" t="str">
        <f t="shared" si="27"/>
        <v>MeatProducts</v>
      </c>
      <c r="U570" s="2">
        <v>2</v>
      </c>
      <c r="V570" s="2">
        <v>5</v>
      </c>
      <c r="W570" s="2">
        <v>2</v>
      </c>
      <c r="X570" s="2">
        <v>11</v>
      </c>
      <c r="Y570" s="2">
        <v>5</v>
      </c>
      <c r="Z570" s="2">
        <v>3</v>
      </c>
      <c r="AA570" s="2">
        <v>11</v>
      </c>
      <c r="AB570" s="2">
        <v>1</v>
      </c>
    </row>
    <row r="571" spans="1:28" x14ac:dyDescent="0.25">
      <c r="A571" s="2">
        <v>9723</v>
      </c>
      <c r="B571" s="2">
        <v>1960</v>
      </c>
      <c r="C571" s="2">
        <f>2025-Table1[[#This Row],[Year_Birth]]</f>
        <v>65</v>
      </c>
      <c r="D571" s="2" t="s">
        <v>2252</v>
      </c>
      <c r="E571" s="2" t="s">
        <v>2256</v>
      </c>
      <c r="F571" s="2" t="str">
        <f t="shared" si="25"/>
        <v>Adult</v>
      </c>
      <c r="G571" s="4">
        <v>67716</v>
      </c>
      <c r="H571" s="2">
        <v>0</v>
      </c>
      <c r="I571" s="2">
        <v>1</v>
      </c>
      <c r="J571" s="3">
        <v>41548</v>
      </c>
      <c r="K571" s="6">
        <v>8</v>
      </c>
      <c r="L571" s="4">
        <v>530</v>
      </c>
      <c r="M571" s="4">
        <v>142</v>
      </c>
      <c r="N571" s="4">
        <v>217</v>
      </c>
      <c r="O571" s="4">
        <v>62</v>
      </c>
      <c r="P571" s="4">
        <v>9</v>
      </c>
      <c r="Q571" s="4">
        <v>56</v>
      </c>
      <c r="R571" s="4">
        <f>SUM(Table1[[#This Row],[Wines]:[Sweet]])</f>
        <v>960</v>
      </c>
      <c r="S571" s="8">
        <f t="shared" si="26"/>
        <v>1.417685628211944E-2</v>
      </c>
      <c r="T571" s="8" t="str">
        <f t="shared" si="27"/>
        <v>Wines</v>
      </c>
      <c r="U571" s="2">
        <v>4</v>
      </c>
      <c r="V571" s="2">
        <v>7</v>
      </c>
      <c r="W571" s="2">
        <v>4</v>
      </c>
      <c r="X571" s="2">
        <v>13</v>
      </c>
      <c r="Y571" s="2">
        <v>5</v>
      </c>
      <c r="Z571" s="2">
        <v>3</v>
      </c>
      <c r="AA571" s="2">
        <v>11</v>
      </c>
      <c r="AB571" s="2">
        <v>0</v>
      </c>
    </row>
    <row r="572" spans="1:28" x14ac:dyDescent="0.25">
      <c r="A572" s="2">
        <v>10031</v>
      </c>
      <c r="B572" s="2">
        <v>1976</v>
      </c>
      <c r="C572" s="2">
        <f>2025-Table1[[#This Row],[Year_Birth]]</f>
        <v>49</v>
      </c>
      <c r="D572" s="2" t="s">
        <v>2255</v>
      </c>
      <c r="E572" s="2" t="s">
        <v>2256</v>
      </c>
      <c r="F572" s="2" t="str">
        <f t="shared" si="25"/>
        <v>Adult</v>
      </c>
      <c r="G572" s="4">
        <v>16927</v>
      </c>
      <c r="H572" s="2">
        <v>1</v>
      </c>
      <c r="I572" s="2">
        <v>1</v>
      </c>
      <c r="J572" s="3">
        <v>41549</v>
      </c>
      <c r="K572" s="6">
        <v>50</v>
      </c>
      <c r="L572" s="4">
        <v>20</v>
      </c>
      <c r="M572" s="4">
        <v>2</v>
      </c>
      <c r="N572" s="4">
        <v>23</v>
      </c>
      <c r="O572" s="4">
        <v>3</v>
      </c>
      <c r="P572" s="4">
        <v>1</v>
      </c>
      <c r="Q572" s="4">
        <v>4</v>
      </c>
      <c r="R572" s="4">
        <f>SUM(Table1[[#This Row],[Wines]:[Sweet]])</f>
        <v>49</v>
      </c>
      <c r="S572" s="8">
        <f t="shared" si="26"/>
        <v>2.8947834820109881E-3</v>
      </c>
      <c r="T572" s="8" t="str">
        <f t="shared" si="27"/>
        <v>MeatProducts</v>
      </c>
      <c r="U572" s="2">
        <v>5</v>
      </c>
      <c r="V572" s="2">
        <v>3</v>
      </c>
      <c r="W572" s="2">
        <v>0</v>
      </c>
      <c r="X572" s="2">
        <v>4</v>
      </c>
      <c r="Y572" s="2">
        <v>8</v>
      </c>
      <c r="Z572" s="2">
        <v>3</v>
      </c>
      <c r="AA572" s="2">
        <v>11</v>
      </c>
      <c r="AB572" s="2">
        <v>0</v>
      </c>
    </row>
    <row r="573" spans="1:28" x14ac:dyDescent="0.25">
      <c r="A573" s="2">
        <v>9010</v>
      </c>
      <c r="B573" s="2">
        <v>1972</v>
      </c>
      <c r="C573" s="2">
        <f>2025-Table1[[#This Row],[Year_Birth]]</f>
        <v>53</v>
      </c>
      <c r="D573" s="2" t="s">
        <v>2257</v>
      </c>
      <c r="E573" s="2" t="s">
        <v>2256</v>
      </c>
      <c r="F573" s="2" t="str">
        <f t="shared" si="25"/>
        <v>Adult</v>
      </c>
      <c r="G573" s="4">
        <v>83151</v>
      </c>
      <c r="H573" s="2">
        <v>0</v>
      </c>
      <c r="I573" s="2">
        <v>0</v>
      </c>
      <c r="J573" s="3">
        <v>41549</v>
      </c>
      <c r="K573" s="6">
        <v>80</v>
      </c>
      <c r="L573" s="4">
        <v>968</v>
      </c>
      <c r="M573" s="4">
        <v>147</v>
      </c>
      <c r="N573" s="4">
        <v>842</v>
      </c>
      <c r="O573" s="4">
        <v>137</v>
      </c>
      <c r="P573" s="4">
        <v>42</v>
      </c>
      <c r="Q573" s="4">
        <v>210</v>
      </c>
      <c r="R573" s="4">
        <f>SUM(Table1[[#This Row],[Wines]:[Sweet]])</f>
        <v>2136</v>
      </c>
      <c r="S573" s="8">
        <f t="shared" si="26"/>
        <v>2.5688205794277882E-2</v>
      </c>
      <c r="T573" s="8" t="str">
        <f t="shared" si="27"/>
        <v>Wines</v>
      </c>
      <c r="U573" s="2">
        <v>1</v>
      </c>
      <c r="V573" s="2">
        <v>5</v>
      </c>
      <c r="W573" s="2">
        <v>7</v>
      </c>
      <c r="X573" s="2">
        <v>10</v>
      </c>
      <c r="Y573" s="2">
        <v>2</v>
      </c>
      <c r="Z573" s="2">
        <v>3</v>
      </c>
      <c r="AA573" s="2">
        <v>11</v>
      </c>
      <c r="AB573" s="2">
        <v>1</v>
      </c>
    </row>
    <row r="574" spans="1:28" x14ac:dyDescent="0.25">
      <c r="A574" s="2">
        <v>10390</v>
      </c>
      <c r="B574" s="2">
        <v>1959</v>
      </c>
      <c r="C574" s="2">
        <f>2025-Table1[[#This Row],[Year_Birth]]</f>
        <v>66</v>
      </c>
      <c r="D574" s="2" t="s">
        <v>2260</v>
      </c>
      <c r="E574" s="2" t="s">
        <v>2256</v>
      </c>
      <c r="F574" s="2" t="str">
        <f t="shared" si="25"/>
        <v>Adult</v>
      </c>
      <c r="G574" s="4">
        <v>26887</v>
      </c>
      <c r="H574" s="2">
        <v>0</v>
      </c>
      <c r="I574" s="2">
        <v>1</v>
      </c>
      <c r="J574" s="3">
        <v>41549</v>
      </c>
      <c r="K574" s="6">
        <v>27</v>
      </c>
      <c r="L574" s="4">
        <v>6</v>
      </c>
      <c r="M574" s="4">
        <v>7</v>
      </c>
      <c r="N574" s="4">
        <v>4</v>
      </c>
      <c r="O574" s="4">
        <v>3</v>
      </c>
      <c r="P574" s="4">
        <v>4</v>
      </c>
      <c r="Q574" s="4">
        <v>6</v>
      </c>
      <c r="R574" s="4">
        <f>SUM(Table1[[#This Row],[Wines]:[Sweet]])</f>
        <v>24</v>
      </c>
      <c r="S574" s="8">
        <f t="shared" si="26"/>
        <v>8.9262468851117641E-4</v>
      </c>
      <c r="T574" s="8" t="str">
        <f t="shared" si="27"/>
        <v>Fruits</v>
      </c>
      <c r="U574" s="2">
        <v>1</v>
      </c>
      <c r="V574" s="2">
        <v>1</v>
      </c>
      <c r="W574" s="2">
        <v>0</v>
      </c>
      <c r="X574" s="2">
        <v>3</v>
      </c>
      <c r="Y574" s="2">
        <v>6</v>
      </c>
      <c r="Z574" s="2">
        <v>3</v>
      </c>
      <c r="AA574" s="2">
        <v>11</v>
      </c>
      <c r="AB574" s="2">
        <v>0</v>
      </c>
    </row>
    <row r="575" spans="1:28" x14ac:dyDescent="0.25">
      <c r="A575" s="2">
        <v>433</v>
      </c>
      <c r="B575" s="2">
        <v>1958</v>
      </c>
      <c r="C575" s="2">
        <f>2025-Table1[[#This Row],[Year_Birth]]</f>
        <v>67</v>
      </c>
      <c r="D575" s="2" t="s">
        <v>2257</v>
      </c>
      <c r="E575" s="2" t="s">
        <v>2262</v>
      </c>
      <c r="F575" s="2" t="str">
        <f t="shared" si="25"/>
        <v>Adult</v>
      </c>
      <c r="G575" s="4">
        <v>61331</v>
      </c>
      <c r="H575" s="2">
        <v>1</v>
      </c>
      <c r="I575" s="2">
        <v>1</v>
      </c>
      <c r="J575" s="3">
        <v>41550</v>
      </c>
      <c r="K575" s="6">
        <v>42</v>
      </c>
      <c r="L575" s="4">
        <v>534</v>
      </c>
      <c r="M575" s="4">
        <v>5</v>
      </c>
      <c r="N575" s="4">
        <v>47</v>
      </c>
      <c r="O575" s="4">
        <v>0</v>
      </c>
      <c r="P575" s="4">
        <v>5</v>
      </c>
      <c r="Q575" s="4">
        <v>41</v>
      </c>
      <c r="R575" s="4">
        <f>SUM(Table1[[#This Row],[Wines]:[Sweet]])</f>
        <v>591</v>
      </c>
      <c r="S575" s="8">
        <f t="shared" si="26"/>
        <v>9.6362361611583049E-3</v>
      </c>
      <c r="T575" s="8" t="str">
        <f t="shared" si="27"/>
        <v>Wines</v>
      </c>
      <c r="U575" s="2">
        <v>5</v>
      </c>
      <c r="V575" s="2">
        <v>11</v>
      </c>
      <c r="W575" s="2">
        <v>1</v>
      </c>
      <c r="X575" s="2">
        <v>6</v>
      </c>
      <c r="Y575" s="2">
        <v>8</v>
      </c>
      <c r="Z575" s="2">
        <v>3</v>
      </c>
      <c r="AA575" s="2">
        <v>11</v>
      </c>
      <c r="AB575" s="2">
        <v>0</v>
      </c>
    </row>
    <row r="576" spans="1:28" x14ac:dyDescent="0.25">
      <c r="A576" s="2">
        <v>1173</v>
      </c>
      <c r="B576" s="2">
        <v>1947</v>
      </c>
      <c r="C576" s="2">
        <f>2025-Table1[[#This Row],[Year_Birth]]</f>
        <v>78</v>
      </c>
      <c r="D576" s="2" t="s">
        <v>2257</v>
      </c>
      <c r="E576" s="2" t="s">
        <v>2254</v>
      </c>
      <c r="F576" s="2" t="str">
        <f t="shared" si="25"/>
        <v>Adult</v>
      </c>
      <c r="G576" s="4">
        <v>77632</v>
      </c>
      <c r="H576" s="2">
        <v>0</v>
      </c>
      <c r="I576" s="2">
        <v>0</v>
      </c>
      <c r="J576" s="3">
        <v>41550</v>
      </c>
      <c r="K576" s="6">
        <v>73</v>
      </c>
      <c r="L576" s="4">
        <v>1200</v>
      </c>
      <c r="M576" s="4">
        <v>105</v>
      </c>
      <c r="N576" s="4">
        <v>758</v>
      </c>
      <c r="O576" s="4">
        <v>0</v>
      </c>
      <c r="P576" s="4">
        <v>42</v>
      </c>
      <c r="Q576" s="4">
        <v>147</v>
      </c>
      <c r="R576" s="4">
        <f>SUM(Table1[[#This Row],[Wines]:[Sweet]])</f>
        <v>2105</v>
      </c>
      <c r="S576" s="8">
        <f t="shared" si="26"/>
        <v>2.7115107172300083E-2</v>
      </c>
      <c r="T576" s="8" t="str">
        <f t="shared" si="27"/>
        <v>Wines</v>
      </c>
      <c r="U576" s="2">
        <v>1</v>
      </c>
      <c r="V576" s="2">
        <v>4</v>
      </c>
      <c r="W576" s="2">
        <v>2</v>
      </c>
      <c r="X576" s="2">
        <v>6</v>
      </c>
      <c r="Y576" s="2">
        <v>2</v>
      </c>
      <c r="Z576" s="2">
        <v>3</v>
      </c>
      <c r="AA576" s="2">
        <v>11</v>
      </c>
      <c r="AB576" s="2">
        <v>1</v>
      </c>
    </row>
    <row r="577" spans="1:28" x14ac:dyDescent="0.25">
      <c r="A577" s="2">
        <v>8812</v>
      </c>
      <c r="B577" s="2">
        <v>1979</v>
      </c>
      <c r="C577" s="2">
        <f>2025-Table1[[#This Row],[Year_Birth]]</f>
        <v>46</v>
      </c>
      <c r="D577" s="2" t="s">
        <v>2260</v>
      </c>
      <c r="E577" s="2" t="s">
        <v>2258</v>
      </c>
      <c r="F577" s="2" t="str">
        <f t="shared" si="25"/>
        <v>Adult</v>
      </c>
      <c r="G577" s="4">
        <v>13533</v>
      </c>
      <c r="H577" s="2">
        <v>1</v>
      </c>
      <c r="I577" s="2">
        <v>0</v>
      </c>
      <c r="J577" s="3">
        <v>41550</v>
      </c>
      <c r="K577" s="6">
        <v>45</v>
      </c>
      <c r="L577" s="4">
        <v>12</v>
      </c>
      <c r="M577" s="4">
        <v>3</v>
      </c>
      <c r="N577" s="4">
        <v>8</v>
      </c>
      <c r="O577" s="4">
        <v>8</v>
      </c>
      <c r="P577" s="4">
        <v>0</v>
      </c>
      <c r="Q577" s="4">
        <v>17</v>
      </c>
      <c r="R577" s="4">
        <f>SUM(Table1[[#This Row],[Wines]:[Sweet]])</f>
        <v>31</v>
      </c>
      <c r="S577" s="8">
        <f t="shared" si="26"/>
        <v>2.2906968151924926E-3</v>
      </c>
      <c r="T577" s="8" t="str">
        <f t="shared" si="27"/>
        <v>GoldProds</v>
      </c>
      <c r="U577" s="2">
        <v>2</v>
      </c>
      <c r="V577" s="2">
        <v>2</v>
      </c>
      <c r="W577" s="2">
        <v>0</v>
      </c>
      <c r="X577" s="2">
        <v>3</v>
      </c>
      <c r="Y577" s="2">
        <v>7</v>
      </c>
      <c r="Z577" s="2">
        <v>3</v>
      </c>
      <c r="AA577" s="2">
        <v>11</v>
      </c>
      <c r="AB577" s="2">
        <v>0</v>
      </c>
    </row>
    <row r="578" spans="1:28" x14ac:dyDescent="0.25">
      <c r="A578" s="2">
        <v>4827</v>
      </c>
      <c r="B578" s="2">
        <v>1956</v>
      </c>
      <c r="C578" s="2">
        <f>2025-Table1[[#This Row],[Year_Birth]]</f>
        <v>69</v>
      </c>
      <c r="D578" s="2" t="s">
        <v>2255</v>
      </c>
      <c r="E578" s="2" t="s">
        <v>2253</v>
      </c>
      <c r="F578" s="2" t="str">
        <f t="shared" ref="F578:F641" si="28">IF(C578&lt;19,"Child",IF(C578&lt;31,"Young Adult",IF(C578&lt;J1825,"Adult","Senior")))</f>
        <v>Adult</v>
      </c>
      <c r="G578" s="4">
        <v>54998</v>
      </c>
      <c r="H578" s="2">
        <v>0</v>
      </c>
      <c r="I578" s="2">
        <v>1</v>
      </c>
      <c r="J578" s="3">
        <v>41550</v>
      </c>
      <c r="K578" s="6">
        <v>3</v>
      </c>
      <c r="L578" s="4">
        <v>154</v>
      </c>
      <c r="M578" s="4">
        <v>22</v>
      </c>
      <c r="N578" s="4">
        <v>202</v>
      </c>
      <c r="O578" s="4">
        <v>39</v>
      </c>
      <c r="P578" s="4">
        <v>30</v>
      </c>
      <c r="Q578" s="4">
        <v>8</v>
      </c>
      <c r="R578" s="4">
        <f>SUM(Table1[[#This Row],[Wines]:[Sweet]])</f>
        <v>447</v>
      </c>
      <c r="S578" s="8">
        <f t="shared" ref="S578:S641" si="29">R578/G578</f>
        <v>8.1275682752100075E-3</v>
      </c>
      <c r="T578" s="8" t="str">
        <f t="shared" ref="T578:T641" si="30">INDEX($L$1:$Q$1, MATCH(MAX(L578:Q578), L578:Q578, 0))</f>
        <v>MeatProducts</v>
      </c>
      <c r="U578" s="2">
        <v>5</v>
      </c>
      <c r="V578" s="2">
        <v>4</v>
      </c>
      <c r="W578" s="2">
        <v>2</v>
      </c>
      <c r="X578" s="2">
        <v>9</v>
      </c>
      <c r="Y578" s="2">
        <v>4</v>
      </c>
      <c r="Z578" s="2">
        <v>3</v>
      </c>
      <c r="AA578" s="2">
        <v>11</v>
      </c>
      <c r="AB578" s="2">
        <v>1</v>
      </c>
    </row>
    <row r="579" spans="1:28" x14ac:dyDescent="0.25">
      <c r="A579" s="2">
        <v>3945</v>
      </c>
      <c r="B579" s="2">
        <v>1947</v>
      </c>
      <c r="C579" s="2">
        <f>2025-Table1[[#This Row],[Year_Birth]]</f>
        <v>78</v>
      </c>
      <c r="D579" s="2" t="s">
        <v>2255</v>
      </c>
      <c r="E579" s="2" t="s">
        <v>2261</v>
      </c>
      <c r="F579" s="2" t="str">
        <f t="shared" si="28"/>
        <v>Adult</v>
      </c>
      <c r="G579" s="4">
        <v>68117</v>
      </c>
      <c r="H579" s="2">
        <v>0</v>
      </c>
      <c r="I579" s="2">
        <v>1</v>
      </c>
      <c r="J579" s="3">
        <v>41550</v>
      </c>
      <c r="K579" s="6">
        <v>80</v>
      </c>
      <c r="L579" s="4">
        <v>618</v>
      </c>
      <c r="M579" s="4">
        <v>44</v>
      </c>
      <c r="N579" s="4">
        <v>215</v>
      </c>
      <c r="O579" s="4">
        <v>0</v>
      </c>
      <c r="P579" s="4">
        <v>17</v>
      </c>
      <c r="Q579" s="4">
        <v>36</v>
      </c>
      <c r="R579" s="4">
        <f>SUM(Table1[[#This Row],[Wines]:[Sweet]])</f>
        <v>894</v>
      </c>
      <c r="S579" s="8">
        <f t="shared" si="29"/>
        <v>1.3124477002803999E-2</v>
      </c>
      <c r="T579" s="8" t="str">
        <f t="shared" si="30"/>
        <v>Wines</v>
      </c>
      <c r="U579" s="2">
        <v>2</v>
      </c>
      <c r="V579" s="2">
        <v>11</v>
      </c>
      <c r="W579" s="2">
        <v>8</v>
      </c>
      <c r="X579" s="2">
        <v>4</v>
      </c>
      <c r="Y579" s="2">
        <v>6</v>
      </c>
      <c r="Z579" s="2">
        <v>3</v>
      </c>
      <c r="AA579" s="2">
        <v>11</v>
      </c>
      <c r="AB579" s="2">
        <v>1</v>
      </c>
    </row>
    <row r="580" spans="1:28" x14ac:dyDescent="0.25">
      <c r="A580" s="2">
        <v>6991</v>
      </c>
      <c r="B580" s="2">
        <v>1951</v>
      </c>
      <c r="C580" s="2">
        <f>2025-Table1[[#This Row],[Year_Birth]]</f>
        <v>74</v>
      </c>
      <c r="D580" s="2" t="s">
        <v>2252</v>
      </c>
      <c r="E580" s="2" t="s">
        <v>2258</v>
      </c>
      <c r="F580" s="2" t="str">
        <f t="shared" si="28"/>
        <v>Adult</v>
      </c>
      <c r="G580" s="4">
        <v>43185</v>
      </c>
      <c r="H580" s="2">
        <v>0</v>
      </c>
      <c r="I580" s="2">
        <v>1</v>
      </c>
      <c r="J580" s="3">
        <v>41551</v>
      </c>
      <c r="K580" s="6">
        <v>88</v>
      </c>
      <c r="L580" s="4">
        <v>537</v>
      </c>
      <c r="M580" s="4">
        <v>6</v>
      </c>
      <c r="N580" s="4">
        <v>42</v>
      </c>
      <c r="O580" s="4">
        <v>16</v>
      </c>
      <c r="P580" s="4">
        <v>6</v>
      </c>
      <c r="Q580" s="4">
        <v>30</v>
      </c>
      <c r="R580" s="4">
        <f>SUM(Table1[[#This Row],[Wines]:[Sweet]])</f>
        <v>607</v>
      </c>
      <c r="S580" s="8">
        <f t="shared" si="29"/>
        <v>1.4055806414264212E-2</v>
      </c>
      <c r="T580" s="8" t="str">
        <f t="shared" si="30"/>
        <v>Wines</v>
      </c>
      <c r="U580" s="2">
        <v>2</v>
      </c>
      <c r="V580" s="2">
        <v>9</v>
      </c>
      <c r="W580" s="2">
        <v>3</v>
      </c>
      <c r="X580" s="2">
        <v>6</v>
      </c>
      <c r="Y580" s="2">
        <v>8</v>
      </c>
      <c r="Z580" s="2">
        <v>3</v>
      </c>
      <c r="AA580" s="2">
        <v>11</v>
      </c>
      <c r="AB580" s="2">
        <v>0</v>
      </c>
    </row>
    <row r="581" spans="1:28" x14ac:dyDescent="0.25">
      <c r="A581" s="2">
        <v>5892</v>
      </c>
      <c r="B581" s="2">
        <v>1980</v>
      </c>
      <c r="C581" s="2">
        <f>2025-Table1[[#This Row],[Year_Birth]]</f>
        <v>45</v>
      </c>
      <c r="D581" s="2" t="s">
        <v>2252</v>
      </c>
      <c r="E581" s="2" t="s">
        <v>2256</v>
      </c>
      <c r="F581" s="2" t="str">
        <f t="shared" si="28"/>
        <v>Adult</v>
      </c>
      <c r="G581" s="4">
        <v>34968</v>
      </c>
      <c r="H581" s="2">
        <v>1</v>
      </c>
      <c r="I581" s="2">
        <v>0</v>
      </c>
      <c r="J581" s="3">
        <v>41551</v>
      </c>
      <c r="K581" s="6">
        <v>11</v>
      </c>
      <c r="L581" s="4">
        <v>158</v>
      </c>
      <c r="M581" s="4">
        <v>6</v>
      </c>
      <c r="N581" s="4">
        <v>45</v>
      </c>
      <c r="O581" s="4">
        <v>8</v>
      </c>
      <c r="P581" s="4">
        <v>2</v>
      </c>
      <c r="Q581" s="4">
        <v>2</v>
      </c>
      <c r="R581" s="4">
        <f>SUM(Table1[[#This Row],[Wines]:[Sweet]])</f>
        <v>219</v>
      </c>
      <c r="S581" s="8">
        <f t="shared" si="29"/>
        <v>6.2628689087165408E-3</v>
      </c>
      <c r="T581" s="8" t="str">
        <f t="shared" si="30"/>
        <v>Wines</v>
      </c>
      <c r="U581" s="2">
        <v>7</v>
      </c>
      <c r="V581" s="2">
        <v>3</v>
      </c>
      <c r="W581" s="2">
        <v>2</v>
      </c>
      <c r="X581" s="2">
        <v>5</v>
      </c>
      <c r="Y581" s="2">
        <v>7</v>
      </c>
      <c r="Z581" s="2">
        <v>3</v>
      </c>
      <c r="AA581" s="2">
        <v>11</v>
      </c>
      <c r="AB581" s="2">
        <v>0</v>
      </c>
    </row>
    <row r="582" spans="1:28" x14ac:dyDescent="0.25">
      <c r="A582" s="2">
        <v>6262</v>
      </c>
      <c r="B582" s="2">
        <v>1962</v>
      </c>
      <c r="C582" s="2">
        <f>2025-Table1[[#This Row],[Year_Birth]]</f>
        <v>63</v>
      </c>
      <c r="D582" s="2" t="s">
        <v>2257</v>
      </c>
      <c r="E582" s="2" t="s">
        <v>2253</v>
      </c>
      <c r="F582" s="2" t="str">
        <f t="shared" si="28"/>
        <v>Adult</v>
      </c>
      <c r="G582" s="4">
        <v>72217</v>
      </c>
      <c r="H582" s="2">
        <v>0</v>
      </c>
      <c r="I582" s="2">
        <v>0</v>
      </c>
      <c r="J582" s="3">
        <v>41551</v>
      </c>
      <c r="K582" s="6">
        <v>93</v>
      </c>
      <c r="L582" s="4">
        <v>816</v>
      </c>
      <c r="M582" s="4">
        <v>42</v>
      </c>
      <c r="N582" s="4">
        <v>450</v>
      </c>
      <c r="O582" s="4">
        <v>55</v>
      </c>
      <c r="P582" s="4">
        <v>56</v>
      </c>
      <c r="Q582" s="4">
        <v>154</v>
      </c>
      <c r="R582" s="4">
        <f>SUM(Table1[[#This Row],[Wines]:[Sweet]])</f>
        <v>1419</v>
      </c>
      <c r="S582" s="8">
        <f t="shared" si="29"/>
        <v>1.9649113089715717E-2</v>
      </c>
      <c r="T582" s="8" t="str">
        <f t="shared" si="30"/>
        <v>Wines</v>
      </c>
      <c r="U582" s="2">
        <v>1</v>
      </c>
      <c r="V582" s="2">
        <v>3</v>
      </c>
      <c r="W582" s="2">
        <v>10</v>
      </c>
      <c r="X582" s="2">
        <v>8</v>
      </c>
      <c r="Y582" s="2">
        <v>2</v>
      </c>
      <c r="Z582" s="2">
        <v>3</v>
      </c>
      <c r="AA582" s="2">
        <v>11</v>
      </c>
      <c r="AB582" s="2">
        <v>0</v>
      </c>
    </row>
    <row r="583" spans="1:28" x14ac:dyDescent="0.25">
      <c r="A583" s="2">
        <v>7573</v>
      </c>
      <c r="B583" s="2">
        <v>1978</v>
      </c>
      <c r="C583" s="2">
        <f>2025-Table1[[#This Row],[Year_Birth]]</f>
        <v>47</v>
      </c>
      <c r="D583" s="2" t="s">
        <v>2255</v>
      </c>
      <c r="E583" s="2" t="s">
        <v>2253</v>
      </c>
      <c r="F583" s="2" t="str">
        <f t="shared" si="28"/>
        <v>Adult</v>
      </c>
      <c r="G583" s="4">
        <v>31626</v>
      </c>
      <c r="H583" s="2">
        <v>1</v>
      </c>
      <c r="I583" s="2">
        <v>0</v>
      </c>
      <c r="J583" s="3">
        <v>41552</v>
      </c>
      <c r="K583" s="6">
        <v>12</v>
      </c>
      <c r="L583" s="4">
        <v>39</v>
      </c>
      <c r="M583" s="4">
        <v>1</v>
      </c>
      <c r="N583" s="4">
        <v>9</v>
      </c>
      <c r="O583" s="4">
        <v>2</v>
      </c>
      <c r="P583" s="4">
        <v>1</v>
      </c>
      <c r="Q583" s="4">
        <v>34</v>
      </c>
      <c r="R583" s="4">
        <f>SUM(Table1[[#This Row],[Wines]:[Sweet]])</f>
        <v>52</v>
      </c>
      <c r="S583" s="8">
        <f t="shared" si="29"/>
        <v>1.6442167836590146E-3</v>
      </c>
      <c r="T583" s="8" t="str">
        <f t="shared" si="30"/>
        <v>Wines</v>
      </c>
      <c r="U583" s="2">
        <v>1</v>
      </c>
      <c r="V583" s="2">
        <v>2</v>
      </c>
      <c r="W583" s="2">
        <v>1</v>
      </c>
      <c r="X583" s="2">
        <v>2</v>
      </c>
      <c r="Y583" s="2">
        <v>7</v>
      </c>
      <c r="Z583" s="2">
        <v>3</v>
      </c>
      <c r="AA583" s="2">
        <v>11</v>
      </c>
      <c r="AB583" s="2">
        <v>1</v>
      </c>
    </row>
    <row r="584" spans="1:28" x14ac:dyDescent="0.25">
      <c r="A584" s="2">
        <v>10262</v>
      </c>
      <c r="B584" s="2">
        <v>1980</v>
      </c>
      <c r="C584" s="2">
        <f>2025-Table1[[#This Row],[Year_Birth]]</f>
        <v>45</v>
      </c>
      <c r="D584" s="2" t="s">
        <v>2252</v>
      </c>
      <c r="E584" s="2" t="s">
        <v>2256</v>
      </c>
      <c r="F584" s="2" t="str">
        <f t="shared" si="28"/>
        <v>Adult</v>
      </c>
      <c r="G584" s="4">
        <v>15072</v>
      </c>
      <c r="H584" s="2">
        <v>2</v>
      </c>
      <c r="I584" s="2">
        <v>0</v>
      </c>
      <c r="J584" s="3">
        <v>41552</v>
      </c>
      <c r="K584" s="6">
        <v>96</v>
      </c>
      <c r="L584" s="4">
        <v>8</v>
      </c>
      <c r="M584" s="4">
        <v>2</v>
      </c>
      <c r="N584" s="4">
        <v>15</v>
      </c>
      <c r="O584" s="4">
        <v>0</v>
      </c>
      <c r="P584" s="4">
        <v>10</v>
      </c>
      <c r="Q584" s="4">
        <v>18</v>
      </c>
      <c r="R584" s="4">
        <f>SUM(Table1[[#This Row],[Wines]:[Sweet]])</f>
        <v>35</v>
      </c>
      <c r="S584" s="8">
        <f t="shared" si="29"/>
        <v>2.3221868365180466E-3</v>
      </c>
      <c r="T584" s="8" t="str">
        <f t="shared" si="30"/>
        <v>GoldProds</v>
      </c>
      <c r="U584" s="2">
        <v>4</v>
      </c>
      <c r="V584" s="2">
        <v>3</v>
      </c>
      <c r="W584" s="2">
        <v>1</v>
      </c>
      <c r="X584" s="2">
        <v>3</v>
      </c>
      <c r="Y584" s="2">
        <v>5</v>
      </c>
      <c r="Z584" s="2">
        <v>3</v>
      </c>
      <c r="AA584" s="2">
        <v>11</v>
      </c>
      <c r="AB584" s="2">
        <v>0</v>
      </c>
    </row>
    <row r="585" spans="1:28" x14ac:dyDescent="0.25">
      <c r="A585" s="2">
        <v>6119</v>
      </c>
      <c r="B585" s="2">
        <v>1963</v>
      </c>
      <c r="C585" s="2">
        <f>2025-Table1[[#This Row],[Year_Birth]]</f>
        <v>62</v>
      </c>
      <c r="D585" s="2" t="s">
        <v>2255</v>
      </c>
      <c r="E585" s="2" t="s">
        <v>2253</v>
      </c>
      <c r="F585" s="2" t="str">
        <f t="shared" si="28"/>
        <v>Adult</v>
      </c>
      <c r="G585" s="4">
        <v>36736</v>
      </c>
      <c r="H585" s="2">
        <v>1</v>
      </c>
      <c r="I585" s="2">
        <v>1</v>
      </c>
      <c r="J585" s="3">
        <v>41552</v>
      </c>
      <c r="K585" s="6">
        <v>52</v>
      </c>
      <c r="L585" s="4">
        <v>10</v>
      </c>
      <c r="M585" s="4">
        <v>0</v>
      </c>
      <c r="N585" s="4">
        <v>3</v>
      </c>
      <c r="O585" s="4">
        <v>0</v>
      </c>
      <c r="P585" s="4">
        <v>0</v>
      </c>
      <c r="Q585" s="4">
        <v>4</v>
      </c>
      <c r="R585" s="4">
        <f>SUM(Table1[[#This Row],[Wines]:[Sweet]])</f>
        <v>13</v>
      </c>
      <c r="S585" s="8">
        <f t="shared" si="29"/>
        <v>3.5387630662020908E-4</v>
      </c>
      <c r="T585" s="8" t="str">
        <f t="shared" si="30"/>
        <v>Wines</v>
      </c>
      <c r="U585" s="2">
        <v>1</v>
      </c>
      <c r="V585" s="2">
        <v>1</v>
      </c>
      <c r="W585" s="2">
        <v>0</v>
      </c>
      <c r="X585" s="2">
        <v>2</v>
      </c>
      <c r="Y585" s="2">
        <v>6</v>
      </c>
      <c r="Z585" s="2">
        <v>3</v>
      </c>
      <c r="AA585" s="2">
        <v>11</v>
      </c>
      <c r="AB585" s="2">
        <v>0</v>
      </c>
    </row>
    <row r="586" spans="1:28" x14ac:dyDescent="0.25">
      <c r="A586" s="2">
        <v>10141</v>
      </c>
      <c r="B586" s="2">
        <v>1960</v>
      </c>
      <c r="C586" s="2">
        <f>2025-Table1[[#This Row],[Year_Birth]]</f>
        <v>65</v>
      </c>
      <c r="D586" s="2" t="s">
        <v>2257</v>
      </c>
      <c r="E586" s="2" t="s">
        <v>2258</v>
      </c>
      <c r="F586" s="2" t="str">
        <f t="shared" si="28"/>
        <v>Adult</v>
      </c>
      <c r="G586" s="4">
        <v>39228</v>
      </c>
      <c r="H586" s="2">
        <v>0</v>
      </c>
      <c r="I586" s="2">
        <v>0</v>
      </c>
      <c r="J586" s="3">
        <v>41552</v>
      </c>
      <c r="K586" s="6">
        <v>1</v>
      </c>
      <c r="L586" s="4">
        <v>7</v>
      </c>
      <c r="M586" s="4">
        <v>1</v>
      </c>
      <c r="N586" s="4">
        <v>6</v>
      </c>
      <c r="O586" s="4">
        <v>0</v>
      </c>
      <c r="P586" s="4">
        <v>3</v>
      </c>
      <c r="Q586" s="4">
        <v>3</v>
      </c>
      <c r="R586" s="4">
        <f>SUM(Table1[[#This Row],[Wines]:[Sweet]])</f>
        <v>17</v>
      </c>
      <c r="S586" s="8">
        <f t="shared" si="29"/>
        <v>4.3336392372794941E-4</v>
      </c>
      <c r="T586" s="8" t="str">
        <f t="shared" si="30"/>
        <v>Wines</v>
      </c>
      <c r="U586" s="2">
        <v>1</v>
      </c>
      <c r="V586" s="2">
        <v>0</v>
      </c>
      <c r="W586" s="2">
        <v>0</v>
      </c>
      <c r="X586" s="2">
        <v>3</v>
      </c>
      <c r="Y586" s="2">
        <v>4</v>
      </c>
      <c r="Z586" s="2">
        <v>3</v>
      </c>
      <c r="AA586" s="2">
        <v>11</v>
      </c>
      <c r="AB586" s="2">
        <v>0</v>
      </c>
    </row>
    <row r="587" spans="1:28" x14ac:dyDescent="0.25">
      <c r="A587" s="2">
        <v>8957</v>
      </c>
      <c r="B587" s="2">
        <v>1952</v>
      </c>
      <c r="C587" s="2">
        <f>2025-Table1[[#This Row],[Year_Birth]]</f>
        <v>73</v>
      </c>
      <c r="D587" s="2" t="s">
        <v>2260</v>
      </c>
      <c r="E587" s="2" t="s">
        <v>2253</v>
      </c>
      <c r="F587" s="2" t="str">
        <f t="shared" si="28"/>
        <v>Adult</v>
      </c>
      <c r="G587" s="4">
        <v>64831</v>
      </c>
      <c r="H587" s="2">
        <v>1</v>
      </c>
      <c r="I587" s="2">
        <v>1</v>
      </c>
      <c r="J587" s="3">
        <v>41553</v>
      </c>
      <c r="K587" s="6">
        <v>51</v>
      </c>
      <c r="L587" s="4">
        <v>480</v>
      </c>
      <c r="M587" s="4">
        <v>86</v>
      </c>
      <c r="N587" s="4">
        <v>249</v>
      </c>
      <c r="O587" s="4">
        <v>75</v>
      </c>
      <c r="P587" s="4">
        <v>86</v>
      </c>
      <c r="Q587" s="4">
        <v>144</v>
      </c>
      <c r="R587" s="4">
        <f>SUM(Table1[[#This Row],[Wines]:[Sweet]])</f>
        <v>976</v>
      </c>
      <c r="S587" s="8">
        <f t="shared" si="29"/>
        <v>1.5054526383982971E-2</v>
      </c>
      <c r="T587" s="8" t="str">
        <f t="shared" si="30"/>
        <v>Wines</v>
      </c>
      <c r="U587" s="2">
        <v>8</v>
      </c>
      <c r="V587" s="2">
        <v>6</v>
      </c>
      <c r="W587" s="2">
        <v>3</v>
      </c>
      <c r="X587" s="2">
        <v>5</v>
      </c>
      <c r="Y587" s="2">
        <v>6</v>
      </c>
      <c r="Z587" s="2">
        <v>3</v>
      </c>
      <c r="AA587" s="2">
        <v>11</v>
      </c>
      <c r="AB587" s="2">
        <v>0</v>
      </c>
    </row>
    <row r="588" spans="1:28" x14ac:dyDescent="0.25">
      <c r="A588" s="2">
        <v>6376</v>
      </c>
      <c r="B588" s="2">
        <v>1979</v>
      </c>
      <c r="C588" s="2">
        <f>2025-Table1[[#This Row],[Year_Birth]]</f>
        <v>46</v>
      </c>
      <c r="D588" s="2" t="s">
        <v>2252</v>
      </c>
      <c r="E588" s="2" t="s">
        <v>2253</v>
      </c>
      <c r="F588" s="2" t="str">
        <f t="shared" si="28"/>
        <v>Adult</v>
      </c>
      <c r="G588" s="4">
        <v>57537</v>
      </c>
      <c r="H588" s="2">
        <v>1</v>
      </c>
      <c r="I588" s="2">
        <v>0</v>
      </c>
      <c r="J588" s="3">
        <v>41553</v>
      </c>
      <c r="K588" s="6">
        <v>83</v>
      </c>
      <c r="L588" s="4">
        <v>191</v>
      </c>
      <c r="M588" s="4">
        <v>56</v>
      </c>
      <c r="N588" s="4">
        <v>139</v>
      </c>
      <c r="O588" s="4">
        <v>51</v>
      </c>
      <c r="P588" s="4">
        <v>8</v>
      </c>
      <c r="Q588" s="4">
        <v>100</v>
      </c>
      <c r="R588" s="4">
        <f>SUM(Table1[[#This Row],[Wines]:[Sweet]])</f>
        <v>445</v>
      </c>
      <c r="S588" s="8">
        <f t="shared" si="29"/>
        <v>7.7341536750265049E-3</v>
      </c>
      <c r="T588" s="8" t="str">
        <f t="shared" si="30"/>
        <v>Wines</v>
      </c>
      <c r="U588" s="2">
        <v>4</v>
      </c>
      <c r="V588" s="2">
        <v>4</v>
      </c>
      <c r="W588" s="2">
        <v>3</v>
      </c>
      <c r="X588" s="2">
        <v>8</v>
      </c>
      <c r="Y588" s="2">
        <v>4</v>
      </c>
      <c r="Z588" s="2">
        <v>3</v>
      </c>
      <c r="AA588" s="2">
        <v>11</v>
      </c>
      <c r="AB588" s="2">
        <v>0</v>
      </c>
    </row>
    <row r="589" spans="1:28" x14ac:dyDescent="0.25">
      <c r="A589" s="2">
        <v>4470</v>
      </c>
      <c r="B589" s="2">
        <v>1962</v>
      </c>
      <c r="C589" s="2">
        <f>2025-Table1[[#This Row],[Year_Birth]]</f>
        <v>63</v>
      </c>
      <c r="D589" s="2" t="s">
        <v>2257</v>
      </c>
      <c r="E589" s="2" t="s">
        <v>2256</v>
      </c>
      <c r="F589" s="2" t="str">
        <f t="shared" si="28"/>
        <v>Adult</v>
      </c>
      <c r="G589" s="4">
        <v>58646</v>
      </c>
      <c r="H589" s="2">
        <v>0</v>
      </c>
      <c r="I589" s="2">
        <v>1</v>
      </c>
      <c r="J589" s="3">
        <v>41553</v>
      </c>
      <c r="K589" s="6">
        <v>3</v>
      </c>
      <c r="L589" s="4">
        <v>62</v>
      </c>
      <c r="M589" s="4">
        <v>1</v>
      </c>
      <c r="N589" s="4">
        <v>44</v>
      </c>
      <c r="O589" s="4">
        <v>6</v>
      </c>
      <c r="P589" s="4">
        <v>5</v>
      </c>
      <c r="Q589" s="4">
        <v>22</v>
      </c>
      <c r="R589" s="4">
        <f>SUM(Table1[[#This Row],[Wines]:[Sweet]])</f>
        <v>118</v>
      </c>
      <c r="S589" s="8">
        <f t="shared" si="29"/>
        <v>2.012072434607646E-3</v>
      </c>
      <c r="T589" s="8" t="str">
        <f t="shared" si="30"/>
        <v>Wines</v>
      </c>
      <c r="U589" s="2">
        <v>1</v>
      </c>
      <c r="V589" s="2">
        <v>2</v>
      </c>
      <c r="W589" s="2">
        <v>1</v>
      </c>
      <c r="X589" s="2">
        <v>4</v>
      </c>
      <c r="Y589" s="2">
        <v>4</v>
      </c>
      <c r="Z589" s="2">
        <v>3</v>
      </c>
      <c r="AA589" s="2">
        <v>11</v>
      </c>
      <c r="AB589" s="2">
        <v>0</v>
      </c>
    </row>
    <row r="590" spans="1:28" x14ac:dyDescent="0.25">
      <c r="A590" s="2">
        <v>6183</v>
      </c>
      <c r="B590" s="2">
        <v>1962</v>
      </c>
      <c r="C590" s="2">
        <f>2025-Table1[[#This Row],[Year_Birth]]</f>
        <v>63</v>
      </c>
      <c r="D590" s="2" t="s">
        <v>2257</v>
      </c>
      <c r="E590" s="2" t="s">
        <v>2256</v>
      </c>
      <c r="F590" s="2" t="str">
        <f t="shared" si="28"/>
        <v>Adult</v>
      </c>
      <c r="G590" s="4">
        <v>58646</v>
      </c>
      <c r="H590" s="2">
        <v>0</v>
      </c>
      <c r="I590" s="2">
        <v>1</v>
      </c>
      <c r="J590" s="3">
        <v>41553</v>
      </c>
      <c r="K590" s="6">
        <v>3</v>
      </c>
      <c r="L590" s="4">
        <v>62</v>
      </c>
      <c r="M590" s="4">
        <v>1</v>
      </c>
      <c r="N590" s="4">
        <v>44</v>
      </c>
      <c r="O590" s="4">
        <v>6</v>
      </c>
      <c r="P590" s="4">
        <v>5</v>
      </c>
      <c r="Q590" s="4">
        <v>22</v>
      </c>
      <c r="R590" s="4">
        <f>SUM(Table1[[#This Row],[Wines]:[Sweet]])</f>
        <v>118</v>
      </c>
      <c r="S590" s="8">
        <f t="shared" si="29"/>
        <v>2.012072434607646E-3</v>
      </c>
      <c r="T590" s="8" t="str">
        <f t="shared" si="30"/>
        <v>Wines</v>
      </c>
      <c r="U590" s="2">
        <v>1</v>
      </c>
      <c r="V590" s="2">
        <v>2</v>
      </c>
      <c r="W590" s="2">
        <v>1</v>
      </c>
      <c r="X590" s="2">
        <v>4</v>
      </c>
      <c r="Y590" s="2">
        <v>4</v>
      </c>
      <c r="Z590" s="2">
        <v>3</v>
      </c>
      <c r="AA590" s="2">
        <v>11</v>
      </c>
      <c r="AB590" s="2">
        <v>0</v>
      </c>
    </row>
    <row r="591" spans="1:28" x14ac:dyDescent="0.25">
      <c r="A591" s="2">
        <v>10067</v>
      </c>
      <c r="B591" s="2">
        <v>1976</v>
      </c>
      <c r="C591" s="2">
        <f>2025-Table1[[#This Row],[Year_Birth]]</f>
        <v>49</v>
      </c>
      <c r="D591" s="2" t="s">
        <v>2260</v>
      </c>
      <c r="E591" s="2" t="s">
        <v>2254</v>
      </c>
      <c r="F591" s="2" t="str">
        <f t="shared" si="28"/>
        <v>Adult</v>
      </c>
      <c r="G591" s="4">
        <v>25176</v>
      </c>
      <c r="H591" s="2">
        <v>1</v>
      </c>
      <c r="I591" s="2">
        <v>1</v>
      </c>
      <c r="J591" s="3">
        <v>41555</v>
      </c>
      <c r="K591" s="6">
        <v>79</v>
      </c>
      <c r="L591" s="4">
        <v>4</v>
      </c>
      <c r="M591" s="4">
        <v>0</v>
      </c>
      <c r="N591" s="4">
        <v>4</v>
      </c>
      <c r="O591" s="4">
        <v>0</v>
      </c>
      <c r="P591" s="4">
        <v>0</v>
      </c>
      <c r="Q591" s="4">
        <v>5</v>
      </c>
      <c r="R591" s="4">
        <f>SUM(Table1[[#This Row],[Wines]:[Sweet]])</f>
        <v>8</v>
      </c>
      <c r="S591" s="8">
        <f t="shared" si="29"/>
        <v>3.1776294884016526E-4</v>
      </c>
      <c r="T591" s="8" t="str">
        <f t="shared" si="30"/>
        <v>GoldProds</v>
      </c>
      <c r="U591" s="2">
        <v>1</v>
      </c>
      <c r="V591" s="2">
        <v>1</v>
      </c>
      <c r="W591" s="2">
        <v>0</v>
      </c>
      <c r="X591" s="2">
        <v>2</v>
      </c>
      <c r="Y591" s="2">
        <v>7</v>
      </c>
      <c r="Z591" s="2">
        <v>3</v>
      </c>
      <c r="AA591" s="2">
        <v>11</v>
      </c>
      <c r="AB591" s="2">
        <v>0</v>
      </c>
    </row>
    <row r="592" spans="1:28" x14ac:dyDescent="0.25">
      <c r="A592" s="2">
        <v>2286</v>
      </c>
      <c r="B592" s="2">
        <v>1962</v>
      </c>
      <c r="C592" s="2">
        <f>2025-Table1[[#This Row],[Year_Birth]]</f>
        <v>63</v>
      </c>
      <c r="D592" s="2" t="s">
        <v>2252</v>
      </c>
      <c r="E592" s="2" t="s">
        <v>2253</v>
      </c>
      <c r="F592" s="2" t="str">
        <f t="shared" si="28"/>
        <v>Adult</v>
      </c>
      <c r="G592" s="4">
        <v>50785</v>
      </c>
      <c r="H592" s="2">
        <v>1</v>
      </c>
      <c r="I592" s="2">
        <v>1</v>
      </c>
      <c r="J592" s="3">
        <v>41556</v>
      </c>
      <c r="K592" s="6">
        <v>27</v>
      </c>
      <c r="L592" s="4">
        <v>64</v>
      </c>
      <c r="M592" s="4">
        <v>1</v>
      </c>
      <c r="N592" s="4">
        <v>21</v>
      </c>
      <c r="O592" s="4">
        <v>0</v>
      </c>
      <c r="P592" s="4">
        <v>1</v>
      </c>
      <c r="Q592" s="4">
        <v>27</v>
      </c>
      <c r="R592" s="4">
        <f>SUM(Table1[[#This Row],[Wines]:[Sweet]])</f>
        <v>87</v>
      </c>
      <c r="S592" s="8">
        <f t="shared" si="29"/>
        <v>1.713104263069804E-3</v>
      </c>
      <c r="T592" s="8" t="str">
        <f t="shared" si="30"/>
        <v>Wines</v>
      </c>
      <c r="U592" s="2">
        <v>2</v>
      </c>
      <c r="V592" s="2">
        <v>2</v>
      </c>
      <c r="W592" s="2">
        <v>1</v>
      </c>
      <c r="X592" s="2">
        <v>3</v>
      </c>
      <c r="Y592" s="2">
        <v>6</v>
      </c>
      <c r="Z592" s="2">
        <v>3</v>
      </c>
      <c r="AA592" s="2">
        <v>11</v>
      </c>
      <c r="AB592" s="2">
        <v>0</v>
      </c>
    </row>
    <row r="593" spans="1:28" x14ac:dyDescent="0.25">
      <c r="A593" s="2">
        <v>4440</v>
      </c>
      <c r="B593" s="2">
        <v>1964</v>
      </c>
      <c r="C593" s="2">
        <f>2025-Table1[[#This Row],[Year_Birth]]</f>
        <v>61</v>
      </c>
      <c r="D593" s="2" t="s">
        <v>2257</v>
      </c>
      <c r="E593" s="2" t="s">
        <v>2256</v>
      </c>
      <c r="F593" s="2" t="str">
        <f t="shared" si="28"/>
        <v>Adult</v>
      </c>
      <c r="G593" s="4">
        <v>64100</v>
      </c>
      <c r="H593" s="2">
        <v>0</v>
      </c>
      <c r="I593" s="2">
        <v>1</v>
      </c>
      <c r="J593" s="3">
        <v>41556</v>
      </c>
      <c r="K593" s="6">
        <v>93</v>
      </c>
      <c r="L593" s="4">
        <v>509</v>
      </c>
      <c r="M593" s="4">
        <v>0</v>
      </c>
      <c r="N593" s="4">
        <v>27</v>
      </c>
      <c r="O593" s="4">
        <v>0</v>
      </c>
      <c r="P593" s="4">
        <v>0</v>
      </c>
      <c r="Q593" s="4">
        <v>10</v>
      </c>
      <c r="R593" s="4">
        <f>SUM(Table1[[#This Row],[Wines]:[Sweet]])</f>
        <v>536</v>
      </c>
      <c r="S593" s="8">
        <f t="shared" si="29"/>
        <v>8.361934477379096E-3</v>
      </c>
      <c r="T593" s="8" t="str">
        <f t="shared" si="30"/>
        <v>Wines</v>
      </c>
      <c r="U593" s="2">
        <v>1</v>
      </c>
      <c r="V593" s="2">
        <v>8</v>
      </c>
      <c r="W593" s="2">
        <v>3</v>
      </c>
      <c r="X593" s="2">
        <v>6</v>
      </c>
      <c r="Y593" s="2">
        <v>7</v>
      </c>
      <c r="Z593" s="2">
        <v>3</v>
      </c>
      <c r="AA593" s="2">
        <v>11</v>
      </c>
      <c r="AB593" s="2">
        <v>0</v>
      </c>
    </row>
    <row r="594" spans="1:28" x14ac:dyDescent="0.25">
      <c r="A594" s="2">
        <v>2118</v>
      </c>
      <c r="B594" s="2">
        <v>1964</v>
      </c>
      <c r="C594" s="2">
        <f>2025-Table1[[#This Row],[Year_Birth]]</f>
        <v>61</v>
      </c>
      <c r="D594" s="2" t="s">
        <v>2260</v>
      </c>
      <c r="E594" s="2" t="s">
        <v>2256</v>
      </c>
      <c r="F594" s="2" t="str">
        <f t="shared" si="28"/>
        <v>Adult</v>
      </c>
      <c r="G594" s="4">
        <v>62905</v>
      </c>
      <c r="H594" s="2">
        <v>0</v>
      </c>
      <c r="I594" s="2">
        <v>1</v>
      </c>
      <c r="J594" s="3">
        <v>41556</v>
      </c>
      <c r="K594" s="6">
        <v>68</v>
      </c>
      <c r="L594" s="4">
        <v>166</v>
      </c>
      <c r="M594" s="4">
        <v>75</v>
      </c>
      <c r="N594" s="4">
        <v>96</v>
      </c>
      <c r="O594" s="4">
        <v>119</v>
      </c>
      <c r="P594" s="4">
        <v>107</v>
      </c>
      <c r="Q594" s="4">
        <v>59</v>
      </c>
      <c r="R594" s="4">
        <f>SUM(Table1[[#This Row],[Wines]:[Sweet]])</f>
        <v>563</v>
      </c>
      <c r="S594" s="8">
        <f t="shared" si="29"/>
        <v>8.9500039742468809E-3</v>
      </c>
      <c r="T594" s="8" t="str">
        <f t="shared" si="30"/>
        <v>Wines</v>
      </c>
      <c r="U594" s="2">
        <v>3</v>
      </c>
      <c r="V594" s="2">
        <v>7</v>
      </c>
      <c r="W594" s="2">
        <v>2</v>
      </c>
      <c r="X594" s="2">
        <v>8</v>
      </c>
      <c r="Y594" s="2">
        <v>4</v>
      </c>
      <c r="Z594" s="2">
        <v>3</v>
      </c>
      <c r="AA594" s="2">
        <v>11</v>
      </c>
      <c r="AB594" s="2">
        <v>0</v>
      </c>
    </row>
    <row r="595" spans="1:28" x14ac:dyDescent="0.25">
      <c r="A595" s="2">
        <v>10163</v>
      </c>
      <c r="B595" s="2">
        <v>1984</v>
      </c>
      <c r="C595" s="2">
        <f>2025-Table1[[#This Row],[Year_Birth]]</f>
        <v>41</v>
      </c>
      <c r="D595" s="2" t="s">
        <v>2255</v>
      </c>
      <c r="E595" s="2" t="s">
        <v>2253</v>
      </c>
      <c r="F595" s="2" t="str">
        <f t="shared" si="28"/>
        <v>Adult</v>
      </c>
      <c r="G595" s="4">
        <v>82733</v>
      </c>
      <c r="H595" s="2">
        <v>0</v>
      </c>
      <c r="I595" s="2">
        <v>0</v>
      </c>
      <c r="J595" s="3">
        <v>41556</v>
      </c>
      <c r="K595" s="6">
        <v>28</v>
      </c>
      <c r="L595" s="4">
        <v>712</v>
      </c>
      <c r="M595" s="4">
        <v>50</v>
      </c>
      <c r="N595" s="4">
        <v>420</v>
      </c>
      <c r="O595" s="4">
        <v>65</v>
      </c>
      <c r="P595" s="4">
        <v>38</v>
      </c>
      <c r="Q595" s="4">
        <v>38</v>
      </c>
      <c r="R595" s="4">
        <f>SUM(Table1[[#This Row],[Wines]:[Sweet]])</f>
        <v>1285</v>
      </c>
      <c r="S595" s="8">
        <f t="shared" si="29"/>
        <v>1.55318917481537E-2</v>
      </c>
      <c r="T595" s="8" t="str">
        <f t="shared" si="30"/>
        <v>Wines</v>
      </c>
      <c r="U595" s="2">
        <v>1</v>
      </c>
      <c r="V595" s="2">
        <v>8</v>
      </c>
      <c r="W595" s="2">
        <v>4</v>
      </c>
      <c r="X595" s="2">
        <v>7</v>
      </c>
      <c r="Y595" s="2">
        <v>4</v>
      </c>
      <c r="Z595" s="2">
        <v>3</v>
      </c>
      <c r="AA595" s="2">
        <v>11</v>
      </c>
      <c r="AB595" s="2">
        <v>1</v>
      </c>
    </row>
    <row r="596" spans="1:28" x14ac:dyDescent="0.25">
      <c r="A596" s="2">
        <v>1581</v>
      </c>
      <c r="B596" s="2">
        <v>1980</v>
      </c>
      <c r="C596" s="2">
        <f>2025-Table1[[#This Row],[Year_Birth]]</f>
        <v>45</v>
      </c>
      <c r="D596" s="2" t="s">
        <v>2252</v>
      </c>
      <c r="E596" s="2" t="s">
        <v>2256</v>
      </c>
      <c r="F596" s="2" t="str">
        <f t="shared" si="28"/>
        <v>Adult</v>
      </c>
      <c r="G596" s="4">
        <v>37406</v>
      </c>
      <c r="H596" s="2">
        <v>1</v>
      </c>
      <c r="I596" s="2">
        <v>0</v>
      </c>
      <c r="J596" s="3">
        <v>41557</v>
      </c>
      <c r="K596" s="6">
        <v>18</v>
      </c>
      <c r="L596" s="4">
        <v>2</v>
      </c>
      <c r="M596" s="4">
        <v>0</v>
      </c>
      <c r="N596" s="4">
        <v>8</v>
      </c>
      <c r="O596" s="4">
        <v>2</v>
      </c>
      <c r="P596" s="4">
        <v>2</v>
      </c>
      <c r="Q596" s="4">
        <v>3</v>
      </c>
      <c r="R596" s="4">
        <f>SUM(Table1[[#This Row],[Wines]:[Sweet]])</f>
        <v>14</v>
      </c>
      <c r="S596" s="8">
        <f t="shared" si="29"/>
        <v>3.7427150724482706E-4</v>
      </c>
      <c r="T596" s="8" t="str">
        <f t="shared" si="30"/>
        <v>MeatProducts</v>
      </c>
      <c r="U596" s="2">
        <v>1</v>
      </c>
      <c r="V596" s="2">
        <v>1</v>
      </c>
      <c r="W596" s="2">
        <v>0</v>
      </c>
      <c r="X596" s="2">
        <v>2</v>
      </c>
      <c r="Y596" s="2">
        <v>8</v>
      </c>
      <c r="Z596" s="2">
        <v>3</v>
      </c>
      <c r="AA596" s="2">
        <v>11</v>
      </c>
      <c r="AB596" s="2">
        <v>1</v>
      </c>
    </row>
    <row r="597" spans="1:28" x14ac:dyDescent="0.25">
      <c r="A597" s="2">
        <v>606</v>
      </c>
      <c r="B597" s="2">
        <v>1967</v>
      </c>
      <c r="C597" s="2">
        <f>2025-Table1[[#This Row],[Year_Birth]]</f>
        <v>58</v>
      </c>
      <c r="D597" s="2" t="s">
        <v>2252</v>
      </c>
      <c r="E597" s="2" t="s">
        <v>2253</v>
      </c>
      <c r="F597" s="2" t="str">
        <f t="shared" si="28"/>
        <v>Adult</v>
      </c>
      <c r="G597" s="4">
        <v>25930</v>
      </c>
      <c r="H597" s="2">
        <v>1</v>
      </c>
      <c r="I597" s="2">
        <v>1</v>
      </c>
      <c r="J597" s="3">
        <v>41557</v>
      </c>
      <c r="K597" s="6">
        <v>87</v>
      </c>
      <c r="L597" s="4">
        <v>6</v>
      </c>
      <c r="M597" s="4">
        <v>1</v>
      </c>
      <c r="N597" s="4">
        <v>2</v>
      </c>
      <c r="O597" s="4">
        <v>2</v>
      </c>
      <c r="P597" s="4">
        <v>0</v>
      </c>
      <c r="Q597" s="4">
        <v>4</v>
      </c>
      <c r="R597" s="4">
        <f>SUM(Table1[[#This Row],[Wines]:[Sweet]])</f>
        <v>11</v>
      </c>
      <c r="S597" s="8">
        <f t="shared" si="29"/>
        <v>4.2421905129193986E-4</v>
      </c>
      <c r="T597" s="8" t="str">
        <f t="shared" si="30"/>
        <v>Wines</v>
      </c>
      <c r="U597" s="2">
        <v>1</v>
      </c>
      <c r="V597" s="2">
        <v>1</v>
      </c>
      <c r="W597" s="2">
        <v>0</v>
      </c>
      <c r="X597" s="2">
        <v>2</v>
      </c>
      <c r="Y597" s="2">
        <v>7</v>
      </c>
      <c r="Z597" s="2">
        <v>3</v>
      </c>
      <c r="AA597" s="2">
        <v>11</v>
      </c>
      <c r="AB597" s="2">
        <v>0</v>
      </c>
    </row>
    <row r="598" spans="1:28" x14ac:dyDescent="0.25">
      <c r="A598" s="2">
        <v>1411</v>
      </c>
      <c r="B598" s="2">
        <v>1952</v>
      </c>
      <c r="C598" s="2">
        <f>2025-Table1[[#This Row],[Year_Birth]]</f>
        <v>73</v>
      </c>
      <c r="D598" s="2" t="s">
        <v>2252</v>
      </c>
      <c r="E598" s="2" t="s">
        <v>2258</v>
      </c>
      <c r="F598" s="2" t="str">
        <f t="shared" si="28"/>
        <v>Adult</v>
      </c>
      <c r="G598" s="4">
        <v>82623</v>
      </c>
      <c r="H598" s="2">
        <v>0</v>
      </c>
      <c r="I598" s="2">
        <v>0</v>
      </c>
      <c r="J598" s="3">
        <v>41558</v>
      </c>
      <c r="K598" s="6">
        <v>58</v>
      </c>
      <c r="L598" s="4">
        <v>204</v>
      </c>
      <c r="M598" s="4">
        <v>34</v>
      </c>
      <c r="N598" s="4">
        <v>204</v>
      </c>
      <c r="O598" s="4">
        <v>172</v>
      </c>
      <c r="P598" s="4">
        <v>153</v>
      </c>
      <c r="Q598" s="4">
        <v>173</v>
      </c>
      <c r="R598" s="4">
        <f>SUM(Table1[[#This Row],[Wines]:[Sweet]])</f>
        <v>767</v>
      </c>
      <c r="S598" s="8">
        <f t="shared" si="29"/>
        <v>9.2831293949626609E-3</v>
      </c>
      <c r="T598" s="8" t="str">
        <f t="shared" si="30"/>
        <v>Wines</v>
      </c>
      <c r="U598" s="2">
        <v>1</v>
      </c>
      <c r="V598" s="2">
        <v>2</v>
      </c>
      <c r="W598" s="2">
        <v>9</v>
      </c>
      <c r="X598" s="2">
        <v>4</v>
      </c>
      <c r="Y598" s="2">
        <v>1</v>
      </c>
      <c r="Z598" s="2">
        <v>3</v>
      </c>
      <c r="AA598" s="2">
        <v>11</v>
      </c>
      <c r="AB598" s="2">
        <v>0</v>
      </c>
    </row>
    <row r="599" spans="1:28" x14ac:dyDescent="0.25">
      <c r="A599" s="2">
        <v>4501</v>
      </c>
      <c r="B599" s="2">
        <v>1965</v>
      </c>
      <c r="C599" s="2">
        <f>2025-Table1[[#This Row],[Year_Birth]]</f>
        <v>60</v>
      </c>
      <c r="D599" s="2" t="s">
        <v>2257</v>
      </c>
      <c r="E599" s="2" t="s">
        <v>2253</v>
      </c>
      <c r="F599" s="2" t="str">
        <f t="shared" si="28"/>
        <v>Adult</v>
      </c>
      <c r="G599" s="4">
        <v>69882</v>
      </c>
      <c r="H599" s="2">
        <v>0</v>
      </c>
      <c r="I599" s="2">
        <v>0</v>
      </c>
      <c r="J599" s="3">
        <v>41558</v>
      </c>
      <c r="K599" s="6">
        <v>94</v>
      </c>
      <c r="L599" s="4">
        <v>292</v>
      </c>
      <c r="M599" s="4">
        <v>127</v>
      </c>
      <c r="N599" s="4">
        <v>635</v>
      </c>
      <c r="O599" s="4">
        <v>132</v>
      </c>
      <c r="P599" s="4">
        <v>127</v>
      </c>
      <c r="Q599" s="4">
        <v>165</v>
      </c>
      <c r="R599" s="4">
        <f>SUM(Table1[[#This Row],[Wines]:[Sweet]])</f>
        <v>1313</v>
      </c>
      <c r="S599" s="8">
        <f t="shared" si="29"/>
        <v>1.8788815431727768E-2</v>
      </c>
      <c r="T599" s="8" t="str">
        <f t="shared" si="30"/>
        <v>MeatProducts</v>
      </c>
      <c r="U599" s="2">
        <v>1</v>
      </c>
      <c r="V599" s="2">
        <v>3</v>
      </c>
      <c r="W599" s="2">
        <v>7</v>
      </c>
      <c r="X599" s="2">
        <v>9</v>
      </c>
      <c r="Y599" s="2">
        <v>1</v>
      </c>
      <c r="Z599" s="2">
        <v>3</v>
      </c>
      <c r="AA599" s="2">
        <v>11</v>
      </c>
      <c r="AB599" s="2">
        <v>0</v>
      </c>
    </row>
    <row r="600" spans="1:28" x14ac:dyDescent="0.25">
      <c r="A600" s="2">
        <v>5763</v>
      </c>
      <c r="B600" s="2">
        <v>1972</v>
      </c>
      <c r="C600" s="2">
        <f>2025-Table1[[#This Row],[Year_Birth]]</f>
        <v>53</v>
      </c>
      <c r="D600" s="2" t="s">
        <v>2257</v>
      </c>
      <c r="E600" s="2" t="s">
        <v>2254</v>
      </c>
      <c r="F600" s="2" t="str">
        <f t="shared" si="28"/>
        <v>Adult</v>
      </c>
      <c r="G600" s="4">
        <v>49854</v>
      </c>
      <c r="H600" s="2">
        <v>1</v>
      </c>
      <c r="I600" s="2">
        <v>0</v>
      </c>
      <c r="J600" s="3">
        <v>41558</v>
      </c>
      <c r="K600" s="6">
        <v>63</v>
      </c>
      <c r="L600" s="4">
        <v>123</v>
      </c>
      <c r="M600" s="4">
        <v>17</v>
      </c>
      <c r="N600" s="4">
        <v>171</v>
      </c>
      <c r="O600" s="4">
        <v>39</v>
      </c>
      <c r="P600" s="4">
        <v>0</v>
      </c>
      <c r="Q600" s="4">
        <v>30</v>
      </c>
      <c r="R600" s="4">
        <f>SUM(Table1[[#This Row],[Wines]:[Sweet]])</f>
        <v>350</v>
      </c>
      <c r="S600" s="8">
        <f t="shared" si="29"/>
        <v>7.0204998595900028E-3</v>
      </c>
      <c r="T600" s="8" t="str">
        <f t="shared" si="30"/>
        <v>MeatProducts</v>
      </c>
      <c r="U600" s="2">
        <v>5</v>
      </c>
      <c r="V600" s="2">
        <v>6</v>
      </c>
      <c r="W600" s="2">
        <v>2</v>
      </c>
      <c r="X600" s="2">
        <v>5</v>
      </c>
      <c r="Y600" s="2">
        <v>6</v>
      </c>
      <c r="Z600" s="2">
        <v>3</v>
      </c>
      <c r="AA600" s="2">
        <v>11</v>
      </c>
      <c r="AB600" s="2">
        <v>0</v>
      </c>
    </row>
    <row r="601" spans="1:28" x14ac:dyDescent="0.25">
      <c r="A601" s="2">
        <v>8373</v>
      </c>
      <c r="B601" s="2">
        <v>1979</v>
      </c>
      <c r="C601" s="2">
        <f>2025-Table1[[#This Row],[Year_Birth]]</f>
        <v>46</v>
      </c>
      <c r="D601" s="2" t="s">
        <v>2259</v>
      </c>
      <c r="E601" s="2" t="s">
        <v>2254</v>
      </c>
      <c r="F601" s="2" t="str">
        <f t="shared" si="28"/>
        <v>Adult</v>
      </c>
      <c r="G601" s="4">
        <v>24594</v>
      </c>
      <c r="H601" s="2">
        <v>1</v>
      </c>
      <c r="I601" s="2">
        <v>0</v>
      </c>
      <c r="J601" s="3">
        <v>41559</v>
      </c>
      <c r="K601" s="6">
        <v>94</v>
      </c>
      <c r="L601" s="4">
        <v>1</v>
      </c>
      <c r="M601" s="4">
        <v>3</v>
      </c>
      <c r="N601" s="4">
        <v>6</v>
      </c>
      <c r="O601" s="4">
        <v>10</v>
      </c>
      <c r="P601" s="4">
        <v>0</v>
      </c>
      <c r="Q601" s="4">
        <v>9</v>
      </c>
      <c r="R601" s="4">
        <f>SUM(Table1[[#This Row],[Wines]:[Sweet]])</f>
        <v>20</v>
      </c>
      <c r="S601" s="8">
        <f t="shared" si="29"/>
        <v>8.1320647312352605E-4</v>
      </c>
      <c r="T601" s="8" t="str">
        <f t="shared" si="30"/>
        <v>FishProducts</v>
      </c>
      <c r="U601" s="2">
        <v>1</v>
      </c>
      <c r="V601" s="2">
        <v>1</v>
      </c>
      <c r="W601" s="2">
        <v>0</v>
      </c>
      <c r="X601" s="2">
        <v>3</v>
      </c>
      <c r="Y601" s="2">
        <v>5</v>
      </c>
      <c r="Z601" s="2">
        <v>3</v>
      </c>
      <c r="AA601" s="2">
        <v>11</v>
      </c>
      <c r="AB601" s="2">
        <v>0</v>
      </c>
    </row>
    <row r="602" spans="1:28" x14ac:dyDescent="0.25">
      <c r="A602" s="2">
        <v>3829</v>
      </c>
      <c r="B602" s="2">
        <v>1979</v>
      </c>
      <c r="C602" s="2">
        <f>2025-Table1[[#This Row],[Year_Birth]]</f>
        <v>46</v>
      </c>
      <c r="D602" s="2" t="s">
        <v>2259</v>
      </c>
      <c r="E602" s="2" t="s">
        <v>2254</v>
      </c>
      <c r="F602" s="2" t="str">
        <f t="shared" si="28"/>
        <v>Adult</v>
      </c>
      <c r="G602" s="4">
        <v>24594</v>
      </c>
      <c r="H602" s="2">
        <v>1</v>
      </c>
      <c r="I602" s="2">
        <v>0</v>
      </c>
      <c r="J602" s="3">
        <v>41559</v>
      </c>
      <c r="K602" s="6">
        <v>94</v>
      </c>
      <c r="L602" s="4">
        <v>1</v>
      </c>
      <c r="M602" s="4">
        <v>3</v>
      </c>
      <c r="N602" s="4">
        <v>6</v>
      </c>
      <c r="O602" s="4">
        <v>10</v>
      </c>
      <c r="P602" s="4">
        <v>0</v>
      </c>
      <c r="Q602" s="4">
        <v>9</v>
      </c>
      <c r="R602" s="4">
        <f>SUM(Table1[[#This Row],[Wines]:[Sweet]])</f>
        <v>20</v>
      </c>
      <c r="S602" s="8">
        <f t="shared" si="29"/>
        <v>8.1320647312352605E-4</v>
      </c>
      <c r="T602" s="8" t="str">
        <f t="shared" si="30"/>
        <v>FishProducts</v>
      </c>
      <c r="U602" s="2">
        <v>1</v>
      </c>
      <c r="V602" s="2">
        <v>1</v>
      </c>
      <c r="W602" s="2">
        <v>0</v>
      </c>
      <c r="X602" s="2">
        <v>3</v>
      </c>
      <c r="Y602" s="2">
        <v>5</v>
      </c>
      <c r="Z602" s="2">
        <v>3</v>
      </c>
      <c r="AA602" s="2">
        <v>11</v>
      </c>
      <c r="AB602" s="2">
        <v>0</v>
      </c>
    </row>
    <row r="603" spans="1:28" x14ac:dyDescent="0.25">
      <c r="A603" s="2">
        <v>2607</v>
      </c>
      <c r="B603" s="2">
        <v>1953</v>
      </c>
      <c r="C603" s="2">
        <f>2025-Table1[[#This Row],[Year_Birth]]</f>
        <v>72</v>
      </c>
      <c r="D603" s="2" t="s">
        <v>2252</v>
      </c>
      <c r="E603" s="2" t="s">
        <v>2253</v>
      </c>
      <c r="F603" s="2" t="str">
        <f t="shared" si="28"/>
        <v>Adult</v>
      </c>
      <c r="G603" s="4">
        <v>40464</v>
      </c>
      <c r="H603" s="2">
        <v>0</v>
      </c>
      <c r="I603" s="2">
        <v>1</v>
      </c>
      <c r="J603" s="3">
        <v>41579</v>
      </c>
      <c r="K603" s="6">
        <v>78</v>
      </c>
      <c r="L603" s="4">
        <v>424</v>
      </c>
      <c r="M603" s="4">
        <v>17</v>
      </c>
      <c r="N603" s="4">
        <v>118</v>
      </c>
      <c r="O603" s="4">
        <v>7</v>
      </c>
      <c r="P603" s="4">
        <v>23</v>
      </c>
      <c r="Q603" s="4">
        <v>41</v>
      </c>
      <c r="R603" s="4">
        <f>SUM(Table1[[#This Row],[Wines]:[Sweet]])</f>
        <v>589</v>
      </c>
      <c r="S603" s="8">
        <f t="shared" si="29"/>
        <v>1.4556148675365758E-2</v>
      </c>
      <c r="T603" s="8" t="str">
        <f t="shared" si="30"/>
        <v>Wines</v>
      </c>
      <c r="U603" s="2">
        <v>6</v>
      </c>
      <c r="V603" s="2">
        <v>8</v>
      </c>
      <c r="W603" s="2">
        <v>2</v>
      </c>
      <c r="X603" s="2">
        <v>8</v>
      </c>
      <c r="Y603" s="2">
        <v>8</v>
      </c>
      <c r="Z603" s="2">
        <v>3</v>
      </c>
      <c r="AA603" s="2">
        <v>11</v>
      </c>
      <c r="AB603" s="2">
        <v>0</v>
      </c>
    </row>
    <row r="604" spans="1:28" x14ac:dyDescent="0.25">
      <c r="A604" s="2">
        <v>9743</v>
      </c>
      <c r="B604" s="2">
        <v>1955</v>
      </c>
      <c r="C604" s="2">
        <f>2025-Table1[[#This Row],[Year_Birth]]</f>
        <v>70</v>
      </c>
      <c r="D604" s="2" t="s">
        <v>2252</v>
      </c>
      <c r="E604" s="2" t="s">
        <v>2256</v>
      </c>
      <c r="F604" s="2" t="str">
        <f t="shared" si="28"/>
        <v>Adult</v>
      </c>
      <c r="G604" s="4">
        <v>76998</v>
      </c>
      <c r="H604" s="2">
        <v>0</v>
      </c>
      <c r="I604" s="2">
        <v>1</v>
      </c>
      <c r="J604" s="3">
        <v>41579</v>
      </c>
      <c r="K604" s="6">
        <v>85</v>
      </c>
      <c r="L604" s="4">
        <v>1449</v>
      </c>
      <c r="M604" s="4">
        <v>89</v>
      </c>
      <c r="N604" s="4">
        <v>161</v>
      </c>
      <c r="O604" s="4">
        <v>69</v>
      </c>
      <c r="P604" s="4">
        <v>35</v>
      </c>
      <c r="Q604" s="4">
        <v>107</v>
      </c>
      <c r="R604" s="4">
        <f>SUM(Table1[[#This Row],[Wines]:[Sweet]])</f>
        <v>1803</v>
      </c>
      <c r="S604" s="8">
        <f t="shared" si="29"/>
        <v>2.3416192628379958E-2</v>
      </c>
      <c r="T604" s="8" t="str">
        <f t="shared" si="30"/>
        <v>Wines</v>
      </c>
      <c r="U604" s="2">
        <v>2</v>
      </c>
      <c r="V604" s="2">
        <v>11</v>
      </c>
      <c r="W604" s="2">
        <v>8</v>
      </c>
      <c r="X604" s="2">
        <v>8</v>
      </c>
      <c r="Y604" s="2">
        <v>6</v>
      </c>
      <c r="Z604" s="2">
        <v>3</v>
      </c>
      <c r="AA604" s="2">
        <v>11</v>
      </c>
      <c r="AB604" s="2">
        <v>0</v>
      </c>
    </row>
    <row r="605" spans="1:28" x14ac:dyDescent="0.25">
      <c r="A605" s="2">
        <v>3690</v>
      </c>
      <c r="B605" s="2">
        <v>1986</v>
      </c>
      <c r="C605" s="2">
        <f>2025-Table1[[#This Row],[Year_Birth]]</f>
        <v>39</v>
      </c>
      <c r="D605" s="2" t="s">
        <v>2257</v>
      </c>
      <c r="E605" s="2" t="s">
        <v>2256</v>
      </c>
      <c r="F605" s="2" t="str">
        <f t="shared" si="28"/>
        <v>Adult</v>
      </c>
      <c r="G605" s="4">
        <v>80141</v>
      </c>
      <c r="H605" s="2">
        <v>0</v>
      </c>
      <c r="I605" s="2">
        <v>0</v>
      </c>
      <c r="J605" s="3">
        <v>41579</v>
      </c>
      <c r="K605" s="6">
        <v>20</v>
      </c>
      <c r="L605" s="4">
        <v>1184</v>
      </c>
      <c r="M605" s="4">
        <v>102</v>
      </c>
      <c r="N605" s="4">
        <v>673</v>
      </c>
      <c r="O605" s="4">
        <v>52</v>
      </c>
      <c r="P605" s="4">
        <v>40</v>
      </c>
      <c r="Q605" s="4">
        <v>40</v>
      </c>
      <c r="R605" s="4">
        <f>SUM(Table1[[#This Row],[Wines]:[Sweet]])</f>
        <v>2051</v>
      </c>
      <c r="S605" s="8">
        <f t="shared" si="29"/>
        <v>2.5592393406620832E-2</v>
      </c>
      <c r="T605" s="8" t="str">
        <f t="shared" si="30"/>
        <v>Wines</v>
      </c>
      <c r="U605" s="2">
        <v>1</v>
      </c>
      <c r="V605" s="2">
        <v>7</v>
      </c>
      <c r="W605" s="2">
        <v>4</v>
      </c>
      <c r="X605" s="2">
        <v>10</v>
      </c>
      <c r="Y605" s="2">
        <v>6</v>
      </c>
      <c r="Z605" s="2">
        <v>3</v>
      </c>
      <c r="AA605" s="2">
        <v>11</v>
      </c>
      <c r="AB605" s="2">
        <v>1</v>
      </c>
    </row>
    <row r="606" spans="1:28" x14ac:dyDescent="0.25">
      <c r="A606" s="2">
        <v>9595</v>
      </c>
      <c r="B606" s="2">
        <v>1961</v>
      </c>
      <c r="C606" s="2">
        <f>2025-Table1[[#This Row],[Year_Birth]]</f>
        <v>64</v>
      </c>
      <c r="D606" s="2" t="s">
        <v>2252</v>
      </c>
      <c r="E606" s="2" t="s">
        <v>2254</v>
      </c>
      <c r="F606" s="2" t="str">
        <f t="shared" si="28"/>
        <v>Adult</v>
      </c>
      <c r="G606" s="4">
        <v>64260</v>
      </c>
      <c r="H606" s="2">
        <v>0</v>
      </c>
      <c r="I606" s="2">
        <v>0</v>
      </c>
      <c r="J606" s="3">
        <v>41579</v>
      </c>
      <c r="K606" s="6">
        <v>1</v>
      </c>
      <c r="L606" s="4">
        <v>539</v>
      </c>
      <c r="M606" s="4">
        <v>169</v>
      </c>
      <c r="N606" s="4">
        <v>816</v>
      </c>
      <c r="O606" s="4">
        <v>20</v>
      </c>
      <c r="P606" s="4">
        <v>0</v>
      </c>
      <c r="Q606" s="4">
        <v>30</v>
      </c>
      <c r="R606" s="4">
        <f>SUM(Table1[[#This Row],[Wines]:[Sweet]])</f>
        <v>1544</v>
      </c>
      <c r="S606" s="8">
        <f t="shared" si="29"/>
        <v>2.4027388733271086E-2</v>
      </c>
      <c r="T606" s="8" t="str">
        <f t="shared" si="30"/>
        <v>MeatProducts</v>
      </c>
      <c r="U606" s="2">
        <v>1</v>
      </c>
      <c r="V606" s="2">
        <v>4</v>
      </c>
      <c r="W606" s="2">
        <v>5</v>
      </c>
      <c r="X606" s="2">
        <v>4</v>
      </c>
      <c r="Y606" s="2">
        <v>3</v>
      </c>
      <c r="Z606" s="2">
        <v>3</v>
      </c>
      <c r="AA606" s="2">
        <v>11</v>
      </c>
      <c r="AB606" s="2">
        <v>1</v>
      </c>
    </row>
    <row r="607" spans="1:28" x14ac:dyDescent="0.25">
      <c r="A607" s="2">
        <v>1772</v>
      </c>
      <c r="B607" s="2">
        <v>1975</v>
      </c>
      <c r="C607" s="2">
        <f>2025-Table1[[#This Row],[Year_Birth]]</f>
        <v>50</v>
      </c>
      <c r="D607" s="2" t="s">
        <v>2255</v>
      </c>
      <c r="E607" s="2" t="s">
        <v>2256</v>
      </c>
      <c r="F607" s="2" t="str">
        <f t="shared" si="28"/>
        <v>Adult</v>
      </c>
      <c r="G607" s="4">
        <v>79174</v>
      </c>
      <c r="H607" s="2">
        <v>0</v>
      </c>
      <c r="I607" s="2">
        <v>0</v>
      </c>
      <c r="J607" s="3">
        <v>41579</v>
      </c>
      <c r="K607" s="6">
        <v>2</v>
      </c>
      <c r="L607" s="4">
        <v>1074</v>
      </c>
      <c r="M607" s="4">
        <v>37</v>
      </c>
      <c r="N607" s="4">
        <v>518</v>
      </c>
      <c r="O607" s="4">
        <v>193</v>
      </c>
      <c r="P607" s="4">
        <v>92</v>
      </c>
      <c r="Q607" s="4">
        <v>129</v>
      </c>
      <c r="R607" s="4">
        <f>SUM(Table1[[#This Row],[Wines]:[Sweet]])</f>
        <v>1914</v>
      </c>
      <c r="S607" s="8">
        <f t="shared" si="29"/>
        <v>2.417460277363781E-2</v>
      </c>
      <c r="T607" s="8" t="str">
        <f t="shared" si="30"/>
        <v>Wines</v>
      </c>
      <c r="U607" s="2">
        <v>1</v>
      </c>
      <c r="V607" s="2">
        <v>5</v>
      </c>
      <c r="W607" s="2">
        <v>6</v>
      </c>
      <c r="X607" s="2">
        <v>7</v>
      </c>
      <c r="Y607" s="2">
        <v>2</v>
      </c>
      <c r="Z607" s="2">
        <v>3</v>
      </c>
      <c r="AA607" s="2">
        <v>11</v>
      </c>
      <c r="AB607" s="2">
        <v>1</v>
      </c>
    </row>
    <row r="608" spans="1:28" x14ac:dyDescent="0.25">
      <c r="A608" s="2">
        <v>4669</v>
      </c>
      <c r="B608" s="2">
        <v>1981</v>
      </c>
      <c r="C608" s="2">
        <f>2025-Table1[[#This Row],[Year_Birth]]</f>
        <v>44</v>
      </c>
      <c r="D608" s="2" t="s">
        <v>2259</v>
      </c>
      <c r="E608" s="2" t="s">
        <v>2256</v>
      </c>
      <c r="F608" s="2" t="str">
        <f t="shared" si="28"/>
        <v>Adult</v>
      </c>
      <c r="G608" s="4">
        <v>24480</v>
      </c>
      <c r="H608" s="2">
        <v>1</v>
      </c>
      <c r="I608" s="2">
        <v>0</v>
      </c>
      <c r="J608" s="3">
        <v>41580</v>
      </c>
      <c r="K608" s="6">
        <v>46</v>
      </c>
      <c r="L608" s="4">
        <v>4</v>
      </c>
      <c r="M608" s="4">
        <v>19</v>
      </c>
      <c r="N608" s="4">
        <v>9</v>
      </c>
      <c r="O608" s="4">
        <v>28</v>
      </c>
      <c r="P608" s="4">
        <v>25</v>
      </c>
      <c r="Q608" s="4">
        <v>17</v>
      </c>
      <c r="R608" s="4">
        <f>SUM(Table1[[#This Row],[Wines]:[Sweet]])</f>
        <v>85</v>
      </c>
      <c r="S608" s="8">
        <f t="shared" si="29"/>
        <v>3.472222222222222E-3</v>
      </c>
      <c r="T608" s="8" t="str">
        <f t="shared" si="30"/>
        <v>FishProducts</v>
      </c>
      <c r="U608" s="2">
        <v>3</v>
      </c>
      <c r="V608" s="2">
        <v>3</v>
      </c>
      <c r="W608" s="2">
        <v>0</v>
      </c>
      <c r="X608" s="2">
        <v>4</v>
      </c>
      <c r="Y608" s="2">
        <v>7</v>
      </c>
      <c r="Z608" s="2">
        <v>3</v>
      </c>
      <c r="AA608" s="2">
        <v>11</v>
      </c>
      <c r="AB608" s="2">
        <v>0</v>
      </c>
    </row>
    <row r="609" spans="1:28" x14ac:dyDescent="0.25">
      <c r="A609" s="2">
        <v>1715</v>
      </c>
      <c r="B609" s="2">
        <v>1978</v>
      </c>
      <c r="C609" s="2">
        <f>2025-Table1[[#This Row],[Year_Birth]]</f>
        <v>47</v>
      </c>
      <c r="D609" s="2" t="s">
        <v>2252</v>
      </c>
      <c r="E609" s="2" t="s">
        <v>2254</v>
      </c>
      <c r="F609" s="2" t="str">
        <f t="shared" si="28"/>
        <v>Adult</v>
      </c>
      <c r="G609" s="4">
        <v>25851</v>
      </c>
      <c r="H609" s="2">
        <v>1</v>
      </c>
      <c r="I609" s="2">
        <v>0</v>
      </c>
      <c r="J609" s="3">
        <v>41580</v>
      </c>
      <c r="K609" s="6">
        <v>45</v>
      </c>
      <c r="L609" s="4">
        <v>9</v>
      </c>
      <c r="M609" s="4">
        <v>4</v>
      </c>
      <c r="N609" s="4">
        <v>18</v>
      </c>
      <c r="O609" s="4">
        <v>7</v>
      </c>
      <c r="P609" s="4">
        <v>5</v>
      </c>
      <c r="Q609" s="4">
        <v>5</v>
      </c>
      <c r="R609" s="4">
        <f>SUM(Table1[[#This Row],[Wines]:[Sweet]])</f>
        <v>43</v>
      </c>
      <c r="S609" s="8">
        <f t="shared" si="29"/>
        <v>1.6633785927043442E-3</v>
      </c>
      <c r="T609" s="8" t="str">
        <f t="shared" si="30"/>
        <v>MeatProducts</v>
      </c>
      <c r="U609" s="2">
        <v>2</v>
      </c>
      <c r="V609" s="2">
        <v>2</v>
      </c>
      <c r="W609" s="2">
        <v>0</v>
      </c>
      <c r="X609" s="2">
        <v>3</v>
      </c>
      <c r="Y609" s="2">
        <v>7</v>
      </c>
      <c r="Z609" s="2">
        <v>3</v>
      </c>
      <c r="AA609" s="2">
        <v>11</v>
      </c>
      <c r="AB609" s="2">
        <v>0</v>
      </c>
    </row>
    <row r="610" spans="1:28" x14ac:dyDescent="0.25">
      <c r="A610" s="2">
        <v>4093</v>
      </c>
      <c r="B610" s="2">
        <v>1975</v>
      </c>
      <c r="C610" s="2">
        <f>2025-Table1[[#This Row],[Year_Birth]]</f>
        <v>50</v>
      </c>
      <c r="D610" s="2" t="s">
        <v>2257</v>
      </c>
      <c r="E610" s="2" t="s">
        <v>2254</v>
      </c>
      <c r="F610" s="2" t="str">
        <f t="shared" si="28"/>
        <v>Adult</v>
      </c>
      <c r="G610" s="4">
        <v>53253</v>
      </c>
      <c r="H610" s="2">
        <v>1</v>
      </c>
      <c r="I610" s="2">
        <v>1</v>
      </c>
      <c r="J610" s="3">
        <v>41580</v>
      </c>
      <c r="K610" s="6">
        <v>61</v>
      </c>
      <c r="L610" s="4">
        <v>216</v>
      </c>
      <c r="M610" s="4">
        <v>9</v>
      </c>
      <c r="N610" s="4">
        <v>57</v>
      </c>
      <c r="O610" s="4">
        <v>20</v>
      </c>
      <c r="P610" s="4">
        <v>9</v>
      </c>
      <c r="Q610" s="4">
        <v>125</v>
      </c>
      <c r="R610" s="4">
        <f>SUM(Table1[[#This Row],[Wines]:[Sweet]])</f>
        <v>311</v>
      </c>
      <c r="S610" s="8">
        <f t="shared" si="29"/>
        <v>5.8400465701462833E-3</v>
      </c>
      <c r="T610" s="8" t="str">
        <f t="shared" si="30"/>
        <v>Wines</v>
      </c>
      <c r="U610" s="2">
        <v>7</v>
      </c>
      <c r="V610" s="2">
        <v>4</v>
      </c>
      <c r="W610" s="2">
        <v>3</v>
      </c>
      <c r="X610" s="2">
        <v>5</v>
      </c>
      <c r="Y610" s="2">
        <v>5</v>
      </c>
      <c r="Z610" s="2">
        <v>3</v>
      </c>
      <c r="AA610" s="2">
        <v>11</v>
      </c>
      <c r="AB610" s="2">
        <v>0</v>
      </c>
    </row>
    <row r="611" spans="1:28" x14ac:dyDescent="0.25">
      <c r="A611" s="2">
        <v>9576</v>
      </c>
      <c r="B611" s="2">
        <v>1982</v>
      </c>
      <c r="C611" s="2">
        <f>2025-Table1[[#This Row],[Year_Birth]]</f>
        <v>43</v>
      </c>
      <c r="D611" s="2" t="s">
        <v>2255</v>
      </c>
      <c r="E611" s="2" t="s">
        <v>2254</v>
      </c>
      <c r="F611" s="2" t="str">
        <f t="shared" si="28"/>
        <v>Adult</v>
      </c>
      <c r="G611" s="4">
        <v>32313</v>
      </c>
      <c r="H611" s="2">
        <v>1</v>
      </c>
      <c r="I611" s="2">
        <v>0</v>
      </c>
      <c r="J611" s="3">
        <v>41580</v>
      </c>
      <c r="K611" s="6">
        <v>60</v>
      </c>
      <c r="L611" s="4">
        <v>86</v>
      </c>
      <c r="M611" s="4">
        <v>4</v>
      </c>
      <c r="N611" s="4">
        <v>56</v>
      </c>
      <c r="O611" s="4">
        <v>2</v>
      </c>
      <c r="P611" s="4">
        <v>4</v>
      </c>
      <c r="Q611" s="4">
        <v>7</v>
      </c>
      <c r="R611" s="4">
        <f>SUM(Table1[[#This Row],[Wines]:[Sweet]])</f>
        <v>152</v>
      </c>
      <c r="S611" s="8">
        <f t="shared" si="29"/>
        <v>4.7039891065515423E-3</v>
      </c>
      <c r="T611" s="8" t="str">
        <f t="shared" si="30"/>
        <v>Wines</v>
      </c>
      <c r="U611" s="2">
        <v>3</v>
      </c>
      <c r="V611" s="2">
        <v>4</v>
      </c>
      <c r="W611" s="2">
        <v>0</v>
      </c>
      <c r="X611" s="2">
        <v>4</v>
      </c>
      <c r="Y611" s="2">
        <v>9</v>
      </c>
      <c r="Z611" s="2">
        <v>3</v>
      </c>
      <c r="AA611" s="2">
        <v>11</v>
      </c>
      <c r="AB611" s="2">
        <v>0</v>
      </c>
    </row>
    <row r="612" spans="1:28" x14ac:dyDescent="0.25">
      <c r="A612" s="2">
        <v>615</v>
      </c>
      <c r="B612" s="2">
        <v>1960</v>
      </c>
      <c r="C612" s="2">
        <f>2025-Table1[[#This Row],[Year_Birth]]</f>
        <v>65</v>
      </c>
      <c r="D612" s="2" t="s">
        <v>2252</v>
      </c>
      <c r="E612" s="2" t="s">
        <v>2254</v>
      </c>
      <c r="F612" s="2" t="str">
        <f t="shared" si="28"/>
        <v>Adult</v>
      </c>
      <c r="G612" s="4">
        <v>30507</v>
      </c>
      <c r="H612" s="2">
        <v>0</v>
      </c>
      <c r="I612" s="2">
        <v>0</v>
      </c>
      <c r="J612" s="3">
        <v>41581</v>
      </c>
      <c r="K612" s="6">
        <v>29</v>
      </c>
      <c r="L612" s="4">
        <v>65</v>
      </c>
      <c r="M612" s="4">
        <v>36</v>
      </c>
      <c r="N612" s="4">
        <v>74</v>
      </c>
      <c r="O612" s="4">
        <v>38</v>
      </c>
      <c r="P612" s="4">
        <v>20</v>
      </c>
      <c r="Q612" s="4">
        <v>110</v>
      </c>
      <c r="R612" s="4">
        <f>SUM(Table1[[#This Row],[Wines]:[Sweet]])</f>
        <v>233</v>
      </c>
      <c r="S612" s="8">
        <f t="shared" si="29"/>
        <v>7.6375913724718919E-3</v>
      </c>
      <c r="T612" s="8" t="str">
        <f t="shared" si="30"/>
        <v>GoldProds</v>
      </c>
      <c r="U612" s="2">
        <v>1</v>
      </c>
      <c r="V612" s="2">
        <v>5</v>
      </c>
      <c r="W612" s="2">
        <v>1</v>
      </c>
      <c r="X612" s="2">
        <v>4</v>
      </c>
      <c r="Y612" s="2">
        <v>7</v>
      </c>
      <c r="Z612" s="2">
        <v>3</v>
      </c>
      <c r="AA612" s="2">
        <v>11</v>
      </c>
      <c r="AB612" s="2">
        <v>0</v>
      </c>
    </row>
    <row r="613" spans="1:28" x14ac:dyDescent="0.25">
      <c r="A613" s="2">
        <v>8477</v>
      </c>
      <c r="B613" s="2">
        <v>1956</v>
      </c>
      <c r="C613" s="2">
        <f>2025-Table1[[#This Row],[Year_Birth]]</f>
        <v>69</v>
      </c>
      <c r="D613" s="2" t="s">
        <v>2252</v>
      </c>
      <c r="E613" s="2" t="s">
        <v>2258</v>
      </c>
      <c r="F613" s="2" t="str">
        <f t="shared" si="28"/>
        <v>Adult</v>
      </c>
      <c r="G613" s="4">
        <v>26150</v>
      </c>
      <c r="H613" s="2">
        <v>2</v>
      </c>
      <c r="I613" s="2">
        <v>1</v>
      </c>
      <c r="J613" s="3">
        <v>41581</v>
      </c>
      <c r="K613" s="6">
        <v>61</v>
      </c>
      <c r="L613" s="4">
        <v>5</v>
      </c>
      <c r="M613" s="4">
        <v>1</v>
      </c>
      <c r="N613" s="4">
        <v>13</v>
      </c>
      <c r="O613" s="4">
        <v>3</v>
      </c>
      <c r="P613" s="4">
        <v>5</v>
      </c>
      <c r="Q613" s="4">
        <v>1</v>
      </c>
      <c r="R613" s="4">
        <f>SUM(Table1[[#This Row],[Wines]:[Sweet]])</f>
        <v>27</v>
      </c>
      <c r="S613" s="8">
        <f t="shared" si="29"/>
        <v>1.0325047801147227E-3</v>
      </c>
      <c r="T613" s="8" t="str">
        <f t="shared" si="30"/>
        <v>MeatProducts</v>
      </c>
      <c r="U613" s="2">
        <v>1</v>
      </c>
      <c r="V613" s="2">
        <v>1</v>
      </c>
      <c r="W613" s="2">
        <v>0</v>
      </c>
      <c r="X613" s="2">
        <v>3</v>
      </c>
      <c r="Y613" s="2">
        <v>7</v>
      </c>
      <c r="Z613" s="2">
        <v>3</v>
      </c>
      <c r="AA613" s="2">
        <v>11</v>
      </c>
      <c r="AB613" s="2">
        <v>0</v>
      </c>
    </row>
    <row r="614" spans="1:28" x14ac:dyDescent="0.25">
      <c r="A614" s="2">
        <v>640</v>
      </c>
      <c r="B614" s="2">
        <v>1951</v>
      </c>
      <c r="C614" s="2">
        <f>2025-Table1[[#This Row],[Year_Birth]]</f>
        <v>74</v>
      </c>
      <c r="D614" s="2" t="s">
        <v>2252</v>
      </c>
      <c r="E614" s="2" t="s">
        <v>2256</v>
      </c>
      <c r="F614" s="2" t="str">
        <f t="shared" si="28"/>
        <v>Adult</v>
      </c>
      <c r="G614" s="4">
        <v>57304</v>
      </c>
      <c r="H614" s="2">
        <v>0</v>
      </c>
      <c r="I614" s="2">
        <v>1</v>
      </c>
      <c r="J614" s="3">
        <v>41581</v>
      </c>
      <c r="K614" s="6">
        <v>61</v>
      </c>
      <c r="L614" s="4">
        <v>356</v>
      </c>
      <c r="M614" s="4">
        <v>80</v>
      </c>
      <c r="N614" s="4">
        <v>329</v>
      </c>
      <c r="O614" s="4">
        <v>138</v>
      </c>
      <c r="P614" s="4">
        <v>17</v>
      </c>
      <c r="Q614" s="4">
        <v>106</v>
      </c>
      <c r="R614" s="4">
        <f>SUM(Table1[[#This Row],[Wines]:[Sweet]])</f>
        <v>920</v>
      </c>
      <c r="S614" s="8">
        <f t="shared" si="29"/>
        <v>1.6054725673600445E-2</v>
      </c>
      <c r="T614" s="8" t="str">
        <f t="shared" si="30"/>
        <v>Wines</v>
      </c>
      <c r="U614" s="2">
        <v>2</v>
      </c>
      <c r="V614" s="2">
        <v>7</v>
      </c>
      <c r="W614" s="2">
        <v>6</v>
      </c>
      <c r="X614" s="2">
        <v>10</v>
      </c>
      <c r="Y614" s="2">
        <v>5</v>
      </c>
      <c r="Z614" s="2">
        <v>3</v>
      </c>
      <c r="AA614" s="2">
        <v>11</v>
      </c>
      <c r="AB614" s="2">
        <v>0</v>
      </c>
    </row>
    <row r="615" spans="1:28" x14ac:dyDescent="0.25">
      <c r="A615" s="2">
        <v>3919</v>
      </c>
      <c r="B615" s="2">
        <v>1976</v>
      </c>
      <c r="C615" s="2">
        <f>2025-Table1[[#This Row],[Year_Birth]]</f>
        <v>49</v>
      </c>
      <c r="D615" s="2" t="s">
        <v>2257</v>
      </c>
      <c r="E615" s="2" t="s">
        <v>2253</v>
      </c>
      <c r="F615" s="2" t="str">
        <f t="shared" si="28"/>
        <v>Adult</v>
      </c>
      <c r="G615" s="4">
        <v>72309</v>
      </c>
      <c r="H615" s="2">
        <v>0</v>
      </c>
      <c r="I615" s="2">
        <v>0</v>
      </c>
      <c r="J615" s="3">
        <v>41581</v>
      </c>
      <c r="K615" s="6">
        <v>64</v>
      </c>
      <c r="L615" s="4">
        <v>960</v>
      </c>
      <c r="M615" s="4">
        <v>0</v>
      </c>
      <c r="N615" s="4">
        <v>883</v>
      </c>
      <c r="O615" s="4">
        <v>50</v>
      </c>
      <c r="P615" s="4">
        <v>38</v>
      </c>
      <c r="Q615" s="4">
        <v>0</v>
      </c>
      <c r="R615" s="4">
        <f>SUM(Table1[[#This Row],[Wines]:[Sweet]])</f>
        <v>1931</v>
      </c>
      <c r="S615" s="8">
        <f t="shared" si="29"/>
        <v>2.670483618913275E-2</v>
      </c>
      <c r="T615" s="8" t="str">
        <f t="shared" si="30"/>
        <v>Wines</v>
      </c>
      <c r="U615" s="2">
        <v>1</v>
      </c>
      <c r="V615" s="2">
        <v>5</v>
      </c>
      <c r="W615" s="2">
        <v>6</v>
      </c>
      <c r="X615" s="2">
        <v>8</v>
      </c>
      <c r="Y615" s="2">
        <v>3</v>
      </c>
      <c r="Z615" s="2">
        <v>3</v>
      </c>
      <c r="AA615" s="2">
        <v>11</v>
      </c>
      <c r="AB615" s="2">
        <v>1</v>
      </c>
    </row>
    <row r="616" spans="1:28" x14ac:dyDescent="0.25">
      <c r="A616" s="2">
        <v>11100</v>
      </c>
      <c r="B616" s="2">
        <v>1972</v>
      </c>
      <c r="C616" s="2">
        <f>2025-Table1[[#This Row],[Year_Birth]]</f>
        <v>53</v>
      </c>
      <c r="D616" s="2" t="s">
        <v>2252</v>
      </c>
      <c r="E616" s="2" t="s">
        <v>2258</v>
      </c>
      <c r="F616" s="2" t="str">
        <f t="shared" si="28"/>
        <v>Adult</v>
      </c>
      <c r="G616" s="4">
        <v>51813</v>
      </c>
      <c r="H616" s="2">
        <v>1</v>
      </c>
      <c r="I616" s="2">
        <v>1</v>
      </c>
      <c r="J616" s="3">
        <v>41582</v>
      </c>
      <c r="K616" s="6">
        <v>37</v>
      </c>
      <c r="L616" s="4">
        <v>51</v>
      </c>
      <c r="M616" s="4">
        <v>2</v>
      </c>
      <c r="N616" s="4">
        <v>7</v>
      </c>
      <c r="O616" s="4">
        <v>0</v>
      </c>
      <c r="P616" s="4">
        <v>1</v>
      </c>
      <c r="Q616" s="4">
        <v>2</v>
      </c>
      <c r="R616" s="4">
        <f>SUM(Table1[[#This Row],[Wines]:[Sweet]])</f>
        <v>61</v>
      </c>
      <c r="S616" s="8">
        <f t="shared" si="29"/>
        <v>1.1773107135274932E-3</v>
      </c>
      <c r="T616" s="8" t="str">
        <f t="shared" si="30"/>
        <v>Wines</v>
      </c>
      <c r="U616" s="2">
        <v>2</v>
      </c>
      <c r="V616" s="2">
        <v>2</v>
      </c>
      <c r="W616" s="2">
        <v>0</v>
      </c>
      <c r="X616" s="2">
        <v>3</v>
      </c>
      <c r="Y616" s="2">
        <v>7</v>
      </c>
      <c r="Z616" s="2">
        <v>3</v>
      </c>
      <c r="AA616" s="2">
        <v>11</v>
      </c>
      <c r="AB616" s="2">
        <v>0</v>
      </c>
    </row>
    <row r="617" spans="1:28" x14ac:dyDescent="0.25">
      <c r="A617" s="2">
        <v>10741</v>
      </c>
      <c r="B617" s="2">
        <v>1951</v>
      </c>
      <c r="C617" s="2">
        <f>2025-Table1[[#This Row],[Year_Birth]]</f>
        <v>74</v>
      </c>
      <c r="D617" s="2" t="s">
        <v>2257</v>
      </c>
      <c r="E617" s="2" t="s">
        <v>2254</v>
      </c>
      <c r="F617" s="2" t="str">
        <f t="shared" si="28"/>
        <v>Adult</v>
      </c>
      <c r="G617" s="4">
        <v>47352</v>
      </c>
      <c r="H617" s="2">
        <v>0</v>
      </c>
      <c r="I617" s="2">
        <v>1</v>
      </c>
      <c r="J617" s="3">
        <v>41582</v>
      </c>
      <c r="K617" s="6">
        <v>70</v>
      </c>
      <c r="L617" s="4">
        <v>172</v>
      </c>
      <c r="M617" s="4">
        <v>12</v>
      </c>
      <c r="N617" s="4">
        <v>112</v>
      </c>
      <c r="O617" s="4">
        <v>8</v>
      </c>
      <c r="P617" s="4">
        <v>0</v>
      </c>
      <c r="Q617" s="4">
        <v>15</v>
      </c>
      <c r="R617" s="4">
        <f>SUM(Table1[[#This Row],[Wines]:[Sweet]])</f>
        <v>304</v>
      </c>
      <c r="S617" s="8">
        <f t="shared" si="29"/>
        <v>6.4200033789491469E-3</v>
      </c>
      <c r="T617" s="8" t="str">
        <f t="shared" si="30"/>
        <v>Wines</v>
      </c>
      <c r="U617" s="2">
        <v>4</v>
      </c>
      <c r="V617" s="2">
        <v>6</v>
      </c>
      <c r="W617" s="2">
        <v>1</v>
      </c>
      <c r="X617" s="2">
        <v>5</v>
      </c>
      <c r="Y617" s="2">
        <v>7</v>
      </c>
      <c r="Z617" s="2">
        <v>3</v>
      </c>
      <c r="AA617" s="2">
        <v>11</v>
      </c>
      <c r="AB617" s="2">
        <v>0</v>
      </c>
    </row>
    <row r="618" spans="1:28" x14ac:dyDescent="0.25">
      <c r="A618" s="2">
        <v>5491</v>
      </c>
      <c r="B618" s="2">
        <v>1951</v>
      </c>
      <c r="C618" s="2">
        <f>2025-Table1[[#This Row],[Year_Birth]]</f>
        <v>74</v>
      </c>
      <c r="D618" s="2" t="s">
        <v>2257</v>
      </c>
      <c r="E618" s="2" t="s">
        <v>2254</v>
      </c>
      <c r="F618" s="2" t="str">
        <f t="shared" si="28"/>
        <v>Adult</v>
      </c>
      <c r="G618" s="4">
        <v>47352</v>
      </c>
      <c r="H618" s="2">
        <v>0</v>
      </c>
      <c r="I618" s="2">
        <v>1</v>
      </c>
      <c r="J618" s="3">
        <v>41582</v>
      </c>
      <c r="K618" s="6">
        <v>70</v>
      </c>
      <c r="L618" s="4">
        <v>172</v>
      </c>
      <c r="M618" s="4">
        <v>12</v>
      </c>
      <c r="N618" s="4">
        <v>112</v>
      </c>
      <c r="O618" s="4">
        <v>8</v>
      </c>
      <c r="P618" s="4">
        <v>0</v>
      </c>
      <c r="Q618" s="4">
        <v>15</v>
      </c>
      <c r="R618" s="4">
        <f>SUM(Table1[[#This Row],[Wines]:[Sweet]])</f>
        <v>304</v>
      </c>
      <c r="S618" s="8">
        <f t="shared" si="29"/>
        <v>6.4200033789491469E-3</v>
      </c>
      <c r="T618" s="8" t="str">
        <f t="shared" si="30"/>
        <v>Wines</v>
      </c>
      <c r="U618" s="2">
        <v>4</v>
      </c>
      <c r="V618" s="2">
        <v>6</v>
      </c>
      <c r="W618" s="2">
        <v>1</v>
      </c>
      <c r="X618" s="2">
        <v>5</v>
      </c>
      <c r="Y618" s="2">
        <v>7</v>
      </c>
      <c r="Z618" s="2">
        <v>3</v>
      </c>
      <c r="AA618" s="2">
        <v>11</v>
      </c>
      <c r="AB618" s="2">
        <v>0</v>
      </c>
    </row>
    <row r="619" spans="1:28" x14ac:dyDescent="0.25">
      <c r="A619" s="2">
        <v>3033</v>
      </c>
      <c r="B619" s="2">
        <v>1963</v>
      </c>
      <c r="C619" s="2">
        <f>2025-Table1[[#This Row],[Year_Birth]]</f>
        <v>62</v>
      </c>
      <c r="D619" s="2" t="s">
        <v>2257</v>
      </c>
      <c r="E619" s="2" t="s">
        <v>2254</v>
      </c>
      <c r="F619" s="2" t="str">
        <f t="shared" si="28"/>
        <v>Adult</v>
      </c>
      <c r="G619" s="4">
        <v>38620</v>
      </c>
      <c r="H619" s="2">
        <v>0</v>
      </c>
      <c r="I619" s="2">
        <v>0</v>
      </c>
      <c r="J619" s="3">
        <v>41583</v>
      </c>
      <c r="K619" s="6">
        <v>56</v>
      </c>
      <c r="L619" s="4">
        <v>112</v>
      </c>
      <c r="M619" s="4">
        <v>17</v>
      </c>
      <c r="N619" s="4">
        <v>44</v>
      </c>
      <c r="O619" s="4">
        <v>34</v>
      </c>
      <c r="P619" s="4">
        <v>22</v>
      </c>
      <c r="Q619" s="4">
        <v>89</v>
      </c>
      <c r="R619" s="4">
        <f>SUM(Table1[[#This Row],[Wines]:[Sweet]])</f>
        <v>229</v>
      </c>
      <c r="S619" s="8">
        <f t="shared" si="29"/>
        <v>5.9295701708959089E-3</v>
      </c>
      <c r="T619" s="8" t="str">
        <f t="shared" si="30"/>
        <v>Wines</v>
      </c>
      <c r="U619" s="2">
        <v>1</v>
      </c>
      <c r="V619" s="2">
        <v>2</v>
      </c>
      <c r="W619" s="2">
        <v>5</v>
      </c>
      <c r="X619" s="2">
        <v>3</v>
      </c>
      <c r="Y619" s="2">
        <v>3</v>
      </c>
      <c r="Z619" s="2">
        <v>3</v>
      </c>
      <c r="AA619" s="2">
        <v>11</v>
      </c>
      <c r="AB619" s="2">
        <v>0</v>
      </c>
    </row>
    <row r="620" spans="1:28" x14ac:dyDescent="0.25">
      <c r="A620" s="2">
        <v>4119</v>
      </c>
      <c r="B620" s="2">
        <v>1963</v>
      </c>
      <c r="C620" s="2">
        <f>2025-Table1[[#This Row],[Year_Birth]]</f>
        <v>62</v>
      </c>
      <c r="D620" s="2" t="s">
        <v>2257</v>
      </c>
      <c r="E620" s="2" t="s">
        <v>2254</v>
      </c>
      <c r="F620" s="2" t="str">
        <f t="shared" si="28"/>
        <v>Adult</v>
      </c>
      <c r="G620" s="4">
        <v>38620</v>
      </c>
      <c r="H620" s="2">
        <v>0</v>
      </c>
      <c r="I620" s="2">
        <v>0</v>
      </c>
      <c r="J620" s="3">
        <v>41583</v>
      </c>
      <c r="K620" s="6">
        <v>56</v>
      </c>
      <c r="L620" s="4">
        <v>112</v>
      </c>
      <c r="M620" s="4">
        <v>17</v>
      </c>
      <c r="N620" s="4">
        <v>44</v>
      </c>
      <c r="O620" s="4">
        <v>34</v>
      </c>
      <c r="P620" s="4">
        <v>22</v>
      </c>
      <c r="Q620" s="4">
        <v>89</v>
      </c>
      <c r="R620" s="4">
        <f>SUM(Table1[[#This Row],[Wines]:[Sweet]])</f>
        <v>229</v>
      </c>
      <c r="S620" s="8">
        <f t="shared" si="29"/>
        <v>5.9295701708959089E-3</v>
      </c>
      <c r="T620" s="8" t="str">
        <f t="shared" si="30"/>
        <v>Wines</v>
      </c>
      <c r="U620" s="2">
        <v>1</v>
      </c>
      <c r="V620" s="2">
        <v>2</v>
      </c>
      <c r="W620" s="2">
        <v>5</v>
      </c>
      <c r="X620" s="2">
        <v>3</v>
      </c>
      <c r="Y620" s="2">
        <v>3</v>
      </c>
      <c r="Z620" s="2">
        <v>3</v>
      </c>
      <c r="AA620" s="2">
        <v>11</v>
      </c>
      <c r="AB620" s="2">
        <v>0</v>
      </c>
    </row>
    <row r="621" spans="1:28" x14ac:dyDescent="0.25">
      <c r="A621" s="2">
        <v>2061</v>
      </c>
      <c r="B621" s="2">
        <v>1955</v>
      </c>
      <c r="C621" s="2">
        <f>2025-Table1[[#This Row],[Year_Birth]]</f>
        <v>70</v>
      </c>
      <c r="D621" s="2" t="s">
        <v>2252</v>
      </c>
      <c r="E621" s="2" t="s">
        <v>2256</v>
      </c>
      <c r="F621" s="2" t="str">
        <f t="shared" si="28"/>
        <v>Adult</v>
      </c>
      <c r="G621" s="4">
        <v>50737</v>
      </c>
      <c r="H621" s="2">
        <v>0</v>
      </c>
      <c r="I621" s="2">
        <v>1</v>
      </c>
      <c r="J621" s="3">
        <v>41583</v>
      </c>
      <c r="K621" s="6">
        <v>61</v>
      </c>
      <c r="L621" s="4">
        <v>78</v>
      </c>
      <c r="M621" s="4">
        <v>0</v>
      </c>
      <c r="N621" s="4">
        <v>11</v>
      </c>
      <c r="O621" s="4">
        <v>0</v>
      </c>
      <c r="P621" s="4">
        <v>0</v>
      </c>
      <c r="Q621" s="4">
        <v>10</v>
      </c>
      <c r="R621" s="4">
        <f>SUM(Table1[[#This Row],[Wines]:[Sweet]])</f>
        <v>89</v>
      </c>
      <c r="S621" s="8">
        <f t="shared" si="29"/>
        <v>1.7541439186392574E-3</v>
      </c>
      <c r="T621" s="8" t="str">
        <f t="shared" si="30"/>
        <v>Wines</v>
      </c>
      <c r="U621" s="2">
        <v>1</v>
      </c>
      <c r="V621" s="2">
        <v>2</v>
      </c>
      <c r="W621" s="2">
        <v>0</v>
      </c>
      <c r="X621" s="2">
        <v>4</v>
      </c>
      <c r="Y621" s="2">
        <v>6</v>
      </c>
      <c r="Z621" s="2">
        <v>3</v>
      </c>
      <c r="AA621" s="2">
        <v>11</v>
      </c>
      <c r="AB621" s="2">
        <v>0</v>
      </c>
    </row>
    <row r="622" spans="1:28" x14ac:dyDescent="0.25">
      <c r="A622" s="2">
        <v>182</v>
      </c>
      <c r="B622" s="2">
        <v>1946</v>
      </c>
      <c r="C622" s="2">
        <f>2025-Table1[[#This Row],[Year_Birth]]</f>
        <v>79</v>
      </c>
      <c r="D622" s="2" t="s">
        <v>2255</v>
      </c>
      <c r="E622" s="2" t="s">
        <v>2254</v>
      </c>
      <c r="F622" s="2" t="str">
        <f t="shared" si="28"/>
        <v>Adult</v>
      </c>
      <c r="G622" s="4">
        <v>44124</v>
      </c>
      <c r="H622" s="2">
        <v>0</v>
      </c>
      <c r="I622" s="2">
        <v>1</v>
      </c>
      <c r="J622" s="3">
        <v>41583</v>
      </c>
      <c r="K622" s="6">
        <v>62</v>
      </c>
      <c r="L622" s="4">
        <v>284</v>
      </c>
      <c r="M622" s="4">
        <v>0</v>
      </c>
      <c r="N622" s="4">
        <v>55</v>
      </c>
      <c r="O622" s="4">
        <v>0</v>
      </c>
      <c r="P622" s="4">
        <v>6</v>
      </c>
      <c r="Q622" s="4">
        <v>52</v>
      </c>
      <c r="R622" s="4">
        <f>SUM(Table1[[#This Row],[Wines]:[Sweet]])</f>
        <v>345</v>
      </c>
      <c r="S622" s="8">
        <f t="shared" si="29"/>
        <v>7.8188740821321726E-3</v>
      </c>
      <c r="T622" s="8" t="str">
        <f t="shared" si="30"/>
        <v>Wines</v>
      </c>
      <c r="U622" s="2">
        <v>4</v>
      </c>
      <c r="V622" s="2">
        <v>6</v>
      </c>
      <c r="W622" s="2">
        <v>2</v>
      </c>
      <c r="X622" s="2">
        <v>5</v>
      </c>
      <c r="Y622" s="2">
        <v>8</v>
      </c>
      <c r="Z622" s="2">
        <v>3</v>
      </c>
      <c r="AA622" s="2">
        <v>11</v>
      </c>
      <c r="AB622" s="2">
        <v>0</v>
      </c>
    </row>
    <row r="623" spans="1:28" x14ac:dyDescent="0.25">
      <c r="A623" s="2">
        <v>2150</v>
      </c>
      <c r="B623" s="2">
        <v>1958</v>
      </c>
      <c r="C623" s="2">
        <f>2025-Table1[[#This Row],[Year_Birth]]</f>
        <v>67</v>
      </c>
      <c r="D623" s="2" t="s">
        <v>2255</v>
      </c>
      <c r="E623" s="2" t="s">
        <v>2261</v>
      </c>
      <c r="F623" s="2" t="str">
        <f t="shared" si="28"/>
        <v>Adult</v>
      </c>
      <c r="G623" s="4">
        <v>80995</v>
      </c>
      <c r="H623" s="2">
        <v>0</v>
      </c>
      <c r="I623" s="2">
        <v>1</v>
      </c>
      <c r="J623" s="3">
        <v>41583</v>
      </c>
      <c r="K623" s="6">
        <v>83</v>
      </c>
      <c r="L623" s="4">
        <v>860</v>
      </c>
      <c r="M623" s="4">
        <v>28</v>
      </c>
      <c r="N623" s="4">
        <v>409</v>
      </c>
      <c r="O623" s="4">
        <v>73</v>
      </c>
      <c r="P623" s="4">
        <v>56</v>
      </c>
      <c r="Q623" s="4">
        <v>56</v>
      </c>
      <c r="R623" s="4">
        <f>SUM(Table1[[#This Row],[Wines]:[Sweet]])</f>
        <v>1426</v>
      </c>
      <c r="S623" s="8">
        <f t="shared" si="29"/>
        <v>1.7606025063275511E-2</v>
      </c>
      <c r="T623" s="8" t="str">
        <f t="shared" si="30"/>
        <v>Wines</v>
      </c>
      <c r="U623" s="2">
        <v>1</v>
      </c>
      <c r="V623" s="2">
        <v>8</v>
      </c>
      <c r="W623" s="2">
        <v>9</v>
      </c>
      <c r="X623" s="2">
        <v>4</v>
      </c>
      <c r="Y623" s="2">
        <v>4</v>
      </c>
      <c r="Z623" s="2">
        <v>3</v>
      </c>
      <c r="AA623" s="2">
        <v>11</v>
      </c>
      <c r="AB623" s="2">
        <v>0</v>
      </c>
    </row>
    <row r="624" spans="1:28" x14ac:dyDescent="0.25">
      <c r="A624" s="2">
        <v>9308</v>
      </c>
      <c r="B624" s="2">
        <v>1954</v>
      </c>
      <c r="C624" s="2">
        <f>2025-Table1[[#This Row],[Year_Birth]]</f>
        <v>71</v>
      </c>
      <c r="D624" s="2" t="s">
        <v>2252</v>
      </c>
      <c r="E624" s="2" t="s">
        <v>2256</v>
      </c>
      <c r="F624" s="2" t="str">
        <f t="shared" si="28"/>
        <v>Adult</v>
      </c>
      <c r="G624" s="4">
        <v>62820</v>
      </c>
      <c r="H624" s="2">
        <v>0</v>
      </c>
      <c r="I624" s="2">
        <v>0</v>
      </c>
      <c r="J624" s="3">
        <v>41583</v>
      </c>
      <c r="K624" s="6">
        <v>51</v>
      </c>
      <c r="L624" s="4">
        <v>398</v>
      </c>
      <c r="M624" s="4">
        <v>61</v>
      </c>
      <c r="N624" s="4">
        <v>265</v>
      </c>
      <c r="O624" s="4">
        <v>138</v>
      </c>
      <c r="P624" s="4">
        <v>61</v>
      </c>
      <c r="Q624" s="4">
        <v>53</v>
      </c>
      <c r="R624" s="4">
        <f>SUM(Table1[[#This Row],[Wines]:[Sweet]])</f>
        <v>923</v>
      </c>
      <c r="S624" s="8">
        <f t="shared" si="29"/>
        <v>1.469277300222859E-2</v>
      </c>
      <c r="T624" s="8" t="str">
        <f t="shared" si="30"/>
        <v>Wines</v>
      </c>
      <c r="U624" s="2">
        <v>1</v>
      </c>
      <c r="V624" s="2">
        <v>3</v>
      </c>
      <c r="W624" s="2">
        <v>4</v>
      </c>
      <c r="X624" s="2">
        <v>6</v>
      </c>
      <c r="Y624" s="2">
        <v>1</v>
      </c>
      <c r="Z624" s="2">
        <v>3</v>
      </c>
      <c r="AA624" s="2">
        <v>11</v>
      </c>
      <c r="AB624" s="2">
        <v>0</v>
      </c>
    </row>
    <row r="625" spans="1:28" x14ac:dyDescent="0.25">
      <c r="A625" s="2">
        <v>5048</v>
      </c>
      <c r="B625" s="2">
        <v>1971</v>
      </c>
      <c r="C625" s="2">
        <f>2025-Table1[[#This Row],[Year_Birth]]</f>
        <v>54</v>
      </c>
      <c r="D625" s="2" t="s">
        <v>2255</v>
      </c>
      <c r="E625" s="2" t="s">
        <v>2253</v>
      </c>
      <c r="F625" s="2" t="str">
        <f t="shared" si="28"/>
        <v>Adult</v>
      </c>
      <c r="G625" s="4">
        <v>42767</v>
      </c>
      <c r="H625" s="2">
        <v>2</v>
      </c>
      <c r="I625" s="2">
        <v>0</v>
      </c>
      <c r="J625" s="3">
        <v>41583</v>
      </c>
      <c r="K625" s="6">
        <v>53</v>
      </c>
      <c r="L625" s="4">
        <v>20</v>
      </c>
      <c r="M625" s="4">
        <v>6</v>
      </c>
      <c r="N625" s="4">
        <v>43</v>
      </c>
      <c r="O625" s="4">
        <v>19</v>
      </c>
      <c r="P625" s="4">
        <v>5</v>
      </c>
      <c r="Q625" s="4">
        <v>38</v>
      </c>
      <c r="R625" s="4">
        <f>SUM(Table1[[#This Row],[Wines]:[Sweet]])</f>
        <v>93</v>
      </c>
      <c r="S625" s="8">
        <f t="shared" si="29"/>
        <v>2.174573853672224E-3</v>
      </c>
      <c r="T625" s="8" t="str">
        <f t="shared" si="30"/>
        <v>MeatProducts</v>
      </c>
      <c r="U625" s="2">
        <v>1</v>
      </c>
      <c r="V625" s="2">
        <v>3</v>
      </c>
      <c r="W625" s="2">
        <v>1</v>
      </c>
      <c r="X625" s="2">
        <v>2</v>
      </c>
      <c r="Y625" s="2">
        <v>8</v>
      </c>
      <c r="Z625" s="2">
        <v>3</v>
      </c>
      <c r="AA625" s="2">
        <v>11</v>
      </c>
      <c r="AB625" s="2">
        <v>0</v>
      </c>
    </row>
    <row r="626" spans="1:28" x14ac:dyDescent="0.25">
      <c r="A626" s="2">
        <v>544</v>
      </c>
      <c r="B626" s="2">
        <v>1954</v>
      </c>
      <c r="C626" s="2">
        <f>2025-Table1[[#This Row],[Year_Birth]]</f>
        <v>71</v>
      </c>
      <c r="D626" s="2" t="s">
        <v>2252</v>
      </c>
      <c r="E626" s="2" t="s">
        <v>2256</v>
      </c>
      <c r="F626" s="2" t="str">
        <f t="shared" si="28"/>
        <v>Adult</v>
      </c>
      <c r="G626" s="4">
        <v>62820</v>
      </c>
      <c r="H626" s="2">
        <v>0</v>
      </c>
      <c r="I626" s="2">
        <v>0</v>
      </c>
      <c r="J626" s="3">
        <v>41583</v>
      </c>
      <c r="K626" s="6">
        <v>51</v>
      </c>
      <c r="L626" s="4">
        <v>398</v>
      </c>
      <c r="M626" s="4">
        <v>61</v>
      </c>
      <c r="N626" s="4">
        <v>265</v>
      </c>
      <c r="O626" s="4">
        <v>138</v>
      </c>
      <c r="P626" s="4">
        <v>61</v>
      </c>
      <c r="Q626" s="4">
        <v>53</v>
      </c>
      <c r="R626" s="4">
        <f>SUM(Table1[[#This Row],[Wines]:[Sweet]])</f>
        <v>923</v>
      </c>
      <c r="S626" s="8">
        <f t="shared" si="29"/>
        <v>1.469277300222859E-2</v>
      </c>
      <c r="T626" s="8" t="str">
        <f t="shared" si="30"/>
        <v>Wines</v>
      </c>
      <c r="U626" s="2">
        <v>1</v>
      </c>
      <c r="V626" s="2">
        <v>3</v>
      </c>
      <c r="W626" s="2">
        <v>4</v>
      </c>
      <c r="X626" s="2">
        <v>6</v>
      </c>
      <c r="Y626" s="2">
        <v>1</v>
      </c>
      <c r="Z626" s="2">
        <v>3</v>
      </c>
      <c r="AA626" s="2">
        <v>11</v>
      </c>
      <c r="AB626" s="2">
        <v>0</v>
      </c>
    </row>
    <row r="627" spans="1:28" x14ac:dyDescent="0.25">
      <c r="A627" s="2">
        <v>6518</v>
      </c>
      <c r="B627" s="2">
        <v>1951</v>
      </c>
      <c r="C627" s="2">
        <f>2025-Table1[[#This Row],[Year_Birth]]</f>
        <v>74</v>
      </c>
      <c r="D627" s="2" t="s">
        <v>2255</v>
      </c>
      <c r="E627" s="2" t="s">
        <v>2261</v>
      </c>
      <c r="F627" s="2" t="str">
        <f t="shared" si="28"/>
        <v>Adult</v>
      </c>
      <c r="G627" s="4">
        <v>67680</v>
      </c>
      <c r="H627" s="2">
        <v>0</v>
      </c>
      <c r="I627" s="2">
        <v>1</v>
      </c>
      <c r="J627" s="3">
        <v>41584</v>
      </c>
      <c r="K627" s="6">
        <v>8</v>
      </c>
      <c r="L627" s="4">
        <v>546</v>
      </c>
      <c r="M627" s="4">
        <v>0</v>
      </c>
      <c r="N627" s="4">
        <v>48</v>
      </c>
      <c r="O627" s="4">
        <v>0</v>
      </c>
      <c r="P627" s="4">
        <v>6</v>
      </c>
      <c r="Q627" s="4">
        <v>6</v>
      </c>
      <c r="R627" s="4">
        <f>SUM(Table1[[#This Row],[Wines]:[Sweet]])</f>
        <v>600</v>
      </c>
      <c r="S627" s="8">
        <f t="shared" si="29"/>
        <v>8.8652482269503553E-3</v>
      </c>
      <c r="T627" s="8" t="str">
        <f t="shared" si="30"/>
        <v>Wines</v>
      </c>
      <c r="U627" s="2">
        <v>1</v>
      </c>
      <c r="V627" s="2">
        <v>7</v>
      </c>
      <c r="W627" s="2">
        <v>3</v>
      </c>
      <c r="X627" s="2">
        <v>8</v>
      </c>
      <c r="Y627" s="2">
        <v>5</v>
      </c>
      <c r="Z627" s="2">
        <v>3</v>
      </c>
      <c r="AA627" s="2">
        <v>11</v>
      </c>
      <c r="AB627" s="2">
        <v>0</v>
      </c>
    </row>
    <row r="628" spans="1:28" x14ac:dyDescent="0.25">
      <c r="A628" s="2">
        <v>2036</v>
      </c>
      <c r="B628" s="2">
        <v>1973</v>
      </c>
      <c r="C628" s="2">
        <f>2025-Table1[[#This Row],[Year_Birth]]</f>
        <v>52</v>
      </c>
      <c r="D628" s="2" t="s">
        <v>2255</v>
      </c>
      <c r="E628" s="2" t="s">
        <v>2254</v>
      </c>
      <c r="F628" s="2" t="str">
        <f t="shared" si="28"/>
        <v>Adult</v>
      </c>
      <c r="G628" s="4">
        <v>57906</v>
      </c>
      <c r="H628" s="2">
        <v>0</v>
      </c>
      <c r="I628" s="2">
        <v>1</v>
      </c>
      <c r="J628" s="3">
        <v>41584</v>
      </c>
      <c r="K628" s="6">
        <v>29</v>
      </c>
      <c r="L628" s="4">
        <v>243</v>
      </c>
      <c r="M628" s="4">
        <v>11</v>
      </c>
      <c r="N628" s="4">
        <v>119</v>
      </c>
      <c r="O628" s="4">
        <v>10</v>
      </c>
      <c r="P628" s="4">
        <v>3</v>
      </c>
      <c r="Q628" s="4">
        <v>15</v>
      </c>
      <c r="R628" s="4">
        <f>SUM(Table1[[#This Row],[Wines]:[Sweet]])</f>
        <v>386</v>
      </c>
      <c r="S628" s="8">
        <f t="shared" si="29"/>
        <v>6.6659758919628363E-3</v>
      </c>
      <c r="T628" s="8" t="str">
        <f t="shared" si="30"/>
        <v>Wines</v>
      </c>
      <c r="U628" s="2">
        <v>3</v>
      </c>
      <c r="V628" s="2">
        <v>4</v>
      </c>
      <c r="W628" s="2">
        <v>2</v>
      </c>
      <c r="X628" s="2">
        <v>8</v>
      </c>
      <c r="Y628" s="2">
        <v>4</v>
      </c>
      <c r="Z628" s="2">
        <v>3</v>
      </c>
      <c r="AA628" s="2">
        <v>11</v>
      </c>
      <c r="AB628" s="2">
        <v>0</v>
      </c>
    </row>
    <row r="629" spans="1:28" x14ac:dyDescent="0.25">
      <c r="A629" s="2">
        <v>5234</v>
      </c>
      <c r="B629" s="2">
        <v>1967</v>
      </c>
      <c r="C629" s="2">
        <f>2025-Table1[[#This Row],[Year_Birth]]</f>
        <v>58</v>
      </c>
      <c r="D629" s="2" t="s">
        <v>2260</v>
      </c>
      <c r="E629" s="2" t="s">
        <v>2254</v>
      </c>
      <c r="F629" s="2" t="str">
        <f t="shared" si="28"/>
        <v>Adult</v>
      </c>
      <c r="G629" s="4">
        <v>30753</v>
      </c>
      <c r="H629" s="2">
        <v>1</v>
      </c>
      <c r="I629" s="2">
        <v>1</v>
      </c>
      <c r="J629" s="3">
        <v>41585</v>
      </c>
      <c r="K629" s="6">
        <v>85</v>
      </c>
      <c r="L629" s="4">
        <v>12</v>
      </c>
      <c r="M629" s="4">
        <v>5</v>
      </c>
      <c r="N629" s="4">
        <v>25</v>
      </c>
      <c r="O629" s="4">
        <v>0</v>
      </c>
      <c r="P629" s="4">
        <v>9</v>
      </c>
      <c r="Q629" s="4">
        <v>30</v>
      </c>
      <c r="R629" s="4">
        <f>SUM(Table1[[#This Row],[Wines]:[Sweet]])</f>
        <v>51</v>
      </c>
      <c r="S629" s="8">
        <f t="shared" si="29"/>
        <v>1.658374792703151E-3</v>
      </c>
      <c r="T629" s="8" t="str">
        <f t="shared" si="30"/>
        <v>GoldProds</v>
      </c>
      <c r="U629" s="2">
        <v>2</v>
      </c>
      <c r="V629" s="2">
        <v>1</v>
      </c>
      <c r="W629" s="2">
        <v>1</v>
      </c>
      <c r="X629" s="2">
        <v>3</v>
      </c>
      <c r="Y629" s="2">
        <v>5</v>
      </c>
      <c r="Z629" s="2">
        <v>3</v>
      </c>
      <c r="AA629" s="2">
        <v>11</v>
      </c>
      <c r="AB629" s="2">
        <v>0</v>
      </c>
    </row>
    <row r="630" spans="1:28" x14ac:dyDescent="0.25">
      <c r="A630" s="2">
        <v>8268</v>
      </c>
      <c r="B630" s="2">
        <v>1961</v>
      </c>
      <c r="C630" s="2">
        <f>2025-Table1[[#This Row],[Year_Birth]]</f>
        <v>64</v>
      </c>
      <c r="D630" s="2" t="s">
        <v>2255</v>
      </c>
      <c r="E630" s="2" t="s">
        <v>2256</v>
      </c>
      <c r="F630" s="2" t="str">
        <f t="shared" si="28"/>
        <v>Adult</v>
      </c>
      <c r="G630" s="4" t="s">
        <v>2277</v>
      </c>
      <c r="H630" s="2">
        <v>0</v>
      </c>
      <c r="I630" s="2">
        <v>1</v>
      </c>
      <c r="J630" s="3">
        <v>41585</v>
      </c>
      <c r="K630" s="6">
        <v>23</v>
      </c>
      <c r="L630" s="4">
        <v>352</v>
      </c>
      <c r="M630" s="4">
        <v>0</v>
      </c>
      <c r="N630" s="4">
        <v>27</v>
      </c>
      <c r="O630" s="4">
        <v>10</v>
      </c>
      <c r="P630" s="4">
        <v>0</v>
      </c>
      <c r="Q630" s="4">
        <v>15</v>
      </c>
      <c r="R630" s="4">
        <f>SUM(Table1[[#This Row],[Wines]:[Sweet]])</f>
        <v>389</v>
      </c>
      <c r="S630" s="8" t="e">
        <f t="shared" si="29"/>
        <v>#VALUE!</v>
      </c>
      <c r="T630" s="8" t="str">
        <f t="shared" si="30"/>
        <v>Wines</v>
      </c>
      <c r="U630" s="2">
        <v>3</v>
      </c>
      <c r="V630" s="2">
        <v>6</v>
      </c>
      <c r="W630" s="2">
        <v>1</v>
      </c>
      <c r="X630" s="2">
        <v>7</v>
      </c>
      <c r="Y630" s="2">
        <v>6</v>
      </c>
      <c r="Z630" s="2">
        <v>3</v>
      </c>
      <c r="AA630" s="2">
        <v>11</v>
      </c>
      <c r="AB630" s="2">
        <v>0</v>
      </c>
    </row>
    <row r="631" spans="1:28" x14ac:dyDescent="0.25">
      <c r="A631" s="2">
        <v>2782</v>
      </c>
      <c r="B631" s="2">
        <v>1961</v>
      </c>
      <c r="C631" s="2">
        <f>2025-Table1[[#This Row],[Year_Birth]]</f>
        <v>64</v>
      </c>
      <c r="D631" s="2" t="s">
        <v>2255</v>
      </c>
      <c r="E631" s="2" t="s">
        <v>2256</v>
      </c>
      <c r="F631" s="2" t="str">
        <f t="shared" si="28"/>
        <v>Adult</v>
      </c>
      <c r="G631" s="4">
        <v>54456</v>
      </c>
      <c r="H631" s="2">
        <v>0</v>
      </c>
      <c r="I631" s="2">
        <v>1</v>
      </c>
      <c r="J631" s="3">
        <v>41585</v>
      </c>
      <c r="K631" s="6">
        <v>23</v>
      </c>
      <c r="L631" s="4">
        <v>352</v>
      </c>
      <c r="M631" s="4">
        <v>0</v>
      </c>
      <c r="N631" s="4">
        <v>27</v>
      </c>
      <c r="O631" s="4">
        <v>10</v>
      </c>
      <c r="P631" s="4">
        <v>0</v>
      </c>
      <c r="Q631" s="4">
        <v>15</v>
      </c>
      <c r="R631" s="4">
        <f>SUM(Table1[[#This Row],[Wines]:[Sweet]])</f>
        <v>389</v>
      </c>
      <c r="S631" s="8">
        <f t="shared" si="29"/>
        <v>7.1433818128397242E-3</v>
      </c>
      <c r="T631" s="8" t="str">
        <f t="shared" si="30"/>
        <v>Wines</v>
      </c>
      <c r="U631" s="2">
        <v>3</v>
      </c>
      <c r="V631" s="2">
        <v>6</v>
      </c>
      <c r="W631" s="2">
        <v>1</v>
      </c>
      <c r="X631" s="2">
        <v>7</v>
      </c>
      <c r="Y631" s="2">
        <v>6</v>
      </c>
      <c r="Z631" s="2">
        <v>3</v>
      </c>
      <c r="AA631" s="2">
        <v>11</v>
      </c>
      <c r="AB631" s="2">
        <v>0</v>
      </c>
    </row>
    <row r="632" spans="1:28" x14ac:dyDescent="0.25">
      <c r="A632" s="2">
        <v>5268</v>
      </c>
      <c r="B632" s="2">
        <v>1960</v>
      </c>
      <c r="C632" s="2">
        <f>2025-Table1[[#This Row],[Year_Birth]]</f>
        <v>65</v>
      </c>
      <c r="D632" s="2" t="s">
        <v>2252</v>
      </c>
      <c r="E632" s="2" t="s">
        <v>2256</v>
      </c>
      <c r="F632" s="2" t="str">
        <f t="shared" si="28"/>
        <v>Adult</v>
      </c>
      <c r="G632" s="4">
        <v>29440</v>
      </c>
      <c r="H632" s="2">
        <v>1</v>
      </c>
      <c r="I632" s="2">
        <v>1</v>
      </c>
      <c r="J632" s="3">
        <v>41586</v>
      </c>
      <c r="K632" s="6">
        <v>95</v>
      </c>
      <c r="L632" s="4">
        <v>17</v>
      </c>
      <c r="M632" s="4">
        <v>8</v>
      </c>
      <c r="N632" s="4">
        <v>14</v>
      </c>
      <c r="O632" s="4">
        <v>10</v>
      </c>
      <c r="P632" s="4">
        <v>4</v>
      </c>
      <c r="Q632" s="4">
        <v>3</v>
      </c>
      <c r="R632" s="4">
        <f>SUM(Table1[[#This Row],[Wines]:[Sweet]])</f>
        <v>53</v>
      </c>
      <c r="S632" s="8">
        <f t="shared" si="29"/>
        <v>1.8002717391304348E-3</v>
      </c>
      <c r="T632" s="8" t="str">
        <f t="shared" si="30"/>
        <v>Wines</v>
      </c>
      <c r="U632" s="2">
        <v>2</v>
      </c>
      <c r="V632" s="2">
        <v>1</v>
      </c>
      <c r="W632" s="2">
        <v>0</v>
      </c>
      <c r="X632" s="2">
        <v>4</v>
      </c>
      <c r="Y632" s="2">
        <v>7</v>
      </c>
      <c r="Z632" s="2">
        <v>3</v>
      </c>
      <c r="AA632" s="2">
        <v>11</v>
      </c>
      <c r="AB632" s="2">
        <v>0</v>
      </c>
    </row>
    <row r="633" spans="1:28" x14ac:dyDescent="0.25">
      <c r="A633" s="2">
        <v>1295</v>
      </c>
      <c r="B633" s="2">
        <v>1963</v>
      </c>
      <c r="C633" s="2">
        <f>2025-Table1[[#This Row],[Year_Birth]]</f>
        <v>62</v>
      </c>
      <c r="D633" s="2" t="s">
        <v>2252</v>
      </c>
      <c r="E633" s="2" t="s">
        <v>2256</v>
      </c>
      <c r="F633" s="2" t="str">
        <f t="shared" si="28"/>
        <v>Adult</v>
      </c>
      <c r="G633" s="4" t="s">
        <v>2277</v>
      </c>
      <c r="H633" s="2">
        <v>0</v>
      </c>
      <c r="I633" s="2">
        <v>1</v>
      </c>
      <c r="J633" s="3">
        <v>41586</v>
      </c>
      <c r="K633" s="6">
        <v>96</v>
      </c>
      <c r="L633" s="4">
        <v>231</v>
      </c>
      <c r="M633" s="4">
        <v>65</v>
      </c>
      <c r="N633" s="4">
        <v>196</v>
      </c>
      <c r="O633" s="4">
        <v>38</v>
      </c>
      <c r="P633" s="4">
        <v>71</v>
      </c>
      <c r="Q633" s="4">
        <v>124</v>
      </c>
      <c r="R633" s="4">
        <f>SUM(Table1[[#This Row],[Wines]:[Sweet]])</f>
        <v>601</v>
      </c>
      <c r="S633" s="8" t="e">
        <f t="shared" si="29"/>
        <v>#VALUE!</v>
      </c>
      <c r="T633" s="8" t="str">
        <f t="shared" si="30"/>
        <v>Wines</v>
      </c>
      <c r="U633" s="2">
        <v>1</v>
      </c>
      <c r="V633" s="2">
        <v>6</v>
      </c>
      <c r="W633" s="2">
        <v>5</v>
      </c>
      <c r="X633" s="2">
        <v>7</v>
      </c>
      <c r="Y633" s="2">
        <v>4</v>
      </c>
      <c r="Z633" s="2">
        <v>3</v>
      </c>
      <c r="AA633" s="2">
        <v>11</v>
      </c>
      <c r="AB633" s="2">
        <v>0</v>
      </c>
    </row>
    <row r="634" spans="1:28" x14ac:dyDescent="0.25">
      <c r="A634" s="2">
        <v>5154</v>
      </c>
      <c r="B634" s="2">
        <v>1972</v>
      </c>
      <c r="C634" s="2">
        <f>2025-Table1[[#This Row],[Year_Birth]]</f>
        <v>53</v>
      </c>
      <c r="D634" s="2" t="s">
        <v>2257</v>
      </c>
      <c r="E634" s="2" t="s">
        <v>2258</v>
      </c>
      <c r="F634" s="2" t="str">
        <f t="shared" si="28"/>
        <v>Adult</v>
      </c>
      <c r="G634" s="4">
        <v>37760</v>
      </c>
      <c r="H634" s="2">
        <v>1</v>
      </c>
      <c r="I634" s="2">
        <v>0</v>
      </c>
      <c r="J634" s="3">
        <v>41586</v>
      </c>
      <c r="K634" s="6">
        <v>54</v>
      </c>
      <c r="L634" s="4">
        <v>26</v>
      </c>
      <c r="M634" s="4">
        <v>3</v>
      </c>
      <c r="N634" s="4">
        <v>13</v>
      </c>
      <c r="O634" s="4">
        <v>2</v>
      </c>
      <c r="P634" s="4">
        <v>10</v>
      </c>
      <c r="Q634" s="4">
        <v>0</v>
      </c>
      <c r="R634" s="4">
        <f>SUM(Table1[[#This Row],[Wines]:[Sweet]])</f>
        <v>54</v>
      </c>
      <c r="S634" s="8">
        <f t="shared" si="29"/>
        <v>1.4300847457627119E-3</v>
      </c>
      <c r="T634" s="8" t="str">
        <f t="shared" si="30"/>
        <v>Wines</v>
      </c>
      <c r="U634" s="2">
        <v>1</v>
      </c>
      <c r="V634" s="2">
        <v>2</v>
      </c>
      <c r="W634" s="2">
        <v>0</v>
      </c>
      <c r="X634" s="2">
        <v>3</v>
      </c>
      <c r="Y634" s="2">
        <v>6</v>
      </c>
      <c r="Z634" s="2">
        <v>3</v>
      </c>
      <c r="AA634" s="2">
        <v>11</v>
      </c>
      <c r="AB634" s="2">
        <v>0</v>
      </c>
    </row>
    <row r="635" spans="1:28" x14ac:dyDescent="0.25">
      <c r="A635" s="2">
        <v>7037</v>
      </c>
      <c r="B635" s="2">
        <v>1974</v>
      </c>
      <c r="C635" s="2">
        <f>2025-Table1[[#This Row],[Year_Birth]]</f>
        <v>51</v>
      </c>
      <c r="D635" s="2" t="s">
        <v>2255</v>
      </c>
      <c r="E635" s="2" t="s">
        <v>2256</v>
      </c>
      <c r="F635" s="2" t="str">
        <f t="shared" si="28"/>
        <v>Adult</v>
      </c>
      <c r="G635" s="4">
        <v>37087</v>
      </c>
      <c r="H635" s="2">
        <v>1</v>
      </c>
      <c r="I635" s="2">
        <v>0</v>
      </c>
      <c r="J635" s="3">
        <v>41586</v>
      </c>
      <c r="K635" s="6">
        <v>50</v>
      </c>
      <c r="L635" s="4">
        <v>194</v>
      </c>
      <c r="M635" s="4">
        <v>55</v>
      </c>
      <c r="N635" s="4">
        <v>134</v>
      </c>
      <c r="O635" s="4">
        <v>15</v>
      </c>
      <c r="P635" s="4">
        <v>0</v>
      </c>
      <c r="Q635" s="4">
        <v>3</v>
      </c>
      <c r="R635" s="4">
        <f>SUM(Table1[[#This Row],[Wines]:[Sweet]])</f>
        <v>398</v>
      </c>
      <c r="S635" s="8">
        <f t="shared" si="29"/>
        <v>1.0731523175236606E-2</v>
      </c>
      <c r="T635" s="8" t="str">
        <f t="shared" si="30"/>
        <v>Wines</v>
      </c>
      <c r="U635" s="2">
        <v>3</v>
      </c>
      <c r="V635" s="2">
        <v>4</v>
      </c>
      <c r="W635" s="2">
        <v>2</v>
      </c>
      <c r="X635" s="2">
        <v>8</v>
      </c>
      <c r="Y635" s="2">
        <v>6</v>
      </c>
      <c r="Z635" s="2">
        <v>3</v>
      </c>
      <c r="AA635" s="2">
        <v>11</v>
      </c>
      <c r="AB635" s="2">
        <v>0</v>
      </c>
    </row>
    <row r="636" spans="1:28" x14ac:dyDescent="0.25">
      <c r="A636" s="2">
        <v>663</v>
      </c>
      <c r="B636" s="2">
        <v>1989</v>
      </c>
      <c r="C636" s="2">
        <f>2025-Table1[[#This Row],[Year_Birth]]</f>
        <v>36</v>
      </c>
      <c r="D636" s="2" t="s">
        <v>2255</v>
      </c>
      <c r="E636" s="2" t="s">
        <v>2253</v>
      </c>
      <c r="F636" s="2" t="str">
        <f t="shared" si="28"/>
        <v>Adult</v>
      </c>
      <c r="G636" s="4">
        <v>33996</v>
      </c>
      <c r="H636" s="2">
        <v>0</v>
      </c>
      <c r="I636" s="2">
        <v>0</v>
      </c>
      <c r="J636" s="3">
        <v>41587</v>
      </c>
      <c r="K636" s="6">
        <v>46</v>
      </c>
      <c r="L636" s="4">
        <v>40</v>
      </c>
      <c r="M636" s="4">
        <v>2</v>
      </c>
      <c r="N636" s="4">
        <v>15</v>
      </c>
      <c r="O636" s="4">
        <v>8</v>
      </c>
      <c r="P636" s="4">
        <v>0</v>
      </c>
      <c r="Q636" s="4">
        <v>6</v>
      </c>
      <c r="R636" s="4">
        <f>SUM(Table1[[#This Row],[Wines]:[Sweet]])</f>
        <v>65</v>
      </c>
      <c r="S636" s="8">
        <f t="shared" si="29"/>
        <v>1.9119896458406871E-3</v>
      </c>
      <c r="T636" s="8" t="str">
        <f t="shared" si="30"/>
        <v>Wines</v>
      </c>
      <c r="U636" s="2">
        <v>1</v>
      </c>
      <c r="V636" s="2">
        <v>1</v>
      </c>
      <c r="W636" s="2">
        <v>1</v>
      </c>
      <c r="X636" s="2">
        <v>3</v>
      </c>
      <c r="Y636" s="2">
        <v>4</v>
      </c>
      <c r="Z636" s="2">
        <v>3</v>
      </c>
      <c r="AA636" s="2">
        <v>11</v>
      </c>
      <c r="AB636" s="2">
        <v>0</v>
      </c>
    </row>
    <row r="637" spans="1:28" x14ac:dyDescent="0.25">
      <c r="A637" s="2">
        <v>3075</v>
      </c>
      <c r="B637" s="2">
        <v>1972</v>
      </c>
      <c r="C637" s="2">
        <f>2025-Table1[[#This Row],[Year_Birth]]</f>
        <v>53</v>
      </c>
      <c r="D637" s="2" t="s">
        <v>2255</v>
      </c>
      <c r="E637" s="2" t="s">
        <v>2256</v>
      </c>
      <c r="F637" s="2" t="str">
        <f t="shared" si="28"/>
        <v>Adult</v>
      </c>
      <c r="G637" s="4">
        <v>59973</v>
      </c>
      <c r="H637" s="2">
        <v>0</v>
      </c>
      <c r="I637" s="2">
        <v>0</v>
      </c>
      <c r="J637" s="3">
        <v>41587</v>
      </c>
      <c r="K637" s="6">
        <v>47</v>
      </c>
      <c r="L637" s="4">
        <v>130</v>
      </c>
      <c r="M637" s="4">
        <v>30</v>
      </c>
      <c r="N637" s="4">
        <v>168</v>
      </c>
      <c r="O637" s="4">
        <v>20</v>
      </c>
      <c r="P637" s="4">
        <v>34</v>
      </c>
      <c r="Q637" s="4">
        <v>0</v>
      </c>
      <c r="R637" s="4">
        <f>SUM(Table1[[#This Row],[Wines]:[Sweet]])</f>
        <v>382</v>
      </c>
      <c r="S637" s="8">
        <f t="shared" si="29"/>
        <v>6.3695329564970905E-3</v>
      </c>
      <c r="T637" s="8" t="str">
        <f t="shared" si="30"/>
        <v>MeatProducts</v>
      </c>
      <c r="U637" s="2">
        <v>1</v>
      </c>
      <c r="V637" s="2">
        <v>3</v>
      </c>
      <c r="W637" s="2">
        <v>4</v>
      </c>
      <c r="X637" s="2">
        <v>7</v>
      </c>
      <c r="Y637" s="2">
        <v>1</v>
      </c>
      <c r="Z637" s="2">
        <v>3</v>
      </c>
      <c r="AA637" s="2">
        <v>11</v>
      </c>
      <c r="AB637" s="2">
        <v>0</v>
      </c>
    </row>
    <row r="638" spans="1:28" x14ac:dyDescent="0.25">
      <c r="A638" s="2">
        <v>837</v>
      </c>
      <c r="B638" s="2">
        <v>1977</v>
      </c>
      <c r="C638" s="2">
        <f>2025-Table1[[#This Row],[Year_Birth]]</f>
        <v>48</v>
      </c>
      <c r="D638" s="2" t="s">
        <v>2252</v>
      </c>
      <c r="E638" s="2" t="s">
        <v>2256</v>
      </c>
      <c r="F638" s="2" t="str">
        <f t="shared" si="28"/>
        <v>Adult</v>
      </c>
      <c r="G638" s="4">
        <v>54809</v>
      </c>
      <c r="H638" s="2">
        <v>1</v>
      </c>
      <c r="I638" s="2">
        <v>1</v>
      </c>
      <c r="J638" s="3">
        <v>41587</v>
      </c>
      <c r="K638" s="6">
        <v>0</v>
      </c>
      <c r="L638" s="4">
        <v>63</v>
      </c>
      <c r="M638" s="4">
        <v>6</v>
      </c>
      <c r="N638" s="4">
        <v>57</v>
      </c>
      <c r="O638" s="4">
        <v>13</v>
      </c>
      <c r="P638" s="4">
        <v>13</v>
      </c>
      <c r="Q638" s="4">
        <v>22</v>
      </c>
      <c r="R638" s="4">
        <f>SUM(Table1[[#This Row],[Wines]:[Sweet]])</f>
        <v>152</v>
      </c>
      <c r="S638" s="8">
        <f t="shared" si="29"/>
        <v>2.7732671641518729E-3</v>
      </c>
      <c r="T638" s="8" t="str">
        <f t="shared" si="30"/>
        <v>Wines</v>
      </c>
      <c r="U638" s="2">
        <v>4</v>
      </c>
      <c r="V638" s="2">
        <v>2</v>
      </c>
      <c r="W638" s="2">
        <v>1</v>
      </c>
      <c r="X638" s="2">
        <v>5</v>
      </c>
      <c r="Y638" s="2">
        <v>4</v>
      </c>
      <c r="Z638" s="2">
        <v>3</v>
      </c>
      <c r="AA638" s="2">
        <v>11</v>
      </c>
      <c r="AB638" s="2">
        <v>0</v>
      </c>
    </row>
    <row r="639" spans="1:28" x14ac:dyDescent="0.25">
      <c r="A639" s="2">
        <v>8299</v>
      </c>
      <c r="B639" s="2">
        <v>1989</v>
      </c>
      <c r="C639" s="2">
        <f>2025-Table1[[#This Row],[Year_Birth]]</f>
        <v>36</v>
      </c>
      <c r="D639" s="2" t="s">
        <v>2255</v>
      </c>
      <c r="E639" s="2" t="s">
        <v>2253</v>
      </c>
      <c r="F639" s="2" t="str">
        <f t="shared" si="28"/>
        <v>Adult</v>
      </c>
      <c r="G639" s="4">
        <v>33996</v>
      </c>
      <c r="H639" s="2">
        <v>0</v>
      </c>
      <c r="I639" s="2">
        <v>0</v>
      </c>
      <c r="J639" s="3">
        <v>41587</v>
      </c>
      <c r="K639" s="6">
        <v>46</v>
      </c>
      <c r="L639" s="4">
        <v>40</v>
      </c>
      <c r="M639" s="4">
        <v>2</v>
      </c>
      <c r="N639" s="4">
        <v>15</v>
      </c>
      <c r="O639" s="4">
        <v>8</v>
      </c>
      <c r="P639" s="4">
        <v>0</v>
      </c>
      <c r="Q639" s="4">
        <v>6</v>
      </c>
      <c r="R639" s="4">
        <f>SUM(Table1[[#This Row],[Wines]:[Sweet]])</f>
        <v>65</v>
      </c>
      <c r="S639" s="8">
        <f t="shared" si="29"/>
        <v>1.9119896458406871E-3</v>
      </c>
      <c r="T639" s="8" t="str">
        <f t="shared" si="30"/>
        <v>Wines</v>
      </c>
      <c r="U639" s="2">
        <v>1</v>
      </c>
      <c r="V639" s="2">
        <v>1</v>
      </c>
      <c r="W639" s="2">
        <v>1</v>
      </c>
      <c r="X639" s="2">
        <v>3</v>
      </c>
      <c r="Y639" s="2">
        <v>4</v>
      </c>
      <c r="Z639" s="2">
        <v>3</v>
      </c>
      <c r="AA639" s="2">
        <v>11</v>
      </c>
      <c r="AB639" s="2">
        <v>0</v>
      </c>
    </row>
    <row r="640" spans="1:28" x14ac:dyDescent="0.25">
      <c r="A640" s="2">
        <v>10521</v>
      </c>
      <c r="B640" s="2">
        <v>1977</v>
      </c>
      <c r="C640" s="2">
        <f>2025-Table1[[#This Row],[Year_Birth]]</f>
        <v>48</v>
      </c>
      <c r="D640" s="2" t="s">
        <v>2252</v>
      </c>
      <c r="E640" s="2" t="s">
        <v>2256</v>
      </c>
      <c r="F640" s="2" t="str">
        <f t="shared" si="28"/>
        <v>Adult</v>
      </c>
      <c r="G640" s="4">
        <v>54809</v>
      </c>
      <c r="H640" s="2">
        <v>1</v>
      </c>
      <c r="I640" s="2">
        <v>1</v>
      </c>
      <c r="J640" s="3">
        <v>41587</v>
      </c>
      <c r="K640" s="6">
        <v>0</v>
      </c>
      <c r="L640" s="4">
        <v>63</v>
      </c>
      <c r="M640" s="4">
        <v>6</v>
      </c>
      <c r="N640" s="4">
        <v>57</v>
      </c>
      <c r="O640" s="4">
        <v>13</v>
      </c>
      <c r="P640" s="4">
        <v>13</v>
      </c>
      <c r="Q640" s="4">
        <v>22</v>
      </c>
      <c r="R640" s="4">
        <f>SUM(Table1[[#This Row],[Wines]:[Sweet]])</f>
        <v>152</v>
      </c>
      <c r="S640" s="8">
        <f t="shared" si="29"/>
        <v>2.7732671641518729E-3</v>
      </c>
      <c r="T640" s="8" t="str">
        <f t="shared" si="30"/>
        <v>Wines</v>
      </c>
      <c r="U640" s="2">
        <v>4</v>
      </c>
      <c r="V640" s="2">
        <v>2</v>
      </c>
      <c r="W640" s="2">
        <v>1</v>
      </c>
      <c r="X640" s="2">
        <v>5</v>
      </c>
      <c r="Y640" s="2">
        <v>4</v>
      </c>
      <c r="Z640" s="2">
        <v>3</v>
      </c>
      <c r="AA640" s="2">
        <v>11</v>
      </c>
      <c r="AB640" s="2">
        <v>1</v>
      </c>
    </row>
    <row r="641" spans="1:28" x14ac:dyDescent="0.25">
      <c r="A641" s="2">
        <v>10701</v>
      </c>
      <c r="B641" s="2">
        <v>1973</v>
      </c>
      <c r="C641" s="2">
        <f>2025-Table1[[#This Row],[Year_Birth]]</f>
        <v>52</v>
      </c>
      <c r="D641" s="2" t="s">
        <v>2252</v>
      </c>
      <c r="E641" s="2" t="s">
        <v>2256</v>
      </c>
      <c r="F641" s="2" t="str">
        <f t="shared" si="28"/>
        <v>Adult</v>
      </c>
      <c r="G641" s="4">
        <v>65308</v>
      </c>
      <c r="H641" s="2">
        <v>0</v>
      </c>
      <c r="I641" s="2">
        <v>0</v>
      </c>
      <c r="J641" s="3">
        <v>41587</v>
      </c>
      <c r="K641" s="6">
        <v>60</v>
      </c>
      <c r="L641" s="4">
        <v>713</v>
      </c>
      <c r="M641" s="4">
        <v>0</v>
      </c>
      <c r="N641" s="4">
        <v>264</v>
      </c>
      <c r="O641" s="4">
        <v>120</v>
      </c>
      <c r="P641" s="4">
        <v>80</v>
      </c>
      <c r="Q641" s="4">
        <v>34</v>
      </c>
      <c r="R641" s="4">
        <f>SUM(Table1[[#This Row],[Wines]:[Sweet]])</f>
        <v>1177</v>
      </c>
      <c r="S641" s="8">
        <f t="shared" si="29"/>
        <v>1.8022294359037176E-2</v>
      </c>
      <c r="T641" s="8" t="str">
        <f t="shared" si="30"/>
        <v>Wines</v>
      </c>
      <c r="U641" s="2">
        <v>1</v>
      </c>
      <c r="V641" s="2">
        <v>7</v>
      </c>
      <c r="W641" s="2">
        <v>8</v>
      </c>
      <c r="X641" s="2">
        <v>12</v>
      </c>
      <c r="Y641" s="2">
        <v>4</v>
      </c>
      <c r="Z641" s="2">
        <v>3</v>
      </c>
      <c r="AA641" s="2">
        <v>11</v>
      </c>
      <c r="AB641" s="2">
        <v>0</v>
      </c>
    </row>
    <row r="642" spans="1:28" x14ac:dyDescent="0.25">
      <c r="A642" s="2">
        <v>11171</v>
      </c>
      <c r="B642" s="2">
        <v>1965</v>
      </c>
      <c r="C642" s="2">
        <f>2025-Table1[[#This Row],[Year_Birth]]</f>
        <v>60</v>
      </c>
      <c r="D642" s="2" t="s">
        <v>2257</v>
      </c>
      <c r="E642" s="2" t="s">
        <v>2256</v>
      </c>
      <c r="F642" s="2" t="str">
        <f t="shared" ref="F642:F705" si="31">IF(C642&lt;19,"Child",IF(C642&lt;31,"Young Adult",IF(C642&lt;J1889,"Adult","Senior")))</f>
        <v>Adult</v>
      </c>
      <c r="G642" s="4">
        <v>56962</v>
      </c>
      <c r="H642" s="2">
        <v>2</v>
      </c>
      <c r="I642" s="2">
        <v>1</v>
      </c>
      <c r="J642" s="3">
        <v>41588</v>
      </c>
      <c r="K642" s="6">
        <v>60</v>
      </c>
      <c r="L642" s="4">
        <v>292</v>
      </c>
      <c r="M642" s="4">
        <v>3</v>
      </c>
      <c r="N642" s="4">
        <v>77</v>
      </c>
      <c r="O642" s="4">
        <v>10</v>
      </c>
      <c r="P642" s="4">
        <v>3</v>
      </c>
      <c r="Q642" s="4">
        <v>26</v>
      </c>
      <c r="R642" s="4">
        <f>SUM(Table1[[#This Row],[Wines]:[Sweet]])</f>
        <v>385</v>
      </c>
      <c r="S642" s="8">
        <f t="shared" ref="S642:S705" si="32">R642/G642</f>
        <v>6.7588918928408416E-3</v>
      </c>
      <c r="T642" s="8" t="str">
        <f t="shared" ref="T642:T705" si="33">INDEX($L$1:$Q$1, MATCH(MAX(L642:Q642), L642:Q642, 0))</f>
        <v>Wines</v>
      </c>
      <c r="U642" s="2">
        <v>7</v>
      </c>
      <c r="V642" s="2">
        <v>6</v>
      </c>
      <c r="W642" s="2">
        <v>3</v>
      </c>
      <c r="X642" s="2">
        <v>5</v>
      </c>
      <c r="Y642" s="2">
        <v>7</v>
      </c>
      <c r="Z642" s="2">
        <v>3</v>
      </c>
      <c r="AA642" s="2">
        <v>11</v>
      </c>
      <c r="AB642" s="2">
        <v>0</v>
      </c>
    </row>
    <row r="643" spans="1:28" x14ac:dyDescent="0.25">
      <c r="A643" s="2">
        <v>1600</v>
      </c>
      <c r="B643" s="2">
        <v>1965</v>
      </c>
      <c r="C643" s="2">
        <f>2025-Table1[[#This Row],[Year_Birth]]</f>
        <v>60</v>
      </c>
      <c r="D643" s="2" t="s">
        <v>2257</v>
      </c>
      <c r="E643" s="2" t="s">
        <v>2256</v>
      </c>
      <c r="F643" s="2" t="str">
        <f t="shared" si="31"/>
        <v>Adult</v>
      </c>
      <c r="G643" s="4">
        <v>56962</v>
      </c>
      <c r="H643" s="2">
        <v>2</v>
      </c>
      <c r="I643" s="2">
        <v>1</v>
      </c>
      <c r="J643" s="3">
        <v>41588</v>
      </c>
      <c r="K643" s="6">
        <v>60</v>
      </c>
      <c r="L643" s="4">
        <v>292</v>
      </c>
      <c r="M643" s="4">
        <v>3</v>
      </c>
      <c r="N643" s="4">
        <v>77</v>
      </c>
      <c r="O643" s="4">
        <v>10</v>
      </c>
      <c r="P643" s="4">
        <v>3</v>
      </c>
      <c r="Q643" s="4">
        <v>26</v>
      </c>
      <c r="R643" s="4">
        <f>SUM(Table1[[#This Row],[Wines]:[Sweet]])</f>
        <v>385</v>
      </c>
      <c r="S643" s="8">
        <f t="shared" si="32"/>
        <v>6.7588918928408416E-3</v>
      </c>
      <c r="T643" s="8" t="str">
        <f t="shared" si="33"/>
        <v>Wines</v>
      </c>
      <c r="U643" s="2">
        <v>7</v>
      </c>
      <c r="V643" s="2">
        <v>6</v>
      </c>
      <c r="W643" s="2">
        <v>3</v>
      </c>
      <c r="X643" s="2">
        <v>5</v>
      </c>
      <c r="Y643" s="2">
        <v>7</v>
      </c>
      <c r="Z643" s="2">
        <v>3</v>
      </c>
      <c r="AA643" s="2">
        <v>11</v>
      </c>
      <c r="AB643" s="2">
        <v>0</v>
      </c>
    </row>
    <row r="644" spans="1:28" x14ac:dyDescent="0.25">
      <c r="A644" s="2">
        <v>8216</v>
      </c>
      <c r="B644" s="2">
        <v>1972</v>
      </c>
      <c r="C644" s="2">
        <f>2025-Table1[[#This Row],[Year_Birth]]</f>
        <v>53</v>
      </c>
      <c r="D644" s="2" t="s">
        <v>2257</v>
      </c>
      <c r="E644" s="2" t="s">
        <v>2256</v>
      </c>
      <c r="F644" s="2" t="str">
        <f t="shared" si="31"/>
        <v>Adult</v>
      </c>
      <c r="G644" s="4">
        <v>53761</v>
      </c>
      <c r="H644" s="2">
        <v>1</v>
      </c>
      <c r="I644" s="2">
        <v>1</v>
      </c>
      <c r="J644" s="3">
        <v>41588</v>
      </c>
      <c r="K644" s="6">
        <v>7</v>
      </c>
      <c r="L644" s="4">
        <v>158</v>
      </c>
      <c r="M644" s="4">
        <v>0</v>
      </c>
      <c r="N644" s="4">
        <v>76</v>
      </c>
      <c r="O644" s="4">
        <v>13</v>
      </c>
      <c r="P644" s="4">
        <v>7</v>
      </c>
      <c r="Q644" s="4">
        <v>71</v>
      </c>
      <c r="R644" s="4">
        <f>SUM(Table1[[#This Row],[Wines]:[Sweet]])</f>
        <v>254</v>
      </c>
      <c r="S644" s="8">
        <f t="shared" si="32"/>
        <v>4.7246144974981861E-3</v>
      </c>
      <c r="T644" s="8" t="str">
        <f t="shared" si="33"/>
        <v>Wines</v>
      </c>
      <c r="U644" s="2">
        <v>6</v>
      </c>
      <c r="V644" s="2">
        <v>4</v>
      </c>
      <c r="W644" s="2">
        <v>4</v>
      </c>
      <c r="X644" s="2">
        <v>3</v>
      </c>
      <c r="Y644" s="2">
        <v>5</v>
      </c>
      <c r="Z644" s="2">
        <v>3</v>
      </c>
      <c r="AA644" s="2">
        <v>11</v>
      </c>
      <c r="AB644" s="2">
        <v>0</v>
      </c>
    </row>
    <row r="645" spans="1:28" x14ac:dyDescent="0.25">
      <c r="A645" s="2">
        <v>5684</v>
      </c>
      <c r="B645" s="2">
        <v>1971</v>
      </c>
      <c r="C645" s="2">
        <f>2025-Table1[[#This Row],[Year_Birth]]</f>
        <v>54</v>
      </c>
      <c r="D645" s="2" t="s">
        <v>2257</v>
      </c>
      <c r="E645" s="2" t="s">
        <v>2258</v>
      </c>
      <c r="F645" s="2" t="str">
        <f t="shared" si="31"/>
        <v>Adult</v>
      </c>
      <c r="G645" s="4">
        <v>44635</v>
      </c>
      <c r="H645" s="2">
        <v>1</v>
      </c>
      <c r="I645" s="2">
        <v>1</v>
      </c>
      <c r="J645" s="3">
        <v>41588</v>
      </c>
      <c r="K645" s="6">
        <v>25</v>
      </c>
      <c r="L645" s="4">
        <v>56</v>
      </c>
      <c r="M645" s="4">
        <v>0</v>
      </c>
      <c r="N645" s="4">
        <v>9</v>
      </c>
      <c r="O645" s="4">
        <v>0</v>
      </c>
      <c r="P645" s="4">
        <v>0</v>
      </c>
      <c r="Q645" s="4">
        <v>3</v>
      </c>
      <c r="R645" s="4">
        <f>SUM(Table1[[#This Row],[Wines]:[Sweet]])</f>
        <v>65</v>
      </c>
      <c r="S645" s="8">
        <f t="shared" si="32"/>
        <v>1.4562563011089951E-3</v>
      </c>
      <c r="T645" s="8" t="str">
        <f t="shared" si="33"/>
        <v>Wines</v>
      </c>
      <c r="U645" s="2">
        <v>2</v>
      </c>
      <c r="V645" s="2">
        <v>2</v>
      </c>
      <c r="W645" s="2">
        <v>0</v>
      </c>
      <c r="X645" s="2">
        <v>3</v>
      </c>
      <c r="Y645" s="2">
        <v>7</v>
      </c>
      <c r="Z645" s="2">
        <v>3</v>
      </c>
      <c r="AA645" s="2">
        <v>11</v>
      </c>
      <c r="AB645" s="2">
        <v>0</v>
      </c>
    </row>
    <row r="646" spans="1:28" x14ac:dyDescent="0.25">
      <c r="A646" s="2">
        <v>8086</v>
      </c>
      <c r="B646" s="2">
        <v>1959</v>
      </c>
      <c r="C646" s="2">
        <f>2025-Table1[[#This Row],[Year_Birth]]</f>
        <v>66</v>
      </c>
      <c r="D646" s="2" t="s">
        <v>2252</v>
      </c>
      <c r="E646" s="2" t="s">
        <v>2256</v>
      </c>
      <c r="F646" s="2" t="str">
        <f t="shared" si="31"/>
        <v>Adult</v>
      </c>
      <c r="G646" s="4">
        <v>42243</v>
      </c>
      <c r="H646" s="2">
        <v>1</v>
      </c>
      <c r="I646" s="2">
        <v>1</v>
      </c>
      <c r="J646" s="3">
        <v>41590</v>
      </c>
      <c r="K646" s="6">
        <v>34</v>
      </c>
      <c r="L646" s="4">
        <v>48</v>
      </c>
      <c r="M646" s="4">
        <v>0</v>
      </c>
      <c r="N646" s="4">
        <v>2</v>
      </c>
      <c r="O646" s="4">
        <v>0</v>
      </c>
      <c r="P646" s="4">
        <v>0</v>
      </c>
      <c r="Q646" s="4">
        <v>5</v>
      </c>
      <c r="R646" s="4">
        <f>SUM(Table1[[#This Row],[Wines]:[Sweet]])</f>
        <v>50</v>
      </c>
      <c r="S646" s="8">
        <f t="shared" si="32"/>
        <v>1.1836280567194565E-3</v>
      </c>
      <c r="T646" s="8" t="str">
        <f t="shared" si="33"/>
        <v>Wines</v>
      </c>
      <c r="U646" s="2">
        <v>2</v>
      </c>
      <c r="V646" s="2">
        <v>2</v>
      </c>
      <c r="W646" s="2">
        <v>0</v>
      </c>
      <c r="X646" s="2">
        <v>3</v>
      </c>
      <c r="Y646" s="2">
        <v>7</v>
      </c>
      <c r="Z646" s="2">
        <v>3</v>
      </c>
      <c r="AA646" s="2">
        <v>11</v>
      </c>
      <c r="AB646" s="2">
        <v>0</v>
      </c>
    </row>
    <row r="647" spans="1:28" x14ac:dyDescent="0.25">
      <c r="A647" s="2">
        <v>2005</v>
      </c>
      <c r="B647" s="2">
        <v>1990</v>
      </c>
      <c r="C647" s="2">
        <f>2025-Table1[[#This Row],[Year_Birth]]</f>
        <v>35</v>
      </c>
      <c r="D647" s="2" t="s">
        <v>2252</v>
      </c>
      <c r="E647" s="2" t="s">
        <v>2256</v>
      </c>
      <c r="F647" s="2" t="str">
        <f t="shared" si="31"/>
        <v>Adult</v>
      </c>
      <c r="G647" s="4">
        <v>35765</v>
      </c>
      <c r="H647" s="2">
        <v>1</v>
      </c>
      <c r="I647" s="2">
        <v>0</v>
      </c>
      <c r="J647" s="3">
        <v>41590</v>
      </c>
      <c r="K647" s="6">
        <v>86</v>
      </c>
      <c r="L647" s="4">
        <v>22</v>
      </c>
      <c r="M647" s="4">
        <v>3</v>
      </c>
      <c r="N647" s="4">
        <v>30</v>
      </c>
      <c r="O647" s="4">
        <v>0</v>
      </c>
      <c r="P647" s="4">
        <v>5</v>
      </c>
      <c r="Q647" s="4">
        <v>15</v>
      </c>
      <c r="R647" s="4">
        <f>SUM(Table1[[#This Row],[Wines]:[Sweet]])</f>
        <v>60</v>
      </c>
      <c r="S647" s="8">
        <f t="shared" si="32"/>
        <v>1.677617782748497E-3</v>
      </c>
      <c r="T647" s="8" t="str">
        <f t="shared" si="33"/>
        <v>MeatProducts</v>
      </c>
      <c r="U647" s="2">
        <v>2</v>
      </c>
      <c r="V647" s="2">
        <v>2</v>
      </c>
      <c r="W647" s="2">
        <v>0</v>
      </c>
      <c r="X647" s="2">
        <v>4</v>
      </c>
      <c r="Y647" s="2">
        <v>6</v>
      </c>
      <c r="Z647" s="2">
        <v>3</v>
      </c>
      <c r="AA647" s="2">
        <v>11</v>
      </c>
      <c r="AB647" s="2">
        <v>0</v>
      </c>
    </row>
    <row r="648" spans="1:28" x14ac:dyDescent="0.25">
      <c r="A648" s="2">
        <v>9952</v>
      </c>
      <c r="B648" s="2">
        <v>1947</v>
      </c>
      <c r="C648" s="2">
        <f>2025-Table1[[#This Row],[Year_Birth]]</f>
        <v>78</v>
      </c>
      <c r="D648" s="2" t="s">
        <v>2257</v>
      </c>
      <c r="E648" s="2" t="s">
        <v>2254</v>
      </c>
      <c r="F648" s="2" t="str">
        <f t="shared" si="31"/>
        <v>Adult</v>
      </c>
      <c r="G648" s="4">
        <v>78093</v>
      </c>
      <c r="H648" s="2">
        <v>0</v>
      </c>
      <c r="I648" s="2">
        <v>0</v>
      </c>
      <c r="J648" s="3">
        <v>41590</v>
      </c>
      <c r="K648" s="6">
        <v>53</v>
      </c>
      <c r="L648" s="4">
        <v>368</v>
      </c>
      <c r="M648" s="4">
        <v>32</v>
      </c>
      <c r="N648" s="4">
        <v>639</v>
      </c>
      <c r="O648" s="4">
        <v>13</v>
      </c>
      <c r="P648" s="4">
        <v>43</v>
      </c>
      <c r="Q648" s="4">
        <v>10</v>
      </c>
      <c r="R648" s="4">
        <f>SUM(Table1[[#This Row],[Wines]:[Sweet]])</f>
        <v>1095</v>
      </c>
      <c r="S648" s="8">
        <f t="shared" si="32"/>
        <v>1.4021743306058161E-2</v>
      </c>
      <c r="T648" s="8" t="str">
        <f t="shared" si="33"/>
        <v>MeatProducts</v>
      </c>
      <c r="U648" s="2">
        <v>1</v>
      </c>
      <c r="V648" s="2">
        <v>4</v>
      </c>
      <c r="W648" s="2">
        <v>7</v>
      </c>
      <c r="X648" s="2">
        <v>5</v>
      </c>
      <c r="Y648" s="2">
        <v>1</v>
      </c>
      <c r="Z648" s="2">
        <v>3</v>
      </c>
      <c r="AA648" s="2">
        <v>11</v>
      </c>
      <c r="AB648" s="2">
        <v>0</v>
      </c>
    </row>
    <row r="649" spans="1:28" x14ac:dyDescent="0.25">
      <c r="A649" s="2">
        <v>1064</v>
      </c>
      <c r="B649" s="2">
        <v>1971</v>
      </c>
      <c r="C649" s="2">
        <f>2025-Table1[[#This Row],[Year_Birth]]</f>
        <v>54</v>
      </c>
      <c r="D649" s="2" t="s">
        <v>2255</v>
      </c>
      <c r="E649" s="2" t="s">
        <v>2256</v>
      </c>
      <c r="F649" s="2" t="str">
        <f t="shared" si="31"/>
        <v>Adult</v>
      </c>
      <c r="G649" s="4">
        <v>42403</v>
      </c>
      <c r="H649" s="2">
        <v>1</v>
      </c>
      <c r="I649" s="2">
        <v>0</v>
      </c>
      <c r="J649" s="3">
        <v>41590</v>
      </c>
      <c r="K649" s="6">
        <v>18</v>
      </c>
      <c r="L649" s="4">
        <v>22</v>
      </c>
      <c r="M649" s="4">
        <v>1</v>
      </c>
      <c r="N649" s="4">
        <v>11</v>
      </c>
      <c r="O649" s="4">
        <v>0</v>
      </c>
      <c r="P649" s="4">
        <v>5</v>
      </c>
      <c r="Q649" s="4">
        <v>3</v>
      </c>
      <c r="R649" s="4">
        <f>SUM(Table1[[#This Row],[Wines]:[Sweet]])</f>
        <v>39</v>
      </c>
      <c r="S649" s="8">
        <f t="shared" si="32"/>
        <v>9.197462443695021E-4</v>
      </c>
      <c r="T649" s="8" t="str">
        <f t="shared" si="33"/>
        <v>Wines</v>
      </c>
      <c r="U649" s="2">
        <v>1</v>
      </c>
      <c r="V649" s="2">
        <v>1</v>
      </c>
      <c r="W649" s="2">
        <v>0</v>
      </c>
      <c r="X649" s="2">
        <v>3</v>
      </c>
      <c r="Y649" s="2">
        <v>8</v>
      </c>
      <c r="Z649" s="2">
        <v>3</v>
      </c>
      <c r="AA649" s="2">
        <v>11</v>
      </c>
      <c r="AB649" s="2">
        <v>0</v>
      </c>
    </row>
    <row r="650" spans="1:28" x14ac:dyDescent="0.25">
      <c r="A650" s="2">
        <v>7119</v>
      </c>
      <c r="B650" s="2">
        <v>1982</v>
      </c>
      <c r="C650" s="2">
        <f>2025-Table1[[#This Row],[Year_Birth]]</f>
        <v>43</v>
      </c>
      <c r="D650" s="2" t="s">
        <v>2252</v>
      </c>
      <c r="E650" s="2" t="s">
        <v>2253</v>
      </c>
      <c r="F650" s="2" t="str">
        <f t="shared" si="31"/>
        <v>Adult</v>
      </c>
      <c r="G650" s="4">
        <v>68627</v>
      </c>
      <c r="H650" s="2">
        <v>0</v>
      </c>
      <c r="I650" s="2">
        <v>0</v>
      </c>
      <c r="J650" s="3">
        <v>41609</v>
      </c>
      <c r="K650" s="6">
        <v>45</v>
      </c>
      <c r="L650" s="4">
        <v>395</v>
      </c>
      <c r="M650" s="4">
        <v>15</v>
      </c>
      <c r="N650" s="4">
        <v>263</v>
      </c>
      <c r="O650" s="4">
        <v>60</v>
      </c>
      <c r="P650" s="4">
        <v>54</v>
      </c>
      <c r="Q650" s="4">
        <v>38</v>
      </c>
      <c r="R650" s="4">
        <f>SUM(Table1[[#This Row],[Wines]:[Sweet]])</f>
        <v>787</v>
      </c>
      <c r="S650" s="8">
        <f t="shared" si="32"/>
        <v>1.1467789645474813E-2</v>
      </c>
      <c r="T650" s="8" t="str">
        <f t="shared" si="33"/>
        <v>Wines</v>
      </c>
      <c r="U650" s="2">
        <v>1</v>
      </c>
      <c r="V650" s="2">
        <v>2</v>
      </c>
      <c r="W650" s="2">
        <v>3</v>
      </c>
      <c r="X650" s="2">
        <v>6</v>
      </c>
      <c r="Y650" s="2">
        <v>1</v>
      </c>
      <c r="Z650" s="2">
        <v>3</v>
      </c>
      <c r="AA650" s="2">
        <v>11</v>
      </c>
      <c r="AB650" s="2">
        <v>0</v>
      </c>
    </row>
    <row r="651" spans="1:28" x14ac:dyDescent="0.25">
      <c r="A651" s="2">
        <v>9426</v>
      </c>
      <c r="B651" s="2">
        <v>1964</v>
      </c>
      <c r="C651" s="2">
        <f>2025-Table1[[#This Row],[Year_Birth]]</f>
        <v>61</v>
      </c>
      <c r="D651" s="2" t="s">
        <v>2257</v>
      </c>
      <c r="E651" s="2" t="s">
        <v>2253</v>
      </c>
      <c r="F651" s="2" t="str">
        <f t="shared" si="31"/>
        <v>Adult</v>
      </c>
      <c r="G651" s="4">
        <v>58308</v>
      </c>
      <c r="H651" s="2">
        <v>0</v>
      </c>
      <c r="I651" s="2">
        <v>1</v>
      </c>
      <c r="J651" s="3">
        <v>41609</v>
      </c>
      <c r="K651" s="6">
        <v>77</v>
      </c>
      <c r="L651" s="4">
        <v>691</v>
      </c>
      <c r="M651" s="4">
        <v>0</v>
      </c>
      <c r="N651" s="4">
        <v>69</v>
      </c>
      <c r="O651" s="4">
        <v>10</v>
      </c>
      <c r="P651" s="4">
        <v>0</v>
      </c>
      <c r="Q651" s="4">
        <v>130</v>
      </c>
      <c r="R651" s="4">
        <f>SUM(Table1[[#This Row],[Wines]:[Sweet]])</f>
        <v>770</v>
      </c>
      <c r="S651" s="8">
        <f t="shared" si="32"/>
        <v>1.3205735062084105E-2</v>
      </c>
      <c r="T651" s="8" t="str">
        <f t="shared" si="33"/>
        <v>Wines</v>
      </c>
      <c r="U651" s="2">
        <v>4</v>
      </c>
      <c r="V651" s="2">
        <v>2</v>
      </c>
      <c r="W651" s="2">
        <v>6</v>
      </c>
      <c r="X651" s="2">
        <v>3</v>
      </c>
      <c r="Y651" s="2">
        <v>8</v>
      </c>
      <c r="Z651" s="2">
        <v>3</v>
      </c>
      <c r="AA651" s="2">
        <v>11</v>
      </c>
      <c r="AB651" s="2">
        <v>0</v>
      </c>
    </row>
    <row r="652" spans="1:28" x14ac:dyDescent="0.25">
      <c r="A652" s="2">
        <v>6768</v>
      </c>
      <c r="B652" s="2">
        <v>1962</v>
      </c>
      <c r="C652" s="2">
        <f>2025-Table1[[#This Row],[Year_Birth]]</f>
        <v>63</v>
      </c>
      <c r="D652" s="2" t="s">
        <v>2252</v>
      </c>
      <c r="E652" s="2" t="s">
        <v>2258</v>
      </c>
      <c r="F652" s="2" t="str">
        <f t="shared" si="31"/>
        <v>Adult</v>
      </c>
      <c r="G652" s="4">
        <v>37859</v>
      </c>
      <c r="H652" s="2">
        <v>1</v>
      </c>
      <c r="I652" s="2">
        <v>2</v>
      </c>
      <c r="J652" s="3">
        <v>41609</v>
      </c>
      <c r="K652" s="6">
        <v>75</v>
      </c>
      <c r="L652" s="4">
        <v>22</v>
      </c>
      <c r="M652" s="4">
        <v>1</v>
      </c>
      <c r="N652" s="4">
        <v>8</v>
      </c>
      <c r="O652" s="4">
        <v>2</v>
      </c>
      <c r="P652" s="4">
        <v>1</v>
      </c>
      <c r="Q652" s="4">
        <v>2</v>
      </c>
      <c r="R652" s="4">
        <f>SUM(Table1[[#This Row],[Wines]:[Sweet]])</f>
        <v>34</v>
      </c>
      <c r="S652" s="8">
        <f t="shared" si="32"/>
        <v>8.9806915132465196E-4</v>
      </c>
      <c r="T652" s="8" t="str">
        <f t="shared" si="33"/>
        <v>Wines</v>
      </c>
      <c r="U652" s="2">
        <v>2</v>
      </c>
      <c r="V652" s="2">
        <v>1</v>
      </c>
      <c r="W652" s="2">
        <v>0</v>
      </c>
      <c r="X652" s="2">
        <v>3</v>
      </c>
      <c r="Y652" s="2">
        <v>8</v>
      </c>
      <c r="Z652" s="2">
        <v>3</v>
      </c>
      <c r="AA652" s="2">
        <v>11</v>
      </c>
      <c r="AB652" s="2">
        <v>0</v>
      </c>
    </row>
    <row r="653" spans="1:28" x14ac:dyDescent="0.25">
      <c r="A653" s="2">
        <v>8977</v>
      </c>
      <c r="B653" s="2">
        <v>1985</v>
      </c>
      <c r="C653" s="2">
        <f>2025-Table1[[#This Row],[Year_Birth]]</f>
        <v>40</v>
      </c>
      <c r="D653" s="2" t="s">
        <v>2259</v>
      </c>
      <c r="E653" s="2" t="s">
        <v>2253</v>
      </c>
      <c r="F653" s="2" t="str">
        <f t="shared" si="31"/>
        <v>Adult</v>
      </c>
      <c r="G653" s="4">
        <v>16581</v>
      </c>
      <c r="H653" s="2">
        <v>0</v>
      </c>
      <c r="I653" s="2">
        <v>0</v>
      </c>
      <c r="J653" s="3">
        <v>41609</v>
      </c>
      <c r="K653" s="6">
        <v>51</v>
      </c>
      <c r="L653" s="4">
        <v>1</v>
      </c>
      <c r="M653" s="4">
        <v>3</v>
      </c>
      <c r="N653" s="4">
        <v>4</v>
      </c>
      <c r="O653" s="4">
        <v>2</v>
      </c>
      <c r="P653" s="4">
        <v>3</v>
      </c>
      <c r="Q653" s="4">
        <v>11</v>
      </c>
      <c r="R653" s="4">
        <f>SUM(Table1[[#This Row],[Wines]:[Sweet]])</f>
        <v>13</v>
      </c>
      <c r="S653" s="8">
        <f t="shared" si="32"/>
        <v>7.8402991375670951E-4</v>
      </c>
      <c r="T653" s="8" t="str">
        <f t="shared" si="33"/>
        <v>GoldProds</v>
      </c>
      <c r="U653" s="2">
        <v>1</v>
      </c>
      <c r="V653" s="2">
        <v>0</v>
      </c>
      <c r="W653" s="2">
        <v>0</v>
      </c>
      <c r="X653" s="2">
        <v>3</v>
      </c>
      <c r="Y653" s="2">
        <v>4</v>
      </c>
      <c r="Z653" s="2">
        <v>3</v>
      </c>
      <c r="AA653" s="2">
        <v>11</v>
      </c>
      <c r="AB653" s="2">
        <v>0</v>
      </c>
    </row>
    <row r="654" spans="1:28" x14ac:dyDescent="0.25">
      <c r="A654" s="2">
        <v>2157</v>
      </c>
      <c r="B654" s="2">
        <v>1972</v>
      </c>
      <c r="C654" s="2">
        <f>2025-Table1[[#This Row],[Year_Birth]]</f>
        <v>53</v>
      </c>
      <c r="D654" s="2" t="s">
        <v>2252</v>
      </c>
      <c r="E654" s="2" t="s">
        <v>2254</v>
      </c>
      <c r="F654" s="2" t="str">
        <f t="shared" si="31"/>
        <v>Adult</v>
      </c>
      <c r="G654" s="4">
        <v>26290</v>
      </c>
      <c r="H654" s="2">
        <v>1</v>
      </c>
      <c r="I654" s="2">
        <v>1</v>
      </c>
      <c r="J654" s="3">
        <v>41609</v>
      </c>
      <c r="K654" s="6">
        <v>49</v>
      </c>
      <c r="L654" s="4">
        <v>15</v>
      </c>
      <c r="M654" s="4">
        <v>8</v>
      </c>
      <c r="N654" s="4">
        <v>16</v>
      </c>
      <c r="O654" s="4">
        <v>11</v>
      </c>
      <c r="P654" s="4">
        <v>5</v>
      </c>
      <c r="Q654" s="4">
        <v>22</v>
      </c>
      <c r="R654" s="4">
        <f>SUM(Table1[[#This Row],[Wines]:[Sweet]])</f>
        <v>55</v>
      </c>
      <c r="S654" s="8">
        <f t="shared" si="32"/>
        <v>2.0920502092050207E-3</v>
      </c>
      <c r="T654" s="8" t="str">
        <f t="shared" si="33"/>
        <v>GoldProds</v>
      </c>
      <c r="U654" s="2">
        <v>4</v>
      </c>
      <c r="V654" s="2">
        <v>2</v>
      </c>
      <c r="W654" s="2">
        <v>0</v>
      </c>
      <c r="X654" s="2">
        <v>4</v>
      </c>
      <c r="Y654" s="2">
        <v>6</v>
      </c>
      <c r="Z654" s="2">
        <v>3</v>
      </c>
      <c r="AA654" s="2">
        <v>11</v>
      </c>
      <c r="AB654" s="2">
        <v>0</v>
      </c>
    </row>
    <row r="655" spans="1:28" x14ac:dyDescent="0.25">
      <c r="A655" s="2">
        <v>8920</v>
      </c>
      <c r="B655" s="2">
        <v>1967</v>
      </c>
      <c r="C655" s="2">
        <f>2025-Table1[[#This Row],[Year_Birth]]</f>
        <v>58</v>
      </c>
      <c r="D655" s="2" t="s">
        <v>2257</v>
      </c>
      <c r="E655" s="2" t="s">
        <v>2253</v>
      </c>
      <c r="F655" s="2" t="str">
        <f t="shared" si="31"/>
        <v>Adult</v>
      </c>
      <c r="G655" s="4">
        <v>59235</v>
      </c>
      <c r="H655" s="2">
        <v>1</v>
      </c>
      <c r="I655" s="2">
        <v>0</v>
      </c>
      <c r="J655" s="3">
        <v>41609</v>
      </c>
      <c r="K655" s="6">
        <v>4</v>
      </c>
      <c r="L655" s="4">
        <v>448</v>
      </c>
      <c r="M655" s="4">
        <v>40</v>
      </c>
      <c r="N655" s="4">
        <v>469</v>
      </c>
      <c r="O655" s="4">
        <v>80</v>
      </c>
      <c r="P655" s="4">
        <v>0</v>
      </c>
      <c r="Q655" s="4">
        <v>91</v>
      </c>
      <c r="R655" s="4">
        <f>SUM(Table1[[#This Row],[Wines]:[Sweet]])</f>
        <v>1037</v>
      </c>
      <c r="S655" s="8">
        <f t="shared" si="32"/>
        <v>1.7506541740525027E-2</v>
      </c>
      <c r="T655" s="8" t="str">
        <f t="shared" si="33"/>
        <v>MeatProducts</v>
      </c>
      <c r="U655" s="2">
        <v>3</v>
      </c>
      <c r="V655" s="2">
        <v>11</v>
      </c>
      <c r="W655" s="2">
        <v>2</v>
      </c>
      <c r="X655" s="2">
        <v>12</v>
      </c>
      <c r="Y655" s="2">
        <v>7</v>
      </c>
      <c r="Z655" s="2">
        <v>3</v>
      </c>
      <c r="AA655" s="2">
        <v>11</v>
      </c>
      <c r="AB655" s="2">
        <v>0</v>
      </c>
    </row>
    <row r="656" spans="1:28" x14ac:dyDescent="0.25">
      <c r="A656" s="2">
        <v>9668</v>
      </c>
      <c r="B656" s="2">
        <v>1971</v>
      </c>
      <c r="C656" s="2">
        <f>2025-Table1[[#This Row],[Year_Birth]]</f>
        <v>54</v>
      </c>
      <c r="D656" s="2" t="s">
        <v>2252</v>
      </c>
      <c r="E656" s="2" t="s">
        <v>2256</v>
      </c>
      <c r="F656" s="2" t="str">
        <f t="shared" si="31"/>
        <v>Adult</v>
      </c>
      <c r="G656" s="4">
        <v>18793</v>
      </c>
      <c r="H656" s="2">
        <v>1</v>
      </c>
      <c r="I656" s="2">
        <v>0</v>
      </c>
      <c r="J656" s="3">
        <v>41609</v>
      </c>
      <c r="K656" s="6">
        <v>14</v>
      </c>
      <c r="L656" s="4">
        <v>4</v>
      </c>
      <c r="M656" s="4">
        <v>16</v>
      </c>
      <c r="N656" s="4">
        <v>20</v>
      </c>
      <c r="O656" s="4">
        <v>0</v>
      </c>
      <c r="P656" s="4">
        <v>17</v>
      </c>
      <c r="Q656" s="4">
        <v>20</v>
      </c>
      <c r="R656" s="4">
        <f>SUM(Table1[[#This Row],[Wines]:[Sweet]])</f>
        <v>57</v>
      </c>
      <c r="S656" s="8">
        <f t="shared" si="32"/>
        <v>3.033044218592029E-3</v>
      </c>
      <c r="T656" s="8" t="str">
        <f t="shared" si="33"/>
        <v>MeatProducts</v>
      </c>
      <c r="U656" s="2">
        <v>3</v>
      </c>
      <c r="V656" s="2">
        <v>2</v>
      </c>
      <c r="W656" s="2">
        <v>0</v>
      </c>
      <c r="X656" s="2">
        <v>4</v>
      </c>
      <c r="Y656" s="2">
        <v>8</v>
      </c>
      <c r="Z656" s="2">
        <v>3</v>
      </c>
      <c r="AA656" s="2">
        <v>11</v>
      </c>
      <c r="AB656" s="2">
        <v>0</v>
      </c>
    </row>
    <row r="657" spans="1:28" x14ac:dyDescent="0.25">
      <c r="A657" s="2">
        <v>322</v>
      </c>
      <c r="B657" s="2">
        <v>1978</v>
      </c>
      <c r="C657" s="2">
        <f>2025-Table1[[#This Row],[Year_Birth]]</f>
        <v>47</v>
      </c>
      <c r="D657" s="2" t="s">
        <v>2252</v>
      </c>
      <c r="E657" s="2" t="s">
        <v>2254</v>
      </c>
      <c r="F657" s="2" t="str">
        <f t="shared" si="31"/>
        <v>Adult</v>
      </c>
      <c r="G657" s="4">
        <v>42554</v>
      </c>
      <c r="H657" s="2">
        <v>1</v>
      </c>
      <c r="I657" s="2">
        <v>1</v>
      </c>
      <c r="J657" s="3">
        <v>41609</v>
      </c>
      <c r="K657" s="6">
        <v>93</v>
      </c>
      <c r="L657" s="4">
        <v>29</v>
      </c>
      <c r="M657" s="4">
        <v>1</v>
      </c>
      <c r="N657" s="4">
        <v>11</v>
      </c>
      <c r="O657" s="4">
        <v>0</v>
      </c>
      <c r="P657" s="4">
        <v>0</v>
      </c>
      <c r="Q657" s="4">
        <v>0</v>
      </c>
      <c r="R657" s="4">
        <f>SUM(Table1[[#This Row],[Wines]:[Sweet]])</f>
        <v>41</v>
      </c>
      <c r="S657" s="8">
        <f t="shared" si="32"/>
        <v>9.6348169384781685E-4</v>
      </c>
      <c r="T657" s="8" t="str">
        <f t="shared" si="33"/>
        <v>Wines</v>
      </c>
      <c r="U657" s="2">
        <v>2</v>
      </c>
      <c r="V657" s="2">
        <v>2</v>
      </c>
      <c r="W657" s="2">
        <v>0</v>
      </c>
      <c r="X657" s="2">
        <v>3</v>
      </c>
      <c r="Y657" s="2">
        <v>4</v>
      </c>
      <c r="Z657" s="2">
        <v>3</v>
      </c>
      <c r="AA657" s="2">
        <v>11</v>
      </c>
      <c r="AB657" s="2">
        <v>0</v>
      </c>
    </row>
    <row r="658" spans="1:28" x14ac:dyDescent="0.25">
      <c r="A658" s="2">
        <v>3697</v>
      </c>
      <c r="B658" s="2">
        <v>1954</v>
      </c>
      <c r="C658" s="2">
        <f>2025-Table1[[#This Row],[Year_Birth]]</f>
        <v>71</v>
      </c>
      <c r="D658" s="2" t="s">
        <v>2252</v>
      </c>
      <c r="E658" s="2" t="s">
        <v>2254</v>
      </c>
      <c r="F658" s="2" t="str">
        <f t="shared" si="31"/>
        <v>Adult</v>
      </c>
      <c r="G658" s="4">
        <v>39898</v>
      </c>
      <c r="H658" s="2">
        <v>0</v>
      </c>
      <c r="I658" s="2">
        <v>1</v>
      </c>
      <c r="J658" s="3">
        <v>41610</v>
      </c>
      <c r="K658" s="6">
        <v>20</v>
      </c>
      <c r="L658" s="4">
        <v>69</v>
      </c>
      <c r="M658" s="4">
        <v>8</v>
      </c>
      <c r="N658" s="4">
        <v>26</v>
      </c>
      <c r="O658" s="4">
        <v>12</v>
      </c>
      <c r="P658" s="4">
        <v>7</v>
      </c>
      <c r="Q658" s="4">
        <v>12</v>
      </c>
      <c r="R658" s="4">
        <f>SUM(Table1[[#This Row],[Wines]:[Sweet]])</f>
        <v>122</v>
      </c>
      <c r="S658" s="8">
        <f t="shared" si="32"/>
        <v>3.0577973833274849E-3</v>
      </c>
      <c r="T658" s="8" t="str">
        <f t="shared" si="33"/>
        <v>Wines</v>
      </c>
      <c r="U658" s="2">
        <v>2</v>
      </c>
      <c r="V658" s="2">
        <v>3</v>
      </c>
      <c r="W658" s="2">
        <v>0</v>
      </c>
      <c r="X658" s="2">
        <v>4</v>
      </c>
      <c r="Y658" s="2">
        <v>7</v>
      </c>
      <c r="Z658" s="2">
        <v>3</v>
      </c>
      <c r="AA658" s="2">
        <v>11</v>
      </c>
      <c r="AB658" s="2">
        <v>0</v>
      </c>
    </row>
    <row r="659" spans="1:28" x14ac:dyDescent="0.25">
      <c r="A659" s="2">
        <v>4065</v>
      </c>
      <c r="B659" s="2">
        <v>1976</v>
      </c>
      <c r="C659" s="2">
        <f>2025-Table1[[#This Row],[Year_Birth]]</f>
        <v>49</v>
      </c>
      <c r="D659" s="2" t="s">
        <v>2255</v>
      </c>
      <c r="E659" s="2" t="s">
        <v>2256</v>
      </c>
      <c r="F659" s="2" t="str">
        <f t="shared" si="31"/>
        <v>Adult</v>
      </c>
      <c r="G659" s="4">
        <v>49544</v>
      </c>
      <c r="H659" s="2">
        <v>1</v>
      </c>
      <c r="I659" s="2">
        <v>0</v>
      </c>
      <c r="J659" s="3">
        <v>41610</v>
      </c>
      <c r="K659" s="6">
        <v>0</v>
      </c>
      <c r="L659" s="4">
        <v>308</v>
      </c>
      <c r="M659" s="4">
        <v>0</v>
      </c>
      <c r="N659" s="4">
        <v>73</v>
      </c>
      <c r="O659" s="4">
        <v>0</v>
      </c>
      <c r="P659" s="4">
        <v>0</v>
      </c>
      <c r="Q659" s="4">
        <v>23</v>
      </c>
      <c r="R659" s="4">
        <f>SUM(Table1[[#This Row],[Wines]:[Sweet]])</f>
        <v>381</v>
      </c>
      <c r="S659" s="8">
        <f t="shared" si="32"/>
        <v>7.6901340222832234E-3</v>
      </c>
      <c r="T659" s="8" t="str">
        <f t="shared" si="33"/>
        <v>Wines</v>
      </c>
      <c r="U659" s="2">
        <v>2</v>
      </c>
      <c r="V659" s="2">
        <v>5</v>
      </c>
      <c r="W659" s="2">
        <v>1</v>
      </c>
      <c r="X659" s="2">
        <v>8</v>
      </c>
      <c r="Y659" s="2">
        <v>7</v>
      </c>
      <c r="Z659" s="2">
        <v>3</v>
      </c>
      <c r="AA659" s="2">
        <v>11</v>
      </c>
      <c r="AB659" s="2">
        <v>0</v>
      </c>
    </row>
    <row r="660" spans="1:28" x14ac:dyDescent="0.25">
      <c r="A660" s="2">
        <v>5092</v>
      </c>
      <c r="B660" s="2">
        <v>1949</v>
      </c>
      <c r="C660" s="2">
        <f>2025-Table1[[#This Row],[Year_Birth]]</f>
        <v>76</v>
      </c>
      <c r="D660" s="2" t="s">
        <v>2255</v>
      </c>
      <c r="E660" s="2" t="s">
        <v>2261</v>
      </c>
      <c r="F660" s="2" t="str">
        <f t="shared" si="31"/>
        <v>Adult</v>
      </c>
      <c r="G660" s="4">
        <v>51569</v>
      </c>
      <c r="H660" s="2">
        <v>0</v>
      </c>
      <c r="I660" s="2">
        <v>1</v>
      </c>
      <c r="J660" s="3">
        <v>41610</v>
      </c>
      <c r="K660" s="6">
        <v>39</v>
      </c>
      <c r="L660" s="4">
        <v>380</v>
      </c>
      <c r="M660" s="4">
        <v>0</v>
      </c>
      <c r="N660" s="4">
        <v>47</v>
      </c>
      <c r="O660" s="4">
        <v>6</v>
      </c>
      <c r="P660" s="4">
        <v>0</v>
      </c>
      <c r="Q660" s="4">
        <v>34</v>
      </c>
      <c r="R660" s="4">
        <f>SUM(Table1[[#This Row],[Wines]:[Sweet]])</f>
        <v>433</v>
      </c>
      <c r="S660" s="8">
        <f t="shared" si="32"/>
        <v>8.3965172875176946E-3</v>
      </c>
      <c r="T660" s="8" t="str">
        <f t="shared" si="33"/>
        <v>Wines</v>
      </c>
      <c r="U660" s="2">
        <v>4</v>
      </c>
      <c r="V660" s="2">
        <v>7</v>
      </c>
      <c r="W660" s="2">
        <v>1</v>
      </c>
      <c r="X660" s="2">
        <v>7</v>
      </c>
      <c r="Y660" s="2">
        <v>8</v>
      </c>
      <c r="Z660" s="2">
        <v>3</v>
      </c>
      <c r="AA660" s="2">
        <v>11</v>
      </c>
      <c r="AB660" s="2">
        <v>1</v>
      </c>
    </row>
    <row r="661" spans="1:28" x14ac:dyDescent="0.25">
      <c r="A661" s="2">
        <v>9955</v>
      </c>
      <c r="B661" s="2">
        <v>1954</v>
      </c>
      <c r="C661" s="2">
        <f>2025-Table1[[#This Row],[Year_Birth]]</f>
        <v>71</v>
      </c>
      <c r="D661" s="2" t="s">
        <v>2252</v>
      </c>
      <c r="E661" s="2" t="s">
        <v>2254</v>
      </c>
      <c r="F661" s="2" t="str">
        <f t="shared" si="31"/>
        <v>Adult</v>
      </c>
      <c r="G661" s="4">
        <v>39898</v>
      </c>
      <c r="H661" s="2">
        <v>0</v>
      </c>
      <c r="I661" s="2">
        <v>1</v>
      </c>
      <c r="J661" s="3">
        <v>41610</v>
      </c>
      <c r="K661" s="6">
        <v>20</v>
      </c>
      <c r="L661" s="4">
        <v>69</v>
      </c>
      <c r="M661" s="4">
        <v>8</v>
      </c>
      <c r="N661" s="4">
        <v>26</v>
      </c>
      <c r="O661" s="4">
        <v>12</v>
      </c>
      <c r="P661" s="4">
        <v>7</v>
      </c>
      <c r="Q661" s="4">
        <v>12</v>
      </c>
      <c r="R661" s="4">
        <f>SUM(Table1[[#This Row],[Wines]:[Sweet]])</f>
        <v>122</v>
      </c>
      <c r="S661" s="8">
        <f t="shared" si="32"/>
        <v>3.0577973833274849E-3</v>
      </c>
      <c r="T661" s="8" t="str">
        <f t="shared" si="33"/>
        <v>Wines</v>
      </c>
      <c r="U661" s="2">
        <v>2</v>
      </c>
      <c r="V661" s="2">
        <v>3</v>
      </c>
      <c r="W661" s="2">
        <v>0</v>
      </c>
      <c r="X661" s="2">
        <v>4</v>
      </c>
      <c r="Y661" s="2">
        <v>7</v>
      </c>
      <c r="Z661" s="2">
        <v>3</v>
      </c>
      <c r="AA661" s="2">
        <v>11</v>
      </c>
      <c r="AB661" s="2">
        <v>0</v>
      </c>
    </row>
    <row r="662" spans="1:28" x14ac:dyDescent="0.25">
      <c r="A662" s="2">
        <v>1406</v>
      </c>
      <c r="B662" s="2">
        <v>1975</v>
      </c>
      <c r="C662" s="2">
        <f>2025-Table1[[#This Row],[Year_Birth]]</f>
        <v>50</v>
      </c>
      <c r="D662" s="2" t="s">
        <v>2252</v>
      </c>
      <c r="E662" s="2" t="s">
        <v>2253</v>
      </c>
      <c r="F662" s="2" t="str">
        <f t="shared" si="31"/>
        <v>Adult</v>
      </c>
      <c r="G662" s="4">
        <v>53201</v>
      </c>
      <c r="H662" s="2">
        <v>1</v>
      </c>
      <c r="I662" s="2">
        <v>1</v>
      </c>
      <c r="J662" s="3">
        <v>41610</v>
      </c>
      <c r="K662" s="6">
        <v>49</v>
      </c>
      <c r="L662" s="4">
        <v>280</v>
      </c>
      <c r="M662" s="4">
        <v>7</v>
      </c>
      <c r="N662" s="4">
        <v>81</v>
      </c>
      <c r="O662" s="4">
        <v>20</v>
      </c>
      <c r="P662" s="4">
        <v>0</v>
      </c>
      <c r="Q662" s="4">
        <v>27</v>
      </c>
      <c r="R662" s="4">
        <f>SUM(Table1[[#This Row],[Wines]:[Sweet]])</f>
        <v>388</v>
      </c>
      <c r="S662" s="8">
        <f t="shared" si="32"/>
        <v>7.2930959944361952E-3</v>
      </c>
      <c r="T662" s="8" t="str">
        <f t="shared" si="33"/>
        <v>Wines</v>
      </c>
      <c r="U662" s="2">
        <v>8</v>
      </c>
      <c r="V662" s="2">
        <v>6</v>
      </c>
      <c r="W662" s="2">
        <v>3</v>
      </c>
      <c r="X662" s="2">
        <v>5</v>
      </c>
      <c r="Y662" s="2">
        <v>7</v>
      </c>
      <c r="Z662" s="2">
        <v>3</v>
      </c>
      <c r="AA662" s="2">
        <v>11</v>
      </c>
      <c r="AB662" s="2">
        <v>0</v>
      </c>
    </row>
    <row r="663" spans="1:28" x14ac:dyDescent="0.25">
      <c r="A663" s="2">
        <v>503</v>
      </c>
      <c r="B663" s="2">
        <v>1985</v>
      </c>
      <c r="C663" s="2">
        <f>2025-Table1[[#This Row],[Year_Birth]]</f>
        <v>40</v>
      </c>
      <c r="D663" s="2" t="s">
        <v>2257</v>
      </c>
      <c r="E663" s="2" t="s">
        <v>2256</v>
      </c>
      <c r="F663" s="2" t="str">
        <f t="shared" si="31"/>
        <v>Adult</v>
      </c>
      <c r="G663" s="4">
        <v>20559</v>
      </c>
      <c r="H663" s="2">
        <v>1</v>
      </c>
      <c r="I663" s="2">
        <v>0</v>
      </c>
      <c r="J663" s="3">
        <v>41611</v>
      </c>
      <c r="K663" s="6">
        <v>88</v>
      </c>
      <c r="L663" s="4">
        <v>13</v>
      </c>
      <c r="M663" s="4">
        <v>1</v>
      </c>
      <c r="N663" s="4">
        <v>29</v>
      </c>
      <c r="O663" s="4">
        <v>3</v>
      </c>
      <c r="P663" s="4">
        <v>0</v>
      </c>
      <c r="Q663" s="4">
        <v>7</v>
      </c>
      <c r="R663" s="4">
        <f>SUM(Table1[[#This Row],[Wines]:[Sweet]])</f>
        <v>46</v>
      </c>
      <c r="S663" s="8">
        <f t="shared" si="32"/>
        <v>2.237462911620215E-3</v>
      </c>
      <c r="T663" s="8" t="str">
        <f t="shared" si="33"/>
        <v>MeatProducts</v>
      </c>
      <c r="U663" s="2">
        <v>2</v>
      </c>
      <c r="V663" s="2">
        <v>2</v>
      </c>
      <c r="W663" s="2">
        <v>0</v>
      </c>
      <c r="X663" s="2">
        <v>3</v>
      </c>
      <c r="Y663" s="2">
        <v>8</v>
      </c>
      <c r="Z663" s="2">
        <v>3</v>
      </c>
      <c r="AA663" s="2">
        <v>11</v>
      </c>
      <c r="AB663" s="2">
        <v>0</v>
      </c>
    </row>
    <row r="664" spans="1:28" x14ac:dyDescent="0.25">
      <c r="A664" s="2">
        <v>7215</v>
      </c>
      <c r="B664" s="2">
        <v>1983</v>
      </c>
      <c r="C664" s="2">
        <f>2025-Table1[[#This Row],[Year_Birth]]</f>
        <v>42</v>
      </c>
      <c r="D664" s="2" t="s">
        <v>2252</v>
      </c>
      <c r="E664" s="2" t="s">
        <v>2253</v>
      </c>
      <c r="F664" s="2" t="str">
        <f t="shared" si="31"/>
        <v>Adult</v>
      </c>
      <c r="G664" s="4">
        <v>101970</v>
      </c>
      <c r="H664" s="2">
        <v>0</v>
      </c>
      <c r="I664" s="2">
        <v>0</v>
      </c>
      <c r="J664" s="3">
        <v>41611</v>
      </c>
      <c r="K664" s="6">
        <v>69</v>
      </c>
      <c r="L664" s="4">
        <v>722</v>
      </c>
      <c r="M664" s="4">
        <v>27</v>
      </c>
      <c r="N664" s="4">
        <v>102</v>
      </c>
      <c r="O664" s="4">
        <v>44</v>
      </c>
      <c r="P664" s="4">
        <v>72</v>
      </c>
      <c r="Q664" s="4">
        <v>168</v>
      </c>
      <c r="R664" s="4">
        <f>SUM(Table1[[#This Row],[Wines]:[Sweet]])</f>
        <v>967</v>
      </c>
      <c r="S664" s="8">
        <f t="shared" si="32"/>
        <v>9.4831813278415215E-3</v>
      </c>
      <c r="T664" s="8" t="str">
        <f t="shared" si="33"/>
        <v>Wines</v>
      </c>
      <c r="U664" s="2">
        <v>0</v>
      </c>
      <c r="V664" s="2">
        <v>6</v>
      </c>
      <c r="W664" s="2">
        <v>8</v>
      </c>
      <c r="X664" s="2">
        <v>13</v>
      </c>
      <c r="Y664" s="2">
        <v>2</v>
      </c>
      <c r="Z664" s="2">
        <v>3</v>
      </c>
      <c r="AA664" s="2">
        <v>11</v>
      </c>
      <c r="AB664" s="2">
        <v>1</v>
      </c>
    </row>
    <row r="665" spans="1:28" x14ac:dyDescent="0.25">
      <c r="A665" s="2">
        <v>10451</v>
      </c>
      <c r="B665" s="2">
        <v>1965</v>
      </c>
      <c r="C665" s="2">
        <f>2025-Table1[[#This Row],[Year_Birth]]</f>
        <v>60</v>
      </c>
      <c r="D665" s="2" t="s">
        <v>2252</v>
      </c>
      <c r="E665" s="2" t="s">
        <v>2254</v>
      </c>
      <c r="F665" s="2" t="str">
        <f t="shared" si="31"/>
        <v>Adult</v>
      </c>
      <c r="G665" s="4">
        <v>29672</v>
      </c>
      <c r="H665" s="2">
        <v>1</v>
      </c>
      <c r="I665" s="2">
        <v>1</v>
      </c>
      <c r="J665" s="3">
        <v>41611</v>
      </c>
      <c r="K665" s="6">
        <v>6</v>
      </c>
      <c r="L665" s="4">
        <v>9</v>
      </c>
      <c r="M665" s="4">
        <v>1</v>
      </c>
      <c r="N665" s="4">
        <v>3</v>
      </c>
      <c r="O665" s="4">
        <v>0</v>
      </c>
      <c r="P665" s="4">
        <v>4</v>
      </c>
      <c r="Q665" s="4">
        <v>8</v>
      </c>
      <c r="R665" s="4">
        <f>SUM(Table1[[#This Row],[Wines]:[Sweet]])</f>
        <v>17</v>
      </c>
      <c r="S665" s="8">
        <f t="shared" si="32"/>
        <v>5.7293070908600696E-4</v>
      </c>
      <c r="T665" s="8" t="str">
        <f t="shared" si="33"/>
        <v>Wines</v>
      </c>
      <c r="U665" s="2">
        <v>1</v>
      </c>
      <c r="V665" s="2">
        <v>0</v>
      </c>
      <c r="W665" s="2">
        <v>0</v>
      </c>
      <c r="X665" s="2">
        <v>3</v>
      </c>
      <c r="Y665" s="2">
        <v>6</v>
      </c>
      <c r="Z665" s="2">
        <v>3</v>
      </c>
      <c r="AA665" s="2">
        <v>11</v>
      </c>
      <c r="AB665" s="2">
        <v>0</v>
      </c>
    </row>
    <row r="666" spans="1:28" x14ac:dyDescent="0.25">
      <c r="A666" s="2">
        <v>697</v>
      </c>
      <c r="B666" s="2">
        <v>1969</v>
      </c>
      <c r="C666" s="2">
        <f>2025-Table1[[#This Row],[Year_Birth]]</f>
        <v>56</v>
      </c>
      <c r="D666" s="2" t="s">
        <v>2252</v>
      </c>
      <c r="E666" s="2" t="s">
        <v>2254</v>
      </c>
      <c r="F666" s="2" t="str">
        <f t="shared" si="31"/>
        <v>Adult</v>
      </c>
      <c r="G666" s="4">
        <v>74918</v>
      </c>
      <c r="H666" s="2">
        <v>0</v>
      </c>
      <c r="I666" s="2">
        <v>0</v>
      </c>
      <c r="J666" s="3">
        <v>41611</v>
      </c>
      <c r="K666" s="6">
        <v>78</v>
      </c>
      <c r="L666" s="4">
        <v>972</v>
      </c>
      <c r="M666" s="4">
        <v>59</v>
      </c>
      <c r="N666" s="4">
        <v>913</v>
      </c>
      <c r="O666" s="4">
        <v>25</v>
      </c>
      <c r="P666" s="4">
        <v>19</v>
      </c>
      <c r="Q666" s="4">
        <v>59</v>
      </c>
      <c r="R666" s="4">
        <f>SUM(Table1[[#This Row],[Wines]:[Sweet]])</f>
        <v>1988</v>
      </c>
      <c r="S666" s="8">
        <f t="shared" si="32"/>
        <v>2.6535679009049896E-2</v>
      </c>
      <c r="T666" s="8" t="str">
        <f t="shared" si="33"/>
        <v>Wines</v>
      </c>
      <c r="U666" s="2">
        <v>1</v>
      </c>
      <c r="V666" s="2">
        <v>5</v>
      </c>
      <c r="W666" s="2">
        <v>9</v>
      </c>
      <c r="X666" s="2">
        <v>6</v>
      </c>
      <c r="Y666" s="2">
        <v>3</v>
      </c>
      <c r="Z666" s="2">
        <v>3</v>
      </c>
      <c r="AA666" s="2">
        <v>11</v>
      </c>
      <c r="AB666" s="2">
        <v>0</v>
      </c>
    </row>
    <row r="667" spans="1:28" x14ac:dyDescent="0.25">
      <c r="A667" s="2">
        <v>4198</v>
      </c>
      <c r="B667" s="2">
        <v>1965</v>
      </c>
      <c r="C667" s="2">
        <f>2025-Table1[[#This Row],[Year_Birth]]</f>
        <v>60</v>
      </c>
      <c r="D667" s="2" t="s">
        <v>2252</v>
      </c>
      <c r="E667" s="2" t="s">
        <v>2254</v>
      </c>
      <c r="F667" s="2" t="str">
        <f t="shared" si="31"/>
        <v>Adult</v>
      </c>
      <c r="G667" s="4">
        <v>29672</v>
      </c>
      <c r="H667" s="2">
        <v>1</v>
      </c>
      <c r="I667" s="2">
        <v>1</v>
      </c>
      <c r="J667" s="3">
        <v>41611</v>
      </c>
      <c r="K667" s="6">
        <v>6</v>
      </c>
      <c r="L667" s="4">
        <v>9</v>
      </c>
      <c r="M667" s="4">
        <v>1</v>
      </c>
      <c r="N667" s="4">
        <v>3</v>
      </c>
      <c r="O667" s="4">
        <v>0</v>
      </c>
      <c r="P667" s="4">
        <v>4</v>
      </c>
      <c r="Q667" s="4">
        <v>8</v>
      </c>
      <c r="R667" s="4">
        <f>SUM(Table1[[#This Row],[Wines]:[Sweet]])</f>
        <v>17</v>
      </c>
      <c r="S667" s="8">
        <f t="shared" si="32"/>
        <v>5.7293070908600696E-4</v>
      </c>
      <c r="T667" s="8" t="str">
        <f t="shared" si="33"/>
        <v>Wines</v>
      </c>
      <c r="U667" s="2">
        <v>1</v>
      </c>
      <c r="V667" s="2">
        <v>0</v>
      </c>
      <c r="W667" s="2">
        <v>0</v>
      </c>
      <c r="X667" s="2">
        <v>3</v>
      </c>
      <c r="Y667" s="2">
        <v>6</v>
      </c>
      <c r="Z667" s="2">
        <v>3</v>
      </c>
      <c r="AA667" s="2">
        <v>11</v>
      </c>
      <c r="AB667" s="2">
        <v>0</v>
      </c>
    </row>
    <row r="668" spans="1:28" x14ac:dyDescent="0.25">
      <c r="A668" s="2">
        <v>3427</v>
      </c>
      <c r="B668" s="2">
        <v>1955</v>
      </c>
      <c r="C668" s="2">
        <f>2025-Table1[[#This Row],[Year_Birth]]</f>
        <v>70</v>
      </c>
      <c r="D668" s="2" t="s">
        <v>2255</v>
      </c>
      <c r="E668" s="2" t="s">
        <v>2256</v>
      </c>
      <c r="F668" s="2" t="str">
        <f t="shared" si="31"/>
        <v>Adult</v>
      </c>
      <c r="G668" s="4">
        <v>59821</v>
      </c>
      <c r="H668" s="2">
        <v>0</v>
      </c>
      <c r="I668" s="2">
        <v>1</v>
      </c>
      <c r="J668" s="3">
        <v>41612</v>
      </c>
      <c r="K668" s="6">
        <v>11</v>
      </c>
      <c r="L668" s="4">
        <v>629</v>
      </c>
      <c r="M668" s="4">
        <v>0</v>
      </c>
      <c r="N668" s="4">
        <v>70</v>
      </c>
      <c r="O668" s="4">
        <v>0</v>
      </c>
      <c r="P668" s="4">
        <v>0</v>
      </c>
      <c r="Q668" s="4">
        <v>35</v>
      </c>
      <c r="R668" s="4">
        <f>SUM(Table1[[#This Row],[Wines]:[Sweet]])</f>
        <v>699</v>
      </c>
      <c r="S668" s="8">
        <f t="shared" si="32"/>
        <v>1.168485983183163E-2</v>
      </c>
      <c r="T668" s="8" t="str">
        <f t="shared" si="33"/>
        <v>Wines</v>
      </c>
      <c r="U668" s="2">
        <v>6</v>
      </c>
      <c r="V668" s="2">
        <v>11</v>
      </c>
      <c r="W668" s="2">
        <v>2</v>
      </c>
      <c r="X668" s="2">
        <v>7</v>
      </c>
      <c r="Y668" s="2">
        <v>8</v>
      </c>
      <c r="Z668" s="2">
        <v>3</v>
      </c>
      <c r="AA668" s="2">
        <v>11</v>
      </c>
      <c r="AB668" s="2">
        <v>0</v>
      </c>
    </row>
    <row r="669" spans="1:28" x14ac:dyDescent="0.25">
      <c r="A669" s="2">
        <v>3560</v>
      </c>
      <c r="B669" s="2">
        <v>1952</v>
      </c>
      <c r="C669" s="2">
        <f>2025-Table1[[#This Row],[Year_Birth]]</f>
        <v>73</v>
      </c>
      <c r="D669" s="2" t="s">
        <v>2252</v>
      </c>
      <c r="E669" s="2" t="s">
        <v>2254</v>
      </c>
      <c r="F669" s="2" t="str">
        <f t="shared" si="31"/>
        <v>Adult</v>
      </c>
      <c r="G669" s="4">
        <v>83844</v>
      </c>
      <c r="H669" s="2">
        <v>0</v>
      </c>
      <c r="I669" s="2">
        <v>0</v>
      </c>
      <c r="J669" s="3">
        <v>41613</v>
      </c>
      <c r="K669" s="6">
        <v>57</v>
      </c>
      <c r="L669" s="4">
        <v>901</v>
      </c>
      <c r="M669" s="4">
        <v>31</v>
      </c>
      <c r="N669" s="4">
        <v>345</v>
      </c>
      <c r="O669" s="4">
        <v>75</v>
      </c>
      <c r="P669" s="4">
        <v>31</v>
      </c>
      <c r="Q669" s="4">
        <v>191</v>
      </c>
      <c r="R669" s="4">
        <f>SUM(Table1[[#This Row],[Wines]:[Sweet]])</f>
        <v>1383</v>
      </c>
      <c r="S669" s="8">
        <f t="shared" si="32"/>
        <v>1.6494919135537425E-2</v>
      </c>
      <c r="T669" s="8" t="str">
        <f t="shared" si="33"/>
        <v>Wines</v>
      </c>
      <c r="U669" s="2">
        <v>1</v>
      </c>
      <c r="V669" s="2">
        <v>4</v>
      </c>
      <c r="W669" s="2">
        <v>4</v>
      </c>
      <c r="X669" s="2">
        <v>11</v>
      </c>
      <c r="Y669" s="2">
        <v>1</v>
      </c>
      <c r="Z669" s="2">
        <v>3</v>
      </c>
      <c r="AA669" s="2">
        <v>11</v>
      </c>
      <c r="AB669" s="2">
        <v>0</v>
      </c>
    </row>
    <row r="670" spans="1:28" x14ac:dyDescent="0.25">
      <c r="A670" s="2">
        <v>9305</v>
      </c>
      <c r="B670" s="2">
        <v>1976</v>
      </c>
      <c r="C670" s="2">
        <f>2025-Table1[[#This Row],[Year_Birth]]</f>
        <v>49</v>
      </c>
      <c r="D670" s="2" t="s">
        <v>2260</v>
      </c>
      <c r="E670" s="2" t="s">
        <v>2253</v>
      </c>
      <c r="F670" s="2" t="str">
        <f t="shared" si="31"/>
        <v>Adult</v>
      </c>
      <c r="G670" s="4">
        <v>79689</v>
      </c>
      <c r="H670" s="2">
        <v>0</v>
      </c>
      <c r="I670" s="2">
        <v>0</v>
      </c>
      <c r="J670" s="3">
        <v>41613</v>
      </c>
      <c r="K670" s="6">
        <v>65</v>
      </c>
      <c r="L670" s="4">
        <v>311</v>
      </c>
      <c r="M670" s="4">
        <v>26</v>
      </c>
      <c r="N670" s="4">
        <v>640</v>
      </c>
      <c r="O670" s="4">
        <v>180</v>
      </c>
      <c r="P670" s="4">
        <v>37</v>
      </c>
      <c r="Q670" s="4">
        <v>121</v>
      </c>
      <c r="R670" s="4">
        <f>SUM(Table1[[#This Row],[Wines]:[Sweet]])</f>
        <v>1194</v>
      </c>
      <c r="S670" s="8">
        <f t="shared" si="32"/>
        <v>1.4983247374167074E-2</v>
      </c>
      <c r="T670" s="8" t="str">
        <f t="shared" si="33"/>
        <v>MeatProducts</v>
      </c>
      <c r="U670" s="2">
        <v>1</v>
      </c>
      <c r="V670" s="2">
        <v>4</v>
      </c>
      <c r="W670" s="2">
        <v>9</v>
      </c>
      <c r="X670" s="2">
        <v>13</v>
      </c>
      <c r="Y670" s="2">
        <v>2</v>
      </c>
      <c r="Z670" s="2">
        <v>3</v>
      </c>
      <c r="AA670" s="2">
        <v>11</v>
      </c>
      <c r="AB670" s="2">
        <v>0</v>
      </c>
    </row>
    <row r="671" spans="1:28" x14ac:dyDescent="0.25">
      <c r="A671" s="2">
        <v>241</v>
      </c>
      <c r="B671" s="2">
        <v>1952</v>
      </c>
      <c r="C671" s="2">
        <f>2025-Table1[[#This Row],[Year_Birth]]</f>
        <v>73</v>
      </c>
      <c r="D671" s="2" t="s">
        <v>2252</v>
      </c>
      <c r="E671" s="2" t="s">
        <v>2254</v>
      </c>
      <c r="F671" s="2" t="str">
        <f t="shared" si="31"/>
        <v>Adult</v>
      </c>
      <c r="G671" s="4">
        <v>83844</v>
      </c>
      <c r="H671" s="2">
        <v>0</v>
      </c>
      <c r="I671" s="2">
        <v>0</v>
      </c>
      <c r="J671" s="3">
        <v>41613</v>
      </c>
      <c r="K671" s="6">
        <v>57</v>
      </c>
      <c r="L671" s="4">
        <v>901</v>
      </c>
      <c r="M671" s="4">
        <v>31</v>
      </c>
      <c r="N671" s="4">
        <v>345</v>
      </c>
      <c r="O671" s="4">
        <v>75</v>
      </c>
      <c r="P671" s="4">
        <v>31</v>
      </c>
      <c r="Q671" s="4">
        <v>191</v>
      </c>
      <c r="R671" s="4">
        <f>SUM(Table1[[#This Row],[Wines]:[Sweet]])</f>
        <v>1383</v>
      </c>
      <c r="S671" s="8">
        <f t="shared" si="32"/>
        <v>1.6494919135537425E-2</v>
      </c>
      <c r="T671" s="8" t="str">
        <f t="shared" si="33"/>
        <v>Wines</v>
      </c>
      <c r="U671" s="2">
        <v>1</v>
      </c>
      <c r="V671" s="2">
        <v>4</v>
      </c>
      <c r="W671" s="2">
        <v>4</v>
      </c>
      <c r="X671" s="2">
        <v>11</v>
      </c>
      <c r="Y671" s="2">
        <v>1</v>
      </c>
      <c r="Z671" s="2">
        <v>3</v>
      </c>
      <c r="AA671" s="2">
        <v>11</v>
      </c>
      <c r="AB671" s="2">
        <v>0</v>
      </c>
    </row>
    <row r="672" spans="1:28" x14ac:dyDescent="0.25">
      <c r="A672" s="2">
        <v>7521</v>
      </c>
      <c r="B672" s="2">
        <v>1952</v>
      </c>
      <c r="C672" s="2">
        <f>2025-Table1[[#This Row],[Year_Birth]]</f>
        <v>73</v>
      </c>
      <c r="D672" s="2" t="s">
        <v>2252</v>
      </c>
      <c r="E672" s="2" t="s">
        <v>2254</v>
      </c>
      <c r="F672" s="2" t="str">
        <f t="shared" si="31"/>
        <v>Adult</v>
      </c>
      <c r="G672" s="4">
        <v>83844</v>
      </c>
      <c r="H672" s="2">
        <v>0</v>
      </c>
      <c r="I672" s="2">
        <v>0</v>
      </c>
      <c r="J672" s="3">
        <v>41613</v>
      </c>
      <c r="K672" s="6">
        <v>57</v>
      </c>
      <c r="L672" s="4">
        <v>901</v>
      </c>
      <c r="M672" s="4">
        <v>31</v>
      </c>
      <c r="N672" s="4">
        <v>345</v>
      </c>
      <c r="O672" s="4">
        <v>75</v>
      </c>
      <c r="P672" s="4">
        <v>31</v>
      </c>
      <c r="Q672" s="4">
        <v>191</v>
      </c>
      <c r="R672" s="4">
        <f>SUM(Table1[[#This Row],[Wines]:[Sweet]])</f>
        <v>1383</v>
      </c>
      <c r="S672" s="8">
        <f t="shared" si="32"/>
        <v>1.6494919135537425E-2</v>
      </c>
      <c r="T672" s="8" t="str">
        <f t="shared" si="33"/>
        <v>Wines</v>
      </c>
      <c r="U672" s="2">
        <v>1</v>
      </c>
      <c r="V672" s="2">
        <v>4</v>
      </c>
      <c r="W672" s="2">
        <v>4</v>
      </c>
      <c r="X672" s="2">
        <v>11</v>
      </c>
      <c r="Y672" s="2">
        <v>1</v>
      </c>
      <c r="Z672" s="2">
        <v>3</v>
      </c>
      <c r="AA672" s="2">
        <v>11</v>
      </c>
      <c r="AB672" s="2">
        <v>0</v>
      </c>
    </row>
    <row r="673" spans="1:28" x14ac:dyDescent="0.25">
      <c r="A673" s="2">
        <v>9381</v>
      </c>
      <c r="B673" s="2">
        <v>1978</v>
      </c>
      <c r="C673" s="2">
        <f>2025-Table1[[#This Row],[Year_Birth]]</f>
        <v>47</v>
      </c>
      <c r="D673" s="2" t="s">
        <v>2252</v>
      </c>
      <c r="E673" s="2" t="s">
        <v>2256</v>
      </c>
      <c r="F673" s="2" t="str">
        <f t="shared" si="31"/>
        <v>Adult</v>
      </c>
      <c r="G673" s="4">
        <v>66373</v>
      </c>
      <c r="H673" s="2">
        <v>1</v>
      </c>
      <c r="I673" s="2">
        <v>1</v>
      </c>
      <c r="J673" s="3">
        <v>41614</v>
      </c>
      <c r="K673" s="6">
        <v>57</v>
      </c>
      <c r="L673" s="4">
        <v>328</v>
      </c>
      <c r="M673" s="4">
        <v>9</v>
      </c>
      <c r="N673" s="4">
        <v>124</v>
      </c>
      <c r="O673" s="4">
        <v>12</v>
      </c>
      <c r="P673" s="4">
        <v>24</v>
      </c>
      <c r="Q673" s="4">
        <v>109</v>
      </c>
      <c r="R673" s="4">
        <f>SUM(Table1[[#This Row],[Wines]:[Sweet]])</f>
        <v>497</v>
      </c>
      <c r="S673" s="8">
        <f t="shared" si="32"/>
        <v>7.4879845720398353E-3</v>
      </c>
      <c r="T673" s="8" t="str">
        <f t="shared" si="33"/>
        <v>Wines</v>
      </c>
      <c r="U673" s="2">
        <v>7</v>
      </c>
      <c r="V673" s="2">
        <v>4</v>
      </c>
      <c r="W673" s="2">
        <v>2</v>
      </c>
      <c r="X673" s="2">
        <v>10</v>
      </c>
      <c r="Y673" s="2">
        <v>3</v>
      </c>
      <c r="Z673" s="2">
        <v>3</v>
      </c>
      <c r="AA673" s="2">
        <v>11</v>
      </c>
      <c r="AB673" s="2">
        <v>0</v>
      </c>
    </row>
    <row r="674" spans="1:28" x14ac:dyDescent="0.25">
      <c r="A674" s="2">
        <v>9384</v>
      </c>
      <c r="B674" s="2">
        <v>1978</v>
      </c>
      <c r="C674" s="2">
        <f>2025-Table1[[#This Row],[Year_Birth]]</f>
        <v>47</v>
      </c>
      <c r="D674" s="2" t="s">
        <v>2252</v>
      </c>
      <c r="E674" s="2" t="s">
        <v>2256</v>
      </c>
      <c r="F674" s="2" t="str">
        <f t="shared" si="31"/>
        <v>Adult</v>
      </c>
      <c r="G674" s="4">
        <v>66373</v>
      </c>
      <c r="H674" s="2">
        <v>1</v>
      </c>
      <c r="I674" s="2">
        <v>1</v>
      </c>
      <c r="J674" s="3">
        <v>41614</v>
      </c>
      <c r="K674" s="6">
        <v>57</v>
      </c>
      <c r="L674" s="4">
        <v>328</v>
      </c>
      <c r="M674" s="4">
        <v>9</v>
      </c>
      <c r="N674" s="4">
        <v>124</v>
      </c>
      <c r="O674" s="4">
        <v>12</v>
      </c>
      <c r="P674" s="4">
        <v>24</v>
      </c>
      <c r="Q674" s="4">
        <v>109</v>
      </c>
      <c r="R674" s="4">
        <f>SUM(Table1[[#This Row],[Wines]:[Sweet]])</f>
        <v>497</v>
      </c>
      <c r="S674" s="8">
        <f t="shared" si="32"/>
        <v>7.4879845720398353E-3</v>
      </c>
      <c r="T674" s="8" t="str">
        <f t="shared" si="33"/>
        <v>Wines</v>
      </c>
      <c r="U674" s="2">
        <v>7</v>
      </c>
      <c r="V674" s="2">
        <v>4</v>
      </c>
      <c r="W674" s="2">
        <v>2</v>
      </c>
      <c r="X674" s="2">
        <v>10</v>
      </c>
      <c r="Y674" s="2">
        <v>3</v>
      </c>
      <c r="Z674" s="2">
        <v>3</v>
      </c>
      <c r="AA674" s="2">
        <v>11</v>
      </c>
      <c r="AB674" s="2">
        <v>0</v>
      </c>
    </row>
    <row r="675" spans="1:28" x14ac:dyDescent="0.25">
      <c r="A675" s="2">
        <v>8602</v>
      </c>
      <c r="B675" s="2">
        <v>1964</v>
      </c>
      <c r="C675" s="2">
        <f>2025-Table1[[#This Row],[Year_Birth]]</f>
        <v>61</v>
      </c>
      <c r="D675" s="2" t="s">
        <v>2252</v>
      </c>
      <c r="E675" s="2" t="s">
        <v>2258</v>
      </c>
      <c r="F675" s="2" t="str">
        <f t="shared" si="31"/>
        <v>Adult</v>
      </c>
      <c r="G675" s="4">
        <v>69932</v>
      </c>
      <c r="H675" s="2">
        <v>0</v>
      </c>
      <c r="I675" s="2">
        <v>1</v>
      </c>
      <c r="J675" s="3">
        <v>41614</v>
      </c>
      <c r="K675" s="6">
        <v>97</v>
      </c>
      <c r="L675" s="4">
        <v>412</v>
      </c>
      <c r="M675" s="4">
        <v>172</v>
      </c>
      <c r="N675" s="4">
        <v>153</v>
      </c>
      <c r="O675" s="4">
        <v>150</v>
      </c>
      <c r="P675" s="4">
        <v>105</v>
      </c>
      <c r="Q675" s="4">
        <v>57</v>
      </c>
      <c r="R675" s="4">
        <f>SUM(Table1[[#This Row],[Wines]:[Sweet]])</f>
        <v>992</v>
      </c>
      <c r="S675" s="8">
        <f t="shared" si="32"/>
        <v>1.4185208488245725E-2</v>
      </c>
      <c r="T675" s="8" t="str">
        <f t="shared" si="33"/>
        <v>Wines</v>
      </c>
      <c r="U675" s="2">
        <v>2</v>
      </c>
      <c r="V675" s="2">
        <v>7</v>
      </c>
      <c r="W675" s="2">
        <v>6</v>
      </c>
      <c r="X675" s="2">
        <v>11</v>
      </c>
      <c r="Y675" s="2">
        <v>4</v>
      </c>
      <c r="Z675" s="2">
        <v>3</v>
      </c>
      <c r="AA675" s="2">
        <v>11</v>
      </c>
      <c r="AB675" s="2">
        <v>0</v>
      </c>
    </row>
    <row r="676" spans="1:28" x14ac:dyDescent="0.25">
      <c r="A676" s="2">
        <v>9974</v>
      </c>
      <c r="B676" s="2">
        <v>1974</v>
      </c>
      <c r="C676" s="2">
        <f>2025-Table1[[#This Row],[Year_Birth]]</f>
        <v>51</v>
      </c>
      <c r="D676" s="2" t="s">
        <v>2252</v>
      </c>
      <c r="E676" s="2" t="s">
        <v>2256</v>
      </c>
      <c r="F676" s="2" t="str">
        <f t="shared" si="31"/>
        <v>Adult</v>
      </c>
      <c r="G676" s="4">
        <v>30631</v>
      </c>
      <c r="H676" s="2">
        <v>1</v>
      </c>
      <c r="I676" s="2">
        <v>0</v>
      </c>
      <c r="J676" s="3">
        <v>41615</v>
      </c>
      <c r="K676" s="6">
        <v>75</v>
      </c>
      <c r="L676" s="4">
        <v>15</v>
      </c>
      <c r="M676" s="4">
        <v>6</v>
      </c>
      <c r="N676" s="4">
        <v>20</v>
      </c>
      <c r="O676" s="4">
        <v>4</v>
      </c>
      <c r="P676" s="4">
        <v>5</v>
      </c>
      <c r="Q676" s="4">
        <v>20</v>
      </c>
      <c r="R676" s="4">
        <f>SUM(Table1[[#This Row],[Wines]:[Sweet]])</f>
        <v>50</v>
      </c>
      <c r="S676" s="8">
        <f t="shared" si="32"/>
        <v>1.6323332571577813E-3</v>
      </c>
      <c r="T676" s="8" t="str">
        <f t="shared" si="33"/>
        <v>MeatProducts</v>
      </c>
      <c r="U676" s="2">
        <v>1</v>
      </c>
      <c r="V676" s="2">
        <v>3</v>
      </c>
      <c r="W676" s="2">
        <v>1</v>
      </c>
      <c r="X676" s="2">
        <v>2</v>
      </c>
      <c r="Y676" s="2">
        <v>7</v>
      </c>
      <c r="Z676" s="2">
        <v>3</v>
      </c>
      <c r="AA676" s="2">
        <v>11</v>
      </c>
      <c r="AB676" s="2">
        <v>0</v>
      </c>
    </row>
    <row r="677" spans="1:28" x14ac:dyDescent="0.25">
      <c r="A677" s="2">
        <v>450</v>
      </c>
      <c r="B677" s="2">
        <v>1958</v>
      </c>
      <c r="C677" s="2">
        <f>2025-Table1[[#This Row],[Year_Birth]]</f>
        <v>67</v>
      </c>
      <c r="D677" s="2" t="s">
        <v>2257</v>
      </c>
      <c r="E677" s="2" t="s">
        <v>2254</v>
      </c>
      <c r="F677" s="2" t="str">
        <f t="shared" si="31"/>
        <v>Adult</v>
      </c>
      <c r="G677" s="4">
        <v>42315</v>
      </c>
      <c r="H677" s="2">
        <v>0</v>
      </c>
      <c r="I677" s="2">
        <v>1</v>
      </c>
      <c r="J677" s="3">
        <v>41615</v>
      </c>
      <c r="K677" s="6">
        <v>90</v>
      </c>
      <c r="L677" s="4">
        <v>67</v>
      </c>
      <c r="M677" s="4">
        <v>15</v>
      </c>
      <c r="N677" s="4">
        <v>80</v>
      </c>
      <c r="O677" s="4">
        <v>17</v>
      </c>
      <c r="P677" s="4">
        <v>11</v>
      </c>
      <c r="Q677" s="4">
        <v>80</v>
      </c>
      <c r="R677" s="4">
        <f>SUM(Table1[[#This Row],[Wines]:[Sweet]])</f>
        <v>190</v>
      </c>
      <c r="S677" s="8">
        <f t="shared" si="32"/>
        <v>4.4901335223915869E-3</v>
      </c>
      <c r="T677" s="8" t="str">
        <f t="shared" si="33"/>
        <v>MeatProducts</v>
      </c>
      <c r="U677" s="2">
        <v>3</v>
      </c>
      <c r="V677" s="2">
        <v>1</v>
      </c>
      <c r="W677" s="2">
        <v>4</v>
      </c>
      <c r="X677" s="2">
        <v>4</v>
      </c>
      <c r="Y677" s="2">
        <v>3</v>
      </c>
      <c r="Z677" s="2">
        <v>3</v>
      </c>
      <c r="AA677" s="2">
        <v>11</v>
      </c>
      <c r="AB677" s="2">
        <v>0</v>
      </c>
    </row>
    <row r="678" spans="1:28" x14ac:dyDescent="0.25">
      <c r="A678" s="2">
        <v>1940</v>
      </c>
      <c r="B678" s="2">
        <v>1986</v>
      </c>
      <c r="C678" s="2">
        <f>2025-Table1[[#This Row],[Year_Birth]]</f>
        <v>39</v>
      </c>
      <c r="D678" s="2" t="s">
        <v>2252</v>
      </c>
      <c r="E678" s="2" t="s">
        <v>2256</v>
      </c>
      <c r="F678" s="2" t="str">
        <f t="shared" si="31"/>
        <v>Adult</v>
      </c>
      <c r="G678" s="4">
        <v>25252</v>
      </c>
      <c r="H678" s="2">
        <v>1</v>
      </c>
      <c r="I678" s="2">
        <v>0</v>
      </c>
      <c r="J678" s="3">
        <v>41615</v>
      </c>
      <c r="K678" s="6">
        <v>26</v>
      </c>
      <c r="L678" s="4">
        <v>1</v>
      </c>
      <c r="M678" s="4">
        <v>3</v>
      </c>
      <c r="N678" s="4">
        <v>4</v>
      </c>
      <c r="O678" s="4">
        <v>2</v>
      </c>
      <c r="P678" s="4">
        <v>2</v>
      </c>
      <c r="Q678" s="4">
        <v>6</v>
      </c>
      <c r="R678" s="4">
        <f>SUM(Table1[[#This Row],[Wines]:[Sweet]])</f>
        <v>12</v>
      </c>
      <c r="S678" s="8">
        <f t="shared" si="32"/>
        <v>4.7520988436559479E-4</v>
      </c>
      <c r="T678" s="8" t="str">
        <f t="shared" si="33"/>
        <v>GoldProds</v>
      </c>
      <c r="U678" s="2">
        <v>1</v>
      </c>
      <c r="V678" s="2">
        <v>1</v>
      </c>
      <c r="W678" s="2">
        <v>0</v>
      </c>
      <c r="X678" s="2">
        <v>2</v>
      </c>
      <c r="Y678" s="2">
        <v>8</v>
      </c>
      <c r="Z678" s="2">
        <v>3</v>
      </c>
      <c r="AA678" s="2">
        <v>11</v>
      </c>
      <c r="AB678" s="2">
        <v>0</v>
      </c>
    </row>
    <row r="679" spans="1:28" x14ac:dyDescent="0.25">
      <c r="A679" s="2">
        <v>2166</v>
      </c>
      <c r="B679" s="2">
        <v>1960</v>
      </c>
      <c r="C679" s="2">
        <f>2025-Table1[[#This Row],[Year_Birth]]</f>
        <v>65</v>
      </c>
      <c r="D679" s="2" t="s">
        <v>2260</v>
      </c>
      <c r="E679" s="2" t="s">
        <v>2261</v>
      </c>
      <c r="F679" s="2" t="str">
        <f t="shared" si="31"/>
        <v>Adult</v>
      </c>
      <c r="G679" s="4">
        <v>46779</v>
      </c>
      <c r="H679" s="2">
        <v>1</v>
      </c>
      <c r="I679" s="2">
        <v>1</v>
      </c>
      <c r="J679" s="3">
        <v>41615</v>
      </c>
      <c r="K679" s="6">
        <v>55</v>
      </c>
      <c r="L679" s="4">
        <v>12</v>
      </c>
      <c r="M679" s="4">
        <v>1</v>
      </c>
      <c r="N679" s="4">
        <v>3</v>
      </c>
      <c r="O679" s="4">
        <v>0</v>
      </c>
      <c r="P679" s="4">
        <v>0</v>
      </c>
      <c r="Q679" s="4">
        <v>7</v>
      </c>
      <c r="R679" s="4">
        <f>SUM(Table1[[#This Row],[Wines]:[Sweet]])</f>
        <v>16</v>
      </c>
      <c r="S679" s="8">
        <f t="shared" si="32"/>
        <v>3.4203381859381344E-4</v>
      </c>
      <c r="T679" s="8" t="str">
        <f t="shared" si="33"/>
        <v>Wines</v>
      </c>
      <c r="U679" s="2">
        <v>1</v>
      </c>
      <c r="V679" s="2">
        <v>0</v>
      </c>
      <c r="W679" s="2">
        <v>1</v>
      </c>
      <c r="X679" s="2">
        <v>2</v>
      </c>
      <c r="Y679" s="2">
        <v>4</v>
      </c>
      <c r="Z679" s="2">
        <v>3</v>
      </c>
      <c r="AA679" s="2">
        <v>11</v>
      </c>
      <c r="AB679" s="2">
        <v>0</v>
      </c>
    </row>
    <row r="680" spans="1:28" x14ac:dyDescent="0.25">
      <c r="A680" s="2">
        <v>2886</v>
      </c>
      <c r="B680" s="2">
        <v>1971</v>
      </c>
      <c r="C680" s="2">
        <f>2025-Table1[[#This Row],[Year_Birth]]</f>
        <v>54</v>
      </c>
      <c r="D680" s="2" t="s">
        <v>2257</v>
      </c>
      <c r="E680" s="2" t="s">
        <v>2258</v>
      </c>
      <c r="F680" s="2" t="str">
        <f t="shared" si="31"/>
        <v>Adult</v>
      </c>
      <c r="G680" s="4">
        <v>74290</v>
      </c>
      <c r="H680" s="2">
        <v>0</v>
      </c>
      <c r="I680" s="2">
        <v>1</v>
      </c>
      <c r="J680" s="3">
        <v>41616</v>
      </c>
      <c r="K680" s="6">
        <v>70</v>
      </c>
      <c r="L680" s="4">
        <v>1121</v>
      </c>
      <c r="M680" s="4">
        <v>0</v>
      </c>
      <c r="N680" s="4">
        <v>72</v>
      </c>
      <c r="O680" s="4">
        <v>0</v>
      </c>
      <c r="P680" s="4">
        <v>12</v>
      </c>
      <c r="Q680" s="4">
        <v>12</v>
      </c>
      <c r="R680" s="4">
        <f>SUM(Table1[[#This Row],[Wines]:[Sweet]])</f>
        <v>1205</v>
      </c>
      <c r="S680" s="8">
        <f t="shared" si="32"/>
        <v>1.6220218064342443E-2</v>
      </c>
      <c r="T680" s="8" t="str">
        <f t="shared" si="33"/>
        <v>Wines</v>
      </c>
      <c r="U680" s="2">
        <v>4</v>
      </c>
      <c r="V680" s="2">
        <v>10</v>
      </c>
      <c r="W680" s="2">
        <v>8</v>
      </c>
      <c r="X680" s="2">
        <v>10</v>
      </c>
      <c r="Y680" s="2">
        <v>6</v>
      </c>
      <c r="Z680" s="2">
        <v>3</v>
      </c>
      <c r="AA680" s="2">
        <v>11</v>
      </c>
      <c r="AB680" s="2">
        <v>0</v>
      </c>
    </row>
    <row r="681" spans="1:28" x14ac:dyDescent="0.25">
      <c r="A681" s="2">
        <v>9283</v>
      </c>
      <c r="B681" s="2">
        <v>1978</v>
      </c>
      <c r="C681" s="2">
        <f>2025-Table1[[#This Row],[Year_Birth]]</f>
        <v>47</v>
      </c>
      <c r="D681" s="2" t="s">
        <v>2252</v>
      </c>
      <c r="E681" s="2" t="s">
        <v>2253</v>
      </c>
      <c r="F681" s="2" t="str">
        <f t="shared" si="31"/>
        <v>Adult</v>
      </c>
      <c r="G681" s="4">
        <v>60199</v>
      </c>
      <c r="H681" s="2">
        <v>1</v>
      </c>
      <c r="I681" s="2">
        <v>2</v>
      </c>
      <c r="J681" s="3">
        <v>41617</v>
      </c>
      <c r="K681" s="6">
        <v>49</v>
      </c>
      <c r="L681" s="4">
        <v>8</v>
      </c>
      <c r="M681" s="4">
        <v>1</v>
      </c>
      <c r="N681" s="4">
        <v>7</v>
      </c>
      <c r="O681" s="4">
        <v>2</v>
      </c>
      <c r="P681" s="4">
        <v>0</v>
      </c>
      <c r="Q681" s="4">
        <v>0</v>
      </c>
      <c r="R681" s="4">
        <f>SUM(Table1[[#This Row],[Wines]:[Sweet]])</f>
        <v>18</v>
      </c>
      <c r="S681" s="8">
        <f t="shared" si="32"/>
        <v>2.9900828917423877E-4</v>
      </c>
      <c r="T681" s="8" t="str">
        <f t="shared" si="33"/>
        <v>Wines</v>
      </c>
      <c r="U681" s="2">
        <v>1</v>
      </c>
      <c r="V681" s="2">
        <v>0</v>
      </c>
      <c r="W681" s="2">
        <v>0</v>
      </c>
      <c r="X681" s="2">
        <v>3</v>
      </c>
      <c r="Y681" s="2">
        <v>4</v>
      </c>
      <c r="Z681" s="2">
        <v>3</v>
      </c>
      <c r="AA681" s="2">
        <v>11</v>
      </c>
      <c r="AB681" s="2">
        <v>0</v>
      </c>
    </row>
    <row r="682" spans="1:28" x14ac:dyDescent="0.25">
      <c r="A682" s="2">
        <v>10736</v>
      </c>
      <c r="B682" s="2">
        <v>1971</v>
      </c>
      <c r="C682" s="2">
        <f>2025-Table1[[#This Row],[Year_Birth]]</f>
        <v>54</v>
      </c>
      <c r="D682" s="2" t="s">
        <v>2252</v>
      </c>
      <c r="E682" s="2" t="s">
        <v>2253</v>
      </c>
      <c r="F682" s="2" t="str">
        <f t="shared" si="31"/>
        <v>Adult</v>
      </c>
      <c r="G682" s="4">
        <v>72258</v>
      </c>
      <c r="H682" s="2">
        <v>0</v>
      </c>
      <c r="I682" s="2">
        <v>1</v>
      </c>
      <c r="J682" s="3">
        <v>41617</v>
      </c>
      <c r="K682" s="6">
        <v>28</v>
      </c>
      <c r="L682" s="4">
        <v>522</v>
      </c>
      <c r="M682" s="4">
        <v>0</v>
      </c>
      <c r="N682" s="4">
        <v>522</v>
      </c>
      <c r="O682" s="4">
        <v>227</v>
      </c>
      <c r="P682" s="4">
        <v>120</v>
      </c>
      <c r="Q682" s="4">
        <v>134</v>
      </c>
      <c r="R682" s="4">
        <f>SUM(Table1[[#This Row],[Wines]:[Sweet]])</f>
        <v>1391</v>
      </c>
      <c r="S682" s="8">
        <f t="shared" si="32"/>
        <v>1.9250463616485372E-2</v>
      </c>
      <c r="T682" s="8" t="str">
        <f t="shared" si="33"/>
        <v>Wines</v>
      </c>
      <c r="U682" s="2">
        <v>2</v>
      </c>
      <c r="V682" s="2">
        <v>6</v>
      </c>
      <c r="W682" s="2">
        <v>9</v>
      </c>
      <c r="X682" s="2">
        <v>5</v>
      </c>
      <c r="Y682" s="2">
        <v>2</v>
      </c>
      <c r="Z682" s="2">
        <v>3</v>
      </c>
      <c r="AA682" s="2">
        <v>11</v>
      </c>
      <c r="AB682" s="2">
        <v>0</v>
      </c>
    </row>
    <row r="683" spans="1:28" x14ac:dyDescent="0.25">
      <c r="A683" s="2">
        <v>7801</v>
      </c>
      <c r="B683" s="2">
        <v>1959</v>
      </c>
      <c r="C683" s="2">
        <f>2025-Table1[[#This Row],[Year_Birth]]</f>
        <v>66</v>
      </c>
      <c r="D683" s="2" t="s">
        <v>2252</v>
      </c>
      <c r="E683" s="2" t="s">
        <v>2254</v>
      </c>
      <c r="F683" s="2" t="str">
        <f t="shared" si="31"/>
        <v>Adult</v>
      </c>
      <c r="G683" s="4">
        <v>54753</v>
      </c>
      <c r="H683" s="2">
        <v>0</v>
      </c>
      <c r="I683" s="2">
        <v>1</v>
      </c>
      <c r="J683" s="3">
        <v>41617</v>
      </c>
      <c r="K683" s="6">
        <v>87</v>
      </c>
      <c r="L683" s="4">
        <v>197</v>
      </c>
      <c r="M683" s="4">
        <v>107</v>
      </c>
      <c r="N683" s="4">
        <v>227</v>
      </c>
      <c r="O683" s="4">
        <v>7</v>
      </c>
      <c r="P683" s="4">
        <v>59</v>
      </c>
      <c r="Q683" s="4">
        <v>131</v>
      </c>
      <c r="R683" s="4">
        <f>SUM(Table1[[#This Row],[Wines]:[Sweet]])</f>
        <v>597</v>
      </c>
      <c r="S683" s="8">
        <f t="shared" si="32"/>
        <v>1.0903512136321297E-2</v>
      </c>
      <c r="T683" s="8" t="str">
        <f t="shared" si="33"/>
        <v>MeatProducts</v>
      </c>
      <c r="U683" s="2">
        <v>3</v>
      </c>
      <c r="V683" s="2">
        <v>5</v>
      </c>
      <c r="W683" s="2">
        <v>2</v>
      </c>
      <c r="X683" s="2">
        <v>11</v>
      </c>
      <c r="Y683" s="2">
        <v>4</v>
      </c>
      <c r="Z683" s="2">
        <v>3</v>
      </c>
      <c r="AA683" s="2">
        <v>11</v>
      </c>
      <c r="AB683" s="2">
        <v>0</v>
      </c>
    </row>
    <row r="684" spans="1:28" x14ac:dyDescent="0.25">
      <c r="A684" s="2">
        <v>5407</v>
      </c>
      <c r="B684" s="2">
        <v>1954</v>
      </c>
      <c r="C684" s="2">
        <f>2025-Table1[[#This Row],[Year_Birth]]</f>
        <v>71</v>
      </c>
      <c r="D684" s="2" t="s">
        <v>2252</v>
      </c>
      <c r="E684" s="2" t="s">
        <v>2254</v>
      </c>
      <c r="F684" s="2" t="str">
        <f t="shared" si="31"/>
        <v>Adult</v>
      </c>
      <c r="G684" s="4">
        <v>53103</v>
      </c>
      <c r="H684" s="2">
        <v>0</v>
      </c>
      <c r="I684" s="2">
        <v>1</v>
      </c>
      <c r="J684" s="3">
        <v>41617</v>
      </c>
      <c r="K684" s="6">
        <v>70</v>
      </c>
      <c r="L684" s="4">
        <v>729</v>
      </c>
      <c r="M684" s="4">
        <v>17</v>
      </c>
      <c r="N684" s="4">
        <v>133</v>
      </c>
      <c r="O684" s="4">
        <v>11</v>
      </c>
      <c r="P684" s="4">
        <v>0</v>
      </c>
      <c r="Q684" s="4">
        <v>195</v>
      </c>
      <c r="R684" s="4">
        <f>SUM(Table1[[#This Row],[Wines]:[Sweet]])</f>
        <v>890</v>
      </c>
      <c r="S684" s="8">
        <f t="shared" si="32"/>
        <v>1.6759881739261434E-2</v>
      </c>
      <c r="T684" s="8" t="str">
        <f t="shared" si="33"/>
        <v>Wines</v>
      </c>
      <c r="U684" s="2">
        <v>5</v>
      </c>
      <c r="V684" s="2">
        <v>10</v>
      </c>
      <c r="W684" s="2">
        <v>6</v>
      </c>
      <c r="X684" s="2">
        <v>7</v>
      </c>
      <c r="Y684" s="2">
        <v>7</v>
      </c>
      <c r="Z684" s="2">
        <v>3</v>
      </c>
      <c r="AA684" s="2">
        <v>11</v>
      </c>
      <c r="AB684" s="2">
        <v>0</v>
      </c>
    </row>
    <row r="685" spans="1:28" x14ac:dyDescent="0.25">
      <c r="A685" s="2">
        <v>2320</v>
      </c>
      <c r="B685" s="2">
        <v>1978</v>
      </c>
      <c r="C685" s="2">
        <f>2025-Table1[[#This Row],[Year_Birth]]</f>
        <v>47</v>
      </c>
      <c r="D685" s="2" t="s">
        <v>2260</v>
      </c>
      <c r="E685" s="2" t="s">
        <v>2256</v>
      </c>
      <c r="F685" s="2" t="str">
        <f t="shared" si="31"/>
        <v>Adult</v>
      </c>
      <c r="G685" s="4">
        <v>47025</v>
      </c>
      <c r="H685" s="2">
        <v>0</v>
      </c>
      <c r="I685" s="2">
        <v>1</v>
      </c>
      <c r="J685" s="3">
        <v>41617</v>
      </c>
      <c r="K685" s="6">
        <v>98</v>
      </c>
      <c r="L685" s="4">
        <v>508</v>
      </c>
      <c r="M685" s="4">
        <v>11</v>
      </c>
      <c r="N685" s="4">
        <v>59</v>
      </c>
      <c r="O685" s="4">
        <v>23</v>
      </c>
      <c r="P685" s="4">
        <v>5</v>
      </c>
      <c r="Q685" s="4">
        <v>29</v>
      </c>
      <c r="R685" s="4">
        <f>SUM(Table1[[#This Row],[Wines]:[Sweet]])</f>
        <v>606</v>
      </c>
      <c r="S685" s="8">
        <f t="shared" si="32"/>
        <v>1.2886762360446571E-2</v>
      </c>
      <c r="T685" s="8" t="str">
        <f t="shared" si="33"/>
        <v>Wines</v>
      </c>
      <c r="U685" s="2">
        <v>5</v>
      </c>
      <c r="V685" s="2">
        <v>11</v>
      </c>
      <c r="W685" s="2">
        <v>1</v>
      </c>
      <c r="X685" s="2">
        <v>6</v>
      </c>
      <c r="Y685" s="2">
        <v>9</v>
      </c>
      <c r="Z685" s="2">
        <v>3</v>
      </c>
      <c r="AA685" s="2">
        <v>11</v>
      </c>
      <c r="AB685" s="2">
        <v>0</v>
      </c>
    </row>
    <row r="686" spans="1:28" x14ac:dyDescent="0.25">
      <c r="A686" s="2">
        <v>961</v>
      </c>
      <c r="B686" s="2">
        <v>1972</v>
      </c>
      <c r="C686" s="2">
        <f>2025-Table1[[#This Row],[Year_Birth]]</f>
        <v>53</v>
      </c>
      <c r="D686" s="2" t="s">
        <v>2252</v>
      </c>
      <c r="E686" s="2" t="s">
        <v>2256</v>
      </c>
      <c r="F686" s="2" t="str">
        <f t="shared" si="31"/>
        <v>Adult</v>
      </c>
      <c r="G686" s="4">
        <v>74716</v>
      </c>
      <c r="H686" s="2">
        <v>0</v>
      </c>
      <c r="I686" s="2">
        <v>1</v>
      </c>
      <c r="J686" s="3">
        <v>41617</v>
      </c>
      <c r="K686" s="6">
        <v>92</v>
      </c>
      <c r="L686" s="4">
        <v>133</v>
      </c>
      <c r="M686" s="4">
        <v>27</v>
      </c>
      <c r="N686" s="4">
        <v>421</v>
      </c>
      <c r="O686" s="4">
        <v>13</v>
      </c>
      <c r="P686" s="4">
        <v>195</v>
      </c>
      <c r="Q686" s="4">
        <v>71</v>
      </c>
      <c r="R686" s="4">
        <f>SUM(Table1[[#This Row],[Wines]:[Sweet]])</f>
        <v>789</v>
      </c>
      <c r="S686" s="8">
        <f t="shared" si="32"/>
        <v>1.0559987151346432E-2</v>
      </c>
      <c r="T686" s="8" t="str">
        <f t="shared" si="33"/>
        <v>MeatProducts</v>
      </c>
      <c r="U686" s="2">
        <v>2</v>
      </c>
      <c r="V686" s="2">
        <v>7</v>
      </c>
      <c r="W686" s="2">
        <v>3</v>
      </c>
      <c r="X686" s="2">
        <v>5</v>
      </c>
      <c r="Y686" s="2">
        <v>4</v>
      </c>
      <c r="Z686" s="2">
        <v>3</v>
      </c>
      <c r="AA686" s="2">
        <v>11</v>
      </c>
      <c r="AB686" s="2">
        <v>0</v>
      </c>
    </row>
    <row r="687" spans="1:28" x14ac:dyDescent="0.25">
      <c r="A687" s="2">
        <v>5596</v>
      </c>
      <c r="B687" s="2">
        <v>1956</v>
      </c>
      <c r="C687" s="2">
        <f>2025-Table1[[#This Row],[Year_Birth]]</f>
        <v>69</v>
      </c>
      <c r="D687" s="2" t="s">
        <v>2260</v>
      </c>
      <c r="E687" s="2" t="s">
        <v>2254</v>
      </c>
      <c r="F687" s="2" t="str">
        <f t="shared" si="31"/>
        <v>Adult</v>
      </c>
      <c r="G687" s="4">
        <v>58821</v>
      </c>
      <c r="H687" s="2">
        <v>0</v>
      </c>
      <c r="I687" s="2">
        <v>1</v>
      </c>
      <c r="J687" s="3">
        <v>41618</v>
      </c>
      <c r="K687" s="6">
        <v>44</v>
      </c>
      <c r="L687" s="4">
        <v>513</v>
      </c>
      <c r="M687" s="4">
        <v>14</v>
      </c>
      <c r="N687" s="4">
        <v>154</v>
      </c>
      <c r="O687" s="4">
        <v>19</v>
      </c>
      <c r="P687" s="4">
        <v>0</v>
      </c>
      <c r="Q687" s="4">
        <v>28</v>
      </c>
      <c r="R687" s="4">
        <f>SUM(Table1[[#This Row],[Wines]:[Sweet]])</f>
        <v>700</v>
      </c>
      <c r="S687" s="8">
        <f t="shared" si="32"/>
        <v>1.1900511722004046E-2</v>
      </c>
      <c r="T687" s="8" t="str">
        <f t="shared" si="33"/>
        <v>Wines</v>
      </c>
      <c r="U687" s="2">
        <v>1</v>
      </c>
      <c r="V687" s="2">
        <v>9</v>
      </c>
      <c r="W687" s="2">
        <v>2</v>
      </c>
      <c r="X687" s="2">
        <v>9</v>
      </c>
      <c r="Y687" s="2">
        <v>6</v>
      </c>
      <c r="Z687" s="2">
        <v>3</v>
      </c>
      <c r="AA687" s="2">
        <v>11</v>
      </c>
      <c r="AB687" s="2">
        <v>0</v>
      </c>
    </row>
    <row r="688" spans="1:28" x14ac:dyDescent="0.25">
      <c r="A688" s="2">
        <v>10914</v>
      </c>
      <c r="B688" s="2">
        <v>1970</v>
      </c>
      <c r="C688" s="2">
        <f>2025-Table1[[#This Row],[Year_Birth]]</f>
        <v>55</v>
      </c>
      <c r="D688" s="2" t="s">
        <v>2252</v>
      </c>
      <c r="E688" s="2" t="s">
        <v>2253</v>
      </c>
      <c r="F688" s="2" t="str">
        <f t="shared" si="31"/>
        <v>Adult</v>
      </c>
      <c r="G688" s="4">
        <v>24163</v>
      </c>
      <c r="H688" s="2">
        <v>1</v>
      </c>
      <c r="I688" s="2">
        <v>1</v>
      </c>
      <c r="J688" s="3">
        <v>41618</v>
      </c>
      <c r="K688" s="6">
        <v>3</v>
      </c>
      <c r="L688" s="4">
        <v>4</v>
      </c>
      <c r="M688" s="4">
        <v>1</v>
      </c>
      <c r="N688" s="4">
        <v>7</v>
      </c>
      <c r="O688" s="4">
        <v>2</v>
      </c>
      <c r="P688" s="4">
        <v>1</v>
      </c>
      <c r="Q688" s="4">
        <v>2</v>
      </c>
      <c r="R688" s="4">
        <f>SUM(Table1[[#This Row],[Wines]:[Sweet]])</f>
        <v>15</v>
      </c>
      <c r="S688" s="8">
        <f t="shared" si="32"/>
        <v>6.2078384306584443E-4</v>
      </c>
      <c r="T688" s="8" t="str">
        <f t="shared" si="33"/>
        <v>MeatProducts</v>
      </c>
      <c r="U688" s="2">
        <v>2</v>
      </c>
      <c r="V688" s="2">
        <v>1</v>
      </c>
      <c r="W688" s="2">
        <v>0</v>
      </c>
      <c r="X688" s="2">
        <v>3</v>
      </c>
      <c r="Y688" s="2">
        <v>4</v>
      </c>
      <c r="Z688" s="2">
        <v>3</v>
      </c>
      <c r="AA688" s="2">
        <v>11</v>
      </c>
      <c r="AB688" s="2">
        <v>0</v>
      </c>
    </row>
    <row r="689" spans="1:28" x14ac:dyDescent="0.25">
      <c r="A689" s="2">
        <v>5644</v>
      </c>
      <c r="B689" s="2">
        <v>1957</v>
      </c>
      <c r="C689" s="2">
        <f>2025-Table1[[#This Row],[Year_Birth]]</f>
        <v>68</v>
      </c>
      <c r="D689" s="2" t="s">
        <v>2252</v>
      </c>
      <c r="E689" s="2" t="s">
        <v>2254</v>
      </c>
      <c r="F689" s="2" t="str">
        <f t="shared" si="31"/>
        <v>Adult</v>
      </c>
      <c r="G689" s="4">
        <v>42213</v>
      </c>
      <c r="H689" s="2">
        <v>0</v>
      </c>
      <c r="I689" s="2">
        <v>1</v>
      </c>
      <c r="J689" s="3">
        <v>41618</v>
      </c>
      <c r="K689" s="6">
        <v>96</v>
      </c>
      <c r="L689" s="4">
        <v>309</v>
      </c>
      <c r="M689" s="4">
        <v>3</v>
      </c>
      <c r="N689" s="4">
        <v>24</v>
      </c>
      <c r="O689" s="4">
        <v>4</v>
      </c>
      <c r="P689" s="4">
        <v>3</v>
      </c>
      <c r="Q689" s="4">
        <v>20</v>
      </c>
      <c r="R689" s="4">
        <f>SUM(Table1[[#This Row],[Wines]:[Sweet]])</f>
        <v>343</v>
      </c>
      <c r="S689" s="8">
        <f t="shared" si="32"/>
        <v>8.1254589818302424E-3</v>
      </c>
      <c r="T689" s="8" t="str">
        <f t="shared" si="33"/>
        <v>Wines</v>
      </c>
      <c r="U689" s="2">
        <v>2</v>
      </c>
      <c r="V689" s="2">
        <v>5</v>
      </c>
      <c r="W689" s="2">
        <v>1</v>
      </c>
      <c r="X689" s="2">
        <v>7</v>
      </c>
      <c r="Y689" s="2">
        <v>7</v>
      </c>
      <c r="Z689" s="2">
        <v>3</v>
      </c>
      <c r="AA689" s="2">
        <v>11</v>
      </c>
      <c r="AB689" s="2">
        <v>0</v>
      </c>
    </row>
    <row r="690" spans="1:28" x14ac:dyDescent="0.25">
      <c r="A690" s="2">
        <v>4058</v>
      </c>
      <c r="B690" s="2">
        <v>1955</v>
      </c>
      <c r="C690" s="2">
        <f>2025-Table1[[#This Row],[Year_Birth]]</f>
        <v>70</v>
      </c>
      <c r="D690" s="2" t="s">
        <v>2255</v>
      </c>
      <c r="E690" s="2" t="s">
        <v>2253</v>
      </c>
      <c r="F690" s="2" t="str">
        <f t="shared" si="31"/>
        <v>Adult</v>
      </c>
      <c r="G690" s="4">
        <v>61284</v>
      </c>
      <c r="H690" s="2">
        <v>0</v>
      </c>
      <c r="I690" s="2">
        <v>0</v>
      </c>
      <c r="J690" s="3">
        <v>41618</v>
      </c>
      <c r="K690" s="6">
        <v>76</v>
      </c>
      <c r="L690" s="4">
        <v>618</v>
      </c>
      <c r="M690" s="4">
        <v>15</v>
      </c>
      <c r="N690" s="4">
        <v>106</v>
      </c>
      <c r="O690" s="4">
        <v>20</v>
      </c>
      <c r="P690" s="4">
        <v>7</v>
      </c>
      <c r="Q690" s="4">
        <v>45</v>
      </c>
      <c r="R690" s="4">
        <f>SUM(Table1[[#This Row],[Wines]:[Sweet]])</f>
        <v>766</v>
      </c>
      <c r="S690" s="8">
        <f t="shared" si="32"/>
        <v>1.2499184126362509E-2</v>
      </c>
      <c r="T690" s="8" t="str">
        <f t="shared" si="33"/>
        <v>Wines</v>
      </c>
      <c r="U690" s="2">
        <v>1</v>
      </c>
      <c r="V690" s="2">
        <v>11</v>
      </c>
      <c r="W690" s="2">
        <v>2</v>
      </c>
      <c r="X690" s="2">
        <v>8</v>
      </c>
      <c r="Y690" s="2">
        <v>6</v>
      </c>
      <c r="Z690" s="2">
        <v>3</v>
      </c>
      <c r="AA690" s="2">
        <v>11</v>
      </c>
      <c r="AB690" s="2">
        <v>0</v>
      </c>
    </row>
    <row r="691" spans="1:28" x14ac:dyDescent="0.25">
      <c r="A691" s="2">
        <v>2544</v>
      </c>
      <c r="B691" s="2">
        <v>1951</v>
      </c>
      <c r="C691" s="2">
        <f>2025-Table1[[#This Row],[Year_Birth]]</f>
        <v>74</v>
      </c>
      <c r="D691" s="2" t="s">
        <v>2257</v>
      </c>
      <c r="E691" s="2" t="s">
        <v>2258</v>
      </c>
      <c r="F691" s="2" t="str">
        <f t="shared" si="31"/>
        <v>Adult</v>
      </c>
      <c r="G691" s="4">
        <v>57530</v>
      </c>
      <c r="H691" s="2">
        <v>0</v>
      </c>
      <c r="I691" s="2">
        <v>1</v>
      </c>
      <c r="J691" s="3">
        <v>41618</v>
      </c>
      <c r="K691" s="6">
        <v>68</v>
      </c>
      <c r="L691" s="4">
        <v>50</v>
      </c>
      <c r="M691" s="4">
        <v>1</v>
      </c>
      <c r="N691" s="4">
        <v>27</v>
      </c>
      <c r="O691" s="4">
        <v>6</v>
      </c>
      <c r="P691" s="4">
        <v>7</v>
      </c>
      <c r="Q691" s="4">
        <v>1</v>
      </c>
      <c r="R691" s="4">
        <f>SUM(Table1[[#This Row],[Wines]:[Sweet]])</f>
        <v>91</v>
      </c>
      <c r="S691" s="8">
        <f t="shared" si="32"/>
        <v>1.5817834173474708E-3</v>
      </c>
      <c r="T691" s="8" t="str">
        <f t="shared" si="33"/>
        <v>Wines</v>
      </c>
      <c r="U691" s="2">
        <v>1</v>
      </c>
      <c r="V691" s="2">
        <v>1</v>
      </c>
      <c r="W691" s="2">
        <v>1</v>
      </c>
      <c r="X691" s="2">
        <v>4</v>
      </c>
      <c r="Y691" s="2">
        <v>1</v>
      </c>
      <c r="Z691" s="2">
        <v>3</v>
      </c>
      <c r="AA691" s="2">
        <v>11</v>
      </c>
      <c r="AB691" s="2">
        <v>0</v>
      </c>
    </row>
    <row r="692" spans="1:28" x14ac:dyDescent="0.25">
      <c r="A692" s="2">
        <v>10609</v>
      </c>
      <c r="B692" s="2">
        <v>1962</v>
      </c>
      <c r="C692" s="2">
        <f>2025-Table1[[#This Row],[Year_Birth]]</f>
        <v>63</v>
      </c>
      <c r="D692" s="2" t="s">
        <v>2255</v>
      </c>
      <c r="E692" s="2" t="s">
        <v>2256</v>
      </c>
      <c r="F692" s="2" t="str">
        <f t="shared" si="31"/>
        <v>Adult</v>
      </c>
      <c r="G692" s="4">
        <v>42769</v>
      </c>
      <c r="H692" s="2">
        <v>0</v>
      </c>
      <c r="I692" s="2">
        <v>1</v>
      </c>
      <c r="J692" s="3">
        <v>41618</v>
      </c>
      <c r="K692" s="6">
        <v>15</v>
      </c>
      <c r="L692" s="4">
        <v>71</v>
      </c>
      <c r="M692" s="4">
        <v>0</v>
      </c>
      <c r="N692" s="4">
        <v>13</v>
      </c>
      <c r="O692" s="4">
        <v>3</v>
      </c>
      <c r="P692" s="4">
        <v>1</v>
      </c>
      <c r="Q692" s="4">
        <v>0</v>
      </c>
      <c r="R692" s="4">
        <f>SUM(Table1[[#This Row],[Wines]:[Sweet]])</f>
        <v>88</v>
      </c>
      <c r="S692" s="8">
        <f t="shared" si="32"/>
        <v>2.0575650588042743E-3</v>
      </c>
      <c r="T692" s="8" t="str">
        <f t="shared" si="33"/>
        <v>Wines</v>
      </c>
      <c r="U692" s="2">
        <v>2</v>
      </c>
      <c r="V692" s="2">
        <v>1</v>
      </c>
      <c r="W692" s="2">
        <v>1</v>
      </c>
      <c r="X692" s="2">
        <v>4</v>
      </c>
      <c r="Y692" s="2">
        <v>4</v>
      </c>
      <c r="Z692" s="2">
        <v>3</v>
      </c>
      <c r="AA692" s="2">
        <v>11</v>
      </c>
      <c r="AB692" s="2">
        <v>0</v>
      </c>
    </row>
    <row r="693" spans="1:28" x14ac:dyDescent="0.25">
      <c r="A693" s="2">
        <v>7755</v>
      </c>
      <c r="B693" s="2">
        <v>1954</v>
      </c>
      <c r="C693" s="2">
        <f>2025-Table1[[#This Row],[Year_Birth]]</f>
        <v>71</v>
      </c>
      <c r="D693" s="2" t="s">
        <v>2255</v>
      </c>
      <c r="E693" s="2" t="s">
        <v>2256</v>
      </c>
      <c r="F693" s="2" t="str">
        <f t="shared" si="31"/>
        <v>Adult</v>
      </c>
      <c r="G693" s="4">
        <v>57744</v>
      </c>
      <c r="H693" s="2">
        <v>0</v>
      </c>
      <c r="I693" s="2">
        <v>1</v>
      </c>
      <c r="J693" s="3">
        <v>41619</v>
      </c>
      <c r="K693" s="6">
        <v>91</v>
      </c>
      <c r="L693" s="4">
        <v>350</v>
      </c>
      <c r="M693" s="4">
        <v>3</v>
      </c>
      <c r="N693" s="4">
        <v>39</v>
      </c>
      <c r="O693" s="4">
        <v>0</v>
      </c>
      <c r="P693" s="4">
        <v>0</v>
      </c>
      <c r="Q693" s="4">
        <v>19</v>
      </c>
      <c r="R693" s="4">
        <f>SUM(Table1[[#This Row],[Wines]:[Sweet]])</f>
        <v>392</v>
      </c>
      <c r="S693" s="8">
        <f t="shared" si="32"/>
        <v>6.7885840953172622E-3</v>
      </c>
      <c r="T693" s="8" t="str">
        <f t="shared" si="33"/>
        <v>Wines</v>
      </c>
      <c r="U693" s="2">
        <v>2</v>
      </c>
      <c r="V693" s="2">
        <v>9</v>
      </c>
      <c r="W693" s="2">
        <v>1</v>
      </c>
      <c r="X693" s="2">
        <v>4</v>
      </c>
      <c r="Y693" s="2">
        <v>8</v>
      </c>
      <c r="Z693" s="2">
        <v>3</v>
      </c>
      <c r="AA693" s="2">
        <v>11</v>
      </c>
      <c r="AB693" s="2">
        <v>0</v>
      </c>
    </row>
    <row r="694" spans="1:28" x14ac:dyDescent="0.25">
      <c r="A694" s="2">
        <v>8625</v>
      </c>
      <c r="B694" s="2">
        <v>1976</v>
      </c>
      <c r="C694" s="2">
        <f>2025-Table1[[#This Row],[Year_Birth]]</f>
        <v>49</v>
      </c>
      <c r="D694" s="2" t="s">
        <v>2252</v>
      </c>
      <c r="E694" s="2" t="s">
        <v>2256</v>
      </c>
      <c r="F694" s="2" t="str">
        <f t="shared" si="31"/>
        <v>Adult</v>
      </c>
      <c r="G694" s="4">
        <v>17649</v>
      </c>
      <c r="H694" s="2">
        <v>1</v>
      </c>
      <c r="I694" s="2">
        <v>0</v>
      </c>
      <c r="J694" s="3">
        <v>41619</v>
      </c>
      <c r="K694" s="6">
        <v>70</v>
      </c>
      <c r="L694" s="4">
        <v>15</v>
      </c>
      <c r="M694" s="4">
        <v>1</v>
      </c>
      <c r="N694" s="4">
        <v>23</v>
      </c>
      <c r="O694" s="4">
        <v>0</v>
      </c>
      <c r="P694" s="4">
        <v>5</v>
      </c>
      <c r="Q694" s="4">
        <v>1</v>
      </c>
      <c r="R694" s="4">
        <f>SUM(Table1[[#This Row],[Wines]:[Sweet]])</f>
        <v>44</v>
      </c>
      <c r="S694" s="8">
        <f t="shared" si="32"/>
        <v>2.4930590968326818E-3</v>
      </c>
      <c r="T694" s="8" t="str">
        <f t="shared" si="33"/>
        <v>MeatProducts</v>
      </c>
      <c r="U694" s="2">
        <v>3</v>
      </c>
      <c r="V694" s="2">
        <v>3</v>
      </c>
      <c r="W694" s="2">
        <v>0</v>
      </c>
      <c r="X694" s="2">
        <v>3</v>
      </c>
      <c r="Y694" s="2">
        <v>8</v>
      </c>
      <c r="Z694" s="2">
        <v>3</v>
      </c>
      <c r="AA694" s="2">
        <v>11</v>
      </c>
      <c r="AB694" s="2">
        <v>0</v>
      </c>
    </row>
    <row r="695" spans="1:28" x14ac:dyDescent="0.25">
      <c r="A695" s="2">
        <v>1915</v>
      </c>
      <c r="B695" s="2">
        <v>1951</v>
      </c>
      <c r="C695" s="2">
        <f>2025-Table1[[#This Row],[Year_Birth]]</f>
        <v>74</v>
      </c>
      <c r="D695" s="2" t="s">
        <v>2255</v>
      </c>
      <c r="E695" s="2" t="s">
        <v>2256</v>
      </c>
      <c r="F695" s="2" t="str">
        <f t="shared" si="31"/>
        <v>Adult</v>
      </c>
      <c r="G695" s="4">
        <v>78939</v>
      </c>
      <c r="H695" s="2">
        <v>0</v>
      </c>
      <c r="I695" s="2">
        <v>0</v>
      </c>
      <c r="J695" s="3">
        <v>41620</v>
      </c>
      <c r="K695" s="6">
        <v>57</v>
      </c>
      <c r="L695" s="4">
        <v>794</v>
      </c>
      <c r="M695" s="4">
        <v>115</v>
      </c>
      <c r="N695" s="4">
        <v>243</v>
      </c>
      <c r="O695" s="4">
        <v>150</v>
      </c>
      <c r="P695" s="4">
        <v>0</v>
      </c>
      <c r="Q695" s="4">
        <v>205</v>
      </c>
      <c r="R695" s="4">
        <f>SUM(Table1[[#This Row],[Wines]:[Sweet]])</f>
        <v>1302</v>
      </c>
      <c r="S695" s="8">
        <f t="shared" si="32"/>
        <v>1.6493748337323755E-2</v>
      </c>
      <c r="T695" s="8" t="str">
        <f t="shared" si="33"/>
        <v>Wines</v>
      </c>
      <c r="U695" s="2">
        <v>1</v>
      </c>
      <c r="V695" s="2">
        <v>8</v>
      </c>
      <c r="W695" s="2">
        <v>5</v>
      </c>
      <c r="X695" s="2">
        <v>6</v>
      </c>
      <c r="Y695" s="2">
        <v>3</v>
      </c>
      <c r="Z695" s="2">
        <v>3</v>
      </c>
      <c r="AA695" s="2">
        <v>11</v>
      </c>
      <c r="AB695" s="2">
        <v>0</v>
      </c>
    </row>
    <row r="696" spans="1:28" x14ac:dyDescent="0.25">
      <c r="A696" s="2">
        <v>4246</v>
      </c>
      <c r="B696" s="2">
        <v>1982</v>
      </c>
      <c r="C696" s="2">
        <f>2025-Table1[[#This Row],[Year_Birth]]</f>
        <v>43</v>
      </c>
      <c r="D696" s="2" t="s">
        <v>2257</v>
      </c>
      <c r="E696" s="2" t="s">
        <v>2253</v>
      </c>
      <c r="F696" s="2" t="str">
        <f t="shared" si="31"/>
        <v>Adult</v>
      </c>
      <c r="G696" s="4">
        <v>6560</v>
      </c>
      <c r="H696" s="2">
        <v>0</v>
      </c>
      <c r="I696" s="2">
        <v>0</v>
      </c>
      <c r="J696" s="3">
        <v>41620</v>
      </c>
      <c r="K696" s="6">
        <v>2</v>
      </c>
      <c r="L696" s="4">
        <v>67</v>
      </c>
      <c r="M696" s="4">
        <v>11</v>
      </c>
      <c r="N696" s="4">
        <v>26</v>
      </c>
      <c r="O696" s="4">
        <v>4</v>
      </c>
      <c r="P696" s="4">
        <v>3</v>
      </c>
      <c r="Q696" s="4">
        <v>262</v>
      </c>
      <c r="R696" s="4">
        <f>SUM(Table1[[#This Row],[Wines]:[Sweet]])</f>
        <v>111</v>
      </c>
      <c r="S696" s="8">
        <f t="shared" si="32"/>
        <v>1.6920731707317074E-2</v>
      </c>
      <c r="T696" s="8" t="str">
        <f t="shared" si="33"/>
        <v>GoldProds</v>
      </c>
      <c r="U696" s="2">
        <v>0</v>
      </c>
      <c r="V696" s="2">
        <v>1</v>
      </c>
      <c r="W696" s="2">
        <v>0</v>
      </c>
      <c r="X696" s="2">
        <v>1</v>
      </c>
      <c r="Y696" s="2">
        <v>17</v>
      </c>
      <c r="Z696" s="2">
        <v>3</v>
      </c>
      <c r="AA696" s="2">
        <v>11</v>
      </c>
      <c r="AB696" s="2">
        <v>0</v>
      </c>
    </row>
    <row r="697" spans="1:28" x14ac:dyDescent="0.25">
      <c r="A697" s="2">
        <v>5177</v>
      </c>
      <c r="B697" s="2">
        <v>1974</v>
      </c>
      <c r="C697" s="2">
        <f>2025-Table1[[#This Row],[Year_Birth]]</f>
        <v>51</v>
      </c>
      <c r="D697" s="2" t="s">
        <v>2257</v>
      </c>
      <c r="E697" s="2" t="s">
        <v>2256</v>
      </c>
      <c r="F697" s="2" t="str">
        <f t="shared" si="31"/>
        <v>Adult</v>
      </c>
      <c r="G697" s="4">
        <v>58494</v>
      </c>
      <c r="H697" s="2">
        <v>0</v>
      </c>
      <c r="I697" s="2">
        <v>1</v>
      </c>
      <c r="J697" s="3">
        <v>41620</v>
      </c>
      <c r="K697" s="6">
        <v>56</v>
      </c>
      <c r="L697" s="4">
        <v>298</v>
      </c>
      <c r="M697" s="4">
        <v>7</v>
      </c>
      <c r="N697" s="4">
        <v>68</v>
      </c>
      <c r="O697" s="4">
        <v>4</v>
      </c>
      <c r="P697" s="4">
        <v>0</v>
      </c>
      <c r="Q697" s="4">
        <v>19</v>
      </c>
      <c r="R697" s="4">
        <f>SUM(Table1[[#This Row],[Wines]:[Sweet]])</f>
        <v>377</v>
      </c>
      <c r="S697" s="8">
        <f t="shared" si="32"/>
        <v>6.4451054809040245E-3</v>
      </c>
      <c r="T697" s="8" t="str">
        <f t="shared" si="33"/>
        <v>Wines</v>
      </c>
      <c r="U697" s="2">
        <v>2</v>
      </c>
      <c r="V697" s="2">
        <v>6</v>
      </c>
      <c r="W697" s="2">
        <v>2</v>
      </c>
      <c r="X697" s="2">
        <v>6</v>
      </c>
      <c r="Y697" s="2">
        <v>6</v>
      </c>
      <c r="Z697" s="2">
        <v>3</v>
      </c>
      <c r="AA697" s="2">
        <v>11</v>
      </c>
      <c r="AB697" s="2">
        <v>0</v>
      </c>
    </row>
    <row r="698" spans="1:28" x14ac:dyDescent="0.25">
      <c r="A698" s="2">
        <v>7244</v>
      </c>
      <c r="B698" s="2">
        <v>1951</v>
      </c>
      <c r="C698" s="2">
        <f>2025-Table1[[#This Row],[Year_Birth]]</f>
        <v>74</v>
      </c>
      <c r="D698" s="2" t="s">
        <v>2252</v>
      </c>
      <c r="E698" s="2" t="s">
        <v>2253</v>
      </c>
      <c r="F698" s="2" t="str">
        <f t="shared" si="31"/>
        <v>Adult</v>
      </c>
      <c r="G698" s="4" t="s">
        <v>2277</v>
      </c>
      <c r="H698" s="2">
        <v>2</v>
      </c>
      <c r="I698" s="2">
        <v>1</v>
      </c>
      <c r="J698" s="3">
        <v>41640</v>
      </c>
      <c r="K698" s="6">
        <v>96</v>
      </c>
      <c r="L698" s="4">
        <v>48</v>
      </c>
      <c r="M698" s="4">
        <v>5</v>
      </c>
      <c r="N698" s="4">
        <v>48</v>
      </c>
      <c r="O698" s="4">
        <v>6</v>
      </c>
      <c r="P698" s="4">
        <v>10</v>
      </c>
      <c r="Q698" s="4">
        <v>7</v>
      </c>
      <c r="R698" s="4">
        <f>SUM(Table1[[#This Row],[Wines]:[Sweet]])</f>
        <v>117</v>
      </c>
      <c r="S698" s="8" t="e">
        <f t="shared" si="32"/>
        <v>#VALUE!</v>
      </c>
      <c r="T698" s="8" t="str">
        <f t="shared" si="33"/>
        <v>Wines</v>
      </c>
      <c r="U698" s="2">
        <v>3</v>
      </c>
      <c r="V698" s="2">
        <v>2</v>
      </c>
      <c r="W698" s="2">
        <v>1</v>
      </c>
      <c r="X698" s="2">
        <v>4</v>
      </c>
      <c r="Y698" s="2">
        <v>6</v>
      </c>
      <c r="Z698" s="2">
        <v>3</v>
      </c>
      <c r="AA698" s="2">
        <v>11</v>
      </c>
      <c r="AB698" s="2">
        <v>0</v>
      </c>
    </row>
    <row r="699" spans="1:28" x14ac:dyDescent="0.25">
      <c r="A699" s="2">
        <v>1992</v>
      </c>
      <c r="B699" s="2">
        <v>1964</v>
      </c>
      <c r="C699" s="2">
        <f>2025-Table1[[#This Row],[Year_Birth]]</f>
        <v>61</v>
      </c>
      <c r="D699" s="2" t="s">
        <v>2252</v>
      </c>
      <c r="E699" s="2" t="s">
        <v>2256</v>
      </c>
      <c r="F699" s="2" t="str">
        <f t="shared" si="31"/>
        <v>Adult</v>
      </c>
      <c r="G699" s="4">
        <v>60597</v>
      </c>
      <c r="H699" s="2">
        <v>0</v>
      </c>
      <c r="I699" s="2">
        <v>1</v>
      </c>
      <c r="J699" s="3">
        <v>41640</v>
      </c>
      <c r="K699" s="6">
        <v>2</v>
      </c>
      <c r="L699" s="4">
        <v>522</v>
      </c>
      <c r="M699" s="4">
        <v>0</v>
      </c>
      <c r="N699" s="4">
        <v>257</v>
      </c>
      <c r="O699" s="4">
        <v>32</v>
      </c>
      <c r="P699" s="4">
        <v>16</v>
      </c>
      <c r="Q699" s="4">
        <v>66</v>
      </c>
      <c r="R699" s="4">
        <f>SUM(Table1[[#This Row],[Wines]:[Sweet]])</f>
        <v>827</v>
      </c>
      <c r="S699" s="8">
        <f t="shared" si="32"/>
        <v>1.3647540307275937E-2</v>
      </c>
      <c r="T699" s="8" t="str">
        <f t="shared" si="33"/>
        <v>Wines</v>
      </c>
      <c r="U699" s="2">
        <v>4</v>
      </c>
      <c r="V699" s="2">
        <v>2</v>
      </c>
      <c r="W699" s="2">
        <v>2</v>
      </c>
      <c r="X699" s="2">
        <v>8</v>
      </c>
      <c r="Y699" s="2">
        <v>7</v>
      </c>
      <c r="Z699" s="2">
        <v>3</v>
      </c>
      <c r="AA699" s="2">
        <v>11</v>
      </c>
      <c r="AB699" s="2">
        <v>1</v>
      </c>
    </row>
    <row r="700" spans="1:28" x14ac:dyDescent="0.25">
      <c r="A700" s="2">
        <v>5237</v>
      </c>
      <c r="B700" s="2">
        <v>1950</v>
      </c>
      <c r="C700" s="2">
        <f>2025-Table1[[#This Row],[Year_Birth]]</f>
        <v>75</v>
      </c>
      <c r="D700" s="2" t="s">
        <v>2255</v>
      </c>
      <c r="E700" s="2" t="s">
        <v>2253</v>
      </c>
      <c r="F700" s="2" t="str">
        <f t="shared" si="31"/>
        <v>Adult</v>
      </c>
      <c r="G700" s="4">
        <v>48767</v>
      </c>
      <c r="H700" s="2">
        <v>1</v>
      </c>
      <c r="I700" s="2">
        <v>2</v>
      </c>
      <c r="J700" s="3">
        <v>41640</v>
      </c>
      <c r="K700" s="6">
        <v>79</v>
      </c>
      <c r="L700" s="4">
        <v>28</v>
      </c>
      <c r="M700" s="4">
        <v>1</v>
      </c>
      <c r="N700" s="4">
        <v>21</v>
      </c>
      <c r="O700" s="4">
        <v>3</v>
      </c>
      <c r="P700" s="4">
        <v>0</v>
      </c>
      <c r="Q700" s="4">
        <v>10</v>
      </c>
      <c r="R700" s="4">
        <f>SUM(Table1[[#This Row],[Wines]:[Sweet]])</f>
        <v>53</v>
      </c>
      <c r="S700" s="8">
        <f t="shared" si="32"/>
        <v>1.0868005003383436E-3</v>
      </c>
      <c r="T700" s="8" t="str">
        <f t="shared" si="33"/>
        <v>Wines</v>
      </c>
      <c r="U700" s="2">
        <v>3</v>
      </c>
      <c r="V700" s="2">
        <v>2</v>
      </c>
      <c r="W700" s="2">
        <v>1</v>
      </c>
      <c r="X700" s="2">
        <v>3</v>
      </c>
      <c r="Y700" s="2">
        <v>5</v>
      </c>
      <c r="Z700" s="2">
        <v>3</v>
      </c>
      <c r="AA700" s="2">
        <v>11</v>
      </c>
      <c r="AB700" s="2">
        <v>0</v>
      </c>
    </row>
    <row r="701" spans="1:28" x14ac:dyDescent="0.25">
      <c r="A701" s="2">
        <v>8749</v>
      </c>
      <c r="B701" s="2">
        <v>1984</v>
      </c>
      <c r="C701" s="2">
        <f>2025-Table1[[#This Row],[Year_Birth]]</f>
        <v>41</v>
      </c>
      <c r="D701" s="2" t="s">
        <v>2252</v>
      </c>
      <c r="E701" s="2" t="s">
        <v>2254</v>
      </c>
      <c r="F701" s="2" t="str">
        <f t="shared" si="31"/>
        <v>Adult</v>
      </c>
      <c r="G701" s="4">
        <v>37235</v>
      </c>
      <c r="H701" s="2">
        <v>1</v>
      </c>
      <c r="I701" s="2">
        <v>0</v>
      </c>
      <c r="J701" s="3">
        <v>41641</v>
      </c>
      <c r="K701" s="6">
        <v>68</v>
      </c>
      <c r="L701" s="4">
        <v>20</v>
      </c>
      <c r="M701" s="4">
        <v>2</v>
      </c>
      <c r="N701" s="4">
        <v>9</v>
      </c>
      <c r="O701" s="4">
        <v>4</v>
      </c>
      <c r="P701" s="4">
        <v>6</v>
      </c>
      <c r="Q701" s="4">
        <v>20</v>
      </c>
      <c r="R701" s="4">
        <f>SUM(Table1[[#This Row],[Wines]:[Sweet]])</f>
        <v>41</v>
      </c>
      <c r="S701" s="8">
        <f t="shared" si="32"/>
        <v>1.1011145427689002E-3</v>
      </c>
      <c r="T701" s="8" t="str">
        <f t="shared" si="33"/>
        <v>Wines</v>
      </c>
      <c r="U701" s="2">
        <v>1</v>
      </c>
      <c r="V701" s="2">
        <v>1</v>
      </c>
      <c r="W701" s="2">
        <v>1</v>
      </c>
      <c r="X701" s="2">
        <v>2</v>
      </c>
      <c r="Y701" s="2">
        <v>4</v>
      </c>
      <c r="Z701" s="2">
        <v>3</v>
      </c>
      <c r="AA701" s="2">
        <v>11</v>
      </c>
      <c r="AB701" s="2">
        <v>0</v>
      </c>
    </row>
    <row r="702" spans="1:28" x14ac:dyDescent="0.25">
      <c r="A702" s="2">
        <v>8475</v>
      </c>
      <c r="B702" s="2">
        <v>1973</v>
      </c>
      <c r="C702" s="2">
        <f>2025-Table1[[#This Row],[Year_Birth]]</f>
        <v>52</v>
      </c>
      <c r="D702" s="2" t="s">
        <v>2255</v>
      </c>
      <c r="E702" s="2" t="s">
        <v>2256</v>
      </c>
      <c r="F702" s="2" t="str">
        <f t="shared" si="31"/>
        <v>Adult</v>
      </c>
      <c r="G702" s="4">
        <v>157243</v>
      </c>
      <c r="H702" s="2">
        <v>0</v>
      </c>
      <c r="I702" s="2">
        <v>1</v>
      </c>
      <c r="J702" s="3">
        <v>41642</v>
      </c>
      <c r="K702" s="6">
        <v>98</v>
      </c>
      <c r="L702" s="4">
        <v>20</v>
      </c>
      <c r="M702" s="4">
        <v>2</v>
      </c>
      <c r="N702" s="4">
        <v>1582</v>
      </c>
      <c r="O702" s="4">
        <v>1</v>
      </c>
      <c r="P702" s="4">
        <v>2</v>
      </c>
      <c r="Q702" s="4">
        <v>1</v>
      </c>
      <c r="R702" s="4">
        <f>SUM(Table1[[#This Row],[Wines]:[Sweet]])</f>
        <v>1607</v>
      </c>
      <c r="S702" s="8">
        <f t="shared" si="32"/>
        <v>1.0219850804169343E-2</v>
      </c>
      <c r="T702" s="8" t="str">
        <f t="shared" si="33"/>
        <v>MeatProducts</v>
      </c>
      <c r="U702" s="2">
        <v>15</v>
      </c>
      <c r="V702" s="2">
        <v>0</v>
      </c>
      <c r="W702" s="2">
        <v>22</v>
      </c>
      <c r="X702" s="2">
        <v>0</v>
      </c>
      <c r="Y702" s="2">
        <v>0</v>
      </c>
      <c r="Z702" s="2">
        <v>3</v>
      </c>
      <c r="AA702" s="2">
        <v>11</v>
      </c>
      <c r="AB702" s="2">
        <v>0</v>
      </c>
    </row>
    <row r="703" spans="1:28" x14ac:dyDescent="0.25">
      <c r="A703" s="2">
        <v>1672</v>
      </c>
      <c r="B703" s="2">
        <v>1974</v>
      </c>
      <c r="C703" s="2">
        <f>2025-Table1[[#This Row],[Year_Birth]]</f>
        <v>51</v>
      </c>
      <c r="D703" s="2" t="s">
        <v>2255</v>
      </c>
      <c r="E703" s="2" t="s">
        <v>2254</v>
      </c>
      <c r="F703" s="2" t="str">
        <f t="shared" si="31"/>
        <v>Adult</v>
      </c>
      <c r="G703" s="4">
        <v>65640</v>
      </c>
      <c r="H703" s="2">
        <v>0</v>
      </c>
      <c r="I703" s="2">
        <v>1</v>
      </c>
      <c r="J703" s="3">
        <v>41642</v>
      </c>
      <c r="K703" s="6">
        <v>74</v>
      </c>
      <c r="L703" s="4">
        <v>204</v>
      </c>
      <c r="M703" s="4">
        <v>7</v>
      </c>
      <c r="N703" s="4">
        <v>149</v>
      </c>
      <c r="O703" s="4">
        <v>20</v>
      </c>
      <c r="P703" s="4">
        <v>15</v>
      </c>
      <c r="Q703" s="4">
        <v>66</v>
      </c>
      <c r="R703" s="4">
        <f>SUM(Table1[[#This Row],[Wines]:[Sweet]])</f>
        <v>395</v>
      </c>
      <c r="S703" s="8">
        <f t="shared" si="32"/>
        <v>6.0176721511273614E-3</v>
      </c>
      <c r="T703" s="8" t="str">
        <f t="shared" si="33"/>
        <v>Wines</v>
      </c>
      <c r="U703" s="2">
        <v>1</v>
      </c>
      <c r="V703" s="2">
        <v>5</v>
      </c>
      <c r="W703" s="2">
        <v>1</v>
      </c>
      <c r="X703" s="2">
        <v>8</v>
      </c>
      <c r="Y703" s="2">
        <v>2</v>
      </c>
      <c r="Z703" s="2">
        <v>3</v>
      </c>
      <c r="AA703" s="2">
        <v>11</v>
      </c>
      <c r="AB703" s="2">
        <v>0</v>
      </c>
    </row>
    <row r="704" spans="1:28" x14ac:dyDescent="0.25">
      <c r="A704" s="2">
        <v>10812</v>
      </c>
      <c r="B704" s="2">
        <v>1978</v>
      </c>
      <c r="C704" s="2">
        <f>2025-Table1[[#This Row],[Year_Birth]]</f>
        <v>47</v>
      </c>
      <c r="D704" s="2" t="s">
        <v>2255</v>
      </c>
      <c r="E704" s="2" t="s">
        <v>2256</v>
      </c>
      <c r="F704" s="2" t="str">
        <f t="shared" si="31"/>
        <v>Adult</v>
      </c>
      <c r="G704" s="4">
        <v>46377</v>
      </c>
      <c r="H704" s="2">
        <v>1</v>
      </c>
      <c r="I704" s="2">
        <v>0</v>
      </c>
      <c r="J704" s="3">
        <v>41642</v>
      </c>
      <c r="K704" s="6">
        <v>89</v>
      </c>
      <c r="L704" s="4">
        <v>37</v>
      </c>
      <c r="M704" s="4">
        <v>0</v>
      </c>
      <c r="N704" s="4">
        <v>46</v>
      </c>
      <c r="O704" s="4">
        <v>4</v>
      </c>
      <c r="P704" s="4">
        <v>3</v>
      </c>
      <c r="Q704" s="4">
        <v>0</v>
      </c>
      <c r="R704" s="4">
        <f>SUM(Table1[[#This Row],[Wines]:[Sweet]])</f>
        <v>90</v>
      </c>
      <c r="S704" s="8">
        <f t="shared" si="32"/>
        <v>1.9406171162429653E-3</v>
      </c>
      <c r="T704" s="8" t="str">
        <f t="shared" si="33"/>
        <v>MeatProducts</v>
      </c>
      <c r="U704" s="2">
        <v>1</v>
      </c>
      <c r="V704" s="2">
        <v>2</v>
      </c>
      <c r="W704" s="2">
        <v>1</v>
      </c>
      <c r="X704" s="2">
        <v>3</v>
      </c>
      <c r="Y704" s="2">
        <v>4</v>
      </c>
      <c r="Z704" s="2">
        <v>3</v>
      </c>
      <c r="AA704" s="2">
        <v>11</v>
      </c>
      <c r="AB704" s="2">
        <v>0</v>
      </c>
    </row>
    <row r="705" spans="1:28" x14ac:dyDescent="0.25">
      <c r="A705" s="2">
        <v>3711</v>
      </c>
      <c r="B705" s="2">
        <v>1944</v>
      </c>
      <c r="C705" s="2">
        <f>2025-Table1[[#This Row],[Year_Birth]]</f>
        <v>81</v>
      </c>
      <c r="D705" s="2" t="s">
        <v>2257</v>
      </c>
      <c r="E705" s="2" t="s">
        <v>2256</v>
      </c>
      <c r="F705" s="2" t="str">
        <f t="shared" si="31"/>
        <v>Adult</v>
      </c>
      <c r="G705" s="4">
        <v>80184</v>
      </c>
      <c r="H705" s="2">
        <v>0</v>
      </c>
      <c r="I705" s="2">
        <v>0</v>
      </c>
      <c r="J705" s="3">
        <v>41642</v>
      </c>
      <c r="K705" s="6">
        <v>19</v>
      </c>
      <c r="L705" s="4">
        <v>1035</v>
      </c>
      <c r="M705" s="4">
        <v>134</v>
      </c>
      <c r="N705" s="4">
        <v>670</v>
      </c>
      <c r="O705" s="4">
        <v>25</v>
      </c>
      <c r="P705" s="4">
        <v>38</v>
      </c>
      <c r="Q705" s="4">
        <v>0</v>
      </c>
      <c r="R705" s="4">
        <f>SUM(Table1[[#This Row],[Wines]:[Sweet]])</f>
        <v>1902</v>
      </c>
      <c r="S705" s="8">
        <f t="shared" si="32"/>
        <v>2.3720442981143369E-2</v>
      </c>
      <c r="T705" s="8" t="str">
        <f t="shared" si="33"/>
        <v>Wines</v>
      </c>
      <c r="U705" s="2">
        <v>1</v>
      </c>
      <c r="V705" s="2">
        <v>6</v>
      </c>
      <c r="W705" s="2">
        <v>3</v>
      </c>
      <c r="X705" s="2">
        <v>10</v>
      </c>
      <c r="Y705" s="2">
        <v>3</v>
      </c>
      <c r="Z705" s="2">
        <v>3</v>
      </c>
      <c r="AA705" s="2">
        <v>11</v>
      </c>
      <c r="AB705" s="2">
        <v>0</v>
      </c>
    </row>
    <row r="706" spans="1:28" x14ac:dyDescent="0.25">
      <c r="A706" s="2">
        <v>2532</v>
      </c>
      <c r="B706" s="2">
        <v>1987</v>
      </c>
      <c r="C706" s="2">
        <f>2025-Table1[[#This Row],[Year_Birth]]</f>
        <v>38</v>
      </c>
      <c r="D706" s="2" t="s">
        <v>2257</v>
      </c>
      <c r="E706" s="2" t="s">
        <v>2253</v>
      </c>
      <c r="F706" s="2" t="str">
        <f t="shared" ref="F706:F769" si="34">IF(C706&lt;19,"Child",IF(C706&lt;31,"Young Adult",IF(C706&lt;J1953,"Adult","Senior")))</f>
        <v>Adult</v>
      </c>
      <c r="G706" s="4">
        <v>73454</v>
      </c>
      <c r="H706" s="2">
        <v>0</v>
      </c>
      <c r="I706" s="2">
        <v>0</v>
      </c>
      <c r="J706" s="3">
        <v>41642</v>
      </c>
      <c r="K706" s="6">
        <v>95</v>
      </c>
      <c r="L706" s="4">
        <v>982</v>
      </c>
      <c r="M706" s="4">
        <v>73</v>
      </c>
      <c r="N706" s="4">
        <v>351</v>
      </c>
      <c r="O706" s="4">
        <v>56</v>
      </c>
      <c r="P706" s="4">
        <v>14</v>
      </c>
      <c r="Q706" s="4">
        <v>175</v>
      </c>
      <c r="R706" s="4">
        <f>SUM(Table1[[#This Row],[Wines]:[Sweet]])</f>
        <v>1476</v>
      </c>
      <c r="S706" s="8">
        <f t="shared" ref="S706:S769" si="35">R706/G706</f>
        <v>2.0094208620361043E-2</v>
      </c>
      <c r="T706" s="8" t="str">
        <f t="shared" ref="T706:T769" si="36">INDEX($L$1:$Q$1, MATCH(MAX(L706:Q706), L706:Q706, 0))</f>
        <v>Wines</v>
      </c>
      <c r="U706" s="2">
        <v>1</v>
      </c>
      <c r="V706" s="2">
        <v>2</v>
      </c>
      <c r="W706" s="2">
        <v>4</v>
      </c>
      <c r="X706" s="2">
        <v>6</v>
      </c>
      <c r="Y706" s="2">
        <v>5</v>
      </c>
      <c r="Z706" s="2">
        <v>3</v>
      </c>
      <c r="AA706" s="2">
        <v>11</v>
      </c>
      <c r="AB706" s="2">
        <v>0</v>
      </c>
    </row>
    <row r="707" spans="1:28" x14ac:dyDescent="0.25">
      <c r="A707" s="2">
        <v>6646</v>
      </c>
      <c r="B707" s="2">
        <v>1984</v>
      </c>
      <c r="C707" s="2">
        <f>2025-Table1[[#This Row],[Year_Birth]]</f>
        <v>41</v>
      </c>
      <c r="D707" s="2" t="s">
        <v>2252</v>
      </c>
      <c r="E707" s="2" t="s">
        <v>2254</v>
      </c>
      <c r="F707" s="2" t="str">
        <f t="shared" si="34"/>
        <v>Adult</v>
      </c>
      <c r="G707" s="4">
        <v>16529</v>
      </c>
      <c r="H707" s="2">
        <v>1</v>
      </c>
      <c r="I707" s="2">
        <v>0</v>
      </c>
      <c r="J707" s="3">
        <v>41642</v>
      </c>
      <c r="K707" s="6">
        <v>23</v>
      </c>
      <c r="L707" s="4">
        <v>3</v>
      </c>
      <c r="M707" s="4">
        <v>0</v>
      </c>
      <c r="N707" s="4">
        <v>5</v>
      </c>
      <c r="O707" s="4">
        <v>13</v>
      </c>
      <c r="P707" s="4">
        <v>0</v>
      </c>
      <c r="Q707" s="4">
        <v>1</v>
      </c>
      <c r="R707" s="4">
        <f>SUM(Table1[[#This Row],[Wines]:[Sweet]])</f>
        <v>21</v>
      </c>
      <c r="S707" s="8">
        <f t="shared" si="35"/>
        <v>1.2704942827757276E-3</v>
      </c>
      <c r="T707" s="8" t="str">
        <f t="shared" si="36"/>
        <v>FishProducts</v>
      </c>
      <c r="U707" s="2">
        <v>1</v>
      </c>
      <c r="V707" s="2">
        <v>1</v>
      </c>
      <c r="W707" s="2">
        <v>0</v>
      </c>
      <c r="X707" s="2">
        <v>3</v>
      </c>
      <c r="Y707" s="2">
        <v>6</v>
      </c>
      <c r="Z707" s="2">
        <v>3</v>
      </c>
      <c r="AA707" s="2">
        <v>11</v>
      </c>
      <c r="AB707" s="2">
        <v>0</v>
      </c>
    </row>
    <row r="708" spans="1:28" x14ac:dyDescent="0.25">
      <c r="A708" s="2">
        <v>8070</v>
      </c>
      <c r="B708" s="2">
        <v>1973</v>
      </c>
      <c r="C708" s="2">
        <f>2025-Table1[[#This Row],[Year_Birth]]</f>
        <v>52</v>
      </c>
      <c r="D708" s="2" t="s">
        <v>2255</v>
      </c>
      <c r="E708" s="2" t="s">
        <v>2256</v>
      </c>
      <c r="F708" s="2" t="str">
        <f t="shared" si="34"/>
        <v>Adult</v>
      </c>
      <c r="G708" s="4">
        <v>54222</v>
      </c>
      <c r="H708" s="2">
        <v>0</v>
      </c>
      <c r="I708" s="2">
        <v>1</v>
      </c>
      <c r="J708" s="3">
        <v>41642</v>
      </c>
      <c r="K708" s="6">
        <v>98</v>
      </c>
      <c r="L708" s="4">
        <v>199</v>
      </c>
      <c r="M708" s="4">
        <v>12</v>
      </c>
      <c r="N708" s="4">
        <v>31</v>
      </c>
      <c r="O708" s="4">
        <v>3</v>
      </c>
      <c r="P708" s="4">
        <v>12</v>
      </c>
      <c r="Q708" s="4">
        <v>7</v>
      </c>
      <c r="R708" s="4">
        <f>SUM(Table1[[#This Row],[Wines]:[Sweet]])</f>
        <v>257</v>
      </c>
      <c r="S708" s="8">
        <f t="shared" si="35"/>
        <v>4.7397735236619819E-3</v>
      </c>
      <c r="T708" s="8" t="str">
        <f t="shared" si="36"/>
        <v>Wines</v>
      </c>
      <c r="U708" s="2">
        <v>1</v>
      </c>
      <c r="V708" s="2">
        <v>3</v>
      </c>
      <c r="W708" s="2">
        <v>3</v>
      </c>
      <c r="X708" s="2">
        <v>5</v>
      </c>
      <c r="Y708" s="2">
        <v>3</v>
      </c>
      <c r="Z708" s="2">
        <v>3</v>
      </c>
      <c r="AA708" s="2">
        <v>11</v>
      </c>
      <c r="AB708" s="2">
        <v>0</v>
      </c>
    </row>
    <row r="709" spans="1:28" x14ac:dyDescent="0.25">
      <c r="A709" s="2">
        <v>3286</v>
      </c>
      <c r="B709" s="2">
        <v>1967</v>
      </c>
      <c r="C709" s="2">
        <f>2025-Table1[[#This Row],[Year_Birth]]</f>
        <v>58</v>
      </c>
      <c r="D709" s="2" t="s">
        <v>2255</v>
      </c>
      <c r="E709" s="2" t="s">
        <v>2258</v>
      </c>
      <c r="F709" s="2" t="str">
        <f t="shared" si="34"/>
        <v>Adult</v>
      </c>
      <c r="G709" s="4">
        <v>26642</v>
      </c>
      <c r="H709" s="2">
        <v>1</v>
      </c>
      <c r="I709" s="2">
        <v>0</v>
      </c>
      <c r="J709" s="3">
        <v>41642</v>
      </c>
      <c r="K709" s="6">
        <v>71</v>
      </c>
      <c r="L709" s="4">
        <v>13</v>
      </c>
      <c r="M709" s="4">
        <v>2</v>
      </c>
      <c r="N709" s="4">
        <v>15</v>
      </c>
      <c r="O709" s="4">
        <v>2</v>
      </c>
      <c r="P709" s="4">
        <v>2</v>
      </c>
      <c r="Q709" s="4">
        <v>8</v>
      </c>
      <c r="R709" s="4">
        <f>SUM(Table1[[#This Row],[Wines]:[Sweet]])</f>
        <v>34</v>
      </c>
      <c r="S709" s="8">
        <f t="shared" si="35"/>
        <v>1.276180466931912E-3</v>
      </c>
      <c r="T709" s="8" t="str">
        <f t="shared" si="36"/>
        <v>MeatProducts</v>
      </c>
      <c r="U709" s="2">
        <v>2</v>
      </c>
      <c r="V709" s="2">
        <v>2</v>
      </c>
      <c r="W709" s="2">
        <v>0</v>
      </c>
      <c r="X709" s="2">
        <v>3</v>
      </c>
      <c r="Y709" s="2">
        <v>6</v>
      </c>
      <c r="Z709" s="2">
        <v>3</v>
      </c>
      <c r="AA709" s="2">
        <v>11</v>
      </c>
      <c r="AB709" s="2">
        <v>0</v>
      </c>
    </row>
    <row r="710" spans="1:28" x14ac:dyDescent="0.25">
      <c r="A710" s="2">
        <v>2948</v>
      </c>
      <c r="B710" s="2">
        <v>1954</v>
      </c>
      <c r="C710" s="2">
        <f>2025-Table1[[#This Row],[Year_Birth]]</f>
        <v>71</v>
      </c>
      <c r="D710" s="2" t="s">
        <v>2257</v>
      </c>
      <c r="E710" s="2" t="s">
        <v>2258</v>
      </c>
      <c r="F710" s="2" t="str">
        <f t="shared" si="34"/>
        <v>Adult</v>
      </c>
      <c r="G710" s="4">
        <v>62637</v>
      </c>
      <c r="H710" s="2">
        <v>0</v>
      </c>
      <c r="I710" s="2">
        <v>1</v>
      </c>
      <c r="J710" s="3">
        <v>41642</v>
      </c>
      <c r="K710" s="6">
        <v>76</v>
      </c>
      <c r="L710" s="4">
        <v>104</v>
      </c>
      <c r="M710" s="4">
        <v>12</v>
      </c>
      <c r="N710" s="4">
        <v>48</v>
      </c>
      <c r="O710" s="4">
        <v>4</v>
      </c>
      <c r="P710" s="4">
        <v>12</v>
      </c>
      <c r="Q710" s="4">
        <v>5</v>
      </c>
      <c r="R710" s="4">
        <f>SUM(Table1[[#This Row],[Wines]:[Sweet]])</f>
        <v>180</v>
      </c>
      <c r="S710" s="8">
        <f t="shared" si="35"/>
        <v>2.8737008477417499E-3</v>
      </c>
      <c r="T710" s="8" t="str">
        <f t="shared" si="36"/>
        <v>Wines</v>
      </c>
      <c r="U710" s="2">
        <v>1</v>
      </c>
      <c r="V710" s="2">
        <v>2</v>
      </c>
      <c r="W710" s="2">
        <v>2</v>
      </c>
      <c r="X710" s="2">
        <v>5</v>
      </c>
      <c r="Y710" s="2">
        <v>2</v>
      </c>
      <c r="Z710" s="2">
        <v>3</v>
      </c>
      <c r="AA710" s="2">
        <v>11</v>
      </c>
      <c r="AB710" s="2">
        <v>0</v>
      </c>
    </row>
    <row r="711" spans="1:28" x14ac:dyDescent="0.25">
      <c r="A711" s="2">
        <v>1584</v>
      </c>
      <c r="B711" s="2">
        <v>1977</v>
      </c>
      <c r="C711" s="2">
        <f>2025-Table1[[#This Row],[Year_Birth]]</f>
        <v>48</v>
      </c>
      <c r="D711" s="2" t="s">
        <v>2252</v>
      </c>
      <c r="E711" s="2" t="s">
        <v>2256</v>
      </c>
      <c r="F711" s="2" t="str">
        <f t="shared" si="34"/>
        <v>Adult</v>
      </c>
      <c r="G711" s="4">
        <v>41443</v>
      </c>
      <c r="H711" s="2">
        <v>1</v>
      </c>
      <c r="I711" s="2">
        <v>0</v>
      </c>
      <c r="J711" s="3">
        <v>41643</v>
      </c>
      <c r="K711" s="6">
        <v>79</v>
      </c>
      <c r="L711" s="4">
        <v>171</v>
      </c>
      <c r="M711" s="4">
        <v>7</v>
      </c>
      <c r="N711" s="4">
        <v>171</v>
      </c>
      <c r="O711" s="4">
        <v>25</v>
      </c>
      <c r="P711" s="4">
        <v>19</v>
      </c>
      <c r="Q711" s="4">
        <v>89</v>
      </c>
      <c r="R711" s="4">
        <f>SUM(Table1[[#This Row],[Wines]:[Sweet]])</f>
        <v>393</v>
      </c>
      <c r="S711" s="8">
        <f t="shared" si="35"/>
        <v>9.4829042299061361E-3</v>
      </c>
      <c r="T711" s="8" t="str">
        <f t="shared" si="36"/>
        <v>Wines</v>
      </c>
      <c r="U711" s="2">
        <v>6</v>
      </c>
      <c r="V711" s="2">
        <v>8</v>
      </c>
      <c r="W711" s="2">
        <v>1</v>
      </c>
      <c r="X711" s="2">
        <v>5</v>
      </c>
      <c r="Y711" s="2">
        <v>8</v>
      </c>
      <c r="Z711" s="2">
        <v>3</v>
      </c>
      <c r="AA711" s="2">
        <v>11</v>
      </c>
      <c r="AB711" s="2">
        <v>0</v>
      </c>
    </row>
    <row r="712" spans="1:28" x14ac:dyDescent="0.25">
      <c r="A712" s="2">
        <v>8159</v>
      </c>
      <c r="B712" s="2">
        <v>1968</v>
      </c>
      <c r="C712" s="2">
        <f>2025-Table1[[#This Row],[Year_Birth]]</f>
        <v>57</v>
      </c>
      <c r="D712" s="2" t="s">
        <v>2252</v>
      </c>
      <c r="E712" s="2" t="s">
        <v>2256</v>
      </c>
      <c r="F712" s="2" t="str">
        <f t="shared" si="34"/>
        <v>Adult</v>
      </c>
      <c r="G712" s="4">
        <v>51287</v>
      </c>
      <c r="H712" s="2">
        <v>1</v>
      </c>
      <c r="I712" s="2">
        <v>1</v>
      </c>
      <c r="J712" s="3">
        <v>41643</v>
      </c>
      <c r="K712" s="6">
        <v>10</v>
      </c>
      <c r="L712" s="4">
        <v>117</v>
      </c>
      <c r="M712" s="4">
        <v>0</v>
      </c>
      <c r="N712" s="4">
        <v>22</v>
      </c>
      <c r="O712" s="4">
        <v>13</v>
      </c>
      <c r="P712" s="4">
        <v>0</v>
      </c>
      <c r="Q712" s="4">
        <v>30</v>
      </c>
      <c r="R712" s="4">
        <f>SUM(Table1[[#This Row],[Wines]:[Sweet]])</f>
        <v>152</v>
      </c>
      <c r="S712" s="8">
        <f t="shared" si="35"/>
        <v>2.9637140015988457E-3</v>
      </c>
      <c r="T712" s="8" t="str">
        <f t="shared" si="36"/>
        <v>Wines</v>
      </c>
      <c r="U712" s="2">
        <v>3</v>
      </c>
      <c r="V712" s="2">
        <v>4</v>
      </c>
      <c r="W712" s="2">
        <v>1</v>
      </c>
      <c r="X712" s="2">
        <v>3</v>
      </c>
      <c r="Y712" s="2">
        <v>7</v>
      </c>
      <c r="Z712" s="2">
        <v>3</v>
      </c>
      <c r="AA712" s="2">
        <v>11</v>
      </c>
      <c r="AB712" s="2">
        <v>0</v>
      </c>
    </row>
    <row r="713" spans="1:28" x14ac:dyDescent="0.25">
      <c r="A713" s="2">
        <v>7007</v>
      </c>
      <c r="B713" s="2">
        <v>1968</v>
      </c>
      <c r="C713" s="2">
        <f>2025-Table1[[#This Row],[Year_Birth]]</f>
        <v>57</v>
      </c>
      <c r="D713" s="2" t="s">
        <v>2257</v>
      </c>
      <c r="E713" s="2" t="s">
        <v>2256</v>
      </c>
      <c r="F713" s="2" t="str">
        <f t="shared" si="34"/>
        <v>Adult</v>
      </c>
      <c r="G713" s="4">
        <v>29543</v>
      </c>
      <c r="H713" s="2">
        <v>2</v>
      </c>
      <c r="I713" s="2">
        <v>0</v>
      </c>
      <c r="J713" s="3">
        <v>41643</v>
      </c>
      <c r="K713" s="6">
        <v>47</v>
      </c>
      <c r="L713" s="4">
        <v>17</v>
      </c>
      <c r="M713" s="4">
        <v>3</v>
      </c>
      <c r="N713" s="4">
        <v>18</v>
      </c>
      <c r="O713" s="4">
        <v>3</v>
      </c>
      <c r="P713" s="4">
        <v>4</v>
      </c>
      <c r="Q713" s="4">
        <v>18</v>
      </c>
      <c r="R713" s="4">
        <f>SUM(Table1[[#This Row],[Wines]:[Sweet]])</f>
        <v>45</v>
      </c>
      <c r="S713" s="8">
        <f t="shared" si="35"/>
        <v>1.5232034661341097E-3</v>
      </c>
      <c r="T713" s="8" t="str">
        <f t="shared" si="36"/>
        <v>MeatProducts</v>
      </c>
      <c r="U713" s="2">
        <v>2</v>
      </c>
      <c r="V713" s="2">
        <v>3</v>
      </c>
      <c r="W713" s="2">
        <v>1</v>
      </c>
      <c r="X713" s="2">
        <v>2</v>
      </c>
      <c r="Y713" s="2">
        <v>7</v>
      </c>
      <c r="Z713" s="2">
        <v>3</v>
      </c>
      <c r="AA713" s="2">
        <v>11</v>
      </c>
      <c r="AB713" s="2">
        <v>0</v>
      </c>
    </row>
    <row r="714" spans="1:28" x14ac:dyDescent="0.25">
      <c r="A714" s="2">
        <v>3005</v>
      </c>
      <c r="B714" s="2">
        <v>1992</v>
      </c>
      <c r="C714" s="2">
        <f>2025-Table1[[#This Row],[Year_Birth]]</f>
        <v>33</v>
      </c>
      <c r="D714" s="2" t="s">
        <v>2252</v>
      </c>
      <c r="E714" s="2" t="s">
        <v>2253</v>
      </c>
      <c r="F714" s="2" t="str">
        <f t="shared" si="34"/>
        <v>Adult</v>
      </c>
      <c r="G714" s="4">
        <v>83528</v>
      </c>
      <c r="H714" s="2">
        <v>0</v>
      </c>
      <c r="I714" s="2">
        <v>0</v>
      </c>
      <c r="J714" s="3">
        <v>41644</v>
      </c>
      <c r="K714" s="6">
        <v>7</v>
      </c>
      <c r="L714" s="4">
        <v>530</v>
      </c>
      <c r="M714" s="4">
        <v>117</v>
      </c>
      <c r="N714" s="4">
        <v>678</v>
      </c>
      <c r="O714" s="4">
        <v>134</v>
      </c>
      <c r="P714" s="4">
        <v>44</v>
      </c>
      <c r="Q714" s="4">
        <v>147</v>
      </c>
      <c r="R714" s="4">
        <f>SUM(Table1[[#This Row],[Wines]:[Sweet]])</f>
        <v>1503</v>
      </c>
      <c r="S714" s="8">
        <f t="shared" si="35"/>
        <v>1.7993966095201611E-2</v>
      </c>
      <c r="T714" s="8" t="str">
        <f t="shared" si="36"/>
        <v>MeatProducts</v>
      </c>
      <c r="U714" s="2">
        <v>1</v>
      </c>
      <c r="V714" s="2">
        <v>4</v>
      </c>
      <c r="W714" s="2">
        <v>10</v>
      </c>
      <c r="X714" s="2">
        <v>8</v>
      </c>
      <c r="Y714" s="2">
        <v>1</v>
      </c>
      <c r="Z714" s="2">
        <v>3</v>
      </c>
      <c r="AA714" s="2">
        <v>11</v>
      </c>
      <c r="AB714" s="2">
        <v>1</v>
      </c>
    </row>
    <row r="715" spans="1:28" x14ac:dyDescent="0.25">
      <c r="A715" s="2">
        <v>6983</v>
      </c>
      <c r="B715" s="2">
        <v>1950</v>
      </c>
      <c r="C715" s="2">
        <f>2025-Table1[[#This Row],[Year_Birth]]</f>
        <v>75</v>
      </c>
      <c r="D715" s="2" t="s">
        <v>2257</v>
      </c>
      <c r="E715" s="2" t="s">
        <v>2258</v>
      </c>
      <c r="F715" s="2" t="str">
        <f t="shared" si="34"/>
        <v>Adult</v>
      </c>
      <c r="G715" s="4">
        <v>38054</v>
      </c>
      <c r="H715" s="2">
        <v>1</v>
      </c>
      <c r="I715" s="2">
        <v>1</v>
      </c>
      <c r="J715" s="3">
        <v>41644</v>
      </c>
      <c r="K715" s="6">
        <v>24</v>
      </c>
      <c r="L715" s="4">
        <v>23</v>
      </c>
      <c r="M715" s="4">
        <v>2</v>
      </c>
      <c r="N715" s="4">
        <v>17</v>
      </c>
      <c r="O715" s="4">
        <v>2</v>
      </c>
      <c r="P715" s="4">
        <v>1</v>
      </c>
      <c r="Q715" s="4">
        <v>0</v>
      </c>
      <c r="R715" s="4">
        <f>SUM(Table1[[#This Row],[Wines]:[Sweet]])</f>
        <v>45</v>
      </c>
      <c r="S715" s="8">
        <f t="shared" si="35"/>
        <v>1.182530088821149E-3</v>
      </c>
      <c r="T715" s="8" t="str">
        <f t="shared" si="36"/>
        <v>Wines</v>
      </c>
      <c r="U715" s="2">
        <v>2</v>
      </c>
      <c r="V715" s="2">
        <v>2</v>
      </c>
      <c r="W715" s="2">
        <v>0</v>
      </c>
      <c r="X715" s="2">
        <v>3</v>
      </c>
      <c r="Y715" s="2">
        <v>7</v>
      </c>
      <c r="Z715" s="2">
        <v>3</v>
      </c>
      <c r="AA715" s="2">
        <v>11</v>
      </c>
      <c r="AB715" s="2">
        <v>0</v>
      </c>
    </row>
    <row r="716" spans="1:28" x14ac:dyDescent="0.25">
      <c r="A716" s="2">
        <v>9937</v>
      </c>
      <c r="B716" s="2">
        <v>1979</v>
      </c>
      <c r="C716" s="2">
        <f>2025-Table1[[#This Row],[Year_Birth]]</f>
        <v>46</v>
      </c>
      <c r="D716" s="2" t="s">
        <v>2252</v>
      </c>
      <c r="E716" s="2" t="s">
        <v>2253</v>
      </c>
      <c r="F716" s="2" t="str">
        <f t="shared" si="34"/>
        <v>Adult</v>
      </c>
      <c r="G716" s="4">
        <v>70337</v>
      </c>
      <c r="H716" s="2">
        <v>0</v>
      </c>
      <c r="I716" s="2">
        <v>0</v>
      </c>
      <c r="J716" s="3">
        <v>41671</v>
      </c>
      <c r="K716" s="6">
        <v>75</v>
      </c>
      <c r="L716" s="4">
        <v>187</v>
      </c>
      <c r="M716" s="4">
        <v>81</v>
      </c>
      <c r="N716" s="4">
        <v>149</v>
      </c>
      <c r="O716" s="4">
        <v>25</v>
      </c>
      <c r="P716" s="4">
        <v>43</v>
      </c>
      <c r="Q716" s="4">
        <v>91</v>
      </c>
      <c r="R716" s="4">
        <f>SUM(Table1[[#This Row],[Wines]:[Sweet]])</f>
        <v>485</v>
      </c>
      <c r="S716" s="8">
        <f t="shared" si="35"/>
        <v>6.8953751226239392E-3</v>
      </c>
      <c r="T716" s="8" t="str">
        <f t="shared" si="36"/>
        <v>Wines</v>
      </c>
      <c r="U716" s="2">
        <v>1</v>
      </c>
      <c r="V716" s="2">
        <v>2</v>
      </c>
      <c r="W716" s="2">
        <v>2</v>
      </c>
      <c r="X716" s="2">
        <v>12</v>
      </c>
      <c r="Y716" s="2">
        <v>1</v>
      </c>
      <c r="Z716" s="2">
        <v>3</v>
      </c>
      <c r="AA716" s="2">
        <v>11</v>
      </c>
      <c r="AB716" s="2">
        <v>0</v>
      </c>
    </row>
    <row r="717" spans="1:28" x14ac:dyDescent="0.25">
      <c r="A717" s="2">
        <v>7732</v>
      </c>
      <c r="B717" s="2">
        <v>1978</v>
      </c>
      <c r="C717" s="2">
        <f>2025-Table1[[#This Row],[Year_Birth]]</f>
        <v>47</v>
      </c>
      <c r="D717" s="2" t="s">
        <v>2252</v>
      </c>
      <c r="E717" s="2" t="s">
        <v>2256</v>
      </c>
      <c r="F717" s="2" t="str">
        <f t="shared" si="34"/>
        <v>Adult</v>
      </c>
      <c r="G717" s="4">
        <v>64813</v>
      </c>
      <c r="H717" s="2">
        <v>1</v>
      </c>
      <c r="I717" s="2">
        <v>0</v>
      </c>
      <c r="J717" s="3">
        <v>41671</v>
      </c>
      <c r="K717" s="6">
        <v>81</v>
      </c>
      <c r="L717" s="4">
        <v>293</v>
      </c>
      <c r="M717" s="4">
        <v>0</v>
      </c>
      <c r="N717" s="4">
        <v>124</v>
      </c>
      <c r="O717" s="4">
        <v>179</v>
      </c>
      <c r="P717" s="4">
        <v>97</v>
      </c>
      <c r="Q717" s="4">
        <v>52</v>
      </c>
      <c r="R717" s="4">
        <f>SUM(Table1[[#This Row],[Wines]:[Sweet]])</f>
        <v>693</v>
      </c>
      <c r="S717" s="8">
        <f t="shared" si="35"/>
        <v>1.0692299384382762E-2</v>
      </c>
      <c r="T717" s="8" t="str">
        <f t="shared" si="36"/>
        <v>Wines</v>
      </c>
      <c r="U717" s="2">
        <v>1</v>
      </c>
      <c r="V717" s="2">
        <v>7</v>
      </c>
      <c r="W717" s="2">
        <v>2</v>
      </c>
      <c r="X717" s="2">
        <v>10</v>
      </c>
      <c r="Y717" s="2">
        <v>5</v>
      </c>
      <c r="Z717" s="2">
        <v>3</v>
      </c>
      <c r="AA717" s="2">
        <v>11</v>
      </c>
      <c r="AB717" s="2">
        <v>0</v>
      </c>
    </row>
    <row r="718" spans="1:28" x14ac:dyDescent="0.25">
      <c r="A718" s="2">
        <v>176</v>
      </c>
      <c r="B718" s="2">
        <v>1980</v>
      </c>
      <c r="C718" s="2">
        <f>2025-Table1[[#This Row],[Year_Birth]]</f>
        <v>45</v>
      </c>
      <c r="D718" s="2" t="s">
        <v>2260</v>
      </c>
      <c r="E718" s="2" t="s">
        <v>2253</v>
      </c>
      <c r="F718" s="2" t="str">
        <f t="shared" si="34"/>
        <v>Adult</v>
      </c>
      <c r="G718" s="4">
        <v>67506</v>
      </c>
      <c r="H718" s="2">
        <v>0</v>
      </c>
      <c r="I718" s="2">
        <v>1</v>
      </c>
      <c r="J718" s="3">
        <v>41671</v>
      </c>
      <c r="K718" s="6">
        <v>73</v>
      </c>
      <c r="L718" s="4">
        <v>90</v>
      </c>
      <c r="M718" s="4">
        <v>38</v>
      </c>
      <c r="N718" s="4">
        <v>67</v>
      </c>
      <c r="O718" s="4">
        <v>33</v>
      </c>
      <c r="P718" s="4">
        <v>36</v>
      </c>
      <c r="Q718" s="4">
        <v>67</v>
      </c>
      <c r="R718" s="4">
        <f>SUM(Table1[[#This Row],[Wines]:[Sweet]])</f>
        <v>264</v>
      </c>
      <c r="S718" s="8">
        <f t="shared" si="35"/>
        <v>3.9107634876899833E-3</v>
      </c>
      <c r="T718" s="8" t="str">
        <f t="shared" si="36"/>
        <v>Wines</v>
      </c>
      <c r="U718" s="2">
        <v>1</v>
      </c>
      <c r="V718" s="2">
        <v>4</v>
      </c>
      <c r="W718" s="2">
        <v>1</v>
      </c>
      <c r="X718" s="2">
        <v>6</v>
      </c>
      <c r="Y718" s="2">
        <v>3</v>
      </c>
      <c r="Z718" s="2">
        <v>3</v>
      </c>
      <c r="AA718" s="2">
        <v>11</v>
      </c>
      <c r="AB718" s="2">
        <v>0</v>
      </c>
    </row>
    <row r="719" spans="1:28" x14ac:dyDescent="0.25">
      <c r="A719" s="2">
        <v>498</v>
      </c>
      <c r="B719" s="2">
        <v>1970</v>
      </c>
      <c r="C719" s="2">
        <f>2025-Table1[[#This Row],[Year_Birth]]</f>
        <v>55</v>
      </c>
      <c r="D719" s="2" t="s">
        <v>2252</v>
      </c>
      <c r="E719" s="2" t="s">
        <v>2253</v>
      </c>
      <c r="F719" s="2" t="str">
        <f t="shared" si="34"/>
        <v>Adult</v>
      </c>
      <c r="G719" s="4">
        <v>30015</v>
      </c>
      <c r="H719" s="2">
        <v>1</v>
      </c>
      <c r="I719" s="2">
        <v>0</v>
      </c>
      <c r="J719" s="3">
        <v>41672</v>
      </c>
      <c r="K719" s="6">
        <v>28</v>
      </c>
      <c r="L719" s="4">
        <v>25</v>
      </c>
      <c r="M719" s="4">
        <v>0</v>
      </c>
      <c r="N719" s="4">
        <v>22</v>
      </c>
      <c r="O719" s="4">
        <v>2</v>
      </c>
      <c r="P719" s="4">
        <v>3</v>
      </c>
      <c r="Q719" s="4">
        <v>5</v>
      </c>
      <c r="R719" s="4">
        <f>SUM(Table1[[#This Row],[Wines]:[Sweet]])</f>
        <v>52</v>
      </c>
      <c r="S719" s="8">
        <f t="shared" si="35"/>
        <v>1.7324670997834416E-3</v>
      </c>
      <c r="T719" s="8" t="str">
        <f t="shared" si="36"/>
        <v>Wines</v>
      </c>
      <c r="U719" s="2">
        <v>2</v>
      </c>
      <c r="V719" s="2">
        <v>1</v>
      </c>
      <c r="W719" s="2">
        <v>0</v>
      </c>
      <c r="X719" s="2">
        <v>4</v>
      </c>
      <c r="Y719" s="2">
        <v>5</v>
      </c>
      <c r="Z719" s="2">
        <v>3</v>
      </c>
      <c r="AA719" s="2">
        <v>11</v>
      </c>
      <c r="AB719" s="2">
        <v>0</v>
      </c>
    </row>
    <row r="720" spans="1:28" x14ac:dyDescent="0.25">
      <c r="A720" s="2">
        <v>10981</v>
      </c>
      <c r="B720" s="2">
        <v>1988</v>
      </c>
      <c r="C720" s="2">
        <f>2025-Table1[[#This Row],[Year_Birth]]</f>
        <v>37</v>
      </c>
      <c r="D720" s="2" t="s">
        <v>2252</v>
      </c>
      <c r="E720" s="2" t="s">
        <v>2256</v>
      </c>
      <c r="F720" s="2" t="str">
        <f t="shared" si="34"/>
        <v>Adult</v>
      </c>
      <c r="G720" s="4">
        <v>84219</v>
      </c>
      <c r="H720" s="2">
        <v>0</v>
      </c>
      <c r="I720" s="2">
        <v>0</v>
      </c>
      <c r="J720" s="3">
        <v>41672</v>
      </c>
      <c r="K720" s="6">
        <v>27</v>
      </c>
      <c r="L720" s="4">
        <v>434</v>
      </c>
      <c r="M720" s="4">
        <v>137</v>
      </c>
      <c r="N720" s="4">
        <v>400</v>
      </c>
      <c r="O720" s="4">
        <v>45</v>
      </c>
      <c r="P720" s="4">
        <v>137</v>
      </c>
      <c r="Q720" s="4">
        <v>45</v>
      </c>
      <c r="R720" s="4">
        <f>SUM(Table1[[#This Row],[Wines]:[Sweet]])</f>
        <v>1153</v>
      </c>
      <c r="S720" s="8">
        <f t="shared" si="35"/>
        <v>1.369049739369976E-2</v>
      </c>
      <c r="T720" s="8" t="str">
        <f t="shared" si="36"/>
        <v>Wines</v>
      </c>
      <c r="U720" s="2">
        <v>1</v>
      </c>
      <c r="V720" s="2">
        <v>3</v>
      </c>
      <c r="W720" s="2">
        <v>4</v>
      </c>
      <c r="X720" s="2">
        <v>10</v>
      </c>
      <c r="Y720" s="2">
        <v>1</v>
      </c>
      <c r="Z720" s="2">
        <v>3</v>
      </c>
      <c r="AA720" s="2">
        <v>11</v>
      </c>
      <c r="AB720" s="2">
        <v>0</v>
      </c>
    </row>
    <row r="721" spans="1:28" x14ac:dyDescent="0.25">
      <c r="A721" s="2">
        <v>486</v>
      </c>
      <c r="B721" s="2">
        <v>1988</v>
      </c>
      <c r="C721" s="2">
        <f>2025-Table1[[#This Row],[Year_Birth]]</f>
        <v>37</v>
      </c>
      <c r="D721" s="2" t="s">
        <v>2252</v>
      </c>
      <c r="E721" s="2" t="s">
        <v>2256</v>
      </c>
      <c r="F721" s="2" t="str">
        <f t="shared" si="34"/>
        <v>Adult</v>
      </c>
      <c r="G721" s="4">
        <v>84219</v>
      </c>
      <c r="H721" s="2">
        <v>0</v>
      </c>
      <c r="I721" s="2">
        <v>0</v>
      </c>
      <c r="J721" s="3">
        <v>41672</v>
      </c>
      <c r="K721" s="6">
        <v>27</v>
      </c>
      <c r="L721" s="4">
        <v>434</v>
      </c>
      <c r="M721" s="4">
        <v>137</v>
      </c>
      <c r="N721" s="4">
        <v>400</v>
      </c>
      <c r="O721" s="4">
        <v>45</v>
      </c>
      <c r="P721" s="4">
        <v>137</v>
      </c>
      <c r="Q721" s="4">
        <v>45</v>
      </c>
      <c r="R721" s="4">
        <f>SUM(Table1[[#This Row],[Wines]:[Sweet]])</f>
        <v>1153</v>
      </c>
      <c r="S721" s="8">
        <f t="shared" si="35"/>
        <v>1.369049739369976E-2</v>
      </c>
      <c r="T721" s="8" t="str">
        <f t="shared" si="36"/>
        <v>Wines</v>
      </c>
      <c r="U721" s="2">
        <v>1</v>
      </c>
      <c r="V721" s="2">
        <v>3</v>
      </c>
      <c r="W721" s="2">
        <v>4</v>
      </c>
      <c r="X721" s="2">
        <v>10</v>
      </c>
      <c r="Y721" s="2">
        <v>1</v>
      </c>
      <c r="Z721" s="2">
        <v>3</v>
      </c>
      <c r="AA721" s="2">
        <v>11</v>
      </c>
      <c r="AB721" s="2">
        <v>0</v>
      </c>
    </row>
    <row r="722" spans="1:28" x14ac:dyDescent="0.25">
      <c r="A722" s="2">
        <v>2295</v>
      </c>
      <c r="B722" s="2">
        <v>1954</v>
      </c>
      <c r="C722" s="2">
        <f>2025-Table1[[#This Row],[Year_Birth]]</f>
        <v>71</v>
      </c>
      <c r="D722" s="2" t="s">
        <v>2255</v>
      </c>
      <c r="E722" s="2" t="s">
        <v>2256</v>
      </c>
      <c r="F722" s="2" t="str">
        <f t="shared" si="34"/>
        <v>Adult</v>
      </c>
      <c r="G722" s="4">
        <v>62670</v>
      </c>
      <c r="H722" s="2">
        <v>0</v>
      </c>
      <c r="I722" s="2">
        <v>1</v>
      </c>
      <c r="J722" s="3">
        <v>41672</v>
      </c>
      <c r="K722" s="6">
        <v>57</v>
      </c>
      <c r="L722" s="4">
        <v>539</v>
      </c>
      <c r="M722" s="4">
        <v>30</v>
      </c>
      <c r="N722" s="4">
        <v>92</v>
      </c>
      <c r="O722" s="4">
        <v>80</v>
      </c>
      <c r="P722" s="4">
        <v>46</v>
      </c>
      <c r="Q722" s="4">
        <v>38</v>
      </c>
      <c r="R722" s="4">
        <f>SUM(Table1[[#This Row],[Wines]:[Sweet]])</f>
        <v>787</v>
      </c>
      <c r="S722" s="8">
        <f t="shared" si="35"/>
        <v>1.2557842667943195E-2</v>
      </c>
      <c r="T722" s="8" t="str">
        <f t="shared" si="36"/>
        <v>Wines</v>
      </c>
      <c r="U722" s="2">
        <v>1</v>
      </c>
      <c r="V722" s="2">
        <v>5</v>
      </c>
      <c r="W722" s="2">
        <v>3</v>
      </c>
      <c r="X722" s="2">
        <v>13</v>
      </c>
      <c r="Y722" s="2">
        <v>3</v>
      </c>
      <c r="Z722" s="2">
        <v>3</v>
      </c>
      <c r="AA722" s="2">
        <v>11</v>
      </c>
      <c r="AB722" s="2">
        <v>0</v>
      </c>
    </row>
    <row r="723" spans="1:28" x14ac:dyDescent="0.25">
      <c r="A723" s="2">
        <v>5010</v>
      </c>
      <c r="B723" s="2">
        <v>1988</v>
      </c>
      <c r="C723" s="2">
        <f>2025-Table1[[#This Row],[Year_Birth]]</f>
        <v>37</v>
      </c>
      <c r="D723" s="2" t="s">
        <v>2252</v>
      </c>
      <c r="E723" s="2" t="s">
        <v>2253</v>
      </c>
      <c r="F723" s="2" t="str">
        <f t="shared" si="34"/>
        <v>Adult</v>
      </c>
      <c r="G723" s="4">
        <v>25008</v>
      </c>
      <c r="H723" s="2">
        <v>1</v>
      </c>
      <c r="I723" s="2">
        <v>0</v>
      </c>
      <c r="J723" s="3">
        <v>41672</v>
      </c>
      <c r="K723" s="6">
        <v>72</v>
      </c>
      <c r="L723" s="4">
        <v>2</v>
      </c>
      <c r="M723" s="4">
        <v>8</v>
      </c>
      <c r="N723" s="4">
        <v>8</v>
      </c>
      <c r="O723" s="4">
        <v>6</v>
      </c>
      <c r="P723" s="4">
        <v>1</v>
      </c>
      <c r="Q723" s="4">
        <v>9</v>
      </c>
      <c r="R723" s="4">
        <f>SUM(Table1[[#This Row],[Wines]:[Sweet]])</f>
        <v>25</v>
      </c>
      <c r="S723" s="8">
        <f t="shared" si="35"/>
        <v>9.9968010236724247E-4</v>
      </c>
      <c r="T723" s="8" t="str">
        <f t="shared" si="36"/>
        <v>GoldProds</v>
      </c>
      <c r="U723" s="2">
        <v>2</v>
      </c>
      <c r="V723" s="2">
        <v>1</v>
      </c>
      <c r="W723" s="2">
        <v>0</v>
      </c>
      <c r="X723" s="2">
        <v>3</v>
      </c>
      <c r="Y723" s="2">
        <v>8</v>
      </c>
      <c r="Z723" s="2">
        <v>3</v>
      </c>
      <c r="AA723" s="2">
        <v>11</v>
      </c>
      <c r="AB723" s="2">
        <v>0</v>
      </c>
    </row>
    <row r="724" spans="1:28" x14ac:dyDescent="0.25">
      <c r="A724" s="2">
        <v>3769</v>
      </c>
      <c r="B724" s="2">
        <v>1972</v>
      </c>
      <c r="C724" s="2">
        <f>2025-Table1[[#This Row],[Year_Birth]]</f>
        <v>53</v>
      </c>
      <c r="D724" s="2" t="s">
        <v>2255</v>
      </c>
      <c r="E724" s="2" t="s">
        <v>2254</v>
      </c>
      <c r="F724" s="2" t="str">
        <f t="shared" si="34"/>
        <v>Adult</v>
      </c>
      <c r="G724" s="4" t="s">
        <v>2277</v>
      </c>
      <c r="H724" s="2">
        <v>1</v>
      </c>
      <c r="I724" s="2">
        <v>0</v>
      </c>
      <c r="J724" s="3">
        <v>41673</v>
      </c>
      <c r="K724" s="6">
        <v>17</v>
      </c>
      <c r="L724" s="4">
        <v>25</v>
      </c>
      <c r="M724" s="4">
        <v>1</v>
      </c>
      <c r="N724" s="4">
        <v>13</v>
      </c>
      <c r="O724" s="4">
        <v>0</v>
      </c>
      <c r="P724" s="4">
        <v>0</v>
      </c>
      <c r="Q724" s="4">
        <v>3</v>
      </c>
      <c r="R724" s="4">
        <f>SUM(Table1[[#This Row],[Wines]:[Sweet]])</f>
        <v>39</v>
      </c>
      <c r="S724" s="8" t="e">
        <f t="shared" si="35"/>
        <v>#VALUE!</v>
      </c>
      <c r="T724" s="8" t="str">
        <f t="shared" si="36"/>
        <v>Wines</v>
      </c>
      <c r="U724" s="2">
        <v>1</v>
      </c>
      <c r="V724" s="2">
        <v>1</v>
      </c>
      <c r="W724" s="2">
        <v>0</v>
      </c>
      <c r="X724" s="2">
        <v>3</v>
      </c>
      <c r="Y724" s="2">
        <v>7</v>
      </c>
      <c r="Z724" s="2">
        <v>3</v>
      </c>
      <c r="AA724" s="2">
        <v>11</v>
      </c>
      <c r="AB724" s="2">
        <v>0</v>
      </c>
    </row>
    <row r="725" spans="1:28" x14ac:dyDescent="0.25">
      <c r="A725" s="2">
        <v>10146</v>
      </c>
      <c r="B725" s="2">
        <v>1972</v>
      </c>
      <c r="C725" s="2">
        <f>2025-Table1[[#This Row],[Year_Birth]]</f>
        <v>53</v>
      </c>
      <c r="D725" s="2" t="s">
        <v>2255</v>
      </c>
      <c r="E725" s="2" t="s">
        <v>2254</v>
      </c>
      <c r="F725" s="2" t="str">
        <f t="shared" si="34"/>
        <v>Adult</v>
      </c>
      <c r="G725" s="4">
        <v>38887</v>
      </c>
      <c r="H725" s="2">
        <v>1</v>
      </c>
      <c r="I725" s="2">
        <v>0</v>
      </c>
      <c r="J725" s="3">
        <v>41673</v>
      </c>
      <c r="K725" s="6">
        <v>17</v>
      </c>
      <c r="L725" s="4">
        <v>25</v>
      </c>
      <c r="M725" s="4">
        <v>1</v>
      </c>
      <c r="N725" s="4">
        <v>13</v>
      </c>
      <c r="O725" s="4">
        <v>0</v>
      </c>
      <c r="P725" s="4">
        <v>0</v>
      </c>
      <c r="Q725" s="4">
        <v>3</v>
      </c>
      <c r="R725" s="4">
        <f>SUM(Table1[[#This Row],[Wines]:[Sweet]])</f>
        <v>39</v>
      </c>
      <c r="S725" s="8">
        <f t="shared" si="35"/>
        <v>1.0029058554272636E-3</v>
      </c>
      <c r="T725" s="8" t="str">
        <f t="shared" si="36"/>
        <v>Wines</v>
      </c>
      <c r="U725" s="2">
        <v>1</v>
      </c>
      <c r="V725" s="2">
        <v>1</v>
      </c>
      <c r="W725" s="2">
        <v>0</v>
      </c>
      <c r="X725" s="2">
        <v>3</v>
      </c>
      <c r="Y725" s="2">
        <v>7</v>
      </c>
      <c r="Z725" s="2">
        <v>3</v>
      </c>
      <c r="AA725" s="2">
        <v>11</v>
      </c>
      <c r="AB725" s="2">
        <v>0</v>
      </c>
    </row>
    <row r="726" spans="1:28" x14ac:dyDescent="0.25">
      <c r="A726" s="2">
        <v>11092</v>
      </c>
      <c r="B726" s="2">
        <v>1961</v>
      </c>
      <c r="C726" s="2">
        <f>2025-Table1[[#This Row],[Year_Birth]]</f>
        <v>64</v>
      </c>
      <c r="D726" s="2" t="s">
        <v>2252</v>
      </c>
      <c r="E726" s="2" t="s">
        <v>2256</v>
      </c>
      <c r="F726" s="2" t="str">
        <f t="shared" si="34"/>
        <v>Adult</v>
      </c>
      <c r="G726" s="4">
        <v>27116</v>
      </c>
      <c r="H726" s="2">
        <v>1</v>
      </c>
      <c r="I726" s="2">
        <v>1</v>
      </c>
      <c r="J726" s="3">
        <v>41673</v>
      </c>
      <c r="K726" s="6">
        <v>78</v>
      </c>
      <c r="L726" s="4">
        <v>12</v>
      </c>
      <c r="M726" s="4">
        <v>1</v>
      </c>
      <c r="N726" s="4">
        <v>21</v>
      </c>
      <c r="O726" s="4">
        <v>2</v>
      </c>
      <c r="P726" s="4">
        <v>2</v>
      </c>
      <c r="Q726" s="4">
        <v>3</v>
      </c>
      <c r="R726" s="4">
        <f>SUM(Table1[[#This Row],[Wines]:[Sweet]])</f>
        <v>38</v>
      </c>
      <c r="S726" s="8">
        <f t="shared" si="35"/>
        <v>1.4013866351969316E-3</v>
      </c>
      <c r="T726" s="8" t="str">
        <f t="shared" si="36"/>
        <v>MeatProducts</v>
      </c>
      <c r="U726" s="2">
        <v>2</v>
      </c>
      <c r="V726" s="2">
        <v>2</v>
      </c>
      <c r="W726" s="2">
        <v>0</v>
      </c>
      <c r="X726" s="2">
        <v>3</v>
      </c>
      <c r="Y726" s="2">
        <v>7</v>
      </c>
      <c r="Z726" s="2">
        <v>3</v>
      </c>
      <c r="AA726" s="2">
        <v>11</v>
      </c>
      <c r="AB726" s="2">
        <v>0</v>
      </c>
    </row>
    <row r="727" spans="1:28" x14ac:dyDescent="0.25">
      <c r="A727" s="2">
        <v>832</v>
      </c>
      <c r="B727" s="2">
        <v>1966</v>
      </c>
      <c r="C727" s="2">
        <f>2025-Table1[[#This Row],[Year_Birth]]</f>
        <v>59</v>
      </c>
      <c r="D727" s="2" t="s">
        <v>2255</v>
      </c>
      <c r="E727" s="2" t="s">
        <v>2254</v>
      </c>
      <c r="F727" s="2" t="str">
        <f t="shared" si="34"/>
        <v>Adult</v>
      </c>
      <c r="G727" s="4">
        <v>65814</v>
      </c>
      <c r="H727" s="2">
        <v>0</v>
      </c>
      <c r="I727" s="2">
        <v>1</v>
      </c>
      <c r="J727" s="3">
        <v>41673</v>
      </c>
      <c r="K727" s="6">
        <v>90</v>
      </c>
      <c r="L727" s="4">
        <v>561</v>
      </c>
      <c r="M727" s="4">
        <v>14</v>
      </c>
      <c r="N727" s="4">
        <v>113</v>
      </c>
      <c r="O727" s="4">
        <v>10</v>
      </c>
      <c r="P727" s="4">
        <v>14</v>
      </c>
      <c r="Q727" s="4">
        <v>35</v>
      </c>
      <c r="R727" s="4">
        <f>SUM(Table1[[#This Row],[Wines]:[Sweet]])</f>
        <v>712</v>
      </c>
      <c r="S727" s="8">
        <f t="shared" si="35"/>
        <v>1.0818366912814903E-2</v>
      </c>
      <c r="T727" s="8" t="str">
        <f t="shared" si="36"/>
        <v>Wines</v>
      </c>
      <c r="U727" s="2">
        <v>3</v>
      </c>
      <c r="V727" s="2">
        <v>8</v>
      </c>
      <c r="W727" s="2">
        <v>2</v>
      </c>
      <c r="X727" s="2">
        <v>10</v>
      </c>
      <c r="Y727" s="2">
        <v>5</v>
      </c>
      <c r="Z727" s="2">
        <v>3</v>
      </c>
      <c r="AA727" s="2">
        <v>11</v>
      </c>
      <c r="AB727" s="2">
        <v>0</v>
      </c>
    </row>
    <row r="728" spans="1:28" x14ac:dyDescent="0.25">
      <c r="A728" s="2">
        <v>4686</v>
      </c>
      <c r="B728" s="2">
        <v>1962</v>
      </c>
      <c r="C728" s="2">
        <f>2025-Table1[[#This Row],[Year_Birth]]</f>
        <v>63</v>
      </c>
      <c r="D728" s="2" t="s">
        <v>2255</v>
      </c>
      <c r="E728" s="2" t="s">
        <v>2261</v>
      </c>
      <c r="F728" s="2" t="str">
        <f t="shared" si="34"/>
        <v>Adult</v>
      </c>
      <c r="G728" s="4">
        <v>82571</v>
      </c>
      <c r="H728" s="2">
        <v>0</v>
      </c>
      <c r="I728" s="2">
        <v>0</v>
      </c>
      <c r="J728" s="3">
        <v>41674</v>
      </c>
      <c r="K728" s="6">
        <v>28</v>
      </c>
      <c r="L728" s="4">
        <v>861</v>
      </c>
      <c r="M728" s="4">
        <v>31</v>
      </c>
      <c r="N728" s="4">
        <v>558</v>
      </c>
      <c r="O728" s="4">
        <v>62</v>
      </c>
      <c r="P728" s="4">
        <v>95</v>
      </c>
      <c r="Q728" s="4">
        <v>79</v>
      </c>
      <c r="R728" s="4">
        <f>SUM(Table1[[#This Row],[Wines]:[Sweet]])</f>
        <v>1607</v>
      </c>
      <c r="S728" s="8">
        <f t="shared" si="35"/>
        <v>1.9462038730304828E-2</v>
      </c>
      <c r="T728" s="8" t="str">
        <f t="shared" si="36"/>
        <v>Wines</v>
      </c>
      <c r="U728" s="2">
        <v>0</v>
      </c>
      <c r="V728" s="2">
        <v>6</v>
      </c>
      <c r="W728" s="2">
        <v>5</v>
      </c>
      <c r="X728" s="2">
        <v>13</v>
      </c>
      <c r="Y728" s="2">
        <v>2</v>
      </c>
      <c r="Z728" s="2">
        <v>3</v>
      </c>
      <c r="AA728" s="2">
        <v>11</v>
      </c>
      <c r="AB728" s="2">
        <v>0</v>
      </c>
    </row>
    <row r="729" spans="1:28" x14ac:dyDescent="0.25">
      <c r="A729" s="2">
        <v>7723</v>
      </c>
      <c r="B729" s="2">
        <v>1979</v>
      </c>
      <c r="C729" s="2">
        <f>2025-Table1[[#This Row],[Year_Birth]]</f>
        <v>46</v>
      </c>
      <c r="D729" s="2" t="s">
        <v>2252</v>
      </c>
      <c r="E729" s="2" t="s">
        <v>2254</v>
      </c>
      <c r="F729" s="2" t="str">
        <f t="shared" si="34"/>
        <v>Adult</v>
      </c>
      <c r="G729" s="4">
        <v>75507</v>
      </c>
      <c r="H729" s="2">
        <v>0</v>
      </c>
      <c r="I729" s="2">
        <v>0</v>
      </c>
      <c r="J729" s="3">
        <v>41675</v>
      </c>
      <c r="K729" s="6">
        <v>56</v>
      </c>
      <c r="L729" s="4">
        <v>709</v>
      </c>
      <c r="M729" s="4">
        <v>93</v>
      </c>
      <c r="N729" s="4">
        <v>374</v>
      </c>
      <c r="O729" s="4">
        <v>104</v>
      </c>
      <c r="P729" s="4">
        <v>80</v>
      </c>
      <c r="Q729" s="4">
        <v>80</v>
      </c>
      <c r="R729" s="4">
        <f>SUM(Table1[[#This Row],[Wines]:[Sweet]])</f>
        <v>1360</v>
      </c>
      <c r="S729" s="8">
        <f t="shared" si="35"/>
        <v>1.8011575085753639E-2</v>
      </c>
      <c r="T729" s="8" t="str">
        <f t="shared" si="36"/>
        <v>Wines</v>
      </c>
      <c r="U729" s="2">
        <v>1</v>
      </c>
      <c r="V729" s="2">
        <v>8</v>
      </c>
      <c r="W729" s="2">
        <v>6</v>
      </c>
      <c r="X729" s="2">
        <v>6</v>
      </c>
      <c r="Y729" s="2">
        <v>3</v>
      </c>
      <c r="Z729" s="2">
        <v>3</v>
      </c>
      <c r="AA729" s="2">
        <v>11</v>
      </c>
      <c r="AB729" s="2">
        <v>0</v>
      </c>
    </row>
    <row r="730" spans="1:28" x14ac:dyDescent="0.25">
      <c r="A730" s="2">
        <v>6211</v>
      </c>
      <c r="B730" s="2">
        <v>1976</v>
      </c>
      <c r="C730" s="2">
        <f>2025-Table1[[#This Row],[Year_Birth]]</f>
        <v>49</v>
      </c>
      <c r="D730" s="2" t="s">
        <v>2255</v>
      </c>
      <c r="E730" s="2" t="s">
        <v>2254</v>
      </c>
      <c r="F730" s="2" t="str">
        <f t="shared" si="34"/>
        <v>Adult</v>
      </c>
      <c r="G730" s="4">
        <v>37395</v>
      </c>
      <c r="H730" s="2">
        <v>1</v>
      </c>
      <c r="I730" s="2">
        <v>0</v>
      </c>
      <c r="J730" s="3">
        <v>41675</v>
      </c>
      <c r="K730" s="6">
        <v>47</v>
      </c>
      <c r="L730" s="4">
        <v>18</v>
      </c>
      <c r="M730" s="4">
        <v>0</v>
      </c>
      <c r="N730" s="4">
        <v>9</v>
      </c>
      <c r="O730" s="4">
        <v>0</v>
      </c>
      <c r="P730" s="4">
        <v>1</v>
      </c>
      <c r="Q730" s="4">
        <v>11</v>
      </c>
      <c r="R730" s="4">
        <f>SUM(Table1[[#This Row],[Wines]:[Sweet]])</f>
        <v>28</v>
      </c>
      <c r="S730" s="8">
        <f t="shared" si="35"/>
        <v>7.4876320363684984E-4</v>
      </c>
      <c r="T730" s="8" t="str">
        <f t="shared" si="36"/>
        <v>Wines</v>
      </c>
      <c r="U730" s="2">
        <v>1</v>
      </c>
      <c r="V730" s="2">
        <v>1</v>
      </c>
      <c r="W730" s="2">
        <v>0</v>
      </c>
      <c r="X730" s="2">
        <v>3</v>
      </c>
      <c r="Y730" s="2">
        <v>6</v>
      </c>
      <c r="Z730" s="2">
        <v>3</v>
      </c>
      <c r="AA730" s="2">
        <v>11</v>
      </c>
      <c r="AB730" s="2">
        <v>0</v>
      </c>
    </row>
    <row r="731" spans="1:28" x14ac:dyDescent="0.25">
      <c r="A731" s="2">
        <v>2963</v>
      </c>
      <c r="B731" s="2">
        <v>1979</v>
      </c>
      <c r="C731" s="2">
        <f>2025-Table1[[#This Row],[Year_Birth]]</f>
        <v>46</v>
      </c>
      <c r="D731" s="2" t="s">
        <v>2252</v>
      </c>
      <c r="E731" s="2" t="s">
        <v>2254</v>
      </c>
      <c r="F731" s="2" t="str">
        <f t="shared" si="34"/>
        <v>Adult</v>
      </c>
      <c r="G731" s="4">
        <v>75507</v>
      </c>
      <c r="H731" s="2">
        <v>0</v>
      </c>
      <c r="I731" s="2">
        <v>0</v>
      </c>
      <c r="J731" s="3">
        <v>41675</v>
      </c>
      <c r="K731" s="6">
        <v>56</v>
      </c>
      <c r="L731" s="4">
        <v>709</v>
      </c>
      <c r="M731" s="4">
        <v>93</v>
      </c>
      <c r="N731" s="4">
        <v>374</v>
      </c>
      <c r="O731" s="4">
        <v>104</v>
      </c>
      <c r="P731" s="4">
        <v>80</v>
      </c>
      <c r="Q731" s="4">
        <v>80</v>
      </c>
      <c r="R731" s="4">
        <f>SUM(Table1[[#This Row],[Wines]:[Sweet]])</f>
        <v>1360</v>
      </c>
      <c r="S731" s="8">
        <f t="shared" si="35"/>
        <v>1.8011575085753639E-2</v>
      </c>
      <c r="T731" s="8" t="str">
        <f t="shared" si="36"/>
        <v>Wines</v>
      </c>
      <c r="U731" s="2">
        <v>1</v>
      </c>
      <c r="V731" s="2">
        <v>8</v>
      </c>
      <c r="W731" s="2">
        <v>6</v>
      </c>
      <c r="X731" s="2">
        <v>6</v>
      </c>
      <c r="Y731" s="2">
        <v>3</v>
      </c>
      <c r="Z731" s="2">
        <v>3</v>
      </c>
      <c r="AA731" s="2">
        <v>11</v>
      </c>
      <c r="AB731" s="2">
        <v>0</v>
      </c>
    </row>
    <row r="732" spans="1:28" x14ac:dyDescent="0.25">
      <c r="A732" s="2">
        <v>3091</v>
      </c>
      <c r="B732" s="2">
        <v>1981</v>
      </c>
      <c r="C732" s="2">
        <f>2025-Table1[[#This Row],[Year_Birth]]</f>
        <v>44</v>
      </c>
      <c r="D732" s="2" t="s">
        <v>2260</v>
      </c>
      <c r="E732" s="2" t="s">
        <v>2254</v>
      </c>
      <c r="F732" s="2" t="str">
        <f t="shared" si="34"/>
        <v>Adult</v>
      </c>
      <c r="G732" s="4">
        <v>75774</v>
      </c>
      <c r="H732" s="2">
        <v>1</v>
      </c>
      <c r="I732" s="2">
        <v>0</v>
      </c>
      <c r="J732" s="3">
        <v>41675</v>
      </c>
      <c r="K732" s="6">
        <v>27</v>
      </c>
      <c r="L732" s="4">
        <v>340</v>
      </c>
      <c r="M732" s="4">
        <v>21</v>
      </c>
      <c r="N732" s="4">
        <v>134</v>
      </c>
      <c r="O732" s="4">
        <v>258</v>
      </c>
      <c r="P732" s="4">
        <v>14</v>
      </c>
      <c r="Q732" s="4">
        <v>56</v>
      </c>
      <c r="R732" s="4">
        <f>SUM(Table1[[#This Row],[Wines]:[Sweet]])</f>
        <v>767</v>
      </c>
      <c r="S732" s="8">
        <f t="shared" si="35"/>
        <v>1.0122205505846332E-2</v>
      </c>
      <c r="T732" s="8" t="str">
        <f t="shared" si="36"/>
        <v>Wines</v>
      </c>
      <c r="U732" s="2">
        <v>1</v>
      </c>
      <c r="V732" s="2">
        <v>7</v>
      </c>
      <c r="W732" s="2">
        <v>5</v>
      </c>
      <c r="X732" s="2">
        <v>8</v>
      </c>
      <c r="Y732" s="2">
        <v>4</v>
      </c>
      <c r="Z732" s="2">
        <v>3</v>
      </c>
      <c r="AA732" s="2">
        <v>11</v>
      </c>
      <c r="AB732" s="2">
        <v>0</v>
      </c>
    </row>
    <row r="733" spans="1:28" x14ac:dyDescent="0.25">
      <c r="A733" s="2">
        <v>762</v>
      </c>
      <c r="B733" s="2">
        <v>1981</v>
      </c>
      <c r="C733" s="2">
        <f>2025-Table1[[#This Row],[Year_Birth]]</f>
        <v>44</v>
      </c>
      <c r="D733" s="2" t="s">
        <v>2260</v>
      </c>
      <c r="E733" s="2" t="s">
        <v>2254</v>
      </c>
      <c r="F733" s="2" t="str">
        <f t="shared" si="34"/>
        <v>Adult</v>
      </c>
      <c r="G733" s="4">
        <v>75774</v>
      </c>
      <c r="H733" s="2">
        <v>1</v>
      </c>
      <c r="I733" s="2">
        <v>0</v>
      </c>
      <c r="J733" s="3">
        <v>41675</v>
      </c>
      <c r="K733" s="6">
        <v>27</v>
      </c>
      <c r="L733" s="4">
        <v>340</v>
      </c>
      <c r="M733" s="4">
        <v>21</v>
      </c>
      <c r="N733" s="4">
        <v>134</v>
      </c>
      <c r="O733" s="4">
        <v>258</v>
      </c>
      <c r="P733" s="4">
        <v>14</v>
      </c>
      <c r="Q733" s="4">
        <v>56</v>
      </c>
      <c r="R733" s="4">
        <f>SUM(Table1[[#This Row],[Wines]:[Sweet]])</f>
        <v>767</v>
      </c>
      <c r="S733" s="8">
        <f t="shared" si="35"/>
        <v>1.0122205505846332E-2</v>
      </c>
      <c r="T733" s="8" t="str">
        <f t="shared" si="36"/>
        <v>Wines</v>
      </c>
      <c r="U733" s="2">
        <v>1</v>
      </c>
      <c r="V733" s="2">
        <v>7</v>
      </c>
      <c r="W733" s="2">
        <v>5</v>
      </c>
      <c r="X733" s="2">
        <v>8</v>
      </c>
      <c r="Y733" s="2">
        <v>4</v>
      </c>
      <c r="Z733" s="2">
        <v>3</v>
      </c>
      <c r="AA733" s="2">
        <v>11</v>
      </c>
      <c r="AB733" s="2">
        <v>0</v>
      </c>
    </row>
    <row r="734" spans="1:28" x14ac:dyDescent="0.25">
      <c r="A734" s="2">
        <v>3010</v>
      </c>
      <c r="B734" s="2">
        <v>1989</v>
      </c>
      <c r="C734" s="2">
        <f>2025-Table1[[#This Row],[Year_Birth]]</f>
        <v>36</v>
      </c>
      <c r="D734" s="2" t="s">
        <v>2257</v>
      </c>
      <c r="E734" s="2" t="s">
        <v>2254</v>
      </c>
      <c r="F734" s="2" t="str">
        <f t="shared" si="34"/>
        <v>Adult</v>
      </c>
      <c r="G734" s="4">
        <v>88420</v>
      </c>
      <c r="H734" s="2">
        <v>0</v>
      </c>
      <c r="I734" s="2">
        <v>0</v>
      </c>
      <c r="J734" s="3">
        <v>41675</v>
      </c>
      <c r="K734" s="6">
        <v>87</v>
      </c>
      <c r="L734" s="4">
        <v>957</v>
      </c>
      <c r="M734" s="4">
        <v>153</v>
      </c>
      <c r="N734" s="4">
        <v>612</v>
      </c>
      <c r="O734" s="4">
        <v>99</v>
      </c>
      <c r="P734" s="4">
        <v>95</v>
      </c>
      <c r="Q734" s="4">
        <v>153</v>
      </c>
      <c r="R734" s="4">
        <f>SUM(Table1[[#This Row],[Wines]:[Sweet]])</f>
        <v>1916</v>
      </c>
      <c r="S734" s="8">
        <f t="shared" si="35"/>
        <v>2.1669305586971273E-2</v>
      </c>
      <c r="T734" s="8" t="str">
        <f t="shared" si="36"/>
        <v>Wines</v>
      </c>
      <c r="U734" s="2">
        <v>1</v>
      </c>
      <c r="V734" s="2">
        <v>4</v>
      </c>
      <c r="W734" s="2">
        <v>7</v>
      </c>
      <c r="X734" s="2">
        <v>8</v>
      </c>
      <c r="Y734" s="2">
        <v>1</v>
      </c>
      <c r="Z734" s="2">
        <v>3</v>
      </c>
      <c r="AA734" s="2">
        <v>11</v>
      </c>
      <c r="AB734" s="2">
        <v>0</v>
      </c>
    </row>
    <row r="735" spans="1:28" x14ac:dyDescent="0.25">
      <c r="A735" s="2">
        <v>3107</v>
      </c>
      <c r="B735" s="2">
        <v>1976</v>
      </c>
      <c r="C735" s="2">
        <f>2025-Table1[[#This Row],[Year_Birth]]</f>
        <v>49</v>
      </c>
      <c r="D735" s="2" t="s">
        <v>2252</v>
      </c>
      <c r="E735" s="2" t="s">
        <v>2254</v>
      </c>
      <c r="F735" s="2" t="str">
        <f t="shared" si="34"/>
        <v>Adult</v>
      </c>
      <c r="G735" s="4">
        <v>71322</v>
      </c>
      <c r="H735" s="2">
        <v>0</v>
      </c>
      <c r="I735" s="2">
        <v>1</v>
      </c>
      <c r="J735" s="3">
        <v>41675</v>
      </c>
      <c r="K735" s="6">
        <v>31</v>
      </c>
      <c r="L735" s="4">
        <v>121</v>
      </c>
      <c r="M735" s="4">
        <v>24</v>
      </c>
      <c r="N735" s="4">
        <v>124</v>
      </c>
      <c r="O735" s="4">
        <v>24</v>
      </c>
      <c r="P735" s="4">
        <v>15</v>
      </c>
      <c r="Q735" s="4">
        <v>42</v>
      </c>
      <c r="R735" s="4">
        <f>SUM(Table1[[#This Row],[Wines]:[Sweet]])</f>
        <v>308</v>
      </c>
      <c r="S735" s="8">
        <f t="shared" si="35"/>
        <v>4.318443117130759E-3</v>
      </c>
      <c r="T735" s="8" t="str">
        <f t="shared" si="36"/>
        <v>MeatProducts</v>
      </c>
      <c r="U735" s="2">
        <v>1</v>
      </c>
      <c r="V735" s="2">
        <v>4</v>
      </c>
      <c r="W735" s="2">
        <v>1</v>
      </c>
      <c r="X735" s="2">
        <v>7</v>
      </c>
      <c r="Y735" s="2">
        <v>2</v>
      </c>
      <c r="Z735" s="2">
        <v>3</v>
      </c>
      <c r="AA735" s="2">
        <v>11</v>
      </c>
      <c r="AB735" s="2">
        <v>0</v>
      </c>
    </row>
    <row r="736" spans="1:28" x14ac:dyDescent="0.25">
      <c r="A736" s="2">
        <v>4790</v>
      </c>
      <c r="B736" s="2">
        <v>1958</v>
      </c>
      <c r="C736" s="2">
        <f>2025-Table1[[#This Row],[Year_Birth]]</f>
        <v>67</v>
      </c>
      <c r="D736" s="2" t="s">
        <v>2252</v>
      </c>
      <c r="E736" s="2" t="s">
        <v>2258</v>
      </c>
      <c r="F736" s="2" t="str">
        <f t="shared" si="34"/>
        <v>Adult</v>
      </c>
      <c r="G736" s="4">
        <v>79803</v>
      </c>
      <c r="H736" s="2">
        <v>0</v>
      </c>
      <c r="I736" s="2">
        <v>1</v>
      </c>
      <c r="J736" s="3">
        <v>41676</v>
      </c>
      <c r="K736" s="6">
        <v>54</v>
      </c>
      <c r="L736" s="4">
        <v>574</v>
      </c>
      <c r="M736" s="4">
        <v>8</v>
      </c>
      <c r="N736" s="4">
        <v>216</v>
      </c>
      <c r="O736" s="4">
        <v>21</v>
      </c>
      <c r="P736" s="4">
        <v>16</v>
      </c>
      <c r="Q736" s="4">
        <v>33</v>
      </c>
      <c r="R736" s="4">
        <f>SUM(Table1[[#This Row],[Wines]:[Sweet]])</f>
        <v>835</v>
      </c>
      <c r="S736" s="8">
        <f t="shared" si="35"/>
        <v>1.0463265792012831E-2</v>
      </c>
      <c r="T736" s="8" t="str">
        <f t="shared" si="36"/>
        <v>Wines</v>
      </c>
      <c r="U736" s="2">
        <v>1</v>
      </c>
      <c r="V736" s="2">
        <v>4</v>
      </c>
      <c r="W736" s="2">
        <v>3</v>
      </c>
      <c r="X736" s="2">
        <v>5</v>
      </c>
      <c r="Y736" s="2">
        <v>1</v>
      </c>
      <c r="Z736" s="2">
        <v>3</v>
      </c>
      <c r="AA736" s="2">
        <v>11</v>
      </c>
      <c r="AB736" s="2">
        <v>0</v>
      </c>
    </row>
    <row r="737" spans="1:28" x14ac:dyDescent="0.25">
      <c r="A737" s="2">
        <v>10509</v>
      </c>
      <c r="B737" s="2">
        <v>1955</v>
      </c>
      <c r="C737" s="2">
        <f>2025-Table1[[#This Row],[Year_Birth]]</f>
        <v>70</v>
      </c>
      <c r="D737" s="2" t="s">
        <v>2257</v>
      </c>
      <c r="E737" s="2" t="s">
        <v>2253</v>
      </c>
      <c r="F737" s="2" t="str">
        <f t="shared" si="34"/>
        <v>Adult</v>
      </c>
      <c r="G737" s="4">
        <v>36927</v>
      </c>
      <c r="H737" s="2">
        <v>1</v>
      </c>
      <c r="I737" s="2">
        <v>1</v>
      </c>
      <c r="J737" s="3">
        <v>41676</v>
      </c>
      <c r="K737" s="6">
        <v>46</v>
      </c>
      <c r="L737" s="4">
        <v>51</v>
      </c>
      <c r="M737" s="4">
        <v>0</v>
      </c>
      <c r="N737" s="4">
        <v>16</v>
      </c>
      <c r="O737" s="4">
        <v>0</v>
      </c>
      <c r="P737" s="4">
        <v>0</v>
      </c>
      <c r="Q737" s="4">
        <v>4</v>
      </c>
      <c r="R737" s="4">
        <f>SUM(Table1[[#This Row],[Wines]:[Sweet]])</f>
        <v>67</v>
      </c>
      <c r="S737" s="8">
        <f t="shared" si="35"/>
        <v>1.814390554336935E-3</v>
      </c>
      <c r="T737" s="8" t="str">
        <f t="shared" si="36"/>
        <v>Wines</v>
      </c>
      <c r="U737" s="2">
        <v>2</v>
      </c>
      <c r="V737" s="2">
        <v>3</v>
      </c>
      <c r="W737" s="2">
        <v>0</v>
      </c>
      <c r="X737" s="2">
        <v>3</v>
      </c>
      <c r="Y737" s="2">
        <v>8</v>
      </c>
      <c r="Z737" s="2">
        <v>3</v>
      </c>
      <c r="AA737" s="2">
        <v>11</v>
      </c>
      <c r="AB737" s="2">
        <v>0</v>
      </c>
    </row>
    <row r="738" spans="1:28" x14ac:dyDescent="0.25">
      <c r="A738" s="2">
        <v>11030</v>
      </c>
      <c r="B738" s="2">
        <v>1976</v>
      </c>
      <c r="C738" s="2">
        <f>2025-Table1[[#This Row],[Year_Birth]]</f>
        <v>49</v>
      </c>
      <c r="D738" s="2" t="s">
        <v>2257</v>
      </c>
      <c r="E738" s="2" t="s">
        <v>2256</v>
      </c>
      <c r="F738" s="2" t="str">
        <f t="shared" si="34"/>
        <v>Adult</v>
      </c>
      <c r="G738" s="4">
        <v>33181</v>
      </c>
      <c r="H738" s="2">
        <v>1</v>
      </c>
      <c r="I738" s="2">
        <v>0</v>
      </c>
      <c r="J738" s="3">
        <v>41699</v>
      </c>
      <c r="K738" s="6">
        <v>90</v>
      </c>
      <c r="L738" s="4">
        <v>9</v>
      </c>
      <c r="M738" s="4">
        <v>0</v>
      </c>
      <c r="N738" s="4">
        <v>3</v>
      </c>
      <c r="O738" s="4">
        <v>0</v>
      </c>
      <c r="P738" s="4">
        <v>0</v>
      </c>
      <c r="Q738" s="4">
        <v>4</v>
      </c>
      <c r="R738" s="4">
        <f>SUM(Table1[[#This Row],[Wines]:[Sweet]])</f>
        <v>12</v>
      </c>
      <c r="S738" s="8">
        <f t="shared" si="35"/>
        <v>3.6165275308158284E-4</v>
      </c>
      <c r="T738" s="8" t="str">
        <f t="shared" si="36"/>
        <v>Wines</v>
      </c>
      <c r="U738" s="2">
        <v>1</v>
      </c>
      <c r="V738" s="2">
        <v>1</v>
      </c>
      <c r="W738" s="2">
        <v>0</v>
      </c>
      <c r="X738" s="2">
        <v>2</v>
      </c>
      <c r="Y738" s="2">
        <v>6</v>
      </c>
      <c r="Z738" s="2">
        <v>3</v>
      </c>
      <c r="AA738" s="2">
        <v>11</v>
      </c>
      <c r="AB738" s="2">
        <v>0</v>
      </c>
    </row>
    <row r="739" spans="1:28" x14ac:dyDescent="0.25">
      <c r="A739" s="2">
        <v>8318</v>
      </c>
      <c r="B739" s="2">
        <v>1979</v>
      </c>
      <c r="C739" s="2">
        <f>2025-Table1[[#This Row],[Year_Birth]]</f>
        <v>46</v>
      </c>
      <c r="D739" s="2" t="s">
        <v>2252</v>
      </c>
      <c r="E739" s="2" t="s">
        <v>2254</v>
      </c>
      <c r="F739" s="2" t="str">
        <f t="shared" si="34"/>
        <v>Adult</v>
      </c>
      <c r="G739" s="4">
        <v>90300</v>
      </c>
      <c r="H739" s="2">
        <v>0</v>
      </c>
      <c r="I739" s="2">
        <v>0</v>
      </c>
      <c r="J739" s="3">
        <v>41699</v>
      </c>
      <c r="K739" s="6">
        <v>7</v>
      </c>
      <c r="L739" s="4">
        <v>594</v>
      </c>
      <c r="M739" s="4">
        <v>134</v>
      </c>
      <c r="N739" s="4">
        <v>786</v>
      </c>
      <c r="O739" s="4">
        <v>33</v>
      </c>
      <c r="P739" s="4">
        <v>134</v>
      </c>
      <c r="Q739" s="4">
        <v>57</v>
      </c>
      <c r="R739" s="4">
        <f>SUM(Table1[[#This Row],[Wines]:[Sweet]])</f>
        <v>1681</v>
      </c>
      <c r="S739" s="8">
        <f t="shared" si="35"/>
        <v>1.8615725359911406E-2</v>
      </c>
      <c r="T739" s="8" t="str">
        <f t="shared" si="36"/>
        <v>MeatProducts</v>
      </c>
      <c r="U739" s="2">
        <v>0</v>
      </c>
      <c r="V739" s="2">
        <v>5</v>
      </c>
      <c r="W739" s="2">
        <v>6</v>
      </c>
      <c r="X739" s="2">
        <v>8</v>
      </c>
      <c r="Y739" s="2">
        <v>1</v>
      </c>
      <c r="Z739" s="2">
        <v>3</v>
      </c>
      <c r="AA739" s="2">
        <v>11</v>
      </c>
      <c r="AB739" s="2">
        <v>0</v>
      </c>
    </row>
    <row r="740" spans="1:28" x14ac:dyDescent="0.25">
      <c r="A740" s="2">
        <v>3308</v>
      </c>
      <c r="B740" s="2">
        <v>1952</v>
      </c>
      <c r="C740" s="2">
        <f>2025-Table1[[#This Row],[Year_Birth]]</f>
        <v>73</v>
      </c>
      <c r="D740" s="2" t="s">
        <v>2252</v>
      </c>
      <c r="E740" s="2" t="s">
        <v>2256</v>
      </c>
      <c r="F740" s="2" t="str">
        <f t="shared" si="34"/>
        <v>Adult</v>
      </c>
      <c r="G740" s="4">
        <v>35704</v>
      </c>
      <c r="H740" s="2">
        <v>1</v>
      </c>
      <c r="I740" s="2">
        <v>1</v>
      </c>
      <c r="J740" s="3">
        <v>41699</v>
      </c>
      <c r="K740" s="6">
        <v>54</v>
      </c>
      <c r="L740" s="4">
        <v>30</v>
      </c>
      <c r="M740" s="4">
        <v>9</v>
      </c>
      <c r="N740" s="4">
        <v>12</v>
      </c>
      <c r="O740" s="4">
        <v>2</v>
      </c>
      <c r="P740" s="4">
        <v>11</v>
      </c>
      <c r="Q740" s="4">
        <v>30</v>
      </c>
      <c r="R740" s="4">
        <f>SUM(Table1[[#This Row],[Wines]:[Sweet]])</f>
        <v>64</v>
      </c>
      <c r="S740" s="8">
        <f t="shared" si="35"/>
        <v>1.7925162446784674E-3</v>
      </c>
      <c r="T740" s="8" t="str">
        <f t="shared" si="36"/>
        <v>Wines</v>
      </c>
      <c r="U740" s="2">
        <v>3</v>
      </c>
      <c r="V740" s="2">
        <v>2</v>
      </c>
      <c r="W740" s="2">
        <v>0</v>
      </c>
      <c r="X740" s="2">
        <v>4</v>
      </c>
      <c r="Y740" s="2">
        <v>4</v>
      </c>
      <c r="Z740" s="2">
        <v>3</v>
      </c>
      <c r="AA740" s="2">
        <v>11</v>
      </c>
      <c r="AB740" s="2">
        <v>0</v>
      </c>
    </row>
    <row r="741" spans="1:28" x14ac:dyDescent="0.25">
      <c r="A741" s="2">
        <v>10286</v>
      </c>
      <c r="B741" s="2">
        <v>1962</v>
      </c>
      <c r="C741" s="2">
        <f>2025-Table1[[#This Row],[Year_Birth]]</f>
        <v>63</v>
      </c>
      <c r="D741" s="2" t="s">
        <v>2252</v>
      </c>
      <c r="E741" s="2" t="s">
        <v>2256</v>
      </c>
      <c r="F741" s="2" t="str">
        <f t="shared" si="34"/>
        <v>Adult</v>
      </c>
      <c r="G741" s="4">
        <v>83715</v>
      </c>
      <c r="H741" s="2">
        <v>0</v>
      </c>
      <c r="I741" s="2">
        <v>0</v>
      </c>
      <c r="J741" s="3">
        <v>41700</v>
      </c>
      <c r="K741" s="6">
        <v>2</v>
      </c>
      <c r="L741" s="4">
        <v>318</v>
      </c>
      <c r="M741" s="4">
        <v>8</v>
      </c>
      <c r="N741" s="4">
        <v>407</v>
      </c>
      <c r="O741" s="4">
        <v>150</v>
      </c>
      <c r="P741" s="4">
        <v>35</v>
      </c>
      <c r="Q741" s="4">
        <v>8</v>
      </c>
      <c r="R741" s="4">
        <f>SUM(Table1[[#This Row],[Wines]:[Sweet]])</f>
        <v>918</v>
      </c>
      <c r="S741" s="8">
        <f t="shared" si="35"/>
        <v>1.0965776742519261E-2</v>
      </c>
      <c r="T741" s="8" t="str">
        <f t="shared" si="36"/>
        <v>MeatProducts</v>
      </c>
      <c r="U741" s="2">
        <v>1</v>
      </c>
      <c r="V741" s="2">
        <v>2</v>
      </c>
      <c r="W741" s="2">
        <v>8</v>
      </c>
      <c r="X741" s="2">
        <v>13</v>
      </c>
      <c r="Y741" s="2">
        <v>0</v>
      </c>
      <c r="Z741" s="2">
        <v>3</v>
      </c>
      <c r="AA741" s="2">
        <v>11</v>
      </c>
      <c r="AB741" s="2">
        <v>0</v>
      </c>
    </row>
    <row r="742" spans="1:28" x14ac:dyDescent="0.25">
      <c r="A742" s="2">
        <v>8375</v>
      </c>
      <c r="B742" s="2">
        <v>1968</v>
      </c>
      <c r="C742" s="2">
        <f>2025-Table1[[#This Row],[Year_Birth]]</f>
        <v>57</v>
      </c>
      <c r="D742" s="2" t="s">
        <v>2255</v>
      </c>
      <c r="E742" s="2" t="s">
        <v>2256</v>
      </c>
      <c r="F742" s="2" t="str">
        <f t="shared" si="34"/>
        <v>Adult</v>
      </c>
      <c r="G742" s="4">
        <v>55954</v>
      </c>
      <c r="H742" s="2">
        <v>0</v>
      </c>
      <c r="I742" s="2">
        <v>1</v>
      </c>
      <c r="J742" s="3">
        <v>41701</v>
      </c>
      <c r="K742" s="6">
        <v>63</v>
      </c>
      <c r="L742" s="4">
        <v>447</v>
      </c>
      <c r="M742" s="4">
        <v>0</v>
      </c>
      <c r="N742" s="4">
        <v>28</v>
      </c>
      <c r="O742" s="4">
        <v>0</v>
      </c>
      <c r="P742" s="4">
        <v>0</v>
      </c>
      <c r="Q742" s="4">
        <v>43</v>
      </c>
      <c r="R742" s="4">
        <f>SUM(Table1[[#This Row],[Wines]:[Sweet]])</f>
        <v>475</v>
      </c>
      <c r="S742" s="8">
        <f t="shared" si="35"/>
        <v>8.489116059620402E-3</v>
      </c>
      <c r="T742" s="8" t="str">
        <f t="shared" si="36"/>
        <v>Wines</v>
      </c>
      <c r="U742" s="2">
        <v>3</v>
      </c>
      <c r="V742" s="2">
        <v>8</v>
      </c>
      <c r="W742" s="2">
        <v>2</v>
      </c>
      <c r="X742" s="2">
        <v>6</v>
      </c>
      <c r="Y742" s="2">
        <v>7</v>
      </c>
      <c r="Z742" s="2">
        <v>3</v>
      </c>
      <c r="AA742" s="2">
        <v>11</v>
      </c>
      <c r="AB742" s="2">
        <v>0</v>
      </c>
    </row>
    <row r="743" spans="1:28" x14ac:dyDescent="0.25">
      <c r="A743" s="2">
        <v>2416</v>
      </c>
      <c r="B743" s="2">
        <v>1969</v>
      </c>
      <c r="C743" s="2">
        <f>2025-Table1[[#This Row],[Year_Birth]]</f>
        <v>56</v>
      </c>
      <c r="D743" s="2" t="s">
        <v>2255</v>
      </c>
      <c r="E743" s="2" t="s">
        <v>2253</v>
      </c>
      <c r="F743" s="2" t="str">
        <f t="shared" si="34"/>
        <v>Adult</v>
      </c>
      <c r="G743" s="4">
        <v>66582</v>
      </c>
      <c r="H743" s="2">
        <v>0</v>
      </c>
      <c r="I743" s="2">
        <v>0</v>
      </c>
      <c r="J743" s="3">
        <v>41701</v>
      </c>
      <c r="K743" s="6">
        <v>83</v>
      </c>
      <c r="L743" s="4">
        <v>789</v>
      </c>
      <c r="M743" s="4">
        <v>25</v>
      </c>
      <c r="N743" s="4">
        <v>420</v>
      </c>
      <c r="O743" s="4">
        <v>16</v>
      </c>
      <c r="P743" s="4">
        <v>38</v>
      </c>
      <c r="Q743" s="4">
        <v>0</v>
      </c>
      <c r="R743" s="4">
        <f>SUM(Table1[[#This Row],[Wines]:[Sweet]])</f>
        <v>1288</v>
      </c>
      <c r="S743" s="8">
        <f t="shared" si="35"/>
        <v>1.9344567600853083E-2</v>
      </c>
      <c r="T743" s="8" t="str">
        <f t="shared" si="36"/>
        <v>Wines</v>
      </c>
      <c r="U743" s="2">
        <v>1</v>
      </c>
      <c r="V743" s="2">
        <v>2</v>
      </c>
      <c r="W743" s="2">
        <v>8</v>
      </c>
      <c r="X743" s="2">
        <v>9</v>
      </c>
      <c r="Y743" s="2">
        <v>1</v>
      </c>
      <c r="Z743" s="2">
        <v>3</v>
      </c>
      <c r="AA743" s="2">
        <v>11</v>
      </c>
      <c r="AB743" s="2">
        <v>0</v>
      </c>
    </row>
    <row r="744" spans="1:28" x14ac:dyDescent="0.25">
      <c r="A744" s="2">
        <v>7408</v>
      </c>
      <c r="B744" s="2">
        <v>1952</v>
      </c>
      <c r="C744" s="2">
        <f>2025-Table1[[#This Row],[Year_Birth]]</f>
        <v>73</v>
      </c>
      <c r="D744" s="2" t="s">
        <v>2255</v>
      </c>
      <c r="E744" s="2" t="s">
        <v>2256</v>
      </c>
      <c r="F744" s="2" t="str">
        <f t="shared" si="34"/>
        <v>Adult</v>
      </c>
      <c r="G744" s="4">
        <v>54549</v>
      </c>
      <c r="H744" s="2">
        <v>0</v>
      </c>
      <c r="I744" s="2">
        <v>1</v>
      </c>
      <c r="J744" s="3">
        <v>41701</v>
      </c>
      <c r="K744" s="6">
        <v>8</v>
      </c>
      <c r="L744" s="4">
        <v>216</v>
      </c>
      <c r="M744" s="4">
        <v>2</v>
      </c>
      <c r="N744" s="4">
        <v>6</v>
      </c>
      <c r="O744" s="4">
        <v>0</v>
      </c>
      <c r="P744" s="4">
        <v>0</v>
      </c>
      <c r="Q744" s="4">
        <v>9</v>
      </c>
      <c r="R744" s="4">
        <f>SUM(Table1[[#This Row],[Wines]:[Sweet]])</f>
        <v>224</v>
      </c>
      <c r="S744" s="8">
        <f t="shared" si="35"/>
        <v>4.1063997506828719E-3</v>
      </c>
      <c r="T744" s="8" t="str">
        <f t="shared" si="36"/>
        <v>Wines</v>
      </c>
      <c r="U744" s="2">
        <v>2</v>
      </c>
      <c r="V744" s="2">
        <v>5</v>
      </c>
      <c r="W744" s="2">
        <v>1</v>
      </c>
      <c r="X744" s="2">
        <v>4</v>
      </c>
      <c r="Y744" s="2">
        <v>7</v>
      </c>
      <c r="Z744" s="2">
        <v>3</v>
      </c>
      <c r="AA744" s="2">
        <v>11</v>
      </c>
      <c r="AB744" s="2">
        <v>0</v>
      </c>
    </row>
    <row r="745" spans="1:28" x14ac:dyDescent="0.25">
      <c r="A745" s="2">
        <v>5756</v>
      </c>
      <c r="B745" s="2">
        <v>1983</v>
      </c>
      <c r="C745" s="2">
        <f>2025-Table1[[#This Row],[Year_Birth]]</f>
        <v>42</v>
      </c>
      <c r="D745" s="2" t="s">
        <v>2252</v>
      </c>
      <c r="E745" s="2" t="s">
        <v>2254</v>
      </c>
      <c r="F745" s="2" t="str">
        <f t="shared" si="34"/>
        <v>Adult</v>
      </c>
      <c r="G745" s="4">
        <v>39453</v>
      </c>
      <c r="H745" s="2">
        <v>1</v>
      </c>
      <c r="I745" s="2">
        <v>0</v>
      </c>
      <c r="J745" s="3">
        <v>41702</v>
      </c>
      <c r="K745" s="6">
        <v>64</v>
      </c>
      <c r="L745" s="4">
        <v>46</v>
      </c>
      <c r="M745" s="4">
        <v>0</v>
      </c>
      <c r="N745" s="4">
        <v>7</v>
      </c>
      <c r="O745" s="4">
        <v>0</v>
      </c>
      <c r="P745" s="4">
        <v>0</v>
      </c>
      <c r="Q745" s="4">
        <v>2</v>
      </c>
      <c r="R745" s="4">
        <f>SUM(Table1[[#This Row],[Wines]:[Sweet]])</f>
        <v>53</v>
      </c>
      <c r="S745" s="8">
        <f t="shared" si="35"/>
        <v>1.343370592857324E-3</v>
      </c>
      <c r="T745" s="8" t="str">
        <f t="shared" si="36"/>
        <v>Wines</v>
      </c>
      <c r="U745" s="2">
        <v>2</v>
      </c>
      <c r="V745" s="2">
        <v>2</v>
      </c>
      <c r="W745" s="2">
        <v>0</v>
      </c>
      <c r="X745" s="2">
        <v>3</v>
      </c>
      <c r="Y745" s="2">
        <v>6</v>
      </c>
      <c r="Z745" s="2">
        <v>3</v>
      </c>
      <c r="AA745" s="2">
        <v>11</v>
      </c>
      <c r="AB745" s="2">
        <v>0</v>
      </c>
    </row>
    <row r="746" spans="1:28" x14ac:dyDescent="0.25">
      <c r="A746" s="2">
        <v>2613</v>
      </c>
      <c r="B746" s="2">
        <v>1960</v>
      </c>
      <c r="C746" s="2">
        <f>2025-Table1[[#This Row],[Year_Birth]]</f>
        <v>65</v>
      </c>
      <c r="D746" s="2" t="s">
        <v>2257</v>
      </c>
      <c r="E746" s="2" t="s">
        <v>2256</v>
      </c>
      <c r="F746" s="2" t="str">
        <f t="shared" si="34"/>
        <v>Adult</v>
      </c>
      <c r="G746" s="4">
        <v>54197</v>
      </c>
      <c r="H746" s="2">
        <v>0</v>
      </c>
      <c r="I746" s="2">
        <v>1</v>
      </c>
      <c r="J746" s="3">
        <v>41702</v>
      </c>
      <c r="K746" s="6">
        <v>16</v>
      </c>
      <c r="L746" s="4">
        <v>162</v>
      </c>
      <c r="M746" s="4">
        <v>6</v>
      </c>
      <c r="N746" s="4">
        <v>37</v>
      </c>
      <c r="O746" s="4">
        <v>6</v>
      </c>
      <c r="P746" s="4">
        <v>13</v>
      </c>
      <c r="Q746" s="4">
        <v>13</v>
      </c>
      <c r="R746" s="4">
        <f>SUM(Table1[[#This Row],[Wines]:[Sweet]])</f>
        <v>224</v>
      </c>
      <c r="S746" s="8">
        <f t="shared" si="35"/>
        <v>4.1330700961307821E-3</v>
      </c>
      <c r="T746" s="8" t="str">
        <f t="shared" si="36"/>
        <v>Wines</v>
      </c>
      <c r="U746" s="2">
        <v>2</v>
      </c>
      <c r="V746" s="2">
        <v>1</v>
      </c>
      <c r="W746" s="2">
        <v>3</v>
      </c>
      <c r="X746" s="2">
        <v>6</v>
      </c>
      <c r="Y746" s="2">
        <v>1</v>
      </c>
      <c r="Z746" s="2">
        <v>3</v>
      </c>
      <c r="AA746" s="2">
        <v>11</v>
      </c>
      <c r="AB746" s="2">
        <v>0</v>
      </c>
    </row>
    <row r="747" spans="1:28" x14ac:dyDescent="0.25">
      <c r="A747" s="2">
        <v>10164</v>
      </c>
      <c r="B747" s="2">
        <v>1958</v>
      </c>
      <c r="C747" s="2">
        <f>2025-Table1[[#This Row],[Year_Birth]]</f>
        <v>67</v>
      </c>
      <c r="D747" s="2" t="s">
        <v>2252</v>
      </c>
      <c r="E747" s="2" t="s">
        <v>2253</v>
      </c>
      <c r="F747" s="2" t="str">
        <f t="shared" si="34"/>
        <v>Adult</v>
      </c>
      <c r="G747" s="4">
        <v>94472</v>
      </c>
      <c r="H747" s="2">
        <v>0</v>
      </c>
      <c r="I747" s="2">
        <v>1</v>
      </c>
      <c r="J747" s="3">
        <v>41702</v>
      </c>
      <c r="K747" s="6">
        <v>75</v>
      </c>
      <c r="L747" s="4">
        <v>1017</v>
      </c>
      <c r="M747" s="4">
        <v>33</v>
      </c>
      <c r="N747" s="4">
        <v>417</v>
      </c>
      <c r="O747" s="4">
        <v>108</v>
      </c>
      <c r="P747" s="4">
        <v>100</v>
      </c>
      <c r="Q747" s="4">
        <v>16</v>
      </c>
      <c r="R747" s="4">
        <f>SUM(Table1[[#This Row],[Wines]:[Sweet]])</f>
        <v>1675</v>
      </c>
      <c r="S747" s="8">
        <f t="shared" si="35"/>
        <v>1.7730121094080786E-2</v>
      </c>
      <c r="T747" s="8" t="str">
        <f t="shared" si="36"/>
        <v>Wines</v>
      </c>
      <c r="U747" s="2">
        <v>1</v>
      </c>
      <c r="V747" s="2">
        <v>5</v>
      </c>
      <c r="W747" s="2">
        <v>5</v>
      </c>
      <c r="X747" s="2">
        <v>5</v>
      </c>
      <c r="Y747" s="2">
        <v>5</v>
      </c>
      <c r="Z747" s="2">
        <v>3</v>
      </c>
      <c r="AA747" s="2">
        <v>11</v>
      </c>
      <c r="AB747" s="2">
        <v>0</v>
      </c>
    </row>
    <row r="748" spans="1:28" x14ac:dyDescent="0.25">
      <c r="A748" s="2">
        <v>5577</v>
      </c>
      <c r="B748" s="2">
        <v>1983</v>
      </c>
      <c r="C748" s="2">
        <f>2025-Table1[[#This Row],[Year_Birth]]</f>
        <v>42</v>
      </c>
      <c r="D748" s="2" t="s">
        <v>2252</v>
      </c>
      <c r="E748" s="2" t="s">
        <v>2254</v>
      </c>
      <c r="F748" s="2" t="str">
        <f t="shared" si="34"/>
        <v>Adult</v>
      </c>
      <c r="G748" s="4">
        <v>43776</v>
      </c>
      <c r="H748" s="2">
        <v>1</v>
      </c>
      <c r="I748" s="2">
        <v>0</v>
      </c>
      <c r="J748" s="3">
        <v>41703</v>
      </c>
      <c r="K748" s="6">
        <v>77</v>
      </c>
      <c r="L748" s="4">
        <v>8</v>
      </c>
      <c r="M748" s="4">
        <v>0</v>
      </c>
      <c r="N748" s="4">
        <v>9</v>
      </c>
      <c r="O748" s="4">
        <v>2</v>
      </c>
      <c r="P748" s="4">
        <v>1</v>
      </c>
      <c r="Q748" s="4">
        <v>3</v>
      </c>
      <c r="R748" s="4">
        <f>SUM(Table1[[#This Row],[Wines]:[Sweet]])</f>
        <v>20</v>
      </c>
      <c r="S748" s="8">
        <f t="shared" si="35"/>
        <v>4.5687134502923974E-4</v>
      </c>
      <c r="T748" s="8" t="str">
        <f t="shared" si="36"/>
        <v>MeatProducts</v>
      </c>
      <c r="U748" s="2">
        <v>1</v>
      </c>
      <c r="V748" s="2">
        <v>1</v>
      </c>
      <c r="W748" s="2">
        <v>0</v>
      </c>
      <c r="X748" s="2">
        <v>2</v>
      </c>
      <c r="Y748" s="2">
        <v>6</v>
      </c>
      <c r="Z748" s="2">
        <v>3</v>
      </c>
      <c r="AA748" s="2">
        <v>11</v>
      </c>
      <c r="AB748" s="2">
        <v>0</v>
      </c>
    </row>
    <row r="749" spans="1:28" x14ac:dyDescent="0.25">
      <c r="A749" s="2">
        <v>6428</v>
      </c>
      <c r="B749" s="2">
        <v>1950</v>
      </c>
      <c r="C749" s="2">
        <f>2025-Table1[[#This Row],[Year_Birth]]</f>
        <v>75</v>
      </c>
      <c r="D749" s="2" t="s">
        <v>2255</v>
      </c>
      <c r="E749" s="2" t="s">
        <v>2261</v>
      </c>
      <c r="F749" s="2" t="str">
        <f t="shared" si="34"/>
        <v>Adult</v>
      </c>
      <c r="G749" s="4">
        <v>76842</v>
      </c>
      <c r="H749" s="2">
        <v>0</v>
      </c>
      <c r="I749" s="2">
        <v>0</v>
      </c>
      <c r="J749" s="3">
        <v>41703</v>
      </c>
      <c r="K749" s="6">
        <v>37</v>
      </c>
      <c r="L749" s="4">
        <v>605</v>
      </c>
      <c r="M749" s="4">
        <v>10</v>
      </c>
      <c r="N749" s="4">
        <v>345</v>
      </c>
      <c r="O749" s="4">
        <v>84</v>
      </c>
      <c r="P749" s="4">
        <v>54</v>
      </c>
      <c r="Q749" s="4">
        <v>32</v>
      </c>
      <c r="R749" s="4">
        <f>SUM(Table1[[#This Row],[Wines]:[Sweet]])</f>
        <v>1098</v>
      </c>
      <c r="S749" s="8">
        <f t="shared" si="35"/>
        <v>1.4289060669946124E-2</v>
      </c>
      <c r="T749" s="8" t="str">
        <f t="shared" si="36"/>
        <v>Wines</v>
      </c>
      <c r="U749" s="2">
        <v>1</v>
      </c>
      <c r="V749" s="2">
        <v>1</v>
      </c>
      <c r="W749" s="2">
        <v>8</v>
      </c>
      <c r="X749" s="2">
        <v>7</v>
      </c>
      <c r="Y749" s="2">
        <v>0</v>
      </c>
      <c r="Z749" s="2">
        <v>3</v>
      </c>
      <c r="AA749" s="2">
        <v>11</v>
      </c>
      <c r="AB749" s="2">
        <v>0</v>
      </c>
    </row>
    <row r="750" spans="1:28" x14ac:dyDescent="0.25">
      <c r="A750" s="2">
        <v>6255</v>
      </c>
      <c r="B750" s="2">
        <v>1952</v>
      </c>
      <c r="C750" s="2">
        <f>2025-Table1[[#This Row],[Year_Birth]]</f>
        <v>73</v>
      </c>
      <c r="D750" s="2" t="s">
        <v>2257</v>
      </c>
      <c r="E750" s="2" t="s">
        <v>2254</v>
      </c>
      <c r="F750" s="2" t="str">
        <f t="shared" si="34"/>
        <v>Adult</v>
      </c>
      <c r="G750" s="4">
        <v>70545</v>
      </c>
      <c r="H750" s="2">
        <v>0</v>
      </c>
      <c r="I750" s="2">
        <v>1</v>
      </c>
      <c r="J750" s="3">
        <v>41704</v>
      </c>
      <c r="K750" s="6">
        <v>29</v>
      </c>
      <c r="L750" s="4">
        <v>138</v>
      </c>
      <c r="M750" s="4">
        <v>39</v>
      </c>
      <c r="N750" s="4">
        <v>63</v>
      </c>
      <c r="O750" s="4">
        <v>55</v>
      </c>
      <c r="P750" s="4">
        <v>18</v>
      </c>
      <c r="Q750" s="4">
        <v>21</v>
      </c>
      <c r="R750" s="4">
        <f>SUM(Table1[[#This Row],[Wines]:[Sweet]])</f>
        <v>313</v>
      </c>
      <c r="S750" s="8">
        <f t="shared" si="35"/>
        <v>4.4368842582748601E-3</v>
      </c>
      <c r="T750" s="8" t="str">
        <f t="shared" si="36"/>
        <v>Wines</v>
      </c>
      <c r="U750" s="2">
        <v>1</v>
      </c>
      <c r="V750" s="2">
        <v>4</v>
      </c>
      <c r="W750" s="2">
        <v>1</v>
      </c>
      <c r="X750" s="2">
        <v>7</v>
      </c>
      <c r="Y750" s="2">
        <v>2</v>
      </c>
      <c r="Z750" s="2">
        <v>3</v>
      </c>
      <c r="AA750" s="2">
        <v>11</v>
      </c>
      <c r="AB750" s="2">
        <v>0</v>
      </c>
    </row>
    <row r="751" spans="1:28" x14ac:dyDescent="0.25">
      <c r="A751" s="2">
        <v>6892</v>
      </c>
      <c r="B751" s="2">
        <v>1968</v>
      </c>
      <c r="C751" s="2">
        <f>2025-Table1[[#This Row],[Year_Birth]]</f>
        <v>57</v>
      </c>
      <c r="D751" s="2" t="s">
        <v>2252</v>
      </c>
      <c r="E751" s="2" t="s">
        <v>2258</v>
      </c>
      <c r="F751" s="2" t="str">
        <f t="shared" si="34"/>
        <v>Adult</v>
      </c>
      <c r="G751" s="4">
        <v>61671</v>
      </c>
      <c r="H751" s="2">
        <v>0</v>
      </c>
      <c r="I751" s="2">
        <v>1</v>
      </c>
      <c r="J751" s="3">
        <v>41704</v>
      </c>
      <c r="K751" s="6">
        <v>23</v>
      </c>
      <c r="L751" s="4">
        <v>641</v>
      </c>
      <c r="M751" s="4">
        <v>7</v>
      </c>
      <c r="N751" s="4">
        <v>56</v>
      </c>
      <c r="O751" s="4">
        <v>0</v>
      </c>
      <c r="P751" s="4">
        <v>0</v>
      </c>
      <c r="Q751" s="4">
        <v>28</v>
      </c>
      <c r="R751" s="4">
        <f>SUM(Table1[[#This Row],[Wines]:[Sweet]])</f>
        <v>704</v>
      </c>
      <c r="S751" s="8">
        <f t="shared" si="35"/>
        <v>1.1415414051985536E-2</v>
      </c>
      <c r="T751" s="8" t="str">
        <f t="shared" si="36"/>
        <v>Wines</v>
      </c>
      <c r="U751" s="2">
        <v>8</v>
      </c>
      <c r="V751" s="2">
        <v>10</v>
      </c>
      <c r="W751" s="2">
        <v>4</v>
      </c>
      <c r="X751" s="2">
        <v>6</v>
      </c>
      <c r="Y751" s="2">
        <v>8</v>
      </c>
      <c r="Z751" s="2">
        <v>3</v>
      </c>
      <c r="AA751" s="2">
        <v>11</v>
      </c>
      <c r="AB751" s="2">
        <v>0</v>
      </c>
    </row>
    <row r="752" spans="1:28" x14ac:dyDescent="0.25">
      <c r="A752" s="2">
        <v>2564</v>
      </c>
      <c r="B752" s="2">
        <v>1953</v>
      </c>
      <c r="C752" s="2">
        <f>2025-Table1[[#This Row],[Year_Birth]]</f>
        <v>72</v>
      </c>
      <c r="D752" s="2" t="s">
        <v>2252</v>
      </c>
      <c r="E752" s="2" t="s">
        <v>2254</v>
      </c>
      <c r="F752" s="2" t="str">
        <f t="shared" si="34"/>
        <v>Adult</v>
      </c>
      <c r="G752" s="4">
        <v>61278</v>
      </c>
      <c r="H752" s="2">
        <v>0</v>
      </c>
      <c r="I752" s="2">
        <v>1</v>
      </c>
      <c r="J752" s="3">
        <v>41730</v>
      </c>
      <c r="K752" s="6">
        <v>87</v>
      </c>
      <c r="L752" s="4">
        <v>111</v>
      </c>
      <c r="M752" s="4">
        <v>3</v>
      </c>
      <c r="N752" s="4">
        <v>28</v>
      </c>
      <c r="O752" s="4">
        <v>2</v>
      </c>
      <c r="P752" s="4">
        <v>6</v>
      </c>
      <c r="Q752" s="4">
        <v>15</v>
      </c>
      <c r="R752" s="4">
        <f>SUM(Table1[[#This Row],[Wines]:[Sweet]])</f>
        <v>150</v>
      </c>
      <c r="S752" s="8">
        <f t="shared" si="35"/>
        <v>2.4478605698619407E-3</v>
      </c>
      <c r="T752" s="8" t="str">
        <f t="shared" si="36"/>
        <v>Wines</v>
      </c>
      <c r="U752" s="2">
        <v>2</v>
      </c>
      <c r="V752" s="2">
        <v>3</v>
      </c>
      <c r="W752" s="2">
        <v>1</v>
      </c>
      <c r="X752" s="2">
        <v>4</v>
      </c>
      <c r="Y752" s="2">
        <v>6</v>
      </c>
      <c r="Z752" s="2">
        <v>3</v>
      </c>
      <c r="AA752" s="2">
        <v>11</v>
      </c>
      <c r="AB752" s="2">
        <v>0</v>
      </c>
    </row>
    <row r="753" spans="1:28" x14ac:dyDescent="0.25">
      <c r="A753" s="2">
        <v>6534</v>
      </c>
      <c r="B753" s="2">
        <v>1974</v>
      </c>
      <c r="C753" s="2">
        <f>2025-Table1[[#This Row],[Year_Birth]]</f>
        <v>51</v>
      </c>
      <c r="D753" s="2" t="s">
        <v>2252</v>
      </c>
      <c r="E753" s="2" t="s">
        <v>2254</v>
      </c>
      <c r="F753" s="2" t="str">
        <f t="shared" si="34"/>
        <v>Adult</v>
      </c>
      <c r="G753" s="4">
        <v>47889</v>
      </c>
      <c r="H753" s="2">
        <v>1</v>
      </c>
      <c r="I753" s="2">
        <v>0</v>
      </c>
      <c r="J753" s="3">
        <v>41730</v>
      </c>
      <c r="K753" s="6">
        <v>94</v>
      </c>
      <c r="L753" s="4">
        <v>29</v>
      </c>
      <c r="M753" s="4">
        <v>0</v>
      </c>
      <c r="N753" s="4">
        <v>29</v>
      </c>
      <c r="O753" s="4">
        <v>0</v>
      </c>
      <c r="P753" s="4">
        <v>5</v>
      </c>
      <c r="Q753" s="4">
        <v>4</v>
      </c>
      <c r="R753" s="4">
        <f>SUM(Table1[[#This Row],[Wines]:[Sweet]])</f>
        <v>63</v>
      </c>
      <c r="S753" s="8">
        <f t="shared" si="35"/>
        <v>1.3155421913174216E-3</v>
      </c>
      <c r="T753" s="8" t="str">
        <f t="shared" si="36"/>
        <v>Wines</v>
      </c>
      <c r="U753" s="2">
        <v>1</v>
      </c>
      <c r="V753" s="2">
        <v>2</v>
      </c>
      <c r="W753" s="2">
        <v>0</v>
      </c>
      <c r="X753" s="2">
        <v>3</v>
      </c>
      <c r="Y753" s="2">
        <v>5</v>
      </c>
      <c r="Z753" s="2">
        <v>3</v>
      </c>
      <c r="AA753" s="2">
        <v>11</v>
      </c>
      <c r="AB753" s="2">
        <v>0</v>
      </c>
    </row>
    <row r="754" spans="1:28" x14ac:dyDescent="0.25">
      <c r="A754" s="2">
        <v>3066</v>
      </c>
      <c r="B754" s="2">
        <v>1975</v>
      </c>
      <c r="C754" s="2">
        <f>2025-Table1[[#This Row],[Year_Birth]]</f>
        <v>50</v>
      </c>
      <c r="D754" s="2" t="s">
        <v>2255</v>
      </c>
      <c r="E754" s="2" t="s">
        <v>2254</v>
      </c>
      <c r="F754" s="2" t="str">
        <f t="shared" si="34"/>
        <v>Adult</v>
      </c>
      <c r="G754" s="4">
        <v>61905</v>
      </c>
      <c r="H754" s="2">
        <v>0</v>
      </c>
      <c r="I754" s="2">
        <v>1</v>
      </c>
      <c r="J754" s="3">
        <v>41731</v>
      </c>
      <c r="K754" s="6">
        <v>2</v>
      </c>
      <c r="L754" s="4">
        <v>167</v>
      </c>
      <c r="M754" s="4">
        <v>0</v>
      </c>
      <c r="N754" s="4">
        <v>43</v>
      </c>
      <c r="O754" s="4">
        <v>6</v>
      </c>
      <c r="P754" s="4">
        <v>2</v>
      </c>
      <c r="Q754" s="4">
        <v>13</v>
      </c>
      <c r="R754" s="4">
        <f>SUM(Table1[[#This Row],[Wines]:[Sweet]])</f>
        <v>218</v>
      </c>
      <c r="S754" s="8">
        <f t="shared" si="35"/>
        <v>3.5215249172118571E-3</v>
      </c>
      <c r="T754" s="8" t="str">
        <f t="shared" si="36"/>
        <v>Wines</v>
      </c>
      <c r="U754" s="2">
        <v>2</v>
      </c>
      <c r="V754" s="2">
        <v>4</v>
      </c>
      <c r="W754" s="2">
        <v>2</v>
      </c>
      <c r="X754" s="2">
        <v>4</v>
      </c>
      <c r="Y754" s="2">
        <v>5</v>
      </c>
      <c r="Z754" s="2">
        <v>3</v>
      </c>
      <c r="AA754" s="2">
        <v>11</v>
      </c>
      <c r="AB754" s="2">
        <v>0</v>
      </c>
    </row>
    <row r="755" spans="1:28" x14ac:dyDescent="0.25">
      <c r="A755" s="2">
        <v>4877</v>
      </c>
      <c r="B755" s="2">
        <v>1973</v>
      </c>
      <c r="C755" s="2">
        <f>2025-Table1[[#This Row],[Year_Birth]]</f>
        <v>52</v>
      </c>
      <c r="D755" s="2" t="s">
        <v>2257</v>
      </c>
      <c r="E755" s="2" t="s">
        <v>2256</v>
      </c>
      <c r="F755" s="2" t="str">
        <f t="shared" si="34"/>
        <v>Adult</v>
      </c>
      <c r="G755" s="4">
        <v>38576</v>
      </c>
      <c r="H755" s="2">
        <v>0</v>
      </c>
      <c r="I755" s="2">
        <v>1</v>
      </c>
      <c r="J755" s="3">
        <v>41732</v>
      </c>
      <c r="K755" s="6">
        <v>2</v>
      </c>
      <c r="L755" s="4">
        <v>34</v>
      </c>
      <c r="M755" s="4">
        <v>0</v>
      </c>
      <c r="N755" s="4">
        <v>7</v>
      </c>
      <c r="O755" s="4">
        <v>0</v>
      </c>
      <c r="P755" s="4">
        <v>0</v>
      </c>
      <c r="Q755" s="4">
        <v>0</v>
      </c>
      <c r="R755" s="4">
        <f>SUM(Table1[[#This Row],[Wines]:[Sweet]])</f>
        <v>41</v>
      </c>
      <c r="S755" s="8">
        <f t="shared" si="35"/>
        <v>1.0628369970966404E-3</v>
      </c>
      <c r="T755" s="8" t="str">
        <f t="shared" si="36"/>
        <v>Wines</v>
      </c>
      <c r="U755" s="2">
        <v>1</v>
      </c>
      <c r="V755" s="2">
        <v>1</v>
      </c>
      <c r="W755" s="2">
        <v>0</v>
      </c>
      <c r="X755" s="2">
        <v>3</v>
      </c>
      <c r="Y755" s="2">
        <v>7</v>
      </c>
      <c r="Z755" s="2">
        <v>3</v>
      </c>
      <c r="AA755" s="2">
        <v>11</v>
      </c>
      <c r="AB755" s="2">
        <v>0</v>
      </c>
    </row>
    <row r="756" spans="1:28" x14ac:dyDescent="0.25">
      <c r="A756" s="2">
        <v>2875</v>
      </c>
      <c r="B756" s="2">
        <v>1978</v>
      </c>
      <c r="C756" s="2">
        <f>2025-Table1[[#This Row],[Year_Birth]]</f>
        <v>47</v>
      </c>
      <c r="D756" s="2" t="s">
        <v>2252</v>
      </c>
      <c r="E756" s="2" t="s">
        <v>2256</v>
      </c>
      <c r="F756" s="2" t="str">
        <f t="shared" si="34"/>
        <v>Adult</v>
      </c>
      <c r="G756" s="4">
        <v>67023</v>
      </c>
      <c r="H756" s="2">
        <v>0</v>
      </c>
      <c r="I756" s="2">
        <v>0</v>
      </c>
      <c r="J756" s="3">
        <v>41732</v>
      </c>
      <c r="K756" s="6">
        <v>93</v>
      </c>
      <c r="L756" s="4">
        <v>444</v>
      </c>
      <c r="M756" s="4">
        <v>44</v>
      </c>
      <c r="N756" s="4">
        <v>382</v>
      </c>
      <c r="O756" s="4">
        <v>11</v>
      </c>
      <c r="P756" s="4">
        <v>8</v>
      </c>
      <c r="Q756" s="4">
        <v>17</v>
      </c>
      <c r="R756" s="4">
        <f>SUM(Table1[[#This Row],[Wines]:[Sweet]])</f>
        <v>889</v>
      </c>
      <c r="S756" s="8">
        <f t="shared" si="35"/>
        <v>1.3264103367500708E-2</v>
      </c>
      <c r="T756" s="8" t="str">
        <f t="shared" si="36"/>
        <v>Wines</v>
      </c>
      <c r="U756" s="2">
        <v>1</v>
      </c>
      <c r="V756" s="2">
        <v>3</v>
      </c>
      <c r="W756" s="2">
        <v>7</v>
      </c>
      <c r="X756" s="2">
        <v>13</v>
      </c>
      <c r="Y756" s="2">
        <v>2</v>
      </c>
      <c r="Z756" s="2">
        <v>3</v>
      </c>
      <c r="AA756" s="2">
        <v>11</v>
      </c>
      <c r="AB756" s="2">
        <v>0</v>
      </c>
    </row>
    <row r="757" spans="1:28" x14ac:dyDescent="0.25">
      <c r="A757" s="2">
        <v>902</v>
      </c>
      <c r="B757" s="2">
        <v>1980</v>
      </c>
      <c r="C757" s="2">
        <f>2025-Table1[[#This Row],[Year_Birth]]</f>
        <v>45</v>
      </c>
      <c r="D757" s="2" t="s">
        <v>2252</v>
      </c>
      <c r="E757" s="2" t="s">
        <v>2254</v>
      </c>
      <c r="F757" s="2" t="str">
        <f t="shared" si="34"/>
        <v>Adult</v>
      </c>
      <c r="G757" s="4">
        <v>62994</v>
      </c>
      <c r="H757" s="2">
        <v>1</v>
      </c>
      <c r="I757" s="2">
        <v>0</v>
      </c>
      <c r="J757" s="3">
        <v>41732</v>
      </c>
      <c r="K757" s="6">
        <v>74</v>
      </c>
      <c r="L757" s="4">
        <v>224</v>
      </c>
      <c r="M757" s="4">
        <v>12</v>
      </c>
      <c r="N757" s="4">
        <v>48</v>
      </c>
      <c r="O757" s="4">
        <v>4</v>
      </c>
      <c r="P757" s="4">
        <v>12</v>
      </c>
      <c r="Q757" s="4">
        <v>12</v>
      </c>
      <c r="R757" s="4">
        <f>SUM(Table1[[#This Row],[Wines]:[Sweet]])</f>
        <v>300</v>
      </c>
      <c r="S757" s="8">
        <f t="shared" si="35"/>
        <v>4.7623583198399847E-3</v>
      </c>
      <c r="T757" s="8" t="str">
        <f t="shared" si="36"/>
        <v>Wines</v>
      </c>
      <c r="U757" s="2">
        <v>1</v>
      </c>
      <c r="V757" s="2">
        <v>6</v>
      </c>
      <c r="W757" s="2">
        <v>2</v>
      </c>
      <c r="X757" s="2">
        <v>4</v>
      </c>
      <c r="Y757" s="2">
        <v>6</v>
      </c>
      <c r="Z757" s="2">
        <v>3</v>
      </c>
      <c r="AA757" s="2">
        <v>11</v>
      </c>
      <c r="AB757" s="2">
        <v>0</v>
      </c>
    </row>
    <row r="758" spans="1:28" x14ac:dyDescent="0.25">
      <c r="A758" s="2">
        <v>641</v>
      </c>
      <c r="B758" s="2">
        <v>1967</v>
      </c>
      <c r="C758" s="2">
        <f>2025-Table1[[#This Row],[Year_Birth]]</f>
        <v>58</v>
      </c>
      <c r="D758" s="2" t="s">
        <v>2252</v>
      </c>
      <c r="E758" s="2" t="s">
        <v>2253</v>
      </c>
      <c r="F758" s="2" t="str">
        <f t="shared" si="34"/>
        <v>Adult</v>
      </c>
      <c r="G758" s="4">
        <v>52074</v>
      </c>
      <c r="H758" s="2">
        <v>0</v>
      </c>
      <c r="I758" s="2">
        <v>1</v>
      </c>
      <c r="J758" s="3">
        <v>41733</v>
      </c>
      <c r="K758" s="6">
        <v>77</v>
      </c>
      <c r="L758" s="4">
        <v>59</v>
      </c>
      <c r="M758" s="4">
        <v>0</v>
      </c>
      <c r="N758" s="4">
        <v>12</v>
      </c>
      <c r="O758" s="4">
        <v>0</v>
      </c>
      <c r="P758" s="4">
        <v>0</v>
      </c>
      <c r="Q758" s="4">
        <v>48</v>
      </c>
      <c r="R758" s="4">
        <f>SUM(Table1[[#This Row],[Wines]:[Sweet]])</f>
        <v>71</v>
      </c>
      <c r="S758" s="8">
        <f t="shared" si="35"/>
        <v>1.363444329223797E-3</v>
      </c>
      <c r="T758" s="8" t="str">
        <f t="shared" si="36"/>
        <v>Wines</v>
      </c>
      <c r="U758" s="2">
        <v>1</v>
      </c>
      <c r="V758" s="2">
        <v>2</v>
      </c>
      <c r="W758" s="2">
        <v>2</v>
      </c>
      <c r="X758" s="2">
        <v>2</v>
      </c>
      <c r="Y758" s="2">
        <v>4</v>
      </c>
      <c r="Z758" s="2">
        <v>3</v>
      </c>
      <c r="AA758" s="2">
        <v>11</v>
      </c>
      <c r="AB758" s="2">
        <v>0</v>
      </c>
    </row>
    <row r="759" spans="1:28" x14ac:dyDescent="0.25">
      <c r="A759" s="2">
        <v>738</v>
      </c>
      <c r="B759" s="2">
        <v>1981</v>
      </c>
      <c r="C759" s="2">
        <f>2025-Table1[[#This Row],[Year_Birth]]</f>
        <v>44</v>
      </c>
      <c r="D759" s="2" t="s">
        <v>2260</v>
      </c>
      <c r="E759" s="2" t="s">
        <v>2253</v>
      </c>
      <c r="F759" s="2" t="str">
        <f t="shared" si="34"/>
        <v>Adult</v>
      </c>
      <c r="G759" s="4">
        <v>42395</v>
      </c>
      <c r="H759" s="2">
        <v>1</v>
      </c>
      <c r="I759" s="2">
        <v>1</v>
      </c>
      <c r="J759" s="3">
        <v>41733</v>
      </c>
      <c r="K759" s="6">
        <v>35</v>
      </c>
      <c r="L759" s="4">
        <v>48</v>
      </c>
      <c r="M759" s="4">
        <v>13</v>
      </c>
      <c r="N759" s="4">
        <v>57</v>
      </c>
      <c r="O759" s="4">
        <v>24</v>
      </c>
      <c r="P759" s="4">
        <v>15</v>
      </c>
      <c r="Q759" s="4">
        <v>25</v>
      </c>
      <c r="R759" s="4">
        <f>SUM(Table1[[#This Row],[Wines]:[Sweet]])</f>
        <v>157</v>
      </c>
      <c r="S759" s="8">
        <f t="shared" si="35"/>
        <v>3.7032668946809766E-3</v>
      </c>
      <c r="T759" s="8" t="str">
        <f t="shared" si="36"/>
        <v>MeatProducts</v>
      </c>
      <c r="U759" s="2">
        <v>4</v>
      </c>
      <c r="V759" s="2">
        <v>3</v>
      </c>
      <c r="W759" s="2">
        <v>1</v>
      </c>
      <c r="X759" s="2">
        <v>4</v>
      </c>
      <c r="Y759" s="2">
        <v>7</v>
      </c>
      <c r="Z759" s="2">
        <v>3</v>
      </c>
      <c r="AA759" s="2">
        <v>11</v>
      </c>
      <c r="AB759" s="2">
        <v>0</v>
      </c>
    </row>
    <row r="760" spans="1:28" x14ac:dyDescent="0.25">
      <c r="A760" s="2">
        <v>2669</v>
      </c>
      <c r="B760" s="2">
        <v>1993</v>
      </c>
      <c r="C760" s="2">
        <f>2025-Table1[[#This Row],[Year_Birth]]</f>
        <v>32</v>
      </c>
      <c r="D760" s="2" t="s">
        <v>2252</v>
      </c>
      <c r="E760" s="2" t="s">
        <v>2253</v>
      </c>
      <c r="F760" s="2" t="str">
        <f t="shared" si="34"/>
        <v>Adult</v>
      </c>
      <c r="G760" s="4">
        <v>74293</v>
      </c>
      <c r="H760" s="2">
        <v>0</v>
      </c>
      <c r="I760" s="2">
        <v>0</v>
      </c>
      <c r="J760" s="3">
        <v>41734</v>
      </c>
      <c r="K760" s="6">
        <v>66</v>
      </c>
      <c r="L760" s="4">
        <v>375</v>
      </c>
      <c r="M760" s="4">
        <v>152</v>
      </c>
      <c r="N760" s="4">
        <v>335</v>
      </c>
      <c r="O760" s="4">
        <v>93</v>
      </c>
      <c r="P760" s="4">
        <v>91</v>
      </c>
      <c r="Q760" s="4">
        <v>81</v>
      </c>
      <c r="R760" s="4">
        <f>SUM(Table1[[#This Row],[Wines]:[Sweet]])</f>
        <v>1046</v>
      </c>
      <c r="S760" s="8">
        <f t="shared" si="35"/>
        <v>1.4079388367679324E-2</v>
      </c>
      <c r="T760" s="8" t="str">
        <f t="shared" si="36"/>
        <v>Wines</v>
      </c>
      <c r="U760" s="2">
        <v>1</v>
      </c>
      <c r="V760" s="2">
        <v>5</v>
      </c>
      <c r="W760" s="2">
        <v>4</v>
      </c>
      <c r="X760" s="2">
        <v>6</v>
      </c>
      <c r="Y760" s="2">
        <v>2</v>
      </c>
      <c r="Z760" s="2">
        <v>3</v>
      </c>
      <c r="AA760" s="2">
        <v>11</v>
      </c>
      <c r="AB760" s="2">
        <v>0</v>
      </c>
    </row>
    <row r="761" spans="1:28" x14ac:dyDescent="0.25">
      <c r="A761" s="2">
        <v>5987</v>
      </c>
      <c r="B761" s="2">
        <v>1989</v>
      </c>
      <c r="C761" s="2">
        <f>2025-Table1[[#This Row],[Year_Birth]]</f>
        <v>36</v>
      </c>
      <c r="D761" s="2" t="s">
        <v>2260</v>
      </c>
      <c r="E761" s="2" t="s">
        <v>2254</v>
      </c>
      <c r="F761" s="2" t="str">
        <f t="shared" si="34"/>
        <v>Adult</v>
      </c>
      <c r="G761" s="4">
        <v>10404</v>
      </c>
      <c r="H761" s="2">
        <v>1</v>
      </c>
      <c r="I761" s="2">
        <v>0</v>
      </c>
      <c r="J761" s="3">
        <v>41734</v>
      </c>
      <c r="K761" s="6">
        <v>52</v>
      </c>
      <c r="L761" s="4">
        <v>2</v>
      </c>
      <c r="M761" s="4">
        <v>2</v>
      </c>
      <c r="N761" s="4">
        <v>11</v>
      </c>
      <c r="O761" s="4">
        <v>10</v>
      </c>
      <c r="P761" s="4">
        <v>6</v>
      </c>
      <c r="Q761" s="4">
        <v>12</v>
      </c>
      <c r="R761" s="4">
        <f>SUM(Table1[[#This Row],[Wines]:[Sweet]])</f>
        <v>31</v>
      </c>
      <c r="S761" s="8">
        <f t="shared" si="35"/>
        <v>2.9796232218377546E-3</v>
      </c>
      <c r="T761" s="8" t="str">
        <f t="shared" si="36"/>
        <v>GoldProds</v>
      </c>
      <c r="U761" s="2">
        <v>2</v>
      </c>
      <c r="V761" s="2">
        <v>1</v>
      </c>
      <c r="W761" s="2">
        <v>0</v>
      </c>
      <c r="X761" s="2">
        <v>4</v>
      </c>
      <c r="Y761" s="2">
        <v>5</v>
      </c>
      <c r="Z761" s="2">
        <v>3</v>
      </c>
      <c r="AA761" s="2">
        <v>11</v>
      </c>
      <c r="AB761" s="2">
        <v>0</v>
      </c>
    </row>
    <row r="762" spans="1:28" x14ac:dyDescent="0.25">
      <c r="A762" s="2">
        <v>4988</v>
      </c>
      <c r="B762" s="2">
        <v>1948</v>
      </c>
      <c r="C762" s="2">
        <f>2025-Table1[[#This Row],[Year_Birth]]</f>
        <v>77</v>
      </c>
      <c r="D762" s="2" t="s">
        <v>2255</v>
      </c>
      <c r="E762" s="2" t="s">
        <v>2256</v>
      </c>
      <c r="F762" s="2" t="str">
        <f t="shared" si="34"/>
        <v>Adult</v>
      </c>
      <c r="G762" s="4">
        <v>34469</v>
      </c>
      <c r="H762" s="2">
        <v>1</v>
      </c>
      <c r="I762" s="2">
        <v>1</v>
      </c>
      <c r="J762" s="3">
        <v>41734</v>
      </c>
      <c r="K762" s="6">
        <v>58</v>
      </c>
      <c r="L762" s="4">
        <v>19</v>
      </c>
      <c r="M762" s="4">
        <v>6</v>
      </c>
      <c r="N762" s="4">
        <v>20</v>
      </c>
      <c r="O762" s="4">
        <v>0</v>
      </c>
      <c r="P762" s="4">
        <v>5</v>
      </c>
      <c r="Q762" s="4">
        <v>12</v>
      </c>
      <c r="R762" s="4">
        <f>SUM(Table1[[#This Row],[Wines]:[Sweet]])</f>
        <v>50</v>
      </c>
      <c r="S762" s="8">
        <f t="shared" si="35"/>
        <v>1.4505787809335924E-3</v>
      </c>
      <c r="T762" s="8" t="str">
        <f t="shared" si="36"/>
        <v>MeatProducts</v>
      </c>
      <c r="U762" s="2">
        <v>3</v>
      </c>
      <c r="V762" s="2">
        <v>1</v>
      </c>
      <c r="W762" s="2">
        <v>1</v>
      </c>
      <c r="X762" s="2">
        <v>4</v>
      </c>
      <c r="Y762" s="2">
        <v>4</v>
      </c>
      <c r="Z762" s="2">
        <v>3</v>
      </c>
      <c r="AA762" s="2">
        <v>11</v>
      </c>
      <c r="AB762" s="2">
        <v>0</v>
      </c>
    </row>
    <row r="763" spans="1:28" x14ac:dyDescent="0.25">
      <c r="A763" s="2">
        <v>10037</v>
      </c>
      <c r="B763" s="2">
        <v>1993</v>
      </c>
      <c r="C763" s="2">
        <f>2025-Table1[[#This Row],[Year_Birth]]</f>
        <v>32</v>
      </c>
      <c r="D763" s="2" t="s">
        <v>2252</v>
      </c>
      <c r="E763" s="2" t="s">
        <v>2253</v>
      </c>
      <c r="F763" s="2" t="str">
        <f t="shared" si="34"/>
        <v>Adult</v>
      </c>
      <c r="G763" s="4">
        <v>74293</v>
      </c>
      <c r="H763" s="2">
        <v>0</v>
      </c>
      <c r="I763" s="2">
        <v>0</v>
      </c>
      <c r="J763" s="3">
        <v>41734</v>
      </c>
      <c r="K763" s="6">
        <v>66</v>
      </c>
      <c r="L763" s="4">
        <v>375</v>
      </c>
      <c r="M763" s="4">
        <v>152</v>
      </c>
      <c r="N763" s="4">
        <v>335</v>
      </c>
      <c r="O763" s="4">
        <v>93</v>
      </c>
      <c r="P763" s="4">
        <v>91</v>
      </c>
      <c r="Q763" s="4">
        <v>81</v>
      </c>
      <c r="R763" s="4">
        <f>SUM(Table1[[#This Row],[Wines]:[Sweet]])</f>
        <v>1046</v>
      </c>
      <c r="S763" s="8">
        <f t="shared" si="35"/>
        <v>1.4079388367679324E-2</v>
      </c>
      <c r="T763" s="8" t="str">
        <f t="shared" si="36"/>
        <v>Wines</v>
      </c>
      <c r="U763" s="2">
        <v>1</v>
      </c>
      <c r="V763" s="2">
        <v>5</v>
      </c>
      <c r="W763" s="2">
        <v>4</v>
      </c>
      <c r="X763" s="2">
        <v>6</v>
      </c>
      <c r="Y763" s="2">
        <v>2</v>
      </c>
      <c r="Z763" s="2">
        <v>3</v>
      </c>
      <c r="AA763" s="2">
        <v>11</v>
      </c>
      <c r="AB763" s="2">
        <v>0</v>
      </c>
    </row>
    <row r="764" spans="1:28" x14ac:dyDescent="0.25">
      <c r="A764" s="2">
        <v>7788</v>
      </c>
      <c r="B764" s="2">
        <v>1983</v>
      </c>
      <c r="C764" s="2">
        <f>2025-Table1[[#This Row],[Year_Birth]]</f>
        <v>42</v>
      </c>
      <c r="D764" s="2" t="s">
        <v>2255</v>
      </c>
      <c r="E764" s="2" t="s">
        <v>2256</v>
      </c>
      <c r="F764" s="2" t="str">
        <f t="shared" si="34"/>
        <v>Adult</v>
      </c>
      <c r="G764" s="4">
        <v>23536</v>
      </c>
      <c r="H764" s="2">
        <v>1</v>
      </c>
      <c r="I764" s="2">
        <v>0</v>
      </c>
      <c r="J764" s="3">
        <v>41735</v>
      </c>
      <c r="K764" s="6">
        <v>53</v>
      </c>
      <c r="L764" s="4">
        <v>6</v>
      </c>
      <c r="M764" s="4">
        <v>0</v>
      </c>
      <c r="N764" s="4">
        <v>3</v>
      </c>
      <c r="O764" s="4">
        <v>0</v>
      </c>
      <c r="P764" s="4">
        <v>0</v>
      </c>
      <c r="Q764" s="4">
        <v>1</v>
      </c>
      <c r="R764" s="4">
        <f>SUM(Table1[[#This Row],[Wines]:[Sweet]])</f>
        <v>9</v>
      </c>
      <c r="S764" s="8">
        <f t="shared" si="35"/>
        <v>3.823929299796057E-4</v>
      </c>
      <c r="T764" s="8" t="str">
        <f t="shared" si="36"/>
        <v>Wines</v>
      </c>
      <c r="U764" s="2">
        <v>1</v>
      </c>
      <c r="V764" s="2">
        <v>0</v>
      </c>
      <c r="W764" s="2">
        <v>0</v>
      </c>
      <c r="X764" s="2">
        <v>3</v>
      </c>
      <c r="Y764" s="2">
        <v>3</v>
      </c>
      <c r="Z764" s="2">
        <v>3</v>
      </c>
      <c r="AA764" s="2">
        <v>11</v>
      </c>
      <c r="AB764" s="2">
        <v>0</v>
      </c>
    </row>
    <row r="765" spans="1:28" x14ac:dyDescent="0.25">
      <c r="A765" s="2">
        <v>8182</v>
      </c>
      <c r="B765" s="2">
        <v>1984</v>
      </c>
      <c r="C765" s="2">
        <f>2025-Table1[[#This Row],[Year_Birth]]</f>
        <v>41</v>
      </c>
      <c r="D765" s="2" t="s">
        <v>2252</v>
      </c>
      <c r="E765" s="2" t="s">
        <v>2256</v>
      </c>
      <c r="F765" s="2" t="str">
        <f t="shared" si="34"/>
        <v>Adult</v>
      </c>
      <c r="G765" s="4">
        <v>23228</v>
      </c>
      <c r="H765" s="2">
        <v>1</v>
      </c>
      <c r="I765" s="2">
        <v>0</v>
      </c>
      <c r="J765" s="3">
        <v>41760</v>
      </c>
      <c r="K765" s="6">
        <v>91</v>
      </c>
      <c r="L765" s="4">
        <v>53</v>
      </c>
      <c r="M765" s="4">
        <v>3</v>
      </c>
      <c r="N765" s="4">
        <v>49</v>
      </c>
      <c r="O765" s="4">
        <v>7</v>
      </c>
      <c r="P765" s="4">
        <v>4</v>
      </c>
      <c r="Q765" s="4">
        <v>5</v>
      </c>
      <c r="R765" s="4">
        <f>SUM(Table1[[#This Row],[Wines]:[Sweet]])</f>
        <v>116</v>
      </c>
      <c r="S765" s="8">
        <f t="shared" si="35"/>
        <v>4.9939727914585846E-3</v>
      </c>
      <c r="T765" s="8" t="str">
        <f t="shared" si="36"/>
        <v>Wines</v>
      </c>
      <c r="U765" s="2">
        <v>4</v>
      </c>
      <c r="V765" s="2">
        <v>3</v>
      </c>
      <c r="W765" s="2">
        <v>0</v>
      </c>
      <c r="X765" s="2">
        <v>4</v>
      </c>
      <c r="Y765" s="2">
        <v>8</v>
      </c>
      <c r="Z765" s="2">
        <v>3</v>
      </c>
      <c r="AA765" s="2">
        <v>11</v>
      </c>
      <c r="AB765" s="2">
        <v>0</v>
      </c>
    </row>
    <row r="766" spans="1:28" x14ac:dyDescent="0.25">
      <c r="A766" s="2">
        <v>1158</v>
      </c>
      <c r="B766" s="2">
        <v>1966</v>
      </c>
      <c r="C766" s="2">
        <f>2025-Table1[[#This Row],[Year_Birth]]</f>
        <v>59</v>
      </c>
      <c r="D766" s="2" t="s">
        <v>2252</v>
      </c>
      <c r="E766" s="2" t="s">
        <v>2258</v>
      </c>
      <c r="F766" s="2" t="str">
        <f t="shared" si="34"/>
        <v>Adult</v>
      </c>
      <c r="G766" s="4">
        <v>48877</v>
      </c>
      <c r="H766" s="2">
        <v>0</v>
      </c>
      <c r="I766" s="2">
        <v>1</v>
      </c>
      <c r="J766" s="3">
        <v>41760</v>
      </c>
      <c r="K766" s="6">
        <v>27</v>
      </c>
      <c r="L766" s="4">
        <v>102</v>
      </c>
      <c r="M766" s="4">
        <v>1</v>
      </c>
      <c r="N766" s="4">
        <v>15</v>
      </c>
      <c r="O766" s="4">
        <v>2</v>
      </c>
      <c r="P766" s="4">
        <v>0</v>
      </c>
      <c r="Q766" s="4">
        <v>24</v>
      </c>
      <c r="R766" s="4">
        <f>SUM(Table1[[#This Row],[Wines]:[Sweet]])</f>
        <v>120</v>
      </c>
      <c r="S766" s="8">
        <f t="shared" si="35"/>
        <v>2.4551425005626369E-3</v>
      </c>
      <c r="T766" s="8" t="str">
        <f t="shared" si="36"/>
        <v>Wines</v>
      </c>
      <c r="U766" s="2">
        <v>1</v>
      </c>
      <c r="V766" s="2">
        <v>3</v>
      </c>
      <c r="W766" s="2">
        <v>0</v>
      </c>
      <c r="X766" s="2">
        <v>4</v>
      </c>
      <c r="Y766" s="2">
        <v>7</v>
      </c>
      <c r="Z766" s="2">
        <v>3</v>
      </c>
      <c r="AA766" s="2">
        <v>11</v>
      </c>
      <c r="AB766" s="2">
        <v>0</v>
      </c>
    </row>
    <row r="767" spans="1:28" x14ac:dyDescent="0.25">
      <c r="A767" s="2">
        <v>10680</v>
      </c>
      <c r="B767" s="2">
        <v>1986</v>
      </c>
      <c r="C767" s="2">
        <f>2025-Table1[[#This Row],[Year_Birth]]</f>
        <v>39</v>
      </c>
      <c r="D767" s="2" t="s">
        <v>2252</v>
      </c>
      <c r="E767" s="2" t="s">
        <v>2254</v>
      </c>
      <c r="F767" s="2" t="str">
        <f t="shared" si="34"/>
        <v>Adult</v>
      </c>
      <c r="G767" s="4">
        <v>33235</v>
      </c>
      <c r="H767" s="2">
        <v>1</v>
      </c>
      <c r="I767" s="2">
        <v>0</v>
      </c>
      <c r="J767" s="3">
        <v>41761</v>
      </c>
      <c r="K767" s="6">
        <v>71</v>
      </c>
      <c r="L767" s="4">
        <v>45</v>
      </c>
      <c r="M767" s="4">
        <v>0</v>
      </c>
      <c r="N767" s="4">
        <v>16</v>
      </c>
      <c r="O767" s="4">
        <v>2</v>
      </c>
      <c r="P767" s="4">
        <v>1</v>
      </c>
      <c r="Q767" s="4">
        <v>6</v>
      </c>
      <c r="R767" s="4">
        <f>SUM(Table1[[#This Row],[Wines]:[Sweet]])</f>
        <v>64</v>
      </c>
      <c r="S767" s="8">
        <f t="shared" si="35"/>
        <v>1.9256807582367986E-3</v>
      </c>
      <c r="T767" s="8" t="str">
        <f t="shared" si="36"/>
        <v>Wines</v>
      </c>
      <c r="U767" s="2">
        <v>1</v>
      </c>
      <c r="V767" s="2">
        <v>3</v>
      </c>
      <c r="W767" s="2">
        <v>0</v>
      </c>
      <c r="X767" s="2">
        <v>3</v>
      </c>
      <c r="Y767" s="2">
        <v>7</v>
      </c>
      <c r="Z767" s="2">
        <v>3</v>
      </c>
      <c r="AA767" s="2">
        <v>11</v>
      </c>
      <c r="AB767" s="2">
        <v>0</v>
      </c>
    </row>
    <row r="768" spans="1:28" x14ac:dyDescent="0.25">
      <c r="A768" s="2">
        <v>7861</v>
      </c>
      <c r="B768" s="2">
        <v>1952</v>
      </c>
      <c r="C768" s="2">
        <f>2025-Table1[[#This Row],[Year_Birth]]</f>
        <v>73</v>
      </c>
      <c r="D768" s="2" t="s">
        <v>2257</v>
      </c>
      <c r="E768" s="2" t="s">
        <v>2256</v>
      </c>
      <c r="F768" s="2" t="str">
        <f t="shared" si="34"/>
        <v>Adult</v>
      </c>
      <c r="G768" s="4">
        <v>77027</v>
      </c>
      <c r="H768" s="2">
        <v>0</v>
      </c>
      <c r="I768" s="2">
        <v>1</v>
      </c>
      <c r="J768" s="3">
        <v>41761</v>
      </c>
      <c r="K768" s="6">
        <v>23</v>
      </c>
      <c r="L768" s="4">
        <v>820</v>
      </c>
      <c r="M768" s="4">
        <v>57</v>
      </c>
      <c r="N768" s="4">
        <v>242</v>
      </c>
      <c r="O768" s="4">
        <v>45</v>
      </c>
      <c r="P768" s="4">
        <v>0</v>
      </c>
      <c r="Q768" s="4">
        <v>11</v>
      </c>
      <c r="R768" s="4">
        <f>SUM(Table1[[#This Row],[Wines]:[Sweet]])</f>
        <v>1164</v>
      </c>
      <c r="S768" s="8">
        <f t="shared" si="35"/>
        <v>1.5111584249678685E-2</v>
      </c>
      <c r="T768" s="8" t="str">
        <f t="shared" si="36"/>
        <v>Wines</v>
      </c>
      <c r="U768" s="2">
        <v>2</v>
      </c>
      <c r="V768" s="2">
        <v>8</v>
      </c>
      <c r="W768" s="2">
        <v>3</v>
      </c>
      <c r="X768" s="2">
        <v>6</v>
      </c>
      <c r="Y768" s="2">
        <v>4</v>
      </c>
      <c r="Z768" s="2">
        <v>3</v>
      </c>
      <c r="AA768" s="2">
        <v>11</v>
      </c>
      <c r="AB768" s="2">
        <v>0</v>
      </c>
    </row>
    <row r="769" spans="1:28" x14ac:dyDescent="0.25">
      <c r="A769" s="2">
        <v>10469</v>
      </c>
      <c r="B769" s="2">
        <v>1981</v>
      </c>
      <c r="C769" s="2">
        <f>2025-Table1[[#This Row],[Year_Birth]]</f>
        <v>44</v>
      </c>
      <c r="D769" s="2" t="s">
        <v>2252</v>
      </c>
      <c r="E769" s="2" t="s">
        <v>2254</v>
      </c>
      <c r="F769" s="2" t="str">
        <f t="shared" si="34"/>
        <v>Adult</v>
      </c>
      <c r="G769" s="4">
        <v>88325</v>
      </c>
      <c r="H769" s="2">
        <v>0</v>
      </c>
      <c r="I769" s="2">
        <v>0</v>
      </c>
      <c r="J769" s="3">
        <v>41761</v>
      </c>
      <c r="K769" s="6">
        <v>42</v>
      </c>
      <c r="L769" s="4">
        <v>519</v>
      </c>
      <c r="M769" s="4">
        <v>71</v>
      </c>
      <c r="N769" s="4">
        <v>860</v>
      </c>
      <c r="O769" s="4">
        <v>93</v>
      </c>
      <c r="P769" s="4">
        <v>27</v>
      </c>
      <c r="Q769" s="4">
        <v>53</v>
      </c>
      <c r="R769" s="4">
        <f>SUM(Table1[[#This Row],[Wines]:[Sweet]])</f>
        <v>1570</v>
      </c>
      <c r="S769" s="8">
        <f t="shared" si="35"/>
        <v>1.7775261817152561E-2</v>
      </c>
      <c r="T769" s="8" t="str">
        <f t="shared" si="36"/>
        <v>MeatProducts</v>
      </c>
      <c r="U769" s="2">
        <v>1</v>
      </c>
      <c r="V769" s="2">
        <v>6</v>
      </c>
      <c r="W769" s="2">
        <v>2</v>
      </c>
      <c r="X769" s="2">
        <v>9</v>
      </c>
      <c r="Y769" s="2">
        <v>2</v>
      </c>
      <c r="Z769" s="2">
        <v>3</v>
      </c>
      <c r="AA769" s="2">
        <v>11</v>
      </c>
      <c r="AB769" s="2">
        <v>0</v>
      </c>
    </row>
    <row r="770" spans="1:28" x14ac:dyDescent="0.25">
      <c r="A770" s="2">
        <v>6963</v>
      </c>
      <c r="B770" s="2">
        <v>1947</v>
      </c>
      <c r="C770" s="2">
        <f>2025-Table1[[#This Row],[Year_Birth]]</f>
        <v>78</v>
      </c>
      <c r="D770" s="2" t="s">
        <v>2252</v>
      </c>
      <c r="E770" s="2" t="s">
        <v>2253</v>
      </c>
      <c r="F770" s="2" t="str">
        <f t="shared" ref="F770:F833" si="37">IF(C770&lt;19,"Child",IF(C770&lt;31,"Young Adult",IF(C770&lt;J2017,"Adult","Senior")))</f>
        <v>Adult</v>
      </c>
      <c r="G770" s="4">
        <v>77457</v>
      </c>
      <c r="H770" s="2">
        <v>0</v>
      </c>
      <c r="I770" s="2">
        <v>0</v>
      </c>
      <c r="J770" s="3">
        <v>41762</v>
      </c>
      <c r="K770" s="6">
        <v>85</v>
      </c>
      <c r="L770" s="4">
        <v>675</v>
      </c>
      <c r="M770" s="4">
        <v>11</v>
      </c>
      <c r="N770" s="4">
        <v>400</v>
      </c>
      <c r="O770" s="4">
        <v>15</v>
      </c>
      <c r="P770" s="4">
        <v>45</v>
      </c>
      <c r="Q770" s="4">
        <v>11</v>
      </c>
      <c r="R770" s="4">
        <f>SUM(Table1[[#This Row],[Wines]:[Sweet]])</f>
        <v>1146</v>
      </c>
      <c r="S770" s="8">
        <f t="shared" ref="S770:S833" si="38">R770/G770</f>
        <v>1.4795305782563229E-2</v>
      </c>
      <c r="T770" s="8" t="str">
        <f t="shared" ref="T770:T833" si="39">INDEX($L$1:$Q$1, MATCH(MAX(L770:Q770), L770:Q770, 0))</f>
        <v>Wines</v>
      </c>
      <c r="U770" s="2">
        <v>1</v>
      </c>
      <c r="V770" s="2">
        <v>2</v>
      </c>
      <c r="W770" s="2">
        <v>5</v>
      </c>
      <c r="X770" s="2">
        <v>10</v>
      </c>
      <c r="Y770" s="2">
        <v>1</v>
      </c>
      <c r="Z770" s="2">
        <v>3</v>
      </c>
      <c r="AA770" s="2">
        <v>11</v>
      </c>
      <c r="AB770" s="2">
        <v>0</v>
      </c>
    </row>
    <row r="771" spans="1:28" x14ac:dyDescent="0.25">
      <c r="A771" s="2">
        <v>4676</v>
      </c>
      <c r="B771" s="2">
        <v>1951</v>
      </c>
      <c r="C771" s="2">
        <f>2025-Table1[[#This Row],[Year_Birth]]</f>
        <v>74</v>
      </c>
      <c r="D771" s="2" t="s">
        <v>2257</v>
      </c>
      <c r="E771" s="2" t="s">
        <v>2261</v>
      </c>
      <c r="F771" s="2" t="str">
        <f t="shared" si="37"/>
        <v>Adult</v>
      </c>
      <c r="G771" s="4">
        <v>73705</v>
      </c>
      <c r="H771" s="2">
        <v>0</v>
      </c>
      <c r="I771" s="2">
        <v>2</v>
      </c>
      <c r="J771" s="3">
        <v>41762</v>
      </c>
      <c r="K771" s="6">
        <v>86</v>
      </c>
      <c r="L771" s="4">
        <v>612</v>
      </c>
      <c r="M771" s="4">
        <v>91</v>
      </c>
      <c r="N771" s="4">
        <v>520</v>
      </c>
      <c r="O771" s="4">
        <v>258</v>
      </c>
      <c r="P771" s="4">
        <v>107</v>
      </c>
      <c r="Q771" s="4">
        <v>107</v>
      </c>
      <c r="R771" s="4">
        <f>SUM(Table1[[#This Row],[Wines]:[Sweet]])</f>
        <v>1588</v>
      </c>
      <c r="S771" s="8">
        <f t="shared" si="38"/>
        <v>2.1545349704904689E-2</v>
      </c>
      <c r="T771" s="8" t="str">
        <f t="shared" si="39"/>
        <v>Wines</v>
      </c>
      <c r="U771" s="2">
        <v>2</v>
      </c>
      <c r="V771" s="2">
        <v>9</v>
      </c>
      <c r="W771" s="2">
        <v>6</v>
      </c>
      <c r="X771" s="2">
        <v>8</v>
      </c>
      <c r="Y771" s="2">
        <v>5</v>
      </c>
      <c r="Z771" s="2">
        <v>3</v>
      </c>
      <c r="AA771" s="2">
        <v>11</v>
      </c>
      <c r="AB771" s="2">
        <v>0</v>
      </c>
    </row>
    <row r="772" spans="1:28" x14ac:dyDescent="0.25">
      <c r="A772" s="2">
        <v>9362</v>
      </c>
      <c r="B772" s="2">
        <v>1965</v>
      </c>
      <c r="C772" s="2">
        <f>2025-Table1[[#This Row],[Year_Birth]]</f>
        <v>60</v>
      </c>
      <c r="D772" s="2" t="s">
        <v>2252</v>
      </c>
      <c r="E772" s="2" t="s">
        <v>2253</v>
      </c>
      <c r="F772" s="2" t="str">
        <f t="shared" si="37"/>
        <v>Adult</v>
      </c>
      <c r="G772" s="4">
        <v>69263</v>
      </c>
      <c r="H772" s="2">
        <v>0</v>
      </c>
      <c r="I772" s="2">
        <v>1</v>
      </c>
      <c r="J772" s="3">
        <v>41762</v>
      </c>
      <c r="K772" s="6">
        <v>14</v>
      </c>
      <c r="L772" s="4">
        <v>492</v>
      </c>
      <c r="M772" s="4">
        <v>5</v>
      </c>
      <c r="N772" s="4">
        <v>32</v>
      </c>
      <c r="O772" s="4">
        <v>13</v>
      </c>
      <c r="P772" s="4">
        <v>5</v>
      </c>
      <c r="Q772" s="4">
        <v>21</v>
      </c>
      <c r="R772" s="4">
        <f>SUM(Table1[[#This Row],[Wines]:[Sweet]])</f>
        <v>547</v>
      </c>
      <c r="S772" s="8">
        <f t="shared" si="38"/>
        <v>7.8974344166438063E-3</v>
      </c>
      <c r="T772" s="8" t="str">
        <f t="shared" si="39"/>
        <v>Wines</v>
      </c>
      <c r="U772" s="2">
        <v>1</v>
      </c>
      <c r="V772" s="2">
        <v>9</v>
      </c>
      <c r="W772" s="2">
        <v>1</v>
      </c>
      <c r="X772" s="2">
        <v>7</v>
      </c>
      <c r="Y772" s="2">
        <v>6</v>
      </c>
      <c r="Z772" s="2">
        <v>3</v>
      </c>
      <c r="AA772" s="2">
        <v>11</v>
      </c>
      <c r="AB772" s="2">
        <v>0</v>
      </c>
    </row>
    <row r="773" spans="1:28" x14ac:dyDescent="0.25">
      <c r="A773" s="2">
        <v>8746</v>
      </c>
      <c r="B773" s="2">
        <v>1989</v>
      </c>
      <c r="C773" s="2">
        <f>2025-Table1[[#This Row],[Year_Birth]]</f>
        <v>36</v>
      </c>
      <c r="D773" s="2" t="s">
        <v>2252</v>
      </c>
      <c r="E773" s="2" t="s">
        <v>2256</v>
      </c>
      <c r="F773" s="2" t="str">
        <f t="shared" si="37"/>
        <v>Adult</v>
      </c>
      <c r="G773" s="4">
        <v>75433</v>
      </c>
      <c r="H773" s="2">
        <v>1</v>
      </c>
      <c r="I773" s="2">
        <v>0</v>
      </c>
      <c r="J773" s="3">
        <v>41763</v>
      </c>
      <c r="K773" s="6">
        <v>28</v>
      </c>
      <c r="L773" s="4">
        <v>800</v>
      </c>
      <c r="M773" s="4">
        <v>0</v>
      </c>
      <c r="N773" s="4">
        <v>297</v>
      </c>
      <c r="O773" s="4">
        <v>0</v>
      </c>
      <c r="P773" s="4">
        <v>34</v>
      </c>
      <c r="Q773" s="4">
        <v>57</v>
      </c>
      <c r="R773" s="4">
        <f>SUM(Table1[[#This Row],[Wines]:[Sweet]])</f>
        <v>1131</v>
      </c>
      <c r="S773" s="8">
        <f t="shared" si="38"/>
        <v>1.4993437885275676E-2</v>
      </c>
      <c r="T773" s="8" t="str">
        <f t="shared" si="39"/>
        <v>Wines</v>
      </c>
      <c r="U773" s="2">
        <v>2</v>
      </c>
      <c r="V773" s="2">
        <v>2</v>
      </c>
      <c r="W773" s="2">
        <v>5</v>
      </c>
      <c r="X773" s="2">
        <v>10</v>
      </c>
      <c r="Y773" s="2">
        <v>6</v>
      </c>
      <c r="Z773" s="2">
        <v>3</v>
      </c>
      <c r="AA773" s="2">
        <v>11</v>
      </c>
      <c r="AB773" s="2">
        <v>0</v>
      </c>
    </row>
    <row r="774" spans="1:28" x14ac:dyDescent="0.25">
      <c r="A774" s="2">
        <v>8737</v>
      </c>
      <c r="B774" s="2">
        <v>1978</v>
      </c>
      <c r="C774" s="2">
        <f>2025-Table1[[#This Row],[Year_Birth]]</f>
        <v>47</v>
      </c>
      <c r="D774" s="2" t="s">
        <v>2252</v>
      </c>
      <c r="E774" s="2" t="s">
        <v>2258</v>
      </c>
      <c r="F774" s="2" t="str">
        <f t="shared" si="37"/>
        <v>Adult</v>
      </c>
      <c r="G774" s="4">
        <v>55563</v>
      </c>
      <c r="H774" s="2">
        <v>0</v>
      </c>
      <c r="I774" s="2">
        <v>1</v>
      </c>
      <c r="J774" s="3">
        <v>41763</v>
      </c>
      <c r="K774" s="6">
        <v>22</v>
      </c>
      <c r="L774" s="4">
        <v>29</v>
      </c>
      <c r="M774" s="4">
        <v>1</v>
      </c>
      <c r="N774" s="4">
        <v>9</v>
      </c>
      <c r="O774" s="4">
        <v>2</v>
      </c>
      <c r="P774" s="4">
        <v>0</v>
      </c>
      <c r="Q774" s="4">
        <v>2</v>
      </c>
      <c r="R774" s="4">
        <f>SUM(Table1[[#This Row],[Wines]:[Sweet]])</f>
        <v>41</v>
      </c>
      <c r="S774" s="8">
        <f t="shared" si="38"/>
        <v>7.3790112124975254E-4</v>
      </c>
      <c r="T774" s="8" t="str">
        <f t="shared" si="39"/>
        <v>Wines</v>
      </c>
      <c r="U774" s="2">
        <v>1</v>
      </c>
      <c r="V774" s="2">
        <v>2</v>
      </c>
      <c r="W774" s="2">
        <v>0</v>
      </c>
      <c r="X774" s="2">
        <v>3</v>
      </c>
      <c r="Y774" s="2">
        <v>3</v>
      </c>
      <c r="Z774" s="2">
        <v>3</v>
      </c>
      <c r="AA774" s="2">
        <v>11</v>
      </c>
      <c r="AB774" s="2">
        <v>0</v>
      </c>
    </row>
    <row r="775" spans="1:28" x14ac:dyDescent="0.25">
      <c r="A775" s="2">
        <v>3194</v>
      </c>
      <c r="B775" s="2">
        <v>1974</v>
      </c>
      <c r="C775" s="2">
        <f>2025-Table1[[#This Row],[Year_Birth]]</f>
        <v>51</v>
      </c>
      <c r="D775" s="2" t="s">
        <v>2255</v>
      </c>
      <c r="E775" s="2" t="s">
        <v>2253</v>
      </c>
      <c r="F775" s="2" t="str">
        <f t="shared" si="37"/>
        <v>Adult</v>
      </c>
      <c r="G775" s="4">
        <v>71466</v>
      </c>
      <c r="H775" s="2">
        <v>0</v>
      </c>
      <c r="I775" s="2">
        <v>0</v>
      </c>
      <c r="J775" s="3">
        <v>41763</v>
      </c>
      <c r="K775" s="6">
        <v>86</v>
      </c>
      <c r="L775" s="4">
        <v>412</v>
      </c>
      <c r="M775" s="4">
        <v>12</v>
      </c>
      <c r="N775" s="4">
        <v>546</v>
      </c>
      <c r="O775" s="4">
        <v>78</v>
      </c>
      <c r="P775" s="4">
        <v>182</v>
      </c>
      <c r="Q775" s="4">
        <v>0</v>
      </c>
      <c r="R775" s="4">
        <f>SUM(Table1[[#This Row],[Wines]:[Sweet]])</f>
        <v>1230</v>
      </c>
      <c r="S775" s="8">
        <f t="shared" si="38"/>
        <v>1.7210981445722442E-2</v>
      </c>
      <c r="T775" s="8" t="str">
        <f t="shared" si="39"/>
        <v>MeatProducts</v>
      </c>
      <c r="U775" s="2">
        <v>1</v>
      </c>
      <c r="V775" s="2">
        <v>4</v>
      </c>
      <c r="W775" s="2">
        <v>4</v>
      </c>
      <c r="X775" s="2">
        <v>10</v>
      </c>
      <c r="Y775" s="2">
        <v>1</v>
      </c>
      <c r="Z775" s="2">
        <v>3</v>
      </c>
      <c r="AA775" s="2">
        <v>11</v>
      </c>
      <c r="AB775" s="2">
        <v>0</v>
      </c>
    </row>
    <row r="776" spans="1:28" x14ac:dyDescent="0.25">
      <c r="A776" s="2">
        <v>1446</v>
      </c>
      <c r="B776" s="2">
        <v>1956</v>
      </c>
      <c r="C776" s="2">
        <f>2025-Table1[[#This Row],[Year_Birth]]</f>
        <v>69</v>
      </c>
      <c r="D776" s="2" t="s">
        <v>2257</v>
      </c>
      <c r="E776" s="2" t="s">
        <v>2253</v>
      </c>
      <c r="F776" s="2" t="str">
        <f t="shared" si="37"/>
        <v>Adult</v>
      </c>
      <c r="G776" s="4">
        <v>86424</v>
      </c>
      <c r="H776" s="2">
        <v>0</v>
      </c>
      <c r="I776" s="2">
        <v>0</v>
      </c>
      <c r="J776" s="3">
        <v>41763</v>
      </c>
      <c r="K776" s="6">
        <v>12</v>
      </c>
      <c r="L776" s="4">
        <v>387</v>
      </c>
      <c r="M776" s="4">
        <v>68</v>
      </c>
      <c r="N776" s="4">
        <v>569</v>
      </c>
      <c r="O776" s="4">
        <v>89</v>
      </c>
      <c r="P776" s="4">
        <v>45</v>
      </c>
      <c r="Q776" s="4">
        <v>68</v>
      </c>
      <c r="R776" s="4">
        <f>SUM(Table1[[#This Row],[Wines]:[Sweet]])</f>
        <v>1158</v>
      </c>
      <c r="S776" s="8">
        <f t="shared" si="38"/>
        <v>1.3399055817828381E-2</v>
      </c>
      <c r="T776" s="8" t="str">
        <f t="shared" si="39"/>
        <v>MeatProducts</v>
      </c>
      <c r="U776" s="2">
        <v>1</v>
      </c>
      <c r="V776" s="2">
        <v>6</v>
      </c>
      <c r="W776" s="2">
        <v>9</v>
      </c>
      <c r="X776" s="2">
        <v>12</v>
      </c>
      <c r="Y776" s="2">
        <v>1</v>
      </c>
      <c r="Z776" s="2">
        <v>3</v>
      </c>
      <c r="AA776" s="2">
        <v>11</v>
      </c>
      <c r="AB776" s="2">
        <v>0</v>
      </c>
    </row>
    <row r="777" spans="1:28" x14ac:dyDescent="0.25">
      <c r="A777" s="2">
        <v>5545</v>
      </c>
      <c r="B777" s="2">
        <v>1972</v>
      </c>
      <c r="C777" s="2">
        <f>2025-Table1[[#This Row],[Year_Birth]]</f>
        <v>53</v>
      </c>
      <c r="D777" s="2" t="s">
        <v>2255</v>
      </c>
      <c r="E777" s="2" t="s">
        <v>2256</v>
      </c>
      <c r="F777" s="2" t="str">
        <f t="shared" si="37"/>
        <v>Adult</v>
      </c>
      <c r="G777" s="4">
        <v>78075</v>
      </c>
      <c r="H777" s="2">
        <v>0</v>
      </c>
      <c r="I777" s="2">
        <v>0</v>
      </c>
      <c r="J777" s="3">
        <v>41763</v>
      </c>
      <c r="K777" s="6">
        <v>72</v>
      </c>
      <c r="L777" s="4">
        <v>572</v>
      </c>
      <c r="M777" s="4">
        <v>8</v>
      </c>
      <c r="N777" s="4">
        <v>259</v>
      </c>
      <c r="O777" s="4">
        <v>34</v>
      </c>
      <c r="P777" s="4">
        <v>35</v>
      </c>
      <c r="Q777" s="4">
        <v>80</v>
      </c>
      <c r="R777" s="4">
        <f>SUM(Table1[[#This Row],[Wines]:[Sweet]])</f>
        <v>908</v>
      </c>
      <c r="S777" s="8">
        <f t="shared" si="38"/>
        <v>1.1629843099583734E-2</v>
      </c>
      <c r="T777" s="8" t="str">
        <f t="shared" si="39"/>
        <v>Wines</v>
      </c>
      <c r="U777" s="2">
        <v>1</v>
      </c>
      <c r="V777" s="2">
        <v>3</v>
      </c>
      <c r="W777" s="2">
        <v>5</v>
      </c>
      <c r="X777" s="2">
        <v>5</v>
      </c>
      <c r="Y777" s="2">
        <v>1</v>
      </c>
      <c r="Z777" s="2">
        <v>3</v>
      </c>
      <c r="AA777" s="2">
        <v>11</v>
      </c>
      <c r="AB777" s="2">
        <v>0</v>
      </c>
    </row>
    <row r="778" spans="1:28" x14ac:dyDescent="0.25">
      <c r="A778" s="2">
        <v>202</v>
      </c>
      <c r="B778" s="2">
        <v>1948</v>
      </c>
      <c r="C778" s="2">
        <f>2025-Table1[[#This Row],[Year_Birth]]</f>
        <v>77</v>
      </c>
      <c r="D778" s="2" t="s">
        <v>2255</v>
      </c>
      <c r="E778" s="2" t="s">
        <v>2261</v>
      </c>
      <c r="F778" s="2" t="str">
        <f t="shared" si="37"/>
        <v>Adult</v>
      </c>
      <c r="G778" s="4">
        <v>82032</v>
      </c>
      <c r="H778" s="2">
        <v>0</v>
      </c>
      <c r="I778" s="2">
        <v>0</v>
      </c>
      <c r="J778" s="3">
        <v>41763</v>
      </c>
      <c r="K778" s="6">
        <v>54</v>
      </c>
      <c r="L778" s="4">
        <v>332</v>
      </c>
      <c r="M778" s="4">
        <v>194</v>
      </c>
      <c r="N778" s="4">
        <v>377</v>
      </c>
      <c r="O778" s="4">
        <v>149</v>
      </c>
      <c r="P778" s="4">
        <v>125</v>
      </c>
      <c r="Q778" s="4">
        <v>57</v>
      </c>
      <c r="R778" s="4">
        <f>SUM(Table1[[#This Row],[Wines]:[Sweet]])</f>
        <v>1177</v>
      </c>
      <c r="S778" s="8">
        <f t="shared" si="38"/>
        <v>1.4348059293934075E-2</v>
      </c>
      <c r="T778" s="8" t="str">
        <f t="shared" si="39"/>
        <v>MeatProducts</v>
      </c>
      <c r="U778" s="2">
        <v>0</v>
      </c>
      <c r="V778" s="2">
        <v>4</v>
      </c>
      <c r="W778" s="2">
        <v>6</v>
      </c>
      <c r="X778" s="2">
        <v>7</v>
      </c>
      <c r="Y778" s="2">
        <v>1</v>
      </c>
      <c r="Z778" s="2">
        <v>3</v>
      </c>
      <c r="AA778" s="2">
        <v>11</v>
      </c>
      <c r="AB778" s="2">
        <v>0</v>
      </c>
    </row>
    <row r="779" spans="1:28" x14ac:dyDescent="0.25">
      <c r="A779" s="2">
        <v>1131</v>
      </c>
      <c r="B779" s="2">
        <v>1967</v>
      </c>
      <c r="C779" s="2">
        <f>2025-Table1[[#This Row],[Year_Birth]]</f>
        <v>58</v>
      </c>
      <c r="D779" s="2" t="s">
        <v>2255</v>
      </c>
      <c r="E779" s="2" t="s">
        <v>2253</v>
      </c>
      <c r="F779" s="2" t="str">
        <f t="shared" si="37"/>
        <v>Adult</v>
      </c>
      <c r="G779" s="4">
        <v>52569</v>
      </c>
      <c r="H779" s="2">
        <v>0</v>
      </c>
      <c r="I779" s="2">
        <v>1</v>
      </c>
      <c r="J779" s="3">
        <v>41763</v>
      </c>
      <c r="K779" s="6">
        <v>54</v>
      </c>
      <c r="L779" s="4">
        <v>85</v>
      </c>
      <c r="M779" s="4">
        <v>0</v>
      </c>
      <c r="N779" s="4">
        <v>3</v>
      </c>
      <c r="O779" s="4">
        <v>0</v>
      </c>
      <c r="P779" s="4">
        <v>0</v>
      </c>
      <c r="Q779" s="4">
        <v>7</v>
      </c>
      <c r="R779" s="4">
        <f>SUM(Table1[[#This Row],[Wines]:[Sweet]])</f>
        <v>88</v>
      </c>
      <c r="S779" s="8">
        <f t="shared" si="38"/>
        <v>1.6739903745553464E-3</v>
      </c>
      <c r="T779" s="8" t="str">
        <f t="shared" si="39"/>
        <v>Wines</v>
      </c>
      <c r="U779" s="2">
        <v>1</v>
      </c>
      <c r="V779" s="2">
        <v>2</v>
      </c>
      <c r="W779" s="2">
        <v>0</v>
      </c>
      <c r="X779" s="2">
        <v>4</v>
      </c>
      <c r="Y779" s="2">
        <v>3</v>
      </c>
      <c r="Z779" s="2">
        <v>3</v>
      </c>
      <c r="AA779" s="2">
        <v>11</v>
      </c>
      <c r="AB779" s="2">
        <v>0</v>
      </c>
    </row>
    <row r="780" spans="1:28" x14ac:dyDescent="0.25">
      <c r="A780" s="2">
        <v>10500</v>
      </c>
      <c r="B780" s="2">
        <v>1984</v>
      </c>
      <c r="C780" s="2">
        <f>2025-Table1[[#This Row],[Year_Birth]]</f>
        <v>41</v>
      </c>
      <c r="D780" s="2" t="s">
        <v>2252</v>
      </c>
      <c r="E780" s="2" t="s">
        <v>2256</v>
      </c>
      <c r="F780" s="2" t="str">
        <f t="shared" si="37"/>
        <v>Adult</v>
      </c>
      <c r="G780" s="4">
        <v>31761</v>
      </c>
      <c r="H780" s="2">
        <v>1</v>
      </c>
      <c r="I780" s="2">
        <v>0</v>
      </c>
      <c r="J780" s="3">
        <v>41763</v>
      </c>
      <c r="K780" s="6">
        <v>96</v>
      </c>
      <c r="L780" s="4">
        <v>19</v>
      </c>
      <c r="M780" s="4">
        <v>1</v>
      </c>
      <c r="N780" s="4">
        <v>20</v>
      </c>
      <c r="O780" s="4">
        <v>16</v>
      </c>
      <c r="P780" s="4">
        <v>14</v>
      </c>
      <c r="Q780" s="4">
        <v>28</v>
      </c>
      <c r="R780" s="4">
        <f>SUM(Table1[[#This Row],[Wines]:[Sweet]])</f>
        <v>70</v>
      </c>
      <c r="S780" s="8">
        <f t="shared" si="38"/>
        <v>2.2039608324674917E-3</v>
      </c>
      <c r="T780" s="8" t="str">
        <f t="shared" si="39"/>
        <v>GoldProds</v>
      </c>
      <c r="U780" s="2">
        <v>2</v>
      </c>
      <c r="V780" s="2">
        <v>3</v>
      </c>
      <c r="W780" s="2">
        <v>0</v>
      </c>
      <c r="X780" s="2">
        <v>4</v>
      </c>
      <c r="Y780" s="2">
        <v>5</v>
      </c>
      <c r="Z780" s="2">
        <v>3</v>
      </c>
      <c r="AA780" s="2">
        <v>11</v>
      </c>
      <c r="AB780" s="2">
        <v>0</v>
      </c>
    </row>
    <row r="781" spans="1:28" x14ac:dyDescent="0.25">
      <c r="A781" s="2">
        <v>9589</v>
      </c>
      <c r="B781" s="2">
        <v>1948</v>
      </c>
      <c r="C781" s="2">
        <f>2025-Table1[[#This Row],[Year_Birth]]</f>
        <v>77</v>
      </c>
      <c r="D781" s="2" t="s">
        <v>2255</v>
      </c>
      <c r="E781" s="2" t="s">
        <v>2261</v>
      </c>
      <c r="F781" s="2" t="str">
        <f t="shared" si="37"/>
        <v>Adult</v>
      </c>
      <c r="G781" s="4">
        <v>82032</v>
      </c>
      <c r="H781" s="2">
        <v>0</v>
      </c>
      <c r="I781" s="2">
        <v>0</v>
      </c>
      <c r="J781" s="3">
        <v>41763</v>
      </c>
      <c r="K781" s="6">
        <v>54</v>
      </c>
      <c r="L781" s="4">
        <v>332</v>
      </c>
      <c r="M781" s="4">
        <v>194</v>
      </c>
      <c r="N781" s="4">
        <v>377</v>
      </c>
      <c r="O781" s="4">
        <v>149</v>
      </c>
      <c r="P781" s="4">
        <v>125</v>
      </c>
      <c r="Q781" s="4">
        <v>57</v>
      </c>
      <c r="R781" s="4">
        <f>SUM(Table1[[#This Row],[Wines]:[Sweet]])</f>
        <v>1177</v>
      </c>
      <c r="S781" s="8">
        <f t="shared" si="38"/>
        <v>1.4348059293934075E-2</v>
      </c>
      <c r="T781" s="8" t="str">
        <f t="shared" si="39"/>
        <v>MeatProducts</v>
      </c>
      <c r="U781" s="2">
        <v>0</v>
      </c>
      <c r="V781" s="2">
        <v>4</v>
      </c>
      <c r="W781" s="2">
        <v>6</v>
      </c>
      <c r="X781" s="2">
        <v>7</v>
      </c>
      <c r="Y781" s="2">
        <v>1</v>
      </c>
      <c r="Z781" s="2">
        <v>3</v>
      </c>
      <c r="AA781" s="2">
        <v>11</v>
      </c>
      <c r="AB781" s="2">
        <v>0</v>
      </c>
    </row>
    <row r="782" spans="1:28" x14ac:dyDescent="0.25">
      <c r="A782" s="2">
        <v>10420</v>
      </c>
      <c r="B782" s="2">
        <v>1955</v>
      </c>
      <c r="C782" s="2">
        <f>2025-Table1[[#This Row],[Year_Birth]]</f>
        <v>70</v>
      </c>
      <c r="D782" s="2" t="s">
        <v>2257</v>
      </c>
      <c r="E782" s="2" t="s">
        <v>2258</v>
      </c>
      <c r="F782" s="2" t="str">
        <f t="shared" si="37"/>
        <v>Adult</v>
      </c>
      <c r="G782" s="4">
        <v>46390</v>
      </c>
      <c r="H782" s="2">
        <v>0</v>
      </c>
      <c r="I782" s="2">
        <v>1</v>
      </c>
      <c r="J782" s="3">
        <v>41764</v>
      </c>
      <c r="K782" s="6">
        <v>56</v>
      </c>
      <c r="L782" s="4">
        <v>95</v>
      </c>
      <c r="M782" s="4">
        <v>14</v>
      </c>
      <c r="N782" s="4">
        <v>64</v>
      </c>
      <c r="O782" s="4">
        <v>2</v>
      </c>
      <c r="P782" s="4">
        <v>9</v>
      </c>
      <c r="Q782" s="4">
        <v>38</v>
      </c>
      <c r="R782" s="4">
        <f>SUM(Table1[[#This Row],[Wines]:[Sweet]])</f>
        <v>184</v>
      </c>
      <c r="S782" s="8">
        <f t="shared" si="38"/>
        <v>3.9663720629446002E-3</v>
      </c>
      <c r="T782" s="8" t="str">
        <f t="shared" si="39"/>
        <v>Wines</v>
      </c>
      <c r="U782" s="2">
        <v>1</v>
      </c>
      <c r="V782" s="2">
        <v>4</v>
      </c>
      <c r="W782" s="2">
        <v>2</v>
      </c>
      <c r="X782" s="2">
        <v>3</v>
      </c>
      <c r="Y782" s="2">
        <v>7</v>
      </c>
      <c r="Z782" s="2">
        <v>3</v>
      </c>
      <c r="AA782" s="2">
        <v>11</v>
      </c>
      <c r="AB782" s="2">
        <v>0</v>
      </c>
    </row>
    <row r="783" spans="1:28" x14ac:dyDescent="0.25">
      <c r="A783" s="2">
        <v>7411</v>
      </c>
      <c r="B783" s="2">
        <v>1964</v>
      </c>
      <c r="C783" s="2">
        <f>2025-Table1[[#This Row],[Year_Birth]]</f>
        <v>61</v>
      </c>
      <c r="D783" s="2" t="s">
        <v>2255</v>
      </c>
      <c r="E783" s="2" t="s">
        <v>2256</v>
      </c>
      <c r="F783" s="2" t="str">
        <f t="shared" si="37"/>
        <v>Adult</v>
      </c>
      <c r="G783" s="4">
        <v>31686</v>
      </c>
      <c r="H783" s="2">
        <v>1</v>
      </c>
      <c r="I783" s="2">
        <v>1</v>
      </c>
      <c r="J783" s="3">
        <v>41765</v>
      </c>
      <c r="K783" s="6">
        <v>31</v>
      </c>
      <c r="L783" s="4">
        <v>11</v>
      </c>
      <c r="M783" s="4">
        <v>0</v>
      </c>
      <c r="N783" s="4">
        <v>5</v>
      </c>
      <c r="O783" s="4">
        <v>0</v>
      </c>
      <c r="P783" s="4">
        <v>0</v>
      </c>
      <c r="Q783" s="4">
        <v>1</v>
      </c>
      <c r="R783" s="4">
        <f>SUM(Table1[[#This Row],[Wines]:[Sweet]])</f>
        <v>16</v>
      </c>
      <c r="S783" s="8">
        <f t="shared" si="38"/>
        <v>5.0495486965852429E-4</v>
      </c>
      <c r="T783" s="8" t="str">
        <f t="shared" si="39"/>
        <v>Wines</v>
      </c>
      <c r="U783" s="2">
        <v>2</v>
      </c>
      <c r="V783" s="2">
        <v>1</v>
      </c>
      <c r="W783" s="2">
        <v>0</v>
      </c>
      <c r="X783" s="2">
        <v>3</v>
      </c>
      <c r="Y783" s="2">
        <v>6</v>
      </c>
      <c r="Z783" s="2">
        <v>3</v>
      </c>
      <c r="AA783" s="2">
        <v>11</v>
      </c>
      <c r="AB783" s="2">
        <v>0</v>
      </c>
    </row>
    <row r="784" spans="1:28" x14ac:dyDescent="0.25">
      <c r="A784" s="2">
        <v>6528</v>
      </c>
      <c r="B784" s="2">
        <v>1982</v>
      </c>
      <c r="C784" s="2">
        <f>2025-Table1[[#This Row],[Year_Birth]]</f>
        <v>43</v>
      </c>
      <c r="D784" s="2" t="s">
        <v>2257</v>
      </c>
      <c r="E784" s="2" t="s">
        <v>2254</v>
      </c>
      <c r="F784" s="2" t="str">
        <f t="shared" si="37"/>
        <v>Adult</v>
      </c>
      <c r="G784" s="4">
        <v>18492</v>
      </c>
      <c r="H784" s="2">
        <v>1</v>
      </c>
      <c r="I784" s="2">
        <v>0</v>
      </c>
      <c r="J784" s="3">
        <v>41765</v>
      </c>
      <c r="K784" s="6">
        <v>75</v>
      </c>
      <c r="L784" s="4">
        <v>2</v>
      </c>
      <c r="M784" s="4">
        <v>2</v>
      </c>
      <c r="N784" s="4">
        <v>2</v>
      </c>
      <c r="O784" s="4">
        <v>2</v>
      </c>
      <c r="P784" s="4">
        <v>1</v>
      </c>
      <c r="Q784" s="4">
        <v>1</v>
      </c>
      <c r="R784" s="4">
        <f>SUM(Table1[[#This Row],[Wines]:[Sweet]])</f>
        <v>9</v>
      </c>
      <c r="S784" s="8">
        <f t="shared" si="38"/>
        <v>4.8669695003244649E-4</v>
      </c>
      <c r="T784" s="8" t="str">
        <f t="shared" si="39"/>
        <v>Wines</v>
      </c>
      <c r="U784" s="2">
        <v>1</v>
      </c>
      <c r="V784" s="2">
        <v>1</v>
      </c>
      <c r="W784" s="2">
        <v>0</v>
      </c>
      <c r="X784" s="2">
        <v>2</v>
      </c>
      <c r="Y784" s="2">
        <v>8</v>
      </c>
      <c r="Z784" s="2">
        <v>3</v>
      </c>
      <c r="AA784" s="2">
        <v>11</v>
      </c>
      <c r="AB784" s="2">
        <v>0</v>
      </c>
    </row>
    <row r="785" spans="1:28" x14ac:dyDescent="0.25">
      <c r="A785" s="2">
        <v>9725</v>
      </c>
      <c r="B785" s="2">
        <v>1966</v>
      </c>
      <c r="C785" s="2">
        <f>2025-Table1[[#This Row],[Year_Birth]]</f>
        <v>59</v>
      </c>
      <c r="D785" s="2" t="s">
        <v>2255</v>
      </c>
      <c r="E785" s="2" t="s">
        <v>2254</v>
      </c>
      <c r="F785" s="2" t="str">
        <f t="shared" si="37"/>
        <v>Adult</v>
      </c>
      <c r="G785" s="4">
        <v>28764</v>
      </c>
      <c r="H785" s="2">
        <v>1</v>
      </c>
      <c r="I785" s="2">
        <v>1</v>
      </c>
      <c r="J785" s="3">
        <v>41765</v>
      </c>
      <c r="K785" s="6">
        <v>16</v>
      </c>
      <c r="L785" s="4">
        <v>8</v>
      </c>
      <c r="M785" s="4">
        <v>0</v>
      </c>
      <c r="N785" s="4">
        <v>3</v>
      </c>
      <c r="O785" s="4">
        <v>0</v>
      </c>
      <c r="P785" s="4">
        <v>0</v>
      </c>
      <c r="Q785" s="4">
        <v>1</v>
      </c>
      <c r="R785" s="4">
        <f>SUM(Table1[[#This Row],[Wines]:[Sweet]])</f>
        <v>11</v>
      </c>
      <c r="S785" s="8">
        <f t="shared" si="38"/>
        <v>3.8242247253511335E-4</v>
      </c>
      <c r="T785" s="8" t="str">
        <f t="shared" si="39"/>
        <v>Wines</v>
      </c>
      <c r="U785" s="2">
        <v>1</v>
      </c>
      <c r="V785" s="2">
        <v>1</v>
      </c>
      <c r="W785" s="2">
        <v>0</v>
      </c>
      <c r="X785" s="2">
        <v>2</v>
      </c>
      <c r="Y785" s="2">
        <v>8</v>
      </c>
      <c r="Z785" s="2">
        <v>3</v>
      </c>
      <c r="AA785" s="2">
        <v>11</v>
      </c>
      <c r="AB785" s="2">
        <v>0</v>
      </c>
    </row>
    <row r="786" spans="1:28" x14ac:dyDescent="0.25">
      <c r="A786" s="2">
        <v>9353</v>
      </c>
      <c r="B786" s="2">
        <v>1959</v>
      </c>
      <c r="C786" s="2">
        <f>2025-Table1[[#This Row],[Year_Birth]]</f>
        <v>66</v>
      </c>
      <c r="D786" s="2" t="s">
        <v>2252</v>
      </c>
      <c r="E786" s="2" t="s">
        <v>2253</v>
      </c>
      <c r="F786" s="2" t="str">
        <f t="shared" si="37"/>
        <v>Adult</v>
      </c>
      <c r="G786" s="4">
        <v>62450</v>
      </c>
      <c r="H786" s="2">
        <v>0</v>
      </c>
      <c r="I786" s="2">
        <v>1</v>
      </c>
      <c r="J786" s="3">
        <v>41791</v>
      </c>
      <c r="K786" s="6">
        <v>61</v>
      </c>
      <c r="L786" s="4">
        <v>515</v>
      </c>
      <c r="M786" s="4">
        <v>47</v>
      </c>
      <c r="N786" s="4">
        <v>267</v>
      </c>
      <c r="O786" s="4">
        <v>62</v>
      </c>
      <c r="P786" s="4">
        <v>66</v>
      </c>
      <c r="Q786" s="4">
        <v>38</v>
      </c>
      <c r="R786" s="4">
        <f>SUM(Table1[[#This Row],[Wines]:[Sweet]])</f>
        <v>957</v>
      </c>
      <c r="S786" s="8">
        <f t="shared" si="38"/>
        <v>1.5324259407526021E-2</v>
      </c>
      <c r="T786" s="8" t="str">
        <f t="shared" si="39"/>
        <v>Wines</v>
      </c>
      <c r="U786" s="2">
        <v>2</v>
      </c>
      <c r="V786" s="2">
        <v>5</v>
      </c>
      <c r="W786" s="2">
        <v>5</v>
      </c>
      <c r="X786" s="2">
        <v>4</v>
      </c>
      <c r="Y786" s="2">
        <v>3</v>
      </c>
      <c r="Z786" s="2">
        <v>3</v>
      </c>
      <c r="AA786" s="2">
        <v>11</v>
      </c>
      <c r="AB786" s="2">
        <v>0</v>
      </c>
    </row>
    <row r="787" spans="1:28" x14ac:dyDescent="0.25">
      <c r="A787" s="2">
        <v>1139</v>
      </c>
      <c r="B787" s="2">
        <v>1984</v>
      </c>
      <c r="C787" s="2">
        <f>2025-Table1[[#This Row],[Year_Birth]]</f>
        <v>41</v>
      </c>
      <c r="D787" s="2" t="s">
        <v>2255</v>
      </c>
      <c r="E787" s="2" t="s">
        <v>2256</v>
      </c>
      <c r="F787" s="2" t="str">
        <f t="shared" si="37"/>
        <v>Adult</v>
      </c>
      <c r="G787" s="4">
        <v>73356</v>
      </c>
      <c r="H787" s="2">
        <v>0</v>
      </c>
      <c r="I787" s="2">
        <v>0</v>
      </c>
      <c r="J787" s="3">
        <v>41792</v>
      </c>
      <c r="K787" s="6">
        <v>56</v>
      </c>
      <c r="L787" s="4">
        <v>1050</v>
      </c>
      <c r="M787" s="4">
        <v>14</v>
      </c>
      <c r="N787" s="4">
        <v>322</v>
      </c>
      <c r="O787" s="4">
        <v>0</v>
      </c>
      <c r="P787" s="4">
        <v>14</v>
      </c>
      <c r="Q787" s="4">
        <v>112</v>
      </c>
      <c r="R787" s="4">
        <f>SUM(Table1[[#This Row],[Wines]:[Sweet]])</f>
        <v>1400</v>
      </c>
      <c r="S787" s="8">
        <f t="shared" si="38"/>
        <v>1.9085010087791045E-2</v>
      </c>
      <c r="T787" s="8" t="str">
        <f t="shared" si="39"/>
        <v>Wines</v>
      </c>
      <c r="U787" s="2">
        <v>1</v>
      </c>
      <c r="V787" s="2">
        <v>5</v>
      </c>
      <c r="W787" s="2">
        <v>11</v>
      </c>
      <c r="X787" s="2">
        <v>5</v>
      </c>
      <c r="Y787" s="2">
        <v>2</v>
      </c>
      <c r="Z787" s="2">
        <v>3</v>
      </c>
      <c r="AA787" s="2">
        <v>11</v>
      </c>
      <c r="AB787" s="2">
        <v>1</v>
      </c>
    </row>
    <row r="788" spans="1:28" x14ac:dyDescent="0.25">
      <c r="A788" s="2">
        <v>2666</v>
      </c>
      <c r="B788" s="2">
        <v>1972</v>
      </c>
      <c r="C788" s="2">
        <f>2025-Table1[[#This Row],[Year_Birth]]</f>
        <v>53</v>
      </c>
      <c r="D788" s="2" t="s">
        <v>2257</v>
      </c>
      <c r="E788" s="2" t="s">
        <v>2256</v>
      </c>
      <c r="F788" s="2" t="str">
        <f t="shared" si="37"/>
        <v>Adult</v>
      </c>
      <c r="G788" s="4">
        <v>76234</v>
      </c>
      <c r="H788" s="2">
        <v>0</v>
      </c>
      <c r="I788" s="2">
        <v>1</v>
      </c>
      <c r="J788" s="3">
        <v>41792</v>
      </c>
      <c r="K788" s="6">
        <v>21</v>
      </c>
      <c r="L788" s="4">
        <v>519</v>
      </c>
      <c r="M788" s="4">
        <v>50</v>
      </c>
      <c r="N788" s="4">
        <v>167</v>
      </c>
      <c r="O788" s="4">
        <v>130</v>
      </c>
      <c r="P788" s="4">
        <v>0</v>
      </c>
      <c r="Q788" s="4">
        <v>41</v>
      </c>
      <c r="R788" s="4">
        <f>SUM(Table1[[#This Row],[Wines]:[Sweet]])</f>
        <v>866</v>
      </c>
      <c r="S788" s="8">
        <f t="shared" si="38"/>
        <v>1.1359760736679173E-2</v>
      </c>
      <c r="T788" s="8" t="str">
        <f t="shared" si="39"/>
        <v>Wines</v>
      </c>
      <c r="U788" s="2">
        <v>1</v>
      </c>
      <c r="V788" s="2">
        <v>8</v>
      </c>
      <c r="W788" s="2">
        <v>3</v>
      </c>
      <c r="X788" s="2">
        <v>11</v>
      </c>
      <c r="Y788" s="2">
        <v>3</v>
      </c>
      <c r="Z788" s="2">
        <v>3</v>
      </c>
      <c r="AA788" s="2">
        <v>11</v>
      </c>
      <c r="AB788" s="2">
        <v>0</v>
      </c>
    </row>
    <row r="789" spans="1:28" x14ac:dyDescent="0.25">
      <c r="A789" s="2">
        <v>9697</v>
      </c>
      <c r="B789" s="2">
        <v>1951</v>
      </c>
      <c r="C789" s="2">
        <f>2025-Table1[[#This Row],[Year_Birth]]</f>
        <v>74</v>
      </c>
      <c r="D789" s="2" t="s">
        <v>2252</v>
      </c>
      <c r="E789" s="2" t="s">
        <v>2256</v>
      </c>
      <c r="F789" s="2" t="str">
        <f t="shared" si="37"/>
        <v>Adult</v>
      </c>
      <c r="G789" s="4">
        <v>53790</v>
      </c>
      <c r="H789" s="2">
        <v>0</v>
      </c>
      <c r="I789" s="2">
        <v>2</v>
      </c>
      <c r="J789" s="3">
        <v>41793</v>
      </c>
      <c r="K789" s="6">
        <v>86</v>
      </c>
      <c r="L789" s="4">
        <v>335</v>
      </c>
      <c r="M789" s="4">
        <v>42</v>
      </c>
      <c r="N789" s="4">
        <v>127</v>
      </c>
      <c r="O789" s="4">
        <v>28</v>
      </c>
      <c r="P789" s="4">
        <v>5</v>
      </c>
      <c r="Q789" s="4">
        <v>5</v>
      </c>
      <c r="R789" s="4">
        <f>SUM(Table1[[#This Row],[Wines]:[Sweet]])</f>
        <v>537</v>
      </c>
      <c r="S789" s="8">
        <f t="shared" si="38"/>
        <v>9.983268265476854E-3</v>
      </c>
      <c r="T789" s="8" t="str">
        <f t="shared" si="39"/>
        <v>Wines</v>
      </c>
      <c r="U789" s="2">
        <v>3</v>
      </c>
      <c r="V789" s="2">
        <v>7</v>
      </c>
      <c r="W789" s="2">
        <v>2</v>
      </c>
      <c r="X789" s="2">
        <v>8</v>
      </c>
      <c r="Y789" s="2">
        <v>6</v>
      </c>
      <c r="Z789" s="2">
        <v>3</v>
      </c>
      <c r="AA789" s="2">
        <v>11</v>
      </c>
      <c r="AB789" s="2">
        <v>0</v>
      </c>
    </row>
    <row r="790" spans="1:28" x14ac:dyDescent="0.25">
      <c r="A790" s="2">
        <v>1857</v>
      </c>
      <c r="B790" s="2">
        <v>1952</v>
      </c>
      <c r="C790" s="2">
        <f>2025-Table1[[#This Row],[Year_Birth]]</f>
        <v>73</v>
      </c>
      <c r="D790" s="2" t="s">
        <v>2252</v>
      </c>
      <c r="E790" s="2" t="s">
        <v>2253</v>
      </c>
      <c r="F790" s="2" t="str">
        <f t="shared" si="37"/>
        <v>Adult</v>
      </c>
      <c r="G790" s="4">
        <v>47139</v>
      </c>
      <c r="H790" s="2">
        <v>1</v>
      </c>
      <c r="I790" s="2">
        <v>1</v>
      </c>
      <c r="J790" s="3">
        <v>41793</v>
      </c>
      <c r="K790" s="6">
        <v>2</v>
      </c>
      <c r="L790" s="4">
        <v>46</v>
      </c>
      <c r="M790" s="4">
        <v>0</v>
      </c>
      <c r="N790" s="4">
        <v>12</v>
      </c>
      <c r="O790" s="4">
        <v>0</v>
      </c>
      <c r="P790" s="4">
        <v>2</v>
      </c>
      <c r="Q790" s="4">
        <v>23</v>
      </c>
      <c r="R790" s="4">
        <f>SUM(Table1[[#This Row],[Wines]:[Sweet]])</f>
        <v>60</v>
      </c>
      <c r="S790" s="8">
        <f t="shared" si="38"/>
        <v>1.2728314134792848E-3</v>
      </c>
      <c r="T790" s="8" t="str">
        <f t="shared" si="39"/>
        <v>Wines</v>
      </c>
      <c r="U790" s="2">
        <v>2</v>
      </c>
      <c r="V790" s="2">
        <v>2</v>
      </c>
      <c r="W790" s="2">
        <v>1</v>
      </c>
      <c r="X790" s="2">
        <v>2</v>
      </c>
      <c r="Y790" s="2">
        <v>7</v>
      </c>
      <c r="Z790" s="2">
        <v>3</v>
      </c>
      <c r="AA790" s="2">
        <v>11</v>
      </c>
      <c r="AB790" s="2">
        <v>1</v>
      </c>
    </row>
    <row r="791" spans="1:28" x14ac:dyDescent="0.25">
      <c r="A791" s="2">
        <v>6336</v>
      </c>
      <c r="B791" s="2">
        <v>1960</v>
      </c>
      <c r="C791" s="2">
        <f>2025-Table1[[#This Row],[Year_Birth]]</f>
        <v>65</v>
      </c>
      <c r="D791" s="2" t="s">
        <v>2252</v>
      </c>
      <c r="E791" s="2" t="s">
        <v>2256</v>
      </c>
      <c r="F791" s="2" t="str">
        <f t="shared" si="37"/>
        <v>Adult</v>
      </c>
      <c r="G791" s="4">
        <v>29315</v>
      </c>
      <c r="H791" s="2">
        <v>1</v>
      </c>
      <c r="I791" s="2">
        <v>1</v>
      </c>
      <c r="J791" s="3">
        <v>41794</v>
      </c>
      <c r="K791" s="6">
        <v>55</v>
      </c>
      <c r="L791" s="4">
        <v>13</v>
      </c>
      <c r="M791" s="4">
        <v>2</v>
      </c>
      <c r="N791" s="4">
        <v>14</v>
      </c>
      <c r="O791" s="4">
        <v>8</v>
      </c>
      <c r="P791" s="4">
        <v>7</v>
      </c>
      <c r="Q791" s="4">
        <v>4</v>
      </c>
      <c r="R791" s="4">
        <f>SUM(Table1[[#This Row],[Wines]:[Sweet]])</f>
        <v>44</v>
      </c>
      <c r="S791" s="8">
        <f t="shared" si="38"/>
        <v>1.50093808630394E-3</v>
      </c>
      <c r="T791" s="8" t="str">
        <f t="shared" si="39"/>
        <v>MeatProducts</v>
      </c>
      <c r="U791" s="2">
        <v>4</v>
      </c>
      <c r="V791" s="2">
        <v>2</v>
      </c>
      <c r="W791" s="2">
        <v>0</v>
      </c>
      <c r="X791" s="2">
        <v>4</v>
      </c>
      <c r="Y791" s="2">
        <v>6</v>
      </c>
      <c r="Z791" s="2">
        <v>3</v>
      </c>
      <c r="AA791" s="2">
        <v>11</v>
      </c>
      <c r="AB791" s="2">
        <v>0</v>
      </c>
    </row>
    <row r="792" spans="1:28" x14ac:dyDescent="0.25">
      <c r="A792" s="2">
        <v>6488</v>
      </c>
      <c r="B792" s="2">
        <v>1959</v>
      </c>
      <c r="C792" s="2">
        <f>2025-Table1[[#This Row],[Year_Birth]]</f>
        <v>66</v>
      </c>
      <c r="D792" s="2" t="s">
        <v>2255</v>
      </c>
      <c r="E792" s="2" t="s">
        <v>2256</v>
      </c>
      <c r="F792" s="2" t="str">
        <f t="shared" si="37"/>
        <v>Adult</v>
      </c>
      <c r="G792" s="4">
        <v>38829</v>
      </c>
      <c r="H792" s="2">
        <v>0</v>
      </c>
      <c r="I792" s="2">
        <v>1</v>
      </c>
      <c r="J792" s="3">
        <v>41794</v>
      </c>
      <c r="K792" s="6">
        <v>86</v>
      </c>
      <c r="L792" s="4">
        <v>76</v>
      </c>
      <c r="M792" s="4">
        <v>0</v>
      </c>
      <c r="N792" s="4">
        <v>7</v>
      </c>
      <c r="O792" s="4">
        <v>0</v>
      </c>
      <c r="P792" s="4">
        <v>0</v>
      </c>
      <c r="Q792" s="4">
        <v>16</v>
      </c>
      <c r="R792" s="4">
        <f>SUM(Table1[[#This Row],[Wines]:[Sweet]])</f>
        <v>83</v>
      </c>
      <c r="S792" s="8">
        <f t="shared" si="38"/>
        <v>2.1375775837647118E-3</v>
      </c>
      <c r="T792" s="8" t="str">
        <f t="shared" si="39"/>
        <v>Wines</v>
      </c>
      <c r="U792" s="2">
        <v>1</v>
      </c>
      <c r="V792" s="2">
        <v>3</v>
      </c>
      <c r="W792" s="2">
        <v>2</v>
      </c>
      <c r="X792" s="2">
        <v>2</v>
      </c>
      <c r="Y792" s="2">
        <v>5</v>
      </c>
      <c r="Z792" s="2">
        <v>3</v>
      </c>
      <c r="AA792" s="2">
        <v>11</v>
      </c>
      <c r="AB792" s="2">
        <v>0</v>
      </c>
    </row>
    <row r="793" spans="1:28" x14ac:dyDescent="0.25">
      <c r="A793" s="2">
        <v>10127</v>
      </c>
      <c r="B793" s="2">
        <v>1965</v>
      </c>
      <c r="C793" s="2">
        <f>2025-Table1[[#This Row],[Year_Birth]]</f>
        <v>60</v>
      </c>
      <c r="D793" s="2" t="s">
        <v>2252</v>
      </c>
      <c r="E793" s="2" t="s">
        <v>2256</v>
      </c>
      <c r="F793" s="2" t="str">
        <f t="shared" si="37"/>
        <v>Adult</v>
      </c>
      <c r="G793" s="4">
        <v>58692</v>
      </c>
      <c r="H793" s="2">
        <v>0</v>
      </c>
      <c r="I793" s="2">
        <v>1</v>
      </c>
      <c r="J793" s="3">
        <v>41794</v>
      </c>
      <c r="K793" s="6">
        <v>21</v>
      </c>
      <c r="L793" s="4">
        <v>301</v>
      </c>
      <c r="M793" s="4">
        <v>11</v>
      </c>
      <c r="N793" s="4">
        <v>61</v>
      </c>
      <c r="O793" s="4">
        <v>4</v>
      </c>
      <c r="P793" s="4">
        <v>7</v>
      </c>
      <c r="Q793" s="4">
        <v>11</v>
      </c>
      <c r="R793" s="4">
        <f>SUM(Table1[[#This Row],[Wines]:[Sweet]])</f>
        <v>384</v>
      </c>
      <c r="S793" s="8">
        <f t="shared" si="38"/>
        <v>6.5426293191576364E-3</v>
      </c>
      <c r="T793" s="8" t="str">
        <f t="shared" si="39"/>
        <v>Wines</v>
      </c>
      <c r="U793" s="2">
        <v>1</v>
      </c>
      <c r="V793" s="2">
        <v>8</v>
      </c>
      <c r="W793" s="2">
        <v>2</v>
      </c>
      <c r="X793" s="2">
        <v>4</v>
      </c>
      <c r="Y793" s="2">
        <v>7</v>
      </c>
      <c r="Z793" s="2">
        <v>3</v>
      </c>
      <c r="AA793" s="2">
        <v>11</v>
      </c>
      <c r="AB793" s="2">
        <v>0</v>
      </c>
    </row>
    <row r="794" spans="1:28" x14ac:dyDescent="0.25">
      <c r="A794" s="2">
        <v>5929</v>
      </c>
      <c r="B794" s="2">
        <v>1973</v>
      </c>
      <c r="C794" s="2">
        <f>2025-Table1[[#This Row],[Year_Birth]]</f>
        <v>52</v>
      </c>
      <c r="D794" s="2" t="s">
        <v>2255</v>
      </c>
      <c r="E794" s="2" t="s">
        <v>2256</v>
      </c>
      <c r="F794" s="2" t="str">
        <f t="shared" si="37"/>
        <v>Adult</v>
      </c>
      <c r="G794" s="4">
        <v>37401</v>
      </c>
      <c r="H794" s="2">
        <v>1</v>
      </c>
      <c r="I794" s="2">
        <v>0</v>
      </c>
      <c r="J794" s="3">
        <v>41795</v>
      </c>
      <c r="K794" s="6">
        <v>14</v>
      </c>
      <c r="L794" s="4">
        <v>19</v>
      </c>
      <c r="M794" s="4">
        <v>3</v>
      </c>
      <c r="N794" s="4">
        <v>19</v>
      </c>
      <c r="O794" s="4">
        <v>3</v>
      </c>
      <c r="P794" s="4">
        <v>1</v>
      </c>
      <c r="Q794" s="4">
        <v>3</v>
      </c>
      <c r="R794" s="4">
        <f>SUM(Table1[[#This Row],[Wines]:[Sweet]])</f>
        <v>45</v>
      </c>
      <c r="S794" s="8">
        <f t="shared" si="38"/>
        <v>1.2031763856581374E-3</v>
      </c>
      <c r="T794" s="8" t="str">
        <f t="shared" si="39"/>
        <v>Wines</v>
      </c>
      <c r="U794" s="2">
        <v>2</v>
      </c>
      <c r="V794" s="2">
        <v>2</v>
      </c>
      <c r="W794" s="2">
        <v>0</v>
      </c>
      <c r="X794" s="2">
        <v>3</v>
      </c>
      <c r="Y794" s="2">
        <v>7</v>
      </c>
      <c r="Z794" s="2">
        <v>3</v>
      </c>
      <c r="AA794" s="2">
        <v>11</v>
      </c>
      <c r="AB794" s="2">
        <v>0</v>
      </c>
    </row>
    <row r="795" spans="1:28" x14ac:dyDescent="0.25">
      <c r="A795" s="2">
        <v>10795</v>
      </c>
      <c r="B795" s="2">
        <v>1973</v>
      </c>
      <c r="C795" s="2">
        <f>2025-Table1[[#This Row],[Year_Birth]]</f>
        <v>52</v>
      </c>
      <c r="D795" s="2" t="s">
        <v>2255</v>
      </c>
      <c r="E795" s="2" t="s">
        <v>2256</v>
      </c>
      <c r="F795" s="2" t="str">
        <f t="shared" si="37"/>
        <v>Adult</v>
      </c>
      <c r="G795" s="4">
        <v>37401</v>
      </c>
      <c r="H795" s="2">
        <v>1</v>
      </c>
      <c r="I795" s="2">
        <v>0</v>
      </c>
      <c r="J795" s="3">
        <v>41795</v>
      </c>
      <c r="K795" s="6">
        <v>14</v>
      </c>
      <c r="L795" s="4">
        <v>19</v>
      </c>
      <c r="M795" s="4">
        <v>3</v>
      </c>
      <c r="N795" s="4">
        <v>19</v>
      </c>
      <c r="O795" s="4">
        <v>3</v>
      </c>
      <c r="P795" s="4">
        <v>1</v>
      </c>
      <c r="Q795" s="4">
        <v>3</v>
      </c>
      <c r="R795" s="4">
        <f>SUM(Table1[[#This Row],[Wines]:[Sweet]])</f>
        <v>45</v>
      </c>
      <c r="S795" s="8">
        <f t="shared" si="38"/>
        <v>1.2031763856581374E-3</v>
      </c>
      <c r="T795" s="8" t="str">
        <f t="shared" si="39"/>
        <v>Wines</v>
      </c>
      <c r="U795" s="2">
        <v>2</v>
      </c>
      <c r="V795" s="2">
        <v>2</v>
      </c>
      <c r="W795" s="2">
        <v>0</v>
      </c>
      <c r="X795" s="2">
        <v>3</v>
      </c>
      <c r="Y795" s="2">
        <v>7</v>
      </c>
      <c r="Z795" s="2">
        <v>3</v>
      </c>
      <c r="AA795" s="2">
        <v>11</v>
      </c>
      <c r="AB795" s="2">
        <v>0</v>
      </c>
    </row>
    <row r="796" spans="1:28" x14ac:dyDescent="0.25">
      <c r="A796" s="2">
        <v>8439</v>
      </c>
      <c r="B796" s="2">
        <v>1964</v>
      </c>
      <c r="C796" s="2">
        <f>2025-Table1[[#This Row],[Year_Birth]]</f>
        <v>61</v>
      </c>
      <c r="D796" s="2" t="s">
        <v>2252</v>
      </c>
      <c r="E796" s="2" t="s">
        <v>2254</v>
      </c>
      <c r="F796" s="2" t="str">
        <f t="shared" si="37"/>
        <v>Adult</v>
      </c>
      <c r="G796" s="4">
        <v>63404</v>
      </c>
      <c r="H796" s="2">
        <v>0</v>
      </c>
      <c r="I796" s="2">
        <v>2</v>
      </c>
      <c r="J796" s="3">
        <v>41796</v>
      </c>
      <c r="K796" s="6">
        <v>97</v>
      </c>
      <c r="L796" s="4">
        <v>734</v>
      </c>
      <c r="M796" s="4">
        <v>26</v>
      </c>
      <c r="N796" s="4">
        <v>70</v>
      </c>
      <c r="O796" s="4">
        <v>11</v>
      </c>
      <c r="P796" s="4">
        <v>44</v>
      </c>
      <c r="Q796" s="4">
        <v>17</v>
      </c>
      <c r="R796" s="4">
        <f>SUM(Table1[[#This Row],[Wines]:[Sweet]])</f>
        <v>885</v>
      </c>
      <c r="S796" s="8">
        <f t="shared" si="38"/>
        <v>1.3958109898429121E-2</v>
      </c>
      <c r="T796" s="8" t="str">
        <f t="shared" si="39"/>
        <v>Wines</v>
      </c>
      <c r="U796" s="2">
        <v>2</v>
      </c>
      <c r="V796" s="2">
        <v>6</v>
      </c>
      <c r="W796" s="2">
        <v>3</v>
      </c>
      <c r="X796" s="2">
        <v>4</v>
      </c>
      <c r="Y796" s="2">
        <v>4</v>
      </c>
      <c r="Z796" s="2">
        <v>3</v>
      </c>
      <c r="AA796" s="2">
        <v>11</v>
      </c>
      <c r="AB796" s="2">
        <v>0</v>
      </c>
    </row>
    <row r="797" spans="1:28" x14ac:dyDescent="0.25">
      <c r="A797" s="2">
        <v>10955</v>
      </c>
      <c r="B797" s="2">
        <v>1964</v>
      </c>
      <c r="C797" s="2">
        <f>2025-Table1[[#This Row],[Year_Birth]]</f>
        <v>61</v>
      </c>
      <c r="D797" s="2" t="s">
        <v>2252</v>
      </c>
      <c r="E797" s="2" t="s">
        <v>2261</v>
      </c>
      <c r="F797" s="2" t="str">
        <f t="shared" si="37"/>
        <v>Adult</v>
      </c>
      <c r="G797" s="4">
        <v>85620</v>
      </c>
      <c r="H797" s="2">
        <v>0</v>
      </c>
      <c r="I797" s="2">
        <v>0</v>
      </c>
      <c r="J797" s="3">
        <v>41821</v>
      </c>
      <c r="K797" s="6">
        <v>68</v>
      </c>
      <c r="L797" s="4">
        <v>416</v>
      </c>
      <c r="M797" s="4">
        <v>46</v>
      </c>
      <c r="N797" s="4">
        <v>925</v>
      </c>
      <c r="O797" s="4">
        <v>60</v>
      </c>
      <c r="P797" s="4">
        <v>107</v>
      </c>
      <c r="Q797" s="4">
        <v>46</v>
      </c>
      <c r="R797" s="4">
        <f>SUM(Table1[[#This Row],[Wines]:[Sweet]])</f>
        <v>1554</v>
      </c>
      <c r="S797" s="8">
        <f t="shared" si="38"/>
        <v>1.8149964961457602E-2</v>
      </c>
      <c r="T797" s="8" t="str">
        <f t="shared" si="39"/>
        <v>MeatProducts</v>
      </c>
      <c r="U797" s="2">
        <v>1</v>
      </c>
      <c r="V797" s="2">
        <v>3</v>
      </c>
      <c r="W797" s="2">
        <v>6</v>
      </c>
      <c r="X797" s="2">
        <v>4</v>
      </c>
      <c r="Y797" s="2">
        <v>1</v>
      </c>
      <c r="Z797" s="2">
        <v>3</v>
      </c>
      <c r="AA797" s="2">
        <v>11</v>
      </c>
      <c r="AB797" s="2">
        <v>1</v>
      </c>
    </row>
    <row r="798" spans="1:28" x14ac:dyDescent="0.25">
      <c r="A798" s="2">
        <v>9206</v>
      </c>
      <c r="B798" s="2">
        <v>1968</v>
      </c>
      <c r="C798" s="2">
        <f>2025-Table1[[#This Row],[Year_Birth]]</f>
        <v>57</v>
      </c>
      <c r="D798" s="2" t="s">
        <v>2252</v>
      </c>
      <c r="E798" s="2" t="s">
        <v>2254</v>
      </c>
      <c r="F798" s="2" t="str">
        <f t="shared" si="37"/>
        <v>Adult</v>
      </c>
      <c r="G798" s="4">
        <v>77382</v>
      </c>
      <c r="H798" s="2">
        <v>0</v>
      </c>
      <c r="I798" s="2">
        <v>1</v>
      </c>
      <c r="J798" s="3">
        <v>41821</v>
      </c>
      <c r="K798" s="6">
        <v>36</v>
      </c>
      <c r="L798" s="4">
        <v>491</v>
      </c>
      <c r="M798" s="4">
        <v>48</v>
      </c>
      <c r="N798" s="4">
        <v>231</v>
      </c>
      <c r="O798" s="4">
        <v>112</v>
      </c>
      <c r="P798" s="4">
        <v>105</v>
      </c>
      <c r="Q798" s="4">
        <v>134</v>
      </c>
      <c r="R798" s="4">
        <f>SUM(Table1[[#This Row],[Wines]:[Sweet]])</f>
        <v>987</v>
      </c>
      <c r="S798" s="8">
        <f t="shared" si="38"/>
        <v>1.2754904241296425E-2</v>
      </c>
      <c r="T798" s="8" t="str">
        <f t="shared" si="39"/>
        <v>Wines</v>
      </c>
      <c r="U798" s="2">
        <v>2</v>
      </c>
      <c r="V798" s="2">
        <v>5</v>
      </c>
      <c r="W798" s="2">
        <v>7</v>
      </c>
      <c r="X798" s="2">
        <v>12</v>
      </c>
      <c r="Y798" s="2">
        <v>1</v>
      </c>
      <c r="Z798" s="2">
        <v>3</v>
      </c>
      <c r="AA798" s="2">
        <v>11</v>
      </c>
      <c r="AB798" s="2">
        <v>0</v>
      </c>
    </row>
    <row r="799" spans="1:28" x14ac:dyDescent="0.25">
      <c r="A799" s="2">
        <v>1458</v>
      </c>
      <c r="B799" s="2">
        <v>1982</v>
      </c>
      <c r="C799" s="2">
        <f>2025-Table1[[#This Row],[Year_Birth]]</f>
        <v>43</v>
      </c>
      <c r="D799" s="2" t="s">
        <v>2257</v>
      </c>
      <c r="E799" s="2" t="s">
        <v>2256</v>
      </c>
      <c r="F799" s="2" t="str">
        <f t="shared" si="37"/>
        <v>Adult</v>
      </c>
      <c r="G799" s="4">
        <v>21059</v>
      </c>
      <c r="H799" s="2">
        <v>1</v>
      </c>
      <c r="I799" s="2">
        <v>0</v>
      </c>
      <c r="J799" s="3">
        <v>41821</v>
      </c>
      <c r="K799" s="6">
        <v>40</v>
      </c>
      <c r="L799" s="4">
        <v>8</v>
      </c>
      <c r="M799" s="4">
        <v>3</v>
      </c>
      <c r="N799" s="4">
        <v>19</v>
      </c>
      <c r="O799" s="4">
        <v>3</v>
      </c>
      <c r="P799" s="4">
        <v>3</v>
      </c>
      <c r="Q799" s="4">
        <v>8</v>
      </c>
      <c r="R799" s="4">
        <f>SUM(Table1[[#This Row],[Wines]:[Sweet]])</f>
        <v>36</v>
      </c>
      <c r="S799" s="8">
        <f t="shared" si="38"/>
        <v>1.709482881428368E-3</v>
      </c>
      <c r="T799" s="8" t="str">
        <f t="shared" si="39"/>
        <v>MeatProducts</v>
      </c>
      <c r="U799" s="2">
        <v>3</v>
      </c>
      <c r="V799" s="2">
        <v>3</v>
      </c>
      <c r="W799" s="2">
        <v>0</v>
      </c>
      <c r="X799" s="2">
        <v>3</v>
      </c>
      <c r="Y799" s="2">
        <v>6</v>
      </c>
      <c r="Z799" s="2">
        <v>3</v>
      </c>
      <c r="AA799" s="2">
        <v>11</v>
      </c>
      <c r="AB799" s="2">
        <v>0</v>
      </c>
    </row>
    <row r="800" spans="1:28" x14ac:dyDescent="0.25">
      <c r="A800" s="2">
        <v>9240</v>
      </c>
      <c r="B800" s="2">
        <v>1971</v>
      </c>
      <c r="C800" s="2">
        <f>2025-Table1[[#This Row],[Year_Birth]]</f>
        <v>54</v>
      </c>
      <c r="D800" s="2" t="s">
        <v>2255</v>
      </c>
      <c r="E800" s="2" t="s">
        <v>2253</v>
      </c>
      <c r="F800" s="2" t="str">
        <f t="shared" si="37"/>
        <v>Adult</v>
      </c>
      <c r="G800" s="4">
        <v>60504</v>
      </c>
      <c r="H800" s="2">
        <v>0</v>
      </c>
      <c r="I800" s="2">
        <v>1</v>
      </c>
      <c r="J800" s="3">
        <v>41822</v>
      </c>
      <c r="K800" s="6">
        <v>73</v>
      </c>
      <c r="L800" s="4">
        <v>458</v>
      </c>
      <c r="M800" s="4">
        <v>0</v>
      </c>
      <c r="N800" s="4">
        <v>24</v>
      </c>
      <c r="O800" s="4">
        <v>6</v>
      </c>
      <c r="P800" s="4">
        <v>4</v>
      </c>
      <c r="Q800" s="4">
        <v>34</v>
      </c>
      <c r="R800" s="4">
        <f>SUM(Table1[[#This Row],[Wines]:[Sweet]])</f>
        <v>492</v>
      </c>
      <c r="S800" s="8">
        <f t="shared" si="38"/>
        <v>8.1316937723125739E-3</v>
      </c>
      <c r="T800" s="8" t="str">
        <f t="shared" si="39"/>
        <v>Wines</v>
      </c>
      <c r="U800" s="2">
        <v>2</v>
      </c>
      <c r="V800" s="2">
        <v>6</v>
      </c>
      <c r="W800" s="2">
        <v>2</v>
      </c>
      <c r="X800" s="2">
        <v>8</v>
      </c>
      <c r="Y800" s="2">
        <v>6</v>
      </c>
      <c r="Z800" s="2">
        <v>3</v>
      </c>
      <c r="AA800" s="2">
        <v>11</v>
      </c>
      <c r="AB800" s="2">
        <v>0</v>
      </c>
    </row>
    <row r="801" spans="1:28" x14ac:dyDescent="0.25">
      <c r="A801" s="2">
        <v>5555</v>
      </c>
      <c r="B801" s="2">
        <v>1975</v>
      </c>
      <c r="C801" s="2">
        <f>2025-Table1[[#This Row],[Year_Birth]]</f>
        <v>50</v>
      </c>
      <c r="D801" s="2" t="s">
        <v>2252</v>
      </c>
      <c r="E801" s="2" t="s">
        <v>2258</v>
      </c>
      <c r="F801" s="2" t="str">
        <f t="shared" si="37"/>
        <v>Adult</v>
      </c>
      <c r="G801" s="4">
        <v>153924</v>
      </c>
      <c r="H801" s="2">
        <v>0</v>
      </c>
      <c r="I801" s="2">
        <v>0</v>
      </c>
      <c r="J801" s="3">
        <v>41822</v>
      </c>
      <c r="K801" s="6">
        <v>81</v>
      </c>
      <c r="L801" s="4">
        <v>1</v>
      </c>
      <c r="M801" s="4">
        <v>1</v>
      </c>
      <c r="N801" s="4">
        <v>1</v>
      </c>
      <c r="O801" s="4">
        <v>1</v>
      </c>
      <c r="P801" s="4">
        <v>1</v>
      </c>
      <c r="Q801" s="4">
        <v>1</v>
      </c>
      <c r="R801" s="4">
        <f>SUM(Table1[[#This Row],[Wines]:[Sweet]])</f>
        <v>5</v>
      </c>
      <c r="S801" s="8">
        <f t="shared" si="38"/>
        <v>3.248356331696162E-5</v>
      </c>
      <c r="T801" s="8" t="str">
        <f t="shared" si="39"/>
        <v>Wines</v>
      </c>
      <c r="U801" s="2">
        <v>0</v>
      </c>
      <c r="V801" s="2">
        <v>0</v>
      </c>
      <c r="W801" s="2">
        <v>0</v>
      </c>
      <c r="X801" s="2">
        <v>0</v>
      </c>
      <c r="Y801" s="2">
        <v>0</v>
      </c>
      <c r="Z801" s="2">
        <v>3</v>
      </c>
      <c r="AA801" s="2">
        <v>11</v>
      </c>
      <c r="AB801" s="2">
        <v>0</v>
      </c>
    </row>
    <row r="802" spans="1:28" x14ac:dyDescent="0.25">
      <c r="A802" s="2">
        <v>2589</v>
      </c>
      <c r="B802" s="2">
        <v>1972</v>
      </c>
      <c r="C802" s="2">
        <f>2025-Table1[[#This Row],[Year_Birth]]</f>
        <v>53</v>
      </c>
      <c r="D802" s="2" t="s">
        <v>2252</v>
      </c>
      <c r="E802" s="2" t="s">
        <v>2258</v>
      </c>
      <c r="F802" s="2" t="str">
        <f t="shared" si="37"/>
        <v>Adult</v>
      </c>
      <c r="G802" s="4">
        <v>26759</v>
      </c>
      <c r="H802" s="2">
        <v>1</v>
      </c>
      <c r="I802" s="2">
        <v>0</v>
      </c>
      <c r="J802" s="3">
        <v>41822</v>
      </c>
      <c r="K802" s="6">
        <v>65</v>
      </c>
      <c r="L802" s="4">
        <v>25</v>
      </c>
      <c r="M802" s="4">
        <v>3</v>
      </c>
      <c r="N802" s="4">
        <v>16</v>
      </c>
      <c r="O802" s="4">
        <v>8</v>
      </c>
      <c r="P802" s="4">
        <v>5</v>
      </c>
      <c r="Q802" s="4">
        <v>2</v>
      </c>
      <c r="R802" s="4">
        <f>SUM(Table1[[#This Row],[Wines]:[Sweet]])</f>
        <v>57</v>
      </c>
      <c r="S802" s="8">
        <f t="shared" si="38"/>
        <v>2.1301244441122615E-3</v>
      </c>
      <c r="T802" s="8" t="str">
        <f t="shared" si="39"/>
        <v>Wines</v>
      </c>
      <c r="U802" s="2">
        <v>2</v>
      </c>
      <c r="V802" s="2">
        <v>2</v>
      </c>
      <c r="W802" s="2">
        <v>1</v>
      </c>
      <c r="X802" s="2">
        <v>3</v>
      </c>
      <c r="Y802" s="2">
        <v>6</v>
      </c>
      <c r="Z802" s="2">
        <v>3</v>
      </c>
      <c r="AA802" s="2">
        <v>11</v>
      </c>
      <c r="AB802" s="2">
        <v>0</v>
      </c>
    </row>
    <row r="803" spans="1:28" x14ac:dyDescent="0.25">
      <c r="A803" s="2">
        <v>1998</v>
      </c>
      <c r="B803" s="2">
        <v>1976</v>
      </c>
      <c r="C803" s="2">
        <f>2025-Table1[[#This Row],[Year_Birth]]</f>
        <v>49</v>
      </c>
      <c r="D803" s="2" t="s">
        <v>2252</v>
      </c>
      <c r="E803" s="2" t="s">
        <v>2253</v>
      </c>
      <c r="F803" s="2" t="str">
        <f t="shared" si="37"/>
        <v>Adult</v>
      </c>
      <c r="G803" s="4">
        <v>37697</v>
      </c>
      <c r="H803" s="2">
        <v>1</v>
      </c>
      <c r="I803" s="2">
        <v>0</v>
      </c>
      <c r="J803" s="3">
        <v>41822</v>
      </c>
      <c r="K803" s="6">
        <v>82</v>
      </c>
      <c r="L803" s="4">
        <v>34</v>
      </c>
      <c r="M803" s="4">
        <v>6</v>
      </c>
      <c r="N803" s="4">
        <v>21</v>
      </c>
      <c r="O803" s="4">
        <v>11</v>
      </c>
      <c r="P803" s="4">
        <v>4</v>
      </c>
      <c r="Q803" s="4">
        <v>8</v>
      </c>
      <c r="R803" s="4">
        <f>SUM(Table1[[#This Row],[Wines]:[Sweet]])</f>
        <v>76</v>
      </c>
      <c r="S803" s="8">
        <f t="shared" si="38"/>
        <v>2.016075549778497E-3</v>
      </c>
      <c r="T803" s="8" t="str">
        <f t="shared" si="39"/>
        <v>Wines</v>
      </c>
      <c r="U803" s="2">
        <v>1</v>
      </c>
      <c r="V803" s="2">
        <v>2</v>
      </c>
      <c r="W803" s="2">
        <v>1</v>
      </c>
      <c r="X803" s="2">
        <v>3</v>
      </c>
      <c r="Y803" s="2">
        <v>6</v>
      </c>
      <c r="Z803" s="2">
        <v>3</v>
      </c>
      <c r="AA803" s="2">
        <v>11</v>
      </c>
      <c r="AB803" s="2">
        <v>0</v>
      </c>
    </row>
    <row r="804" spans="1:28" x14ac:dyDescent="0.25">
      <c r="A804" s="2">
        <v>1250</v>
      </c>
      <c r="B804" s="2">
        <v>1976</v>
      </c>
      <c r="C804" s="2">
        <f>2025-Table1[[#This Row],[Year_Birth]]</f>
        <v>49</v>
      </c>
      <c r="D804" s="2" t="s">
        <v>2252</v>
      </c>
      <c r="E804" s="2" t="s">
        <v>2253</v>
      </c>
      <c r="F804" s="2" t="str">
        <f t="shared" si="37"/>
        <v>Adult</v>
      </c>
      <c r="G804" s="4">
        <v>37697</v>
      </c>
      <c r="H804" s="2">
        <v>1</v>
      </c>
      <c r="I804" s="2">
        <v>0</v>
      </c>
      <c r="J804" s="3">
        <v>41822</v>
      </c>
      <c r="K804" s="6">
        <v>82</v>
      </c>
      <c r="L804" s="4">
        <v>34</v>
      </c>
      <c r="M804" s="4">
        <v>6</v>
      </c>
      <c r="N804" s="4">
        <v>21</v>
      </c>
      <c r="O804" s="4">
        <v>11</v>
      </c>
      <c r="P804" s="4">
        <v>4</v>
      </c>
      <c r="Q804" s="4">
        <v>8</v>
      </c>
      <c r="R804" s="4">
        <f>SUM(Table1[[#This Row],[Wines]:[Sweet]])</f>
        <v>76</v>
      </c>
      <c r="S804" s="8">
        <f t="shared" si="38"/>
        <v>2.016075549778497E-3</v>
      </c>
      <c r="T804" s="8" t="str">
        <f t="shared" si="39"/>
        <v>Wines</v>
      </c>
      <c r="U804" s="2">
        <v>1</v>
      </c>
      <c r="V804" s="2">
        <v>2</v>
      </c>
      <c r="W804" s="2">
        <v>1</v>
      </c>
      <c r="X804" s="2">
        <v>3</v>
      </c>
      <c r="Y804" s="2">
        <v>6</v>
      </c>
      <c r="Z804" s="2">
        <v>3</v>
      </c>
      <c r="AA804" s="2">
        <v>11</v>
      </c>
      <c r="AB804" s="2">
        <v>0</v>
      </c>
    </row>
    <row r="805" spans="1:28" x14ac:dyDescent="0.25">
      <c r="A805" s="2">
        <v>9612</v>
      </c>
      <c r="B805" s="2">
        <v>1987</v>
      </c>
      <c r="C805" s="2">
        <f>2025-Table1[[#This Row],[Year_Birth]]</f>
        <v>38</v>
      </c>
      <c r="D805" s="2" t="s">
        <v>2260</v>
      </c>
      <c r="E805" s="2" t="s">
        <v>2253</v>
      </c>
      <c r="F805" s="2" t="str">
        <f t="shared" si="37"/>
        <v>Adult</v>
      </c>
      <c r="G805" s="4">
        <v>23830</v>
      </c>
      <c r="H805" s="2">
        <v>0</v>
      </c>
      <c r="I805" s="2">
        <v>0</v>
      </c>
      <c r="J805" s="3">
        <v>41822</v>
      </c>
      <c r="K805" s="6">
        <v>3</v>
      </c>
      <c r="L805" s="4">
        <v>1</v>
      </c>
      <c r="M805" s="4">
        <v>8</v>
      </c>
      <c r="N805" s="4">
        <v>6</v>
      </c>
      <c r="O805" s="4">
        <v>4</v>
      </c>
      <c r="P805" s="4">
        <v>8</v>
      </c>
      <c r="Q805" s="4">
        <v>16</v>
      </c>
      <c r="R805" s="4">
        <f>SUM(Table1[[#This Row],[Wines]:[Sweet]])</f>
        <v>27</v>
      </c>
      <c r="S805" s="8">
        <f t="shared" si="38"/>
        <v>1.1330255979857323E-3</v>
      </c>
      <c r="T805" s="8" t="str">
        <f t="shared" si="39"/>
        <v>GoldProds</v>
      </c>
      <c r="U805" s="2">
        <v>1</v>
      </c>
      <c r="V805" s="2">
        <v>1</v>
      </c>
      <c r="W805" s="2">
        <v>0</v>
      </c>
      <c r="X805" s="2">
        <v>3</v>
      </c>
      <c r="Y805" s="2">
        <v>7</v>
      </c>
      <c r="Z805" s="2">
        <v>3</v>
      </c>
      <c r="AA805" s="2">
        <v>11</v>
      </c>
      <c r="AB805" s="2">
        <v>0</v>
      </c>
    </row>
    <row r="806" spans="1:28" x14ac:dyDescent="0.25">
      <c r="A806" s="2">
        <v>10281</v>
      </c>
      <c r="B806" s="2">
        <v>1970</v>
      </c>
      <c r="C806" s="2">
        <f>2025-Table1[[#This Row],[Year_Birth]]</f>
        <v>55</v>
      </c>
      <c r="D806" s="2" t="s">
        <v>2252</v>
      </c>
      <c r="E806" s="2" t="s">
        <v>2258</v>
      </c>
      <c r="F806" s="2" t="str">
        <f t="shared" si="37"/>
        <v>Adult</v>
      </c>
      <c r="G806" s="4">
        <v>64713</v>
      </c>
      <c r="H806" s="2">
        <v>1</v>
      </c>
      <c r="I806" s="2">
        <v>0</v>
      </c>
      <c r="J806" s="3">
        <v>41822</v>
      </c>
      <c r="K806" s="6">
        <v>11</v>
      </c>
      <c r="L806" s="4">
        <v>180</v>
      </c>
      <c r="M806" s="4">
        <v>60</v>
      </c>
      <c r="N806" s="4">
        <v>241</v>
      </c>
      <c r="O806" s="4">
        <v>13</v>
      </c>
      <c r="P806" s="4">
        <v>54</v>
      </c>
      <c r="Q806" s="4">
        <v>54</v>
      </c>
      <c r="R806" s="4">
        <f>SUM(Table1[[#This Row],[Wines]:[Sweet]])</f>
        <v>548</v>
      </c>
      <c r="S806" s="8">
        <f t="shared" si="38"/>
        <v>8.4681594115556379E-3</v>
      </c>
      <c r="T806" s="8" t="str">
        <f t="shared" si="39"/>
        <v>MeatProducts</v>
      </c>
      <c r="U806" s="2">
        <v>2</v>
      </c>
      <c r="V806" s="2">
        <v>5</v>
      </c>
      <c r="W806" s="2">
        <v>5</v>
      </c>
      <c r="X806" s="2">
        <v>7</v>
      </c>
      <c r="Y806" s="2">
        <v>4</v>
      </c>
      <c r="Z806" s="2">
        <v>3</v>
      </c>
      <c r="AA806" s="2">
        <v>11</v>
      </c>
      <c r="AB806" s="2">
        <v>1</v>
      </c>
    </row>
    <row r="807" spans="1:28" x14ac:dyDescent="0.25">
      <c r="A807" s="2">
        <v>7987</v>
      </c>
      <c r="B807" s="2">
        <v>1969</v>
      </c>
      <c r="C807" s="2">
        <f>2025-Table1[[#This Row],[Year_Birth]]</f>
        <v>56</v>
      </c>
      <c r="D807" s="2" t="s">
        <v>2252</v>
      </c>
      <c r="E807" s="2" t="s">
        <v>2256</v>
      </c>
      <c r="F807" s="2" t="str">
        <f t="shared" si="37"/>
        <v>Adult</v>
      </c>
      <c r="G807" s="4">
        <v>65747</v>
      </c>
      <c r="H807" s="2">
        <v>0</v>
      </c>
      <c r="I807" s="2">
        <v>1</v>
      </c>
      <c r="J807" s="3">
        <v>41823</v>
      </c>
      <c r="K807" s="6">
        <v>96</v>
      </c>
      <c r="L807" s="4">
        <v>346</v>
      </c>
      <c r="M807" s="4">
        <v>17</v>
      </c>
      <c r="N807" s="4">
        <v>48</v>
      </c>
      <c r="O807" s="4">
        <v>23</v>
      </c>
      <c r="P807" s="4">
        <v>13</v>
      </c>
      <c r="Q807" s="4">
        <v>13</v>
      </c>
      <c r="R807" s="4">
        <f>SUM(Table1[[#This Row],[Wines]:[Sweet]])</f>
        <v>447</v>
      </c>
      <c r="S807" s="8">
        <f t="shared" si="38"/>
        <v>6.7987892983710279E-3</v>
      </c>
      <c r="T807" s="8" t="str">
        <f t="shared" si="39"/>
        <v>Wines</v>
      </c>
      <c r="U807" s="2">
        <v>4</v>
      </c>
      <c r="V807" s="2">
        <v>8</v>
      </c>
      <c r="W807" s="2">
        <v>1</v>
      </c>
      <c r="X807" s="2">
        <v>6</v>
      </c>
      <c r="Y807" s="2">
        <v>6</v>
      </c>
      <c r="Z807" s="2">
        <v>3</v>
      </c>
      <c r="AA807" s="2">
        <v>11</v>
      </c>
      <c r="AB807" s="2">
        <v>0</v>
      </c>
    </row>
    <row r="808" spans="1:28" x14ac:dyDescent="0.25">
      <c r="A808" s="2">
        <v>4832</v>
      </c>
      <c r="B808" s="2">
        <v>1979</v>
      </c>
      <c r="C808" s="2">
        <f>2025-Table1[[#This Row],[Year_Birth]]</f>
        <v>46</v>
      </c>
      <c r="D808" s="2" t="s">
        <v>2252</v>
      </c>
      <c r="E808" s="2" t="s">
        <v>2256</v>
      </c>
      <c r="F808" s="2" t="str">
        <f t="shared" si="37"/>
        <v>Adult</v>
      </c>
      <c r="G808" s="4">
        <v>27244</v>
      </c>
      <c r="H808" s="2">
        <v>1</v>
      </c>
      <c r="I808" s="2">
        <v>0</v>
      </c>
      <c r="J808" s="3">
        <v>41823</v>
      </c>
      <c r="K808" s="6">
        <v>84</v>
      </c>
      <c r="L808" s="4">
        <v>6</v>
      </c>
      <c r="M808" s="4">
        <v>5</v>
      </c>
      <c r="N808" s="4">
        <v>17</v>
      </c>
      <c r="O808" s="4">
        <v>3</v>
      </c>
      <c r="P808" s="4">
        <v>24</v>
      </c>
      <c r="Q808" s="4">
        <v>46</v>
      </c>
      <c r="R808" s="4">
        <f>SUM(Table1[[#This Row],[Wines]:[Sweet]])</f>
        <v>55</v>
      </c>
      <c r="S808" s="8">
        <f t="shared" si="38"/>
        <v>2.0187931287622965E-3</v>
      </c>
      <c r="T808" s="8" t="str">
        <f t="shared" si="39"/>
        <v>GoldProds</v>
      </c>
      <c r="U808" s="2">
        <v>2</v>
      </c>
      <c r="V808" s="2">
        <v>2</v>
      </c>
      <c r="W808" s="2">
        <v>2</v>
      </c>
      <c r="X808" s="2">
        <v>2</v>
      </c>
      <c r="Y808" s="2">
        <v>7</v>
      </c>
      <c r="Z808" s="2">
        <v>3</v>
      </c>
      <c r="AA808" s="2">
        <v>11</v>
      </c>
      <c r="AB808" s="2">
        <v>0</v>
      </c>
    </row>
    <row r="809" spans="1:28" x14ac:dyDescent="0.25">
      <c r="A809" s="2">
        <v>7010</v>
      </c>
      <c r="B809" s="2">
        <v>1965</v>
      </c>
      <c r="C809" s="2">
        <f>2025-Table1[[#This Row],[Year_Birth]]</f>
        <v>60</v>
      </c>
      <c r="D809" s="2" t="s">
        <v>2260</v>
      </c>
      <c r="E809" s="2" t="s">
        <v>2256</v>
      </c>
      <c r="F809" s="2" t="str">
        <f t="shared" si="37"/>
        <v>Adult</v>
      </c>
      <c r="G809" s="4">
        <v>70924</v>
      </c>
      <c r="H809" s="2">
        <v>0</v>
      </c>
      <c r="I809" s="2">
        <v>0</v>
      </c>
      <c r="J809" s="3">
        <v>41824</v>
      </c>
      <c r="K809" s="6">
        <v>41</v>
      </c>
      <c r="L809" s="4">
        <v>635</v>
      </c>
      <c r="M809" s="4">
        <v>114</v>
      </c>
      <c r="N809" s="4">
        <v>254</v>
      </c>
      <c r="O809" s="4">
        <v>132</v>
      </c>
      <c r="P809" s="4">
        <v>152</v>
      </c>
      <c r="Q809" s="4">
        <v>76</v>
      </c>
      <c r="R809" s="4">
        <f>SUM(Table1[[#This Row],[Wines]:[Sweet]])</f>
        <v>1287</v>
      </c>
      <c r="S809" s="8">
        <f t="shared" si="38"/>
        <v>1.8146184648355986E-2</v>
      </c>
      <c r="T809" s="8" t="str">
        <f t="shared" si="39"/>
        <v>Wines</v>
      </c>
      <c r="U809" s="2">
        <v>1</v>
      </c>
      <c r="V809" s="2">
        <v>6</v>
      </c>
      <c r="W809" s="2">
        <v>6</v>
      </c>
      <c r="X809" s="2">
        <v>7</v>
      </c>
      <c r="Y809" s="2">
        <v>3</v>
      </c>
      <c r="Z809" s="2">
        <v>3</v>
      </c>
      <c r="AA809" s="2">
        <v>11</v>
      </c>
      <c r="AB809" s="2">
        <v>0</v>
      </c>
    </row>
    <row r="810" spans="1:28" x14ac:dyDescent="0.25">
      <c r="A810" s="2">
        <v>4767</v>
      </c>
      <c r="B810" s="2">
        <v>1965</v>
      </c>
      <c r="C810" s="2">
        <f>2025-Table1[[#This Row],[Year_Birth]]</f>
        <v>60</v>
      </c>
      <c r="D810" s="2" t="s">
        <v>2260</v>
      </c>
      <c r="E810" s="2" t="s">
        <v>2256</v>
      </c>
      <c r="F810" s="2" t="str">
        <f t="shared" si="37"/>
        <v>Adult</v>
      </c>
      <c r="G810" s="4">
        <v>70924</v>
      </c>
      <c r="H810" s="2">
        <v>0</v>
      </c>
      <c r="I810" s="2">
        <v>0</v>
      </c>
      <c r="J810" s="3">
        <v>41824</v>
      </c>
      <c r="K810" s="6">
        <v>41</v>
      </c>
      <c r="L810" s="4">
        <v>635</v>
      </c>
      <c r="M810" s="4">
        <v>114</v>
      </c>
      <c r="N810" s="4">
        <v>254</v>
      </c>
      <c r="O810" s="4">
        <v>132</v>
      </c>
      <c r="P810" s="4">
        <v>152</v>
      </c>
      <c r="Q810" s="4">
        <v>76</v>
      </c>
      <c r="R810" s="4">
        <f>SUM(Table1[[#This Row],[Wines]:[Sweet]])</f>
        <v>1287</v>
      </c>
      <c r="S810" s="8">
        <f t="shared" si="38"/>
        <v>1.8146184648355986E-2</v>
      </c>
      <c r="T810" s="8" t="str">
        <f t="shared" si="39"/>
        <v>Wines</v>
      </c>
      <c r="U810" s="2">
        <v>1</v>
      </c>
      <c r="V810" s="2">
        <v>6</v>
      </c>
      <c r="W810" s="2">
        <v>6</v>
      </c>
      <c r="X810" s="2">
        <v>7</v>
      </c>
      <c r="Y810" s="2">
        <v>3</v>
      </c>
      <c r="Z810" s="2">
        <v>3</v>
      </c>
      <c r="AA810" s="2">
        <v>11</v>
      </c>
      <c r="AB810" s="2">
        <v>0</v>
      </c>
    </row>
    <row r="811" spans="1:28" x14ac:dyDescent="0.25">
      <c r="A811" s="2">
        <v>1740</v>
      </c>
      <c r="B811" s="2">
        <v>1944</v>
      </c>
      <c r="C811" s="2">
        <f>2025-Table1[[#This Row],[Year_Birth]]</f>
        <v>81</v>
      </c>
      <c r="D811" s="2" t="s">
        <v>2252</v>
      </c>
      <c r="E811" s="2" t="s">
        <v>2256</v>
      </c>
      <c r="F811" s="2" t="str">
        <f t="shared" si="37"/>
        <v>Adult</v>
      </c>
      <c r="G811" s="4">
        <v>55956</v>
      </c>
      <c r="H811" s="2">
        <v>0</v>
      </c>
      <c r="I811" s="2">
        <v>0</v>
      </c>
      <c r="J811" s="3">
        <v>41824</v>
      </c>
      <c r="K811" s="6">
        <v>22</v>
      </c>
      <c r="L811" s="4">
        <v>760</v>
      </c>
      <c r="M811" s="4">
        <v>38</v>
      </c>
      <c r="N811" s="4">
        <v>104</v>
      </c>
      <c r="O811" s="4">
        <v>50</v>
      </c>
      <c r="P811" s="4">
        <v>9</v>
      </c>
      <c r="Q811" s="4">
        <v>38</v>
      </c>
      <c r="R811" s="4">
        <f>SUM(Table1[[#This Row],[Wines]:[Sweet]])</f>
        <v>961</v>
      </c>
      <c r="S811" s="8">
        <f t="shared" si="38"/>
        <v>1.7174208306526557E-2</v>
      </c>
      <c r="T811" s="8" t="str">
        <f t="shared" si="39"/>
        <v>Wines</v>
      </c>
      <c r="U811" s="2">
        <v>2</v>
      </c>
      <c r="V811" s="2">
        <v>7</v>
      </c>
      <c r="W811" s="2">
        <v>3</v>
      </c>
      <c r="X811" s="2">
        <v>4</v>
      </c>
      <c r="Y811" s="2">
        <v>4</v>
      </c>
      <c r="Z811" s="2">
        <v>3</v>
      </c>
      <c r="AA811" s="2">
        <v>11</v>
      </c>
      <c r="AB811" s="2">
        <v>0</v>
      </c>
    </row>
    <row r="812" spans="1:28" x14ac:dyDescent="0.25">
      <c r="A812" s="2">
        <v>2415</v>
      </c>
      <c r="B812" s="2">
        <v>1962</v>
      </c>
      <c r="C812" s="2">
        <f>2025-Table1[[#This Row],[Year_Birth]]</f>
        <v>63</v>
      </c>
      <c r="D812" s="2" t="s">
        <v>2252</v>
      </c>
      <c r="E812" s="2" t="s">
        <v>2254</v>
      </c>
      <c r="F812" s="2" t="str">
        <f t="shared" si="37"/>
        <v>Adult</v>
      </c>
      <c r="G812" s="4">
        <v>62568</v>
      </c>
      <c r="H812" s="2">
        <v>0</v>
      </c>
      <c r="I812" s="2">
        <v>1</v>
      </c>
      <c r="J812" s="3">
        <v>41824</v>
      </c>
      <c r="K812" s="6">
        <v>99</v>
      </c>
      <c r="L812" s="4">
        <v>362</v>
      </c>
      <c r="M812" s="4">
        <v>17</v>
      </c>
      <c r="N812" s="4">
        <v>398</v>
      </c>
      <c r="O812" s="4">
        <v>80</v>
      </c>
      <c r="P812" s="4">
        <v>35</v>
      </c>
      <c r="Q812" s="4">
        <v>61</v>
      </c>
      <c r="R812" s="4">
        <f>SUM(Table1[[#This Row],[Wines]:[Sweet]])</f>
        <v>892</v>
      </c>
      <c r="S812" s="8">
        <f t="shared" si="38"/>
        <v>1.4256488940033243E-2</v>
      </c>
      <c r="T812" s="8" t="str">
        <f t="shared" si="39"/>
        <v>MeatProducts</v>
      </c>
      <c r="U812" s="2">
        <v>3</v>
      </c>
      <c r="V812" s="2">
        <v>5</v>
      </c>
      <c r="W812" s="2">
        <v>3</v>
      </c>
      <c r="X812" s="2">
        <v>5</v>
      </c>
      <c r="Y812" s="2">
        <v>4</v>
      </c>
      <c r="Z812" s="2">
        <v>3</v>
      </c>
      <c r="AA812" s="2">
        <v>11</v>
      </c>
      <c r="AB812" s="2">
        <v>0</v>
      </c>
    </row>
    <row r="813" spans="1:28" x14ac:dyDescent="0.25">
      <c r="A813" s="2">
        <v>988</v>
      </c>
      <c r="B813" s="2">
        <v>1965</v>
      </c>
      <c r="C813" s="2">
        <f>2025-Table1[[#This Row],[Year_Birth]]</f>
        <v>60</v>
      </c>
      <c r="D813" s="2" t="s">
        <v>2252</v>
      </c>
      <c r="E813" s="2" t="s">
        <v>2256</v>
      </c>
      <c r="F813" s="2" t="str">
        <f t="shared" si="37"/>
        <v>Adult</v>
      </c>
      <c r="G813" s="4">
        <v>81168</v>
      </c>
      <c r="H813" s="2">
        <v>0</v>
      </c>
      <c r="I813" s="2">
        <v>0</v>
      </c>
      <c r="J813" s="3">
        <v>41825</v>
      </c>
      <c r="K813" s="6">
        <v>84</v>
      </c>
      <c r="L813" s="4">
        <v>410</v>
      </c>
      <c r="M813" s="4">
        <v>0</v>
      </c>
      <c r="N813" s="4">
        <v>592</v>
      </c>
      <c r="O813" s="4">
        <v>147</v>
      </c>
      <c r="P813" s="4">
        <v>22</v>
      </c>
      <c r="Q813" s="4">
        <v>22</v>
      </c>
      <c r="R813" s="4">
        <f>SUM(Table1[[#This Row],[Wines]:[Sweet]])</f>
        <v>1171</v>
      </c>
      <c r="S813" s="8">
        <f t="shared" si="38"/>
        <v>1.4426867731125568E-2</v>
      </c>
      <c r="T813" s="8" t="str">
        <f t="shared" si="39"/>
        <v>MeatProducts</v>
      </c>
      <c r="U813" s="2">
        <v>1</v>
      </c>
      <c r="V813" s="2">
        <v>6</v>
      </c>
      <c r="W813" s="2">
        <v>4</v>
      </c>
      <c r="X813" s="2">
        <v>7</v>
      </c>
      <c r="Y813" s="2">
        <v>3</v>
      </c>
      <c r="Z813" s="2">
        <v>3</v>
      </c>
      <c r="AA813" s="2">
        <v>11</v>
      </c>
      <c r="AB813" s="2">
        <v>0</v>
      </c>
    </row>
    <row r="814" spans="1:28" x14ac:dyDescent="0.25">
      <c r="A814" s="2">
        <v>1523</v>
      </c>
      <c r="B814" s="2">
        <v>1973</v>
      </c>
      <c r="C814" s="2">
        <f>2025-Table1[[#This Row],[Year_Birth]]</f>
        <v>52</v>
      </c>
      <c r="D814" s="2" t="s">
        <v>2252</v>
      </c>
      <c r="E814" s="2" t="s">
        <v>2256</v>
      </c>
      <c r="F814" s="2" t="str">
        <f t="shared" si="37"/>
        <v>Adult</v>
      </c>
      <c r="G814" s="4">
        <v>59041</v>
      </c>
      <c r="H814" s="2">
        <v>1</v>
      </c>
      <c r="I814" s="2">
        <v>1</v>
      </c>
      <c r="J814" s="3">
        <v>41825</v>
      </c>
      <c r="K814" s="6">
        <v>25</v>
      </c>
      <c r="L814" s="4">
        <v>69</v>
      </c>
      <c r="M814" s="4">
        <v>2</v>
      </c>
      <c r="N814" s="4">
        <v>15</v>
      </c>
      <c r="O814" s="4">
        <v>2</v>
      </c>
      <c r="P814" s="4">
        <v>2</v>
      </c>
      <c r="Q814" s="4">
        <v>6</v>
      </c>
      <c r="R814" s="4">
        <f>SUM(Table1[[#This Row],[Wines]:[Sweet]])</f>
        <v>90</v>
      </c>
      <c r="S814" s="8">
        <f t="shared" si="38"/>
        <v>1.5243644247218036E-3</v>
      </c>
      <c r="T814" s="8" t="str">
        <f t="shared" si="39"/>
        <v>Wines</v>
      </c>
      <c r="U814" s="2">
        <v>2</v>
      </c>
      <c r="V814" s="2">
        <v>2</v>
      </c>
      <c r="W814" s="2">
        <v>0</v>
      </c>
      <c r="X814" s="2">
        <v>4</v>
      </c>
      <c r="Y814" s="2">
        <v>5</v>
      </c>
      <c r="Z814" s="2">
        <v>3</v>
      </c>
      <c r="AA814" s="2">
        <v>11</v>
      </c>
      <c r="AB814" s="2">
        <v>0</v>
      </c>
    </row>
    <row r="815" spans="1:28" x14ac:dyDescent="0.25">
      <c r="A815" s="2">
        <v>3635</v>
      </c>
      <c r="B815" s="2">
        <v>1962</v>
      </c>
      <c r="C815" s="2">
        <f>2025-Table1[[#This Row],[Year_Birth]]</f>
        <v>63</v>
      </c>
      <c r="D815" s="2" t="s">
        <v>2255</v>
      </c>
      <c r="E815" s="2" t="s">
        <v>2253</v>
      </c>
      <c r="F815" s="2" t="str">
        <f t="shared" si="37"/>
        <v>Adult</v>
      </c>
      <c r="G815" s="4">
        <v>52597</v>
      </c>
      <c r="H815" s="2">
        <v>0</v>
      </c>
      <c r="I815" s="2">
        <v>1</v>
      </c>
      <c r="J815" s="3">
        <v>41825</v>
      </c>
      <c r="K815" s="6">
        <v>69</v>
      </c>
      <c r="L815" s="4">
        <v>492</v>
      </c>
      <c r="M815" s="4">
        <v>0</v>
      </c>
      <c r="N815" s="4">
        <v>37</v>
      </c>
      <c r="O815" s="4">
        <v>7</v>
      </c>
      <c r="P815" s="4">
        <v>0</v>
      </c>
      <c r="Q815" s="4">
        <v>42</v>
      </c>
      <c r="R815" s="4">
        <f>SUM(Table1[[#This Row],[Wines]:[Sweet]])</f>
        <v>536</v>
      </c>
      <c r="S815" s="8">
        <f t="shared" si="38"/>
        <v>1.019069528680343E-2</v>
      </c>
      <c r="T815" s="8" t="str">
        <f t="shared" si="39"/>
        <v>Wines</v>
      </c>
      <c r="U815" s="2">
        <v>3</v>
      </c>
      <c r="V815" s="2">
        <v>6</v>
      </c>
      <c r="W815" s="2">
        <v>3</v>
      </c>
      <c r="X815" s="2">
        <v>8</v>
      </c>
      <c r="Y815" s="2">
        <v>5</v>
      </c>
      <c r="Z815" s="2">
        <v>3</v>
      </c>
      <c r="AA815" s="2">
        <v>11</v>
      </c>
      <c r="AB815" s="2">
        <v>0</v>
      </c>
    </row>
    <row r="816" spans="1:28" x14ac:dyDescent="0.25">
      <c r="A816" s="2">
        <v>7485</v>
      </c>
      <c r="B816" s="2">
        <v>1950</v>
      </c>
      <c r="C816" s="2">
        <f>2025-Table1[[#This Row],[Year_Birth]]</f>
        <v>75</v>
      </c>
      <c r="D816" s="2" t="s">
        <v>2255</v>
      </c>
      <c r="E816" s="2" t="s">
        <v>2261</v>
      </c>
      <c r="F816" s="2" t="str">
        <f t="shared" si="37"/>
        <v>Adult</v>
      </c>
      <c r="G816" s="4">
        <v>56551</v>
      </c>
      <c r="H816" s="2">
        <v>1</v>
      </c>
      <c r="I816" s="2">
        <v>1</v>
      </c>
      <c r="J816" s="3">
        <v>41825</v>
      </c>
      <c r="K816" s="6">
        <v>48</v>
      </c>
      <c r="L816" s="4">
        <v>67</v>
      </c>
      <c r="M816" s="4">
        <v>4</v>
      </c>
      <c r="N816" s="4">
        <v>32</v>
      </c>
      <c r="O816" s="4">
        <v>17</v>
      </c>
      <c r="P816" s="4">
        <v>2</v>
      </c>
      <c r="Q816" s="4">
        <v>16</v>
      </c>
      <c r="R816" s="4">
        <f>SUM(Table1[[#This Row],[Wines]:[Sweet]])</f>
        <v>122</v>
      </c>
      <c r="S816" s="8">
        <f t="shared" si="38"/>
        <v>2.1573446977064949E-3</v>
      </c>
      <c r="T816" s="8" t="str">
        <f t="shared" si="39"/>
        <v>Wines</v>
      </c>
      <c r="U816" s="2">
        <v>3</v>
      </c>
      <c r="V816" s="2">
        <v>2</v>
      </c>
      <c r="W816" s="2">
        <v>1</v>
      </c>
      <c r="X816" s="2">
        <v>4</v>
      </c>
      <c r="Y816" s="2">
        <v>4</v>
      </c>
      <c r="Z816" s="2">
        <v>3</v>
      </c>
      <c r="AA816" s="2">
        <v>11</v>
      </c>
      <c r="AB816" s="2">
        <v>0</v>
      </c>
    </row>
    <row r="817" spans="1:28" x14ac:dyDescent="0.25">
      <c r="A817" s="2">
        <v>7530</v>
      </c>
      <c r="B817" s="2">
        <v>1950</v>
      </c>
      <c r="C817" s="2">
        <f>2025-Table1[[#This Row],[Year_Birth]]</f>
        <v>75</v>
      </c>
      <c r="D817" s="2" t="s">
        <v>2255</v>
      </c>
      <c r="E817" s="2" t="s">
        <v>2261</v>
      </c>
      <c r="F817" s="2" t="str">
        <f t="shared" si="37"/>
        <v>Adult</v>
      </c>
      <c r="G817" s="4">
        <v>56551</v>
      </c>
      <c r="H817" s="2">
        <v>1</v>
      </c>
      <c r="I817" s="2">
        <v>1</v>
      </c>
      <c r="J817" s="3">
        <v>41825</v>
      </c>
      <c r="K817" s="6">
        <v>48</v>
      </c>
      <c r="L817" s="4">
        <v>67</v>
      </c>
      <c r="M817" s="4">
        <v>4</v>
      </c>
      <c r="N817" s="4">
        <v>32</v>
      </c>
      <c r="O817" s="4">
        <v>17</v>
      </c>
      <c r="P817" s="4">
        <v>2</v>
      </c>
      <c r="Q817" s="4">
        <v>16</v>
      </c>
      <c r="R817" s="4">
        <f>SUM(Table1[[#This Row],[Wines]:[Sweet]])</f>
        <v>122</v>
      </c>
      <c r="S817" s="8">
        <f t="shared" si="38"/>
        <v>2.1573446977064949E-3</v>
      </c>
      <c r="T817" s="8" t="str">
        <f t="shared" si="39"/>
        <v>Wines</v>
      </c>
      <c r="U817" s="2">
        <v>3</v>
      </c>
      <c r="V817" s="2">
        <v>2</v>
      </c>
      <c r="W817" s="2">
        <v>1</v>
      </c>
      <c r="X817" s="2">
        <v>4</v>
      </c>
      <c r="Y817" s="2">
        <v>4</v>
      </c>
      <c r="Z817" s="2">
        <v>3</v>
      </c>
      <c r="AA817" s="2">
        <v>11</v>
      </c>
      <c r="AB817" s="2">
        <v>0</v>
      </c>
    </row>
    <row r="818" spans="1:28" x14ac:dyDescent="0.25">
      <c r="A818" s="2">
        <v>2225</v>
      </c>
      <c r="B818" s="2">
        <v>1977</v>
      </c>
      <c r="C818" s="2">
        <f>2025-Table1[[#This Row],[Year_Birth]]</f>
        <v>48</v>
      </c>
      <c r="D818" s="2" t="s">
        <v>2252</v>
      </c>
      <c r="E818" s="2" t="s">
        <v>2258</v>
      </c>
      <c r="F818" s="2" t="str">
        <f t="shared" si="37"/>
        <v>Adult</v>
      </c>
      <c r="G818" s="4">
        <v>82582</v>
      </c>
      <c r="H818" s="2">
        <v>0</v>
      </c>
      <c r="I818" s="2">
        <v>0</v>
      </c>
      <c r="J818" s="3">
        <v>41826</v>
      </c>
      <c r="K818" s="6">
        <v>54</v>
      </c>
      <c r="L818" s="4">
        <v>510</v>
      </c>
      <c r="M818" s="4">
        <v>120</v>
      </c>
      <c r="N818" s="4">
        <v>550</v>
      </c>
      <c r="O818" s="4">
        <v>156</v>
      </c>
      <c r="P818" s="4">
        <v>40</v>
      </c>
      <c r="Q818" s="4">
        <v>241</v>
      </c>
      <c r="R818" s="4">
        <f>SUM(Table1[[#This Row],[Wines]:[Sweet]])</f>
        <v>1376</v>
      </c>
      <c r="S818" s="8">
        <f t="shared" si="38"/>
        <v>1.6662226635344266E-2</v>
      </c>
      <c r="T818" s="8" t="str">
        <f t="shared" si="39"/>
        <v>MeatProducts</v>
      </c>
      <c r="U818" s="2">
        <v>1</v>
      </c>
      <c r="V818" s="2">
        <v>4</v>
      </c>
      <c r="W818" s="2">
        <v>9</v>
      </c>
      <c r="X818" s="2">
        <v>7</v>
      </c>
      <c r="Y818" s="2">
        <v>1</v>
      </c>
      <c r="Z818" s="2">
        <v>3</v>
      </c>
      <c r="AA818" s="2">
        <v>11</v>
      </c>
      <c r="AB818" s="2">
        <v>1</v>
      </c>
    </row>
    <row r="819" spans="1:28" x14ac:dyDescent="0.25">
      <c r="A819" s="2">
        <v>4184</v>
      </c>
      <c r="B819" s="2">
        <v>1950</v>
      </c>
      <c r="C819" s="2">
        <f>2025-Table1[[#This Row],[Year_Birth]]</f>
        <v>75</v>
      </c>
      <c r="D819" s="2" t="s">
        <v>2255</v>
      </c>
      <c r="E819" s="2" t="s">
        <v>2254</v>
      </c>
      <c r="F819" s="2" t="str">
        <f t="shared" si="37"/>
        <v>Adult</v>
      </c>
      <c r="G819" s="4">
        <v>52157</v>
      </c>
      <c r="H819" s="2">
        <v>0</v>
      </c>
      <c r="I819" s="2">
        <v>1</v>
      </c>
      <c r="J819" s="3">
        <v>41826</v>
      </c>
      <c r="K819" s="6">
        <v>48</v>
      </c>
      <c r="L819" s="4">
        <v>189</v>
      </c>
      <c r="M819" s="4">
        <v>2</v>
      </c>
      <c r="N819" s="4">
        <v>29</v>
      </c>
      <c r="O819" s="4">
        <v>3</v>
      </c>
      <c r="P819" s="4">
        <v>2</v>
      </c>
      <c r="Q819" s="4">
        <v>40</v>
      </c>
      <c r="R819" s="4">
        <f>SUM(Table1[[#This Row],[Wines]:[Sweet]])</f>
        <v>225</v>
      </c>
      <c r="S819" s="8">
        <f t="shared" si="38"/>
        <v>4.313898422071822E-3</v>
      </c>
      <c r="T819" s="8" t="str">
        <f t="shared" si="39"/>
        <v>Wines</v>
      </c>
      <c r="U819" s="2">
        <v>2</v>
      </c>
      <c r="V819" s="2">
        <v>3</v>
      </c>
      <c r="W819" s="2">
        <v>2</v>
      </c>
      <c r="X819" s="2">
        <v>5</v>
      </c>
      <c r="Y819" s="2">
        <v>4</v>
      </c>
      <c r="Z819" s="2">
        <v>3</v>
      </c>
      <c r="AA819" s="2">
        <v>11</v>
      </c>
      <c r="AB819" s="2">
        <v>0</v>
      </c>
    </row>
    <row r="820" spans="1:28" x14ac:dyDescent="0.25">
      <c r="A820" s="2">
        <v>5961</v>
      </c>
      <c r="B820" s="2">
        <v>1978</v>
      </c>
      <c r="C820" s="2">
        <f>2025-Table1[[#This Row],[Year_Birth]]</f>
        <v>47</v>
      </c>
      <c r="D820" s="2" t="s">
        <v>2252</v>
      </c>
      <c r="E820" s="2" t="s">
        <v>2256</v>
      </c>
      <c r="F820" s="2" t="str">
        <f t="shared" si="37"/>
        <v>Adult</v>
      </c>
      <c r="G820" s="4">
        <v>42693</v>
      </c>
      <c r="H820" s="2">
        <v>1</v>
      </c>
      <c r="I820" s="2">
        <v>0</v>
      </c>
      <c r="J820" s="3">
        <v>41826</v>
      </c>
      <c r="K820" s="6">
        <v>29</v>
      </c>
      <c r="L820" s="4">
        <v>8</v>
      </c>
      <c r="M820" s="4">
        <v>4</v>
      </c>
      <c r="N820" s="4">
        <v>20</v>
      </c>
      <c r="O820" s="4">
        <v>6</v>
      </c>
      <c r="P820" s="4">
        <v>3</v>
      </c>
      <c r="Q820" s="4">
        <v>16</v>
      </c>
      <c r="R820" s="4">
        <f>SUM(Table1[[#This Row],[Wines]:[Sweet]])</f>
        <v>41</v>
      </c>
      <c r="S820" s="8">
        <f t="shared" si="38"/>
        <v>9.6034478720164894E-4</v>
      </c>
      <c r="T820" s="8" t="str">
        <f t="shared" si="39"/>
        <v>MeatProducts</v>
      </c>
      <c r="U820" s="2">
        <v>1</v>
      </c>
      <c r="V820" s="2">
        <v>1</v>
      </c>
      <c r="W820" s="2">
        <v>0</v>
      </c>
      <c r="X820" s="2">
        <v>3</v>
      </c>
      <c r="Y820" s="2">
        <v>5</v>
      </c>
      <c r="Z820" s="2">
        <v>3</v>
      </c>
      <c r="AA820" s="2">
        <v>11</v>
      </c>
      <c r="AB820" s="2">
        <v>0</v>
      </c>
    </row>
    <row r="821" spans="1:28" x14ac:dyDescent="0.25">
      <c r="A821" s="2">
        <v>7196</v>
      </c>
      <c r="B821" s="2">
        <v>1950</v>
      </c>
      <c r="C821" s="2">
        <f>2025-Table1[[#This Row],[Year_Birth]]</f>
        <v>75</v>
      </c>
      <c r="D821" s="2" t="s">
        <v>2255</v>
      </c>
      <c r="E821" s="2" t="s">
        <v>2256</v>
      </c>
      <c r="F821" s="2" t="str">
        <f t="shared" si="37"/>
        <v>Adult</v>
      </c>
      <c r="G821" s="4">
        <v>41145</v>
      </c>
      <c r="H821" s="2">
        <v>1</v>
      </c>
      <c r="I821" s="2">
        <v>1</v>
      </c>
      <c r="J821" s="3">
        <v>41853</v>
      </c>
      <c r="K821" s="6">
        <v>20</v>
      </c>
      <c r="L821" s="4">
        <v>9</v>
      </c>
      <c r="M821" s="4">
        <v>0</v>
      </c>
      <c r="N821" s="4">
        <v>3</v>
      </c>
      <c r="O821" s="4">
        <v>0</v>
      </c>
      <c r="P821" s="4">
        <v>0</v>
      </c>
      <c r="Q821" s="4">
        <v>1</v>
      </c>
      <c r="R821" s="4">
        <f>SUM(Table1[[#This Row],[Wines]:[Sweet]])</f>
        <v>12</v>
      </c>
      <c r="S821" s="8">
        <f t="shared" si="38"/>
        <v>2.916514764855997E-4</v>
      </c>
      <c r="T821" s="8" t="str">
        <f t="shared" si="39"/>
        <v>Wines</v>
      </c>
      <c r="U821" s="2">
        <v>1</v>
      </c>
      <c r="V821" s="2">
        <v>0</v>
      </c>
      <c r="W821" s="2">
        <v>0</v>
      </c>
      <c r="X821" s="2">
        <v>3</v>
      </c>
      <c r="Y821" s="2">
        <v>3</v>
      </c>
      <c r="Z821" s="2">
        <v>3</v>
      </c>
      <c r="AA821" s="2">
        <v>11</v>
      </c>
      <c r="AB821" s="2">
        <v>0</v>
      </c>
    </row>
    <row r="822" spans="1:28" x14ac:dyDescent="0.25">
      <c r="A822" s="2">
        <v>2174</v>
      </c>
      <c r="B822" s="2">
        <v>1954</v>
      </c>
      <c r="C822" s="2">
        <f>2025-Table1[[#This Row],[Year_Birth]]</f>
        <v>71</v>
      </c>
      <c r="D822" s="2" t="s">
        <v>2252</v>
      </c>
      <c r="E822" s="2" t="s">
        <v>2253</v>
      </c>
      <c r="F822" s="2" t="str">
        <f t="shared" si="37"/>
        <v>Adult</v>
      </c>
      <c r="G822" s="4">
        <v>46344</v>
      </c>
      <c r="H822" s="2">
        <v>1</v>
      </c>
      <c r="I822" s="2">
        <v>1</v>
      </c>
      <c r="J822" s="3">
        <v>41854</v>
      </c>
      <c r="K822" s="6">
        <v>38</v>
      </c>
      <c r="L822" s="4">
        <v>11</v>
      </c>
      <c r="M822" s="4">
        <v>1</v>
      </c>
      <c r="N822" s="4">
        <v>6</v>
      </c>
      <c r="O822" s="4">
        <v>2</v>
      </c>
      <c r="P822" s="4">
        <v>1</v>
      </c>
      <c r="Q822" s="4">
        <v>6</v>
      </c>
      <c r="R822" s="4">
        <f>SUM(Table1[[#This Row],[Wines]:[Sweet]])</f>
        <v>21</v>
      </c>
      <c r="S822" s="8">
        <f t="shared" si="38"/>
        <v>4.5313309166235109E-4</v>
      </c>
      <c r="T822" s="8" t="str">
        <f t="shared" si="39"/>
        <v>Wines</v>
      </c>
      <c r="U822" s="2">
        <v>2</v>
      </c>
      <c r="V822" s="2">
        <v>1</v>
      </c>
      <c r="W822" s="2">
        <v>1</v>
      </c>
      <c r="X822" s="2">
        <v>2</v>
      </c>
      <c r="Y822" s="2">
        <v>5</v>
      </c>
      <c r="Z822" s="2">
        <v>3</v>
      </c>
      <c r="AA822" s="2">
        <v>11</v>
      </c>
      <c r="AB822" s="2">
        <v>0</v>
      </c>
    </row>
    <row r="823" spans="1:28" x14ac:dyDescent="0.25">
      <c r="A823" s="2">
        <v>5823</v>
      </c>
      <c r="B823" s="2">
        <v>1970</v>
      </c>
      <c r="C823" s="2">
        <f>2025-Table1[[#This Row],[Year_Birth]]</f>
        <v>55</v>
      </c>
      <c r="D823" s="2" t="s">
        <v>2255</v>
      </c>
      <c r="E823" s="2" t="s">
        <v>2253</v>
      </c>
      <c r="F823" s="2" t="str">
        <f t="shared" si="37"/>
        <v>Adult</v>
      </c>
      <c r="G823" s="4">
        <v>32303</v>
      </c>
      <c r="H823" s="2">
        <v>0</v>
      </c>
      <c r="I823" s="2">
        <v>1</v>
      </c>
      <c r="J823" s="3">
        <v>41854</v>
      </c>
      <c r="K823" s="6">
        <v>63</v>
      </c>
      <c r="L823" s="4">
        <v>35</v>
      </c>
      <c r="M823" s="4">
        <v>0</v>
      </c>
      <c r="N823" s="4">
        <v>2</v>
      </c>
      <c r="O823" s="4">
        <v>0</v>
      </c>
      <c r="P823" s="4">
        <v>0</v>
      </c>
      <c r="Q823" s="4">
        <v>2</v>
      </c>
      <c r="R823" s="4">
        <f>SUM(Table1[[#This Row],[Wines]:[Sweet]])</f>
        <v>37</v>
      </c>
      <c r="S823" s="8">
        <f t="shared" si="38"/>
        <v>1.1454044515989228E-3</v>
      </c>
      <c r="T823" s="8" t="str">
        <f t="shared" si="39"/>
        <v>Wines</v>
      </c>
      <c r="U823" s="2">
        <v>2</v>
      </c>
      <c r="V823" s="2">
        <v>1</v>
      </c>
      <c r="W823" s="2">
        <v>0</v>
      </c>
      <c r="X823" s="2">
        <v>4</v>
      </c>
      <c r="Y823" s="2">
        <v>5</v>
      </c>
      <c r="Z823" s="2">
        <v>3</v>
      </c>
      <c r="AA823" s="2">
        <v>11</v>
      </c>
      <c r="AB823" s="2">
        <v>0</v>
      </c>
    </row>
    <row r="824" spans="1:28" x14ac:dyDescent="0.25">
      <c r="A824" s="2">
        <v>8541</v>
      </c>
      <c r="B824" s="2">
        <v>1990</v>
      </c>
      <c r="C824" s="2">
        <f>2025-Table1[[#This Row],[Year_Birth]]</f>
        <v>35</v>
      </c>
      <c r="D824" s="2" t="s">
        <v>2260</v>
      </c>
      <c r="E824" s="2" t="s">
        <v>2256</v>
      </c>
      <c r="F824" s="2" t="str">
        <f t="shared" si="37"/>
        <v>Adult</v>
      </c>
      <c r="G824" s="4">
        <v>24683</v>
      </c>
      <c r="H824" s="2">
        <v>1</v>
      </c>
      <c r="I824" s="2">
        <v>0</v>
      </c>
      <c r="J824" s="3">
        <v>41854</v>
      </c>
      <c r="K824" s="6">
        <v>98</v>
      </c>
      <c r="L824" s="4">
        <v>8</v>
      </c>
      <c r="M824" s="4">
        <v>4</v>
      </c>
      <c r="N824" s="4">
        <v>10</v>
      </c>
      <c r="O824" s="4">
        <v>6</v>
      </c>
      <c r="P824" s="4">
        <v>7</v>
      </c>
      <c r="Q824" s="4">
        <v>6</v>
      </c>
      <c r="R824" s="4">
        <f>SUM(Table1[[#This Row],[Wines]:[Sweet]])</f>
        <v>35</v>
      </c>
      <c r="S824" s="8">
        <f t="shared" si="38"/>
        <v>1.4179799862253373E-3</v>
      </c>
      <c r="T824" s="8" t="str">
        <f t="shared" si="39"/>
        <v>MeatProducts</v>
      </c>
      <c r="U824" s="2">
        <v>2</v>
      </c>
      <c r="V824" s="2">
        <v>2</v>
      </c>
      <c r="W824" s="2">
        <v>0</v>
      </c>
      <c r="X824" s="2">
        <v>4</v>
      </c>
      <c r="Y824" s="2">
        <v>5</v>
      </c>
      <c r="Z824" s="2">
        <v>3</v>
      </c>
      <c r="AA824" s="2">
        <v>11</v>
      </c>
      <c r="AB824" s="2">
        <v>0</v>
      </c>
    </row>
    <row r="825" spans="1:28" x14ac:dyDescent="0.25">
      <c r="A825" s="2">
        <v>7725</v>
      </c>
      <c r="B825" s="2">
        <v>1965</v>
      </c>
      <c r="C825" s="2">
        <f>2025-Table1[[#This Row],[Year_Birth]]</f>
        <v>60</v>
      </c>
      <c r="D825" s="2" t="s">
        <v>2260</v>
      </c>
      <c r="E825" s="2" t="s">
        <v>2256</v>
      </c>
      <c r="F825" s="2" t="str">
        <f t="shared" si="37"/>
        <v>Adult</v>
      </c>
      <c r="G825" s="4">
        <v>76800</v>
      </c>
      <c r="H825" s="2">
        <v>0</v>
      </c>
      <c r="I825" s="2">
        <v>0</v>
      </c>
      <c r="J825" s="3">
        <v>41854</v>
      </c>
      <c r="K825" s="6">
        <v>33</v>
      </c>
      <c r="L825" s="4">
        <v>173</v>
      </c>
      <c r="M825" s="4">
        <v>26</v>
      </c>
      <c r="N825" s="4">
        <v>255</v>
      </c>
      <c r="O825" s="4">
        <v>35</v>
      </c>
      <c r="P825" s="4">
        <v>71</v>
      </c>
      <c r="Q825" s="4">
        <v>81</v>
      </c>
      <c r="R825" s="4">
        <f>SUM(Table1[[#This Row],[Wines]:[Sweet]])</f>
        <v>560</v>
      </c>
      <c r="S825" s="8">
        <f t="shared" si="38"/>
        <v>7.2916666666666668E-3</v>
      </c>
      <c r="T825" s="8" t="str">
        <f t="shared" si="39"/>
        <v>MeatProducts</v>
      </c>
      <c r="U825" s="2">
        <v>1</v>
      </c>
      <c r="V825" s="2">
        <v>4</v>
      </c>
      <c r="W825" s="2">
        <v>4</v>
      </c>
      <c r="X825" s="2">
        <v>7</v>
      </c>
      <c r="Y825" s="2">
        <v>1</v>
      </c>
      <c r="Z825" s="2">
        <v>3</v>
      </c>
      <c r="AA825" s="2">
        <v>11</v>
      </c>
      <c r="AB825" s="2">
        <v>0</v>
      </c>
    </row>
    <row r="826" spans="1:28" x14ac:dyDescent="0.25">
      <c r="A826" s="2">
        <v>1834</v>
      </c>
      <c r="B826" s="2">
        <v>1978</v>
      </c>
      <c r="C826" s="2">
        <f>2025-Table1[[#This Row],[Year_Birth]]</f>
        <v>47</v>
      </c>
      <c r="D826" s="2" t="s">
        <v>2257</v>
      </c>
      <c r="E826" s="2" t="s">
        <v>2253</v>
      </c>
      <c r="F826" s="2" t="str">
        <f t="shared" si="37"/>
        <v>Adult</v>
      </c>
      <c r="G826" s="4">
        <v>35544</v>
      </c>
      <c r="H826" s="2">
        <v>1</v>
      </c>
      <c r="I826" s="2">
        <v>0</v>
      </c>
      <c r="J826" s="3">
        <v>41854</v>
      </c>
      <c r="K826" s="6">
        <v>77</v>
      </c>
      <c r="L826" s="4">
        <v>30</v>
      </c>
      <c r="M826" s="4">
        <v>5</v>
      </c>
      <c r="N826" s="4">
        <v>23</v>
      </c>
      <c r="O826" s="4">
        <v>4</v>
      </c>
      <c r="P826" s="4">
        <v>1</v>
      </c>
      <c r="Q826" s="4">
        <v>4</v>
      </c>
      <c r="R826" s="4">
        <f>SUM(Table1[[#This Row],[Wines]:[Sweet]])</f>
        <v>63</v>
      </c>
      <c r="S826" s="8">
        <f t="shared" si="38"/>
        <v>1.7724510465901419E-3</v>
      </c>
      <c r="T826" s="8" t="str">
        <f t="shared" si="39"/>
        <v>Wines</v>
      </c>
      <c r="U826" s="2">
        <v>1</v>
      </c>
      <c r="V826" s="2">
        <v>2</v>
      </c>
      <c r="W826" s="2">
        <v>0</v>
      </c>
      <c r="X826" s="2">
        <v>3</v>
      </c>
      <c r="Y826" s="2">
        <v>7</v>
      </c>
      <c r="Z826" s="2">
        <v>3</v>
      </c>
      <c r="AA826" s="2">
        <v>11</v>
      </c>
      <c r="AB826" s="2">
        <v>0</v>
      </c>
    </row>
    <row r="827" spans="1:28" x14ac:dyDescent="0.25">
      <c r="A827" s="2">
        <v>5371</v>
      </c>
      <c r="B827" s="2">
        <v>1989</v>
      </c>
      <c r="C827" s="2">
        <f>2025-Table1[[#This Row],[Year_Birth]]</f>
        <v>36</v>
      </c>
      <c r="D827" s="2" t="s">
        <v>2252</v>
      </c>
      <c r="E827" s="2" t="s">
        <v>2253</v>
      </c>
      <c r="F827" s="2" t="str">
        <f t="shared" si="37"/>
        <v>Adult</v>
      </c>
      <c r="G827" s="4">
        <v>21474</v>
      </c>
      <c r="H827" s="2">
        <v>1</v>
      </c>
      <c r="I827" s="2">
        <v>0</v>
      </c>
      <c r="J827" s="3">
        <v>41855</v>
      </c>
      <c r="K827" s="6">
        <v>0</v>
      </c>
      <c r="L827" s="4">
        <v>6</v>
      </c>
      <c r="M827" s="4">
        <v>16</v>
      </c>
      <c r="N827" s="4">
        <v>24</v>
      </c>
      <c r="O827" s="4">
        <v>11</v>
      </c>
      <c r="P827" s="4">
        <v>0</v>
      </c>
      <c r="Q827" s="4">
        <v>34</v>
      </c>
      <c r="R827" s="4">
        <f>SUM(Table1[[#This Row],[Wines]:[Sweet]])</f>
        <v>57</v>
      </c>
      <c r="S827" s="8">
        <f t="shared" si="38"/>
        <v>2.6543727298127969E-3</v>
      </c>
      <c r="T827" s="8" t="str">
        <f t="shared" si="39"/>
        <v>GoldProds</v>
      </c>
      <c r="U827" s="2">
        <v>2</v>
      </c>
      <c r="V827" s="2">
        <v>3</v>
      </c>
      <c r="W827" s="2">
        <v>1</v>
      </c>
      <c r="X827" s="2">
        <v>2</v>
      </c>
      <c r="Y827" s="2">
        <v>7</v>
      </c>
      <c r="Z827" s="2">
        <v>3</v>
      </c>
      <c r="AA827" s="2">
        <v>11</v>
      </c>
      <c r="AB827" s="2">
        <v>1</v>
      </c>
    </row>
    <row r="828" spans="1:28" x14ac:dyDescent="0.25">
      <c r="A828" s="2">
        <v>5303</v>
      </c>
      <c r="B828" s="2">
        <v>1974</v>
      </c>
      <c r="C828" s="2">
        <f>2025-Table1[[#This Row],[Year_Birth]]</f>
        <v>51</v>
      </c>
      <c r="D828" s="2" t="s">
        <v>2255</v>
      </c>
      <c r="E828" s="2" t="s">
        <v>2254</v>
      </c>
      <c r="F828" s="2" t="str">
        <f t="shared" si="37"/>
        <v>Adult</v>
      </c>
      <c r="G828" s="4">
        <v>79632</v>
      </c>
      <c r="H828" s="2">
        <v>0</v>
      </c>
      <c r="I828" s="2">
        <v>0</v>
      </c>
      <c r="J828" s="3">
        <v>41855</v>
      </c>
      <c r="K828" s="6">
        <v>42</v>
      </c>
      <c r="L828" s="4">
        <v>471</v>
      </c>
      <c r="M828" s="4">
        <v>0</v>
      </c>
      <c r="N828" s="4">
        <v>510</v>
      </c>
      <c r="O828" s="4">
        <v>99</v>
      </c>
      <c r="P828" s="4">
        <v>21</v>
      </c>
      <c r="Q828" s="4">
        <v>12</v>
      </c>
      <c r="R828" s="4">
        <f>SUM(Table1[[#This Row],[Wines]:[Sweet]])</f>
        <v>1101</v>
      </c>
      <c r="S828" s="8">
        <f t="shared" si="38"/>
        <v>1.3826100060277275E-2</v>
      </c>
      <c r="T828" s="8" t="str">
        <f t="shared" si="39"/>
        <v>MeatProducts</v>
      </c>
      <c r="U828" s="2">
        <v>1</v>
      </c>
      <c r="V828" s="2">
        <v>6</v>
      </c>
      <c r="W828" s="2">
        <v>4</v>
      </c>
      <c r="X828" s="2">
        <v>9</v>
      </c>
      <c r="Y828" s="2">
        <v>2</v>
      </c>
      <c r="Z828" s="2">
        <v>3</v>
      </c>
      <c r="AA828" s="2">
        <v>11</v>
      </c>
      <c r="AB828" s="2">
        <v>0</v>
      </c>
    </row>
    <row r="829" spans="1:28" x14ac:dyDescent="0.25">
      <c r="A829" s="2">
        <v>8908</v>
      </c>
      <c r="B829" s="2">
        <v>1959</v>
      </c>
      <c r="C829" s="2">
        <f>2025-Table1[[#This Row],[Year_Birth]]</f>
        <v>66</v>
      </c>
      <c r="D829" s="2" t="s">
        <v>2252</v>
      </c>
      <c r="E829" s="2" t="s">
        <v>2256</v>
      </c>
      <c r="F829" s="2" t="str">
        <f t="shared" si="37"/>
        <v>Adult</v>
      </c>
      <c r="G829" s="4">
        <v>87195</v>
      </c>
      <c r="H829" s="2">
        <v>0</v>
      </c>
      <c r="I829" s="2">
        <v>0</v>
      </c>
      <c r="J829" s="3">
        <v>41856</v>
      </c>
      <c r="K829" s="6">
        <v>35</v>
      </c>
      <c r="L829" s="4">
        <v>217</v>
      </c>
      <c r="M829" s="4">
        <v>76</v>
      </c>
      <c r="N829" s="4">
        <v>690</v>
      </c>
      <c r="O829" s="4">
        <v>50</v>
      </c>
      <c r="P829" s="4">
        <v>26</v>
      </c>
      <c r="Q829" s="4">
        <v>38</v>
      </c>
      <c r="R829" s="4">
        <f>SUM(Table1[[#This Row],[Wines]:[Sweet]])</f>
        <v>1059</v>
      </c>
      <c r="S829" s="8">
        <f t="shared" si="38"/>
        <v>1.2145191811457078E-2</v>
      </c>
      <c r="T829" s="8" t="str">
        <f t="shared" si="39"/>
        <v>MeatProducts</v>
      </c>
      <c r="U829" s="2">
        <v>1</v>
      </c>
      <c r="V829" s="2">
        <v>3</v>
      </c>
      <c r="W829" s="2">
        <v>11</v>
      </c>
      <c r="X829" s="2">
        <v>5</v>
      </c>
      <c r="Y829" s="2">
        <v>1</v>
      </c>
      <c r="Z829" s="2">
        <v>3</v>
      </c>
      <c r="AA829" s="2">
        <v>11</v>
      </c>
      <c r="AB829" s="2">
        <v>1</v>
      </c>
    </row>
    <row r="830" spans="1:28" x14ac:dyDescent="0.25">
      <c r="A830" s="2">
        <v>6387</v>
      </c>
      <c r="B830" s="2">
        <v>1976</v>
      </c>
      <c r="C830" s="2">
        <f>2025-Table1[[#This Row],[Year_Birth]]</f>
        <v>49</v>
      </c>
      <c r="D830" s="2" t="s">
        <v>2255</v>
      </c>
      <c r="E830" s="2" t="s">
        <v>2254</v>
      </c>
      <c r="F830" s="2" t="str">
        <f t="shared" si="37"/>
        <v>Adult</v>
      </c>
      <c r="G830" s="4">
        <v>52190</v>
      </c>
      <c r="H830" s="2">
        <v>1</v>
      </c>
      <c r="I830" s="2">
        <v>1</v>
      </c>
      <c r="J830" s="3">
        <v>41856</v>
      </c>
      <c r="K830" s="6">
        <v>39</v>
      </c>
      <c r="L830" s="4">
        <v>42</v>
      </c>
      <c r="M830" s="4">
        <v>0</v>
      </c>
      <c r="N830" s="4">
        <v>17</v>
      </c>
      <c r="O830" s="4">
        <v>0</v>
      </c>
      <c r="P830" s="4">
        <v>0</v>
      </c>
      <c r="Q830" s="4">
        <v>18</v>
      </c>
      <c r="R830" s="4">
        <f>SUM(Table1[[#This Row],[Wines]:[Sweet]])</f>
        <v>59</v>
      </c>
      <c r="S830" s="8">
        <f t="shared" si="38"/>
        <v>1.1304847671967809E-3</v>
      </c>
      <c r="T830" s="8" t="str">
        <f t="shared" si="39"/>
        <v>Wines</v>
      </c>
      <c r="U830" s="2">
        <v>3</v>
      </c>
      <c r="V830" s="2">
        <v>2</v>
      </c>
      <c r="W830" s="2">
        <v>1</v>
      </c>
      <c r="X830" s="2">
        <v>3</v>
      </c>
      <c r="Y830" s="2">
        <v>5</v>
      </c>
      <c r="Z830" s="2">
        <v>3</v>
      </c>
      <c r="AA830" s="2">
        <v>11</v>
      </c>
      <c r="AB830" s="2">
        <v>0</v>
      </c>
    </row>
    <row r="831" spans="1:28" x14ac:dyDescent="0.25">
      <c r="A831" s="2">
        <v>9392</v>
      </c>
      <c r="B831" s="2">
        <v>1971</v>
      </c>
      <c r="C831" s="2">
        <f>2025-Table1[[#This Row],[Year_Birth]]</f>
        <v>54</v>
      </c>
      <c r="D831" s="2" t="s">
        <v>2252</v>
      </c>
      <c r="E831" s="2" t="s">
        <v>2253</v>
      </c>
      <c r="F831" s="2" t="str">
        <f t="shared" si="37"/>
        <v>Adult</v>
      </c>
      <c r="G831" s="4">
        <v>26954</v>
      </c>
      <c r="H831" s="2">
        <v>1</v>
      </c>
      <c r="I831" s="2">
        <v>0</v>
      </c>
      <c r="J831" s="3">
        <v>41856</v>
      </c>
      <c r="K831" s="6">
        <v>17</v>
      </c>
      <c r="L831" s="4">
        <v>4</v>
      </c>
      <c r="M831" s="4">
        <v>1</v>
      </c>
      <c r="N831" s="4">
        <v>11</v>
      </c>
      <c r="O831" s="4">
        <v>0</v>
      </c>
      <c r="P831" s="4">
        <v>0</v>
      </c>
      <c r="Q831" s="4">
        <v>1</v>
      </c>
      <c r="R831" s="4">
        <f>SUM(Table1[[#This Row],[Wines]:[Sweet]])</f>
        <v>16</v>
      </c>
      <c r="S831" s="8">
        <f t="shared" si="38"/>
        <v>5.9360391778585735E-4</v>
      </c>
      <c r="T831" s="8" t="str">
        <f t="shared" si="39"/>
        <v>MeatProducts</v>
      </c>
      <c r="U831" s="2">
        <v>1</v>
      </c>
      <c r="V831" s="2">
        <v>1</v>
      </c>
      <c r="W831" s="2">
        <v>0</v>
      </c>
      <c r="X831" s="2">
        <v>2</v>
      </c>
      <c r="Y831" s="2">
        <v>7</v>
      </c>
      <c r="Z831" s="2">
        <v>3</v>
      </c>
      <c r="AA831" s="2">
        <v>11</v>
      </c>
      <c r="AB831" s="2">
        <v>0</v>
      </c>
    </row>
    <row r="832" spans="1:28" x14ac:dyDescent="0.25">
      <c r="A832" s="2">
        <v>7629</v>
      </c>
      <c r="B832" s="2">
        <v>1977</v>
      </c>
      <c r="C832" s="2">
        <f>2025-Table1[[#This Row],[Year_Birth]]</f>
        <v>48</v>
      </c>
      <c r="D832" s="2" t="s">
        <v>2252</v>
      </c>
      <c r="E832" s="2" t="s">
        <v>2256</v>
      </c>
      <c r="F832" s="2" t="str">
        <f t="shared" si="37"/>
        <v>Adult</v>
      </c>
      <c r="G832" s="4">
        <v>22108</v>
      </c>
      <c r="H832" s="2">
        <v>1</v>
      </c>
      <c r="I832" s="2">
        <v>1</v>
      </c>
      <c r="J832" s="3">
        <v>41856</v>
      </c>
      <c r="K832" s="6">
        <v>46</v>
      </c>
      <c r="L832" s="4">
        <v>5</v>
      </c>
      <c r="M832" s="4">
        <v>3</v>
      </c>
      <c r="N832" s="4">
        <v>9</v>
      </c>
      <c r="O832" s="4">
        <v>6</v>
      </c>
      <c r="P832" s="4">
        <v>2</v>
      </c>
      <c r="Q832" s="4">
        <v>6</v>
      </c>
      <c r="R832" s="4">
        <f>SUM(Table1[[#This Row],[Wines]:[Sweet]])</f>
        <v>25</v>
      </c>
      <c r="S832" s="8">
        <f t="shared" si="38"/>
        <v>1.1308123756106386E-3</v>
      </c>
      <c r="T832" s="8" t="str">
        <f t="shared" si="39"/>
        <v>MeatProducts</v>
      </c>
      <c r="U832" s="2">
        <v>2</v>
      </c>
      <c r="V832" s="2">
        <v>2</v>
      </c>
      <c r="W832" s="2">
        <v>0</v>
      </c>
      <c r="X832" s="2">
        <v>3</v>
      </c>
      <c r="Y832" s="2">
        <v>7</v>
      </c>
      <c r="Z832" s="2">
        <v>3</v>
      </c>
      <c r="AA832" s="2">
        <v>11</v>
      </c>
      <c r="AB832" s="2">
        <v>0</v>
      </c>
    </row>
    <row r="833" spans="1:28" x14ac:dyDescent="0.25">
      <c r="A833" s="2">
        <v>3381</v>
      </c>
      <c r="B833" s="2">
        <v>1953</v>
      </c>
      <c r="C833" s="2">
        <f>2025-Table1[[#This Row],[Year_Birth]]</f>
        <v>72</v>
      </c>
      <c r="D833" s="2" t="s">
        <v>2257</v>
      </c>
      <c r="E833" s="2" t="s">
        <v>2256</v>
      </c>
      <c r="F833" s="2" t="str">
        <f t="shared" si="37"/>
        <v>Adult</v>
      </c>
      <c r="G833" s="4">
        <v>54348</v>
      </c>
      <c r="H833" s="2">
        <v>1</v>
      </c>
      <c r="I833" s="2">
        <v>1</v>
      </c>
      <c r="J833" s="3">
        <v>41857</v>
      </c>
      <c r="K833" s="6">
        <v>51</v>
      </c>
      <c r="L833" s="4">
        <v>70</v>
      </c>
      <c r="M833" s="4">
        <v>0</v>
      </c>
      <c r="N833" s="4">
        <v>16</v>
      </c>
      <c r="O833" s="4">
        <v>0</v>
      </c>
      <c r="P833" s="4">
        <v>0</v>
      </c>
      <c r="Q833" s="4">
        <v>4</v>
      </c>
      <c r="R833" s="4">
        <f>SUM(Table1[[#This Row],[Wines]:[Sweet]])</f>
        <v>86</v>
      </c>
      <c r="S833" s="8">
        <f t="shared" si="38"/>
        <v>1.5823949363362037E-3</v>
      </c>
      <c r="T833" s="8" t="str">
        <f t="shared" si="39"/>
        <v>Wines</v>
      </c>
      <c r="U833" s="2">
        <v>2</v>
      </c>
      <c r="V833" s="2">
        <v>2</v>
      </c>
      <c r="W833" s="2">
        <v>0</v>
      </c>
      <c r="X833" s="2">
        <v>4</v>
      </c>
      <c r="Y833" s="2">
        <v>6</v>
      </c>
      <c r="Z833" s="2">
        <v>3</v>
      </c>
      <c r="AA833" s="2">
        <v>11</v>
      </c>
      <c r="AB833" s="2">
        <v>0</v>
      </c>
    </row>
    <row r="834" spans="1:28" x14ac:dyDescent="0.25">
      <c r="A834" s="2">
        <v>868</v>
      </c>
      <c r="B834" s="2">
        <v>1966</v>
      </c>
      <c r="C834" s="2">
        <f>2025-Table1[[#This Row],[Year_Birth]]</f>
        <v>59</v>
      </c>
      <c r="D834" s="2" t="s">
        <v>2252</v>
      </c>
      <c r="E834" s="2" t="s">
        <v>2256</v>
      </c>
      <c r="F834" s="2" t="str">
        <f t="shared" ref="F834:F897" si="40">IF(C834&lt;19,"Child",IF(C834&lt;31,"Young Adult",IF(C834&lt;J2081,"Adult","Senior")))</f>
        <v>Adult</v>
      </c>
      <c r="G834" s="4">
        <v>44794</v>
      </c>
      <c r="H834" s="2">
        <v>0</v>
      </c>
      <c r="I834" s="2">
        <v>1</v>
      </c>
      <c r="J834" s="3">
        <v>41857</v>
      </c>
      <c r="K834" s="6">
        <v>99</v>
      </c>
      <c r="L834" s="4">
        <v>54</v>
      </c>
      <c r="M834" s="4">
        <v>0</v>
      </c>
      <c r="N834" s="4">
        <v>7</v>
      </c>
      <c r="O834" s="4">
        <v>0</v>
      </c>
      <c r="P834" s="4">
        <v>0</v>
      </c>
      <c r="Q834" s="4">
        <v>4</v>
      </c>
      <c r="R834" s="4">
        <f>SUM(Table1[[#This Row],[Wines]:[Sweet]])</f>
        <v>61</v>
      </c>
      <c r="S834" s="8">
        <f t="shared" ref="S834:S897" si="41">R834/G834</f>
        <v>1.3617895253828637E-3</v>
      </c>
      <c r="T834" s="8" t="str">
        <f t="shared" ref="T834:T897" si="42">INDEX($L$1:$Q$1, MATCH(MAX(L834:Q834), L834:Q834, 0))</f>
        <v>Wines</v>
      </c>
      <c r="U834" s="2">
        <v>1</v>
      </c>
      <c r="V834" s="2">
        <v>2</v>
      </c>
      <c r="W834" s="2">
        <v>0</v>
      </c>
      <c r="X834" s="2">
        <v>3</v>
      </c>
      <c r="Y834" s="2">
        <v>6</v>
      </c>
      <c r="Z834" s="2">
        <v>3</v>
      </c>
      <c r="AA834" s="2">
        <v>11</v>
      </c>
      <c r="AB834" s="2">
        <v>0</v>
      </c>
    </row>
    <row r="835" spans="1:28" x14ac:dyDescent="0.25">
      <c r="A835" s="2">
        <v>713</v>
      </c>
      <c r="B835" s="2">
        <v>1977</v>
      </c>
      <c r="C835" s="2">
        <f>2025-Table1[[#This Row],[Year_Birth]]</f>
        <v>48</v>
      </c>
      <c r="D835" s="2" t="s">
        <v>2257</v>
      </c>
      <c r="E835" s="2" t="s">
        <v>2256</v>
      </c>
      <c r="F835" s="2" t="str">
        <f t="shared" si="40"/>
        <v>Adult</v>
      </c>
      <c r="G835" s="4">
        <v>50353</v>
      </c>
      <c r="H835" s="2">
        <v>0</v>
      </c>
      <c r="I835" s="2">
        <v>0</v>
      </c>
      <c r="J835" s="3">
        <v>41857</v>
      </c>
      <c r="K835" s="6">
        <v>72</v>
      </c>
      <c r="L835" s="4">
        <v>141</v>
      </c>
      <c r="M835" s="4">
        <v>15</v>
      </c>
      <c r="N835" s="4">
        <v>153</v>
      </c>
      <c r="O835" s="4">
        <v>67</v>
      </c>
      <c r="P835" s="4">
        <v>31</v>
      </c>
      <c r="Q835" s="4">
        <v>35</v>
      </c>
      <c r="R835" s="4">
        <f>SUM(Table1[[#This Row],[Wines]:[Sweet]])</f>
        <v>407</v>
      </c>
      <c r="S835" s="8">
        <f t="shared" si="41"/>
        <v>8.0829344825531745E-3</v>
      </c>
      <c r="T835" s="8" t="str">
        <f t="shared" si="42"/>
        <v>MeatProducts</v>
      </c>
      <c r="U835" s="2">
        <v>1</v>
      </c>
      <c r="V835" s="2">
        <v>4</v>
      </c>
      <c r="W835" s="2">
        <v>4</v>
      </c>
      <c r="X835" s="2">
        <v>6</v>
      </c>
      <c r="Y835" s="2">
        <v>3</v>
      </c>
      <c r="Z835" s="2">
        <v>3</v>
      </c>
      <c r="AA835" s="2">
        <v>11</v>
      </c>
      <c r="AB835" s="2">
        <v>0</v>
      </c>
    </row>
    <row r="836" spans="1:28" x14ac:dyDescent="0.25">
      <c r="A836" s="2">
        <v>7212</v>
      </c>
      <c r="B836" s="2">
        <v>1966</v>
      </c>
      <c r="C836" s="2">
        <f>2025-Table1[[#This Row],[Year_Birth]]</f>
        <v>59</v>
      </c>
      <c r="D836" s="2" t="s">
        <v>2252</v>
      </c>
      <c r="E836" s="2" t="s">
        <v>2256</v>
      </c>
      <c r="F836" s="2" t="str">
        <f t="shared" si="40"/>
        <v>Adult</v>
      </c>
      <c r="G836" s="4">
        <v>44794</v>
      </c>
      <c r="H836" s="2">
        <v>0</v>
      </c>
      <c r="I836" s="2">
        <v>1</v>
      </c>
      <c r="J836" s="3">
        <v>41857</v>
      </c>
      <c r="K836" s="6">
        <v>99</v>
      </c>
      <c r="L836" s="4">
        <v>54</v>
      </c>
      <c r="M836" s="4">
        <v>0</v>
      </c>
      <c r="N836" s="4">
        <v>7</v>
      </c>
      <c r="O836" s="4">
        <v>0</v>
      </c>
      <c r="P836" s="4">
        <v>0</v>
      </c>
      <c r="Q836" s="4">
        <v>4</v>
      </c>
      <c r="R836" s="4">
        <f>SUM(Table1[[#This Row],[Wines]:[Sweet]])</f>
        <v>61</v>
      </c>
      <c r="S836" s="8">
        <f t="shared" si="41"/>
        <v>1.3617895253828637E-3</v>
      </c>
      <c r="T836" s="8" t="str">
        <f t="shared" si="42"/>
        <v>Wines</v>
      </c>
      <c r="U836" s="2">
        <v>1</v>
      </c>
      <c r="V836" s="2">
        <v>2</v>
      </c>
      <c r="W836" s="2">
        <v>0</v>
      </c>
      <c r="X836" s="2">
        <v>3</v>
      </c>
      <c r="Y836" s="2">
        <v>6</v>
      </c>
      <c r="Z836" s="2">
        <v>3</v>
      </c>
      <c r="AA836" s="2">
        <v>11</v>
      </c>
      <c r="AB836" s="2">
        <v>0</v>
      </c>
    </row>
    <row r="837" spans="1:28" x14ac:dyDescent="0.25">
      <c r="A837" s="2">
        <v>4286</v>
      </c>
      <c r="B837" s="2">
        <v>1970</v>
      </c>
      <c r="C837" s="2">
        <f>2025-Table1[[#This Row],[Year_Birth]]</f>
        <v>55</v>
      </c>
      <c r="D837" s="2" t="s">
        <v>2255</v>
      </c>
      <c r="E837" s="2" t="s">
        <v>2253</v>
      </c>
      <c r="F837" s="2" t="str">
        <f t="shared" si="40"/>
        <v>Adult</v>
      </c>
      <c r="G837" s="4">
        <v>57642</v>
      </c>
      <c r="H837" s="2">
        <v>0</v>
      </c>
      <c r="I837" s="2">
        <v>1</v>
      </c>
      <c r="J837" s="3">
        <v>41883</v>
      </c>
      <c r="K837" s="6">
        <v>24</v>
      </c>
      <c r="L837" s="4">
        <v>580</v>
      </c>
      <c r="M837" s="4">
        <v>6</v>
      </c>
      <c r="N837" s="4">
        <v>58</v>
      </c>
      <c r="O837" s="4">
        <v>8</v>
      </c>
      <c r="P837" s="4">
        <v>0</v>
      </c>
      <c r="Q837" s="4">
        <v>27</v>
      </c>
      <c r="R837" s="4">
        <f>SUM(Table1[[#This Row],[Wines]:[Sweet]])</f>
        <v>652</v>
      </c>
      <c r="S837" s="8">
        <f t="shared" si="41"/>
        <v>1.1311196696852989E-2</v>
      </c>
      <c r="T837" s="8" t="str">
        <f t="shared" si="42"/>
        <v>Wines</v>
      </c>
      <c r="U837" s="2">
        <v>3</v>
      </c>
      <c r="V837" s="2">
        <v>7</v>
      </c>
      <c r="W837" s="2">
        <v>6</v>
      </c>
      <c r="X837" s="2">
        <v>6</v>
      </c>
      <c r="Y837" s="2">
        <v>4</v>
      </c>
      <c r="Z837" s="2">
        <v>3</v>
      </c>
      <c r="AA837" s="2">
        <v>11</v>
      </c>
      <c r="AB837" s="2">
        <v>0</v>
      </c>
    </row>
    <row r="838" spans="1:28" x14ac:dyDescent="0.25">
      <c r="A838" s="2">
        <v>8275</v>
      </c>
      <c r="B838" s="2">
        <v>1965</v>
      </c>
      <c r="C838" s="2">
        <f>2025-Table1[[#This Row],[Year_Birth]]</f>
        <v>60</v>
      </c>
      <c r="D838" s="2" t="s">
        <v>2255</v>
      </c>
      <c r="E838" s="2" t="s">
        <v>2258</v>
      </c>
      <c r="F838" s="2" t="str">
        <f t="shared" si="40"/>
        <v>Adult</v>
      </c>
      <c r="G838" s="4">
        <v>47025</v>
      </c>
      <c r="H838" s="2">
        <v>1</v>
      </c>
      <c r="I838" s="2">
        <v>1</v>
      </c>
      <c r="J838" s="3">
        <v>41884</v>
      </c>
      <c r="K838" s="6">
        <v>6</v>
      </c>
      <c r="L838" s="4">
        <v>16</v>
      </c>
      <c r="M838" s="4">
        <v>0</v>
      </c>
      <c r="N838" s="4">
        <v>3</v>
      </c>
      <c r="O838" s="4">
        <v>0</v>
      </c>
      <c r="P838" s="4">
        <v>0</v>
      </c>
      <c r="Q838" s="4">
        <v>1</v>
      </c>
      <c r="R838" s="4">
        <f>SUM(Table1[[#This Row],[Wines]:[Sweet]])</f>
        <v>19</v>
      </c>
      <c r="S838" s="8">
        <f t="shared" si="41"/>
        <v>4.0404040404040404E-4</v>
      </c>
      <c r="T838" s="8" t="str">
        <f t="shared" si="42"/>
        <v>Wines</v>
      </c>
      <c r="U838" s="2">
        <v>1</v>
      </c>
      <c r="V838" s="2">
        <v>1</v>
      </c>
      <c r="W838" s="2">
        <v>0</v>
      </c>
      <c r="X838" s="2">
        <v>2</v>
      </c>
      <c r="Y838" s="2">
        <v>7</v>
      </c>
      <c r="Z838" s="2">
        <v>3</v>
      </c>
      <c r="AA838" s="2">
        <v>11</v>
      </c>
      <c r="AB838" s="2">
        <v>0</v>
      </c>
    </row>
    <row r="839" spans="1:28" x14ac:dyDescent="0.25">
      <c r="A839" s="2">
        <v>10022</v>
      </c>
      <c r="B839" s="2">
        <v>1973</v>
      </c>
      <c r="C839" s="2">
        <f>2025-Table1[[#This Row],[Year_Birth]]</f>
        <v>52</v>
      </c>
      <c r="D839" s="2" t="s">
        <v>2255</v>
      </c>
      <c r="E839" s="2" t="s">
        <v>2253</v>
      </c>
      <c r="F839" s="2" t="str">
        <f t="shared" si="40"/>
        <v>Adult</v>
      </c>
      <c r="G839" s="4">
        <v>54466</v>
      </c>
      <c r="H839" s="2">
        <v>1</v>
      </c>
      <c r="I839" s="2">
        <v>1</v>
      </c>
      <c r="J839" s="3">
        <v>41884</v>
      </c>
      <c r="K839" s="6">
        <v>78</v>
      </c>
      <c r="L839" s="4">
        <v>12</v>
      </c>
      <c r="M839" s="4">
        <v>0</v>
      </c>
      <c r="N839" s="4">
        <v>4</v>
      </c>
      <c r="O839" s="4">
        <v>0</v>
      </c>
      <c r="P839" s="4">
        <v>0</v>
      </c>
      <c r="Q839" s="4">
        <v>0</v>
      </c>
      <c r="R839" s="4">
        <f>SUM(Table1[[#This Row],[Wines]:[Sweet]])</f>
        <v>16</v>
      </c>
      <c r="S839" s="8">
        <f t="shared" si="41"/>
        <v>2.9376124554768111E-4</v>
      </c>
      <c r="T839" s="8" t="str">
        <f t="shared" si="42"/>
        <v>Wines</v>
      </c>
      <c r="U839" s="2">
        <v>1</v>
      </c>
      <c r="V839" s="2">
        <v>1</v>
      </c>
      <c r="W839" s="2">
        <v>0</v>
      </c>
      <c r="X839" s="2">
        <v>2</v>
      </c>
      <c r="Y839" s="2">
        <v>5</v>
      </c>
      <c r="Z839" s="2">
        <v>3</v>
      </c>
      <c r="AA839" s="2">
        <v>11</v>
      </c>
      <c r="AB839" s="2">
        <v>0</v>
      </c>
    </row>
    <row r="840" spans="1:28" x14ac:dyDescent="0.25">
      <c r="A840" s="2">
        <v>1307</v>
      </c>
      <c r="B840" s="2">
        <v>1978</v>
      </c>
      <c r="C840" s="2">
        <f>2025-Table1[[#This Row],[Year_Birth]]</f>
        <v>47</v>
      </c>
      <c r="D840" s="2" t="s">
        <v>2252</v>
      </c>
      <c r="E840" s="2" t="s">
        <v>2258</v>
      </c>
      <c r="F840" s="2" t="str">
        <f t="shared" si="40"/>
        <v>Adult</v>
      </c>
      <c r="G840" s="4">
        <v>41986</v>
      </c>
      <c r="H840" s="2">
        <v>0</v>
      </c>
      <c r="I840" s="2">
        <v>1</v>
      </c>
      <c r="J840" s="3">
        <v>41884</v>
      </c>
      <c r="K840" s="6">
        <v>15</v>
      </c>
      <c r="L840" s="4">
        <v>27</v>
      </c>
      <c r="M840" s="4">
        <v>5</v>
      </c>
      <c r="N840" s="4">
        <v>8</v>
      </c>
      <c r="O840" s="4">
        <v>8</v>
      </c>
      <c r="P840" s="4">
        <v>3</v>
      </c>
      <c r="Q840" s="4">
        <v>12</v>
      </c>
      <c r="R840" s="4">
        <f>SUM(Table1[[#This Row],[Wines]:[Sweet]])</f>
        <v>51</v>
      </c>
      <c r="S840" s="8">
        <f t="shared" si="41"/>
        <v>1.2146906111560997E-3</v>
      </c>
      <c r="T840" s="8" t="str">
        <f t="shared" si="42"/>
        <v>Wines</v>
      </c>
      <c r="U840" s="2">
        <v>3</v>
      </c>
      <c r="V840" s="2">
        <v>3</v>
      </c>
      <c r="W840" s="2">
        <v>0</v>
      </c>
      <c r="X840" s="2">
        <v>4</v>
      </c>
      <c r="Y840" s="2">
        <v>4</v>
      </c>
      <c r="Z840" s="2">
        <v>3</v>
      </c>
      <c r="AA840" s="2">
        <v>11</v>
      </c>
      <c r="AB840" s="2">
        <v>0</v>
      </c>
    </row>
    <row r="841" spans="1:28" x14ac:dyDescent="0.25">
      <c r="A841" s="2">
        <v>10548</v>
      </c>
      <c r="B841" s="2">
        <v>1995</v>
      </c>
      <c r="C841" s="2">
        <f>2025-Table1[[#This Row],[Year_Birth]]</f>
        <v>30</v>
      </c>
      <c r="D841" s="2" t="s">
        <v>2252</v>
      </c>
      <c r="E841" s="2" t="s">
        <v>2253</v>
      </c>
      <c r="F841" s="2" t="str">
        <f t="shared" si="40"/>
        <v>Young Adult</v>
      </c>
      <c r="G841" s="4">
        <v>71163</v>
      </c>
      <c r="H841" s="2">
        <v>0</v>
      </c>
      <c r="I841" s="2">
        <v>0</v>
      </c>
      <c r="J841" s="3">
        <v>41885</v>
      </c>
      <c r="K841" s="6">
        <v>30</v>
      </c>
      <c r="L841" s="4">
        <v>283</v>
      </c>
      <c r="M841" s="4">
        <v>17</v>
      </c>
      <c r="N841" s="4">
        <v>372</v>
      </c>
      <c r="O841" s="4">
        <v>138</v>
      </c>
      <c r="P841" s="4">
        <v>106</v>
      </c>
      <c r="Q841" s="4">
        <v>44</v>
      </c>
      <c r="R841" s="4">
        <f>SUM(Table1[[#This Row],[Wines]:[Sweet]])</f>
        <v>916</v>
      </c>
      <c r="S841" s="8">
        <f t="shared" si="41"/>
        <v>1.2871857566431994E-2</v>
      </c>
      <c r="T841" s="8" t="str">
        <f t="shared" si="42"/>
        <v>MeatProducts</v>
      </c>
      <c r="U841" s="2">
        <v>1</v>
      </c>
      <c r="V841" s="2">
        <v>3</v>
      </c>
      <c r="W841" s="2">
        <v>8</v>
      </c>
      <c r="X841" s="2">
        <v>12</v>
      </c>
      <c r="Y841" s="2">
        <v>1</v>
      </c>
      <c r="Z841" s="2">
        <v>3</v>
      </c>
      <c r="AA841" s="2">
        <v>11</v>
      </c>
      <c r="AB841" s="2">
        <v>0</v>
      </c>
    </row>
    <row r="842" spans="1:28" x14ac:dyDescent="0.25">
      <c r="A842" s="2">
        <v>4480</v>
      </c>
      <c r="B842" s="2">
        <v>1973</v>
      </c>
      <c r="C842" s="2">
        <f>2025-Table1[[#This Row],[Year_Birth]]</f>
        <v>52</v>
      </c>
      <c r="D842" s="2" t="s">
        <v>2257</v>
      </c>
      <c r="E842" s="2" t="s">
        <v>2256</v>
      </c>
      <c r="F842" s="2" t="str">
        <f t="shared" si="40"/>
        <v>Adult</v>
      </c>
      <c r="G842" s="4">
        <v>60432</v>
      </c>
      <c r="H842" s="2">
        <v>0</v>
      </c>
      <c r="I842" s="2">
        <v>1</v>
      </c>
      <c r="J842" s="3">
        <v>41885</v>
      </c>
      <c r="K842" s="6">
        <v>61</v>
      </c>
      <c r="L842" s="4">
        <v>365</v>
      </c>
      <c r="M842" s="4">
        <v>3</v>
      </c>
      <c r="N842" s="4">
        <v>15</v>
      </c>
      <c r="O842" s="4">
        <v>4</v>
      </c>
      <c r="P842" s="4">
        <v>3</v>
      </c>
      <c r="Q842" s="4">
        <v>11</v>
      </c>
      <c r="R842" s="4">
        <f>SUM(Table1[[#This Row],[Wines]:[Sweet]])</f>
        <v>390</v>
      </c>
      <c r="S842" s="8">
        <f t="shared" si="41"/>
        <v>6.4535345512311357E-3</v>
      </c>
      <c r="T842" s="8" t="str">
        <f t="shared" si="42"/>
        <v>Wines</v>
      </c>
      <c r="U842" s="2">
        <v>5</v>
      </c>
      <c r="V842" s="2">
        <v>7</v>
      </c>
      <c r="W842" s="2">
        <v>2</v>
      </c>
      <c r="X842" s="2">
        <v>5</v>
      </c>
      <c r="Y842" s="2">
        <v>6</v>
      </c>
      <c r="Z842" s="2">
        <v>3</v>
      </c>
      <c r="AA842" s="2">
        <v>11</v>
      </c>
      <c r="AB842" s="2">
        <v>0</v>
      </c>
    </row>
    <row r="843" spans="1:28" x14ac:dyDescent="0.25">
      <c r="A843" s="2">
        <v>1277</v>
      </c>
      <c r="B843" s="2">
        <v>1960</v>
      </c>
      <c r="C843" s="2">
        <f>2025-Table1[[#This Row],[Year_Birth]]</f>
        <v>65</v>
      </c>
      <c r="D843" s="2" t="s">
        <v>2252</v>
      </c>
      <c r="E843" s="2" t="s">
        <v>2254</v>
      </c>
      <c r="F843" s="2" t="str">
        <f t="shared" si="40"/>
        <v>Adult</v>
      </c>
      <c r="G843" s="4">
        <v>78468</v>
      </c>
      <c r="H843" s="2">
        <v>0</v>
      </c>
      <c r="I843" s="2">
        <v>0</v>
      </c>
      <c r="J843" s="3">
        <v>41886</v>
      </c>
      <c r="K843" s="6">
        <v>29</v>
      </c>
      <c r="L843" s="4">
        <v>434</v>
      </c>
      <c r="M843" s="4">
        <v>22</v>
      </c>
      <c r="N843" s="4">
        <v>388</v>
      </c>
      <c r="O843" s="4">
        <v>104</v>
      </c>
      <c r="P843" s="4">
        <v>22</v>
      </c>
      <c r="Q843" s="4">
        <v>34</v>
      </c>
      <c r="R843" s="4">
        <f>SUM(Table1[[#This Row],[Wines]:[Sweet]])</f>
        <v>970</v>
      </c>
      <c r="S843" s="8">
        <f t="shared" si="41"/>
        <v>1.2361727073456695E-2</v>
      </c>
      <c r="T843" s="8" t="str">
        <f t="shared" si="42"/>
        <v>Wines</v>
      </c>
      <c r="U843" s="2">
        <v>1</v>
      </c>
      <c r="V843" s="2">
        <v>10</v>
      </c>
      <c r="W843" s="2">
        <v>7</v>
      </c>
      <c r="X843" s="2">
        <v>10</v>
      </c>
      <c r="Y843" s="2">
        <v>4</v>
      </c>
      <c r="Z843" s="2">
        <v>3</v>
      </c>
      <c r="AA843" s="2">
        <v>11</v>
      </c>
      <c r="AB843" s="2">
        <v>0</v>
      </c>
    </row>
    <row r="844" spans="1:28" x14ac:dyDescent="0.25">
      <c r="A844" s="2">
        <v>11074</v>
      </c>
      <c r="B844" s="2">
        <v>1977</v>
      </c>
      <c r="C844" s="2">
        <f>2025-Table1[[#This Row],[Year_Birth]]</f>
        <v>48</v>
      </c>
      <c r="D844" s="2" t="s">
        <v>2252</v>
      </c>
      <c r="E844" s="2" t="s">
        <v>2253</v>
      </c>
      <c r="F844" s="2" t="str">
        <f t="shared" si="40"/>
        <v>Adult</v>
      </c>
      <c r="G844" s="4">
        <v>85072</v>
      </c>
      <c r="H844" s="2">
        <v>0</v>
      </c>
      <c r="I844" s="2">
        <v>0</v>
      </c>
      <c r="J844" s="3">
        <v>41886</v>
      </c>
      <c r="K844" s="6">
        <v>94</v>
      </c>
      <c r="L844" s="4">
        <v>494</v>
      </c>
      <c r="M844" s="4">
        <v>92</v>
      </c>
      <c r="N844" s="4">
        <v>391</v>
      </c>
      <c r="O844" s="4">
        <v>194</v>
      </c>
      <c r="P844" s="4">
        <v>11</v>
      </c>
      <c r="Q844" s="4">
        <v>241</v>
      </c>
      <c r="R844" s="4">
        <f>SUM(Table1[[#This Row],[Wines]:[Sweet]])</f>
        <v>1182</v>
      </c>
      <c r="S844" s="8">
        <f t="shared" si="41"/>
        <v>1.3894113221741583E-2</v>
      </c>
      <c r="T844" s="8" t="str">
        <f t="shared" si="42"/>
        <v>Wines</v>
      </c>
      <c r="U844" s="2">
        <v>1</v>
      </c>
      <c r="V844" s="2">
        <v>3</v>
      </c>
      <c r="W844" s="2">
        <v>4</v>
      </c>
      <c r="X844" s="2">
        <v>10</v>
      </c>
      <c r="Y844" s="2">
        <v>0</v>
      </c>
      <c r="Z844" s="2">
        <v>3</v>
      </c>
      <c r="AA844" s="2">
        <v>11</v>
      </c>
      <c r="AB844" s="2">
        <v>0</v>
      </c>
    </row>
    <row r="845" spans="1:28" x14ac:dyDescent="0.25">
      <c r="A845" s="2">
        <v>916</v>
      </c>
      <c r="B845" s="2">
        <v>1972</v>
      </c>
      <c r="C845" s="2">
        <f>2025-Table1[[#This Row],[Year_Birth]]</f>
        <v>53</v>
      </c>
      <c r="D845" s="2" t="s">
        <v>2255</v>
      </c>
      <c r="E845" s="2" t="s">
        <v>2253</v>
      </c>
      <c r="F845" s="2" t="str">
        <f t="shared" si="40"/>
        <v>Adult</v>
      </c>
      <c r="G845" s="4">
        <v>41644</v>
      </c>
      <c r="H845" s="2">
        <v>1</v>
      </c>
      <c r="I845" s="2">
        <v>1</v>
      </c>
      <c r="J845" s="3">
        <v>41887</v>
      </c>
      <c r="K845" s="6">
        <v>67</v>
      </c>
      <c r="L845" s="4">
        <v>20</v>
      </c>
      <c r="M845" s="4">
        <v>3</v>
      </c>
      <c r="N845" s="4">
        <v>4</v>
      </c>
      <c r="O845" s="4">
        <v>2</v>
      </c>
      <c r="P845" s="4">
        <v>0</v>
      </c>
      <c r="Q845" s="4">
        <v>2</v>
      </c>
      <c r="R845" s="4">
        <f>SUM(Table1[[#This Row],[Wines]:[Sweet]])</f>
        <v>29</v>
      </c>
      <c r="S845" s="8">
        <f t="shared" si="41"/>
        <v>6.9637883008356546E-4</v>
      </c>
      <c r="T845" s="8" t="str">
        <f t="shared" si="42"/>
        <v>Wines</v>
      </c>
      <c r="U845" s="2">
        <v>2</v>
      </c>
      <c r="V845" s="2">
        <v>1</v>
      </c>
      <c r="W845" s="2">
        <v>0</v>
      </c>
      <c r="X845" s="2">
        <v>3</v>
      </c>
      <c r="Y845" s="2">
        <v>3</v>
      </c>
      <c r="Z845" s="2">
        <v>3</v>
      </c>
      <c r="AA845" s="2">
        <v>11</v>
      </c>
      <c r="AB845" s="2">
        <v>0</v>
      </c>
    </row>
    <row r="846" spans="1:28" x14ac:dyDescent="0.25">
      <c r="A846" s="2">
        <v>194</v>
      </c>
      <c r="B846" s="2">
        <v>1965</v>
      </c>
      <c r="C846" s="2">
        <f>2025-Table1[[#This Row],[Year_Birth]]</f>
        <v>60</v>
      </c>
      <c r="D846" s="2" t="s">
        <v>2252</v>
      </c>
      <c r="E846" s="2" t="s">
        <v>2256</v>
      </c>
      <c r="F846" s="2" t="str">
        <f t="shared" si="40"/>
        <v>Adult</v>
      </c>
      <c r="G846" s="4">
        <v>48006</v>
      </c>
      <c r="H846" s="2">
        <v>1</v>
      </c>
      <c r="I846" s="2">
        <v>1</v>
      </c>
      <c r="J846" s="3">
        <v>41888</v>
      </c>
      <c r="K846" s="6">
        <v>55</v>
      </c>
      <c r="L846" s="4">
        <v>23</v>
      </c>
      <c r="M846" s="4">
        <v>0</v>
      </c>
      <c r="N846" s="4">
        <v>11</v>
      </c>
      <c r="O846" s="4">
        <v>3</v>
      </c>
      <c r="P846" s="4">
        <v>2</v>
      </c>
      <c r="Q846" s="4">
        <v>2</v>
      </c>
      <c r="R846" s="4">
        <f>SUM(Table1[[#This Row],[Wines]:[Sweet]])</f>
        <v>39</v>
      </c>
      <c r="S846" s="8">
        <f t="shared" si="41"/>
        <v>8.1239845019372581E-4</v>
      </c>
      <c r="T846" s="8" t="str">
        <f t="shared" si="42"/>
        <v>Wines</v>
      </c>
      <c r="U846" s="2">
        <v>1</v>
      </c>
      <c r="V846" s="2">
        <v>1</v>
      </c>
      <c r="W846" s="2">
        <v>0</v>
      </c>
      <c r="X846" s="2">
        <v>3</v>
      </c>
      <c r="Y846" s="2">
        <v>6</v>
      </c>
      <c r="Z846" s="2">
        <v>3</v>
      </c>
      <c r="AA846" s="2">
        <v>11</v>
      </c>
      <c r="AB846" s="2">
        <v>0</v>
      </c>
    </row>
    <row r="847" spans="1:28" x14ac:dyDescent="0.25">
      <c r="A847" s="2">
        <v>6652</v>
      </c>
      <c r="B847" s="2">
        <v>1965</v>
      </c>
      <c r="C847" s="2">
        <f>2025-Table1[[#This Row],[Year_Birth]]</f>
        <v>60</v>
      </c>
      <c r="D847" s="2" t="s">
        <v>2252</v>
      </c>
      <c r="E847" s="2" t="s">
        <v>2256</v>
      </c>
      <c r="F847" s="2" t="str">
        <f t="shared" si="40"/>
        <v>Adult</v>
      </c>
      <c r="G847" s="4">
        <v>77343</v>
      </c>
      <c r="H847" s="2">
        <v>0</v>
      </c>
      <c r="I847" s="2">
        <v>0</v>
      </c>
      <c r="J847" s="3">
        <v>41888</v>
      </c>
      <c r="K847" s="6">
        <v>28</v>
      </c>
      <c r="L847" s="4">
        <v>227</v>
      </c>
      <c r="M847" s="4">
        <v>151</v>
      </c>
      <c r="N847" s="4">
        <v>573</v>
      </c>
      <c r="O847" s="4">
        <v>98</v>
      </c>
      <c r="P847" s="4">
        <v>54</v>
      </c>
      <c r="Q847" s="4">
        <v>31</v>
      </c>
      <c r="R847" s="4">
        <f>SUM(Table1[[#This Row],[Wines]:[Sweet]])</f>
        <v>1103</v>
      </c>
      <c r="S847" s="8">
        <f t="shared" si="41"/>
        <v>1.4261148390933892E-2</v>
      </c>
      <c r="T847" s="8" t="str">
        <f t="shared" si="42"/>
        <v>MeatProducts</v>
      </c>
      <c r="U847" s="2">
        <v>1</v>
      </c>
      <c r="V847" s="2">
        <v>3</v>
      </c>
      <c r="W847" s="2">
        <v>4</v>
      </c>
      <c r="X847" s="2">
        <v>9</v>
      </c>
      <c r="Y847" s="2">
        <v>1</v>
      </c>
      <c r="Z847" s="2">
        <v>3</v>
      </c>
      <c r="AA847" s="2">
        <v>11</v>
      </c>
      <c r="AB847" s="2">
        <v>0</v>
      </c>
    </row>
    <row r="848" spans="1:28" x14ac:dyDescent="0.25">
      <c r="A848" s="2">
        <v>4268</v>
      </c>
      <c r="B848" s="2">
        <v>1959</v>
      </c>
      <c r="C848" s="2">
        <f>2025-Table1[[#This Row],[Year_Birth]]</f>
        <v>66</v>
      </c>
      <c r="D848" s="2" t="s">
        <v>2252</v>
      </c>
      <c r="E848" s="2" t="s">
        <v>2256</v>
      </c>
      <c r="F848" s="2" t="str">
        <f t="shared" si="40"/>
        <v>Adult</v>
      </c>
      <c r="G848" s="4">
        <v>53154</v>
      </c>
      <c r="H848" s="2">
        <v>0</v>
      </c>
      <c r="I848" s="2">
        <v>1</v>
      </c>
      <c r="J848" s="3">
        <v>41888</v>
      </c>
      <c r="K848" s="6">
        <v>50</v>
      </c>
      <c r="L848" s="4">
        <v>129</v>
      </c>
      <c r="M848" s="4">
        <v>0</v>
      </c>
      <c r="N848" s="4">
        <v>21</v>
      </c>
      <c r="O848" s="4">
        <v>0</v>
      </c>
      <c r="P848" s="4">
        <v>1</v>
      </c>
      <c r="Q848" s="4">
        <v>7</v>
      </c>
      <c r="R848" s="4">
        <f>SUM(Table1[[#This Row],[Wines]:[Sweet]])</f>
        <v>151</v>
      </c>
      <c r="S848" s="8">
        <f t="shared" si="41"/>
        <v>2.8408021973887194E-3</v>
      </c>
      <c r="T848" s="8" t="str">
        <f t="shared" si="42"/>
        <v>Wines</v>
      </c>
      <c r="U848" s="2">
        <v>1</v>
      </c>
      <c r="V848" s="2">
        <v>3</v>
      </c>
      <c r="W848" s="2">
        <v>1</v>
      </c>
      <c r="X848" s="2">
        <v>4</v>
      </c>
      <c r="Y848" s="2">
        <v>4</v>
      </c>
      <c r="Z848" s="2">
        <v>3</v>
      </c>
      <c r="AA848" s="2">
        <v>11</v>
      </c>
      <c r="AB848" s="2">
        <v>0</v>
      </c>
    </row>
    <row r="849" spans="1:28" x14ac:dyDescent="0.25">
      <c r="A849" s="2">
        <v>2639</v>
      </c>
      <c r="B849" s="2">
        <v>1966</v>
      </c>
      <c r="C849" s="2">
        <f>2025-Table1[[#This Row],[Year_Birth]]</f>
        <v>59</v>
      </c>
      <c r="D849" s="2" t="s">
        <v>2252</v>
      </c>
      <c r="E849" s="2" t="s">
        <v>2253</v>
      </c>
      <c r="F849" s="2" t="str">
        <f t="shared" si="40"/>
        <v>Adult</v>
      </c>
      <c r="G849" s="4">
        <v>43602</v>
      </c>
      <c r="H849" s="2">
        <v>1</v>
      </c>
      <c r="I849" s="2">
        <v>1</v>
      </c>
      <c r="J849" s="3">
        <v>41913</v>
      </c>
      <c r="K849" s="6">
        <v>45</v>
      </c>
      <c r="L849" s="4">
        <v>19</v>
      </c>
      <c r="M849" s="4">
        <v>5</v>
      </c>
      <c r="N849" s="4">
        <v>12</v>
      </c>
      <c r="O849" s="4">
        <v>10</v>
      </c>
      <c r="P849" s="4">
        <v>3</v>
      </c>
      <c r="Q849" s="4">
        <v>19</v>
      </c>
      <c r="R849" s="4">
        <f>SUM(Table1[[#This Row],[Wines]:[Sweet]])</f>
        <v>49</v>
      </c>
      <c r="S849" s="8">
        <f t="shared" si="41"/>
        <v>1.1238016604742901E-3</v>
      </c>
      <c r="T849" s="8" t="str">
        <f t="shared" si="42"/>
        <v>Wines</v>
      </c>
      <c r="U849" s="2">
        <v>3</v>
      </c>
      <c r="V849" s="2">
        <v>3</v>
      </c>
      <c r="W849" s="2">
        <v>1</v>
      </c>
      <c r="X849" s="2">
        <v>2</v>
      </c>
      <c r="Y849" s="2">
        <v>6</v>
      </c>
      <c r="Z849" s="2">
        <v>3</v>
      </c>
      <c r="AA849" s="2">
        <v>11</v>
      </c>
      <c r="AB849" s="2">
        <v>0</v>
      </c>
    </row>
    <row r="850" spans="1:28" x14ac:dyDescent="0.25">
      <c r="A850" s="2">
        <v>8397</v>
      </c>
      <c r="B850" s="2">
        <v>1951</v>
      </c>
      <c r="C850" s="2">
        <f>2025-Table1[[#This Row],[Year_Birth]]</f>
        <v>74</v>
      </c>
      <c r="D850" s="2" t="s">
        <v>2252</v>
      </c>
      <c r="E850" s="2" t="s">
        <v>2256</v>
      </c>
      <c r="F850" s="2" t="str">
        <f t="shared" si="40"/>
        <v>Adult</v>
      </c>
      <c r="G850" s="4">
        <v>44689</v>
      </c>
      <c r="H850" s="2">
        <v>1</v>
      </c>
      <c r="I850" s="2">
        <v>1</v>
      </c>
      <c r="J850" s="3">
        <v>41913</v>
      </c>
      <c r="K850" s="6">
        <v>82</v>
      </c>
      <c r="L850" s="4">
        <v>18</v>
      </c>
      <c r="M850" s="4">
        <v>0</v>
      </c>
      <c r="N850" s="4">
        <v>5</v>
      </c>
      <c r="O850" s="4">
        <v>0</v>
      </c>
      <c r="P850" s="4">
        <v>0</v>
      </c>
      <c r="Q850" s="4">
        <v>11</v>
      </c>
      <c r="R850" s="4">
        <f>SUM(Table1[[#This Row],[Wines]:[Sweet]])</f>
        <v>23</v>
      </c>
      <c r="S850" s="8">
        <f t="shared" si="41"/>
        <v>5.1466803911477102E-4</v>
      </c>
      <c r="T850" s="8" t="str">
        <f t="shared" si="42"/>
        <v>Wines</v>
      </c>
      <c r="U850" s="2">
        <v>2</v>
      </c>
      <c r="V850" s="2">
        <v>1</v>
      </c>
      <c r="W850" s="2">
        <v>1</v>
      </c>
      <c r="X850" s="2">
        <v>2</v>
      </c>
      <c r="Y850" s="2">
        <v>7</v>
      </c>
      <c r="Z850" s="2">
        <v>3</v>
      </c>
      <c r="AA850" s="2">
        <v>11</v>
      </c>
      <c r="AB850" s="2">
        <v>0</v>
      </c>
    </row>
    <row r="851" spans="1:28" x14ac:dyDescent="0.25">
      <c r="A851" s="2">
        <v>4369</v>
      </c>
      <c r="B851" s="2">
        <v>1957</v>
      </c>
      <c r="C851" s="2">
        <f>2025-Table1[[#This Row],[Year_Birth]]</f>
        <v>68</v>
      </c>
      <c r="D851" s="2" t="s">
        <v>2257</v>
      </c>
      <c r="E851" s="2" t="s">
        <v>2263</v>
      </c>
      <c r="F851" s="2" t="str">
        <f t="shared" si="40"/>
        <v>Adult</v>
      </c>
      <c r="G851" s="4">
        <v>65487</v>
      </c>
      <c r="H851" s="2">
        <v>0</v>
      </c>
      <c r="I851" s="2">
        <v>0</v>
      </c>
      <c r="J851" s="3">
        <v>41913</v>
      </c>
      <c r="K851" s="6">
        <v>48</v>
      </c>
      <c r="L851" s="4">
        <v>240</v>
      </c>
      <c r="M851" s="4">
        <v>67</v>
      </c>
      <c r="N851" s="4">
        <v>500</v>
      </c>
      <c r="O851" s="4">
        <v>199</v>
      </c>
      <c r="P851" s="4">
        <v>0</v>
      </c>
      <c r="Q851" s="4">
        <v>163</v>
      </c>
      <c r="R851" s="4">
        <f>SUM(Table1[[#This Row],[Wines]:[Sweet]])</f>
        <v>1006</v>
      </c>
      <c r="S851" s="8">
        <f t="shared" si="41"/>
        <v>1.5361827538290043E-2</v>
      </c>
      <c r="T851" s="8" t="str">
        <f t="shared" si="42"/>
        <v>MeatProducts</v>
      </c>
      <c r="U851" s="2">
        <v>3</v>
      </c>
      <c r="V851" s="2">
        <v>3</v>
      </c>
      <c r="W851" s="2">
        <v>5</v>
      </c>
      <c r="X851" s="2">
        <v>6</v>
      </c>
      <c r="Y851" s="2">
        <v>2</v>
      </c>
      <c r="Z851" s="2">
        <v>3</v>
      </c>
      <c r="AA851" s="2">
        <v>11</v>
      </c>
      <c r="AB851" s="2">
        <v>0</v>
      </c>
    </row>
    <row r="852" spans="1:28" x14ac:dyDescent="0.25">
      <c r="A852" s="2">
        <v>10652</v>
      </c>
      <c r="B852" s="2">
        <v>1957</v>
      </c>
      <c r="C852" s="2">
        <f>2025-Table1[[#This Row],[Year_Birth]]</f>
        <v>68</v>
      </c>
      <c r="D852" s="2" t="s">
        <v>2257</v>
      </c>
      <c r="E852" s="2" t="s">
        <v>2254</v>
      </c>
      <c r="F852" s="2" t="str">
        <f t="shared" si="40"/>
        <v>Adult</v>
      </c>
      <c r="G852" s="4">
        <v>65487</v>
      </c>
      <c r="H852" s="2">
        <v>0</v>
      </c>
      <c r="I852" s="2">
        <v>0</v>
      </c>
      <c r="J852" s="3">
        <v>41913</v>
      </c>
      <c r="K852" s="6">
        <v>48</v>
      </c>
      <c r="L852" s="4">
        <v>240</v>
      </c>
      <c r="M852" s="4">
        <v>67</v>
      </c>
      <c r="N852" s="4">
        <v>500</v>
      </c>
      <c r="O852" s="4">
        <v>199</v>
      </c>
      <c r="P852" s="4">
        <v>0</v>
      </c>
      <c r="Q852" s="4">
        <v>163</v>
      </c>
      <c r="R852" s="4">
        <f>SUM(Table1[[#This Row],[Wines]:[Sweet]])</f>
        <v>1006</v>
      </c>
      <c r="S852" s="8">
        <f t="shared" si="41"/>
        <v>1.5361827538290043E-2</v>
      </c>
      <c r="T852" s="8" t="str">
        <f t="shared" si="42"/>
        <v>MeatProducts</v>
      </c>
      <c r="U852" s="2">
        <v>3</v>
      </c>
      <c r="V852" s="2">
        <v>3</v>
      </c>
      <c r="W852" s="2">
        <v>5</v>
      </c>
      <c r="X852" s="2">
        <v>6</v>
      </c>
      <c r="Y852" s="2">
        <v>2</v>
      </c>
      <c r="Z852" s="2">
        <v>3</v>
      </c>
      <c r="AA852" s="2">
        <v>11</v>
      </c>
      <c r="AB852" s="2">
        <v>0</v>
      </c>
    </row>
    <row r="853" spans="1:28" x14ac:dyDescent="0.25">
      <c r="A853" s="2">
        <v>6182</v>
      </c>
      <c r="B853" s="2">
        <v>1984</v>
      </c>
      <c r="C853" s="2">
        <f>2025-Table1[[#This Row],[Year_Birth]]</f>
        <v>41</v>
      </c>
      <c r="D853" s="2" t="s">
        <v>2252</v>
      </c>
      <c r="E853" s="2" t="s">
        <v>2254</v>
      </c>
      <c r="F853" s="2" t="str">
        <f t="shared" si="40"/>
        <v>Adult</v>
      </c>
      <c r="G853" s="4">
        <v>26646</v>
      </c>
      <c r="H853" s="2">
        <v>1</v>
      </c>
      <c r="I853" s="2">
        <v>0</v>
      </c>
      <c r="J853" s="3">
        <v>41914</v>
      </c>
      <c r="K853" s="6">
        <v>26</v>
      </c>
      <c r="L853" s="4">
        <v>11</v>
      </c>
      <c r="M853" s="4">
        <v>4</v>
      </c>
      <c r="N853" s="4">
        <v>20</v>
      </c>
      <c r="O853" s="4">
        <v>10</v>
      </c>
      <c r="P853" s="4">
        <v>3</v>
      </c>
      <c r="Q853" s="4">
        <v>5</v>
      </c>
      <c r="R853" s="4">
        <f>SUM(Table1[[#This Row],[Wines]:[Sweet]])</f>
        <v>48</v>
      </c>
      <c r="S853" s="8">
        <f t="shared" si="41"/>
        <v>1.8013960819635217E-3</v>
      </c>
      <c r="T853" s="8" t="str">
        <f t="shared" si="42"/>
        <v>MeatProducts</v>
      </c>
      <c r="U853" s="2">
        <v>2</v>
      </c>
      <c r="V853" s="2">
        <v>2</v>
      </c>
      <c r="W853" s="2">
        <v>0</v>
      </c>
      <c r="X853" s="2">
        <v>4</v>
      </c>
      <c r="Y853" s="2">
        <v>6</v>
      </c>
      <c r="Z853" s="2">
        <v>3</v>
      </c>
      <c r="AA853" s="2">
        <v>11</v>
      </c>
      <c r="AB853" s="2">
        <v>0</v>
      </c>
    </row>
    <row r="854" spans="1:28" x14ac:dyDescent="0.25">
      <c r="A854" s="2">
        <v>9597</v>
      </c>
      <c r="B854" s="2">
        <v>1969</v>
      </c>
      <c r="C854" s="2">
        <f>2025-Table1[[#This Row],[Year_Birth]]</f>
        <v>56</v>
      </c>
      <c r="D854" s="2" t="s">
        <v>2252</v>
      </c>
      <c r="E854" s="2" t="s">
        <v>2256</v>
      </c>
      <c r="F854" s="2" t="str">
        <f t="shared" si="40"/>
        <v>Adult</v>
      </c>
      <c r="G854" s="4">
        <v>73448</v>
      </c>
      <c r="H854" s="2">
        <v>0</v>
      </c>
      <c r="I854" s="2">
        <v>0</v>
      </c>
      <c r="J854" s="3">
        <v>41914</v>
      </c>
      <c r="K854" s="6">
        <v>10</v>
      </c>
      <c r="L854" s="4">
        <v>236</v>
      </c>
      <c r="M854" s="4">
        <v>106</v>
      </c>
      <c r="N854" s="4">
        <v>189</v>
      </c>
      <c r="O854" s="4">
        <v>23</v>
      </c>
      <c r="P854" s="4">
        <v>41</v>
      </c>
      <c r="Q854" s="4">
        <v>130</v>
      </c>
      <c r="R854" s="4">
        <f>SUM(Table1[[#This Row],[Wines]:[Sweet]])</f>
        <v>595</v>
      </c>
      <c r="S854" s="8">
        <f t="shared" si="41"/>
        <v>8.1009693933122746E-3</v>
      </c>
      <c r="T854" s="8" t="str">
        <f t="shared" si="42"/>
        <v>Wines</v>
      </c>
      <c r="U854" s="2">
        <v>1</v>
      </c>
      <c r="V854" s="2">
        <v>7</v>
      </c>
      <c r="W854" s="2">
        <v>2</v>
      </c>
      <c r="X854" s="2">
        <v>9</v>
      </c>
      <c r="Y854" s="2">
        <v>4</v>
      </c>
      <c r="Z854" s="2">
        <v>3</v>
      </c>
      <c r="AA854" s="2">
        <v>11</v>
      </c>
      <c r="AB854" s="2">
        <v>0</v>
      </c>
    </row>
    <row r="855" spans="1:28" x14ac:dyDescent="0.25">
      <c r="A855" s="2">
        <v>8443</v>
      </c>
      <c r="B855" s="2">
        <v>1972</v>
      </c>
      <c r="C855" s="2">
        <f>2025-Table1[[#This Row],[Year_Birth]]</f>
        <v>53</v>
      </c>
      <c r="D855" s="2" t="s">
        <v>2252</v>
      </c>
      <c r="E855" s="2" t="s">
        <v>2253</v>
      </c>
      <c r="F855" s="2" t="str">
        <f t="shared" si="40"/>
        <v>Adult</v>
      </c>
      <c r="G855" s="4">
        <v>24762</v>
      </c>
      <c r="H855" s="2">
        <v>1</v>
      </c>
      <c r="I855" s="2">
        <v>0</v>
      </c>
      <c r="J855" s="3">
        <v>41914</v>
      </c>
      <c r="K855" s="6">
        <v>16</v>
      </c>
      <c r="L855" s="4">
        <v>6</v>
      </c>
      <c r="M855" s="4">
        <v>10</v>
      </c>
      <c r="N855" s="4">
        <v>12</v>
      </c>
      <c r="O855" s="4">
        <v>3</v>
      </c>
      <c r="P855" s="4">
        <v>15</v>
      </c>
      <c r="Q855" s="4">
        <v>40</v>
      </c>
      <c r="R855" s="4">
        <f>SUM(Table1[[#This Row],[Wines]:[Sweet]])</f>
        <v>46</v>
      </c>
      <c r="S855" s="8">
        <f t="shared" si="41"/>
        <v>1.8576851627493741E-3</v>
      </c>
      <c r="T855" s="8" t="str">
        <f t="shared" si="42"/>
        <v>GoldProds</v>
      </c>
      <c r="U855" s="2">
        <v>3</v>
      </c>
      <c r="V855" s="2">
        <v>3</v>
      </c>
      <c r="W855" s="2">
        <v>1</v>
      </c>
      <c r="X855" s="2">
        <v>2</v>
      </c>
      <c r="Y855" s="2">
        <v>8</v>
      </c>
      <c r="Z855" s="2">
        <v>3</v>
      </c>
      <c r="AA855" s="2">
        <v>11</v>
      </c>
      <c r="AB855" s="2">
        <v>1</v>
      </c>
    </row>
    <row r="856" spans="1:28" x14ac:dyDescent="0.25">
      <c r="A856" s="2">
        <v>2008</v>
      </c>
      <c r="B856" s="2">
        <v>1978</v>
      </c>
      <c r="C856" s="2">
        <f>2025-Table1[[#This Row],[Year_Birth]]</f>
        <v>47</v>
      </c>
      <c r="D856" s="2" t="s">
        <v>2252</v>
      </c>
      <c r="E856" s="2" t="s">
        <v>2256</v>
      </c>
      <c r="F856" s="2" t="str">
        <f t="shared" si="40"/>
        <v>Adult</v>
      </c>
      <c r="G856" s="4">
        <v>77583</v>
      </c>
      <c r="H856" s="2">
        <v>0</v>
      </c>
      <c r="I856" s="2">
        <v>0</v>
      </c>
      <c r="J856" s="3">
        <v>41914</v>
      </c>
      <c r="K856" s="6">
        <v>93</v>
      </c>
      <c r="L856" s="4">
        <v>372</v>
      </c>
      <c r="M856" s="4">
        <v>23</v>
      </c>
      <c r="N856" s="4">
        <v>384</v>
      </c>
      <c r="O856" s="4">
        <v>250</v>
      </c>
      <c r="P856" s="4">
        <v>12</v>
      </c>
      <c r="Q856" s="4">
        <v>108</v>
      </c>
      <c r="R856" s="4">
        <f>SUM(Table1[[#This Row],[Wines]:[Sweet]])</f>
        <v>1041</v>
      </c>
      <c r="S856" s="8">
        <f t="shared" si="41"/>
        <v>1.3417887939368161E-2</v>
      </c>
      <c r="T856" s="8" t="str">
        <f t="shared" si="42"/>
        <v>MeatProducts</v>
      </c>
      <c r="U856" s="2">
        <v>1</v>
      </c>
      <c r="V856" s="2">
        <v>4</v>
      </c>
      <c r="W856" s="2">
        <v>5</v>
      </c>
      <c r="X856" s="2">
        <v>9</v>
      </c>
      <c r="Y856" s="2">
        <v>2</v>
      </c>
      <c r="Z856" s="2">
        <v>3</v>
      </c>
      <c r="AA856" s="2">
        <v>11</v>
      </c>
      <c r="AB856" s="2">
        <v>0</v>
      </c>
    </row>
    <row r="857" spans="1:28" x14ac:dyDescent="0.25">
      <c r="A857" s="2">
        <v>538</v>
      </c>
      <c r="B857" s="2">
        <v>1989</v>
      </c>
      <c r="C857" s="2">
        <f>2025-Table1[[#This Row],[Year_Birth]]</f>
        <v>36</v>
      </c>
      <c r="D857" s="2" t="s">
        <v>2252</v>
      </c>
      <c r="E857" s="2" t="s">
        <v>2253</v>
      </c>
      <c r="F857" s="2" t="str">
        <f t="shared" si="40"/>
        <v>Adult</v>
      </c>
      <c r="G857" s="4">
        <v>46107</v>
      </c>
      <c r="H857" s="2">
        <v>1</v>
      </c>
      <c r="I857" s="2">
        <v>0</v>
      </c>
      <c r="J857" s="3">
        <v>41914</v>
      </c>
      <c r="K857" s="6">
        <v>78</v>
      </c>
      <c r="L857" s="4">
        <v>31</v>
      </c>
      <c r="M857" s="4">
        <v>9</v>
      </c>
      <c r="N857" s="4">
        <v>27</v>
      </c>
      <c r="O857" s="4">
        <v>16</v>
      </c>
      <c r="P857" s="4">
        <v>9</v>
      </c>
      <c r="Q857" s="4">
        <v>33</v>
      </c>
      <c r="R857" s="4">
        <f>SUM(Table1[[#This Row],[Wines]:[Sweet]])</f>
        <v>92</v>
      </c>
      <c r="S857" s="8">
        <f t="shared" si="41"/>
        <v>1.9953586223350034E-3</v>
      </c>
      <c r="T857" s="8" t="str">
        <f t="shared" si="42"/>
        <v>GoldProds</v>
      </c>
      <c r="U857" s="2">
        <v>1</v>
      </c>
      <c r="V857" s="2">
        <v>1</v>
      </c>
      <c r="W857" s="2">
        <v>1</v>
      </c>
      <c r="X857" s="2">
        <v>4</v>
      </c>
      <c r="Y857" s="2">
        <v>3</v>
      </c>
      <c r="Z857" s="2">
        <v>3</v>
      </c>
      <c r="AA857" s="2">
        <v>11</v>
      </c>
      <c r="AB857" s="2">
        <v>0</v>
      </c>
    </row>
    <row r="858" spans="1:28" x14ac:dyDescent="0.25">
      <c r="A858" s="2">
        <v>10972</v>
      </c>
      <c r="B858" s="2">
        <v>1949</v>
      </c>
      <c r="C858" s="2">
        <f>2025-Table1[[#This Row],[Year_Birth]]</f>
        <v>76</v>
      </c>
      <c r="D858" s="2" t="s">
        <v>2252</v>
      </c>
      <c r="E858" s="2" t="s">
        <v>2261</v>
      </c>
      <c r="F858" s="2" t="str">
        <f t="shared" si="40"/>
        <v>Adult</v>
      </c>
      <c r="G858" s="4">
        <v>72298</v>
      </c>
      <c r="H858" s="2">
        <v>0</v>
      </c>
      <c r="I858" s="2">
        <v>0</v>
      </c>
      <c r="J858" s="3">
        <v>41915</v>
      </c>
      <c r="K858" s="6">
        <v>52</v>
      </c>
      <c r="L858" s="4">
        <v>625</v>
      </c>
      <c r="M858" s="4">
        <v>35</v>
      </c>
      <c r="N858" s="4">
        <v>169</v>
      </c>
      <c r="O858" s="4">
        <v>58</v>
      </c>
      <c r="P858" s="4">
        <v>17</v>
      </c>
      <c r="Q858" s="4">
        <v>35</v>
      </c>
      <c r="R858" s="4">
        <f>SUM(Table1[[#This Row],[Wines]:[Sweet]])</f>
        <v>904</v>
      </c>
      <c r="S858" s="8">
        <f t="shared" si="41"/>
        <v>1.2503803701347202E-2</v>
      </c>
      <c r="T858" s="8" t="str">
        <f t="shared" si="42"/>
        <v>Wines</v>
      </c>
      <c r="U858" s="2">
        <v>1</v>
      </c>
      <c r="V858" s="2">
        <v>4</v>
      </c>
      <c r="W858" s="2">
        <v>3</v>
      </c>
      <c r="X858" s="2">
        <v>6</v>
      </c>
      <c r="Y858" s="2">
        <v>1</v>
      </c>
      <c r="Z858" s="2">
        <v>3</v>
      </c>
      <c r="AA858" s="2">
        <v>11</v>
      </c>
      <c r="AB858" s="2">
        <v>0</v>
      </c>
    </row>
    <row r="859" spans="1:28" x14ac:dyDescent="0.25">
      <c r="A859" s="2">
        <v>8461</v>
      </c>
      <c r="B859" s="2">
        <v>1962</v>
      </c>
      <c r="C859" s="2">
        <f>2025-Table1[[#This Row],[Year_Birth]]</f>
        <v>63</v>
      </c>
      <c r="D859" s="2" t="s">
        <v>2252</v>
      </c>
      <c r="E859" s="2" t="s">
        <v>2258</v>
      </c>
      <c r="F859" s="2" t="str">
        <f t="shared" si="40"/>
        <v>Adult</v>
      </c>
      <c r="G859" s="4">
        <v>46102</v>
      </c>
      <c r="H859" s="2">
        <v>2</v>
      </c>
      <c r="I859" s="2">
        <v>1</v>
      </c>
      <c r="J859" s="3">
        <v>41915</v>
      </c>
      <c r="K859" s="6">
        <v>3</v>
      </c>
      <c r="L859" s="4">
        <v>14</v>
      </c>
      <c r="M859" s="4">
        <v>0</v>
      </c>
      <c r="N859" s="4">
        <v>1</v>
      </c>
      <c r="O859" s="4">
        <v>0</v>
      </c>
      <c r="P859" s="4">
        <v>0</v>
      </c>
      <c r="Q859" s="4">
        <v>1</v>
      </c>
      <c r="R859" s="4">
        <f>SUM(Table1[[#This Row],[Wines]:[Sweet]])</f>
        <v>15</v>
      </c>
      <c r="S859" s="8">
        <f t="shared" si="41"/>
        <v>3.2536549390481975E-4</v>
      </c>
      <c r="T859" s="8" t="str">
        <f t="shared" si="42"/>
        <v>Wines</v>
      </c>
      <c r="U859" s="2">
        <v>1</v>
      </c>
      <c r="V859" s="2">
        <v>1</v>
      </c>
      <c r="W859" s="2">
        <v>0</v>
      </c>
      <c r="X859" s="2">
        <v>2</v>
      </c>
      <c r="Y859" s="2">
        <v>7</v>
      </c>
      <c r="Z859" s="2">
        <v>3</v>
      </c>
      <c r="AA859" s="2">
        <v>11</v>
      </c>
      <c r="AB859" s="2">
        <v>0</v>
      </c>
    </row>
    <row r="860" spans="1:28" x14ac:dyDescent="0.25">
      <c r="A860" s="2">
        <v>9485</v>
      </c>
      <c r="B860" s="2">
        <v>1986</v>
      </c>
      <c r="C860" s="2">
        <f>2025-Table1[[#This Row],[Year_Birth]]</f>
        <v>39</v>
      </c>
      <c r="D860" s="2" t="s">
        <v>2255</v>
      </c>
      <c r="E860" s="2" t="s">
        <v>2256</v>
      </c>
      <c r="F860" s="2" t="str">
        <f t="shared" si="40"/>
        <v>Adult</v>
      </c>
      <c r="G860" s="4">
        <v>45921</v>
      </c>
      <c r="H860" s="2">
        <v>0</v>
      </c>
      <c r="I860" s="2">
        <v>0</v>
      </c>
      <c r="J860" s="3">
        <v>41915</v>
      </c>
      <c r="K860" s="6">
        <v>23</v>
      </c>
      <c r="L860" s="4">
        <v>102</v>
      </c>
      <c r="M860" s="4">
        <v>9</v>
      </c>
      <c r="N860" s="4">
        <v>49</v>
      </c>
      <c r="O860" s="4">
        <v>24</v>
      </c>
      <c r="P860" s="4">
        <v>3</v>
      </c>
      <c r="Q860" s="4">
        <v>12</v>
      </c>
      <c r="R860" s="4">
        <f>SUM(Table1[[#This Row],[Wines]:[Sweet]])</f>
        <v>187</v>
      </c>
      <c r="S860" s="8">
        <f t="shared" si="41"/>
        <v>4.0722109710154396E-3</v>
      </c>
      <c r="T860" s="8" t="str">
        <f t="shared" si="42"/>
        <v>Wines</v>
      </c>
      <c r="U860" s="2">
        <v>1</v>
      </c>
      <c r="V860" s="2">
        <v>2</v>
      </c>
      <c r="W860" s="2">
        <v>1</v>
      </c>
      <c r="X860" s="2">
        <v>6</v>
      </c>
      <c r="Y860" s="2">
        <v>4</v>
      </c>
      <c r="Z860" s="2">
        <v>3</v>
      </c>
      <c r="AA860" s="2">
        <v>11</v>
      </c>
      <c r="AB860" s="2">
        <v>0</v>
      </c>
    </row>
    <row r="861" spans="1:28" x14ac:dyDescent="0.25">
      <c r="A861" s="2">
        <v>2186</v>
      </c>
      <c r="B861" s="2">
        <v>1977</v>
      </c>
      <c r="C861" s="2">
        <f>2025-Table1[[#This Row],[Year_Birth]]</f>
        <v>48</v>
      </c>
      <c r="D861" s="2" t="s">
        <v>2260</v>
      </c>
      <c r="E861" s="2" t="s">
        <v>2254</v>
      </c>
      <c r="F861" s="2" t="str">
        <f t="shared" si="40"/>
        <v>Adult</v>
      </c>
      <c r="G861" s="4">
        <v>82326</v>
      </c>
      <c r="H861" s="2">
        <v>0</v>
      </c>
      <c r="I861" s="2">
        <v>0</v>
      </c>
      <c r="J861" s="3">
        <v>41915</v>
      </c>
      <c r="K861" s="6">
        <v>30</v>
      </c>
      <c r="L861" s="4">
        <v>938</v>
      </c>
      <c r="M861" s="4">
        <v>142</v>
      </c>
      <c r="N861" s="4">
        <v>754</v>
      </c>
      <c r="O861" s="4">
        <v>159</v>
      </c>
      <c r="P861" s="4">
        <v>81</v>
      </c>
      <c r="Q861" s="4">
        <v>183</v>
      </c>
      <c r="R861" s="4">
        <f>SUM(Table1[[#This Row],[Wines]:[Sweet]])</f>
        <v>2074</v>
      </c>
      <c r="S861" s="8">
        <f t="shared" si="41"/>
        <v>2.5192527269635352E-2</v>
      </c>
      <c r="T861" s="8" t="str">
        <f t="shared" si="42"/>
        <v>Wines</v>
      </c>
      <c r="U861" s="2">
        <v>1</v>
      </c>
      <c r="V861" s="2">
        <v>5</v>
      </c>
      <c r="W861" s="2">
        <v>10</v>
      </c>
      <c r="X861" s="2">
        <v>6</v>
      </c>
      <c r="Y861" s="2">
        <v>2</v>
      </c>
      <c r="Z861" s="2">
        <v>3</v>
      </c>
      <c r="AA861" s="2">
        <v>11</v>
      </c>
      <c r="AB861" s="2">
        <v>1</v>
      </c>
    </row>
    <row r="862" spans="1:28" x14ac:dyDescent="0.25">
      <c r="A862" s="2">
        <v>2829</v>
      </c>
      <c r="B862" s="2">
        <v>1955</v>
      </c>
      <c r="C862" s="2">
        <f>2025-Table1[[#This Row],[Year_Birth]]</f>
        <v>70</v>
      </c>
      <c r="D862" s="2" t="s">
        <v>2252</v>
      </c>
      <c r="E862" s="2" t="s">
        <v>2256</v>
      </c>
      <c r="F862" s="2" t="str">
        <f t="shared" si="40"/>
        <v>Adult</v>
      </c>
      <c r="G862" s="4">
        <v>65210</v>
      </c>
      <c r="H862" s="2">
        <v>0</v>
      </c>
      <c r="I862" s="2">
        <v>1</v>
      </c>
      <c r="J862" s="3">
        <v>41915</v>
      </c>
      <c r="K862" s="6">
        <v>25</v>
      </c>
      <c r="L862" s="4">
        <v>626</v>
      </c>
      <c r="M862" s="4">
        <v>0</v>
      </c>
      <c r="N862" s="4">
        <v>70</v>
      </c>
      <c r="O862" s="4">
        <v>0</v>
      </c>
      <c r="P862" s="4">
        <v>7</v>
      </c>
      <c r="Q862" s="4">
        <v>28</v>
      </c>
      <c r="R862" s="4">
        <f>SUM(Table1[[#This Row],[Wines]:[Sweet]])</f>
        <v>703</v>
      </c>
      <c r="S862" s="8">
        <f t="shared" si="41"/>
        <v>1.0780555129581353E-2</v>
      </c>
      <c r="T862" s="8" t="str">
        <f t="shared" si="42"/>
        <v>Wines</v>
      </c>
      <c r="U862" s="2">
        <v>2</v>
      </c>
      <c r="V862" s="2">
        <v>9</v>
      </c>
      <c r="W862" s="2">
        <v>3</v>
      </c>
      <c r="X862" s="2">
        <v>8</v>
      </c>
      <c r="Y862" s="2">
        <v>6</v>
      </c>
      <c r="Z862" s="2">
        <v>3</v>
      </c>
      <c r="AA862" s="2">
        <v>11</v>
      </c>
      <c r="AB862" s="2">
        <v>0</v>
      </c>
    </row>
    <row r="863" spans="1:28" x14ac:dyDescent="0.25">
      <c r="A863" s="2">
        <v>9289</v>
      </c>
      <c r="B863" s="2">
        <v>1979</v>
      </c>
      <c r="C863" s="2">
        <f>2025-Table1[[#This Row],[Year_Birth]]</f>
        <v>46</v>
      </c>
      <c r="D863" s="2" t="s">
        <v>2252</v>
      </c>
      <c r="E863" s="2" t="s">
        <v>2256</v>
      </c>
      <c r="F863" s="2" t="str">
        <f t="shared" si="40"/>
        <v>Adult</v>
      </c>
      <c r="G863" s="4">
        <v>36781</v>
      </c>
      <c r="H863" s="2">
        <v>1</v>
      </c>
      <c r="I863" s="2">
        <v>0</v>
      </c>
      <c r="J863" s="3">
        <v>41916</v>
      </c>
      <c r="K863" s="6">
        <v>16</v>
      </c>
      <c r="L863" s="4">
        <v>29</v>
      </c>
      <c r="M863" s="4">
        <v>1</v>
      </c>
      <c r="N863" s="4">
        <v>17</v>
      </c>
      <c r="O863" s="4">
        <v>0</v>
      </c>
      <c r="P863" s="4">
        <v>3</v>
      </c>
      <c r="Q863" s="4">
        <v>13</v>
      </c>
      <c r="R863" s="4">
        <f>SUM(Table1[[#This Row],[Wines]:[Sweet]])</f>
        <v>50</v>
      </c>
      <c r="S863" s="8">
        <f t="shared" si="41"/>
        <v>1.3593975150213424E-3</v>
      </c>
      <c r="T863" s="8" t="str">
        <f t="shared" si="42"/>
        <v>Wines</v>
      </c>
      <c r="U863" s="2">
        <v>1</v>
      </c>
      <c r="V863" s="2">
        <v>2</v>
      </c>
      <c r="W863" s="2">
        <v>1</v>
      </c>
      <c r="X863" s="2">
        <v>2</v>
      </c>
      <c r="Y863" s="2">
        <v>8</v>
      </c>
      <c r="Z863" s="2">
        <v>3</v>
      </c>
      <c r="AA863" s="2">
        <v>11</v>
      </c>
      <c r="AB863" s="2">
        <v>1</v>
      </c>
    </row>
    <row r="864" spans="1:28" x14ac:dyDescent="0.25">
      <c r="A864" s="2">
        <v>11051</v>
      </c>
      <c r="B864" s="2">
        <v>1956</v>
      </c>
      <c r="C864" s="2">
        <f>2025-Table1[[#This Row],[Year_Birth]]</f>
        <v>69</v>
      </c>
      <c r="D864" s="2" t="s">
        <v>2255</v>
      </c>
      <c r="E864" s="2" t="s">
        <v>2254</v>
      </c>
      <c r="F864" s="2" t="str">
        <f t="shared" si="40"/>
        <v>Adult</v>
      </c>
      <c r="G864" s="4">
        <v>77376</v>
      </c>
      <c r="H864" s="2">
        <v>1</v>
      </c>
      <c r="I864" s="2">
        <v>1</v>
      </c>
      <c r="J864" s="3">
        <v>41917</v>
      </c>
      <c r="K864" s="6">
        <v>72</v>
      </c>
      <c r="L864" s="4">
        <v>492</v>
      </c>
      <c r="M864" s="4">
        <v>19</v>
      </c>
      <c r="N864" s="4">
        <v>110</v>
      </c>
      <c r="O864" s="4">
        <v>16</v>
      </c>
      <c r="P864" s="4">
        <v>12</v>
      </c>
      <c r="Q864" s="4">
        <v>12</v>
      </c>
      <c r="R864" s="4">
        <f>SUM(Table1[[#This Row],[Wines]:[Sweet]])</f>
        <v>649</v>
      </c>
      <c r="S864" s="8">
        <f t="shared" si="41"/>
        <v>8.3876137303556652E-3</v>
      </c>
      <c r="T864" s="8" t="str">
        <f t="shared" si="42"/>
        <v>Wines</v>
      </c>
      <c r="U864" s="2">
        <v>4</v>
      </c>
      <c r="V864" s="2">
        <v>6</v>
      </c>
      <c r="W864" s="2">
        <v>3</v>
      </c>
      <c r="X864" s="2">
        <v>10</v>
      </c>
      <c r="Y864" s="2">
        <v>4</v>
      </c>
      <c r="Z864" s="2">
        <v>3</v>
      </c>
      <c r="AA864" s="2">
        <v>11</v>
      </c>
      <c r="AB864" s="2">
        <v>0</v>
      </c>
    </row>
    <row r="865" spans="1:28" x14ac:dyDescent="0.25">
      <c r="A865" s="2">
        <v>3559</v>
      </c>
      <c r="B865" s="2">
        <v>1988</v>
      </c>
      <c r="C865" s="2">
        <f>2025-Table1[[#This Row],[Year_Birth]]</f>
        <v>37</v>
      </c>
      <c r="D865" s="2" t="s">
        <v>2260</v>
      </c>
      <c r="E865" s="2" t="s">
        <v>2256</v>
      </c>
      <c r="F865" s="2" t="str">
        <f t="shared" si="40"/>
        <v>Adult</v>
      </c>
      <c r="G865" s="4">
        <v>16248</v>
      </c>
      <c r="H865" s="2">
        <v>1</v>
      </c>
      <c r="I865" s="2">
        <v>0</v>
      </c>
      <c r="J865" s="3">
        <v>41917</v>
      </c>
      <c r="K865" s="6">
        <v>77</v>
      </c>
      <c r="L865" s="4">
        <v>12</v>
      </c>
      <c r="M865" s="4">
        <v>11</v>
      </c>
      <c r="N865" s="4">
        <v>10</v>
      </c>
      <c r="O865" s="4">
        <v>3</v>
      </c>
      <c r="P865" s="4">
        <v>12</v>
      </c>
      <c r="Q865" s="4">
        <v>9</v>
      </c>
      <c r="R865" s="4">
        <f>SUM(Table1[[#This Row],[Wines]:[Sweet]])</f>
        <v>48</v>
      </c>
      <c r="S865" s="8">
        <f t="shared" si="41"/>
        <v>2.9542097488921715E-3</v>
      </c>
      <c r="T865" s="8" t="str">
        <f t="shared" si="42"/>
        <v>Wines</v>
      </c>
      <c r="U865" s="2">
        <v>3</v>
      </c>
      <c r="V865" s="2">
        <v>2</v>
      </c>
      <c r="W865" s="2">
        <v>1</v>
      </c>
      <c r="X865" s="2">
        <v>3</v>
      </c>
      <c r="Y865" s="2">
        <v>6</v>
      </c>
      <c r="Z865" s="2">
        <v>3</v>
      </c>
      <c r="AA865" s="2">
        <v>11</v>
      </c>
      <c r="AB865" s="2">
        <v>0</v>
      </c>
    </row>
    <row r="866" spans="1:28" x14ac:dyDescent="0.25">
      <c r="A866" s="2">
        <v>7574</v>
      </c>
      <c r="B866" s="2">
        <v>1979</v>
      </c>
      <c r="C866" s="2">
        <f>2025-Table1[[#This Row],[Year_Birth]]</f>
        <v>46</v>
      </c>
      <c r="D866" s="2" t="s">
        <v>2255</v>
      </c>
      <c r="E866" s="2" t="s">
        <v>2254</v>
      </c>
      <c r="F866" s="2" t="str">
        <f t="shared" si="40"/>
        <v>Adult</v>
      </c>
      <c r="G866" s="4">
        <v>27922</v>
      </c>
      <c r="H866" s="2">
        <v>1</v>
      </c>
      <c r="I866" s="2">
        <v>0</v>
      </c>
      <c r="J866" s="3">
        <v>41917</v>
      </c>
      <c r="K866" s="6">
        <v>80</v>
      </c>
      <c r="L866" s="4">
        <v>11</v>
      </c>
      <c r="M866" s="4">
        <v>0</v>
      </c>
      <c r="N866" s="4">
        <v>13</v>
      </c>
      <c r="O866" s="4">
        <v>2</v>
      </c>
      <c r="P866" s="4">
        <v>4</v>
      </c>
      <c r="Q866" s="4">
        <v>11</v>
      </c>
      <c r="R866" s="4">
        <f>SUM(Table1[[#This Row],[Wines]:[Sweet]])</f>
        <v>30</v>
      </c>
      <c r="S866" s="8">
        <f t="shared" si="41"/>
        <v>1.0744216030370317E-3</v>
      </c>
      <c r="T866" s="8" t="str">
        <f t="shared" si="42"/>
        <v>MeatProducts</v>
      </c>
      <c r="U866" s="2">
        <v>1</v>
      </c>
      <c r="V866" s="2">
        <v>2</v>
      </c>
      <c r="W866" s="2">
        <v>0</v>
      </c>
      <c r="X866" s="2">
        <v>3</v>
      </c>
      <c r="Y866" s="2">
        <v>4</v>
      </c>
      <c r="Z866" s="2">
        <v>3</v>
      </c>
      <c r="AA866" s="2">
        <v>11</v>
      </c>
      <c r="AB866" s="2">
        <v>0</v>
      </c>
    </row>
    <row r="867" spans="1:28" x14ac:dyDescent="0.25">
      <c r="A867" s="2">
        <v>5247</v>
      </c>
      <c r="B867" s="2">
        <v>1955</v>
      </c>
      <c r="C867" s="2">
        <f>2025-Table1[[#This Row],[Year_Birth]]</f>
        <v>70</v>
      </c>
      <c r="D867" s="2" t="s">
        <v>2255</v>
      </c>
      <c r="E867" s="2" t="s">
        <v>2256</v>
      </c>
      <c r="F867" s="2" t="str">
        <f t="shared" si="40"/>
        <v>Adult</v>
      </c>
      <c r="G867" s="4">
        <v>38725</v>
      </c>
      <c r="H867" s="2">
        <v>1</v>
      </c>
      <c r="I867" s="2">
        <v>1</v>
      </c>
      <c r="J867" s="3">
        <v>41917</v>
      </c>
      <c r="K867" s="6">
        <v>52</v>
      </c>
      <c r="L867" s="4">
        <v>31</v>
      </c>
      <c r="M867" s="4">
        <v>0</v>
      </c>
      <c r="N867" s="4">
        <v>6</v>
      </c>
      <c r="O867" s="4">
        <v>2</v>
      </c>
      <c r="P867" s="4">
        <v>1</v>
      </c>
      <c r="Q867" s="4">
        <v>5</v>
      </c>
      <c r="R867" s="4">
        <f>SUM(Table1[[#This Row],[Wines]:[Sweet]])</f>
        <v>40</v>
      </c>
      <c r="S867" s="8">
        <f t="shared" si="41"/>
        <v>1.0329244673983216E-3</v>
      </c>
      <c r="T867" s="8" t="str">
        <f t="shared" si="42"/>
        <v>Wines</v>
      </c>
      <c r="U867" s="2">
        <v>2</v>
      </c>
      <c r="V867" s="2">
        <v>1</v>
      </c>
      <c r="W867" s="2">
        <v>0</v>
      </c>
      <c r="X867" s="2">
        <v>4</v>
      </c>
      <c r="Y867" s="2">
        <v>4</v>
      </c>
      <c r="Z867" s="2">
        <v>3</v>
      </c>
      <c r="AA867" s="2">
        <v>11</v>
      </c>
      <c r="AB867" s="2">
        <v>0</v>
      </c>
    </row>
    <row r="868" spans="1:28" x14ac:dyDescent="0.25">
      <c r="A868" s="2">
        <v>4937</v>
      </c>
      <c r="B868" s="2">
        <v>1973</v>
      </c>
      <c r="C868" s="2">
        <f>2025-Table1[[#This Row],[Year_Birth]]</f>
        <v>52</v>
      </c>
      <c r="D868" s="2" t="s">
        <v>2260</v>
      </c>
      <c r="E868" s="2" t="s">
        <v>2256</v>
      </c>
      <c r="F868" s="2" t="str">
        <f t="shared" si="40"/>
        <v>Adult</v>
      </c>
      <c r="G868" s="4">
        <v>46094</v>
      </c>
      <c r="H868" s="2">
        <v>1</v>
      </c>
      <c r="I868" s="2">
        <v>1</v>
      </c>
      <c r="J868" s="3">
        <v>41918</v>
      </c>
      <c r="K868" s="6">
        <v>62</v>
      </c>
      <c r="L868" s="4">
        <v>12</v>
      </c>
      <c r="M868" s="4">
        <v>2</v>
      </c>
      <c r="N868" s="4">
        <v>20</v>
      </c>
      <c r="O868" s="4">
        <v>3</v>
      </c>
      <c r="P868" s="4">
        <v>2</v>
      </c>
      <c r="Q868" s="4">
        <v>5</v>
      </c>
      <c r="R868" s="4">
        <f>SUM(Table1[[#This Row],[Wines]:[Sweet]])</f>
        <v>39</v>
      </c>
      <c r="S868" s="8">
        <f t="shared" si="41"/>
        <v>8.4609710591400183E-4</v>
      </c>
      <c r="T868" s="8" t="str">
        <f t="shared" si="42"/>
        <v>MeatProducts</v>
      </c>
      <c r="U868" s="2">
        <v>1</v>
      </c>
      <c r="V868" s="2">
        <v>1</v>
      </c>
      <c r="W868" s="2">
        <v>0</v>
      </c>
      <c r="X868" s="2">
        <v>3</v>
      </c>
      <c r="Y868" s="2">
        <v>7</v>
      </c>
      <c r="Z868" s="2">
        <v>3</v>
      </c>
      <c r="AA868" s="2">
        <v>11</v>
      </c>
      <c r="AB868" s="2">
        <v>0</v>
      </c>
    </row>
    <row r="869" spans="1:28" x14ac:dyDescent="0.25">
      <c r="A869" s="2">
        <v>5529</v>
      </c>
      <c r="B869" s="2">
        <v>1946</v>
      </c>
      <c r="C869" s="2">
        <f>2025-Table1[[#This Row],[Year_Birth]]</f>
        <v>79</v>
      </c>
      <c r="D869" s="2" t="s">
        <v>2255</v>
      </c>
      <c r="E869" s="2" t="s">
        <v>2254</v>
      </c>
      <c r="F869" s="2" t="str">
        <f t="shared" si="40"/>
        <v>Adult</v>
      </c>
      <c r="G869" s="4">
        <v>64014</v>
      </c>
      <c r="H869" s="2">
        <v>2</v>
      </c>
      <c r="I869" s="2">
        <v>1</v>
      </c>
      <c r="J869" s="3">
        <v>41918</v>
      </c>
      <c r="K869" s="6">
        <v>56</v>
      </c>
      <c r="L869" s="4">
        <v>406</v>
      </c>
      <c r="M869" s="4">
        <v>0</v>
      </c>
      <c r="N869" s="4">
        <v>30</v>
      </c>
      <c r="O869" s="4">
        <v>0</v>
      </c>
      <c r="P869" s="4">
        <v>0</v>
      </c>
      <c r="Q869" s="4">
        <v>8</v>
      </c>
      <c r="R869" s="4">
        <f>SUM(Table1[[#This Row],[Wines]:[Sweet]])</f>
        <v>436</v>
      </c>
      <c r="S869" s="8">
        <f t="shared" si="41"/>
        <v>6.8110100915424751E-3</v>
      </c>
      <c r="T869" s="8" t="str">
        <f t="shared" si="42"/>
        <v>Wines</v>
      </c>
      <c r="U869" s="2">
        <v>7</v>
      </c>
      <c r="V869" s="2">
        <v>8</v>
      </c>
      <c r="W869" s="2">
        <v>2</v>
      </c>
      <c r="X869" s="2">
        <v>5</v>
      </c>
      <c r="Y869" s="2">
        <v>7</v>
      </c>
      <c r="Z869" s="2">
        <v>3</v>
      </c>
      <c r="AA869" s="2">
        <v>11</v>
      </c>
      <c r="AB869" s="2">
        <v>0</v>
      </c>
    </row>
    <row r="870" spans="1:28" x14ac:dyDescent="0.25">
      <c r="A870" s="2">
        <v>4001</v>
      </c>
      <c r="B870" s="2">
        <v>1946</v>
      </c>
      <c r="C870" s="2">
        <f>2025-Table1[[#This Row],[Year_Birth]]</f>
        <v>79</v>
      </c>
      <c r="D870" s="2" t="s">
        <v>2255</v>
      </c>
      <c r="E870" s="2" t="s">
        <v>2254</v>
      </c>
      <c r="F870" s="2" t="str">
        <f t="shared" si="40"/>
        <v>Adult</v>
      </c>
      <c r="G870" s="4">
        <v>64014</v>
      </c>
      <c r="H870" s="2">
        <v>2</v>
      </c>
      <c r="I870" s="2">
        <v>1</v>
      </c>
      <c r="J870" s="3">
        <v>41918</v>
      </c>
      <c r="K870" s="6">
        <v>56</v>
      </c>
      <c r="L870" s="4">
        <v>406</v>
      </c>
      <c r="M870" s="4">
        <v>0</v>
      </c>
      <c r="N870" s="4">
        <v>30</v>
      </c>
      <c r="O870" s="4">
        <v>0</v>
      </c>
      <c r="P870" s="4">
        <v>0</v>
      </c>
      <c r="Q870" s="4">
        <v>8</v>
      </c>
      <c r="R870" s="4">
        <f>SUM(Table1[[#This Row],[Wines]:[Sweet]])</f>
        <v>436</v>
      </c>
      <c r="S870" s="8">
        <f t="shared" si="41"/>
        <v>6.8110100915424751E-3</v>
      </c>
      <c r="T870" s="8" t="str">
        <f t="shared" si="42"/>
        <v>Wines</v>
      </c>
      <c r="U870" s="2">
        <v>7</v>
      </c>
      <c r="V870" s="2">
        <v>8</v>
      </c>
      <c r="W870" s="2">
        <v>2</v>
      </c>
      <c r="X870" s="2">
        <v>5</v>
      </c>
      <c r="Y870" s="2">
        <v>7</v>
      </c>
      <c r="Z870" s="2">
        <v>3</v>
      </c>
      <c r="AA870" s="2">
        <v>11</v>
      </c>
      <c r="AB870" s="2">
        <v>0</v>
      </c>
    </row>
    <row r="871" spans="1:28" x14ac:dyDescent="0.25">
      <c r="A871" s="2">
        <v>4047</v>
      </c>
      <c r="B871" s="2">
        <v>1954</v>
      </c>
      <c r="C871" s="2">
        <f>2025-Table1[[#This Row],[Year_Birth]]</f>
        <v>71</v>
      </c>
      <c r="D871" s="2" t="s">
        <v>2255</v>
      </c>
      <c r="E871" s="2" t="s">
        <v>2256</v>
      </c>
      <c r="F871" s="2" t="str">
        <f t="shared" si="40"/>
        <v>Adult</v>
      </c>
      <c r="G871" s="4">
        <v>65324</v>
      </c>
      <c r="H871" s="2">
        <v>0</v>
      </c>
      <c r="I871" s="2">
        <v>1</v>
      </c>
      <c r="J871" s="3">
        <v>41944</v>
      </c>
      <c r="K871" s="6">
        <v>0</v>
      </c>
      <c r="L871" s="4">
        <v>384</v>
      </c>
      <c r="M871" s="4">
        <v>0</v>
      </c>
      <c r="N871" s="4">
        <v>102</v>
      </c>
      <c r="O871" s="4">
        <v>21</v>
      </c>
      <c r="P871" s="4">
        <v>32</v>
      </c>
      <c r="Q871" s="4">
        <v>5</v>
      </c>
      <c r="R871" s="4">
        <f>SUM(Table1[[#This Row],[Wines]:[Sweet]])</f>
        <v>539</v>
      </c>
      <c r="S871" s="8">
        <f t="shared" si="41"/>
        <v>8.251178739819974E-3</v>
      </c>
      <c r="T871" s="8" t="str">
        <f t="shared" si="42"/>
        <v>Wines</v>
      </c>
      <c r="U871" s="2">
        <v>3</v>
      </c>
      <c r="V871" s="2">
        <v>6</v>
      </c>
      <c r="W871" s="2">
        <v>2</v>
      </c>
      <c r="X871" s="2">
        <v>9</v>
      </c>
      <c r="Y871" s="2">
        <v>4</v>
      </c>
      <c r="Z871" s="2">
        <v>3</v>
      </c>
      <c r="AA871" s="2">
        <v>11</v>
      </c>
      <c r="AB871" s="2">
        <v>0</v>
      </c>
    </row>
    <row r="872" spans="1:28" x14ac:dyDescent="0.25">
      <c r="A872" s="2">
        <v>9477</v>
      </c>
      <c r="B872" s="2">
        <v>1954</v>
      </c>
      <c r="C872" s="2">
        <f>2025-Table1[[#This Row],[Year_Birth]]</f>
        <v>71</v>
      </c>
      <c r="D872" s="2" t="s">
        <v>2255</v>
      </c>
      <c r="E872" s="2" t="s">
        <v>2256</v>
      </c>
      <c r="F872" s="2" t="str">
        <f t="shared" si="40"/>
        <v>Adult</v>
      </c>
      <c r="G872" s="4">
        <v>65324</v>
      </c>
      <c r="H872" s="2">
        <v>0</v>
      </c>
      <c r="I872" s="2">
        <v>1</v>
      </c>
      <c r="J872" s="3">
        <v>41944</v>
      </c>
      <c r="K872" s="6">
        <v>0</v>
      </c>
      <c r="L872" s="4">
        <v>384</v>
      </c>
      <c r="M872" s="4">
        <v>0</v>
      </c>
      <c r="N872" s="4">
        <v>102</v>
      </c>
      <c r="O872" s="4">
        <v>21</v>
      </c>
      <c r="P872" s="4">
        <v>32</v>
      </c>
      <c r="Q872" s="4">
        <v>5</v>
      </c>
      <c r="R872" s="4">
        <f>SUM(Table1[[#This Row],[Wines]:[Sweet]])</f>
        <v>539</v>
      </c>
      <c r="S872" s="8">
        <f t="shared" si="41"/>
        <v>8.251178739819974E-3</v>
      </c>
      <c r="T872" s="8" t="str">
        <f t="shared" si="42"/>
        <v>Wines</v>
      </c>
      <c r="U872" s="2">
        <v>3</v>
      </c>
      <c r="V872" s="2">
        <v>6</v>
      </c>
      <c r="W872" s="2">
        <v>2</v>
      </c>
      <c r="X872" s="2">
        <v>9</v>
      </c>
      <c r="Y872" s="2">
        <v>4</v>
      </c>
      <c r="Z872" s="2">
        <v>3</v>
      </c>
      <c r="AA872" s="2">
        <v>11</v>
      </c>
      <c r="AB872" s="2">
        <v>0</v>
      </c>
    </row>
    <row r="873" spans="1:28" x14ac:dyDescent="0.25">
      <c r="A873" s="2">
        <v>5723</v>
      </c>
      <c r="B873" s="2">
        <v>1976</v>
      </c>
      <c r="C873" s="2">
        <f>2025-Table1[[#This Row],[Year_Birth]]</f>
        <v>49</v>
      </c>
      <c r="D873" s="2" t="s">
        <v>2255</v>
      </c>
      <c r="E873" s="2" t="s">
        <v>2254</v>
      </c>
      <c r="F873" s="2" t="str">
        <f t="shared" si="40"/>
        <v>Adult</v>
      </c>
      <c r="G873" s="4">
        <v>49187</v>
      </c>
      <c r="H873" s="2">
        <v>0</v>
      </c>
      <c r="I873" s="2">
        <v>1</v>
      </c>
      <c r="J873" s="3">
        <v>41944</v>
      </c>
      <c r="K873" s="6">
        <v>63</v>
      </c>
      <c r="L873" s="4">
        <v>81</v>
      </c>
      <c r="M873" s="4">
        <v>1</v>
      </c>
      <c r="N873" s="4">
        <v>31</v>
      </c>
      <c r="O873" s="4">
        <v>2</v>
      </c>
      <c r="P873" s="4">
        <v>1</v>
      </c>
      <c r="Q873" s="4">
        <v>0</v>
      </c>
      <c r="R873" s="4">
        <f>SUM(Table1[[#This Row],[Wines]:[Sweet]])</f>
        <v>116</v>
      </c>
      <c r="S873" s="8">
        <f t="shared" si="41"/>
        <v>2.3583467176286417E-3</v>
      </c>
      <c r="T873" s="8" t="str">
        <f t="shared" si="42"/>
        <v>Wines</v>
      </c>
      <c r="U873" s="2">
        <v>1</v>
      </c>
      <c r="V873" s="2">
        <v>1</v>
      </c>
      <c r="W873" s="2">
        <v>1</v>
      </c>
      <c r="X873" s="2">
        <v>5</v>
      </c>
      <c r="Y873" s="2">
        <v>2</v>
      </c>
      <c r="Z873" s="2">
        <v>3</v>
      </c>
      <c r="AA873" s="2">
        <v>11</v>
      </c>
      <c r="AB873" s="2">
        <v>0</v>
      </c>
    </row>
    <row r="874" spans="1:28" x14ac:dyDescent="0.25">
      <c r="A874" s="2">
        <v>8789</v>
      </c>
      <c r="B874" s="2">
        <v>1989</v>
      </c>
      <c r="C874" s="2">
        <f>2025-Table1[[#This Row],[Year_Birth]]</f>
        <v>36</v>
      </c>
      <c r="D874" s="2" t="s">
        <v>2260</v>
      </c>
      <c r="E874" s="2" t="s">
        <v>2256</v>
      </c>
      <c r="F874" s="2" t="str">
        <f t="shared" si="40"/>
        <v>Adult</v>
      </c>
      <c r="G874" s="4">
        <v>59060</v>
      </c>
      <c r="H874" s="2">
        <v>1</v>
      </c>
      <c r="I874" s="2">
        <v>0</v>
      </c>
      <c r="J874" s="3">
        <v>41944</v>
      </c>
      <c r="K874" s="6">
        <v>77</v>
      </c>
      <c r="L874" s="4">
        <v>35</v>
      </c>
      <c r="M874" s="4">
        <v>40</v>
      </c>
      <c r="N874" s="4">
        <v>111</v>
      </c>
      <c r="O874" s="4">
        <v>36</v>
      </c>
      <c r="P874" s="4">
        <v>40</v>
      </c>
      <c r="Q874" s="4">
        <v>12</v>
      </c>
      <c r="R874" s="4">
        <f>SUM(Table1[[#This Row],[Wines]:[Sweet]])</f>
        <v>262</v>
      </c>
      <c r="S874" s="8">
        <f t="shared" si="41"/>
        <v>4.4361666102268882E-3</v>
      </c>
      <c r="T874" s="8" t="str">
        <f t="shared" si="42"/>
        <v>MeatProducts</v>
      </c>
      <c r="U874" s="2">
        <v>3</v>
      </c>
      <c r="V874" s="2">
        <v>3</v>
      </c>
      <c r="W874" s="2">
        <v>1</v>
      </c>
      <c r="X874" s="2">
        <v>7</v>
      </c>
      <c r="Y874" s="2">
        <v>4</v>
      </c>
      <c r="Z874" s="2">
        <v>3</v>
      </c>
      <c r="AA874" s="2">
        <v>11</v>
      </c>
      <c r="AB874" s="2">
        <v>0</v>
      </c>
    </row>
    <row r="875" spans="1:28" x14ac:dyDescent="0.25">
      <c r="A875" s="2">
        <v>4609</v>
      </c>
      <c r="B875" s="2">
        <v>1966</v>
      </c>
      <c r="C875" s="2">
        <f>2025-Table1[[#This Row],[Year_Birth]]</f>
        <v>59</v>
      </c>
      <c r="D875" s="2" t="s">
        <v>2255</v>
      </c>
      <c r="E875" s="2" t="s">
        <v>2256</v>
      </c>
      <c r="F875" s="2" t="str">
        <f t="shared" si="40"/>
        <v>Adult</v>
      </c>
      <c r="G875" s="4">
        <v>57705</v>
      </c>
      <c r="H875" s="2">
        <v>0</v>
      </c>
      <c r="I875" s="2">
        <v>1</v>
      </c>
      <c r="J875" s="3">
        <v>41944</v>
      </c>
      <c r="K875" s="6">
        <v>14</v>
      </c>
      <c r="L875" s="4">
        <v>383</v>
      </c>
      <c r="M875" s="4">
        <v>0</v>
      </c>
      <c r="N875" s="4">
        <v>53</v>
      </c>
      <c r="O875" s="4">
        <v>6</v>
      </c>
      <c r="P875" s="4">
        <v>4</v>
      </c>
      <c r="Q875" s="4">
        <v>40</v>
      </c>
      <c r="R875" s="4">
        <f>SUM(Table1[[#This Row],[Wines]:[Sweet]])</f>
        <v>446</v>
      </c>
      <c r="S875" s="8">
        <f t="shared" si="41"/>
        <v>7.7289662940819683E-3</v>
      </c>
      <c r="T875" s="8" t="str">
        <f t="shared" si="42"/>
        <v>Wines</v>
      </c>
      <c r="U875" s="2">
        <v>3</v>
      </c>
      <c r="V875" s="2">
        <v>8</v>
      </c>
      <c r="W875" s="2">
        <v>1</v>
      </c>
      <c r="X875" s="2">
        <v>6</v>
      </c>
      <c r="Y875" s="2">
        <v>6</v>
      </c>
      <c r="Z875" s="2">
        <v>3</v>
      </c>
      <c r="AA875" s="2">
        <v>11</v>
      </c>
      <c r="AB875" s="2">
        <v>0</v>
      </c>
    </row>
    <row r="876" spans="1:28" x14ac:dyDescent="0.25">
      <c r="A876" s="2">
        <v>8595</v>
      </c>
      <c r="B876" s="2">
        <v>1973</v>
      </c>
      <c r="C876" s="2">
        <f>2025-Table1[[#This Row],[Year_Birth]]</f>
        <v>52</v>
      </c>
      <c r="D876" s="2" t="s">
        <v>2252</v>
      </c>
      <c r="E876" s="2" t="s">
        <v>2261</v>
      </c>
      <c r="F876" s="2" t="str">
        <f t="shared" si="40"/>
        <v>Adult</v>
      </c>
      <c r="G876" s="4">
        <v>42429</v>
      </c>
      <c r="H876" s="2">
        <v>0</v>
      </c>
      <c r="I876" s="2">
        <v>1</v>
      </c>
      <c r="J876" s="3">
        <v>41945</v>
      </c>
      <c r="K876" s="6">
        <v>99</v>
      </c>
      <c r="L876" s="4">
        <v>55</v>
      </c>
      <c r="M876" s="4">
        <v>0</v>
      </c>
      <c r="N876" s="4">
        <v>6</v>
      </c>
      <c r="O876" s="4">
        <v>2</v>
      </c>
      <c r="P876" s="4">
        <v>0</v>
      </c>
      <c r="Q876" s="4">
        <v>4</v>
      </c>
      <c r="R876" s="4">
        <f>SUM(Table1[[#This Row],[Wines]:[Sweet]])</f>
        <v>63</v>
      </c>
      <c r="S876" s="8">
        <f t="shared" si="41"/>
        <v>1.4848334865304391E-3</v>
      </c>
      <c r="T876" s="8" t="str">
        <f t="shared" si="42"/>
        <v>Wines</v>
      </c>
      <c r="U876" s="2">
        <v>2</v>
      </c>
      <c r="V876" s="2">
        <v>1</v>
      </c>
      <c r="W876" s="2">
        <v>1</v>
      </c>
      <c r="X876" s="2">
        <v>3</v>
      </c>
      <c r="Y876" s="2">
        <v>5</v>
      </c>
      <c r="Z876" s="2">
        <v>3</v>
      </c>
      <c r="AA876" s="2">
        <v>11</v>
      </c>
      <c r="AB876" s="2">
        <v>0</v>
      </c>
    </row>
    <row r="877" spans="1:28" x14ac:dyDescent="0.25">
      <c r="A877" s="2">
        <v>7232</v>
      </c>
      <c r="B877" s="2">
        <v>1973</v>
      </c>
      <c r="C877" s="2">
        <f>2025-Table1[[#This Row],[Year_Birth]]</f>
        <v>52</v>
      </c>
      <c r="D877" s="2" t="s">
        <v>2252</v>
      </c>
      <c r="E877" s="2" t="s">
        <v>2261</v>
      </c>
      <c r="F877" s="2" t="str">
        <f t="shared" si="40"/>
        <v>Adult</v>
      </c>
      <c r="G877" s="4">
        <v>42429</v>
      </c>
      <c r="H877" s="2">
        <v>0</v>
      </c>
      <c r="I877" s="2">
        <v>1</v>
      </c>
      <c r="J877" s="3">
        <v>41945</v>
      </c>
      <c r="K877" s="6">
        <v>99</v>
      </c>
      <c r="L877" s="4">
        <v>55</v>
      </c>
      <c r="M877" s="4">
        <v>0</v>
      </c>
      <c r="N877" s="4">
        <v>6</v>
      </c>
      <c r="O877" s="4">
        <v>2</v>
      </c>
      <c r="P877" s="4">
        <v>0</v>
      </c>
      <c r="Q877" s="4">
        <v>4</v>
      </c>
      <c r="R877" s="4">
        <f>SUM(Table1[[#This Row],[Wines]:[Sweet]])</f>
        <v>63</v>
      </c>
      <c r="S877" s="8">
        <f t="shared" si="41"/>
        <v>1.4848334865304391E-3</v>
      </c>
      <c r="T877" s="8" t="str">
        <f t="shared" si="42"/>
        <v>Wines</v>
      </c>
      <c r="U877" s="2">
        <v>2</v>
      </c>
      <c r="V877" s="2">
        <v>1</v>
      </c>
      <c r="W877" s="2">
        <v>1</v>
      </c>
      <c r="X877" s="2">
        <v>3</v>
      </c>
      <c r="Y877" s="2">
        <v>5</v>
      </c>
      <c r="Z877" s="2">
        <v>3</v>
      </c>
      <c r="AA877" s="2">
        <v>11</v>
      </c>
      <c r="AB877" s="2">
        <v>0</v>
      </c>
    </row>
    <row r="878" spans="1:28" x14ac:dyDescent="0.25">
      <c r="A878" s="2">
        <v>6384</v>
      </c>
      <c r="B878" s="2">
        <v>1978</v>
      </c>
      <c r="C878" s="2">
        <f>2025-Table1[[#This Row],[Year_Birth]]</f>
        <v>47</v>
      </c>
      <c r="D878" s="2" t="s">
        <v>2252</v>
      </c>
      <c r="E878" s="2" t="s">
        <v>2258</v>
      </c>
      <c r="F878" s="2" t="str">
        <f t="shared" si="40"/>
        <v>Adult</v>
      </c>
      <c r="G878" s="4">
        <v>71022</v>
      </c>
      <c r="H878" s="2">
        <v>0</v>
      </c>
      <c r="I878" s="2">
        <v>1</v>
      </c>
      <c r="J878" s="3">
        <v>41945</v>
      </c>
      <c r="K878" s="6">
        <v>30</v>
      </c>
      <c r="L878" s="4">
        <v>909</v>
      </c>
      <c r="M878" s="4">
        <v>12</v>
      </c>
      <c r="N878" s="4">
        <v>278</v>
      </c>
      <c r="O878" s="4">
        <v>0</v>
      </c>
      <c r="P878" s="4">
        <v>12</v>
      </c>
      <c r="Q878" s="4">
        <v>242</v>
      </c>
      <c r="R878" s="4">
        <f>SUM(Table1[[#This Row],[Wines]:[Sweet]])</f>
        <v>1211</v>
      </c>
      <c r="S878" s="8">
        <f t="shared" si="41"/>
        <v>1.7051054602799133E-2</v>
      </c>
      <c r="T878" s="8" t="str">
        <f t="shared" si="42"/>
        <v>Wines</v>
      </c>
      <c r="U878" s="2">
        <v>3</v>
      </c>
      <c r="V878" s="2">
        <v>5</v>
      </c>
      <c r="W878" s="2">
        <v>2</v>
      </c>
      <c r="X878" s="2">
        <v>11</v>
      </c>
      <c r="Y878" s="2">
        <v>8</v>
      </c>
      <c r="Z878" s="2">
        <v>3</v>
      </c>
      <c r="AA878" s="2">
        <v>11</v>
      </c>
      <c r="AB878" s="2">
        <v>0</v>
      </c>
    </row>
    <row r="879" spans="1:28" x14ac:dyDescent="0.25">
      <c r="A879" s="2">
        <v>231</v>
      </c>
      <c r="B879" s="2">
        <v>1956</v>
      </c>
      <c r="C879" s="2">
        <f>2025-Table1[[#This Row],[Year_Birth]]</f>
        <v>69</v>
      </c>
      <c r="D879" s="2" t="s">
        <v>2257</v>
      </c>
      <c r="E879" s="2" t="s">
        <v>2254</v>
      </c>
      <c r="F879" s="2" t="str">
        <f t="shared" si="40"/>
        <v>Adult</v>
      </c>
      <c r="G879" s="4">
        <v>28839</v>
      </c>
      <c r="H879" s="2">
        <v>1</v>
      </c>
      <c r="I879" s="2">
        <v>1</v>
      </c>
      <c r="J879" s="3">
        <v>41946</v>
      </c>
      <c r="K879" s="6">
        <v>86</v>
      </c>
      <c r="L879" s="4">
        <v>24</v>
      </c>
      <c r="M879" s="4">
        <v>0</v>
      </c>
      <c r="N879" s="4">
        <v>7</v>
      </c>
      <c r="O879" s="4">
        <v>0</v>
      </c>
      <c r="P879" s="4">
        <v>0</v>
      </c>
      <c r="Q879" s="4">
        <v>1</v>
      </c>
      <c r="R879" s="4">
        <f>SUM(Table1[[#This Row],[Wines]:[Sweet]])</f>
        <v>31</v>
      </c>
      <c r="S879" s="8">
        <f t="shared" si="41"/>
        <v>1.0749332501126946E-3</v>
      </c>
      <c r="T879" s="8" t="str">
        <f t="shared" si="42"/>
        <v>Wines</v>
      </c>
      <c r="U879" s="2">
        <v>2</v>
      </c>
      <c r="V879" s="2">
        <v>2</v>
      </c>
      <c r="W879" s="2">
        <v>0</v>
      </c>
      <c r="X879" s="2">
        <v>3</v>
      </c>
      <c r="Y879" s="2">
        <v>5</v>
      </c>
      <c r="Z879" s="2">
        <v>3</v>
      </c>
      <c r="AA879" s="2">
        <v>11</v>
      </c>
      <c r="AB879" s="2">
        <v>0</v>
      </c>
    </row>
    <row r="880" spans="1:28" x14ac:dyDescent="0.25">
      <c r="A880" s="2">
        <v>2853</v>
      </c>
      <c r="B880" s="2">
        <v>1980</v>
      </c>
      <c r="C880" s="2">
        <f>2025-Table1[[#This Row],[Year_Birth]]</f>
        <v>45</v>
      </c>
      <c r="D880" s="2" t="s">
        <v>2252</v>
      </c>
      <c r="E880" s="2" t="s">
        <v>2253</v>
      </c>
      <c r="F880" s="2" t="str">
        <f t="shared" si="40"/>
        <v>Adult</v>
      </c>
      <c r="G880" s="4">
        <v>51766</v>
      </c>
      <c r="H880" s="2">
        <v>1</v>
      </c>
      <c r="I880" s="2">
        <v>0</v>
      </c>
      <c r="J880" s="3">
        <v>41946</v>
      </c>
      <c r="K880" s="6">
        <v>74</v>
      </c>
      <c r="L880" s="4">
        <v>60</v>
      </c>
      <c r="M880" s="4">
        <v>51</v>
      </c>
      <c r="N880" s="4">
        <v>87</v>
      </c>
      <c r="O880" s="4">
        <v>6</v>
      </c>
      <c r="P880" s="4">
        <v>20</v>
      </c>
      <c r="Q880" s="4">
        <v>51</v>
      </c>
      <c r="R880" s="4">
        <f>SUM(Table1[[#This Row],[Wines]:[Sweet]])</f>
        <v>224</v>
      </c>
      <c r="S880" s="8">
        <f t="shared" si="41"/>
        <v>4.327164548159023E-3</v>
      </c>
      <c r="T880" s="8" t="str">
        <f t="shared" si="42"/>
        <v>MeatProducts</v>
      </c>
      <c r="U880" s="2">
        <v>2</v>
      </c>
      <c r="V880" s="2">
        <v>4</v>
      </c>
      <c r="W880" s="2">
        <v>2</v>
      </c>
      <c r="X880" s="2">
        <v>4</v>
      </c>
      <c r="Y880" s="2">
        <v>5</v>
      </c>
      <c r="Z880" s="2">
        <v>3</v>
      </c>
      <c r="AA880" s="2">
        <v>11</v>
      </c>
      <c r="AB880" s="2">
        <v>0</v>
      </c>
    </row>
    <row r="881" spans="1:28" x14ac:dyDescent="0.25">
      <c r="A881" s="2">
        <v>1755</v>
      </c>
      <c r="B881" s="2">
        <v>1988</v>
      </c>
      <c r="C881" s="2">
        <f>2025-Table1[[#This Row],[Year_Birth]]</f>
        <v>37</v>
      </c>
      <c r="D881" s="2" t="s">
        <v>2260</v>
      </c>
      <c r="E881" s="2" t="s">
        <v>2254</v>
      </c>
      <c r="F881" s="2" t="str">
        <f t="shared" si="40"/>
        <v>Adult</v>
      </c>
      <c r="G881" s="4">
        <v>45204</v>
      </c>
      <c r="H881" s="2">
        <v>1</v>
      </c>
      <c r="I881" s="2">
        <v>0</v>
      </c>
      <c r="J881" s="3">
        <v>41947</v>
      </c>
      <c r="K881" s="6">
        <v>93</v>
      </c>
      <c r="L881" s="4">
        <v>30</v>
      </c>
      <c r="M881" s="4">
        <v>11</v>
      </c>
      <c r="N881" s="4">
        <v>25</v>
      </c>
      <c r="O881" s="4">
        <v>29</v>
      </c>
      <c r="P881" s="4">
        <v>1</v>
      </c>
      <c r="Q881" s="4">
        <v>18</v>
      </c>
      <c r="R881" s="4">
        <f>SUM(Table1[[#This Row],[Wines]:[Sweet]])</f>
        <v>96</v>
      </c>
      <c r="S881" s="8">
        <f t="shared" si="41"/>
        <v>2.123705866737457E-3</v>
      </c>
      <c r="T881" s="8" t="str">
        <f t="shared" si="42"/>
        <v>Wines</v>
      </c>
      <c r="U881" s="2">
        <v>1</v>
      </c>
      <c r="V881" s="2">
        <v>1</v>
      </c>
      <c r="W881" s="2">
        <v>1</v>
      </c>
      <c r="X881" s="2">
        <v>4</v>
      </c>
      <c r="Y881" s="2">
        <v>3</v>
      </c>
      <c r="Z881" s="2">
        <v>3</v>
      </c>
      <c r="AA881" s="2">
        <v>11</v>
      </c>
      <c r="AB881" s="2">
        <v>0</v>
      </c>
    </row>
    <row r="882" spans="1:28" x14ac:dyDescent="0.25">
      <c r="A882" s="2">
        <v>10766</v>
      </c>
      <c r="B882" s="2">
        <v>1964</v>
      </c>
      <c r="C882" s="2">
        <f>2025-Table1[[#This Row],[Year_Birth]]</f>
        <v>61</v>
      </c>
      <c r="D882" s="2" t="s">
        <v>2255</v>
      </c>
      <c r="E882" s="2" t="s">
        <v>2256</v>
      </c>
      <c r="F882" s="2" t="str">
        <f t="shared" si="40"/>
        <v>Adult</v>
      </c>
      <c r="G882" s="4">
        <v>65526</v>
      </c>
      <c r="H882" s="2">
        <v>0</v>
      </c>
      <c r="I882" s="2">
        <v>1</v>
      </c>
      <c r="J882" s="3">
        <v>41947</v>
      </c>
      <c r="K882" s="6">
        <v>22</v>
      </c>
      <c r="L882" s="4">
        <v>397</v>
      </c>
      <c r="M882" s="4">
        <v>19</v>
      </c>
      <c r="N882" s="4">
        <v>69</v>
      </c>
      <c r="O882" s="4">
        <v>12</v>
      </c>
      <c r="P882" s="4">
        <v>0</v>
      </c>
      <c r="Q882" s="4">
        <v>9</v>
      </c>
      <c r="R882" s="4">
        <f>SUM(Table1[[#This Row],[Wines]:[Sweet]])</f>
        <v>497</v>
      </c>
      <c r="S882" s="8">
        <f t="shared" si="41"/>
        <v>7.5847755089582759E-3</v>
      </c>
      <c r="T882" s="8" t="str">
        <f t="shared" si="42"/>
        <v>Wines</v>
      </c>
      <c r="U882" s="2">
        <v>1</v>
      </c>
      <c r="V882" s="2">
        <v>4</v>
      </c>
      <c r="W882" s="2">
        <v>4</v>
      </c>
      <c r="X882" s="2">
        <v>8</v>
      </c>
      <c r="Y882" s="2">
        <v>2</v>
      </c>
      <c r="Z882" s="2">
        <v>3</v>
      </c>
      <c r="AA882" s="2">
        <v>11</v>
      </c>
      <c r="AB882" s="2">
        <v>0</v>
      </c>
    </row>
    <row r="883" spans="1:28" x14ac:dyDescent="0.25">
      <c r="A883" s="2">
        <v>5824</v>
      </c>
      <c r="B883" s="2">
        <v>1972</v>
      </c>
      <c r="C883" s="2">
        <f>2025-Table1[[#This Row],[Year_Birth]]</f>
        <v>53</v>
      </c>
      <c r="D883" s="2" t="s">
        <v>2255</v>
      </c>
      <c r="E883" s="2" t="s">
        <v>2254</v>
      </c>
      <c r="F883" s="2" t="str">
        <f t="shared" si="40"/>
        <v>Adult</v>
      </c>
      <c r="G883" s="4">
        <v>34578</v>
      </c>
      <c r="H883" s="2">
        <v>2</v>
      </c>
      <c r="I883" s="2">
        <v>1</v>
      </c>
      <c r="J883" s="3">
        <v>41947</v>
      </c>
      <c r="K883" s="6">
        <v>1</v>
      </c>
      <c r="L883" s="4">
        <v>7</v>
      </c>
      <c r="M883" s="4">
        <v>0</v>
      </c>
      <c r="N883" s="4">
        <v>1</v>
      </c>
      <c r="O883" s="4">
        <v>0</v>
      </c>
      <c r="P883" s="4">
        <v>0</v>
      </c>
      <c r="Q883" s="4">
        <v>0</v>
      </c>
      <c r="R883" s="4">
        <f>SUM(Table1[[#This Row],[Wines]:[Sweet]])</f>
        <v>8</v>
      </c>
      <c r="S883" s="8">
        <f t="shared" si="41"/>
        <v>2.3136098097055932E-4</v>
      </c>
      <c r="T883" s="8" t="str">
        <f t="shared" si="42"/>
        <v>Wines</v>
      </c>
      <c r="U883" s="2">
        <v>1</v>
      </c>
      <c r="V883" s="2">
        <v>1</v>
      </c>
      <c r="W883" s="2">
        <v>0</v>
      </c>
      <c r="X883" s="2">
        <v>2</v>
      </c>
      <c r="Y883" s="2">
        <v>6</v>
      </c>
      <c r="Z883" s="2">
        <v>3</v>
      </c>
      <c r="AA883" s="2">
        <v>11</v>
      </c>
      <c r="AB883" s="2">
        <v>0</v>
      </c>
    </row>
    <row r="884" spans="1:28" x14ac:dyDescent="0.25">
      <c r="A884" s="2">
        <v>9971</v>
      </c>
      <c r="B884" s="2">
        <v>1964</v>
      </c>
      <c r="C884" s="2">
        <f>2025-Table1[[#This Row],[Year_Birth]]</f>
        <v>61</v>
      </c>
      <c r="D884" s="2" t="s">
        <v>2255</v>
      </c>
      <c r="E884" s="2" t="s">
        <v>2256</v>
      </c>
      <c r="F884" s="2" t="str">
        <f t="shared" si="40"/>
        <v>Adult</v>
      </c>
      <c r="G884" s="4">
        <v>65526</v>
      </c>
      <c r="H884" s="2">
        <v>0</v>
      </c>
      <c r="I884" s="2">
        <v>1</v>
      </c>
      <c r="J884" s="3">
        <v>41947</v>
      </c>
      <c r="K884" s="6">
        <v>22</v>
      </c>
      <c r="L884" s="4">
        <v>397</v>
      </c>
      <c r="M884" s="4">
        <v>19</v>
      </c>
      <c r="N884" s="4">
        <v>69</v>
      </c>
      <c r="O884" s="4">
        <v>12</v>
      </c>
      <c r="P884" s="4">
        <v>0</v>
      </c>
      <c r="Q884" s="4">
        <v>9</v>
      </c>
      <c r="R884" s="4">
        <f>SUM(Table1[[#This Row],[Wines]:[Sweet]])</f>
        <v>497</v>
      </c>
      <c r="S884" s="8">
        <f t="shared" si="41"/>
        <v>7.5847755089582759E-3</v>
      </c>
      <c r="T884" s="8" t="str">
        <f t="shared" si="42"/>
        <v>Wines</v>
      </c>
      <c r="U884" s="2">
        <v>1</v>
      </c>
      <c r="V884" s="2">
        <v>4</v>
      </c>
      <c r="W884" s="2">
        <v>4</v>
      </c>
      <c r="X884" s="2">
        <v>8</v>
      </c>
      <c r="Y884" s="2">
        <v>2</v>
      </c>
      <c r="Z884" s="2">
        <v>3</v>
      </c>
      <c r="AA884" s="2">
        <v>11</v>
      </c>
      <c r="AB884" s="2">
        <v>0</v>
      </c>
    </row>
    <row r="885" spans="1:28" x14ac:dyDescent="0.25">
      <c r="A885" s="2">
        <v>1386</v>
      </c>
      <c r="B885" s="2">
        <v>1967</v>
      </c>
      <c r="C885" s="2">
        <f>2025-Table1[[#This Row],[Year_Birth]]</f>
        <v>58</v>
      </c>
      <c r="D885" s="2" t="s">
        <v>2252</v>
      </c>
      <c r="E885" s="2" t="s">
        <v>2254</v>
      </c>
      <c r="F885" s="2" t="str">
        <f t="shared" si="40"/>
        <v>Adult</v>
      </c>
      <c r="G885" s="4">
        <v>32474</v>
      </c>
      <c r="H885" s="2">
        <v>1</v>
      </c>
      <c r="I885" s="2">
        <v>1</v>
      </c>
      <c r="J885" s="3">
        <v>41948</v>
      </c>
      <c r="K885" s="6">
        <v>0</v>
      </c>
      <c r="L885" s="4">
        <v>10</v>
      </c>
      <c r="M885" s="4">
        <v>0</v>
      </c>
      <c r="N885" s="4">
        <v>1</v>
      </c>
      <c r="O885" s="4">
        <v>0</v>
      </c>
      <c r="P885" s="4">
        <v>0</v>
      </c>
      <c r="Q885" s="4">
        <v>0</v>
      </c>
      <c r="R885" s="4">
        <f>SUM(Table1[[#This Row],[Wines]:[Sweet]])</f>
        <v>11</v>
      </c>
      <c r="S885" s="8">
        <f t="shared" si="41"/>
        <v>3.3873252448112336E-4</v>
      </c>
      <c r="T885" s="8" t="str">
        <f t="shared" si="42"/>
        <v>Wines</v>
      </c>
      <c r="U885" s="2">
        <v>1</v>
      </c>
      <c r="V885" s="2">
        <v>1</v>
      </c>
      <c r="W885" s="2">
        <v>0</v>
      </c>
      <c r="X885" s="2">
        <v>2</v>
      </c>
      <c r="Y885" s="2">
        <v>7</v>
      </c>
      <c r="Z885" s="2">
        <v>3</v>
      </c>
      <c r="AA885" s="2">
        <v>11</v>
      </c>
      <c r="AB885" s="2">
        <v>0</v>
      </c>
    </row>
    <row r="886" spans="1:28" x14ac:dyDescent="0.25">
      <c r="A886" s="2">
        <v>7698</v>
      </c>
      <c r="B886" s="2">
        <v>1976</v>
      </c>
      <c r="C886" s="2">
        <f>2025-Table1[[#This Row],[Year_Birth]]</f>
        <v>49</v>
      </c>
      <c r="D886" s="2" t="s">
        <v>2255</v>
      </c>
      <c r="E886" s="2" t="s">
        <v>2256</v>
      </c>
      <c r="F886" s="2" t="str">
        <f t="shared" si="40"/>
        <v>Adult</v>
      </c>
      <c r="G886" s="4">
        <v>51650</v>
      </c>
      <c r="H886" s="2">
        <v>0</v>
      </c>
      <c r="I886" s="2">
        <v>1</v>
      </c>
      <c r="J886" s="3">
        <v>41948</v>
      </c>
      <c r="K886" s="6">
        <v>81</v>
      </c>
      <c r="L886" s="4">
        <v>152</v>
      </c>
      <c r="M886" s="4">
        <v>3</v>
      </c>
      <c r="N886" s="4">
        <v>22</v>
      </c>
      <c r="O886" s="4">
        <v>2</v>
      </c>
      <c r="P886" s="4">
        <v>5</v>
      </c>
      <c r="Q886" s="4">
        <v>7</v>
      </c>
      <c r="R886" s="4">
        <f>SUM(Table1[[#This Row],[Wines]:[Sweet]])</f>
        <v>184</v>
      </c>
      <c r="S886" s="8">
        <f t="shared" si="41"/>
        <v>3.5624394966118104E-3</v>
      </c>
      <c r="T886" s="8" t="str">
        <f t="shared" si="42"/>
        <v>Wines</v>
      </c>
      <c r="U886" s="2">
        <v>1</v>
      </c>
      <c r="V886" s="2">
        <v>4</v>
      </c>
      <c r="W886" s="2">
        <v>1</v>
      </c>
      <c r="X886" s="2">
        <v>4</v>
      </c>
      <c r="Y886" s="2">
        <v>5</v>
      </c>
      <c r="Z886" s="2">
        <v>3</v>
      </c>
      <c r="AA886" s="2">
        <v>11</v>
      </c>
      <c r="AB886" s="2">
        <v>0</v>
      </c>
    </row>
    <row r="887" spans="1:28" x14ac:dyDescent="0.25">
      <c r="A887" s="2">
        <v>49</v>
      </c>
      <c r="B887" s="2">
        <v>1970</v>
      </c>
      <c r="C887" s="2">
        <f>2025-Table1[[#This Row],[Year_Birth]]</f>
        <v>55</v>
      </c>
      <c r="D887" s="2" t="s">
        <v>2252</v>
      </c>
      <c r="E887" s="2" t="s">
        <v>2253</v>
      </c>
      <c r="F887" s="2" t="str">
        <f t="shared" si="40"/>
        <v>Adult</v>
      </c>
      <c r="G887" s="4">
        <v>20587</v>
      </c>
      <c r="H887" s="2">
        <v>1</v>
      </c>
      <c r="I887" s="2">
        <v>0</v>
      </c>
      <c r="J887" s="3">
        <v>41948</v>
      </c>
      <c r="K887" s="6">
        <v>39</v>
      </c>
      <c r="L887" s="4">
        <v>2</v>
      </c>
      <c r="M887" s="4">
        <v>3</v>
      </c>
      <c r="N887" s="4">
        <v>6</v>
      </c>
      <c r="O887" s="4">
        <v>4</v>
      </c>
      <c r="P887" s="4">
        <v>1</v>
      </c>
      <c r="Q887" s="4">
        <v>9</v>
      </c>
      <c r="R887" s="4">
        <f>SUM(Table1[[#This Row],[Wines]:[Sweet]])</f>
        <v>16</v>
      </c>
      <c r="S887" s="8">
        <f t="shared" si="41"/>
        <v>7.7718948851216785E-4</v>
      </c>
      <c r="T887" s="8" t="str">
        <f t="shared" si="42"/>
        <v>GoldProds</v>
      </c>
      <c r="U887" s="2">
        <v>1</v>
      </c>
      <c r="V887" s="2">
        <v>1</v>
      </c>
      <c r="W887" s="2">
        <v>1</v>
      </c>
      <c r="X887" s="2">
        <v>2</v>
      </c>
      <c r="Y887" s="2">
        <v>7</v>
      </c>
      <c r="Z887" s="2">
        <v>3</v>
      </c>
      <c r="AA887" s="2">
        <v>11</v>
      </c>
      <c r="AB887" s="2">
        <v>0</v>
      </c>
    </row>
    <row r="888" spans="1:28" x14ac:dyDescent="0.25">
      <c r="A888" s="2">
        <v>8146</v>
      </c>
      <c r="B888" s="2">
        <v>1976</v>
      </c>
      <c r="C888" s="2">
        <f>2025-Table1[[#This Row],[Year_Birth]]</f>
        <v>49</v>
      </c>
      <c r="D888" s="2" t="s">
        <v>2257</v>
      </c>
      <c r="E888" s="2" t="s">
        <v>2254</v>
      </c>
      <c r="F888" s="2" t="str">
        <f t="shared" si="40"/>
        <v>Adult</v>
      </c>
      <c r="G888" s="4">
        <v>46106</v>
      </c>
      <c r="H888" s="2">
        <v>1</v>
      </c>
      <c r="I888" s="2">
        <v>1</v>
      </c>
      <c r="J888" s="3">
        <v>41948</v>
      </c>
      <c r="K888" s="6">
        <v>84</v>
      </c>
      <c r="L888" s="4">
        <v>30</v>
      </c>
      <c r="M888" s="4">
        <v>0</v>
      </c>
      <c r="N888" s="4">
        <v>8</v>
      </c>
      <c r="O888" s="4">
        <v>2</v>
      </c>
      <c r="P888" s="4">
        <v>0</v>
      </c>
      <c r="Q888" s="4">
        <v>14</v>
      </c>
      <c r="R888" s="4">
        <f>SUM(Table1[[#This Row],[Wines]:[Sweet]])</f>
        <v>40</v>
      </c>
      <c r="S888" s="8">
        <f t="shared" si="41"/>
        <v>8.6756604346505876E-4</v>
      </c>
      <c r="T888" s="8" t="str">
        <f t="shared" si="42"/>
        <v>Wines</v>
      </c>
      <c r="U888" s="2">
        <v>1</v>
      </c>
      <c r="V888" s="2">
        <v>1</v>
      </c>
      <c r="W888" s="2">
        <v>1</v>
      </c>
      <c r="X888" s="2">
        <v>2</v>
      </c>
      <c r="Y888" s="2">
        <v>6</v>
      </c>
      <c r="Z888" s="2">
        <v>3</v>
      </c>
      <c r="AA888" s="2">
        <v>11</v>
      </c>
      <c r="AB888" s="2">
        <v>0</v>
      </c>
    </row>
    <row r="889" spans="1:28" x14ac:dyDescent="0.25">
      <c r="A889" s="2">
        <v>4066</v>
      </c>
      <c r="B889" s="2">
        <v>1978</v>
      </c>
      <c r="C889" s="2">
        <f>2025-Table1[[#This Row],[Year_Birth]]</f>
        <v>47</v>
      </c>
      <c r="D889" s="2" t="s">
        <v>2260</v>
      </c>
      <c r="E889" s="2" t="s">
        <v>2258</v>
      </c>
      <c r="F889" s="2" t="str">
        <f t="shared" si="40"/>
        <v>Adult</v>
      </c>
      <c r="G889" s="4">
        <v>21282</v>
      </c>
      <c r="H889" s="2">
        <v>1</v>
      </c>
      <c r="I889" s="2">
        <v>0</v>
      </c>
      <c r="J889" s="3">
        <v>41948</v>
      </c>
      <c r="K889" s="6">
        <v>76</v>
      </c>
      <c r="L889" s="4">
        <v>1</v>
      </c>
      <c r="M889" s="4">
        <v>5</v>
      </c>
      <c r="N889" s="4">
        <v>8</v>
      </c>
      <c r="O889" s="4">
        <v>4</v>
      </c>
      <c r="P889" s="4">
        <v>8</v>
      </c>
      <c r="Q889" s="4">
        <v>20</v>
      </c>
      <c r="R889" s="4">
        <f>SUM(Table1[[#This Row],[Wines]:[Sweet]])</f>
        <v>26</v>
      </c>
      <c r="S889" s="8">
        <f t="shared" si="41"/>
        <v>1.2216896908185321E-3</v>
      </c>
      <c r="T889" s="8" t="str">
        <f t="shared" si="42"/>
        <v>GoldProds</v>
      </c>
      <c r="U889" s="2">
        <v>2</v>
      </c>
      <c r="V889" s="2">
        <v>2</v>
      </c>
      <c r="W889" s="2">
        <v>1</v>
      </c>
      <c r="X889" s="2">
        <v>2</v>
      </c>
      <c r="Y889" s="2">
        <v>6</v>
      </c>
      <c r="Z889" s="2">
        <v>3</v>
      </c>
      <c r="AA889" s="2">
        <v>11</v>
      </c>
      <c r="AB889" s="2">
        <v>0</v>
      </c>
    </row>
    <row r="890" spans="1:28" x14ac:dyDescent="0.25">
      <c r="A890" s="2">
        <v>9467</v>
      </c>
      <c r="B890" s="2">
        <v>1984</v>
      </c>
      <c r="C890" s="2">
        <f>2025-Table1[[#This Row],[Year_Birth]]</f>
        <v>41</v>
      </c>
      <c r="D890" s="2" t="s">
        <v>2252</v>
      </c>
      <c r="E890" s="2" t="s">
        <v>2253</v>
      </c>
      <c r="F890" s="2" t="str">
        <f t="shared" si="40"/>
        <v>Adult</v>
      </c>
      <c r="G890" s="4">
        <v>34738</v>
      </c>
      <c r="H890" s="2">
        <v>1</v>
      </c>
      <c r="I890" s="2">
        <v>0</v>
      </c>
      <c r="J890" s="3">
        <v>41948</v>
      </c>
      <c r="K890" s="6">
        <v>51</v>
      </c>
      <c r="L890" s="4">
        <v>3</v>
      </c>
      <c r="M890" s="4">
        <v>2</v>
      </c>
      <c r="N890" s="4">
        <v>10</v>
      </c>
      <c r="O890" s="4">
        <v>3</v>
      </c>
      <c r="P890" s="4">
        <v>0</v>
      </c>
      <c r="Q890" s="4">
        <v>2</v>
      </c>
      <c r="R890" s="4">
        <f>SUM(Table1[[#This Row],[Wines]:[Sweet]])</f>
        <v>18</v>
      </c>
      <c r="S890" s="8">
        <f t="shared" si="41"/>
        <v>5.1816454603028381E-4</v>
      </c>
      <c r="T890" s="8" t="str">
        <f t="shared" si="42"/>
        <v>MeatProducts</v>
      </c>
      <c r="U890" s="2">
        <v>1</v>
      </c>
      <c r="V890" s="2">
        <v>1</v>
      </c>
      <c r="W890" s="2">
        <v>0</v>
      </c>
      <c r="X890" s="2">
        <v>3</v>
      </c>
      <c r="Y890" s="2">
        <v>6</v>
      </c>
      <c r="Z890" s="2">
        <v>3</v>
      </c>
      <c r="AA890" s="2">
        <v>11</v>
      </c>
      <c r="AB890" s="2">
        <v>0</v>
      </c>
    </row>
    <row r="891" spans="1:28" x14ac:dyDescent="0.25">
      <c r="A891" s="2">
        <v>4973</v>
      </c>
      <c r="B891" s="2">
        <v>1970</v>
      </c>
      <c r="C891" s="2">
        <f>2025-Table1[[#This Row],[Year_Birth]]</f>
        <v>55</v>
      </c>
      <c r="D891" s="2" t="s">
        <v>2252</v>
      </c>
      <c r="E891" s="2" t="s">
        <v>2253</v>
      </c>
      <c r="F891" s="2" t="str">
        <f t="shared" si="40"/>
        <v>Adult</v>
      </c>
      <c r="G891" s="4">
        <v>20587</v>
      </c>
      <c r="H891" s="2">
        <v>1</v>
      </c>
      <c r="I891" s="2">
        <v>0</v>
      </c>
      <c r="J891" s="3">
        <v>41948</v>
      </c>
      <c r="K891" s="6">
        <v>39</v>
      </c>
      <c r="L891" s="4">
        <v>2</v>
      </c>
      <c r="M891" s="4">
        <v>3</v>
      </c>
      <c r="N891" s="4">
        <v>6</v>
      </c>
      <c r="O891" s="4">
        <v>4</v>
      </c>
      <c r="P891" s="4">
        <v>1</v>
      </c>
      <c r="Q891" s="4">
        <v>9</v>
      </c>
      <c r="R891" s="4">
        <f>SUM(Table1[[#This Row],[Wines]:[Sweet]])</f>
        <v>16</v>
      </c>
      <c r="S891" s="8">
        <f t="shared" si="41"/>
        <v>7.7718948851216785E-4</v>
      </c>
      <c r="T891" s="8" t="str">
        <f t="shared" si="42"/>
        <v>GoldProds</v>
      </c>
      <c r="U891" s="2">
        <v>1</v>
      </c>
      <c r="V891" s="2">
        <v>1</v>
      </c>
      <c r="W891" s="2">
        <v>1</v>
      </c>
      <c r="X891" s="2">
        <v>2</v>
      </c>
      <c r="Y891" s="2">
        <v>7</v>
      </c>
      <c r="Z891" s="2">
        <v>3</v>
      </c>
      <c r="AA891" s="2">
        <v>11</v>
      </c>
      <c r="AB891" s="2">
        <v>0</v>
      </c>
    </row>
    <row r="892" spans="1:28" x14ac:dyDescent="0.25">
      <c r="A892" s="2">
        <v>5721</v>
      </c>
      <c r="B892" s="2">
        <v>1956</v>
      </c>
      <c r="C892" s="2">
        <f>2025-Table1[[#This Row],[Year_Birth]]</f>
        <v>69</v>
      </c>
      <c r="D892" s="2" t="s">
        <v>2255</v>
      </c>
      <c r="E892" s="2" t="s">
        <v>2256</v>
      </c>
      <c r="F892" s="2" t="str">
        <f t="shared" si="40"/>
        <v>Adult</v>
      </c>
      <c r="G892" s="4">
        <v>84117</v>
      </c>
      <c r="H892" s="2">
        <v>0</v>
      </c>
      <c r="I892" s="2">
        <v>0</v>
      </c>
      <c r="J892" s="3">
        <v>41948</v>
      </c>
      <c r="K892" s="6">
        <v>60</v>
      </c>
      <c r="L892" s="4">
        <v>611</v>
      </c>
      <c r="M892" s="4">
        <v>76</v>
      </c>
      <c r="N892" s="4">
        <v>749</v>
      </c>
      <c r="O892" s="4">
        <v>59</v>
      </c>
      <c r="P892" s="4">
        <v>45</v>
      </c>
      <c r="Q892" s="4">
        <v>26</v>
      </c>
      <c r="R892" s="4">
        <f>SUM(Table1[[#This Row],[Wines]:[Sweet]])</f>
        <v>1540</v>
      </c>
      <c r="S892" s="8">
        <f t="shared" si="41"/>
        <v>1.830783313717798E-2</v>
      </c>
      <c r="T892" s="8" t="str">
        <f t="shared" si="42"/>
        <v>MeatProducts</v>
      </c>
      <c r="U892" s="2">
        <v>1</v>
      </c>
      <c r="V892" s="2">
        <v>7</v>
      </c>
      <c r="W892" s="2">
        <v>10</v>
      </c>
      <c r="X892" s="2">
        <v>6</v>
      </c>
      <c r="Y892" s="2">
        <v>2</v>
      </c>
      <c r="Z892" s="2">
        <v>3</v>
      </c>
      <c r="AA892" s="2">
        <v>11</v>
      </c>
      <c r="AB892" s="2">
        <v>0</v>
      </c>
    </row>
    <row r="893" spans="1:28" x14ac:dyDescent="0.25">
      <c r="A893" s="2">
        <v>3623</v>
      </c>
      <c r="B893" s="2">
        <v>1976</v>
      </c>
      <c r="C893" s="2">
        <f>2025-Table1[[#This Row],[Year_Birth]]</f>
        <v>49</v>
      </c>
      <c r="D893" s="2" t="s">
        <v>2252</v>
      </c>
      <c r="E893" s="2" t="s">
        <v>2254</v>
      </c>
      <c r="F893" s="2" t="str">
        <f t="shared" si="40"/>
        <v>Adult</v>
      </c>
      <c r="G893" s="4">
        <v>21675</v>
      </c>
      <c r="H893" s="2">
        <v>1</v>
      </c>
      <c r="I893" s="2">
        <v>0</v>
      </c>
      <c r="J893" s="3">
        <v>41949</v>
      </c>
      <c r="K893" s="6">
        <v>55</v>
      </c>
      <c r="L893" s="4">
        <v>4</v>
      </c>
      <c r="M893" s="4">
        <v>0</v>
      </c>
      <c r="N893" s="4">
        <v>16</v>
      </c>
      <c r="O893" s="4">
        <v>17</v>
      </c>
      <c r="P893" s="4">
        <v>4</v>
      </c>
      <c r="Q893" s="4">
        <v>4</v>
      </c>
      <c r="R893" s="4">
        <f>SUM(Table1[[#This Row],[Wines]:[Sweet]])</f>
        <v>41</v>
      </c>
      <c r="S893" s="8">
        <f t="shared" si="41"/>
        <v>1.8915801614763552E-3</v>
      </c>
      <c r="T893" s="8" t="str">
        <f t="shared" si="42"/>
        <v>FishProducts</v>
      </c>
      <c r="U893" s="2">
        <v>3</v>
      </c>
      <c r="V893" s="2">
        <v>4</v>
      </c>
      <c r="W893" s="2">
        <v>0</v>
      </c>
      <c r="X893" s="2">
        <v>3</v>
      </c>
      <c r="Y893" s="2">
        <v>7</v>
      </c>
      <c r="Z893" s="2">
        <v>3</v>
      </c>
      <c r="AA893" s="2">
        <v>11</v>
      </c>
      <c r="AB893" s="2">
        <v>0</v>
      </c>
    </row>
    <row r="894" spans="1:28" x14ac:dyDescent="0.25">
      <c r="A894" s="2">
        <v>10660</v>
      </c>
      <c r="B894" s="2">
        <v>1957</v>
      </c>
      <c r="C894" s="2">
        <f>2025-Table1[[#This Row],[Year_Birth]]</f>
        <v>68</v>
      </c>
      <c r="D894" s="2" t="s">
        <v>2257</v>
      </c>
      <c r="E894" s="2" t="s">
        <v>2256</v>
      </c>
      <c r="F894" s="2" t="str">
        <f t="shared" si="40"/>
        <v>Adult</v>
      </c>
      <c r="G894" s="4">
        <v>66726</v>
      </c>
      <c r="H894" s="2">
        <v>1</v>
      </c>
      <c r="I894" s="2">
        <v>1</v>
      </c>
      <c r="J894" s="3">
        <v>41974</v>
      </c>
      <c r="K894" s="6">
        <v>61</v>
      </c>
      <c r="L894" s="4">
        <v>349</v>
      </c>
      <c r="M894" s="4">
        <v>7</v>
      </c>
      <c r="N894" s="4">
        <v>35</v>
      </c>
      <c r="O894" s="4">
        <v>0</v>
      </c>
      <c r="P894" s="4">
        <v>0</v>
      </c>
      <c r="Q894" s="4">
        <v>47</v>
      </c>
      <c r="R894" s="4">
        <f>SUM(Table1[[#This Row],[Wines]:[Sweet]])</f>
        <v>391</v>
      </c>
      <c r="S894" s="8">
        <f t="shared" si="41"/>
        <v>5.8597847915355331E-3</v>
      </c>
      <c r="T894" s="8" t="str">
        <f t="shared" si="42"/>
        <v>Wines</v>
      </c>
      <c r="U894" s="2">
        <v>3</v>
      </c>
      <c r="V894" s="2">
        <v>8</v>
      </c>
      <c r="W894" s="2">
        <v>2</v>
      </c>
      <c r="X894" s="2">
        <v>4</v>
      </c>
      <c r="Y894" s="2">
        <v>7</v>
      </c>
      <c r="Z894" s="2">
        <v>3</v>
      </c>
      <c r="AA894" s="2">
        <v>11</v>
      </c>
      <c r="AB894" s="2">
        <v>0</v>
      </c>
    </row>
    <row r="895" spans="1:28" x14ac:dyDescent="0.25">
      <c r="A895" s="2">
        <v>4345</v>
      </c>
      <c r="B895" s="2">
        <v>1964</v>
      </c>
      <c r="C895" s="2">
        <f>2025-Table1[[#This Row],[Year_Birth]]</f>
        <v>61</v>
      </c>
      <c r="D895" s="2" t="s">
        <v>2260</v>
      </c>
      <c r="E895" s="2" t="s">
        <v>2253</v>
      </c>
      <c r="F895" s="2" t="str">
        <f t="shared" si="40"/>
        <v>Adult</v>
      </c>
      <c r="G895" s="4" t="s">
        <v>2277</v>
      </c>
      <c r="H895" s="2">
        <v>1</v>
      </c>
      <c r="I895" s="2">
        <v>1</v>
      </c>
      <c r="J895" s="3">
        <v>41974</v>
      </c>
      <c r="K895" s="6">
        <v>49</v>
      </c>
      <c r="L895" s="4">
        <v>5</v>
      </c>
      <c r="M895" s="4">
        <v>1</v>
      </c>
      <c r="N895" s="4">
        <v>9</v>
      </c>
      <c r="O895" s="4">
        <v>2</v>
      </c>
      <c r="P895" s="4">
        <v>0</v>
      </c>
      <c r="Q895" s="4">
        <v>4</v>
      </c>
      <c r="R895" s="4">
        <f>SUM(Table1[[#This Row],[Wines]:[Sweet]])</f>
        <v>17</v>
      </c>
      <c r="S895" s="8" t="e">
        <f t="shared" si="41"/>
        <v>#VALUE!</v>
      </c>
      <c r="T895" s="8" t="str">
        <f t="shared" si="42"/>
        <v>MeatProducts</v>
      </c>
      <c r="U895" s="2">
        <v>1</v>
      </c>
      <c r="V895" s="2">
        <v>1</v>
      </c>
      <c r="W895" s="2">
        <v>0</v>
      </c>
      <c r="X895" s="2">
        <v>2</v>
      </c>
      <c r="Y895" s="2">
        <v>7</v>
      </c>
      <c r="Z895" s="2">
        <v>3</v>
      </c>
      <c r="AA895" s="2">
        <v>11</v>
      </c>
      <c r="AB895" s="2">
        <v>0</v>
      </c>
    </row>
    <row r="896" spans="1:28" x14ac:dyDescent="0.25">
      <c r="A896" s="2">
        <v>10133</v>
      </c>
      <c r="B896" s="2">
        <v>1970</v>
      </c>
      <c r="C896" s="2">
        <f>2025-Table1[[#This Row],[Year_Birth]]</f>
        <v>55</v>
      </c>
      <c r="D896" s="2" t="s">
        <v>2252</v>
      </c>
      <c r="E896" s="2" t="s">
        <v>2253</v>
      </c>
      <c r="F896" s="2" t="str">
        <f t="shared" si="40"/>
        <v>Adult</v>
      </c>
      <c r="G896" s="4">
        <v>93790</v>
      </c>
      <c r="H896" s="2">
        <v>0</v>
      </c>
      <c r="I896" s="2">
        <v>0</v>
      </c>
      <c r="J896" s="3">
        <v>41975</v>
      </c>
      <c r="K896" s="6">
        <v>16</v>
      </c>
      <c r="L896" s="4">
        <v>1302</v>
      </c>
      <c r="M896" s="4">
        <v>68</v>
      </c>
      <c r="N896" s="4">
        <v>731</v>
      </c>
      <c r="O896" s="4">
        <v>89</v>
      </c>
      <c r="P896" s="4">
        <v>114</v>
      </c>
      <c r="Q896" s="4">
        <v>45</v>
      </c>
      <c r="R896" s="4">
        <f>SUM(Table1[[#This Row],[Wines]:[Sweet]])</f>
        <v>2304</v>
      </c>
      <c r="S896" s="8">
        <f t="shared" si="41"/>
        <v>2.4565518712016208E-2</v>
      </c>
      <c r="T896" s="8" t="str">
        <f t="shared" si="42"/>
        <v>Wines</v>
      </c>
      <c r="U896" s="2">
        <v>0</v>
      </c>
      <c r="V896" s="2">
        <v>6</v>
      </c>
      <c r="W896" s="2">
        <v>7</v>
      </c>
      <c r="X896" s="2">
        <v>12</v>
      </c>
      <c r="Y896" s="2">
        <v>2</v>
      </c>
      <c r="Z896" s="2">
        <v>3</v>
      </c>
      <c r="AA896" s="2">
        <v>11</v>
      </c>
      <c r="AB896" s="2">
        <v>1</v>
      </c>
    </row>
    <row r="897" spans="1:28" x14ac:dyDescent="0.25">
      <c r="A897" s="2">
        <v>3334</v>
      </c>
      <c r="B897" s="2">
        <v>1951</v>
      </c>
      <c r="C897" s="2">
        <f>2025-Table1[[#This Row],[Year_Birth]]</f>
        <v>74</v>
      </c>
      <c r="D897" s="2" t="s">
        <v>2252</v>
      </c>
      <c r="E897" s="2" t="s">
        <v>2256</v>
      </c>
      <c r="F897" s="2" t="str">
        <f t="shared" si="40"/>
        <v>Adult</v>
      </c>
      <c r="G897" s="4">
        <v>94642</v>
      </c>
      <c r="H897" s="2">
        <v>0</v>
      </c>
      <c r="I897" s="2">
        <v>0</v>
      </c>
      <c r="J897" s="3">
        <v>41975</v>
      </c>
      <c r="K897" s="6">
        <v>35</v>
      </c>
      <c r="L897" s="4">
        <v>879</v>
      </c>
      <c r="M897" s="4">
        <v>143</v>
      </c>
      <c r="N897" s="4">
        <v>797</v>
      </c>
      <c r="O897" s="4">
        <v>106</v>
      </c>
      <c r="P897" s="4">
        <v>143</v>
      </c>
      <c r="Q897" s="4">
        <v>143</v>
      </c>
      <c r="R897" s="4">
        <f>SUM(Table1[[#This Row],[Wines]:[Sweet]])</f>
        <v>2068</v>
      </c>
      <c r="S897" s="8">
        <f t="shared" si="41"/>
        <v>2.1850763931446925E-2</v>
      </c>
      <c r="T897" s="8" t="str">
        <f t="shared" si="42"/>
        <v>Wines</v>
      </c>
      <c r="U897" s="2">
        <v>0</v>
      </c>
      <c r="V897" s="2">
        <v>5</v>
      </c>
      <c r="W897" s="2">
        <v>7</v>
      </c>
      <c r="X897" s="2">
        <v>9</v>
      </c>
      <c r="Y897" s="2">
        <v>1</v>
      </c>
      <c r="Z897" s="2">
        <v>3</v>
      </c>
      <c r="AA897" s="2">
        <v>11</v>
      </c>
      <c r="AB897" s="2">
        <v>0</v>
      </c>
    </row>
    <row r="898" spans="1:28" x14ac:dyDescent="0.25">
      <c r="A898" s="2">
        <v>9829</v>
      </c>
      <c r="B898" s="2">
        <v>1978</v>
      </c>
      <c r="C898" s="2">
        <f>2025-Table1[[#This Row],[Year_Birth]]</f>
        <v>47</v>
      </c>
      <c r="D898" s="2" t="s">
        <v>2252</v>
      </c>
      <c r="E898" s="2" t="s">
        <v>2254</v>
      </c>
      <c r="F898" s="2" t="str">
        <f t="shared" ref="F898:F961" si="43">IF(C898&lt;19,"Child",IF(C898&lt;31,"Young Adult",IF(C898&lt;J2145,"Adult","Senior")))</f>
        <v>Adult</v>
      </c>
      <c r="G898" s="4">
        <v>28587</v>
      </c>
      <c r="H898" s="2">
        <v>1</v>
      </c>
      <c r="I898" s="2">
        <v>0</v>
      </c>
      <c r="J898" s="3">
        <v>41975</v>
      </c>
      <c r="K898" s="6">
        <v>42</v>
      </c>
      <c r="L898" s="4">
        <v>22</v>
      </c>
      <c r="M898" s="4">
        <v>4</v>
      </c>
      <c r="N898" s="4">
        <v>17</v>
      </c>
      <c r="O898" s="4">
        <v>12</v>
      </c>
      <c r="P898" s="4">
        <v>10</v>
      </c>
      <c r="Q898" s="4">
        <v>13</v>
      </c>
      <c r="R898" s="4">
        <f>SUM(Table1[[#This Row],[Wines]:[Sweet]])</f>
        <v>65</v>
      </c>
      <c r="S898" s="8">
        <f t="shared" ref="S898:S961" si="44">R898/G898</f>
        <v>2.2737608003638018E-3</v>
      </c>
      <c r="T898" s="8" t="str">
        <f t="shared" ref="T898:T961" si="45">INDEX($L$1:$Q$1, MATCH(MAX(L898:Q898), L898:Q898, 0))</f>
        <v>Wines</v>
      </c>
      <c r="U898" s="2">
        <v>3</v>
      </c>
      <c r="V898" s="2">
        <v>2</v>
      </c>
      <c r="W898" s="2">
        <v>0</v>
      </c>
      <c r="X898" s="2">
        <v>4</v>
      </c>
      <c r="Y898" s="2">
        <v>6</v>
      </c>
      <c r="Z898" s="2">
        <v>3</v>
      </c>
      <c r="AA898" s="2">
        <v>11</v>
      </c>
      <c r="AB898" s="2">
        <v>0</v>
      </c>
    </row>
    <row r="899" spans="1:28" x14ac:dyDescent="0.25">
      <c r="A899" s="2">
        <v>10196</v>
      </c>
      <c r="B899" s="2">
        <v>1978</v>
      </c>
      <c r="C899" s="2">
        <f>2025-Table1[[#This Row],[Year_Birth]]</f>
        <v>47</v>
      </c>
      <c r="D899" s="2" t="s">
        <v>2252</v>
      </c>
      <c r="E899" s="2" t="s">
        <v>2256</v>
      </c>
      <c r="F899" s="2" t="str">
        <f t="shared" si="43"/>
        <v>Adult</v>
      </c>
      <c r="G899" s="4">
        <v>71427</v>
      </c>
      <c r="H899" s="2">
        <v>2</v>
      </c>
      <c r="I899" s="2">
        <v>0</v>
      </c>
      <c r="J899" s="3">
        <v>41976</v>
      </c>
      <c r="K899" s="6">
        <v>26</v>
      </c>
      <c r="L899" s="4">
        <v>212</v>
      </c>
      <c r="M899" s="4">
        <v>123</v>
      </c>
      <c r="N899" s="4">
        <v>177</v>
      </c>
      <c r="O899" s="4">
        <v>15</v>
      </c>
      <c r="P899" s="4">
        <v>64</v>
      </c>
      <c r="Q899" s="4">
        <v>23</v>
      </c>
      <c r="R899" s="4">
        <f>SUM(Table1[[#This Row],[Wines]:[Sweet]])</f>
        <v>591</v>
      </c>
      <c r="S899" s="8">
        <f t="shared" si="44"/>
        <v>8.2741820320047042E-3</v>
      </c>
      <c r="T899" s="8" t="str">
        <f t="shared" si="45"/>
        <v>Wines</v>
      </c>
      <c r="U899" s="2">
        <v>2</v>
      </c>
      <c r="V899" s="2">
        <v>8</v>
      </c>
      <c r="W899" s="2">
        <v>2</v>
      </c>
      <c r="X899" s="2">
        <v>8</v>
      </c>
      <c r="Y899" s="2">
        <v>4</v>
      </c>
      <c r="Z899" s="2">
        <v>3</v>
      </c>
      <c r="AA899" s="2">
        <v>11</v>
      </c>
      <c r="AB899" s="2">
        <v>0</v>
      </c>
    </row>
    <row r="900" spans="1:28" x14ac:dyDescent="0.25">
      <c r="A900" s="2">
        <v>2986</v>
      </c>
      <c r="B900" s="2">
        <v>1976</v>
      </c>
      <c r="C900" s="2">
        <f>2025-Table1[[#This Row],[Year_Birth]]</f>
        <v>49</v>
      </c>
      <c r="D900" s="2" t="s">
        <v>2252</v>
      </c>
      <c r="E900" s="2" t="s">
        <v>2256</v>
      </c>
      <c r="F900" s="2" t="str">
        <f t="shared" si="43"/>
        <v>Adult</v>
      </c>
      <c r="G900" s="4">
        <v>30772</v>
      </c>
      <c r="H900" s="2">
        <v>1</v>
      </c>
      <c r="I900" s="2">
        <v>1</v>
      </c>
      <c r="J900" s="3">
        <v>41976</v>
      </c>
      <c r="K900" s="6">
        <v>89</v>
      </c>
      <c r="L900" s="4">
        <v>7</v>
      </c>
      <c r="M900" s="4">
        <v>2</v>
      </c>
      <c r="N900" s="4">
        <v>4</v>
      </c>
      <c r="O900" s="4">
        <v>2</v>
      </c>
      <c r="P900" s="4">
        <v>1</v>
      </c>
      <c r="Q900" s="4">
        <v>4</v>
      </c>
      <c r="R900" s="4">
        <f>SUM(Table1[[#This Row],[Wines]:[Sweet]])</f>
        <v>16</v>
      </c>
      <c r="S900" s="8">
        <f t="shared" si="44"/>
        <v>5.19953204211621E-4</v>
      </c>
      <c r="T900" s="8" t="str">
        <f t="shared" si="45"/>
        <v>Wines</v>
      </c>
      <c r="U900" s="2">
        <v>1</v>
      </c>
      <c r="V900" s="2">
        <v>1</v>
      </c>
      <c r="W900" s="2">
        <v>0</v>
      </c>
      <c r="X900" s="2">
        <v>2</v>
      </c>
      <c r="Y900" s="2">
        <v>6</v>
      </c>
      <c r="Z900" s="2">
        <v>3</v>
      </c>
      <c r="AA900" s="2">
        <v>11</v>
      </c>
      <c r="AB900" s="2">
        <v>0</v>
      </c>
    </row>
    <row r="901" spans="1:28" x14ac:dyDescent="0.25">
      <c r="A901" s="2">
        <v>6466</v>
      </c>
      <c r="B901" s="2">
        <v>1965</v>
      </c>
      <c r="C901" s="2">
        <f>2025-Table1[[#This Row],[Year_Birth]]</f>
        <v>60</v>
      </c>
      <c r="D901" s="2" t="s">
        <v>2255</v>
      </c>
      <c r="E901" s="2" t="s">
        <v>2256</v>
      </c>
      <c r="F901" s="2" t="str">
        <f t="shared" si="43"/>
        <v>Adult</v>
      </c>
      <c r="G901" s="4">
        <v>57236</v>
      </c>
      <c r="H901" s="2">
        <v>1</v>
      </c>
      <c r="I901" s="2">
        <v>1</v>
      </c>
      <c r="J901" s="3">
        <v>41976</v>
      </c>
      <c r="K901" s="6">
        <v>22</v>
      </c>
      <c r="L901" s="4">
        <v>105</v>
      </c>
      <c r="M901" s="4">
        <v>0</v>
      </c>
      <c r="N901" s="4">
        <v>9</v>
      </c>
      <c r="O901" s="4">
        <v>2</v>
      </c>
      <c r="P901" s="4">
        <v>1</v>
      </c>
      <c r="Q901" s="4">
        <v>4</v>
      </c>
      <c r="R901" s="4">
        <f>SUM(Table1[[#This Row],[Wines]:[Sweet]])</f>
        <v>117</v>
      </c>
      <c r="S901" s="8">
        <f t="shared" si="44"/>
        <v>2.0441680061499753E-3</v>
      </c>
      <c r="T901" s="8" t="str">
        <f t="shared" si="45"/>
        <v>Wines</v>
      </c>
      <c r="U901" s="2">
        <v>3</v>
      </c>
      <c r="V901" s="2">
        <v>2</v>
      </c>
      <c r="W901" s="2">
        <v>1</v>
      </c>
      <c r="X901" s="2">
        <v>4</v>
      </c>
      <c r="Y901" s="2">
        <v>3</v>
      </c>
      <c r="Z901" s="2">
        <v>3</v>
      </c>
      <c r="AA901" s="2">
        <v>11</v>
      </c>
      <c r="AB901" s="2">
        <v>0</v>
      </c>
    </row>
    <row r="902" spans="1:28" x14ac:dyDescent="0.25">
      <c r="A902" s="2">
        <v>10129</v>
      </c>
      <c r="B902" s="2">
        <v>1966</v>
      </c>
      <c r="C902" s="2">
        <f>2025-Table1[[#This Row],[Year_Birth]]</f>
        <v>59</v>
      </c>
      <c r="D902" s="2" t="s">
        <v>2252</v>
      </c>
      <c r="E902" s="2" t="s">
        <v>2254</v>
      </c>
      <c r="F902" s="2" t="str">
        <f t="shared" si="43"/>
        <v>Adult</v>
      </c>
      <c r="G902" s="4">
        <v>82427</v>
      </c>
      <c r="H902" s="2">
        <v>0</v>
      </c>
      <c r="I902" s="2">
        <v>0</v>
      </c>
      <c r="J902" s="3">
        <v>41976</v>
      </c>
      <c r="K902" s="6">
        <v>35</v>
      </c>
      <c r="L902" s="4">
        <v>482</v>
      </c>
      <c r="M902" s="4">
        <v>147</v>
      </c>
      <c r="N902" s="4">
        <v>509</v>
      </c>
      <c r="O902" s="4">
        <v>104</v>
      </c>
      <c r="P902" s="4">
        <v>107</v>
      </c>
      <c r="Q902" s="4">
        <v>107</v>
      </c>
      <c r="R902" s="4">
        <f>SUM(Table1[[#This Row],[Wines]:[Sweet]])</f>
        <v>1349</v>
      </c>
      <c r="S902" s="8">
        <f t="shared" si="44"/>
        <v>1.6365996578790929E-2</v>
      </c>
      <c r="T902" s="8" t="str">
        <f t="shared" si="45"/>
        <v>MeatProducts</v>
      </c>
      <c r="U902" s="2">
        <v>1</v>
      </c>
      <c r="V902" s="2">
        <v>3</v>
      </c>
      <c r="W902" s="2">
        <v>5</v>
      </c>
      <c r="X902" s="2">
        <v>12</v>
      </c>
      <c r="Y902" s="2">
        <v>1</v>
      </c>
      <c r="Z902" s="2">
        <v>3</v>
      </c>
      <c r="AA902" s="2">
        <v>11</v>
      </c>
      <c r="AB902" s="2">
        <v>0</v>
      </c>
    </row>
    <row r="903" spans="1:28" x14ac:dyDescent="0.25">
      <c r="A903" s="2">
        <v>5186</v>
      </c>
      <c r="B903" s="2">
        <v>1955</v>
      </c>
      <c r="C903" s="2">
        <f>2025-Table1[[#This Row],[Year_Birth]]</f>
        <v>70</v>
      </c>
      <c r="D903" s="2" t="s">
        <v>2255</v>
      </c>
      <c r="E903" s="2" t="s">
        <v>2256</v>
      </c>
      <c r="F903" s="2" t="str">
        <f t="shared" si="43"/>
        <v>Adult</v>
      </c>
      <c r="G903" s="4">
        <v>58482</v>
      </c>
      <c r="H903" s="2">
        <v>0</v>
      </c>
      <c r="I903" s="2">
        <v>1</v>
      </c>
      <c r="J903" s="3">
        <v>41976</v>
      </c>
      <c r="K903" s="6">
        <v>59</v>
      </c>
      <c r="L903" s="4">
        <v>576</v>
      </c>
      <c r="M903" s="4">
        <v>7</v>
      </c>
      <c r="N903" s="4">
        <v>115</v>
      </c>
      <c r="O903" s="4">
        <v>19</v>
      </c>
      <c r="P903" s="4">
        <v>7</v>
      </c>
      <c r="Q903" s="4">
        <v>7</v>
      </c>
      <c r="R903" s="4">
        <f>SUM(Table1[[#This Row],[Wines]:[Sweet]])</f>
        <v>724</v>
      </c>
      <c r="S903" s="8">
        <f t="shared" si="44"/>
        <v>1.2379877569166581E-2</v>
      </c>
      <c r="T903" s="8" t="str">
        <f t="shared" si="45"/>
        <v>Wines</v>
      </c>
      <c r="U903" s="2">
        <v>2</v>
      </c>
      <c r="V903" s="2">
        <v>7</v>
      </c>
      <c r="W903" s="2">
        <v>4</v>
      </c>
      <c r="X903" s="2">
        <v>9</v>
      </c>
      <c r="Y903" s="2">
        <v>6</v>
      </c>
      <c r="Z903" s="2">
        <v>3</v>
      </c>
      <c r="AA903" s="2">
        <v>11</v>
      </c>
      <c r="AB903" s="2">
        <v>0</v>
      </c>
    </row>
    <row r="904" spans="1:28" x14ac:dyDescent="0.25">
      <c r="A904" s="2">
        <v>2811</v>
      </c>
      <c r="B904" s="2">
        <v>1963</v>
      </c>
      <c r="C904" s="2">
        <f>2025-Table1[[#This Row],[Year_Birth]]</f>
        <v>62</v>
      </c>
      <c r="D904" s="2" t="s">
        <v>2255</v>
      </c>
      <c r="E904" s="2" t="s">
        <v>2253</v>
      </c>
      <c r="F904" s="2" t="str">
        <f t="shared" si="43"/>
        <v>Adult</v>
      </c>
      <c r="G904" s="4">
        <v>48918</v>
      </c>
      <c r="H904" s="2">
        <v>1</v>
      </c>
      <c r="I904" s="2">
        <v>1</v>
      </c>
      <c r="J904" s="3">
        <v>41977</v>
      </c>
      <c r="K904" s="6">
        <v>21</v>
      </c>
      <c r="L904" s="4">
        <v>52</v>
      </c>
      <c r="M904" s="4">
        <v>0</v>
      </c>
      <c r="N904" s="4">
        <v>9</v>
      </c>
      <c r="O904" s="4">
        <v>0</v>
      </c>
      <c r="P904" s="4">
        <v>0</v>
      </c>
      <c r="Q904" s="4">
        <v>1</v>
      </c>
      <c r="R904" s="4">
        <f>SUM(Table1[[#This Row],[Wines]:[Sweet]])</f>
        <v>61</v>
      </c>
      <c r="S904" s="8">
        <f t="shared" si="44"/>
        <v>1.2469847499897789E-3</v>
      </c>
      <c r="T904" s="8" t="str">
        <f t="shared" si="45"/>
        <v>Wines</v>
      </c>
      <c r="U904" s="2">
        <v>2</v>
      </c>
      <c r="V904" s="2">
        <v>1</v>
      </c>
      <c r="W904" s="2">
        <v>0</v>
      </c>
      <c r="X904" s="2">
        <v>4</v>
      </c>
      <c r="Y904" s="2">
        <v>4</v>
      </c>
      <c r="Z904" s="2">
        <v>3</v>
      </c>
      <c r="AA904" s="2">
        <v>11</v>
      </c>
      <c r="AB904" s="2">
        <v>0</v>
      </c>
    </row>
    <row r="905" spans="1:28" x14ac:dyDescent="0.25">
      <c r="A905" s="2">
        <v>9150</v>
      </c>
      <c r="B905" s="2">
        <v>1963</v>
      </c>
      <c r="C905" s="2">
        <f>2025-Table1[[#This Row],[Year_Birth]]</f>
        <v>62</v>
      </c>
      <c r="D905" s="2" t="s">
        <v>2255</v>
      </c>
      <c r="E905" s="2" t="s">
        <v>2253</v>
      </c>
      <c r="F905" s="2" t="str">
        <f t="shared" si="43"/>
        <v>Adult</v>
      </c>
      <c r="G905" s="4">
        <v>48918</v>
      </c>
      <c r="H905" s="2">
        <v>1</v>
      </c>
      <c r="I905" s="2">
        <v>1</v>
      </c>
      <c r="J905" s="3">
        <v>41977</v>
      </c>
      <c r="K905" s="6">
        <v>21</v>
      </c>
      <c r="L905" s="4">
        <v>52</v>
      </c>
      <c r="M905" s="4">
        <v>0</v>
      </c>
      <c r="N905" s="4">
        <v>9</v>
      </c>
      <c r="O905" s="4">
        <v>0</v>
      </c>
      <c r="P905" s="4">
        <v>0</v>
      </c>
      <c r="Q905" s="4">
        <v>1</v>
      </c>
      <c r="R905" s="4">
        <f>SUM(Table1[[#This Row],[Wines]:[Sweet]])</f>
        <v>61</v>
      </c>
      <c r="S905" s="8">
        <f t="shared" si="44"/>
        <v>1.2469847499897789E-3</v>
      </c>
      <c r="T905" s="8" t="str">
        <f t="shared" si="45"/>
        <v>Wines</v>
      </c>
      <c r="U905" s="2">
        <v>2</v>
      </c>
      <c r="V905" s="2">
        <v>1</v>
      </c>
      <c r="W905" s="2">
        <v>0</v>
      </c>
      <c r="X905" s="2">
        <v>4</v>
      </c>
      <c r="Y905" s="2">
        <v>4</v>
      </c>
      <c r="Z905" s="2">
        <v>3</v>
      </c>
      <c r="AA905" s="2">
        <v>11</v>
      </c>
      <c r="AB905" s="2">
        <v>0</v>
      </c>
    </row>
    <row r="906" spans="1:28" x14ac:dyDescent="0.25">
      <c r="A906" s="2">
        <v>8614</v>
      </c>
      <c r="B906" s="2">
        <v>1957</v>
      </c>
      <c r="C906" s="2">
        <f>2025-Table1[[#This Row],[Year_Birth]]</f>
        <v>68</v>
      </c>
      <c r="D906" s="2" t="s">
        <v>2252</v>
      </c>
      <c r="E906" s="2" t="s">
        <v>2261</v>
      </c>
      <c r="F906" s="2" t="str">
        <f t="shared" si="43"/>
        <v>Adult</v>
      </c>
      <c r="G906" s="4">
        <v>65486</v>
      </c>
      <c r="H906" s="2">
        <v>0</v>
      </c>
      <c r="I906" s="2">
        <v>1</v>
      </c>
      <c r="J906" s="3">
        <v>41978</v>
      </c>
      <c r="K906" s="6">
        <v>29</v>
      </c>
      <c r="L906" s="4">
        <v>245</v>
      </c>
      <c r="M906" s="4">
        <v>19</v>
      </c>
      <c r="N906" s="4">
        <v>125</v>
      </c>
      <c r="O906" s="4">
        <v>37</v>
      </c>
      <c r="P906" s="4">
        <v>67</v>
      </c>
      <c r="Q906" s="4">
        <v>14</v>
      </c>
      <c r="R906" s="4">
        <f>SUM(Table1[[#This Row],[Wines]:[Sweet]])</f>
        <v>493</v>
      </c>
      <c r="S906" s="8">
        <f t="shared" si="44"/>
        <v>7.5283266652414254E-3</v>
      </c>
      <c r="T906" s="8" t="str">
        <f t="shared" si="45"/>
        <v>Wines</v>
      </c>
      <c r="U906" s="2">
        <v>1</v>
      </c>
      <c r="V906" s="2">
        <v>4</v>
      </c>
      <c r="W906" s="2">
        <v>2</v>
      </c>
      <c r="X906" s="2">
        <v>10</v>
      </c>
      <c r="Y906" s="2">
        <v>2</v>
      </c>
      <c r="Z906" s="2">
        <v>3</v>
      </c>
      <c r="AA906" s="2">
        <v>11</v>
      </c>
      <c r="AB906" s="2">
        <v>0</v>
      </c>
    </row>
    <row r="907" spans="1:28" x14ac:dyDescent="0.25">
      <c r="A907" s="2">
        <v>8504</v>
      </c>
      <c r="B907" s="2">
        <v>1973</v>
      </c>
      <c r="C907" s="2">
        <f>2025-Table1[[#This Row],[Year_Birth]]</f>
        <v>52</v>
      </c>
      <c r="D907" s="2" t="s">
        <v>2252</v>
      </c>
      <c r="E907" s="2" t="s">
        <v>2256</v>
      </c>
      <c r="F907" s="2" t="str">
        <f t="shared" si="43"/>
        <v>Adult</v>
      </c>
      <c r="G907" s="4">
        <v>79593</v>
      </c>
      <c r="H907" s="2">
        <v>0</v>
      </c>
      <c r="I907" s="2">
        <v>0</v>
      </c>
      <c r="J907" s="3">
        <v>41978</v>
      </c>
      <c r="K907" s="6">
        <v>70</v>
      </c>
      <c r="L907" s="4">
        <v>350</v>
      </c>
      <c r="M907" s="4">
        <v>60</v>
      </c>
      <c r="N907" s="4">
        <v>568</v>
      </c>
      <c r="O907" s="4">
        <v>110</v>
      </c>
      <c r="P907" s="4">
        <v>133</v>
      </c>
      <c r="Q907" s="4">
        <v>145</v>
      </c>
      <c r="R907" s="4">
        <f>SUM(Table1[[#This Row],[Wines]:[Sweet]])</f>
        <v>1221</v>
      </c>
      <c r="S907" s="8">
        <f t="shared" si="44"/>
        <v>1.5340545022803513E-2</v>
      </c>
      <c r="T907" s="8" t="str">
        <f t="shared" si="45"/>
        <v>MeatProducts</v>
      </c>
      <c r="U907" s="2">
        <v>1</v>
      </c>
      <c r="V907" s="2">
        <v>5</v>
      </c>
      <c r="W907" s="2">
        <v>6</v>
      </c>
      <c r="X907" s="2">
        <v>7</v>
      </c>
      <c r="Y907" s="2">
        <v>2</v>
      </c>
      <c r="Z907" s="2">
        <v>3</v>
      </c>
      <c r="AA907" s="2">
        <v>11</v>
      </c>
      <c r="AB907" s="2">
        <v>0</v>
      </c>
    </row>
    <row r="908" spans="1:28" x14ac:dyDescent="0.25">
      <c r="A908" s="2">
        <v>92</v>
      </c>
      <c r="B908" s="2">
        <v>1988</v>
      </c>
      <c r="C908" s="2">
        <f>2025-Table1[[#This Row],[Year_Birth]]</f>
        <v>37</v>
      </c>
      <c r="D908" s="2" t="s">
        <v>2252</v>
      </c>
      <c r="E908" s="2" t="s">
        <v>2262</v>
      </c>
      <c r="F908" s="2" t="str">
        <f t="shared" si="43"/>
        <v>Adult</v>
      </c>
      <c r="G908" s="4">
        <v>34176</v>
      </c>
      <c r="H908" s="2">
        <v>1</v>
      </c>
      <c r="I908" s="2">
        <v>0</v>
      </c>
      <c r="J908" s="3">
        <v>41978</v>
      </c>
      <c r="K908" s="6">
        <v>12</v>
      </c>
      <c r="L908" s="4">
        <v>5</v>
      </c>
      <c r="M908" s="4">
        <v>7</v>
      </c>
      <c r="N908" s="4">
        <v>24</v>
      </c>
      <c r="O908" s="4">
        <v>19</v>
      </c>
      <c r="P908" s="4">
        <v>14</v>
      </c>
      <c r="Q908" s="4">
        <v>20</v>
      </c>
      <c r="R908" s="4">
        <f>SUM(Table1[[#This Row],[Wines]:[Sweet]])</f>
        <v>69</v>
      </c>
      <c r="S908" s="8">
        <f t="shared" si="44"/>
        <v>2.0189606741573035E-3</v>
      </c>
      <c r="T908" s="8" t="str">
        <f t="shared" si="45"/>
        <v>MeatProducts</v>
      </c>
      <c r="U908" s="2">
        <v>4</v>
      </c>
      <c r="V908" s="2">
        <v>3</v>
      </c>
      <c r="W908" s="2">
        <v>0</v>
      </c>
      <c r="X908" s="2">
        <v>4</v>
      </c>
      <c r="Y908" s="2">
        <v>6</v>
      </c>
      <c r="Z908" s="2">
        <v>3</v>
      </c>
      <c r="AA908" s="2">
        <v>11</v>
      </c>
      <c r="AB908" s="2">
        <v>0</v>
      </c>
    </row>
    <row r="909" spans="1:28" x14ac:dyDescent="0.25">
      <c r="A909" s="2">
        <v>7264</v>
      </c>
      <c r="B909" s="2">
        <v>1978</v>
      </c>
      <c r="C909" s="2">
        <f>2025-Table1[[#This Row],[Year_Birth]]</f>
        <v>47</v>
      </c>
      <c r="D909" s="2" t="s">
        <v>2260</v>
      </c>
      <c r="E909" s="2" t="s">
        <v>2253</v>
      </c>
      <c r="F909" s="2" t="str">
        <f t="shared" si="43"/>
        <v>Adult</v>
      </c>
      <c r="G909" s="4">
        <v>52195</v>
      </c>
      <c r="H909" s="2">
        <v>2</v>
      </c>
      <c r="I909" s="2">
        <v>1</v>
      </c>
      <c r="J909" s="3">
        <v>41978</v>
      </c>
      <c r="K909" s="6">
        <v>2</v>
      </c>
      <c r="L909" s="4">
        <v>12</v>
      </c>
      <c r="M909" s="4">
        <v>0</v>
      </c>
      <c r="N909" s="4">
        <v>4</v>
      </c>
      <c r="O909" s="4">
        <v>0</v>
      </c>
      <c r="P909" s="4">
        <v>0</v>
      </c>
      <c r="Q909" s="4">
        <v>1</v>
      </c>
      <c r="R909" s="4">
        <f>SUM(Table1[[#This Row],[Wines]:[Sweet]])</f>
        <v>16</v>
      </c>
      <c r="S909" s="8">
        <f t="shared" si="44"/>
        <v>3.0654277229619697E-4</v>
      </c>
      <c r="T909" s="8" t="str">
        <f t="shared" si="45"/>
        <v>Wines</v>
      </c>
      <c r="U909" s="2">
        <v>1</v>
      </c>
      <c r="V909" s="2">
        <v>1</v>
      </c>
      <c r="W909" s="2">
        <v>0</v>
      </c>
      <c r="X909" s="2">
        <v>2</v>
      </c>
      <c r="Y909" s="2">
        <v>8</v>
      </c>
      <c r="Z909" s="2">
        <v>3</v>
      </c>
      <c r="AA909" s="2">
        <v>11</v>
      </c>
      <c r="AB909" s="2">
        <v>0</v>
      </c>
    </row>
    <row r="910" spans="1:28" x14ac:dyDescent="0.25">
      <c r="A910" s="2">
        <v>10102</v>
      </c>
      <c r="B910" s="2">
        <v>1966</v>
      </c>
      <c r="C910" s="2">
        <f>2025-Table1[[#This Row],[Year_Birth]]</f>
        <v>59</v>
      </c>
      <c r="D910" s="2" t="s">
        <v>2252</v>
      </c>
      <c r="E910" s="2" t="s">
        <v>2261</v>
      </c>
      <c r="F910" s="2" t="str">
        <f t="shared" si="43"/>
        <v>Adult</v>
      </c>
      <c r="G910" s="4">
        <v>79946</v>
      </c>
      <c r="H910" s="2">
        <v>0</v>
      </c>
      <c r="I910" s="2">
        <v>0</v>
      </c>
      <c r="J910" s="3">
        <v>41978</v>
      </c>
      <c r="K910" s="6">
        <v>19</v>
      </c>
      <c r="L910" s="4">
        <v>395</v>
      </c>
      <c r="M910" s="4">
        <v>183</v>
      </c>
      <c r="N910" s="4">
        <v>565</v>
      </c>
      <c r="O910" s="4">
        <v>166</v>
      </c>
      <c r="P910" s="4">
        <v>141</v>
      </c>
      <c r="Q910" s="4">
        <v>28</v>
      </c>
      <c r="R910" s="4">
        <f>SUM(Table1[[#This Row],[Wines]:[Sweet]])</f>
        <v>1450</v>
      </c>
      <c r="S910" s="8">
        <f t="shared" si="44"/>
        <v>1.8137242638781179E-2</v>
      </c>
      <c r="T910" s="8" t="str">
        <f t="shared" si="45"/>
        <v>MeatProducts</v>
      </c>
      <c r="U910" s="2">
        <v>1</v>
      </c>
      <c r="V910" s="2">
        <v>5</v>
      </c>
      <c r="W910" s="2">
        <v>11</v>
      </c>
      <c r="X910" s="2">
        <v>5</v>
      </c>
      <c r="Y910" s="2">
        <v>3</v>
      </c>
      <c r="Z910" s="2">
        <v>3</v>
      </c>
      <c r="AA910" s="2">
        <v>11</v>
      </c>
      <c r="AB910" s="2">
        <v>0</v>
      </c>
    </row>
    <row r="911" spans="1:28" x14ac:dyDescent="0.25">
      <c r="A911" s="2">
        <v>11176</v>
      </c>
      <c r="B911" s="2">
        <v>1970</v>
      </c>
      <c r="C911" s="2">
        <f>2025-Table1[[#This Row],[Year_Birth]]</f>
        <v>55</v>
      </c>
      <c r="D911" s="2" t="s">
        <v>2255</v>
      </c>
      <c r="E911" s="2" t="s">
        <v>2254</v>
      </c>
      <c r="F911" s="2" t="str">
        <f t="shared" si="43"/>
        <v>Adult</v>
      </c>
      <c r="G911" s="4">
        <v>65968</v>
      </c>
      <c r="H911" s="2">
        <v>0</v>
      </c>
      <c r="I911" s="2">
        <v>1</v>
      </c>
      <c r="J911" s="3">
        <v>41978</v>
      </c>
      <c r="K911" s="6">
        <v>12</v>
      </c>
      <c r="L911" s="4">
        <v>376</v>
      </c>
      <c r="M911" s="4">
        <v>9</v>
      </c>
      <c r="N911" s="4">
        <v>83</v>
      </c>
      <c r="O911" s="4">
        <v>19</v>
      </c>
      <c r="P911" s="4">
        <v>4</v>
      </c>
      <c r="Q911" s="4">
        <v>4</v>
      </c>
      <c r="R911" s="4">
        <f>SUM(Table1[[#This Row],[Wines]:[Sweet]])</f>
        <v>491</v>
      </c>
      <c r="S911" s="8">
        <f t="shared" si="44"/>
        <v>7.4430026679602234E-3</v>
      </c>
      <c r="T911" s="8" t="str">
        <f t="shared" si="45"/>
        <v>Wines</v>
      </c>
      <c r="U911" s="2">
        <v>2</v>
      </c>
      <c r="V911" s="2">
        <v>5</v>
      </c>
      <c r="W911" s="2">
        <v>4</v>
      </c>
      <c r="X911" s="2">
        <v>7</v>
      </c>
      <c r="Y911" s="2">
        <v>3</v>
      </c>
      <c r="Z911" s="2">
        <v>3</v>
      </c>
      <c r="AA911" s="2">
        <v>11</v>
      </c>
      <c r="AB911" s="2">
        <v>0</v>
      </c>
    </row>
    <row r="912" spans="1:28" x14ac:dyDescent="0.25">
      <c r="A912" s="2">
        <v>3312</v>
      </c>
      <c r="B912" s="2">
        <v>1988</v>
      </c>
      <c r="C912" s="2">
        <f>2025-Table1[[#This Row],[Year_Birth]]</f>
        <v>37</v>
      </c>
      <c r="D912" s="2" t="s">
        <v>2252</v>
      </c>
      <c r="E912" s="2" t="s">
        <v>2253</v>
      </c>
      <c r="F912" s="2" t="str">
        <f t="shared" si="43"/>
        <v>Adult</v>
      </c>
      <c r="G912" s="4">
        <v>34176</v>
      </c>
      <c r="H912" s="2">
        <v>1</v>
      </c>
      <c r="I912" s="2">
        <v>0</v>
      </c>
      <c r="J912" s="3">
        <v>41978</v>
      </c>
      <c r="K912" s="6">
        <v>12</v>
      </c>
      <c r="L912" s="4">
        <v>5</v>
      </c>
      <c r="M912" s="4">
        <v>7</v>
      </c>
      <c r="N912" s="4">
        <v>24</v>
      </c>
      <c r="O912" s="4">
        <v>19</v>
      </c>
      <c r="P912" s="4">
        <v>14</v>
      </c>
      <c r="Q912" s="4">
        <v>20</v>
      </c>
      <c r="R912" s="4">
        <f>SUM(Table1[[#This Row],[Wines]:[Sweet]])</f>
        <v>69</v>
      </c>
      <c r="S912" s="8">
        <f t="shared" si="44"/>
        <v>2.0189606741573035E-3</v>
      </c>
      <c r="T912" s="8" t="str">
        <f t="shared" si="45"/>
        <v>MeatProducts</v>
      </c>
      <c r="U912" s="2">
        <v>4</v>
      </c>
      <c r="V912" s="2">
        <v>3</v>
      </c>
      <c r="W912" s="2">
        <v>0</v>
      </c>
      <c r="X912" s="2">
        <v>4</v>
      </c>
      <c r="Y912" s="2">
        <v>6</v>
      </c>
      <c r="Z912" s="2">
        <v>3</v>
      </c>
      <c r="AA912" s="2">
        <v>11</v>
      </c>
      <c r="AB912" s="2">
        <v>0</v>
      </c>
    </row>
    <row r="913" spans="1:28" x14ac:dyDescent="0.25">
      <c r="A913" s="2">
        <v>1020</v>
      </c>
      <c r="B913" s="2">
        <v>1973</v>
      </c>
      <c r="C913" s="2">
        <f>2025-Table1[[#This Row],[Year_Birth]]</f>
        <v>52</v>
      </c>
      <c r="D913" s="2" t="s">
        <v>2252</v>
      </c>
      <c r="E913" s="2" t="s">
        <v>2256</v>
      </c>
      <c r="F913" s="2" t="str">
        <f t="shared" si="43"/>
        <v>Adult</v>
      </c>
      <c r="G913" s="4">
        <v>79593</v>
      </c>
      <c r="H913" s="2">
        <v>0</v>
      </c>
      <c r="I913" s="2">
        <v>0</v>
      </c>
      <c r="J913" s="3">
        <v>41978</v>
      </c>
      <c r="K913" s="6">
        <v>70</v>
      </c>
      <c r="L913" s="4">
        <v>350</v>
      </c>
      <c r="M913" s="4">
        <v>60</v>
      </c>
      <c r="N913" s="4">
        <v>568</v>
      </c>
      <c r="O913" s="4">
        <v>110</v>
      </c>
      <c r="P913" s="4">
        <v>133</v>
      </c>
      <c r="Q913" s="4">
        <v>145</v>
      </c>
      <c r="R913" s="4">
        <f>SUM(Table1[[#This Row],[Wines]:[Sweet]])</f>
        <v>1221</v>
      </c>
      <c r="S913" s="8">
        <f t="shared" si="44"/>
        <v>1.5340545022803513E-2</v>
      </c>
      <c r="T913" s="8" t="str">
        <f t="shared" si="45"/>
        <v>MeatProducts</v>
      </c>
      <c r="U913" s="2">
        <v>1</v>
      </c>
      <c r="V913" s="2">
        <v>5</v>
      </c>
      <c r="W913" s="2">
        <v>6</v>
      </c>
      <c r="X913" s="2">
        <v>7</v>
      </c>
      <c r="Y913" s="2">
        <v>2</v>
      </c>
      <c r="Z913" s="2">
        <v>3</v>
      </c>
      <c r="AA913" s="2">
        <v>11</v>
      </c>
      <c r="AB913" s="2">
        <v>0</v>
      </c>
    </row>
    <row r="914" spans="1:28" x14ac:dyDescent="0.25">
      <c r="A914" s="2">
        <v>810</v>
      </c>
      <c r="B914" s="2">
        <v>1975</v>
      </c>
      <c r="C914" s="2">
        <f>2025-Table1[[#This Row],[Year_Birth]]</f>
        <v>50</v>
      </c>
      <c r="D914" s="2" t="s">
        <v>2252</v>
      </c>
      <c r="E914" s="2" t="s">
        <v>2256</v>
      </c>
      <c r="F914" s="2" t="str">
        <f t="shared" si="43"/>
        <v>Adult</v>
      </c>
      <c r="G914" s="4">
        <v>74190</v>
      </c>
      <c r="H914" s="2">
        <v>0</v>
      </c>
      <c r="I914" s="2">
        <v>1</v>
      </c>
      <c r="J914" s="3">
        <v>41978</v>
      </c>
      <c r="K914" s="6">
        <v>49</v>
      </c>
      <c r="L914" s="4">
        <v>151</v>
      </c>
      <c r="M914" s="4">
        <v>81</v>
      </c>
      <c r="N914" s="4">
        <v>86</v>
      </c>
      <c r="O914" s="4">
        <v>168</v>
      </c>
      <c r="P914" s="4">
        <v>91</v>
      </c>
      <c r="Q914" s="4">
        <v>64</v>
      </c>
      <c r="R914" s="4">
        <f>SUM(Table1[[#This Row],[Wines]:[Sweet]])</f>
        <v>577</v>
      </c>
      <c r="S914" s="8">
        <f t="shared" si="44"/>
        <v>7.7773284809273483E-3</v>
      </c>
      <c r="T914" s="8" t="str">
        <f t="shared" si="45"/>
        <v>FishProducts</v>
      </c>
      <c r="U914" s="2">
        <v>2</v>
      </c>
      <c r="V914" s="2">
        <v>4</v>
      </c>
      <c r="W914" s="2">
        <v>2</v>
      </c>
      <c r="X914" s="2">
        <v>11</v>
      </c>
      <c r="Y914" s="2">
        <v>2</v>
      </c>
      <c r="Z914" s="2">
        <v>3</v>
      </c>
      <c r="AA914" s="2">
        <v>11</v>
      </c>
      <c r="AB914" s="2">
        <v>0</v>
      </c>
    </row>
    <row r="915" spans="1:28" x14ac:dyDescent="0.25">
      <c r="A915" s="2">
        <v>3434</v>
      </c>
      <c r="B915" s="2">
        <v>1951</v>
      </c>
      <c r="C915" s="2">
        <f>2025-Table1[[#This Row],[Year_Birth]]</f>
        <v>74</v>
      </c>
      <c r="D915" s="2" t="s">
        <v>2252</v>
      </c>
      <c r="E915" s="2" t="s">
        <v>2253</v>
      </c>
      <c r="F915" s="2" t="str">
        <f t="shared" si="43"/>
        <v>Adult</v>
      </c>
      <c r="G915" s="4">
        <v>80872</v>
      </c>
      <c r="H915" s="2">
        <v>0</v>
      </c>
      <c r="I915" s="2">
        <v>0</v>
      </c>
      <c r="J915" s="3">
        <v>41978</v>
      </c>
      <c r="K915" s="6">
        <v>60</v>
      </c>
      <c r="L915" s="4">
        <v>483</v>
      </c>
      <c r="M915" s="4">
        <v>72</v>
      </c>
      <c r="N915" s="4">
        <v>567</v>
      </c>
      <c r="O915" s="4">
        <v>94</v>
      </c>
      <c r="P915" s="4">
        <v>12</v>
      </c>
      <c r="Q915" s="4">
        <v>108</v>
      </c>
      <c r="R915" s="4">
        <f>SUM(Table1[[#This Row],[Wines]:[Sweet]])</f>
        <v>1228</v>
      </c>
      <c r="S915" s="8">
        <f t="shared" si="44"/>
        <v>1.5184489069146306E-2</v>
      </c>
      <c r="T915" s="8" t="str">
        <f t="shared" si="45"/>
        <v>MeatProducts</v>
      </c>
      <c r="U915" s="2">
        <v>1</v>
      </c>
      <c r="V915" s="2">
        <v>4</v>
      </c>
      <c r="W915" s="2">
        <v>4</v>
      </c>
      <c r="X915" s="2">
        <v>10</v>
      </c>
      <c r="Y915" s="2">
        <v>1</v>
      </c>
      <c r="Z915" s="2">
        <v>3</v>
      </c>
      <c r="AA915" s="2">
        <v>11</v>
      </c>
      <c r="AB915" s="2">
        <v>0</v>
      </c>
    </row>
    <row r="916" spans="1:28" x14ac:dyDescent="0.25">
      <c r="A916" s="2">
        <v>8933</v>
      </c>
      <c r="B916" s="2">
        <v>1983</v>
      </c>
      <c r="C916" s="2">
        <f>2025-Table1[[#This Row],[Year_Birth]]</f>
        <v>42</v>
      </c>
      <c r="D916" s="2" t="s">
        <v>2260</v>
      </c>
      <c r="E916" s="2" t="s">
        <v>2256</v>
      </c>
      <c r="F916" s="2" t="str">
        <f t="shared" si="43"/>
        <v>Adult</v>
      </c>
      <c r="G916" s="4">
        <v>32146</v>
      </c>
      <c r="H916" s="2">
        <v>1</v>
      </c>
      <c r="I916" s="2">
        <v>0</v>
      </c>
      <c r="J916" s="3">
        <v>41978</v>
      </c>
      <c r="K916" s="6">
        <v>16</v>
      </c>
      <c r="L916" s="4">
        <v>26</v>
      </c>
      <c r="M916" s="4">
        <v>3</v>
      </c>
      <c r="N916" s="4">
        <v>23</v>
      </c>
      <c r="O916" s="4">
        <v>4</v>
      </c>
      <c r="P916" s="4">
        <v>7</v>
      </c>
      <c r="Q916" s="4">
        <v>3</v>
      </c>
      <c r="R916" s="4">
        <f>SUM(Table1[[#This Row],[Wines]:[Sweet]])</f>
        <v>63</v>
      </c>
      <c r="S916" s="8">
        <f t="shared" si="44"/>
        <v>1.9598083742922916E-3</v>
      </c>
      <c r="T916" s="8" t="str">
        <f t="shared" si="45"/>
        <v>Wines</v>
      </c>
      <c r="U916" s="2">
        <v>2</v>
      </c>
      <c r="V916" s="2">
        <v>2</v>
      </c>
      <c r="W916" s="2">
        <v>0</v>
      </c>
      <c r="X916" s="2">
        <v>4</v>
      </c>
      <c r="Y916" s="2">
        <v>6</v>
      </c>
      <c r="Z916" s="2">
        <v>3</v>
      </c>
      <c r="AA916" s="2">
        <v>11</v>
      </c>
      <c r="AB916" s="2">
        <v>0</v>
      </c>
    </row>
    <row r="917" spans="1:28" x14ac:dyDescent="0.25">
      <c r="A917" s="2">
        <v>6679</v>
      </c>
      <c r="B917" s="2">
        <v>1966</v>
      </c>
      <c r="C917" s="2">
        <f>2025-Table1[[#This Row],[Year_Birth]]</f>
        <v>59</v>
      </c>
      <c r="D917" s="2" t="s">
        <v>2252</v>
      </c>
      <c r="E917" s="2" t="s">
        <v>2253</v>
      </c>
      <c r="F917" s="2" t="str">
        <f t="shared" si="43"/>
        <v>Adult</v>
      </c>
      <c r="G917" s="4">
        <v>33279</v>
      </c>
      <c r="H917" s="2">
        <v>0</v>
      </c>
      <c r="I917" s="2">
        <v>0</v>
      </c>
      <c r="J917" s="3">
        <v>41979</v>
      </c>
      <c r="K917" s="6">
        <v>29</v>
      </c>
      <c r="L917" s="4">
        <v>10</v>
      </c>
      <c r="M917" s="4">
        <v>3</v>
      </c>
      <c r="N917" s="4">
        <v>3</v>
      </c>
      <c r="O917" s="4">
        <v>0</v>
      </c>
      <c r="P917" s="4">
        <v>0</v>
      </c>
      <c r="Q917" s="4">
        <v>0</v>
      </c>
      <c r="R917" s="4">
        <f>SUM(Table1[[#This Row],[Wines]:[Sweet]])</f>
        <v>16</v>
      </c>
      <c r="S917" s="8">
        <f t="shared" si="44"/>
        <v>4.8078367739415247E-4</v>
      </c>
      <c r="T917" s="8" t="str">
        <f t="shared" si="45"/>
        <v>Wines</v>
      </c>
      <c r="U917" s="2">
        <v>1</v>
      </c>
      <c r="V917" s="2">
        <v>0</v>
      </c>
      <c r="W917" s="2">
        <v>0</v>
      </c>
      <c r="X917" s="2">
        <v>3</v>
      </c>
      <c r="Y917" s="2">
        <v>3</v>
      </c>
      <c r="Z917" s="2">
        <v>3</v>
      </c>
      <c r="AA917" s="2">
        <v>11</v>
      </c>
      <c r="AB917" s="2">
        <v>0</v>
      </c>
    </row>
    <row r="918" spans="1:28" x14ac:dyDescent="0.25">
      <c r="A918" s="2">
        <v>9738</v>
      </c>
      <c r="B918" s="2">
        <v>1986</v>
      </c>
      <c r="C918" s="2">
        <f>2025-Table1[[#This Row],[Year_Birth]]</f>
        <v>39</v>
      </c>
      <c r="D918" s="2" t="s">
        <v>2257</v>
      </c>
      <c r="E918" s="2" t="s">
        <v>2254</v>
      </c>
      <c r="F918" s="2" t="str">
        <f t="shared" si="43"/>
        <v>Adult</v>
      </c>
      <c r="G918" s="4">
        <v>42386</v>
      </c>
      <c r="H918" s="2">
        <v>1</v>
      </c>
      <c r="I918" s="2">
        <v>0</v>
      </c>
      <c r="J918" s="3" t="s">
        <v>2730</v>
      </c>
      <c r="K918" s="6">
        <v>43</v>
      </c>
      <c r="L918" s="4">
        <v>65</v>
      </c>
      <c r="M918" s="4">
        <v>4</v>
      </c>
      <c r="N918" s="4">
        <v>16</v>
      </c>
      <c r="O918" s="4">
        <v>0</v>
      </c>
      <c r="P918" s="4">
        <v>4</v>
      </c>
      <c r="Q918" s="4">
        <v>11</v>
      </c>
      <c r="R918" s="4">
        <f>SUM(Table1[[#This Row],[Wines]:[Sweet]])</f>
        <v>89</v>
      </c>
      <c r="S918" s="8">
        <f t="shared" si="44"/>
        <v>2.0997499174255649E-3</v>
      </c>
      <c r="T918" s="8" t="str">
        <f t="shared" si="45"/>
        <v>Wines</v>
      </c>
      <c r="U918" s="2">
        <v>1</v>
      </c>
      <c r="V918" s="2">
        <v>3</v>
      </c>
      <c r="W918" s="2">
        <v>0</v>
      </c>
      <c r="X918" s="2">
        <v>3</v>
      </c>
      <c r="Y918" s="2">
        <v>8</v>
      </c>
      <c r="Z918" s="2">
        <v>3</v>
      </c>
      <c r="AA918" s="2">
        <v>11</v>
      </c>
      <c r="AB918" s="2">
        <v>0</v>
      </c>
    </row>
    <row r="919" spans="1:28" x14ac:dyDescent="0.25">
      <c r="A919" s="2">
        <v>359</v>
      </c>
      <c r="B919" s="2">
        <v>1950</v>
      </c>
      <c r="C919" s="2">
        <f>2025-Table1[[#This Row],[Year_Birth]]</f>
        <v>75</v>
      </c>
      <c r="D919" s="2" t="s">
        <v>2252</v>
      </c>
      <c r="E919" s="2" t="s">
        <v>2254</v>
      </c>
      <c r="F919" s="2" t="str">
        <f t="shared" si="43"/>
        <v>Adult</v>
      </c>
      <c r="G919" s="4">
        <v>48070</v>
      </c>
      <c r="H919" s="2">
        <v>0</v>
      </c>
      <c r="I919" s="2">
        <v>1</v>
      </c>
      <c r="J919" s="3" t="s">
        <v>2330</v>
      </c>
      <c r="K919" s="6">
        <v>33</v>
      </c>
      <c r="L919" s="4">
        <v>373</v>
      </c>
      <c r="M919" s="4">
        <v>14</v>
      </c>
      <c r="N919" s="4">
        <v>83</v>
      </c>
      <c r="O919" s="4">
        <v>6</v>
      </c>
      <c r="P919" s="4">
        <v>9</v>
      </c>
      <c r="Q919" s="4">
        <v>19</v>
      </c>
      <c r="R919" s="4">
        <f>SUM(Table1[[#This Row],[Wines]:[Sweet]])</f>
        <v>485</v>
      </c>
      <c r="S919" s="8">
        <f t="shared" si="44"/>
        <v>1.0089452881214895E-2</v>
      </c>
      <c r="T919" s="8" t="str">
        <f t="shared" si="45"/>
        <v>Wines</v>
      </c>
      <c r="U919" s="2">
        <v>3</v>
      </c>
      <c r="V919" s="2">
        <v>8</v>
      </c>
      <c r="W919" s="2">
        <v>2</v>
      </c>
      <c r="X919" s="2">
        <v>6</v>
      </c>
      <c r="Y919" s="2">
        <v>7</v>
      </c>
      <c r="Z919" s="2">
        <v>3</v>
      </c>
      <c r="AA919" s="2">
        <v>11</v>
      </c>
      <c r="AB919" s="2">
        <v>0</v>
      </c>
    </row>
    <row r="920" spans="1:28" x14ac:dyDescent="0.25">
      <c r="A920" s="2">
        <v>6318</v>
      </c>
      <c r="B920" s="2">
        <v>1988</v>
      </c>
      <c r="C920" s="2">
        <f>2025-Table1[[#This Row],[Year_Birth]]</f>
        <v>37</v>
      </c>
      <c r="D920" s="2" t="s">
        <v>2252</v>
      </c>
      <c r="E920" s="2" t="s">
        <v>2256</v>
      </c>
      <c r="F920" s="2" t="str">
        <f t="shared" si="43"/>
        <v>Adult</v>
      </c>
      <c r="G920" s="4">
        <v>68487</v>
      </c>
      <c r="H920" s="2">
        <v>0</v>
      </c>
      <c r="I920" s="2">
        <v>0</v>
      </c>
      <c r="J920" s="3" t="s">
        <v>2330</v>
      </c>
      <c r="K920" s="6">
        <v>48</v>
      </c>
      <c r="L920" s="4">
        <v>758</v>
      </c>
      <c r="M920" s="4">
        <v>12</v>
      </c>
      <c r="N920" s="4">
        <v>385</v>
      </c>
      <c r="O920" s="4">
        <v>33</v>
      </c>
      <c r="P920" s="4">
        <v>89</v>
      </c>
      <c r="Q920" s="4">
        <v>89</v>
      </c>
      <c r="R920" s="4">
        <f>SUM(Table1[[#This Row],[Wines]:[Sweet]])</f>
        <v>1277</v>
      </c>
      <c r="S920" s="8">
        <f t="shared" si="44"/>
        <v>1.8645874399521076E-2</v>
      </c>
      <c r="T920" s="8" t="str">
        <f t="shared" si="45"/>
        <v>Wines</v>
      </c>
      <c r="U920" s="2">
        <v>1</v>
      </c>
      <c r="V920" s="2">
        <v>9</v>
      </c>
      <c r="W920" s="2">
        <v>7</v>
      </c>
      <c r="X920" s="2">
        <v>13</v>
      </c>
      <c r="Y920" s="2">
        <v>4</v>
      </c>
      <c r="Z920" s="2">
        <v>3</v>
      </c>
      <c r="AA920" s="2">
        <v>11</v>
      </c>
      <c r="AB920" s="2">
        <v>0</v>
      </c>
    </row>
    <row r="921" spans="1:28" x14ac:dyDescent="0.25">
      <c r="A921" s="2">
        <v>10212</v>
      </c>
      <c r="B921" s="2">
        <v>1986</v>
      </c>
      <c r="C921" s="2">
        <f>2025-Table1[[#This Row],[Year_Birth]]</f>
        <v>39</v>
      </c>
      <c r="D921" s="2" t="s">
        <v>2257</v>
      </c>
      <c r="E921" s="2" t="s">
        <v>2254</v>
      </c>
      <c r="F921" s="2" t="str">
        <f t="shared" si="43"/>
        <v>Adult</v>
      </c>
      <c r="G921" s="4">
        <v>42386</v>
      </c>
      <c r="H921" s="2">
        <v>1</v>
      </c>
      <c r="I921" s="2">
        <v>0</v>
      </c>
      <c r="J921" s="3" t="s">
        <v>2330</v>
      </c>
      <c r="K921" s="6">
        <v>43</v>
      </c>
      <c r="L921" s="4">
        <v>65</v>
      </c>
      <c r="M921" s="4">
        <v>4</v>
      </c>
      <c r="N921" s="4">
        <v>16</v>
      </c>
      <c r="O921" s="4">
        <v>0</v>
      </c>
      <c r="P921" s="4">
        <v>4</v>
      </c>
      <c r="Q921" s="4">
        <v>11</v>
      </c>
      <c r="R921" s="4">
        <f>SUM(Table1[[#This Row],[Wines]:[Sweet]])</f>
        <v>89</v>
      </c>
      <c r="S921" s="8">
        <f t="shared" si="44"/>
        <v>2.0997499174255649E-3</v>
      </c>
      <c r="T921" s="8" t="str">
        <f t="shared" si="45"/>
        <v>Wines</v>
      </c>
      <c r="U921" s="2">
        <v>1</v>
      </c>
      <c r="V921" s="2">
        <v>3</v>
      </c>
      <c r="W921" s="2">
        <v>0</v>
      </c>
      <c r="X921" s="2">
        <v>3</v>
      </c>
      <c r="Y921" s="2">
        <v>8</v>
      </c>
      <c r="Z921" s="2">
        <v>3</v>
      </c>
      <c r="AA921" s="2">
        <v>11</v>
      </c>
      <c r="AB921" s="2">
        <v>0</v>
      </c>
    </row>
    <row r="922" spans="1:28" x14ac:dyDescent="0.25">
      <c r="A922" s="2">
        <v>6742</v>
      </c>
      <c r="B922" s="2">
        <v>1979</v>
      </c>
      <c r="C922" s="2">
        <f>2025-Table1[[#This Row],[Year_Birth]]</f>
        <v>46</v>
      </c>
      <c r="D922" s="2" t="s">
        <v>2252</v>
      </c>
      <c r="E922" s="2" t="s">
        <v>2256</v>
      </c>
      <c r="F922" s="2" t="str">
        <f t="shared" si="43"/>
        <v>Adult</v>
      </c>
      <c r="G922" s="4">
        <v>17688</v>
      </c>
      <c r="H922" s="2">
        <v>1</v>
      </c>
      <c r="I922" s="2">
        <v>0</v>
      </c>
      <c r="J922" s="3" t="s">
        <v>2330</v>
      </c>
      <c r="K922" s="6">
        <v>82</v>
      </c>
      <c r="L922" s="4">
        <v>2</v>
      </c>
      <c r="M922" s="4">
        <v>2</v>
      </c>
      <c r="N922" s="4">
        <v>1</v>
      </c>
      <c r="O922" s="4">
        <v>3</v>
      </c>
      <c r="P922" s="4">
        <v>1</v>
      </c>
      <c r="Q922" s="4">
        <v>2</v>
      </c>
      <c r="R922" s="4">
        <f>SUM(Table1[[#This Row],[Wines]:[Sweet]])</f>
        <v>9</v>
      </c>
      <c r="S922" s="8">
        <f t="shared" si="44"/>
        <v>5.088195386702849E-4</v>
      </c>
      <c r="T922" s="8" t="str">
        <f t="shared" si="45"/>
        <v>FishProducts</v>
      </c>
      <c r="U922" s="2">
        <v>1</v>
      </c>
      <c r="V922" s="2">
        <v>1</v>
      </c>
      <c r="W922" s="2">
        <v>0</v>
      </c>
      <c r="X922" s="2">
        <v>2</v>
      </c>
      <c r="Y922" s="2">
        <v>8</v>
      </c>
      <c r="Z922" s="2">
        <v>3</v>
      </c>
      <c r="AA922" s="2">
        <v>11</v>
      </c>
      <c r="AB922" s="2">
        <v>0</v>
      </c>
    </row>
    <row r="923" spans="1:28" x14ac:dyDescent="0.25">
      <c r="A923" s="2">
        <v>5396</v>
      </c>
      <c r="B923" s="2">
        <v>1988</v>
      </c>
      <c r="C923" s="2">
        <f>2025-Table1[[#This Row],[Year_Birth]]</f>
        <v>37</v>
      </c>
      <c r="D923" s="2" t="s">
        <v>2252</v>
      </c>
      <c r="E923" s="2" t="s">
        <v>2256</v>
      </c>
      <c r="F923" s="2" t="str">
        <f t="shared" si="43"/>
        <v>Adult</v>
      </c>
      <c r="G923" s="4">
        <v>68487</v>
      </c>
      <c r="H923" s="2">
        <v>0</v>
      </c>
      <c r="I923" s="2">
        <v>0</v>
      </c>
      <c r="J923" s="3" t="s">
        <v>2330</v>
      </c>
      <c r="K923" s="6">
        <v>48</v>
      </c>
      <c r="L923" s="4">
        <v>758</v>
      </c>
      <c r="M923" s="4">
        <v>12</v>
      </c>
      <c r="N923" s="4">
        <v>385</v>
      </c>
      <c r="O923" s="4">
        <v>33</v>
      </c>
      <c r="P923" s="4">
        <v>89</v>
      </c>
      <c r="Q923" s="4">
        <v>89</v>
      </c>
      <c r="R923" s="4">
        <f>SUM(Table1[[#This Row],[Wines]:[Sweet]])</f>
        <v>1277</v>
      </c>
      <c r="S923" s="8">
        <f t="shared" si="44"/>
        <v>1.8645874399521076E-2</v>
      </c>
      <c r="T923" s="8" t="str">
        <f t="shared" si="45"/>
        <v>Wines</v>
      </c>
      <c r="U923" s="2">
        <v>1</v>
      </c>
      <c r="V923" s="2">
        <v>9</v>
      </c>
      <c r="W923" s="2">
        <v>7</v>
      </c>
      <c r="X923" s="2">
        <v>13</v>
      </c>
      <c r="Y923" s="2">
        <v>4</v>
      </c>
      <c r="Z923" s="2">
        <v>3</v>
      </c>
      <c r="AA923" s="2">
        <v>11</v>
      </c>
      <c r="AB923" s="2">
        <v>0</v>
      </c>
    </row>
    <row r="924" spans="1:28" x14ac:dyDescent="0.25">
      <c r="A924" s="2">
        <v>5848</v>
      </c>
      <c r="B924" s="2">
        <v>1970</v>
      </c>
      <c r="C924" s="2">
        <f>2025-Table1[[#This Row],[Year_Birth]]</f>
        <v>55</v>
      </c>
      <c r="D924" s="2" t="s">
        <v>2252</v>
      </c>
      <c r="E924" s="2" t="s">
        <v>2254</v>
      </c>
      <c r="F924" s="2" t="str">
        <f t="shared" si="43"/>
        <v>Adult</v>
      </c>
      <c r="G924" s="4">
        <v>81205</v>
      </c>
      <c r="H924" s="2">
        <v>0</v>
      </c>
      <c r="I924" s="2">
        <v>0</v>
      </c>
      <c r="J924" s="3" t="s">
        <v>2331</v>
      </c>
      <c r="K924" s="6">
        <v>43</v>
      </c>
      <c r="L924" s="4">
        <v>724</v>
      </c>
      <c r="M924" s="4">
        <v>74</v>
      </c>
      <c r="N924" s="4">
        <v>929</v>
      </c>
      <c r="O924" s="4">
        <v>97</v>
      </c>
      <c r="P924" s="4">
        <v>55</v>
      </c>
      <c r="Q924" s="4">
        <v>130</v>
      </c>
      <c r="R924" s="4">
        <f>SUM(Table1[[#This Row],[Wines]:[Sweet]])</f>
        <v>1879</v>
      </c>
      <c r="S924" s="8">
        <f t="shared" si="44"/>
        <v>2.3138969275290931E-2</v>
      </c>
      <c r="T924" s="8" t="str">
        <f t="shared" si="45"/>
        <v>MeatProducts</v>
      </c>
      <c r="U924" s="2">
        <v>1</v>
      </c>
      <c r="V924" s="2">
        <v>5</v>
      </c>
      <c r="W924" s="2">
        <v>6</v>
      </c>
      <c r="X924" s="2">
        <v>7</v>
      </c>
      <c r="Y924" s="2">
        <v>2</v>
      </c>
      <c r="Z924" s="2">
        <v>3</v>
      </c>
      <c r="AA924" s="2">
        <v>11</v>
      </c>
      <c r="AB924" s="2">
        <v>1</v>
      </c>
    </row>
    <row r="925" spans="1:28" x14ac:dyDescent="0.25">
      <c r="A925" s="2">
        <v>7786</v>
      </c>
      <c r="B925" s="2">
        <v>1986</v>
      </c>
      <c r="C925" s="2">
        <f>2025-Table1[[#This Row],[Year_Birth]]</f>
        <v>39</v>
      </c>
      <c r="D925" s="2" t="s">
        <v>2255</v>
      </c>
      <c r="E925" s="2" t="s">
        <v>2253</v>
      </c>
      <c r="F925" s="2" t="str">
        <f t="shared" si="43"/>
        <v>Adult</v>
      </c>
      <c r="G925" s="4">
        <v>29999</v>
      </c>
      <c r="H925" s="2">
        <v>1</v>
      </c>
      <c r="I925" s="2">
        <v>0</v>
      </c>
      <c r="J925" s="3" t="s">
        <v>2332</v>
      </c>
      <c r="K925" s="6">
        <v>22</v>
      </c>
      <c r="L925" s="4">
        <v>68</v>
      </c>
      <c r="M925" s="4">
        <v>7</v>
      </c>
      <c r="N925" s="4">
        <v>59</v>
      </c>
      <c r="O925" s="4">
        <v>10</v>
      </c>
      <c r="P925" s="4">
        <v>5</v>
      </c>
      <c r="Q925" s="4">
        <v>11</v>
      </c>
      <c r="R925" s="4">
        <f>SUM(Table1[[#This Row],[Wines]:[Sweet]])</f>
        <v>149</v>
      </c>
      <c r="S925" s="8">
        <f t="shared" si="44"/>
        <v>4.9668322277409251E-3</v>
      </c>
      <c r="T925" s="8" t="str">
        <f t="shared" si="45"/>
        <v>Wines</v>
      </c>
      <c r="U925" s="2">
        <v>4</v>
      </c>
      <c r="V925" s="2">
        <v>3</v>
      </c>
      <c r="W925" s="2">
        <v>1</v>
      </c>
      <c r="X925" s="2">
        <v>4</v>
      </c>
      <c r="Y925" s="2">
        <v>8</v>
      </c>
      <c r="Z925" s="2">
        <v>3</v>
      </c>
      <c r="AA925" s="2">
        <v>11</v>
      </c>
      <c r="AB925" s="2">
        <v>0</v>
      </c>
    </row>
    <row r="926" spans="1:28" x14ac:dyDescent="0.25">
      <c r="A926" s="2">
        <v>10936</v>
      </c>
      <c r="B926" s="2">
        <v>1965</v>
      </c>
      <c r="C926" s="2">
        <f>2025-Table1[[#This Row],[Year_Birth]]</f>
        <v>60</v>
      </c>
      <c r="D926" s="2" t="s">
        <v>2252</v>
      </c>
      <c r="E926" s="2" t="s">
        <v>2256</v>
      </c>
      <c r="F926" s="2" t="str">
        <f t="shared" si="43"/>
        <v>Adult</v>
      </c>
      <c r="G926" s="4">
        <v>72190</v>
      </c>
      <c r="H926" s="2">
        <v>0</v>
      </c>
      <c r="I926" s="2">
        <v>0</v>
      </c>
      <c r="J926" s="3" t="s">
        <v>2332</v>
      </c>
      <c r="K926" s="6">
        <v>79</v>
      </c>
      <c r="L926" s="4">
        <v>597</v>
      </c>
      <c r="M926" s="4">
        <v>166</v>
      </c>
      <c r="N926" s="4">
        <v>597</v>
      </c>
      <c r="O926" s="4">
        <v>172</v>
      </c>
      <c r="P926" s="4">
        <v>166</v>
      </c>
      <c r="Q926" s="4">
        <v>249</v>
      </c>
      <c r="R926" s="4">
        <f>SUM(Table1[[#This Row],[Wines]:[Sweet]])</f>
        <v>1698</v>
      </c>
      <c r="S926" s="8">
        <f t="shared" si="44"/>
        <v>2.3521263332871589E-2</v>
      </c>
      <c r="T926" s="8" t="str">
        <f t="shared" si="45"/>
        <v>Wines</v>
      </c>
      <c r="U926" s="2">
        <v>1</v>
      </c>
      <c r="V926" s="2">
        <v>5</v>
      </c>
      <c r="W926" s="2">
        <v>6</v>
      </c>
      <c r="X926" s="2">
        <v>4</v>
      </c>
      <c r="Y926" s="2">
        <v>3</v>
      </c>
      <c r="Z926" s="2">
        <v>3</v>
      </c>
      <c r="AA926" s="2">
        <v>11</v>
      </c>
      <c r="AB926" s="2">
        <v>0</v>
      </c>
    </row>
    <row r="927" spans="1:28" x14ac:dyDescent="0.25">
      <c r="A927" s="2">
        <v>5527</v>
      </c>
      <c r="B927" s="2">
        <v>1987</v>
      </c>
      <c r="C927" s="2">
        <f>2025-Table1[[#This Row],[Year_Birth]]</f>
        <v>38</v>
      </c>
      <c r="D927" s="2" t="s">
        <v>2252</v>
      </c>
      <c r="E927" s="2" t="s">
        <v>2254</v>
      </c>
      <c r="F927" s="2" t="str">
        <f t="shared" si="43"/>
        <v>Adult</v>
      </c>
      <c r="G927" s="4">
        <v>22434</v>
      </c>
      <c r="H927" s="2">
        <v>1</v>
      </c>
      <c r="I927" s="2">
        <v>0</v>
      </c>
      <c r="J927" s="3" t="s">
        <v>2332</v>
      </c>
      <c r="K927" s="6">
        <v>25</v>
      </c>
      <c r="L927" s="4">
        <v>4</v>
      </c>
      <c r="M927" s="4">
        <v>12</v>
      </c>
      <c r="N927" s="4">
        <v>11</v>
      </c>
      <c r="O927" s="4">
        <v>3</v>
      </c>
      <c r="P927" s="4">
        <v>13</v>
      </c>
      <c r="Q927" s="4">
        <v>15</v>
      </c>
      <c r="R927" s="4">
        <f>SUM(Table1[[#This Row],[Wines]:[Sweet]])</f>
        <v>43</v>
      </c>
      <c r="S927" s="8">
        <f t="shared" si="44"/>
        <v>1.9167335294642061E-3</v>
      </c>
      <c r="T927" s="8" t="str">
        <f t="shared" si="45"/>
        <v>GoldProds</v>
      </c>
      <c r="U927" s="2">
        <v>2</v>
      </c>
      <c r="V927" s="2">
        <v>2</v>
      </c>
      <c r="W927" s="2">
        <v>0</v>
      </c>
      <c r="X927" s="2">
        <v>3</v>
      </c>
      <c r="Y927" s="2">
        <v>8</v>
      </c>
      <c r="Z927" s="2">
        <v>3</v>
      </c>
      <c r="AA927" s="2">
        <v>11</v>
      </c>
      <c r="AB927" s="2">
        <v>0</v>
      </c>
    </row>
    <row r="928" spans="1:28" x14ac:dyDescent="0.25">
      <c r="A928" s="2">
        <v>2678</v>
      </c>
      <c r="B928" s="2">
        <v>1990</v>
      </c>
      <c r="C928" s="2">
        <f>2025-Table1[[#This Row],[Year_Birth]]</f>
        <v>35</v>
      </c>
      <c r="D928" s="2" t="s">
        <v>2252</v>
      </c>
      <c r="E928" s="2" t="s">
        <v>2253</v>
      </c>
      <c r="F928" s="2" t="str">
        <f t="shared" si="43"/>
        <v>Adult</v>
      </c>
      <c r="G928" s="4">
        <v>34412</v>
      </c>
      <c r="H928" s="2">
        <v>1</v>
      </c>
      <c r="I928" s="2">
        <v>0</v>
      </c>
      <c r="J928" s="3" t="s">
        <v>2332</v>
      </c>
      <c r="K928" s="6">
        <v>62</v>
      </c>
      <c r="L928" s="4">
        <v>52</v>
      </c>
      <c r="M928" s="4">
        <v>12</v>
      </c>
      <c r="N928" s="4">
        <v>50</v>
      </c>
      <c r="O928" s="4">
        <v>4</v>
      </c>
      <c r="P928" s="4">
        <v>36</v>
      </c>
      <c r="Q928" s="4">
        <v>55</v>
      </c>
      <c r="R928" s="4">
        <f>SUM(Table1[[#This Row],[Wines]:[Sweet]])</f>
        <v>154</v>
      </c>
      <c r="S928" s="8">
        <f t="shared" si="44"/>
        <v>4.4751830756712772E-3</v>
      </c>
      <c r="T928" s="8" t="str">
        <f t="shared" si="45"/>
        <v>GoldProds</v>
      </c>
      <c r="U928" s="2">
        <v>3</v>
      </c>
      <c r="V928" s="2">
        <v>5</v>
      </c>
      <c r="W928" s="2">
        <v>0</v>
      </c>
      <c r="X928" s="2">
        <v>3</v>
      </c>
      <c r="Y928" s="2">
        <v>9</v>
      </c>
      <c r="Z928" s="2">
        <v>3</v>
      </c>
      <c r="AA928" s="2">
        <v>11</v>
      </c>
      <c r="AB928" s="2">
        <v>0</v>
      </c>
    </row>
    <row r="929" spans="1:28" x14ac:dyDescent="0.25">
      <c r="A929" s="2">
        <v>4690</v>
      </c>
      <c r="B929" s="2">
        <v>1953</v>
      </c>
      <c r="C929" s="2">
        <f>2025-Table1[[#This Row],[Year_Birth]]</f>
        <v>72</v>
      </c>
      <c r="D929" s="2" t="s">
        <v>2252</v>
      </c>
      <c r="E929" s="2" t="s">
        <v>2256</v>
      </c>
      <c r="F929" s="2" t="str">
        <f t="shared" si="43"/>
        <v>Adult</v>
      </c>
      <c r="G929" s="4">
        <v>50725</v>
      </c>
      <c r="H929" s="2">
        <v>0</v>
      </c>
      <c r="I929" s="2">
        <v>1</v>
      </c>
      <c r="J929" s="3" t="s">
        <v>2332</v>
      </c>
      <c r="K929" s="6">
        <v>45</v>
      </c>
      <c r="L929" s="4">
        <v>443</v>
      </c>
      <c r="M929" s="4">
        <v>10</v>
      </c>
      <c r="N929" s="4">
        <v>75</v>
      </c>
      <c r="O929" s="4">
        <v>0</v>
      </c>
      <c r="P929" s="4">
        <v>10</v>
      </c>
      <c r="Q929" s="4">
        <v>48</v>
      </c>
      <c r="R929" s="4">
        <f>SUM(Table1[[#This Row],[Wines]:[Sweet]])</f>
        <v>538</v>
      </c>
      <c r="S929" s="8">
        <f t="shared" si="44"/>
        <v>1.0606209955643174E-2</v>
      </c>
      <c r="T929" s="8" t="str">
        <f t="shared" si="45"/>
        <v>Wines</v>
      </c>
      <c r="U929" s="2">
        <v>4</v>
      </c>
      <c r="V929" s="2">
        <v>8</v>
      </c>
      <c r="W929" s="2">
        <v>1</v>
      </c>
      <c r="X929" s="2">
        <v>8</v>
      </c>
      <c r="Y929" s="2">
        <v>8</v>
      </c>
      <c r="Z929" s="2">
        <v>3</v>
      </c>
      <c r="AA929" s="2">
        <v>11</v>
      </c>
      <c r="AB929" s="2">
        <v>0</v>
      </c>
    </row>
    <row r="930" spans="1:28" x14ac:dyDescent="0.25">
      <c r="A930" s="2">
        <v>405</v>
      </c>
      <c r="B930" s="2">
        <v>1964</v>
      </c>
      <c r="C930" s="2">
        <f>2025-Table1[[#This Row],[Year_Birth]]</f>
        <v>61</v>
      </c>
      <c r="D930" s="2" t="s">
        <v>2252</v>
      </c>
      <c r="E930" s="2" t="s">
        <v>2258</v>
      </c>
      <c r="F930" s="2" t="str">
        <f t="shared" si="43"/>
        <v>Adult</v>
      </c>
      <c r="G930" s="4">
        <v>41638</v>
      </c>
      <c r="H930" s="2">
        <v>0</v>
      </c>
      <c r="I930" s="2">
        <v>1</v>
      </c>
      <c r="J930" s="3" t="s">
        <v>2332</v>
      </c>
      <c r="K930" s="6">
        <v>68</v>
      </c>
      <c r="L930" s="4">
        <v>315</v>
      </c>
      <c r="M930" s="4">
        <v>0</v>
      </c>
      <c r="N930" s="4">
        <v>31</v>
      </c>
      <c r="O930" s="4">
        <v>4</v>
      </c>
      <c r="P930" s="4">
        <v>0</v>
      </c>
      <c r="Q930" s="4">
        <v>91</v>
      </c>
      <c r="R930" s="4">
        <f>SUM(Table1[[#This Row],[Wines]:[Sweet]])</f>
        <v>350</v>
      </c>
      <c r="S930" s="8">
        <f t="shared" si="44"/>
        <v>8.405783178827033E-3</v>
      </c>
      <c r="T930" s="8" t="str">
        <f t="shared" si="45"/>
        <v>Wines</v>
      </c>
      <c r="U930" s="2">
        <v>4</v>
      </c>
      <c r="V930" s="2">
        <v>5</v>
      </c>
      <c r="W930" s="2">
        <v>5</v>
      </c>
      <c r="X930" s="2">
        <v>3</v>
      </c>
      <c r="Y930" s="2">
        <v>8</v>
      </c>
      <c r="Z930" s="2">
        <v>3</v>
      </c>
      <c r="AA930" s="2">
        <v>11</v>
      </c>
      <c r="AB930" s="2">
        <v>0</v>
      </c>
    </row>
    <row r="931" spans="1:28" x14ac:dyDescent="0.25">
      <c r="A931" s="2">
        <v>607</v>
      </c>
      <c r="B931" s="2">
        <v>1955</v>
      </c>
      <c r="C931" s="2">
        <f>2025-Table1[[#This Row],[Year_Birth]]</f>
        <v>70</v>
      </c>
      <c r="D931" s="2" t="s">
        <v>2260</v>
      </c>
      <c r="E931" s="2" t="s">
        <v>2258</v>
      </c>
      <c r="F931" s="2" t="str">
        <f t="shared" si="43"/>
        <v>Adult</v>
      </c>
      <c r="G931" s="4">
        <v>41769</v>
      </c>
      <c r="H931" s="2">
        <v>0</v>
      </c>
      <c r="I931" s="2">
        <v>1</v>
      </c>
      <c r="J931" s="3" t="s">
        <v>2332</v>
      </c>
      <c r="K931" s="6">
        <v>31</v>
      </c>
      <c r="L931" s="4">
        <v>302</v>
      </c>
      <c r="M931" s="4">
        <v>29</v>
      </c>
      <c r="N931" s="4">
        <v>131</v>
      </c>
      <c r="O931" s="4">
        <v>32</v>
      </c>
      <c r="P931" s="4">
        <v>0</v>
      </c>
      <c r="Q931" s="4">
        <v>27</v>
      </c>
      <c r="R931" s="4">
        <f>SUM(Table1[[#This Row],[Wines]:[Sweet]])</f>
        <v>494</v>
      </c>
      <c r="S931" s="8">
        <f t="shared" si="44"/>
        <v>1.1826953003423592E-2</v>
      </c>
      <c r="T931" s="8" t="str">
        <f t="shared" si="45"/>
        <v>Wines</v>
      </c>
      <c r="U931" s="2">
        <v>6</v>
      </c>
      <c r="V931" s="2">
        <v>8</v>
      </c>
      <c r="W931" s="2">
        <v>1</v>
      </c>
      <c r="X931" s="2">
        <v>7</v>
      </c>
      <c r="Y931" s="2">
        <v>8</v>
      </c>
      <c r="Z931" s="2">
        <v>3</v>
      </c>
      <c r="AA931" s="2">
        <v>11</v>
      </c>
      <c r="AB931" s="2">
        <v>0</v>
      </c>
    </row>
    <row r="932" spans="1:28" x14ac:dyDescent="0.25">
      <c r="A932" s="2">
        <v>5735</v>
      </c>
      <c r="B932" s="2">
        <v>1991</v>
      </c>
      <c r="C932" s="2">
        <f>2025-Table1[[#This Row],[Year_Birth]]</f>
        <v>34</v>
      </c>
      <c r="D932" s="2" t="s">
        <v>2257</v>
      </c>
      <c r="E932" s="2" t="s">
        <v>2253</v>
      </c>
      <c r="F932" s="2" t="str">
        <f t="shared" si="43"/>
        <v>Adult</v>
      </c>
      <c r="G932" s="4">
        <v>90638</v>
      </c>
      <c r="H932" s="2">
        <v>0</v>
      </c>
      <c r="I932" s="2">
        <v>0</v>
      </c>
      <c r="J932" s="3" t="s">
        <v>2333</v>
      </c>
      <c r="K932" s="6">
        <v>29</v>
      </c>
      <c r="L932" s="4">
        <v>1156</v>
      </c>
      <c r="M932" s="4">
        <v>120</v>
      </c>
      <c r="N932" s="4">
        <v>915</v>
      </c>
      <c r="O932" s="4">
        <v>94</v>
      </c>
      <c r="P932" s="4">
        <v>144</v>
      </c>
      <c r="Q932" s="4">
        <v>96</v>
      </c>
      <c r="R932" s="4">
        <f>SUM(Table1[[#This Row],[Wines]:[Sweet]])</f>
        <v>2429</v>
      </c>
      <c r="S932" s="8">
        <f t="shared" si="44"/>
        <v>2.6798914362629361E-2</v>
      </c>
      <c r="T932" s="8" t="str">
        <f t="shared" si="45"/>
        <v>Wines</v>
      </c>
      <c r="U932" s="2">
        <v>1</v>
      </c>
      <c r="V932" s="2">
        <v>3</v>
      </c>
      <c r="W932" s="2">
        <v>4</v>
      </c>
      <c r="X932" s="2">
        <v>10</v>
      </c>
      <c r="Y932" s="2">
        <v>1</v>
      </c>
      <c r="Z932" s="2">
        <v>3</v>
      </c>
      <c r="AA932" s="2">
        <v>11</v>
      </c>
      <c r="AB932" s="2">
        <v>0</v>
      </c>
    </row>
    <row r="933" spans="1:28" x14ac:dyDescent="0.25">
      <c r="A933" s="2">
        <v>10033</v>
      </c>
      <c r="B933" s="2">
        <v>1973</v>
      </c>
      <c r="C933" s="2">
        <f>2025-Table1[[#This Row],[Year_Birth]]</f>
        <v>52</v>
      </c>
      <c r="D933" s="2" t="s">
        <v>2260</v>
      </c>
      <c r="E933" s="2" t="s">
        <v>2258</v>
      </c>
      <c r="F933" s="2" t="str">
        <f t="shared" si="43"/>
        <v>Adult</v>
      </c>
      <c r="G933" s="4">
        <v>31163</v>
      </c>
      <c r="H933" s="2">
        <v>1</v>
      </c>
      <c r="I933" s="2">
        <v>0</v>
      </c>
      <c r="J933" s="3" t="s">
        <v>2333</v>
      </c>
      <c r="K933" s="6">
        <v>54</v>
      </c>
      <c r="L933" s="4">
        <v>2</v>
      </c>
      <c r="M933" s="4">
        <v>3</v>
      </c>
      <c r="N933" s="4">
        <v>10</v>
      </c>
      <c r="O933" s="4">
        <v>11</v>
      </c>
      <c r="P933" s="4">
        <v>2</v>
      </c>
      <c r="Q933" s="4">
        <v>10</v>
      </c>
      <c r="R933" s="4">
        <f>SUM(Table1[[#This Row],[Wines]:[Sweet]])</f>
        <v>28</v>
      </c>
      <c r="S933" s="8">
        <f t="shared" si="44"/>
        <v>8.9850142797548373E-4</v>
      </c>
      <c r="T933" s="8" t="str">
        <f t="shared" si="45"/>
        <v>FishProducts</v>
      </c>
      <c r="U933" s="2">
        <v>1</v>
      </c>
      <c r="V933" s="2">
        <v>1</v>
      </c>
      <c r="W933" s="2">
        <v>0</v>
      </c>
      <c r="X933" s="2">
        <v>3</v>
      </c>
      <c r="Y933" s="2">
        <v>6</v>
      </c>
      <c r="Z933" s="2">
        <v>3</v>
      </c>
      <c r="AA933" s="2">
        <v>11</v>
      </c>
      <c r="AB933" s="2">
        <v>0</v>
      </c>
    </row>
    <row r="934" spans="1:28" x14ac:dyDescent="0.25">
      <c r="A934" s="2">
        <v>5751</v>
      </c>
      <c r="B934" s="2">
        <v>1973</v>
      </c>
      <c r="C934" s="2">
        <f>2025-Table1[[#This Row],[Year_Birth]]</f>
        <v>52</v>
      </c>
      <c r="D934" s="2" t="s">
        <v>2260</v>
      </c>
      <c r="E934" s="2" t="s">
        <v>2258</v>
      </c>
      <c r="F934" s="2" t="str">
        <f t="shared" si="43"/>
        <v>Adult</v>
      </c>
      <c r="G934" s="4">
        <v>31163</v>
      </c>
      <c r="H934" s="2">
        <v>1</v>
      </c>
      <c r="I934" s="2">
        <v>0</v>
      </c>
      <c r="J934" s="3" t="s">
        <v>2333</v>
      </c>
      <c r="K934" s="6">
        <v>54</v>
      </c>
      <c r="L934" s="4">
        <v>2</v>
      </c>
      <c r="M934" s="4">
        <v>3</v>
      </c>
      <c r="N934" s="4">
        <v>10</v>
      </c>
      <c r="O934" s="4">
        <v>11</v>
      </c>
      <c r="P934" s="4">
        <v>2</v>
      </c>
      <c r="Q934" s="4">
        <v>10</v>
      </c>
      <c r="R934" s="4">
        <f>SUM(Table1[[#This Row],[Wines]:[Sweet]])</f>
        <v>28</v>
      </c>
      <c r="S934" s="8">
        <f t="shared" si="44"/>
        <v>8.9850142797548373E-4</v>
      </c>
      <c r="T934" s="8" t="str">
        <f t="shared" si="45"/>
        <v>FishProducts</v>
      </c>
      <c r="U934" s="2">
        <v>1</v>
      </c>
      <c r="V934" s="2">
        <v>1</v>
      </c>
      <c r="W934" s="2">
        <v>0</v>
      </c>
      <c r="X934" s="2">
        <v>3</v>
      </c>
      <c r="Y934" s="2">
        <v>6</v>
      </c>
      <c r="Z934" s="2">
        <v>3</v>
      </c>
      <c r="AA934" s="2">
        <v>11</v>
      </c>
      <c r="AB934" s="2">
        <v>0</v>
      </c>
    </row>
    <row r="935" spans="1:28" x14ac:dyDescent="0.25">
      <c r="A935" s="2">
        <v>5350</v>
      </c>
      <c r="B935" s="2">
        <v>1991</v>
      </c>
      <c r="C935" s="2">
        <f>2025-Table1[[#This Row],[Year_Birth]]</f>
        <v>34</v>
      </c>
      <c r="D935" s="2" t="s">
        <v>2257</v>
      </c>
      <c r="E935" s="2" t="s">
        <v>2253</v>
      </c>
      <c r="F935" s="2" t="str">
        <f t="shared" si="43"/>
        <v>Adult</v>
      </c>
      <c r="G935" s="4">
        <v>90638</v>
      </c>
      <c r="H935" s="2">
        <v>0</v>
      </c>
      <c r="I935" s="2">
        <v>0</v>
      </c>
      <c r="J935" s="3" t="s">
        <v>2333</v>
      </c>
      <c r="K935" s="6">
        <v>29</v>
      </c>
      <c r="L935" s="4">
        <v>1156</v>
      </c>
      <c r="M935" s="4">
        <v>120</v>
      </c>
      <c r="N935" s="4">
        <v>915</v>
      </c>
      <c r="O935" s="4">
        <v>94</v>
      </c>
      <c r="P935" s="4">
        <v>144</v>
      </c>
      <c r="Q935" s="4">
        <v>96</v>
      </c>
      <c r="R935" s="4">
        <f>SUM(Table1[[#This Row],[Wines]:[Sweet]])</f>
        <v>2429</v>
      </c>
      <c r="S935" s="8">
        <f t="shared" si="44"/>
        <v>2.6798914362629361E-2</v>
      </c>
      <c r="T935" s="8" t="str">
        <f t="shared" si="45"/>
        <v>Wines</v>
      </c>
      <c r="U935" s="2">
        <v>1</v>
      </c>
      <c r="V935" s="2">
        <v>3</v>
      </c>
      <c r="W935" s="2">
        <v>4</v>
      </c>
      <c r="X935" s="2">
        <v>10</v>
      </c>
      <c r="Y935" s="2">
        <v>1</v>
      </c>
      <c r="Z935" s="2">
        <v>3</v>
      </c>
      <c r="AA935" s="2">
        <v>11</v>
      </c>
      <c r="AB935" s="2">
        <v>1</v>
      </c>
    </row>
    <row r="936" spans="1:28" x14ac:dyDescent="0.25">
      <c r="A936" s="2">
        <v>5899</v>
      </c>
      <c r="B936" s="2">
        <v>1950</v>
      </c>
      <c r="C936" s="2">
        <f>2025-Table1[[#This Row],[Year_Birth]]</f>
        <v>75</v>
      </c>
      <c r="D936" s="2" t="s">
        <v>2255</v>
      </c>
      <c r="E936" s="2" t="s">
        <v>2254</v>
      </c>
      <c r="F936" s="2" t="str">
        <f t="shared" si="43"/>
        <v>Adult</v>
      </c>
      <c r="G936" s="4">
        <v>5648</v>
      </c>
      <c r="H936" s="2">
        <v>1</v>
      </c>
      <c r="I936" s="2">
        <v>1</v>
      </c>
      <c r="J936" s="3" t="s">
        <v>2334</v>
      </c>
      <c r="K936" s="6">
        <v>68</v>
      </c>
      <c r="L936" s="4">
        <v>28</v>
      </c>
      <c r="M936" s="4">
        <v>0</v>
      </c>
      <c r="N936" s="4">
        <v>6</v>
      </c>
      <c r="O936" s="4">
        <v>1</v>
      </c>
      <c r="P936" s="4">
        <v>1</v>
      </c>
      <c r="Q936" s="4">
        <v>13</v>
      </c>
      <c r="R936" s="4">
        <f>SUM(Table1[[#This Row],[Wines]:[Sweet]])</f>
        <v>36</v>
      </c>
      <c r="S936" s="8">
        <f t="shared" si="44"/>
        <v>6.3739376770538241E-3</v>
      </c>
      <c r="T936" s="8" t="str">
        <f t="shared" si="45"/>
        <v>Wines</v>
      </c>
      <c r="U936" s="2">
        <v>1</v>
      </c>
      <c r="V936" s="2">
        <v>1</v>
      </c>
      <c r="W936" s="2">
        <v>0</v>
      </c>
      <c r="X936" s="2">
        <v>0</v>
      </c>
      <c r="Y936" s="2">
        <v>20</v>
      </c>
      <c r="Z936" s="2">
        <v>3</v>
      </c>
      <c r="AA936" s="2">
        <v>11</v>
      </c>
      <c r="AB936" s="2">
        <v>0</v>
      </c>
    </row>
    <row r="937" spans="1:28" x14ac:dyDescent="0.25">
      <c r="A937" s="2">
        <v>6932</v>
      </c>
      <c r="B937" s="2">
        <v>1941</v>
      </c>
      <c r="C937" s="2">
        <f>2025-Table1[[#This Row],[Year_Birth]]</f>
        <v>84</v>
      </c>
      <c r="D937" s="2" t="s">
        <v>2255</v>
      </c>
      <c r="E937" s="2" t="s">
        <v>2256</v>
      </c>
      <c r="F937" s="2" t="str">
        <f t="shared" si="43"/>
        <v>Adult</v>
      </c>
      <c r="G937" s="4">
        <v>93027</v>
      </c>
      <c r="H937" s="2">
        <v>0</v>
      </c>
      <c r="I937" s="2">
        <v>0</v>
      </c>
      <c r="J937" s="3" t="s">
        <v>2335</v>
      </c>
      <c r="K937" s="6">
        <v>77</v>
      </c>
      <c r="L937" s="4">
        <v>1285</v>
      </c>
      <c r="M937" s="4">
        <v>42</v>
      </c>
      <c r="N937" s="4">
        <v>716</v>
      </c>
      <c r="O937" s="4">
        <v>55</v>
      </c>
      <c r="P937" s="4">
        <v>0</v>
      </c>
      <c r="Q937" s="4">
        <v>21</v>
      </c>
      <c r="R937" s="4">
        <f>SUM(Table1[[#This Row],[Wines]:[Sweet]])</f>
        <v>2098</v>
      </c>
      <c r="S937" s="8">
        <f t="shared" si="44"/>
        <v>2.255259225816161E-2</v>
      </c>
      <c r="T937" s="8" t="str">
        <f t="shared" si="45"/>
        <v>Wines</v>
      </c>
      <c r="U937" s="2">
        <v>0</v>
      </c>
      <c r="V937" s="2">
        <v>7</v>
      </c>
      <c r="W937" s="2">
        <v>10</v>
      </c>
      <c r="X937" s="2">
        <v>5</v>
      </c>
      <c r="Y937" s="2">
        <v>2</v>
      </c>
      <c r="Z937" s="2">
        <v>3</v>
      </c>
      <c r="AA937" s="2">
        <v>11</v>
      </c>
      <c r="AB937" s="2">
        <v>0</v>
      </c>
    </row>
    <row r="938" spans="1:28" x14ac:dyDescent="0.25">
      <c r="A938" s="2">
        <v>3136</v>
      </c>
      <c r="B938" s="2">
        <v>1962</v>
      </c>
      <c r="C938" s="2">
        <f>2025-Table1[[#This Row],[Year_Birth]]</f>
        <v>63</v>
      </c>
      <c r="D938" s="2" t="s">
        <v>2257</v>
      </c>
      <c r="E938" s="2" t="s">
        <v>2258</v>
      </c>
      <c r="F938" s="2" t="str">
        <f t="shared" si="43"/>
        <v>Adult</v>
      </c>
      <c r="G938" s="4">
        <v>59432</v>
      </c>
      <c r="H938" s="2">
        <v>0</v>
      </c>
      <c r="I938" s="2">
        <v>1</v>
      </c>
      <c r="J938" s="3" t="s">
        <v>2335</v>
      </c>
      <c r="K938" s="6">
        <v>88</v>
      </c>
      <c r="L938" s="4">
        <v>317</v>
      </c>
      <c r="M938" s="4">
        <v>25</v>
      </c>
      <c r="N938" s="4">
        <v>265</v>
      </c>
      <c r="O938" s="4">
        <v>25</v>
      </c>
      <c r="P938" s="4">
        <v>19</v>
      </c>
      <c r="Q938" s="4">
        <v>12</v>
      </c>
      <c r="R938" s="4">
        <f>SUM(Table1[[#This Row],[Wines]:[Sweet]])</f>
        <v>651</v>
      </c>
      <c r="S938" s="8">
        <f t="shared" si="44"/>
        <v>1.0953694979135819E-2</v>
      </c>
      <c r="T938" s="8" t="str">
        <f t="shared" si="45"/>
        <v>Wines</v>
      </c>
      <c r="U938" s="2">
        <v>3</v>
      </c>
      <c r="V938" s="2">
        <v>5</v>
      </c>
      <c r="W938" s="2">
        <v>3</v>
      </c>
      <c r="X938" s="2">
        <v>11</v>
      </c>
      <c r="Y938" s="2">
        <v>5</v>
      </c>
      <c r="Z938" s="2">
        <v>3</v>
      </c>
      <c r="AA938" s="2">
        <v>11</v>
      </c>
      <c r="AB938" s="2">
        <v>0</v>
      </c>
    </row>
    <row r="939" spans="1:28" x14ac:dyDescent="0.25">
      <c r="A939" s="2">
        <v>2371</v>
      </c>
      <c r="B939" s="2">
        <v>1972</v>
      </c>
      <c r="C939" s="2">
        <f>2025-Table1[[#This Row],[Year_Birth]]</f>
        <v>53</v>
      </c>
      <c r="D939" s="2" t="s">
        <v>2252</v>
      </c>
      <c r="E939" s="2" t="s">
        <v>2256</v>
      </c>
      <c r="F939" s="2" t="str">
        <f t="shared" si="43"/>
        <v>Adult</v>
      </c>
      <c r="G939" s="4">
        <v>33622</v>
      </c>
      <c r="H939" s="2">
        <v>1</v>
      </c>
      <c r="I939" s="2">
        <v>1</v>
      </c>
      <c r="J939" s="3" t="s">
        <v>2335</v>
      </c>
      <c r="K939" s="6">
        <v>22</v>
      </c>
      <c r="L939" s="4">
        <v>39</v>
      </c>
      <c r="M939" s="4">
        <v>1</v>
      </c>
      <c r="N939" s="4">
        <v>22</v>
      </c>
      <c r="O939" s="4">
        <v>3</v>
      </c>
      <c r="P939" s="4">
        <v>4</v>
      </c>
      <c r="Q939" s="4">
        <v>12</v>
      </c>
      <c r="R939" s="4">
        <f>SUM(Table1[[#This Row],[Wines]:[Sweet]])</f>
        <v>69</v>
      </c>
      <c r="S939" s="8">
        <f t="shared" si="44"/>
        <v>2.0522277080483016E-3</v>
      </c>
      <c r="T939" s="8" t="str">
        <f t="shared" si="45"/>
        <v>Wines</v>
      </c>
      <c r="U939" s="2">
        <v>3</v>
      </c>
      <c r="V939" s="2">
        <v>2</v>
      </c>
      <c r="W939" s="2">
        <v>0</v>
      </c>
      <c r="X939" s="2">
        <v>4</v>
      </c>
      <c r="Y939" s="2">
        <v>7</v>
      </c>
      <c r="Z939" s="2">
        <v>3</v>
      </c>
      <c r="AA939" s="2">
        <v>11</v>
      </c>
      <c r="AB939" s="2">
        <v>0</v>
      </c>
    </row>
    <row r="940" spans="1:28" x14ac:dyDescent="0.25">
      <c r="A940" s="2">
        <v>2620</v>
      </c>
      <c r="B940" s="2">
        <v>1974</v>
      </c>
      <c r="C940" s="2">
        <f>2025-Table1[[#This Row],[Year_Birth]]</f>
        <v>51</v>
      </c>
      <c r="D940" s="2" t="s">
        <v>2255</v>
      </c>
      <c r="E940" s="2" t="s">
        <v>2256</v>
      </c>
      <c r="F940" s="2" t="str">
        <f t="shared" si="43"/>
        <v>Adult</v>
      </c>
      <c r="G940" s="4">
        <v>34596</v>
      </c>
      <c r="H940" s="2">
        <v>1</v>
      </c>
      <c r="I940" s="2">
        <v>0</v>
      </c>
      <c r="J940" s="3" t="s">
        <v>2335</v>
      </c>
      <c r="K940" s="6">
        <v>48</v>
      </c>
      <c r="L940" s="4">
        <v>14</v>
      </c>
      <c r="M940" s="4">
        <v>0</v>
      </c>
      <c r="N940" s="4">
        <v>2</v>
      </c>
      <c r="O940" s="4">
        <v>0</v>
      </c>
      <c r="P940" s="4">
        <v>0</v>
      </c>
      <c r="Q940" s="4">
        <v>7</v>
      </c>
      <c r="R940" s="4">
        <f>SUM(Table1[[#This Row],[Wines]:[Sweet]])</f>
        <v>16</v>
      </c>
      <c r="S940" s="8">
        <f t="shared" si="44"/>
        <v>4.6248121170077463E-4</v>
      </c>
      <c r="T940" s="8" t="str">
        <f t="shared" si="45"/>
        <v>Wines</v>
      </c>
      <c r="U940" s="2">
        <v>1</v>
      </c>
      <c r="V940" s="2">
        <v>1</v>
      </c>
      <c r="W940" s="2">
        <v>0</v>
      </c>
      <c r="X940" s="2">
        <v>2</v>
      </c>
      <c r="Y940" s="2">
        <v>8</v>
      </c>
      <c r="Z940" s="2">
        <v>3</v>
      </c>
      <c r="AA940" s="2">
        <v>11</v>
      </c>
      <c r="AB940" s="2">
        <v>1</v>
      </c>
    </row>
    <row r="941" spans="1:28" x14ac:dyDescent="0.25">
      <c r="A941" s="2">
        <v>2918</v>
      </c>
      <c r="B941" s="2">
        <v>1981</v>
      </c>
      <c r="C941" s="2">
        <f>2025-Table1[[#This Row],[Year_Birth]]</f>
        <v>44</v>
      </c>
      <c r="D941" s="2" t="s">
        <v>2252</v>
      </c>
      <c r="E941" s="2" t="s">
        <v>2258</v>
      </c>
      <c r="F941" s="2" t="str">
        <f t="shared" si="43"/>
        <v>Adult</v>
      </c>
      <c r="G941" s="4">
        <v>28510</v>
      </c>
      <c r="H941" s="2">
        <v>1</v>
      </c>
      <c r="I941" s="2">
        <v>1</v>
      </c>
      <c r="J941" s="3" t="s">
        <v>2335</v>
      </c>
      <c r="K941" s="6">
        <v>72</v>
      </c>
      <c r="L941" s="4">
        <v>44</v>
      </c>
      <c r="M941" s="4">
        <v>5</v>
      </c>
      <c r="N941" s="4">
        <v>19</v>
      </c>
      <c r="O941" s="4">
        <v>0</v>
      </c>
      <c r="P941" s="4">
        <v>4</v>
      </c>
      <c r="Q941" s="4">
        <v>19</v>
      </c>
      <c r="R941" s="4">
        <f>SUM(Table1[[#This Row],[Wines]:[Sweet]])</f>
        <v>72</v>
      </c>
      <c r="S941" s="8">
        <f t="shared" si="44"/>
        <v>2.5254296737986671E-3</v>
      </c>
      <c r="T941" s="8" t="str">
        <f t="shared" si="45"/>
        <v>Wines</v>
      </c>
      <c r="U941" s="2">
        <v>3</v>
      </c>
      <c r="V941" s="2">
        <v>2</v>
      </c>
      <c r="W941" s="2">
        <v>0</v>
      </c>
      <c r="X941" s="2">
        <v>4</v>
      </c>
      <c r="Y941" s="2">
        <v>5</v>
      </c>
      <c r="Z941" s="2">
        <v>3</v>
      </c>
      <c r="AA941" s="2">
        <v>11</v>
      </c>
      <c r="AB941" s="2">
        <v>0</v>
      </c>
    </row>
    <row r="942" spans="1:28" x14ac:dyDescent="0.25">
      <c r="A942" s="2">
        <v>8254</v>
      </c>
      <c r="B942" s="2">
        <v>1974</v>
      </c>
      <c r="C942" s="2">
        <f>2025-Table1[[#This Row],[Year_Birth]]</f>
        <v>51</v>
      </c>
      <c r="D942" s="2" t="s">
        <v>2255</v>
      </c>
      <c r="E942" s="2" t="s">
        <v>2256</v>
      </c>
      <c r="F942" s="2" t="str">
        <f t="shared" si="43"/>
        <v>Adult</v>
      </c>
      <c r="G942" s="4">
        <v>34596</v>
      </c>
      <c r="H942" s="2">
        <v>1</v>
      </c>
      <c r="I942" s="2">
        <v>0</v>
      </c>
      <c r="J942" s="3" t="s">
        <v>2335</v>
      </c>
      <c r="K942" s="6">
        <v>48</v>
      </c>
      <c r="L942" s="4">
        <v>14</v>
      </c>
      <c r="M942" s="4">
        <v>0</v>
      </c>
      <c r="N942" s="4">
        <v>2</v>
      </c>
      <c r="O942" s="4">
        <v>0</v>
      </c>
      <c r="P942" s="4">
        <v>0</v>
      </c>
      <c r="Q942" s="4">
        <v>7</v>
      </c>
      <c r="R942" s="4">
        <f>SUM(Table1[[#This Row],[Wines]:[Sweet]])</f>
        <v>16</v>
      </c>
      <c r="S942" s="8">
        <f t="shared" si="44"/>
        <v>4.6248121170077463E-4</v>
      </c>
      <c r="T942" s="8" t="str">
        <f t="shared" si="45"/>
        <v>Wines</v>
      </c>
      <c r="U942" s="2">
        <v>1</v>
      </c>
      <c r="V942" s="2">
        <v>1</v>
      </c>
      <c r="W942" s="2">
        <v>0</v>
      </c>
      <c r="X942" s="2">
        <v>2</v>
      </c>
      <c r="Y942" s="2">
        <v>8</v>
      </c>
      <c r="Z942" s="2">
        <v>3</v>
      </c>
      <c r="AA942" s="2">
        <v>11</v>
      </c>
      <c r="AB942" s="2">
        <v>0</v>
      </c>
    </row>
    <row r="943" spans="1:28" x14ac:dyDescent="0.25">
      <c r="A943" s="2">
        <v>11110</v>
      </c>
      <c r="B943" s="2">
        <v>1973</v>
      </c>
      <c r="C943" s="2">
        <f>2025-Table1[[#This Row],[Year_Birth]]</f>
        <v>52</v>
      </c>
      <c r="D943" s="2" t="s">
        <v>2252</v>
      </c>
      <c r="E943" s="2" t="s">
        <v>2253</v>
      </c>
      <c r="F943" s="2" t="str">
        <f t="shared" si="43"/>
        <v>Adult</v>
      </c>
      <c r="G943" s="4">
        <v>3502</v>
      </c>
      <c r="H943" s="2">
        <v>1</v>
      </c>
      <c r="I943" s="2">
        <v>0</v>
      </c>
      <c r="J943" s="3" t="s">
        <v>2335</v>
      </c>
      <c r="K943" s="6">
        <v>56</v>
      </c>
      <c r="L943" s="4">
        <v>2</v>
      </c>
      <c r="M943" s="4">
        <v>1</v>
      </c>
      <c r="N943" s="4">
        <v>1</v>
      </c>
      <c r="O943" s="4">
        <v>0</v>
      </c>
      <c r="P943" s="4">
        <v>0</v>
      </c>
      <c r="Q943" s="4">
        <v>1</v>
      </c>
      <c r="R943" s="4">
        <f>SUM(Table1[[#This Row],[Wines]:[Sweet]])</f>
        <v>4</v>
      </c>
      <c r="S943" s="8">
        <f t="shared" si="44"/>
        <v>1.1422044545973729E-3</v>
      </c>
      <c r="T943" s="8" t="str">
        <f t="shared" si="45"/>
        <v>Wines</v>
      </c>
      <c r="U943" s="2">
        <v>0</v>
      </c>
      <c r="V943" s="2">
        <v>0</v>
      </c>
      <c r="W943" s="2">
        <v>0</v>
      </c>
      <c r="X943" s="2">
        <v>0</v>
      </c>
      <c r="Y943" s="2">
        <v>14</v>
      </c>
      <c r="Z943" s="2">
        <v>3</v>
      </c>
      <c r="AA943" s="2">
        <v>11</v>
      </c>
      <c r="AB943" s="2">
        <v>0</v>
      </c>
    </row>
    <row r="944" spans="1:28" x14ac:dyDescent="0.25">
      <c r="A944" s="2">
        <v>1717</v>
      </c>
      <c r="B944" s="2">
        <v>1988</v>
      </c>
      <c r="C944" s="2">
        <f>2025-Table1[[#This Row],[Year_Birth]]</f>
        <v>37</v>
      </c>
      <c r="D944" s="2" t="s">
        <v>2252</v>
      </c>
      <c r="E944" s="2" t="s">
        <v>2253</v>
      </c>
      <c r="F944" s="2" t="str">
        <f t="shared" si="43"/>
        <v>Adult</v>
      </c>
      <c r="G944" s="4">
        <v>39747</v>
      </c>
      <c r="H944" s="2">
        <v>1</v>
      </c>
      <c r="I944" s="2">
        <v>0</v>
      </c>
      <c r="J944" s="3" t="s">
        <v>2336</v>
      </c>
      <c r="K944" s="6">
        <v>43</v>
      </c>
      <c r="L944" s="4">
        <v>80</v>
      </c>
      <c r="M944" s="4">
        <v>15</v>
      </c>
      <c r="N944" s="4">
        <v>93</v>
      </c>
      <c r="O944" s="4">
        <v>20</v>
      </c>
      <c r="P944" s="4">
        <v>13</v>
      </c>
      <c r="Q944" s="4">
        <v>52</v>
      </c>
      <c r="R944" s="4">
        <f>SUM(Table1[[#This Row],[Wines]:[Sweet]])</f>
        <v>221</v>
      </c>
      <c r="S944" s="8">
        <f t="shared" si="44"/>
        <v>5.5601680629984657E-3</v>
      </c>
      <c r="T944" s="8" t="str">
        <f t="shared" si="45"/>
        <v>MeatProducts</v>
      </c>
      <c r="U944" s="2">
        <v>3</v>
      </c>
      <c r="V944" s="2">
        <v>5</v>
      </c>
      <c r="W944" s="2">
        <v>1</v>
      </c>
      <c r="X944" s="2">
        <v>4</v>
      </c>
      <c r="Y944" s="2">
        <v>8</v>
      </c>
      <c r="Z944" s="2">
        <v>3</v>
      </c>
      <c r="AA944" s="2">
        <v>11</v>
      </c>
      <c r="AB944" s="2">
        <v>0</v>
      </c>
    </row>
    <row r="945" spans="1:28" x14ac:dyDescent="0.25">
      <c r="A945" s="2">
        <v>4725</v>
      </c>
      <c r="B945" s="2">
        <v>1950</v>
      </c>
      <c r="C945" s="2">
        <f>2025-Table1[[#This Row],[Year_Birth]]</f>
        <v>75</v>
      </c>
      <c r="D945" s="2" t="s">
        <v>2255</v>
      </c>
      <c r="E945" s="2" t="s">
        <v>2254</v>
      </c>
      <c r="F945" s="2" t="str">
        <f t="shared" si="43"/>
        <v>Adult</v>
      </c>
      <c r="G945" s="4">
        <v>50616</v>
      </c>
      <c r="H945" s="2">
        <v>0</v>
      </c>
      <c r="I945" s="2">
        <v>1</v>
      </c>
      <c r="J945" s="3" t="s">
        <v>2336</v>
      </c>
      <c r="K945" s="6">
        <v>71</v>
      </c>
      <c r="L945" s="4">
        <v>30</v>
      </c>
      <c r="M945" s="4">
        <v>2</v>
      </c>
      <c r="N945" s="4">
        <v>25</v>
      </c>
      <c r="O945" s="4">
        <v>0</v>
      </c>
      <c r="P945" s="4">
        <v>1</v>
      </c>
      <c r="Q945" s="4">
        <v>9</v>
      </c>
      <c r="R945" s="4">
        <f>SUM(Table1[[#This Row],[Wines]:[Sweet]])</f>
        <v>58</v>
      </c>
      <c r="S945" s="8">
        <f t="shared" si="44"/>
        <v>1.1458827248300933E-3</v>
      </c>
      <c r="T945" s="8" t="str">
        <f t="shared" si="45"/>
        <v>Wines</v>
      </c>
      <c r="U945" s="2">
        <v>1</v>
      </c>
      <c r="V945" s="2">
        <v>1</v>
      </c>
      <c r="W945" s="2">
        <v>1</v>
      </c>
      <c r="X945" s="2">
        <v>4</v>
      </c>
      <c r="Y945" s="2">
        <v>2</v>
      </c>
      <c r="Z945" s="2">
        <v>3</v>
      </c>
      <c r="AA945" s="2">
        <v>11</v>
      </c>
      <c r="AB945" s="2">
        <v>0</v>
      </c>
    </row>
    <row r="946" spans="1:28" x14ac:dyDescent="0.25">
      <c r="A946" s="2">
        <v>9972</v>
      </c>
      <c r="B946" s="2">
        <v>1955</v>
      </c>
      <c r="C946" s="2">
        <f>2025-Table1[[#This Row],[Year_Birth]]</f>
        <v>70</v>
      </c>
      <c r="D946" s="2" t="s">
        <v>2255</v>
      </c>
      <c r="E946" s="2" t="s">
        <v>2254</v>
      </c>
      <c r="F946" s="2" t="str">
        <f t="shared" si="43"/>
        <v>Adult</v>
      </c>
      <c r="G946" s="4">
        <v>46015</v>
      </c>
      <c r="H946" s="2">
        <v>1</v>
      </c>
      <c r="I946" s="2">
        <v>1</v>
      </c>
      <c r="J946" s="3" t="s">
        <v>2336</v>
      </c>
      <c r="K946" s="6">
        <v>25</v>
      </c>
      <c r="L946" s="4">
        <v>38</v>
      </c>
      <c r="M946" s="4">
        <v>0</v>
      </c>
      <c r="N946" s="4">
        <v>2</v>
      </c>
      <c r="O946" s="4">
        <v>0</v>
      </c>
      <c r="P946" s="4">
        <v>0</v>
      </c>
      <c r="Q946" s="4">
        <v>6</v>
      </c>
      <c r="R946" s="4">
        <f>SUM(Table1[[#This Row],[Wines]:[Sweet]])</f>
        <v>40</v>
      </c>
      <c r="S946" s="8">
        <f t="shared" si="44"/>
        <v>8.6928175594914699E-4</v>
      </c>
      <c r="T946" s="8" t="str">
        <f t="shared" si="45"/>
        <v>Wines</v>
      </c>
      <c r="U946" s="2">
        <v>1</v>
      </c>
      <c r="V946" s="2">
        <v>1</v>
      </c>
      <c r="W946" s="2">
        <v>0</v>
      </c>
      <c r="X946" s="2">
        <v>3</v>
      </c>
      <c r="Y946" s="2">
        <v>7</v>
      </c>
      <c r="Z946" s="2">
        <v>3</v>
      </c>
      <c r="AA946" s="2">
        <v>11</v>
      </c>
      <c r="AB946" s="2">
        <v>0</v>
      </c>
    </row>
    <row r="947" spans="1:28" x14ac:dyDescent="0.25">
      <c r="A947" s="2">
        <v>2945</v>
      </c>
      <c r="B947" s="2">
        <v>1955</v>
      </c>
      <c r="C947" s="2">
        <f>2025-Table1[[#This Row],[Year_Birth]]</f>
        <v>70</v>
      </c>
      <c r="D947" s="2" t="s">
        <v>2255</v>
      </c>
      <c r="E947" s="2" t="s">
        <v>2254</v>
      </c>
      <c r="F947" s="2" t="str">
        <f t="shared" si="43"/>
        <v>Adult</v>
      </c>
      <c r="G947" s="4">
        <v>46015</v>
      </c>
      <c r="H947" s="2">
        <v>1</v>
      </c>
      <c r="I947" s="2">
        <v>1</v>
      </c>
      <c r="J947" s="3" t="s">
        <v>2336</v>
      </c>
      <c r="K947" s="6">
        <v>25</v>
      </c>
      <c r="L947" s="4">
        <v>38</v>
      </c>
      <c r="M947" s="4">
        <v>0</v>
      </c>
      <c r="N947" s="4">
        <v>2</v>
      </c>
      <c r="O947" s="4">
        <v>0</v>
      </c>
      <c r="P947" s="4">
        <v>0</v>
      </c>
      <c r="Q947" s="4">
        <v>6</v>
      </c>
      <c r="R947" s="4">
        <f>SUM(Table1[[#This Row],[Wines]:[Sweet]])</f>
        <v>40</v>
      </c>
      <c r="S947" s="8">
        <f t="shared" si="44"/>
        <v>8.6928175594914699E-4</v>
      </c>
      <c r="T947" s="8" t="str">
        <f t="shared" si="45"/>
        <v>Wines</v>
      </c>
      <c r="U947" s="2">
        <v>1</v>
      </c>
      <c r="V947" s="2">
        <v>1</v>
      </c>
      <c r="W947" s="2">
        <v>0</v>
      </c>
      <c r="X947" s="2">
        <v>3</v>
      </c>
      <c r="Y947" s="2">
        <v>7</v>
      </c>
      <c r="Z947" s="2">
        <v>3</v>
      </c>
      <c r="AA947" s="2">
        <v>11</v>
      </c>
      <c r="AB947" s="2">
        <v>0</v>
      </c>
    </row>
    <row r="948" spans="1:28" x14ac:dyDescent="0.25">
      <c r="A948" s="2">
        <v>10779</v>
      </c>
      <c r="B948" s="2">
        <v>1983</v>
      </c>
      <c r="C948" s="2">
        <f>2025-Table1[[#This Row],[Year_Birth]]</f>
        <v>42</v>
      </c>
      <c r="D948" s="2" t="s">
        <v>2252</v>
      </c>
      <c r="E948" s="2" t="s">
        <v>2253</v>
      </c>
      <c r="F948" s="2" t="str">
        <f t="shared" si="43"/>
        <v>Adult</v>
      </c>
      <c r="G948" s="4">
        <v>22148</v>
      </c>
      <c r="H948" s="2">
        <v>0</v>
      </c>
      <c r="I948" s="2">
        <v>0</v>
      </c>
      <c r="J948" s="3" t="s">
        <v>2336</v>
      </c>
      <c r="K948" s="6">
        <v>16</v>
      </c>
      <c r="L948" s="4">
        <v>15</v>
      </c>
      <c r="M948" s="4">
        <v>5</v>
      </c>
      <c r="N948" s="4">
        <v>14</v>
      </c>
      <c r="O948" s="4">
        <v>0</v>
      </c>
      <c r="P948" s="4">
        <v>4</v>
      </c>
      <c r="Q948" s="4">
        <v>11</v>
      </c>
      <c r="R948" s="4">
        <f>SUM(Table1[[#This Row],[Wines]:[Sweet]])</f>
        <v>38</v>
      </c>
      <c r="S948" s="8">
        <f t="shared" si="44"/>
        <v>1.7157305400036121E-3</v>
      </c>
      <c r="T948" s="8" t="str">
        <f t="shared" si="45"/>
        <v>Wines</v>
      </c>
      <c r="U948" s="2">
        <v>1</v>
      </c>
      <c r="V948" s="2">
        <v>1</v>
      </c>
      <c r="W948" s="2">
        <v>0</v>
      </c>
      <c r="X948" s="2">
        <v>3</v>
      </c>
      <c r="Y948" s="2">
        <v>7</v>
      </c>
      <c r="Z948" s="2">
        <v>3</v>
      </c>
      <c r="AA948" s="2">
        <v>11</v>
      </c>
      <c r="AB948" s="2">
        <v>0</v>
      </c>
    </row>
    <row r="949" spans="1:28" x14ac:dyDescent="0.25">
      <c r="A949" s="2">
        <v>9797</v>
      </c>
      <c r="B949" s="2">
        <v>1956</v>
      </c>
      <c r="C949" s="2">
        <f>2025-Table1[[#This Row],[Year_Birth]]</f>
        <v>69</v>
      </c>
      <c r="D949" s="2" t="s">
        <v>2252</v>
      </c>
      <c r="E949" s="2" t="s">
        <v>2256</v>
      </c>
      <c r="F949" s="2" t="str">
        <f t="shared" si="43"/>
        <v>Adult</v>
      </c>
      <c r="G949" s="4">
        <v>58116</v>
      </c>
      <c r="H949" s="2">
        <v>0</v>
      </c>
      <c r="I949" s="2">
        <v>1</v>
      </c>
      <c r="J949" s="3" t="s">
        <v>2336</v>
      </c>
      <c r="K949" s="6">
        <v>38</v>
      </c>
      <c r="L949" s="4">
        <v>228</v>
      </c>
      <c r="M949" s="4">
        <v>19</v>
      </c>
      <c r="N949" s="4">
        <v>130</v>
      </c>
      <c r="O949" s="4">
        <v>4</v>
      </c>
      <c r="P949" s="4">
        <v>11</v>
      </c>
      <c r="Q949" s="4">
        <v>51</v>
      </c>
      <c r="R949" s="4">
        <f>SUM(Table1[[#This Row],[Wines]:[Sweet]])</f>
        <v>392</v>
      </c>
      <c r="S949" s="8">
        <f t="shared" si="44"/>
        <v>6.7451304287975775E-3</v>
      </c>
      <c r="T949" s="8" t="str">
        <f t="shared" si="45"/>
        <v>Wines</v>
      </c>
      <c r="U949" s="2">
        <v>2</v>
      </c>
      <c r="V949" s="2">
        <v>3</v>
      </c>
      <c r="W949" s="2">
        <v>3</v>
      </c>
      <c r="X949" s="2">
        <v>8</v>
      </c>
      <c r="Y949" s="2">
        <v>2</v>
      </c>
      <c r="Z949" s="2">
        <v>3</v>
      </c>
      <c r="AA949" s="2">
        <v>11</v>
      </c>
      <c r="AB949" s="2">
        <v>0</v>
      </c>
    </row>
    <row r="950" spans="1:28" x14ac:dyDescent="0.25">
      <c r="A950" s="2">
        <v>5552</v>
      </c>
      <c r="B950" s="2">
        <v>1963</v>
      </c>
      <c r="C950" s="2">
        <f>2025-Table1[[#This Row],[Year_Birth]]</f>
        <v>62</v>
      </c>
      <c r="D950" s="2" t="s">
        <v>2257</v>
      </c>
      <c r="E950" s="2" t="s">
        <v>2258</v>
      </c>
      <c r="F950" s="2" t="str">
        <f t="shared" si="43"/>
        <v>Adult</v>
      </c>
      <c r="G950" s="4">
        <v>48721</v>
      </c>
      <c r="H950" s="2">
        <v>1</v>
      </c>
      <c r="I950" s="2">
        <v>1</v>
      </c>
      <c r="J950" s="3" t="s">
        <v>2337</v>
      </c>
      <c r="K950" s="6">
        <v>50</v>
      </c>
      <c r="L950" s="4">
        <v>81</v>
      </c>
      <c r="M950" s="4">
        <v>18</v>
      </c>
      <c r="N950" s="4">
        <v>113</v>
      </c>
      <c r="O950" s="4">
        <v>47</v>
      </c>
      <c r="P950" s="4">
        <v>13</v>
      </c>
      <c r="Q950" s="4">
        <v>21</v>
      </c>
      <c r="R950" s="4">
        <f>SUM(Table1[[#This Row],[Wines]:[Sweet]])</f>
        <v>272</v>
      </c>
      <c r="S950" s="8">
        <f t="shared" si="44"/>
        <v>5.5828082346421459E-3</v>
      </c>
      <c r="T950" s="8" t="str">
        <f t="shared" si="45"/>
        <v>MeatProducts</v>
      </c>
      <c r="U950" s="2">
        <v>6</v>
      </c>
      <c r="V950" s="2">
        <v>4</v>
      </c>
      <c r="W950" s="2">
        <v>2</v>
      </c>
      <c r="X950" s="2">
        <v>5</v>
      </c>
      <c r="Y950" s="2">
        <v>6</v>
      </c>
      <c r="Z950" s="2">
        <v>3</v>
      </c>
      <c r="AA950" s="2">
        <v>11</v>
      </c>
      <c r="AB950" s="2">
        <v>0</v>
      </c>
    </row>
    <row r="951" spans="1:28" x14ac:dyDescent="0.25">
      <c r="A951" s="2">
        <v>6999</v>
      </c>
      <c r="B951" s="2">
        <v>1980</v>
      </c>
      <c r="C951" s="2">
        <f>2025-Table1[[#This Row],[Year_Birth]]</f>
        <v>45</v>
      </c>
      <c r="D951" s="2" t="s">
        <v>2257</v>
      </c>
      <c r="E951" s="2" t="s">
        <v>2256</v>
      </c>
      <c r="F951" s="2" t="str">
        <f t="shared" si="43"/>
        <v>Adult</v>
      </c>
      <c r="G951" s="4">
        <v>69661</v>
      </c>
      <c r="H951" s="2">
        <v>0</v>
      </c>
      <c r="I951" s="2">
        <v>0</v>
      </c>
      <c r="J951" s="3" t="s">
        <v>2338</v>
      </c>
      <c r="K951" s="6">
        <v>80</v>
      </c>
      <c r="L951" s="4">
        <v>656</v>
      </c>
      <c r="M951" s="4">
        <v>16</v>
      </c>
      <c r="N951" s="4">
        <v>106</v>
      </c>
      <c r="O951" s="4">
        <v>32</v>
      </c>
      <c r="P951" s="4">
        <v>16</v>
      </c>
      <c r="Q951" s="4">
        <v>8</v>
      </c>
      <c r="R951" s="4">
        <f>SUM(Table1[[#This Row],[Wines]:[Sweet]])</f>
        <v>826</v>
      </c>
      <c r="S951" s="8">
        <f t="shared" si="44"/>
        <v>1.1857423809592168E-2</v>
      </c>
      <c r="T951" s="8" t="str">
        <f t="shared" si="45"/>
        <v>Wines</v>
      </c>
      <c r="U951" s="2">
        <v>1</v>
      </c>
      <c r="V951" s="2">
        <v>7</v>
      </c>
      <c r="W951" s="2">
        <v>3</v>
      </c>
      <c r="X951" s="2">
        <v>12</v>
      </c>
      <c r="Y951" s="2">
        <v>3</v>
      </c>
      <c r="Z951" s="2">
        <v>3</v>
      </c>
      <c r="AA951" s="2">
        <v>11</v>
      </c>
      <c r="AB951" s="2">
        <v>0</v>
      </c>
    </row>
    <row r="952" spans="1:28" x14ac:dyDescent="0.25">
      <c r="A952" s="2">
        <v>4149</v>
      </c>
      <c r="B952" s="2">
        <v>1948</v>
      </c>
      <c r="C952" s="2">
        <f>2025-Table1[[#This Row],[Year_Birth]]</f>
        <v>77</v>
      </c>
      <c r="D952" s="2" t="s">
        <v>2255</v>
      </c>
      <c r="E952" s="2" t="s">
        <v>2254</v>
      </c>
      <c r="F952" s="2" t="str">
        <f t="shared" si="43"/>
        <v>Adult</v>
      </c>
      <c r="G952" s="4">
        <v>76140</v>
      </c>
      <c r="H952" s="2">
        <v>0</v>
      </c>
      <c r="I952" s="2">
        <v>0</v>
      </c>
      <c r="J952" s="3" t="s">
        <v>2338</v>
      </c>
      <c r="K952" s="6">
        <v>57</v>
      </c>
      <c r="L952" s="4">
        <v>586</v>
      </c>
      <c r="M952" s="4">
        <v>66</v>
      </c>
      <c r="N952" s="4">
        <v>653</v>
      </c>
      <c r="O952" s="4">
        <v>17</v>
      </c>
      <c r="P952" s="4">
        <v>0</v>
      </c>
      <c r="Q952" s="4">
        <v>26</v>
      </c>
      <c r="R952" s="4">
        <f>SUM(Table1[[#This Row],[Wines]:[Sweet]])</f>
        <v>1322</v>
      </c>
      <c r="S952" s="8">
        <f t="shared" si="44"/>
        <v>1.736275282374573E-2</v>
      </c>
      <c r="T952" s="8" t="str">
        <f t="shared" si="45"/>
        <v>MeatProducts</v>
      </c>
      <c r="U952" s="2">
        <v>1</v>
      </c>
      <c r="V952" s="2">
        <v>5</v>
      </c>
      <c r="W952" s="2">
        <v>9</v>
      </c>
      <c r="X952" s="2">
        <v>6</v>
      </c>
      <c r="Y952" s="2">
        <v>2</v>
      </c>
      <c r="Z952" s="2">
        <v>3</v>
      </c>
      <c r="AA952" s="2">
        <v>11</v>
      </c>
      <c r="AB952" s="2">
        <v>0</v>
      </c>
    </row>
    <row r="953" spans="1:28" x14ac:dyDescent="0.25">
      <c r="A953" s="2">
        <v>10476</v>
      </c>
      <c r="B953" s="2">
        <v>1958</v>
      </c>
      <c r="C953" s="2">
        <f>2025-Table1[[#This Row],[Year_Birth]]</f>
        <v>67</v>
      </c>
      <c r="D953" s="2" t="s">
        <v>2252</v>
      </c>
      <c r="E953" s="2" t="s">
        <v>2256</v>
      </c>
      <c r="F953" s="2" t="str">
        <f t="shared" si="43"/>
        <v>Adult</v>
      </c>
      <c r="G953" s="4">
        <v>67267</v>
      </c>
      <c r="H953" s="2">
        <v>0</v>
      </c>
      <c r="I953" s="2">
        <v>1</v>
      </c>
      <c r="J953" s="3" t="s">
        <v>2338</v>
      </c>
      <c r="K953" s="6">
        <v>0</v>
      </c>
      <c r="L953" s="4">
        <v>134</v>
      </c>
      <c r="M953" s="4">
        <v>11</v>
      </c>
      <c r="N953" s="4">
        <v>59</v>
      </c>
      <c r="O953" s="4">
        <v>15</v>
      </c>
      <c r="P953" s="4">
        <v>2</v>
      </c>
      <c r="Q953" s="4">
        <v>30</v>
      </c>
      <c r="R953" s="4">
        <f>SUM(Table1[[#This Row],[Wines]:[Sweet]])</f>
        <v>221</v>
      </c>
      <c r="S953" s="8">
        <f t="shared" si="44"/>
        <v>3.2854148393714599E-3</v>
      </c>
      <c r="T953" s="8" t="str">
        <f t="shared" si="45"/>
        <v>Wines</v>
      </c>
      <c r="U953" s="2">
        <v>1</v>
      </c>
      <c r="V953" s="2">
        <v>3</v>
      </c>
      <c r="W953" s="2">
        <v>2</v>
      </c>
      <c r="X953" s="2">
        <v>5</v>
      </c>
      <c r="Y953" s="2">
        <v>2</v>
      </c>
      <c r="Z953" s="2">
        <v>3</v>
      </c>
      <c r="AA953" s="2">
        <v>11</v>
      </c>
      <c r="AB953" s="2">
        <v>0</v>
      </c>
    </row>
    <row r="954" spans="1:28" x14ac:dyDescent="0.25">
      <c r="A954" s="2">
        <v>4697</v>
      </c>
      <c r="B954" s="2">
        <v>1949</v>
      </c>
      <c r="C954" s="2">
        <f>2025-Table1[[#This Row],[Year_Birth]]</f>
        <v>76</v>
      </c>
      <c r="D954" s="2" t="s">
        <v>2257</v>
      </c>
      <c r="E954" s="2" t="s">
        <v>2258</v>
      </c>
      <c r="F954" s="2" t="str">
        <f t="shared" si="43"/>
        <v>Adult</v>
      </c>
      <c r="G954" s="4">
        <v>35416</v>
      </c>
      <c r="H954" s="2">
        <v>0</v>
      </c>
      <c r="I954" s="2">
        <v>0</v>
      </c>
      <c r="J954" s="3" t="s">
        <v>2339</v>
      </c>
      <c r="K954" s="6">
        <v>62</v>
      </c>
      <c r="L954" s="4">
        <v>248</v>
      </c>
      <c r="M954" s="4">
        <v>3</v>
      </c>
      <c r="N954" s="4">
        <v>81</v>
      </c>
      <c r="O954" s="4">
        <v>4</v>
      </c>
      <c r="P954" s="4">
        <v>3</v>
      </c>
      <c r="Q954" s="4">
        <v>51</v>
      </c>
      <c r="R954" s="4">
        <f>SUM(Table1[[#This Row],[Wines]:[Sweet]])</f>
        <v>339</v>
      </c>
      <c r="S954" s="8">
        <f t="shared" si="44"/>
        <v>9.5719448836683978E-3</v>
      </c>
      <c r="T954" s="8" t="str">
        <f t="shared" si="45"/>
        <v>Wines</v>
      </c>
      <c r="U954" s="2">
        <v>3</v>
      </c>
      <c r="V954" s="2">
        <v>7</v>
      </c>
      <c r="W954" s="2">
        <v>1</v>
      </c>
      <c r="X954" s="2">
        <v>5</v>
      </c>
      <c r="Y954" s="2">
        <v>8</v>
      </c>
      <c r="Z954" s="2">
        <v>3</v>
      </c>
      <c r="AA954" s="2">
        <v>11</v>
      </c>
      <c r="AB954" s="2">
        <v>0</v>
      </c>
    </row>
    <row r="955" spans="1:28" x14ac:dyDescent="0.25">
      <c r="A955" s="2">
        <v>6245</v>
      </c>
      <c r="B955" s="2">
        <v>1950</v>
      </c>
      <c r="C955" s="2">
        <f>2025-Table1[[#This Row],[Year_Birth]]</f>
        <v>75</v>
      </c>
      <c r="D955" s="2" t="s">
        <v>2255</v>
      </c>
      <c r="E955" s="2" t="s">
        <v>2254</v>
      </c>
      <c r="F955" s="2" t="str">
        <f t="shared" si="43"/>
        <v>Adult</v>
      </c>
      <c r="G955" s="4">
        <v>59292</v>
      </c>
      <c r="H955" s="2">
        <v>0</v>
      </c>
      <c r="I955" s="2">
        <v>1</v>
      </c>
      <c r="J955" s="3" t="s">
        <v>2339</v>
      </c>
      <c r="K955" s="6">
        <v>71</v>
      </c>
      <c r="L955" s="4">
        <v>378</v>
      </c>
      <c r="M955" s="4">
        <v>14</v>
      </c>
      <c r="N955" s="4">
        <v>68</v>
      </c>
      <c r="O955" s="4">
        <v>19</v>
      </c>
      <c r="P955" s="4">
        <v>14</v>
      </c>
      <c r="Q955" s="4">
        <v>14</v>
      </c>
      <c r="R955" s="4">
        <f>SUM(Table1[[#This Row],[Wines]:[Sweet]])</f>
        <v>493</v>
      </c>
      <c r="S955" s="8">
        <f t="shared" si="44"/>
        <v>8.3147810834513936E-3</v>
      </c>
      <c r="T955" s="8" t="str">
        <f t="shared" si="45"/>
        <v>Wines</v>
      </c>
      <c r="U955" s="2">
        <v>2</v>
      </c>
      <c r="V955" s="2">
        <v>3</v>
      </c>
      <c r="W955" s="2">
        <v>5</v>
      </c>
      <c r="X955" s="2">
        <v>8</v>
      </c>
      <c r="Y955" s="2">
        <v>3</v>
      </c>
      <c r="Z955" s="2">
        <v>3</v>
      </c>
      <c r="AA955" s="2">
        <v>11</v>
      </c>
      <c r="AB955" s="2">
        <v>0</v>
      </c>
    </row>
    <row r="956" spans="1:28" x14ac:dyDescent="0.25">
      <c r="A956" s="2">
        <v>7848</v>
      </c>
      <c r="B956" s="2">
        <v>1974</v>
      </c>
      <c r="C956" s="2">
        <f>2025-Table1[[#This Row],[Year_Birth]]</f>
        <v>51</v>
      </c>
      <c r="D956" s="2" t="s">
        <v>2252</v>
      </c>
      <c r="E956" s="2" t="s">
        <v>2253</v>
      </c>
      <c r="F956" s="2" t="str">
        <f t="shared" si="43"/>
        <v>Adult</v>
      </c>
      <c r="G956" s="4">
        <v>49166</v>
      </c>
      <c r="H956" s="2">
        <v>0</v>
      </c>
      <c r="I956" s="2">
        <v>1</v>
      </c>
      <c r="J956" s="3" t="s">
        <v>2339</v>
      </c>
      <c r="K956" s="6">
        <v>17</v>
      </c>
      <c r="L956" s="4">
        <v>224</v>
      </c>
      <c r="M956" s="4">
        <v>2</v>
      </c>
      <c r="N956" s="4">
        <v>25</v>
      </c>
      <c r="O956" s="4">
        <v>7</v>
      </c>
      <c r="P956" s="4">
        <v>0</v>
      </c>
      <c r="Q956" s="4">
        <v>110</v>
      </c>
      <c r="R956" s="4">
        <f>SUM(Table1[[#This Row],[Wines]:[Sweet]])</f>
        <v>258</v>
      </c>
      <c r="S956" s="8">
        <f t="shared" si="44"/>
        <v>5.2475287800512549E-3</v>
      </c>
      <c r="T956" s="8" t="str">
        <f t="shared" si="45"/>
        <v>Wines</v>
      </c>
      <c r="U956" s="2">
        <v>2</v>
      </c>
      <c r="V956" s="2">
        <v>5</v>
      </c>
      <c r="W956" s="2">
        <v>3</v>
      </c>
      <c r="X956" s="2">
        <v>3</v>
      </c>
      <c r="Y956" s="2">
        <v>6</v>
      </c>
      <c r="Z956" s="2">
        <v>3</v>
      </c>
      <c r="AA956" s="2">
        <v>11</v>
      </c>
      <c r="AB956" s="2">
        <v>0</v>
      </c>
    </row>
    <row r="957" spans="1:28" x14ac:dyDescent="0.25">
      <c r="A957" s="2">
        <v>8780</v>
      </c>
      <c r="B957" s="2">
        <v>1950</v>
      </c>
      <c r="C957" s="2">
        <f>2025-Table1[[#This Row],[Year_Birth]]</f>
        <v>75</v>
      </c>
      <c r="D957" s="2" t="s">
        <v>2255</v>
      </c>
      <c r="E957" s="2" t="s">
        <v>2254</v>
      </c>
      <c r="F957" s="2" t="str">
        <f t="shared" si="43"/>
        <v>Adult</v>
      </c>
      <c r="G957" s="4">
        <v>59292</v>
      </c>
      <c r="H957" s="2">
        <v>0</v>
      </c>
      <c r="I957" s="2">
        <v>1</v>
      </c>
      <c r="J957" s="3" t="s">
        <v>2339</v>
      </c>
      <c r="K957" s="6">
        <v>71</v>
      </c>
      <c r="L957" s="4">
        <v>378</v>
      </c>
      <c r="M957" s="4">
        <v>14</v>
      </c>
      <c r="N957" s="4">
        <v>68</v>
      </c>
      <c r="O957" s="4">
        <v>19</v>
      </c>
      <c r="P957" s="4">
        <v>14</v>
      </c>
      <c r="Q957" s="4">
        <v>14</v>
      </c>
      <c r="R957" s="4">
        <f>SUM(Table1[[#This Row],[Wines]:[Sweet]])</f>
        <v>493</v>
      </c>
      <c r="S957" s="8">
        <f t="shared" si="44"/>
        <v>8.3147810834513936E-3</v>
      </c>
      <c r="T957" s="8" t="str">
        <f t="shared" si="45"/>
        <v>Wines</v>
      </c>
      <c r="U957" s="2">
        <v>2</v>
      </c>
      <c r="V957" s="2">
        <v>3</v>
      </c>
      <c r="W957" s="2">
        <v>5</v>
      </c>
      <c r="X957" s="2">
        <v>8</v>
      </c>
      <c r="Y957" s="2">
        <v>3</v>
      </c>
      <c r="Z957" s="2">
        <v>3</v>
      </c>
      <c r="AA957" s="2">
        <v>11</v>
      </c>
      <c r="AB957" s="2">
        <v>0</v>
      </c>
    </row>
    <row r="958" spans="1:28" x14ac:dyDescent="0.25">
      <c r="A958" s="2">
        <v>10870</v>
      </c>
      <c r="B958" s="2">
        <v>1967</v>
      </c>
      <c r="C958" s="2">
        <f>2025-Table1[[#This Row],[Year_Birth]]</f>
        <v>58</v>
      </c>
      <c r="D958" s="2" t="s">
        <v>2252</v>
      </c>
      <c r="E958" s="2" t="s">
        <v>2256</v>
      </c>
      <c r="F958" s="2" t="str">
        <f t="shared" si="43"/>
        <v>Adult</v>
      </c>
      <c r="G958" s="4">
        <v>61223</v>
      </c>
      <c r="H958" s="2">
        <v>0</v>
      </c>
      <c r="I958" s="2">
        <v>1</v>
      </c>
      <c r="J958" s="3" t="s">
        <v>2339</v>
      </c>
      <c r="K958" s="6">
        <v>46</v>
      </c>
      <c r="L958" s="4">
        <v>709</v>
      </c>
      <c r="M958" s="4">
        <v>43</v>
      </c>
      <c r="N958" s="4">
        <v>182</v>
      </c>
      <c r="O958" s="4">
        <v>42</v>
      </c>
      <c r="P958" s="4">
        <v>118</v>
      </c>
      <c r="Q958" s="4">
        <v>247</v>
      </c>
      <c r="R958" s="4">
        <f>SUM(Table1[[#This Row],[Wines]:[Sweet]])</f>
        <v>1094</v>
      </c>
      <c r="S958" s="8">
        <f t="shared" si="44"/>
        <v>1.7869101481469384E-2</v>
      </c>
      <c r="T958" s="8" t="str">
        <f t="shared" si="45"/>
        <v>Wines</v>
      </c>
      <c r="U958" s="2">
        <v>2</v>
      </c>
      <c r="V958" s="2">
        <v>9</v>
      </c>
      <c r="W958" s="2">
        <v>3</v>
      </c>
      <c r="X958" s="2">
        <v>4</v>
      </c>
      <c r="Y958" s="2">
        <v>5</v>
      </c>
      <c r="Z958" s="2">
        <v>3</v>
      </c>
      <c r="AA958" s="2">
        <v>11</v>
      </c>
      <c r="AB958" s="2">
        <v>0</v>
      </c>
    </row>
    <row r="959" spans="1:28" x14ac:dyDescent="0.25">
      <c r="A959" s="2">
        <v>9624</v>
      </c>
      <c r="B959" s="2">
        <v>1958</v>
      </c>
      <c r="C959" s="2">
        <f>2025-Table1[[#This Row],[Year_Birth]]</f>
        <v>67</v>
      </c>
      <c r="D959" s="2" t="s">
        <v>2255</v>
      </c>
      <c r="E959" s="2" t="s">
        <v>2254</v>
      </c>
      <c r="F959" s="2" t="str">
        <f t="shared" si="43"/>
        <v>Adult</v>
      </c>
      <c r="G959" s="4">
        <v>65488</v>
      </c>
      <c r="H959" s="2">
        <v>0</v>
      </c>
      <c r="I959" s="2">
        <v>0</v>
      </c>
      <c r="J959" s="3" t="s">
        <v>2340</v>
      </c>
      <c r="K959" s="6">
        <v>46</v>
      </c>
      <c r="L959" s="4">
        <v>603</v>
      </c>
      <c r="M959" s="4">
        <v>45</v>
      </c>
      <c r="N959" s="4">
        <v>207</v>
      </c>
      <c r="O959" s="4">
        <v>36</v>
      </c>
      <c r="P959" s="4">
        <v>18</v>
      </c>
      <c r="Q959" s="4">
        <v>54</v>
      </c>
      <c r="R959" s="4">
        <f>SUM(Table1[[#This Row],[Wines]:[Sweet]])</f>
        <v>909</v>
      </c>
      <c r="S959" s="8">
        <f t="shared" si="44"/>
        <v>1.3880405570486197E-2</v>
      </c>
      <c r="T959" s="8" t="str">
        <f t="shared" si="45"/>
        <v>Wines</v>
      </c>
      <c r="U959" s="2">
        <v>1</v>
      </c>
      <c r="V959" s="2">
        <v>3</v>
      </c>
      <c r="W959" s="2">
        <v>4</v>
      </c>
      <c r="X959" s="2">
        <v>6</v>
      </c>
      <c r="Y959" s="2">
        <v>1</v>
      </c>
      <c r="Z959" s="2">
        <v>3</v>
      </c>
      <c r="AA959" s="2">
        <v>11</v>
      </c>
      <c r="AB959" s="2">
        <v>0</v>
      </c>
    </row>
    <row r="960" spans="1:28" x14ac:dyDescent="0.25">
      <c r="A960" s="2">
        <v>6460</v>
      </c>
      <c r="B960" s="2">
        <v>1982</v>
      </c>
      <c r="C960" s="2">
        <f>2025-Table1[[#This Row],[Year_Birth]]</f>
        <v>43</v>
      </c>
      <c r="D960" s="2" t="s">
        <v>2252</v>
      </c>
      <c r="E960" s="2" t="s">
        <v>2256</v>
      </c>
      <c r="F960" s="2" t="str">
        <f t="shared" si="43"/>
        <v>Adult</v>
      </c>
      <c r="G960" s="4">
        <v>28718</v>
      </c>
      <c r="H960" s="2">
        <v>1</v>
      </c>
      <c r="I960" s="2">
        <v>0</v>
      </c>
      <c r="J960" s="3" t="s">
        <v>2341</v>
      </c>
      <c r="K960" s="6">
        <v>78</v>
      </c>
      <c r="L960" s="4">
        <v>12</v>
      </c>
      <c r="M960" s="4">
        <v>4</v>
      </c>
      <c r="N960" s="4">
        <v>6</v>
      </c>
      <c r="O960" s="4">
        <v>11</v>
      </c>
      <c r="P960" s="4">
        <v>8</v>
      </c>
      <c r="Q960" s="4">
        <v>16</v>
      </c>
      <c r="R960" s="4">
        <f>SUM(Table1[[#This Row],[Wines]:[Sweet]])</f>
        <v>41</v>
      </c>
      <c r="S960" s="8">
        <f t="shared" si="44"/>
        <v>1.4276760220071035E-3</v>
      </c>
      <c r="T960" s="8" t="str">
        <f t="shared" si="45"/>
        <v>GoldProds</v>
      </c>
      <c r="U960" s="2">
        <v>2</v>
      </c>
      <c r="V960" s="2">
        <v>2</v>
      </c>
      <c r="W960" s="2">
        <v>0</v>
      </c>
      <c r="X960" s="2">
        <v>3</v>
      </c>
      <c r="Y960" s="2">
        <v>8</v>
      </c>
      <c r="Z960" s="2">
        <v>3</v>
      </c>
      <c r="AA960" s="2">
        <v>11</v>
      </c>
      <c r="AB960" s="2">
        <v>0</v>
      </c>
    </row>
    <row r="961" spans="1:28" x14ac:dyDescent="0.25">
      <c r="A961" s="2">
        <v>10364</v>
      </c>
      <c r="B961" s="2">
        <v>1959</v>
      </c>
      <c r="C961" s="2">
        <f>2025-Table1[[#This Row],[Year_Birth]]</f>
        <v>66</v>
      </c>
      <c r="D961" s="2" t="s">
        <v>2252</v>
      </c>
      <c r="E961" s="2" t="s">
        <v>2258</v>
      </c>
      <c r="F961" s="2" t="str">
        <f t="shared" si="43"/>
        <v>Adult</v>
      </c>
      <c r="G961" s="4">
        <v>23295</v>
      </c>
      <c r="H961" s="2">
        <v>0</v>
      </c>
      <c r="I961" s="2">
        <v>0</v>
      </c>
      <c r="J961" s="3" t="s">
        <v>2341</v>
      </c>
      <c r="K961" s="6">
        <v>72</v>
      </c>
      <c r="L961" s="4">
        <v>0</v>
      </c>
      <c r="M961" s="4">
        <v>0</v>
      </c>
      <c r="N961" s="4">
        <v>1</v>
      </c>
      <c r="O961" s="4">
        <v>2</v>
      </c>
      <c r="P961" s="4">
        <v>12</v>
      </c>
      <c r="Q961" s="4">
        <v>5</v>
      </c>
      <c r="R961" s="4">
        <f>SUM(Table1[[#This Row],[Wines]:[Sweet]])</f>
        <v>15</v>
      </c>
      <c r="S961" s="8">
        <f t="shared" si="44"/>
        <v>6.43915003219575E-4</v>
      </c>
      <c r="T961" s="8" t="str">
        <f t="shared" si="45"/>
        <v>Sweet</v>
      </c>
      <c r="U961" s="2">
        <v>1</v>
      </c>
      <c r="V961" s="2">
        <v>1</v>
      </c>
      <c r="W961" s="2">
        <v>0</v>
      </c>
      <c r="X961" s="2">
        <v>2</v>
      </c>
      <c r="Y961" s="2">
        <v>8</v>
      </c>
      <c r="Z961" s="2">
        <v>3</v>
      </c>
      <c r="AA961" s="2">
        <v>11</v>
      </c>
      <c r="AB961" s="2">
        <v>0</v>
      </c>
    </row>
    <row r="962" spans="1:28" x14ac:dyDescent="0.25">
      <c r="A962" s="2">
        <v>9905</v>
      </c>
      <c r="B962" s="2">
        <v>1952</v>
      </c>
      <c r="C962" s="2">
        <f>2025-Table1[[#This Row],[Year_Birth]]</f>
        <v>73</v>
      </c>
      <c r="D962" s="2" t="s">
        <v>2252</v>
      </c>
      <c r="E962" s="2" t="s">
        <v>2254</v>
      </c>
      <c r="F962" s="2" t="str">
        <f t="shared" ref="F962:F1025" si="46">IF(C962&lt;19,"Child",IF(C962&lt;31,"Young Adult",IF(C962&lt;J2209,"Adult","Senior")))</f>
        <v>Adult</v>
      </c>
      <c r="G962" s="4">
        <v>34074</v>
      </c>
      <c r="H962" s="2">
        <v>1</v>
      </c>
      <c r="I962" s="2">
        <v>1</v>
      </c>
      <c r="J962" s="3" t="s">
        <v>2341</v>
      </c>
      <c r="K962" s="6">
        <v>69</v>
      </c>
      <c r="L962" s="4">
        <v>135</v>
      </c>
      <c r="M962" s="4">
        <v>1</v>
      </c>
      <c r="N962" s="4">
        <v>41</v>
      </c>
      <c r="O962" s="4">
        <v>10</v>
      </c>
      <c r="P962" s="4">
        <v>1</v>
      </c>
      <c r="Q962" s="4">
        <v>67</v>
      </c>
      <c r="R962" s="4">
        <f>SUM(Table1[[#This Row],[Wines]:[Sweet]])</f>
        <v>188</v>
      </c>
      <c r="S962" s="8">
        <f t="shared" ref="S962:S1025" si="47">R962/G962</f>
        <v>5.5174032987028235E-3</v>
      </c>
      <c r="T962" s="8" t="str">
        <f t="shared" ref="T962:T1025" si="48">INDEX($L$1:$Q$1, MATCH(MAX(L962:Q962), L962:Q962, 0))</f>
        <v>Wines</v>
      </c>
      <c r="U962" s="2">
        <v>5</v>
      </c>
      <c r="V962" s="2">
        <v>3</v>
      </c>
      <c r="W962" s="2">
        <v>3</v>
      </c>
      <c r="X962" s="2">
        <v>3</v>
      </c>
      <c r="Y962" s="2">
        <v>6</v>
      </c>
      <c r="Z962" s="2">
        <v>3</v>
      </c>
      <c r="AA962" s="2">
        <v>11</v>
      </c>
      <c r="AB962" s="2">
        <v>0</v>
      </c>
    </row>
    <row r="963" spans="1:28" x14ac:dyDescent="0.25">
      <c r="A963" s="2">
        <v>4188</v>
      </c>
      <c r="B963" s="2">
        <v>1957</v>
      </c>
      <c r="C963" s="2">
        <f>2025-Table1[[#This Row],[Year_Birth]]</f>
        <v>68</v>
      </c>
      <c r="D963" s="2" t="s">
        <v>2252</v>
      </c>
      <c r="E963" s="2" t="s">
        <v>2253</v>
      </c>
      <c r="F963" s="2" t="str">
        <f t="shared" si="46"/>
        <v>Adult</v>
      </c>
      <c r="G963" s="4">
        <v>36864</v>
      </c>
      <c r="H963" s="2">
        <v>0</v>
      </c>
      <c r="I963" s="2">
        <v>1</v>
      </c>
      <c r="J963" s="3" t="s">
        <v>2342</v>
      </c>
      <c r="K963" s="6">
        <v>53</v>
      </c>
      <c r="L963" s="4">
        <v>204</v>
      </c>
      <c r="M963" s="4">
        <v>5</v>
      </c>
      <c r="N963" s="4">
        <v>39</v>
      </c>
      <c r="O963" s="4">
        <v>17</v>
      </c>
      <c r="P963" s="4">
        <v>0</v>
      </c>
      <c r="Q963" s="4">
        <v>89</v>
      </c>
      <c r="R963" s="4">
        <f>SUM(Table1[[#This Row],[Wines]:[Sweet]])</f>
        <v>265</v>
      </c>
      <c r="S963" s="8">
        <f t="shared" si="47"/>
        <v>7.1885850694444441E-3</v>
      </c>
      <c r="T963" s="8" t="str">
        <f t="shared" si="48"/>
        <v>Wines</v>
      </c>
      <c r="U963" s="2">
        <v>3</v>
      </c>
      <c r="V963" s="2">
        <v>5</v>
      </c>
      <c r="W963" s="2">
        <v>2</v>
      </c>
      <c r="X963" s="2">
        <v>4</v>
      </c>
      <c r="Y963" s="2">
        <v>8</v>
      </c>
      <c r="Z963" s="2">
        <v>3</v>
      </c>
      <c r="AA963" s="2">
        <v>11</v>
      </c>
      <c r="AB963" s="2">
        <v>1</v>
      </c>
    </row>
    <row r="964" spans="1:28" x14ac:dyDescent="0.25">
      <c r="A964" s="2">
        <v>7919</v>
      </c>
      <c r="B964" s="2">
        <v>1976</v>
      </c>
      <c r="C964" s="2">
        <f>2025-Table1[[#This Row],[Year_Birth]]</f>
        <v>49</v>
      </c>
      <c r="D964" s="2" t="s">
        <v>2255</v>
      </c>
      <c r="E964" s="2" t="s">
        <v>2254</v>
      </c>
      <c r="F964" s="2" t="str">
        <f t="shared" si="46"/>
        <v>Adult</v>
      </c>
      <c r="G964" s="4">
        <v>72335</v>
      </c>
      <c r="H964" s="2">
        <v>0</v>
      </c>
      <c r="I964" s="2">
        <v>0</v>
      </c>
      <c r="J964" s="3" t="s">
        <v>2342</v>
      </c>
      <c r="K964" s="6">
        <v>2</v>
      </c>
      <c r="L964" s="4">
        <v>1285</v>
      </c>
      <c r="M964" s="4">
        <v>105</v>
      </c>
      <c r="N964" s="4">
        <v>653</v>
      </c>
      <c r="O964" s="4">
        <v>28</v>
      </c>
      <c r="P964" s="4">
        <v>21</v>
      </c>
      <c r="Q964" s="4">
        <v>0</v>
      </c>
      <c r="R964" s="4">
        <f>SUM(Table1[[#This Row],[Wines]:[Sweet]])</f>
        <v>2092</v>
      </c>
      <c r="S964" s="8">
        <f t="shared" si="47"/>
        <v>2.8920992603857054E-2</v>
      </c>
      <c r="T964" s="8" t="str">
        <f t="shared" si="48"/>
        <v>Wines</v>
      </c>
      <c r="U964" s="2">
        <v>1</v>
      </c>
      <c r="V964" s="2">
        <v>10</v>
      </c>
      <c r="W964" s="2">
        <v>4</v>
      </c>
      <c r="X964" s="2">
        <v>8</v>
      </c>
      <c r="Y964" s="2">
        <v>8</v>
      </c>
      <c r="Z964" s="2">
        <v>3</v>
      </c>
      <c r="AA964" s="2">
        <v>11</v>
      </c>
      <c r="AB964" s="2">
        <v>1</v>
      </c>
    </row>
    <row r="965" spans="1:28" x14ac:dyDescent="0.25">
      <c r="A965" s="2">
        <v>1212</v>
      </c>
      <c r="B965" s="2">
        <v>1973</v>
      </c>
      <c r="C965" s="2">
        <f>2025-Table1[[#This Row],[Year_Birth]]</f>
        <v>52</v>
      </c>
      <c r="D965" s="2" t="s">
        <v>2252</v>
      </c>
      <c r="E965" s="2" t="s">
        <v>2256</v>
      </c>
      <c r="F965" s="2" t="str">
        <f t="shared" si="46"/>
        <v>Adult</v>
      </c>
      <c r="G965" s="4">
        <v>52845</v>
      </c>
      <c r="H965" s="2">
        <v>1</v>
      </c>
      <c r="I965" s="2">
        <v>0</v>
      </c>
      <c r="J965" s="3" t="s">
        <v>2343</v>
      </c>
      <c r="K965" s="6">
        <v>7</v>
      </c>
      <c r="L965" s="4">
        <v>384</v>
      </c>
      <c r="M965" s="4">
        <v>25</v>
      </c>
      <c r="N965" s="4">
        <v>292</v>
      </c>
      <c r="O965" s="4">
        <v>130</v>
      </c>
      <c r="P965" s="4">
        <v>41</v>
      </c>
      <c r="Q965" s="4">
        <v>64</v>
      </c>
      <c r="R965" s="4">
        <f>SUM(Table1[[#This Row],[Wines]:[Sweet]])</f>
        <v>872</v>
      </c>
      <c r="S965" s="8">
        <f t="shared" si="47"/>
        <v>1.6501088087803956E-2</v>
      </c>
      <c r="T965" s="8" t="str">
        <f t="shared" si="48"/>
        <v>Wines</v>
      </c>
      <c r="U965" s="2">
        <v>3</v>
      </c>
      <c r="V965" s="2">
        <v>8</v>
      </c>
      <c r="W965" s="2">
        <v>8</v>
      </c>
      <c r="X965" s="2">
        <v>6</v>
      </c>
      <c r="Y965" s="2">
        <v>6</v>
      </c>
      <c r="Z965" s="2">
        <v>3</v>
      </c>
      <c r="AA965" s="2">
        <v>11</v>
      </c>
      <c r="AB965" s="2">
        <v>0</v>
      </c>
    </row>
    <row r="966" spans="1:28" x14ac:dyDescent="0.25">
      <c r="A966" s="2">
        <v>8181</v>
      </c>
      <c r="B966" s="2">
        <v>1978</v>
      </c>
      <c r="C966" s="2">
        <f>2025-Table1[[#This Row],[Year_Birth]]</f>
        <v>47</v>
      </c>
      <c r="D966" s="2" t="s">
        <v>2260</v>
      </c>
      <c r="E966" s="2" t="s">
        <v>2253</v>
      </c>
      <c r="F966" s="2" t="str">
        <f t="shared" si="46"/>
        <v>Adult</v>
      </c>
      <c r="G966" s="4">
        <v>38593</v>
      </c>
      <c r="H966" s="2">
        <v>1</v>
      </c>
      <c r="I966" s="2">
        <v>0</v>
      </c>
      <c r="J966" s="3" t="s">
        <v>2344</v>
      </c>
      <c r="K966" s="6">
        <v>42</v>
      </c>
      <c r="L966" s="4">
        <v>51</v>
      </c>
      <c r="M966" s="4">
        <v>12</v>
      </c>
      <c r="N966" s="4">
        <v>49</v>
      </c>
      <c r="O966" s="4">
        <v>17</v>
      </c>
      <c r="P966" s="4">
        <v>24</v>
      </c>
      <c r="Q966" s="4">
        <v>24</v>
      </c>
      <c r="R966" s="4">
        <f>SUM(Table1[[#This Row],[Wines]:[Sweet]])</f>
        <v>153</v>
      </c>
      <c r="S966" s="8">
        <f t="shared" si="47"/>
        <v>3.9644495115694553E-3</v>
      </c>
      <c r="T966" s="8" t="str">
        <f t="shared" si="48"/>
        <v>Wines</v>
      </c>
      <c r="U966" s="2">
        <v>3</v>
      </c>
      <c r="V966" s="2">
        <v>4</v>
      </c>
      <c r="W966" s="2">
        <v>1</v>
      </c>
      <c r="X966" s="2">
        <v>3</v>
      </c>
      <c r="Y966" s="2">
        <v>8</v>
      </c>
      <c r="Z966" s="2">
        <v>3</v>
      </c>
      <c r="AA966" s="2">
        <v>11</v>
      </c>
      <c r="AB966" s="2">
        <v>0</v>
      </c>
    </row>
    <row r="967" spans="1:28" x14ac:dyDescent="0.25">
      <c r="A967" s="2">
        <v>5304</v>
      </c>
      <c r="B967" s="2">
        <v>1974</v>
      </c>
      <c r="C967" s="2">
        <f>2025-Table1[[#This Row],[Year_Birth]]</f>
        <v>51</v>
      </c>
      <c r="D967" s="2" t="s">
        <v>2255</v>
      </c>
      <c r="E967" s="2" t="s">
        <v>2253</v>
      </c>
      <c r="F967" s="2" t="str">
        <f t="shared" si="46"/>
        <v>Adult</v>
      </c>
      <c r="G967" s="4">
        <v>30899</v>
      </c>
      <c r="H967" s="2">
        <v>1</v>
      </c>
      <c r="I967" s="2">
        <v>0</v>
      </c>
      <c r="J967" s="3" t="s">
        <v>2345</v>
      </c>
      <c r="K967" s="6">
        <v>35</v>
      </c>
      <c r="L967" s="4">
        <v>24</v>
      </c>
      <c r="M967" s="4">
        <v>0</v>
      </c>
      <c r="N967" s="4">
        <v>8</v>
      </c>
      <c r="O967" s="4">
        <v>0</v>
      </c>
      <c r="P967" s="4">
        <v>0</v>
      </c>
      <c r="Q967" s="4">
        <v>1</v>
      </c>
      <c r="R967" s="4">
        <f>SUM(Table1[[#This Row],[Wines]:[Sweet]])</f>
        <v>32</v>
      </c>
      <c r="S967" s="8">
        <f t="shared" si="47"/>
        <v>1.0356322211074792E-3</v>
      </c>
      <c r="T967" s="8" t="str">
        <f t="shared" si="48"/>
        <v>Wines</v>
      </c>
      <c r="U967" s="2">
        <v>2</v>
      </c>
      <c r="V967" s="2">
        <v>1</v>
      </c>
      <c r="W967" s="2">
        <v>0</v>
      </c>
      <c r="X967" s="2">
        <v>3</v>
      </c>
      <c r="Y967" s="2">
        <v>6</v>
      </c>
      <c r="Z967" s="2">
        <v>3</v>
      </c>
      <c r="AA967" s="2">
        <v>11</v>
      </c>
      <c r="AB967" s="2">
        <v>0</v>
      </c>
    </row>
    <row r="968" spans="1:28" x14ac:dyDescent="0.25">
      <c r="A968" s="2">
        <v>3933</v>
      </c>
      <c r="B968" s="2">
        <v>1980</v>
      </c>
      <c r="C968" s="2">
        <f>2025-Table1[[#This Row],[Year_Birth]]</f>
        <v>45</v>
      </c>
      <c r="D968" s="2" t="s">
        <v>2252</v>
      </c>
      <c r="E968" s="2" t="s">
        <v>2254</v>
      </c>
      <c r="F968" s="2" t="str">
        <f t="shared" si="46"/>
        <v>Adult</v>
      </c>
      <c r="G968" s="4">
        <v>44010</v>
      </c>
      <c r="H968" s="2">
        <v>1</v>
      </c>
      <c r="I968" s="2">
        <v>0</v>
      </c>
      <c r="J968" s="3" t="s">
        <v>2345</v>
      </c>
      <c r="K968" s="6">
        <v>46</v>
      </c>
      <c r="L968" s="4">
        <v>186</v>
      </c>
      <c r="M968" s="4">
        <v>36</v>
      </c>
      <c r="N968" s="4">
        <v>234</v>
      </c>
      <c r="O968" s="4">
        <v>86</v>
      </c>
      <c r="P968" s="4">
        <v>72</v>
      </c>
      <c r="Q968" s="4">
        <v>48</v>
      </c>
      <c r="R968" s="4">
        <f>SUM(Table1[[#This Row],[Wines]:[Sweet]])</f>
        <v>614</v>
      </c>
      <c r="S968" s="8">
        <f t="shared" si="47"/>
        <v>1.3951374687571006E-2</v>
      </c>
      <c r="T968" s="8" t="str">
        <f t="shared" si="48"/>
        <v>MeatProducts</v>
      </c>
      <c r="U968" s="2">
        <v>6</v>
      </c>
      <c r="V968" s="2">
        <v>10</v>
      </c>
      <c r="W968" s="2">
        <v>2</v>
      </c>
      <c r="X968" s="2">
        <v>6</v>
      </c>
      <c r="Y968" s="2">
        <v>9</v>
      </c>
      <c r="Z968" s="2">
        <v>3</v>
      </c>
      <c r="AA968" s="2">
        <v>11</v>
      </c>
      <c r="AB968" s="2">
        <v>0</v>
      </c>
    </row>
    <row r="969" spans="1:28" x14ac:dyDescent="0.25">
      <c r="A969" s="2">
        <v>5985</v>
      </c>
      <c r="B969" s="2">
        <v>1965</v>
      </c>
      <c r="C969" s="2">
        <f>2025-Table1[[#This Row],[Year_Birth]]</f>
        <v>60</v>
      </c>
      <c r="D969" s="2" t="s">
        <v>2257</v>
      </c>
      <c r="E969" s="2" t="s">
        <v>2253</v>
      </c>
      <c r="F969" s="2" t="str">
        <f t="shared" si="46"/>
        <v>Adult</v>
      </c>
      <c r="G969" s="4">
        <v>33168</v>
      </c>
      <c r="H969" s="2">
        <v>0</v>
      </c>
      <c r="I969" s="2">
        <v>1</v>
      </c>
      <c r="J969" s="3" t="s">
        <v>2345</v>
      </c>
      <c r="K969" s="6">
        <v>0</v>
      </c>
      <c r="L969" s="4">
        <v>80</v>
      </c>
      <c r="M969" s="4">
        <v>1</v>
      </c>
      <c r="N969" s="4">
        <v>37</v>
      </c>
      <c r="O969" s="4">
        <v>0</v>
      </c>
      <c r="P969" s="4">
        <v>1</v>
      </c>
      <c r="Q969" s="4">
        <v>3</v>
      </c>
      <c r="R969" s="4">
        <f>SUM(Table1[[#This Row],[Wines]:[Sweet]])</f>
        <v>119</v>
      </c>
      <c r="S969" s="8">
        <f t="shared" si="47"/>
        <v>3.5877954655089243E-3</v>
      </c>
      <c r="T969" s="8" t="str">
        <f t="shared" si="48"/>
        <v>Wines</v>
      </c>
      <c r="U969" s="2">
        <v>3</v>
      </c>
      <c r="V969" s="2">
        <v>2</v>
      </c>
      <c r="W969" s="2">
        <v>1</v>
      </c>
      <c r="X969" s="2">
        <v>4</v>
      </c>
      <c r="Y969" s="2">
        <v>7</v>
      </c>
      <c r="Z969" s="2">
        <v>3</v>
      </c>
      <c r="AA969" s="2">
        <v>11</v>
      </c>
      <c r="AB969" s="2">
        <v>0</v>
      </c>
    </row>
    <row r="970" spans="1:28" x14ac:dyDescent="0.25">
      <c r="A970" s="2">
        <v>10525</v>
      </c>
      <c r="B970" s="2">
        <v>1986</v>
      </c>
      <c r="C970" s="2">
        <f>2025-Table1[[#This Row],[Year_Birth]]</f>
        <v>39</v>
      </c>
      <c r="D970" s="2" t="s">
        <v>2252</v>
      </c>
      <c r="E970" s="2" t="s">
        <v>2253</v>
      </c>
      <c r="F970" s="2" t="str">
        <f t="shared" si="46"/>
        <v>Adult</v>
      </c>
      <c r="G970" s="4">
        <v>26576</v>
      </c>
      <c r="H970" s="2">
        <v>1</v>
      </c>
      <c r="I970" s="2">
        <v>0</v>
      </c>
      <c r="J970" s="3" t="s">
        <v>2345</v>
      </c>
      <c r="K970" s="6">
        <v>40</v>
      </c>
      <c r="L970" s="4">
        <v>10</v>
      </c>
      <c r="M970" s="4">
        <v>0</v>
      </c>
      <c r="N970" s="4">
        <v>8</v>
      </c>
      <c r="O970" s="4">
        <v>0</v>
      </c>
      <c r="P970" s="4">
        <v>0</v>
      </c>
      <c r="Q970" s="4">
        <v>9</v>
      </c>
      <c r="R970" s="4">
        <f>SUM(Table1[[#This Row],[Wines]:[Sweet]])</f>
        <v>18</v>
      </c>
      <c r="S970" s="8">
        <f t="shared" si="47"/>
        <v>6.7730282962071041E-4</v>
      </c>
      <c r="T970" s="8" t="str">
        <f t="shared" si="48"/>
        <v>Wines</v>
      </c>
      <c r="U970" s="2">
        <v>1</v>
      </c>
      <c r="V970" s="2">
        <v>1</v>
      </c>
      <c r="W970" s="2">
        <v>0</v>
      </c>
      <c r="X970" s="2">
        <v>2</v>
      </c>
      <c r="Y970" s="2">
        <v>9</v>
      </c>
      <c r="Z970" s="2">
        <v>3</v>
      </c>
      <c r="AA970" s="2">
        <v>11</v>
      </c>
      <c r="AB970" s="2">
        <v>1</v>
      </c>
    </row>
    <row r="971" spans="1:28" x14ac:dyDescent="0.25">
      <c r="A971" s="2">
        <v>4042</v>
      </c>
      <c r="B971" s="2">
        <v>1971</v>
      </c>
      <c r="C971" s="2">
        <f>2025-Table1[[#This Row],[Year_Birth]]</f>
        <v>54</v>
      </c>
      <c r="D971" s="2" t="s">
        <v>2252</v>
      </c>
      <c r="E971" s="2" t="s">
        <v>2258</v>
      </c>
      <c r="F971" s="2" t="str">
        <f t="shared" si="46"/>
        <v>Adult</v>
      </c>
      <c r="G971" s="4">
        <v>43300</v>
      </c>
      <c r="H971" s="2">
        <v>0</v>
      </c>
      <c r="I971" s="2">
        <v>1</v>
      </c>
      <c r="J971" s="3" t="s">
        <v>2345</v>
      </c>
      <c r="K971" s="6">
        <v>87</v>
      </c>
      <c r="L971" s="4">
        <v>91</v>
      </c>
      <c r="M971" s="4">
        <v>3</v>
      </c>
      <c r="N971" s="4">
        <v>52</v>
      </c>
      <c r="O971" s="4">
        <v>2</v>
      </c>
      <c r="P971" s="4">
        <v>1</v>
      </c>
      <c r="Q971" s="4">
        <v>31</v>
      </c>
      <c r="R971" s="4">
        <f>SUM(Table1[[#This Row],[Wines]:[Sweet]])</f>
        <v>149</v>
      </c>
      <c r="S971" s="8">
        <f t="shared" si="47"/>
        <v>3.441108545034642E-3</v>
      </c>
      <c r="T971" s="8" t="str">
        <f t="shared" si="48"/>
        <v>Wines</v>
      </c>
      <c r="U971" s="2">
        <v>3</v>
      </c>
      <c r="V971" s="2">
        <v>4</v>
      </c>
      <c r="W971" s="2">
        <v>0</v>
      </c>
      <c r="X971" s="2">
        <v>4</v>
      </c>
      <c r="Y971" s="2">
        <v>8</v>
      </c>
      <c r="Z971" s="2">
        <v>3</v>
      </c>
      <c r="AA971" s="2">
        <v>11</v>
      </c>
      <c r="AB971" s="2">
        <v>1</v>
      </c>
    </row>
    <row r="972" spans="1:28" x14ac:dyDescent="0.25">
      <c r="A972" s="2">
        <v>164</v>
      </c>
      <c r="B972" s="2">
        <v>1977</v>
      </c>
      <c r="C972" s="2">
        <f>2025-Table1[[#This Row],[Year_Birth]]</f>
        <v>48</v>
      </c>
      <c r="D972" s="2" t="s">
        <v>2255</v>
      </c>
      <c r="E972" s="2" t="s">
        <v>2256</v>
      </c>
      <c r="F972" s="2" t="str">
        <f t="shared" si="46"/>
        <v>Adult</v>
      </c>
      <c r="G972" s="4">
        <v>28973</v>
      </c>
      <c r="H972" s="2">
        <v>0</v>
      </c>
      <c r="I972" s="2">
        <v>0</v>
      </c>
      <c r="J972" s="3" t="s">
        <v>2345</v>
      </c>
      <c r="K972" s="6">
        <v>59</v>
      </c>
      <c r="L972" s="4">
        <v>206</v>
      </c>
      <c r="M972" s="4">
        <v>0</v>
      </c>
      <c r="N972" s="4">
        <v>46</v>
      </c>
      <c r="O972" s="4">
        <v>3</v>
      </c>
      <c r="P972" s="4">
        <v>2</v>
      </c>
      <c r="Q972" s="4">
        <v>12</v>
      </c>
      <c r="R972" s="4">
        <f>SUM(Table1[[#This Row],[Wines]:[Sweet]])</f>
        <v>257</v>
      </c>
      <c r="S972" s="8">
        <f t="shared" si="47"/>
        <v>8.8703275463362444E-3</v>
      </c>
      <c r="T972" s="8" t="str">
        <f t="shared" si="48"/>
        <v>Wines</v>
      </c>
      <c r="U972" s="2">
        <v>2</v>
      </c>
      <c r="V972" s="2">
        <v>5</v>
      </c>
      <c r="W972" s="2">
        <v>1</v>
      </c>
      <c r="X972" s="2">
        <v>5</v>
      </c>
      <c r="Y972" s="2">
        <v>8</v>
      </c>
      <c r="Z972" s="2">
        <v>3</v>
      </c>
      <c r="AA972" s="2">
        <v>11</v>
      </c>
      <c r="AB972" s="2">
        <v>0</v>
      </c>
    </row>
    <row r="973" spans="1:28" x14ac:dyDescent="0.25">
      <c r="A973" s="2">
        <v>4002</v>
      </c>
      <c r="B973" s="2">
        <v>1960</v>
      </c>
      <c r="C973" s="2">
        <f>2025-Table1[[#This Row],[Year_Birth]]</f>
        <v>65</v>
      </c>
      <c r="D973" s="2" t="s">
        <v>2255</v>
      </c>
      <c r="E973" s="2" t="s">
        <v>2256</v>
      </c>
      <c r="F973" s="2" t="str">
        <f t="shared" si="46"/>
        <v>Adult</v>
      </c>
      <c r="G973" s="4">
        <v>77037</v>
      </c>
      <c r="H973" s="2">
        <v>0</v>
      </c>
      <c r="I973" s="2">
        <v>1</v>
      </c>
      <c r="J973" s="3" t="s">
        <v>2346</v>
      </c>
      <c r="K973" s="6">
        <v>3</v>
      </c>
      <c r="L973" s="4">
        <v>463</v>
      </c>
      <c r="M973" s="4">
        <v>96</v>
      </c>
      <c r="N973" s="4">
        <v>333</v>
      </c>
      <c r="O973" s="4">
        <v>168</v>
      </c>
      <c r="P973" s="4">
        <v>53</v>
      </c>
      <c r="Q973" s="4">
        <v>10</v>
      </c>
      <c r="R973" s="4">
        <f>SUM(Table1[[#This Row],[Wines]:[Sweet]])</f>
        <v>1113</v>
      </c>
      <c r="S973" s="8">
        <f t="shared" si="47"/>
        <v>1.4447603099809183E-2</v>
      </c>
      <c r="T973" s="8" t="str">
        <f t="shared" si="48"/>
        <v>Wines</v>
      </c>
      <c r="U973" s="2">
        <v>1</v>
      </c>
      <c r="V973" s="2">
        <v>7</v>
      </c>
      <c r="W973" s="2">
        <v>7</v>
      </c>
      <c r="X973" s="2">
        <v>12</v>
      </c>
      <c r="Y973" s="2">
        <v>3</v>
      </c>
      <c r="Z973" s="2">
        <v>3</v>
      </c>
      <c r="AA973" s="2">
        <v>11</v>
      </c>
      <c r="AB973" s="2">
        <v>0</v>
      </c>
    </row>
    <row r="974" spans="1:28" x14ac:dyDescent="0.25">
      <c r="A974" s="2">
        <v>5922</v>
      </c>
      <c r="B974" s="2">
        <v>1974</v>
      </c>
      <c r="C974" s="2">
        <f>2025-Table1[[#This Row],[Year_Birth]]</f>
        <v>51</v>
      </c>
      <c r="D974" s="2" t="s">
        <v>2255</v>
      </c>
      <c r="E974" s="2" t="s">
        <v>2256</v>
      </c>
      <c r="F974" s="2" t="str">
        <f t="shared" si="46"/>
        <v>Adult</v>
      </c>
      <c r="G974" s="4">
        <v>40344</v>
      </c>
      <c r="H974" s="2">
        <v>0</v>
      </c>
      <c r="I974" s="2">
        <v>1</v>
      </c>
      <c r="J974" s="3" t="s">
        <v>2346</v>
      </c>
      <c r="K974" s="6">
        <v>48</v>
      </c>
      <c r="L974" s="4">
        <v>210</v>
      </c>
      <c r="M974" s="4">
        <v>0</v>
      </c>
      <c r="N974" s="4">
        <v>6</v>
      </c>
      <c r="O974" s="4">
        <v>0</v>
      </c>
      <c r="P974" s="4">
        <v>0</v>
      </c>
      <c r="Q974" s="4">
        <v>2</v>
      </c>
      <c r="R974" s="4">
        <f>SUM(Table1[[#This Row],[Wines]:[Sweet]])</f>
        <v>216</v>
      </c>
      <c r="S974" s="8">
        <f t="shared" si="47"/>
        <v>5.353955978584176E-3</v>
      </c>
      <c r="T974" s="8" t="str">
        <f t="shared" si="48"/>
        <v>Wines</v>
      </c>
      <c r="U974" s="2">
        <v>2</v>
      </c>
      <c r="V974" s="2">
        <v>4</v>
      </c>
      <c r="W974" s="2">
        <v>1</v>
      </c>
      <c r="X974" s="2">
        <v>5</v>
      </c>
      <c r="Y974" s="2">
        <v>7</v>
      </c>
      <c r="Z974" s="2">
        <v>3</v>
      </c>
      <c r="AA974" s="2">
        <v>11</v>
      </c>
      <c r="AB974" s="2">
        <v>0</v>
      </c>
    </row>
    <row r="975" spans="1:28" x14ac:dyDescent="0.25">
      <c r="A975" s="2">
        <v>7000</v>
      </c>
      <c r="B975" s="2">
        <v>1972</v>
      </c>
      <c r="C975" s="2">
        <f>2025-Table1[[#This Row],[Year_Birth]]</f>
        <v>53</v>
      </c>
      <c r="D975" s="2" t="s">
        <v>2260</v>
      </c>
      <c r="E975" s="2" t="s">
        <v>2253</v>
      </c>
      <c r="F975" s="2" t="str">
        <f t="shared" si="46"/>
        <v>Adult</v>
      </c>
      <c r="G975" s="4">
        <v>65704</v>
      </c>
      <c r="H975" s="2">
        <v>0</v>
      </c>
      <c r="I975" s="2">
        <v>0</v>
      </c>
      <c r="J975" s="3" t="s">
        <v>2346</v>
      </c>
      <c r="K975" s="6">
        <v>18</v>
      </c>
      <c r="L975" s="4">
        <v>279</v>
      </c>
      <c r="M975" s="4">
        <v>172</v>
      </c>
      <c r="N975" s="4">
        <v>74</v>
      </c>
      <c r="O975" s="4">
        <v>38</v>
      </c>
      <c r="P975" s="4">
        <v>8</v>
      </c>
      <c r="Q975" s="4">
        <v>246</v>
      </c>
      <c r="R975" s="4">
        <f>SUM(Table1[[#This Row],[Wines]:[Sweet]])</f>
        <v>571</v>
      </c>
      <c r="S975" s="8">
        <f t="shared" si="47"/>
        <v>8.6904906854985992E-3</v>
      </c>
      <c r="T975" s="8" t="str">
        <f t="shared" si="48"/>
        <v>Wines</v>
      </c>
      <c r="U975" s="2">
        <v>1</v>
      </c>
      <c r="V975" s="2">
        <v>2</v>
      </c>
      <c r="W975" s="2">
        <v>10</v>
      </c>
      <c r="X975" s="2">
        <v>10</v>
      </c>
      <c r="Y975" s="2">
        <v>1</v>
      </c>
      <c r="Z975" s="2">
        <v>3</v>
      </c>
      <c r="AA975" s="2">
        <v>11</v>
      </c>
      <c r="AB975" s="2">
        <v>0</v>
      </c>
    </row>
    <row r="976" spans="1:28" x14ac:dyDescent="0.25">
      <c r="A976" s="2">
        <v>965</v>
      </c>
      <c r="B976" s="2">
        <v>1971</v>
      </c>
      <c r="C976" s="2">
        <f>2025-Table1[[#This Row],[Year_Birth]]</f>
        <v>54</v>
      </c>
      <c r="D976" s="2" t="s">
        <v>2252</v>
      </c>
      <c r="E976" s="2" t="s">
        <v>2258</v>
      </c>
      <c r="F976" s="2" t="str">
        <f t="shared" si="46"/>
        <v>Adult</v>
      </c>
      <c r="G976" s="4">
        <v>55635</v>
      </c>
      <c r="H976" s="2">
        <v>0</v>
      </c>
      <c r="I976" s="2">
        <v>1</v>
      </c>
      <c r="J976" s="3" t="s">
        <v>2347</v>
      </c>
      <c r="K976" s="6">
        <v>34</v>
      </c>
      <c r="L976" s="4">
        <v>235</v>
      </c>
      <c r="M976" s="4">
        <v>65</v>
      </c>
      <c r="N976" s="4">
        <v>164</v>
      </c>
      <c r="O976" s="4">
        <v>50</v>
      </c>
      <c r="P976" s="4">
        <v>49</v>
      </c>
      <c r="Q976" s="4">
        <v>27</v>
      </c>
      <c r="R976" s="4">
        <f>SUM(Table1[[#This Row],[Wines]:[Sweet]])</f>
        <v>563</v>
      </c>
      <c r="S976" s="8">
        <f t="shared" si="47"/>
        <v>1.0119529073425003E-2</v>
      </c>
      <c r="T976" s="8" t="str">
        <f t="shared" si="48"/>
        <v>Wines</v>
      </c>
      <c r="U976" s="2">
        <v>4</v>
      </c>
      <c r="V976" s="2">
        <v>7</v>
      </c>
      <c r="W976" s="2">
        <v>3</v>
      </c>
      <c r="X976" s="2">
        <v>7</v>
      </c>
      <c r="Y976" s="2">
        <v>6</v>
      </c>
      <c r="Z976" s="2">
        <v>3</v>
      </c>
      <c r="AA976" s="2">
        <v>11</v>
      </c>
      <c r="AB976" s="2">
        <v>0</v>
      </c>
    </row>
    <row r="977" spans="1:28" x14ac:dyDescent="0.25">
      <c r="A977" s="2">
        <v>387</v>
      </c>
      <c r="B977" s="2">
        <v>1976</v>
      </c>
      <c r="C977" s="2">
        <f>2025-Table1[[#This Row],[Year_Birth]]</f>
        <v>49</v>
      </c>
      <c r="D977" s="2" t="s">
        <v>2259</v>
      </c>
      <c r="E977" s="2" t="s">
        <v>2256</v>
      </c>
      <c r="F977" s="2" t="str">
        <f t="shared" si="46"/>
        <v>Adult</v>
      </c>
      <c r="G977" s="4">
        <v>7500</v>
      </c>
      <c r="H977" s="2">
        <v>0</v>
      </c>
      <c r="I977" s="2">
        <v>0</v>
      </c>
      <c r="J977" s="3" t="s">
        <v>2347</v>
      </c>
      <c r="K977" s="6">
        <v>59</v>
      </c>
      <c r="L977" s="4">
        <v>6</v>
      </c>
      <c r="M977" s="4">
        <v>16</v>
      </c>
      <c r="N977" s="4">
        <v>11</v>
      </c>
      <c r="O977" s="4">
        <v>11</v>
      </c>
      <c r="P977" s="4">
        <v>1</v>
      </c>
      <c r="Q977" s="4">
        <v>16</v>
      </c>
      <c r="R977" s="4">
        <f>SUM(Table1[[#This Row],[Wines]:[Sweet]])</f>
        <v>45</v>
      </c>
      <c r="S977" s="8">
        <f t="shared" si="47"/>
        <v>6.0000000000000001E-3</v>
      </c>
      <c r="T977" s="8" t="str">
        <f t="shared" si="48"/>
        <v>Fruits</v>
      </c>
      <c r="U977" s="2">
        <v>1</v>
      </c>
      <c r="V977" s="2">
        <v>2</v>
      </c>
      <c r="W977" s="2">
        <v>0</v>
      </c>
      <c r="X977" s="2">
        <v>3</v>
      </c>
      <c r="Y977" s="2">
        <v>8</v>
      </c>
      <c r="Z977" s="2">
        <v>3</v>
      </c>
      <c r="AA977" s="2">
        <v>11</v>
      </c>
      <c r="AB977" s="2">
        <v>0</v>
      </c>
    </row>
    <row r="978" spans="1:28" x14ac:dyDescent="0.25">
      <c r="A978" s="2">
        <v>8870</v>
      </c>
      <c r="B978" s="2">
        <v>1984</v>
      </c>
      <c r="C978" s="2">
        <f>2025-Table1[[#This Row],[Year_Birth]]</f>
        <v>41</v>
      </c>
      <c r="D978" s="2" t="s">
        <v>2252</v>
      </c>
      <c r="E978" s="2" t="s">
        <v>2254</v>
      </c>
      <c r="F978" s="2" t="str">
        <f t="shared" si="46"/>
        <v>Adult</v>
      </c>
      <c r="G978" s="4">
        <v>35196</v>
      </c>
      <c r="H978" s="2">
        <v>1</v>
      </c>
      <c r="I978" s="2">
        <v>0</v>
      </c>
      <c r="J978" s="3" t="s">
        <v>2347</v>
      </c>
      <c r="K978" s="6">
        <v>68</v>
      </c>
      <c r="L978" s="4">
        <v>75</v>
      </c>
      <c r="M978" s="4">
        <v>12</v>
      </c>
      <c r="N978" s="4">
        <v>141</v>
      </c>
      <c r="O978" s="4">
        <v>43</v>
      </c>
      <c r="P978" s="4">
        <v>39</v>
      </c>
      <c r="Q978" s="4">
        <v>187</v>
      </c>
      <c r="R978" s="4">
        <f>SUM(Table1[[#This Row],[Wines]:[Sweet]])</f>
        <v>310</v>
      </c>
      <c r="S978" s="8">
        <f t="shared" si="47"/>
        <v>8.8078190703489035E-3</v>
      </c>
      <c r="T978" s="8" t="str">
        <f t="shared" si="48"/>
        <v>GoldProds</v>
      </c>
      <c r="U978" s="2">
        <v>6</v>
      </c>
      <c r="V978" s="2">
        <v>6</v>
      </c>
      <c r="W978" s="2">
        <v>1</v>
      </c>
      <c r="X978" s="2">
        <v>5</v>
      </c>
      <c r="Y978" s="2">
        <v>8</v>
      </c>
      <c r="Z978" s="2">
        <v>3</v>
      </c>
      <c r="AA978" s="2">
        <v>11</v>
      </c>
      <c r="AB978" s="2">
        <v>1</v>
      </c>
    </row>
    <row r="979" spans="1:28" x14ac:dyDescent="0.25">
      <c r="A979" s="2">
        <v>9463</v>
      </c>
      <c r="B979" s="2">
        <v>1959</v>
      </c>
      <c r="C979" s="2">
        <f>2025-Table1[[#This Row],[Year_Birth]]</f>
        <v>66</v>
      </c>
      <c r="D979" s="2" t="s">
        <v>2252</v>
      </c>
      <c r="E979" s="2" t="s">
        <v>2254</v>
      </c>
      <c r="F979" s="2" t="str">
        <f t="shared" si="46"/>
        <v>Adult</v>
      </c>
      <c r="G979" s="4">
        <v>71706</v>
      </c>
      <c r="H979" s="2">
        <v>0</v>
      </c>
      <c r="I979" s="2">
        <v>1</v>
      </c>
      <c r="J979" s="3" t="s">
        <v>2347</v>
      </c>
      <c r="K979" s="6">
        <v>16</v>
      </c>
      <c r="L979" s="4">
        <v>931</v>
      </c>
      <c r="M979" s="4">
        <v>56</v>
      </c>
      <c r="N979" s="4">
        <v>253</v>
      </c>
      <c r="O979" s="4">
        <v>91</v>
      </c>
      <c r="P979" s="4">
        <v>98</v>
      </c>
      <c r="Q979" s="4">
        <v>14</v>
      </c>
      <c r="R979" s="4">
        <f>SUM(Table1[[#This Row],[Wines]:[Sweet]])</f>
        <v>1429</v>
      </c>
      <c r="S979" s="8">
        <f t="shared" si="47"/>
        <v>1.9928597327978134E-2</v>
      </c>
      <c r="T979" s="8" t="str">
        <f t="shared" si="48"/>
        <v>Wines</v>
      </c>
      <c r="U979" s="2">
        <v>4</v>
      </c>
      <c r="V979" s="2">
        <v>9</v>
      </c>
      <c r="W979" s="2">
        <v>5</v>
      </c>
      <c r="X979" s="2">
        <v>7</v>
      </c>
      <c r="Y979" s="2">
        <v>5</v>
      </c>
      <c r="Z979" s="2">
        <v>3</v>
      </c>
      <c r="AA979" s="2">
        <v>11</v>
      </c>
      <c r="AB979" s="2">
        <v>0</v>
      </c>
    </row>
    <row r="980" spans="1:28" x14ac:dyDescent="0.25">
      <c r="A980" s="2">
        <v>10340</v>
      </c>
      <c r="B980" s="2">
        <v>1984</v>
      </c>
      <c r="C980" s="2">
        <f>2025-Table1[[#This Row],[Year_Birth]]</f>
        <v>41</v>
      </c>
      <c r="D980" s="2" t="s">
        <v>2252</v>
      </c>
      <c r="E980" s="2" t="s">
        <v>2254</v>
      </c>
      <c r="F980" s="2" t="str">
        <f t="shared" si="46"/>
        <v>Adult</v>
      </c>
      <c r="G980" s="4">
        <v>35196</v>
      </c>
      <c r="H980" s="2">
        <v>1</v>
      </c>
      <c r="I980" s="2">
        <v>0</v>
      </c>
      <c r="J980" s="3" t="s">
        <v>2347</v>
      </c>
      <c r="K980" s="6">
        <v>68</v>
      </c>
      <c r="L980" s="4">
        <v>75</v>
      </c>
      <c r="M980" s="4">
        <v>12</v>
      </c>
      <c r="N980" s="4">
        <v>141</v>
      </c>
      <c r="O980" s="4">
        <v>43</v>
      </c>
      <c r="P980" s="4">
        <v>39</v>
      </c>
      <c r="Q980" s="4">
        <v>187</v>
      </c>
      <c r="R980" s="4">
        <f>SUM(Table1[[#This Row],[Wines]:[Sweet]])</f>
        <v>310</v>
      </c>
      <c r="S980" s="8">
        <f t="shared" si="47"/>
        <v>8.8078190703489035E-3</v>
      </c>
      <c r="T980" s="8" t="str">
        <f t="shared" si="48"/>
        <v>GoldProds</v>
      </c>
      <c r="U980" s="2">
        <v>6</v>
      </c>
      <c r="V980" s="2">
        <v>6</v>
      </c>
      <c r="W980" s="2">
        <v>1</v>
      </c>
      <c r="X980" s="2">
        <v>5</v>
      </c>
      <c r="Y980" s="2">
        <v>8</v>
      </c>
      <c r="Z980" s="2">
        <v>3</v>
      </c>
      <c r="AA980" s="2">
        <v>11</v>
      </c>
      <c r="AB980" s="2">
        <v>0</v>
      </c>
    </row>
    <row r="981" spans="1:28" x14ac:dyDescent="0.25">
      <c r="A981" s="2">
        <v>1867</v>
      </c>
      <c r="B981" s="2">
        <v>1957</v>
      </c>
      <c r="C981" s="2">
        <f>2025-Table1[[#This Row],[Year_Birth]]</f>
        <v>68</v>
      </c>
      <c r="D981" s="2" t="s">
        <v>2252</v>
      </c>
      <c r="E981" s="2" t="s">
        <v>2253</v>
      </c>
      <c r="F981" s="2" t="str">
        <f t="shared" si="46"/>
        <v>Adult</v>
      </c>
      <c r="G981" s="4">
        <v>64849</v>
      </c>
      <c r="H981" s="2">
        <v>0</v>
      </c>
      <c r="I981" s="2">
        <v>0</v>
      </c>
      <c r="J981" s="3" t="s">
        <v>2347</v>
      </c>
      <c r="K981" s="6">
        <v>42</v>
      </c>
      <c r="L981" s="4">
        <v>652</v>
      </c>
      <c r="M981" s="4">
        <v>48</v>
      </c>
      <c r="N981" s="4">
        <v>350</v>
      </c>
      <c r="O981" s="4">
        <v>94</v>
      </c>
      <c r="P981" s="4">
        <v>84</v>
      </c>
      <c r="Q981" s="4">
        <v>108</v>
      </c>
      <c r="R981" s="4">
        <f>SUM(Table1[[#This Row],[Wines]:[Sweet]])</f>
        <v>1228</v>
      </c>
      <c r="S981" s="8">
        <f t="shared" si="47"/>
        <v>1.8936298169593978E-2</v>
      </c>
      <c r="T981" s="8" t="str">
        <f t="shared" si="48"/>
        <v>Wines</v>
      </c>
      <c r="U981" s="2">
        <v>1</v>
      </c>
      <c r="V981" s="2">
        <v>9</v>
      </c>
      <c r="W981" s="2">
        <v>3</v>
      </c>
      <c r="X981" s="2">
        <v>6</v>
      </c>
      <c r="Y981" s="2">
        <v>5</v>
      </c>
      <c r="Z981" s="2">
        <v>3</v>
      </c>
      <c r="AA981" s="2">
        <v>11</v>
      </c>
      <c r="AB981" s="2">
        <v>1</v>
      </c>
    </row>
    <row r="982" spans="1:28" x14ac:dyDescent="0.25">
      <c r="A982" s="2">
        <v>4370</v>
      </c>
      <c r="B982" s="2">
        <v>1966</v>
      </c>
      <c r="C982" s="2">
        <f>2025-Table1[[#This Row],[Year_Birth]]</f>
        <v>59</v>
      </c>
      <c r="D982" s="2" t="s">
        <v>2252</v>
      </c>
      <c r="E982" s="2" t="s">
        <v>2254</v>
      </c>
      <c r="F982" s="2" t="str">
        <f t="shared" si="46"/>
        <v>Adult</v>
      </c>
      <c r="G982" s="4">
        <v>43482</v>
      </c>
      <c r="H982" s="2">
        <v>2</v>
      </c>
      <c r="I982" s="2">
        <v>1</v>
      </c>
      <c r="J982" s="3" t="s">
        <v>2348</v>
      </c>
      <c r="K982" s="6">
        <v>83</v>
      </c>
      <c r="L982" s="4">
        <v>18</v>
      </c>
      <c r="M982" s="4">
        <v>1</v>
      </c>
      <c r="N982" s="4">
        <v>32</v>
      </c>
      <c r="O982" s="4">
        <v>6</v>
      </c>
      <c r="P982" s="4">
        <v>3</v>
      </c>
      <c r="Q982" s="4">
        <v>28</v>
      </c>
      <c r="R982" s="4">
        <f>SUM(Table1[[#This Row],[Wines]:[Sweet]])</f>
        <v>60</v>
      </c>
      <c r="S982" s="8">
        <f t="shared" si="47"/>
        <v>1.3798813302056023E-3</v>
      </c>
      <c r="T982" s="8" t="str">
        <f t="shared" si="48"/>
        <v>MeatProducts</v>
      </c>
      <c r="U982" s="2">
        <v>3</v>
      </c>
      <c r="V982" s="2">
        <v>2</v>
      </c>
      <c r="W982" s="2">
        <v>0</v>
      </c>
      <c r="X982" s="2">
        <v>4</v>
      </c>
      <c r="Y982" s="2">
        <v>6</v>
      </c>
      <c r="Z982" s="2">
        <v>3</v>
      </c>
      <c r="AA982" s="2">
        <v>11</v>
      </c>
      <c r="AB982" s="2">
        <v>0</v>
      </c>
    </row>
    <row r="983" spans="1:28" x14ac:dyDescent="0.25">
      <c r="A983" s="2">
        <v>1604</v>
      </c>
      <c r="B983" s="2">
        <v>1960</v>
      </c>
      <c r="C983" s="2">
        <f>2025-Table1[[#This Row],[Year_Birth]]</f>
        <v>65</v>
      </c>
      <c r="D983" s="2" t="s">
        <v>2257</v>
      </c>
      <c r="E983" s="2" t="s">
        <v>2256</v>
      </c>
      <c r="F983" s="2" t="str">
        <f t="shared" si="46"/>
        <v>Adult</v>
      </c>
      <c r="G983" s="4">
        <v>47353</v>
      </c>
      <c r="H983" s="2">
        <v>0</v>
      </c>
      <c r="I983" s="2">
        <v>1</v>
      </c>
      <c r="J983" s="3" t="s">
        <v>2348</v>
      </c>
      <c r="K983" s="6">
        <v>93</v>
      </c>
      <c r="L983" s="4">
        <v>184</v>
      </c>
      <c r="M983" s="4">
        <v>2</v>
      </c>
      <c r="N983" s="4">
        <v>19</v>
      </c>
      <c r="O983" s="4">
        <v>8</v>
      </c>
      <c r="P983" s="4">
        <v>8</v>
      </c>
      <c r="Q983" s="4">
        <v>4</v>
      </c>
      <c r="R983" s="4">
        <f>SUM(Table1[[#This Row],[Wines]:[Sweet]])</f>
        <v>221</v>
      </c>
      <c r="S983" s="8">
        <f t="shared" si="47"/>
        <v>4.6670749477329843E-3</v>
      </c>
      <c r="T983" s="8" t="str">
        <f t="shared" si="48"/>
        <v>Wines</v>
      </c>
      <c r="U983" s="2">
        <v>3</v>
      </c>
      <c r="V983" s="2">
        <v>2</v>
      </c>
      <c r="W983" s="2">
        <v>2</v>
      </c>
      <c r="X983" s="2">
        <v>6</v>
      </c>
      <c r="Y983" s="2">
        <v>5</v>
      </c>
      <c r="Z983" s="2">
        <v>3</v>
      </c>
      <c r="AA983" s="2">
        <v>11</v>
      </c>
      <c r="AB983" s="2">
        <v>0</v>
      </c>
    </row>
    <row r="984" spans="1:28" x14ac:dyDescent="0.25">
      <c r="A984" s="2">
        <v>6246</v>
      </c>
      <c r="B984" s="2">
        <v>1953</v>
      </c>
      <c r="C984" s="2">
        <f>2025-Table1[[#This Row],[Year_Birth]]</f>
        <v>72</v>
      </c>
      <c r="D984" s="2" t="s">
        <v>2252</v>
      </c>
      <c r="E984" s="2" t="s">
        <v>2253</v>
      </c>
      <c r="F984" s="2" t="str">
        <f t="shared" si="46"/>
        <v>Adult</v>
      </c>
      <c r="G984" s="4">
        <v>73892</v>
      </c>
      <c r="H984" s="2">
        <v>0</v>
      </c>
      <c r="I984" s="2">
        <v>0</v>
      </c>
      <c r="J984" s="3" t="s">
        <v>2348</v>
      </c>
      <c r="K984" s="6">
        <v>40</v>
      </c>
      <c r="L984" s="4">
        <v>703</v>
      </c>
      <c r="M984" s="4">
        <v>102</v>
      </c>
      <c r="N984" s="4">
        <v>601</v>
      </c>
      <c r="O984" s="4">
        <v>0</v>
      </c>
      <c r="P984" s="4">
        <v>58</v>
      </c>
      <c r="Q984" s="4">
        <v>43</v>
      </c>
      <c r="R984" s="4">
        <f>SUM(Table1[[#This Row],[Wines]:[Sweet]])</f>
        <v>1464</v>
      </c>
      <c r="S984" s="8">
        <f t="shared" si="47"/>
        <v>1.981269961565528E-2</v>
      </c>
      <c r="T984" s="8" t="str">
        <f t="shared" si="48"/>
        <v>Wines</v>
      </c>
      <c r="U984" s="2">
        <v>1</v>
      </c>
      <c r="V984" s="2">
        <v>3</v>
      </c>
      <c r="W984" s="2">
        <v>11</v>
      </c>
      <c r="X984" s="2">
        <v>8</v>
      </c>
      <c r="Y984" s="2">
        <v>1</v>
      </c>
      <c r="Z984" s="2">
        <v>3</v>
      </c>
      <c r="AA984" s="2">
        <v>11</v>
      </c>
      <c r="AB984" s="2">
        <v>1</v>
      </c>
    </row>
    <row r="985" spans="1:28" x14ac:dyDescent="0.25">
      <c r="A985" s="2">
        <v>3376</v>
      </c>
      <c r="B985" s="2">
        <v>1970</v>
      </c>
      <c r="C985" s="2">
        <f>2025-Table1[[#This Row],[Year_Birth]]</f>
        <v>55</v>
      </c>
      <c r="D985" s="2" t="s">
        <v>2257</v>
      </c>
      <c r="E985" s="2" t="s">
        <v>2258</v>
      </c>
      <c r="F985" s="2" t="str">
        <f t="shared" si="46"/>
        <v>Adult</v>
      </c>
      <c r="G985" s="4">
        <v>55282</v>
      </c>
      <c r="H985" s="2">
        <v>1</v>
      </c>
      <c r="I985" s="2">
        <v>0</v>
      </c>
      <c r="J985" s="3" t="s">
        <v>2349</v>
      </c>
      <c r="K985" s="6">
        <v>9</v>
      </c>
      <c r="L985" s="4">
        <v>125</v>
      </c>
      <c r="M985" s="4">
        <v>6</v>
      </c>
      <c r="N985" s="4">
        <v>73</v>
      </c>
      <c r="O985" s="4">
        <v>8</v>
      </c>
      <c r="P985" s="4">
        <v>4</v>
      </c>
      <c r="Q985" s="4">
        <v>19</v>
      </c>
      <c r="R985" s="4">
        <f>SUM(Table1[[#This Row],[Wines]:[Sweet]])</f>
        <v>216</v>
      </c>
      <c r="S985" s="8">
        <f t="shared" si="47"/>
        <v>3.9072392460475381E-3</v>
      </c>
      <c r="T985" s="8" t="str">
        <f t="shared" si="48"/>
        <v>Wines</v>
      </c>
      <c r="U985" s="2">
        <v>1</v>
      </c>
      <c r="V985" s="2">
        <v>3</v>
      </c>
      <c r="W985" s="2">
        <v>1</v>
      </c>
      <c r="X985" s="2">
        <v>6</v>
      </c>
      <c r="Y985" s="2">
        <v>4</v>
      </c>
      <c r="Z985" s="2">
        <v>3</v>
      </c>
      <c r="AA985" s="2">
        <v>11</v>
      </c>
      <c r="AB985" s="2">
        <v>0</v>
      </c>
    </row>
    <row r="986" spans="1:28" x14ac:dyDescent="0.25">
      <c r="A986" s="2">
        <v>310</v>
      </c>
      <c r="B986" s="2">
        <v>1970</v>
      </c>
      <c r="C986" s="2">
        <f>2025-Table1[[#This Row],[Year_Birth]]</f>
        <v>55</v>
      </c>
      <c r="D986" s="2" t="s">
        <v>2257</v>
      </c>
      <c r="E986" s="2" t="s">
        <v>2256</v>
      </c>
      <c r="F986" s="2" t="str">
        <f t="shared" si="46"/>
        <v>Adult</v>
      </c>
      <c r="G986" s="4">
        <v>61872</v>
      </c>
      <c r="H986" s="2">
        <v>0</v>
      </c>
      <c r="I986" s="2">
        <v>1</v>
      </c>
      <c r="J986" s="3" t="s">
        <v>2349</v>
      </c>
      <c r="K986" s="6">
        <v>81</v>
      </c>
      <c r="L986" s="4">
        <v>330</v>
      </c>
      <c r="M986" s="4">
        <v>5</v>
      </c>
      <c r="N986" s="4">
        <v>159</v>
      </c>
      <c r="O986" s="4">
        <v>36</v>
      </c>
      <c r="P986" s="4">
        <v>27</v>
      </c>
      <c r="Q986" s="4">
        <v>16</v>
      </c>
      <c r="R986" s="4">
        <f>SUM(Table1[[#This Row],[Wines]:[Sweet]])</f>
        <v>557</v>
      </c>
      <c r="S986" s="8">
        <f t="shared" si="47"/>
        <v>9.0024566847685551E-3</v>
      </c>
      <c r="T986" s="8" t="str">
        <f t="shared" si="48"/>
        <v>Wines</v>
      </c>
      <c r="U986" s="2">
        <v>4</v>
      </c>
      <c r="V986" s="2">
        <v>4</v>
      </c>
      <c r="W986" s="2">
        <v>4</v>
      </c>
      <c r="X986" s="2">
        <v>9</v>
      </c>
      <c r="Y986" s="2">
        <v>4</v>
      </c>
      <c r="Z986" s="2">
        <v>3</v>
      </c>
      <c r="AA986" s="2">
        <v>11</v>
      </c>
      <c r="AB986" s="2">
        <v>0</v>
      </c>
    </row>
    <row r="987" spans="1:28" x14ac:dyDescent="0.25">
      <c r="A987" s="2">
        <v>5138</v>
      </c>
      <c r="B987" s="2">
        <v>1950</v>
      </c>
      <c r="C987" s="2">
        <f>2025-Table1[[#This Row],[Year_Birth]]</f>
        <v>75</v>
      </c>
      <c r="D987" s="2" t="s">
        <v>2252</v>
      </c>
      <c r="E987" s="2" t="s">
        <v>2254</v>
      </c>
      <c r="F987" s="2" t="str">
        <f t="shared" si="46"/>
        <v>Adult</v>
      </c>
      <c r="G987" s="4">
        <v>28320</v>
      </c>
      <c r="H987" s="2">
        <v>0</v>
      </c>
      <c r="I987" s="2">
        <v>1</v>
      </c>
      <c r="J987" s="3" t="s">
        <v>2350</v>
      </c>
      <c r="K987" s="6">
        <v>68</v>
      </c>
      <c r="L987" s="4">
        <v>19</v>
      </c>
      <c r="M987" s="4">
        <v>1</v>
      </c>
      <c r="N987" s="4">
        <v>14</v>
      </c>
      <c r="O987" s="4">
        <v>3</v>
      </c>
      <c r="P987" s="4">
        <v>2</v>
      </c>
      <c r="Q987" s="4">
        <v>4</v>
      </c>
      <c r="R987" s="4">
        <f>SUM(Table1[[#This Row],[Wines]:[Sweet]])</f>
        <v>39</v>
      </c>
      <c r="S987" s="8">
        <f t="shared" si="47"/>
        <v>1.3771186440677966E-3</v>
      </c>
      <c r="T987" s="8" t="str">
        <f t="shared" si="48"/>
        <v>Wines</v>
      </c>
      <c r="U987" s="2">
        <v>1</v>
      </c>
      <c r="V987" s="2">
        <v>1</v>
      </c>
      <c r="W987" s="2">
        <v>0</v>
      </c>
      <c r="X987" s="2">
        <v>3</v>
      </c>
      <c r="Y987" s="2">
        <v>8</v>
      </c>
      <c r="Z987" s="2">
        <v>3</v>
      </c>
      <c r="AA987" s="2">
        <v>11</v>
      </c>
      <c r="AB987" s="2">
        <v>0</v>
      </c>
    </row>
    <row r="988" spans="1:28" x14ac:dyDescent="0.25">
      <c r="A988" s="2">
        <v>10925</v>
      </c>
      <c r="B988" s="2">
        <v>1983</v>
      </c>
      <c r="C988" s="2">
        <f>2025-Table1[[#This Row],[Year_Birth]]</f>
        <v>42</v>
      </c>
      <c r="D988" s="2" t="s">
        <v>2252</v>
      </c>
      <c r="E988" s="2" t="s">
        <v>2256</v>
      </c>
      <c r="F988" s="2" t="str">
        <f t="shared" si="46"/>
        <v>Adult</v>
      </c>
      <c r="G988" s="4">
        <v>76630</v>
      </c>
      <c r="H988" s="2">
        <v>0</v>
      </c>
      <c r="I988" s="2">
        <v>0</v>
      </c>
      <c r="J988" s="3" t="s">
        <v>2351</v>
      </c>
      <c r="K988" s="6">
        <v>93</v>
      </c>
      <c r="L988" s="4">
        <v>255</v>
      </c>
      <c r="M988" s="4">
        <v>31</v>
      </c>
      <c r="N988" s="4">
        <v>446</v>
      </c>
      <c r="O988" s="4">
        <v>40</v>
      </c>
      <c r="P988" s="4">
        <v>56</v>
      </c>
      <c r="Q988" s="4">
        <v>175</v>
      </c>
      <c r="R988" s="4">
        <f>SUM(Table1[[#This Row],[Wines]:[Sweet]])</f>
        <v>828</v>
      </c>
      <c r="S988" s="8">
        <f t="shared" si="47"/>
        <v>1.0805167688894689E-2</v>
      </c>
      <c r="T988" s="8" t="str">
        <f t="shared" si="48"/>
        <v>MeatProducts</v>
      </c>
      <c r="U988" s="2">
        <v>1</v>
      </c>
      <c r="V988" s="2">
        <v>3</v>
      </c>
      <c r="W988" s="2">
        <v>10</v>
      </c>
      <c r="X988" s="2">
        <v>11</v>
      </c>
      <c r="Y988" s="2">
        <v>1</v>
      </c>
      <c r="Z988" s="2">
        <v>3</v>
      </c>
      <c r="AA988" s="2">
        <v>11</v>
      </c>
      <c r="AB988" s="2">
        <v>0</v>
      </c>
    </row>
    <row r="989" spans="1:28" x14ac:dyDescent="0.25">
      <c r="A989" s="2">
        <v>5758</v>
      </c>
      <c r="B989" s="2">
        <v>1982</v>
      </c>
      <c r="C989" s="2">
        <f>2025-Table1[[#This Row],[Year_Birth]]</f>
        <v>43</v>
      </c>
      <c r="D989" s="2" t="s">
        <v>2252</v>
      </c>
      <c r="E989" s="2" t="s">
        <v>2256</v>
      </c>
      <c r="F989" s="2" t="str">
        <f t="shared" si="46"/>
        <v>Adult</v>
      </c>
      <c r="G989" s="4">
        <v>65169</v>
      </c>
      <c r="H989" s="2">
        <v>0</v>
      </c>
      <c r="I989" s="2">
        <v>0</v>
      </c>
      <c r="J989" s="3" t="s">
        <v>2351</v>
      </c>
      <c r="K989" s="6">
        <v>23</v>
      </c>
      <c r="L989" s="4">
        <v>1074</v>
      </c>
      <c r="M989" s="4">
        <v>0</v>
      </c>
      <c r="N989" s="4">
        <v>69</v>
      </c>
      <c r="O989" s="4">
        <v>0</v>
      </c>
      <c r="P989" s="4">
        <v>0</v>
      </c>
      <c r="Q989" s="4">
        <v>46</v>
      </c>
      <c r="R989" s="4">
        <f>SUM(Table1[[#This Row],[Wines]:[Sweet]])</f>
        <v>1143</v>
      </c>
      <c r="S989" s="8">
        <f t="shared" si="47"/>
        <v>1.7539013948349676E-2</v>
      </c>
      <c r="T989" s="8" t="str">
        <f t="shared" si="48"/>
        <v>Wines</v>
      </c>
      <c r="U989" s="2">
        <v>1</v>
      </c>
      <c r="V989" s="2">
        <v>10</v>
      </c>
      <c r="W989" s="2">
        <v>4</v>
      </c>
      <c r="X989" s="2">
        <v>13</v>
      </c>
      <c r="Y989" s="2">
        <v>6</v>
      </c>
      <c r="Z989" s="2">
        <v>3</v>
      </c>
      <c r="AA989" s="2">
        <v>11</v>
      </c>
      <c r="AB989" s="2">
        <v>1</v>
      </c>
    </row>
    <row r="990" spans="1:28" x14ac:dyDescent="0.25">
      <c r="A990" s="2">
        <v>10402</v>
      </c>
      <c r="B990" s="2">
        <v>1967</v>
      </c>
      <c r="C990" s="2">
        <f>2025-Table1[[#This Row],[Year_Birth]]</f>
        <v>58</v>
      </c>
      <c r="D990" s="2" t="s">
        <v>2252</v>
      </c>
      <c r="E990" s="2" t="s">
        <v>2256</v>
      </c>
      <c r="F990" s="2" t="str">
        <f t="shared" si="46"/>
        <v>Adult</v>
      </c>
      <c r="G990" s="4">
        <v>35441</v>
      </c>
      <c r="H990" s="2">
        <v>1</v>
      </c>
      <c r="I990" s="2">
        <v>1</v>
      </c>
      <c r="J990" s="3" t="s">
        <v>2352</v>
      </c>
      <c r="K990" s="6">
        <v>94</v>
      </c>
      <c r="L990" s="4">
        <v>25</v>
      </c>
      <c r="M990" s="4">
        <v>1</v>
      </c>
      <c r="N990" s="4">
        <v>9</v>
      </c>
      <c r="O990" s="4">
        <v>2</v>
      </c>
      <c r="P990" s="4">
        <v>1</v>
      </c>
      <c r="Q990" s="4">
        <v>1</v>
      </c>
      <c r="R990" s="4">
        <f>SUM(Table1[[#This Row],[Wines]:[Sweet]])</f>
        <v>38</v>
      </c>
      <c r="S990" s="8">
        <f t="shared" si="47"/>
        <v>1.072204508902119E-3</v>
      </c>
      <c r="T990" s="8" t="str">
        <f t="shared" si="48"/>
        <v>Wines</v>
      </c>
      <c r="U990" s="2">
        <v>2</v>
      </c>
      <c r="V990" s="2">
        <v>1</v>
      </c>
      <c r="W990" s="2">
        <v>0</v>
      </c>
      <c r="X990" s="2">
        <v>3</v>
      </c>
      <c r="Y990" s="2">
        <v>8</v>
      </c>
      <c r="Z990" s="2">
        <v>3</v>
      </c>
      <c r="AA990" s="2">
        <v>11</v>
      </c>
      <c r="AB990" s="2">
        <v>0</v>
      </c>
    </row>
    <row r="991" spans="1:28" x14ac:dyDescent="0.25">
      <c r="A991" s="2">
        <v>10602</v>
      </c>
      <c r="B991" s="2">
        <v>1983</v>
      </c>
      <c r="C991" s="2">
        <f>2025-Table1[[#This Row],[Year_Birth]]</f>
        <v>42</v>
      </c>
      <c r="D991" s="2" t="s">
        <v>2252</v>
      </c>
      <c r="E991" s="2" t="s">
        <v>2256</v>
      </c>
      <c r="F991" s="2" t="str">
        <f t="shared" si="46"/>
        <v>Adult</v>
      </c>
      <c r="G991" s="4">
        <v>39922</v>
      </c>
      <c r="H991" s="2">
        <v>1</v>
      </c>
      <c r="I991" s="2">
        <v>0</v>
      </c>
      <c r="J991" s="3" t="s">
        <v>2352</v>
      </c>
      <c r="K991" s="6">
        <v>30</v>
      </c>
      <c r="L991" s="4">
        <v>29</v>
      </c>
      <c r="M991" s="4">
        <v>12</v>
      </c>
      <c r="N991" s="4">
        <v>59</v>
      </c>
      <c r="O991" s="4">
        <v>19</v>
      </c>
      <c r="P991" s="4">
        <v>1</v>
      </c>
      <c r="Q991" s="4">
        <v>36</v>
      </c>
      <c r="R991" s="4">
        <f>SUM(Table1[[#This Row],[Wines]:[Sweet]])</f>
        <v>120</v>
      </c>
      <c r="S991" s="8">
        <f t="shared" si="47"/>
        <v>3.0058614297880869E-3</v>
      </c>
      <c r="T991" s="8" t="str">
        <f t="shared" si="48"/>
        <v>MeatProducts</v>
      </c>
      <c r="U991" s="2">
        <v>2</v>
      </c>
      <c r="V991" s="2">
        <v>3</v>
      </c>
      <c r="W991" s="2">
        <v>0</v>
      </c>
      <c r="X991" s="2">
        <v>4</v>
      </c>
      <c r="Y991" s="2">
        <v>8</v>
      </c>
      <c r="Z991" s="2">
        <v>3</v>
      </c>
      <c r="AA991" s="2">
        <v>11</v>
      </c>
      <c r="AB991" s="2">
        <v>0</v>
      </c>
    </row>
    <row r="992" spans="1:28" x14ac:dyDescent="0.25">
      <c r="A992" s="2">
        <v>5740</v>
      </c>
      <c r="B992" s="2">
        <v>1970</v>
      </c>
      <c r="C992" s="2">
        <f>2025-Table1[[#This Row],[Year_Birth]]</f>
        <v>55</v>
      </c>
      <c r="D992" s="2" t="s">
        <v>2260</v>
      </c>
      <c r="E992" s="2" t="s">
        <v>2258</v>
      </c>
      <c r="F992" s="2" t="str">
        <f t="shared" si="46"/>
        <v>Adult</v>
      </c>
      <c r="G992" s="4">
        <v>25959</v>
      </c>
      <c r="H992" s="2">
        <v>1</v>
      </c>
      <c r="I992" s="2">
        <v>1</v>
      </c>
      <c r="J992" s="3" t="s">
        <v>2352</v>
      </c>
      <c r="K992" s="6">
        <v>1</v>
      </c>
      <c r="L992" s="4">
        <v>4</v>
      </c>
      <c r="M992" s="4">
        <v>2</v>
      </c>
      <c r="N992" s="4">
        <v>12</v>
      </c>
      <c r="O992" s="4">
        <v>7</v>
      </c>
      <c r="P992" s="4">
        <v>5</v>
      </c>
      <c r="Q992" s="4">
        <v>26</v>
      </c>
      <c r="R992" s="4">
        <f>SUM(Table1[[#This Row],[Wines]:[Sweet]])</f>
        <v>30</v>
      </c>
      <c r="S992" s="8">
        <f t="shared" si="47"/>
        <v>1.1556685542586387E-3</v>
      </c>
      <c r="T992" s="8" t="str">
        <f t="shared" si="48"/>
        <v>GoldProds</v>
      </c>
      <c r="U992" s="2">
        <v>2</v>
      </c>
      <c r="V992" s="2">
        <v>1</v>
      </c>
      <c r="W992" s="2">
        <v>2</v>
      </c>
      <c r="X992" s="2">
        <v>2</v>
      </c>
      <c r="Y992" s="2">
        <v>6</v>
      </c>
      <c r="Z992" s="2">
        <v>3</v>
      </c>
      <c r="AA992" s="2">
        <v>11</v>
      </c>
      <c r="AB992" s="2">
        <v>1</v>
      </c>
    </row>
    <row r="993" spans="1:28" x14ac:dyDescent="0.25">
      <c r="A993" s="2">
        <v>9212</v>
      </c>
      <c r="B993" s="2">
        <v>1962</v>
      </c>
      <c r="C993" s="2">
        <f>2025-Table1[[#This Row],[Year_Birth]]</f>
        <v>63</v>
      </c>
      <c r="D993" s="2" t="s">
        <v>2257</v>
      </c>
      <c r="E993" s="2" t="s">
        <v>2256</v>
      </c>
      <c r="F993" s="2" t="str">
        <f t="shared" si="46"/>
        <v>Adult</v>
      </c>
      <c r="G993" s="4">
        <v>72828</v>
      </c>
      <c r="H993" s="2">
        <v>0</v>
      </c>
      <c r="I993" s="2">
        <v>1</v>
      </c>
      <c r="J993" s="3" t="s">
        <v>2352</v>
      </c>
      <c r="K993" s="6">
        <v>17</v>
      </c>
      <c r="L993" s="4">
        <v>1205</v>
      </c>
      <c r="M993" s="4">
        <v>0</v>
      </c>
      <c r="N993" s="4">
        <v>235</v>
      </c>
      <c r="O993" s="4">
        <v>19</v>
      </c>
      <c r="P993" s="4">
        <v>14</v>
      </c>
      <c r="Q993" s="4">
        <v>205</v>
      </c>
      <c r="R993" s="4">
        <f>SUM(Table1[[#This Row],[Wines]:[Sweet]])</f>
        <v>1473</v>
      </c>
      <c r="S993" s="8">
        <f t="shared" si="47"/>
        <v>2.0225737353765035E-2</v>
      </c>
      <c r="T993" s="8" t="str">
        <f t="shared" si="48"/>
        <v>Wines</v>
      </c>
      <c r="U993" s="2">
        <v>6</v>
      </c>
      <c r="V993" s="2">
        <v>6</v>
      </c>
      <c r="W993" s="2">
        <v>3</v>
      </c>
      <c r="X993" s="2">
        <v>13</v>
      </c>
      <c r="Y993" s="2">
        <v>7</v>
      </c>
      <c r="Z993" s="2">
        <v>3</v>
      </c>
      <c r="AA993" s="2">
        <v>11</v>
      </c>
      <c r="AB993" s="2">
        <v>0</v>
      </c>
    </row>
    <row r="994" spans="1:28" x14ac:dyDescent="0.25">
      <c r="A994" s="2">
        <v>3220</v>
      </c>
      <c r="B994" s="2">
        <v>1983</v>
      </c>
      <c r="C994" s="2">
        <f>2025-Table1[[#This Row],[Year_Birth]]</f>
        <v>42</v>
      </c>
      <c r="D994" s="2" t="s">
        <v>2252</v>
      </c>
      <c r="E994" s="2" t="s">
        <v>2256</v>
      </c>
      <c r="F994" s="2" t="str">
        <f t="shared" si="46"/>
        <v>Adult</v>
      </c>
      <c r="G994" s="4">
        <v>39922</v>
      </c>
      <c r="H994" s="2">
        <v>1</v>
      </c>
      <c r="I994" s="2">
        <v>0</v>
      </c>
      <c r="J994" s="3" t="s">
        <v>2352</v>
      </c>
      <c r="K994" s="6">
        <v>30</v>
      </c>
      <c r="L994" s="4">
        <v>29</v>
      </c>
      <c r="M994" s="4">
        <v>12</v>
      </c>
      <c r="N994" s="4">
        <v>59</v>
      </c>
      <c r="O994" s="4">
        <v>19</v>
      </c>
      <c r="P994" s="4">
        <v>1</v>
      </c>
      <c r="Q994" s="4">
        <v>36</v>
      </c>
      <c r="R994" s="4">
        <f>SUM(Table1[[#This Row],[Wines]:[Sweet]])</f>
        <v>120</v>
      </c>
      <c r="S994" s="8">
        <f t="shared" si="47"/>
        <v>3.0058614297880869E-3</v>
      </c>
      <c r="T994" s="8" t="str">
        <f t="shared" si="48"/>
        <v>MeatProducts</v>
      </c>
      <c r="U994" s="2">
        <v>2</v>
      </c>
      <c r="V994" s="2">
        <v>3</v>
      </c>
      <c r="W994" s="2">
        <v>0</v>
      </c>
      <c r="X994" s="2">
        <v>4</v>
      </c>
      <c r="Y994" s="2">
        <v>8</v>
      </c>
      <c r="Z994" s="2">
        <v>3</v>
      </c>
      <c r="AA994" s="2">
        <v>11</v>
      </c>
      <c r="AB994" s="2">
        <v>0</v>
      </c>
    </row>
    <row r="995" spans="1:28" x14ac:dyDescent="0.25">
      <c r="A995" s="2">
        <v>5424</v>
      </c>
      <c r="B995" s="2">
        <v>1983</v>
      </c>
      <c r="C995" s="2">
        <f>2025-Table1[[#This Row],[Year_Birth]]</f>
        <v>42</v>
      </c>
      <c r="D995" s="2" t="s">
        <v>2252</v>
      </c>
      <c r="E995" s="2" t="s">
        <v>2256</v>
      </c>
      <c r="F995" s="2" t="str">
        <f t="shared" si="46"/>
        <v>Senior</v>
      </c>
      <c r="G995" s="4">
        <v>39922</v>
      </c>
      <c r="H995" s="2">
        <v>1</v>
      </c>
      <c r="I995" s="2">
        <v>0</v>
      </c>
      <c r="J995" s="3" t="s">
        <v>2352</v>
      </c>
      <c r="K995" s="6">
        <v>30</v>
      </c>
      <c r="L995" s="4">
        <v>29</v>
      </c>
      <c r="M995" s="4">
        <v>12</v>
      </c>
      <c r="N995" s="4">
        <v>59</v>
      </c>
      <c r="O995" s="4">
        <v>19</v>
      </c>
      <c r="P995" s="4">
        <v>1</v>
      </c>
      <c r="Q995" s="4">
        <v>36</v>
      </c>
      <c r="R995" s="4">
        <f>SUM(Table1[[#This Row],[Wines]:[Sweet]])</f>
        <v>120</v>
      </c>
      <c r="S995" s="8">
        <f t="shared" si="47"/>
        <v>3.0058614297880869E-3</v>
      </c>
      <c r="T995" s="8" t="str">
        <f t="shared" si="48"/>
        <v>MeatProducts</v>
      </c>
      <c r="U995" s="2">
        <v>2</v>
      </c>
      <c r="V995" s="2">
        <v>3</v>
      </c>
      <c r="W995" s="2">
        <v>0</v>
      </c>
      <c r="X995" s="2">
        <v>4</v>
      </c>
      <c r="Y995" s="2">
        <v>8</v>
      </c>
      <c r="Z995" s="2">
        <v>3</v>
      </c>
      <c r="AA995" s="2">
        <v>11</v>
      </c>
      <c r="AB995" s="2">
        <v>0</v>
      </c>
    </row>
    <row r="996" spans="1:28" x14ac:dyDescent="0.25">
      <c r="A996" s="2">
        <v>5185</v>
      </c>
      <c r="B996" s="2">
        <v>1955</v>
      </c>
      <c r="C996" s="2">
        <f>2025-Table1[[#This Row],[Year_Birth]]</f>
        <v>70</v>
      </c>
      <c r="D996" s="2" t="s">
        <v>2252</v>
      </c>
      <c r="E996" s="2" t="s">
        <v>2256</v>
      </c>
      <c r="F996" s="2" t="str">
        <f t="shared" si="46"/>
        <v>Senior</v>
      </c>
      <c r="G996" s="4">
        <v>74268</v>
      </c>
      <c r="H996" s="2">
        <v>0</v>
      </c>
      <c r="I996" s="2">
        <v>0</v>
      </c>
      <c r="J996" s="3" t="s">
        <v>2352</v>
      </c>
      <c r="K996" s="6">
        <v>83</v>
      </c>
      <c r="L996" s="4">
        <v>199</v>
      </c>
      <c r="M996" s="4">
        <v>66</v>
      </c>
      <c r="N996" s="4">
        <v>315</v>
      </c>
      <c r="O996" s="4">
        <v>97</v>
      </c>
      <c r="P996" s="4">
        <v>174</v>
      </c>
      <c r="Q996" s="4">
        <v>41</v>
      </c>
      <c r="R996" s="4">
        <f>SUM(Table1[[#This Row],[Wines]:[Sweet]])</f>
        <v>851</v>
      </c>
      <c r="S996" s="8">
        <f t="shared" si="47"/>
        <v>1.1458501642699412E-2</v>
      </c>
      <c r="T996" s="8" t="str">
        <f t="shared" si="48"/>
        <v>MeatProducts</v>
      </c>
      <c r="U996" s="2">
        <v>1</v>
      </c>
      <c r="V996" s="2">
        <v>4</v>
      </c>
      <c r="W996" s="2">
        <v>3</v>
      </c>
      <c r="X996" s="2">
        <v>5</v>
      </c>
      <c r="Y996" s="2">
        <v>2</v>
      </c>
      <c r="Z996" s="2">
        <v>3</v>
      </c>
      <c r="AA996" s="2">
        <v>11</v>
      </c>
      <c r="AB996" s="2">
        <v>0</v>
      </c>
    </row>
    <row r="997" spans="1:28" x14ac:dyDescent="0.25">
      <c r="A997" s="2">
        <v>10177</v>
      </c>
      <c r="B997" s="2">
        <v>1954</v>
      </c>
      <c r="C997" s="2">
        <f>2025-Table1[[#This Row],[Year_Birth]]</f>
        <v>71</v>
      </c>
      <c r="D997" s="2" t="s">
        <v>2252</v>
      </c>
      <c r="E997" s="2" t="s">
        <v>2258</v>
      </c>
      <c r="F997" s="2" t="str">
        <f t="shared" si="46"/>
        <v>Senior</v>
      </c>
      <c r="G997" s="4">
        <v>72071</v>
      </c>
      <c r="H997" s="2">
        <v>0</v>
      </c>
      <c r="I997" s="2">
        <v>1</v>
      </c>
      <c r="J997" s="3" t="s">
        <v>2352</v>
      </c>
      <c r="K997" s="6">
        <v>4</v>
      </c>
      <c r="L997" s="4">
        <v>531</v>
      </c>
      <c r="M997" s="4">
        <v>69</v>
      </c>
      <c r="N997" s="4">
        <v>300</v>
      </c>
      <c r="O997" s="4">
        <v>150</v>
      </c>
      <c r="P997" s="4">
        <v>138</v>
      </c>
      <c r="Q997" s="4">
        <v>150</v>
      </c>
      <c r="R997" s="4">
        <f>SUM(Table1[[#This Row],[Wines]:[Sweet]])</f>
        <v>1188</v>
      </c>
      <c r="S997" s="8">
        <f t="shared" si="47"/>
        <v>1.6483745195709786E-2</v>
      </c>
      <c r="T997" s="8" t="str">
        <f t="shared" si="48"/>
        <v>Wines</v>
      </c>
      <c r="U997" s="2">
        <v>3</v>
      </c>
      <c r="V997" s="2">
        <v>5</v>
      </c>
      <c r="W997" s="2">
        <v>4</v>
      </c>
      <c r="X997" s="2">
        <v>8</v>
      </c>
      <c r="Y997" s="2">
        <v>2</v>
      </c>
      <c r="Z997" s="2">
        <v>3</v>
      </c>
      <c r="AA997" s="2">
        <v>11</v>
      </c>
      <c r="AB997" s="2">
        <v>0</v>
      </c>
    </row>
    <row r="998" spans="1:28" x14ac:dyDescent="0.25">
      <c r="A998" s="2">
        <v>6281</v>
      </c>
      <c r="B998" s="2">
        <v>1966</v>
      </c>
      <c r="C998" s="2">
        <f>2025-Table1[[#This Row],[Year_Birth]]</f>
        <v>59</v>
      </c>
      <c r="D998" s="2" t="s">
        <v>2252</v>
      </c>
      <c r="E998" s="2" t="s">
        <v>2258</v>
      </c>
      <c r="F998" s="2" t="str">
        <f t="shared" si="46"/>
        <v>Senior</v>
      </c>
      <c r="G998" s="4">
        <v>55686</v>
      </c>
      <c r="H998" s="2">
        <v>0</v>
      </c>
      <c r="I998" s="2">
        <v>1</v>
      </c>
      <c r="J998" s="3" t="s">
        <v>2352</v>
      </c>
      <c r="K998" s="6">
        <v>27</v>
      </c>
      <c r="L998" s="4">
        <v>673</v>
      </c>
      <c r="M998" s="4">
        <v>0</v>
      </c>
      <c r="N998" s="4">
        <v>199</v>
      </c>
      <c r="O998" s="4">
        <v>37</v>
      </c>
      <c r="P998" s="4">
        <v>47</v>
      </c>
      <c r="Q998" s="4">
        <v>26</v>
      </c>
      <c r="R998" s="4">
        <f>SUM(Table1[[#This Row],[Wines]:[Sweet]])</f>
        <v>956</v>
      </c>
      <c r="S998" s="8">
        <f t="shared" si="47"/>
        <v>1.716769026326186E-2</v>
      </c>
      <c r="T998" s="8" t="str">
        <f t="shared" si="48"/>
        <v>Wines</v>
      </c>
      <c r="U998" s="2">
        <v>2</v>
      </c>
      <c r="V998" s="2">
        <v>6</v>
      </c>
      <c r="W998" s="2">
        <v>3</v>
      </c>
      <c r="X998" s="2">
        <v>5</v>
      </c>
      <c r="Y998" s="2">
        <v>4</v>
      </c>
      <c r="Z998" s="2">
        <v>3</v>
      </c>
      <c r="AA998" s="2">
        <v>11</v>
      </c>
      <c r="AB998" s="2">
        <v>0</v>
      </c>
    </row>
    <row r="999" spans="1:28" x14ac:dyDescent="0.25">
      <c r="A999" s="2">
        <v>3657</v>
      </c>
      <c r="B999" s="2">
        <v>1986</v>
      </c>
      <c r="C999" s="2">
        <f>2025-Table1[[#This Row],[Year_Birth]]</f>
        <v>39</v>
      </c>
      <c r="D999" s="2" t="s">
        <v>2252</v>
      </c>
      <c r="E999" s="2" t="s">
        <v>2253</v>
      </c>
      <c r="F999" s="2" t="str">
        <f t="shared" si="46"/>
        <v>Senior</v>
      </c>
      <c r="G999" s="4">
        <v>39146</v>
      </c>
      <c r="H999" s="2">
        <v>1</v>
      </c>
      <c r="I999" s="2">
        <v>0</v>
      </c>
      <c r="J999" s="3" t="s">
        <v>2352</v>
      </c>
      <c r="K999" s="6">
        <v>1</v>
      </c>
      <c r="L999" s="4">
        <v>94</v>
      </c>
      <c r="M999" s="4">
        <v>1</v>
      </c>
      <c r="N999" s="4">
        <v>33</v>
      </c>
      <c r="O999" s="4">
        <v>13</v>
      </c>
      <c r="P999" s="4">
        <v>12</v>
      </c>
      <c r="Q999" s="4">
        <v>12</v>
      </c>
      <c r="R999" s="4">
        <f>SUM(Table1[[#This Row],[Wines]:[Sweet]])</f>
        <v>153</v>
      </c>
      <c r="S999" s="8">
        <f t="shared" si="47"/>
        <v>3.9084453073110915E-3</v>
      </c>
      <c r="T999" s="8" t="str">
        <f t="shared" si="48"/>
        <v>Wines</v>
      </c>
      <c r="U999" s="2">
        <v>3</v>
      </c>
      <c r="V999" s="2">
        <v>4</v>
      </c>
      <c r="W999" s="2">
        <v>0</v>
      </c>
      <c r="X999" s="2">
        <v>4</v>
      </c>
      <c r="Y999" s="2">
        <v>8</v>
      </c>
      <c r="Z999" s="2">
        <v>3</v>
      </c>
      <c r="AA999" s="2">
        <v>11</v>
      </c>
      <c r="AB999" s="2">
        <v>0</v>
      </c>
    </row>
    <row r="1000" spans="1:28" x14ac:dyDescent="0.25">
      <c r="A1000" s="2">
        <v>2429</v>
      </c>
      <c r="B1000" s="2">
        <v>1954</v>
      </c>
      <c r="C1000" s="2">
        <f>2025-Table1[[#This Row],[Year_Birth]]</f>
        <v>71</v>
      </c>
      <c r="D1000" s="2" t="s">
        <v>2252</v>
      </c>
      <c r="E1000" s="2" t="s">
        <v>2258</v>
      </c>
      <c r="F1000" s="2" t="str">
        <f t="shared" si="46"/>
        <v>Senior</v>
      </c>
      <c r="G1000" s="4">
        <v>72071</v>
      </c>
      <c r="H1000" s="2">
        <v>0</v>
      </c>
      <c r="I1000" s="2">
        <v>1</v>
      </c>
      <c r="J1000" s="3" t="s">
        <v>2352</v>
      </c>
      <c r="K1000" s="6">
        <v>4</v>
      </c>
      <c r="L1000" s="4">
        <v>531</v>
      </c>
      <c r="M1000" s="4">
        <v>69</v>
      </c>
      <c r="N1000" s="4">
        <v>300</v>
      </c>
      <c r="O1000" s="4">
        <v>150</v>
      </c>
      <c r="P1000" s="4">
        <v>138</v>
      </c>
      <c r="Q1000" s="4">
        <v>150</v>
      </c>
      <c r="R1000" s="4">
        <f>SUM(Table1[[#This Row],[Wines]:[Sweet]])</f>
        <v>1188</v>
      </c>
      <c r="S1000" s="8">
        <f t="shared" si="47"/>
        <v>1.6483745195709786E-2</v>
      </c>
      <c r="T1000" s="8" t="str">
        <f t="shared" si="48"/>
        <v>Wines</v>
      </c>
      <c r="U1000" s="2">
        <v>3</v>
      </c>
      <c r="V1000" s="2">
        <v>5</v>
      </c>
      <c r="W1000" s="2">
        <v>4</v>
      </c>
      <c r="X1000" s="2">
        <v>8</v>
      </c>
      <c r="Y1000" s="2">
        <v>2</v>
      </c>
      <c r="Z1000" s="2">
        <v>3</v>
      </c>
      <c r="AA1000" s="2">
        <v>11</v>
      </c>
      <c r="AB1000" s="2">
        <v>0</v>
      </c>
    </row>
    <row r="1001" spans="1:28" x14ac:dyDescent="0.25">
      <c r="A1001" s="2">
        <v>5067</v>
      </c>
      <c r="B1001" s="2">
        <v>1994</v>
      </c>
      <c r="C1001" s="2">
        <f>2025-Table1[[#This Row],[Year_Birth]]</f>
        <v>31</v>
      </c>
      <c r="D1001" s="2" t="s">
        <v>2252</v>
      </c>
      <c r="E1001" s="2" t="s">
        <v>2254</v>
      </c>
      <c r="F1001" s="2" t="str">
        <f t="shared" si="46"/>
        <v>Senior</v>
      </c>
      <c r="G1001" s="4">
        <v>80134</v>
      </c>
      <c r="H1001" s="2">
        <v>0</v>
      </c>
      <c r="I1001" s="2">
        <v>0</v>
      </c>
      <c r="J1001" s="3" t="s">
        <v>2353</v>
      </c>
      <c r="K1001" s="6">
        <v>11</v>
      </c>
      <c r="L1001" s="4">
        <v>966</v>
      </c>
      <c r="M1001" s="4">
        <v>26</v>
      </c>
      <c r="N1001" s="4">
        <v>282</v>
      </c>
      <c r="O1001" s="4">
        <v>52</v>
      </c>
      <c r="P1001" s="4">
        <v>26</v>
      </c>
      <c r="Q1001" s="4">
        <v>26</v>
      </c>
      <c r="R1001" s="4">
        <f>SUM(Table1[[#This Row],[Wines]:[Sweet]])</f>
        <v>1352</v>
      </c>
      <c r="S1001" s="8">
        <f t="shared" si="47"/>
        <v>1.6871739835775078E-2</v>
      </c>
      <c r="T1001" s="8" t="str">
        <f t="shared" si="48"/>
        <v>Wines</v>
      </c>
      <c r="U1001" s="2">
        <v>1</v>
      </c>
      <c r="V1001" s="2">
        <v>2</v>
      </c>
      <c r="W1001" s="2">
        <v>7</v>
      </c>
      <c r="X1001" s="2">
        <v>11</v>
      </c>
      <c r="Y1001" s="2">
        <v>5</v>
      </c>
      <c r="Z1001" s="2">
        <v>3</v>
      </c>
      <c r="AA1001" s="2">
        <v>11</v>
      </c>
      <c r="AB1001" s="2">
        <v>0</v>
      </c>
    </row>
    <row r="1002" spans="1:28" x14ac:dyDescent="0.25">
      <c r="A1002" s="2">
        <v>6690</v>
      </c>
      <c r="B1002" s="2">
        <v>1966</v>
      </c>
      <c r="C1002" s="2">
        <f>2025-Table1[[#This Row],[Year_Birth]]</f>
        <v>59</v>
      </c>
      <c r="D1002" s="2" t="s">
        <v>2257</v>
      </c>
      <c r="E1002" s="2" t="s">
        <v>2256</v>
      </c>
      <c r="F1002" s="2" t="str">
        <f t="shared" si="46"/>
        <v>Senior</v>
      </c>
      <c r="G1002" s="4">
        <v>38179</v>
      </c>
      <c r="H1002" s="2">
        <v>1</v>
      </c>
      <c r="I1002" s="2">
        <v>1</v>
      </c>
      <c r="J1002" s="3" t="s">
        <v>2354</v>
      </c>
      <c r="K1002" s="6">
        <v>30</v>
      </c>
      <c r="L1002" s="4">
        <v>38</v>
      </c>
      <c r="M1002" s="4">
        <v>4</v>
      </c>
      <c r="N1002" s="4">
        <v>22</v>
      </c>
      <c r="O1002" s="4">
        <v>4</v>
      </c>
      <c r="P1002" s="4">
        <v>2</v>
      </c>
      <c r="Q1002" s="4">
        <v>20</v>
      </c>
      <c r="R1002" s="4">
        <f>SUM(Table1[[#This Row],[Wines]:[Sweet]])</f>
        <v>70</v>
      </c>
      <c r="S1002" s="8">
        <f t="shared" si="47"/>
        <v>1.8334686607821052E-3</v>
      </c>
      <c r="T1002" s="8" t="str">
        <f t="shared" si="48"/>
        <v>Wines</v>
      </c>
      <c r="U1002" s="2">
        <v>4</v>
      </c>
      <c r="V1002" s="2">
        <v>3</v>
      </c>
      <c r="W1002" s="2">
        <v>1</v>
      </c>
      <c r="X1002" s="2">
        <v>3</v>
      </c>
      <c r="Y1002" s="2">
        <v>7</v>
      </c>
      <c r="Z1002" s="2">
        <v>3</v>
      </c>
      <c r="AA1002" s="2">
        <v>11</v>
      </c>
      <c r="AB1002" s="2">
        <v>0</v>
      </c>
    </row>
    <row r="1003" spans="1:28" x14ac:dyDescent="0.25">
      <c r="A1003" s="2">
        <v>5267</v>
      </c>
      <c r="B1003" s="2">
        <v>1970</v>
      </c>
      <c r="C1003" s="2">
        <f>2025-Table1[[#This Row],[Year_Birth]]</f>
        <v>55</v>
      </c>
      <c r="D1003" s="2" t="s">
        <v>2252</v>
      </c>
      <c r="E1003" s="2" t="s">
        <v>2258</v>
      </c>
      <c r="F1003" s="2" t="str">
        <f t="shared" si="46"/>
        <v>Senior</v>
      </c>
      <c r="G1003" s="4">
        <v>33986</v>
      </c>
      <c r="H1003" s="2">
        <v>1</v>
      </c>
      <c r="I1003" s="2">
        <v>0</v>
      </c>
      <c r="J1003" s="3" t="s">
        <v>2354</v>
      </c>
      <c r="K1003" s="6">
        <v>43</v>
      </c>
      <c r="L1003" s="4">
        <v>16</v>
      </c>
      <c r="M1003" s="4">
        <v>2</v>
      </c>
      <c r="N1003" s="4">
        <v>18</v>
      </c>
      <c r="O1003" s="4">
        <v>2</v>
      </c>
      <c r="P1003" s="4">
        <v>1</v>
      </c>
      <c r="Q1003" s="4">
        <v>5</v>
      </c>
      <c r="R1003" s="4">
        <f>SUM(Table1[[#This Row],[Wines]:[Sweet]])</f>
        <v>39</v>
      </c>
      <c r="S1003" s="8">
        <f t="shared" si="47"/>
        <v>1.1475313364326487E-3</v>
      </c>
      <c r="T1003" s="8" t="str">
        <f t="shared" si="48"/>
        <v>MeatProducts</v>
      </c>
      <c r="U1003" s="2">
        <v>1</v>
      </c>
      <c r="V1003" s="2">
        <v>1</v>
      </c>
      <c r="W1003" s="2">
        <v>0</v>
      </c>
      <c r="X1003" s="2">
        <v>3</v>
      </c>
      <c r="Y1003" s="2">
        <v>7</v>
      </c>
      <c r="Z1003" s="2">
        <v>3</v>
      </c>
      <c r="AA1003" s="2">
        <v>11</v>
      </c>
      <c r="AB1003" s="2">
        <v>0</v>
      </c>
    </row>
    <row r="1004" spans="1:28" x14ac:dyDescent="0.25">
      <c r="A1004" s="2">
        <v>203</v>
      </c>
      <c r="B1004" s="2">
        <v>1975</v>
      </c>
      <c r="C1004" s="2">
        <f>2025-Table1[[#This Row],[Year_Birth]]</f>
        <v>50</v>
      </c>
      <c r="D1004" s="2" t="s">
        <v>2257</v>
      </c>
      <c r="E1004" s="2" t="s">
        <v>2253</v>
      </c>
      <c r="F1004" s="2" t="str">
        <f t="shared" si="46"/>
        <v>Senior</v>
      </c>
      <c r="G1004" s="4">
        <v>81169</v>
      </c>
      <c r="H1004" s="2">
        <v>0</v>
      </c>
      <c r="I1004" s="2">
        <v>0</v>
      </c>
      <c r="J1004" s="3" t="s">
        <v>2355</v>
      </c>
      <c r="K1004" s="6">
        <v>47</v>
      </c>
      <c r="L1004" s="4">
        <v>1288</v>
      </c>
      <c r="M1004" s="4">
        <v>20</v>
      </c>
      <c r="N1004" s="4">
        <v>613</v>
      </c>
      <c r="O1004" s="4">
        <v>80</v>
      </c>
      <c r="P1004" s="4">
        <v>61</v>
      </c>
      <c r="Q1004" s="4">
        <v>27</v>
      </c>
      <c r="R1004" s="4">
        <f>SUM(Table1[[#This Row],[Wines]:[Sweet]])</f>
        <v>2062</v>
      </c>
      <c r="S1004" s="8">
        <f t="shared" si="47"/>
        <v>2.5403787160122707E-2</v>
      </c>
      <c r="T1004" s="8" t="str">
        <f t="shared" si="48"/>
        <v>Wines</v>
      </c>
      <c r="U1004" s="2">
        <v>1</v>
      </c>
      <c r="V1004" s="2">
        <v>5</v>
      </c>
      <c r="W1004" s="2">
        <v>7</v>
      </c>
      <c r="X1004" s="2">
        <v>9</v>
      </c>
      <c r="Y1004" s="2">
        <v>2</v>
      </c>
      <c r="Z1004" s="2">
        <v>3</v>
      </c>
      <c r="AA1004" s="2">
        <v>11</v>
      </c>
      <c r="AB1004" s="2">
        <v>0</v>
      </c>
    </row>
    <row r="1005" spans="1:28" x14ac:dyDescent="0.25">
      <c r="A1005" s="2">
        <v>4785</v>
      </c>
      <c r="B1005" s="2">
        <v>1970</v>
      </c>
      <c r="C1005" s="2">
        <f>2025-Table1[[#This Row],[Year_Birth]]</f>
        <v>55</v>
      </c>
      <c r="D1005" s="2" t="s">
        <v>2255</v>
      </c>
      <c r="E1005" s="2" t="s">
        <v>2254</v>
      </c>
      <c r="F1005" s="2" t="str">
        <f t="shared" si="46"/>
        <v>Senior</v>
      </c>
      <c r="G1005" s="4">
        <v>77622</v>
      </c>
      <c r="H1005" s="2">
        <v>0</v>
      </c>
      <c r="I1005" s="2">
        <v>2</v>
      </c>
      <c r="J1005" s="3" t="s">
        <v>2356</v>
      </c>
      <c r="K1005" s="6">
        <v>3</v>
      </c>
      <c r="L1005" s="4">
        <v>520</v>
      </c>
      <c r="M1005" s="4">
        <v>7</v>
      </c>
      <c r="N1005" s="4">
        <v>154</v>
      </c>
      <c r="O1005" s="4">
        <v>19</v>
      </c>
      <c r="P1005" s="4">
        <v>0</v>
      </c>
      <c r="Q1005" s="4">
        <v>14</v>
      </c>
      <c r="R1005" s="4">
        <f>SUM(Table1[[#This Row],[Wines]:[Sweet]])</f>
        <v>700</v>
      </c>
      <c r="S1005" s="8">
        <f t="shared" si="47"/>
        <v>9.0180618896704545E-3</v>
      </c>
      <c r="T1005" s="8" t="str">
        <f t="shared" si="48"/>
        <v>Wines</v>
      </c>
      <c r="U1005" s="2">
        <v>2</v>
      </c>
      <c r="V1005" s="2">
        <v>6</v>
      </c>
      <c r="W1005" s="2">
        <v>3</v>
      </c>
      <c r="X1005" s="2">
        <v>11</v>
      </c>
      <c r="Y1005" s="2">
        <v>3</v>
      </c>
      <c r="Z1005" s="2">
        <v>3</v>
      </c>
      <c r="AA1005" s="2">
        <v>11</v>
      </c>
      <c r="AB1005" s="2">
        <v>0</v>
      </c>
    </row>
    <row r="1006" spans="1:28" x14ac:dyDescent="0.25">
      <c r="A1006" s="2">
        <v>10839</v>
      </c>
      <c r="B1006" s="2">
        <v>1976</v>
      </c>
      <c r="C1006" s="2">
        <f>2025-Table1[[#This Row],[Year_Birth]]</f>
        <v>49</v>
      </c>
      <c r="D1006" s="2" t="s">
        <v>2252</v>
      </c>
      <c r="E1006" s="2" t="s">
        <v>2254</v>
      </c>
      <c r="F1006" s="2" t="str">
        <f t="shared" si="46"/>
        <v>Senior</v>
      </c>
      <c r="G1006" s="4">
        <v>36283</v>
      </c>
      <c r="H1006" s="2">
        <v>1</v>
      </c>
      <c r="I1006" s="2">
        <v>1</v>
      </c>
      <c r="J1006" s="3" t="s">
        <v>2356</v>
      </c>
      <c r="K1006" s="6">
        <v>42</v>
      </c>
      <c r="L1006" s="4">
        <v>6</v>
      </c>
      <c r="M1006" s="4">
        <v>5</v>
      </c>
      <c r="N1006" s="4">
        <v>5</v>
      </c>
      <c r="O1006" s="4">
        <v>8</v>
      </c>
      <c r="P1006" s="4">
        <v>0</v>
      </c>
      <c r="Q1006" s="4">
        <v>5</v>
      </c>
      <c r="R1006" s="4">
        <f>SUM(Table1[[#This Row],[Wines]:[Sweet]])</f>
        <v>24</v>
      </c>
      <c r="S1006" s="8">
        <f t="shared" si="47"/>
        <v>6.614668026348428E-4</v>
      </c>
      <c r="T1006" s="8" t="str">
        <f t="shared" si="48"/>
        <v>FishProducts</v>
      </c>
      <c r="U1006" s="2">
        <v>2</v>
      </c>
      <c r="V1006" s="2">
        <v>1</v>
      </c>
      <c r="W1006" s="2">
        <v>0</v>
      </c>
      <c r="X1006" s="2">
        <v>3</v>
      </c>
      <c r="Y1006" s="2">
        <v>4</v>
      </c>
      <c r="Z1006" s="2">
        <v>3</v>
      </c>
      <c r="AA1006" s="2">
        <v>11</v>
      </c>
      <c r="AB1006" s="2">
        <v>0</v>
      </c>
    </row>
    <row r="1007" spans="1:28" x14ac:dyDescent="0.25">
      <c r="A1007" s="2">
        <v>1044</v>
      </c>
      <c r="B1007" s="2">
        <v>1953</v>
      </c>
      <c r="C1007" s="2">
        <f>2025-Table1[[#This Row],[Year_Birth]]</f>
        <v>72</v>
      </c>
      <c r="D1007" s="2" t="s">
        <v>2252</v>
      </c>
      <c r="E1007" s="2" t="s">
        <v>2254</v>
      </c>
      <c r="F1007" s="2" t="str">
        <f t="shared" si="46"/>
        <v>Senior</v>
      </c>
      <c r="G1007" s="4">
        <v>58398</v>
      </c>
      <c r="H1007" s="2">
        <v>0</v>
      </c>
      <c r="I1007" s="2">
        <v>0</v>
      </c>
      <c r="J1007" s="3" t="s">
        <v>2357</v>
      </c>
      <c r="K1007" s="6">
        <v>44</v>
      </c>
      <c r="L1007" s="4">
        <v>299</v>
      </c>
      <c r="M1007" s="4">
        <v>5</v>
      </c>
      <c r="N1007" s="4">
        <v>201</v>
      </c>
      <c r="O1007" s="4">
        <v>21</v>
      </c>
      <c r="P1007" s="4">
        <v>21</v>
      </c>
      <c r="Q1007" s="4">
        <v>49</v>
      </c>
      <c r="R1007" s="4">
        <f>SUM(Table1[[#This Row],[Wines]:[Sweet]])</f>
        <v>547</v>
      </c>
      <c r="S1007" s="8">
        <f t="shared" si="47"/>
        <v>9.3667591355868357E-3</v>
      </c>
      <c r="T1007" s="8" t="str">
        <f t="shared" si="48"/>
        <v>Wines</v>
      </c>
      <c r="U1007" s="2">
        <v>3</v>
      </c>
      <c r="V1007" s="2">
        <v>5</v>
      </c>
      <c r="W1007" s="2">
        <v>4</v>
      </c>
      <c r="X1007" s="2">
        <v>8</v>
      </c>
      <c r="Y1007" s="2">
        <v>4</v>
      </c>
      <c r="Z1007" s="2">
        <v>3</v>
      </c>
      <c r="AA1007" s="2">
        <v>11</v>
      </c>
      <c r="AB1007" s="2">
        <v>0</v>
      </c>
    </row>
    <row r="1008" spans="1:28" x14ac:dyDescent="0.25">
      <c r="A1008" s="2">
        <v>1517</v>
      </c>
      <c r="B1008" s="2">
        <v>1969</v>
      </c>
      <c r="C1008" s="2">
        <f>2025-Table1[[#This Row],[Year_Birth]]</f>
        <v>56</v>
      </c>
      <c r="D1008" s="2" t="s">
        <v>2252</v>
      </c>
      <c r="E1008" s="2" t="s">
        <v>2253</v>
      </c>
      <c r="F1008" s="2" t="str">
        <f t="shared" si="46"/>
        <v>Senior</v>
      </c>
      <c r="G1008" s="4">
        <v>30822</v>
      </c>
      <c r="H1008" s="2">
        <v>1</v>
      </c>
      <c r="I1008" s="2">
        <v>0</v>
      </c>
      <c r="J1008" s="3" t="s">
        <v>2358</v>
      </c>
      <c r="K1008" s="6">
        <v>92</v>
      </c>
      <c r="L1008" s="4">
        <v>3</v>
      </c>
      <c r="M1008" s="4">
        <v>9</v>
      </c>
      <c r="N1008" s="4">
        <v>13</v>
      </c>
      <c r="O1008" s="4">
        <v>2</v>
      </c>
      <c r="P1008" s="4">
        <v>12</v>
      </c>
      <c r="Q1008" s="4">
        <v>12</v>
      </c>
      <c r="R1008" s="4">
        <f>SUM(Table1[[#This Row],[Wines]:[Sweet]])</f>
        <v>39</v>
      </c>
      <c r="S1008" s="8">
        <f t="shared" si="47"/>
        <v>1.265329959120109E-3</v>
      </c>
      <c r="T1008" s="8" t="str">
        <f t="shared" si="48"/>
        <v>MeatProducts</v>
      </c>
      <c r="U1008" s="2">
        <v>1</v>
      </c>
      <c r="V1008" s="2">
        <v>1</v>
      </c>
      <c r="W1008" s="2">
        <v>0</v>
      </c>
      <c r="X1008" s="2">
        <v>3</v>
      </c>
      <c r="Y1008" s="2">
        <v>7</v>
      </c>
      <c r="Z1008" s="2">
        <v>3</v>
      </c>
      <c r="AA1008" s="2">
        <v>11</v>
      </c>
      <c r="AB1008" s="2">
        <v>0</v>
      </c>
    </row>
    <row r="1009" spans="1:28" x14ac:dyDescent="0.25">
      <c r="A1009" s="2">
        <v>4037</v>
      </c>
      <c r="B1009" s="2">
        <v>1976</v>
      </c>
      <c r="C1009" s="2">
        <f>2025-Table1[[#This Row],[Year_Birth]]</f>
        <v>49</v>
      </c>
      <c r="D1009" s="2" t="s">
        <v>2252</v>
      </c>
      <c r="E1009" s="2" t="s">
        <v>2258</v>
      </c>
      <c r="F1009" s="2" t="str">
        <f t="shared" si="46"/>
        <v>Senior</v>
      </c>
      <c r="G1009" s="4">
        <v>31859</v>
      </c>
      <c r="H1009" s="2">
        <v>1</v>
      </c>
      <c r="I1009" s="2">
        <v>0</v>
      </c>
      <c r="J1009" s="3" t="s">
        <v>2358</v>
      </c>
      <c r="K1009" s="6">
        <v>77</v>
      </c>
      <c r="L1009" s="4">
        <v>3</v>
      </c>
      <c r="M1009" s="4">
        <v>1</v>
      </c>
      <c r="N1009" s="4">
        <v>3</v>
      </c>
      <c r="O1009" s="4">
        <v>8</v>
      </c>
      <c r="P1009" s="4">
        <v>0</v>
      </c>
      <c r="Q1009" s="4">
        <v>5</v>
      </c>
      <c r="R1009" s="4">
        <f>SUM(Table1[[#This Row],[Wines]:[Sweet]])</f>
        <v>15</v>
      </c>
      <c r="S1009" s="8">
        <f t="shared" si="47"/>
        <v>4.7082457076493299E-4</v>
      </c>
      <c r="T1009" s="8" t="str">
        <f t="shared" si="48"/>
        <v>FishProducts</v>
      </c>
      <c r="U1009" s="2">
        <v>1</v>
      </c>
      <c r="V1009" s="2">
        <v>1</v>
      </c>
      <c r="W1009" s="2">
        <v>0</v>
      </c>
      <c r="X1009" s="2">
        <v>2</v>
      </c>
      <c r="Y1009" s="2">
        <v>7</v>
      </c>
      <c r="Z1009" s="2">
        <v>3</v>
      </c>
      <c r="AA1009" s="2">
        <v>11</v>
      </c>
      <c r="AB1009" s="2">
        <v>0</v>
      </c>
    </row>
    <row r="1010" spans="1:28" x14ac:dyDescent="0.25">
      <c r="A1010" s="2">
        <v>10691</v>
      </c>
      <c r="B1010" s="2">
        <v>1960</v>
      </c>
      <c r="C1010" s="2">
        <f>2025-Table1[[#This Row],[Year_Birth]]</f>
        <v>65</v>
      </c>
      <c r="D1010" s="2" t="s">
        <v>2257</v>
      </c>
      <c r="E1010" s="2" t="s">
        <v>2256</v>
      </c>
      <c r="F1010" s="2" t="str">
        <f t="shared" si="46"/>
        <v>Senior</v>
      </c>
      <c r="G1010" s="4">
        <v>28520</v>
      </c>
      <c r="H1010" s="2">
        <v>1</v>
      </c>
      <c r="I1010" s="2">
        <v>1</v>
      </c>
      <c r="J1010" s="3" t="s">
        <v>2358</v>
      </c>
      <c r="K1010" s="6">
        <v>55</v>
      </c>
      <c r="L1010" s="4">
        <v>11</v>
      </c>
      <c r="M1010" s="4">
        <v>0</v>
      </c>
      <c r="N1010" s="4">
        <v>10</v>
      </c>
      <c r="O1010" s="4">
        <v>0</v>
      </c>
      <c r="P1010" s="4">
        <v>2</v>
      </c>
      <c r="Q1010" s="4">
        <v>20</v>
      </c>
      <c r="R1010" s="4">
        <f>SUM(Table1[[#This Row],[Wines]:[Sweet]])</f>
        <v>23</v>
      </c>
      <c r="S1010" s="8">
        <f t="shared" si="47"/>
        <v>8.0645161290322581E-4</v>
      </c>
      <c r="T1010" s="8" t="str">
        <f t="shared" si="48"/>
        <v>GoldProds</v>
      </c>
      <c r="U1010" s="2">
        <v>1</v>
      </c>
      <c r="V1010" s="2">
        <v>1</v>
      </c>
      <c r="W1010" s="2">
        <v>1</v>
      </c>
      <c r="X1010" s="2">
        <v>2</v>
      </c>
      <c r="Y1010" s="2">
        <v>6</v>
      </c>
      <c r="Z1010" s="2">
        <v>3</v>
      </c>
      <c r="AA1010" s="2">
        <v>11</v>
      </c>
      <c r="AB1010" s="2">
        <v>0</v>
      </c>
    </row>
    <row r="1011" spans="1:28" x14ac:dyDescent="0.25">
      <c r="A1011" s="2">
        <v>3463</v>
      </c>
      <c r="B1011" s="2">
        <v>1975</v>
      </c>
      <c r="C1011" s="2">
        <f>2025-Table1[[#This Row],[Year_Birth]]</f>
        <v>50</v>
      </c>
      <c r="D1011" s="2" t="s">
        <v>2255</v>
      </c>
      <c r="E1011" s="2" t="s">
        <v>2256</v>
      </c>
      <c r="F1011" s="2" t="str">
        <f t="shared" si="46"/>
        <v>Senior</v>
      </c>
      <c r="G1011" s="4">
        <v>69283</v>
      </c>
      <c r="H1011" s="2">
        <v>0</v>
      </c>
      <c r="I1011" s="2">
        <v>1</v>
      </c>
      <c r="J1011" s="3" t="s">
        <v>2359</v>
      </c>
      <c r="K1011" s="6">
        <v>41</v>
      </c>
      <c r="L1011" s="4">
        <v>674</v>
      </c>
      <c r="M1011" s="4">
        <v>62</v>
      </c>
      <c r="N1011" s="4">
        <v>134</v>
      </c>
      <c r="O1011" s="4">
        <v>0</v>
      </c>
      <c r="P1011" s="4">
        <v>26</v>
      </c>
      <c r="Q1011" s="4">
        <v>8</v>
      </c>
      <c r="R1011" s="4">
        <f>SUM(Table1[[#This Row],[Wines]:[Sweet]])</f>
        <v>896</v>
      </c>
      <c r="S1011" s="8">
        <f t="shared" si="47"/>
        <v>1.2932465395551578E-2</v>
      </c>
      <c r="T1011" s="8" t="str">
        <f t="shared" si="48"/>
        <v>Wines</v>
      </c>
      <c r="U1011" s="2">
        <v>4</v>
      </c>
      <c r="V1011" s="2">
        <v>7</v>
      </c>
      <c r="W1011" s="2">
        <v>3</v>
      </c>
      <c r="X1011" s="2">
        <v>13</v>
      </c>
      <c r="Y1011" s="2">
        <v>5</v>
      </c>
      <c r="Z1011" s="2">
        <v>3</v>
      </c>
      <c r="AA1011" s="2">
        <v>11</v>
      </c>
      <c r="AB1011" s="2">
        <v>0</v>
      </c>
    </row>
    <row r="1012" spans="1:28" x14ac:dyDescent="0.25">
      <c r="A1012" s="2">
        <v>6941</v>
      </c>
      <c r="B1012" s="2">
        <v>1971</v>
      </c>
      <c r="C1012" s="2">
        <f>2025-Table1[[#This Row],[Year_Birth]]</f>
        <v>54</v>
      </c>
      <c r="D1012" s="2" t="s">
        <v>2252</v>
      </c>
      <c r="E1012" s="2" t="s">
        <v>2253</v>
      </c>
      <c r="F1012" s="2" t="str">
        <f t="shared" si="46"/>
        <v>Senior</v>
      </c>
      <c r="G1012" s="4">
        <v>31632</v>
      </c>
      <c r="H1012" s="2">
        <v>0</v>
      </c>
      <c r="I1012" s="2">
        <v>0</v>
      </c>
      <c r="J1012" s="3" t="s">
        <v>2360</v>
      </c>
      <c r="K1012" s="6">
        <v>92</v>
      </c>
      <c r="L1012" s="4">
        <v>17</v>
      </c>
      <c r="M1012" s="4">
        <v>8</v>
      </c>
      <c r="N1012" s="4">
        <v>12</v>
      </c>
      <c r="O1012" s="4">
        <v>11</v>
      </c>
      <c r="P1012" s="4">
        <v>15</v>
      </c>
      <c r="Q1012" s="4">
        <v>32</v>
      </c>
      <c r="R1012" s="4">
        <f>SUM(Table1[[#This Row],[Wines]:[Sweet]])</f>
        <v>63</v>
      </c>
      <c r="S1012" s="8">
        <f t="shared" si="47"/>
        <v>1.9916540212443095E-3</v>
      </c>
      <c r="T1012" s="8" t="str">
        <f t="shared" si="48"/>
        <v>GoldProds</v>
      </c>
      <c r="U1012" s="2">
        <v>1</v>
      </c>
      <c r="V1012" s="2">
        <v>2</v>
      </c>
      <c r="W1012" s="2">
        <v>1</v>
      </c>
      <c r="X1012" s="2">
        <v>2</v>
      </c>
      <c r="Y1012" s="2">
        <v>7</v>
      </c>
      <c r="Z1012" s="2">
        <v>3</v>
      </c>
      <c r="AA1012" s="2">
        <v>11</v>
      </c>
      <c r="AB1012" s="2">
        <v>0</v>
      </c>
    </row>
    <row r="1013" spans="1:28" x14ac:dyDescent="0.25">
      <c r="A1013" s="2">
        <v>6445</v>
      </c>
      <c r="B1013" s="2">
        <v>1967</v>
      </c>
      <c r="C1013" s="2">
        <f>2025-Table1[[#This Row],[Year_Birth]]</f>
        <v>58</v>
      </c>
      <c r="D1013" s="2" t="s">
        <v>2252</v>
      </c>
      <c r="E1013" s="2" t="s">
        <v>2254</v>
      </c>
      <c r="F1013" s="2" t="str">
        <f t="shared" si="46"/>
        <v>Senior</v>
      </c>
      <c r="G1013" s="4">
        <v>66825</v>
      </c>
      <c r="H1013" s="2">
        <v>0</v>
      </c>
      <c r="I1013" s="2">
        <v>0</v>
      </c>
      <c r="J1013" s="3" t="s">
        <v>2360</v>
      </c>
      <c r="K1013" s="6">
        <v>73</v>
      </c>
      <c r="L1013" s="4">
        <v>243</v>
      </c>
      <c r="M1013" s="4">
        <v>101</v>
      </c>
      <c r="N1013" s="4">
        <v>405</v>
      </c>
      <c r="O1013" s="4">
        <v>29</v>
      </c>
      <c r="P1013" s="4">
        <v>40</v>
      </c>
      <c r="Q1013" s="4">
        <v>40</v>
      </c>
      <c r="R1013" s="4">
        <f>SUM(Table1[[#This Row],[Wines]:[Sweet]])</f>
        <v>818</v>
      </c>
      <c r="S1013" s="8">
        <f t="shared" si="47"/>
        <v>1.2240927796483352E-2</v>
      </c>
      <c r="T1013" s="8" t="str">
        <f t="shared" si="48"/>
        <v>MeatProducts</v>
      </c>
      <c r="U1013" s="2">
        <v>1</v>
      </c>
      <c r="V1013" s="2">
        <v>4</v>
      </c>
      <c r="W1013" s="2">
        <v>5</v>
      </c>
      <c r="X1013" s="2">
        <v>6</v>
      </c>
      <c r="Y1013" s="2">
        <v>2</v>
      </c>
      <c r="Z1013" s="2">
        <v>3</v>
      </c>
      <c r="AA1013" s="2">
        <v>11</v>
      </c>
      <c r="AB1013" s="2">
        <v>0</v>
      </c>
    </row>
    <row r="1014" spans="1:28" x14ac:dyDescent="0.25">
      <c r="A1014" s="2">
        <v>1048</v>
      </c>
      <c r="B1014" s="2">
        <v>1972</v>
      </c>
      <c r="C1014" s="2">
        <f>2025-Table1[[#This Row],[Year_Birth]]</f>
        <v>53</v>
      </c>
      <c r="D1014" s="2" t="s">
        <v>2257</v>
      </c>
      <c r="E1014" s="2" t="s">
        <v>2256</v>
      </c>
      <c r="F1014" s="2" t="str">
        <f t="shared" si="46"/>
        <v>Senior</v>
      </c>
      <c r="G1014" s="4">
        <v>35641</v>
      </c>
      <c r="H1014" s="2">
        <v>1</v>
      </c>
      <c r="I1014" s="2">
        <v>0</v>
      </c>
      <c r="J1014" s="3" t="s">
        <v>2360</v>
      </c>
      <c r="K1014" s="6">
        <v>11</v>
      </c>
      <c r="L1014" s="4">
        <v>63</v>
      </c>
      <c r="M1014" s="4">
        <v>3</v>
      </c>
      <c r="N1014" s="4">
        <v>67</v>
      </c>
      <c r="O1014" s="4">
        <v>8</v>
      </c>
      <c r="P1014" s="4">
        <v>9</v>
      </c>
      <c r="Q1014" s="4">
        <v>28</v>
      </c>
      <c r="R1014" s="4">
        <f>SUM(Table1[[#This Row],[Wines]:[Sweet]])</f>
        <v>150</v>
      </c>
      <c r="S1014" s="8">
        <f t="shared" si="47"/>
        <v>4.2086361213209507E-3</v>
      </c>
      <c r="T1014" s="8" t="str">
        <f t="shared" si="48"/>
        <v>MeatProducts</v>
      </c>
      <c r="U1014" s="2">
        <v>2</v>
      </c>
      <c r="V1014" s="2">
        <v>3</v>
      </c>
      <c r="W1014" s="2">
        <v>1</v>
      </c>
      <c r="X1014" s="2">
        <v>4</v>
      </c>
      <c r="Y1014" s="2">
        <v>7</v>
      </c>
      <c r="Z1014" s="2">
        <v>3</v>
      </c>
      <c r="AA1014" s="2">
        <v>11</v>
      </c>
      <c r="AB1014" s="2">
        <v>1</v>
      </c>
    </row>
    <row r="1015" spans="1:28" x14ac:dyDescent="0.25">
      <c r="A1015" s="2">
        <v>3673</v>
      </c>
      <c r="B1015" s="2">
        <v>1971</v>
      </c>
      <c r="C1015" s="2">
        <f>2025-Table1[[#This Row],[Year_Birth]]</f>
        <v>54</v>
      </c>
      <c r="D1015" s="2" t="s">
        <v>2252</v>
      </c>
      <c r="E1015" s="2" t="s">
        <v>2253</v>
      </c>
      <c r="F1015" s="2" t="str">
        <f t="shared" si="46"/>
        <v>Senior</v>
      </c>
      <c r="G1015" s="4">
        <v>55239</v>
      </c>
      <c r="H1015" s="2">
        <v>0</v>
      </c>
      <c r="I1015" s="2">
        <v>1</v>
      </c>
      <c r="J1015" s="3" t="s">
        <v>2360</v>
      </c>
      <c r="K1015" s="6">
        <v>59</v>
      </c>
      <c r="L1015" s="4">
        <v>371</v>
      </c>
      <c r="M1015" s="4">
        <v>17</v>
      </c>
      <c r="N1015" s="4">
        <v>238</v>
      </c>
      <c r="O1015" s="4">
        <v>23</v>
      </c>
      <c r="P1015" s="4">
        <v>24</v>
      </c>
      <c r="Q1015" s="4">
        <v>106</v>
      </c>
      <c r="R1015" s="4">
        <f>SUM(Table1[[#This Row],[Wines]:[Sweet]])</f>
        <v>673</v>
      </c>
      <c r="S1015" s="8">
        <f t="shared" si="47"/>
        <v>1.2183421133619364E-2</v>
      </c>
      <c r="T1015" s="8" t="str">
        <f t="shared" si="48"/>
        <v>Wines</v>
      </c>
      <c r="U1015" s="2">
        <v>3</v>
      </c>
      <c r="V1015" s="2">
        <v>7</v>
      </c>
      <c r="W1015" s="2">
        <v>5</v>
      </c>
      <c r="X1015" s="2">
        <v>11</v>
      </c>
      <c r="Y1015" s="2">
        <v>5</v>
      </c>
      <c r="Z1015" s="2">
        <v>3</v>
      </c>
      <c r="AA1015" s="2">
        <v>11</v>
      </c>
      <c r="AB1015" s="2">
        <v>0</v>
      </c>
    </row>
    <row r="1016" spans="1:28" x14ac:dyDescent="0.25">
      <c r="A1016" s="2">
        <v>9478</v>
      </c>
      <c r="B1016" s="2">
        <v>1985</v>
      </c>
      <c r="C1016" s="2">
        <f>2025-Table1[[#This Row],[Year_Birth]]</f>
        <v>40</v>
      </c>
      <c r="D1016" s="2" t="s">
        <v>2252</v>
      </c>
      <c r="E1016" s="2" t="s">
        <v>2253</v>
      </c>
      <c r="F1016" s="2" t="str">
        <f t="shared" si="46"/>
        <v>Senior</v>
      </c>
      <c r="G1016" s="4">
        <v>66503</v>
      </c>
      <c r="H1016" s="2">
        <v>1</v>
      </c>
      <c r="I1016" s="2">
        <v>0</v>
      </c>
      <c r="J1016" s="3" t="s">
        <v>2361</v>
      </c>
      <c r="K1016" s="6">
        <v>30</v>
      </c>
      <c r="L1016" s="4">
        <v>91</v>
      </c>
      <c r="M1016" s="4">
        <v>64</v>
      </c>
      <c r="N1016" s="4">
        <v>128</v>
      </c>
      <c r="O1016" s="4">
        <v>65</v>
      </c>
      <c r="P1016" s="4">
        <v>3</v>
      </c>
      <c r="Q1016" s="4">
        <v>50</v>
      </c>
      <c r="R1016" s="4">
        <f>SUM(Table1[[#This Row],[Wines]:[Sweet]])</f>
        <v>351</v>
      </c>
      <c r="S1016" s="8">
        <f t="shared" si="47"/>
        <v>5.2779573853811105E-3</v>
      </c>
      <c r="T1016" s="8" t="str">
        <f t="shared" si="48"/>
        <v>MeatProducts</v>
      </c>
      <c r="U1016" s="2">
        <v>2</v>
      </c>
      <c r="V1016" s="2">
        <v>4</v>
      </c>
      <c r="W1016" s="2">
        <v>3</v>
      </c>
      <c r="X1016" s="2">
        <v>6</v>
      </c>
      <c r="Y1016" s="2">
        <v>3</v>
      </c>
      <c r="Z1016" s="2">
        <v>3</v>
      </c>
      <c r="AA1016" s="2">
        <v>11</v>
      </c>
      <c r="AB1016" s="2">
        <v>0</v>
      </c>
    </row>
    <row r="1017" spans="1:28" x14ac:dyDescent="0.25">
      <c r="A1017" s="2">
        <v>642</v>
      </c>
      <c r="B1017" s="2">
        <v>1980</v>
      </c>
      <c r="C1017" s="2">
        <f>2025-Table1[[#This Row],[Year_Birth]]</f>
        <v>45</v>
      </c>
      <c r="D1017" s="2" t="s">
        <v>2259</v>
      </c>
      <c r="E1017" s="2" t="s">
        <v>2256</v>
      </c>
      <c r="F1017" s="2" t="str">
        <f t="shared" si="46"/>
        <v>Senior</v>
      </c>
      <c r="G1017" s="4">
        <v>16005</v>
      </c>
      <c r="H1017" s="2">
        <v>1</v>
      </c>
      <c r="I1017" s="2">
        <v>0</v>
      </c>
      <c r="J1017" s="3" t="s">
        <v>2361</v>
      </c>
      <c r="K1017" s="6">
        <v>69</v>
      </c>
      <c r="L1017" s="4">
        <v>1</v>
      </c>
      <c r="M1017" s="4">
        <v>3</v>
      </c>
      <c r="N1017" s="4">
        <v>2</v>
      </c>
      <c r="O1017" s="4">
        <v>20</v>
      </c>
      <c r="P1017" s="4">
        <v>30</v>
      </c>
      <c r="Q1017" s="4">
        <v>47</v>
      </c>
      <c r="R1017" s="4">
        <f>SUM(Table1[[#This Row],[Wines]:[Sweet]])</f>
        <v>56</v>
      </c>
      <c r="S1017" s="8">
        <f t="shared" si="47"/>
        <v>3.4989065916900966E-3</v>
      </c>
      <c r="T1017" s="8" t="str">
        <f t="shared" si="48"/>
        <v>GoldProds</v>
      </c>
      <c r="U1017" s="2">
        <v>3</v>
      </c>
      <c r="V1017" s="2">
        <v>2</v>
      </c>
      <c r="W1017" s="2">
        <v>1</v>
      </c>
      <c r="X1017" s="2">
        <v>2</v>
      </c>
      <c r="Y1017" s="2">
        <v>8</v>
      </c>
      <c r="Z1017" s="2">
        <v>3</v>
      </c>
      <c r="AA1017" s="2">
        <v>11</v>
      </c>
      <c r="AB1017" s="2">
        <v>0</v>
      </c>
    </row>
    <row r="1018" spans="1:28" x14ac:dyDescent="0.25">
      <c r="A1018" s="2">
        <v>5290</v>
      </c>
      <c r="B1018" s="2">
        <v>1964</v>
      </c>
      <c r="C1018" s="2">
        <f>2025-Table1[[#This Row],[Year_Birth]]</f>
        <v>61</v>
      </c>
      <c r="D1018" s="2" t="s">
        <v>2255</v>
      </c>
      <c r="E1018" s="2" t="s">
        <v>2256</v>
      </c>
      <c r="F1018" s="2" t="str">
        <f t="shared" si="46"/>
        <v>Senior</v>
      </c>
      <c r="G1018" s="4">
        <v>41551</v>
      </c>
      <c r="H1018" s="2">
        <v>1</v>
      </c>
      <c r="I1018" s="2">
        <v>1</v>
      </c>
      <c r="J1018" s="3" t="s">
        <v>2362</v>
      </c>
      <c r="K1018" s="6">
        <v>51</v>
      </c>
      <c r="L1018" s="4">
        <v>220</v>
      </c>
      <c r="M1018" s="4">
        <v>0</v>
      </c>
      <c r="N1018" s="4">
        <v>33</v>
      </c>
      <c r="O1018" s="4">
        <v>3</v>
      </c>
      <c r="P1018" s="4">
        <v>0</v>
      </c>
      <c r="Q1018" s="4">
        <v>23</v>
      </c>
      <c r="R1018" s="4">
        <f>SUM(Table1[[#This Row],[Wines]:[Sweet]])</f>
        <v>256</v>
      </c>
      <c r="S1018" s="8">
        <f t="shared" si="47"/>
        <v>6.1611032225457867E-3</v>
      </c>
      <c r="T1018" s="8" t="str">
        <f t="shared" si="48"/>
        <v>Wines</v>
      </c>
      <c r="U1018" s="2">
        <v>5</v>
      </c>
      <c r="V1018" s="2">
        <v>5</v>
      </c>
      <c r="W1018" s="2">
        <v>1</v>
      </c>
      <c r="X1018" s="2">
        <v>5</v>
      </c>
      <c r="Y1018" s="2">
        <v>8</v>
      </c>
      <c r="Z1018" s="2">
        <v>3</v>
      </c>
      <c r="AA1018" s="2">
        <v>11</v>
      </c>
      <c r="AB1018" s="2">
        <v>0</v>
      </c>
    </row>
    <row r="1019" spans="1:28" x14ac:dyDescent="0.25">
      <c r="A1019" s="2">
        <v>10629</v>
      </c>
      <c r="B1019" s="2">
        <v>1973</v>
      </c>
      <c r="C1019" s="2">
        <f>2025-Table1[[#This Row],[Year_Birth]]</f>
        <v>52</v>
      </c>
      <c r="D1019" s="2" t="s">
        <v>2260</v>
      </c>
      <c r="E1019" s="2" t="s">
        <v>2256</v>
      </c>
      <c r="F1019" s="2" t="str">
        <f t="shared" si="46"/>
        <v>Senior</v>
      </c>
      <c r="G1019" s="4" t="s">
        <v>2277</v>
      </c>
      <c r="H1019" s="2">
        <v>1</v>
      </c>
      <c r="I1019" s="2">
        <v>0</v>
      </c>
      <c r="J1019" s="3" t="s">
        <v>2363</v>
      </c>
      <c r="K1019" s="6">
        <v>25</v>
      </c>
      <c r="L1019" s="4">
        <v>25</v>
      </c>
      <c r="M1019" s="4">
        <v>3</v>
      </c>
      <c r="N1019" s="4">
        <v>43</v>
      </c>
      <c r="O1019" s="4">
        <v>17</v>
      </c>
      <c r="P1019" s="4">
        <v>4</v>
      </c>
      <c r="Q1019" s="4">
        <v>17</v>
      </c>
      <c r="R1019" s="4">
        <f>SUM(Table1[[#This Row],[Wines]:[Sweet]])</f>
        <v>92</v>
      </c>
      <c r="S1019" s="8" t="e">
        <f t="shared" si="47"/>
        <v>#VALUE!</v>
      </c>
      <c r="T1019" s="8" t="str">
        <f t="shared" si="48"/>
        <v>MeatProducts</v>
      </c>
      <c r="U1019" s="2">
        <v>3</v>
      </c>
      <c r="V1019" s="2">
        <v>3</v>
      </c>
      <c r="W1019" s="2">
        <v>0</v>
      </c>
      <c r="X1019" s="2">
        <v>3</v>
      </c>
      <c r="Y1019" s="2">
        <v>8</v>
      </c>
      <c r="Z1019" s="2">
        <v>3</v>
      </c>
      <c r="AA1019" s="2">
        <v>11</v>
      </c>
      <c r="AB1019" s="2">
        <v>0</v>
      </c>
    </row>
    <row r="1020" spans="1:28" x14ac:dyDescent="0.25">
      <c r="A1020" s="2">
        <v>2426</v>
      </c>
      <c r="B1020" s="2">
        <v>1964</v>
      </c>
      <c r="C1020" s="2">
        <f>2025-Table1[[#This Row],[Year_Birth]]</f>
        <v>61</v>
      </c>
      <c r="D1020" s="2" t="s">
        <v>2255</v>
      </c>
      <c r="E1020" s="2" t="s">
        <v>2258</v>
      </c>
      <c r="F1020" s="2" t="str">
        <f t="shared" si="46"/>
        <v>Senior</v>
      </c>
      <c r="G1020" s="4">
        <v>78825</v>
      </c>
      <c r="H1020" s="2">
        <v>0</v>
      </c>
      <c r="I1020" s="2">
        <v>0</v>
      </c>
      <c r="J1020" s="3" t="s">
        <v>2363</v>
      </c>
      <c r="K1020" s="6">
        <v>35</v>
      </c>
      <c r="L1020" s="4">
        <v>483</v>
      </c>
      <c r="M1020" s="4">
        <v>74</v>
      </c>
      <c r="N1020" s="4">
        <v>114</v>
      </c>
      <c r="O1020" s="4">
        <v>169</v>
      </c>
      <c r="P1020" s="4">
        <v>37</v>
      </c>
      <c r="Q1020" s="4">
        <v>18</v>
      </c>
      <c r="R1020" s="4">
        <f>SUM(Table1[[#This Row],[Wines]:[Sweet]])</f>
        <v>877</v>
      </c>
      <c r="S1020" s="8">
        <f t="shared" si="47"/>
        <v>1.1125911830003171E-2</v>
      </c>
      <c r="T1020" s="8" t="str">
        <f t="shared" si="48"/>
        <v>Wines</v>
      </c>
      <c r="U1020" s="2">
        <v>1</v>
      </c>
      <c r="V1020" s="2">
        <v>5</v>
      </c>
      <c r="W1020" s="2">
        <v>10</v>
      </c>
      <c r="X1020" s="2">
        <v>13</v>
      </c>
      <c r="Y1020" s="2">
        <v>3</v>
      </c>
      <c r="Z1020" s="2">
        <v>3</v>
      </c>
      <c r="AA1020" s="2">
        <v>11</v>
      </c>
      <c r="AB1020" s="2">
        <v>1</v>
      </c>
    </row>
    <row r="1021" spans="1:28" x14ac:dyDescent="0.25">
      <c r="A1021" s="2">
        <v>5430</v>
      </c>
      <c r="B1021" s="2">
        <v>1956</v>
      </c>
      <c r="C1021" s="2">
        <f>2025-Table1[[#This Row],[Year_Birth]]</f>
        <v>69</v>
      </c>
      <c r="D1021" s="2" t="s">
        <v>2252</v>
      </c>
      <c r="E1021" s="2" t="s">
        <v>2254</v>
      </c>
      <c r="F1021" s="2" t="str">
        <f t="shared" si="46"/>
        <v>Senior</v>
      </c>
      <c r="G1021" s="4">
        <v>54450</v>
      </c>
      <c r="H1021" s="2">
        <v>1</v>
      </c>
      <c r="I1021" s="2">
        <v>1</v>
      </c>
      <c r="J1021" s="3" t="s">
        <v>2363</v>
      </c>
      <c r="K1021" s="6">
        <v>0</v>
      </c>
      <c r="L1021" s="4">
        <v>454</v>
      </c>
      <c r="M1021" s="4">
        <v>0</v>
      </c>
      <c r="N1021" s="4">
        <v>171</v>
      </c>
      <c r="O1021" s="4">
        <v>8</v>
      </c>
      <c r="P1021" s="4">
        <v>19</v>
      </c>
      <c r="Q1021" s="4">
        <v>32</v>
      </c>
      <c r="R1021" s="4">
        <f>SUM(Table1[[#This Row],[Wines]:[Sweet]])</f>
        <v>652</v>
      </c>
      <c r="S1021" s="8">
        <f t="shared" si="47"/>
        <v>1.1974288337924702E-2</v>
      </c>
      <c r="T1021" s="8" t="str">
        <f t="shared" si="48"/>
        <v>Wines</v>
      </c>
      <c r="U1021" s="2">
        <v>12</v>
      </c>
      <c r="V1021" s="2">
        <v>9</v>
      </c>
      <c r="W1021" s="2">
        <v>2</v>
      </c>
      <c r="X1021" s="2">
        <v>8</v>
      </c>
      <c r="Y1021" s="2">
        <v>8</v>
      </c>
      <c r="Z1021" s="2">
        <v>3</v>
      </c>
      <c r="AA1021" s="2">
        <v>11</v>
      </c>
      <c r="AB1021" s="2">
        <v>0</v>
      </c>
    </row>
    <row r="1022" spans="1:28" x14ac:dyDescent="0.25">
      <c r="A1022" s="2">
        <v>8432</v>
      </c>
      <c r="B1022" s="2">
        <v>1956</v>
      </c>
      <c r="C1022" s="2">
        <f>2025-Table1[[#This Row],[Year_Birth]]</f>
        <v>69</v>
      </c>
      <c r="D1022" s="2" t="s">
        <v>2252</v>
      </c>
      <c r="E1022" s="2" t="s">
        <v>2254</v>
      </c>
      <c r="F1022" s="2" t="str">
        <f t="shared" si="46"/>
        <v>Senior</v>
      </c>
      <c r="G1022" s="4">
        <v>54450</v>
      </c>
      <c r="H1022" s="2">
        <v>1</v>
      </c>
      <c r="I1022" s="2">
        <v>1</v>
      </c>
      <c r="J1022" s="3" t="s">
        <v>2363</v>
      </c>
      <c r="K1022" s="6">
        <v>0</v>
      </c>
      <c r="L1022" s="4">
        <v>454</v>
      </c>
      <c r="M1022" s="4">
        <v>0</v>
      </c>
      <c r="N1022" s="4">
        <v>171</v>
      </c>
      <c r="O1022" s="4">
        <v>8</v>
      </c>
      <c r="P1022" s="4">
        <v>19</v>
      </c>
      <c r="Q1022" s="4">
        <v>32</v>
      </c>
      <c r="R1022" s="4">
        <f>SUM(Table1[[#This Row],[Wines]:[Sweet]])</f>
        <v>652</v>
      </c>
      <c r="S1022" s="8">
        <f t="shared" si="47"/>
        <v>1.1974288337924702E-2</v>
      </c>
      <c r="T1022" s="8" t="str">
        <f t="shared" si="48"/>
        <v>Wines</v>
      </c>
      <c r="U1022" s="2">
        <v>12</v>
      </c>
      <c r="V1022" s="2">
        <v>9</v>
      </c>
      <c r="W1022" s="2">
        <v>2</v>
      </c>
      <c r="X1022" s="2">
        <v>8</v>
      </c>
      <c r="Y1022" s="2">
        <v>8</v>
      </c>
      <c r="Z1022" s="2">
        <v>3</v>
      </c>
      <c r="AA1022" s="2">
        <v>11</v>
      </c>
      <c r="AB1022" s="2">
        <v>0</v>
      </c>
    </row>
    <row r="1023" spans="1:28" x14ac:dyDescent="0.25">
      <c r="A1023" s="2">
        <v>2525</v>
      </c>
      <c r="B1023" s="2">
        <v>1974</v>
      </c>
      <c r="C1023" s="2">
        <f>2025-Table1[[#This Row],[Year_Birth]]</f>
        <v>51</v>
      </c>
      <c r="D1023" s="2" t="s">
        <v>2255</v>
      </c>
      <c r="E1023" s="2" t="s">
        <v>2256</v>
      </c>
      <c r="F1023" s="2" t="str">
        <f t="shared" si="46"/>
        <v>Senior</v>
      </c>
      <c r="G1023" s="4">
        <v>38410</v>
      </c>
      <c r="H1023" s="2">
        <v>0</v>
      </c>
      <c r="I1023" s="2">
        <v>0</v>
      </c>
      <c r="J1023" s="3" t="s">
        <v>2363</v>
      </c>
      <c r="K1023" s="6">
        <v>65</v>
      </c>
      <c r="L1023" s="4">
        <v>153</v>
      </c>
      <c r="M1023" s="4">
        <v>64</v>
      </c>
      <c r="N1023" s="4">
        <v>123</v>
      </c>
      <c r="O1023" s="4">
        <v>116</v>
      </c>
      <c r="P1023" s="4">
        <v>64</v>
      </c>
      <c r="Q1023" s="4">
        <v>14</v>
      </c>
      <c r="R1023" s="4">
        <f>SUM(Table1[[#This Row],[Wines]:[Sweet]])</f>
        <v>520</v>
      </c>
      <c r="S1023" s="8">
        <f t="shared" si="47"/>
        <v>1.3538141109086176E-2</v>
      </c>
      <c r="T1023" s="8" t="str">
        <f t="shared" si="48"/>
        <v>Wines</v>
      </c>
      <c r="U1023" s="2">
        <v>2</v>
      </c>
      <c r="V1023" s="2">
        <v>5</v>
      </c>
      <c r="W1023" s="2">
        <v>2</v>
      </c>
      <c r="X1023" s="2">
        <v>9</v>
      </c>
      <c r="Y1023" s="2">
        <v>6</v>
      </c>
      <c r="Z1023" s="2">
        <v>3</v>
      </c>
      <c r="AA1023" s="2">
        <v>11</v>
      </c>
      <c r="AB1023" s="2">
        <v>1</v>
      </c>
    </row>
    <row r="1024" spans="1:28" x14ac:dyDescent="0.25">
      <c r="A1024" s="2">
        <v>5015</v>
      </c>
      <c r="B1024" s="2">
        <v>1976</v>
      </c>
      <c r="C1024" s="2">
        <f>2025-Table1[[#This Row],[Year_Birth]]</f>
        <v>49</v>
      </c>
      <c r="D1024" s="2" t="s">
        <v>2257</v>
      </c>
      <c r="E1024" s="2" t="s">
        <v>2256</v>
      </c>
      <c r="F1024" s="2" t="str">
        <f t="shared" si="46"/>
        <v>Senior</v>
      </c>
      <c r="G1024" s="4">
        <v>34529</v>
      </c>
      <c r="H1024" s="2">
        <v>1</v>
      </c>
      <c r="I1024" s="2">
        <v>0</v>
      </c>
      <c r="J1024" s="3" t="s">
        <v>2363</v>
      </c>
      <c r="K1024" s="6">
        <v>94</v>
      </c>
      <c r="L1024" s="4">
        <v>68</v>
      </c>
      <c r="M1024" s="4">
        <v>6</v>
      </c>
      <c r="N1024" s="4">
        <v>38</v>
      </c>
      <c r="O1024" s="4">
        <v>3</v>
      </c>
      <c r="P1024" s="4">
        <v>6</v>
      </c>
      <c r="Q1024" s="4">
        <v>41</v>
      </c>
      <c r="R1024" s="4">
        <f>SUM(Table1[[#This Row],[Wines]:[Sweet]])</f>
        <v>121</v>
      </c>
      <c r="S1024" s="8">
        <f t="shared" si="47"/>
        <v>3.5043007327174259E-3</v>
      </c>
      <c r="T1024" s="8" t="str">
        <f t="shared" si="48"/>
        <v>Wines</v>
      </c>
      <c r="U1024" s="2">
        <v>2</v>
      </c>
      <c r="V1024" s="2">
        <v>2</v>
      </c>
      <c r="W1024" s="2">
        <v>2</v>
      </c>
      <c r="X1024" s="2">
        <v>3</v>
      </c>
      <c r="Y1024" s="2">
        <v>7</v>
      </c>
      <c r="Z1024" s="2">
        <v>3</v>
      </c>
      <c r="AA1024" s="2">
        <v>11</v>
      </c>
      <c r="AB1024" s="2">
        <v>0</v>
      </c>
    </row>
    <row r="1025" spans="1:28" x14ac:dyDescent="0.25">
      <c r="A1025" s="2">
        <v>5057</v>
      </c>
      <c r="B1025" s="2">
        <v>1961</v>
      </c>
      <c r="C1025" s="2">
        <f>2025-Table1[[#This Row],[Year_Birth]]</f>
        <v>64</v>
      </c>
      <c r="D1025" s="2" t="s">
        <v>2257</v>
      </c>
      <c r="E1025" s="2" t="s">
        <v>2256</v>
      </c>
      <c r="F1025" s="2" t="str">
        <f t="shared" si="46"/>
        <v>Senior</v>
      </c>
      <c r="G1025" s="4">
        <v>61794</v>
      </c>
      <c r="H1025" s="2">
        <v>0</v>
      </c>
      <c r="I1025" s="2">
        <v>1</v>
      </c>
      <c r="J1025" s="3" t="s">
        <v>2364</v>
      </c>
      <c r="K1025" s="6">
        <v>74</v>
      </c>
      <c r="L1025" s="4">
        <v>264</v>
      </c>
      <c r="M1025" s="4">
        <v>47</v>
      </c>
      <c r="N1025" s="4">
        <v>188</v>
      </c>
      <c r="O1025" s="4">
        <v>54</v>
      </c>
      <c r="P1025" s="4">
        <v>47</v>
      </c>
      <c r="Q1025" s="4">
        <v>11</v>
      </c>
      <c r="R1025" s="4">
        <f>SUM(Table1[[#This Row],[Wines]:[Sweet]])</f>
        <v>600</v>
      </c>
      <c r="S1025" s="8">
        <f t="shared" si="47"/>
        <v>9.7096805515098552E-3</v>
      </c>
      <c r="T1025" s="8" t="str">
        <f t="shared" si="48"/>
        <v>Wines</v>
      </c>
      <c r="U1025" s="2">
        <v>2</v>
      </c>
      <c r="V1025" s="2">
        <v>4</v>
      </c>
      <c r="W1025" s="2">
        <v>4</v>
      </c>
      <c r="X1025" s="2">
        <v>10</v>
      </c>
      <c r="Y1025" s="2">
        <v>2</v>
      </c>
      <c r="Z1025" s="2">
        <v>3</v>
      </c>
      <c r="AA1025" s="2">
        <v>11</v>
      </c>
      <c r="AB1025" s="2">
        <v>0</v>
      </c>
    </row>
    <row r="1026" spans="1:28" x14ac:dyDescent="0.25">
      <c r="A1026" s="2">
        <v>9209</v>
      </c>
      <c r="B1026" s="2">
        <v>1971</v>
      </c>
      <c r="C1026" s="2">
        <f>2025-Table1[[#This Row],[Year_Birth]]</f>
        <v>54</v>
      </c>
      <c r="D1026" s="2" t="s">
        <v>2257</v>
      </c>
      <c r="E1026" s="2" t="s">
        <v>2254</v>
      </c>
      <c r="F1026" s="2" t="str">
        <f t="shared" ref="F1026:F1089" si="49">IF(C1026&lt;19,"Child",IF(C1026&lt;31,"Young Adult",IF(C1026&lt;J2273,"Adult","Senior")))</f>
        <v>Senior</v>
      </c>
      <c r="G1026" s="4">
        <v>80573</v>
      </c>
      <c r="H1026" s="2">
        <v>0</v>
      </c>
      <c r="I1026" s="2">
        <v>0</v>
      </c>
      <c r="J1026" s="3" t="s">
        <v>2365</v>
      </c>
      <c r="K1026" s="6">
        <v>85</v>
      </c>
      <c r="L1026" s="4">
        <v>829</v>
      </c>
      <c r="M1026" s="4">
        <v>138</v>
      </c>
      <c r="N1026" s="4">
        <v>430</v>
      </c>
      <c r="O1026" s="4">
        <v>60</v>
      </c>
      <c r="P1026" s="4">
        <v>92</v>
      </c>
      <c r="Q1026" s="4">
        <v>15</v>
      </c>
      <c r="R1026" s="4">
        <f>SUM(Table1[[#This Row],[Wines]:[Sweet]])</f>
        <v>1549</v>
      </c>
      <c r="S1026" s="8">
        <f t="shared" ref="S1026:S1089" si="50">R1026/G1026</f>
        <v>1.9224802353145595E-2</v>
      </c>
      <c r="T1026" s="8" t="str">
        <f t="shared" ref="T1026:T1089" si="51">INDEX($L$1:$Q$1, MATCH(MAX(L1026:Q1026), L1026:Q1026, 0))</f>
        <v>Wines</v>
      </c>
      <c r="U1026" s="2">
        <v>1</v>
      </c>
      <c r="V1026" s="2">
        <v>4</v>
      </c>
      <c r="W1026" s="2">
        <v>6</v>
      </c>
      <c r="X1026" s="2">
        <v>13</v>
      </c>
      <c r="Y1026" s="2">
        <v>2</v>
      </c>
      <c r="Z1026" s="2">
        <v>3</v>
      </c>
      <c r="AA1026" s="2">
        <v>11</v>
      </c>
      <c r="AB1026" s="2">
        <v>0</v>
      </c>
    </row>
    <row r="1027" spans="1:28" x14ac:dyDescent="0.25">
      <c r="A1027" s="2">
        <v>9645</v>
      </c>
      <c r="B1027" s="2">
        <v>1968</v>
      </c>
      <c r="C1027" s="2">
        <f>2025-Table1[[#This Row],[Year_Birth]]</f>
        <v>57</v>
      </c>
      <c r="D1027" s="2" t="s">
        <v>2252</v>
      </c>
      <c r="E1027" s="2" t="s">
        <v>2256</v>
      </c>
      <c r="F1027" s="2" t="str">
        <f t="shared" si="49"/>
        <v>Senior</v>
      </c>
      <c r="G1027" s="4">
        <v>64590</v>
      </c>
      <c r="H1027" s="2">
        <v>0</v>
      </c>
      <c r="I1027" s="2">
        <v>0</v>
      </c>
      <c r="J1027" s="3" t="s">
        <v>2365</v>
      </c>
      <c r="K1027" s="6">
        <v>98</v>
      </c>
      <c r="L1027" s="4">
        <v>920</v>
      </c>
      <c r="M1027" s="4">
        <v>138</v>
      </c>
      <c r="N1027" s="4">
        <v>168</v>
      </c>
      <c r="O1027" s="4">
        <v>36</v>
      </c>
      <c r="P1027" s="4">
        <v>46</v>
      </c>
      <c r="Q1027" s="4">
        <v>30</v>
      </c>
      <c r="R1027" s="4">
        <f>SUM(Table1[[#This Row],[Wines]:[Sweet]])</f>
        <v>1308</v>
      </c>
      <c r="S1027" s="8">
        <f t="shared" si="50"/>
        <v>2.0250812819321878E-2</v>
      </c>
      <c r="T1027" s="8" t="str">
        <f t="shared" si="51"/>
        <v>Wines</v>
      </c>
      <c r="U1027" s="2">
        <v>1</v>
      </c>
      <c r="V1027" s="2">
        <v>9</v>
      </c>
      <c r="W1027" s="2">
        <v>4</v>
      </c>
      <c r="X1027" s="2">
        <v>10</v>
      </c>
      <c r="Y1027" s="2">
        <v>6</v>
      </c>
      <c r="Z1027" s="2">
        <v>3</v>
      </c>
      <c r="AA1027" s="2">
        <v>11</v>
      </c>
      <c r="AB1027" s="2">
        <v>0</v>
      </c>
    </row>
    <row r="1028" spans="1:28" x14ac:dyDescent="0.25">
      <c r="A1028" s="2">
        <v>6977</v>
      </c>
      <c r="B1028" s="2">
        <v>1974</v>
      </c>
      <c r="C1028" s="2">
        <f>2025-Table1[[#This Row],[Year_Birth]]</f>
        <v>51</v>
      </c>
      <c r="D1028" s="2" t="s">
        <v>2252</v>
      </c>
      <c r="E1028" s="2" t="s">
        <v>2254</v>
      </c>
      <c r="F1028" s="2" t="str">
        <f t="shared" si="49"/>
        <v>Senior</v>
      </c>
      <c r="G1028" s="4">
        <v>75702</v>
      </c>
      <c r="H1028" s="2">
        <v>0</v>
      </c>
      <c r="I1028" s="2">
        <v>1</v>
      </c>
      <c r="J1028" s="3" t="s">
        <v>2365</v>
      </c>
      <c r="K1028" s="6">
        <v>87</v>
      </c>
      <c r="L1028" s="4">
        <v>1073</v>
      </c>
      <c r="M1028" s="4">
        <v>0</v>
      </c>
      <c r="N1028" s="4">
        <v>629</v>
      </c>
      <c r="O1028" s="4">
        <v>145</v>
      </c>
      <c r="P1028" s="4">
        <v>37</v>
      </c>
      <c r="Q1028" s="4">
        <v>37</v>
      </c>
      <c r="R1028" s="4">
        <f>SUM(Table1[[#This Row],[Wines]:[Sweet]])</f>
        <v>1884</v>
      </c>
      <c r="S1028" s="8">
        <f t="shared" si="50"/>
        <v>2.4887057145121662E-2</v>
      </c>
      <c r="T1028" s="8" t="str">
        <f t="shared" si="51"/>
        <v>Wines</v>
      </c>
      <c r="U1028" s="2">
        <v>1</v>
      </c>
      <c r="V1028" s="2">
        <v>10</v>
      </c>
      <c r="W1028" s="2">
        <v>5</v>
      </c>
      <c r="X1028" s="2">
        <v>13</v>
      </c>
      <c r="Y1028" s="2">
        <v>6</v>
      </c>
      <c r="Z1028" s="2">
        <v>3</v>
      </c>
      <c r="AA1028" s="2">
        <v>11</v>
      </c>
      <c r="AB1028" s="2">
        <v>0</v>
      </c>
    </row>
    <row r="1029" spans="1:28" x14ac:dyDescent="0.25">
      <c r="A1029" s="2">
        <v>6417</v>
      </c>
      <c r="B1029" s="2">
        <v>1971</v>
      </c>
      <c r="C1029" s="2">
        <f>2025-Table1[[#This Row],[Year_Birth]]</f>
        <v>54</v>
      </c>
      <c r="D1029" s="2" t="s">
        <v>2257</v>
      </c>
      <c r="E1029" s="2" t="s">
        <v>2254</v>
      </c>
      <c r="F1029" s="2" t="str">
        <f t="shared" si="49"/>
        <v>Senior</v>
      </c>
      <c r="G1029" s="4">
        <v>80573</v>
      </c>
      <c r="H1029" s="2">
        <v>0</v>
      </c>
      <c r="I1029" s="2">
        <v>0</v>
      </c>
      <c r="J1029" s="3" t="s">
        <v>2365</v>
      </c>
      <c r="K1029" s="6">
        <v>85</v>
      </c>
      <c r="L1029" s="4">
        <v>829</v>
      </c>
      <c r="M1029" s="4">
        <v>138</v>
      </c>
      <c r="N1029" s="4">
        <v>430</v>
      </c>
      <c r="O1029" s="4">
        <v>60</v>
      </c>
      <c r="P1029" s="4">
        <v>92</v>
      </c>
      <c r="Q1029" s="4">
        <v>15</v>
      </c>
      <c r="R1029" s="4">
        <f>SUM(Table1[[#This Row],[Wines]:[Sweet]])</f>
        <v>1549</v>
      </c>
      <c r="S1029" s="8">
        <f t="shared" si="50"/>
        <v>1.9224802353145595E-2</v>
      </c>
      <c r="T1029" s="8" t="str">
        <f t="shared" si="51"/>
        <v>Wines</v>
      </c>
      <c r="U1029" s="2">
        <v>1</v>
      </c>
      <c r="V1029" s="2">
        <v>4</v>
      </c>
      <c r="W1029" s="2">
        <v>6</v>
      </c>
      <c r="X1029" s="2">
        <v>13</v>
      </c>
      <c r="Y1029" s="2">
        <v>2</v>
      </c>
      <c r="Z1029" s="2">
        <v>3</v>
      </c>
      <c r="AA1029" s="2">
        <v>11</v>
      </c>
      <c r="AB1029" s="2">
        <v>0</v>
      </c>
    </row>
    <row r="1030" spans="1:28" x14ac:dyDescent="0.25">
      <c r="A1030" s="2">
        <v>9246</v>
      </c>
      <c r="B1030" s="2">
        <v>1985</v>
      </c>
      <c r="C1030" s="2">
        <f>2025-Table1[[#This Row],[Year_Birth]]</f>
        <v>40</v>
      </c>
      <c r="D1030" s="2" t="s">
        <v>2257</v>
      </c>
      <c r="E1030" s="2" t="s">
        <v>2254</v>
      </c>
      <c r="F1030" s="2" t="str">
        <f t="shared" si="49"/>
        <v>Senior</v>
      </c>
      <c r="G1030" s="4">
        <v>40101</v>
      </c>
      <c r="H1030" s="2">
        <v>1</v>
      </c>
      <c r="I1030" s="2">
        <v>0</v>
      </c>
      <c r="J1030" s="3" t="s">
        <v>2365</v>
      </c>
      <c r="K1030" s="6">
        <v>73</v>
      </c>
      <c r="L1030" s="4">
        <v>171</v>
      </c>
      <c r="M1030" s="4">
        <v>3</v>
      </c>
      <c r="N1030" s="4">
        <v>129</v>
      </c>
      <c r="O1030" s="4">
        <v>26</v>
      </c>
      <c r="P1030" s="4">
        <v>24</v>
      </c>
      <c r="Q1030" s="4">
        <v>62</v>
      </c>
      <c r="R1030" s="4">
        <f>SUM(Table1[[#This Row],[Wines]:[Sweet]])</f>
        <v>353</v>
      </c>
      <c r="S1030" s="8">
        <f t="shared" si="50"/>
        <v>8.8027729981795966E-3</v>
      </c>
      <c r="T1030" s="8" t="str">
        <f t="shared" si="51"/>
        <v>Wines</v>
      </c>
      <c r="U1030" s="2">
        <v>4</v>
      </c>
      <c r="V1030" s="2">
        <v>6</v>
      </c>
      <c r="W1030" s="2">
        <v>1</v>
      </c>
      <c r="X1030" s="2">
        <v>6</v>
      </c>
      <c r="Y1030" s="2">
        <v>7</v>
      </c>
      <c r="Z1030" s="2">
        <v>3</v>
      </c>
      <c r="AA1030" s="2">
        <v>11</v>
      </c>
      <c r="AB1030" s="2">
        <v>0</v>
      </c>
    </row>
    <row r="1031" spans="1:28" x14ac:dyDescent="0.25">
      <c r="A1031" s="2">
        <v>8727</v>
      </c>
      <c r="B1031" s="2">
        <v>1978</v>
      </c>
      <c r="C1031" s="2">
        <f>2025-Table1[[#This Row],[Year_Birth]]</f>
        <v>47</v>
      </c>
      <c r="D1031" s="2" t="s">
        <v>2252</v>
      </c>
      <c r="E1031" s="2" t="s">
        <v>2258</v>
      </c>
      <c r="F1031" s="2" t="str">
        <f t="shared" si="49"/>
        <v>Senior</v>
      </c>
      <c r="G1031" s="4">
        <v>63693</v>
      </c>
      <c r="H1031" s="2">
        <v>0</v>
      </c>
      <c r="I1031" s="2">
        <v>1</v>
      </c>
      <c r="J1031" s="3" t="s">
        <v>2366</v>
      </c>
      <c r="K1031" s="6">
        <v>63</v>
      </c>
      <c r="L1031" s="4">
        <v>587</v>
      </c>
      <c r="M1031" s="4">
        <v>43</v>
      </c>
      <c r="N1031" s="4">
        <v>337</v>
      </c>
      <c r="O1031" s="4">
        <v>42</v>
      </c>
      <c r="P1031" s="4">
        <v>87</v>
      </c>
      <c r="Q1031" s="4">
        <v>54</v>
      </c>
      <c r="R1031" s="4">
        <f>SUM(Table1[[#This Row],[Wines]:[Sweet]])</f>
        <v>1096</v>
      </c>
      <c r="S1031" s="8">
        <f t="shared" si="50"/>
        <v>1.7207542430094359E-2</v>
      </c>
      <c r="T1031" s="8" t="str">
        <f t="shared" si="51"/>
        <v>Wines</v>
      </c>
      <c r="U1031" s="2">
        <v>3</v>
      </c>
      <c r="V1031" s="2">
        <v>11</v>
      </c>
      <c r="W1031" s="2">
        <v>6</v>
      </c>
      <c r="X1031" s="2">
        <v>9</v>
      </c>
      <c r="Y1031" s="2">
        <v>6</v>
      </c>
      <c r="Z1031" s="2">
        <v>3</v>
      </c>
      <c r="AA1031" s="2">
        <v>11</v>
      </c>
      <c r="AB1031" s="2">
        <v>0</v>
      </c>
    </row>
    <row r="1032" spans="1:28" x14ac:dyDescent="0.25">
      <c r="A1032" s="2">
        <v>2456</v>
      </c>
      <c r="B1032" s="2">
        <v>1975</v>
      </c>
      <c r="C1032" s="2">
        <f>2025-Table1[[#This Row],[Year_Birth]]</f>
        <v>50</v>
      </c>
      <c r="D1032" s="2" t="s">
        <v>2255</v>
      </c>
      <c r="E1032" s="2" t="s">
        <v>2256</v>
      </c>
      <c r="F1032" s="2" t="str">
        <f t="shared" si="49"/>
        <v>Senior</v>
      </c>
      <c r="G1032" s="4">
        <v>40233</v>
      </c>
      <c r="H1032" s="2">
        <v>0</v>
      </c>
      <c r="I1032" s="2">
        <v>1</v>
      </c>
      <c r="J1032" s="3" t="s">
        <v>2366</v>
      </c>
      <c r="K1032" s="6">
        <v>84</v>
      </c>
      <c r="L1032" s="4">
        <v>80</v>
      </c>
      <c r="M1032" s="4">
        <v>4</v>
      </c>
      <c r="N1032" s="4">
        <v>46</v>
      </c>
      <c r="O1032" s="4">
        <v>0</v>
      </c>
      <c r="P1032" s="4">
        <v>17</v>
      </c>
      <c r="Q1032" s="4">
        <v>2</v>
      </c>
      <c r="R1032" s="4">
        <f>SUM(Table1[[#This Row],[Wines]:[Sweet]])</f>
        <v>147</v>
      </c>
      <c r="S1032" s="8">
        <f t="shared" si="50"/>
        <v>3.6537170979047051E-3</v>
      </c>
      <c r="T1032" s="8" t="str">
        <f t="shared" si="51"/>
        <v>Wines</v>
      </c>
      <c r="U1032" s="2">
        <v>5</v>
      </c>
      <c r="V1032" s="2">
        <v>2</v>
      </c>
      <c r="W1032" s="2">
        <v>1</v>
      </c>
      <c r="X1032" s="2">
        <v>5</v>
      </c>
      <c r="Y1032" s="2">
        <v>6</v>
      </c>
      <c r="Z1032" s="2">
        <v>3</v>
      </c>
      <c r="AA1032" s="2">
        <v>11</v>
      </c>
      <c r="AB1032" s="2">
        <v>0</v>
      </c>
    </row>
    <row r="1033" spans="1:28" x14ac:dyDescent="0.25">
      <c r="A1033" s="2">
        <v>3056</v>
      </c>
      <c r="B1033" s="2">
        <v>1978</v>
      </c>
      <c r="C1033" s="2">
        <f>2025-Table1[[#This Row],[Year_Birth]]</f>
        <v>47</v>
      </c>
      <c r="D1033" s="2" t="s">
        <v>2252</v>
      </c>
      <c r="E1033" s="2" t="s">
        <v>2258</v>
      </c>
      <c r="F1033" s="2" t="str">
        <f t="shared" si="49"/>
        <v>Senior</v>
      </c>
      <c r="G1033" s="4">
        <v>63693</v>
      </c>
      <c r="H1033" s="2">
        <v>0</v>
      </c>
      <c r="I1033" s="2">
        <v>1</v>
      </c>
      <c r="J1033" s="3" t="s">
        <v>2366</v>
      </c>
      <c r="K1033" s="6">
        <v>63</v>
      </c>
      <c r="L1033" s="4">
        <v>587</v>
      </c>
      <c r="M1033" s="4">
        <v>43</v>
      </c>
      <c r="N1033" s="4">
        <v>337</v>
      </c>
      <c r="O1033" s="4">
        <v>42</v>
      </c>
      <c r="P1033" s="4">
        <v>87</v>
      </c>
      <c r="Q1033" s="4">
        <v>54</v>
      </c>
      <c r="R1033" s="4">
        <f>SUM(Table1[[#This Row],[Wines]:[Sweet]])</f>
        <v>1096</v>
      </c>
      <c r="S1033" s="8">
        <f t="shared" si="50"/>
        <v>1.7207542430094359E-2</v>
      </c>
      <c r="T1033" s="8" t="str">
        <f t="shared" si="51"/>
        <v>Wines</v>
      </c>
      <c r="U1033" s="2">
        <v>3</v>
      </c>
      <c r="V1033" s="2">
        <v>11</v>
      </c>
      <c r="W1033" s="2">
        <v>6</v>
      </c>
      <c r="X1033" s="2">
        <v>9</v>
      </c>
      <c r="Y1033" s="2">
        <v>6</v>
      </c>
      <c r="Z1033" s="2">
        <v>3</v>
      </c>
      <c r="AA1033" s="2">
        <v>11</v>
      </c>
      <c r="AB1033" s="2">
        <v>0</v>
      </c>
    </row>
    <row r="1034" spans="1:28" x14ac:dyDescent="0.25">
      <c r="A1034" s="2">
        <v>3254</v>
      </c>
      <c r="B1034" s="2">
        <v>1971</v>
      </c>
      <c r="C1034" s="2">
        <f>2025-Table1[[#This Row],[Year_Birth]]</f>
        <v>54</v>
      </c>
      <c r="D1034" s="2" t="s">
        <v>2252</v>
      </c>
      <c r="E1034" s="2" t="s">
        <v>2256</v>
      </c>
      <c r="F1034" s="2" t="str">
        <f t="shared" si="49"/>
        <v>Senior</v>
      </c>
      <c r="G1034" s="4">
        <v>70886</v>
      </c>
      <c r="H1034" s="2">
        <v>1</v>
      </c>
      <c r="I1034" s="2">
        <v>0</v>
      </c>
      <c r="J1034" s="3" t="s">
        <v>2366</v>
      </c>
      <c r="K1034" s="6">
        <v>65</v>
      </c>
      <c r="L1034" s="4">
        <v>407</v>
      </c>
      <c r="M1034" s="4">
        <v>70</v>
      </c>
      <c r="N1034" s="4">
        <v>239</v>
      </c>
      <c r="O1034" s="4">
        <v>103</v>
      </c>
      <c r="P1034" s="4">
        <v>88</v>
      </c>
      <c r="Q1034" s="4">
        <v>53</v>
      </c>
      <c r="R1034" s="4">
        <f>SUM(Table1[[#This Row],[Wines]:[Sweet]])</f>
        <v>907</v>
      </c>
      <c r="S1034" s="8">
        <f t="shared" si="50"/>
        <v>1.2795192280563158E-2</v>
      </c>
      <c r="T1034" s="8" t="str">
        <f t="shared" si="51"/>
        <v>Wines</v>
      </c>
      <c r="U1034" s="2">
        <v>1</v>
      </c>
      <c r="V1034" s="2">
        <v>5</v>
      </c>
      <c r="W1034" s="2">
        <v>4</v>
      </c>
      <c r="X1034" s="2">
        <v>4</v>
      </c>
      <c r="Y1034" s="2">
        <v>2</v>
      </c>
      <c r="Z1034" s="2">
        <v>3</v>
      </c>
      <c r="AA1034" s="2">
        <v>11</v>
      </c>
      <c r="AB1034" s="2">
        <v>0</v>
      </c>
    </row>
    <row r="1035" spans="1:28" x14ac:dyDescent="0.25">
      <c r="A1035" s="2">
        <v>454</v>
      </c>
      <c r="B1035" s="2">
        <v>1980</v>
      </c>
      <c r="C1035" s="2">
        <f>2025-Table1[[#This Row],[Year_Birth]]</f>
        <v>45</v>
      </c>
      <c r="D1035" s="2" t="s">
        <v>2252</v>
      </c>
      <c r="E1035" s="2" t="s">
        <v>2254</v>
      </c>
      <c r="F1035" s="2" t="str">
        <f t="shared" si="49"/>
        <v>Senior</v>
      </c>
      <c r="G1035" s="4">
        <v>69508</v>
      </c>
      <c r="H1035" s="2">
        <v>1</v>
      </c>
      <c r="I1035" s="2">
        <v>0</v>
      </c>
      <c r="J1035" s="3" t="s">
        <v>2367</v>
      </c>
      <c r="K1035" s="6">
        <v>48</v>
      </c>
      <c r="L1035" s="4">
        <v>824</v>
      </c>
      <c r="M1035" s="4">
        <v>32</v>
      </c>
      <c r="N1035" s="4">
        <v>162</v>
      </c>
      <c r="O1035" s="4">
        <v>42</v>
      </c>
      <c r="P1035" s="4">
        <v>32</v>
      </c>
      <c r="Q1035" s="4">
        <v>43</v>
      </c>
      <c r="R1035" s="4">
        <f>SUM(Table1[[#This Row],[Wines]:[Sweet]])</f>
        <v>1092</v>
      </c>
      <c r="S1035" s="8">
        <f t="shared" si="50"/>
        <v>1.5710421821948553E-2</v>
      </c>
      <c r="T1035" s="8" t="str">
        <f t="shared" si="51"/>
        <v>Wines</v>
      </c>
      <c r="U1035" s="2">
        <v>2</v>
      </c>
      <c r="V1035" s="2">
        <v>11</v>
      </c>
      <c r="W1035" s="2">
        <v>4</v>
      </c>
      <c r="X1035" s="2">
        <v>11</v>
      </c>
      <c r="Y1035" s="2">
        <v>6</v>
      </c>
      <c r="Z1035" s="2">
        <v>3</v>
      </c>
      <c r="AA1035" s="2">
        <v>11</v>
      </c>
      <c r="AB1035" s="2">
        <v>0</v>
      </c>
    </row>
    <row r="1036" spans="1:28" x14ac:dyDescent="0.25">
      <c r="A1036" s="2">
        <v>9862</v>
      </c>
      <c r="B1036" s="2">
        <v>1969</v>
      </c>
      <c r="C1036" s="2">
        <f>2025-Table1[[#This Row],[Year_Birth]]</f>
        <v>56</v>
      </c>
      <c r="D1036" s="2" t="s">
        <v>2252</v>
      </c>
      <c r="E1036" s="2" t="s">
        <v>2254</v>
      </c>
      <c r="F1036" s="2" t="str">
        <f t="shared" si="49"/>
        <v>Senior</v>
      </c>
      <c r="G1036" s="4">
        <v>21918</v>
      </c>
      <c r="H1036" s="2">
        <v>1</v>
      </c>
      <c r="I1036" s="2">
        <v>0</v>
      </c>
      <c r="J1036" s="3" t="s">
        <v>2368</v>
      </c>
      <c r="K1036" s="6">
        <v>37</v>
      </c>
      <c r="L1036" s="4">
        <v>1</v>
      </c>
      <c r="M1036" s="4">
        <v>6</v>
      </c>
      <c r="N1036" s="4">
        <v>7</v>
      </c>
      <c r="O1036" s="4">
        <v>11</v>
      </c>
      <c r="P1036" s="4">
        <v>5</v>
      </c>
      <c r="Q1036" s="4">
        <v>3</v>
      </c>
      <c r="R1036" s="4">
        <f>SUM(Table1[[#This Row],[Wines]:[Sweet]])</f>
        <v>30</v>
      </c>
      <c r="S1036" s="8">
        <f t="shared" si="50"/>
        <v>1.368738023542294E-3</v>
      </c>
      <c r="T1036" s="8" t="str">
        <f t="shared" si="51"/>
        <v>FishProducts</v>
      </c>
      <c r="U1036" s="2">
        <v>2</v>
      </c>
      <c r="V1036" s="2">
        <v>2</v>
      </c>
      <c r="W1036" s="2">
        <v>0</v>
      </c>
      <c r="X1036" s="2">
        <v>3</v>
      </c>
      <c r="Y1036" s="2">
        <v>6</v>
      </c>
      <c r="Z1036" s="2">
        <v>3</v>
      </c>
      <c r="AA1036" s="2">
        <v>11</v>
      </c>
      <c r="AB1036" s="2">
        <v>0</v>
      </c>
    </row>
    <row r="1037" spans="1:28" x14ac:dyDescent="0.25">
      <c r="A1037" s="2">
        <v>11084</v>
      </c>
      <c r="B1037" s="2">
        <v>1976</v>
      </c>
      <c r="C1037" s="2">
        <f>2025-Table1[[#This Row],[Year_Birth]]</f>
        <v>49</v>
      </c>
      <c r="D1037" s="2" t="s">
        <v>2257</v>
      </c>
      <c r="E1037" s="2" t="s">
        <v>2254</v>
      </c>
      <c r="F1037" s="2" t="str">
        <f t="shared" si="49"/>
        <v>Senior</v>
      </c>
      <c r="G1037" s="4">
        <v>65104</v>
      </c>
      <c r="H1037" s="2">
        <v>0</v>
      </c>
      <c r="I1037" s="2">
        <v>1</v>
      </c>
      <c r="J1037" s="3" t="s">
        <v>2368</v>
      </c>
      <c r="K1037" s="6">
        <v>4</v>
      </c>
      <c r="L1037" s="4">
        <v>738</v>
      </c>
      <c r="M1037" s="4">
        <v>0</v>
      </c>
      <c r="N1037" s="4">
        <v>232</v>
      </c>
      <c r="O1037" s="4">
        <v>13</v>
      </c>
      <c r="P1037" s="4">
        <v>20</v>
      </c>
      <c r="Q1037" s="4">
        <v>50</v>
      </c>
      <c r="R1037" s="4">
        <f>SUM(Table1[[#This Row],[Wines]:[Sweet]])</f>
        <v>1003</v>
      </c>
      <c r="S1037" s="8">
        <f t="shared" si="50"/>
        <v>1.5406119439665765E-2</v>
      </c>
      <c r="T1037" s="8" t="str">
        <f t="shared" si="51"/>
        <v>Wines</v>
      </c>
      <c r="U1037" s="2">
        <v>2</v>
      </c>
      <c r="V1037" s="2">
        <v>3</v>
      </c>
      <c r="W1037" s="2">
        <v>5</v>
      </c>
      <c r="X1037" s="2">
        <v>7</v>
      </c>
      <c r="Y1037" s="2">
        <v>7</v>
      </c>
      <c r="Z1037" s="2">
        <v>3</v>
      </c>
      <c r="AA1037" s="2">
        <v>11</v>
      </c>
      <c r="AB1037" s="2">
        <v>1</v>
      </c>
    </row>
    <row r="1038" spans="1:28" x14ac:dyDescent="0.25">
      <c r="A1038" s="2">
        <v>2075</v>
      </c>
      <c r="B1038" s="2">
        <v>1969</v>
      </c>
      <c r="C1038" s="2">
        <f>2025-Table1[[#This Row],[Year_Birth]]</f>
        <v>56</v>
      </c>
      <c r="D1038" s="2" t="s">
        <v>2252</v>
      </c>
      <c r="E1038" s="2" t="s">
        <v>2256</v>
      </c>
      <c r="F1038" s="2" t="str">
        <f t="shared" si="49"/>
        <v>Senior</v>
      </c>
      <c r="G1038" s="4">
        <v>72460</v>
      </c>
      <c r="H1038" s="2">
        <v>0</v>
      </c>
      <c r="I1038" s="2">
        <v>0</v>
      </c>
      <c r="J1038" s="3" t="s">
        <v>2368</v>
      </c>
      <c r="K1038" s="6">
        <v>56</v>
      </c>
      <c r="L1038" s="4">
        <v>377</v>
      </c>
      <c r="M1038" s="4">
        <v>10</v>
      </c>
      <c r="N1038" s="4">
        <v>540</v>
      </c>
      <c r="O1038" s="4">
        <v>80</v>
      </c>
      <c r="P1038" s="4">
        <v>30</v>
      </c>
      <c r="Q1038" s="4">
        <v>10</v>
      </c>
      <c r="R1038" s="4">
        <f>SUM(Table1[[#This Row],[Wines]:[Sweet]])</f>
        <v>1037</v>
      </c>
      <c r="S1038" s="8">
        <f t="shared" si="50"/>
        <v>1.4311344189897875E-2</v>
      </c>
      <c r="T1038" s="8" t="str">
        <f t="shared" si="51"/>
        <v>MeatProducts</v>
      </c>
      <c r="U1038" s="2">
        <v>1</v>
      </c>
      <c r="V1038" s="2">
        <v>3</v>
      </c>
      <c r="W1038" s="2">
        <v>5</v>
      </c>
      <c r="X1038" s="2">
        <v>7</v>
      </c>
      <c r="Y1038" s="2">
        <v>1</v>
      </c>
      <c r="Z1038" s="2">
        <v>3</v>
      </c>
      <c r="AA1038" s="2">
        <v>11</v>
      </c>
      <c r="AB1038" s="2">
        <v>0</v>
      </c>
    </row>
    <row r="1039" spans="1:28" x14ac:dyDescent="0.25">
      <c r="A1039" s="2">
        <v>9543</v>
      </c>
      <c r="B1039" s="2">
        <v>1985</v>
      </c>
      <c r="C1039" s="2">
        <f>2025-Table1[[#This Row],[Year_Birth]]</f>
        <v>40</v>
      </c>
      <c r="D1039" s="2" t="s">
        <v>2252</v>
      </c>
      <c r="E1039" s="2" t="s">
        <v>2256</v>
      </c>
      <c r="F1039" s="2" t="str">
        <f t="shared" si="49"/>
        <v>Senior</v>
      </c>
      <c r="G1039" s="4">
        <v>19986</v>
      </c>
      <c r="H1039" s="2">
        <v>1</v>
      </c>
      <c r="I1039" s="2">
        <v>0</v>
      </c>
      <c r="J1039" s="3" t="s">
        <v>2368</v>
      </c>
      <c r="K1039" s="6">
        <v>74</v>
      </c>
      <c r="L1039" s="4">
        <v>3</v>
      </c>
      <c r="M1039" s="4">
        <v>6</v>
      </c>
      <c r="N1039" s="4">
        <v>5</v>
      </c>
      <c r="O1039" s="4">
        <v>0</v>
      </c>
      <c r="P1039" s="4">
        <v>2</v>
      </c>
      <c r="Q1039" s="4">
        <v>6</v>
      </c>
      <c r="R1039" s="4">
        <f>SUM(Table1[[#This Row],[Wines]:[Sweet]])</f>
        <v>16</v>
      </c>
      <c r="S1039" s="8">
        <f t="shared" si="50"/>
        <v>8.0056039227459222E-4</v>
      </c>
      <c r="T1039" s="8" t="str">
        <f t="shared" si="51"/>
        <v>Fruits</v>
      </c>
      <c r="U1039" s="2">
        <v>1</v>
      </c>
      <c r="V1039" s="2">
        <v>0</v>
      </c>
      <c r="W1039" s="2">
        <v>0</v>
      </c>
      <c r="X1039" s="2">
        <v>3</v>
      </c>
      <c r="Y1039" s="2">
        <v>7</v>
      </c>
      <c r="Z1039" s="2">
        <v>3</v>
      </c>
      <c r="AA1039" s="2">
        <v>11</v>
      </c>
      <c r="AB1039" s="2">
        <v>0</v>
      </c>
    </row>
    <row r="1040" spans="1:28" x14ac:dyDescent="0.25">
      <c r="A1040" s="2">
        <v>5172</v>
      </c>
      <c r="B1040" s="2">
        <v>1976</v>
      </c>
      <c r="C1040" s="2">
        <f>2025-Table1[[#This Row],[Year_Birth]]</f>
        <v>49</v>
      </c>
      <c r="D1040" s="2" t="s">
        <v>2257</v>
      </c>
      <c r="E1040" s="2" t="s">
        <v>2254</v>
      </c>
      <c r="F1040" s="2" t="str">
        <f t="shared" si="49"/>
        <v>Senior</v>
      </c>
      <c r="G1040" s="4">
        <v>65104</v>
      </c>
      <c r="H1040" s="2">
        <v>0</v>
      </c>
      <c r="I1040" s="2">
        <v>1</v>
      </c>
      <c r="J1040" s="3" t="s">
        <v>2368</v>
      </c>
      <c r="K1040" s="6">
        <v>4</v>
      </c>
      <c r="L1040" s="4">
        <v>738</v>
      </c>
      <c r="M1040" s="4">
        <v>0</v>
      </c>
      <c r="N1040" s="4">
        <v>232</v>
      </c>
      <c r="O1040" s="4">
        <v>13</v>
      </c>
      <c r="P1040" s="4">
        <v>20</v>
      </c>
      <c r="Q1040" s="4">
        <v>50</v>
      </c>
      <c r="R1040" s="4">
        <f>SUM(Table1[[#This Row],[Wines]:[Sweet]])</f>
        <v>1003</v>
      </c>
      <c r="S1040" s="8">
        <f t="shared" si="50"/>
        <v>1.5406119439665765E-2</v>
      </c>
      <c r="T1040" s="8" t="str">
        <f t="shared" si="51"/>
        <v>Wines</v>
      </c>
      <c r="U1040" s="2">
        <v>2</v>
      </c>
      <c r="V1040" s="2">
        <v>3</v>
      </c>
      <c r="W1040" s="2">
        <v>5</v>
      </c>
      <c r="X1040" s="2">
        <v>7</v>
      </c>
      <c r="Y1040" s="2">
        <v>7</v>
      </c>
      <c r="Z1040" s="2">
        <v>3</v>
      </c>
      <c r="AA1040" s="2">
        <v>11</v>
      </c>
      <c r="AB1040" s="2">
        <v>0</v>
      </c>
    </row>
    <row r="1041" spans="1:28" x14ac:dyDescent="0.25">
      <c r="A1041" s="2">
        <v>7093</v>
      </c>
      <c r="B1041" s="2">
        <v>1985</v>
      </c>
      <c r="C1041" s="2">
        <f>2025-Table1[[#This Row],[Year_Birth]]</f>
        <v>40</v>
      </c>
      <c r="D1041" s="2" t="s">
        <v>2252</v>
      </c>
      <c r="E1041" s="2" t="s">
        <v>2256</v>
      </c>
      <c r="F1041" s="2" t="str">
        <f t="shared" si="49"/>
        <v>Senior</v>
      </c>
      <c r="G1041" s="4">
        <v>19986</v>
      </c>
      <c r="H1041" s="2">
        <v>1</v>
      </c>
      <c r="I1041" s="2">
        <v>0</v>
      </c>
      <c r="J1041" s="3" t="s">
        <v>2368</v>
      </c>
      <c r="K1041" s="6">
        <v>74</v>
      </c>
      <c r="L1041" s="4">
        <v>3</v>
      </c>
      <c r="M1041" s="4">
        <v>6</v>
      </c>
      <c r="N1041" s="4">
        <v>5</v>
      </c>
      <c r="O1041" s="4">
        <v>0</v>
      </c>
      <c r="P1041" s="4">
        <v>2</v>
      </c>
      <c r="Q1041" s="4">
        <v>6</v>
      </c>
      <c r="R1041" s="4">
        <f>SUM(Table1[[#This Row],[Wines]:[Sweet]])</f>
        <v>16</v>
      </c>
      <c r="S1041" s="8">
        <f t="shared" si="50"/>
        <v>8.0056039227459222E-4</v>
      </c>
      <c r="T1041" s="8" t="str">
        <f t="shared" si="51"/>
        <v>Fruits</v>
      </c>
      <c r="U1041" s="2">
        <v>1</v>
      </c>
      <c r="V1041" s="2">
        <v>0</v>
      </c>
      <c r="W1041" s="2">
        <v>0</v>
      </c>
      <c r="X1041" s="2">
        <v>3</v>
      </c>
      <c r="Y1041" s="2">
        <v>7</v>
      </c>
      <c r="Z1041" s="2">
        <v>3</v>
      </c>
      <c r="AA1041" s="2">
        <v>11</v>
      </c>
      <c r="AB1041" s="2">
        <v>0</v>
      </c>
    </row>
    <row r="1042" spans="1:28" x14ac:dyDescent="0.25">
      <c r="A1042" s="2">
        <v>7798</v>
      </c>
      <c r="B1042" s="2">
        <v>1972</v>
      </c>
      <c r="C1042" s="2">
        <f>2025-Table1[[#This Row],[Year_Birth]]</f>
        <v>53</v>
      </c>
      <c r="D1042" s="2" t="s">
        <v>2260</v>
      </c>
      <c r="E1042" s="2" t="s">
        <v>2254</v>
      </c>
      <c r="F1042" s="2" t="str">
        <f t="shared" si="49"/>
        <v>Senior</v>
      </c>
      <c r="G1042" s="4">
        <v>46344</v>
      </c>
      <c r="H1042" s="2">
        <v>0</v>
      </c>
      <c r="I1042" s="2">
        <v>1</v>
      </c>
      <c r="J1042" s="3" t="s">
        <v>2369</v>
      </c>
      <c r="K1042" s="6">
        <v>28</v>
      </c>
      <c r="L1042" s="4">
        <v>233</v>
      </c>
      <c r="M1042" s="4">
        <v>20</v>
      </c>
      <c r="N1042" s="4">
        <v>57</v>
      </c>
      <c r="O1042" s="4">
        <v>8</v>
      </c>
      <c r="P1042" s="4">
        <v>20</v>
      </c>
      <c r="Q1042" s="4">
        <v>91</v>
      </c>
      <c r="R1042" s="4">
        <f>SUM(Table1[[#This Row],[Wines]:[Sweet]])</f>
        <v>338</v>
      </c>
      <c r="S1042" s="8">
        <f t="shared" si="50"/>
        <v>7.2932849991368892E-3</v>
      </c>
      <c r="T1042" s="8" t="str">
        <f t="shared" si="51"/>
        <v>Wines</v>
      </c>
      <c r="U1042" s="2">
        <v>4</v>
      </c>
      <c r="V1042" s="2">
        <v>7</v>
      </c>
      <c r="W1042" s="2">
        <v>1</v>
      </c>
      <c r="X1042" s="2">
        <v>5</v>
      </c>
      <c r="Y1042" s="2">
        <v>7</v>
      </c>
      <c r="Z1042" s="2">
        <v>3</v>
      </c>
      <c r="AA1042" s="2">
        <v>11</v>
      </c>
      <c r="AB1042" s="2">
        <v>0</v>
      </c>
    </row>
    <row r="1043" spans="1:28" x14ac:dyDescent="0.25">
      <c r="A1043" s="2">
        <v>8523</v>
      </c>
      <c r="B1043" s="2">
        <v>1968</v>
      </c>
      <c r="C1043" s="2">
        <f>2025-Table1[[#This Row],[Year_Birth]]</f>
        <v>57</v>
      </c>
      <c r="D1043" s="2" t="s">
        <v>2252</v>
      </c>
      <c r="E1043" s="2" t="s">
        <v>2256</v>
      </c>
      <c r="F1043" s="2" t="str">
        <f t="shared" si="49"/>
        <v>Senior</v>
      </c>
      <c r="G1043" s="4">
        <v>19329</v>
      </c>
      <c r="H1043" s="2">
        <v>1</v>
      </c>
      <c r="I1043" s="2">
        <v>0</v>
      </c>
      <c r="J1043" s="3" t="s">
        <v>2370</v>
      </c>
      <c r="K1043" s="6">
        <v>39</v>
      </c>
      <c r="L1043" s="4">
        <v>24</v>
      </c>
      <c r="M1043" s="4">
        <v>1</v>
      </c>
      <c r="N1043" s="4">
        <v>16</v>
      </c>
      <c r="O1043" s="4">
        <v>12</v>
      </c>
      <c r="P1043" s="4">
        <v>2</v>
      </c>
      <c r="Q1043" s="4">
        <v>5</v>
      </c>
      <c r="R1043" s="4">
        <f>SUM(Table1[[#This Row],[Wines]:[Sweet]])</f>
        <v>55</v>
      </c>
      <c r="S1043" s="8">
        <f t="shared" si="50"/>
        <v>2.8454653629261732E-3</v>
      </c>
      <c r="T1043" s="8" t="str">
        <f t="shared" si="51"/>
        <v>Wines</v>
      </c>
      <c r="U1043" s="2">
        <v>3</v>
      </c>
      <c r="V1043" s="2">
        <v>4</v>
      </c>
      <c r="W1043" s="2">
        <v>0</v>
      </c>
      <c r="X1043" s="2">
        <v>3</v>
      </c>
      <c r="Y1043" s="2">
        <v>8</v>
      </c>
      <c r="Z1043" s="2">
        <v>3</v>
      </c>
      <c r="AA1043" s="2">
        <v>11</v>
      </c>
      <c r="AB1043" s="2">
        <v>0</v>
      </c>
    </row>
    <row r="1044" spans="1:28" x14ac:dyDescent="0.25">
      <c r="A1044" s="2">
        <v>569</v>
      </c>
      <c r="B1044" s="2">
        <v>1991</v>
      </c>
      <c r="C1044" s="2">
        <f>2025-Table1[[#This Row],[Year_Birth]]</f>
        <v>34</v>
      </c>
      <c r="D1044" s="2" t="s">
        <v>2252</v>
      </c>
      <c r="E1044" s="2" t="s">
        <v>2253</v>
      </c>
      <c r="F1044" s="2" t="str">
        <f t="shared" si="49"/>
        <v>Senior</v>
      </c>
      <c r="G1044" s="4">
        <v>90273</v>
      </c>
      <c r="H1044" s="2">
        <v>0</v>
      </c>
      <c r="I1044" s="2">
        <v>0</v>
      </c>
      <c r="J1044" s="3" t="s">
        <v>2370</v>
      </c>
      <c r="K1044" s="6">
        <v>32</v>
      </c>
      <c r="L1044" s="4">
        <v>704</v>
      </c>
      <c r="M1044" s="4">
        <v>129</v>
      </c>
      <c r="N1044" s="4">
        <v>853</v>
      </c>
      <c r="O1044" s="4">
        <v>120</v>
      </c>
      <c r="P1044" s="4">
        <v>74</v>
      </c>
      <c r="Q1044" s="4">
        <v>111</v>
      </c>
      <c r="R1044" s="4">
        <f>SUM(Table1[[#This Row],[Wines]:[Sweet]])</f>
        <v>1880</v>
      </c>
      <c r="S1044" s="8">
        <f t="shared" si="50"/>
        <v>2.0825717545667033E-2</v>
      </c>
      <c r="T1044" s="8" t="str">
        <f t="shared" si="51"/>
        <v>MeatProducts</v>
      </c>
      <c r="U1044" s="2">
        <v>1</v>
      </c>
      <c r="V1044" s="2">
        <v>5</v>
      </c>
      <c r="W1044" s="2">
        <v>6</v>
      </c>
      <c r="X1044" s="2">
        <v>7</v>
      </c>
      <c r="Y1044" s="2">
        <v>2</v>
      </c>
      <c r="Z1044" s="2">
        <v>3</v>
      </c>
      <c r="AA1044" s="2">
        <v>11</v>
      </c>
      <c r="AB1044" s="2">
        <v>1</v>
      </c>
    </row>
    <row r="1045" spans="1:28" x14ac:dyDescent="0.25">
      <c r="A1045" s="2">
        <v>6543</v>
      </c>
      <c r="B1045" s="2">
        <v>1945</v>
      </c>
      <c r="C1045" s="2">
        <f>2025-Table1[[#This Row],[Year_Birth]]</f>
        <v>80</v>
      </c>
      <c r="D1045" s="2" t="s">
        <v>2257</v>
      </c>
      <c r="E1045" s="2" t="s">
        <v>2254</v>
      </c>
      <c r="F1045" s="2" t="str">
        <f t="shared" si="49"/>
        <v>Senior</v>
      </c>
      <c r="G1045" s="4">
        <v>62847</v>
      </c>
      <c r="H1045" s="2">
        <v>0</v>
      </c>
      <c r="I1045" s="2">
        <v>0</v>
      </c>
      <c r="J1045" s="3" t="s">
        <v>2371</v>
      </c>
      <c r="K1045" s="6">
        <v>45</v>
      </c>
      <c r="L1045" s="4">
        <v>521</v>
      </c>
      <c r="M1045" s="4">
        <v>168</v>
      </c>
      <c r="N1045" s="4">
        <v>706</v>
      </c>
      <c r="O1045" s="4">
        <v>80</v>
      </c>
      <c r="P1045" s="4">
        <v>76</v>
      </c>
      <c r="Q1045" s="4">
        <v>61</v>
      </c>
      <c r="R1045" s="4">
        <f>SUM(Table1[[#This Row],[Wines]:[Sweet]])</f>
        <v>1551</v>
      </c>
      <c r="S1045" s="8">
        <f t="shared" si="50"/>
        <v>2.4678982290324121E-2</v>
      </c>
      <c r="T1045" s="8" t="str">
        <f t="shared" si="51"/>
        <v>MeatProducts</v>
      </c>
      <c r="U1045" s="2">
        <v>1</v>
      </c>
      <c r="V1045" s="2">
        <v>3</v>
      </c>
      <c r="W1045" s="2">
        <v>6</v>
      </c>
      <c r="X1045" s="2">
        <v>4</v>
      </c>
      <c r="Y1045" s="2">
        <v>2</v>
      </c>
      <c r="Z1045" s="2">
        <v>3</v>
      </c>
      <c r="AA1045" s="2">
        <v>11</v>
      </c>
      <c r="AB1045" s="2">
        <v>0</v>
      </c>
    </row>
    <row r="1046" spans="1:28" x14ac:dyDescent="0.25">
      <c r="A1046" s="2">
        <v>3412</v>
      </c>
      <c r="B1046" s="2">
        <v>1951</v>
      </c>
      <c r="C1046" s="2">
        <f>2025-Table1[[#This Row],[Year_Birth]]</f>
        <v>74</v>
      </c>
      <c r="D1046" s="2" t="s">
        <v>2257</v>
      </c>
      <c r="E1046" s="2" t="s">
        <v>2256</v>
      </c>
      <c r="F1046" s="2" t="str">
        <f t="shared" si="49"/>
        <v>Senior</v>
      </c>
      <c r="G1046" s="4">
        <v>67381</v>
      </c>
      <c r="H1046" s="2">
        <v>0</v>
      </c>
      <c r="I1046" s="2">
        <v>1</v>
      </c>
      <c r="J1046" s="3" t="s">
        <v>2371</v>
      </c>
      <c r="K1046" s="6">
        <v>67</v>
      </c>
      <c r="L1046" s="4">
        <v>815</v>
      </c>
      <c r="M1046" s="4">
        <v>8</v>
      </c>
      <c r="N1046" s="4">
        <v>53</v>
      </c>
      <c r="O1046" s="4">
        <v>11</v>
      </c>
      <c r="P1046" s="4">
        <v>0</v>
      </c>
      <c r="Q1046" s="4">
        <v>70</v>
      </c>
      <c r="R1046" s="4">
        <f>SUM(Table1[[#This Row],[Wines]:[Sweet]])</f>
        <v>887</v>
      </c>
      <c r="S1046" s="8">
        <f t="shared" si="50"/>
        <v>1.3163948294029474E-2</v>
      </c>
      <c r="T1046" s="8" t="str">
        <f t="shared" si="51"/>
        <v>Wines</v>
      </c>
      <c r="U1046" s="2">
        <v>4</v>
      </c>
      <c r="V1046" s="2">
        <v>2</v>
      </c>
      <c r="W1046" s="2">
        <v>2</v>
      </c>
      <c r="X1046" s="2">
        <v>9</v>
      </c>
      <c r="Y1046" s="2">
        <v>7</v>
      </c>
      <c r="Z1046" s="2">
        <v>3</v>
      </c>
      <c r="AA1046" s="2">
        <v>11</v>
      </c>
      <c r="AB1046" s="2">
        <v>0</v>
      </c>
    </row>
    <row r="1047" spans="1:28" x14ac:dyDescent="0.25">
      <c r="A1047" s="2">
        <v>4927</v>
      </c>
      <c r="B1047" s="2">
        <v>1971</v>
      </c>
      <c r="C1047" s="2">
        <f>2025-Table1[[#This Row],[Year_Birth]]</f>
        <v>54</v>
      </c>
      <c r="D1047" s="2" t="s">
        <v>2252</v>
      </c>
      <c r="E1047" s="2" t="s">
        <v>2254</v>
      </c>
      <c r="F1047" s="2" t="str">
        <f t="shared" si="49"/>
        <v>Senior</v>
      </c>
      <c r="G1047" s="4">
        <v>16626</v>
      </c>
      <c r="H1047" s="2">
        <v>2</v>
      </c>
      <c r="I1047" s="2">
        <v>0</v>
      </c>
      <c r="J1047" s="3" t="s">
        <v>2372</v>
      </c>
      <c r="K1047" s="6">
        <v>76</v>
      </c>
      <c r="L1047" s="4">
        <v>8</v>
      </c>
      <c r="M1047" s="4">
        <v>3</v>
      </c>
      <c r="N1047" s="4">
        <v>22</v>
      </c>
      <c r="O1047" s="4">
        <v>21</v>
      </c>
      <c r="P1047" s="4">
        <v>1</v>
      </c>
      <c r="Q1047" s="4">
        <v>13</v>
      </c>
      <c r="R1047" s="4">
        <f>SUM(Table1[[#This Row],[Wines]:[Sweet]])</f>
        <v>55</v>
      </c>
      <c r="S1047" s="8">
        <f t="shared" si="50"/>
        <v>3.308071694935643E-3</v>
      </c>
      <c r="T1047" s="8" t="str">
        <f t="shared" si="51"/>
        <v>MeatProducts</v>
      </c>
      <c r="U1047" s="2">
        <v>3</v>
      </c>
      <c r="V1047" s="2">
        <v>3</v>
      </c>
      <c r="W1047" s="2">
        <v>0</v>
      </c>
      <c r="X1047" s="2">
        <v>3</v>
      </c>
      <c r="Y1047" s="2">
        <v>9</v>
      </c>
      <c r="Z1047" s="2">
        <v>3</v>
      </c>
      <c r="AA1047" s="2">
        <v>11</v>
      </c>
      <c r="AB1047" s="2">
        <v>0</v>
      </c>
    </row>
    <row r="1048" spans="1:28" x14ac:dyDescent="0.25">
      <c r="A1048" s="2">
        <v>10681</v>
      </c>
      <c r="B1048" s="2">
        <v>1970</v>
      </c>
      <c r="C1048" s="2">
        <f>2025-Table1[[#This Row],[Year_Birth]]</f>
        <v>55</v>
      </c>
      <c r="D1048" s="2" t="s">
        <v>2260</v>
      </c>
      <c r="E1048" s="2" t="s">
        <v>2256</v>
      </c>
      <c r="F1048" s="2" t="str">
        <f t="shared" si="49"/>
        <v>Senior</v>
      </c>
      <c r="G1048" s="4">
        <v>62466</v>
      </c>
      <c r="H1048" s="2">
        <v>0</v>
      </c>
      <c r="I1048" s="2">
        <v>1</v>
      </c>
      <c r="J1048" s="3" t="s">
        <v>2372</v>
      </c>
      <c r="K1048" s="6">
        <v>13</v>
      </c>
      <c r="L1048" s="4">
        <v>129</v>
      </c>
      <c r="M1048" s="4">
        <v>129</v>
      </c>
      <c r="N1048" s="4">
        <v>259</v>
      </c>
      <c r="O1048" s="4">
        <v>168</v>
      </c>
      <c r="P1048" s="4">
        <v>121</v>
      </c>
      <c r="Q1048" s="4">
        <v>83</v>
      </c>
      <c r="R1048" s="4">
        <f>SUM(Table1[[#This Row],[Wines]:[Sweet]])</f>
        <v>806</v>
      </c>
      <c r="S1048" s="8">
        <f t="shared" si="50"/>
        <v>1.2903019242467903E-2</v>
      </c>
      <c r="T1048" s="8" t="str">
        <f t="shared" si="51"/>
        <v>MeatProducts</v>
      </c>
      <c r="U1048" s="2">
        <v>5</v>
      </c>
      <c r="V1048" s="2">
        <v>6</v>
      </c>
      <c r="W1048" s="2">
        <v>3</v>
      </c>
      <c r="X1048" s="2">
        <v>12</v>
      </c>
      <c r="Y1048" s="2">
        <v>4</v>
      </c>
      <c r="Z1048" s="2">
        <v>3</v>
      </c>
      <c r="AA1048" s="2">
        <v>11</v>
      </c>
      <c r="AB1048" s="2">
        <v>0</v>
      </c>
    </row>
    <row r="1049" spans="1:28" x14ac:dyDescent="0.25">
      <c r="A1049" s="2">
        <v>5156</v>
      </c>
      <c r="B1049" s="2">
        <v>1970</v>
      </c>
      <c r="C1049" s="2">
        <f>2025-Table1[[#This Row],[Year_Birth]]</f>
        <v>55</v>
      </c>
      <c r="D1049" s="2" t="s">
        <v>2260</v>
      </c>
      <c r="E1049" s="2" t="s">
        <v>2256</v>
      </c>
      <c r="F1049" s="2" t="str">
        <f t="shared" si="49"/>
        <v>Senior</v>
      </c>
      <c r="G1049" s="4">
        <v>62466</v>
      </c>
      <c r="H1049" s="2">
        <v>0</v>
      </c>
      <c r="I1049" s="2">
        <v>1</v>
      </c>
      <c r="J1049" s="3" t="s">
        <v>2372</v>
      </c>
      <c r="K1049" s="6">
        <v>13</v>
      </c>
      <c r="L1049" s="4">
        <v>129</v>
      </c>
      <c r="M1049" s="4">
        <v>129</v>
      </c>
      <c r="N1049" s="4">
        <v>259</v>
      </c>
      <c r="O1049" s="4">
        <v>168</v>
      </c>
      <c r="P1049" s="4">
        <v>121</v>
      </c>
      <c r="Q1049" s="4">
        <v>83</v>
      </c>
      <c r="R1049" s="4">
        <f>SUM(Table1[[#This Row],[Wines]:[Sweet]])</f>
        <v>806</v>
      </c>
      <c r="S1049" s="8">
        <f t="shared" si="50"/>
        <v>1.2903019242467903E-2</v>
      </c>
      <c r="T1049" s="8" t="str">
        <f t="shared" si="51"/>
        <v>MeatProducts</v>
      </c>
      <c r="U1049" s="2">
        <v>5</v>
      </c>
      <c r="V1049" s="2">
        <v>6</v>
      </c>
      <c r="W1049" s="2">
        <v>3</v>
      </c>
      <c r="X1049" s="2">
        <v>12</v>
      </c>
      <c r="Y1049" s="2">
        <v>4</v>
      </c>
      <c r="Z1049" s="2">
        <v>3</v>
      </c>
      <c r="AA1049" s="2">
        <v>11</v>
      </c>
      <c r="AB1049" s="2">
        <v>0</v>
      </c>
    </row>
    <row r="1050" spans="1:28" x14ac:dyDescent="0.25">
      <c r="A1050" s="2">
        <v>10909</v>
      </c>
      <c r="B1050" s="2">
        <v>1948</v>
      </c>
      <c r="C1050" s="2">
        <f>2025-Table1[[#This Row],[Year_Birth]]</f>
        <v>77</v>
      </c>
      <c r="D1050" s="2" t="s">
        <v>2252</v>
      </c>
      <c r="E1050" s="2" t="s">
        <v>2256</v>
      </c>
      <c r="F1050" s="2" t="str">
        <f t="shared" si="49"/>
        <v>Senior</v>
      </c>
      <c r="G1050" s="4">
        <v>92344</v>
      </c>
      <c r="H1050" s="2">
        <v>0</v>
      </c>
      <c r="I1050" s="2">
        <v>0</v>
      </c>
      <c r="J1050" s="3" t="s">
        <v>2372</v>
      </c>
      <c r="K1050" s="6">
        <v>9</v>
      </c>
      <c r="L1050" s="4">
        <v>992</v>
      </c>
      <c r="M1050" s="4">
        <v>24</v>
      </c>
      <c r="N1050" s="4">
        <v>694</v>
      </c>
      <c r="O1050" s="4">
        <v>51</v>
      </c>
      <c r="P1050" s="4">
        <v>19</v>
      </c>
      <c r="Q1050" s="4">
        <v>119</v>
      </c>
      <c r="R1050" s="4">
        <f>SUM(Table1[[#This Row],[Wines]:[Sweet]])</f>
        <v>1780</v>
      </c>
      <c r="S1050" s="8">
        <f t="shared" si="50"/>
        <v>1.9275751537728494E-2</v>
      </c>
      <c r="T1050" s="8" t="str">
        <f t="shared" si="51"/>
        <v>Wines</v>
      </c>
      <c r="U1050" s="2">
        <v>0</v>
      </c>
      <c r="V1050" s="2">
        <v>5</v>
      </c>
      <c r="W1050" s="2">
        <v>10</v>
      </c>
      <c r="X1050" s="2">
        <v>5</v>
      </c>
      <c r="Y1050" s="2">
        <v>1</v>
      </c>
      <c r="Z1050" s="2">
        <v>3</v>
      </c>
      <c r="AA1050" s="2">
        <v>11</v>
      </c>
      <c r="AB1050" s="2">
        <v>0</v>
      </c>
    </row>
    <row r="1051" spans="1:28" x14ac:dyDescent="0.25">
      <c r="A1051" s="2">
        <v>702</v>
      </c>
      <c r="B1051" s="2">
        <v>1975</v>
      </c>
      <c r="C1051" s="2">
        <f>2025-Table1[[#This Row],[Year_Birth]]</f>
        <v>50</v>
      </c>
      <c r="D1051" s="2" t="s">
        <v>2260</v>
      </c>
      <c r="E1051" s="2" t="s">
        <v>2261</v>
      </c>
      <c r="F1051" s="2" t="str">
        <f t="shared" si="49"/>
        <v>Senior</v>
      </c>
      <c r="G1051" s="4">
        <v>47682</v>
      </c>
      <c r="H1051" s="2">
        <v>0</v>
      </c>
      <c r="I1051" s="2">
        <v>1</v>
      </c>
      <c r="J1051" s="3" t="s">
        <v>2373</v>
      </c>
      <c r="K1051" s="6">
        <v>80</v>
      </c>
      <c r="L1051" s="4">
        <v>162</v>
      </c>
      <c r="M1051" s="4">
        <v>61</v>
      </c>
      <c r="N1051" s="4">
        <v>83</v>
      </c>
      <c r="O1051" s="4">
        <v>97</v>
      </c>
      <c r="P1051" s="4">
        <v>57</v>
      </c>
      <c r="Q1051" s="4">
        <v>61</v>
      </c>
      <c r="R1051" s="4">
        <f>SUM(Table1[[#This Row],[Wines]:[Sweet]])</f>
        <v>460</v>
      </c>
      <c r="S1051" s="8">
        <f t="shared" si="50"/>
        <v>9.6472463403380736E-3</v>
      </c>
      <c r="T1051" s="8" t="str">
        <f t="shared" si="51"/>
        <v>Wines</v>
      </c>
      <c r="U1051" s="2">
        <v>4</v>
      </c>
      <c r="V1051" s="2">
        <v>4</v>
      </c>
      <c r="W1051" s="2">
        <v>3</v>
      </c>
      <c r="X1051" s="2">
        <v>8</v>
      </c>
      <c r="Y1051" s="2">
        <v>5</v>
      </c>
      <c r="Z1051" s="2">
        <v>3</v>
      </c>
      <c r="AA1051" s="2">
        <v>11</v>
      </c>
      <c r="AB1051" s="2">
        <v>0</v>
      </c>
    </row>
    <row r="1052" spans="1:28" x14ac:dyDescent="0.25">
      <c r="A1052" s="2">
        <v>6230</v>
      </c>
      <c r="B1052" s="2">
        <v>1971</v>
      </c>
      <c r="C1052" s="2">
        <f>2025-Table1[[#This Row],[Year_Birth]]</f>
        <v>54</v>
      </c>
      <c r="D1052" s="2" t="s">
        <v>2252</v>
      </c>
      <c r="E1052" s="2" t="s">
        <v>2258</v>
      </c>
      <c r="F1052" s="2" t="str">
        <f t="shared" si="49"/>
        <v>Senior</v>
      </c>
      <c r="G1052" s="4">
        <v>44421</v>
      </c>
      <c r="H1052" s="2">
        <v>1</v>
      </c>
      <c r="I1052" s="2">
        <v>1</v>
      </c>
      <c r="J1052" s="3" t="s">
        <v>2373</v>
      </c>
      <c r="K1052" s="6">
        <v>53</v>
      </c>
      <c r="L1052" s="4">
        <v>110</v>
      </c>
      <c r="M1052" s="4">
        <v>5</v>
      </c>
      <c r="N1052" s="4">
        <v>59</v>
      </c>
      <c r="O1052" s="4">
        <v>7</v>
      </c>
      <c r="P1052" s="4">
        <v>1</v>
      </c>
      <c r="Q1052" s="4">
        <v>7</v>
      </c>
      <c r="R1052" s="4">
        <f>SUM(Table1[[#This Row],[Wines]:[Sweet]])</f>
        <v>182</v>
      </c>
      <c r="S1052" s="8">
        <f t="shared" si="50"/>
        <v>4.097161252560726E-3</v>
      </c>
      <c r="T1052" s="8" t="str">
        <f t="shared" si="51"/>
        <v>Wines</v>
      </c>
      <c r="U1052" s="2">
        <v>5</v>
      </c>
      <c r="V1052" s="2">
        <v>5</v>
      </c>
      <c r="W1052" s="2">
        <v>0</v>
      </c>
      <c r="X1052" s="2">
        <v>4</v>
      </c>
      <c r="Y1052" s="2">
        <v>8</v>
      </c>
      <c r="Z1052" s="2">
        <v>3</v>
      </c>
      <c r="AA1052" s="2">
        <v>11</v>
      </c>
      <c r="AB1052" s="2">
        <v>0</v>
      </c>
    </row>
    <row r="1053" spans="1:28" x14ac:dyDescent="0.25">
      <c r="A1053" s="2">
        <v>5302</v>
      </c>
      <c r="B1053" s="2">
        <v>1986</v>
      </c>
      <c r="C1053" s="2">
        <f>2025-Table1[[#This Row],[Year_Birth]]</f>
        <v>39</v>
      </c>
      <c r="D1053" s="2" t="s">
        <v>2252</v>
      </c>
      <c r="E1053" s="2" t="s">
        <v>2254</v>
      </c>
      <c r="F1053" s="2" t="str">
        <f t="shared" si="49"/>
        <v>Senior</v>
      </c>
      <c r="G1053" s="4">
        <v>78394</v>
      </c>
      <c r="H1053" s="2">
        <v>0</v>
      </c>
      <c r="I1053" s="2">
        <v>0</v>
      </c>
      <c r="J1053" s="3" t="s">
        <v>2373</v>
      </c>
      <c r="K1053" s="6">
        <v>13</v>
      </c>
      <c r="L1053" s="4">
        <v>298</v>
      </c>
      <c r="M1053" s="4">
        <v>27</v>
      </c>
      <c r="N1053" s="4">
        <v>697</v>
      </c>
      <c r="O1053" s="4">
        <v>216</v>
      </c>
      <c r="P1053" s="4">
        <v>24</v>
      </c>
      <c r="Q1053" s="4">
        <v>166</v>
      </c>
      <c r="R1053" s="4">
        <f>SUM(Table1[[#This Row],[Wines]:[Sweet]])</f>
        <v>1262</v>
      </c>
      <c r="S1053" s="8">
        <f t="shared" si="50"/>
        <v>1.6098170778375897E-2</v>
      </c>
      <c r="T1053" s="8" t="str">
        <f t="shared" si="51"/>
        <v>MeatProducts</v>
      </c>
      <c r="U1053" s="2">
        <v>1</v>
      </c>
      <c r="V1053" s="2">
        <v>4</v>
      </c>
      <c r="W1053" s="2">
        <v>6</v>
      </c>
      <c r="X1053" s="2">
        <v>5</v>
      </c>
      <c r="Y1053" s="2">
        <v>2</v>
      </c>
      <c r="Z1053" s="2">
        <v>3</v>
      </c>
      <c r="AA1053" s="2">
        <v>11</v>
      </c>
      <c r="AB1053" s="2">
        <v>1</v>
      </c>
    </row>
    <row r="1054" spans="1:28" x14ac:dyDescent="0.25">
      <c r="A1054" s="2">
        <v>6931</v>
      </c>
      <c r="B1054" s="2">
        <v>1967</v>
      </c>
      <c r="C1054" s="2">
        <f>2025-Table1[[#This Row],[Year_Birth]]</f>
        <v>58</v>
      </c>
      <c r="D1054" s="2" t="s">
        <v>2252</v>
      </c>
      <c r="E1054" s="2" t="s">
        <v>2258</v>
      </c>
      <c r="F1054" s="2" t="str">
        <f t="shared" si="49"/>
        <v>Senior</v>
      </c>
      <c r="G1054" s="4">
        <v>76982</v>
      </c>
      <c r="H1054" s="2">
        <v>0</v>
      </c>
      <c r="I1054" s="2">
        <v>0</v>
      </c>
      <c r="J1054" s="3" t="s">
        <v>2374</v>
      </c>
      <c r="K1054" s="6">
        <v>19</v>
      </c>
      <c r="L1054" s="4">
        <v>464</v>
      </c>
      <c r="M1054" s="4">
        <v>151</v>
      </c>
      <c r="N1054" s="4">
        <v>292</v>
      </c>
      <c r="O1054" s="4">
        <v>65</v>
      </c>
      <c r="P1054" s="4">
        <v>60</v>
      </c>
      <c r="Q1054" s="4">
        <v>30</v>
      </c>
      <c r="R1054" s="4">
        <f>SUM(Table1[[#This Row],[Wines]:[Sweet]])</f>
        <v>1032</v>
      </c>
      <c r="S1054" s="8">
        <f t="shared" si="50"/>
        <v>1.3405731209893221E-2</v>
      </c>
      <c r="T1054" s="8" t="str">
        <f t="shared" si="51"/>
        <v>Wines</v>
      </c>
      <c r="U1054" s="2">
        <v>1</v>
      </c>
      <c r="V1054" s="2">
        <v>8</v>
      </c>
      <c r="W1054" s="2">
        <v>3</v>
      </c>
      <c r="X1054" s="2">
        <v>4</v>
      </c>
      <c r="Y1054" s="2">
        <v>4</v>
      </c>
      <c r="Z1054" s="2">
        <v>3</v>
      </c>
      <c r="AA1054" s="2">
        <v>11</v>
      </c>
      <c r="AB1054" s="2">
        <v>1</v>
      </c>
    </row>
    <row r="1055" spans="1:28" x14ac:dyDescent="0.25">
      <c r="A1055" s="2">
        <v>4376</v>
      </c>
      <c r="B1055" s="2">
        <v>1960</v>
      </c>
      <c r="C1055" s="2">
        <f>2025-Table1[[#This Row],[Year_Birth]]</f>
        <v>65</v>
      </c>
      <c r="D1055" s="2" t="s">
        <v>2260</v>
      </c>
      <c r="E1055" s="2" t="s">
        <v>2253</v>
      </c>
      <c r="F1055" s="2" t="str">
        <f t="shared" si="49"/>
        <v>Senior</v>
      </c>
      <c r="G1055" s="4">
        <v>32218</v>
      </c>
      <c r="H1055" s="2">
        <v>0</v>
      </c>
      <c r="I1055" s="2">
        <v>0</v>
      </c>
      <c r="J1055" s="3" t="s">
        <v>2374</v>
      </c>
      <c r="K1055" s="6">
        <v>27</v>
      </c>
      <c r="L1055" s="4">
        <v>10</v>
      </c>
      <c r="M1055" s="4">
        <v>24</v>
      </c>
      <c r="N1055" s="4">
        <v>15</v>
      </c>
      <c r="O1055" s="4">
        <v>13</v>
      </c>
      <c r="P1055" s="4">
        <v>1</v>
      </c>
      <c r="Q1055" s="4">
        <v>30</v>
      </c>
      <c r="R1055" s="4">
        <f>SUM(Table1[[#This Row],[Wines]:[Sweet]])</f>
        <v>63</v>
      </c>
      <c r="S1055" s="8">
        <f t="shared" si="50"/>
        <v>1.9554286423738281E-3</v>
      </c>
      <c r="T1055" s="8" t="str">
        <f t="shared" si="51"/>
        <v>GoldProds</v>
      </c>
      <c r="U1055" s="2">
        <v>1</v>
      </c>
      <c r="V1055" s="2">
        <v>2</v>
      </c>
      <c r="W1055" s="2">
        <v>1</v>
      </c>
      <c r="X1055" s="2">
        <v>3</v>
      </c>
      <c r="Y1055" s="2">
        <v>7</v>
      </c>
      <c r="Z1055" s="2">
        <v>3</v>
      </c>
      <c r="AA1055" s="2">
        <v>11</v>
      </c>
      <c r="AB1055" s="2">
        <v>1</v>
      </c>
    </row>
    <row r="1056" spans="1:28" x14ac:dyDescent="0.25">
      <c r="A1056" s="2">
        <v>1135</v>
      </c>
      <c r="B1056" s="2">
        <v>1960</v>
      </c>
      <c r="C1056" s="2">
        <f>2025-Table1[[#This Row],[Year_Birth]]</f>
        <v>65</v>
      </c>
      <c r="D1056" s="2" t="s">
        <v>2257</v>
      </c>
      <c r="E1056" s="2" t="s">
        <v>2254</v>
      </c>
      <c r="F1056" s="2" t="str">
        <f t="shared" si="49"/>
        <v>Senior</v>
      </c>
      <c r="G1056" s="4">
        <v>17144</v>
      </c>
      <c r="H1056" s="2">
        <v>1</v>
      </c>
      <c r="I1056" s="2">
        <v>1</v>
      </c>
      <c r="J1056" s="3" t="s">
        <v>2374</v>
      </c>
      <c r="K1056" s="6">
        <v>96</v>
      </c>
      <c r="L1056" s="4">
        <v>18</v>
      </c>
      <c r="M1056" s="4">
        <v>2</v>
      </c>
      <c r="N1056" s="4">
        <v>19</v>
      </c>
      <c r="O1056" s="4">
        <v>0</v>
      </c>
      <c r="P1056" s="4">
        <v>2</v>
      </c>
      <c r="Q1056" s="4">
        <v>6</v>
      </c>
      <c r="R1056" s="4">
        <f>SUM(Table1[[#This Row],[Wines]:[Sweet]])</f>
        <v>41</v>
      </c>
      <c r="S1056" s="8">
        <f t="shared" si="50"/>
        <v>2.3915072328511431E-3</v>
      </c>
      <c r="T1056" s="8" t="str">
        <f t="shared" si="51"/>
        <v>MeatProducts</v>
      </c>
      <c r="U1056" s="2">
        <v>5</v>
      </c>
      <c r="V1056" s="2">
        <v>3</v>
      </c>
      <c r="W1056" s="2">
        <v>0</v>
      </c>
      <c r="X1056" s="2">
        <v>4</v>
      </c>
      <c r="Y1056" s="2">
        <v>7</v>
      </c>
      <c r="Z1056" s="2">
        <v>3</v>
      </c>
      <c r="AA1056" s="2">
        <v>11</v>
      </c>
      <c r="AB1056" s="2">
        <v>0</v>
      </c>
    </row>
    <row r="1057" spans="1:28" x14ac:dyDescent="0.25">
      <c r="A1057" s="2">
        <v>807</v>
      </c>
      <c r="B1057" s="2">
        <v>1969</v>
      </c>
      <c r="C1057" s="2">
        <f>2025-Table1[[#This Row],[Year_Birth]]</f>
        <v>56</v>
      </c>
      <c r="D1057" s="2" t="s">
        <v>2257</v>
      </c>
      <c r="E1057" s="2" t="s">
        <v>2254</v>
      </c>
      <c r="F1057" s="2" t="str">
        <f t="shared" si="49"/>
        <v>Senior</v>
      </c>
      <c r="G1057" s="4">
        <v>44602</v>
      </c>
      <c r="H1057" s="2">
        <v>1</v>
      </c>
      <c r="I1057" s="2">
        <v>1</v>
      </c>
      <c r="J1057" s="3" t="s">
        <v>2374</v>
      </c>
      <c r="K1057" s="6">
        <v>35</v>
      </c>
      <c r="L1057" s="4">
        <v>167</v>
      </c>
      <c r="M1057" s="4">
        <v>2</v>
      </c>
      <c r="N1057" s="4">
        <v>89</v>
      </c>
      <c r="O1057" s="4">
        <v>0</v>
      </c>
      <c r="P1057" s="4">
        <v>0</v>
      </c>
      <c r="Q1057" s="4">
        <v>34</v>
      </c>
      <c r="R1057" s="4">
        <f>SUM(Table1[[#This Row],[Wines]:[Sweet]])</f>
        <v>258</v>
      </c>
      <c r="S1057" s="8">
        <f t="shared" si="50"/>
        <v>5.7844939688803197E-3</v>
      </c>
      <c r="T1057" s="8" t="str">
        <f t="shared" si="51"/>
        <v>Wines</v>
      </c>
      <c r="U1057" s="2">
        <v>6</v>
      </c>
      <c r="V1057" s="2">
        <v>6</v>
      </c>
      <c r="W1057" s="2">
        <v>1</v>
      </c>
      <c r="X1057" s="2">
        <v>4</v>
      </c>
      <c r="Y1057" s="2">
        <v>8</v>
      </c>
      <c r="Z1057" s="2">
        <v>3</v>
      </c>
      <c r="AA1057" s="2">
        <v>11</v>
      </c>
      <c r="AB1057" s="2">
        <v>0</v>
      </c>
    </row>
    <row r="1058" spans="1:28" x14ac:dyDescent="0.25">
      <c r="A1058" s="2">
        <v>24</v>
      </c>
      <c r="B1058" s="2">
        <v>1960</v>
      </c>
      <c r="C1058" s="2">
        <f>2025-Table1[[#This Row],[Year_Birth]]</f>
        <v>65</v>
      </c>
      <c r="D1058" s="2" t="s">
        <v>2257</v>
      </c>
      <c r="E1058" s="2" t="s">
        <v>2254</v>
      </c>
      <c r="F1058" s="2" t="str">
        <f t="shared" si="49"/>
        <v>Senior</v>
      </c>
      <c r="G1058" s="4">
        <v>17144</v>
      </c>
      <c r="H1058" s="2">
        <v>1</v>
      </c>
      <c r="I1058" s="2">
        <v>1</v>
      </c>
      <c r="J1058" s="3" t="s">
        <v>2374</v>
      </c>
      <c r="K1058" s="6">
        <v>96</v>
      </c>
      <c r="L1058" s="4">
        <v>18</v>
      </c>
      <c r="M1058" s="4">
        <v>2</v>
      </c>
      <c r="N1058" s="4">
        <v>19</v>
      </c>
      <c r="O1058" s="4">
        <v>0</v>
      </c>
      <c r="P1058" s="4">
        <v>2</v>
      </c>
      <c r="Q1058" s="4">
        <v>6</v>
      </c>
      <c r="R1058" s="4">
        <f>SUM(Table1[[#This Row],[Wines]:[Sweet]])</f>
        <v>41</v>
      </c>
      <c r="S1058" s="8">
        <f t="shared" si="50"/>
        <v>2.3915072328511431E-3</v>
      </c>
      <c r="T1058" s="8" t="str">
        <f t="shared" si="51"/>
        <v>MeatProducts</v>
      </c>
      <c r="U1058" s="2">
        <v>5</v>
      </c>
      <c r="V1058" s="2">
        <v>3</v>
      </c>
      <c r="W1058" s="2">
        <v>0</v>
      </c>
      <c r="X1058" s="2">
        <v>4</v>
      </c>
      <c r="Y1058" s="2">
        <v>7</v>
      </c>
      <c r="Z1058" s="2">
        <v>3</v>
      </c>
      <c r="AA1058" s="2">
        <v>11</v>
      </c>
      <c r="AB1058" s="2">
        <v>0</v>
      </c>
    </row>
    <row r="1059" spans="1:28" x14ac:dyDescent="0.25">
      <c r="A1059" s="2">
        <v>10470</v>
      </c>
      <c r="B1059" s="2">
        <v>1979</v>
      </c>
      <c r="C1059" s="2">
        <f>2025-Table1[[#This Row],[Year_Birth]]</f>
        <v>46</v>
      </c>
      <c r="D1059" s="2" t="s">
        <v>2257</v>
      </c>
      <c r="E1059" s="2" t="s">
        <v>2256</v>
      </c>
      <c r="F1059" s="2" t="str">
        <f t="shared" si="49"/>
        <v>Senior</v>
      </c>
      <c r="G1059" s="4">
        <v>40662</v>
      </c>
      <c r="H1059" s="2">
        <v>1</v>
      </c>
      <c r="I1059" s="2">
        <v>0</v>
      </c>
      <c r="J1059" s="3" t="s">
        <v>2375</v>
      </c>
      <c r="K1059" s="6">
        <v>0</v>
      </c>
      <c r="L1059" s="4">
        <v>40</v>
      </c>
      <c r="M1059" s="4">
        <v>2</v>
      </c>
      <c r="N1059" s="4">
        <v>23</v>
      </c>
      <c r="O1059" s="4">
        <v>0</v>
      </c>
      <c r="P1059" s="4">
        <v>4</v>
      </c>
      <c r="Q1059" s="4">
        <v>23</v>
      </c>
      <c r="R1059" s="4">
        <f>SUM(Table1[[#This Row],[Wines]:[Sweet]])</f>
        <v>69</v>
      </c>
      <c r="S1059" s="8">
        <f t="shared" si="50"/>
        <v>1.6969160395455217E-3</v>
      </c>
      <c r="T1059" s="8" t="str">
        <f t="shared" si="51"/>
        <v>Wines</v>
      </c>
      <c r="U1059" s="2">
        <v>2</v>
      </c>
      <c r="V1059" s="2">
        <v>2</v>
      </c>
      <c r="W1059" s="2">
        <v>1</v>
      </c>
      <c r="X1059" s="2">
        <v>3</v>
      </c>
      <c r="Y1059" s="2">
        <v>4</v>
      </c>
      <c r="Z1059" s="2">
        <v>3</v>
      </c>
      <c r="AA1059" s="2">
        <v>11</v>
      </c>
      <c r="AB1059" s="2">
        <v>0</v>
      </c>
    </row>
    <row r="1060" spans="1:28" x14ac:dyDescent="0.25">
      <c r="A1060" s="2">
        <v>9860</v>
      </c>
      <c r="B1060" s="2">
        <v>1959</v>
      </c>
      <c r="C1060" s="2">
        <f>2025-Table1[[#This Row],[Year_Birth]]</f>
        <v>66</v>
      </c>
      <c r="D1060" s="2" t="s">
        <v>2252</v>
      </c>
      <c r="E1060" s="2" t="s">
        <v>2254</v>
      </c>
      <c r="F1060" s="2" t="str">
        <f t="shared" si="49"/>
        <v>Senior</v>
      </c>
      <c r="G1060" s="4">
        <v>44911</v>
      </c>
      <c r="H1060" s="2">
        <v>0</v>
      </c>
      <c r="I1060" s="2">
        <v>1</v>
      </c>
      <c r="J1060" s="3" t="s">
        <v>2375</v>
      </c>
      <c r="K1060" s="6">
        <v>11</v>
      </c>
      <c r="L1060" s="4">
        <v>159</v>
      </c>
      <c r="M1060" s="4">
        <v>0</v>
      </c>
      <c r="N1060" s="4">
        <v>22</v>
      </c>
      <c r="O1060" s="4">
        <v>2</v>
      </c>
      <c r="P1060" s="4">
        <v>1</v>
      </c>
      <c r="Q1060" s="4">
        <v>31</v>
      </c>
      <c r="R1060" s="4">
        <f>SUM(Table1[[#This Row],[Wines]:[Sweet]])</f>
        <v>184</v>
      </c>
      <c r="S1060" s="8">
        <f t="shared" si="50"/>
        <v>4.0969918282826034E-3</v>
      </c>
      <c r="T1060" s="8" t="str">
        <f t="shared" si="51"/>
        <v>Wines</v>
      </c>
      <c r="U1060" s="2">
        <v>3</v>
      </c>
      <c r="V1060" s="2">
        <v>4</v>
      </c>
      <c r="W1060" s="2">
        <v>1</v>
      </c>
      <c r="X1060" s="2">
        <v>4</v>
      </c>
      <c r="Y1060" s="2">
        <v>7</v>
      </c>
      <c r="Z1060" s="2">
        <v>3</v>
      </c>
      <c r="AA1060" s="2">
        <v>11</v>
      </c>
      <c r="AB1060" s="2">
        <v>0</v>
      </c>
    </row>
    <row r="1061" spans="1:28" x14ac:dyDescent="0.25">
      <c r="A1061" s="2">
        <v>5123</v>
      </c>
      <c r="B1061" s="2">
        <v>1951</v>
      </c>
      <c r="C1061" s="2">
        <f>2025-Table1[[#This Row],[Year_Birth]]</f>
        <v>74</v>
      </c>
      <c r="D1061" s="2" t="s">
        <v>2257</v>
      </c>
      <c r="E1061" s="2" t="s">
        <v>2256</v>
      </c>
      <c r="F1061" s="2" t="str">
        <f t="shared" si="49"/>
        <v>Senior</v>
      </c>
      <c r="G1061" s="4">
        <v>27450</v>
      </c>
      <c r="H1061" s="2">
        <v>0</v>
      </c>
      <c r="I1061" s="2">
        <v>0</v>
      </c>
      <c r="J1061" s="3" t="s">
        <v>2376</v>
      </c>
      <c r="K1061" s="6">
        <v>57</v>
      </c>
      <c r="L1061" s="4">
        <v>37</v>
      </c>
      <c r="M1061" s="4">
        <v>12</v>
      </c>
      <c r="N1061" s="4">
        <v>23</v>
      </c>
      <c r="O1061" s="4">
        <v>8</v>
      </c>
      <c r="P1061" s="4">
        <v>11</v>
      </c>
      <c r="Q1061" s="4">
        <v>52</v>
      </c>
      <c r="R1061" s="4">
        <f>SUM(Table1[[#This Row],[Wines]:[Sweet]])</f>
        <v>91</v>
      </c>
      <c r="S1061" s="8">
        <f t="shared" si="50"/>
        <v>3.3151183970856102E-3</v>
      </c>
      <c r="T1061" s="8" t="str">
        <f t="shared" si="51"/>
        <v>GoldProds</v>
      </c>
      <c r="U1061" s="2">
        <v>1</v>
      </c>
      <c r="V1061" s="2">
        <v>2</v>
      </c>
      <c r="W1061" s="2">
        <v>1</v>
      </c>
      <c r="X1061" s="2">
        <v>3</v>
      </c>
      <c r="Y1061" s="2">
        <v>7</v>
      </c>
      <c r="Z1061" s="2">
        <v>3</v>
      </c>
      <c r="AA1061" s="2">
        <v>11</v>
      </c>
      <c r="AB1061" s="2">
        <v>0</v>
      </c>
    </row>
    <row r="1062" spans="1:28" x14ac:dyDescent="0.25">
      <c r="A1062" s="2">
        <v>11101</v>
      </c>
      <c r="B1062" s="2">
        <v>1991</v>
      </c>
      <c r="C1062" s="2">
        <f>2025-Table1[[#This Row],[Year_Birth]]</f>
        <v>34</v>
      </c>
      <c r="D1062" s="2" t="s">
        <v>2252</v>
      </c>
      <c r="E1062" s="2" t="s">
        <v>2254</v>
      </c>
      <c r="F1062" s="2" t="str">
        <f t="shared" si="49"/>
        <v>Senior</v>
      </c>
      <c r="G1062" s="4">
        <v>89891</v>
      </c>
      <c r="H1062" s="2">
        <v>0</v>
      </c>
      <c r="I1062" s="2">
        <v>0</v>
      </c>
      <c r="J1062" s="3" t="s">
        <v>2376</v>
      </c>
      <c r="K1062" s="6">
        <v>17</v>
      </c>
      <c r="L1062" s="4">
        <v>412</v>
      </c>
      <c r="M1062" s="4">
        <v>22</v>
      </c>
      <c r="N1062" s="4">
        <v>132</v>
      </c>
      <c r="O1062" s="4">
        <v>59</v>
      </c>
      <c r="P1062" s="4">
        <v>28</v>
      </c>
      <c r="Q1062" s="4">
        <v>183</v>
      </c>
      <c r="R1062" s="4">
        <f>SUM(Table1[[#This Row],[Wines]:[Sweet]])</f>
        <v>653</v>
      </c>
      <c r="S1062" s="8">
        <f t="shared" si="50"/>
        <v>7.2643534947881326E-3</v>
      </c>
      <c r="T1062" s="8" t="str">
        <f t="shared" si="51"/>
        <v>Wines</v>
      </c>
      <c r="U1062" s="2">
        <v>1</v>
      </c>
      <c r="V1062" s="2">
        <v>11</v>
      </c>
      <c r="W1062" s="2">
        <v>6</v>
      </c>
      <c r="X1062" s="2">
        <v>8</v>
      </c>
      <c r="Y1062" s="2">
        <v>4</v>
      </c>
      <c r="Z1062" s="2">
        <v>3</v>
      </c>
      <c r="AA1062" s="2">
        <v>11</v>
      </c>
      <c r="AB1062" s="2">
        <v>0</v>
      </c>
    </row>
    <row r="1063" spans="1:28" x14ac:dyDescent="0.25">
      <c r="A1063" s="2">
        <v>7192</v>
      </c>
      <c r="B1063" s="2">
        <v>1955</v>
      </c>
      <c r="C1063" s="2">
        <f>2025-Table1[[#This Row],[Year_Birth]]</f>
        <v>70</v>
      </c>
      <c r="D1063" s="2" t="s">
        <v>2252</v>
      </c>
      <c r="E1063" s="2" t="s">
        <v>2254</v>
      </c>
      <c r="F1063" s="2" t="str">
        <f t="shared" si="49"/>
        <v>Senior</v>
      </c>
      <c r="G1063" s="4">
        <v>65748</v>
      </c>
      <c r="H1063" s="2">
        <v>0</v>
      </c>
      <c r="I1063" s="2">
        <v>1</v>
      </c>
      <c r="J1063" s="3" t="s">
        <v>2376</v>
      </c>
      <c r="K1063" s="6">
        <v>58</v>
      </c>
      <c r="L1063" s="4">
        <v>172</v>
      </c>
      <c r="M1063" s="4">
        <v>73</v>
      </c>
      <c r="N1063" s="4">
        <v>93</v>
      </c>
      <c r="O1063" s="4">
        <v>95</v>
      </c>
      <c r="P1063" s="4">
        <v>78</v>
      </c>
      <c r="Q1063" s="4">
        <v>34</v>
      </c>
      <c r="R1063" s="4">
        <f>SUM(Table1[[#This Row],[Wines]:[Sweet]])</f>
        <v>511</v>
      </c>
      <c r="S1063" s="8">
        <f t="shared" si="50"/>
        <v>7.7720995315446861E-3</v>
      </c>
      <c r="T1063" s="8" t="str">
        <f t="shared" si="51"/>
        <v>Wines</v>
      </c>
      <c r="U1063" s="2">
        <v>2</v>
      </c>
      <c r="V1063" s="2">
        <v>2</v>
      </c>
      <c r="W1063" s="2">
        <v>4</v>
      </c>
      <c r="X1063" s="2">
        <v>10</v>
      </c>
      <c r="Y1063" s="2">
        <v>1</v>
      </c>
      <c r="Z1063" s="2">
        <v>3</v>
      </c>
      <c r="AA1063" s="2">
        <v>11</v>
      </c>
      <c r="AB1063" s="2">
        <v>0</v>
      </c>
    </row>
    <row r="1064" spans="1:28" x14ac:dyDescent="0.25">
      <c r="A1064" s="2">
        <v>10598</v>
      </c>
      <c r="B1064" s="2">
        <v>1967</v>
      </c>
      <c r="C1064" s="2">
        <f>2025-Table1[[#This Row],[Year_Birth]]</f>
        <v>58</v>
      </c>
      <c r="D1064" s="2" t="s">
        <v>2252</v>
      </c>
      <c r="E1064" s="2" t="s">
        <v>2254</v>
      </c>
      <c r="F1064" s="2" t="str">
        <f t="shared" si="49"/>
        <v>Senior</v>
      </c>
      <c r="G1064" s="4">
        <v>27943</v>
      </c>
      <c r="H1064" s="2">
        <v>1</v>
      </c>
      <c r="I1064" s="2">
        <v>1</v>
      </c>
      <c r="J1064" s="3" t="s">
        <v>2376</v>
      </c>
      <c r="K1064" s="6">
        <v>89</v>
      </c>
      <c r="L1064" s="4">
        <v>12</v>
      </c>
      <c r="M1064" s="4">
        <v>1</v>
      </c>
      <c r="N1064" s="4">
        <v>16</v>
      </c>
      <c r="O1064" s="4">
        <v>4</v>
      </c>
      <c r="P1064" s="4">
        <v>1</v>
      </c>
      <c r="Q1064" s="4">
        <v>3</v>
      </c>
      <c r="R1064" s="4">
        <f>SUM(Table1[[#This Row],[Wines]:[Sweet]])</f>
        <v>34</v>
      </c>
      <c r="S1064" s="8">
        <f t="shared" si="50"/>
        <v>1.2167626954872419E-3</v>
      </c>
      <c r="T1064" s="8" t="str">
        <f t="shared" si="51"/>
        <v>MeatProducts</v>
      </c>
      <c r="U1064" s="2">
        <v>3</v>
      </c>
      <c r="V1064" s="2">
        <v>2</v>
      </c>
      <c r="W1064" s="2">
        <v>0</v>
      </c>
      <c r="X1064" s="2">
        <v>3</v>
      </c>
      <c r="Y1064" s="2">
        <v>8</v>
      </c>
      <c r="Z1064" s="2">
        <v>3</v>
      </c>
      <c r="AA1064" s="2">
        <v>11</v>
      </c>
      <c r="AB1064" s="2">
        <v>0</v>
      </c>
    </row>
    <row r="1065" spans="1:28" x14ac:dyDescent="0.25">
      <c r="A1065" s="2">
        <v>4390</v>
      </c>
      <c r="B1065" s="2">
        <v>1954</v>
      </c>
      <c r="C1065" s="2">
        <f>2025-Table1[[#This Row],[Year_Birth]]</f>
        <v>71</v>
      </c>
      <c r="D1065" s="2" t="s">
        <v>2252</v>
      </c>
      <c r="E1065" s="2" t="s">
        <v>2254</v>
      </c>
      <c r="F1065" s="2" t="str">
        <f t="shared" si="49"/>
        <v>Senior</v>
      </c>
      <c r="G1065" s="4">
        <v>75315</v>
      </c>
      <c r="H1065" s="2">
        <v>0</v>
      </c>
      <c r="I1065" s="2">
        <v>1</v>
      </c>
      <c r="J1065" s="3" t="s">
        <v>2377</v>
      </c>
      <c r="K1065" s="6">
        <v>14</v>
      </c>
      <c r="L1065" s="4">
        <v>459</v>
      </c>
      <c r="M1065" s="4">
        <v>15</v>
      </c>
      <c r="N1065" s="4">
        <v>171</v>
      </c>
      <c r="O1065" s="4">
        <v>142</v>
      </c>
      <c r="P1065" s="4">
        <v>23</v>
      </c>
      <c r="Q1065" s="4">
        <v>31</v>
      </c>
      <c r="R1065" s="4">
        <f>SUM(Table1[[#This Row],[Wines]:[Sweet]])</f>
        <v>810</v>
      </c>
      <c r="S1065" s="8">
        <f t="shared" si="50"/>
        <v>1.0754829715196175E-2</v>
      </c>
      <c r="T1065" s="8" t="str">
        <f t="shared" si="51"/>
        <v>Wines</v>
      </c>
      <c r="U1065" s="2">
        <v>2</v>
      </c>
      <c r="V1065" s="2">
        <v>5</v>
      </c>
      <c r="W1065" s="2">
        <v>4</v>
      </c>
      <c r="X1065" s="2">
        <v>12</v>
      </c>
      <c r="Y1065" s="2">
        <v>2</v>
      </c>
      <c r="Z1065" s="2">
        <v>3</v>
      </c>
      <c r="AA1065" s="2">
        <v>11</v>
      </c>
      <c r="AB1065" s="2">
        <v>0</v>
      </c>
    </row>
    <row r="1066" spans="1:28" x14ac:dyDescent="0.25">
      <c r="A1066" s="2">
        <v>1606</v>
      </c>
      <c r="B1066" s="2">
        <v>1971</v>
      </c>
      <c r="C1066" s="2">
        <f>2025-Table1[[#This Row],[Year_Birth]]</f>
        <v>54</v>
      </c>
      <c r="D1066" s="2" t="s">
        <v>2252</v>
      </c>
      <c r="E1066" s="2" t="s">
        <v>2254</v>
      </c>
      <c r="F1066" s="2" t="str">
        <f t="shared" si="49"/>
        <v>Senior</v>
      </c>
      <c r="G1066" s="4">
        <v>38590</v>
      </c>
      <c r="H1066" s="2">
        <v>1</v>
      </c>
      <c r="I1066" s="2">
        <v>0</v>
      </c>
      <c r="J1066" s="3" t="s">
        <v>2378</v>
      </c>
      <c r="K1066" s="6">
        <v>65</v>
      </c>
      <c r="L1066" s="4">
        <v>3</v>
      </c>
      <c r="M1066" s="4">
        <v>1</v>
      </c>
      <c r="N1066" s="4">
        <v>8</v>
      </c>
      <c r="O1066" s="4">
        <v>4</v>
      </c>
      <c r="P1066" s="4">
        <v>3</v>
      </c>
      <c r="Q1066" s="4">
        <v>3</v>
      </c>
      <c r="R1066" s="4">
        <f>SUM(Table1[[#This Row],[Wines]:[Sweet]])</f>
        <v>19</v>
      </c>
      <c r="S1066" s="8">
        <f t="shared" si="50"/>
        <v>4.9235553252137865E-4</v>
      </c>
      <c r="T1066" s="8" t="str">
        <f t="shared" si="51"/>
        <v>MeatProducts</v>
      </c>
      <c r="U1066" s="2">
        <v>1</v>
      </c>
      <c r="V1066" s="2">
        <v>1</v>
      </c>
      <c r="W1066" s="2">
        <v>0</v>
      </c>
      <c r="X1066" s="2">
        <v>2</v>
      </c>
      <c r="Y1066" s="2">
        <v>8</v>
      </c>
      <c r="Z1066" s="2">
        <v>3</v>
      </c>
      <c r="AA1066" s="2">
        <v>11</v>
      </c>
      <c r="AB1066" s="2">
        <v>0</v>
      </c>
    </row>
    <row r="1067" spans="1:28" x14ac:dyDescent="0.25">
      <c r="A1067" s="2">
        <v>948</v>
      </c>
      <c r="B1067" s="2">
        <v>1971</v>
      </c>
      <c r="C1067" s="2">
        <f>2025-Table1[[#This Row],[Year_Birth]]</f>
        <v>54</v>
      </c>
      <c r="D1067" s="2" t="s">
        <v>2252</v>
      </c>
      <c r="E1067" s="2" t="s">
        <v>2253</v>
      </c>
      <c r="F1067" s="2" t="str">
        <f t="shared" si="49"/>
        <v>Senior</v>
      </c>
      <c r="G1067" s="4">
        <v>10245</v>
      </c>
      <c r="H1067" s="2">
        <v>1</v>
      </c>
      <c r="I1067" s="2">
        <v>0</v>
      </c>
      <c r="J1067" s="3" t="s">
        <v>2378</v>
      </c>
      <c r="K1067" s="6">
        <v>32</v>
      </c>
      <c r="L1067" s="4">
        <v>4</v>
      </c>
      <c r="M1067" s="4">
        <v>7</v>
      </c>
      <c r="N1067" s="4">
        <v>7</v>
      </c>
      <c r="O1067" s="4">
        <v>6</v>
      </c>
      <c r="P1067" s="4">
        <v>4</v>
      </c>
      <c r="Q1067" s="4">
        <v>13</v>
      </c>
      <c r="R1067" s="4">
        <f>SUM(Table1[[#This Row],[Wines]:[Sweet]])</f>
        <v>28</v>
      </c>
      <c r="S1067" s="8">
        <f t="shared" si="50"/>
        <v>2.7330405075646656E-3</v>
      </c>
      <c r="T1067" s="8" t="str">
        <f t="shared" si="51"/>
        <v>GoldProds</v>
      </c>
      <c r="U1067" s="2">
        <v>3</v>
      </c>
      <c r="V1067" s="2">
        <v>1</v>
      </c>
      <c r="W1067" s="2">
        <v>2</v>
      </c>
      <c r="X1067" s="2">
        <v>2</v>
      </c>
      <c r="Y1067" s="2">
        <v>5</v>
      </c>
      <c r="Z1067" s="2">
        <v>3</v>
      </c>
      <c r="AA1067" s="2">
        <v>11</v>
      </c>
      <c r="AB1067" s="2">
        <v>0</v>
      </c>
    </row>
    <row r="1068" spans="1:28" x14ac:dyDescent="0.25">
      <c r="A1068" s="2">
        <v>125</v>
      </c>
      <c r="B1068" s="2">
        <v>1958</v>
      </c>
      <c r="C1068" s="2">
        <f>2025-Table1[[#This Row],[Year_Birth]]</f>
        <v>67</v>
      </c>
      <c r="D1068" s="2" t="s">
        <v>2260</v>
      </c>
      <c r="E1068" s="2" t="s">
        <v>2254</v>
      </c>
      <c r="F1068" s="2" t="str">
        <f t="shared" si="49"/>
        <v>Senior</v>
      </c>
      <c r="G1068" s="4">
        <v>53083</v>
      </c>
      <c r="H1068" s="2">
        <v>1</v>
      </c>
      <c r="I1068" s="2">
        <v>1</v>
      </c>
      <c r="J1068" s="3" t="s">
        <v>2378</v>
      </c>
      <c r="K1068" s="6">
        <v>65</v>
      </c>
      <c r="L1068" s="4">
        <v>215</v>
      </c>
      <c r="M1068" s="4">
        <v>7</v>
      </c>
      <c r="N1068" s="4">
        <v>33</v>
      </c>
      <c r="O1068" s="4">
        <v>3</v>
      </c>
      <c r="P1068" s="4">
        <v>0</v>
      </c>
      <c r="Q1068" s="4">
        <v>13</v>
      </c>
      <c r="R1068" s="4">
        <f>SUM(Table1[[#This Row],[Wines]:[Sweet]])</f>
        <v>258</v>
      </c>
      <c r="S1068" s="8">
        <f t="shared" si="50"/>
        <v>4.8603130945877211E-3</v>
      </c>
      <c r="T1068" s="8" t="str">
        <f t="shared" si="51"/>
        <v>Wines</v>
      </c>
      <c r="U1068" s="2">
        <v>6</v>
      </c>
      <c r="V1068" s="2">
        <v>5</v>
      </c>
      <c r="W1068" s="2">
        <v>1</v>
      </c>
      <c r="X1068" s="2">
        <v>5</v>
      </c>
      <c r="Y1068" s="2">
        <v>7</v>
      </c>
      <c r="Z1068" s="2">
        <v>3</v>
      </c>
      <c r="AA1068" s="2">
        <v>11</v>
      </c>
      <c r="AB1068" s="2">
        <v>0</v>
      </c>
    </row>
    <row r="1069" spans="1:28" x14ac:dyDescent="0.25">
      <c r="A1069" s="2">
        <v>1404</v>
      </c>
      <c r="B1069" s="2">
        <v>1968</v>
      </c>
      <c r="C1069" s="2">
        <f>2025-Table1[[#This Row],[Year_Birth]]</f>
        <v>57</v>
      </c>
      <c r="D1069" s="2" t="s">
        <v>2252</v>
      </c>
      <c r="E1069" s="2" t="s">
        <v>2254</v>
      </c>
      <c r="F1069" s="2" t="str">
        <f t="shared" si="49"/>
        <v>Senior</v>
      </c>
      <c r="G1069" s="4">
        <v>34916</v>
      </c>
      <c r="H1069" s="2">
        <v>2</v>
      </c>
      <c r="I1069" s="2">
        <v>0</v>
      </c>
      <c r="J1069" s="3" t="s">
        <v>2378</v>
      </c>
      <c r="K1069" s="6">
        <v>89</v>
      </c>
      <c r="L1069" s="4">
        <v>51</v>
      </c>
      <c r="M1069" s="4">
        <v>23</v>
      </c>
      <c r="N1069" s="4">
        <v>82</v>
      </c>
      <c r="O1069" s="4">
        <v>33</v>
      </c>
      <c r="P1069" s="4">
        <v>0</v>
      </c>
      <c r="Q1069" s="4">
        <v>42</v>
      </c>
      <c r="R1069" s="4">
        <f>SUM(Table1[[#This Row],[Wines]:[Sweet]])</f>
        <v>189</v>
      </c>
      <c r="S1069" s="8">
        <f t="shared" si="50"/>
        <v>5.41299117882919E-3</v>
      </c>
      <c r="T1069" s="8" t="str">
        <f t="shared" si="51"/>
        <v>MeatProducts</v>
      </c>
      <c r="U1069" s="2">
        <v>4</v>
      </c>
      <c r="V1069" s="2">
        <v>5</v>
      </c>
      <c r="W1069" s="2">
        <v>1</v>
      </c>
      <c r="X1069" s="2">
        <v>3</v>
      </c>
      <c r="Y1069" s="2">
        <v>9</v>
      </c>
      <c r="Z1069" s="2">
        <v>3</v>
      </c>
      <c r="AA1069" s="2">
        <v>11</v>
      </c>
      <c r="AB1069" s="2">
        <v>0</v>
      </c>
    </row>
    <row r="1070" spans="1:28" x14ac:dyDescent="0.25">
      <c r="A1070" s="2">
        <v>2587</v>
      </c>
      <c r="B1070" s="2">
        <v>1972</v>
      </c>
      <c r="C1070" s="2">
        <f>2025-Table1[[#This Row],[Year_Birth]]</f>
        <v>53</v>
      </c>
      <c r="D1070" s="2" t="s">
        <v>2255</v>
      </c>
      <c r="E1070" s="2" t="s">
        <v>2256</v>
      </c>
      <c r="F1070" s="2" t="str">
        <f t="shared" si="49"/>
        <v>Senior</v>
      </c>
      <c r="G1070" s="4">
        <v>29791</v>
      </c>
      <c r="H1070" s="2">
        <v>1</v>
      </c>
      <c r="I1070" s="2">
        <v>0</v>
      </c>
      <c r="J1070" s="3" t="s">
        <v>2379</v>
      </c>
      <c r="K1070" s="6">
        <v>21</v>
      </c>
      <c r="L1070" s="4">
        <v>14</v>
      </c>
      <c r="M1070" s="4">
        <v>0</v>
      </c>
      <c r="N1070" s="4">
        <v>6</v>
      </c>
      <c r="O1070" s="4">
        <v>0</v>
      </c>
      <c r="P1070" s="4">
        <v>0</v>
      </c>
      <c r="Q1070" s="4">
        <v>0</v>
      </c>
      <c r="R1070" s="4">
        <f>SUM(Table1[[#This Row],[Wines]:[Sweet]])</f>
        <v>20</v>
      </c>
      <c r="S1070" s="8">
        <f t="shared" si="50"/>
        <v>6.7134369440435035E-4</v>
      </c>
      <c r="T1070" s="8" t="str">
        <f t="shared" si="51"/>
        <v>Wines</v>
      </c>
      <c r="U1070" s="2">
        <v>2</v>
      </c>
      <c r="V1070" s="2">
        <v>2</v>
      </c>
      <c r="W1070" s="2">
        <v>0</v>
      </c>
      <c r="X1070" s="2">
        <v>3</v>
      </c>
      <c r="Y1070" s="2">
        <v>5</v>
      </c>
      <c r="Z1070" s="2">
        <v>3</v>
      </c>
      <c r="AA1070" s="2">
        <v>11</v>
      </c>
      <c r="AB1070" s="2">
        <v>0</v>
      </c>
    </row>
    <row r="1071" spans="1:28" x14ac:dyDescent="0.25">
      <c r="A1071" s="2">
        <v>2563</v>
      </c>
      <c r="B1071" s="2">
        <v>1961</v>
      </c>
      <c r="C1071" s="2">
        <f>2025-Table1[[#This Row],[Year_Birth]]</f>
        <v>64</v>
      </c>
      <c r="D1071" s="2" t="s">
        <v>2259</v>
      </c>
      <c r="E1071" s="2" t="s">
        <v>2256</v>
      </c>
      <c r="F1071" s="2" t="str">
        <f t="shared" si="49"/>
        <v>Senior</v>
      </c>
      <c r="G1071" s="4">
        <v>28249</v>
      </c>
      <c r="H1071" s="2">
        <v>0</v>
      </c>
      <c r="I1071" s="2">
        <v>0</v>
      </c>
      <c r="J1071" s="3" t="s">
        <v>2380</v>
      </c>
      <c r="K1071" s="6">
        <v>80</v>
      </c>
      <c r="L1071" s="4">
        <v>1</v>
      </c>
      <c r="M1071" s="4">
        <v>9</v>
      </c>
      <c r="N1071" s="4">
        <v>7</v>
      </c>
      <c r="O1071" s="4">
        <v>2</v>
      </c>
      <c r="P1071" s="4">
        <v>14</v>
      </c>
      <c r="Q1071" s="4">
        <v>10</v>
      </c>
      <c r="R1071" s="4">
        <f>SUM(Table1[[#This Row],[Wines]:[Sweet]])</f>
        <v>33</v>
      </c>
      <c r="S1071" s="8">
        <f t="shared" si="50"/>
        <v>1.1681829445290099E-3</v>
      </c>
      <c r="T1071" s="8" t="str">
        <f t="shared" si="51"/>
        <v>Sweet</v>
      </c>
      <c r="U1071" s="2">
        <v>1</v>
      </c>
      <c r="V1071" s="2">
        <v>2</v>
      </c>
      <c r="W1071" s="2">
        <v>0</v>
      </c>
      <c r="X1071" s="2">
        <v>3</v>
      </c>
      <c r="Y1071" s="2">
        <v>6</v>
      </c>
      <c r="Z1071" s="2">
        <v>3</v>
      </c>
      <c r="AA1071" s="2">
        <v>11</v>
      </c>
      <c r="AB1071" s="2">
        <v>0</v>
      </c>
    </row>
    <row r="1072" spans="1:28" x14ac:dyDescent="0.25">
      <c r="A1072" s="2">
        <v>1</v>
      </c>
      <c r="B1072" s="2">
        <v>1961</v>
      </c>
      <c r="C1072" s="2">
        <f>2025-Table1[[#This Row],[Year_Birth]]</f>
        <v>64</v>
      </c>
      <c r="D1072" s="2" t="s">
        <v>2252</v>
      </c>
      <c r="E1072" s="2" t="s">
        <v>2253</v>
      </c>
      <c r="F1072" s="2" t="str">
        <f t="shared" si="49"/>
        <v>Senior</v>
      </c>
      <c r="G1072" s="4">
        <v>57091</v>
      </c>
      <c r="H1072" s="2">
        <v>0</v>
      </c>
      <c r="I1072" s="2">
        <v>0</v>
      </c>
      <c r="J1072" s="3" t="s">
        <v>2380</v>
      </c>
      <c r="K1072" s="6">
        <v>0</v>
      </c>
      <c r="L1072" s="4">
        <v>464</v>
      </c>
      <c r="M1072" s="4">
        <v>5</v>
      </c>
      <c r="N1072" s="4">
        <v>64</v>
      </c>
      <c r="O1072" s="4">
        <v>7</v>
      </c>
      <c r="P1072" s="4">
        <v>0</v>
      </c>
      <c r="Q1072" s="4">
        <v>37</v>
      </c>
      <c r="R1072" s="4">
        <f>SUM(Table1[[#This Row],[Wines]:[Sweet]])</f>
        <v>540</v>
      </c>
      <c r="S1072" s="8">
        <f t="shared" si="50"/>
        <v>9.4585836646756925E-3</v>
      </c>
      <c r="T1072" s="8" t="str">
        <f t="shared" si="51"/>
        <v>Wines</v>
      </c>
      <c r="U1072" s="2">
        <v>1</v>
      </c>
      <c r="V1072" s="2">
        <v>7</v>
      </c>
      <c r="W1072" s="2">
        <v>3</v>
      </c>
      <c r="X1072" s="2">
        <v>7</v>
      </c>
      <c r="Y1072" s="2">
        <v>5</v>
      </c>
      <c r="Z1072" s="2">
        <v>3</v>
      </c>
      <c r="AA1072" s="2">
        <v>11</v>
      </c>
      <c r="AB1072" s="2">
        <v>1</v>
      </c>
    </row>
    <row r="1073" spans="1:28" x14ac:dyDescent="0.25">
      <c r="A1073" s="2">
        <v>8312</v>
      </c>
      <c r="B1073" s="2">
        <v>1961</v>
      </c>
      <c r="C1073" s="2">
        <f>2025-Table1[[#This Row],[Year_Birth]]</f>
        <v>64</v>
      </c>
      <c r="D1073" s="2" t="s">
        <v>2259</v>
      </c>
      <c r="E1073" s="2" t="s">
        <v>2256</v>
      </c>
      <c r="F1073" s="2" t="str">
        <f t="shared" si="49"/>
        <v>Senior</v>
      </c>
      <c r="G1073" s="4">
        <v>28249</v>
      </c>
      <c r="H1073" s="2">
        <v>0</v>
      </c>
      <c r="I1073" s="2">
        <v>0</v>
      </c>
      <c r="J1073" s="3" t="s">
        <v>2380</v>
      </c>
      <c r="K1073" s="6">
        <v>80</v>
      </c>
      <c r="L1073" s="4">
        <v>1</v>
      </c>
      <c r="M1073" s="4">
        <v>9</v>
      </c>
      <c r="N1073" s="4">
        <v>7</v>
      </c>
      <c r="O1073" s="4">
        <v>2</v>
      </c>
      <c r="P1073" s="4">
        <v>14</v>
      </c>
      <c r="Q1073" s="4">
        <v>10</v>
      </c>
      <c r="R1073" s="4">
        <f>SUM(Table1[[#This Row],[Wines]:[Sweet]])</f>
        <v>33</v>
      </c>
      <c r="S1073" s="8">
        <f t="shared" si="50"/>
        <v>1.1681829445290099E-3</v>
      </c>
      <c r="T1073" s="8" t="str">
        <f t="shared" si="51"/>
        <v>Sweet</v>
      </c>
      <c r="U1073" s="2">
        <v>1</v>
      </c>
      <c r="V1073" s="2">
        <v>2</v>
      </c>
      <c r="W1073" s="2">
        <v>0</v>
      </c>
      <c r="X1073" s="2">
        <v>3</v>
      </c>
      <c r="Y1073" s="2">
        <v>6</v>
      </c>
      <c r="Z1073" s="2">
        <v>3</v>
      </c>
      <c r="AA1073" s="2">
        <v>11</v>
      </c>
      <c r="AB1073" s="2">
        <v>0</v>
      </c>
    </row>
    <row r="1074" spans="1:28" x14ac:dyDescent="0.25">
      <c r="A1074" s="2">
        <v>8566</v>
      </c>
      <c r="B1074" s="2">
        <v>1961</v>
      </c>
      <c r="C1074" s="2">
        <f>2025-Table1[[#This Row],[Year_Birth]]</f>
        <v>64</v>
      </c>
      <c r="D1074" s="2" t="s">
        <v>2255</v>
      </c>
      <c r="E1074" s="2" t="s">
        <v>2254</v>
      </c>
      <c r="F1074" s="2" t="str">
        <f t="shared" si="49"/>
        <v>Senior</v>
      </c>
      <c r="G1074" s="4">
        <v>32583</v>
      </c>
      <c r="H1074" s="2">
        <v>1</v>
      </c>
      <c r="I1074" s="2">
        <v>1</v>
      </c>
      <c r="J1074" s="3" t="s">
        <v>2380</v>
      </c>
      <c r="K1074" s="6">
        <v>10</v>
      </c>
      <c r="L1074" s="4">
        <v>5</v>
      </c>
      <c r="M1074" s="4">
        <v>0</v>
      </c>
      <c r="N1074" s="4">
        <v>3</v>
      </c>
      <c r="O1074" s="4">
        <v>0</v>
      </c>
      <c r="P1074" s="4">
        <v>0</v>
      </c>
      <c r="Q1074" s="4">
        <v>1</v>
      </c>
      <c r="R1074" s="4">
        <f>SUM(Table1[[#This Row],[Wines]:[Sweet]])</f>
        <v>8</v>
      </c>
      <c r="S1074" s="8">
        <f t="shared" si="50"/>
        <v>2.4552680845839857E-4</v>
      </c>
      <c r="T1074" s="8" t="str">
        <f t="shared" si="51"/>
        <v>Wines</v>
      </c>
      <c r="U1074" s="2">
        <v>1</v>
      </c>
      <c r="V1074" s="2">
        <v>1</v>
      </c>
      <c r="W1074" s="2">
        <v>0</v>
      </c>
      <c r="X1074" s="2">
        <v>2</v>
      </c>
      <c r="Y1074" s="2">
        <v>7</v>
      </c>
      <c r="Z1074" s="2">
        <v>3</v>
      </c>
      <c r="AA1074" s="2">
        <v>11</v>
      </c>
      <c r="AB1074" s="2">
        <v>0</v>
      </c>
    </row>
    <row r="1075" spans="1:28" x14ac:dyDescent="0.25">
      <c r="A1075" s="2">
        <v>3426</v>
      </c>
      <c r="B1075" s="2">
        <v>1975</v>
      </c>
      <c r="C1075" s="2">
        <f>2025-Table1[[#This Row],[Year_Birth]]</f>
        <v>50</v>
      </c>
      <c r="D1075" s="2" t="s">
        <v>2252</v>
      </c>
      <c r="E1075" s="2" t="s">
        <v>2258</v>
      </c>
      <c r="F1075" s="2" t="str">
        <f t="shared" si="49"/>
        <v>Senior</v>
      </c>
      <c r="G1075" s="4">
        <v>70300</v>
      </c>
      <c r="H1075" s="2">
        <v>1</v>
      </c>
      <c r="I1075" s="2">
        <v>0</v>
      </c>
      <c r="J1075" s="3" t="s">
        <v>2381</v>
      </c>
      <c r="K1075" s="6">
        <v>89</v>
      </c>
      <c r="L1075" s="4">
        <v>1045</v>
      </c>
      <c r="M1075" s="4">
        <v>61</v>
      </c>
      <c r="N1075" s="4">
        <v>338</v>
      </c>
      <c r="O1075" s="4">
        <v>60</v>
      </c>
      <c r="P1075" s="4">
        <v>46</v>
      </c>
      <c r="Q1075" s="4">
        <v>46</v>
      </c>
      <c r="R1075" s="4">
        <f>SUM(Table1[[#This Row],[Wines]:[Sweet]])</f>
        <v>1550</v>
      </c>
      <c r="S1075" s="8">
        <f t="shared" si="50"/>
        <v>2.2048364153627313E-2</v>
      </c>
      <c r="T1075" s="8" t="str">
        <f t="shared" si="51"/>
        <v>Wines</v>
      </c>
      <c r="U1075" s="2">
        <v>3</v>
      </c>
      <c r="V1075" s="2">
        <v>5</v>
      </c>
      <c r="W1075" s="2">
        <v>5</v>
      </c>
      <c r="X1075" s="2">
        <v>13</v>
      </c>
      <c r="Y1075" s="2">
        <v>8</v>
      </c>
      <c r="Z1075" s="2">
        <v>3</v>
      </c>
      <c r="AA1075" s="2">
        <v>11</v>
      </c>
      <c r="AB1075" s="2">
        <v>0</v>
      </c>
    </row>
    <row r="1076" spans="1:28" x14ac:dyDescent="0.25">
      <c r="A1076" s="2">
        <v>6168</v>
      </c>
      <c r="B1076" s="2">
        <v>1963</v>
      </c>
      <c r="C1076" s="2">
        <f>2025-Table1[[#This Row],[Year_Birth]]</f>
        <v>62</v>
      </c>
      <c r="D1076" s="2" t="s">
        <v>2252</v>
      </c>
      <c r="E1076" s="2" t="s">
        <v>2258</v>
      </c>
      <c r="F1076" s="2" t="str">
        <f t="shared" si="49"/>
        <v>Senior</v>
      </c>
      <c r="G1076" s="4">
        <v>45146</v>
      </c>
      <c r="H1076" s="2">
        <v>1</v>
      </c>
      <c r="I1076" s="2">
        <v>1</v>
      </c>
      <c r="J1076" s="3" t="s">
        <v>2381</v>
      </c>
      <c r="K1076" s="6">
        <v>28</v>
      </c>
      <c r="L1076" s="4">
        <v>33</v>
      </c>
      <c r="M1076" s="4">
        <v>0</v>
      </c>
      <c r="N1076" s="4">
        <v>5</v>
      </c>
      <c r="O1076" s="4">
        <v>0</v>
      </c>
      <c r="P1076" s="4">
        <v>0</v>
      </c>
      <c r="Q1076" s="4">
        <v>15</v>
      </c>
      <c r="R1076" s="4">
        <f>SUM(Table1[[#This Row],[Wines]:[Sweet]])</f>
        <v>38</v>
      </c>
      <c r="S1076" s="8">
        <f t="shared" si="50"/>
        <v>8.4171355158818052E-4</v>
      </c>
      <c r="T1076" s="8" t="str">
        <f t="shared" si="51"/>
        <v>Wines</v>
      </c>
      <c r="U1076" s="2">
        <v>2</v>
      </c>
      <c r="V1076" s="2">
        <v>1</v>
      </c>
      <c r="W1076" s="2">
        <v>1</v>
      </c>
      <c r="X1076" s="2">
        <v>2</v>
      </c>
      <c r="Y1076" s="2">
        <v>4</v>
      </c>
      <c r="Z1076" s="2">
        <v>3</v>
      </c>
      <c r="AA1076" s="2">
        <v>11</v>
      </c>
      <c r="AB1076" s="2">
        <v>0</v>
      </c>
    </row>
    <row r="1077" spans="1:28" x14ac:dyDescent="0.25">
      <c r="A1077" s="2">
        <v>3916</v>
      </c>
      <c r="B1077" s="2">
        <v>1971</v>
      </c>
      <c r="C1077" s="2">
        <f>2025-Table1[[#This Row],[Year_Birth]]</f>
        <v>54</v>
      </c>
      <c r="D1077" s="2" t="s">
        <v>2255</v>
      </c>
      <c r="E1077" s="2" t="s">
        <v>2254</v>
      </c>
      <c r="F1077" s="2" t="str">
        <f t="shared" si="49"/>
        <v>Senior</v>
      </c>
      <c r="G1077" s="4">
        <v>49269</v>
      </c>
      <c r="H1077" s="2">
        <v>1</v>
      </c>
      <c r="I1077" s="2">
        <v>0</v>
      </c>
      <c r="J1077" s="3" t="s">
        <v>2382</v>
      </c>
      <c r="K1077" s="6">
        <v>92</v>
      </c>
      <c r="L1077" s="4">
        <v>639</v>
      </c>
      <c r="M1077" s="4">
        <v>8</v>
      </c>
      <c r="N1077" s="4">
        <v>166</v>
      </c>
      <c r="O1077" s="4">
        <v>11</v>
      </c>
      <c r="P1077" s="4">
        <v>8</v>
      </c>
      <c r="Q1077" s="4">
        <v>58</v>
      </c>
      <c r="R1077" s="4">
        <f>SUM(Table1[[#This Row],[Wines]:[Sweet]])</f>
        <v>832</v>
      </c>
      <c r="S1077" s="8">
        <f t="shared" si="50"/>
        <v>1.6886886277375227E-2</v>
      </c>
      <c r="T1077" s="8" t="str">
        <f t="shared" si="51"/>
        <v>Wines</v>
      </c>
      <c r="U1077" s="2">
        <v>3</v>
      </c>
      <c r="V1077" s="2">
        <v>7</v>
      </c>
      <c r="W1077" s="2">
        <v>3</v>
      </c>
      <c r="X1077" s="2">
        <v>12</v>
      </c>
      <c r="Y1077" s="2">
        <v>7</v>
      </c>
      <c r="Z1077" s="2">
        <v>3</v>
      </c>
      <c r="AA1077" s="2">
        <v>11</v>
      </c>
      <c r="AB1077" s="2">
        <v>0</v>
      </c>
    </row>
    <row r="1078" spans="1:28" x14ac:dyDescent="0.25">
      <c r="A1078" s="2">
        <v>8234</v>
      </c>
      <c r="B1078" s="2">
        <v>1973</v>
      </c>
      <c r="C1078" s="2">
        <f>2025-Table1[[#This Row],[Year_Birth]]</f>
        <v>52</v>
      </c>
      <c r="D1078" s="2" t="s">
        <v>2259</v>
      </c>
      <c r="E1078" s="2" t="s">
        <v>2254</v>
      </c>
      <c r="F1078" s="2" t="str">
        <f t="shared" si="49"/>
        <v>Senior</v>
      </c>
      <c r="G1078" s="4">
        <v>27190</v>
      </c>
      <c r="H1078" s="2">
        <v>1</v>
      </c>
      <c r="I1078" s="2">
        <v>0</v>
      </c>
      <c r="J1078" s="3" t="s">
        <v>2383</v>
      </c>
      <c r="K1078" s="6">
        <v>13</v>
      </c>
      <c r="L1078" s="4">
        <v>1</v>
      </c>
      <c r="M1078" s="4">
        <v>6</v>
      </c>
      <c r="N1078" s="4">
        <v>7</v>
      </c>
      <c r="O1078" s="4">
        <v>0</v>
      </c>
      <c r="P1078" s="4">
        <v>1</v>
      </c>
      <c r="Q1078" s="4">
        <v>3</v>
      </c>
      <c r="R1078" s="4">
        <f>SUM(Table1[[#This Row],[Wines]:[Sweet]])</f>
        <v>15</v>
      </c>
      <c r="S1078" s="8">
        <f t="shared" si="50"/>
        <v>5.5167340934166975E-4</v>
      </c>
      <c r="T1078" s="8" t="str">
        <f t="shared" si="51"/>
        <v>MeatProducts</v>
      </c>
      <c r="U1078" s="2">
        <v>1</v>
      </c>
      <c r="V1078" s="2">
        <v>1</v>
      </c>
      <c r="W1078" s="2">
        <v>0</v>
      </c>
      <c r="X1078" s="2">
        <v>2</v>
      </c>
      <c r="Y1078" s="2">
        <v>8</v>
      </c>
      <c r="Z1078" s="2">
        <v>3</v>
      </c>
      <c r="AA1078" s="2">
        <v>11</v>
      </c>
      <c r="AB1078" s="2">
        <v>1</v>
      </c>
    </row>
    <row r="1079" spans="1:28" x14ac:dyDescent="0.25">
      <c r="A1079" s="2">
        <v>7617</v>
      </c>
      <c r="B1079" s="2">
        <v>1974</v>
      </c>
      <c r="C1079" s="2">
        <f>2025-Table1[[#This Row],[Year_Birth]]</f>
        <v>51</v>
      </c>
      <c r="D1079" s="2" t="s">
        <v>2252</v>
      </c>
      <c r="E1079" s="2" t="s">
        <v>2253</v>
      </c>
      <c r="F1079" s="2" t="str">
        <f t="shared" si="49"/>
        <v>Senior</v>
      </c>
      <c r="G1079" s="4">
        <v>42373</v>
      </c>
      <c r="H1079" s="2">
        <v>1</v>
      </c>
      <c r="I1079" s="2">
        <v>1</v>
      </c>
      <c r="J1079" s="3" t="s">
        <v>2383</v>
      </c>
      <c r="K1079" s="6">
        <v>83</v>
      </c>
      <c r="L1079" s="4">
        <v>67</v>
      </c>
      <c r="M1079" s="4">
        <v>5</v>
      </c>
      <c r="N1079" s="4">
        <v>61</v>
      </c>
      <c r="O1079" s="4">
        <v>3</v>
      </c>
      <c r="P1079" s="4">
        <v>8</v>
      </c>
      <c r="Q1079" s="4">
        <v>19</v>
      </c>
      <c r="R1079" s="4">
        <f>SUM(Table1[[#This Row],[Wines]:[Sweet]])</f>
        <v>144</v>
      </c>
      <c r="S1079" s="8">
        <f t="shared" si="50"/>
        <v>3.3983904845066434E-3</v>
      </c>
      <c r="T1079" s="8" t="str">
        <f t="shared" si="51"/>
        <v>Wines</v>
      </c>
      <c r="U1079" s="2">
        <v>5</v>
      </c>
      <c r="V1079" s="2">
        <v>2</v>
      </c>
      <c r="W1079" s="2">
        <v>1</v>
      </c>
      <c r="X1079" s="2">
        <v>5</v>
      </c>
      <c r="Y1079" s="2">
        <v>5</v>
      </c>
      <c r="Z1079" s="2">
        <v>3</v>
      </c>
      <c r="AA1079" s="2">
        <v>11</v>
      </c>
      <c r="AB1079" s="2">
        <v>0</v>
      </c>
    </row>
    <row r="1080" spans="1:28" x14ac:dyDescent="0.25">
      <c r="A1080" s="2">
        <v>5718</v>
      </c>
      <c r="B1080" s="2">
        <v>1950</v>
      </c>
      <c r="C1080" s="2">
        <f>2025-Table1[[#This Row],[Year_Birth]]</f>
        <v>75</v>
      </c>
      <c r="D1080" s="2" t="s">
        <v>2252</v>
      </c>
      <c r="E1080" s="2" t="s">
        <v>2256</v>
      </c>
      <c r="F1080" s="2" t="str">
        <f t="shared" si="49"/>
        <v>Senior</v>
      </c>
      <c r="G1080" s="4">
        <v>80763</v>
      </c>
      <c r="H1080" s="2">
        <v>0</v>
      </c>
      <c r="I1080" s="2">
        <v>0</v>
      </c>
      <c r="J1080" s="3" t="s">
        <v>2383</v>
      </c>
      <c r="K1080" s="6">
        <v>17</v>
      </c>
      <c r="L1080" s="4">
        <v>674</v>
      </c>
      <c r="M1080" s="4">
        <v>168</v>
      </c>
      <c r="N1080" s="4">
        <v>108</v>
      </c>
      <c r="O1080" s="4">
        <v>192</v>
      </c>
      <c r="P1080" s="4">
        <v>42</v>
      </c>
      <c r="Q1080" s="4">
        <v>231</v>
      </c>
      <c r="R1080" s="4">
        <f>SUM(Table1[[#This Row],[Wines]:[Sweet]])</f>
        <v>1184</v>
      </c>
      <c r="S1080" s="8">
        <f t="shared" si="50"/>
        <v>1.4660178547106967E-2</v>
      </c>
      <c r="T1080" s="8" t="str">
        <f t="shared" si="51"/>
        <v>Wines</v>
      </c>
      <c r="U1080" s="2">
        <v>1</v>
      </c>
      <c r="V1080" s="2">
        <v>5</v>
      </c>
      <c r="W1080" s="2">
        <v>11</v>
      </c>
      <c r="X1080" s="2">
        <v>6</v>
      </c>
      <c r="Y1080" s="2">
        <v>3</v>
      </c>
      <c r="Z1080" s="2">
        <v>3</v>
      </c>
      <c r="AA1080" s="2">
        <v>11</v>
      </c>
      <c r="AB1080" s="2">
        <v>1</v>
      </c>
    </row>
    <row r="1081" spans="1:28" x14ac:dyDescent="0.25">
      <c r="A1081" s="2">
        <v>8210</v>
      </c>
      <c r="B1081" s="2">
        <v>1975</v>
      </c>
      <c r="C1081" s="2">
        <f>2025-Table1[[#This Row],[Year_Birth]]</f>
        <v>50</v>
      </c>
      <c r="D1081" s="2" t="s">
        <v>2257</v>
      </c>
      <c r="E1081" s="2" t="s">
        <v>2256</v>
      </c>
      <c r="F1081" s="2" t="str">
        <f t="shared" si="49"/>
        <v>Senior</v>
      </c>
      <c r="G1081" s="4">
        <v>54730</v>
      </c>
      <c r="H1081" s="2">
        <v>0</v>
      </c>
      <c r="I1081" s="2">
        <v>1</v>
      </c>
      <c r="J1081" s="3" t="s">
        <v>2383</v>
      </c>
      <c r="K1081" s="6">
        <v>64</v>
      </c>
      <c r="L1081" s="4">
        <v>318</v>
      </c>
      <c r="M1081" s="4">
        <v>3</v>
      </c>
      <c r="N1081" s="4">
        <v>17</v>
      </c>
      <c r="O1081" s="4">
        <v>4</v>
      </c>
      <c r="P1081" s="4">
        <v>7</v>
      </c>
      <c r="Q1081" s="4">
        <v>56</v>
      </c>
      <c r="R1081" s="4">
        <f>SUM(Table1[[#This Row],[Wines]:[Sweet]])</f>
        <v>349</v>
      </c>
      <c r="S1081" s="8">
        <f t="shared" si="50"/>
        <v>6.3767586332907E-3</v>
      </c>
      <c r="T1081" s="8" t="str">
        <f t="shared" si="51"/>
        <v>Wines</v>
      </c>
      <c r="U1081" s="2">
        <v>5</v>
      </c>
      <c r="V1081" s="2">
        <v>4</v>
      </c>
      <c r="W1081" s="2">
        <v>1</v>
      </c>
      <c r="X1081" s="2">
        <v>8</v>
      </c>
      <c r="Y1081" s="2">
        <v>4</v>
      </c>
      <c r="Z1081" s="2">
        <v>3</v>
      </c>
      <c r="AA1081" s="2">
        <v>11</v>
      </c>
      <c r="AB1081" s="2">
        <v>0</v>
      </c>
    </row>
    <row r="1082" spans="1:28" x14ac:dyDescent="0.25">
      <c r="A1082" s="2">
        <v>7960</v>
      </c>
      <c r="B1082" s="2">
        <v>1962</v>
      </c>
      <c r="C1082" s="2">
        <f>2025-Table1[[#This Row],[Year_Birth]]</f>
        <v>63</v>
      </c>
      <c r="D1082" s="2" t="s">
        <v>2260</v>
      </c>
      <c r="E1082" s="2" t="s">
        <v>2254</v>
      </c>
      <c r="F1082" s="2" t="str">
        <f t="shared" si="49"/>
        <v>Senior</v>
      </c>
      <c r="G1082" s="4">
        <v>82122</v>
      </c>
      <c r="H1082" s="2">
        <v>0</v>
      </c>
      <c r="I1082" s="2">
        <v>0</v>
      </c>
      <c r="J1082" s="3" t="s">
        <v>2383</v>
      </c>
      <c r="K1082" s="6">
        <v>89</v>
      </c>
      <c r="L1082" s="4">
        <v>734</v>
      </c>
      <c r="M1082" s="4">
        <v>22</v>
      </c>
      <c r="N1082" s="4">
        <v>350</v>
      </c>
      <c r="O1082" s="4">
        <v>151</v>
      </c>
      <c r="P1082" s="4">
        <v>25</v>
      </c>
      <c r="Q1082" s="4">
        <v>100</v>
      </c>
      <c r="R1082" s="4">
        <f>SUM(Table1[[#This Row],[Wines]:[Sweet]])</f>
        <v>1282</v>
      </c>
      <c r="S1082" s="8">
        <f t="shared" si="50"/>
        <v>1.5610920338033657E-2</v>
      </c>
      <c r="T1082" s="8" t="str">
        <f t="shared" si="51"/>
        <v>Wines</v>
      </c>
      <c r="U1082" s="2">
        <v>1</v>
      </c>
      <c r="V1082" s="2">
        <v>3</v>
      </c>
      <c r="W1082" s="2">
        <v>9</v>
      </c>
      <c r="X1082" s="2">
        <v>13</v>
      </c>
      <c r="Y1082" s="2">
        <v>1</v>
      </c>
      <c r="Z1082" s="2">
        <v>3</v>
      </c>
      <c r="AA1082" s="2">
        <v>11</v>
      </c>
      <c r="AB1082" s="2">
        <v>0</v>
      </c>
    </row>
    <row r="1083" spans="1:28" x14ac:dyDescent="0.25">
      <c r="A1083" s="2">
        <v>7414</v>
      </c>
      <c r="B1083" s="2">
        <v>1971</v>
      </c>
      <c r="C1083" s="2">
        <f>2025-Table1[[#This Row],[Year_Birth]]</f>
        <v>54</v>
      </c>
      <c r="D1083" s="2" t="s">
        <v>2252</v>
      </c>
      <c r="E1083" s="2" t="s">
        <v>2256</v>
      </c>
      <c r="F1083" s="2" t="str">
        <f t="shared" si="49"/>
        <v>Senior</v>
      </c>
      <c r="G1083" s="4">
        <v>43824</v>
      </c>
      <c r="H1083" s="2">
        <v>1</v>
      </c>
      <c r="I1083" s="2">
        <v>1</v>
      </c>
      <c r="J1083" s="3" t="s">
        <v>2384</v>
      </c>
      <c r="K1083" s="6">
        <v>18</v>
      </c>
      <c r="L1083" s="4">
        <v>96</v>
      </c>
      <c r="M1083" s="4">
        <v>1</v>
      </c>
      <c r="N1083" s="4">
        <v>42</v>
      </c>
      <c r="O1083" s="4">
        <v>12</v>
      </c>
      <c r="P1083" s="4">
        <v>3</v>
      </c>
      <c r="Q1083" s="4">
        <v>32</v>
      </c>
      <c r="R1083" s="4">
        <f>SUM(Table1[[#This Row],[Wines]:[Sweet]])</f>
        <v>154</v>
      </c>
      <c r="S1083" s="8">
        <f t="shared" si="50"/>
        <v>3.5140562248995983E-3</v>
      </c>
      <c r="T1083" s="8" t="str">
        <f t="shared" si="51"/>
        <v>Wines</v>
      </c>
      <c r="U1083" s="2">
        <v>4</v>
      </c>
      <c r="V1083" s="2">
        <v>3</v>
      </c>
      <c r="W1083" s="2">
        <v>1</v>
      </c>
      <c r="X1083" s="2">
        <v>4</v>
      </c>
      <c r="Y1083" s="2">
        <v>8</v>
      </c>
      <c r="Z1083" s="2">
        <v>3</v>
      </c>
      <c r="AA1083" s="2">
        <v>11</v>
      </c>
      <c r="AB1083" s="2">
        <v>0</v>
      </c>
    </row>
    <row r="1084" spans="1:28" x14ac:dyDescent="0.25">
      <c r="A1084" s="2">
        <v>4947</v>
      </c>
      <c r="B1084" s="2">
        <v>1966</v>
      </c>
      <c r="C1084" s="2">
        <f>2025-Table1[[#This Row],[Year_Birth]]</f>
        <v>59</v>
      </c>
      <c r="D1084" s="2" t="s">
        <v>2260</v>
      </c>
      <c r="E1084" s="2" t="s">
        <v>2253</v>
      </c>
      <c r="F1084" s="2" t="str">
        <f t="shared" si="49"/>
        <v>Senior</v>
      </c>
      <c r="G1084" s="4">
        <v>89572</v>
      </c>
      <c r="H1084" s="2">
        <v>0</v>
      </c>
      <c r="I1084" s="2">
        <v>0</v>
      </c>
      <c r="J1084" s="3" t="s">
        <v>2384</v>
      </c>
      <c r="K1084" s="6">
        <v>44</v>
      </c>
      <c r="L1084" s="4">
        <v>606</v>
      </c>
      <c r="M1084" s="4">
        <v>24</v>
      </c>
      <c r="N1084" s="4">
        <v>974</v>
      </c>
      <c r="O1084" s="4">
        <v>197</v>
      </c>
      <c r="P1084" s="4">
        <v>194</v>
      </c>
      <c r="Q1084" s="4">
        <v>64</v>
      </c>
      <c r="R1084" s="4">
        <f>SUM(Table1[[#This Row],[Wines]:[Sweet]])</f>
        <v>1995</v>
      </c>
      <c r="S1084" s="8">
        <f t="shared" si="50"/>
        <v>2.2272585182869648E-2</v>
      </c>
      <c r="T1084" s="8" t="str">
        <f t="shared" si="51"/>
        <v>MeatProducts</v>
      </c>
      <c r="U1084" s="2">
        <v>1</v>
      </c>
      <c r="V1084" s="2">
        <v>7</v>
      </c>
      <c r="W1084" s="2">
        <v>7</v>
      </c>
      <c r="X1084" s="2">
        <v>9</v>
      </c>
      <c r="Y1084" s="2">
        <v>4</v>
      </c>
      <c r="Z1084" s="2">
        <v>3</v>
      </c>
      <c r="AA1084" s="2">
        <v>11</v>
      </c>
      <c r="AB1084" s="2">
        <v>1</v>
      </c>
    </row>
    <row r="1085" spans="1:28" x14ac:dyDescent="0.25">
      <c r="A1085" s="2">
        <v>2281</v>
      </c>
      <c r="B1085" s="2">
        <v>1970</v>
      </c>
      <c r="C1085" s="2">
        <f>2025-Table1[[#This Row],[Year_Birth]]</f>
        <v>55</v>
      </c>
      <c r="D1085" s="2" t="s">
        <v>2252</v>
      </c>
      <c r="E1085" s="2" t="s">
        <v>2253</v>
      </c>
      <c r="F1085" s="2" t="str">
        <f t="shared" si="49"/>
        <v>Senior</v>
      </c>
      <c r="G1085" s="4">
        <v>33697</v>
      </c>
      <c r="H1085" s="2">
        <v>1</v>
      </c>
      <c r="I1085" s="2">
        <v>0</v>
      </c>
      <c r="J1085" s="3" t="s">
        <v>2385</v>
      </c>
      <c r="K1085" s="6">
        <v>34</v>
      </c>
      <c r="L1085" s="4">
        <v>4</v>
      </c>
      <c r="M1085" s="4">
        <v>3</v>
      </c>
      <c r="N1085" s="4">
        <v>7</v>
      </c>
      <c r="O1085" s="4">
        <v>0</v>
      </c>
      <c r="P1085" s="4">
        <v>3</v>
      </c>
      <c r="Q1085" s="4">
        <v>11</v>
      </c>
      <c r="R1085" s="4">
        <f>SUM(Table1[[#This Row],[Wines]:[Sweet]])</f>
        <v>17</v>
      </c>
      <c r="S1085" s="8">
        <f t="shared" si="50"/>
        <v>5.0449594919429032E-4</v>
      </c>
      <c r="T1085" s="8" t="str">
        <f t="shared" si="51"/>
        <v>GoldProds</v>
      </c>
      <c r="U1085" s="2">
        <v>1</v>
      </c>
      <c r="V1085" s="2">
        <v>1</v>
      </c>
      <c r="W1085" s="2">
        <v>0</v>
      </c>
      <c r="X1085" s="2">
        <v>2</v>
      </c>
      <c r="Y1085" s="2">
        <v>7</v>
      </c>
      <c r="Z1085" s="2">
        <v>3</v>
      </c>
      <c r="AA1085" s="2">
        <v>11</v>
      </c>
      <c r="AB1085" s="2">
        <v>0</v>
      </c>
    </row>
    <row r="1086" spans="1:28" x14ac:dyDescent="0.25">
      <c r="A1086" s="2">
        <v>7791</v>
      </c>
      <c r="B1086" s="2">
        <v>1967</v>
      </c>
      <c r="C1086" s="2">
        <f>2025-Table1[[#This Row],[Year_Birth]]</f>
        <v>58</v>
      </c>
      <c r="D1086" s="2" t="s">
        <v>2257</v>
      </c>
      <c r="E1086" s="2" t="s">
        <v>2256</v>
      </c>
      <c r="F1086" s="2" t="str">
        <f t="shared" si="49"/>
        <v>Senior</v>
      </c>
      <c r="G1086" s="4">
        <v>37054</v>
      </c>
      <c r="H1086" s="2">
        <v>1</v>
      </c>
      <c r="I1086" s="2">
        <v>1</v>
      </c>
      <c r="J1086" s="3" t="s">
        <v>2385</v>
      </c>
      <c r="K1086" s="6">
        <v>89</v>
      </c>
      <c r="L1086" s="4">
        <v>12</v>
      </c>
      <c r="M1086" s="4">
        <v>1</v>
      </c>
      <c r="N1086" s="4">
        <v>6</v>
      </c>
      <c r="O1086" s="4">
        <v>0</v>
      </c>
      <c r="P1086" s="4">
        <v>1</v>
      </c>
      <c r="Q1086" s="4">
        <v>5</v>
      </c>
      <c r="R1086" s="4">
        <f>SUM(Table1[[#This Row],[Wines]:[Sweet]])</f>
        <v>20</v>
      </c>
      <c r="S1086" s="8">
        <f t="shared" si="50"/>
        <v>5.3975279322070495E-4</v>
      </c>
      <c r="T1086" s="8" t="str">
        <f t="shared" si="51"/>
        <v>Wines</v>
      </c>
      <c r="U1086" s="2">
        <v>2</v>
      </c>
      <c r="V1086" s="2">
        <v>1</v>
      </c>
      <c r="W1086" s="2">
        <v>0</v>
      </c>
      <c r="X1086" s="2">
        <v>3</v>
      </c>
      <c r="Y1086" s="2">
        <v>7</v>
      </c>
      <c r="Z1086" s="2">
        <v>3</v>
      </c>
      <c r="AA1086" s="2">
        <v>11</v>
      </c>
      <c r="AB1086" s="2">
        <v>0</v>
      </c>
    </row>
    <row r="1087" spans="1:28" x14ac:dyDescent="0.25">
      <c r="A1087" s="2">
        <v>78</v>
      </c>
      <c r="B1087" s="2">
        <v>1969</v>
      </c>
      <c r="C1087" s="2">
        <f>2025-Table1[[#This Row],[Year_Birth]]</f>
        <v>56</v>
      </c>
      <c r="D1087" s="2" t="s">
        <v>2252</v>
      </c>
      <c r="E1087" s="2" t="s">
        <v>2256</v>
      </c>
      <c r="F1087" s="2" t="str">
        <f t="shared" si="49"/>
        <v>Senior</v>
      </c>
      <c r="G1087" s="4">
        <v>25293</v>
      </c>
      <c r="H1087" s="2">
        <v>1</v>
      </c>
      <c r="I1087" s="2">
        <v>0</v>
      </c>
      <c r="J1087" s="3" t="s">
        <v>2385</v>
      </c>
      <c r="K1087" s="6">
        <v>51</v>
      </c>
      <c r="L1087" s="4">
        <v>15</v>
      </c>
      <c r="M1087" s="4">
        <v>0</v>
      </c>
      <c r="N1087" s="4">
        <v>11</v>
      </c>
      <c r="O1087" s="4">
        <v>0</v>
      </c>
      <c r="P1087" s="4">
        <v>2</v>
      </c>
      <c r="Q1087" s="4">
        <v>9</v>
      </c>
      <c r="R1087" s="4">
        <f>SUM(Table1[[#This Row],[Wines]:[Sweet]])</f>
        <v>28</v>
      </c>
      <c r="S1087" s="8">
        <f t="shared" si="50"/>
        <v>1.1070256592733167E-3</v>
      </c>
      <c r="T1087" s="8" t="str">
        <f t="shared" si="51"/>
        <v>Wines</v>
      </c>
      <c r="U1087" s="2">
        <v>1</v>
      </c>
      <c r="V1087" s="2">
        <v>1</v>
      </c>
      <c r="W1087" s="2">
        <v>1</v>
      </c>
      <c r="X1087" s="2">
        <v>2</v>
      </c>
      <c r="Y1087" s="2">
        <v>8</v>
      </c>
      <c r="Z1087" s="2">
        <v>3</v>
      </c>
      <c r="AA1087" s="2">
        <v>11</v>
      </c>
      <c r="AB1087" s="2">
        <v>0</v>
      </c>
    </row>
    <row r="1088" spans="1:28" x14ac:dyDescent="0.25">
      <c r="A1088" s="2">
        <v>5517</v>
      </c>
      <c r="B1088" s="2">
        <v>1969</v>
      </c>
      <c r="C1088" s="2">
        <f>2025-Table1[[#This Row],[Year_Birth]]</f>
        <v>56</v>
      </c>
      <c r="D1088" s="2" t="s">
        <v>2252</v>
      </c>
      <c r="E1088" s="2" t="s">
        <v>2256</v>
      </c>
      <c r="F1088" s="2" t="str">
        <f t="shared" si="49"/>
        <v>Senior</v>
      </c>
      <c r="G1088" s="4">
        <v>25293</v>
      </c>
      <c r="H1088" s="2">
        <v>1</v>
      </c>
      <c r="I1088" s="2">
        <v>0</v>
      </c>
      <c r="J1088" s="3" t="s">
        <v>2385</v>
      </c>
      <c r="K1088" s="6">
        <v>51</v>
      </c>
      <c r="L1088" s="4">
        <v>15</v>
      </c>
      <c r="M1088" s="4">
        <v>0</v>
      </c>
      <c r="N1088" s="4">
        <v>11</v>
      </c>
      <c r="O1088" s="4">
        <v>0</v>
      </c>
      <c r="P1088" s="4">
        <v>2</v>
      </c>
      <c r="Q1088" s="4">
        <v>9</v>
      </c>
      <c r="R1088" s="4">
        <f>SUM(Table1[[#This Row],[Wines]:[Sweet]])</f>
        <v>28</v>
      </c>
      <c r="S1088" s="8">
        <f t="shared" si="50"/>
        <v>1.1070256592733167E-3</v>
      </c>
      <c r="T1088" s="8" t="str">
        <f t="shared" si="51"/>
        <v>Wines</v>
      </c>
      <c r="U1088" s="2">
        <v>1</v>
      </c>
      <c r="V1088" s="2">
        <v>1</v>
      </c>
      <c r="W1088" s="2">
        <v>1</v>
      </c>
      <c r="X1088" s="2">
        <v>2</v>
      </c>
      <c r="Y1088" s="2">
        <v>8</v>
      </c>
      <c r="Z1088" s="2">
        <v>3</v>
      </c>
      <c r="AA1088" s="2">
        <v>11</v>
      </c>
      <c r="AB1088" s="2">
        <v>0</v>
      </c>
    </row>
    <row r="1089" spans="1:28" x14ac:dyDescent="0.25">
      <c r="A1089" s="2">
        <v>9703</v>
      </c>
      <c r="B1089" s="2">
        <v>1970</v>
      </c>
      <c r="C1089" s="2">
        <f>2025-Table1[[#This Row],[Year_Birth]]</f>
        <v>55</v>
      </c>
      <c r="D1089" s="2" t="s">
        <v>2255</v>
      </c>
      <c r="E1089" s="2" t="s">
        <v>2256</v>
      </c>
      <c r="F1089" s="2" t="str">
        <f t="shared" si="49"/>
        <v>Senior</v>
      </c>
      <c r="G1089" s="4">
        <v>38097</v>
      </c>
      <c r="H1089" s="2">
        <v>1</v>
      </c>
      <c r="I1089" s="2">
        <v>1</v>
      </c>
      <c r="J1089" s="3" t="s">
        <v>2386</v>
      </c>
      <c r="K1089" s="6">
        <v>70</v>
      </c>
      <c r="L1089" s="4">
        <v>77</v>
      </c>
      <c r="M1089" s="4">
        <v>2</v>
      </c>
      <c r="N1089" s="4">
        <v>35</v>
      </c>
      <c r="O1089" s="4">
        <v>0</v>
      </c>
      <c r="P1089" s="4">
        <v>1</v>
      </c>
      <c r="Q1089" s="4">
        <v>69</v>
      </c>
      <c r="R1089" s="4">
        <f>SUM(Table1[[#This Row],[Wines]:[Sweet]])</f>
        <v>115</v>
      </c>
      <c r="S1089" s="8">
        <f t="shared" si="50"/>
        <v>3.0186103892694961E-3</v>
      </c>
      <c r="T1089" s="8" t="str">
        <f t="shared" si="51"/>
        <v>Wines</v>
      </c>
      <c r="U1089" s="2">
        <v>4</v>
      </c>
      <c r="V1089" s="2">
        <v>3</v>
      </c>
      <c r="W1089" s="2">
        <v>2</v>
      </c>
      <c r="X1089" s="2">
        <v>2</v>
      </c>
      <c r="Y1089" s="2">
        <v>7</v>
      </c>
      <c r="Z1089" s="2">
        <v>3</v>
      </c>
      <c r="AA1089" s="2">
        <v>11</v>
      </c>
      <c r="AB1089" s="2">
        <v>1</v>
      </c>
    </row>
    <row r="1090" spans="1:28" x14ac:dyDescent="0.25">
      <c r="A1090" s="2">
        <v>3074</v>
      </c>
      <c r="B1090" s="2">
        <v>1984</v>
      </c>
      <c r="C1090" s="2">
        <f>2025-Table1[[#This Row],[Year_Birth]]</f>
        <v>41</v>
      </c>
      <c r="D1090" s="2" t="s">
        <v>2255</v>
      </c>
      <c r="E1090" s="2" t="s">
        <v>2256</v>
      </c>
      <c r="F1090" s="2" t="str">
        <f t="shared" ref="F1090:F1153" si="52">IF(C1090&lt;19,"Child",IF(C1090&lt;31,"Young Adult",IF(C1090&lt;J2337,"Adult","Senior")))</f>
        <v>Senior</v>
      </c>
      <c r="G1090" s="4">
        <v>70643</v>
      </c>
      <c r="H1090" s="2">
        <v>0</v>
      </c>
      <c r="I1090" s="2">
        <v>0</v>
      </c>
      <c r="J1090" s="3" t="s">
        <v>2386</v>
      </c>
      <c r="K1090" s="6">
        <v>66</v>
      </c>
      <c r="L1090" s="4">
        <v>1218</v>
      </c>
      <c r="M1090" s="4">
        <v>107</v>
      </c>
      <c r="N1090" s="4">
        <v>304</v>
      </c>
      <c r="O1090" s="4">
        <v>23</v>
      </c>
      <c r="P1090" s="4">
        <v>143</v>
      </c>
      <c r="Q1090" s="4">
        <v>33</v>
      </c>
      <c r="R1090" s="4">
        <f>SUM(Table1[[#This Row],[Wines]:[Sweet]])</f>
        <v>1795</v>
      </c>
      <c r="S1090" s="8">
        <f t="shared" ref="S1090:S1153" si="53">R1090/G1090</f>
        <v>2.5409453165918774E-2</v>
      </c>
      <c r="T1090" s="8" t="str">
        <f t="shared" ref="T1090:T1153" si="54">INDEX($L$1:$Q$1, MATCH(MAX(L1090:Q1090), L1090:Q1090, 0))</f>
        <v>Wines</v>
      </c>
      <c r="U1090" s="2">
        <v>1</v>
      </c>
      <c r="V1090" s="2">
        <v>5</v>
      </c>
      <c r="W1090" s="2">
        <v>8</v>
      </c>
      <c r="X1090" s="2">
        <v>4</v>
      </c>
      <c r="Y1090" s="2">
        <v>6</v>
      </c>
      <c r="Z1090" s="2">
        <v>3</v>
      </c>
      <c r="AA1090" s="2">
        <v>11</v>
      </c>
      <c r="AB1090" s="2">
        <v>1</v>
      </c>
    </row>
    <row r="1091" spans="1:28" x14ac:dyDescent="0.25">
      <c r="A1091" s="2">
        <v>5959</v>
      </c>
      <c r="B1091" s="2">
        <v>1968</v>
      </c>
      <c r="C1091" s="2">
        <f>2025-Table1[[#This Row],[Year_Birth]]</f>
        <v>57</v>
      </c>
      <c r="D1091" s="2" t="s">
        <v>2252</v>
      </c>
      <c r="E1091" s="2" t="s">
        <v>2253</v>
      </c>
      <c r="F1091" s="2" t="str">
        <f t="shared" si="52"/>
        <v>Senior</v>
      </c>
      <c r="G1091" s="4">
        <v>35893</v>
      </c>
      <c r="H1091" s="2">
        <v>1</v>
      </c>
      <c r="I1091" s="2">
        <v>1</v>
      </c>
      <c r="J1091" s="3" t="s">
        <v>2386</v>
      </c>
      <c r="K1091" s="6">
        <v>80</v>
      </c>
      <c r="L1091" s="4">
        <v>158</v>
      </c>
      <c r="M1091" s="4">
        <v>0</v>
      </c>
      <c r="N1091" s="4">
        <v>23</v>
      </c>
      <c r="O1091" s="4">
        <v>0</v>
      </c>
      <c r="P1091" s="4">
        <v>0</v>
      </c>
      <c r="Q1091" s="4">
        <v>18</v>
      </c>
      <c r="R1091" s="4">
        <f>SUM(Table1[[#This Row],[Wines]:[Sweet]])</f>
        <v>181</v>
      </c>
      <c r="S1091" s="8">
        <f t="shared" si="53"/>
        <v>5.042765998941298E-3</v>
      </c>
      <c r="T1091" s="8" t="str">
        <f t="shared" si="54"/>
        <v>Wines</v>
      </c>
      <c r="U1091" s="2">
        <v>6</v>
      </c>
      <c r="V1091" s="2">
        <v>3</v>
      </c>
      <c r="W1091" s="2">
        <v>1</v>
      </c>
      <c r="X1091" s="2">
        <v>5</v>
      </c>
      <c r="Y1091" s="2">
        <v>8</v>
      </c>
      <c r="Z1091" s="2">
        <v>3</v>
      </c>
      <c r="AA1091" s="2">
        <v>11</v>
      </c>
      <c r="AB1091" s="2">
        <v>0</v>
      </c>
    </row>
    <row r="1092" spans="1:28" x14ac:dyDescent="0.25">
      <c r="A1092" s="2">
        <v>9405</v>
      </c>
      <c r="B1092" s="2">
        <v>1954</v>
      </c>
      <c r="C1092" s="2">
        <f>2025-Table1[[#This Row],[Year_Birth]]</f>
        <v>71</v>
      </c>
      <c r="D1092" s="2" t="s">
        <v>2255</v>
      </c>
      <c r="E1092" s="2" t="s">
        <v>2256</v>
      </c>
      <c r="F1092" s="2" t="str">
        <f t="shared" si="52"/>
        <v>Senior</v>
      </c>
      <c r="G1092" s="4">
        <v>52869</v>
      </c>
      <c r="H1092" s="2">
        <v>1</v>
      </c>
      <c r="I1092" s="2">
        <v>1</v>
      </c>
      <c r="J1092" s="3" t="s">
        <v>2386</v>
      </c>
      <c r="K1092" s="6">
        <v>40</v>
      </c>
      <c r="L1092" s="4">
        <v>84</v>
      </c>
      <c r="M1092" s="4">
        <v>3</v>
      </c>
      <c r="N1092" s="4">
        <v>61</v>
      </c>
      <c r="O1092" s="4">
        <v>2</v>
      </c>
      <c r="P1092" s="4">
        <v>1</v>
      </c>
      <c r="Q1092" s="4">
        <v>21</v>
      </c>
      <c r="R1092" s="4">
        <f>SUM(Table1[[#This Row],[Wines]:[Sweet]])</f>
        <v>151</v>
      </c>
      <c r="S1092" s="8">
        <f t="shared" si="53"/>
        <v>2.8561160604513042E-3</v>
      </c>
      <c r="T1092" s="8" t="str">
        <f t="shared" si="54"/>
        <v>Wines</v>
      </c>
      <c r="U1092" s="2">
        <v>3</v>
      </c>
      <c r="V1092" s="2">
        <v>3</v>
      </c>
      <c r="W1092" s="2">
        <v>1</v>
      </c>
      <c r="X1092" s="2">
        <v>4</v>
      </c>
      <c r="Y1092" s="2">
        <v>7</v>
      </c>
      <c r="Z1092" s="2">
        <v>3</v>
      </c>
      <c r="AA1092" s="2">
        <v>11</v>
      </c>
      <c r="AB1092" s="2">
        <v>1</v>
      </c>
    </row>
    <row r="1093" spans="1:28" x14ac:dyDescent="0.25">
      <c r="A1093" s="2">
        <v>4682</v>
      </c>
      <c r="B1093" s="2">
        <v>1958</v>
      </c>
      <c r="C1093" s="2">
        <f>2025-Table1[[#This Row],[Year_Birth]]</f>
        <v>67</v>
      </c>
      <c r="D1093" s="2" t="s">
        <v>2252</v>
      </c>
      <c r="E1093" s="2" t="s">
        <v>2256</v>
      </c>
      <c r="F1093" s="2" t="str">
        <f t="shared" si="52"/>
        <v>Senior</v>
      </c>
      <c r="G1093" s="4">
        <v>51876</v>
      </c>
      <c r="H1093" s="2">
        <v>0</v>
      </c>
      <c r="I1093" s="2">
        <v>0</v>
      </c>
      <c r="J1093" s="3" t="s">
        <v>2387</v>
      </c>
      <c r="K1093" s="6">
        <v>88</v>
      </c>
      <c r="L1093" s="4">
        <v>99</v>
      </c>
      <c r="M1093" s="4">
        <v>27</v>
      </c>
      <c r="N1093" s="4">
        <v>102</v>
      </c>
      <c r="O1093" s="4">
        <v>28</v>
      </c>
      <c r="P1093" s="4">
        <v>48</v>
      </c>
      <c r="Q1093" s="4">
        <v>6</v>
      </c>
      <c r="R1093" s="4">
        <f>SUM(Table1[[#This Row],[Wines]:[Sweet]])</f>
        <v>304</v>
      </c>
      <c r="S1093" s="8">
        <f t="shared" si="53"/>
        <v>5.8601279975325779E-3</v>
      </c>
      <c r="T1093" s="8" t="str">
        <f t="shared" si="54"/>
        <v>MeatProducts</v>
      </c>
      <c r="U1093" s="2">
        <v>1</v>
      </c>
      <c r="V1093" s="2">
        <v>2</v>
      </c>
      <c r="W1093" s="2">
        <v>2</v>
      </c>
      <c r="X1093" s="2">
        <v>8</v>
      </c>
      <c r="Y1093" s="2">
        <v>1</v>
      </c>
      <c r="Z1093" s="2">
        <v>3</v>
      </c>
      <c r="AA1093" s="2">
        <v>11</v>
      </c>
      <c r="AB1093" s="2">
        <v>0</v>
      </c>
    </row>
    <row r="1094" spans="1:28" x14ac:dyDescent="0.25">
      <c r="A1094" s="2">
        <v>3409</v>
      </c>
      <c r="B1094" s="2">
        <v>1984</v>
      </c>
      <c r="C1094" s="2">
        <f>2025-Table1[[#This Row],[Year_Birth]]</f>
        <v>41</v>
      </c>
      <c r="D1094" s="2" t="s">
        <v>2252</v>
      </c>
      <c r="E1094" s="2" t="s">
        <v>2253</v>
      </c>
      <c r="F1094" s="2" t="str">
        <f t="shared" si="52"/>
        <v>Senior</v>
      </c>
      <c r="G1094" s="4">
        <v>36108</v>
      </c>
      <c r="H1094" s="2">
        <v>1</v>
      </c>
      <c r="I1094" s="2">
        <v>0</v>
      </c>
      <c r="J1094" s="3" t="s">
        <v>2387</v>
      </c>
      <c r="K1094" s="6">
        <v>68</v>
      </c>
      <c r="L1094" s="4">
        <v>141</v>
      </c>
      <c r="M1094" s="4">
        <v>8</v>
      </c>
      <c r="N1094" s="4">
        <v>129</v>
      </c>
      <c r="O1094" s="4">
        <v>3</v>
      </c>
      <c r="P1094" s="4">
        <v>11</v>
      </c>
      <c r="Q1094" s="4">
        <v>47</v>
      </c>
      <c r="R1094" s="4">
        <f>SUM(Table1[[#This Row],[Wines]:[Sweet]])</f>
        <v>292</v>
      </c>
      <c r="S1094" s="8">
        <f t="shared" si="53"/>
        <v>8.0868505594328122E-3</v>
      </c>
      <c r="T1094" s="8" t="str">
        <f t="shared" si="54"/>
        <v>Wines</v>
      </c>
      <c r="U1094" s="2">
        <v>3</v>
      </c>
      <c r="V1094" s="2">
        <v>7</v>
      </c>
      <c r="W1094" s="2">
        <v>1</v>
      </c>
      <c r="X1094" s="2">
        <v>4</v>
      </c>
      <c r="Y1094" s="2">
        <v>9</v>
      </c>
      <c r="Z1094" s="2">
        <v>3</v>
      </c>
      <c r="AA1094" s="2">
        <v>11</v>
      </c>
      <c r="AB1094" s="2">
        <v>0</v>
      </c>
    </row>
    <row r="1095" spans="1:28" x14ac:dyDescent="0.25">
      <c r="A1095" s="2">
        <v>1994</v>
      </c>
      <c r="B1095" s="2">
        <v>1983</v>
      </c>
      <c r="C1095" s="2">
        <f>2025-Table1[[#This Row],[Year_Birth]]</f>
        <v>42</v>
      </c>
      <c r="D1095" s="2" t="s">
        <v>2252</v>
      </c>
      <c r="E1095" s="2" t="s">
        <v>2256</v>
      </c>
      <c r="F1095" s="2" t="str">
        <f t="shared" si="52"/>
        <v>Senior</v>
      </c>
      <c r="G1095" s="4" t="s">
        <v>2277</v>
      </c>
      <c r="H1095" s="2">
        <v>1</v>
      </c>
      <c r="I1095" s="2">
        <v>0</v>
      </c>
      <c r="J1095" s="3" t="s">
        <v>2388</v>
      </c>
      <c r="K1095" s="6">
        <v>11</v>
      </c>
      <c r="L1095" s="4">
        <v>5</v>
      </c>
      <c r="M1095" s="4">
        <v>5</v>
      </c>
      <c r="N1095" s="4">
        <v>6</v>
      </c>
      <c r="O1095" s="4">
        <v>0</v>
      </c>
      <c r="P1095" s="4">
        <v>2</v>
      </c>
      <c r="Q1095" s="4">
        <v>1</v>
      </c>
      <c r="R1095" s="4">
        <f>SUM(Table1[[#This Row],[Wines]:[Sweet]])</f>
        <v>18</v>
      </c>
      <c r="S1095" s="8" t="e">
        <f t="shared" si="53"/>
        <v>#VALUE!</v>
      </c>
      <c r="T1095" s="8" t="str">
        <f t="shared" si="54"/>
        <v>MeatProducts</v>
      </c>
      <c r="U1095" s="2">
        <v>1</v>
      </c>
      <c r="V1095" s="2">
        <v>1</v>
      </c>
      <c r="W1095" s="2">
        <v>0</v>
      </c>
      <c r="X1095" s="2">
        <v>2</v>
      </c>
      <c r="Y1095" s="2">
        <v>7</v>
      </c>
      <c r="Z1095" s="2">
        <v>3</v>
      </c>
      <c r="AA1095" s="2">
        <v>11</v>
      </c>
      <c r="AB1095" s="2">
        <v>0</v>
      </c>
    </row>
    <row r="1096" spans="1:28" x14ac:dyDescent="0.25">
      <c r="A1096" s="2">
        <v>2125</v>
      </c>
      <c r="B1096" s="2">
        <v>1959</v>
      </c>
      <c r="C1096" s="2">
        <f>2025-Table1[[#This Row],[Year_Birth]]</f>
        <v>66</v>
      </c>
      <c r="D1096" s="2" t="s">
        <v>2252</v>
      </c>
      <c r="E1096" s="2" t="s">
        <v>2258</v>
      </c>
      <c r="F1096" s="2" t="str">
        <f t="shared" si="52"/>
        <v>Senior</v>
      </c>
      <c r="G1096" s="4">
        <v>63033</v>
      </c>
      <c r="H1096" s="2">
        <v>0</v>
      </c>
      <c r="I1096" s="2">
        <v>0</v>
      </c>
      <c r="J1096" s="3" t="s">
        <v>2388</v>
      </c>
      <c r="K1096" s="6">
        <v>82</v>
      </c>
      <c r="L1096" s="4">
        <v>194</v>
      </c>
      <c r="M1096" s="4">
        <v>61</v>
      </c>
      <c r="N1096" s="4">
        <v>480</v>
      </c>
      <c r="O1096" s="4">
        <v>225</v>
      </c>
      <c r="P1096" s="4">
        <v>112</v>
      </c>
      <c r="Q1096" s="4">
        <v>30</v>
      </c>
      <c r="R1096" s="4">
        <f>SUM(Table1[[#This Row],[Wines]:[Sweet]])</f>
        <v>1072</v>
      </c>
      <c r="S1096" s="8">
        <f t="shared" si="53"/>
        <v>1.7006964605841383E-2</v>
      </c>
      <c r="T1096" s="8" t="str">
        <f t="shared" si="54"/>
        <v>MeatProducts</v>
      </c>
      <c r="U1096" s="2">
        <v>1</v>
      </c>
      <c r="V1096" s="2">
        <v>3</v>
      </c>
      <c r="W1096" s="2">
        <v>4</v>
      </c>
      <c r="X1096" s="2">
        <v>8</v>
      </c>
      <c r="Y1096" s="2">
        <v>2</v>
      </c>
      <c r="Z1096" s="2">
        <v>3</v>
      </c>
      <c r="AA1096" s="2">
        <v>11</v>
      </c>
      <c r="AB1096" s="2">
        <v>0</v>
      </c>
    </row>
    <row r="1097" spans="1:28" x14ac:dyDescent="0.25">
      <c r="A1097" s="2">
        <v>8180</v>
      </c>
      <c r="B1097" s="2">
        <v>1952</v>
      </c>
      <c r="C1097" s="2">
        <f>2025-Table1[[#This Row],[Year_Birth]]</f>
        <v>73</v>
      </c>
      <c r="D1097" s="2" t="s">
        <v>2257</v>
      </c>
      <c r="E1097" s="2" t="s">
        <v>2258</v>
      </c>
      <c r="F1097" s="2" t="str">
        <f t="shared" si="52"/>
        <v>Senior</v>
      </c>
      <c r="G1097" s="4">
        <v>59354</v>
      </c>
      <c r="H1097" s="2">
        <v>1</v>
      </c>
      <c r="I1097" s="2">
        <v>1</v>
      </c>
      <c r="J1097" s="3" t="s">
        <v>2388</v>
      </c>
      <c r="K1097" s="6">
        <v>53</v>
      </c>
      <c r="L1097" s="4">
        <v>233</v>
      </c>
      <c r="M1097" s="4">
        <v>2</v>
      </c>
      <c r="N1097" s="4">
        <v>53</v>
      </c>
      <c r="O1097" s="4">
        <v>3</v>
      </c>
      <c r="P1097" s="4">
        <v>5</v>
      </c>
      <c r="Q1097" s="4">
        <v>14</v>
      </c>
      <c r="R1097" s="4">
        <f>SUM(Table1[[#This Row],[Wines]:[Sweet]])</f>
        <v>296</v>
      </c>
      <c r="S1097" s="8">
        <f t="shared" si="53"/>
        <v>4.9870269905987804E-3</v>
      </c>
      <c r="T1097" s="8" t="str">
        <f t="shared" si="54"/>
        <v>Wines</v>
      </c>
      <c r="U1097" s="2">
        <v>3</v>
      </c>
      <c r="V1097" s="2">
        <v>6</v>
      </c>
      <c r="W1097" s="2">
        <v>1</v>
      </c>
      <c r="X1097" s="2">
        <v>5</v>
      </c>
      <c r="Y1097" s="2">
        <v>6</v>
      </c>
      <c r="Z1097" s="2">
        <v>3</v>
      </c>
      <c r="AA1097" s="2">
        <v>11</v>
      </c>
      <c r="AB1097" s="2">
        <v>0</v>
      </c>
    </row>
    <row r="1098" spans="1:28" x14ac:dyDescent="0.25">
      <c r="A1098" s="2">
        <v>6274</v>
      </c>
      <c r="B1098" s="2">
        <v>1948</v>
      </c>
      <c r="C1098" s="2">
        <f>2025-Table1[[#This Row],[Year_Birth]]</f>
        <v>77</v>
      </c>
      <c r="D1098" s="2" t="s">
        <v>2257</v>
      </c>
      <c r="E1098" s="2" t="s">
        <v>2256</v>
      </c>
      <c r="F1098" s="2" t="str">
        <f t="shared" si="52"/>
        <v>Senior</v>
      </c>
      <c r="G1098" s="4">
        <v>83790</v>
      </c>
      <c r="H1098" s="2">
        <v>0</v>
      </c>
      <c r="I1098" s="2">
        <v>0</v>
      </c>
      <c r="J1098" s="3" t="s">
        <v>2388</v>
      </c>
      <c r="K1098" s="6">
        <v>81</v>
      </c>
      <c r="L1098" s="4">
        <v>1076</v>
      </c>
      <c r="M1098" s="4">
        <v>16</v>
      </c>
      <c r="N1098" s="4">
        <v>417</v>
      </c>
      <c r="O1098" s="4">
        <v>42</v>
      </c>
      <c r="P1098" s="4">
        <v>48</v>
      </c>
      <c r="Q1098" s="4">
        <v>16</v>
      </c>
      <c r="R1098" s="4">
        <f>SUM(Table1[[#This Row],[Wines]:[Sweet]])</f>
        <v>1599</v>
      </c>
      <c r="S1098" s="8">
        <f t="shared" si="53"/>
        <v>1.908342284282134E-2</v>
      </c>
      <c r="T1098" s="8" t="str">
        <f t="shared" si="54"/>
        <v>Wines</v>
      </c>
      <c r="U1098" s="2">
        <v>1</v>
      </c>
      <c r="V1098" s="2">
        <v>8</v>
      </c>
      <c r="W1098" s="2">
        <v>10</v>
      </c>
      <c r="X1098" s="2">
        <v>6</v>
      </c>
      <c r="Y1098" s="2">
        <v>3</v>
      </c>
      <c r="Z1098" s="2">
        <v>3</v>
      </c>
      <c r="AA1098" s="2">
        <v>11</v>
      </c>
      <c r="AB1098" s="2">
        <v>0</v>
      </c>
    </row>
    <row r="1099" spans="1:28" x14ac:dyDescent="0.25">
      <c r="A1099" s="2">
        <v>10623</v>
      </c>
      <c r="B1099" s="2">
        <v>1961</v>
      </c>
      <c r="C1099" s="2">
        <f>2025-Table1[[#This Row],[Year_Birth]]</f>
        <v>64</v>
      </c>
      <c r="D1099" s="2" t="s">
        <v>2257</v>
      </c>
      <c r="E1099" s="2" t="s">
        <v>2254</v>
      </c>
      <c r="F1099" s="2" t="str">
        <f t="shared" si="52"/>
        <v>Senior</v>
      </c>
      <c r="G1099" s="4">
        <v>48330</v>
      </c>
      <c r="H1099" s="2">
        <v>0</v>
      </c>
      <c r="I1099" s="2">
        <v>1</v>
      </c>
      <c r="J1099" s="3" t="s">
        <v>2388</v>
      </c>
      <c r="K1099" s="6">
        <v>2</v>
      </c>
      <c r="L1099" s="4">
        <v>28</v>
      </c>
      <c r="M1099" s="4">
        <v>0</v>
      </c>
      <c r="N1099" s="4">
        <v>4</v>
      </c>
      <c r="O1099" s="4">
        <v>0</v>
      </c>
      <c r="P1099" s="4">
        <v>0</v>
      </c>
      <c r="Q1099" s="4">
        <v>0</v>
      </c>
      <c r="R1099" s="4">
        <f>SUM(Table1[[#This Row],[Wines]:[Sweet]])</f>
        <v>32</v>
      </c>
      <c r="S1099" s="8">
        <f t="shared" si="53"/>
        <v>6.6211462859507551E-4</v>
      </c>
      <c r="T1099" s="8" t="str">
        <f t="shared" si="54"/>
        <v>Wines</v>
      </c>
      <c r="U1099" s="2">
        <v>1</v>
      </c>
      <c r="V1099" s="2">
        <v>1</v>
      </c>
      <c r="W1099" s="2">
        <v>0</v>
      </c>
      <c r="X1099" s="2">
        <v>3</v>
      </c>
      <c r="Y1099" s="2">
        <v>5</v>
      </c>
      <c r="Z1099" s="2">
        <v>3</v>
      </c>
      <c r="AA1099" s="2">
        <v>11</v>
      </c>
      <c r="AB1099" s="2">
        <v>0</v>
      </c>
    </row>
    <row r="1100" spans="1:28" x14ac:dyDescent="0.25">
      <c r="A1100" s="2">
        <v>146</v>
      </c>
      <c r="B1100" s="2">
        <v>1960</v>
      </c>
      <c r="C1100" s="2">
        <f>2025-Table1[[#This Row],[Year_Birth]]</f>
        <v>65</v>
      </c>
      <c r="D1100" s="2" t="s">
        <v>2255</v>
      </c>
      <c r="E1100" s="2" t="s">
        <v>2253</v>
      </c>
      <c r="F1100" s="2" t="str">
        <f t="shared" si="52"/>
        <v>Senior</v>
      </c>
      <c r="G1100" s="4">
        <v>76045</v>
      </c>
      <c r="H1100" s="2">
        <v>0</v>
      </c>
      <c r="I1100" s="2">
        <v>0</v>
      </c>
      <c r="J1100" s="3" t="s">
        <v>2388</v>
      </c>
      <c r="K1100" s="6">
        <v>78</v>
      </c>
      <c r="L1100" s="4">
        <v>760</v>
      </c>
      <c r="M1100" s="4">
        <v>53</v>
      </c>
      <c r="N1100" s="4">
        <v>400</v>
      </c>
      <c r="O1100" s="4">
        <v>17</v>
      </c>
      <c r="P1100" s="4">
        <v>93</v>
      </c>
      <c r="Q1100" s="4">
        <v>0</v>
      </c>
      <c r="R1100" s="4">
        <f>SUM(Table1[[#This Row],[Wines]:[Sweet]])</f>
        <v>1323</v>
      </c>
      <c r="S1100" s="8">
        <f t="shared" si="53"/>
        <v>1.7397593530146624E-2</v>
      </c>
      <c r="T1100" s="8" t="str">
        <f t="shared" si="54"/>
        <v>Wines</v>
      </c>
      <c r="U1100" s="2">
        <v>1</v>
      </c>
      <c r="V1100" s="2">
        <v>4</v>
      </c>
      <c r="W1100" s="2">
        <v>5</v>
      </c>
      <c r="X1100" s="2">
        <v>11</v>
      </c>
      <c r="Y1100" s="2">
        <v>2</v>
      </c>
      <c r="Z1100" s="2">
        <v>3</v>
      </c>
      <c r="AA1100" s="2">
        <v>11</v>
      </c>
      <c r="AB1100" s="2">
        <v>0</v>
      </c>
    </row>
    <row r="1101" spans="1:28" x14ac:dyDescent="0.25">
      <c r="A1101" s="2">
        <v>2802</v>
      </c>
      <c r="B1101" s="2">
        <v>1992</v>
      </c>
      <c r="C1101" s="2">
        <f>2025-Table1[[#This Row],[Year_Birth]]</f>
        <v>33</v>
      </c>
      <c r="D1101" s="2" t="s">
        <v>2260</v>
      </c>
      <c r="E1101" s="2" t="s">
        <v>2256</v>
      </c>
      <c r="F1101" s="2" t="str">
        <f t="shared" si="52"/>
        <v>Senior</v>
      </c>
      <c r="G1101" s="4">
        <v>87000</v>
      </c>
      <c r="H1101" s="2">
        <v>0</v>
      </c>
      <c r="I1101" s="2">
        <v>0</v>
      </c>
      <c r="J1101" s="3" t="s">
        <v>2389</v>
      </c>
      <c r="K1101" s="6">
        <v>61</v>
      </c>
      <c r="L1101" s="4">
        <v>196</v>
      </c>
      <c r="M1101" s="4">
        <v>25</v>
      </c>
      <c r="N1101" s="4">
        <v>607</v>
      </c>
      <c r="O1101" s="4">
        <v>67</v>
      </c>
      <c r="P1101" s="4">
        <v>17</v>
      </c>
      <c r="Q1101" s="4">
        <v>49</v>
      </c>
      <c r="R1101" s="4">
        <f>SUM(Table1[[#This Row],[Wines]:[Sweet]])</f>
        <v>912</v>
      </c>
      <c r="S1101" s="8">
        <f t="shared" si="53"/>
        <v>1.0482758620689656E-2</v>
      </c>
      <c r="T1101" s="8" t="str">
        <f t="shared" si="54"/>
        <v>MeatProducts</v>
      </c>
      <c r="U1101" s="2">
        <v>1</v>
      </c>
      <c r="V1101" s="2">
        <v>4</v>
      </c>
      <c r="W1101" s="2">
        <v>6</v>
      </c>
      <c r="X1101" s="2">
        <v>7</v>
      </c>
      <c r="Y1101" s="2">
        <v>2</v>
      </c>
      <c r="Z1101" s="2">
        <v>3</v>
      </c>
      <c r="AA1101" s="2">
        <v>11</v>
      </c>
      <c r="AB1101" s="2">
        <v>0</v>
      </c>
    </row>
    <row r="1102" spans="1:28" x14ac:dyDescent="0.25">
      <c r="A1102" s="2">
        <v>340</v>
      </c>
      <c r="B1102" s="2">
        <v>1970</v>
      </c>
      <c r="C1102" s="2">
        <f>2025-Table1[[#This Row],[Year_Birth]]</f>
        <v>55</v>
      </c>
      <c r="D1102" s="2" t="s">
        <v>2252</v>
      </c>
      <c r="E1102" s="2" t="s">
        <v>2258</v>
      </c>
      <c r="F1102" s="2" t="str">
        <f t="shared" si="52"/>
        <v>Senior</v>
      </c>
      <c r="G1102" s="4">
        <v>72967</v>
      </c>
      <c r="H1102" s="2">
        <v>0</v>
      </c>
      <c r="I1102" s="2">
        <v>1</v>
      </c>
      <c r="J1102" s="3" t="s">
        <v>2389</v>
      </c>
      <c r="K1102" s="6">
        <v>1</v>
      </c>
      <c r="L1102" s="4">
        <v>158</v>
      </c>
      <c r="M1102" s="4">
        <v>35</v>
      </c>
      <c r="N1102" s="4">
        <v>179</v>
      </c>
      <c r="O1102" s="4">
        <v>0</v>
      </c>
      <c r="P1102" s="4">
        <v>0</v>
      </c>
      <c r="Q1102" s="4">
        <v>125</v>
      </c>
      <c r="R1102" s="4">
        <f>SUM(Table1[[#This Row],[Wines]:[Sweet]])</f>
        <v>372</v>
      </c>
      <c r="S1102" s="8">
        <f t="shared" si="53"/>
        <v>5.0981950744857264E-3</v>
      </c>
      <c r="T1102" s="8" t="str">
        <f t="shared" si="54"/>
        <v>MeatProducts</v>
      </c>
      <c r="U1102" s="2">
        <v>2</v>
      </c>
      <c r="V1102" s="2">
        <v>7</v>
      </c>
      <c r="W1102" s="2">
        <v>2</v>
      </c>
      <c r="X1102" s="2">
        <v>8</v>
      </c>
      <c r="Y1102" s="2">
        <v>5</v>
      </c>
      <c r="Z1102" s="2">
        <v>3</v>
      </c>
      <c r="AA1102" s="2">
        <v>11</v>
      </c>
      <c r="AB1102" s="2">
        <v>1</v>
      </c>
    </row>
    <row r="1103" spans="1:28" x14ac:dyDescent="0.25">
      <c r="A1103" s="2">
        <v>10241</v>
      </c>
      <c r="B1103" s="2">
        <v>1975</v>
      </c>
      <c r="C1103" s="2">
        <f>2025-Table1[[#This Row],[Year_Birth]]</f>
        <v>50</v>
      </c>
      <c r="D1103" s="2" t="s">
        <v>2260</v>
      </c>
      <c r="E1103" s="2" t="s">
        <v>2258</v>
      </c>
      <c r="F1103" s="2" t="str">
        <f t="shared" si="52"/>
        <v>Senior</v>
      </c>
      <c r="G1103" s="4">
        <v>11448</v>
      </c>
      <c r="H1103" s="2">
        <v>0</v>
      </c>
      <c r="I1103" s="2">
        <v>0</v>
      </c>
      <c r="J1103" s="3" t="s">
        <v>2390</v>
      </c>
      <c r="K1103" s="6">
        <v>16</v>
      </c>
      <c r="L1103" s="4">
        <v>0</v>
      </c>
      <c r="M1103" s="4">
        <v>0</v>
      </c>
      <c r="N1103" s="4">
        <v>0</v>
      </c>
      <c r="O1103" s="4">
        <v>6</v>
      </c>
      <c r="P1103" s="4">
        <v>2</v>
      </c>
      <c r="Q1103" s="4">
        <v>6</v>
      </c>
      <c r="R1103" s="4">
        <f>SUM(Table1[[#This Row],[Wines]:[Sweet]])</f>
        <v>8</v>
      </c>
      <c r="S1103" s="8">
        <f t="shared" si="53"/>
        <v>6.9881201956673651E-4</v>
      </c>
      <c r="T1103" s="8" t="str">
        <f t="shared" si="54"/>
        <v>FishProducts</v>
      </c>
      <c r="U1103" s="2">
        <v>1</v>
      </c>
      <c r="V1103" s="2">
        <v>1</v>
      </c>
      <c r="W1103" s="2">
        <v>0</v>
      </c>
      <c r="X1103" s="2">
        <v>2</v>
      </c>
      <c r="Y1103" s="2">
        <v>6</v>
      </c>
      <c r="Z1103" s="2">
        <v>3</v>
      </c>
      <c r="AA1103" s="2">
        <v>11</v>
      </c>
      <c r="AB1103" s="2">
        <v>0</v>
      </c>
    </row>
    <row r="1104" spans="1:28" x14ac:dyDescent="0.25">
      <c r="A1104" s="2">
        <v>6950</v>
      </c>
      <c r="B1104" s="2">
        <v>1958</v>
      </c>
      <c r="C1104" s="2">
        <f>2025-Table1[[#This Row],[Year_Birth]]</f>
        <v>67</v>
      </c>
      <c r="D1104" s="2" t="s">
        <v>2257</v>
      </c>
      <c r="E1104" s="2" t="s">
        <v>2256</v>
      </c>
      <c r="F1104" s="2" t="str">
        <f t="shared" si="52"/>
        <v>Senior</v>
      </c>
      <c r="G1104" s="4">
        <v>49572</v>
      </c>
      <c r="H1104" s="2">
        <v>1</v>
      </c>
      <c r="I1104" s="2">
        <v>1</v>
      </c>
      <c r="J1104" s="3" t="s">
        <v>2390</v>
      </c>
      <c r="K1104" s="6">
        <v>25</v>
      </c>
      <c r="L1104" s="4">
        <v>35</v>
      </c>
      <c r="M1104" s="4">
        <v>1</v>
      </c>
      <c r="N1104" s="4">
        <v>16</v>
      </c>
      <c r="O1104" s="4">
        <v>0</v>
      </c>
      <c r="P1104" s="4">
        <v>1</v>
      </c>
      <c r="Q1104" s="4">
        <v>1</v>
      </c>
      <c r="R1104" s="4">
        <f>SUM(Table1[[#This Row],[Wines]:[Sweet]])</f>
        <v>53</v>
      </c>
      <c r="S1104" s="8">
        <f t="shared" si="53"/>
        <v>1.0691519406116356E-3</v>
      </c>
      <c r="T1104" s="8" t="str">
        <f t="shared" si="54"/>
        <v>Wines</v>
      </c>
      <c r="U1104" s="2">
        <v>2</v>
      </c>
      <c r="V1104" s="2">
        <v>2</v>
      </c>
      <c r="W1104" s="2">
        <v>0</v>
      </c>
      <c r="X1104" s="2">
        <v>3</v>
      </c>
      <c r="Y1104" s="2">
        <v>7</v>
      </c>
      <c r="Z1104" s="2">
        <v>3</v>
      </c>
      <c r="AA1104" s="2">
        <v>11</v>
      </c>
      <c r="AB1104" s="2">
        <v>0</v>
      </c>
    </row>
    <row r="1105" spans="1:28" x14ac:dyDescent="0.25">
      <c r="A1105" s="2">
        <v>880</v>
      </c>
      <c r="B1105" s="2">
        <v>1966</v>
      </c>
      <c r="C1105" s="2">
        <f>2025-Table1[[#This Row],[Year_Birth]]</f>
        <v>59</v>
      </c>
      <c r="D1105" s="2" t="s">
        <v>2259</v>
      </c>
      <c r="E1105" s="2" t="s">
        <v>2254</v>
      </c>
      <c r="F1105" s="2" t="str">
        <f t="shared" si="52"/>
        <v>Senior</v>
      </c>
      <c r="G1105" s="4">
        <v>22634</v>
      </c>
      <c r="H1105" s="2">
        <v>0</v>
      </c>
      <c r="I1105" s="2">
        <v>0</v>
      </c>
      <c r="J1105" s="3" t="s">
        <v>2391</v>
      </c>
      <c r="K1105" s="6">
        <v>47</v>
      </c>
      <c r="L1105" s="4">
        <v>2</v>
      </c>
      <c r="M1105" s="4">
        <v>23</v>
      </c>
      <c r="N1105" s="4">
        <v>11</v>
      </c>
      <c r="O1105" s="4">
        <v>8</v>
      </c>
      <c r="P1105" s="4">
        <v>6</v>
      </c>
      <c r="Q1105" s="4">
        <v>46</v>
      </c>
      <c r="R1105" s="4">
        <f>SUM(Table1[[#This Row],[Wines]:[Sweet]])</f>
        <v>50</v>
      </c>
      <c r="S1105" s="8">
        <f t="shared" si="53"/>
        <v>2.2090660068922858E-3</v>
      </c>
      <c r="T1105" s="8" t="str">
        <f t="shared" si="54"/>
        <v>GoldProds</v>
      </c>
      <c r="U1105" s="2">
        <v>1</v>
      </c>
      <c r="V1105" s="2">
        <v>2</v>
      </c>
      <c r="W1105" s="2">
        <v>1</v>
      </c>
      <c r="X1105" s="2">
        <v>2</v>
      </c>
      <c r="Y1105" s="2">
        <v>8</v>
      </c>
      <c r="Z1105" s="2">
        <v>3</v>
      </c>
      <c r="AA1105" s="2">
        <v>11</v>
      </c>
      <c r="AB1105" s="2">
        <v>0</v>
      </c>
    </row>
    <row r="1106" spans="1:28" x14ac:dyDescent="0.25">
      <c r="A1106" s="2">
        <v>524</v>
      </c>
      <c r="B1106" s="2">
        <v>1966</v>
      </c>
      <c r="C1106" s="2">
        <f>2025-Table1[[#This Row],[Year_Birth]]</f>
        <v>59</v>
      </c>
      <c r="D1106" s="2" t="s">
        <v>2259</v>
      </c>
      <c r="E1106" s="2" t="s">
        <v>2254</v>
      </c>
      <c r="F1106" s="2" t="str">
        <f t="shared" si="52"/>
        <v>Senior</v>
      </c>
      <c r="G1106" s="4">
        <v>22634</v>
      </c>
      <c r="H1106" s="2">
        <v>0</v>
      </c>
      <c r="I1106" s="2">
        <v>0</v>
      </c>
      <c r="J1106" s="3" t="s">
        <v>2391</v>
      </c>
      <c r="K1106" s="6">
        <v>47</v>
      </c>
      <c r="L1106" s="4">
        <v>2</v>
      </c>
      <c r="M1106" s="4">
        <v>23</v>
      </c>
      <c r="N1106" s="4">
        <v>11</v>
      </c>
      <c r="O1106" s="4">
        <v>8</v>
      </c>
      <c r="P1106" s="4">
        <v>6</v>
      </c>
      <c r="Q1106" s="4">
        <v>46</v>
      </c>
      <c r="R1106" s="4">
        <f>SUM(Table1[[#This Row],[Wines]:[Sweet]])</f>
        <v>50</v>
      </c>
      <c r="S1106" s="8">
        <f t="shared" si="53"/>
        <v>2.2090660068922858E-3</v>
      </c>
      <c r="T1106" s="8" t="str">
        <f t="shared" si="54"/>
        <v>GoldProds</v>
      </c>
      <c r="U1106" s="2">
        <v>1</v>
      </c>
      <c r="V1106" s="2">
        <v>2</v>
      </c>
      <c r="W1106" s="2">
        <v>1</v>
      </c>
      <c r="X1106" s="2">
        <v>2</v>
      </c>
      <c r="Y1106" s="2">
        <v>8</v>
      </c>
      <c r="Z1106" s="2">
        <v>3</v>
      </c>
      <c r="AA1106" s="2">
        <v>11</v>
      </c>
      <c r="AB1106" s="2">
        <v>0</v>
      </c>
    </row>
    <row r="1107" spans="1:28" x14ac:dyDescent="0.25">
      <c r="A1107" s="2">
        <v>4406</v>
      </c>
      <c r="B1107" s="2">
        <v>1970</v>
      </c>
      <c r="C1107" s="2">
        <f>2025-Table1[[#This Row],[Year_Birth]]</f>
        <v>55</v>
      </c>
      <c r="D1107" s="2" t="s">
        <v>2252</v>
      </c>
      <c r="E1107" s="2" t="s">
        <v>2254</v>
      </c>
      <c r="F1107" s="2" t="str">
        <f t="shared" si="52"/>
        <v>Senior</v>
      </c>
      <c r="G1107" s="4">
        <v>67419</v>
      </c>
      <c r="H1107" s="2">
        <v>0</v>
      </c>
      <c r="I1107" s="2">
        <v>1</v>
      </c>
      <c r="J1107" s="3" t="s">
        <v>2391</v>
      </c>
      <c r="K1107" s="6">
        <v>29</v>
      </c>
      <c r="L1107" s="4">
        <v>846</v>
      </c>
      <c r="M1107" s="4">
        <v>84</v>
      </c>
      <c r="N1107" s="4">
        <v>352</v>
      </c>
      <c r="O1107" s="4">
        <v>91</v>
      </c>
      <c r="P1107" s="4">
        <v>56</v>
      </c>
      <c r="Q1107" s="4">
        <v>42</v>
      </c>
      <c r="R1107" s="4">
        <f>SUM(Table1[[#This Row],[Wines]:[Sweet]])</f>
        <v>1429</v>
      </c>
      <c r="S1107" s="8">
        <f t="shared" si="53"/>
        <v>2.1195805336774499E-2</v>
      </c>
      <c r="T1107" s="8" t="str">
        <f t="shared" si="54"/>
        <v>Wines</v>
      </c>
      <c r="U1107" s="2">
        <v>4</v>
      </c>
      <c r="V1107" s="2">
        <v>9</v>
      </c>
      <c r="W1107" s="2">
        <v>4</v>
      </c>
      <c r="X1107" s="2">
        <v>8</v>
      </c>
      <c r="Y1107" s="2">
        <v>5</v>
      </c>
      <c r="Z1107" s="2">
        <v>3</v>
      </c>
      <c r="AA1107" s="2">
        <v>11</v>
      </c>
      <c r="AB1107" s="2">
        <v>0</v>
      </c>
    </row>
    <row r="1108" spans="1:28" x14ac:dyDescent="0.25">
      <c r="A1108" s="2">
        <v>8969</v>
      </c>
      <c r="B1108" s="2">
        <v>1977</v>
      </c>
      <c r="C1108" s="2">
        <f>2025-Table1[[#This Row],[Year_Birth]]</f>
        <v>48</v>
      </c>
      <c r="D1108" s="2" t="s">
        <v>2252</v>
      </c>
      <c r="E1108" s="2" t="s">
        <v>2256</v>
      </c>
      <c r="F1108" s="2" t="str">
        <f t="shared" si="52"/>
        <v>Senior</v>
      </c>
      <c r="G1108" s="4">
        <v>71855</v>
      </c>
      <c r="H1108" s="2">
        <v>0</v>
      </c>
      <c r="I1108" s="2">
        <v>1</v>
      </c>
      <c r="J1108" s="3" t="s">
        <v>2391</v>
      </c>
      <c r="K1108" s="6">
        <v>59</v>
      </c>
      <c r="L1108" s="4">
        <v>548</v>
      </c>
      <c r="M1108" s="4">
        <v>31</v>
      </c>
      <c r="N1108" s="4">
        <v>422</v>
      </c>
      <c r="O1108" s="4">
        <v>0</v>
      </c>
      <c r="P1108" s="4">
        <v>112</v>
      </c>
      <c r="Q1108" s="4">
        <v>28</v>
      </c>
      <c r="R1108" s="4">
        <f>SUM(Table1[[#This Row],[Wines]:[Sweet]])</f>
        <v>1113</v>
      </c>
      <c r="S1108" s="8">
        <f t="shared" si="53"/>
        <v>1.5489527520701412E-2</v>
      </c>
      <c r="T1108" s="8" t="str">
        <f t="shared" si="54"/>
        <v>Wines</v>
      </c>
      <c r="U1108" s="2">
        <v>4</v>
      </c>
      <c r="V1108" s="2">
        <v>5</v>
      </c>
      <c r="W1108" s="2">
        <v>5</v>
      </c>
      <c r="X1108" s="2">
        <v>11</v>
      </c>
      <c r="Y1108" s="2">
        <v>3</v>
      </c>
      <c r="Z1108" s="2">
        <v>3</v>
      </c>
      <c r="AA1108" s="2">
        <v>11</v>
      </c>
      <c r="AB1108" s="2">
        <v>0</v>
      </c>
    </row>
    <row r="1109" spans="1:28" x14ac:dyDescent="0.25">
      <c r="A1109" s="2">
        <v>6097</v>
      </c>
      <c r="B1109" s="2">
        <v>1959</v>
      </c>
      <c r="C1109" s="2">
        <f>2025-Table1[[#This Row],[Year_Birth]]</f>
        <v>66</v>
      </c>
      <c r="D1109" s="2" t="s">
        <v>2252</v>
      </c>
      <c r="E1109" s="2" t="s">
        <v>2253</v>
      </c>
      <c r="F1109" s="2" t="str">
        <f t="shared" si="52"/>
        <v>Senior</v>
      </c>
      <c r="G1109" s="4">
        <v>50664</v>
      </c>
      <c r="H1109" s="2">
        <v>1</v>
      </c>
      <c r="I1109" s="2">
        <v>1</v>
      </c>
      <c r="J1109" s="3" t="s">
        <v>2391</v>
      </c>
      <c r="K1109" s="6">
        <v>64</v>
      </c>
      <c r="L1109" s="4">
        <v>313</v>
      </c>
      <c r="M1109" s="4">
        <v>8</v>
      </c>
      <c r="N1109" s="4">
        <v>104</v>
      </c>
      <c r="O1109" s="4">
        <v>6</v>
      </c>
      <c r="P1109" s="4">
        <v>4</v>
      </c>
      <c r="Q1109" s="4">
        <v>126</v>
      </c>
      <c r="R1109" s="4">
        <f>SUM(Table1[[#This Row],[Wines]:[Sweet]])</f>
        <v>435</v>
      </c>
      <c r="S1109" s="8">
        <f t="shared" si="53"/>
        <v>8.5859782093794402E-3</v>
      </c>
      <c r="T1109" s="8" t="str">
        <f t="shared" si="54"/>
        <v>Wines</v>
      </c>
      <c r="U1109" s="2">
        <v>9</v>
      </c>
      <c r="V1109" s="2">
        <v>8</v>
      </c>
      <c r="W1109" s="2">
        <v>1</v>
      </c>
      <c r="X1109" s="2">
        <v>6</v>
      </c>
      <c r="Y1109" s="2">
        <v>9</v>
      </c>
      <c r="Z1109" s="2">
        <v>3</v>
      </c>
      <c r="AA1109" s="2">
        <v>11</v>
      </c>
      <c r="AB1109" s="2">
        <v>0</v>
      </c>
    </row>
    <row r="1110" spans="1:28" x14ac:dyDescent="0.25">
      <c r="A1110" s="2">
        <v>10814</v>
      </c>
      <c r="B1110" s="2">
        <v>1947</v>
      </c>
      <c r="C1110" s="2">
        <f>2025-Table1[[#This Row],[Year_Birth]]</f>
        <v>78</v>
      </c>
      <c r="D1110" s="2" t="s">
        <v>2252</v>
      </c>
      <c r="E1110" s="2" t="s">
        <v>2254</v>
      </c>
      <c r="F1110" s="2" t="str">
        <f t="shared" si="52"/>
        <v>Senior</v>
      </c>
      <c r="G1110" s="4">
        <v>70321</v>
      </c>
      <c r="H1110" s="2">
        <v>0</v>
      </c>
      <c r="I1110" s="2">
        <v>0</v>
      </c>
      <c r="J1110" s="3" t="s">
        <v>2391</v>
      </c>
      <c r="K1110" s="6">
        <v>6</v>
      </c>
      <c r="L1110" s="4">
        <v>303</v>
      </c>
      <c r="M1110" s="4">
        <v>23</v>
      </c>
      <c r="N1110" s="4">
        <v>751</v>
      </c>
      <c r="O1110" s="4">
        <v>82</v>
      </c>
      <c r="P1110" s="4">
        <v>26</v>
      </c>
      <c r="Q1110" s="4">
        <v>191</v>
      </c>
      <c r="R1110" s="4">
        <f>SUM(Table1[[#This Row],[Wines]:[Sweet]])</f>
        <v>1185</v>
      </c>
      <c r="S1110" s="8">
        <f t="shared" si="53"/>
        <v>1.6851296198859517E-2</v>
      </c>
      <c r="T1110" s="8" t="str">
        <f t="shared" si="54"/>
        <v>MeatProducts</v>
      </c>
      <c r="U1110" s="2">
        <v>1</v>
      </c>
      <c r="V1110" s="2">
        <v>6</v>
      </c>
      <c r="W1110" s="2">
        <v>5</v>
      </c>
      <c r="X1110" s="2">
        <v>13</v>
      </c>
      <c r="Y1110" s="2">
        <v>4</v>
      </c>
      <c r="Z1110" s="2">
        <v>3</v>
      </c>
      <c r="AA1110" s="2">
        <v>11</v>
      </c>
      <c r="AB1110" s="2">
        <v>1</v>
      </c>
    </row>
    <row r="1111" spans="1:28" x14ac:dyDescent="0.25">
      <c r="A1111" s="2">
        <v>5370</v>
      </c>
      <c r="B1111" s="2">
        <v>1973</v>
      </c>
      <c r="C1111" s="2">
        <f>2025-Table1[[#This Row],[Year_Birth]]</f>
        <v>52</v>
      </c>
      <c r="D1111" s="2" t="s">
        <v>2255</v>
      </c>
      <c r="E1111" s="2" t="s">
        <v>2256</v>
      </c>
      <c r="F1111" s="2" t="str">
        <f t="shared" si="52"/>
        <v>Senior</v>
      </c>
      <c r="G1111" s="4">
        <v>32644</v>
      </c>
      <c r="H1111" s="2">
        <v>1</v>
      </c>
      <c r="I1111" s="2">
        <v>0</v>
      </c>
      <c r="J1111" s="3" t="s">
        <v>2391</v>
      </c>
      <c r="K1111" s="6">
        <v>38</v>
      </c>
      <c r="L1111" s="4">
        <v>239</v>
      </c>
      <c r="M1111" s="4">
        <v>3</v>
      </c>
      <c r="N1111" s="4">
        <v>141</v>
      </c>
      <c r="O1111" s="4">
        <v>0</v>
      </c>
      <c r="P1111" s="4">
        <v>7</v>
      </c>
      <c r="Q1111" s="4">
        <v>23</v>
      </c>
      <c r="R1111" s="4">
        <f>SUM(Table1[[#This Row],[Wines]:[Sweet]])</f>
        <v>390</v>
      </c>
      <c r="S1111" s="8">
        <f t="shared" si="53"/>
        <v>1.1947065310623698E-2</v>
      </c>
      <c r="T1111" s="8" t="str">
        <f t="shared" si="54"/>
        <v>Wines</v>
      </c>
      <c r="U1111" s="2">
        <v>4</v>
      </c>
      <c r="V1111" s="2">
        <v>7</v>
      </c>
      <c r="W1111" s="2">
        <v>1</v>
      </c>
      <c r="X1111" s="2">
        <v>6</v>
      </c>
      <c r="Y1111" s="2">
        <v>8</v>
      </c>
      <c r="Z1111" s="2">
        <v>3</v>
      </c>
      <c r="AA1111" s="2">
        <v>11</v>
      </c>
      <c r="AB1111" s="2">
        <v>0</v>
      </c>
    </row>
    <row r="1112" spans="1:28" x14ac:dyDescent="0.25">
      <c r="A1112" s="2">
        <v>2807</v>
      </c>
      <c r="B1112" s="2">
        <v>1969</v>
      </c>
      <c r="C1112" s="2">
        <f>2025-Table1[[#This Row],[Year_Birth]]</f>
        <v>56</v>
      </c>
      <c r="D1112" s="2" t="s">
        <v>2252</v>
      </c>
      <c r="E1112" s="2" t="s">
        <v>2256</v>
      </c>
      <c r="F1112" s="2" t="str">
        <f t="shared" si="52"/>
        <v>Senior</v>
      </c>
      <c r="G1112" s="4">
        <v>56796</v>
      </c>
      <c r="H1112" s="2">
        <v>0</v>
      </c>
      <c r="I1112" s="2">
        <v>1</v>
      </c>
      <c r="J1112" s="3" t="s">
        <v>2392</v>
      </c>
      <c r="K1112" s="6">
        <v>24</v>
      </c>
      <c r="L1112" s="4">
        <v>656</v>
      </c>
      <c r="M1112" s="4">
        <v>38</v>
      </c>
      <c r="N1112" s="4">
        <v>161</v>
      </c>
      <c r="O1112" s="4">
        <v>62</v>
      </c>
      <c r="P1112" s="4">
        <v>47</v>
      </c>
      <c r="Q1112" s="4">
        <v>37</v>
      </c>
      <c r="R1112" s="4">
        <f>SUM(Table1[[#This Row],[Wines]:[Sweet]])</f>
        <v>964</v>
      </c>
      <c r="S1112" s="8">
        <f t="shared" si="53"/>
        <v>1.6973026269455595E-2</v>
      </c>
      <c r="T1112" s="8" t="str">
        <f t="shared" si="54"/>
        <v>Wines</v>
      </c>
      <c r="U1112" s="2">
        <v>3</v>
      </c>
      <c r="V1112" s="2">
        <v>8</v>
      </c>
      <c r="W1112" s="2">
        <v>9</v>
      </c>
      <c r="X1112" s="2">
        <v>7</v>
      </c>
      <c r="Y1112" s="2">
        <v>7</v>
      </c>
      <c r="Z1112" s="2">
        <v>3</v>
      </c>
      <c r="AA1112" s="2">
        <v>11</v>
      </c>
      <c r="AB1112" s="2">
        <v>0</v>
      </c>
    </row>
    <row r="1113" spans="1:28" x14ac:dyDescent="0.25">
      <c r="A1113" s="2">
        <v>4475</v>
      </c>
      <c r="B1113" s="2">
        <v>1949</v>
      </c>
      <c r="C1113" s="2">
        <f>2025-Table1[[#This Row],[Year_Birth]]</f>
        <v>76</v>
      </c>
      <c r="D1113" s="2" t="s">
        <v>2255</v>
      </c>
      <c r="E1113" s="2" t="s">
        <v>2256</v>
      </c>
      <c r="F1113" s="2" t="str">
        <f t="shared" si="52"/>
        <v>Senior</v>
      </c>
      <c r="G1113" s="4">
        <v>69098</v>
      </c>
      <c r="H1113" s="2">
        <v>0</v>
      </c>
      <c r="I1113" s="2">
        <v>0</v>
      </c>
      <c r="J1113" s="3" t="s">
        <v>2392</v>
      </c>
      <c r="K1113" s="6">
        <v>82</v>
      </c>
      <c r="L1113" s="4">
        <v>1315</v>
      </c>
      <c r="M1113" s="4">
        <v>22</v>
      </c>
      <c r="N1113" s="4">
        <v>780</v>
      </c>
      <c r="O1113" s="4">
        <v>145</v>
      </c>
      <c r="P1113" s="4">
        <v>0</v>
      </c>
      <c r="Q1113" s="4">
        <v>178</v>
      </c>
      <c r="R1113" s="4">
        <f>SUM(Table1[[#This Row],[Wines]:[Sweet]])</f>
        <v>2262</v>
      </c>
      <c r="S1113" s="8">
        <f t="shared" si="53"/>
        <v>3.2736113925149787E-2</v>
      </c>
      <c r="T1113" s="8" t="str">
        <f t="shared" si="54"/>
        <v>Wines</v>
      </c>
      <c r="U1113" s="2">
        <v>1</v>
      </c>
      <c r="V1113" s="2">
        <v>7</v>
      </c>
      <c r="W1113" s="2">
        <v>8</v>
      </c>
      <c r="X1113" s="2">
        <v>9</v>
      </c>
      <c r="Y1113" s="2">
        <v>5</v>
      </c>
      <c r="Z1113" s="2">
        <v>3</v>
      </c>
      <c r="AA1113" s="2">
        <v>11</v>
      </c>
      <c r="AB1113" s="2">
        <v>0</v>
      </c>
    </row>
    <row r="1114" spans="1:28" x14ac:dyDescent="0.25">
      <c r="A1114" s="2">
        <v>2253</v>
      </c>
      <c r="B1114" s="2">
        <v>1990</v>
      </c>
      <c r="C1114" s="2">
        <f>2025-Table1[[#This Row],[Year_Birth]]</f>
        <v>35</v>
      </c>
      <c r="D1114" s="2" t="s">
        <v>2252</v>
      </c>
      <c r="E1114" s="2" t="s">
        <v>2256</v>
      </c>
      <c r="F1114" s="2" t="str">
        <f t="shared" si="52"/>
        <v>Senior</v>
      </c>
      <c r="G1114" s="4">
        <v>18929</v>
      </c>
      <c r="H1114" s="2">
        <v>0</v>
      </c>
      <c r="I1114" s="2">
        <v>0</v>
      </c>
      <c r="J1114" s="3" t="s">
        <v>2392</v>
      </c>
      <c r="K1114" s="6">
        <v>15</v>
      </c>
      <c r="L1114" s="4">
        <v>32</v>
      </c>
      <c r="M1114" s="4">
        <v>0</v>
      </c>
      <c r="N1114" s="4">
        <v>8</v>
      </c>
      <c r="O1114" s="4">
        <v>23</v>
      </c>
      <c r="P1114" s="4">
        <v>4</v>
      </c>
      <c r="Q1114" s="4">
        <v>18</v>
      </c>
      <c r="R1114" s="4">
        <f>SUM(Table1[[#This Row],[Wines]:[Sweet]])</f>
        <v>67</v>
      </c>
      <c r="S1114" s="8">
        <f t="shared" si="53"/>
        <v>3.5395425009245073E-3</v>
      </c>
      <c r="T1114" s="8" t="str">
        <f t="shared" si="54"/>
        <v>Wines</v>
      </c>
      <c r="U1114" s="2">
        <v>1</v>
      </c>
      <c r="V1114" s="2">
        <v>1</v>
      </c>
      <c r="W1114" s="2">
        <v>0</v>
      </c>
      <c r="X1114" s="2">
        <v>4</v>
      </c>
      <c r="Y1114" s="2">
        <v>6</v>
      </c>
      <c r="Z1114" s="2">
        <v>3</v>
      </c>
      <c r="AA1114" s="2">
        <v>11</v>
      </c>
      <c r="AB1114" s="2">
        <v>0</v>
      </c>
    </row>
    <row r="1115" spans="1:28" x14ac:dyDescent="0.25">
      <c r="A1115" s="2">
        <v>2326</v>
      </c>
      <c r="B1115" s="2">
        <v>1990</v>
      </c>
      <c r="C1115" s="2">
        <f>2025-Table1[[#This Row],[Year_Birth]]</f>
        <v>35</v>
      </c>
      <c r="D1115" s="2" t="s">
        <v>2252</v>
      </c>
      <c r="E1115" s="2" t="s">
        <v>2256</v>
      </c>
      <c r="F1115" s="2" t="str">
        <f t="shared" si="52"/>
        <v>Senior</v>
      </c>
      <c r="G1115" s="4">
        <v>18929</v>
      </c>
      <c r="H1115" s="2">
        <v>0</v>
      </c>
      <c r="I1115" s="2">
        <v>0</v>
      </c>
      <c r="J1115" s="3" t="s">
        <v>2392</v>
      </c>
      <c r="K1115" s="6">
        <v>15</v>
      </c>
      <c r="L1115" s="4">
        <v>32</v>
      </c>
      <c r="M1115" s="4">
        <v>0</v>
      </c>
      <c r="N1115" s="4">
        <v>8</v>
      </c>
      <c r="O1115" s="4">
        <v>23</v>
      </c>
      <c r="P1115" s="4">
        <v>4</v>
      </c>
      <c r="Q1115" s="4">
        <v>18</v>
      </c>
      <c r="R1115" s="4">
        <f>SUM(Table1[[#This Row],[Wines]:[Sweet]])</f>
        <v>67</v>
      </c>
      <c r="S1115" s="8">
        <f t="shared" si="53"/>
        <v>3.5395425009245073E-3</v>
      </c>
      <c r="T1115" s="8" t="str">
        <f t="shared" si="54"/>
        <v>Wines</v>
      </c>
      <c r="U1115" s="2">
        <v>1</v>
      </c>
      <c r="V1115" s="2">
        <v>1</v>
      </c>
      <c r="W1115" s="2">
        <v>0</v>
      </c>
      <c r="X1115" s="2">
        <v>4</v>
      </c>
      <c r="Y1115" s="2">
        <v>6</v>
      </c>
      <c r="Z1115" s="2">
        <v>3</v>
      </c>
      <c r="AA1115" s="2">
        <v>11</v>
      </c>
      <c r="AB1115" s="2">
        <v>0</v>
      </c>
    </row>
    <row r="1116" spans="1:28" x14ac:dyDescent="0.25">
      <c r="A1116" s="2">
        <v>4837</v>
      </c>
      <c r="B1116" s="2">
        <v>1965</v>
      </c>
      <c r="C1116" s="2">
        <f>2025-Table1[[#This Row],[Year_Birth]]</f>
        <v>60</v>
      </c>
      <c r="D1116" s="2" t="s">
        <v>2255</v>
      </c>
      <c r="E1116" s="2" t="s">
        <v>2256</v>
      </c>
      <c r="F1116" s="2" t="str">
        <f t="shared" si="52"/>
        <v>Senior</v>
      </c>
      <c r="G1116" s="4">
        <v>71322</v>
      </c>
      <c r="H1116" s="2">
        <v>0</v>
      </c>
      <c r="I1116" s="2">
        <v>1</v>
      </c>
      <c r="J1116" s="3" t="s">
        <v>2392</v>
      </c>
      <c r="K1116" s="6">
        <v>57</v>
      </c>
      <c r="L1116" s="4">
        <v>753</v>
      </c>
      <c r="M1116" s="4">
        <v>43</v>
      </c>
      <c r="N1116" s="4">
        <v>226</v>
      </c>
      <c r="O1116" s="4">
        <v>69</v>
      </c>
      <c r="P1116" s="4">
        <v>10</v>
      </c>
      <c r="Q1116" s="4">
        <v>204</v>
      </c>
      <c r="R1116" s="4">
        <f>SUM(Table1[[#This Row],[Wines]:[Sweet]])</f>
        <v>1101</v>
      </c>
      <c r="S1116" s="8">
        <f t="shared" si="53"/>
        <v>1.5437032051821318E-2</v>
      </c>
      <c r="T1116" s="8" t="str">
        <f t="shared" si="54"/>
        <v>Wines</v>
      </c>
      <c r="U1116" s="2">
        <v>2</v>
      </c>
      <c r="V1116" s="2">
        <v>8</v>
      </c>
      <c r="W1116" s="2">
        <v>5</v>
      </c>
      <c r="X1116" s="2">
        <v>13</v>
      </c>
      <c r="Y1116" s="2">
        <v>4</v>
      </c>
      <c r="Z1116" s="2">
        <v>3</v>
      </c>
      <c r="AA1116" s="2">
        <v>11</v>
      </c>
      <c r="AB1116" s="2">
        <v>0</v>
      </c>
    </row>
    <row r="1117" spans="1:28" x14ac:dyDescent="0.25">
      <c r="A1117" s="2">
        <v>1052</v>
      </c>
      <c r="B1117" s="2">
        <v>1969</v>
      </c>
      <c r="C1117" s="2">
        <f>2025-Table1[[#This Row],[Year_Birth]]</f>
        <v>56</v>
      </c>
      <c r="D1117" s="2" t="s">
        <v>2252</v>
      </c>
      <c r="E1117" s="2" t="s">
        <v>2256</v>
      </c>
      <c r="F1117" s="2" t="str">
        <f t="shared" si="52"/>
        <v>Senior</v>
      </c>
      <c r="G1117" s="4">
        <v>56796</v>
      </c>
      <c r="H1117" s="2">
        <v>0</v>
      </c>
      <c r="I1117" s="2">
        <v>1</v>
      </c>
      <c r="J1117" s="3" t="s">
        <v>2392</v>
      </c>
      <c r="K1117" s="6">
        <v>24</v>
      </c>
      <c r="L1117" s="4">
        <v>656</v>
      </c>
      <c r="M1117" s="4">
        <v>38</v>
      </c>
      <c r="N1117" s="4">
        <v>161</v>
      </c>
      <c r="O1117" s="4">
        <v>62</v>
      </c>
      <c r="P1117" s="4">
        <v>47</v>
      </c>
      <c r="Q1117" s="4">
        <v>37</v>
      </c>
      <c r="R1117" s="4">
        <f>SUM(Table1[[#This Row],[Wines]:[Sweet]])</f>
        <v>964</v>
      </c>
      <c r="S1117" s="8">
        <f t="shared" si="53"/>
        <v>1.6973026269455595E-2</v>
      </c>
      <c r="T1117" s="8" t="str">
        <f t="shared" si="54"/>
        <v>Wines</v>
      </c>
      <c r="U1117" s="2">
        <v>3</v>
      </c>
      <c r="V1117" s="2">
        <v>8</v>
      </c>
      <c r="W1117" s="2">
        <v>9</v>
      </c>
      <c r="X1117" s="2">
        <v>7</v>
      </c>
      <c r="Y1117" s="2">
        <v>7</v>
      </c>
      <c r="Z1117" s="2">
        <v>3</v>
      </c>
      <c r="AA1117" s="2">
        <v>11</v>
      </c>
      <c r="AB1117" s="2">
        <v>0</v>
      </c>
    </row>
    <row r="1118" spans="1:28" x14ac:dyDescent="0.25">
      <c r="A1118" s="2">
        <v>1876</v>
      </c>
      <c r="B1118" s="2">
        <v>1990</v>
      </c>
      <c r="C1118" s="2">
        <f>2025-Table1[[#This Row],[Year_Birth]]</f>
        <v>35</v>
      </c>
      <c r="D1118" s="2" t="s">
        <v>2252</v>
      </c>
      <c r="E1118" s="2" t="s">
        <v>2256</v>
      </c>
      <c r="F1118" s="2" t="str">
        <f t="shared" si="52"/>
        <v>Senior</v>
      </c>
      <c r="G1118" s="4">
        <v>18929</v>
      </c>
      <c r="H1118" s="2">
        <v>0</v>
      </c>
      <c r="I1118" s="2">
        <v>0</v>
      </c>
      <c r="J1118" s="3" t="s">
        <v>2392</v>
      </c>
      <c r="K1118" s="6">
        <v>15</v>
      </c>
      <c r="L1118" s="4">
        <v>32</v>
      </c>
      <c r="M1118" s="4">
        <v>0</v>
      </c>
      <c r="N1118" s="4">
        <v>8</v>
      </c>
      <c r="O1118" s="4">
        <v>23</v>
      </c>
      <c r="P1118" s="4">
        <v>4</v>
      </c>
      <c r="Q1118" s="4">
        <v>18</v>
      </c>
      <c r="R1118" s="4">
        <f>SUM(Table1[[#This Row],[Wines]:[Sweet]])</f>
        <v>67</v>
      </c>
      <c r="S1118" s="8">
        <f t="shared" si="53"/>
        <v>3.5395425009245073E-3</v>
      </c>
      <c r="T1118" s="8" t="str">
        <f t="shared" si="54"/>
        <v>Wines</v>
      </c>
      <c r="U1118" s="2">
        <v>1</v>
      </c>
      <c r="V1118" s="2">
        <v>1</v>
      </c>
      <c r="W1118" s="2">
        <v>0</v>
      </c>
      <c r="X1118" s="2">
        <v>4</v>
      </c>
      <c r="Y1118" s="2">
        <v>6</v>
      </c>
      <c r="Z1118" s="2">
        <v>3</v>
      </c>
      <c r="AA1118" s="2">
        <v>11</v>
      </c>
      <c r="AB1118" s="2">
        <v>0</v>
      </c>
    </row>
    <row r="1119" spans="1:28" x14ac:dyDescent="0.25">
      <c r="A1119" s="2">
        <v>3726</v>
      </c>
      <c r="B1119" s="2">
        <v>1986</v>
      </c>
      <c r="C1119" s="2">
        <f>2025-Table1[[#This Row],[Year_Birth]]</f>
        <v>39</v>
      </c>
      <c r="D1119" s="2" t="s">
        <v>2255</v>
      </c>
      <c r="E1119" s="2" t="s">
        <v>2254</v>
      </c>
      <c r="F1119" s="2" t="str">
        <f t="shared" si="52"/>
        <v>Senior</v>
      </c>
      <c r="G1119" s="4">
        <v>34320</v>
      </c>
      <c r="H1119" s="2">
        <v>1</v>
      </c>
      <c r="I1119" s="2">
        <v>0</v>
      </c>
      <c r="J1119" s="3" t="s">
        <v>2393</v>
      </c>
      <c r="K1119" s="6">
        <v>66</v>
      </c>
      <c r="L1119" s="4">
        <v>4</v>
      </c>
      <c r="M1119" s="4">
        <v>1</v>
      </c>
      <c r="N1119" s="4">
        <v>9</v>
      </c>
      <c r="O1119" s="4">
        <v>3</v>
      </c>
      <c r="P1119" s="4">
        <v>0</v>
      </c>
      <c r="Q1119" s="4">
        <v>0</v>
      </c>
      <c r="R1119" s="4">
        <f>SUM(Table1[[#This Row],[Wines]:[Sweet]])</f>
        <v>17</v>
      </c>
      <c r="S1119" s="8">
        <f t="shared" si="53"/>
        <v>4.9533799533799539E-4</v>
      </c>
      <c r="T1119" s="8" t="str">
        <f t="shared" si="54"/>
        <v>MeatProducts</v>
      </c>
      <c r="U1119" s="2">
        <v>1</v>
      </c>
      <c r="V1119" s="2">
        <v>1</v>
      </c>
      <c r="W1119" s="2">
        <v>0</v>
      </c>
      <c r="X1119" s="2">
        <v>2</v>
      </c>
      <c r="Y1119" s="2">
        <v>8</v>
      </c>
      <c r="Z1119" s="2">
        <v>3</v>
      </c>
      <c r="AA1119" s="2">
        <v>11</v>
      </c>
      <c r="AB1119" s="2">
        <v>0</v>
      </c>
    </row>
    <row r="1120" spans="1:28" x14ac:dyDescent="0.25">
      <c r="A1120" s="2">
        <v>1328</v>
      </c>
      <c r="B1120" s="2">
        <v>1982</v>
      </c>
      <c r="C1120" s="2">
        <f>2025-Table1[[#This Row],[Year_Birth]]</f>
        <v>43</v>
      </c>
      <c r="D1120" s="2" t="s">
        <v>2260</v>
      </c>
      <c r="E1120" s="2" t="s">
        <v>2256</v>
      </c>
      <c r="F1120" s="2" t="str">
        <f t="shared" si="52"/>
        <v>Senior</v>
      </c>
      <c r="G1120" s="4">
        <v>57937</v>
      </c>
      <c r="H1120" s="2">
        <v>0</v>
      </c>
      <c r="I1120" s="2">
        <v>1</v>
      </c>
      <c r="J1120" s="3" t="s">
        <v>2393</v>
      </c>
      <c r="K1120" s="6">
        <v>56</v>
      </c>
      <c r="L1120" s="4">
        <v>261</v>
      </c>
      <c r="M1120" s="4">
        <v>42</v>
      </c>
      <c r="N1120" s="4">
        <v>144</v>
      </c>
      <c r="O1120" s="4">
        <v>55</v>
      </c>
      <c r="P1120" s="4">
        <v>48</v>
      </c>
      <c r="Q1120" s="4">
        <v>133</v>
      </c>
      <c r="R1120" s="4">
        <f>SUM(Table1[[#This Row],[Wines]:[Sweet]])</f>
        <v>550</v>
      </c>
      <c r="S1120" s="8">
        <f t="shared" si="53"/>
        <v>9.4930700588570349E-3</v>
      </c>
      <c r="T1120" s="8" t="str">
        <f t="shared" si="54"/>
        <v>Wines</v>
      </c>
      <c r="U1120" s="2">
        <v>3</v>
      </c>
      <c r="V1120" s="2">
        <v>4</v>
      </c>
      <c r="W1120" s="2">
        <v>4</v>
      </c>
      <c r="X1120" s="2">
        <v>9</v>
      </c>
      <c r="Y1120" s="2">
        <v>3</v>
      </c>
      <c r="Z1120" s="2">
        <v>3</v>
      </c>
      <c r="AA1120" s="2">
        <v>11</v>
      </c>
      <c r="AB1120" s="2">
        <v>0</v>
      </c>
    </row>
    <row r="1121" spans="1:28" x14ac:dyDescent="0.25">
      <c r="A1121" s="2">
        <v>8955</v>
      </c>
      <c r="B1121" s="2">
        <v>1957</v>
      </c>
      <c r="C1121" s="2">
        <f>2025-Table1[[#This Row],[Year_Birth]]</f>
        <v>68</v>
      </c>
      <c r="D1121" s="2" t="s">
        <v>2255</v>
      </c>
      <c r="E1121" s="2" t="s">
        <v>2254</v>
      </c>
      <c r="F1121" s="2" t="str">
        <f t="shared" si="52"/>
        <v>Senior</v>
      </c>
      <c r="G1121" s="4">
        <v>40451</v>
      </c>
      <c r="H1121" s="2">
        <v>0</v>
      </c>
      <c r="I1121" s="2">
        <v>2</v>
      </c>
      <c r="J1121" s="3" t="s">
        <v>2393</v>
      </c>
      <c r="K1121" s="6">
        <v>54</v>
      </c>
      <c r="L1121" s="4">
        <v>35</v>
      </c>
      <c r="M1121" s="4">
        <v>0</v>
      </c>
      <c r="N1121" s="4">
        <v>4</v>
      </c>
      <c r="O1121" s="4">
        <v>0</v>
      </c>
      <c r="P1121" s="4">
        <v>0</v>
      </c>
      <c r="Q1121" s="4">
        <v>10</v>
      </c>
      <c r="R1121" s="4">
        <f>SUM(Table1[[#This Row],[Wines]:[Sweet]])</f>
        <v>39</v>
      </c>
      <c r="S1121" s="8">
        <f t="shared" si="53"/>
        <v>9.6412944055771182E-4</v>
      </c>
      <c r="T1121" s="8" t="str">
        <f t="shared" si="54"/>
        <v>Wines</v>
      </c>
      <c r="U1121" s="2">
        <v>1</v>
      </c>
      <c r="V1121" s="2">
        <v>1</v>
      </c>
      <c r="W1121" s="2">
        <v>1</v>
      </c>
      <c r="X1121" s="2">
        <v>2</v>
      </c>
      <c r="Y1121" s="2">
        <v>5</v>
      </c>
      <c r="Z1121" s="2">
        <v>3</v>
      </c>
      <c r="AA1121" s="2">
        <v>11</v>
      </c>
      <c r="AB1121" s="2">
        <v>0</v>
      </c>
    </row>
    <row r="1122" spans="1:28" x14ac:dyDescent="0.25">
      <c r="A1122" s="2">
        <v>5229</v>
      </c>
      <c r="B1122" s="2">
        <v>1969</v>
      </c>
      <c r="C1122" s="2">
        <f>2025-Table1[[#This Row],[Year_Birth]]</f>
        <v>56</v>
      </c>
      <c r="D1122" s="2" t="s">
        <v>2255</v>
      </c>
      <c r="E1122" s="2" t="s">
        <v>2254</v>
      </c>
      <c r="F1122" s="2" t="str">
        <f t="shared" si="52"/>
        <v>Senior</v>
      </c>
      <c r="G1122" s="4">
        <v>54132</v>
      </c>
      <c r="H1122" s="2">
        <v>0</v>
      </c>
      <c r="I1122" s="2">
        <v>1</v>
      </c>
      <c r="J1122" s="3" t="s">
        <v>2393</v>
      </c>
      <c r="K1122" s="6">
        <v>81</v>
      </c>
      <c r="L1122" s="4">
        <v>30</v>
      </c>
      <c r="M1122" s="4">
        <v>1</v>
      </c>
      <c r="N1122" s="4">
        <v>8</v>
      </c>
      <c r="O1122" s="4">
        <v>0</v>
      </c>
      <c r="P1122" s="4">
        <v>0</v>
      </c>
      <c r="Q1122" s="4">
        <v>3</v>
      </c>
      <c r="R1122" s="4">
        <f>SUM(Table1[[#This Row],[Wines]:[Sweet]])</f>
        <v>39</v>
      </c>
      <c r="S1122" s="8">
        <f t="shared" si="53"/>
        <v>7.2046109510086451E-4</v>
      </c>
      <c r="T1122" s="8" t="str">
        <f t="shared" si="54"/>
        <v>Wines</v>
      </c>
      <c r="U1122" s="2">
        <v>1</v>
      </c>
      <c r="V1122" s="2">
        <v>1</v>
      </c>
      <c r="W1122" s="2">
        <v>0</v>
      </c>
      <c r="X1122" s="2">
        <v>3</v>
      </c>
      <c r="Y1122" s="2">
        <v>7</v>
      </c>
      <c r="Z1122" s="2">
        <v>3</v>
      </c>
      <c r="AA1122" s="2">
        <v>11</v>
      </c>
      <c r="AB1122" s="2">
        <v>0</v>
      </c>
    </row>
    <row r="1123" spans="1:28" x14ac:dyDescent="0.25">
      <c r="A1123" s="2">
        <v>4432</v>
      </c>
      <c r="B1123" s="2">
        <v>1976</v>
      </c>
      <c r="C1123" s="2">
        <f>2025-Table1[[#This Row],[Year_Birth]]</f>
        <v>49</v>
      </c>
      <c r="D1123" s="2" t="s">
        <v>2252</v>
      </c>
      <c r="E1123" s="2" t="s">
        <v>2258</v>
      </c>
      <c r="F1123" s="2" t="str">
        <f t="shared" si="52"/>
        <v>Senior</v>
      </c>
      <c r="G1123" s="4">
        <v>31615</v>
      </c>
      <c r="H1123" s="2">
        <v>1</v>
      </c>
      <c r="I1123" s="2">
        <v>0</v>
      </c>
      <c r="J1123" s="3" t="s">
        <v>2394</v>
      </c>
      <c r="K1123" s="6">
        <v>82</v>
      </c>
      <c r="L1123" s="4">
        <v>2</v>
      </c>
      <c r="M1123" s="4">
        <v>3</v>
      </c>
      <c r="N1123" s="4">
        <v>20</v>
      </c>
      <c r="O1123" s="4">
        <v>6</v>
      </c>
      <c r="P1123" s="4">
        <v>11</v>
      </c>
      <c r="Q1123" s="4">
        <v>9</v>
      </c>
      <c r="R1123" s="4">
        <f>SUM(Table1[[#This Row],[Wines]:[Sweet]])</f>
        <v>42</v>
      </c>
      <c r="S1123" s="8">
        <f t="shared" si="53"/>
        <v>1.3284833148821762E-3</v>
      </c>
      <c r="T1123" s="8" t="str">
        <f t="shared" si="54"/>
        <v>MeatProducts</v>
      </c>
      <c r="U1123" s="2">
        <v>2</v>
      </c>
      <c r="V1123" s="2">
        <v>2</v>
      </c>
      <c r="W1123" s="2">
        <v>0</v>
      </c>
      <c r="X1123" s="2">
        <v>3</v>
      </c>
      <c r="Y1123" s="2">
        <v>7</v>
      </c>
      <c r="Z1123" s="2">
        <v>3</v>
      </c>
      <c r="AA1123" s="2">
        <v>11</v>
      </c>
      <c r="AB1123" s="2">
        <v>0</v>
      </c>
    </row>
    <row r="1124" spans="1:28" x14ac:dyDescent="0.25">
      <c r="A1124" s="2">
        <v>7004</v>
      </c>
      <c r="B1124" s="2">
        <v>1984</v>
      </c>
      <c r="C1124" s="2">
        <f>2025-Table1[[#This Row],[Year_Birth]]</f>
        <v>41</v>
      </c>
      <c r="D1124" s="2" t="s">
        <v>2252</v>
      </c>
      <c r="E1124" s="2" t="s">
        <v>2253</v>
      </c>
      <c r="F1124" s="2" t="str">
        <f t="shared" si="52"/>
        <v>Senior</v>
      </c>
      <c r="G1124" s="4">
        <v>11012</v>
      </c>
      <c r="H1124" s="2">
        <v>1</v>
      </c>
      <c r="I1124" s="2">
        <v>0</v>
      </c>
      <c r="J1124" s="3" t="s">
        <v>2394</v>
      </c>
      <c r="K1124" s="6">
        <v>82</v>
      </c>
      <c r="L1124" s="4">
        <v>24</v>
      </c>
      <c r="M1124" s="4">
        <v>3</v>
      </c>
      <c r="N1124" s="4">
        <v>26</v>
      </c>
      <c r="O1124" s="4">
        <v>7</v>
      </c>
      <c r="P1124" s="4">
        <v>1</v>
      </c>
      <c r="Q1124" s="4">
        <v>23</v>
      </c>
      <c r="R1124" s="4">
        <f>SUM(Table1[[#This Row],[Wines]:[Sweet]])</f>
        <v>61</v>
      </c>
      <c r="S1124" s="8">
        <f t="shared" si="53"/>
        <v>5.5394115510352341E-3</v>
      </c>
      <c r="T1124" s="8" t="str">
        <f t="shared" si="54"/>
        <v>MeatProducts</v>
      </c>
      <c r="U1124" s="2">
        <v>3</v>
      </c>
      <c r="V1124" s="2">
        <v>3</v>
      </c>
      <c r="W1124" s="2">
        <v>1</v>
      </c>
      <c r="X1124" s="2">
        <v>2</v>
      </c>
      <c r="Y1124" s="2">
        <v>9</v>
      </c>
      <c r="Z1124" s="2">
        <v>3</v>
      </c>
      <c r="AA1124" s="2">
        <v>11</v>
      </c>
      <c r="AB1124" s="2">
        <v>0</v>
      </c>
    </row>
    <row r="1125" spans="1:28" x14ac:dyDescent="0.25">
      <c r="A1125" s="2">
        <v>5654</v>
      </c>
      <c r="B1125" s="2">
        <v>1972</v>
      </c>
      <c r="C1125" s="2">
        <f>2025-Table1[[#This Row],[Year_Birth]]</f>
        <v>53</v>
      </c>
      <c r="D1125" s="2" t="s">
        <v>2252</v>
      </c>
      <c r="E1125" s="2" t="s">
        <v>2256</v>
      </c>
      <c r="F1125" s="2" t="str">
        <f t="shared" si="52"/>
        <v>Senior</v>
      </c>
      <c r="G1125" s="4">
        <v>36026</v>
      </c>
      <c r="H1125" s="2">
        <v>2</v>
      </c>
      <c r="I1125" s="2">
        <v>1</v>
      </c>
      <c r="J1125" s="3" t="s">
        <v>2395</v>
      </c>
      <c r="K1125" s="6">
        <v>34</v>
      </c>
      <c r="L1125" s="4">
        <v>20</v>
      </c>
      <c r="M1125" s="4">
        <v>4</v>
      </c>
      <c r="N1125" s="4">
        <v>10</v>
      </c>
      <c r="O1125" s="4">
        <v>6</v>
      </c>
      <c r="P1125" s="4">
        <v>4</v>
      </c>
      <c r="Q1125" s="4">
        <v>17</v>
      </c>
      <c r="R1125" s="4">
        <f>SUM(Table1[[#This Row],[Wines]:[Sweet]])</f>
        <v>44</v>
      </c>
      <c r="S1125" s="8">
        <f t="shared" si="53"/>
        <v>1.2213401432298895E-3</v>
      </c>
      <c r="T1125" s="8" t="str">
        <f t="shared" si="54"/>
        <v>Wines</v>
      </c>
      <c r="U1125" s="2">
        <v>2</v>
      </c>
      <c r="V1125" s="2">
        <v>2</v>
      </c>
      <c r="W1125" s="2">
        <v>0</v>
      </c>
      <c r="X1125" s="2">
        <v>3</v>
      </c>
      <c r="Y1125" s="2">
        <v>6</v>
      </c>
      <c r="Z1125" s="2">
        <v>3</v>
      </c>
      <c r="AA1125" s="2">
        <v>11</v>
      </c>
      <c r="AB1125" s="2">
        <v>0</v>
      </c>
    </row>
    <row r="1126" spans="1:28" x14ac:dyDescent="0.25">
      <c r="A1126" s="2">
        <v>1646</v>
      </c>
      <c r="B1126" s="2">
        <v>1972</v>
      </c>
      <c r="C1126" s="2">
        <f>2025-Table1[[#This Row],[Year_Birth]]</f>
        <v>53</v>
      </c>
      <c r="D1126" s="2" t="s">
        <v>2259</v>
      </c>
      <c r="E1126" s="2" t="s">
        <v>2256</v>
      </c>
      <c r="F1126" s="2" t="str">
        <f t="shared" si="52"/>
        <v>Senior</v>
      </c>
      <c r="G1126" s="4">
        <v>25224</v>
      </c>
      <c r="H1126" s="2">
        <v>1</v>
      </c>
      <c r="I1126" s="2">
        <v>0</v>
      </c>
      <c r="J1126" s="3" t="s">
        <v>2395</v>
      </c>
      <c r="K1126" s="6">
        <v>36</v>
      </c>
      <c r="L1126" s="4">
        <v>4</v>
      </c>
      <c r="M1126" s="4">
        <v>9</v>
      </c>
      <c r="N1126" s="4">
        <v>12</v>
      </c>
      <c r="O1126" s="4">
        <v>11</v>
      </c>
      <c r="P1126" s="4">
        <v>2</v>
      </c>
      <c r="Q1126" s="4">
        <v>8</v>
      </c>
      <c r="R1126" s="4">
        <f>SUM(Table1[[#This Row],[Wines]:[Sweet]])</f>
        <v>38</v>
      </c>
      <c r="S1126" s="8">
        <f t="shared" si="53"/>
        <v>1.5065017443704409E-3</v>
      </c>
      <c r="T1126" s="8" t="str">
        <f t="shared" si="54"/>
        <v>MeatProducts</v>
      </c>
      <c r="U1126" s="2">
        <v>2</v>
      </c>
      <c r="V1126" s="2">
        <v>1</v>
      </c>
      <c r="W1126" s="2">
        <v>1</v>
      </c>
      <c r="X1126" s="2">
        <v>3</v>
      </c>
      <c r="Y1126" s="2">
        <v>3</v>
      </c>
      <c r="Z1126" s="2">
        <v>3</v>
      </c>
      <c r="AA1126" s="2">
        <v>11</v>
      </c>
      <c r="AB1126" s="2">
        <v>0</v>
      </c>
    </row>
    <row r="1127" spans="1:28" x14ac:dyDescent="0.25">
      <c r="A1127" s="2">
        <v>2861</v>
      </c>
      <c r="B1127" s="2">
        <v>1983</v>
      </c>
      <c r="C1127" s="2">
        <f>2025-Table1[[#This Row],[Year_Birth]]</f>
        <v>42</v>
      </c>
      <c r="D1127" s="2" t="s">
        <v>2252</v>
      </c>
      <c r="E1127" s="2" t="s">
        <v>2253</v>
      </c>
      <c r="F1127" s="2" t="str">
        <f t="shared" si="52"/>
        <v>Senior</v>
      </c>
      <c r="G1127" s="4">
        <v>24072</v>
      </c>
      <c r="H1127" s="2">
        <v>1</v>
      </c>
      <c r="I1127" s="2">
        <v>0</v>
      </c>
      <c r="J1127" s="3" t="s">
        <v>2396</v>
      </c>
      <c r="K1127" s="6">
        <v>79</v>
      </c>
      <c r="L1127" s="4">
        <v>9</v>
      </c>
      <c r="M1127" s="4">
        <v>1</v>
      </c>
      <c r="N1127" s="4">
        <v>6</v>
      </c>
      <c r="O1127" s="4">
        <v>3</v>
      </c>
      <c r="P1127" s="4">
        <v>0</v>
      </c>
      <c r="Q1127" s="4">
        <v>4</v>
      </c>
      <c r="R1127" s="4">
        <f>SUM(Table1[[#This Row],[Wines]:[Sweet]])</f>
        <v>19</v>
      </c>
      <c r="S1127" s="8">
        <f t="shared" si="53"/>
        <v>7.8929877035559986E-4</v>
      </c>
      <c r="T1127" s="8" t="str">
        <f t="shared" si="54"/>
        <v>Wines</v>
      </c>
      <c r="U1127" s="2">
        <v>1</v>
      </c>
      <c r="V1127" s="2">
        <v>1</v>
      </c>
      <c r="W1127" s="2">
        <v>0</v>
      </c>
      <c r="X1127" s="2">
        <v>2</v>
      </c>
      <c r="Y1127" s="2">
        <v>8</v>
      </c>
      <c r="Z1127" s="2">
        <v>3</v>
      </c>
      <c r="AA1127" s="2">
        <v>11</v>
      </c>
      <c r="AB1127" s="2">
        <v>0</v>
      </c>
    </row>
    <row r="1128" spans="1:28" x14ac:dyDescent="0.25">
      <c r="A1128" s="2">
        <v>5989</v>
      </c>
      <c r="B1128" s="2">
        <v>1959</v>
      </c>
      <c r="C1128" s="2">
        <f>2025-Table1[[#This Row],[Year_Birth]]</f>
        <v>66</v>
      </c>
      <c r="D1128" s="2" t="s">
        <v>2260</v>
      </c>
      <c r="E1128" s="2" t="s">
        <v>2258</v>
      </c>
      <c r="F1128" s="2" t="str">
        <f t="shared" si="52"/>
        <v>Senior</v>
      </c>
      <c r="G1128" s="4">
        <v>78353</v>
      </c>
      <c r="H1128" s="2">
        <v>0</v>
      </c>
      <c r="I1128" s="2">
        <v>1</v>
      </c>
      <c r="J1128" s="3" t="s">
        <v>2396</v>
      </c>
      <c r="K1128" s="6">
        <v>51</v>
      </c>
      <c r="L1128" s="4">
        <v>752</v>
      </c>
      <c r="M1128" s="4">
        <v>122</v>
      </c>
      <c r="N1128" s="4">
        <v>476</v>
      </c>
      <c r="O1128" s="4">
        <v>39</v>
      </c>
      <c r="P1128" s="4">
        <v>153</v>
      </c>
      <c r="Q1128" s="4">
        <v>34</v>
      </c>
      <c r="R1128" s="4">
        <f>SUM(Table1[[#This Row],[Wines]:[Sweet]])</f>
        <v>1542</v>
      </c>
      <c r="S1128" s="8">
        <f t="shared" si="53"/>
        <v>1.9680165405281228E-2</v>
      </c>
      <c r="T1128" s="8" t="str">
        <f t="shared" si="54"/>
        <v>Wines</v>
      </c>
      <c r="U1128" s="2">
        <v>1</v>
      </c>
      <c r="V1128" s="2">
        <v>10</v>
      </c>
      <c r="W1128" s="2">
        <v>2</v>
      </c>
      <c r="X1128" s="2">
        <v>11</v>
      </c>
      <c r="Y1128" s="2">
        <v>8</v>
      </c>
      <c r="Z1128" s="2">
        <v>3</v>
      </c>
      <c r="AA1128" s="2">
        <v>11</v>
      </c>
      <c r="AB1128" s="2">
        <v>0</v>
      </c>
    </row>
    <row r="1129" spans="1:28" x14ac:dyDescent="0.25">
      <c r="A1129" s="2">
        <v>9617</v>
      </c>
      <c r="B1129" s="2">
        <v>1951</v>
      </c>
      <c r="C1129" s="2">
        <f>2025-Table1[[#This Row],[Year_Birth]]</f>
        <v>74</v>
      </c>
      <c r="D1129" s="2" t="s">
        <v>2252</v>
      </c>
      <c r="E1129" s="2" t="s">
        <v>2253</v>
      </c>
      <c r="F1129" s="2" t="str">
        <f t="shared" si="52"/>
        <v>Senior</v>
      </c>
      <c r="G1129" s="4">
        <v>15033</v>
      </c>
      <c r="H1129" s="2">
        <v>0</v>
      </c>
      <c r="I1129" s="2">
        <v>0</v>
      </c>
      <c r="J1129" s="3" t="s">
        <v>2397</v>
      </c>
      <c r="K1129" s="6">
        <v>37</v>
      </c>
      <c r="L1129" s="4">
        <v>0</v>
      </c>
      <c r="M1129" s="4">
        <v>4</v>
      </c>
      <c r="N1129" s="4">
        <v>5</v>
      </c>
      <c r="O1129" s="4">
        <v>6</v>
      </c>
      <c r="P1129" s="4">
        <v>0</v>
      </c>
      <c r="Q1129" s="4">
        <v>4</v>
      </c>
      <c r="R1129" s="4">
        <f>SUM(Table1[[#This Row],[Wines]:[Sweet]])</f>
        <v>15</v>
      </c>
      <c r="S1129" s="8">
        <f t="shared" si="53"/>
        <v>9.9780482937537407E-4</v>
      </c>
      <c r="T1129" s="8" t="str">
        <f t="shared" si="54"/>
        <v>FishProducts</v>
      </c>
      <c r="U1129" s="2">
        <v>1</v>
      </c>
      <c r="V1129" s="2">
        <v>1</v>
      </c>
      <c r="W1129" s="2">
        <v>0</v>
      </c>
      <c r="X1129" s="2">
        <v>3</v>
      </c>
      <c r="Y1129" s="2">
        <v>3</v>
      </c>
      <c r="Z1129" s="2">
        <v>3</v>
      </c>
      <c r="AA1129" s="2">
        <v>11</v>
      </c>
      <c r="AB1129" s="2">
        <v>0</v>
      </c>
    </row>
    <row r="1130" spans="1:28" x14ac:dyDescent="0.25">
      <c r="A1130" s="2">
        <v>5827</v>
      </c>
      <c r="B1130" s="2">
        <v>1958</v>
      </c>
      <c r="C1130" s="2">
        <f>2025-Table1[[#This Row],[Year_Birth]]</f>
        <v>67</v>
      </c>
      <c r="D1130" s="2" t="s">
        <v>2252</v>
      </c>
      <c r="E1130" s="2" t="s">
        <v>2258</v>
      </c>
      <c r="F1130" s="2" t="str">
        <f t="shared" si="52"/>
        <v>Senior</v>
      </c>
      <c r="G1130" s="4">
        <v>35246</v>
      </c>
      <c r="H1130" s="2">
        <v>1</v>
      </c>
      <c r="I1130" s="2">
        <v>1</v>
      </c>
      <c r="J1130" s="3" t="s">
        <v>2397</v>
      </c>
      <c r="K1130" s="6">
        <v>53</v>
      </c>
      <c r="L1130" s="4">
        <v>36</v>
      </c>
      <c r="M1130" s="4">
        <v>0</v>
      </c>
      <c r="N1130" s="4">
        <v>12</v>
      </c>
      <c r="O1130" s="4">
        <v>2</v>
      </c>
      <c r="P1130" s="4">
        <v>2</v>
      </c>
      <c r="Q1130" s="4">
        <v>10</v>
      </c>
      <c r="R1130" s="4">
        <f>SUM(Table1[[#This Row],[Wines]:[Sweet]])</f>
        <v>52</v>
      </c>
      <c r="S1130" s="8">
        <f t="shared" si="53"/>
        <v>1.4753447199682232E-3</v>
      </c>
      <c r="T1130" s="8" t="str">
        <f t="shared" si="54"/>
        <v>Wines</v>
      </c>
      <c r="U1130" s="2">
        <v>4</v>
      </c>
      <c r="V1130" s="2">
        <v>3</v>
      </c>
      <c r="W1130" s="2">
        <v>1</v>
      </c>
      <c r="X1130" s="2">
        <v>3</v>
      </c>
      <c r="Y1130" s="2">
        <v>5</v>
      </c>
      <c r="Z1130" s="2">
        <v>3</v>
      </c>
      <c r="AA1130" s="2">
        <v>11</v>
      </c>
      <c r="AB1130" s="2">
        <v>0</v>
      </c>
    </row>
    <row r="1131" spans="1:28" x14ac:dyDescent="0.25">
      <c r="A1131" s="2">
        <v>2952</v>
      </c>
      <c r="B1131" s="2">
        <v>1977</v>
      </c>
      <c r="C1131" s="2">
        <f>2025-Table1[[#This Row],[Year_Birth]]</f>
        <v>48</v>
      </c>
      <c r="D1131" s="2" t="s">
        <v>2257</v>
      </c>
      <c r="E1131" s="2" t="s">
        <v>2253</v>
      </c>
      <c r="F1131" s="2" t="str">
        <f t="shared" si="52"/>
        <v>Senior</v>
      </c>
      <c r="G1131" s="4">
        <v>36273</v>
      </c>
      <c r="H1131" s="2">
        <v>1</v>
      </c>
      <c r="I1131" s="2">
        <v>0</v>
      </c>
      <c r="J1131" s="3" t="s">
        <v>2397</v>
      </c>
      <c r="K1131" s="6">
        <v>80</v>
      </c>
      <c r="L1131" s="4">
        <v>29</v>
      </c>
      <c r="M1131" s="4">
        <v>3</v>
      </c>
      <c r="N1131" s="4">
        <v>30</v>
      </c>
      <c r="O1131" s="4">
        <v>3</v>
      </c>
      <c r="P1131" s="4">
        <v>2</v>
      </c>
      <c r="Q1131" s="4">
        <v>9</v>
      </c>
      <c r="R1131" s="4">
        <f>SUM(Table1[[#This Row],[Wines]:[Sweet]])</f>
        <v>67</v>
      </c>
      <c r="S1131" s="8">
        <f t="shared" si="53"/>
        <v>1.8471039064869186E-3</v>
      </c>
      <c r="T1131" s="8" t="str">
        <f t="shared" si="54"/>
        <v>MeatProducts</v>
      </c>
      <c r="U1131" s="2">
        <v>2</v>
      </c>
      <c r="V1131" s="2">
        <v>3</v>
      </c>
      <c r="W1131" s="2">
        <v>0</v>
      </c>
      <c r="X1131" s="2">
        <v>3</v>
      </c>
      <c r="Y1131" s="2">
        <v>6</v>
      </c>
      <c r="Z1131" s="2">
        <v>3</v>
      </c>
      <c r="AA1131" s="2">
        <v>11</v>
      </c>
      <c r="AB1131" s="2">
        <v>0</v>
      </c>
    </row>
    <row r="1132" spans="1:28" x14ac:dyDescent="0.25">
      <c r="A1132" s="2">
        <v>3722</v>
      </c>
      <c r="B1132" s="2">
        <v>1972</v>
      </c>
      <c r="C1132" s="2">
        <f>2025-Table1[[#This Row],[Year_Birth]]</f>
        <v>53</v>
      </c>
      <c r="D1132" s="2" t="s">
        <v>2252</v>
      </c>
      <c r="E1132" s="2" t="s">
        <v>2253</v>
      </c>
      <c r="F1132" s="2" t="str">
        <f t="shared" si="52"/>
        <v>Senior</v>
      </c>
      <c r="G1132" s="4">
        <v>44503</v>
      </c>
      <c r="H1132" s="2">
        <v>1</v>
      </c>
      <c r="I1132" s="2">
        <v>1</v>
      </c>
      <c r="J1132" s="3" t="s">
        <v>2397</v>
      </c>
      <c r="K1132" s="6">
        <v>83</v>
      </c>
      <c r="L1132" s="4">
        <v>31</v>
      </c>
      <c r="M1132" s="4">
        <v>1</v>
      </c>
      <c r="N1132" s="4">
        <v>8</v>
      </c>
      <c r="O1132" s="4">
        <v>0</v>
      </c>
      <c r="P1132" s="4">
        <v>0</v>
      </c>
      <c r="Q1132" s="4">
        <v>8</v>
      </c>
      <c r="R1132" s="4">
        <f>SUM(Table1[[#This Row],[Wines]:[Sweet]])</f>
        <v>40</v>
      </c>
      <c r="S1132" s="8">
        <f t="shared" si="53"/>
        <v>8.9881581017010089E-4</v>
      </c>
      <c r="T1132" s="8" t="str">
        <f t="shared" si="54"/>
        <v>Wines</v>
      </c>
      <c r="U1132" s="2">
        <v>2</v>
      </c>
      <c r="V1132" s="2">
        <v>2</v>
      </c>
      <c r="W1132" s="2">
        <v>0</v>
      </c>
      <c r="X1132" s="2">
        <v>3</v>
      </c>
      <c r="Y1132" s="2">
        <v>6</v>
      </c>
      <c r="Z1132" s="2">
        <v>3</v>
      </c>
      <c r="AA1132" s="2">
        <v>11</v>
      </c>
      <c r="AB1132" s="2">
        <v>0</v>
      </c>
    </row>
    <row r="1133" spans="1:28" x14ac:dyDescent="0.25">
      <c r="A1133" s="2">
        <v>8754</v>
      </c>
      <c r="B1133" s="2">
        <v>1974</v>
      </c>
      <c r="C1133" s="2">
        <f>2025-Table1[[#This Row],[Year_Birth]]</f>
        <v>51</v>
      </c>
      <c r="D1133" s="2" t="s">
        <v>2255</v>
      </c>
      <c r="E1133" s="2" t="s">
        <v>2254</v>
      </c>
      <c r="F1133" s="2" t="str">
        <f t="shared" si="52"/>
        <v>Senior</v>
      </c>
      <c r="G1133" s="4">
        <v>45068</v>
      </c>
      <c r="H1133" s="2">
        <v>0</v>
      </c>
      <c r="I1133" s="2">
        <v>1</v>
      </c>
      <c r="J1133" s="3" t="s">
        <v>2398</v>
      </c>
      <c r="K1133" s="6">
        <v>25</v>
      </c>
      <c r="L1133" s="4">
        <v>14</v>
      </c>
      <c r="M1133" s="4">
        <v>0</v>
      </c>
      <c r="N1133" s="4">
        <v>3</v>
      </c>
      <c r="O1133" s="4">
        <v>0</v>
      </c>
      <c r="P1133" s="4">
        <v>0</v>
      </c>
      <c r="Q1133" s="4">
        <v>3</v>
      </c>
      <c r="R1133" s="4">
        <f>SUM(Table1[[#This Row],[Wines]:[Sweet]])</f>
        <v>17</v>
      </c>
      <c r="S1133" s="8">
        <f t="shared" si="53"/>
        <v>3.7720777491790183E-4</v>
      </c>
      <c r="T1133" s="8" t="str">
        <f t="shared" si="54"/>
        <v>Wines</v>
      </c>
      <c r="U1133" s="2">
        <v>1</v>
      </c>
      <c r="V1133" s="2">
        <v>1</v>
      </c>
      <c r="W1133" s="2">
        <v>0</v>
      </c>
      <c r="X1133" s="2">
        <v>2</v>
      </c>
      <c r="Y1133" s="2">
        <v>7</v>
      </c>
      <c r="Z1133" s="2">
        <v>3</v>
      </c>
      <c r="AA1133" s="2">
        <v>11</v>
      </c>
      <c r="AB1133" s="2">
        <v>0</v>
      </c>
    </row>
    <row r="1134" spans="1:28" x14ac:dyDescent="0.25">
      <c r="A1134" s="2">
        <v>10767</v>
      </c>
      <c r="B1134" s="2">
        <v>1989</v>
      </c>
      <c r="C1134" s="2">
        <f>2025-Table1[[#This Row],[Year_Birth]]</f>
        <v>36</v>
      </c>
      <c r="D1134" s="2" t="s">
        <v>2255</v>
      </c>
      <c r="E1134" s="2" t="s">
        <v>2254</v>
      </c>
      <c r="F1134" s="2" t="str">
        <f t="shared" si="52"/>
        <v>Senior</v>
      </c>
      <c r="G1134" s="4">
        <v>77845</v>
      </c>
      <c r="H1134" s="2">
        <v>0</v>
      </c>
      <c r="I1134" s="2">
        <v>0</v>
      </c>
      <c r="J1134" s="3" t="s">
        <v>2399</v>
      </c>
      <c r="K1134" s="6">
        <v>40</v>
      </c>
      <c r="L1134" s="4">
        <v>760</v>
      </c>
      <c r="M1134" s="4">
        <v>40</v>
      </c>
      <c r="N1134" s="4">
        <v>480</v>
      </c>
      <c r="O1134" s="4">
        <v>0</v>
      </c>
      <c r="P1134" s="4">
        <v>40</v>
      </c>
      <c r="Q1134" s="4">
        <v>26</v>
      </c>
      <c r="R1134" s="4">
        <f>SUM(Table1[[#This Row],[Wines]:[Sweet]])</f>
        <v>1320</v>
      </c>
      <c r="S1134" s="8">
        <f t="shared" si="53"/>
        <v>1.6956773074699723E-2</v>
      </c>
      <c r="T1134" s="8" t="str">
        <f t="shared" si="54"/>
        <v>Wines</v>
      </c>
      <c r="U1134" s="2">
        <v>1</v>
      </c>
      <c r="V1134" s="2">
        <v>3</v>
      </c>
      <c r="W1134" s="2">
        <v>5</v>
      </c>
      <c r="X1134" s="2">
        <v>12</v>
      </c>
      <c r="Y1134" s="2">
        <v>1</v>
      </c>
      <c r="Z1134" s="2">
        <v>3</v>
      </c>
      <c r="AA1134" s="2">
        <v>11</v>
      </c>
      <c r="AB1134" s="2">
        <v>0</v>
      </c>
    </row>
    <row r="1135" spans="1:28" x14ac:dyDescent="0.25">
      <c r="A1135" s="2">
        <v>11091</v>
      </c>
      <c r="B1135" s="2">
        <v>1953</v>
      </c>
      <c r="C1135" s="2">
        <f>2025-Table1[[#This Row],[Year_Birth]]</f>
        <v>72</v>
      </c>
      <c r="D1135" s="2" t="s">
        <v>2252</v>
      </c>
      <c r="E1135" s="2" t="s">
        <v>2254</v>
      </c>
      <c r="F1135" s="2" t="str">
        <f t="shared" si="52"/>
        <v>Senior</v>
      </c>
      <c r="G1135" s="4">
        <v>34587</v>
      </c>
      <c r="H1135" s="2">
        <v>1</v>
      </c>
      <c r="I1135" s="2">
        <v>1</v>
      </c>
      <c r="J1135" s="3" t="s">
        <v>2399</v>
      </c>
      <c r="K1135" s="6">
        <v>68</v>
      </c>
      <c r="L1135" s="4">
        <v>7</v>
      </c>
      <c r="M1135" s="4">
        <v>2</v>
      </c>
      <c r="N1135" s="4">
        <v>9</v>
      </c>
      <c r="O1135" s="4">
        <v>2</v>
      </c>
      <c r="P1135" s="4">
        <v>0</v>
      </c>
      <c r="Q1135" s="4">
        <v>2</v>
      </c>
      <c r="R1135" s="4">
        <f>SUM(Table1[[#This Row],[Wines]:[Sweet]])</f>
        <v>20</v>
      </c>
      <c r="S1135" s="8">
        <f t="shared" si="53"/>
        <v>5.7825194437216294E-4</v>
      </c>
      <c r="T1135" s="8" t="str">
        <f t="shared" si="54"/>
        <v>MeatProducts</v>
      </c>
      <c r="U1135" s="2">
        <v>2</v>
      </c>
      <c r="V1135" s="2">
        <v>1</v>
      </c>
      <c r="W1135" s="2">
        <v>0</v>
      </c>
      <c r="X1135" s="2">
        <v>3</v>
      </c>
      <c r="Y1135" s="2">
        <v>4</v>
      </c>
      <c r="Z1135" s="2">
        <v>3</v>
      </c>
      <c r="AA1135" s="2">
        <v>11</v>
      </c>
      <c r="AB1135" s="2">
        <v>0</v>
      </c>
    </row>
    <row r="1136" spans="1:28" x14ac:dyDescent="0.25">
      <c r="A1136" s="2">
        <v>3179</v>
      </c>
      <c r="B1136" s="2">
        <v>1980</v>
      </c>
      <c r="C1136" s="2">
        <f>2025-Table1[[#This Row],[Year_Birth]]</f>
        <v>45</v>
      </c>
      <c r="D1136" s="2" t="s">
        <v>2252</v>
      </c>
      <c r="E1136" s="2" t="s">
        <v>2253</v>
      </c>
      <c r="F1136" s="2" t="str">
        <f t="shared" si="52"/>
        <v>Senior</v>
      </c>
      <c r="G1136" s="4">
        <v>81741</v>
      </c>
      <c r="H1136" s="2">
        <v>0</v>
      </c>
      <c r="I1136" s="2">
        <v>0</v>
      </c>
      <c r="J1136" s="3" t="s">
        <v>2400</v>
      </c>
      <c r="K1136" s="6">
        <v>75</v>
      </c>
      <c r="L1136" s="4">
        <v>249</v>
      </c>
      <c r="M1136" s="4">
        <v>153</v>
      </c>
      <c r="N1136" s="4">
        <v>940</v>
      </c>
      <c r="O1136" s="4">
        <v>58</v>
      </c>
      <c r="P1136" s="4">
        <v>134</v>
      </c>
      <c r="Q1136" s="4">
        <v>38</v>
      </c>
      <c r="R1136" s="4">
        <f>SUM(Table1[[#This Row],[Wines]:[Sweet]])</f>
        <v>1534</v>
      </c>
      <c r="S1136" s="8">
        <f t="shared" si="53"/>
        <v>1.8766592040713962E-2</v>
      </c>
      <c r="T1136" s="8" t="str">
        <f t="shared" si="54"/>
        <v>MeatProducts</v>
      </c>
      <c r="U1136" s="2">
        <v>0</v>
      </c>
      <c r="V1136" s="2">
        <v>6</v>
      </c>
      <c r="W1136" s="2">
        <v>6</v>
      </c>
      <c r="X1136" s="2">
        <v>7</v>
      </c>
      <c r="Y1136" s="2">
        <v>2</v>
      </c>
      <c r="Z1136" s="2">
        <v>3</v>
      </c>
      <c r="AA1136" s="2">
        <v>11</v>
      </c>
      <c r="AB1136" s="2">
        <v>0</v>
      </c>
    </row>
    <row r="1137" spans="1:28" x14ac:dyDescent="0.25">
      <c r="A1137" s="2">
        <v>8779</v>
      </c>
      <c r="B1137" s="2">
        <v>1985</v>
      </c>
      <c r="C1137" s="2">
        <f>2025-Table1[[#This Row],[Year_Birth]]</f>
        <v>40</v>
      </c>
      <c r="D1137" s="2" t="s">
        <v>2260</v>
      </c>
      <c r="E1137" s="2" t="s">
        <v>2256</v>
      </c>
      <c r="F1137" s="2" t="str">
        <f t="shared" si="52"/>
        <v>Senior</v>
      </c>
      <c r="G1137" s="4">
        <v>36145</v>
      </c>
      <c r="H1137" s="2">
        <v>1</v>
      </c>
      <c r="I1137" s="2">
        <v>0</v>
      </c>
      <c r="J1137" s="3" t="s">
        <v>2400</v>
      </c>
      <c r="K1137" s="6">
        <v>13</v>
      </c>
      <c r="L1137" s="4">
        <v>56</v>
      </c>
      <c r="M1137" s="4">
        <v>4</v>
      </c>
      <c r="N1137" s="4">
        <v>76</v>
      </c>
      <c r="O1137" s="4">
        <v>17</v>
      </c>
      <c r="P1137" s="4">
        <v>1</v>
      </c>
      <c r="Q1137" s="4">
        <v>18</v>
      </c>
      <c r="R1137" s="4">
        <f>SUM(Table1[[#This Row],[Wines]:[Sweet]])</f>
        <v>154</v>
      </c>
      <c r="S1137" s="8">
        <f t="shared" si="53"/>
        <v>4.2606169594688065E-3</v>
      </c>
      <c r="T1137" s="8" t="str">
        <f t="shared" si="54"/>
        <v>MeatProducts</v>
      </c>
      <c r="U1137" s="2">
        <v>4</v>
      </c>
      <c r="V1137" s="2">
        <v>4</v>
      </c>
      <c r="W1137" s="2">
        <v>1</v>
      </c>
      <c r="X1137" s="2">
        <v>3</v>
      </c>
      <c r="Y1137" s="2">
        <v>9</v>
      </c>
      <c r="Z1137" s="2">
        <v>3</v>
      </c>
      <c r="AA1137" s="2">
        <v>11</v>
      </c>
      <c r="AB1137" s="2">
        <v>1</v>
      </c>
    </row>
    <row r="1138" spans="1:28" x14ac:dyDescent="0.25">
      <c r="A1138" s="2">
        <v>1826</v>
      </c>
      <c r="B1138" s="2">
        <v>1970</v>
      </c>
      <c r="C1138" s="2">
        <f>2025-Table1[[#This Row],[Year_Birth]]</f>
        <v>55</v>
      </c>
      <c r="D1138" s="2" t="s">
        <v>2252</v>
      </c>
      <c r="E1138" s="2" t="s">
        <v>2258</v>
      </c>
      <c r="F1138" s="2" t="str">
        <f t="shared" si="52"/>
        <v>Senior</v>
      </c>
      <c r="G1138" s="4">
        <v>84835</v>
      </c>
      <c r="H1138" s="2">
        <v>0</v>
      </c>
      <c r="I1138" s="2">
        <v>0</v>
      </c>
      <c r="J1138" s="3" t="s">
        <v>2401</v>
      </c>
      <c r="K1138" s="6">
        <v>0</v>
      </c>
      <c r="L1138" s="4">
        <v>189</v>
      </c>
      <c r="M1138" s="4">
        <v>104</v>
      </c>
      <c r="N1138" s="4">
        <v>379</v>
      </c>
      <c r="O1138" s="4">
        <v>111</v>
      </c>
      <c r="P1138" s="4">
        <v>189</v>
      </c>
      <c r="Q1138" s="4">
        <v>218</v>
      </c>
      <c r="R1138" s="4">
        <f>SUM(Table1[[#This Row],[Wines]:[Sweet]])</f>
        <v>972</v>
      </c>
      <c r="S1138" s="8">
        <f t="shared" si="53"/>
        <v>1.1457535215418166E-2</v>
      </c>
      <c r="T1138" s="8" t="str">
        <f t="shared" si="54"/>
        <v>MeatProducts</v>
      </c>
      <c r="U1138" s="2">
        <v>1</v>
      </c>
      <c r="V1138" s="2">
        <v>4</v>
      </c>
      <c r="W1138" s="2">
        <v>4</v>
      </c>
      <c r="X1138" s="2">
        <v>6</v>
      </c>
      <c r="Y1138" s="2">
        <v>1</v>
      </c>
      <c r="Z1138" s="2">
        <v>3</v>
      </c>
      <c r="AA1138" s="2">
        <v>11</v>
      </c>
      <c r="AB1138" s="2">
        <v>1</v>
      </c>
    </row>
    <row r="1139" spans="1:28" x14ac:dyDescent="0.25">
      <c r="A1139" s="2">
        <v>10699</v>
      </c>
      <c r="B1139" s="2">
        <v>1985</v>
      </c>
      <c r="C1139" s="2">
        <f>2025-Table1[[#This Row],[Year_Birth]]</f>
        <v>40</v>
      </c>
      <c r="D1139" s="2" t="s">
        <v>2252</v>
      </c>
      <c r="E1139" s="2" t="s">
        <v>2256</v>
      </c>
      <c r="F1139" s="2" t="str">
        <f t="shared" si="52"/>
        <v>Senior</v>
      </c>
      <c r="G1139" s="4">
        <v>44322</v>
      </c>
      <c r="H1139" s="2">
        <v>1</v>
      </c>
      <c r="I1139" s="2">
        <v>0</v>
      </c>
      <c r="J1139" s="3" t="s">
        <v>2401</v>
      </c>
      <c r="K1139" s="6">
        <v>30</v>
      </c>
      <c r="L1139" s="4">
        <v>46</v>
      </c>
      <c r="M1139" s="4">
        <v>0</v>
      </c>
      <c r="N1139" s="4">
        <v>40</v>
      </c>
      <c r="O1139" s="4">
        <v>3</v>
      </c>
      <c r="P1139" s="4">
        <v>0</v>
      </c>
      <c r="Q1139" s="4">
        <v>3</v>
      </c>
      <c r="R1139" s="4">
        <f>SUM(Table1[[#This Row],[Wines]:[Sweet]])</f>
        <v>89</v>
      </c>
      <c r="S1139" s="8">
        <f t="shared" si="53"/>
        <v>2.008032128514056E-3</v>
      </c>
      <c r="T1139" s="8" t="str">
        <f t="shared" si="54"/>
        <v>Wines</v>
      </c>
      <c r="U1139" s="2">
        <v>2</v>
      </c>
      <c r="V1139" s="2">
        <v>3</v>
      </c>
      <c r="W1139" s="2">
        <v>0</v>
      </c>
      <c r="X1139" s="2">
        <v>3</v>
      </c>
      <c r="Y1139" s="2">
        <v>8</v>
      </c>
      <c r="Z1139" s="2">
        <v>3</v>
      </c>
      <c r="AA1139" s="2">
        <v>11</v>
      </c>
      <c r="AB1139" s="2">
        <v>0</v>
      </c>
    </row>
    <row r="1140" spans="1:28" x14ac:dyDescent="0.25">
      <c r="A1140" s="2">
        <v>7005</v>
      </c>
      <c r="B1140" s="2">
        <v>1981</v>
      </c>
      <c r="C1140" s="2">
        <f>2025-Table1[[#This Row],[Year_Birth]]</f>
        <v>44</v>
      </c>
      <c r="D1140" s="2" t="s">
        <v>2252</v>
      </c>
      <c r="E1140" s="2" t="s">
        <v>2253</v>
      </c>
      <c r="F1140" s="2" t="str">
        <f t="shared" si="52"/>
        <v>Senior</v>
      </c>
      <c r="G1140" s="4">
        <v>58684</v>
      </c>
      <c r="H1140" s="2">
        <v>0</v>
      </c>
      <c r="I1140" s="2">
        <v>0</v>
      </c>
      <c r="J1140" s="3" t="s">
        <v>2401</v>
      </c>
      <c r="K1140" s="6">
        <v>71</v>
      </c>
      <c r="L1140" s="4">
        <v>479</v>
      </c>
      <c r="M1140" s="4">
        <v>35</v>
      </c>
      <c r="N1140" s="4">
        <v>179</v>
      </c>
      <c r="O1140" s="4">
        <v>28</v>
      </c>
      <c r="P1140" s="4">
        <v>7</v>
      </c>
      <c r="Q1140" s="4">
        <v>85</v>
      </c>
      <c r="R1140" s="4">
        <f>SUM(Table1[[#This Row],[Wines]:[Sweet]])</f>
        <v>728</v>
      </c>
      <c r="S1140" s="8">
        <f t="shared" si="53"/>
        <v>1.24054256696885E-2</v>
      </c>
      <c r="T1140" s="8" t="str">
        <f t="shared" si="54"/>
        <v>Wines</v>
      </c>
      <c r="U1140" s="2">
        <v>1</v>
      </c>
      <c r="V1140" s="2">
        <v>5</v>
      </c>
      <c r="W1140" s="2">
        <v>3</v>
      </c>
      <c r="X1140" s="2">
        <v>12</v>
      </c>
      <c r="Y1140" s="2">
        <v>2</v>
      </c>
      <c r="Z1140" s="2">
        <v>3</v>
      </c>
      <c r="AA1140" s="2">
        <v>11</v>
      </c>
      <c r="AB1140" s="2">
        <v>0</v>
      </c>
    </row>
    <row r="1141" spans="1:28" x14ac:dyDescent="0.25">
      <c r="A1141" s="2">
        <v>10560</v>
      </c>
      <c r="B1141" s="2">
        <v>1980</v>
      </c>
      <c r="C1141" s="2">
        <f>2025-Table1[[#This Row],[Year_Birth]]</f>
        <v>45</v>
      </c>
      <c r="D1141" s="2" t="s">
        <v>2255</v>
      </c>
      <c r="E1141" s="2" t="s">
        <v>2253</v>
      </c>
      <c r="F1141" s="2" t="str">
        <f t="shared" si="52"/>
        <v>Senior</v>
      </c>
      <c r="G1141" s="4">
        <v>36802</v>
      </c>
      <c r="H1141" s="2">
        <v>1</v>
      </c>
      <c r="I1141" s="2">
        <v>0</v>
      </c>
      <c r="J1141" s="3" t="s">
        <v>2401</v>
      </c>
      <c r="K1141" s="6">
        <v>23</v>
      </c>
      <c r="L1141" s="4">
        <v>16</v>
      </c>
      <c r="M1141" s="4">
        <v>1</v>
      </c>
      <c r="N1141" s="4">
        <v>2</v>
      </c>
      <c r="O1141" s="4">
        <v>0</v>
      </c>
      <c r="P1141" s="4">
        <v>0</v>
      </c>
      <c r="Q1141" s="4">
        <v>1</v>
      </c>
      <c r="R1141" s="4">
        <f>SUM(Table1[[#This Row],[Wines]:[Sweet]])</f>
        <v>19</v>
      </c>
      <c r="S1141" s="8">
        <f t="shared" si="53"/>
        <v>5.1627628933210155E-4</v>
      </c>
      <c r="T1141" s="8" t="str">
        <f t="shared" si="54"/>
        <v>Wines</v>
      </c>
      <c r="U1141" s="2">
        <v>1</v>
      </c>
      <c r="V1141" s="2">
        <v>1</v>
      </c>
      <c r="W1141" s="2">
        <v>0</v>
      </c>
      <c r="X1141" s="2">
        <v>3</v>
      </c>
      <c r="Y1141" s="2">
        <v>5</v>
      </c>
      <c r="Z1141" s="2">
        <v>3</v>
      </c>
      <c r="AA1141" s="2">
        <v>11</v>
      </c>
      <c r="AB1141" s="2">
        <v>0</v>
      </c>
    </row>
    <row r="1142" spans="1:28" x14ac:dyDescent="0.25">
      <c r="A1142" s="2">
        <v>273</v>
      </c>
      <c r="B1142" s="2">
        <v>1970</v>
      </c>
      <c r="C1142" s="2">
        <f>2025-Table1[[#This Row],[Year_Birth]]</f>
        <v>55</v>
      </c>
      <c r="D1142" s="2" t="s">
        <v>2257</v>
      </c>
      <c r="E1142" s="2" t="s">
        <v>2256</v>
      </c>
      <c r="F1142" s="2" t="str">
        <f t="shared" si="52"/>
        <v>Senior</v>
      </c>
      <c r="G1142" s="4">
        <v>36138</v>
      </c>
      <c r="H1142" s="2">
        <v>1</v>
      </c>
      <c r="I1142" s="2">
        <v>1</v>
      </c>
      <c r="J1142" s="3" t="s">
        <v>2402</v>
      </c>
      <c r="K1142" s="6">
        <v>48</v>
      </c>
      <c r="L1142" s="4">
        <v>130</v>
      </c>
      <c r="M1142" s="4">
        <v>0</v>
      </c>
      <c r="N1142" s="4">
        <v>16</v>
      </c>
      <c r="O1142" s="4">
        <v>0</v>
      </c>
      <c r="P1142" s="4">
        <v>0</v>
      </c>
      <c r="Q1142" s="4">
        <v>5</v>
      </c>
      <c r="R1142" s="4">
        <f>SUM(Table1[[#This Row],[Wines]:[Sweet]])</f>
        <v>146</v>
      </c>
      <c r="S1142" s="8">
        <f t="shared" si="53"/>
        <v>4.0400686258232335E-3</v>
      </c>
      <c r="T1142" s="8" t="str">
        <f t="shared" si="54"/>
        <v>Wines</v>
      </c>
      <c r="U1142" s="2">
        <v>5</v>
      </c>
      <c r="V1142" s="2">
        <v>3</v>
      </c>
      <c r="W1142" s="2">
        <v>1</v>
      </c>
      <c r="X1142" s="2">
        <v>4</v>
      </c>
      <c r="Y1142" s="2">
        <v>7</v>
      </c>
      <c r="Z1142" s="2">
        <v>3</v>
      </c>
      <c r="AA1142" s="2">
        <v>11</v>
      </c>
      <c r="AB1142" s="2">
        <v>0</v>
      </c>
    </row>
    <row r="1143" spans="1:28" x14ac:dyDescent="0.25">
      <c r="A1143" s="2">
        <v>113</v>
      </c>
      <c r="B1143" s="2">
        <v>1951</v>
      </c>
      <c r="C1143" s="2">
        <f>2025-Table1[[#This Row],[Year_Birth]]</f>
        <v>74</v>
      </c>
      <c r="D1143" s="2" t="s">
        <v>2252</v>
      </c>
      <c r="E1143" s="2" t="s">
        <v>2256</v>
      </c>
      <c r="F1143" s="2" t="str">
        <f t="shared" si="52"/>
        <v>Senior</v>
      </c>
      <c r="G1143" s="4">
        <v>30833</v>
      </c>
      <c r="H1143" s="2">
        <v>1</v>
      </c>
      <c r="I1143" s="2">
        <v>1</v>
      </c>
      <c r="J1143" s="3" t="s">
        <v>2402</v>
      </c>
      <c r="K1143" s="6">
        <v>33</v>
      </c>
      <c r="L1143" s="4">
        <v>11</v>
      </c>
      <c r="M1143" s="4">
        <v>0</v>
      </c>
      <c r="N1143" s="4">
        <v>7</v>
      </c>
      <c r="O1143" s="4">
        <v>3</v>
      </c>
      <c r="P1143" s="4">
        <v>1</v>
      </c>
      <c r="Q1143" s="4">
        <v>6</v>
      </c>
      <c r="R1143" s="4">
        <f>SUM(Table1[[#This Row],[Wines]:[Sweet]])</f>
        <v>22</v>
      </c>
      <c r="S1143" s="8">
        <f t="shared" si="53"/>
        <v>7.1352122725651087E-4</v>
      </c>
      <c r="T1143" s="8" t="str">
        <f t="shared" si="54"/>
        <v>Wines</v>
      </c>
      <c r="U1143" s="2">
        <v>2</v>
      </c>
      <c r="V1143" s="2">
        <v>1</v>
      </c>
      <c r="W1143" s="2">
        <v>0</v>
      </c>
      <c r="X1143" s="2">
        <v>3</v>
      </c>
      <c r="Y1143" s="2">
        <v>5</v>
      </c>
      <c r="Z1143" s="2">
        <v>3</v>
      </c>
      <c r="AA1143" s="2">
        <v>11</v>
      </c>
      <c r="AB1143" s="2">
        <v>0</v>
      </c>
    </row>
    <row r="1144" spans="1:28" x14ac:dyDescent="0.25">
      <c r="A1144" s="2">
        <v>8534</v>
      </c>
      <c r="B1144" s="2">
        <v>1952</v>
      </c>
      <c r="C1144" s="2">
        <f>2025-Table1[[#This Row],[Year_Birth]]</f>
        <v>73</v>
      </c>
      <c r="D1144" s="2" t="s">
        <v>2252</v>
      </c>
      <c r="E1144" s="2" t="s">
        <v>2256</v>
      </c>
      <c r="F1144" s="2" t="str">
        <f t="shared" si="52"/>
        <v>Senior</v>
      </c>
      <c r="G1144" s="4">
        <v>67433</v>
      </c>
      <c r="H1144" s="2">
        <v>0</v>
      </c>
      <c r="I1144" s="2">
        <v>2</v>
      </c>
      <c r="J1144" s="3" t="s">
        <v>2402</v>
      </c>
      <c r="K1144" s="6">
        <v>51</v>
      </c>
      <c r="L1144" s="4">
        <v>615</v>
      </c>
      <c r="M1144" s="4">
        <v>28</v>
      </c>
      <c r="N1144" s="4">
        <v>259</v>
      </c>
      <c r="O1144" s="4">
        <v>12</v>
      </c>
      <c r="P1144" s="4">
        <v>48</v>
      </c>
      <c r="Q1144" s="4">
        <v>30</v>
      </c>
      <c r="R1144" s="4">
        <f>SUM(Table1[[#This Row],[Wines]:[Sweet]])</f>
        <v>962</v>
      </c>
      <c r="S1144" s="8">
        <f t="shared" si="53"/>
        <v>1.426601218987736E-2</v>
      </c>
      <c r="T1144" s="8" t="str">
        <f t="shared" si="54"/>
        <v>Wines</v>
      </c>
      <c r="U1144" s="2">
        <v>4</v>
      </c>
      <c r="V1144" s="2">
        <v>6</v>
      </c>
      <c r="W1144" s="2">
        <v>5</v>
      </c>
      <c r="X1144" s="2">
        <v>13</v>
      </c>
      <c r="Y1144" s="2">
        <v>4</v>
      </c>
      <c r="Z1144" s="2">
        <v>3</v>
      </c>
      <c r="AA1144" s="2">
        <v>11</v>
      </c>
      <c r="AB1144" s="2">
        <v>0</v>
      </c>
    </row>
    <row r="1145" spans="1:28" x14ac:dyDescent="0.25">
      <c r="A1145" s="2">
        <v>2072</v>
      </c>
      <c r="B1145" s="2">
        <v>1969</v>
      </c>
      <c r="C1145" s="2">
        <f>2025-Table1[[#This Row],[Year_Birth]]</f>
        <v>56</v>
      </c>
      <c r="D1145" s="2" t="s">
        <v>2255</v>
      </c>
      <c r="E1145" s="2" t="s">
        <v>2254</v>
      </c>
      <c r="F1145" s="2" t="str">
        <f t="shared" si="52"/>
        <v>Senior</v>
      </c>
      <c r="G1145" s="4">
        <v>53374</v>
      </c>
      <c r="H1145" s="2">
        <v>0</v>
      </c>
      <c r="I1145" s="2">
        <v>1</v>
      </c>
      <c r="J1145" s="3" t="s">
        <v>2403</v>
      </c>
      <c r="K1145" s="6">
        <v>34</v>
      </c>
      <c r="L1145" s="4">
        <v>896</v>
      </c>
      <c r="M1145" s="4">
        <v>10</v>
      </c>
      <c r="N1145" s="4">
        <v>101</v>
      </c>
      <c r="O1145" s="4">
        <v>13</v>
      </c>
      <c r="P1145" s="4">
        <v>10</v>
      </c>
      <c r="Q1145" s="4">
        <v>34</v>
      </c>
      <c r="R1145" s="4">
        <f>SUM(Table1[[#This Row],[Wines]:[Sweet]])</f>
        <v>1030</v>
      </c>
      <c r="S1145" s="8">
        <f t="shared" si="53"/>
        <v>1.9297785438603065E-2</v>
      </c>
      <c r="T1145" s="8" t="str">
        <f t="shared" si="54"/>
        <v>Wines</v>
      </c>
      <c r="U1145" s="2">
        <v>6</v>
      </c>
      <c r="V1145" s="2">
        <v>4</v>
      </c>
      <c r="W1145" s="2">
        <v>2</v>
      </c>
      <c r="X1145" s="2">
        <v>9</v>
      </c>
      <c r="Y1145" s="2">
        <v>9</v>
      </c>
      <c r="Z1145" s="2">
        <v>3</v>
      </c>
      <c r="AA1145" s="2">
        <v>11</v>
      </c>
      <c r="AB1145" s="2">
        <v>1</v>
      </c>
    </row>
    <row r="1146" spans="1:28" x14ac:dyDescent="0.25">
      <c r="A1146" s="2">
        <v>1045</v>
      </c>
      <c r="B1146" s="2">
        <v>1965</v>
      </c>
      <c r="C1146" s="2">
        <f>2025-Table1[[#This Row],[Year_Birth]]</f>
        <v>60</v>
      </c>
      <c r="D1146" s="2" t="s">
        <v>2252</v>
      </c>
      <c r="E1146" s="2" t="s">
        <v>2254</v>
      </c>
      <c r="F1146" s="2" t="str">
        <f t="shared" si="52"/>
        <v>Senior</v>
      </c>
      <c r="G1146" s="4">
        <v>52117</v>
      </c>
      <c r="H1146" s="2">
        <v>0</v>
      </c>
      <c r="I1146" s="2">
        <v>1</v>
      </c>
      <c r="J1146" s="3" t="s">
        <v>2403</v>
      </c>
      <c r="K1146" s="6">
        <v>55</v>
      </c>
      <c r="L1146" s="4">
        <v>112</v>
      </c>
      <c r="M1146" s="4">
        <v>10</v>
      </c>
      <c r="N1146" s="4">
        <v>107</v>
      </c>
      <c r="O1146" s="4">
        <v>30</v>
      </c>
      <c r="P1146" s="4">
        <v>0</v>
      </c>
      <c r="Q1146" s="4">
        <v>20</v>
      </c>
      <c r="R1146" s="4">
        <f>SUM(Table1[[#This Row],[Wines]:[Sweet]])</f>
        <v>259</v>
      </c>
      <c r="S1146" s="8">
        <f t="shared" si="53"/>
        <v>4.9695876585375215E-3</v>
      </c>
      <c r="T1146" s="8" t="str">
        <f t="shared" si="54"/>
        <v>Wines</v>
      </c>
      <c r="U1146" s="2">
        <v>2</v>
      </c>
      <c r="V1146" s="2">
        <v>5</v>
      </c>
      <c r="W1146" s="2">
        <v>2</v>
      </c>
      <c r="X1146" s="2">
        <v>4</v>
      </c>
      <c r="Y1146" s="2">
        <v>7</v>
      </c>
      <c r="Z1146" s="2">
        <v>3</v>
      </c>
      <c r="AA1146" s="2">
        <v>11</v>
      </c>
      <c r="AB1146" s="2">
        <v>0</v>
      </c>
    </row>
    <row r="1147" spans="1:28" x14ac:dyDescent="0.25">
      <c r="A1147" s="2">
        <v>3766</v>
      </c>
      <c r="B1147" s="2">
        <v>1959</v>
      </c>
      <c r="C1147" s="2">
        <f>2025-Table1[[#This Row],[Year_Birth]]</f>
        <v>66</v>
      </c>
      <c r="D1147" s="2" t="s">
        <v>2257</v>
      </c>
      <c r="E1147" s="2" t="s">
        <v>2261</v>
      </c>
      <c r="F1147" s="2" t="str">
        <f t="shared" si="52"/>
        <v>Senior</v>
      </c>
      <c r="G1147" s="4">
        <v>33051</v>
      </c>
      <c r="H1147" s="2">
        <v>0</v>
      </c>
      <c r="I1147" s="2">
        <v>0</v>
      </c>
      <c r="J1147" s="3" t="s">
        <v>2403</v>
      </c>
      <c r="K1147" s="6">
        <v>15</v>
      </c>
      <c r="L1147" s="4">
        <v>100</v>
      </c>
      <c r="M1147" s="4">
        <v>71</v>
      </c>
      <c r="N1147" s="4">
        <v>243</v>
      </c>
      <c r="O1147" s="4">
        <v>108</v>
      </c>
      <c r="P1147" s="4">
        <v>94</v>
      </c>
      <c r="Q1147" s="4">
        <v>219</v>
      </c>
      <c r="R1147" s="4">
        <f>SUM(Table1[[#This Row],[Wines]:[Sweet]])</f>
        <v>616</v>
      </c>
      <c r="S1147" s="8">
        <f t="shared" si="53"/>
        <v>1.8637862697043962E-2</v>
      </c>
      <c r="T1147" s="8" t="str">
        <f t="shared" si="54"/>
        <v>MeatProducts</v>
      </c>
      <c r="U1147" s="2">
        <v>3</v>
      </c>
      <c r="V1147" s="2">
        <v>9</v>
      </c>
      <c r="W1147" s="2">
        <v>1</v>
      </c>
      <c r="X1147" s="2">
        <v>8</v>
      </c>
      <c r="Y1147" s="2">
        <v>9</v>
      </c>
      <c r="Z1147" s="2">
        <v>3</v>
      </c>
      <c r="AA1147" s="2">
        <v>11</v>
      </c>
      <c r="AB1147" s="2">
        <v>1</v>
      </c>
    </row>
    <row r="1148" spans="1:28" x14ac:dyDescent="0.25">
      <c r="A1148" s="2">
        <v>9214</v>
      </c>
      <c r="B1148" s="2">
        <v>1991</v>
      </c>
      <c r="C1148" s="2">
        <f>2025-Table1[[#This Row],[Year_Birth]]</f>
        <v>34</v>
      </c>
      <c r="D1148" s="2" t="s">
        <v>2252</v>
      </c>
      <c r="E1148" s="2" t="s">
        <v>2256</v>
      </c>
      <c r="F1148" s="2" t="str">
        <f t="shared" si="52"/>
        <v>Senior</v>
      </c>
      <c r="G1148" s="4">
        <v>42691</v>
      </c>
      <c r="H1148" s="2">
        <v>0</v>
      </c>
      <c r="I1148" s="2">
        <v>0</v>
      </c>
      <c r="J1148" s="3" t="s">
        <v>2404</v>
      </c>
      <c r="K1148" s="6">
        <v>48</v>
      </c>
      <c r="L1148" s="4">
        <v>179</v>
      </c>
      <c r="M1148" s="4">
        <v>2</v>
      </c>
      <c r="N1148" s="4">
        <v>64</v>
      </c>
      <c r="O1148" s="4">
        <v>38</v>
      </c>
      <c r="P1148" s="4">
        <v>17</v>
      </c>
      <c r="Q1148" s="4">
        <v>58</v>
      </c>
      <c r="R1148" s="4">
        <f>SUM(Table1[[#This Row],[Wines]:[Sweet]])</f>
        <v>300</v>
      </c>
      <c r="S1148" s="8">
        <f t="shared" si="53"/>
        <v>7.0272422758895321E-3</v>
      </c>
      <c r="T1148" s="8" t="str">
        <f t="shared" si="54"/>
        <v>Wines</v>
      </c>
      <c r="U1148" s="2">
        <v>1</v>
      </c>
      <c r="V1148" s="2">
        <v>5</v>
      </c>
      <c r="W1148" s="2">
        <v>1</v>
      </c>
      <c r="X1148" s="2">
        <v>6</v>
      </c>
      <c r="Y1148" s="2">
        <v>5</v>
      </c>
      <c r="Z1148" s="2">
        <v>3</v>
      </c>
      <c r="AA1148" s="2">
        <v>11</v>
      </c>
      <c r="AB1148" s="2">
        <v>0</v>
      </c>
    </row>
    <row r="1149" spans="1:28" x14ac:dyDescent="0.25">
      <c r="A1149" s="2">
        <v>8945</v>
      </c>
      <c r="B1149" s="2">
        <v>1970</v>
      </c>
      <c r="C1149" s="2">
        <f>2025-Table1[[#This Row],[Year_Birth]]</f>
        <v>55</v>
      </c>
      <c r="D1149" s="2" t="s">
        <v>2252</v>
      </c>
      <c r="E1149" s="2" t="s">
        <v>2258</v>
      </c>
      <c r="F1149" s="2" t="str">
        <f t="shared" si="52"/>
        <v>Senior</v>
      </c>
      <c r="G1149" s="4">
        <v>54137</v>
      </c>
      <c r="H1149" s="2">
        <v>0</v>
      </c>
      <c r="I1149" s="2">
        <v>1</v>
      </c>
      <c r="J1149" s="3" t="s">
        <v>2404</v>
      </c>
      <c r="K1149" s="6">
        <v>46</v>
      </c>
      <c r="L1149" s="4">
        <v>171</v>
      </c>
      <c r="M1149" s="4">
        <v>0</v>
      </c>
      <c r="N1149" s="4">
        <v>11</v>
      </c>
      <c r="O1149" s="4">
        <v>0</v>
      </c>
      <c r="P1149" s="4">
        <v>1</v>
      </c>
      <c r="Q1149" s="4">
        <v>20</v>
      </c>
      <c r="R1149" s="4">
        <f>SUM(Table1[[#This Row],[Wines]:[Sweet]])</f>
        <v>183</v>
      </c>
      <c r="S1149" s="8">
        <f t="shared" si="53"/>
        <v>3.3803129098398509E-3</v>
      </c>
      <c r="T1149" s="8" t="str">
        <f t="shared" si="54"/>
        <v>Wines</v>
      </c>
      <c r="U1149" s="2">
        <v>2</v>
      </c>
      <c r="V1149" s="2">
        <v>4</v>
      </c>
      <c r="W1149" s="2">
        <v>1</v>
      </c>
      <c r="X1149" s="2">
        <v>4</v>
      </c>
      <c r="Y1149" s="2">
        <v>6</v>
      </c>
      <c r="Z1149" s="2">
        <v>3</v>
      </c>
      <c r="AA1149" s="2">
        <v>11</v>
      </c>
      <c r="AB1149" s="2">
        <v>0</v>
      </c>
    </row>
    <row r="1150" spans="1:28" x14ac:dyDescent="0.25">
      <c r="A1150" s="2">
        <v>2147</v>
      </c>
      <c r="B1150" s="2">
        <v>1969</v>
      </c>
      <c r="C1150" s="2">
        <f>2025-Table1[[#This Row],[Year_Birth]]</f>
        <v>56</v>
      </c>
      <c r="D1150" s="2" t="s">
        <v>2252</v>
      </c>
      <c r="E1150" s="2" t="s">
        <v>2254</v>
      </c>
      <c r="F1150" s="2" t="str">
        <f t="shared" si="52"/>
        <v>Senior</v>
      </c>
      <c r="G1150" s="4">
        <v>76653</v>
      </c>
      <c r="H1150" s="2">
        <v>0</v>
      </c>
      <c r="I1150" s="2">
        <v>0</v>
      </c>
      <c r="J1150" s="3" t="s">
        <v>2404</v>
      </c>
      <c r="K1150" s="6">
        <v>91</v>
      </c>
      <c r="L1150" s="4">
        <v>736</v>
      </c>
      <c r="M1150" s="4">
        <v>63</v>
      </c>
      <c r="N1150" s="4">
        <v>946</v>
      </c>
      <c r="O1150" s="4">
        <v>219</v>
      </c>
      <c r="P1150" s="4">
        <v>189</v>
      </c>
      <c r="Q1150" s="4">
        <v>126</v>
      </c>
      <c r="R1150" s="4">
        <f>SUM(Table1[[#This Row],[Wines]:[Sweet]])</f>
        <v>2153</v>
      </c>
      <c r="S1150" s="8">
        <f t="shared" si="53"/>
        <v>2.808761561843633E-2</v>
      </c>
      <c r="T1150" s="8" t="str">
        <f t="shared" si="54"/>
        <v>MeatProducts</v>
      </c>
      <c r="U1150" s="2">
        <v>1</v>
      </c>
      <c r="V1150" s="2">
        <v>4</v>
      </c>
      <c r="W1150" s="2">
        <v>7</v>
      </c>
      <c r="X1150" s="2">
        <v>11</v>
      </c>
      <c r="Y1150" s="2">
        <v>2</v>
      </c>
      <c r="Z1150" s="2">
        <v>3</v>
      </c>
      <c r="AA1150" s="2">
        <v>11</v>
      </c>
      <c r="AB1150" s="2">
        <v>0</v>
      </c>
    </row>
    <row r="1151" spans="1:28" x14ac:dyDescent="0.25">
      <c r="A1151" s="2">
        <v>10236</v>
      </c>
      <c r="B1151" s="2">
        <v>1975</v>
      </c>
      <c r="C1151" s="2">
        <f>2025-Table1[[#This Row],[Year_Birth]]</f>
        <v>50</v>
      </c>
      <c r="D1151" s="2" t="s">
        <v>2257</v>
      </c>
      <c r="E1151" s="2" t="s">
        <v>2253</v>
      </c>
      <c r="F1151" s="2" t="str">
        <f t="shared" si="52"/>
        <v>Senior</v>
      </c>
      <c r="G1151" s="4">
        <v>31160</v>
      </c>
      <c r="H1151" s="2">
        <v>1</v>
      </c>
      <c r="I1151" s="2">
        <v>0</v>
      </c>
      <c r="J1151" s="3" t="s">
        <v>2405</v>
      </c>
      <c r="K1151" s="6">
        <v>59</v>
      </c>
      <c r="L1151" s="4">
        <v>16</v>
      </c>
      <c r="M1151" s="4">
        <v>3</v>
      </c>
      <c r="N1151" s="4">
        <v>25</v>
      </c>
      <c r="O1151" s="4">
        <v>6</v>
      </c>
      <c r="P1151" s="4">
        <v>1</v>
      </c>
      <c r="Q1151" s="4">
        <v>13</v>
      </c>
      <c r="R1151" s="4">
        <f>SUM(Table1[[#This Row],[Wines]:[Sweet]])</f>
        <v>51</v>
      </c>
      <c r="S1151" s="8">
        <f t="shared" si="53"/>
        <v>1.6367137355584082E-3</v>
      </c>
      <c r="T1151" s="8" t="str">
        <f t="shared" si="54"/>
        <v>MeatProducts</v>
      </c>
      <c r="U1151" s="2">
        <v>2</v>
      </c>
      <c r="V1151" s="2">
        <v>2</v>
      </c>
      <c r="W1151" s="2">
        <v>0</v>
      </c>
      <c r="X1151" s="2">
        <v>3</v>
      </c>
      <c r="Y1151" s="2">
        <v>8</v>
      </c>
      <c r="Z1151" s="2">
        <v>3</v>
      </c>
      <c r="AA1151" s="2">
        <v>11</v>
      </c>
      <c r="AB1151" s="2">
        <v>0</v>
      </c>
    </row>
    <row r="1152" spans="1:28" x14ac:dyDescent="0.25">
      <c r="A1152" s="2">
        <v>2304</v>
      </c>
      <c r="B1152" s="2">
        <v>1963</v>
      </c>
      <c r="C1152" s="2">
        <f>2025-Table1[[#This Row],[Year_Birth]]</f>
        <v>62</v>
      </c>
      <c r="D1152" s="2" t="s">
        <v>2255</v>
      </c>
      <c r="E1152" s="2" t="s">
        <v>2254</v>
      </c>
      <c r="F1152" s="2" t="str">
        <f t="shared" si="52"/>
        <v>Senior</v>
      </c>
      <c r="G1152" s="4">
        <v>66313</v>
      </c>
      <c r="H1152" s="2">
        <v>0</v>
      </c>
      <c r="I1152" s="2">
        <v>1</v>
      </c>
      <c r="J1152" s="3" t="s">
        <v>2405</v>
      </c>
      <c r="K1152" s="6">
        <v>86</v>
      </c>
      <c r="L1152" s="4">
        <v>625</v>
      </c>
      <c r="M1152" s="4">
        <v>7</v>
      </c>
      <c r="N1152" s="4">
        <v>99</v>
      </c>
      <c r="O1152" s="4">
        <v>10</v>
      </c>
      <c r="P1152" s="4">
        <v>22</v>
      </c>
      <c r="Q1152" s="4">
        <v>7</v>
      </c>
      <c r="R1152" s="4">
        <f>SUM(Table1[[#This Row],[Wines]:[Sweet]])</f>
        <v>763</v>
      </c>
      <c r="S1152" s="8">
        <f t="shared" si="53"/>
        <v>1.1506039539758418E-2</v>
      </c>
      <c r="T1152" s="8" t="str">
        <f t="shared" si="54"/>
        <v>Wines</v>
      </c>
      <c r="U1152" s="2">
        <v>2</v>
      </c>
      <c r="V1152" s="2">
        <v>6</v>
      </c>
      <c r="W1152" s="2">
        <v>3</v>
      </c>
      <c r="X1152" s="2">
        <v>12</v>
      </c>
      <c r="Y1152" s="2">
        <v>4</v>
      </c>
      <c r="Z1152" s="2">
        <v>3</v>
      </c>
      <c r="AA1152" s="2">
        <v>11</v>
      </c>
      <c r="AB1152" s="2">
        <v>0</v>
      </c>
    </row>
    <row r="1153" spans="1:28" x14ac:dyDescent="0.25">
      <c r="A1153" s="2">
        <v>10242</v>
      </c>
      <c r="B1153" s="2">
        <v>1966</v>
      </c>
      <c r="C1153" s="2">
        <f>2025-Table1[[#This Row],[Year_Birth]]</f>
        <v>59</v>
      </c>
      <c r="D1153" s="2" t="s">
        <v>2255</v>
      </c>
      <c r="E1153" s="2" t="s">
        <v>2254</v>
      </c>
      <c r="F1153" s="2" t="str">
        <f t="shared" si="52"/>
        <v>Senior</v>
      </c>
      <c r="G1153" s="4">
        <v>47472</v>
      </c>
      <c r="H1153" s="2">
        <v>1</v>
      </c>
      <c r="I1153" s="2">
        <v>1</v>
      </c>
      <c r="J1153" s="3" t="s">
        <v>2405</v>
      </c>
      <c r="K1153" s="6">
        <v>39</v>
      </c>
      <c r="L1153" s="4">
        <v>56</v>
      </c>
      <c r="M1153" s="4">
        <v>0</v>
      </c>
      <c r="N1153" s="4">
        <v>11</v>
      </c>
      <c r="O1153" s="4">
        <v>0</v>
      </c>
      <c r="P1153" s="4">
        <v>0</v>
      </c>
      <c r="Q1153" s="4">
        <v>8</v>
      </c>
      <c r="R1153" s="4">
        <f>SUM(Table1[[#This Row],[Wines]:[Sweet]])</f>
        <v>67</v>
      </c>
      <c r="S1153" s="8">
        <f t="shared" si="53"/>
        <v>1.4113582743511964E-3</v>
      </c>
      <c r="T1153" s="8" t="str">
        <f t="shared" si="54"/>
        <v>Wines</v>
      </c>
      <c r="U1153" s="2">
        <v>2</v>
      </c>
      <c r="V1153" s="2">
        <v>2</v>
      </c>
      <c r="W1153" s="2">
        <v>0</v>
      </c>
      <c r="X1153" s="2">
        <v>4</v>
      </c>
      <c r="Y1153" s="2">
        <v>5</v>
      </c>
      <c r="Z1153" s="2">
        <v>3</v>
      </c>
      <c r="AA1153" s="2">
        <v>11</v>
      </c>
      <c r="AB1153" s="2">
        <v>0</v>
      </c>
    </row>
    <row r="1154" spans="1:28" x14ac:dyDescent="0.25">
      <c r="A1154" s="2">
        <v>10928</v>
      </c>
      <c r="B1154" s="2">
        <v>1958</v>
      </c>
      <c r="C1154" s="2">
        <f>2025-Table1[[#This Row],[Year_Birth]]</f>
        <v>67</v>
      </c>
      <c r="D1154" s="2" t="s">
        <v>2252</v>
      </c>
      <c r="E1154" s="2" t="s">
        <v>2254</v>
      </c>
      <c r="F1154" s="2" t="str">
        <f t="shared" ref="F1154:F1217" si="55">IF(C1154&lt;19,"Child",IF(C1154&lt;31,"Young Adult",IF(C1154&lt;J2401,"Adult","Senior")))</f>
        <v>Senior</v>
      </c>
      <c r="G1154" s="4">
        <v>66886</v>
      </c>
      <c r="H1154" s="2">
        <v>0</v>
      </c>
      <c r="I1154" s="2">
        <v>1</v>
      </c>
      <c r="J1154" s="3" t="s">
        <v>2405</v>
      </c>
      <c r="K1154" s="6">
        <v>28</v>
      </c>
      <c r="L1154" s="4">
        <v>315</v>
      </c>
      <c r="M1154" s="4">
        <v>4</v>
      </c>
      <c r="N1154" s="4">
        <v>62</v>
      </c>
      <c r="O1154" s="4">
        <v>41</v>
      </c>
      <c r="P1154" s="4">
        <v>31</v>
      </c>
      <c r="Q1154" s="4">
        <v>146</v>
      </c>
      <c r="R1154" s="4">
        <f>SUM(Table1[[#This Row],[Wines]:[Sweet]])</f>
        <v>453</v>
      </c>
      <c r="S1154" s="8">
        <f t="shared" ref="S1154:S1217" si="56">R1154/G1154</f>
        <v>6.7727177585742903E-3</v>
      </c>
      <c r="T1154" s="8" t="str">
        <f t="shared" ref="T1154:T1217" si="57">INDEX($L$1:$Q$1, MATCH(MAX(L1154:Q1154), L1154:Q1154, 0))</f>
        <v>Wines</v>
      </c>
      <c r="U1154" s="2">
        <v>2</v>
      </c>
      <c r="V1154" s="2">
        <v>7</v>
      </c>
      <c r="W1154" s="2">
        <v>1</v>
      </c>
      <c r="X1154" s="2">
        <v>7</v>
      </c>
      <c r="Y1154" s="2">
        <v>5</v>
      </c>
      <c r="Z1154" s="2">
        <v>3</v>
      </c>
      <c r="AA1154" s="2">
        <v>11</v>
      </c>
      <c r="AB1154" s="2">
        <v>0</v>
      </c>
    </row>
    <row r="1155" spans="1:28" x14ac:dyDescent="0.25">
      <c r="A1155" s="2">
        <v>2836</v>
      </c>
      <c r="B1155" s="2">
        <v>1972</v>
      </c>
      <c r="C1155" s="2">
        <f>2025-Table1[[#This Row],[Year_Birth]]</f>
        <v>53</v>
      </c>
      <c r="D1155" s="2" t="s">
        <v>2255</v>
      </c>
      <c r="E1155" s="2" t="s">
        <v>2256</v>
      </c>
      <c r="F1155" s="2" t="str">
        <f t="shared" si="55"/>
        <v>Senior</v>
      </c>
      <c r="G1155" s="4">
        <v>43269</v>
      </c>
      <c r="H1155" s="2">
        <v>1</v>
      </c>
      <c r="I1155" s="2">
        <v>0</v>
      </c>
      <c r="J1155" s="3" t="s">
        <v>2405</v>
      </c>
      <c r="K1155" s="6">
        <v>61</v>
      </c>
      <c r="L1155" s="4">
        <v>10</v>
      </c>
      <c r="M1155" s="4">
        <v>1</v>
      </c>
      <c r="N1155" s="4">
        <v>7</v>
      </c>
      <c r="O1155" s="4">
        <v>0</v>
      </c>
      <c r="P1155" s="4">
        <v>0</v>
      </c>
      <c r="Q1155" s="4">
        <v>1</v>
      </c>
      <c r="R1155" s="4">
        <f>SUM(Table1[[#This Row],[Wines]:[Sweet]])</f>
        <v>18</v>
      </c>
      <c r="S1155" s="8">
        <f t="shared" si="56"/>
        <v>4.1600221867849963E-4</v>
      </c>
      <c r="T1155" s="8" t="str">
        <f t="shared" si="57"/>
        <v>Wines</v>
      </c>
      <c r="U1155" s="2">
        <v>1</v>
      </c>
      <c r="V1155" s="2">
        <v>1</v>
      </c>
      <c r="W1155" s="2">
        <v>0</v>
      </c>
      <c r="X1155" s="2">
        <v>2</v>
      </c>
      <c r="Y1155" s="2">
        <v>8</v>
      </c>
      <c r="Z1155" s="2">
        <v>3</v>
      </c>
      <c r="AA1155" s="2">
        <v>11</v>
      </c>
      <c r="AB1155" s="2">
        <v>0</v>
      </c>
    </row>
    <row r="1156" spans="1:28" x14ac:dyDescent="0.25">
      <c r="A1156" s="2">
        <v>309</v>
      </c>
      <c r="B1156" s="2">
        <v>1961</v>
      </c>
      <c r="C1156" s="2">
        <f>2025-Table1[[#This Row],[Year_Birth]]</f>
        <v>64</v>
      </c>
      <c r="D1156" s="2" t="s">
        <v>2255</v>
      </c>
      <c r="E1156" s="2" t="s">
        <v>2254</v>
      </c>
      <c r="F1156" s="2" t="str">
        <f t="shared" si="55"/>
        <v>Senior</v>
      </c>
      <c r="G1156" s="4">
        <v>63342</v>
      </c>
      <c r="H1156" s="2">
        <v>0</v>
      </c>
      <c r="I1156" s="2">
        <v>1</v>
      </c>
      <c r="J1156" s="3" t="s">
        <v>2406</v>
      </c>
      <c r="K1156" s="6">
        <v>48</v>
      </c>
      <c r="L1156" s="4">
        <v>918</v>
      </c>
      <c r="M1156" s="4">
        <v>21</v>
      </c>
      <c r="N1156" s="4">
        <v>118</v>
      </c>
      <c r="O1156" s="4">
        <v>13</v>
      </c>
      <c r="P1156" s="4">
        <v>10</v>
      </c>
      <c r="Q1156" s="4">
        <v>21</v>
      </c>
      <c r="R1156" s="4">
        <f>SUM(Table1[[#This Row],[Wines]:[Sweet]])</f>
        <v>1080</v>
      </c>
      <c r="S1156" s="8">
        <f t="shared" si="56"/>
        <v>1.7050298380221655E-2</v>
      </c>
      <c r="T1156" s="8" t="str">
        <f t="shared" si="57"/>
        <v>Wines</v>
      </c>
      <c r="U1156" s="2">
        <v>3</v>
      </c>
      <c r="V1156" s="2">
        <v>8</v>
      </c>
      <c r="W1156" s="2">
        <v>3</v>
      </c>
      <c r="X1156" s="2">
        <v>5</v>
      </c>
      <c r="Y1156" s="2">
        <v>6</v>
      </c>
      <c r="Z1156" s="2">
        <v>3</v>
      </c>
      <c r="AA1156" s="2">
        <v>11</v>
      </c>
      <c r="AB1156" s="2">
        <v>0</v>
      </c>
    </row>
    <row r="1157" spans="1:28" x14ac:dyDescent="0.25">
      <c r="A1157" s="2">
        <v>9653</v>
      </c>
      <c r="B1157" s="2">
        <v>1975</v>
      </c>
      <c r="C1157" s="2">
        <f>2025-Table1[[#This Row],[Year_Birth]]</f>
        <v>50</v>
      </c>
      <c r="D1157" s="2" t="s">
        <v>2252</v>
      </c>
      <c r="E1157" s="2" t="s">
        <v>2256</v>
      </c>
      <c r="F1157" s="2" t="str">
        <f t="shared" si="55"/>
        <v>Senior</v>
      </c>
      <c r="G1157" s="4">
        <v>35797</v>
      </c>
      <c r="H1157" s="2">
        <v>0</v>
      </c>
      <c r="I1157" s="2">
        <v>1</v>
      </c>
      <c r="J1157" s="3" t="s">
        <v>2406</v>
      </c>
      <c r="K1157" s="6">
        <v>16</v>
      </c>
      <c r="L1157" s="4">
        <v>27</v>
      </c>
      <c r="M1157" s="4">
        <v>1</v>
      </c>
      <c r="N1157" s="4">
        <v>14</v>
      </c>
      <c r="O1157" s="4">
        <v>4</v>
      </c>
      <c r="P1157" s="4">
        <v>1</v>
      </c>
      <c r="Q1157" s="4">
        <v>21</v>
      </c>
      <c r="R1157" s="4">
        <f>SUM(Table1[[#This Row],[Wines]:[Sweet]])</f>
        <v>47</v>
      </c>
      <c r="S1157" s="8">
        <f t="shared" si="56"/>
        <v>1.3129591865240105E-3</v>
      </c>
      <c r="T1157" s="8" t="str">
        <f t="shared" si="57"/>
        <v>Wines</v>
      </c>
      <c r="U1157" s="2">
        <v>2</v>
      </c>
      <c r="V1157" s="2">
        <v>2</v>
      </c>
      <c r="W1157" s="2">
        <v>0</v>
      </c>
      <c r="X1157" s="2">
        <v>3</v>
      </c>
      <c r="Y1157" s="2">
        <v>8</v>
      </c>
      <c r="Z1157" s="2">
        <v>3</v>
      </c>
      <c r="AA1157" s="2">
        <v>11</v>
      </c>
      <c r="AB1157" s="2">
        <v>0</v>
      </c>
    </row>
    <row r="1158" spans="1:28" x14ac:dyDescent="0.25">
      <c r="A1158" s="2">
        <v>1079</v>
      </c>
      <c r="B1158" s="2">
        <v>1971</v>
      </c>
      <c r="C1158" s="2">
        <f>2025-Table1[[#This Row],[Year_Birth]]</f>
        <v>54</v>
      </c>
      <c r="D1158" s="2" t="s">
        <v>2255</v>
      </c>
      <c r="E1158" s="2" t="s">
        <v>2256</v>
      </c>
      <c r="F1158" s="2" t="str">
        <f t="shared" si="55"/>
        <v>Senior</v>
      </c>
      <c r="G1158" s="4">
        <v>71969</v>
      </c>
      <c r="H1158" s="2">
        <v>0</v>
      </c>
      <c r="I1158" s="2">
        <v>1</v>
      </c>
      <c r="J1158" s="3" t="s">
        <v>2406</v>
      </c>
      <c r="K1158" s="6">
        <v>59</v>
      </c>
      <c r="L1158" s="4">
        <v>1000</v>
      </c>
      <c r="M1158" s="4">
        <v>0</v>
      </c>
      <c r="N1158" s="4">
        <v>76</v>
      </c>
      <c r="O1158" s="4">
        <v>0</v>
      </c>
      <c r="P1158" s="4">
        <v>0</v>
      </c>
      <c r="Q1158" s="4">
        <v>10</v>
      </c>
      <c r="R1158" s="4">
        <f>SUM(Table1[[#This Row],[Wines]:[Sweet]])</f>
        <v>1076</v>
      </c>
      <c r="S1158" s="8">
        <f t="shared" si="56"/>
        <v>1.4950881629590518E-2</v>
      </c>
      <c r="T1158" s="8" t="str">
        <f t="shared" si="57"/>
        <v>Wines</v>
      </c>
      <c r="U1158" s="2">
        <v>3</v>
      </c>
      <c r="V1158" s="2">
        <v>3</v>
      </c>
      <c r="W1158" s="2">
        <v>4</v>
      </c>
      <c r="X1158" s="2">
        <v>9</v>
      </c>
      <c r="Y1158" s="2">
        <v>8</v>
      </c>
      <c r="Z1158" s="2">
        <v>3</v>
      </c>
      <c r="AA1158" s="2">
        <v>11</v>
      </c>
      <c r="AB1158" s="2">
        <v>0</v>
      </c>
    </row>
    <row r="1159" spans="1:28" x14ac:dyDescent="0.25">
      <c r="A1159" s="2">
        <v>3571</v>
      </c>
      <c r="B1159" s="2">
        <v>1961</v>
      </c>
      <c r="C1159" s="2">
        <f>2025-Table1[[#This Row],[Year_Birth]]</f>
        <v>64</v>
      </c>
      <c r="D1159" s="2" t="s">
        <v>2255</v>
      </c>
      <c r="E1159" s="2" t="s">
        <v>2254</v>
      </c>
      <c r="F1159" s="2" t="str">
        <f t="shared" si="55"/>
        <v>Senior</v>
      </c>
      <c r="G1159" s="4">
        <v>63342</v>
      </c>
      <c r="H1159" s="2">
        <v>0</v>
      </c>
      <c r="I1159" s="2">
        <v>1</v>
      </c>
      <c r="J1159" s="3" t="s">
        <v>2406</v>
      </c>
      <c r="K1159" s="6">
        <v>48</v>
      </c>
      <c r="L1159" s="4">
        <v>918</v>
      </c>
      <c r="M1159" s="4">
        <v>21</v>
      </c>
      <c r="N1159" s="4">
        <v>118</v>
      </c>
      <c r="O1159" s="4">
        <v>13</v>
      </c>
      <c r="P1159" s="4">
        <v>10</v>
      </c>
      <c r="Q1159" s="4">
        <v>21</v>
      </c>
      <c r="R1159" s="4">
        <f>SUM(Table1[[#This Row],[Wines]:[Sweet]])</f>
        <v>1080</v>
      </c>
      <c r="S1159" s="8">
        <f t="shared" si="56"/>
        <v>1.7050298380221655E-2</v>
      </c>
      <c r="T1159" s="8" t="str">
        <f t="shared" si="57"/>
        <v>Wines</v>
      </c>
      <c r="U1159" s="2">
        <v>3</v>
      </c>
      <c r="V1159" s="2">
        <v>8</v>
      </c>
      <c r="W1159" s="2">
        <v>3</v>
      </c>
      <c r="X1159" s="2">
        <v>5</v>
      </c>
      <c r="Y1159" s="2">
        <v>6</v>
      </c>
      <c r="Z1159" s="2">
        <v>3</v>
      </c>
      <c r="AA1159" s="2">
        <v>11</v>
      </c>
      <c r="AB1159" s="2">
        <v>1</v>
      </c>
    </row>
    <row r="1160" spans="1:28" x14ac:dyDescent="0.25">
      <c r="A1160" s="2">
        <v>6720</v>
      </c>
      <c r="B1160" s="2">
        <v>1968</v>
      </c>
      <c r="C1160" s="2">
        <f>2025-Table1[[#This Row],[Year_Birth]]</f>
        <v>57</v>
      </c>
      <c r="D1160" s="2" t="s">
        <v>2257</v>
      </c>
      <c r="E1160" s="2" t="s">
        <v>2254</v>
      </c>
      <c r="F1160" s="2" t="str">
        <f t="shared" si="55"/>
        <v>Senior</v>
      </c>
      <c r="G1160" s="4">
        <v>43795</v>
      </c>
      <c r="H1160" s="2">
        <v>0</v>
      </c>
      <c r="I1160" s="2">
        <v>1</v>
      </c>
      <c r="J1160" s="3" t="s">
        <v>2407</v>
      </c>
      <c r="K1160" s="6">
        <v>11</v>
      </c>
      <c r="L1160" s="4">
        <v>314</v>
      </c>
      <c r="M1160" s="4">
        <v>11</v>
      </c>
      <c r="N1160" s="4">
        <v>53</v>
      </c>
      <c r="O1160" s="4">
        <v>4</v>
      </c>
      <c r="P1160" s="4">
        <v>3</v>
      </c>
      <c r="Q1160" s="4">
        <v>107</v>
      </c>
      <c r="R1160" s="4">
        <f>SUM(Table1[[#This Row],[Wines]:[Sweet]])</f>
        <v>385</v>
      </c>
      <c r="S1160" s="8">
        <f t="shared" si="56"/>
        <v>8.7909578719031854E-3</v>
      </c>
      <c r="T1160" s="8" t="str">
        <f t="shared" si="57"/>
        <v>Wines</v>
      </c>
      <c r="U1160" s="2">
        <v>3</v>
      </c>
      <c r="V1160" s="2">
        <v>7</v>
      </c>
      <c r="W1160" s="2">
        <v>3</v>
      </c>
      <c r="X1160" s="2">
        <v>4</v>
      </c>
      <c r="Y1160" s="2">
        <v>7</v>
      </c>
      <c r="Z1160" s="2">
        <v>3</v>
      </c>
      <c r="AA1160" s="2">
        <v>11</v>
      </c>
      <c r="AB1160" s="2">
        <v>1</v>
      </c>
    </row>
    <row r="1161" spans="1:28" x14ac:dyDescent="0.25">
      <c r="A1161" s="2">
        <v>5956</v>
      </c>
      <c r="B1161" s="2">
        <v>1948</v>
      </c>
      <c r="C1161" s="2">
        <f>2025-Table1[[#This Row],[Year_Birth]]</f>
        <v>77</v>
      </c>
      <c r="D1161" s="2" t="s">
        <v>2255</v>
      </c>
      <c r="E1161" s="2" t="s">
        <v>2258</v>
      </c>
      <c r="F1161" s="2" t="str">
        <f t="shared" si="55"/>
        <v>Senior</v>
      </c>
      <c r="G1161" s="4">
        <v>45072</v>
      </c>
      <c r="H1161" s="2">
        <v>1</v>
      </c>
      <c r="I1161" s="2">
        <v>2</v>
      </c>
      <c r="J1161" s="3" t="s">
        <v>2407</v>
      </c>
      <c r="K1161" s="6">
        <v>74</v>
      </c>
      <c r="L1161" s="4">
        <v>144</v>
      </c>
      <c r="M1161" s="4">
        <v>2</v>
      </c>
      <c r="N1161" s="4">
        <v>99</v>
      </c>
      <c r="O1161" s="4">
        <v>7</v>
      </c>
      <c r="P1161" s="4">
        <v>2</v>
      </c>
      <c r="Q1161" s="4">
        <v>30</v>
      </c>
      <c r="R1161" s="4">
        <f>SUM(Table1[[#This Row],[Wines]:[Sweet]])</f>
        <v>254</v>
      </c>
      <c r="S1161" s="8">
        <f t="shared" si="56"/>
        <v>5.6354277600283989E-3</v>
      </c>
      <c r="T1161" s="8" t="str">
        <f t="shared" si="57"/>
        <v>Wines</v>
      </c>
      <c r="U1161" s="2">
        <v>5</v>
      </c>
      <c r="V1161" s="2">
        <v>6</v>
      </c>
      <c r="W1161" s="2">
        <v>1</v>
      </c>
      <c r="X1161" s="2">
        <v>4</v>
      </c>
      <c r="Y1161" s="2">
        <v>8</v>
      </c>
      <c r="Z1161" s="2">
        <v>3</v>
      </c>
      <c r="AA1161" s="2">
        <v>11</v>
      </c>
      <c r="AB1161" s="2">
        <v>0</v>
      </c>
    </row>
    <row r="1162" spans="1:28" x14ac:dyDescent="0.25">
      <c r="A1162" s="2">
        <v>2964</v>
      </c>
      <c r="B1162" s="2">
        <v>1981</v>
      </c>
      <c r="C1162" s="2">
        <f>2025-Table1[[#This Row],[Year_Birth]]</f>
        <v>44</v>
      </c>
      <c r="D1162" s="2" t="s">
        <v>2252</v>
      </c>
      <c r="E1162" s="2" t="s">
        <v>2256</v>
      </c>
      <c r="F1162" s="2" t="str">
        <f t="shared" si="55"/>
        <v>Senior</v>
      </c>
      <c r="G1162" s="4">
        <v>26872</v>
      </c>
      <c r="H1162" s="2">
        <v>0</v>
      </c>
      <c r="I1162" s="2">
        <v>0</v>
      </c>
      <c r="J1162" s="3" t="s">
        <v>2407</v>
      </c>
      <c r="K1162" s="6">
        <v>0</v>
      </c>
      <c r="L1162" s="4">
        <v>3</v>
      </c>
      <c r="M1162" s="4">
        <v>10</v>
      </c>
      <c r="N1162" s="4">
        <v>8</v>
      </c>
      <c r="O1162" s="4">
        <v>3</v>
      </c>
      <c r="P1162" s="4">
        <v>16</v>
      </c>
      <c r="Q1162" s="4">
        <v>32</v>
      </c>
      <c r="R1162" s="4">
        <f>SUM(Table1[[#This Row],[Wines]:[Sweet]])</f>
        <v>40</v>
      </c>
      <c r="S1162" s="8">
        <f t="shared" si="56"/>
        <v>1.4885382554331646E-3</v>
      </c>
      <c r="T1162" s="8" t="str">
        <f t="shared" si="57"/>
        <v>GoldProds</v>
      </c>
      <c r="U1162" s="2">
        <v>1</v>
      </c>
      <c r="V1162" s="2">
        <v>1</v>
      </c>
      <c r="W1162" s="2">
        <v>1</v>
      </c>
      <c r="X1162" s="2">
        <v>2</v>
      </c>
      <c r="Y1162" s="2">
        <v>6</v>
      </c>
      <c r="Z1162" s="2">
        <v>3</v>
      </c>
      <c r="AA1162" s="2">
        <v>11</v>
      </c>
      <c r="AB1162" s="2">
        <v>0</v>
      </c>
    </row>
    <row r="1163" spans="1:28" x14ac:dyDescent="0.25">
      <c r="A1163" s="2">
        <v>3885</v>
      </c>
      <c r="B1163" s="2">
        <v>1983</v>
      </c>
      <c r="C1163" s="2">
        <f>2025-Table1[[#This Row],[Year_Birth]]</f>
        <v>42</v>
      </c>
      <c r="D1163" s="2" t="s">
        <v>2255</v>
      </c>
      <c r="E1163" s="2" t="s">
        <v>2256</v>
      </c>
      <c r="F1163" s="2" t="str">
        <f t="shared" si="55"/>
        <v>Senior</v>
      </c>
      <c r="G1163" s="4">
        <v>33569</v>
      </c>
      <c r="H1163" s="2">
        <v>1</v>
      </c>
      <c r="I1163" s="2">
        <v>0</v>
      </c>
      <c r="J1163" s="3" t="s">
        <v>2407</v>
      </c>
      <c r="K1163" s="6">
        <v>10</v>
      </c>
      <c r="L1163" s="4">
        <v>16</v>
      </c>
      <c r="M1163" s="4">
        <v>2</v>
      </c>
      <c r="N1163" s="4">
        <v>18</v>
      </c>
      <c r="O1163" s="4">
        <v>3</v>
      </c>
      <c r="P1163" s="4">
        <v>0</v>
      </c>
      <c r="Q1163" s="4">
        <v>24</v>
      </c>
      <c r="R1163" s="4">
        <f>SUM(Table1[[#This Row],[Wines]:[Sweet]])</f>
        <v>39</v>
      </c>
      <c r="S1163" s="8">
        <f t="shared" si="56"/>
        <v>1.1617861717656171E-3</v>
      </c>
      <c r="T1163" s="8" t="str">
        <f t="shared" si="57"/>
        <v>GoldProds</v>
      </c>
      <c r="U1163" s="2">
        <v>1</v>
      </c>
      <c r="V1163" s="2">
        <v>1</v>
      </c>
      <c r="W1163" s="2">
        <v>1</v>
      </c>
      <c r="X1163" s="2">
        <v>2</v>
      </c>
      <c r="Y1163" s="2">
        <v>8</v>
      </c>
      <c r="Z1163" s="2">
        <v>3</v>
      </c>
      <c r="AA1163" s="2">
        <v>11</v>
      </c>
      <c r="AB1163" s="2">
        <v>1</v>
      </c>
    </row>
    <row r="1164" spans="1:28" x14ac:dyDescent="0.25">
      <c r="A1164" s="2">
        <v>2173</v>
      </c>
      <c r="B1164" s="2">
        <v>1952</v>
      </c>
      <c r="C1164" s="2">
        <f>2025-Table1[[#This Row],[Year_Birth]]</f>
        <v>73</v>
      </c>
      <c r="D1164" s="2" t="s">
        <v>2252</v>
      </c>
      <c r="E1164" s="2" t="s">
        <v>2261</v>
      </c>
      <c r="F1164" s="2" t="str">
        <f t="shared" si="55"/>
        <v>Senior</v>
      </c>
      <c r="G1164" s="4">
        <v>40049</v>
      </c>
      <c r="H1164" s="2">
        <v>0</v>
      </c>
      <c r="I1164" s="2">
        <v>1</v>
      </c>
      <c r="J1164" s="3" t="s">
        <v>2407</v>
      </c>
      <c r="K1164" s="6">
        <v>23</v>
      </c>
      <c r="L1164" s="4">
        <v>13</v>
      </c>
      <c r="M1164" s="4">
        <v>6</v>
      </c>
      <c r="N1164" s="4">
        <v>7</v>
      </c>
      <c r="O1164" s="4">
        <v>0</v>
      </c>
      <c r="P1164" s="4">
        <v>3</v>
      </c>
      <c r="Q1164" s="4">
        <v>3</v>
      </c>
      <c r="R1164" s="4">
        <f>SUM(Table1[[#This Row],[Wines]:[Sweet]])</f>
        <v>29</v>
      </c>
      <c r="S1164" s="8">
        <f t="shared" si="56"/>
        <v>7.2411296162201298E-4</v>
      </c>
      <c r="T1164" s="8" t="str">
        <f t="shared" si="57"/>
        <v>Wines</v>
      </c>
      <c r="U1164" s="2">
        <v>1</v>
      </c>
      <c r="V1164" s="2">
        <v>1</v>
      </c>
      <c r="W1164" s="2">
        <v>0</v>
      </c>
      <c r="X1164" s="2">
        <v>3</v>
      </c>
      <c r="Y1164" s="2">
        <v>6</v>
      </c>
      <c r="Z1164" s="2">
        <v>3</v>
      </c>
      <c r="AA1164" s="2">
        <v>11</v>
      </c>
      <c r="AB1164" s="2">
        <v>0</v>
      </c>
    </row>
    <row r="1165" spans="1:28" x14ac:dyDescent="0.25">
      <c r="A1165" s="2">
        <v>3102</v>
      </c>
      <c r="B1165" s="2">
        <v>1981</v>
      </c>
      <c r="C1165" s="2">
        <f>2025-Table1[[#This Row],[Year_Birth]]</f>
        <v>44</v>
      </c>
      <c r="D1165" s="2" t="s">
        <v>2260</v>
      </c>
      <c r="E1165" s="2" t="s">
        <v>2254</v>
      </c>
      <c r="F1165" s="2" t="str">
        <f t="shared" si="55"/>
        <v>Senior</v>
      </c>
      <c r="G1165" s="4">
        <v>19414</v>
      </c>
      <c r="H1165" s="2">
        <v>1</v>
      </c>
      <c r="I1165" s="2">
        <v>0</v>
      </c>
      <c r="J1165" s="3" t="s">
        <v>2407</v>
      </c>
      <c r="K1165" s="6">
        <v>32</v>
      </c>
      <c r="L1165" s="4">
        <v>2</v>
      </c>
      <c r="M1165" s="4">
        <v>3</v>
      </c>
      <c r="N1165" s="4">
        <v>12</v>
      </c>
      <c r="O1165" s="4">
        <v>3</v>
      </c>
      <c r="P1165" s="4">
        <v>5</v>
      </c>
      <c r="Q1165" s="4">
        <v>7</v>
      </c>
      <c r="R1165" s="4">
        <f>SUM(Table1[[#This Row],[Wines]:[Sweet]])</f>
        <v>25</v>
      </c>
      <c r="S1165" s="8">
        <f t="shared" si="56"/>
        <v>1.2877305037601731E-3</v>
      </c>
      <c r="T1165" s="8" t="str">
        <f t="shared" si="57"/>
        <v>MeatProducts</v>
      </c>
      <c r="U1165" s="2">
        <v>1</v>
      </c>
      <c r="V1165" s="2">
        <v>1</v>
      </c>
      <c r="W1165" s="2">
        <v>0</v>
      </c>
      <c r="X1165" s="2">
        <v>3</v>
      </c>
      <c r="Y1165" s="2">
        <v>8</v>
      </c>
      <c r="Z1165" s="2">
        <v>3</v>
      </c>
      <c r="AA1165" s="2">
        <v>11</v>
      </c>
      <c r="AB1165" s="2">
        <v>0</v>
      </c>
    </row>
    <row r="1166" spans="1:28" x14ac:dyDescent="0.25">
      <c r="A1166" s="2">
        <v>25</v>
      </c>
      <c r="B1166" s="2">
        <v>1958</v>
      </c>
      <c r="C1166" s="2">
        <f>2025-Table1[[#This Row],[Year_Birth]]</f>
        <v>67</v>
      </c>
      <c r="D1166" s="2" t="s">
        <v>2252</v>
      </c>
      <c r="E1166" s="2" t="s">
        <v>2256</v>
      </c>
      <c r="F1166" s="2" t="str">
        <f t="shared" si="55"/>
        <v>Senior</v>
      </c>
      <c r="G1166" s="4">
        <v>65148</v>
      </c>
      <c r="H1166" s="2">
        <v>0</v>
      </c>
      <c r="I1166" s="2">
        <v>1</v>
      </c>
      <c r="J1166" s="3" t="s">
        <v>2408</v>
      </c>
      <c r="K1166" s="6">
        <v>9</v>
      </c>
      <c r="L1166" s="4">
        <v>460</v>
      </c>
      <c r="M1166" s="4">
        <v>35</v>
      </c>
      <c r="N1166" s="4">
        <v>422</v>
      </c>
      <c r="O1166" s="4">
        <v>33</v>
      </c>
      <c r="P1166" s="4">
        <v>12</v>
      </c>
      <c r="Q1166" s="4">
        <v>153</v>
      </c>
      <c r="R1166" s="4">
        <f>SUM(Table1[[#This Row],[Wines]:[Sweet]])</f>
        <v>962</v>
      </c>
      <c r="S1166" s="8">
        <f t="shared" si="56"/>
        <v>1.4766378092957574E-2</v>
      </c>
      <c r="T1166" s="8" t="str">
        <f t="shared" si="57"/>
        <v>Wines</v>
      </c>
      <c r="U1166" s="2">
        <v>2</v>
      </c>
      <c r="V1166" s="2">
        <v>6</v>
      </c>
      <c r="W1166" s="2">
        <v>6</v>
      </c>
      <c r="X1166" s="2">
        <v>7</v>
      </c>
      <c r="Y1166" s="2">
        <v>4</v>
      </c>
      <c r="Z1166" s="2">
        <v>3</v>
      </c>
      <c r="AA1166" s="2">
        <v>11</v>
      </c>
      <c r="AB1166" s="2">
        <v>0</v>
      </c>
    </row>
    <row r="1167" spans="1:28" x14ac:dyDescent="0.25">
      <c r="A1167" s="2">
        <v>269</v>
      </c>
      <c r="B1167" s="2">
        <v>1963</v>
      </c>
      <c r="C1167" s="2">
        <f>2025-Table1[[#This Row],[Year_Birth]]</f>
        <v>62</v>
      </c>
      <c r="D1167" s="2" t="s">
        <v>2255</v>
      </c>
      <c r="E1167" s="2" t="s">
        <v>2253</v>
      </c>
      <c r="F1167" s="2" t="str">
        <f t="shared" si="55"/>
        <v>Senior</v>
      </c>
      <c r="G1167" s="4">
        <v>46757</v>
      </c>
      <c r="H1167" s="2">
        <v>0</v>
      </c>
      <c r="I1167" s="2">
        <v>1</v>
      </c>
      <c r="J1167" s="3" t="s">
        <v>2408</v>
      </c>
      <c r="K1167" s="6">
        <v>71</v>
      </c>
      <c r="L1167" s="4">
        <v>777</v>
      </c>
      <c r="M1167" s="4">
        <v>30</v>
      </c>
      <c r="N1167" s="4">
        <v>163</v>
      </c>
      <c r="O1167" s="4">
        <v>0</v>
      </c>
      <c r="P1167" s="4">
        <v>51</v>
      </c>
      <c r="Q1167" s="4">
        <v>122</v>
      </c>
      <c r="R1167" s="4">
        <f>SUM(Table1[[#This Row],[Wines]:[Sweet]])</f>
        <v>1021</v>
      </c>
      <c r="S1167" s="8">
        <f t="shared" si="56"/>
        <v>2.1836302585709091E-2</v>
      </c>
      <c r="T1167" s="8" t="str">
        <f t="shared" si="57"/>
        <v>Wines</v>
      </c>
      <c r="U1167" s="2">
        <v>6</v>
      </c>
      <c r="V1167" s="2">
        <v>4</v>
      </c>
      <c r="W1167" s="2">
        <v>4</v>
      </c>
      <c r="X1167" s="2">
        <v>7</v>
      </c>
      <c r="Y1167" s="2">
        <v>9</v>
      </c>
      <c r="Z1167" s="2">
        <v>3</v>
      </c>
      <c r="AA1167" s="2">
        <v>11</v>
      </c>
      <c r="AB1167" s="2">
        <v>0</v>
      </c>
    </row>
    <row r="1168" spans="1:28" x14ac:dyDescent="0.25">
      <c r="A1168" s="2">
        <v>10314</v>
      </c>
      <c r="B1168" s="2">
        <v>1948</v>
      </c>
      <c r="C1168" s="2">
        <f>2025-Table1[[#This Row],[Year_Birth]]</f>
        <v>77</v>
      </c>
      <c r="D1168" s="2" t="s">
        <v>2255</v>
      </c>
      <c r="E1168" s="2" t="s">
        <v>2256</v>
      </c>
      <c r="F1168" s="2" t="str">
        <f t="shared" si="55"/>
        <v>Senior</v>
      </c>
      <c r="G1168" s="4">
        <v>83837</v>
      </c>
      <c r="H1168" s="2">
        <v>0</v>
      </c>
      <c r="I1168" s="2">
        <v>0</v>
      </c>
      <c r="J1168" s="3" t="s">
        <v>2409</v>
      </c>
      <c r="K1168" s="6">
        <v>79</v>
      </c>
      <c r="L1168" s="4">
        <v>847</v>
      </c>
      <c r="M1168" s="4">
        <v>66</v>
      </c>
      <c r="N1168" s="4">
        <v>119</v>
      </c>
      <c r="O1168" s="4">
        <v>86</v>
      </c>
      <c r="P1168" s="4">
        <v>89</v>
      </c>
      <c r="Q1168" s="4">
        <v>111</v>
      </c>
      <c r="R1168" s="4">
        <f>SUM(Table1[[#This Row],[Wines]:[Sweet]])</f>
        <v>1207</v>
      </c>
      <c r="S1168" s="8">
        <f t="shared" si="56"/>
        <v>1.4396984624926942E-2</v>
      </c>
      <c r="T1168" s="8" t="str">
        <f t="shared" si="57"/>
        <v>Wines</v>
      </c>
      <c r="U1168" s="2">
        <v>1</v>
      </c>
      <c r="V1168" s="2">
        <v>9</v>
      </c>
      <c r="W1168" s="2">
        <v>10</v>
      </c>
      <c r="X1168" s="2">
        <v>5</v>
      </c>
      <c r="Y1168" s="2">
        <v>4</v>
      </c>
      <c r="Z1168" s="2">
        <v>3</v>
      </c>
      <c r="AA1168" s="2">
        <v>11</v>
      </c>
      <c r="AB1168" s="2">
        <v>1</v>
      </c>
    </row>
    <row r="1169" spans="1:28" x14ac:dyDescent="0.25">
      <c r="A1169" s="2">
        <v>8939</v>
      </c>
      <c r="B1169" s="2">
        <v>1959</v>
      </c>
      <c r="C1169" s="2">
        <f>2025-Table1[[#This Row],[Year_Birth]]</f>
        <v>66</v>
      </c>
      <c r="D1169" s="2" t="s">
        <v>2252</v>
      </c>
      <c r="E1169" s="2" t="s">
        <v>2258</v>
      </c>
      <c r="F1169" s="2" t="str">
        <f t="shared" si="55"/>
        <v>Senior</v>
      </c>
      <c r="G1169" s="4">
        <v>61250</v>
      </c>
      <c r="H1169" s="2">
        <v>0</v>
      </c>
      <c r="I1169" s="2">
        <v>1</v>
      </c>
      <c r="J1169" s="3" t="s">
        <v>2409</v>
      </c>
      <c r="K1169" s="6">
        <v>49</v>
      </c>
      <c r="L1169" s="4">
        <v>382</v>
      </c>
      <c r="M1169" s="4">
        <v>138</v>
      </c>
      <c r="N1169" s="4">
        <v>65</v>
      </c>
      <c r="O1169" s="4">
        <v>60</v>
      </c>
      <c r="P1169" s="4">
        <v>26</v>
      </c>
      <c r="Q1169" s="4">
        <v>59</v>
      </c>
      <c r="R1169" s="4">
        <f>SUM(Table1[[#This Row],[Wines]:[Sweet]])</f>
        <v>671</v>
      </c>
      <c r="S1169" s="8">
        <f t="shared" si="56"/>
        <v>1.0955102040816327E-2</v>
      </c>
      <c r="T1169" s="8" t="str">
        <f t="shared" si="57"/>
        <v>Wines</v>
      </c>
      <c r="U1169" s="2">
        <v>6</v>
      </c>
      <c r="V1169" s="2">
        <v>5</v>
      </c>
      <c r="W1169" s="2">
        <v>2</v>
      </c>
      <c r="X1169" s="2">
        <v>12</v>
      </c>
      <c r="Y1169" s="2">
        <v>5</v>
      </c>
      <c r="Z1169" s="2">
        <v>3</v>
      </c>
      <c r="AA1169" s="2">
        <v>11</v>
      </c>
      <c r="AB1169" s="2">
        <v>0</v>
      </c>
    </row>
    <row r="1170" spans="1:28" x14ac:dyDescent="0.25">
      <c r="A1170" s="2">
        <v>4791</v>
      </c>
      <c r="B1170" s="2">
        <v>1980</v>
      </c>
      <c r="C1170" s="2">
        <f>2025-Table1[[#This Row],[Year_Birth]]</f>
        <v>45</v>
      </c>
      <c r="D1170" s="2" t="s">
        <v>2252</v>
      </c>
      <c r="E1170" s="2" t="s">
        <v>2254</v>
      </c>
      <c r="F1170" s="2" t="str">
        <f t="shared" si="55"/>
        <v>Senior</v>
      </c>
      <c r="G1170" s="4">
        <v>44964</v>
      </c>
      <c r="H1170" s="2">
        <v>1</v>
      </c>
      <c r="I1170" s="2">
        <v>1</v>
      </c>
      <c r="J1170" s="3" t="s">
        <v>2409</v>
      </c>
      <c r="K1170" s="6">
        <v>35</v>
      </c>
      <c r="L1170" s="4">
        <v>19</v>
      </c>
      <c r="M1170" s="4">
        <v>1</v>
      </c>
      <c r="N1170" s="4">
        <v>17</v>
      </c>
      <c r="O1170" s="4">
        <v>2</v>
      </c>
      <c r="P1170" s="4">
        <v>0</v>
      </c>
      <c r="Q1170" s="4">
        <v>2</v>
      </c>
      <c r="R1170" s="4">
        <f>SUM(Table1[[#This Row],[Wines]:[Sweet]])</f>
        <v>39</v>
      </c>
      <c r="S1170" s="8">
        <f t="shared" si="56"/>
        <v>8.6736055511075529E-4</v>
      </c>
      <c r="T1170" s="8" t="str">
        <f t="shared" si="57"/>
        <v>Wines</v>
      </c>
      <c r="U1170" s="2">
        <v>1</v>
      </c>
      <c r="V1170" s="2">
        <v>1</v>
      </c>
      <c r="W1170" s="2">
        <v>0</v>
      </c>
      <c r="X1170" s="2">
        <v>3</v>
      </c>
      <c r="Y1170" s="2">
        <v>8</v>
      </c>
      <c r="Z1170" s="2">
        <v>3</v>
      </c>
      <c r="AA1170" s="2">
        <v>11</v>
      </c>
      <c r="AB1170" s="2">
        <v>0</v>
      </c>
    </row>
    <row r="1171" spans="1:28" x14ac:dyDescent="0.25">
      <c r="A1171" s="2">
        <v>8204</v>
      </c>
      <c r="B1171" s="2">
        <v>1971</v>
      </c>
      <c r="C1171" s="2">
        <f>2025-Table1[[#This Row],[Year_Birth]]</f>
        <v>54</v>
      </c>
      <c r="D1171" s="2" t="s">
        <v>2260</v>
      </c>
      <c r="E1171" s="2" t="s">
        <v>2256</v>
      </c>
      <c r="F1171" s="2" t="str">
        <f t="shared" si="55"/>
        <v>Senior</v>
      </c>
      <c r="G1171" s="4">
        <v>78041</v>
      </c>
      <c r="H1171" s="2">
        <v>0</v>
      </c>
      <c r="I1171" s="2">
        <v>0</v>
      </c>
      <c r="J1171" s="3" t="s">
        <v>2409</v>
      </c>
      <c r="K1171" s="6">
        <v>93</v>
      </c>
      <c r="L1171" s="4">
        <v>482</v>
      </c>
      <c r="M1171" s="4">
        <v>35</v>
      </c>
      <c r="N1171" s="4">
        <v>553</v>
      </c>
      <c r="O1171" s="4">
        <v>72</v>
      </c>
      <c r="P1171" s="4">
        <v>160</v>
      </c>
      <c r="Q1171" s="4">
        <v>17</v>
      </c>
      <c r="R1171" s="4">
        <f>SUM(Table1[[#This Row],[Wines]:[Sweet]])</f>
        <v>1302</v>
      </c>
      <c r="S1171" s="8">
        <f t="shared" si="56"/>
        <v>1.6683538140208353E-2</v>
      </c>
      <c r="T1171" s="8" t="str">
        <f t="shared" si="57"/>
        <v>MeatProducts</v>
      </c>
      <c r="U1171" s="2">
        <v>1</v>
      </c>
      <c r="V1171" s="2">
        <v>4</v>
      </c>
      <c r="W1171" s="2">
        <v>4</v>
      </c>
      <c r="X1171" s="2">
        <v>9</v>
      </c>
      <c r="Y1171" s="2">
        <v>2</v>
      </c>
      <c r="Z1171" s="2">
        <v>3</v>
      </c>
      <c r="AA1171" s="2">
        <v>11</v>
      </c>
      <c r="AB1171" s="2">
        <v>0</v>
      </c>
    </row>
    <row r="1172" spans="1:28" x14ac:dyDescent="0.25">
      <c r="A1172" s="2">
        <v>3197</v>
      </c>
      <c r="B1172" s="2">
        <v>1980</v>
      </c>
      <c r="C1172" s="2">
        <f>2025-Table1[[#This Row],[Year_Birth]]</f>
        <v>45</v>
      </c>
      <c r="D1172" s="2" t="s">
        <v>2252</v>
      </c>
      <c r="E1172" s="2" t="s">
        <v>2256</v>
      </c>
      <c r="F1172" s="2" t="str">
        <f t="shared" si="55"/>
        <v>Senior</v>
      </c>
      <c r="G1172" s="4">
        <v>77353</v>
      </c>
      <c r="H1172" s="2">
        <v>0</v>
      </c>
      <c r="I1172" s="2">
        <v>1</v>
      </c>
      <c r="J1172" s="3" t="s">
        <v>2410</v>
      </c>
      <c r="K1172" s="6">
        <v>38</v>
      </c>
      <c r="L1172" s="4">
        <v>275</v>
      </c>
      <c r="M1172" s="4">
        <v>59</v>
      </c>
      <c r="N1172" s="4">
        <v>107</v>
      </c>
      <c r="O1172" s="4">
        <v>69</v>
      </c>
      <c r="P1172" s="4">
        <v>101</v>
      </c>
      <c r="Q1172" s="4">
        <v>59</v>
      </c>
      <c r="R1172" s="4">
        <f>SUM(Table1[[#This Row],[Wines]:[Sweet]])</f>
        <v>611</v>
      </c>
      <c r="S1172" s="8">
        <f t="shared" si="56"/>
        <v>7.8988533088567986E-3</v>
      </c>
      <c r="T1172" s="8" t="str">
        <f t="shared" si="57"/>
        <v>Wines</v>
      </c>
      <c r="U1172" s="2">
        <v>2</v>
      </c>
      <c r="V1172" s="2">
        <v>6</v>
      </c>
      <c r="W1172" s="2">
        <v>4</v>
      </c>
      <c r="X1172" s="2">
        <v>8</v>
      </c>
      <c r="Y1172" s="2">
        <v>4</v>
      </c>
      <c r="Z1172" s="2">
        <v>3</v>
      </c>
      <c r="AA1172" s="2">
        <v>11</v>
      </c>
      <c r="AB1172" s="2">
        <v>0</v>
      </c>
    </row>
    <row r="1173" spans="1:28" x14ac:dyDescent="0.25">
      <c r="A1173" s="2">
        <v>2930</v>
      </c>
      <c r="B1173" s="2">
        <v>1978</v>
      </c>
      <c r="C1173" s="2">
        <f>2025-Table1[[#This Row],[Year_Birth]]</f>
        <v>47</v>
      </c>
      <c r="D1173" s="2" t="s">
        <v>2257</v>
      </c>
      <c r="E1173" s="2" t="s">
        <v>2253</v>
      </c>
      <c r="F1173" s="2" t="str">
        <f t="shared" si="55"/>
        <v>Senior</v>
      </c>
      <c r="G1173" s="4">
        <v>68092</v>
      </c>
      <c r="H1173" s="2">
        <v>0</v>
      </c>
      <c r="I1173" s="2">
        <v>0</v>
      </c>
      <c r="J1173" s="3" t="s">
        <v>2410</v>
      </c>
      <c r="K1173" s="6">
        <v>7</v>
      </c>
      <c r="L1173" s="4">
        <v>852</v>
      </c>
      <c r="M1173" s="4">
        <v>60</v>
      </c>
      <c r="N1173" s="4">
        <v>207</v>
      </c>
      <c r="O1173" s="4">
        <v>78</v>
      </c>
      <c r="P1173" s="4">
        <v>36</v>
      </c>
      <c r="Q1173" s="4">
        <v>48</v>
      </c>
      <c r="R1173" s="4">
        <f>SUM(Table1[[#This Row],[Wines]:[Sweet]])</f>
        <v>1233</v>
      </c>
      <c r="S1173" s="8">
        <f t="shared" si="56"/>
        <v>1.8107854079774423E-2</v>
      </c>
      <c r="T1173" s="8" t="str">
        <f t="shared" si="57"/>
        <v>Wines</v>
      </c>
      <c r="U1173" s="2">
        <v>2</v>
      </c>
      <c r="V1173" s="2">
        <v>2</v>
      </c>
      <c r="W1173" s="2">
        <v>6</v>
      </c>
      <c r="X1173" s="2">
        <v>10</v>
      </c>
      <c r="Y1173" s="2">
        <v>5</v>
      </c>
      <c r="Z1173" s="2">
        <v>3</v>
      </c>
      <c r="AA1173" s="2">
        <v>11</v>
      </c>
      <c r="AB1173" s="2">
        <v>0</v>
      </c>
    </row>
    <row r="1174" spans="1:28" x14ac:dyDescent="0.25">
      <c r="A1174" s="2">
        <v>2296</v>
      </c>
      <c r="B1174" s="2">
        <v>1975</v>
      </c>
      <c r="C1174" s="2">
        <f>2025-Table1[[#This Row],[Year_Birth]]</f>
        <v>50</v>
      </c>
      <c r="D1174" s="2" t="s">
        <v>2257</v>
      </c>
      <c r="E1174" s="2" t="s">
        <v>2256</v>
      </c>
      <c r="F1174" s="2" t="str">
        <f t="shared" si="55"/>
        <v>Senior</v>
      </c>
      <c r="G1174" s="4">
        <v>37368</v>
      </c>
      <c r="H1174" s="2">
        <v>1</v>
      </c>
      <c r="I1174" s="2">
        <v>0</v>
      </c>
      <c r="J1174" s="3" t="s">
        <v>2410</v>
      </c>
      <c r="K1174" s="6">
        <v>4</v>
      </c>
      <c r="L1174" s="4">
        <v>3</v>
      </c>
      <c r="M1174" s="4">
        <v>2</v>
      </c>
      <c r="N1174" s="4">
        <v>11</v>
      </c>
      <c r="O1174" s="4">
        <v>2</v>
      </c>
      <c r="P1174" s="4">
        <v>2</v>
      </c>
      <c r="Q1174" s="4">
        <v>10</v>
      </c>
      <c r="R1174" s="4">
        <f>SUM(Table1[[#This Row],[Wines]:[Sweet]])</f>
        <v>20</v>
      </c>
      <c r="S1174" s="8">
        <f t="shared" si="56"/>
        <v>5.3521729822307855E-4</v>
      </c>
      <c r="T1174" s="8" t="str">
        <f t="shared" si="57"/>
        <v>MeatProducts</v>
      </c>
      <c r="U1174" s="2">
        <v>1</v>
      </c>
      <c r="V1174" s="2">
        <v>1</v>
      </c>
      <c r="W1174" s="2">
        <v>0</v>
      </c>
      <c r="X1174" s="2">
        <v>2</v>
      </c>
      <c r="Y1174" s="2">
        <v>6</v>
      </c>
      <c r="Z1174" s="2">
        <v>3</v>
      </c>
      <c r="AA1174" s="2">
        <v>11</v>
      </c>
      <c r="AB1174" s="2">
        <v>0</v>
      </c>
    </row>
    <row r="1175" spans="1:28" x14ac:dyDescent="0.25">
      <c r="A1175" s="2">
        <v>10949</v>
      </c>
      <c r="B1175" s="2">
        <v>1963</v>
      </c>
      <c r="C1175" s="2">
        <f>2025-Table1[[#This Row],[Year_Birth]]</f>
        <v>62</v>
      </c>
      <c r="D1175" s="2" t="s">
        <v>2255</v>
      </c>
      <c r="E1175" s="2" t="s">
        <v>2258</v>
      </c>
      <c r="F1175" s="2" t="str">
        <f t="shared" si="55"/>
        <v>Senior</v>
      </c>
      <c r="G1175" s="4">
        <v>72968</v>
      </c>
      <c r="H1175" s="2">
        <v>0</v>
      </c>
      <c r="I1175" s="2">
        <v>0</v>
      </c>
      <c r="J1175" s="3" t="s">
        <v>2410</v>
      </c>
      <c r="K1175" s="6">
        <v>8</v>
      </c>
      <c r="L1175" s="4">
        <v>1092</v>
      </c>
      <c r="M1175" s="4">
        <v>37</v>
      </c>
      <c r="N1175" s="4">
        <v>592</v>
      </c>
      <c r="O1175" s="4">
        <v>145</v>
      </c>
      <c r="P1175" s="4">
        <v>37</v>
      </c>
      <c r="Q1175" s="4">
        <v>55</v>
      </c>
      <c r="R1175" s="4">
        <f>SUM(Table1[[#This Row],[Wines]:[Sweet]])</f>
        <v>1903</v>
      </c>
      <c r="S1175" s="8">
        <f t="shared" si="56"/>
        <v>2.6079925446771186E-2</v>
      </c>
      <c r="T1175" s="8" t="str">
        <f t="shared" si="57"/>
        <v>Wines</v>
      </c>
      <c r="U1175" s="2">
        <v>1</v>
      </c>
      <c r="V1175" s="2">
        <v>5</v>
      </c>
      <c r="W1175" s="2">
        <v>5</v>
      </c>
      <c r="X1175" s="2">
        <v>8</v>
      </c>
      <c r="Y1175" s="2">
        <v>3</v>
      </c>
      <c r="Z1175" s="2">
        <v>3</v>
      </c>
      <c r="AA1175" s="2">
        <v>11</v>
      </c>
      <c r="AB1175" s="2">
        <v>1</v>
      </c>
    </row>
    <row r="1176" spans="1:28" x14ac:dyDescent="0.25">
      <c r="A1176" s="2">
        <v>6422</v>
      </c>
      <c r="B1176" s="2">
        <v>1954</v>
      </c>
      <c r="C1176" s="2">
        <f>2025-Table1[[#This Row],[Year_Birth]]</f>
        <v>71</v>
      </c>
      <c r="D1176" s="2" t="s">
        <v>2252</v>
      </c>
      <c r="E1176" s="2" t="s">
        <v>2256</v>
      </c>
      <c r="F1176" s="2" t="str">
        <f t="shared" si="55"/>
        <v>Senior</v>
      </c>
      <c r="G1176" s="4">
        <v>86718</v>
      </c>
      <c r="H1176" s="2">
        <v>0</v>
      </c>
      <c r="I1176" s="2">
        <v>0</v>
      </c>
      <c r="J1176" s="3" t="s">
        <v>2411</v>
      </c>
      <c r="K1176" s="6">
        <v>20</v>
      </c>
      <c r="L1176" s="4">
        <v>344</v>
      </c>
      <c r="M1176" s="4">
        <v>189</v>
      </c>
      <c r="N1176" s="4">
        <v>482</v>
      </c>
      <c r="O1176" s="4">
        <v>50</v>
      </c>
      <c r="P1176" s="4">
        <v>33</v>
      </c>
      <c r="Q1176" s="4">
        <v>172</v>
      </c>
      <c r="R1176" s="4">
        <f>SUM(Table1[[#This Row],[Wines]:[Sweet]])</f>
        <v>1098</v>
      </c>
      <c r="S1176" s="8">
        <f t="shared" si="56"/>
        <v>1.2661731128485435E-2</v>
      </c>
      <c r="T1176" s="8" t="str">
        <f t="shared" si="57"/>
        <v>MeatProducts</v>
      </c>
      <c r="U1176" s="2">
        <v>1</v>
      </c>
      <c r="V1176" s="2">
        <v>5</v>
      </c>
      <c r="W1176" s="2">
        <v>6</v>
      </c>
      <c r="X1176" s="2">
        <v>5</v>
      </c>
      <c r="Y1176" s="2">
        <v>2</v>
      </c>
      <c r="Z1176" s="2">
        <v>3</v>
      </c>
      <c r="AA1176" s="2">
        <v>11</v>
      </c>
      <c r="AB1176" s="2">
        <v>0</v>
      </c>
    </row>
    <row r="1177" spans="1:28" x14ac:dyDescent="0.25">
      <c r="A1177" s="2">
        <v>3445</v>
      </c>
      <c r="B1177" s="2">
        <v>1956</v>
      </c>
      <c r="C1177" s="2">
        <f>2025-Table1[[#This Row],[Year_Birth]]</f>
        <v>69</v>
      </c>
      <c r="D1177" s="2" t="s">
        <v>2252</v>
      </c>
      <c r="E1177" s="2" t="s">
        <v>2253</v>
      </c>
      <c r="F1177" s="2" t="str">
        <f t="shared" si="55"/>
        <v>Senior</v>
      </c>
      <c r="G1177" s="4">
        <v>60714</v>
      </c>
      <c r="H1177" s="2">
        <v>0</v>
      </c>
      <c r="I1177" s="2">
        <v>0</v>
      </c>
      <c r="J1177" s="3" t="s">
        <v>2411</v>
      </c>
      <c r="K1177" s="6">
        <v>56</v>
      </c>
      <c r="L1177" s="4">
        <v>216</v>
      </c>
      <c r="M1177" s="4">
        <v>162</v>
      </c>
      <c r="N1177" s="4">
        <v>224</v>
      </c>
      <c r="O1177" s="4">
        <v>101</v>
      </c>
      <c r="P1177" s="4">
        <v>92</v>
      </c>
      <c r="Q1177" s="4">
        <v>162</v>
      </c>
      <c r="R1177" s="4">
        <f>SUM(Table1[[#This Row],[Wines]:[Sweet]])</f>
        <v>795</v>
      </c>
      <c r="S1177" s="8">
        <f t="shared" si="56"/>
        <v>1.3094179266725962E-2</v>
      </c>
      <c r="T1177" s="8" t="str">
        <f t="shared" si="57"/>
        <v>MeatProducts</v>
      </c>
      <c r="U1177" s="2">
        <v>2</v>
      </c>
      <c r="V1177" s="2">
        <v>7</v>
      </c>
      <c r="W1177" s="2">
        <v>4</v>
      </c>
      <c r="X1177" s="2">
        <v>10</v>
      </c>
      <c r="Y1177" s="2">
        <v>5</v>
      </c>
      <c r="Z1177" s="2">
        <v>3</v>
      </c>
      <c r="AA1177" s="2">
        <v>11</v>
      </c>
      <c r="AB1177" s="2">
        <v>1</v>
      </c>
    </row>
    <row r="1178" spans="1:28" x14ac:dyDescent="0.25">
      <c r="A1178" s="2">
        <v>1802</v>
      </c>
      <c r="B1178" s="2">
        <v>1971</v>
      </c>
      <c r="C1178" s="2">
        <f>2025-Table1[[#This Row],[Year_Birth]]</f>
        <v>54</v>
      </c>
      <c r="D1178" s="2" t="s">
        <v>2252</v>
      </c>
      <c r="E1178" s="2" t="s">
        <v>2256</v>
      </c>
      <c r="F1178" s="2" t="str">
        <f t="shared" si="55"/>
        <v>Senior</v>
      </c>
      <c r="G1178" s="4">
        <v>64795</v>
      </c>
      <c r="H1178" s="2">
        <v>0</v>
      </c>
      <c r="I1178" s="2">
        <v>1</v>
      </c>
      <c r="J1178" s="3" t="s">
        <v>2411</v>
      </c>
      <c r="K1178" s="6">
        <v>23</v>
      </c>
      <c r="L1178" s="4">
        <v>412</v>
      </c>
      <c r="M1178" s="4">
        <v>5</v>
      </c>
      <c r="N1178" s="4">
        <v>119</v>
      </c>
      <c r="O1178" s="4">
        <v>38</v>
      </c>
      <c r="P1178" s="4">
        <v>29</v>
      </c>
      <c r="Q1178" s="4">
        <v>77</v>
      </c>
      <c r="R1178" s="4">
        <f>SUM(Table1[[#This Row],[Wines]:[Sweet]])</f>
        <v>603</v>
      </c>
      <c r="S1178" s="8">
        <f t="shared" si="56"/>
        <v>9.3062736322247087E-3</v>
      </c>
      <c r="T1178" s="8" t="str">
        <f t="shared" si="57"/>
        <v>Wines</v>
      </c>
      <c r="U1178" s="2">
        <v>3</v>
      </c>
      <c r="V1178" s="2">
        <v>3</v>
      </c>
      <c r="W1178" s="2">
        <v>3</v>
      </c>
      <c r="X1178" s="2">
        <v>12</v>
      </c>
      <c r="Y1178" s="2">
        <v>2</v>
      </c>
      <c r="Z1178" s="2">
        <v>3</v>
      </c>
      <c r="AA1178" s="2">
        <v>11</v>
      </c>
      <c r="AB1178" s="2">
        <v>0</v>
      </c>
    </row>
    <row r="1179" spans="1:28" x14ac:dyDescent="0.25">
      <c r="A1179" s="2">
        <v>3270</v>
      </c>
      <c r="B1179" s="2">
        <v>1978</v>
      </c>
      <c r="C1179" s="2">
        <f>2025-Table1[[#This Row],[Year_Birth]]</f>
        <v>47</v>
      </c>
      <c r="D1179" s="2" t="s">
        <v>2260</v>
      </c>
      <c r="E1179" s="2" t="s">
        <v>2254</v>
      </c>
      <c r="F1179" s="2" t="str">
        <f t="shared" si="55"/>
        <v>Senior</v>
      </c>
      <c r="G1179" s="4">
        <v>17117</v>
      </c>
      <c r="H1179" s="2">
        <v>1</v>
      </c>
      <c r="I1179" s="2">
        <v>0</v>
      </c>
      <c r="J1179" s="3" t="s">
        <v>2411</v>
      </c>
      <c r="K1179" s="6">
        <v>96</v>
      </c>
      <c r="L1179" s="4">
        <v>12</v>
      </c>
      <c r="M1179" s="4">
        <v>23</v>
      </c>
      <c r="N1179" s="4">
        <v>38</v>
      </c>
      <c r="O1179" s="4">
        <v>30</v>
      </c>
      <c r="P1179" s="4">
        <v>18</v>
      </c>
      <c r="Q1179" s="4">
        <v>7</v>
      </c>
      <c r="R1179" s="4">
        <f>SUM(Table1[[#This Row],[Wines]:[Sweet]])</f>
        <v>121</v>
      </c>
      <c r="S1179" s="8">
        <f t="shared" si="56"/>
        <v>7.0689957352339777E-3</v>
      </c>
      <c r="T1179" s="8" t="str">
        <f t="shared" si="57"/>
        <v>MeatProducts</v>
      </c>
      <c r="U1179" s="2">
        <v>4</v>
      </c>
      <c r="V1179" s="2">
        <v>3</v>
      </c>
      <c r="W1179" s="2">
        <v>1</v>
      </c>
      <c r="X1179" s="2">
        <v>3</v>
      </c>
      <c r="Y1179" s="2">
        <v>9</v>
      </c>
      <c r="Z1179" s="2">
        <v>3</v>
      </c>
      <c r="AA1179" s="2">
        <v>11</v>
      </c>
      <c r="AB1179" s="2">
        <v>0</v>
      </c>
    </row>
    <row r="1180" spans="1:28" x14ac:dyDescent="0.25">
      <c r="A1180" s="2">
        <v>1734</v>
      </c>
      <c r="B1180" s="2">
        <v>1968</v>
      </c>
      <c r="C1180" s="2">
        <f>2025-Table1[[#This Row],[Year_Birth]]</f>
        <v>57</v>
      </c>
      <c r="D1180" s="2" t="s">
        <v>2255</v>
      </c>
      <c r="E1180" s="2" t="s">
        <v>2254</v>
      </c>
      <c r="F1180" s="2" t="str">
        <f t="shared" si="55"/>
        <v>Senior</v>
      </c>
      <c r="G1180" s="4">
        <v>40706</v>
      </c>
      <c r="H1180" s="2">
        <v>2</v>
      </c>
      <c r="I1180" s="2">
        <v>1</v>
      </c>
      <c r="J1180" s="3" t="s">
        <v>2411</v>
      </c>
      <c r="K1180" s="6">
        <v>37</v>
      </c>
      <c r="L1180" s="4">
        <v>59</v>
      </c>
      <c r="M1180" s="4">
        <v>0</v>
      </c>
      <c r="N1180" s="4">
        <v>11</v>
      </c>
      <c r="O1180" s="4">
        <v>4</v>
      </c>
      <c r="P1180" s="4">
        <v>2</v>
      </c>
      <c r="Q1180" s="4">
        <v>5</v>
      </c>
      <c r="R1180" s="4">
        <f>SUM(Table1[[#This Row],[Wines]:[Sweet]])</f>
        <v>76</v>
      </c>
      <c r="S1180" s="8">
        <f t="shared" si="56"/>
        <v>1.8670466270328699E-3</v>
      </c>
      <c r="T1180" s="8" t="str">
        <f t="shared" si="57"/>
        <v>Wines</v>
      </c>
      <c r="U1180" s="2">
        <v>4</v>
      </c>
      <c r="V1180" s="2">
        <v>3</v>
      </c>
      <c r="W1180" s="2">
        <v>0</v>
      </c>
      <c r="X1180" s="2">
        <v>4</v>
      </c>
      <c r="Y1180" s="2">
        <v>7</v>
      </c>
      <c r="Z1180" s="2">
        <v>3</v>
      </c>
      <c r="AA1180" s="2">
        <v>11</v>
      </c>
      <c r="AB1180" s="2">
        <v>0</v>
      </c>
    </row>
    <row r="1181" spans="1:28" x14ac:dyDescent="0.25">
      <c r="A1181" s="2">
        <v>9220</v>
      </c>
      <c r="B1181" s="2">
        <v>1971</v>
      </c>
      <c r="C1181" s="2">
        <f>2025-Table1[[#This Row],[Year_Birth]]</f>
        <v>54</v>
      </c>
      <c r="D1181" s="2" t="s">
        <v>2252</v>
      </c>
      <c r="E1181" s="2" t="s">
        <v>2253</v>
      </c>
      <c r="F1181" s="2" t="str">
        <f t="shared" si="55"/>
        <v>Senior</v>
      </c>
      <c r="G1181" s="4">
        <v>91700</v>
      </c>
      <c r="H1181" s="2">
        <v>0</v>
      </c>
      <c r="I1181" s="2">
        <v>0</v>
      </c>
      <c r="J1181" s="3" t="s">
        <v>2411</v>
      </c>
      <c r="K1181" s="6">
        <v>58</v>
      </c>
      <c r="L1181" s="4">
        <v>576</v>
      </c>
      <c r="M1181" s="4">
        <v>172</v>
      </c>
      <c r="N1181" s="4">
        <v>961</v>
      </c>
      <c r="O1181" s="4">
        <v>125</v>
      </c>
      <c r="P1181" s="4">
        <v>115</v>
      </c>
      <c r="Q1181" s="4">
        <v>19</v>
      </c>
      <c r="R1181" s="4">
        <f>SUM(Table1[[#This Row],[Wines]:[Sweet]])</f>
        <v>1949</v>
      </c>
      <c r="S1181" s="8">
        <f t="shared" si="56"/>
        <v>2.1254089422028354E-2</v>
      </c>
      <c r="T1181" s="8" t="str">
        <f t="shared" si="57"/>
        <v>MeatProducts</v>
      </c>
      <c r="U1181" s="2">
        <v>1</v>
      </c>
      <c r="V1181" s="2">
        <v>8</v>
      </c>
      <c r="W1181" s="2">
        <v>6</v>
      </c>
      <c r="X1181" s="2">
        <v>5</v>
      </c>
      <c r="Y1181" s="2">
        <v>3</v>
      </c>
      <c r="Z1181" s="2">
        <v>3</v>
      </c>
      <c r="AA1181" s="2">
        <v>11</v>
      </c>
      <c r="AB1181" s="2">
        <v>1</v>
      </c>
    </row>
    <row r="1182" spans="1:28" x14ac:dyDescent="0.25">
      <c r="A1182" s="2">
        <v>5939</v>
      </c>
      <c r="B1182" s="2">
        <v>1971</v>
      </c>
      <c r="C1182" s="2">
        <f>2025-Table1[[#This Row],[Year_Birth]]</f>
        <v>54</v>
      </c>
      <c r="D1182" s="2" t="s">
        <v>2252</v>
      </c>
      <c r="E1182" s="2" t="s">
        <v>2254</v>
      </c>
      <c r="F1182" s="2" t="str">
        <f t="shared" si="55"/>
        <v>Senior</v>
      </c>
      <c r="G1182" s="4">
        <v>38232</v>
      </c>
      <c r="H1182" s="2">
        <v>1</v>
      </c>
      <c r="I1182" s="2">
        <v>1</v>
      </c>
      <c r="J1182" s="3" t="s">
        <v>2412</v>
      </c>
      <c r="K1182" s="6">
        <v>84</v>
      </c>
      <c r="L1182" s="4">
        <v>43</v>
      </c>
      <c r="M1182" s="4">
        <v>5</v>
      </c>
      <c r="N1182" s="4">
        <v>28</v>
      </c>
      <c r="O1182" s="4">
        <v>7</v>
      </c>
      <c r="P1182" s="4">
        <v>6</v>
      </c>
      <c r="Q1182" s="4">
        <v>33</v>
      </c>
      <c r="R1182" s="4">
        <f>SUM(Table1[[#This Row],[Wines]:[Sweet]])</f>
        <v>89</v>
      </c>
      <c r="S1182" s="8">
        <f t="shared" si="56"/>
        <v>2.3278928646160283E-3</v>
      </c>
      <c r="T1182" s="8" t="str">
        <f t="shared" si="57"/>
        <v>Wines</v>
      </c>
      <c r="U1182" s="2">
        <v>4</v>
      </c>
      <c r="V1182" s="2">
        <v>3</v>
      </c>
      <c r="W1182" s="2">
        <v>1</v>
      </c>
      <c r="X1182" s="2">
        <v>3</v>
      </c>
      <c r="Y1182" s="2">
        <v>5</v>
      </c>
      <c r="Z1182" s="2">
        <v>3</v>
      </c>
      <c r="AA1182" s="2">
        <v>11</v>
      </c>
      <c r="AB1182" s="2">
        <v>0</v>
      </c>
    </row>
    <row r="1183" spans="1:28" x14ac:dyDescent="0.25">
      <c r="A1183" s="2">
        <v>8514</v>
      </c>
      <c r="B1183" s="2">
        <v>1976</v>
      </c>
      <c r="C1183" s="2">
        <f>2025-Table1[[#This Row],[Year_Birth]]</f>
        <v>49</v>
      </c>
      <c r="D1183" s="2" t="s">
        <v>2252</v>
      </c>
      <c r="E1183" s="2" t="s">
        <v>2254</v>
      </c>
      <c r="F1183" s="2" t="str">
        <f t="shared" si="55"/>
        <v>Senior</v>
      </c>
      <c r="G1183" s="4">
        <v>29478</v>
      </c>
      <c r="H1183" s="2">
        <v>1</v>
      </c>
      <c r="I1183" s="2">
        <v>0</v>
      </c>
      <c r="J1183" s="3" t="s">
        <v>2412</v>
      </c>
      <c r="K1183" s="6">
        <v>59</v>
      </c>
      <c r="L1183" s="4">
        <v>8</v>
      </c>
      <c r="M1183" s="4">
        <v>0</v>
      </c>
      <c r="N1183" s="4">
        <v>7</v>
      </c>
      <c r="O1183" s="4">
        <v>3</v>
      </c>
      <c r="P1183" s="4">
        <v>1</v>
      </c>
      <c r="Q1183" s="4">
        <v>1</v>
      </c>
      <c r="R1183" s="4">
        <f>SUM(Table1[[#This Row],[Wines]:[Sweet]])</f>
        <v>19</v>
      </c>
      <c r="S1183" s="8">
        <f t="shared" si="56"/>
        <v>6.4454847683017842E-4</v>
      </c>
      <c r="T1183" s="8" t="str">
        <f t="shared" si="57"/>
        <v>Wines</v>
      </c>
      <c r="U1183" s="2">
        <v>1</v>
      </c>
      <c r="V1183" s="2">
        <v>1</v>
      </c>
      <c r="W1183" s="2">
        <v>0</v>
      </c>
      <c r="X1183" s="2">
        <v>3</v>
      </c>
      <c r="Y1183" s="2">
        <v>6</v>
      </c>
      <c r="Z1183" s="2">
        <v>3</v>
      </c>
      <c r="AA1183" s="2">
        <v>11</v>
      </c>
      <c r="AB1183" s="2">
        <v>0</v>
      </c>
    </row>
    <row r="1184" spans="1:28" x14ac:dyDescent="0.25">
      <c r="A1184" s="2">
        <v>5136</v>
      </c>
      <c r="B1184" s="2">
        <v>1973</v>
      </c>
      <c r="C1184" s="2">
        <f>2025-Table1[[#This Row],[Year_Birth]]</f>
        <v>52</v>
      </c>
      <c r="D1184" s="2" t="s">
        <v>2252</v>
      </c>
      <c r="E1184" s="2" t="s">
        <v>2253</v>
      </c>
      <c r="F1184" s="2" t="str">
        <f t="shared" si="55"/>
        <v>Senior</v>
      </c>
      <c r="G1184" s="4">
        <v>65333</v>
      </c>
      <c r="H1184" s="2">
        <v>0</v>
      </c>
      <c r="I1184" s="2">
        <v>1</v>
      </c>
      <c r="J1184" s="3" t="s">
        <v>2412</v>
      </c>
      <c r="K1184" s="6">
        <v>58</v>
      </c>
      <c r="L1184" s="4">
        <v>654</v>
      </c>
      <c r="M1184" s="4">
        <v>7</v>
      </c>
      <c r="N1184" s="4">
        <v>92</v>
      </c>
      <c r="O1184" s="4">
        <v>0</v>
      </c>
      <c r="P1184" s="4">
        <v>15</v>
      </c>
      <c r="Q1184" s="4">
        <v>30</v>
      </c>
      <c r="R1184" s="4">
        <f>SUM(Table1[[#This Row],[Wines]:[Sweet]])</f>
        <v>768</v>
      </c>
      <c r="S1184" s="8">
        <f t="shared" si="56"/>
        <v>1.1755162016132735E-2</v>
      </c>
      <c r="T1184" s="8" t="str">
        <f t="shared" si="57"/>
        <v>Wines</v>
      </c>
      <c r="U1184" s="2">
        <v>7</v>
      </c>
      <c r="V1184" s="2">
        <v>9</v>
      </c>
      <c r="W1184" s="2">
        <v>4</v>
      </c>
      <c r="X1184" s="2">
        <v>8</v>
      </c>
      <c r="Y1184" s="2">
        <v>6</v>
      </c>
      <c r="Z1184" s="2">
        <v>3</v>
      </c>
      <c r="AA1184" s="2">
        <v>11</v>
      </c>
      <c r="AB1184" s="2">
        <v>0</v>
      </c>
    </row>
    <row r="1185" spans="1:28" x14ac:dyDescent="0.25">
      <c r="A1185" s="2">
        <v>4084</v>
      </c>
      <c r="B1185" s="2">
        <v>1975</v>
      </c>
      <c r="C1185" s="2">
        <f>2025-Table1[[#This Row],[Year_Birth]]</f>
        <v>50</v>
      </c>
      <c r="D1185" s="2" t="s">
        <v>2252</v>
      </c>
      <c r="E1185" s="2" t="s">
        <v>2254</v>
      </c>
      <c r="F1185" s="2" t="str">
        <f t="shared" si="55"/>
        <v>Senior</v>
      </c>
      <c r="G1185" s="4">
        <v>60934</v>
      </c>
      <c r="H1185" s="2">
        <v>0</v>
      </c>
      <c r="I1185" s="2">
        <v>1</v>
      </c>
      <c r="J1185" s="3" t="s">
        <v>2412</v>
      </c>
      <c r="K1185" s="6">
        <v>41</v>
      </c>
      <c r="L1185" s="4">
        <v>224</v>
      </c>
      <c r="M1185" s="4">
        <v>155</v>
      </c>
      <c r="N1185" s="4">
        <v>155</v>
      </c>
      <c r="O1185" s="4">
        <v>192</v>
      </c>
      <c r="P1185" s="4">
        <v>93</v>
      </c>
      <c r="Q1185" s="4">
        <v>54</v>
      </c>
      <c r="R1185" s="4">
        <f>SUM(Table1[[#This Row],[Wines]:[Sweet]])</f>
        <v>819</v>
      </c>
      <c r="S1185" s="8">
        <f t="shared" si="56"/>
        <v>1.3440771982801063E-2</v>
      </c>
      <c r="T1185" s="8" t="str">
        <f t="shared" si="57"/>
        <v>Wines</v>
      </c>
      <c r="U1185" s="2">
        <v>2</v>
      </c>
      <c r="V1185" s="2">
        <v>6</v>
      </c>
      <c r="W1185" s="2">
        <v>4</v>
      </c>
      <c r="X1185" s="2">
        <v>11</v>
      </c>
      <c r="Y1185" s="2">
        <v>4</v>
      </c>
      <c r="Z1185" s="2">
        <v>3</v>
      </c>
      <c r="AA1185" s="2">
        <v>11</v>
      </c>
      <c r="AB1185" s="2">
        <v>0</v>
      </c>
    </row>
    <row r="1186" spans="1:28" x14ac:dyDescent="0.25">
      <c r="A1186" s="2">
        <v>5788</v>
      </c>
      <c r="B1186" s="2">
        <v>1972</v>
      </c>
      <c r="C1186" s="2">
        <f>2025-Table1[[#This Row],[Year_Birth]]</f>
        <v>53</v>
      </c>
      <c r="D1186" s="2" t="s">
        <v>2252</v>
      </c>
      <c r="E1186" s="2" t="s">
        <v>2254</v>
      </c>
      <c r="F1186" s="2" t="str">
        <f t="shared" si="55"/>
        <v>Senior</v>
      </c>
      <c r="G1186" s="4">
        <v>46053</v>
      </c>
      <c r="H1186" s="2">
        <v>1</v>
      </c>
      <c r="I1186" s="2">
        <v>0</v>
      </c>
      <c r="J1186" s="3" t="s">
        <v>2413</v>
      </c>
      <c r="K1186" s="6">
        <v>46</v>
      </c>
      <c r="L1186" s="4">
        <v>56</v>
      </c>
      <c r="M1186" s="4">
        <v>10</v>
      </c>
      <c r="N1186" s="4">
        <v>92</v>
      </c>
      <c r="O1186" s="4">
        <v>19</v>
      </c>
      <c r="P1186" s="4">
        <v>7</v>
      </c>
      <c r="Q1186" s="4">
        <v>25</v>
      </c>
      <c r="R1186" s="4">
        <f>SUM(Table1[[#This Row],[Wines]:[Sweet]])</f>
        <v>184</v>
      </c>
      <c r="S1186" s="8">
        <f t="shared" si="56"/>
        <v>3.9953966082557054E-3</v>
      </c>
      <c r="T1186" s="8" t="str">
        <f t="shared" si="57"/>
        <v>MeatProducts</v>
      </c>
      <c r="U1186" s="2">
        <v>3</v>
      </c>
      <c r="V1186" s="2">
        <v>3</v>
      </c>
      <c r="W1186" s="2">
        <v>2</v>
      </c>
      <c r="X1186" s="2">
        <v>4</v>
      </c>
      <c r="Y1186" s="2">
        <v>5</v>
      </c>
      <c r="Z1186" s="2">
        <v>3</v>
      </c>
      <c r="AA1186" s="2">
        <v>11</v>
      </c>
      <c r="AB1186" s="2">
        <v>0</v>
      </c>
    </row>
    <row r="1187" spans="1:28" x14ac:dyDescent="0.25">
      <c r="A1187" s="2">
        <v>3828</v>
      </c>
      <c r="B1187" s="2">
        <v>1951</v>
      </c>
      <c r="C1187" s="2">
        <f>2025-Table1[[#This Row],[Year_Birth]]</f>
        <v>74</v>
      </c>
      <c r="D1187" s="2" t="s">
        <v>2252</v>
      </c>
      <c r="E1187" s="2" t="s">
        <v>2256</v>
      </c>
      <c r="F1187" s="2" t="str">
        <f t="shared" si="55"/>
        <v>Senior</v>
      </c>
      <c r="G1187" s="4">
        <v>71107</v>
      </c>
      <c r="H1187" s="2">
        <v>0</v>
      </c>
      <c r="I1187" s="2">
        <v>1</v>
      </c>
      <c r="J1187" s="3" t="s">
        <v>2413</v>
      </c>
      <c r="K1187" s="6">
        <v>61</v>
      </c>
      <c r="L1187" s="4">
        <v>533</v>
      </c>
      <c r="M1187" s="4">
        <v>10</v>
      </c>
      <c r="N1187" s="4">
        <v>217</v>
      </c>
      <c r="O1187" s="4">
        <v>198</v>
      </c>
      <c r="P1187" s="4">
        <v>174</v>
      </c>
      <c r="Q1187" s="4">
        <v>195</v>
      </c>
      <c r="R1187" s="4">
        <f>SUM(Table1[[#This Row],[Wines]:[Sweet]])</f>
        <v>1132</v>
      </c>
      <c r="S1187" s="8">
        <f t="shared" si="56"/>
        <v>1.5919670355942453E-2</v>
      </c>
      <c r="T1187" s="8" t="str">
        <f t="shared" si="57"/>
        <v>Wines</v>
      </c>
      <c r="U1187" s="2">
        <v>2</v>
      </c>
      <c r="V1187" s="2">
        <v>7</v>
      </c>
      <c r="W1187" s="2">
        <v>6</v>
      </c>
      <c r="X1187" s="2">
        <v>13</v>
      </c>
      <c r="Y1187" s="2">
        <v>4</v>
      </c>
      <c r="Z1187" s="2">
        <v>3</v>
      </c>
      <c r="AA1187" s="2">
        <v>11</v>
      </c>
      <c r="AB1187" s="2">
        <v>0</v>
      </c>
    </row>
    <row r="1188" spans="1:28" x14ac:dyDescent="0.25">
      <c r="A1188" s="2">
        <v>7129</v>
      </c>
      <c r="B1188" s="2">
        <v>1962</v>
      </c>
      <c r="C1188" s="2">
        <f>2025-Table1[[#This Row],[Year_Birth]]</f>
        <v>63</v>
      </c>
      <c r="D1188" s="2" t="s">
        <v>2255</v>
      </c>
      <c r="E1188" s="2" t="s">
        <v>2256</v>
      </c>
      <c r="F1188" s="2" t="str">
        <f t="shared" si="55"/>
        <v>Senior</v>
      </c>
      <c r="G1188" s="4">
        <v>54693</v>
      </c>
      <c r="H1188" s="2">
        <v>0</v>
      </c>
      <c r="I1188" s="2">
        <v>1</v>
      </c>
      <c r="J1188" s="3" t="s">
        <v>2413</v>
      </c>
      <c r="K1188" s="6">
        <v>72</v>
      </c>
      <c r="L1188" s="4">
        <v>686</v>
      </c>
      <c r="M1188" s="4">
        <v>17</v>
      </c>
      <c r="N1188" s="4">
        <v>142</v>
      </c>
      <c r="O1188" s="4">
        <v>23</v>
      </c>
      <c r="P1188" s="4">
        <v>26</v>
      </c>
      <c r="Q1188" s="4">
        <v>35</v>
      </c>
      <c r="R1188" s="4">
        <f>SUM(Table1[[#This Row],[Wines]:[Sweet]])</f>
        <v>894</v>
      </c>
      <c r="S1188" s="8">
        <f t="shared" si="56"/>
        <v>1.6345784652514947E-2</v>
      </c>
      <c r="T1188" s="8" t="str">
        <f t="shared" si="57"/>
        <v>Wines</v>
      </c>
      <c r="U1188" s="2">
        <v>8</v>
      </c>
      <c r="V1188" s="2">
        <v>6</v>
      </c>
      <c r="W1188" s="2">
        <v>4</v>
      </c>
      <c r="X1188" s="2">
        <v>13</v>
      </c>
      <c r="Y1188" s="2">
        <v>6</v>
      </c>
      <c r="Z1188" s="2">
        <v>3</v>
      </c>
      <c r="AA1188" s="2">
        <v>11</v>
      </c>
      <c r="AB1188" s="2">
        <v>0</v>
      </c>
    </row>
    <row r="1189" spans="1:28" x14ac:dyDescent="0.25">
      <c r="A1189" s="2">
        <v>4248</v>
      </c>
      <c r="B1189" s="2">
        <v>1960</v>
      </c>
      <c r="C1189" s="2">
        <f>2025-Table1[[#This Row],[Year_Birth]]</f>
        <v>65</v>
      </c>
      <c r="D1189" s="2" t="s">
        <v>2257</v>
      </c>
      <c r="E1189" s="2" t="s">
        <v>2253</v>
      </c>
      <c r="F1189" s="2" t="str">
        <f t="shared" si="55"/>
        <v>Senior</v>
      </c>
      <c r="G1189" s="4">
        <v>98777</v>
      </c>
      <c r="H1189" s="2">
        <v>0</v>
      </c>
      <c r="I1189" s="2">
        <v>0</v>
      </c>
      <c r="J1189" s="3" t="s">
        <v>2414</v>
      </c>
      <c r="K1189" s="6">
        <v>23</v>
      </c>
      <c r="L1189" s="4">
        <v>1000</v>
      </c>
      <c r="M1189" s="4">
        <v>19</v>
      </c>
      <c r="N1189" s="4">
        <v>711</v>
      </c>
      <c r="O1189" s="4">
        <v>125</v>
      </c>
      <c r="P1189" s="4">
        <v>115</v>
      </c>
      <c r="Q1189" s="4">
        <v>38</v>
      </c>
      <c r="R1189" s="4">
        <f>SUM(Table1[[#This Row],[Wines]:[Sweet]])</f>
        <v>1970</v>
      </c>
      <c r="S1189" s="8">
        <f t="shared" si="56"/>
        <v>1.994391406906466E-2</v>
      </c>
      <c r="T1189" s="8" t="str">
        <f t="shared" si="57"/>
        <v>Wines</v>
      </c>
      <c r="U1189" s="2">
        <v>0</v>
      </c>
      <c r="V1189" s="2">
        <v>4</v>
      </c>
      <c r="W1189" s="2">
        <v>6</v>
      </c>
      <c r="X1189" s="2">
        <v>9</v>
      </c>
      <c r="Y1189" s="2">
        <v>1</v>
      </c>
      <c r="Z1189" s="2">
        <v>3</v>
      </c>
      <c r="AA1189" s="2">
        <v>11</v>
      </c>
      <c r="AB1189" s="2">
        <v>0</v>
      </c>
    </row>
    <row r="1190" spans="1:28" x14ac:dyDescent="0.25">
      <c r="A1190" s="2">
        <v>7451</v>
      </c>
      <c r="B1190" s="2">
        <v>1960</v>
      </c>
      <c r="C1190" s="2">
        <f>2025-Table1[[#This Row],[Year_Birth]]</f>
        <v>65</v>
      </c>
      <c r="D1190" s="2" t="s">
        <v>2257</v>
      </c>
      <c r="E1190" s="2" t="s">
        <v>2253</v>
      </c>
      <c r="F1190" s="2" t="str">
        <f t="shared" si="55"/>
        <v>Senior</v>
      </c>
      <c r="G1190" s="4">
        <v>98777</v>
      </c>
      <c r="H1190" s="2">
        <v>0</v>
      </c>
      <c r="I1190" s="2">
        <v>0</v>
      </c>
      <c r="J1190" s="3" t="s">
        <v>2414</v>
      </c>
      <c r="K1190" s="6">
        <v>23</v>
      </c>
      <c r="L1190" s="4">
        <v>1000</v>
      </c>
      <c r="M1190" s="4">
        <v>19</v>
      </c>
      <c r="N1190" s="4">
        <v>711</v>
      </c>
      <c r="O1190" s="4">
        <v>125</v>
      </c>
      <c r="P1190" s="4">
        <v>115</v>
      </c>
      <c r="Q1190" s="4">
        <v>38</v>
      </c>
      <c r="R1190" s="4">
        <f>SUM(Table1[[#This Row],[Wines]:[Sweet]])</f>
        <v>1970</v>
      </c>
      <c r="S1190" s="8">
        <f t="shared" si="56"/>
        <v>1.994391406906466E-2</v>
      </c>
      <c r="T1190" s="8" t="str">
        <f t="shared" si="57"/>
        <v>Wines</v>
      </c>
      <c r="U1190" s="2">
        <v>0</v>
      </c>
      <c r="V1190" s="2">
        <v>4</v>
      </c>
      <c r="W1190" s="2">
        <v>6</v>
      </c>
      <c r="X1190" s="2">
        <v>9</v>
      </c>
      <c r="Y1190" s="2">
        <v>1</v>
      </c>
      <c r="Z1190" s="2">
        <v>3</v>
      </c>
      <c r="AA1190" s="2">
        <v>11</v>
      </c>
      <c r="AB1190" s="2">
        <v>0</v>
      </c>
    </row>
    <row r="1191" spans="1:28" x14ac:dyDescent="0.25">
      <c r="A1191" s="2">
        <v>193</v>
      </c>
      <c r="B1191" s="2">
        <v>1996</v>
      </c>
      <c r="C1191" s="2">
        <f>2025-Table1[[#This Row],[Year_Birth]]</f>
        <v>29</v>
      </c>
      <c r="D1191" s="2" t="s">
        <v>2259</v>
      </c>
      <c r="E1191" s="2" t="s">
        <v>2256</v>
      </c>
      <c r="F1191" s="2" t="str">
        <f t="shared" si="55"/>
        <v>Young Adult</v>
      </c>
      <c r="G1191" s="4">
        <v>14421</v>
      </c>
      <c r="H1191" s="2">
        <v>0</v>
      </c>
      <c r="I1191" s="2">
        <v>0</v>
      </c>
      <c r="J1191" s="3" t="s">
        <v>2414</v>
      </c>
      <c r="K1191" s="6">
        <v>81</v>
      </c>
      <c r="L1191" s="4">
        <v>0</v>
      </c>
      <c r="M1191" s="4">
        <v>0</v>
      </c>
      <c r="N1191" s="4">
        <v>2</v>
      </c>
      <c r="O1191" s="4">
        <v>3</v>
      </c>
      <c r="P1191" s="4">
        <v>3</v>
      </c>
      <c r="Q1191" s="4">
        <v>8</v>
      </c>
      <c r="R1191" s="4">
        <f>SUM(Table1[[#This Row],[Wines]:[Sweet]])</f>
        <v>8</v>
      </c>
      <c r="S1191" s="8">
        <f t="shared" si="56"/>
        <v>5.5474655016989115E-4</v>
      </c>
      <c r="T1191" s="8" t="str">
        <f t="shared" si="57"/>
        <v>GoldProds</v>
      </c>
      <c r="U1191" s="2">
        <v>1</v>
      </c>
      <c r="V1191" s="2">
        <v>1</v>
      </c>
      <c r="W1191" s="2">
        <v>0</v>
      </c>
      <c r="X1191" s="2">
        <v>2</v>
      </c>
      <c r="Y1191" s="2">
        <v>5</v>
      </c>
      <c r="Z1191" s="2">
        <v>3</v>
      </c>
      <c r="AA1191" s="2">
        <v>11</v>
      </c>
      <c r="AB1191" s="2">
        <v>0</v>
      </c>
    </row>
    <row r="1192" spans="1:28" x14ac:dyDescent="0.25">
      <c r="A1192" s="2">
        <v>3515</v>
      </c>
      <c r="B1192" s="2">
        <v>1952</v>
      </c>
      <c r="C1192" s="2">
        <f>2025-Table1[[#This Row],[Year_Birth]]</f>
        <v>73</v>
      </c>
      <c r="D1192" s="2" t="s">
        <v>2252</v>
      </c>
      <c r="E1192" s="2" t="s">
        <v>2253</v>
      </c>
      <c r="F1192" s="2" t="str">
        <f t="shared" si="55"/>
        <v>Senior</v>
      </c>
      <c r="G1192" s="4">
        <v>62307</v>
      </c>
      <c r="H1192" s="2">
        <v>0</v>
      </c>
      <c r="I1192" s="2">
        <v>1</v>
      </c>
      <c r="J1192" s="3" t="s">
        <v>2414</v>
      </c>
      <c r="K1192" s="6">
        <v>94</v>
      </c>
      <c r="L1192" s="4">
        <v>87</v>
      </c>
      <c r="M1192" s="4">
        <v>13</v>
      </c>
      <c r="N1192" s="4">
        <v>34</v>
      </c>
      <c r="O1192" s="4">
        <v>10</v>
      </c>
      <c r="P1192" s="4">
        <v>6</v>
      </c>
      <c r="Q1192" s="4">
        <v>10</v>
      </c>
      <c r="R1192" s="4">
        <f>SUM(Table1[[#This Row],[Wines]:[Sweet]])</f>
        <v>150</v>
      </c>
      <c r="S1192" s="8">
        <f t="shared" si="56"/>
        <v>2.4074341566758151E-3</v>
      </c>
      <c r="T1192" s="8" t="str">
        <f t="shared" si="57"/>
        <v>Wines</v>
      </c>
      <c r="U1192" s="2">
        <v>1</v>
      </c>
      <c r="V1192" s="2">
        <v>4</v>
      </c>
      <c r="W1192" s="2">
        <v>0</v>
      </c>
      <c r="X1192" s="2">
        <v>4</v>
      </c>
      <c r="Y1192" s="2">
        <v>5</v>
      </c>
      <c r="Z1192" s="2">
        <v>3</v>
      </c>
      <c r="AA1192" s="2">
        <v>11</v>
      </c>
      <c r="AB1192" s="2">
        <v>0</v>
      </c>
    </row>
    <row r="1193" spans="1:28" x14ac:dyDescent="0.25">
      <c r="A1193" s="2">
        <v>5283</v>
      </c>
      <c r="B1193" s="2">
        <v>1976</v>
      </c>
      <c r="C1193" s="2">
        <f>2025-Table1[[#This Row],[Year_Birth]]</f>
        <v>49</v>
      </c>
      <c r="D1193" s="2" t="s">
        <v>2255</v>
      </c>
      <c r="E1193" s="2" t="s">
        <v>2253</v>
      </c>
      <c r="F1193" s="2" t="str">
        <f t="shared" si="55"/>
        <v>Senior</v>
      </c>
      <c r="G1193" s="4">
        <v>42473</v>
      </c>
      <c r="H1193" s="2">
        <v>1</v>
      </c>
      <c r="I1193" s="2">
        <v>1</v>
      </c>
      <c r="J1193" s="3" t="s">
        <v>2414</v>
      </c>
      <c r="K1193" s="6">
        <v>72</v>
      </c>
      <c r="L1193" s="4">
        <v>93</v>
      </c>
      <c r="M1193" s="4">
        <v>1</v>
      </c>
      <c r="N1193" s="4">
        <v>21</v>
      </c>
      <c r="O1193" s="4">
        <v>0</v>
      </c>
      <c r="P1193" s="4">
        <v>4</v>
      </c>
      <c r="Q1193" s="4">
        <v>25</v>
      </c>
      <c r="R1193" s="4">
        <f>SUM(Table1[[#This Row],[Wines]:[Sweet]])</f>
        <v>119</v>
      </c>
      <c r="S1193" s="8">
        <f t="shared" si="56"/>
        <v>2.8017799543239236E-3</v>
      </c>
      <c r="T1193" s="8" t="str">
        <f t="shared" si="57"/>
        <v>Wines</v>
      </c>
      <c r="U1193" s="2">
        <v>3</v>
      </c>
      <c r="V1193" s="2">
        <v>2</v>
      </c>
      <c r="W1193" s="2">
        <v>1</v>
      </c>
      <c r="X1193" s="2">
        <v>4</v>
      </c>
      <c r="Y1193" s="2">
        <v>5</v>
      </c>
      <c r="Z1193" s="2">
        <v>3</v>
      </c>
      <c r="AA1193" s="2">
        <v>11</v>
      </c>
      <c r="AB1193" s="2">
        <v>0</v>
      </c>
    </row>
    <row r="1194" spans="1:28" x14ac:dyDescent="0.25">
      <c r="A1194" s="2">
        <v>6312</v>
      </c>
      <c r="B1194" s="2">
        <v>1959</v>
      </c>
      <c r="C1194" s="2">
        <f>2025-Table1[[#This Row],[Year_Birth]]</f>
        <v>66</v>
      </c>
      <c r="D1194" s="2" t="s">
        <v>2252</v>
      </c>
      <c r="E1194" s="2" t="s">
        <v>2256</v>
      </c>
      <c r="F1194" s="2" t="str">
        <f t="shared" si="55"/>
        <v>Senior</v>
      </c>
      <c r="G1194" s="4">
        <v>65031</v>
      </c>
      <c r="H1194" s="2">
        <v>0</v>
      </c>
      <c r="I1194" s="2">
        <v>1</v>
      </c>
      <c r="J1194" s="3" t="s">
        <v>2415</v>
      </c>
      <c r="K1194" s="6">
        <v>29</v>
      </c>
      <c r="L1194" s="4">
        <v>258</v>
      </c>
      <c r="M1194" s="4">
        <v>107</v>
      </c>
      <c r="N1194" s="4">
        <v>291</v>
      </c>
      <c r="O1194" s="4">
        <v>84</v>
      </c>
      <c r="P1194" s="4">
        <v>37</v>
      </c>
      <c r="Q1194" s="4">
        <v>86</v>
      </c>
      <c r="R1194" s="4">
        <f>SUM(Table1[[#This Row],[Wines]:[Sweet]])</f>
        <v>777</v>
      </c>
      <c r="S1194" s="8">
        <f t="shared" si="56"/>
        <v>1.1948147806430779E-2</v>
      </c>
      <c r="T1194" s="8" t="str">
        <f t="shared" si="57"/>
        <v>MeatProducts</v>
      </c>
      <c r="U1194" s="2">
        <v>4</v>
      </c>
      <c r="V1194" s="2">
        <v>10</v>
      </c>
      <c r="W1194" s="2">
        <v>3</v>
      </c>
      <c r="X1194" s="2">
        <v>13</v>
      </c>
      <c r="Y1194" s="2">
        <v>7</v>
      </c>
      <c r="Z1194" s="2">
        <v>3</v>
      </c>
      <c r="AA1194" s="2">
        <v>11</v>
      </c>
      <c r="AB1194" s="2">
        <v>0</v>
      </c>
    </row>
    <row r="1195" spans="1:28" x14ac:dyDescent="0.25">
      <c r="A1195" s="2">
        <v>1685</v>
      </c>
      <c r="B1195" s="2">
        <v>1967</v>
      </c>
      <c r="C1195" s="2">
        <f>2025-Table1[[#This Row],[Year_Birth]]</f>
        <v>58</v>
      </c>
      <c r="D1195" s="2" t="s">
        <v>2255</v>
      </c>
      <c r="E1195" s="2" t="s">
        <v>2254</v>
      </c>
      <c r="F1195" s="2" t="str">
        <f t="shared" si="55"/>
        <v>Senior</v>
      </c>
      <c r="G1195" s="4">
        <v>62981</v>
      </c>
      <c r="H1195" s="2">
        <v>0</v>
      </c>
      <c r="I1195" s="2">
        <v>0</v>
      </c>
      <c r="J1195" s="3" t="s">
        <v>2415</v>
      </c>
      <c r="K1195" s="6">
        <v>21</v>
      </c>
      <c r="L1195" s="4">
        <v>796</v>
      </c>
      <c r="M1195" s="4">
        <v>14</v>
      </c>
      <c r="N1195" s="4">
        <v>590</v>
      </c>
      <c r="O1195" s="4">
        <v>38</v>
      </c>
      <c r="P1195" s="4">
        <v>44</v>
      </c>
      <c r="Q1195" s="4">
        <v>0</v>
      </c>
      <c r="R1195" s="4">
        <f>SUM(Table1[[#This Row],[Wines]:[Sweet]])</f>
        <v>1482</v>
      </c>
      <c r="S1195" s="8">
        <f t="shared" si="56"/>
        <v>2.3530906146298089E-2</v>
      </c>
      <c r="T1195" s="8" t="str">
        <f t="shared" si="57"/>
        <v>Wines</v>
      </c>
      <c r="U1195" s="2">
        <v>1</v>
      </c>
      <c r="V1195" s="2">
        <v>4</v>
      </c>
      <c r="W1195" s="2">
        <v>5</v>
      </c>
      <c r="X1195" s="2">
        <v>13</v>
      </c>
      <c r="Y1195" s="2">
        <v>3</v>
      </c>
      <c r="Z1195" s="2">
        <v>3</v>
      </c>
      <c r="AA1195" s="2">
        <v>11</v>
      </c>
      <c r="AB1195" s="2">
        <v>0</v>
      </c>
    </row>
    <row r="1196" spans="1:28" x14ac:dyDescent="0.25">
      <c r="A1196" s="2">
        <v>3834</v>
      </c>
      <c r="B1196" s="2">
        <v>1962</v>
      </c>
      <c r="C1196" s="2">
        <f>2025-Table1[[#This Row],[Year_Birth]]</f>
        <v>63</v>
      </c>
      <c r="D1196" s="2" t="s">
        <v>2252</v>
      </c>
      <c r="E1196" s="2" t="s">
        <v>2253</v>
      </c>
      <c r="F1196" s="2" t="str">
        <f t="shared" si="55"/>
        <v>Senior</v>
      </c>
      <c r="G1196" s="4">
        <v>69627</v>
      </c>
      <c r="H1196" s="2">
        <v>0</v>
      </c>
      <c r="I1196" s="2">
        <v>1</v>
      </c>
      <c r="J1196" s="3" t="s">
        <v>2415</v>
      </c>
      <c r="K1196" s="6">
        <v>35</v>
      </c>
      <c r="L1196" s="4">
        <v>231</v>
      </c>
      <c r="M1196" s="4">
        <v>161</v>
      </c>
      <c r="N1196" s="4">
        <v>215</v>
      </c>
      <c r="O1196" s="4">
        <v>171</v>
      </c>
      <c r="P1196" s="4">
        <v>30</v>
      </c>
      <c r="Q1196" s="4">
        <v>53</v>
      </c>
      <c r="R1196" s="4">
        <f>SUM(Table1[[#This Row],[Wines]:[Sweet]])</f>
        <v>808</v>
      </c>
      <c r="S1196" s="8">
        <f t="shared" si="56"/>
        <v>1.1604693581512919E-2</v>
      </c>
      <c r="T1196" s="8" t="str">
        <f t="shared" si="57"/>
        <v>Wines</v>
      </c>
      <c r="U1196" s="2">
        <v>2</v>
      </c>
      <c r="V1196" s="2">
        <v>8</v>
      </c>
      <c r="W1196" s="2">
        <v>2</v>
      </c>
      <c r="X1196" s="2">
        <v>11</v>
      </c>
      <c r="Y1196" s="2">
        <v>5</v>
      </c>
      <c r="Z1196" s="2">
        <v>3</v>
      </c>
      <c r="AA1196" s="2">
        <v>11</v>
      </c>
      <c r="AB1196" s="2">
        <v>0</v>
      </c>
    </row>
    <row r="1197" spans="1:28" x14ac:dyDescent="0.25">
      <c r="A1197" s="2">
        <v>252</v>
      </c>
      <c r="B1197" s="2">
        <v>1963</v>
      </c>
      <c r="C1197" s="2">
        <f>2025-Table1[[#This Row],[Year_Birth]]</f>
        <v>62</v>
      </c>
      <c r="D1197" s="2" t="s">
        <v>2255</v>
      </c>
      <c r="E1197" s="2" t="s">
        <v>2258</v>
      </c>
      <c r="F1197" s="2" t="str">
        <f t="shared" si="55"/>
        <v>Senior</v>
      </c>
      <c r="G1197" s="4">
        <v>41003</v>
      </c>
      <c r="H1197" s="2">
        <v>0</v>
      </c>
      <c r="I1197" s="2">
        <v>0</v>
      </c>
      <c r="J1197" s="3" t="s">
        <v>2415</v>
      </c>
      <c r="K1197" s="6">
        <v>11</v>
      </c>
      <c r="L1197" s="4">
        <v>123</v>
      </c>
      <c r="M1197" s="4">
        <v>133</v>
      </c>
      <c r="N1197" s="4">
        <v>142</v>
      </c>
      <c r="O1197" s="4">
        <v>71</v>
      </c>
      <c r="P1197" s="4">
        <v>44</v>
      </c>
      <c r="Q1197" s="4">
        <v>88</v>
      </c>
      <c r="R1197" s="4">
        <f>SUM(Table1[[#This Row],[Wines]:[Sweet]])</f>
        <v>513</v>
      </c>
      <c r="S1197" s="8">
        <f t="shared" si="56"/>
        <v>1.2511279662463723E-2</v>
      </c>
      <c r="T1197" s="8" t="str">
        <f t="shared" si="57"/>
        <v>MeatProducts</v>
      </c>
      <c r="U1197" s="2">
        <v>1</v>
      </c>
      <c r="V1197" s="2">
        <v>6</v>
      </c>
      <c r="W1197" s="2">
        <v>2</v>
      </c>
      <c r="X1197" s="2">
        <v>8</v>
      </c>
      <c r="Y1197" s="2">
        <v>6</v>
      </c>
      <c r="Z1197" s="2">
        <v>3</v>
      </c>
      <c r="AA1197" s="2">
        <v>11</v>
      </c>
      <c r="AB1197" s="2">
        <v>0</v>
      </c>
    </row>
    <row r="1198" spans="1:28" x14ac:dyDescent="0.25">
      <c r="A1198" s="2">
        <v>5394</v>
      </c>
      <c r="B1198" s="2">
        <v>1979</v>
      </c>
      <c r="C1198" s="2">
        <f>2025-Table1[[#This Row],[Year_Birth]]</f>
        <v>46</v>
      </c>
      <c r="D1198" s="2" t="s">
        <v>2259</v>
      </c>
      <c r="E1198" s="2" t="s">
        <v>2253</v>
      </c>
      <c r="F1198" s="2" t="str">
        <f t="shared" si="55"/>
        <v>Senior</v>
      </c>
      <c r="G1198" s="4">
        <v>16014</v>
      </c>
      <c r="H1198" s="2">
        <v>1</v>
      </c>
      <c r="I1198" s="2">
        <v>1</v>
      </c>
      <c r="J1198" s="3" t="s">
        <v>2415</v>
      </c>
      <c r="K1198" s="6">
        <v>42</v>
      </c>
      <c r="L1198" s="4">
        <v>3</v>
      </c>
      <c r="M1198" s="4">
        <v>9</v>
      </c>
      <c r="N1198" s="4">
        <v>4</v>
      </c>
      <c r="O1198" s="4">
        <v>7</v>
      </c>
      <c r="P1198" s="4">
        <v>8</v>
      </c>
      <c r="Q1198" s="4">
        <v>7</v>
      </c>
      <c r="R1198" s="4">
        <f>SUM(Table1[[#This Row],[Wines]:[Sweet]])</f>
        <v>31</v>
      </c>
      <c r="S1198" s="8">
        <f t="shared" si="56"/>
        <v>1.9358061696015986E-3</v>
      </c>
      <c r="T1198" s="8" t="str">
        <f t="shared" si="57"/>
        <v>Fruits</v>
      </c>
      <c r="U1198" s="2">
        <v>4</v>
      </c>
      <c r="V1198" s="2">
        <v>1</v>
      </c>
      <c r="W1198" s="2">
        <v>1</v>
      </c>
      <c r="X1198" s="2">
        <v>4</v>
      </c>
      <c r="Y1198" s="2">
        <v>3</v>
      </c>
      <c r="Z1198" s="2">
        <v>3</v>
      </c>
      <c r="AA1198" s="2">
        <v>11</v>
      </c>
      <c r="AB1198" s="2">
        <v>0</v>
      </c>
    </row>
    <row r="1199" spans="1:28" x14ac:dyDescent="0.25">
      <c r="A1199" s="2">
        <v>3924</v>
      </c>
      <c r="B1199" s="2">
        <v>1965</v>
      </c>
      <c r="C1199" s="2">
        <f>2025-Table1[[#This Row],[Year_Birth]]</f>
        <v>60</v>
      </c>
      <c r="D1199" s="2" t="s">
        <v>2255</v>
      </c>
      <c r="E1199" s="2" t="s">
        <v>2258</v>
      </c>
      <c r="F1199" s="2" t="str">
        <f t="shared" si="55"/>
        <v>Senior</v>
      </c>
      <c r="G1199" s="4">
        <v>57912</v>
      </c>
      <c r="H1199" s="2">
        <v>0</v>
      </c>
      <c r="I1199" s="2">
        <v>1</v>
      </c>
      <c r="J1199" s="3" t="s">
        <v>2416</v>
      </c>
      <c r="K1199" s="6">
        <v>34</v>
      </c>
      <c r="L1199" s="4">
        <v>801</v>
      </c>
      <c r="M1199" s="4">
        <v>0</v>
      </c>
      <c r="N1199" s="4">
        <v>80</v>
      </c>
      <c r="O1199" s="4">
        <v>0</v>
      </c>
      <c r="P1199" s="4">
        <v>0</v>
      </c>
      <c r="Q1199" s="4">
        <v>35</v>
      </c>
      <c r="R1199" s="4">
        <f>SUM(Table1[[#This Row],[Wines]:[Sweet]])</f>
        <v>881</v>
      </c>
      <c r="S1199" s="8">
        <f t="shared" si="56"/>
        <v>1.5212736565824008E-2</v>
      </c>
      <c r="T1199" s="8" t="str">
        <f t="shared" si="57"/>
        <v>Wines</v>
      </c>
      <c r="U1199" s="2">
        <v>5</v>
      </c>
      <c r="V1199" s="2">
        <v>8</v>
      </c>
      <c r="W1199" s="2">
        <v>3</v>
      </c>
      <c r="X1199" s="2">
        <v>12</v>
      </c>
      <c r="Y1199" s="2">
        <v>5</v>
      </c>
      <c r="Z1199" s="2">
        <v>3</v>
      </c>
      <c r="AA1199" s="2">
        <v>11</v>
      </c>
      <c r="AB1199" s="2">
        <v>0</v>
      </c>
    </row>
    <row r="1200" spans="1:28" x14ac:dyDescent="0.25">
      <c r="A1200" s="2">
        <v>2106</v>
      </c>
      <c r="B1200" s="2">
        <v>1974</v>
      </c>
      <c r="C1200" s="2">
        <f>2025-Table1[[#This Row],[Year_Birth]]</f>
        <v>51</v>
      </c>
      <c r="D1200" s="2" t="s">
        <v>2260</v>
      </c>
      <c r="E1200" s="2" t="s">
        <v>2256</v>
      </c>
      <c r="F1200" s="2" t="str">
        <f t="shared" si="55"/>
        <v>Senior</v>
      </c>
      <c r="G1200" s="4">
        <v>20130</v>
      </c>
      <c r="H1200" s="2">
        <v>0</v>
      </c>
      <c r="I1200" s="2">
        <v>0</v>
      </c>
      <c r="J1200" s="3" t="s">
        <v>2416</v>
      </c>
      <c r="K1200" s="6">
        <v>99</v>
      </c>
      <c r="L1200" s="4">
        <v>0</v>
      </c>
      <c r="M1200" s="4">
        <v>6</v>
      </c>
      <c r="N1200" s="4">
        <v>3</v>
      </c>
      <c r="O1200" s="4">
        <v>7</v>
      </c>
      <c r="P1200" s="4">
        <v>6</v>
      </c>
      <c r="Q1200" s="4">
        <v>12</v>
      </c>
      <c r="R1200" s="4">
        <f>SUM(Table1[[#This Row],[Wines]:[Sweet]])</f>
        <v>22</v>
      </c>
      <c r="S1200" s="8">
        <f t="shared" si="56"/>
        <v>1.092896174863388E-3</v>
      </c>
      <c r="T1200" s="8" t="str">
        <f t="shared" si="57"/>
        <v>GoldProds</v>
      </c>
      <c r="U1200" s="2">
        <v>1</v>
      </c>
      <c r="V1200" s="2">
        <v>1</v>
      </c>
      <c r="W1200" s="2">
        <v>0</v>
      </c>
      <c r="X1200" s="2">
        <v>3</v>
      </c>
      <c r="Y1200" s="2">
        <v>8</v>
      </c>
      <c r="Z1200" s="2">
        <v>3</v>
      </c>
      <c r="AA1200" s="2">
        <v>11</v>
      </c>
      <c r="AB1200" s="2">
        <v>0</v>
      </c>
    </row>
    <row r="1201" spans="1:28" x14ac:dyDescent="0.25">
      <c r="A1201" s="2">
        <v>6036</v>
      </c>
      <c r="B1201" s="2">
        <v>1959</v>
      </c>
      <c r="C1201" s="2">
        <f>2025-Table1[[#This Row],[Year_Birth]]</f>
        <v>66</v>
      </c>
      <c r="D1201" s="2" t="s">
        <v>2257</v>
      </c>
      <c r="E1201" s="2" t="s">
        <v>2254</v>
      </c>
      <c r="F1201" s="2" t="str">
        <f t="shared" si="55"/>
        <v>Senior</v>
      </c>
      <c r="G1201" s="4">
        <v>89120</v>
      </c>
      <c r="H1201" s="2">
        <v>0</v>
      </c>
      <c r="I1201" s="2">
        <v>0</v>
      </c>
      <c r="J1201" s="3" t="s">
        <v>2416</v>
      </c>
      <c r="K1201" s="6">
        <v>78</v>
      </c>
      <c r="L1201" s="4">
        <v>1168</v>
      </c>
      <c r="M1201" s="4">
        <v>92</v>
      </c>
      <c r="N1201" s="4">
        <v>408</v>
      </c>
      <c r="O1201" s="4">
        <v>72</v>
      </c>
      <c r="P1201" s="4">
        <v>129</v>
      </c>
      <c r="Q1201" s="4">
        <v>55</v>
      </c>
      <c r="R1201" s="4">
        <f>SUM(Table1[[#This Row],[Wines]:[Sweet]])</f>
        <v>1869</v>
      </c>
      <c r="S1201" s="8">
        <f t="shared" si="56"/>
        <v>2.0971723518850988E-2</v>
      </c>
      <c r="T1201" s="8" t="str">
        <f t="shared" si="57"/>
        <v>Wines</v>
      </c>
      <c r="U1201" s="2">
        <v>1</v>
      </c>
      <c r="V1201" s="2">
        <v>5</v>
      </c>
      <c r="W1201" s="2">
        <v>6</v>
      </c>
      <c r="X1201" s="2">
        <v>7</v>
      </c>
      <c r="Y1201" s="2">
        <v>1</v>
      </c>
      <c r="Z1201" s="2">
        <v>3</v>
      </c>
      <c r="AA1201" s="2">
        <v>11</v>
      </c>
      <c r="AB1201" s="2">
        <v>0</v>
      </c>
    </row>
    <row r="1202" spans="1:28" x14ac:dyDescent="0.25">
      <c r="A1202" s="2">
        <v>5794</v>
      </c>
      <c r="B1202" s="2">
        <v>1974</v>
      </c>
      <c r="C1202" s="2">
        <f>2025-Table1[[#This Row],[Year_Birth]]</f>
        <v>51</v>
      </c>
      <c r="D1202" s="2" t="s">
        <v>2255</v>
      </c>
      <c r="E1202" s="2" t="s">
        <v>2256</v>
      </c>
      <c r="F1202" s="2" t="str">
        <f t="shared" si="55"/>
        <v>Senior</v>
      </c>
      <c r="G1202" s="4">
        <v>46374</v>
      </c>
      <c r="H1202" s="2">
        <v>0</v>
      </c>
      <c r="I1202" s="2">
        <v>1</v>
      </c>
      <c r="J1202" s="3" t="s">
        <v>2416</v>
      </c>
      <c r="K1202" s="6">
        <v>1</v>
      </c>
      <c r="L1202" s="4">
        <v>408</v>
      </c>
      <c r="M1202" s="4">
        <v>0</v>
      </c>
      <c r="N1202" s="4">
        <v>21</v>
      </c>
      <c r="O1202" s="4">
        <v>0</v>
      </c>
      <c r="P1202" s="4">
        <v>0</v>
      </c>
      <c r="Q1202" s="4">
        <v>17</v>
      </c>
      <c r="R1202" s="4">
        <f>SUM(Table1[[#This Row],[Wines]:[Sweet]])</f>
        <v>429</v>
      </c>
      <c r="S1202" s="8">
        <f t="shared" si="56"/>
        <v>9.250873334195886E-3</v>
      </c>
      <c r="T1202" s="8" t="str">
        <f t="shared" si="57"/>
        <v>Wines</v>
      </c>
      <c r="U1202" s="2">
        <v>3</v>
      </c>
      <c r="V1202" s="2">
        <v>7</v>
      </c>
      <c r="W1202" s="2">
        <v>1</v>
      </c>
      <c r="X1202" s="2">
        <v>7</v>
      </c>
      <c r="Y1202" s="2">
        <v>8</v>
      </c>
      <c r="Z1202" s="2">
        <v>3</v>
      </c>
      <c r="AA1202" s="2">
        <v>11</v>
      </c>
      <c r="AB1202" s="2">
        <v>1</v>
      </c>
    </row>
    <row r="1203" spans="1:28" x14ac:dyDescent="0.25">
      <c r="A1203" s="2">
        <v>3535</v>
      </c>
      <c r="B1203" s="2">
        <v>1965</v>
      </c>
      <c r="C1203" s="2">
        <f>2025-Table1[[#This Row],[Year_Birth]]</f>
        <v>60</v>
      </c>
      <c r="D1203" s="2" t="s">
        <v>2252</v>
      </c>
      <c r="E1203" s="2" t="s">
        <v>2253</v>
      </c>
      <c r="F1203" s="2" t="str">
        <f t="shared" si="55"/>
        <v>Senior</v>
      </c>
      <c r="G1203" s="4">
        <v>66294</v>
      </c>
      <c r="H1203" s="2">
        <v>0</v>
      </c>
      <c r="I1203" s="2">
        <v>0</v>
      </c>
      <c r="J1203" s="3" t="s">
        <v>2416</v>
      </c>
      <c r="K1203" s="6">
        <v>68</v>
      </c>
      <c r="L1203" s="4">
        <v>251</v>
      </c>
      <c r="M1203" s="4">
        <v>108</v>
      </c>
      <c r="N1203" s="4">
        <v>334</v>
      </c>
      <c r="O1203" s="4">
        <v>65</v>
      </c>
      <c r="P1203" s="4">
        <v>92</v>
      </c>
      <c r="Q1203" s="4">
        <v>117</v>
      </c>
      <c r="R1203" s="4">
        <f>SUM(Table1[[#This Row],[Wines]:[Sweet]])</f>
        <v>850</v>
      </c>
      <c r="S1203" s="8">
        <f t="shared" si="56"/>
        <v>1.282167315292485E-2</v>
      </c>
      <c r="T1203" s="8" t="str">
        <f t="shared" si="57"/>
        <v>MeatProducts</v>
      </c>
      <c r="U1203" s="2">
        <v>1</v>
      </c>
      <c r="V1203" s="2">
        <v>4</v>
      </c>
      <c r="W1203" s="2">
        <v>3</v>
      </c>
      <c r="X1203" s="2">
        <v>5</v>
      </c>
      <c r="Y1203" s="2">
        <v>2</v>
      </c>
      <c r="Z1203" s="2">
        <v>3</v>
      </c>
      <c r="AA1203" s="2">
        <v>11</v>
      </c>
      <c r="AB1203" s="2">
        <v>0</v>
      </c>
    </row>
    <row r="1204" spans="1:28" x14ac:dyDescent="0.25">
      <c r="A1204" s="2">
        <v>7348</v>
      </c>
      <c r="B1204" s="2">
        <v>1958</v>
      </c>
      <c r="C1204" s="2">
        <f>2025-Table1[[#This Row],[Year_Birth]]</f>
        <v>67</v>
      </c>
      <c r="D1204" s="2" t="s">
        <v>2255</v>
      </c>
      <c r="E1204" s="2" t="s">
        <v>2253</v>
      </c>
      <c r="F1204" s="2" t="str">
        <f t="shared" si="55"/>
        <v>Senior</v>
      </c>
      <c r="G1204" s="4">
        <v>71691</v>
      </c>
      <c r="H1204" s="2">
        <v>0</v>
      </c>
      <c r="I1204" s="2">
        <v>0</v>
      </c>
      <c r="J1204" s="3" t="s">
        <v>2416</v>
      </c>
      <c r="K1204" s="6">
        <v>0</v>
      </c>
      <c r="L1204" s="4">
        <v>336</v>
      </c>
      <c r="M1204" s="4">
        <v>130</v>
      </c>
      <c r="N1204" s="4">
        <v>411</v>
      </c>
      <c r="O1204" s="4">
        <v>240</v>
      </c>
      <c r="P1204" s="4">
        <v>32</v>
      </c>
      <c r="Q1204" s="4">
        <v>43</v>
      </c>
      <c r="R1204" s="4">
        <f>SUM(Table1[[#This Row],[Wines]:[Sweet]])</f>
        <v>1149</v>
      </c>
      <c r="S1204" s="8">
        <f t="shared" si="56"/>
        <v>1.6027116374440306E-2</v>
      </c>
      <c r="T1204" s="8" t="str">
        <f t="shared" si="57"/>
        <v>MeatProducts</v>
      </c>
      <c r="U1204" s="2">
        <v>1</v>
      </c>
      <c r="V1204" s="2">
        <v>4</v>
      </c>
      <c r="W1204" s="2">
        <v>7</v>
      </c>
      <c r="X1204" s="2">
        <v>5</v>
      </c>
      <c r="Y1204" s="2">
        <v>2</v>
      </c>
      <c r="Z1204" s="2">
        <v>3</v>
      </c>
      <c r="AA1204" s="2">
        <v>11</v>
      </c>
      <c r="AB1204" s="2">
        <v>1</v>
      </c>
    </row>
    <row r="1205" spans="1:28" x14ac:dyDescent="0.25">
      <c r="A1205" s="2">
        <v>3363</v>
      </c>
      <c r="B1205" s="2">
        <v>1974</v>
      </c>
      <c r="C1205" s="2">
        <f>2025-Table1[[#This Row],[Year_Birth]]</f>
        <v>51</v>
      </c>
      <c r="D1205" s="2" t="s">
        <v>2260</v>
      </c>
      <c r="E1205" s="2" t="s">
        <v>2256</v>
      </c>
      <c r="F1205" s="2" t="str">
        <f t="shared" si="55"/>
        <v>Senior</v>
      </c>
      <c r="G1205" s="4">
        <v>20130</v>
      </c>
      <c r="H1205" s="2">
        <v>0</v>
      </c>
      <c r="I1205" s="2">
        <v>0</v>
      </c>
      <c r="J1205" s="3" t="s">
        <v>2416</v>
      </c>
      <c r="K1205" s="6">
        <v>99</v>
      </c>
      <c r="L1205" s="4">
        <v>0</v>
      </c>
      <c r="M1205" s="4">
        <v>6</v>
      </c>
      <c r="N1205" s="4">
        <v>3</v>
      </c>
      <c r="O1205" s="4">
        <v>7</v>
      </c>
      <c r="P1205" s="4">
        <v>6</v>
      </c>
      <c r="Q1205" s="4">
        <v>12</v>
      </c>
      <c r="R1205" s="4">
        <f>SUM(Table1[[#This Row],[Wines]:[Sweet]])</f>
        <v>22</v>
      </c>
      <c r="S1205" s="8">
        <f t="shared" si="56"/>
        <v>1.092896174863388E-3</v>
      </c>
      <c r="T1205" s="8" t="str">
        <f t="shared" si="57"/>
        <v>GoldProds</v>
      </c>
      <c r="U1205" s="2">
        <v>1</v>
      </c>
      <c r="V1205" s="2">
        <v>1</v>
      </c>
      <c r="W1205" s="2">
        <v>0</v>
      </c>
      <c r="X1205" s="2">
        <v>3</v>
      </c>
      <c r="Y1205" s="2">
        <v>8</v>
      </c>
      <c r="Z1205" s="2">
        <v>3</v>
      </c>
      <c r="AA1205" s="2">
        <v>11</v>
      </c>
      <c r="AB1205" s="2">
        <v>0</v>
      </c>
    </row>
    <row r="1206" spans="1:28" x14ac:dyDescent="0.25">
      <c r="A1206" s="2">
        <v>4483</v>
      </c>
      <c r="B1206" s="2">
        <v>1993</v>
      </c>
      <c r="C1206" s="2">
        <f>2025-Table1[[#This Row],[Year_Birth]]</f>
        <v>32</v>
      </c>
      <c r="D1206" s="2" t="s">
        <v>2252</v>
      </c>
      <c r="E1206" s="2" t="s">
        <v>2253</v>
      </c>
      <c r="F1206" s="2" t="str">
        <f t="shared" si="55"/>
        <v>Senior</v>
      </c>
      <c r="G1206" s="4">
        <v>72354</v>
      </c>
      <c r="H1206" s="2">
        <v>0</v>
      </c>
      <c r="I1206" s="2">
        <v>0</v>
      </c>
      <c r="J1206" s="3" t="s">
        <v>2417</v>
      </c>
      <c r="K1206" s="6">
        <v>67</v>
      </c>
      <c r="L1206" s="4">
        <v>315</v>
      </c>
      <c r="M1206" s="4">
        <v>26</v>
      </c>
      <c r="N1206" s="4">
        <v>473</v>
      </c>
      <c r="O1206" s="4">
        <v>220</v>
      </c>
      <c r="P1206" s="4">
        <v>12</v>
      </c>
      <c r="Q1206" s="4">
        <v>182</v>
      </c>
      <c r="R1206" s="4">
        <f>SUM(Table1[[#This Row],[Wines]:[Sweet]])</f>
        <v>1046</v>
      </c>
      <c r="S1206" s="8">
        <f t="shared" si="56"/>
        <v>1.4456699007656799E-2</v>
      </c>
      <c r="T1206" s="8" t="str">
        <f t="shared" si="57"/>
        <v>MeatProducts</v>
      </c>
      <c r="U1206" s="2">
        <v>1</v>
      </c>
      <c r="V1206" s="2">
        <v>2</v>
      </c>
      <c r="W1206" s="2">
        <v>10</v>
      </c>
      <c r="X1206" s="2">
        <v>6</v>
      </c>
      <c r="Y1206" s="2">
        <v>1</v>
      </c>
      <c r="Z1206" s="2">
        <v>3</v>
      </c>
      <c r="AA1206" s="2">
        <v>11</v>
      </c>
      <c r="AB1206" s="2">
        <v>0</v>
      </c>
    </row>
    <row r="1207" spans="1:28" x14ac:dyDescent="0.25">
      <c r="A1207" s="2">
        <v>4547</v>
      </c>
      <c r="B1207" s="2">
        <v>1960</v>
      </c>
      <c r="C1207" s="2">
        <f>2025-Table1[[#This Row],[Year_Birth]]</f>
        <v>65</v>
      </c>
      <c r="D1207" s="2" t="s">
        <v>2252</v>
      </c>
      <c r="E1207" s="2" t="s">
        <v>2254</v>
      </c>
      <c r="F1207" s="2" t="str">
        <f t="shared" si="55"/>
        <v>Senior</v>
      </c>
      <c r="G1207" s="4">
        <v>13672</v>
      </c>
      <c r="H1207" s="2">
        <v>1</v>
      </c>
      <c r="I1207" s="2">
        <v>1</v>
      </c>
      <c r="J1207" s="3" t="s">
        <v>2417</v>
      </c>
      <c r="K1207" s="6">
        <v>86</v>
      </c>
      <c r="L1207" s="4">
        <v>6</v>
      </c>
      <c r="M1207" s="4">
        <v>2</v>
      </c>
      <c r="N1207" s="4">
        <v>9</v>
      </c>
      <c r="O1207" s="4">
        <v>2</v>
      </c>
      <c r="P1207" s="4">
        <v>1</v>
      </c>
      <c r="Q1207" s="4">
        <v>5</v>
      </c>
      <c r="R1207" s="4">
        <f>SUM(Table1[[#This Row],[Wines]:[Sweet]])</f>
        <v>20</v>
      </c>
      <c r="S1207" s="8">
        <f t="shared" si="56"/>
        <v>1.4628437682855471E-3</v>
      </c>
      <c r="T1207" s="8" t="str">
        <f t="shared" si="57"/>
        <v>MeatProducts</v>
      </c>
      <c r="U1207" s="2">
        <v>2</v>
      </c>
      <c r="V1207" s="2">
        <v>1</v>
      </c>
      <c r="W1207" s="2">
        <v>0</v>
      </c>
      <c r="X1207" s="2">
        <v>3</v>
      </c>
      <c r="Y1207" s="2">
        <v>8</v>
      </c>
      <c r="Z1207" s="2">
        <v>3</v>
      </c>
      <c r="AA1207" s="2">
        <v>11</v>
      </c>
      <c r="AB1207" s="2">
        <v>0</v>
      </c>
    </row>
    <row r="1208" spans="1:28" x14ac:dyDescent="0.25">
      <c r="A1208" s="2">
        <v>8962</v>
      </c>
      <c r="B1208" s="2">
        <v>1975</v>
      </c>
      <c r="C1208" s="2">
        <f>2025-Table1[[#This Row],[Year_Birth]]</f>
        <v>50</v>
      </c>
      <c r="D1208" s="2" t="s">
        <v>2257</v>
      </c>
      <c r="E1208" s="2" t="s">
        <v>2256</v>
      </c>
      <c r="F1208" s="2" t="str">
        <f t="shared" si="55"/>
        <v>Senior</v>
      </c>
      <c r="G1208" s="4">
        <v>44319</v>
      </c>
      <c r="H1208" s="2">
        <v>1</v>
      </c>
      <c r="I1208" s="2">
        <v>1</v>
      </c>
      <c r="J1208" s="3" t="s">
        <v>2418</v>
      </c>
      <c r="K1208" s="6">
        <v>18</v>
      </c>
      <c r="L1208" s="4">
        <v>26</v>
      </c>
      <c r="M1208" s="4">
        <v>0</v>
      </c>
      <c r="N1208" s="4">
        <v>8</v>
      </c>
      <c r="O1208" s="4">
        <v>0</v>
      </c>
      <c r="P1208" s="4">
        <v>0</v>
      </c>
      <c r="Q1208" s="4">
        <v>3</v>
      </c>
      <c r="R1208" s="4">
        <f>SUM(Table1[[#This Row],[Wines]:[Sweet]])</f>
        <v>34</v>
      </c>
      <c r="S1208" s="8">
        <f t="shared" si="56"/>
        <v>7.6716532412734941E-4</v>
      </c>
      <c r="T1208" s="8" t="str">
        <f t="shared" si="57"/>
        <v>Wines</v>
      </c>
      <c r="U1208" s="2">
        <v>2</v>
      </c>
      <c r="V1208" s="2">
        <v>2</v>
      </c>
      <c r="W1208" s="2">
        <v>0</v>
      </c>
      <c r="X1208" s="2">
        <v>3</v>
      </c>
      <c r="Y1208" s="2">
        <v>5</v>
      </c>
      <c r="Z1208" s="2">
        <v>3</v>
      </c>
      <c r="AA1208" s="2">
        <v>11</v>
      </c>
      <c r="AB1208" s="2">
        <v>0</v>
      </c>
    </row>
    <row r="1209" spans="1:28" x14ac:dyDescent="0.25">
      <c r="A1209" s="2">
        <v>4174</v>
      </c>
      <c r="B1209" s="2">
        <v>1956</v>
      </c>
      <c r="C1209" s="2">
        <f>2025-Table1[[#This Row],[Year_Birth]]</f>
        <v>69</v>
      </c>
      <c r="D1209" s="2" t="s">
        <v>2257</v>
      </c>
      <c r="E1209" s="2" t="s">
        <v>2254</v>
      </c>
      <c r="F1209" s="2" t="str">
        <f t="shared" si="55"/>
        <v>Senior</v>
      </c>
      <c r="G1209" s="4">
        <v>55249</v>
      </c>
      <c r="H1209" s="2">
        <v>0</v>
      </c>
      <c r="I1209" s="2">
        <v>1</v>
      </c>
      <c r="J1209" s="3" t="s">
        <v>2418</v>
      </c>
      <c r="K1209" s="6">
        <v>81</v>
      </c>
      <c r="L1209" s="4">
        <v>97</v>
      </c>
      <c r="M1209" s="4">
        <v>1</v>
      </c>
      <c r="N1209" s="4">
        <v>19</v>
      </c>
      <c r="O1209" s="4">
        <v>2</v>
      </c>
      <c r="P1209" s="4">
        <v>0</v>
      </c>
      <c r="Q1209" s="4">
        <v>11</v>
      </c>
      <c r="R1209" s="4">
        <f>SUM(Table1[[#This Row],[Wines]:[Sweet]])</f>
        <v>119</v>
      </c>
      <c r="S1209" s="8">
        <f t="shared" si="56"/>
        <v>2.1538851381925463E-3</v>
      </c>
      <c r="T1209" s="8" t="str">
        <f t="shared" si="57"/>
        <v>Wines</v>
      </c>
      <c r="U1209" s="2">
        <v>1</v>
      </c>
      <c r="V1209" s="2">
        <v>2</v>
      </c>
      <c r="W1209" s="2">
        <v>1</v>
      </c>
      <c r="X1209" s="2">
        <v>4</v>
      </c>
      <c r="Y1209" s="2">
        <v>3</v>
      </c>
      <c r="Z1209" s="2">
        <v>3</v>
      </c>
      <c r="AA1209" s="2">
        <v>11</v>
      </c>
      <c r="AB1209" s="2">
        <v>0</v>
      </c>
    </row>
    <row r="1210" spans="1:28" x14ac:dyDescent="0.25">
      <c r="A1210" s="2">
        <v>9370</v>
      </c>
      <c r="B1210" s="2">
        <v>1945</v>
      </c>
      <c r="C1210" s="2">
        <f>2025-Table1[[#This Row],[Year_Birth]]</f>
        <v>80</v>
      </c>
      <c r="D1210" s="2" t="s">
        <v>2255</v>
      </c>
      <c r="E1210" s="2" t="s">
        <v>2256</v>
      </c>
      <c r="F1210" s="2" t="str">
        <f t="shared" si="55"/>
        <v>Senior</v>
      </c>
      <c r="G1210" s="4">
        <v>65846</v>
      </c>
      <c r="H1210" s="2">
        <v>0</v>
      </c>
      <c r="I1210" s="2">
        <v>0</v>
      </c>
      <c r="J1210" s="3" t="s">
        <v>2419</v>
      </c>
      <c r="K1210" s="6">
        <v>68</v>
      </c>
      <c r="L1210" s="4">
        <v>562</v>
      </c>
      <c r="M1210" s="4">
        <v>81</v>
      </c>
      <c r="N1210" s="4">
        <v>276</v>
      </c>
      <c r="O1210" s="4">
        <v>80</v>
      </c>
      <c r="P1210" s="4">
        <v>40</v>
      </c>
      <c r="Q1210" s="4">
        <v>81</v>
      </c>
      <c r="R1210" s="4">
        <f>SUM(Table1[[#This Row],[Wines]:[Sweet]])</f>
        <v>1039</v>
      </c>
      <c r="S1210" s="8">
        <f t="shared" si="56"/>
        <v>1.5779242474865597E-2</v>
      </c>
      <c r="T1210" s="8" t="str">
        <f t="shared" si="57"/>
        <v>Wines</v>
      </c>
      <c r="U1210" s="2">
        <v>1</v>
      </c>
      <c r="V1210" s="2">
        <v>6</v>
      </c>
      <c r="W1210" s="2">
        <v>3</v>
      </c>
      <c r="X1210" s="2">
        <v>6</v>
      </c>
      <c r="Y1210" s="2">
        <v>4</v>
      </c>
      <c r="Z1210" s="2">
        <v>3</v>
      </c>
      <c r="AA1210" s="2">
        <v>11</v>
      </c>
      <c r="AB1210" s="2">
        <v>0</v>
      </c>
    </row>
    <row r="1211" spans="1:28" x14ac:dyDescent="0.25">
      <c r="A1211" s="2">
        <v>5602</v>
      </c>
      <c r="B1211" s="2">
        <v>1989</v>
      </c>
      <c r="C1211" s="2">
        <f>2025-Table1[[#This Row],[Year_Birth]]</f>
        <v>36</v>
      </c>
      <c r="D1211" s="2" t="s">
        <v>2255</v>
      </c>
      <c r="E1211" s="2" t="s">
        <v>2254</v>
      </c>
      <c r="F1211" s="2" t="str">
        <f t="shared" si="55"/>
        <v>Senior</v>
      </c>
      <c r="G1211" s="4">
        <v>66973</v>
      </c>
      <c r="H1211" s="2">
        <v>0</v>
      </c>
      <c r="I1211" s="2">
        <v>0</v>
      </c>
      <c r="J1211" s="3" t="s">
        <v>2419</v>
      </c>
      <c r="K1211" s="6">
        <v>98</v>
      </c>
      <c r="L1211" s="4">
        <v>466</v>
      </c>
      <c r="M1211" s="4">
        <v>22</v>
      </c>
      <c r="N1211" s="4">
        <v>432</v>
      </c>
      <c r="O1211" s="4">
        <v>147</v>
      </c>
      <c r="P1211" s="4">
        <v>113</v>
      </c>
      <c r="Q1211" s="4">
        <v>102</v>
      </c>
      <c r="R1211" s="4">
        <f>SUM(Table1[[#This Row],[Wines]:[Sweet]])</f>
        <v>1180</v>
      </c>
      <c r="S1211" s="8">
        <f t="shared" si="56"/>
        <v>1.7619040508861782E-2</v>
      </c>
      <c r="T1211" s="8" t="str">
        <f t="shared" si="57"/>
        <v>Wines</v>
      </c>
      <c r="U1211" s="2">
        <v>1</v>
      </c>
      <c r="V1211" s="2">
        <v>8</v>
      </c>
      <c r="W1211" s="2">
        <v>7</v>
      </c>
      <c r="X1211" s="2">
        <v>12</v>
      </c>
      <c r="Y1211" s="2">
        <v>3</v>
      </c>
      <c r="Z1211" s="2">
        <v>3</v>
      </c>
      <c r="AA1211" s="2">
        <v>11</v>
      </c>
      <c r="AB1211" s="2">
        <v>0</v>
      </c>
    </row>
    <row r="1212" spans="1:28" x14ac:dyDescent="0.25">
      <c r="A1212" s="2">
        <v>5125</v>
      </c>
      <c r="B1212" s="2">
        <v>1960</v>
      </c>
      <c r="C1212" s="2">
        <f>2025-Table1[[#This Row],[Year_Birth]]</f>
        <v>65</v>
      </c>
      <c r="D1212" s="2" t="s">
        <v>2252</v>
      </c>
      <c r="E1212" s="2" t="s">
        <v>2256</v>
      </c>
      <c r="F1212" s="2" t="str">
        <f t="shared" si="55"/>
        <v>Senior</v>
      </c>
      <c r="G1212" s="4">
        <v>79530</v>
      </c>
      <c r="H1212" s="2">
        <v>0</v>
      </c>
      <c r="I1212" s="2">
        <v>0</v>
      </c>
      <c r="J1212" s="3" t="s">
        <v>2419</v>
      </c>
      <c r="K1212" s="6">
        <v>64</v>
      </c>
      <c r="L1212" s="4">
        <v>333</v>
      </c>
      <c r="M1212" s="4">
        <v>0</v>
      </c>
      <c r="N1212" s="4">
        <v>815</v>
      </c>
      <c r="O1212" s="4">
        <v>129</v>
      </c>
      <c r="P1212" s="4">
        <v>42</v>
      </c>
      <c r="Q1212" s="4">
        <v>29</v>
      </c>
      <c r="R1212" s="4">
        <f>SUM(Table1[[#This Row],[Wines]:[Sweet]])</f>
        <v>1319</v>
      </c>
      <c r="S1212" s="8">
        <f t="shared" si="56"/>
        <v>1.6584936501948949E-2</v>
      </c>
      <c r="T1212" s="8" t="str">
        <f t="shared" si="57"/>
        <v>MeatProducts</v>
      </c>
      <c r="U1212" s="2">
        <v>1</v>
      </c>
      <c r="V1212" s="2">
        <v>4</v>
      </c>
      <c r="W1212" s="2">
        <v>10</v>
      </c>
      <c r="X1212" s="2">
        <v>11</v>
      </c>
      <c r="Y1212" s="2">
        <v>2</v>
      </c>
      <c r="Z1212" s="2">
        <v>3</v>
      </c>
      <c r="AA1212" s="2">
        <v>11</v>
      </c>
      <c r="AB1212" s="2">
        <v>0</v>
      </c>
    </row>
    <row r="1213" spans="1:28" x14ac:dyDescent="0.25">
      <c r="A1213" s="2">
        <v>6374</v>
      </c>
      <c r="B1213" s="2">
        <v>1954</v>
      </c>
      <c r="C1213" s="2">
        <f>2025-Table1[[#This Row],[Year_Birth]]</f>
        <v>71</v>
      </c>
      <c r="D1213" s="2" t="s">
        <v>2255</v>
      </c>
      <c r="E1213" s="2" t="s">
        <v>2256</v>
      </c>
      <c r="F1213" s="2" t="str">
        <f t="shared" si="55"/>
        <v>Senior</v>
      </c>
      <c r="G1213" s="4">
        <v>36930</v>
      </c>
      <c r="H1213" s="2">
        <v>0</v>
      </c>
      <c r="I1213" s="2">
        <v>1</v>
      </c>
      <c r="J1213" s="3" t="s">
        <v>2419</v>
      </c>
      <c r="K1213" s="6">
        <v>50</v>
      </c>
      <c r="L1213" s="4">
        <v>223</v>
      </c>
      <c r="M1213" s="4">
        <v>2</v>
      </c>
      <c r="N1213" s="4">
        <v>31</v>
      </c>
      <c r="O1213" s="4">
        <v>0</v>
      </c>
      <c r="P1213" s="4">
        <v>2</v>
      </c>
      <c r="Q1213" s="4">
        <v>39</v>
      </c>
      <c r="R1213" s="4">
        <f>SUM(Table1[[#This Row],[Wines]:[Sweet]])</f>
        <v>258</v>
      </c>
      <c r="S1213" s="8">
        <f t="shared" si="56"/>
        <v>6.9861900893582454E-3</v>
      </c>
      <c r="T1213" s="8" t="str">
        <f t="shared" si="57"/>
        <v>Wines</v>
      </c>
      <c r="U1213" s="2">
        <v>5</v>
      </c>
      <c r="V1213" s="2">
        <v>5</v>
      </c>
      <c r="W1213" s="2">
        <v>2</v>
      </c>
      <c r="X1213" s="2">
        <v>4</v>
      </c>
      <c r="Y1213" s="2">
        <v>8</v>
      </c>
      <c r="Z1213" s="2">
        <v>3</v>
      </c>
      <c r="AA1213" s="2">
        <v>11</v>
      </c>
      <c r="AB1213" s="2">
        <v>0</v>
      </c>
    </row>
    <row r="1214" spans="1:28" x14ac:dyDescent="0.25">
      <c r="A1214" s="2">
        <v>675</v>
      </c>
      <c r="B1214" s="2">
        <v>1973</v>
      </c>
      <c r="C1214" s="2">
        <f>2025-Table1[[#This Row],[Year_Birth]]</f>
        <v>52</v>
      </c>
      <c r="D1214" s="2" t="s">
        <v>2257</v>
      </c>
      <c r="E1214" s="2" t="s">
        <v>2258</v>
      </c>
      <c r="F1214" s="2" t="str">
        <f t="shared" si="55"/>
        <v>Senior</v>
      </c>
      <c r="G1214" s="4">
        <v>52034</v>
      </c>
      <c r="H1214" s="2">
        <v>1</v>
      </c>
      <c r="I1214" s="2">
        <v>1</v>
      </c>
      <c r="J1214" s="3" t="s">
        <v>2419</v>
      </c>
      <c r="K1214" s="6">
        <v>67</v>
      </c>
      <c r="L1214" s="4">
        <v>146</v>
      </c>
      <c r="M1214" s="4">
        <v>0</v>
      </c>
      <c r="N1214" s="4">
        <v>93</v>
      </c>
      <c r="O1214" s="4">
        <v>7</v>
      </c>
      <c r="P1214" s="4">
        <v>13</v>
      </c>
      <c r="Q1214" s="4">
        <v>73</v>
      </c>
      <c r="R1214" s="4">
        <f>SUM(Table1[[#This Row],[Wines]:[Sweet]])</f>
        <v>259</v>
      </c>
      <c r="S1214" s="8">
        <f t="shared" si="56"/>
        <v>4.977514701925664E-3</v>
      </c>
      <c r="T1214" s="8" t="str">
        <f t="shared" si="57"/>
        <v>Wines</v>
      </c>
      <c r="U1214" s="2">
        <v>5</v>
      </c>
      <c r="V1214" s="2">
        <v>4</v>
      </c>
      <c r="W1214" s="2">
        <v>2</v>
      </c>
      <c r="X1214" s="2">
        <v>5</v>
      </c>
      <c r="Y1214" s="2">
        <v>7</v>
      </c>
      <c r="Z1214" s="2">
        <v>3</v>
      </c>
      <c r="AA1214" s="2">
        <v>11</v>
      </c>
      <c r="AB1214" s="2">
        <v>0</v>
      </c>
    </row>
    <row r="1215" spans="1:28" x14ac:dyDescent="0.25">
      <c r="A1215" s="2">
        <v>10669</v>
      </c>
      <c r="B1215" s="2">
        <v>1981</v>
      </c>
      <c r="C1215" s="2">
        <f>2025-Table1[[#This Row],[Year_Birth]]</f>
        <v>44</v>
      </c>
      <c r="D1215" s="2" t="s">
        <v>2252</v>
      </c>
      <c r="E1215" s="2" t="s">
        <v>2256</v>
      </c>
      <c r="F1215" s="2" t="str">
        <f t="shared" si="55"/>
        <v>Senior</v>
      </c>
      <c r="G1215" s="4">
        <v>54386</v>
      </c>
      <c r="H1215" s="2">
        <v>0</v>
      </c>
      <c r="I1215" s="2">
        <v>1</v>
      </c>
      <c r="J1215" s="3" t="s">
        <v>2419</v>
      </c>
      <c r="K1215" s="6">
        <v>8</v>
      </c>
      <c r="L1215" s="4">
        <v>277</v>
      </c>
      <c r="M1215" s="4">
        <v>21</v>
      </c>
      <c r="N1215" s="4">
        <v>64</v>
      </c>
      <c r="O1215" s="4">
        <v>62</v>
      </c>
      <c r="P1215" s="4">
        <v>21</v>
      </c>
      <c r="Q1215" s="4">
        <v>25</v>
      </c>
      <c r="R1215" s="4">
        <f>SUM(Table1[[#This Row],[Wines]:[Sweet]])</f>
        <v>445</v>
      </c>
      <c r="S1215" s="8">
        <f t="shared" si="56"/>
        <v>8.1822527856433638E-3</v>
      </c>
      <c r="T1215" s="8" t="str">
        <f t="shared" si="57"/>
        <v>Wines</v>
      </c>
      <c r="U1215" s="2">
        <v>2</v>
      </c>
      <c r="V1215" s="2">
        <v>3</v>
      </c>
      <c r="W1215" s="2">
        <v>2</v>
      </c>
      <c r="X1215" s="2">
        <v>10</v>
      </c>
      <c r="Y1215" s="2">
        <v>3</v>
      </c>
      <c r="Z1215" s="2">
        <v>3</v>
      </c>
      <c r="AA1215" s="2">
        <v>11</v>
      </c>
      <c r="AB1215" s="2">
        <v>0</v>
      </c>
    </row>
    <row r="1216" spans="1:28" x14ac:dyDescent="0.25">
      <c r="A1216" s="2">
        <v>11004</v>
      </c>
      <c r="B1216" s="2">
        <v>1893</v>
      </c>
      <c r="C1216" s="2">
        <f>2025-Table1[[#This Row],[Year_Birth]]</f>
        <v>132</v>
      </c>
      <c r="D1216" s="2" t="s">
        <v>2260</v>
      </c>
      <c r="E1216" s="2" t="s">
        <v>2253</v>
      </c>
      <c r="F1216" s="2" t="str">
        <f t="shared" si="55"/>
        <v>Senior</v>
      </c>
      <c r="G1216" s="4">
        <v>60182</v>
      </c>
      <c r="H1216" s="2">
        <v>0</v>
      </c>
      <c r="I1216" s="2">
        <v>1</v>
      </c>
      <c r="J1216" s="3" t="s">
        <v>2420</v>
      </c>
      <c r="K1216" s="6">
        <v>23</v>
      </c>
      <c r="L1216" s="4">
        <v>8</v>
      </c>
      <c r="M1216" s="4">
        <v>0</v>
      </c>
      <c r="N1216" s="4">
        <v>5</v>
      </c>
      <c r="O1216" s="4">
        <v>7</v>
      </c>
      <c r="P1216" s="4">
        <v>0</v>
      </c>
      <c r="Q1216" s="4">
        <v>2</v>
      </c>
      <c r="R1216" s="4">
        <f>SUM(Table1[[#This Row],[Wines]:[Sweet]])</f>
        <v>20</v>
      </c>
      <c r="S1216" s="8">
        <f t="shared" si="56"/>
        <v>3.3232527998404838E-4</v>
      </c>
      <c r="T1216" s="8" t="str">
        <f t="shared" si="57"/>
        <v>Wines</v>
      </c>
      <c r="U1216" s="2">
        <v>1</v>
      </c>
      <c r="V1216" s="2">
        <v>1</v>
      </c>
      <c r="W1216" s="2">
        <v>0</v>
      </c>
      <c r="X1216" s="2">
        <v>2</v>
      </c>
      <c r="Y1216" s="2">
        <v>4</v>
      </c>
      <c r="Z1216" s="2">
        <v>3</v>
      </c>
      <c r="AA1216" s="2">
        <v>11</v>
      </c>
      <c r="AB1216" s="2">
        <v>0</v>
      </c>
    </row>
    <row r="1217" spans="1:28" x14ac:dyDescent="0.25">
      <c r="A1217" s="2">
        <v>254</v>
      </c>
      <c r="B1217" s="2">
        <v>1955</v>
      </c>
      <c r="C1217" s="2">
        <f>2025-Table1[[#This Row],[Year_Birth]]</f>
        <v>70</v>
      </c>
      <c r="D1217" s="2" t="s">
        <v>2252</v>
      </c>
      <c r="E1217" s="2" t="s">
        <v>2254</v>
      </c>
      <c r="F1217" s="2" t="str">
        <f t="shared" si="55"/>
        <v>Senior</v>
      </c>
      <c r="G1217" s="4">
        <v>53863</v>
      </c>
      <c r="H1217" s="2">
        <v>0</v>
      </c>
      <c r="I1217" s="2">
        <v>1</v>
      </c>
      <c r="J1217" s="3" t="s">
        <v>2420</v>
      </c>
      <c r="K1217" s="6">
        <v>4</v>
      </c>
      <c r="L1217" s="4">
        <v>399</v>
      </c>
      <c r="M1217" s="4">
        <v>4</v>
      </c>
      <c r="N1217" s="4">
        <v>30</v>
      </c>
      <c r="O1217" s="4">
        <v>6</v>
      </c>
      <c r="P1217" s="4">
        <v>4</v>
      </c>
      <c r="Q1217" s="4">
        <v>30</v>
      </c>
      <c r="R1217" s="4">
        <f>SUM(Table1[[#This Row],[Wines]:[Sweet]])</f>
        <v>443</v>
      </c>
      <c r="S1217" s="8">
        <f t="shared" si="56"/>
        <v>8.2245697417522232E-3</v>
      </c>
      <c r="T1217" s="8" t="str">
        <f t="shared" si="57"/>
        <v>Wines</v>
      </c>
      <c r="U1217" s="2">
        <v>3</v>
      </c>
      <c r="V1217" s="2">
        <v>7</v>
      </c>
      <c r="W1217" s="2">
        <v>1</v>
      </c>
      <c r="X1217" s="2">
        <v>7</v>
      </c>
      <c r="Y1217" s="2">
        <v>7</v>
      </c>
      <c r="Z1217" s="2">
        <v>3</v>
      </c>
      <c r="AA1217" s="2">
        <v>11</v>
      </c>
      <c r="AB1217" s="2">
        <v>0</v>
      </c>
    </row>
    <row r="1218" spans="1:28" x14ac:dyDescent="0.25">
      <c r="A1218" s="2">
        <v>8557</v>
      </c>
      <c r="B1218" s="2">
        <v>1982</v>
      </c>
      <c r="C1218" s="2">
        <f>2025-Table1[[#This Row],[Year_Birth]]</f>
        <v>43</v>
      </c>
      <c r="D1218" s="2" t="s">
        <v>2252</v>
      </c>
      <c r="E1218" s="2" t="s">
        <v>2253</v>
      </c>
      <c r="F1218" s="2" t="str">
        <f t="shared" ref="F1218:F1281" si="58">IF(C1218&lt;19,"Child",IF(C1218&lt;31,"Young Adult",IF(C1218&lt;J2465,"Adult","Senior")))</f>
        <v>Senior</v>
      </c>
      <c r="G1218" s="4" t="s">
        <v>2277</v>
      </c>
      <c r="H1218" s="2">
        <v>1</v>
      </c>
      <c r="I1218" s="2">
        <v>0</v>
      </c>
      <c r="J1218" s="3" t="s">
        <v>2421</v>
      </c>
      <c r="K1218" s="6">
        <v>57</v>
      </c>
      <c r="L1218" s="4">
        <v>11</v>
      </c>
      <c r="M1218" s="4">
        <v>3</v>
      </c>
      <c r="N1218" s="4">
        <v>22</v>
      </c>
      <c r="O1218" s="4">
        <v>2</v>
      </c>
      <c r="P1218" s="4">
        <v>2</v>
      </c>
      <c r="Q1218" s="4">
        <v>6</v>
      </c>
      <c r="R1218" s="4">
        <f>SUM(Table1[[#This Row],[Wines]:[Sweet]])</f>
        <v>40</v>
      </c>
      <c r="S1218" s="8" t="e">
        <f t="shared" ref="S1218:S1281" si="59">R1218/G1218</f>
        <v>#VALUE!</v>
      </c>
      <c r="T1218" s="8" t="str">
        <f t="shared" ref="T1218:T1281" si="60">INDEX($L$1:$Q$1, MATCH(MAX(L1218:Q1218), L1218:Q1218, 0))</f>
        <v>MeatProducts</v>
      </c>
      <c r="U1218" s="2">
        <v>2</v>
      </c>
      <c r="V1218" s="2">
        <v>2</v>
      </c>
      <c r="W1218" s="2">
        <v>0</v>
      </c>
      <c r="X1218" s="2">
        <v>3</v>
      </c>
      <c r="Y1218" s="2">
        <v>6</v>
      </c>
      <c r="Z1218" s="2">
        <v>3</v>
      </c>
      <c r="AA1218" s="2">
        <v>11</v>
      </c>
      <c r="AB1218" s="2">
        <v>0</v>
      </c>
    </row>
    <row r="1219" spans="1:28" x14ac:dyDescent="0.25">
      <c r="A1219" s="2">
        <v>8724</v>
      </c>
      <c r="B1219" s="2">
        <v>1982</v>
      </c>
      <c r="C1219" s="2">
        <f>2025-Table1[[#This Row],[Year_Birth]]</f>
        <v>43</v>
      </c>
      <c r="D1219" s="2" t="s">
        <v>2252</v>
      </c>
      <c r="E1219" s="2" t="s">
        <v>2253</v>
      </c>
      <c r="F1219" s="2" t="str">
        <f t="shared" si="58"/>
        <v>Senior</v>
      </c>
      <c r="G1219" s="4">
        <v>28567</v>
      </c>
      <c r="H1219" s="2">
        <v>1</v>
      </c>
      <c r="I1219" s="2">
        <v>0</v>
      </c>
      <c r="J1219" s="3" t="s">
        <v>2421</v>
      </c>
      <c r="K1219" s="6">
        <v>57</v>
      </c>
      <c r="L1219" s="4">
        <v>11</v>
      </c>
      <c r="M1219" s="4">
        <v>3</v>
      </c>
      <c r="N1219" s="4">
        <v>22</v>
      </c>
      <c r="O1219" s="4">
        <v>2</v>
      </c>
      <c r="P1219" s="4">
        <v>2</v>
      </c>
      <c r="Q1219" s="4">
        <v>6</v>
      </c>
      <c r="R1219" s="4">
        <f>SUM(Table1[[#This Row],[Wines]:[Sweet]])</f>
        <v>40</v>
      </c>
      <c r="S1219" s="8">
        <f t="shared" si="59"/>
        <v>1.4002170336402141E-3</v>
      </c>
      <c r="T1219" s="8" t="str">
        <f t="shared" si="60"/>
        <v>MeatProducts</v>
      </c>
      <c r="U1219" s="2">
        <v>2</v>
      </c>
      <c r="V1219" s="2">
        <v>2</v>
      </c>
      <c r="W1219" s="2">
        <v>0</v>
      </c>
      <c r="X1219" s="2">
        <v>3</v>
      </c>
      <c r="Y1219" s="2">
        <v>6</v>
      </c>
      <c r="Z1219" s="2">
        <v>3</v>
      </c>
      <c r="AA1219" s="2">
        <v>11</v>
      </c>
      <c r="AB1219" s="2">
        <v>0</v>
      </c>
    </row>
    <row r="1220" spans="1:28" x14ac:dyDescent="0.25">
      <c r="A1220" s="2">
        <v>5209</v>
      </c>
      <c r="B1220" s="2">
        <v>1954</v>
      </c>
      <c r="C1220" s="2">
        <f>2025-Table1[[#This Row],[Year_Birth]]</f>
        <v>71</v>
      </c>
      <c r="D1220" s="2" t="s">
        <v>2252</v>
      </c>
      <c r="E1220" s="2" t="s">
        <v>2258</v>
      </c>
      <c r="F1220" s="2" t="str">
        <f t="shared" si="58"/>
        <v>Senior</v>
      </c>
      <c r="G1220" s="4">
        <v>50002</v>
      </c>
      <c r="H1220" s="2">
        <v>0</v>
      </c>
      <c r="I1220" s="2">
        <v>1</v>
      </c>
      <c r="J1220" s="3" t="s">
        <v>2421</v>
      </c>
      <c r="K1220" s="6">
        <v>21</v>
      </c>
      <c r="L1220" s="4">
        <v>443</v>
      </c>
      <c r="M1220" s="4">
        <v>5</v>
      </c>
      <c r="N1220" s="4">
        <v>71</v>
      </c>
      <c r="O1220" s="4">
        <v>21</v>
      </c>
      <c r="P1220" s="4">
        <v>16</v>
      </c>
      <c r="Q1220" s="4">
        <v>82</v>
      </c>
      <c r="R1220" s="4">
        <f>SUM(Table1[[#This Row],[Wines]:[Sweet]])</f>
        <v>556</v>
      </c>
      <c r="S1220" s="8">
        <f t="shared" si="59"/>
        <v>1.1119555217791288E-2</v>
      </c>
      <c r="T1220" s="8" t="str">
        <f t="shared" si="60"/>
        <v>Wines</v>
      </c>
      <c r="U1220" s="2">
        <v>2</v>
      </c>
      <c r="V1220" s="2">
        <v>8</v>
      </c>
      <c r="W1220" s="2">
        <v>2</v>
      </c>
      <c r="X1220" s="2">
        <v>7</v>
      </c>
      <c r="Y1220" s="2">
        <v>7</v>
      </c>
      <c r="Z1220" s="2">
        <v>3</v>
      </c>
      <c r="AA1220" s="2">
        <v>11</v>
      </c>
      <c r="AB1220" s="2">
        <v>0</v>
      </c>
    </row>
    <row r="1221" spans="1:28" x14ac:dyDescent="0.25">
      <c r="A1221" s="2">
        <v>1518</v>
      </c>
      <c r="B1221" s="2">
        <v>1965</v>
      </c>
      <c r="C1221" s="2">
        <f>2025-Table1[[#This Row],[Year_Birth]]</f>
        <v>60</v>
      </c>
      <c r="D1221" s="2" t="s">
        <v>2257</v>
      </c>
      <c r="E1221" s="2" t="s">
        <v>2256</v>
      </c>
      <c r="F1221" s="2" t="str">
        <f t="shared" si="58"/>
        <v>Senior</v>
      </c>
      <c r="G1221" s="4">
        <v>62694</v>
      </c>
      <c r="H1221" s="2">
        <v>1</v>
      </c>
      <c r="I1221" s="2">
        <v>1</v>
      </c>
      <c r="J1221" s="3" t="s">
        <v>2421</v>
      </c>
      <c r="K1221" s="6">
        <v>29</v>
      </c>
      <c r="L1221" s="4">
        <v>379</v>
      </c>
      <c r="M1221" s="4">
        <v>6</v>
      </c>
      <c r="N1221" s="4">
        <v>157</v>
      </c>
      <c r="O1221" s="4">
        <v>25</v>
      </c>
      <c r="P1221" s="4">
        <v>91</v>
      </c>
      <c r="Q1221" s="4">
        <v>91</v>
      </c>
      <c r="R1221" s="4">
        <f>SUM(Table1[[#This Row],[Wines]:[Sweet]])</f>
        <v>658</v>
      </c>
      <c r="S1221" s="8">
        <f t="shared" si="59"/>
        <v>1.0495422209461831E-2</v>
      </c>
      <c r="T1221" s="8" t="str">
        <f t="shared" si="60"/>
        <v>Wines</v>
      </c>
      <c r="U1221" s="2">
        <v>5</v>
      </c>
      <c r="V1221" s="2">
        <v>9</v>
      </c>
      <c r="W1221" s="2">
        <v>3</v>
      </c>
      <c r="X1221" s="2">
        <v>7</v>
      </c>
      <c r="Y1221" s="2">
        <v>7</v>
      </c>
      <c r="Z1221" s="2">
        <v>3</v>
      </c>
      <c r="AA1221" s="2">
        <v>11</v>
      </c>
      <c r="AB1221" s="2">
        <v>0</v>
      </c>
    </row>
    <row r="1222" spans="1:28" x14ac:dyDescent="0.25">
      <c r="A1222" s="2">
        <v>4200</v>
      </c>
      <c r="B1222" s="2">
        <v>1970</v>
      </c>
      <c r="C1222" s="2">
        <f>2025-Table1[[#This Row],[Year_Birth]]</f>
        <v>55</v>
      </c>
      <c r="D1222" s="2" t="s">
        <v>2257</v>
      </c>
      <c r="E1222" s="2" t="s">
        <v>2256</v>
      </c>
      <c r="F1222" s="2" t="str">
        <f t="shared" si="58"/>
        <v>Senior</v>
      </c>
      <c r="G1222" s="4">
        <v>44159</v>
      </c>
      <c r="H1222" s="2">
        <v>1</v>
      </c>
      <c r="I1222" s="2">
        <v>0</v>
      </c>
      <c r="J1222" s="3" t="s">
        <v>2422</v>
      </c>
      <c r="K1222" s="6">
        <v>85</v>
      </c>
      <c r="L1222" s="4">
        <v>167</v>
      </c>
      <c r="M1222" s="4">
        <v>2</v>
      </c>
      <c r="N1222" s="4">
        <v>62</v>
      </c>
      <c r="O1222" s="4">
        <v>24</v>
      </c>
      <c r="P1222" s="4">
        <v>13</v>
      </c>
      <c r="Q1222" s="4">
        <v>7</v>
      </c>
      <c r="R1222" s="4">
        <f>SUM(Table1[[#This Row],[Wines]:[Sweet]])</f>
        <v>268</v>
      </c>
      <c r="S1222" s="8">
        <f t="shared" si="59"/>
        <v>6.0689780112774296E-3</v>
      </c>
      <c r="T1222" s="8" t="str">
        <f t="shared" si="60"/>
        <v>Wines</v>
      </c>
      <c r="U1222" s="2">
        <v>4</v>
      </c>
      <c r="V1222" s="2">
        <v>4</v>
      </c>
      <c r="W1222" s="2">
        <v>1</v>
      </c>
      <c r="X1222" s="2">
        <v>6</v>
      </c>
      <c r="Y1222" s="2">
        <v>5</v>
      </c>
      <c r="Z1222" s="2">
        <v>3</v>
      </c>
      <c r="AA1222" s="2">
        <v>11</v>
      </c>
      <c r="AB1222" s="2">
        <v>0</v>
      </c>
    </row>
    <row r="1223" spans="1:28" x14ac:dyDescent="0.25">
      <c r="A1223" s="2">
        <v>477</v>
      </c>
      <c r="B1223" s="2">
        <v>1986</v>
      </c>
      <c r="C1223" s="2">
        <f>2025-Table1[[#This Row],[Year_Birth]]</f>
        <v>39</v>
      </c>
      <c r="D1223" s="2" t="s">
        <v>2252</v>
      </c>
      <c r="E1223" s="2" t="s">
        <v>2256</v>
      </c>
      <c r="F1223" s="2" t="str">
        <f t="shared" si="58"/>
        <v>Senior</v>
      </c>
      <c r="G1223" s="4">
        <v>83512</v>
      </c>
      <c r="H1223" s="2">
        <v>0</v>
      </c>
      <c r="I1223" s="2">
        <v>0</v>
      </c>
      <c r="J1223" s="3" t="s">
        <v>2422</v>
      </c>
      <c r="K1223" s="6">
        <v>31</v>
      </c>
      <c r="L1223" s="4">
        <v>1060</v>
      </c>
      <c r="M1223" s="4">
        <v>61</v>
      </c>
      <c r="N1223" s="4">
        <v>835</v>
      </c>
      <c r="O1223" s="4">
        <v>80</v>
      </c>
      <c r="P1223" s="4">
        <v>20</v>
      </c>
      <c r="Q1223" s="4">
        <v>101</v>
      </c>
      <c r="R1223" s="4">
        <f>SUM(Table1[[#This Row],[Wines]:[Sweet]])</f>
        <v>2056</v>
      </c>
      <c r="S1223" s="8">
        <f t="shared" si="59"/>
        <v>2.4619216400038318E-2</v>
      </c>
      <c r="T1223" s="8" t="str">
        <f t="shared" si="60"/>
        <v>Wines</v>
      </c>
      <c r="U1223" s="2">
        <v>1</v>
      </c>
      <c r="V1223" s="2">
        <v>4</v>
      </c>
      <c r="W1223" s="2">
        <v>7</v>
      </c>
      <c r="X1223" s="2">
        <v>10</v>
      </c>
      <c r="Y1223" s="2">
        <v>1</v>
      </c>
      <c r="Z1223" s="2">
        <v>3</v>
      </c>
      <c r="AA1223" s="2">
        <v>11</v>
      </c>
      <c r="AB1223" s="2">
        <v>1</v>
      </c>
    </row>
    <row r="1224" spans="1:28" x14ac:dyDescent="0.25">
      <c r="A1224" s="2">
        <v>6355</v>
      </c>
      <c r="B1224" s="2">
        <v>1978</v>
      </c>
      <c r="C1224" s="2">
        <f>2025-Table1[[#This Row],[Year_Birth]]</f>
        <v>47</v>
      </c>
      <c r="D1224" s="2" t="s">
        <v>2252</v>
      </c>
      <c r="E1224" s="2" t="s">
        <v>2256</v>
      </c>
      <c r="F1224" s="2" t="str">
        <f t="shared" si="58"/>
        <v>Senior</v>
      </c>
      <c r="G1224" s="4">
        <v>44359</v>
      </c>
      <c r="H1224" s="2">
        <v>1</v>
      </c>
      <c r="I1224" s="2">
        <v>1</v>
      </c>
      <c r="J1224" s="3" t="s">
        <v>2422</v>
      </c>
      <c r="K1224" s="6">
        <v>19</v>
      </c>
      <c r="L1224" s="4">
        <v>20</v>
      </c>
      <c r="M1224" s="4">
        <v>0</v>
      </c>
      <c r="N1224" s="4">
        <v>14</v>
      </c>
      <c r="O1224" s="4">
        <v>7</v>
      </c>
      <c r="P1224" s="4">
        <v>3</v>
      </c>
      <c r="Q1224" s="4">
        <v>1</v>
      </c>
      <c r="R1224" s="4">
        <f>SUM(Table1[[#This Row],[Wines]:[Sweet]])</f>
        <v>44</v>
      </c>
      <c r="S1224" s="8">
        <f t="shared" si="59"/>
        <v>9.9190694109425361E-4</v>
      </c>
      <c r="T1224" s="8" t="str">
        <f t="shared" si="60"/>
        <v>Wines</v>
      </c>
      <c r="U1224" s="2">
        <v>3</v>
      </c>
      <c r="V1224" s="2">
        <v>2</v>
      </c>
      <c r="W1224" s="2">
        <v>0</v>
      </c>
      <c r="X1224" s="2">
        <v>4</v>
      </c>
      <c r="Y1224" s="2">
        <v>3</v>
      </c>
      <c r="Z1224" s="2">
        <v>3</v>
      </c>
      <c r="AA1224" s="2">
        <v>11</v>
      </c>
      <c r="AB1224" s="2">
        <v>0</v>
      </c>
    </row>
    <row r="1225" spans="1:28" x14ac:dyDescent="0.25">
      <c r="A1225" s="2">
        <v>1030</v>
      </c>
      <c r="B1225" s="2">
        <v>1965</v>
      </c>
      <c r="C1225" s="2">
        <f>2025-Table1[[#This Row],[Year_Birth]]</f>
        <v>60</v>
      </c>
      <c r="D1225" s="2" t="s">
        <v>2255</v>
      </c>
      <c r="E1225" s="2" t="s">
        <v>2253</v>
      </c>
      <c r="F1225" s="2" t="str">
        <f t="shared" si="58"/>
        <v>Senior</v>
      </c>
      <c r="G1225" s="4">
        <v>40637</v>
      </c>
      <c r="H1225" s="2">
        <v>1</v>
      </c>
      <c r="I1225" s="2">
        <v>1</v>
      </c>
      <c r="J1225" s="3" t="s">
        <v>2423</v>
      </c>
      <c r="K1225" s="6">
        <v>72</v>
      </c>
      <c r="L1225" s="4">
        <v>22</v>
      </c>
      <c r="M1225" s="4">
        <v>0</v>
      </c>
      <c r="N1225" s="4">
        <v>13</v>
      </c>
      <c r="O1225" s="4">
        <v>0</v>
      </c>
      <c r="P1225" s="4">
        <v>0</v>
      </c>
      <c r="Q1225" s="4">
        <v>3</v>
      </c>
      <c r="R1225" s="4">
        <f>SUM(Table1[[#This Row],[Wines]:[Sweet]])</f>
        <v>35</v>
      </c>
      <c r="S1225" s="8">
        <f t="shared" si="59"/>
        <v>8.6128405148017811E-4</v>
      </c>
      <c r="T1225" s="8" t="str">
        <f t="shared" si="60"/>
        <v>Wines</v>
      </c>
      <c r="U1225" s="2">
        <v>2</v>
      </c>
      <c r="V1225" s="2">
        <v>1</v>
      </c>
      <c r="W1225" s="2">
        <v>0</v>
      </c>
      <c r="X1225" s="2">
        <v>3</v>
      </c>
      <c r="Y1225" s="2">
        <v>7</v>
      </c>
      <c r="Z1225" s="2">
        <v>3</v>
      </c>
      <c r="AA1225" s="2">
        <v>11</v>
      </c>
      <c r="AB1225" s="2">
        <v>0</v>
      </c>
    </row>
    <row r="1226" spans="1:28" x14ac:dyDescent="0.25">
      <c r="A1226" s="2">
        <v>232</v>
      </c>
      <c r="B1226" s="2">
        <v>1965</v>
      </c>
      <c r="C1226" s="2">
        <f>2025-Table1[[#This Row],[Year_Birth]]</f>
        <v>60</v>
      </c>
      <c r="D1226" s="2" t="s">
        <v>2252</v>
      </c>
      <c r="E1226" s="2" t="s">
        <v>2253</v>
      </c>
      <c r="F1226" s="2" t="str">
        <f t="shared" si="58"/>
        <v>Senior</v>
      </c>
      <c r="G1226" s="4">
        <v>61559</v>
      </c>
      <c r="H1226" s="2">
        <v>0</v>
      </c>
      <c r="I1226" s="2">
        <v>1</v>
      </c>
      <c r="J1226" s="3" t="s">
        <v>2423</v>
      </c>
      <c r="K1226" s="6">
        <v>8</v>
      </c>
      <c r="L1226" s="4">
        <v>279</v>
      </c>
      <c r="M1226" s="4">
        <v>83</v>
      </c>
      <c r="N1226" s="4">
        <v>88</v>
      </c>
      <c r="O1226" s="4">
        <v>32</v>
      </c>
      <c r="P1226" s="4">
        <v>14</v>
      </c>
      <c r="Q1226" s="4">
        <v>34</v>
      </c>
      <c r="R1226" s="4">
        <f>SUM(Table1[[#This Row],[Wines]:[Sweet]])</f>
        <v>496</v>
      </c>
      <c r="S1226" s="8">
        <f t="shared" si="59"/>
        <v>8.0573108724963042E-3</v>
      </c>
      <c r="T1226" s="8" t="str">
        <f t="shared" si="60"/>
        <v>Wines</v>
      </c>
      <c r="U1226" s="2">
        <v>1</v>
      </c>
      <c r="V1226" s="2">
        <v>4</v>
      </c>
      <c r="W1226" s="2">
        <v>2</v>
      </c>
      <c r="X1226" s="2">
        <v>10</v>
      </c>
      <c r="Y1226" s="2">
        <v>3</v>
      </c>
      <c r="Z1226" s="2">
        <v>3</v>
      </c>
      <c r="AA1226" s="2">
        <v>11</v>
      </c>
      <c r="AB1226" s="2">
        <v>0</v>
      </c>
    </row>
    <row r="1227" spans="1:28" x14ac:dyDescent="0.25">
      <c r="A1227" s="2">
        <v>6439</v>
      </c>
      <c r="B1227" s="2">
        <v>1958</v>
      </c>
      <c r="C1227" s="2">
        <f>2025-Table1[[#This Row],[Year_Birth]]</f>
        <v>67</v>
      </c>
      <c r="D1227" s="2" t="s">
        <v>2252</v>
      </c>
      <c r="E1227" s="2" t="s">
        <v>2256</v>
      </c>
      <c r="F1227" s="2" t="str">
        <f t="shared" si="58"/>
        <v>Senior</v>
      </c>
      <c r="G1227" s="4">
        <v>61074</v>
      </c>
      <c r="H1227" s="2">
        <v>0</v>
      </c>
      <c r="I1227" s="2">
        <v>1</v>
      </c>
      <c r="J1227" s="3" t="s">
        <v>2424</v>
      </c>
      <c r="K1227" s="6">
        <v>37</v>
      </c>
      <c r="L1227" s="4">
        <v>789</v>
      </c>
      <c r="M1227" s="4">
        <v>0</v>
      </c>
      <c r="N1227" s="4">
        <v>133</v>
      </c>
      <c r="O1227" s="4">
        <v>0</v>
      </c>
      <c r="P1227" s="4">
        <v>28</v>
      </c>
      <c r="Q1227" s="4">
        <v>152</v>
      </c>
      <c r="R1227" s="4">
        <f>SUM(Table1[[#This Row],[Wines]:[Sweet]])</f>
        <v>950</v>
      </c>
      <c r="S1227" s="8">
        <f t="shared" si="59"/>
        <v>1.5554900612371877E-2</v>
      </c>
      <c r="T1227" s="8" t="str">
        <f t="shared" si="60"/>
        <v>Wines</v>
      </c>
      <c r="U1227" s="2">
        <v>7</v>
      </c>
      <c r="V1227" s="2">
        <v>11</v>
      </c>
      <c r="W1227" s="2">
        <v>5</v>
      </c>
      <c r="X1227" s="2">
        <v>8</v>
      </c>
      <c r="Y1227" s="2">
        <v>7</v>
      </c>
      <c r="Z1227" s="2">
        <v>3</v>
      </c>
      <c r="AA1227" s="2">
        <v>11</v>
      </c>
      <c r="AB1227" s="2">
        <v>0</v>
      </c>
    </row>
    <row r="1228" spans="1:28" x14ac:dyDescent="0.25">
      <c r="A1228" s="2">
        <v>3537</v>
      </c>
      <c r="B1228" s="2">
        <v>1981</v>
      </c>
      <c r="C1228" s="2">
        <f>2025-Table1[[#This Row],[Year_Birth]]</f>
        <v>44</v>
      </c>
      <c r="D1228" s="2" t="s">
        <v>2252</v>
      </c>
      <c r="E1228" s="2" t="s">
        <v>2254</v>
      </c>
      <c r="F1228" s="2" t="str">
        <f t="shared" si="58"/>
        <v>Senior</v>
      </c>
      <c r="G1228" s="4">
        <v>31089</v>
      </c>
      <c r="H1228" s="2">
        <v>1</v>
      </c>
      <c r="I1228" s="2">
        <v>0</v>
      </c>
      <c r="J1228" s="3" t="s">
        <v>2424</v>
      </c>
      <c r="K1228" s="6">
        <v>57</v>
      </c>
      <c r="L1228" s="4">
        <v>31</v>
      </c>
      <c r="M1228" s="4">
        <v>3</v>
      </c>
      <c r="N1228" s="4">
        <v>31</v>
      </c>
      <c r="O1228" s="4">
        <v>2</v>
      </c>
      <c r="P1228" s="4">
        <v>8</v>
      </c>
      <c r="Q1228" s="4">
        <v>4</v>
      </c>
      <c r="R1228" s="4">
        <f>SUM(Table1[[#This Row],[Wines]:[Sweet]])</f>
        <v>75</v>
      </c>
      <c r="S1228" s="8">
        <f t="shared" si="59"/>
        <v>2.4124288333494163E-3</v>
      </c>
      <c r="T1228" s="8" t="str">
        <f t="shared" si="60"/>
        <v>Wines</v>
      </c>
      <c r="U1228" s="2">
        <v>3</v>
      </c>
      <c r="V1228" s="2">
        <v>3</v>
      </c>
      <c r="W1228" s="2">
        <v>0</v>
      </c>
      <c r="X1228" s="2">
        <v>4</v>
      </c>
      <c r="Y1228" s="2">
        <v>8</v>
      </c>
      <c r="Z1228" s="2">
        <v>3</v>
      </c>
      <c r="AA1228" s="2">
        <v>11</v>
      </c>
      <c r="AB1228" s="2">
        <v>0</v>
      </c>
    </row>
    <row r="1229" spans="1:28" x14ac:dyDescent="0.25">
      <c r="A1229" s="2">
        <v>10862</v>
      </c>
      <c r="B1229" s="2">
        <v>1960</v>
      </c>
      <c r="C1229" s="2">
        <f>2025-Table1[[#This Row],[Year_Birth]]</f>
        <v>65</v>
      </c>
      <c r="D1229" s="2" t="s">
        <v>2257</v>
      </c>
      <c r="E1229" s="2" t="s">
        <v>2256</v>
      </c>
      <c r="F1229" s="2" t="str">
        <f t="shared" si="58"/>
        <v>Senior</v>
      </c>
      <c r="G1229" s="4">
        <v>30522</v>
      </c>
      <c r="H1229" s="2">
        <v>0</v>
      </c>
      <c r="I1229" s="2">
        <v>1</v>
      </c>
      <c r="J1229" s="3" t="s">
        <v>2424</v>
      </c>
      <c r="K1229" s="6">
        <v>6</v>
      </c>
      <c r="L1229" s="4">
        <v>179</v>
      </c>
      <c r="M1229" s="4">
        <v>8</v>
      </c>
      <c r="N1229" s="4">
        <v>83</v>
      </c>
      <c r="O1229" s="4">
        <v>19</v>
      </c>
      <c r="P1229" s="4">
        <v>11</v>
      </c>
      <c r="Q1229" s="4">
        <v>26</v>
      </c>
      <c r="R1229" s="4">
        <f>SUM(Table1[[#This Row],[Wines]:[Sweet]])</f>
        <v>300</v>
      </c>
      <c r="S1229" s="8">
        <f t="shared" si="59"/>
        <v>9.8289758207194804E-3</v>
      </c>
      <c r="T1229" s="8" t="str">
        <f t="shared" si="60"/>
        <v>Wines</v>
      </c>
      <c r="U1229" s="2">
        <v>5</v>
      </c>
      <c r="V1229" s="2">
        <v>1</v>
      </c>
      <c r="W1229" s="2">
        <v>2</v>
      </c>
      <c r="X1229" s="2">
        <v>9</v>
      </c>
      <c r="Y1229" s="2">
        <v>2</v>
      </c>
      <c r="Z1229" s="2">
        <v>3</v>
      </c>
      <c r="AA1229" s="2">
        <v>11</v>
      </c>
      <c r="AB1229" s="2">
        <v>0</v>
      </c>
    </row>
    <row r="1230" spans="1:28" x14ac:dyDescent="0.25">
      <c r="A1230" s="2">
        <v>2134</v>
      </c>
      <c r="B1230" s="2">
        <v>1952</v>
      </c>
      <c r="C1230" s="2">
        <f>2025-Table1[[#This Row],[Year_Birth]]</f>
        <v>73</v>
      </c>
      <c r="D1230" s="2" t="s">
        <v>2252</v>
      </c>
      <c r="E1230" s="2" t="s">
        <v>2253</v>
      </c>
      <c r="F1230" s="2" t="str">
        <f t="shared" si="58"/>
        <v>Senior</v>
      </c>
      <c r="G1230" s="4">
        <v>53700</v>
      </c>
      <c r="H1230" s="2">
        <v>0</v>
      </c>
      <c r="I1230" s="2">
        <v>1</v>
      </c>
      <c r="J1230" s="3" t="s">
        <v>2424</v>
      </c>
      <c r="K1230" s="6">
        <v>94</v>
      </c>
      <c r="L1230" s="4">
        <v>263</v>
      </c>
      <c r="M1230" s="4">
        <v>5</v>
      </c>
      <c r="N1230" s="4">
        <v>233</v>
      </c>
      <c r="O1230" s="4">
        <v>69</v>
      </c>
      <c r="P1230" s="4">
        <v>41</v>
      </c>
      <c r="Q1230" s="4">
        <v>83</v>
      </c>
      <c r="R1230" s="4">
        <f>SUM(Table1[[#This Row],[Wines]:[Sweet]])</f>
        <v>611</v>
      </c>
      <c r="S1230" s="8">
        <f t="shared" si="59"/>
        <v>1.13780260707635E-2</v>
      </c>
      <c r="T1230" s="8" t="str">
        <f t="shared" si="60"/>
        <v>Wines</v>
      </c>
      <c r="U1230" s="2">
        <v>4</v>
      </c>
      <c r="V1230" s="2">
        <v>5</v>
      </c>
      <c r="W1230" s="2">
        <v>5</v>
      </c>
      <c r="X1230" s="2">
        <v>8</v>
      </c>
      <c r="Y1230" s="2">
        <v>5</v>
      </c>
      <c r="Z1230" s="2">
        <v>3</v>
      </c>
      <c r="AA1230" s="2">
        <v>11</v>
      </c>
      <c r="AB1230" s="2">
        <v>0</v>
      </c>
    </row>
    <row r="1231" spans="1:28" x14ac:dyDescent="0.25">
      <c r="A1231" s="2">
        <v>3340</v>
      </c>
      <c r="B1231" s="2">
        <v>1977</v>
      </c>
      <c r="C1231" s="2">
        <f>2025-Table1[[#This Row],[Year_Birth]]</f>
        <v>48</v>
      </c>
      <c r="D1231" s="2" t="s">
        <v>2252</v>
      </c>
      <c r="E1231" s="2" t="s">
        <v>2256</v>
      </c>
      <c r="F1231" s="2" t="str">
        <f t="shared" si="58"/>
        <v>Senior</v>
      </c>
      <c r="G1231" s="4">
        <v>42014</v>
      </c>
      <c r="H1231" s="2">
        <v>1</v>
      </c>
      <c r="I1231" s="2">
        <v>0</v>
      </c>
      <c r="J1231" s="3" t="s">
        <v>2424</v>
      </c>
      <c r="K1231" s="6">
        <v>56</v>
      </c>
      <c r="L1231" s="4">
        <v>244</v>
      </c>
      <c r="M1231" s="4">
        <v>15</v>
      </c>
      <c r="N1231" s="4">
        <v>108</v>
      </c>
      <c r="O1231" s="4">
        <v>4</v>
      </c>
      <c r="P1231" s="4">
        <v>15</v>
      </c>
      <c r="Q1231" s="4">
        <v>50</v>
      </c>
      <c r="R1231" s="4">
        <f>SUM(Table1[[#This Row],[Wines]:[Sweet]])</f>
        <v>386</v>
      </c>
      <c r="S1231" s="8">
        <f t="shared" si="59"/>
        <v>9.1874137192364449E-3</v>
      </c>
      <c r="T1231" s="8" t="str">
        <f t="shared" si="60"/>
        <v>Wines</v>
      </c>
      <c r="U1231" s="2">
        <v>6</v>
      </c>
      <c r="V1231" s="2">
        <v>7</v>
      </c>
      <c r="W1231" s="2">
        <v>1</v>
      </c>
      <c r="X1231" s="2">
        <v>6</v>
      </c>
      <c r="Y1231" s="2">
        <v>8</v>
      </c>
      <c r="Z1231" s="2">
        <v>3</v>
      </c>
      <c r="AA1231" s="2">
        <v>11</v>
      </c>
      <c r="AB1231" s="2">
        <v>1</v>
      </c>
    </row>
    <row r="1232" spans="1:28" x14ac:dyDescent="0.25">
      <c r="A1232" s="2">
        <v>8685</v>
      </c>
      <c r="B1232" s="2">
        <v>1977</v>
      </c>
      <c r="C1232" s="2">
        <f>2025-Table1[[#This Row],[Year_Birth]]</f>
        <v>48</v>
      </c>
      <c r="D1232" s="2" t="s">
        <v>2252</v>
      </c>
      <c r="E1232" s="2" t="s">
        <v>2256</v>
      </c>
      <c r="F1232" s="2" t="str">
        <f t="shared" si="58"/>
        <v>Senior</v>
      </c>
      <c r="G1232" s="4">
        <v>42014</v>
      </c>
      <c r="H1232" s="2">
        <v>1</v>
      </c>
      <c r="I1232" s="2">
        <v>0</v>
      </c>
      <c r="J1232" s="3" t="s">
        <v>2424</v>
      </c>
      <c r="K1232" s="6">
        <v>56</v>
      </c>
      <c r="L1232" s="4">
        <v>244</v>
      </c>
      <c r="M1232" s="4">
        <v>15</v>
      </c>
      <c r="N1232" s="4">
        <v>108</v>
      </c>
      <c r="O1232" s="4">
        <v>4</v>
      </c>
      <c r="P1232" s="4">
        <v>15</v>
      </c>
      <c r="Q1232" s="4">
        <v>50</v>
      </c>
      <c r="R1232" s="4">
        <f>SUM(Table1[[#This Row],[Wines]:[Sweet]])</f>
        <v>386</v>
      </c>
      <c r="S1232" s="8">
        <f t="shared" si="59"/>
        <v>9.1874137192364449E-3</v>
      </c>
      <c r="T1232" s="8" t="str">
        <f t="shared" si="60"/>
        <v>Wines</v>
      </c>
      <c r="U1232" s="2">
        <v>6</v>
      </c>
      <c r="V1232" s="2">
        <v>7</v>
      </c>
      <c r="W1232" s="2">
        <v>1</v>
      </c>
      <c r="X1232" s="2">
        <v>6</v>
      </c>
      <c r="Y1232" s="2">
        <v>8</v>
      </c>
      <c r="Z1232" s="2">
        <v>3</v>
      </c>
      <c r="AA1232" s="2">
        <v>11</v>
      </c>
      <c r="AB1232" s="2">
        <v>1</v>
      </c>
    </row>
    <row r="1233" spans="1:28" x14ac:dyDescent="0.25">
      <c r="A1233" s="2">
        <v>3507</v>
      </c>
      <c r="B1233" s="2">
        <v>1970</v>
      </c>
      <c r="C1233" s="2">
        <f>2025-Table1[[#This Row],[Year_Birth]]</f>
        <v>55</v>
      </c>
      <c r="D1233" s="2" t="s">
        <v>2252</v>
      </c>
      <c r="E1233" s="2" t="s">
        <v>2253</v>
      </c>
      <c r="F1233" s="2" t="str">
        <f t="shared" si="58"/>
        <v>Senior</v>
      </c>
      <c r="G1233" s="4">
        <v>76467</v>
      </c>
      <c r="H1233" s="2">
        <v>1</v>
      </c>
      <c r="I1233" s="2">
        <v>0</v>
      </c>
      <c r="J1233" s="3" t="s">
        <v>2424</v>
      </c>
      <c r="K1233" s="6">
        <v>44</v>
      </c>
      <c r="L1233" s="4">
        <v>676</v>
      </c>
      <c r="M1233" s="4">
        <v>161</v>
      </c>
      <c r="N1233" s="4">
        <v>426</v>
      </c>
      <c r="O1233" s="4">
        <v>210</v>
      </c>
      <c r="P1233" s="4">
        <v>44</v>
      </c>
      <c r="Q1233" s="4">
        <v>58</v>
      </c>
      <c r="R1233" s="4">
        <f>SUM(Table1[[#This Row],[Wines]:[Sweet]])</f>
        <v>1517</v>
      </c>
      <c r="S1233" s="8">
        <f t="shared" si="59"/>
        <v>1.9838623196934625E-2</v>
      </c>
      <c r="T1233" s="8" t="str">
        <f t="shared" si="60"/>
        <v>Wines</v>
      </c>
      <c r="U1233" s="2">
        <v>2</v>
      </c>
      <c r="V1233" s="2">
        <v>2</v>
      </c>
      <c r="W1233" s="2">
        <v>5</v>
      </c>
      <c r="X1233" s="2">
        <v>5</v>
      </c>
      <c r="Y1233" s="2">
        <v>6</v>
      </c>
      <c r="Z1233" s="2">
        <v>3</v>
      </c>
      <c r="AA1233" s="2">
        <v>11</v>
      </c>
      <c r="AB1233" s="2">
        <v>1</v>
      </c>
    </row>
    <row r="1234" spans="1:28" x14ac:dyDescent="0.25">
      <c r="A1234" s="2">
        <v>8080</v>
      </c>
      <c r="B1234" s="2">
        <v>1986</v>
      </c>
      <c r="C1234" s="2">
        <f>2025-Table1[[#This Row],[Year_Birth]]</f>
        <v>39</v>
      </c>
      <c r="D1234" s="2" t="s">
        <v>2252</v>
      </c>
      <c r="E1234" s="2" t="s">
        <v>2253</v>
      </c>
      <c r="F1234" s="2" t="str">
        <f t="shared" si="58"/>
        <v>Senior</v>
      </c>
      <c r="G1234" s="4">
        <v>26816</v>
      </c>
      <c r="H1234" s="2">
        <v>0</v>
      </c>
      <c r="I1234" s="2">
        <v>0</v>
      </c>
      <c r="J1234" s="3" t="s">
        <v>2424</v>
      </c>
      <c r="K1234" s="6">
        <v>50</v>
      </c>
      <c r="L1234" s="4">
        <v>5</v>
      </c>
      <c r="M1234" s="4">
        <v>1</v>
      </c>
      <c r="N1234" s="4">
        <v>6</v>
      </c>
      <c r="O1234" s="4">
        <v>3</v>
      </c>
      <c r="P1234" s="4">
        <v>4</v>
      </c>
      <c r="Q1234" s="4">
        <v>3</v>
      </c>
      <c r="R1234" s="4">
        <f>SUM(Table1[[#This Row],[Wines]:[Sweet]])</f>
        <v>19</v>
      </c>
      <c r="S1234" s="8">
        <f t="shared" si="59"/>
        <v>7.0853221957040569E-4</v>
      </c>
      <c r="T1234" s="8" t="str">
        <f t="shared" si="60"/>
        <v>MeatProducts</v>
      </c>
      <c r="U1234" s="2">
        <v>1</v>
      </c>
      <c r="V1234" s="2">
        <v>0</v>
      </c>
      <c r="W1234" s="2">
        <v>0</v>
      </c>
      <c r="X1234" s="2">
        <v>3</v>
      </c>
      <c r="Y1234" s="2">
        <v>4</v>
      </c>
      <c r="Z1234" s="2">
        <v>3</v>
      </c>
      <c r="AA1234" s="2">
        <v>11</v>
      </c>
      <c r="AB1234" s="2">
        <v>0</v>
      </c>
    </row>
    <row r="1235" spans="1:28" x14ac:dyDescent="0.25">
      <c r="A1235" s="2">
        <v>9523</v>
      </c>
      <c r="B1235" s="2">
        <v>1982</v>
      </c>
      <c r="C1235" s="2">
        <f>2025-Table1[[#This Row],[Year_Birth]]</f>
        <v>43</v>
      </c>
      <c r="D1235" s="2" t="s">
        <v>2252</v>
      </c>
      <c r="E1235" s="2" t="s">
        <v>2254</v>
      </c>
      <c r="F1235" s="2" t="str">
        <f t="shared" si="58"/>
        <v>Senior</v>
      </c>
      <c r="G1235" s="4">
        <v>40479</v>
      </c>
      <c r="H1235" s="2">
        <v>1</v>
      </c>
      <c r="I1235" s="2">
        <v>0</v>
      </c>
      <c r="J1235" s="3" t="s">
        <v>2425</v>
      </c>
      <c r="K1235" s="6">
        <v>95</v>
      </c>
      <c r="L1235" s="4">
        <v>5</v>
      </c>
      <c r="M1235" s="4">
        <v>0</v>
      </c>
      <c r="N1235" s="4">
        <v>8</v>
      </c>
      <c r="O1235" s="4">
        <v>2</v>
      </c>
      <c r="P1235" s="4">
        <v>0</v>
      </c>
      <c r="Q1235" s="4">
        <v>0</v>
      </c>
      <c r="R1235" s="4">
        <f>SUM(Table1[[#This Row],[Wines]:[Sweet]])</f>
        <v>15</v>
      </c>
      <c r="S1235" s="8">
        <f t="shared" si="59"/>
        <v>3.7056251389609425E-4</v>
      </c>
      <c r="T1235" s="8" t="str">
        <f t="shared" si="60"/>
        <v>MeatProducts</v>
      </c>
      <c r="U1235" s="2">
        <v>1</v>
      </c>
      <c r="V1235" s="2">
        <v>0</v>
      </c>
      <c r="W1235" s="2">
        <v>0</v>
      </c>
      <c r="X1235" s="2">
        <v>3</v>
      </c>
      <c r="Y1235" s="2">
        <v>4</v>
      </c>
      <c r="Z1235" s="2">
        <v>3</v>
      </c>
      <c r="AA1235" s="2">
        <v>11</v>
      </c>
      <c r="AB1235" s="2">
        <v>0</v>
      </c>
    </row>
    <row r="1236" spans="1:28" x14ac:dyDescent="0.25">
      <c r="A1236" s="2">
        <v>8414</v>
      </c>
      <c r="B1236" s="2">
        <v>1962</v>
      </c>
      <c r="C1236" s="2">
        <f>2025-Table1[[#This Row],[Year_Birth]]</f>
        <v>63</v>
      </c>
      <c r="D1236" s="2" t="s">
        <v>2255</v>
      </c>
      <c r="E1236" s="2" t="s">
        <v>2253</v>
      </c>
      <c r="F1236" s="2" t="str">
        <f t="shared" si="58"/>
        <v>Senior</v>
      </c>
      <c r="G1236" s="4">
        <v>33419</v>
      </c>
      <c r="H1236" s="2">
        <v>0</v>
      </c>
      <c r="I1236" s="2">
        <v>1</v>
      </c>
      <c r="J1236" s="3" t="s">
        <v>2425</v>
      </c>
      <c r="K1236" s="6">
        <v>76</v>
      </c>
      <c r="L1236" s="4">
        <v>56</v>
      </c>
      <c r="M1236" s="4">
        <v>0</v>
      </c>
      <c r="N1236" s="4">
        <v>12</v>
      </c>
      <c r="O1236" s="4">
        <v>0</v>
      </c>
      <c r="P1236" s="4">
        <v>0</v>
      </c>
      <c r="Q1236" s="4">
        <v>18</v>
      </c>
      <c r="R1236" s="4">
        <f>SUM(Table1[[#This Row],[Wines]:[Sweet]])</f>
        <v>68</v>
      </c>
      <c r="S1236" s="8">
        <f t="shared" si="59"/>
        <v>2.0347706394565966E-3</v>
      </c>
      <c r="T1236" s="8" t="str">
        <f t="shared" si="60"/>
        <v>Wines</v>
      </c>
      <c r="U1236" s="2">
        <v>2</v>
      </c>
      <c r="V1236" s="2">
        <v>2</v>
      </c>
      <c r="W1236" s="2">
        <v>0</v>
      </c>
      <c r="X1236" s="2">
        <v>4</v>
      </c>
      <c r="Y1236" s="2">
        <v>7</v>
      </c>
      <c r="Z1236" s="2">
        <v>3</v>
      </c>
      <c r="AA1236" s="2">
        <v>11</v>
      </c>
      <c r="AB1236" s="2">
        <v>0</v>
      </c>
    </row>
    <row r="1237" spans="1:28" x14ac:dyDescent="0.25">
      <c r="A1237" s="2">
        <v>2995</v>
      </c>
      <c r="B1237" s="2">
        <v>1957</v>
      </c>
      <c r="C1237" s="2">
        <f>2025-Table1[[#This Row],[Year_Birth]]</f>
        <v>68</v>
      </c>
      <c r="D1237" s="2" t="s">
        <v>2257</v>
      </c>
      <c r="E1237" s="2" t="s">
        <v>2254</v>
      </c>
      <c r="F1237" s="2" t="str">
        <f t="shared" si="58"/>
        <v>Senior</v>
      </c>
      <c r="G1237" s="4">
        <v>66636</v>
      </c>
      <c r="H1237" s="2">
        <v>0</v>
      </c>
      <c r="I1237" s="2">
        <v>0</v>
      </c>
      <c r="J1237" s="3" t="s">
        <v>2425</v>
      </c>
      <c r="K1237" s="6">
        <v>64</v>
      </c>
      <c r="L1237" s="4">
        <v>291</v>
      </c>
      <c r="M1237" s="4">
        <v>10</v>
      </c>
      <c r="N1237" s="4">
        <v>689</v>
      </c>
      <c r="O1237" s="4">
        <v>84</v>
      </c>
      <c r="P1237" s="4">
        <v>10</v>
      </c>
      <c r="Q1237" s="4">
        <v>0</v>
      </c>
      <c r="R1237" s="4">
        <f>SUM(Table1[[#This Row],[Wines]:[Sweet]])</f>
        <v>1084</v>
      </c>
      <c r="S1237" s="8">
        <f t="shared" si="59"/>
        <v>1.6267483042199413E-2</v>
      </c>
      <c r="T1237" s="8" t="str">
        <f t="shared" si="60"/>
        <v>MeatProducts</v>
      </c>
      <c r="U1237" s="2">
        <v>1</v>
      </c>
      <c r="V1237" s="2">
        <v>3</v>
      </c>
      <c r="W1237" s="2">
        <v>4</v>
      </c>
      <c r="X1237" s="2">
        <v>9</v>
      </c>
      <c r="Y1237" s="2">
        <v>1</v>
      </c>
      <c r="Z1237" s="2">
        <v>3</v>
      </c>
      <c r="AA1237" s="2">
        <v>11</v>
      </c>
      <c r="AB1237" s="2">
        <v>0</v>
      </c>
    </row>
    <row r="1238" spans="1:28" x14ac:dyDescent="0.25">
      <c r="A1238" s="2">
        <v>9242</v>
      </c>
      <c r="B1238" s="2">
        <v>1990</v>
      </c>
      <c r="C1238" s="2">
        <f>2025-Table1[[#This Row],[Year_Birth]]</f>
        <v>35</v>
      </c>
      <c r="D1238" s="2" t="s">
        <v>2252</v>
      </c>
      <c r="E1238" s="2" t="s">
        <v>2253</v>
      </c>
      <c r="F1238" s="2" t="str">
        <f t="shared" si="58"/>
        <v>Senior</v>
      </c>
      <c r="G1238" s="4">
        <v>64509</v>
      </c>
      <c r="H1238" s="2">
        <v>0</v>
      </c>
      <c r="I1238" s="2">
        <v>0</v>
      </c>
      <c r="J1238" s="3" t="s">
        <v>2425</v>
      </c>
      <c r="K1238" s="6">
        <v>19</v>
      </c>
      <c r="L1238" s="4">
        <v>836</v>
      </c>
      <c r="M1238" s="4">
        <v>185</v>
      </c>
      <c r="N1238" s="4">
        <v>575</v>
      </c>
      <c r="O1238" s="4">
        <v>24</v>
      </c>
      <c r="P1238" s="4">
        <v>25</v>
      </c>
      <c r="Q1238" s="4">
        <v>77</v>
      </c>
      <c r="R1238" s="4">
        <f>SUM(Table1[[#This Row],[Wines]:[Sweet]])</f>
        <v>1645</v>
      </c>
      <c r="S1238" s="8">
        <f t="shared" si="59"/>
        <v>2.5500317785115256E-2</v>
      </c>
      <c r="T1238" s="8" t="str">
        <f t="shared" si="60"/>
        <v>Wines</v>
      </c>
      <c r="U1238" s="2">
        <v>1</v>
      </c>
      <c r="V1238" s="2">
        <v>6</v>
      </c>
      <c r="W1238" s="2">
        <v>3</v>
      </c>
      <c r="X1238" s="2">
        <v>9</v>
      </c>
      <c r="Y1238" s="2">
        <v>4</v>
      </c>
      <c r="Z1238" s="2">
        <v>3</v>
      </c>
      <c r="AA1238" s="2">
        <v>11</v>
      </c>
      <c r="AB1238" s="2">
        <v>1</v>
      </c>
    </row>
    <row r="1239" spans="1:28" x14ac:dyDescent="0.25">
      <c r="A1239" s="2">
        <v>1241</v>
      </c>
      <c r="B1239" s="2">
        <v>1984</v>
      </c>
      <c r="C1239" s="2">
        <f>2025-Table1[[#This Row],[Year_Birth]]</f>
        <v>41</v>
      </c>
      <c r="D1239" s="2" t="s">
        <v>2260</v>
      </c>
      <c r="E1239" s="2" t="s">
        <v>2256</v>
      </c>
      <c r="F1239" s="2" t="str">
        <f t="shared" si="58"/>
        <v>Senior</v>
      </c>
      <c r="G1239" s="4">
        <v>14796</v>
      </c>
      <c r="H1239" s="2">
        <v>1</v>
      </c>
      <c r="I1239" s="2">
        <v>0</v>
      </c>
      <c r="J1239" s="3" t="s">
        <v>2426</v>
      </c>
      <c r="K1239" s="6">
        <v>1</v>
      </c>
      <c r="L1239" s="4">
        <v>13</v>
      </c>
      <c r="M1239" s="4">
        <v>3</v>
      </c>
      <c r="N1239" s="4">
        <v>8</v>
      </c>
      <c r="O1239" s="4">
        <v>7</v>
      </c>
      <c r="P1239" s="4">
        <v>4</v>
      </c>
      <c r="Q1239" s="4">
        <v>16</v>
      </c>
      <c r="R1239" s="4">
        <f>SUM(Table1[[#This Row],[Wines]:[Sweet]])</f>
        <v>35</v>
      </c>
      <c r="S1239" s="8">
        <f t="shared" si="59"/>
        <v>2.3655041903217085E-3</v>
      </c>
      <c r="T1239" s="8" t="str">
        <f t="shared" si="60"/>
        <v>GoldProds</v>
      </c>
      <c r="U1239" s="2">
        <v>2</v>
      </c>
      <c r="V1239" s="2">
        <v>1</v>
      </c>
      <c r="W1239" s="2">
        <v>0</v>
      </c>
      <c r="X1239" s="2">
        <v>3</v>
      </c>
      <c r="Y1239" s="2">
        <v>9</v>
      </c>
      <c r="Z1239" s="2">
        <v>3</v>
      </c>
      <c r="AA1239" s="2">
        <v>11</v>
      </c>
      <c r="AB1239" s="2">
        <v>1</v>
      </c>
    </row>
    <row r="1240" spans="1:28" x14ac:dyDescent="0.25">
      <c r="A1240" s="2">
        <v>3104</v>
      </c>
      <c r="B1240" s="2">
        <v>1961</v>
      </c>
      <c r="C1240" s="2">
        <f>2025-Table1[[#This Row],[Year_Birth]]</f>
        <v>64</v>
      </c>
      <c r="D1240" s="2" t="s">
        <v>2252</v>
      </c>
      <c r="E1240" s="2" t="s">
        <v>2253</v>
      </c>
      <c r="F1240" s="2" t="str">
        <f t="shared" si="58"/>
        <v>Senior</v>
      </c>
      <c r="G1240" s="4">
        <v>82332</v>
      </c>
      <c r="H1240" s="2">
        <v>0</v>
      </c>
      <c r="I1240" s="2">
        <v>0</v>
      </c>
      <c r="J1240" s="3" t="s">
        <v>2426</v>
      </c>
      <c r="K1240" s="6">
        <v>89</v>
      </c>
      <c r="L1240" s="4">
        <v>830</v>
      </c>
      <c r="M1240" s="4">
        <v>59</v>
      </c>
      <c r="N1240" s="4">
        <v>968</v>
      </c>
      <c r="O1240" s="4">
        <v>51</v>
      </c>
      <c r="P1240" s="4">
        <v>79</v>
      </c>
      <c r="Q1240" s="4">
        <v>19</v>
      </c>
      <c r="R1240" s="4">
        <f>SUM(Table1[[#This Row],[Wines]:[Sweet]])</f>
        <v>1987</v>
      </c>
      <c r="S1240" s="8">
        <f t="shared" si="59"/>
        <v>2.4133994072778508E-2</v>
      </c>
      <c r="T1240" s="8" t="str">
        <f t="shared" si="60"/>
        <v>MeatProducts</v>
      </c>
      <c r="U1240" s="2">
        <v>1</v>
      </c>
      <c r="V1240" s="2">
        <v>5</v>
      </c>
      <c r="W1240" s="2">
        <v>3</v>
      </c>
      <c r="X1240" s="2">
        <v>12</v>
      </c>
      <c r="Y1240" s="2">
        <v>2</v>
      </c>
      <c r="Z1240" s="2">
        <v>3</v>
      </c>
      <c r="AA1240" s="2">
        <v>11</v>
      </c>
      <c r="AB1240" s="2">
        <v>1</v>
      </c>
    </row>
    <row r="1241" spans="1:28" x14ac:dyDescent="0.25">
      <c r="A1241" s="2">
        <v>7233</v>
      </c>
      <c r="B1241" s="2">
        <v>1972</v>
      </c>
      <c r="C1241" s="2">
        <f>2025-Table1[[#This Row],[Year_Birth]]</f>
        <v>53</v>
      </c>
      <c r="D1241" s="2" t="s">
        <v>2252</v>
      </c>
      <c r="E1241" s="2" t="s">
        <v>2256</v>
      </c>
      <c r="F1241" s="2" t="str">
        <f t="shared" si="58"/>
        <v>Senior</v>
      </c>
      <c r="G1241" s="4">
        <v>69209</v>
      </c>
      <c r="H1241" s="2">
        <v>0</v>
      </c>
      <c r="I1241" s="2">
        <v>0</v>
      </c>
      <c r="J1241" s="3" t="s">
        <v>2426</v>
      </c>
      <c r="K1241" s="6">
        <v>4</v>
      </c>
      <c r="L1241" s="4">
        <v>496</v>
      </c>
      <c r="M1241" s="4">
        <v>32</v>
      </c>
      <c r="N1241" s="4">
        <v>849</v>
      </c>
      <c r="O1241" s="4">
        <v>229</v>
      </c>
      <c r="P1241" s="4">
        <v>48</v>
      </c>
      <c r="Q1241" s="4">
        <v>128</v>
      </c>
      <c r="R1241" s="4">
        <f>SUM(Table1[[#This Row],[Wines]:[Sweet]])</f>
        <v>1654</v>
      </c>
      <c r="S1241" s="8">
        <f t="shared" si="59"/>
        <v>2.3898625901255618E-2</v>
      </c>
      <c r="T1241" s="8" t="str">
        <f t="shared" si="60"/>
        <v>MeatProducts</v>
      </c>
      <c r="U1241" s="2">
        <v>2</v>
      </c>
      <c r="V1241" s="2">
        <v>5</v>
      </c>
      <c r="W1241" s="2">
        <v>3</v>
      </c>
      <c r="X1241" s="2">
        <v>6</v>
      </c>
      <c r="Y1241" s="2">
        <v>4</v>
      </c>
      <c r="Z1241" s="2">
        <v>3</v>
      </c>
      <c r="AA1241" s="2">
        <v>11</v>
      </c>
      <c r="AB1241" s="2">
        <v>0</v>
      </c>
    </row>
    <row r="1242" spans="1:28" x14ac:dyDescent="0.25">
      <c r="A1242" s="2">
        <v>7972</v>
      </c>
      <c r="B1242" s="2">
        <v>1955</v>
      </c>
      <c r="C1242" s="2">
        <f>2025-Table1[[#This Row],[Year_Birth]]</f>
        <v>70</v>
      </c>
      <c r="D1242" s="2" t="s">
        <v>2252</v>
      </c>
      <c r="E1242" s="2" t="s">
        <v>2253</v>
      </c>
      <c r="F1242" s="2" t="str">
        <f t="shared" si="58"/>
        <v>Senior</v>
      </c>
      <c r="G1242" s="4">
        <v>72906</v>
      </c>
      <c r="H1242" s="2">
        <v>0</v>
      </c>
      <c r="I1242" s="2">
        <v>0</v>
      </c>
      <c r="J1242" s="3" t="s">
        <v>2427</v>
      </c>
      <c r="K1242" s="6">
        <v>79</v>
      </c>
      <c r="L1242" s="4">
        <v>400</v>
      </c>
      <c r="M1242" s="4">
        <v>32</v>
      </c>
      <c r="N1242" s="4">
        <v>519</v>
      </c>
      <c r="O1242" s="4">
        <v>71</v>
      </c>
      <c r="P1242" s="4">
        <v>75</v>
      </c>
      <c r="Q1242" s="4">
        <v>54</v>
      </c>
      <c r="R1242" s="4">
        <f>SUM(Table1[[#This Row],[Wines]:[Sweet]])</f>
        <v>1097</v>
      </c>
      <c r="S1242" s="8">
        <f t="shared" si="59"/>
        <v>1.5046772556442543E-2</v>
      </c>
      <c r="T1242" s="8" t="str">
        <f t="shared" si="60"/>
        <v>MeatProducts</v>
      </c>
      <c r="U1242" s="2">
        <v>1</v>
      </c>
      <c r="V1242" s="2">
        <v>3</v>
      </c>
      <c r="W1242" s="2">
        <v>4</v>
      </c>
      <c r="X1242" s="2">
        <v>9</v>
      </c>
      <c r="Y1242" s="2">
        <v>1</v>
      </c>
      <c r="Z1242" s="2">
        <v>3</v>
      </c>
      <c r="AA1242" s="2">
        <v>11</v>
      </c>
      <c r="AB1242" s="2">
        <v>0</v>
      </c>
    </row>
    <row r="1243" spans="1:28" x14ac:dyDescent="0.25">
      <c r="A1243" s="2">
        <v>9977</v>
      </c>
      <c r="B1243" s="2">
        <v>1973</v>
      </c>
      <c r="C1243" s="2">
        <f>2025-Table1[[#This Row],[Year_Birth]]</f>
        <v>52</v>
      </c>
      <c r="D1243" s="2" t="s">
        <v>2252</v>
      </c>
      <c r="E1243" s="2" t="s">
        <v>2258</v>
      </c>
      <c r="F1243" s="2" t="str">
        <f t="shared" si="58"/>
        <v>Senior</v>
      </c>
      <c r="G1243" s="4">
        <v>78901</v>
      </c>
      <c r="H1243" s="2">
        <v>0</v>
      </c>
      <c r="I1243" s="2">
        <v>1</v>
      </c>
      <c r="J1243" s="3" t="s">
        <v>2427</v>
      </c>
      <c r="K1243" s="6">
        <v>99</v>
      </c>
      <c r="L1243" s="4">
        <v>321</v>
      </c>
      <c r="M1243" s="4">
        <v>11</v>
      </c>
      <c r="N1243" s="4">
        <v>309</v>
      </c>
      <c r="O1243" s="4">
        <v>33</v>
      </c>
      <c r="P1243" s="4">
        <v>26</v>
      </c>
      <c r="Q1243" s="4">
        <v>34</v>
      </c>
      <c r="R1243" s="4">
        <f>SUM(Table1[[#This Row],[Wines]:[Sweet]])</f>
        <v>700</v>
      </c>
      <c r="S1243" s="8">
        <f t="shared" si="59"/>
        <v>8.8718774160023318E-3</v>
      </c>
      <c r="T1243" s="8" t="str">
        <f t="shared" si="60"/>
        <v>Wines</v>
      </c>
      <c r="U1243" s="2">
        <v>3</v>
      </c>
      <c r="V1243" s="2">
        <v>9</v>
      </c>
      <c r="W1243" s="2">
        <v>3</v>
      </c>
      <c r="X1243" s="2">
        <v>5</v>
      </c>
      <c r="Y1243" s="2">
        <v>4</v>
      </c>
      <c r="Z1243" s="2">
        <v>3</v>
      </c>
      <c r="AA1243" s="2">
        <v>11</v>
      </c>
      <c r="AB1243" s="2">
        <v>0</v>
      </c>
    </row>
    <row r="1244" spans="1:28" x14ac:dyDescent="0.25">
      <c r="A1244" s="2">
        <v>4789</v>
      </c>
      <c r="B1244" s="2">
        <v>1953</v>
      </c>
      <c r="C1244" s="2">
        <f>2025-Table1[[#This Row],[Year_Birth]]</f>
        <v>72</v>
      </c>
      <c r="D1244" s="2" t="s">
        <v>2252</v>
      </c>
      <c r="E1244" s="2" t="s">
        <v>2254</v>
      </c>
      <c r="F1244" s="2" t="str">
        <f t="shared" si="58"/>
        <v>Senior</v>
      </c>
      <c r="G1244" s="4">
        <v>80812</v>
      </c>
      <c r="H1244" s="2">
        <v>0</v>
      </c>
      <c r="I1244" s="2">
        <v>0</v>
      </c>
      <c r="J1244" s="3" t="s">
        <v>2427</v>
      </c>
      <c r="K1244" s="6">
        <v>95</v>
      </c>
      <c r="L1244" s="4">
        <v>769</v>
      </c>
      <c r="M1244" s="4">
        <v>22</v>
      </c>
      <c r="N1244" s="4">
        <v>500</v>
      </c>
      <c r="O1244" s="4">
        <v>210</v>
      </c>
      <c r="P1244" s="4">
        <v>143</v>
      </c>
      <c r="Q1244" s="4">
        <v>33</v>
      </c>
      <c r="R1244" s="4">
        <f>SUM(Table1[[#This Row],[Wines]:[Sweet]])</f>
        <v>1644</v>
      </c>
      <c r="S1244" s="8">
        <f t="shared" si="59"/>
        <v>2.034351333960303E-2</v>
      </c>
      <c r="T1244" s="8" t="str">
        <f t="shared" si="60"/>
        <v>Wines</v>
      </c>
      <c r="U1244" s="2">
        <v>1</v>
      </c>
      <c r="V1244" s="2">
        <v>4</v>
      </c>
      <c r="W1244" s="2">
        <v>8</v>
      </c>
      <c r="X1244" s="2">
        <v>5</v>
      </c>
      <c r="Y1244" s="2">
        <v>2</v>
      </c>
      <c r="Z1244" s="2">
        <v>3</v>
      </c>
      <c r="AA1244" s="2">
        <v>11</v>
      </c>
      <c r="AB1244" s="2">
        <v>0</v>
      </c>
    </row>
    <row r="1245" spans="1:28" x14ac:dyDescent="0.25">
      <c r="A1245" s="2">
        <v>11039</v>
      </c>
      <c r="B1245" s="2">
        <v>1975</v>
      </c>
      <c r="C1245" s="2">
        <f>2025-Table1[[#This Row],[Year_Birth]]</f>
        <v>50</v>
      </c>
      <c r="D1245" s="2" t="s">
        <v>2252</v>
      </c>
      <c r="E1245" s="2" t="s">
        <v>2256</v>
      </c>
      <c r="F1245" s="2" t="str">
        <f t="shared" si="58"/>
        <v>Senior</v>
      </c>
      <c r="G1245" s="4">
        <v>51948</v>
      </c>
      <c r="H1245" s="2">
        <v>0</v>
      </c>
      <c r="I1245" s="2">
        <v>1</v>
      </c>
      <c r="J1245" s="3" t="s">
        <v>2427</v>
      </c>
      <c r="K1245" s="6">
        <v>51</v>
      </c>
      <c r="L1245" s="4">
        <v>82</v>
      </c>
      <c r="M1245" s="4">
        <v>33</v>
      </c>
      <c r="N1245" s="4">
        <v>54</v>
      </c>
      <c r="O1245" s="4">
        <v>71</v>
      </c>
      <c r="P1245" s="4">
        <v>30</v>
      </c>
      <c r="Q1245" s="4">
        <v>41</v>
      </c>
      <c r="R1245" s="4">
        <f>SUM(Table1[[#This Row],[Wines]:[Sweet]])</f>
        <v>270</v>
      </c>
      <c r="S1245" s="8">
        <f t="shared" si="59"/>
        <v>5.1975051975051978E-3</v>
      </c>
      <c r="T1245" s="8" t="str">
        <f t="shared" si="60"/>
        <v>Wines</v>
      </c>
      <c r="U1245" s="2">
        <v>2</v>
      </c>
      <c r="V1245" s="2">
        <v>5</v>
      </c>
      <c r="W1245" s="2">
        <v>2</v>
      </c>
      <c r="X1245" s="2">
        <v>4</v>
      </c>
      <c r="Y1245" s="2">
        <v>5</v>
      </c>
      <c r="Z1245" s="2">
        <v>3</v>
      </c>
      <c r="AA1245" s="2">
        <v>11</v>
      </c>
      <c r="AB1245" s="2">
        <v>0</v>
      </c>
    </row>
    <row r="1246" spans="1:28" x14ac:dyDescent="0.25">
      <c r="A1246" s="2">
        <v>6870</v>
      </c>
      <c r="B1246" s="2">
        <v>1959</v>
      </c>
      <c r="C1246" s="2">
        <f>2025-Table1[[#This Row],[Year_Birth]]</f>
        <v>66</v>
      </c>
      <c r="D1246" s="2" t="s">
        <v>2255</v>
      </c>
      <c r="E1246" s="2" t="s">
        <v>2258</v>
      </c>
      <c r="F1246" s="2" t="str">
        <f t="shared" si="58"/>
        <v>Senior</v>
      </c>
      <c r="G1246" s="4">
        <v>68805</v>
      </c>
      <c r="H1246" s="2">
        <v>0</v>
      </c>
      <c r="I1246" s="2">
        <v>1</v>
      </c>
      <c r="J1246" s="3" t="s">
        <v>2427</v>
      </c>
      <c r="K1246" s="6">
        <v>73</v>
      </c>
      <c r="L1246" s="4">
        <v>182</v>
      </c>
      <c r="M1246" s="4">
        <v>2</v>
      </c>
      <c r="N1246" s="4">
        <v>49</v>
      </c>
      <c r="O1246" s="4">
        <v>17</v>
      </c>
      <c r="P1246" s="4">
        <v>13</v>
      </c>
      <c r="Q1246" s="4">
        <v>20</v>
      </c>
      <c r="R1246" s="4">
        <f>SUM(Table1[[#This Row],[Wines]:[Sweet]])</f>
        <v>263</v>
      </c>
      <c r="S1246" s="8">
        <f t="shared" si="59"/>
        <v>3.8223966281520239E-3</v>
      </c>
      <c r="T1246" s="8" t="str">
        <f t="shared" si="60"/>
        <v>Wines</v>
      </c>
      <c r="U1246" s="2">
        <v>1</v>
      </c>
      <c r="V1246" s="2">
        <v>3</v>
      </c>
      <c r="W1246" s="2">
        <v>1</v>
      </c>
      <c r="X1246" s="2">
        <v>7</v>
      </c>
      <c r="Y1246" s="2">
        <v>2</v>
      </c>
      <c r="Z1246" s="2">
        <v>3</v>
      </c>
      <c r="AA1246" s="2">
        <v>11</v>
      </c>
      <c r="AB1246" s="2">
        <v>0</v>
      </c>
    </row>
    <row r="1247" spans="1:28" x14ac:dyDescent="0.25">
      <c r="A1247" s="2">
        <v>9973</v>
      </c>
      <c r="B1247" s="2">
        <v>1963</v>
      </c>
      <c r="C1247" s="2">
        <f>2025-Table1[[#This Row],[Year_Birth]]</f>
        <v>62</v>
      </c>
      <c r="D1247" s="2" t="s">
        <v>2252</v>
      </c>
      <c r="E1247" s="2" t="s">
        <v>2256</v>
      </c>
      <c r="F1247" s="2" t="str">
        <f t="shared" si="58"/>
        <v>Senior</v>
      </c>
      <c r="G1247" s="4">
        <v>50437</v>
      </c>
      <c r="H1247" s="2">
        <v>0</v>
      </c>
      <c r="I1247" s="2">
        <v>2</v>
      </c>
      <c r="J1247" s="3" t="s">
        <v>2428</v>
      </c>
      <c r="K1247" s="6">
        <v>28</v>
      </c>
      <c r="L1247" s="4">
        <v>370</v>
      </c>
      <c r="M1247" s="4">
        <v>9</v>
      </c>
      <c r="N1247" s="4">
        <v>92</v>
      </c>
      <c r="O1247" s="4">
        <v>6</v>
      </c>
      <c r="P1247" s="4">
        <v>9</v>
      </c>
      <c r="Q1247" s="4">
        <v>4</v>
      </c>
      <c r="R1247" s="4">
        <f>SUM(Table1[[#This Row],[Wines]:[Sweet]])</f>
        <v>486</v>
      </c>
      <c r="S1247" s="8">
        <f t="shared" si="59"/>
        <v>9.6357832543569211E-3</v>
      </c>
      <c r="T1247" s="8" t="str">
        <f t="shared" si="60"/>
        <v>Wines</v>
      </c>
      <c r="U1247" s="2">
        <v>3</v>
      </c>
      <c r="V1247" s="2">
        <v>7</v>
      </c>
      <c r="W1247" s="2">
        <v>1</v>
      </c>
      <c r="X1247" s="2">
        <v>8</v>
      </c>
      <c r="Y1247" s="2">
        <v>7</v>
      </c>
      <c r="Z1247" s="2">
        <v>3</v>
      </c>
      <c r="AA1247" s="2">
        <v>11</v>
      </c>
      <c r="AB1247" s="2">
        <v>0</v>
      </c>
    </row>
    <row r="1248" spans="1:28" x14ac:dyDescent="0.25">
      <c r="A1248" s="2">
        <v>2447</v>
      </c>
      <c r="B1248" s="2">
        <v>1979</v>
      </c>
      <c r="C1248" s="2">
        <f>2025-Table1[[#This Row],[Year_Birth]]</f>
        <v>46</v>
      </c>
      <c r="D1248" s="2" t="s">
        <v>2252</v>
      </c>
      <c r="E1248" s="2" t="s">
        <v>2254</v>
      </c>
      <c r="F1248" s="2" t="str">
        <f t="shared" si="58"/>
        <v>Senior</v>
      </c>
      <c r="G1248" s="4">
        <v>30545</v>
      </c>
      <c r="H1248" s="2">
        <v>1</v>
      </c>
      <c r="I1248" s="2">
        <v>0</v>
      </c>
      <c r="J1248" s="3" t="s">
        <v>2428</v>
      </c>
      <c r="K1248" s="6">
        <v>71</v>
      </c>
      <c r="L1248" s="4">
        <v>4</v>
      </c>
      <c r="M1248" s="4">
        <v>12</v>
      </c>
      <c r="N1248" s="4">
        <v>15</v>
      </c>
      <c r="O1248" s="4">
        <v>19</v>
      </c>
      <c r="P1248" s="4">
        <v>7</v>
      </c>
      <c r="Q1248" s="4">
        <v>12</v>
      </c>
      <c r="R1248" s="4">
        <f>SUM(Table1[[#This Row],[Wines]:[Sweet]])</f>
        <v>57</v>
      </c>
      <c r="S1248" s="8">
        <f t="shared" si="59"/>
        <v>1.8660991979047308E-3</v>
      </c>
      <c r="T1248" s="8" t="str">
        <f t="shared" si="60"/>
        <v>FishProducts</v>
      </c>
      <c r="U1248" s="2">
        <v>2</v>
      </c>
      <c r="V1248" s="2">
        <v>2</v>
      </c>
      <c r="W1248" s="2">
        <v>0</v>
      </c>
      <c r="X1248" s="2">
        <v>3</v>
      </c>
      <c r="Y1248" s="2">
        <v>7</v>
      </c>
      <c r="Z1248" s="2">
        <v>3</v>
      </c>
      <c r="AA1248" s="2">
        <v>11</v>
      </c>
      <c r="AB1248" s="2">
        <v>0</v>
      </c>
    </row>
    <row r="1249" spans="1:28" x14ac:dyDescent="0.25">
      <c r="A1249" s="2">
        <v>9970</v>
      </c>
      <c r="B1249" s="2">
        <v>1977</v>
      </c>
      <c r="C1249" s="2">
        <f>2025-Table1[[#This Row],[Year_Birth]]</f>
        <v>48</v>
      </c>
      <c r="D1249" s="2" t="s">
        <v>2252</v>
      </c>
      <c r="E1249" s="2" t="s">
        <v>2254</v>
      </c>
      <c r="F1249" s="2" t="str">
        <f t="shared" si="58"/>
        <v>Senior</v>
      </c>
      <c r="G1249" s="4">
        <v>55375</v>
      </c>
      <c r="H1249" s="2">
        <v>0</v>
      </c>
      <c r="I1249" s="2">
        <v>1</v>
      </c>
      <c r="J1249" s="3" t="s">
        <v>2429</v>
      </c>
      <c r="K1249" s="6">
        <v>3</v>
      </c>
      <c r="L1249" s="4">
        <v>42</v>
      </c>
      <c r="M1249" s="4">
        <v>11</v>
      </c>
      <c r="N1249" s="4">
        <v>57</v>
      </c>
      <c r="O1249" s="4">
        <v>10</v>
      </c>
      <c r="P1249" s="4">
        <v>28</v>
      </c>
      <c r="Q1249" s="4">
        <v>14</v>
      </c>
      <c r="R1249" s="4">
        <f>SUM(Table1[[#This Row],[Wines]:[Sweet]])</f>
        <v>148</v>
      </c>
      <c r="S1249" s="8">
        <f t="shared" si="59"/>
        <v>2.672686230248307E-3</v>
      </c>
      <c r="T1249" s="8" t="str">
        <f t="shared" si="60"/>
        <v>MeatProducts</v>
      </c>
      <c r="U1249" s="2">
        <v>1</v>
      </c>
      <c r="V1249" s="2">
        <v>1</v>
      </c>
      <c r="W1249" s="2">
        <v>1</v>
      </c>
      <c r="X1249" s="2">
        <v>6</v>
      </c>
      <c r="Y1249" s="2">
        <v>2</v>
      </c>
      <c r="Z1249" s="2">
        <v>3</v>
      </c>
      <c r="AA1249" s="2">
        <v>11</v>
      </c>
      <c r="AB1249" s="2">
        <v>0</v>
      </c>
    </row>
    <row r="1250" spans="1:28" x14ac:dyDescent="0.25">
      <c r="A1250" s="2">
        <v>6471</v>
      </c>
      <c r="B1250" s="2">
        <v>1971</v>
      </c>
      <c r="C1250" s="2">
        <f>2025-Table1[[#This Row],[Year_Birth]]</f>
        <v>54</v>
      </c>
      <c r="D1250" s="2" t="s">
        <v>2257</v>
      </c>
      <c r="E1250" s="2" t="s">
        <v>2253</v>
      </c>
      <c r="F1250" s="2" t="str">
        <f t="shared" si="58"/>
        <v>Senior</v>
      </c>
      <c r="G1250" s="4">
        <v>36230</v>
      </c>
      <c r="H1250" s="2">
        <v>1</v>
      </c>
      <c r="I1250" s="2">
        <v>0</v>
      </c>
      <c r="J1250" s="3" t="s">
        <v>2429</v>
      </c>
      <c r="K1250" s="6">
        <v>17</v>
      </c>
      <c r="L1250" s="4">
        <v>14</v>
      </c>
      <c r="M1250" s="4">
        <v>2</v>
      </c>
      <c r="N1250" s="4">
        <v>30</v>
      </c>
      <c r="O1250" s="4">
        <v>8</v>
      </c>
      <c r="P1250" s="4">
        <v>2</v>
      </c>
      <c r="Q1250" s="4">
        <v>3</v>
      </c>
      <c r="R1250" s="4">
        <f>SUM(Table1[[#This Row],[Wines]:[Sweet]])</f>
        <v>56</v>
      </c>
      <c r="S1250" s="8">
        <f t="shared" si="59"/>
        <v>1.5456803753795198E-3</v>
      </c>
      <c r="T1250" s="8" t="str">
        <f t="shared" si="60"/>
        <v>MeatProducts</v>
      </c>
      <c r="U1250" s="2">
        <v>1</v>
      </c>
      <c r="V1250" s="2">
        <v>2</v>
      </c>
      <c r="W1250" s="2">
        <v>0</v>
      </c>
      <c r="X1250" s="2">
        <v>4</v>
      </c>
      <c r="Y1250" s="2">
        <v>5</v>
      </c>
      <c r="Z1250" s="2">
        <v>3</v>
      </c>
      <c r="AA1250" s="2">
        <v>11</v>
      </c>
      <c r="AB1250" s="2">
        <v>0</v>
      </c>
    </row>
    <row r="1251" spans="1:28" x14ac:dyDescent="0.25">
      <c r="A1251" s="2">
        <v>6248</v>
      </c>
      <c r="B1251" s="2">
        <v>1947</v>
      </c>
      <c r="C1251" s="2">
        <f>2025-Table1[[#This Row],[Year_Birth]]</f>
        <v>78</v>
      </c>
      <c r="D1251" s="2" t="s">
        <v>2257</v>
      </c>
      <c r="E1251" s="2" t="s">
        <v>2253</v>
      </c>
      <c r="F1251" s="2" t="str">
        <f t="shared" si="58"/>
        <v>Senior</v>
      </c>
      <c r="G1251" s="4">
        <v>91712</v>
      </c>
      <c r="H1251" s="2">
        <v>0</v>
      </c>
      <c r="I1251" s="2">
        <v>0</v>
      </c>
      <c r="J1251" s="3" t="s">
        <v>2429</v>
      </c>
      <c r="K1251" s="6">
        <v>47</v>
      </c>
      <c r="L1251" s="4">
        <v>1276</v>
      </c>
      <c r="M1251" s="4">
        <v>24</v>
      </c>
      <c r="N1251" s="4">
        <v>746</v>
      </c>
      <c r="O1251" s="4">
        <v>94</v>
      </c>
      <c r="P1251" s="4">
        <v>29</v>
      </c>
      <c r="Q1251" s="4">
        <v>48</v>
      </c>
      <c r="R1251" s="4">
        <f>SUM(Table1[[#This Row],[Wines]:[Sweet]])</f>
        <v>2169</v>
      </c>
      <c r="S1251" s="8">
        <f t="shared" si="59"/>
        <v>2.3650122121423586E-2</v>
      </c>
      <c r="T1251" s="8" t="str">
        <f t="shared" si="60"/>
        <v>Wines</v>
      </c>
      <c r="U1251" s="2">
        <v>0</v>
      </c>
      <c r="V1251" s="2">
        <v>9</v>
      </c>
      <c r="W1251" s="2">
        <v>7</v>
      </c>
      <c r="X1251" s="2">
        <v>11</v>
      </c>
      <c r="Y1251" s="2">
        <v>3</v>
      </c>
      <c r="Z1251" s="2">
        <v>3</v>
      </c>
      <c r="AA1251" s="2">
        <v>11</v>
      </c>
      <c r="AB1251" s="2">
        <v>1</v>
      </c>
    </row>
    <row r="1252" spans="1:28" x14ac:dyDescent="0.25">
      <c r="A1252" s="2">
        <v>153</v>
      </c>
      <c r="B1252" s="2">
        <v>1953</v>
      </c>
      <c r="C1252" s="2">
        <f>2025-Table1[[#This Row],[Year_Birth]]</f>
        <v>72</v>
      </c>
      <c r="D1252" s="2" t="s">
        <v>2252</v>
      </c>
      <c r="E1252" s="2" t="s">
        <v>2258</v>
      </c>
      <c r="F1252" s="2" t="str">
        <f t="shared" si="58"/>
        <v>Senior</v>
      </c>
      <c r="G1252" s="4">
        <v>23272</v>
      </c>
      <c r="H1252" s="2">
        <v>0</v>
      </c>
      <c r="I1252" s="2">
        <v>0</v>
      </c>
      <c r="J1252" s="3" t="s">
        <v>2429</v>
      </c>
      <c r="K1252" s="6">
        <v>29</v>
      </c>
      <c r="L1252" s="4">
        <v>19</v>
      </c>
      <c r="M1252" s="4">
        <v>3</v>
      </c>
      <c r="N1252" s="4">
        <v>6</v>
      </c>
      <c r="O1252" s="4">
        <v>4</v>
      </c>
      <c r="P1252" s="4">
        <v>2</v>
      </c>
      <c r="Q1252" s="4">
        <v>12</v>
      </c>
      <c r="R1252" s="4">
        <f>SUM(Table1[[#This Row],[Wines]:[Sweet]])</f>
        <v>34</v>
      </c>
      <c r="S1252" s="8">
        <f t="shared" si="59"/>
        <v>1.4609831557236164E-3</v>
      </c>
      <c r="T1252" s="8" t="str">
        <f t="shared" si="60"/>
        <v>Wines</v>
      </c>
      <c r="U1252" s="2">
        <v>1</v>
      </c>
      <c r="V1252" s="2">
        <v>1</v>
      </c>
      <c r="W1252" s="2">
        <v>0</v>
      </c>
      <c r="X1252" s="2">
        <v>3</v>
      </c>
      <c r="Y1252" s="2">
        <v>4</v>
      </c>
      <c r="Z1252" s="2">
        <v>3</v>
      </c>
      <c r="AA1252" s="2">
        <v>11</v>
      </c>
      <c r="AB1252" s="2">
        <v>0</v>
      </c>
    </row>
    <row r="1253" spans="1:28" x14ac:dyDescent="0.25">
      <c r="A1253" s="2">
        <v>5955</v>
      </c>
      <c r="B1253" s="2">
        <v>1962</v>
      </c>
      <c r="C1253" s="2">
        <f>2025-Table1[[#This Row],[Year_Birth]]</f>
        <v>63</v>
      </c>
      <c r="D1253" s="2" t="s">
        <v>2252</v>
      </c>
      <c r="E1253" s="2" t="s">
        <v>2254</v>
      </c>
      <c r="F1253" s="2" t="str">
        <f t="shared" si="58"/>
        <v>Senior</v>
      </c>
      <c r="G1253" s="4">
        <v>72025</v>
      </c>
      <c r="H1253" s="2">
        <v>0</v>
      </c>
      <c r="I1253" s="2">
        <v>0</v>
      </c>
      <c r="J1253" s="3" t="s">
        <v>2430</v>
      </c>
      <c r="K1253" s="6">
        <v>27</v>
      </c>
      <c r="L1253" s="4">
        <v>833</v>
      </c>
      <c r="M1253" s="4">
        <v>33</v>
      </c>
      <c r="N1253" s="4">
        <v>549</v>
      </c>
      <c r="O1253" s="4">
        <v>151</v>
      </c>
      <c r="P1253" s="4">
        <v>133</v>
      </c>
      <c r="Q1253" s="4">
        <v>233</v>
      </c>
      <c r="R1253" s="4">
        <f>SUM(Table1[[#This Row],[Wines]:[Sweet]])</f>
        <v>1699</v>
      </c>
      <c r="S1253" s="8">
        <f t="shared" si="59"/>
        <v>2.3589031586254774E-2</v>
      </c>
      <c r="T1253" s="8" t="str">
        <f t="shared" si="60"/>
        <v>Wines</v>
      </c>
      <c r="U1253" s="2">
        <v>1</v>
      </c>
      <c r="V1253" s="2">
        <v>4</v>
      </c>
      <c r="W1253" s="2">
        <v>3</v>
      </c>
      <c r="X1253" s="2">
        <v>8</v>
      </c>
      <c r="Y1253" s="2">
        <v>3</v>
      </c>
      <c r="Z1253" s="2">
        <v>3</v>
      </c>
      <c r="AA1253" s="2">
        <v>11</v>
      </c>
      <c r="AB1253" s="2">
        <v>0</v>
      </c>
    </row>
    <row r="1254" spans="1:28" x14ac:dyDescent="0.25">
      <c r="A1254" s="2">
        <v>7301</v>
      </c>
      <c r="B1254" s="2">
        <v>1982</v>
      </c>
      <c r="C1254" s="2">
        <f>2025-Table1[[#This Row],[Year_Birth]]</f>
        <v>43</v>
      </c>
      <c r="D1254" s="2" t="s">
        <v>2260</v>
      </c>
      <c r="E1254" s="2" t="s">
        <v>2253</v>
      </c>
      <c r="F1254" s="2" t="str">
        <f t="shared" si="58"/>
        <v>Senior</v>
      </c>
      <c r="G1254" s="4">
        <v>23616</v>
      </c>
      <c r="H1254" s="2">
        <v>1</v>
      </c>
      <c r="I1254" s="2">
        <v>0</v>
      </c>
      <c r="J1254" s="3" t="s">
        <v>2430</v>
      </c>
      <c r="K1254" s="6">
        <v>76</v>
      </c>
      <c r="L1254" s="4">
        <v>4</v>
      </c>
      <c r="M1254" s="4">
        <v>22</v>
      </c>
      <c r="N1254" s="4">
        <v>11</v>
      </c>
      <c r="O1254" s="4">
        <v>3</v>
      </c>
      <c r="P1254" s="4">
        <v>7</v>
      </c>
      <c r="Q1254" s="4">
        <v>32</v>
      </c>
      <c r="R1254" s="4">
        <f>SUM(Table1[[#This Row],[Wines]:[Sweet]])</f>
        <v>47</v>
      </c>
      <c r="S1254" s="8">
        <f t="shared" si="59"/>
        <v>1.9901761517615176E-3</v>
      </c>
      <c r="T1254" s="8" t="str">
        <f t="shared" si="60"/>
        <v>GoldProds</v>
      </c>
      <c r="U1254" s="2">
        <v>2</v>
      </c>
      <c r="V1254" s="2">
        <v>3</v>
      </c>
      <c r="W1254" s="2">
        <v>0</v>
      </c>
      <c r="X1254" s="2">
        <v>3</v>
      </c>
      <c r="Y1254" s="2">
        <v>8</v>
      </c>
      <c r="Z1254" s="2">
        <v>3</v>
      </c>
      <c r="AA1254" s="2">
        <v>11</v>
      </c>
      <c r="AB1254" s="2">
        <v>1</v>
      </c>
    </row>
    <row r="1255" spans="1:28" x14ac:dyDescent="0.25">
      <c r="A1255" s="2">
        <v>247</v>
      </c>
      <c r="B1255" s="2">
        <v>1971</v>
      </c>
      <c r="C1255" s="2">
        <f>2025-Table1[[#This Row],[Year_Birth]]</f>
        <v>54</v>
      </c>
      <c r="D1255" s="2" t="s">
        <v>2252</v>
      </c>
      <c r="E1255" s="2" t="s">
        <v>2256</v>
      </c>
      <c r="F1255" s="2" t="str">
        <f t="shared" si="58"/>
        <v>Senior</v>
      </c>
      <c r="G1255" s="4">
        <v>36715</v>
      </c>
      <c r="H1255" s="2">
        <v>1</v>
      </c>
      <c r="I1255" s="2">
        <v>0</v>
      </c>
      <c r="J1255" s="3" t="s">
        <v>2430</v>
      </c>
      <c r="K1255" s="6">
        <v>16</v>
      </c>
      <c r="L1255" s="4">
        <v>172</v>
      </c>
      <c r="M1255" s="4">
        <v>10</v>
      </c>
      <c r="N1255" s="4">
        <v>125</v>
      </c>
      <c r="O1255" s="4">
        <v>21</v>
      </c>
      <c r="P1255" s="4">
        <v>13</v>
      </c>
      <c r="Q1255" s="4">
        <v>16</v>
      </c>
      <c r="R1255" s="4">
        <f>SUM(Table1[[#This Row],[Wines]:[Sweet]])</f>
        <v>341</v>
      </c>
      <c r="S1255" s="8">
        <f t="shared" si="59"/>
        <v>9.287757047528258E-3</v>
      </c>
      <c r="T1255" s="8" t="str">
        <f t="shared" si="60"/>
        <v>Wines</v>
      </c>
      <c r="U1255" s="2">
        <v>6</v>
      </c>
      <c r="V1255" s="2">
        <v>7</v>
      </c>
      <c r="W1255" s="2">
        <v>2</v>
      </c>
      <c r="X1255" s="2">
        <v>4</v>
      </c>
      <c r="Y1255" s="2">
        <v>9</v>
      </c>
      <c r="Z1255" s="2">
        <v>3</v>
      </c>
      <c r="AA1255" s="2">
        <v>11</v>
      </c>
      <c r="AB1255" s="2">
        <v>1</v>
      </c>
    </row>
    <row r="1256" spans="1:28" x14ac:dyDescent="0.25">
      <c r="A1256" s="2">
        <v>8732</v>
      </c>
      <c r="B1256" s="2">
        <v>1969</v>
      </c>
      <c r="C1256" s="2">
        <f>2025-Table1[[#This Row],[Year_Birth]]</f>
        <v>56</v>
      </c>
      <c r="D1256" s="2" t="s">
        <v>2257</v>
      </c>
      <c r="E1256" s="2" t="s">
        <v>2261</v>
      </c>
      <c r="F1256" s="2" t="str">
        <f t="shared" si="58"/>
        <v>Senior</v>
      </c>
      <c r="G1256" s="4">
        <v>67369</v>
      </c>
      <c r="H1256" s="2">
        <v>0</v>
      </c>
      <c r="I1256" s="2">
        <v>1</v>
      </c>
      <c r="J1256" s="3" t="s">
        <v>2430</v>
      </c>
      <c r="K1256" s="6">
        <v>81</v>
      </c>
      <c r="L1256" s="4">
        <v>1298</v>
      </c>
      <c r="M1256" s="4">
        <v>0</v>
      </c>
      <c r="N1256" s="4">
        <v>70</v>
      </c>
      <c r="O1256" s="4">
        <v>37</v>
      </c>
      <c r="P1256" s="4">
        <v>14</v>
      </c>
      <c r="Q1256" s="4">
        <v>42</v>
      </c>
      <c r="R1256" s="4">
        <f>SUM(Table1[[#This Row],[Wines]:[Sweet]])</f>
        <v>1419</v>
      </c>
      <c r="S1256" s="8">
        <f t="shared" si="59"/>
        <v>2.1063100238982321E-2</v>
      </c>
      <c r="T1256" s="8" t="str">
        <f t="shared" si="60"/>
        <v>Wines</v>
      </c>
      <c r="U1256" s="2">
        <v>4</v>
      </c>
      <c r="V1256" s="2">
        <v>7</v>
      </c>
      <c r="W1256" s="2">
        <v>4</v>
      </c>
      <c r="X1256" s="2">
        <v>10</v>
      </c>
      <c r="Y1256" s="2">
        <v>4</v>
      </c>
      <c r="Z1256" s="2">
        <v>3</v>
      </c>
      <c r="AA1256" s="2">
        <v>11</v>
      </c>
      <c r="AB1256" s="2">
        <v>1</v>
      </c>
    </row>
    <row r="1257" spans="1:28" x14ac:dyDescent="0.25">
      <c r="A1257" s="2">
        <v>6710</v>
      </c>
      <c r="B1257" s="2">
        <v>1951</v>
      </c>
      <c r="C1257" s="2">
        <f>2025-Table1[[#This Row],[Year_Birth]]</f>
        <v>74</v>
      </c>
      <c r="D1257" s="2" t="s">
        <v>2257</v>
      </c>
      <c r="E1257" s="2" t="s">
        <v>2253</v>
      </c>
      <c r="F1257" s="2" t="str">
        <f t="shared" si="58"/>
        <v>Senior</v>
      </c>
      <c r="G1257" s="4">
        <v>58217</v>
      </c>
      <c r="H1257" s="2">
        <v>2</v>
      </c>
      <c r="I1257" s="2">
        <v>1</v>
      </c>
      <c r="J1257" s="3" t="s">
        <v>2430</v>
      </c>
      <c r="K1257" s="6">
        <v>84</v>
      </c>
      <c r="L1257" s="4">
        <v>68</v>
      </c>
      <c r="M1257" s="4">
        <v>1</v>
      </c>
      <c r="N1257" s="4">
        <v>13</v>
      </c>
      <c r="O1257" s="4">
        <v>3</v>
      </c>
      <c r="P1257" s="4">
        <v>5</v>
      </c>
      <c r="Q1257" s="4">
        <v>13</v>
      </c>
      <c r="R1257" s="4">
        <f>SUM(Table1[[#This Row],[Wines]:[Sweet]])</f>
        <v>90</v>
      </c>
      <c r="S1257" s="8">
        <f t="shared" si="59"/>
        <v>1.5459401892917875E-3</v>
      </c>
      <c r="T1257" s="8" t="str">
        <f t="shared" si="60"/>
        <v>Wines</v>
      </c>
      <c r="U1257" s="2">
        <v>1</v>
      </c>
      <c r="V1257" s="2">
        <v>2</v>
      </c>
      <c r="W1257" s="2">
        <v>0</v>
      </c>
      <c r="X1257" s="2">
        <v>4</v>
      </c>
      <c r="Y1257" s="2">
        <v>6</v>
      </c>
      <c r="Z1257" s="2">
        <v>3</v>
      </c>
      <c r="AA1257" s="2">
        <v>11</v>
      </c>
      <c r="AB1257" s="2">
        <v>0</v>
      </c>
    </row>
    <row r="1258" spans="1:28" x14ac:dyDescent="0.25">
      <c r="A1258" s="2">
        <v>2625</v>
      </c>
      <c r="B1258" s="2">
        <v>1954</v>
      </c>
      <c r="C1258" s="2">
        <f>2025-Table1[[#This Row],[Year_Birth]]</f>
        <v>71</v>
      </c>
      <c r="D1258" s="2" t="s">
        <v>2260</v>
      </c>
      <c r="E1258" s="2" t="s">
        <v>2253</v>
      </c>
      <c r="F1258" s="2" t="str">
        <f t="shared" si="58"/>
        <v>Senior</v>
      </c>
      <c r="G1258" s="4">
        <v>42607</v>
      </c>
      <c r="H1258" s="2">
        <v>0</v>
      </c>
      <c r="I1258" s="2">
        <v>1</v>
      </c>
      <c r="J1258" s="3" t="s">
        <v>2431</v>
      </c>
      <c r="K1258" s="6">
        <v>30</v>
      </c>
      <c r="L1258" s="4">
        <v>156</v>
      </c>
      <c r="M1258" s="4">
        <v>29</v>
      </c>
      <c r="N1258" s="4">
        <v>56</v>
      </c>
      <c r="O1258" s="4">
        <v>30</v>
      </c>
      <c r="P1258" s="4">
        <v>32</v>
      </c>
      <c r="Q1258" s="4">
        <v>47</v>
      </c>
      <c r="R1258" s="4">
        <f>SUM(Table1[[#This Row],[Wines]:[Sweet]])</f>
        <v>303</v>
      </c>
      <c r="S1258" s="8">
        <f t="shared" si="59"/>
        <v>7.1115074987678079E-3</v>
      </c>
      <c r="T1258" s="8" t="str">
        <f t="shared" si="60"/>
        <v>Wines</v>
      </c>
      <c r="U1258" s="2">
        <v>2</v>
      </c>
      <c r="V1258" s="2">
        <v>3</v>
      </c>
      <c r="W1258" s="2">
        <v>2</v>
      </c>
      <c r="X1258" s="2">
        <v>7</v>
      </c>
      <c r="Y1258" s="2">
        <v>3</v>
      </c>
      <c r="Z1258" s="2">
        <v>3</v>
      </c>
      <c r="AA1258" s="2">
        <v>11</v>
      </c>
      <c r="AB1258" s="2">
        <v>0</v>
      </c>
    </row>
    <row r="1259" spans="1:28" x14ac:dyDescent="0.25">
      <c r="A1259" s="2">
        <v>10673</v>
      </c>
      <c r="B1259" s="2">
        <v>1976</v>
      </c>
      <c r="C1259" s="2">
        <f>2025-Table1[[#This Row],[Year_Birth]]</f>
        <v>49</v>
      </c>
      <c r="D1259" s="2" t="s">
        <v>2255</v>
      </c>
      <c r="E1259" s="2" t="s">
        <v>2256</v>
      </c>
      <c r="F1259" s="2" t="str">
        <f t="shared" si="58"/>
        <v>Senior</v>
      </c>
      <c r="G1259" s="4">
        <v>68397</v>
      </c>
      <c r="H1259" s="2">
        <v>0</v>
      </c>
      <c r="I1259" s="2">
        <v>1</v>
      </c>
      <c r="J1259" s="3" t="s">
        <v>2431</v>
      </c>
      <c r="K1259" s="6">
        <v>6</v>
      </c>
      <c r="L1259" s="4">
        <v>760</v>
      </c>
      <c r="M1259" s="4">
        <v>80</v>
      </c>
      <c r="N1259" s="4">
        <v>466</v>
      </c>
      <c r="O1259" s="4">
        <v>17</v>
      </c>
      <c r="P1259" s="4">
        <v>13</v>
      </c>
      <c r="Q1259" s="4">
        <v>80</v>
      </c>
      <c r="R1259" s="4">
        <f>SUM(Table1[[#This Row],[Wines]:[Sweet]])</f>
        <v>1336</v>
      </c>
      <c r="S1259" s="8">
        <f t="shared" si="59"/>
        <v>1.9533020454113485E-2</v>
      </c>
      <c r="T1259" s="8" t="str">
        <f t="shared" si="60"/>
        <v>Wines</v>
      </c>
      <c r="U1259" s="2">
        <v>1</v>
      </c>
      <c r="V1259" s="2">
        <v>6</v>
      </c>
      <c r="W1259" s="2">
        <v>9</v>
      </c>
      <c r="X1259" s="2">
        <v>5</v>
      </c>
      <c r="Y1259" s="2">
        <v>3</v>
      </c>
      <c r="Z1259" s="2">
        <v>3</v>
      </c>
      <c r="AA1259" s="2">
        <v>11</v>
      </c>
      <c r="AB1259" s="2">
        <v>0</v>
      </c>
    </row>
    <row r="1260" spans="1:28" x14ac:dyDescent="0.25">
      <c r="A1260" s="2">
        <v>6357</v>
      </c>
      <c r="B1260" s="2">
        <v>1959</v>
      </c>
      <c r="C1260" s="2">
        <f>2025-Table1[[#This Row],[Year_Birth]]</f>
        <v>66</v>
      </c>
      <c r="D1260" s="2" t="s">
        <v>2260</v>
      </c>
      <c r="E1260" s="2" t="s">
        <v>2258</v>
      </c>
      <c r="F1260" s="2" t="str">
        <f t="shared" si="58"/>
        <v>Senior</v>
      </c>
      <c r="G1260" s="4">
        <v>59052</v>
      </c>
      <c r="H1260" s="2">
        <v>0</v>
      </c>
      <c r="I1260" s="2">
        <v>1</v>
      </c>
      <c r="J1260" s="3" t="s">
        <v>2431</v>
      </c>
      <c r="K1260" s="6">
        <v>29</v>
      </c>
      <c r="L1260" s="4">
        <v>230</v>
      </c>
      <c r="M1260" s="4">
        <v>35</v>
      </c>
      <c r="N1260" s="4">
        <v>75</v>
      </c>
      <c r="O1260" s="4">
        <v>63</v>
      </c>
      <c r="P1260" s="4">
        <v>57</v>
      </c>
      <c r="Q1260" s="4">
        <v>31</v>
      </c>
      <c r="R1260" s="4">
        <f>SUM(Table1[[#This Row],[Wines]:[Sweet]])</f>
        <v>460</v>
      </c>
      <c r="S1260" s="8">
        <f t="shared" si="59"/>
        <v>7.7897446318498948E-3</v>
      </c>
      <c r="T1260" s="8" t="str">
        <f t="shared" si="60"/>
        <v>Wines</v>
      </c>
      <c r="U1260" s="2">
        <v>3</v>
      </c>
      <c r="V1260" s="2">
        <v>7</v>
      </c>
      <c r="W1260" s="2">
        <v>1</v>
      </c>
      <c r="X1260" s="2">
        <v>7</v>
      </c>
      <c r="Y1260" s="2">
        <v>5</v>
      </c>
      <c r="Z1260" s="2">
        <v>3</v>
      </c>
      <c r="AA1260" s="2">
        <v>11</v>
      </c>
      <c r="AB1260" s="2">
        <v>0</v>
      </c>
    </row>
    <row r="1261" spans="1:28" x14ac:dyDescent="0.25">
      <c r="A1261" s="2">
        <v>158</v>
      </c>
      <c r="B1261" s="2">
        <v>1945</v>
      </c>
      <c r="C1261" s="2">
        <f>2025-Table1[[#This Row],[Year_Birth]]</f>
        <v>80</v>
      </c>
      <c r="D1261" s="2" t="s">
        <v>2255</v>
      </c>
      <c r="E1261" s="2" t="s">
        <v>2254</v>
      </c>
      <c r="F1261" s="2" t="str">
        <f t="shared" si="58"/>
        <v>Senior</v>
      </c>
      <c r="G1261" s="4">
        <v>71604</v>
      </c>
      <c r="H1261" s="2">
        <v>0</v>
      </c>
      <c r="I1261" s="2">
        <v>0</v>
      </c>
      <c r="J1261" s="3" t="s">
        <v>2431</v>
      </c>
      <c r="K1261" s="6">
        <v>3</v>
      </c>
      <c r="L1261" s="4">
        <v>345</v>
      </c>
      <c r="M1261" s="4">
        <v>53</v>
      </c>
      <c r="N1261" s="4">
        <v>528</v>
      </c>
      <c r="O1261" s="4">
        <v>98</v>
      </c>
      <c r="P1261" s="4">
        <v>75</v>
      </c>
      <c r="Q1261" s="4">
        <v>97</v>
      </c>
      <c r="R1261" s="4">
        <f>SUM(Table1[[#This Row],[Wines]:[Sweet]])</f>
        <v>1099</v>
      </c>
      <c r="S1261" s="8">
        <f t="shared" si="59"/>
        <v>1.5348304563990839E-2</v>
      </c>
      <c r="T1261" s="8" t="str">
        <f t="shared" si="60"/>
        <v>MeatProducts</v>
      </c>
      <c r="U1261" s="2">
        <v>1</v>
      </c>
      <c r="V1261" s="2">
        <v>8</v>
      </c>
      <c r="W1261" s="2">
        <v>3</v>
      </c>
      <c r="X1261" s="2">
        <v>5</v>
      </c>
      <c r="Y1261" s="2">
        <v>4</v>
      </c>
      <c r="Z1261" s="2">
        <v>3</v>
      </c>
      <c r="AA1261" s="2">
        <v>11</v>
      </c>
      <c r="AB1261" s="2">
        <v>1</v>
      </c>
    </row>
    <row r="1262" spans="1:28" x14ac:dyDescent="0.25">
      <c r="A1262" s="2">
        <v>5150</v>
      </c>
      <c r="B1262" s="2">
        <v>1979</v>
      </c>
      <c r="C1262" s="2">
        <f>2025-Table1[[#This Row],[Year_Birth]]</f>
        <v>46</v>
      </c>
      <c r="D1262" s="2" t="s">
        <v>2259</v>
      </c>
      <c r="E1262" s="2" t="s">
        <v>2253</v>
      </c>
      <c r="F1262" s="2" t="str">
        <f t="shared" si="58"/>
        <v>Senior</v>
      </c>
      <c r="G1262" s="4">
        <v>20194</v>
      </c>
      <c r="H1262" s="2">
        <v>1</v>
      </c>
      <c r="I1262" s="2">
        <v>0</v>
      </c>
      <c r="J1262" s="3" t="s">
        <v>2432</v>
      </c>
      <c r="K1262" s="6">
        <v>64</v>
      </c>
      <c r="L1262" s="4">
        <v>0</v>
      </c>
      <c r="M1262" s="4">
        <v>4</v>
      </c>
      <c r="N1262" s="4">
        <v>7</v>
      </c>
      <c r="O1262" s="4">
        <v>11</v>
      </c>
      <c r="P1262" s="4">
        <v>10</v>
      </c>
      <c r="Q1262" s="4">
        <v>15</v>
      </c>
      <c r="R1262" s="4">
        <f>SUM(Table1[[#This Row],[Wines]:[Sweet]])</f>
        <v>32</v>
      </c>
      <c r="S1262" s="8">
        <f t="shared" si="59"/>
        <v>1.5846290977518075E-3</v>
      </c>
      <c r="T1262" s="8" t="str">
        <f t="shared" si="60"/>
        <v>GoldProds</v>
      </c>
      <c r="U1262" s="2">
        <v>2</v>
      </c>
      <c r="V1262" s="2">
        <v>2</v>
      </c>
      <c r="W1262" s="2">
        <v>0</v>
      </c>
      <c r="X1262" s="2">
        <v>3</v>
      </c>
      <c r="Y1262" s="2">
        <v>6</v>
      </c>
      <c r="Z1262" s="2">
        <v>3</v>
      </c>
      <c r="AA1262" s="2">
        <v>11</v>
      </c>
      <c r="AB1262" s="2">
        <v>0</v>
      </c>
    </row>
    <row r="1263" spans="1:28" x14ac:dyDescent="0.25">
      <c r="A1263" s="2">
        <v>3050</v>
      </c>
      <c r="B1263" s="2">
        <v>1966</v>
      </c>
      <c r="C1263" s="2">
        <f>2025-Table1[[#This Row],[Year_Birth]]</f>
        <v>59</v>
      </c>
      <c r="D1263" s="2" t="s">
        <v>2252</v>
      </c>
      <c r="E1263" s="2" t="s">
        <v>2256</v>
      </c>
      <c r="F1263" s="2" t="str">
        <f t="shared" si="58"/>
        <v>Senior</v>
      </c>
      <c r="G1263" s="4">
        <v>54198</v>
      </c>
      <c r="H1263" s="2">
        <v>1</v>
      </c>
      <c r="I1263" s="2">
        <v>1</v>
      </c>
      <c r="J1263" s="3" t="s">
        <v>2433</v>
      </c>
      <c r="K1263" s="6">
        <v>13</v>
      </c>
      <c r="L1263" s="4">
        <v>185</v>
      </c>
      <c r="M1263" s="4">
        <v>0</v>
      </c>
      <c r="N1263" s="4">
        <v>28</v>
      </c>
      <c r="O1263" s="4">
        <v>3</v>
      </c>
      <c r="P1263" s="4">
        <v>2</v>
      </c>
      <c r="Q1263" s="4">
        <v>17</v>
      </c>
      <c r="R1263" s="4">
        <f>SUM(Table1[[#This Row],[Wines]:[Sweet]])</f>
        <v>218</v>
      </c>
      <c r="S1263" s="8">
        <f t="shared" si="59"/>
        <v>4.0222886453374664E-3</v>
      </c>
      <c r="T1263" s="8" t="str">
        <f t="shared" si="60"/>
        <v>Wines</v>
      </c>
      <c r="U1263" s="2">
        <v>6</v>
      </c>
      <c r="V1263" s="2">
        <v>3</v>
      </c>
      <c r="W1263" s="2">
        <v>1</v>
      </c>
      <c r="X1263" s="2">
        <v>6</v>
      </c>
      <c r="Y1263" s="2">
        <v>4</v>
      </c>
      <c r="Z1263" s="2">
        <v>3</v>
      </c>
      <c r="AA1263" s="2">
        <v>11</v>
      </c>
      <c r="AB1263" s="2">
        <v>0</v>
      </c>
    </row>
    <row r="1264" spans="1:28" x14ac:dyDescent="0.25">
      <c r="A1264" s="2">
        <v>2579</v>
      </c>
      <c r="B1264" s="2">
        <v>1957</v>
      </c>
      <c r="C1264" s="2">
        <f>2025-Table1[[#This Row],[Year_Birth]]</f>
        <v>68</v>
      </c>
      <c r="D1264" s="2" t="s">
        <v>2252</v>
      </c>
      <c r="E1264" s="2" t="s">
        <v>2256</v>
      </c>
      <c r="F1264" s="2" t="str">
        <f t="shared" si="58"/>
        <v>Senior</v>
      </c>
      <c r="G1264" s="4">
        <v>71113</v>
      </c>
      <c r="H1264" s="2">
        <v>0</v>
      </c>
      <c r="I1264" s="2">
        <v>1</v>
      </c>
      <c r="J1264" s="3" t="s">
        <v>2433</v>
      </c>
      <c r="K1264" s="6">
        <v>95</v>
      </c>
      <c r="L1264" s="4">
        <v>495</v>
      </c>
      <c r="M1264" s="4">
        <v>33</v>
      </c>
      <c r="N1264" s="4">
        <v>255</v>
      </c>
      <c r="O1264" s="4">
        <v>11</v>
      </c>
      <c r="P1264" s="4">
        <v>33</v>
      </c>
      <c r="Q1264" s="4">
        <v>8</v>
      </c>
      <c r="R1264" s="4">
        <f>SUM(Table1[[#This Row],[Wines]:[Sweet]])</f>
        <v>827</v>
      </c>
      <c r="S1264" s="8">
        <f t="shared" si="59"/>
        <v>1.162937859463108E-2</v>
      </c>
      <c r="T1264" s="8" t="str">
        <f t="shared" si="60"/>
        <v>Wines</v>
      </c>
      <c r="U1264" s="2">
        <v>4</v>
      </c>
      <c r="V1264" s="2">
        <v>6</v>
      </c>
      <c r="W1264" s="2">
        <v>7</v>
      </c>
      <c r="X1264" s="2">
        <v>9</v>
      </c>
      <c r="Y1264" s="2">
        <v>4</v>
      </c>
      <c r="Z1264" s="2">
        <v>3</v>
      </c>
      <c r="AA1264" s="2">
        <v>11</v>
      </c>
      <c r="AB1264" s="2">
        <v>0</v>
      </c>
    </row>
    <row r="1265" spans="1:28" x14ac:dyDescent="0.25">
      <c r="A1265" s="2">
        <v>4120</v>
      </c>
      <c r="B1265" s="2">
        <v>1975</v>
      </c>
      <c r="C1265" s="2">
        <f>2025-Table1[[#This Row],[Year_Birth]]</f>
        <v>50</v>
      </c>
      <c r="D1265" s="2" t="s">
        <v>2260</v>
      </c>
      <c r="E1265" s="2" t="s">
        <v>2253</v>
      </c>
      <c r="F1265" s="2" t="str">
        <f t="shared" si="58"/>
        <v>Senior</v>
      </c>
      <c r="G1265" s="4">
        <v>49514</v>
      </c>
      <c r="H1265" s="2">
        <v>1</v>
      </c>
      <c r="I1265" s="2">
        <v>0</v>
      </c>
      <c r="J1265" s="3" t="s">
        <v>2433</v>
      </c>
      <c r="K1265" s="6">
        <v>61</v>
      </c>
      <c r="L1265" s="4">
        <v>88</v>
      </c>
      <c r="M1265" s="4">
        <v>39</v>
      </c>
      <c r="N1265" s="4">
        <v>78</v>
      </c>
      <c r="O1265" s="4">
        <v>58</v>
      </c>
      <c r="P1265" s="4">
        <v>13</v>
      </c>
      <c r="Q1265" s="4">
        <v>93</v>
      </c>
      <c r="R1265" s="4">
        <f>SUM(Table1[[#This Row],[Wines]:[Sweet]])</f>
        <v>276</v>
      </c>
      <c r="S1265" s="8">
        <f t="shared" si="59"/>
        <v>5.5741810397059418E-3</v>
      </c>
      <c r="T1265" s="8" t="str">
        <f t="shared" si="60"/>
        <v>GoldProds</v>
      </c>
      <c r="U1265" s="2">
        <v>2</v>
      </c>
      <c r="V1265" s="2">
        <v>6</v>
      </c>
      <c r="W1265" s="2">
        <v>1</v>
      </c>
      <c r="X1265" s="2">
        <v>4</v>
      </c>
      <c r="Y1265" s="2">
        <v>7</v>
      </c>
      <c r="Z1265" s="2">
        <v>3</v>
      </c>
      <c r="AA1265" s="2">
        <v>11</v>
      </c>
      <c r="AB1265" s="2">
        <v>0</v>
      </c>
    </row>
    <row r="1266" spans="1:28" x14ac:dyDescent="0.25">
      <c r="A1266" s="2">
        <v>8402</v>
      </c>
      <c r="B1266" s="2">
        <v>1953</v>
      </c>
      <c r="C1266" s="2">
        <f>2025-Table1[[#This Row],[Year_Birth]]</f>
        <v>72</v>
      </c>
      <c r="D1266" s="2" t="s">
        <v>2257</v>
      </c>
      <c r="E1266" s="2" t="s">
        <v>2256</v>
      </c>
      <c r="F1266" s="2" t="str">
        <f t="shared" si="58"/>
        <v>Senior</v>
      </c>
      <c r="G1266" s="4">
        <v>67087</v>
      </c>
      <c r="H1266" s="2">
        <v>0</v>
      </c>
      <c r="I1266" s="2">
        <v>1</v>
      </c>
      <c r="J1266" s="3" t="s">
        <v>2433</v>
      </c>
      <c r="K1266" s="6">
        <v>40</v>
      </c>
      <c r="L1266" s="4">
        <v>329</v>
      </c>
      <c r="M1266" s="4">
        <v>35</v>
      </c>
      <c r="N1266" s="4">
        <v>222</v>
      </c>
      <c r="O1266" s="4">
        <v>130</v>
      </c>
      <c r="P1266" s="4">
        <v>35</v>
      </c>
      <c r="Q1266" s="4">
        <v>43</v>
      </c>
      <c r="R1266" s="4">
        <f>SUM(Table1[[#This Row],[Wines]:[Sweet]])</f>
        <v>751</v>
      </c>
      <c r="S1266" s="8">
        <f t="shared" si="59"/>
        <v>1.1194419187025802E-2</v>
      </c>
      <c r="T1266" s="8" t="str">
        <f t="shared" si="60"/>
        <v>Wines</v>
      </c>
      <c r="U1266" s="2">
        <v>2</v>
      </c>
      <c r="V1266" s="2">
        <v>7</v>
      </c>
      <c r="W1266" s="2">
        <v>5</v>
      </c>
      <c r="X1266" s="2">
        <v>8</v>
      </c>
      <c r="Y1266" s="2">
        <v>4</v>
      </c>
      <c r="Z1266" s="2">
        <v>3</v>
      </c>
      <c r="AA1266" s="2">
        <v>11</v>
      </c>
      <c r="AB1266" s="2">
        <v>0</v>
      </c>
    </row>
    <row r="1267" spans="1:28" x14ac:dyDescent="0.25">
      <c r="A1267" s="2">
        <v>10032</v>
      </c>
      <c r="B1267" s="2">
        <v>1976</v>
      </c>
      <c r="C1267" s="2">
        <f>2025-Table1[[#This Row],[Year_Birth]]</f>
        <v>49</v>
      </c>
      <c r="D1267" s="2" t="s">
        <v>2252</v>
      </c>
      <c r="E1267" s="2" t="s">
        <v>2258</v>
      </c>
      <c r="F1267" s="2" t="str">
        <f t="shared" si="58"/>
        <v>Senior</v>
      </c>
      <c r="G1267" s="4">
        <v>12571</v>
      </c>
      <c r="H1267" s="2">
        <v>1</v>
      </c>
      <c r="I1267" s="2">
        <v>0</v>
      </c>
      <c r="J1267" s="3" t="s">
        <v>2434</v>
      </c>
      <c r="K1267" s="6">
        <v>86</v>
      </c>
      <c r="L1267" s="4">
        <v>3</v>
      </c>
      <c r="M1267" s="4">
        <v>5</v>
      </c>
      <c r="N1267" s="4">
        <v>14</v>
      </c>
      <c r="O1267" s="4">
        <v>2</v>
      </c>
      <c r="P1267" s="4">
        <v>12</v>
      </c>
      <c r="Q1267" s="4">
        <v>17</v>
      </c>
      <c r="R1267" s="4">
        <f>SUM(Table1[[#This Row],[Wines]:[Sweet]])</f>
        <v>36</v>
      </c>
      <c r="S1267" s="8">
        <f t="shared" si="59"/>
        <v>2.863733990931509E-3</v>
      </c>
      <c r="T1267" s="8" t="str">
        <f t="shared" si="60"/>
        <v>GoldProds</v>
      </c>
      <c r="U1267" s="2">
        <v>4</v>
      </c>
      <c r="V1267" s="2">
        <v>3</v>
      </c>
      <c r="W1267" s="2">
        <v>1</v>
      </c>
      <c r="X1267" s="2">
        <v>3</v>
      </c>
      <c r="Y1267" s="2">
        <v>6</v>
      </c>
      <c r="Z1267" s="2">
        <v>3</v>
      </c>
      <c r="AA1267" s="2">
        <v>11</v>
      </c>
      <c r="AB1267" s="2">
        <v>0</v>
      </c>
    </row>
    <row r="1268" spans="1:28" x14ac:dyDescent="0.25">
      <c r="A1268" s="2">
        <v>1991</v>
      </c>
      <c r="B1268" s="2">
        <v>1967</v>
      </c>
      <c r="C1268" s="2">
        <f>2025-Table1[[#This Row],[Year_Birth]]</f>
        <v>58</v>
      </c>
      <c r="D1268" s="2" t="s">
        <v>2252</v>
      </c>
      <c r="E1268" s="2" t="s">
        <v>2254</v>
      </c>
      <c r="F1268" s="2" t="str">
        <f t="shared" si="58"/>
        <v>Senior</v>
      </c>
      <c r="G1268" s="4">
        <v>44931</v>
      </c>
      <c r="H1268" s="2">
        <v>0</v>
      </c>
      <c r="I1268" s="2">
        <v>1</v>
      </c>
      <c r="J1268" s="3" t="s">
        <v>2434</v>
      </c>
      <c r="K1268" s="6">
        <v>0</v>
      </c>
      <c r="L1268" s="4">
        <v>78</v>
      </c>
      <c r="M1268" s="4">
        <v>0</v>
      </c>
      <c r="N1268" s="4">
        <v>11</v>
      </c>
      <c r="O1268" s="4">
        <v>0</v>
      </c>
      <c r="P1268" s="4">
        <v>0</v>
      </c>
      <c r="Q1268" s="4">
        <v>7</v>
      </c>
      <c r="R1268" s="4">
        <f>SUM(Table1[[#This Row],[Wines]:[Sweet]])</f>
        <v>89</v>
      </c>
      <c r="S1268" s="8">
        <f t="shared" si="59"/>
        <v>1.9808150274865906E-3</v>
      </c>
      <c r="T1268" s="8" t="str">
        <f t="shared" si="60"/>
        <v>Wines</v>
      </c>
      <c r="U1268" s="2">
        <v>1</v>
      </c>
      <c r="V1268" s="2">
        <v>2</v>
      </c>
      <c r="W1268" s="2">
        <v>1</v>
      </c>
      <c r="X1268" s="2">
        <v>3</v>
      </c>
      <c r="Y1268" s="2">
        <v>5</v>
      </c>
      <c r="Z1268" s="2">
        <v>3</v>
      </c>
      <c r="AA1268" s="2">
        <v>11</v>
      </c>
      <c r="AB1268" s="2">
        <v>0</v>
      </c>
    </row>
    <row r="1269" spans="1:28" x14ac:dyDescent="0.25">
      <c r="A1269" s="2">
        <v>11086</v>
      </c>
      <c r="B1269" s="2">
        <v>1984</v>
      </c>
      <c r="C1269" s="2">
        <f>2025-Table1[[#This Row],[Year_Birth]]</f>
        <v>41</v>
      </c>
      <c r="D1269" s="2" t="s">
        <v>2259</v>
      </c>
      <c r="E1269" s="2" t="s">
        <v>2253</v>
      </c>
      <c r="F1269" s="2" t="str">
        <f t="shared" si="58"/>
        <v>Senior</v>
      </c>
      <c r="G1269" s="4">
        <v>25707</v>
      </c>
      <c r="H1269" s="2">
        <v>1</v>
      </c>
      <c r="I1269" s="2">
        <v>0</v>
      </c>
      <c r="J1269" s="3" t="s">
        <v>2434</v>
      </c>
      <c r="K1269" s="6">
        <v>18</v>
      </c>
      <c r="L1269" s="4">
        <v>1</v>
      </c>
      <c r="M1269" s="4">
        <v>6</v>
      </c>
      <c r="N1269" s="4">
        <v>2</v>
      </c>
      <c r="O1269" s="4">
        <v>3</v>
      </c>
      <c r="P1269" s="4">
        <v>6</v>
      </c>
      <c r="Q1269" s="4">
        <v>3</v>
      </c>
      <c r="R1269" s="4">
        <f>SUM(Table1[[#This Row],[Wines]:[Sweet]])</f>
        <v>18</v>
      </c>
      <c r="S1269" s="8">
        <f t="shared" si="59"/>
        <v>7.0019838954370401E-4</v>
      </c>
      <c r="T1269" s="8" t="str">
        <f t="shared" si="60"/>
        <v>Fruits</v>
      </c>
      <c r="U1269" s="2">
        <v>1</v>
      </c>
      <c r="V1269" s="2">
        <v>1</v>
      </c>
      <c r="W1269" s="2">
        <v>0</v>
      </c>
      <c r="X1269" s="2">
        <v>3</v>
      </c>
      <c r="Y1269" s="2">
        <v>7</v>
      </c>
      <c r="Z1269" s="2">
        <v>3</v>
      </c>
      <c r="AA1269" s="2">
        <v>11</v>
      </c>
      <c r="AB1269" s="2">
        <v>0</v>
      </c>
    </row>
    <row r="1270" spans="1:28" x14ac:dyDescent="0.25">
      <c r="A1270" s="2">
        <v>1012</v>
      </c>
      <c r="B1270" s="2">
        <v>1952</v>
      </c>
      <c r="C1270" s="2">
        <f>2025-Table1[[#This Row],[Year_Birth]]</f>
        <v>73</v>
      </c>
      <c r="D1270" s="2" t="s">
        <v>2252</v>
      </c>
      <c r="E1270" s="2" t="s">
        <v>2253</v>
      </c>
      <c r="F1270" s="2" t="str">
        <f t="shared" si="58"/>
        <v>Senior</v>
      </c>
      <c r="G1270" s="4">
        <v>61823</v>
      </c>
      <c r="H1270" s="2">
        <v>0</v>
      </c>
      <c r="I1270" s="2">
        <v>1</v>
      </c>
      <c r="J1270" s="3" t="s">
        <v>2435</v>
      </c>
      <c r="K1270" s="6">
        <v>26</v>
      </c>
      <c r="L1270" s="4">
        <v>523</v>
      </c>
      <c r="M1270" s="4">
        <v>7</v>
      </c>
      <c r="N1270" s="4">
        <v>134</v>
      </c>
      <c r="O1270" s="4">
        <v>37</v>
      </c>
      <c r="P1270" s="4">
        <v>14</v>
      </c>
      <c r="Q1270" s="4">
        <v>169</v>
      </c>
      <c r="R1270" s="4">
        <f>SUM(Table1[[#This Row],[Wines]:[Sweet]])</f>
        <v>715</v>
      </c>
      <c r="S1270" s="8">
        <f t="shared" si="59"/>
        <v>1.1565275059443896E-2</v>
      </c>
      <c r="T1270" s="8" t="str">
        <f t="shared" si="60"/>
        <v>Wines</v>
      </c>
      <c r="U1270" s="2">
        <v>4</v>
      </c>
      <c r="V1270" s="2">
        <v>8</v>
      </c>
      <c r="W1270" s="2">
        <v>2</v>
      </c>
      <c r="X1270" s="2">
        <v>10</v>
      </c>
      <c r="Y1270" s="2">
        <v>7</v>
      </c>
      <c r="Z1270" s="2">
        <v>3</v>
      </c>
      <c r="AA1270" s="2">
        <v>11</v>
      </c>
      <c r="AB1270" s="2">
        <v>0</v>
      </c>
    </row>
    <row r="1271" spans="1:28" x14ac:dyDescent="0.25">
      <c r="A1271" s="2">
        <v>1491</v>
      </c>
      <c r="B1271" s="2">
        <v>1965</v>
      </c>
      <c r="C1271" s="2">
        <f>2025-Table1[[#This Row],[Year_Birth]]</f>
        <v>60</v>
      </c>
      <c r="D1271" s="2" t="s">
        <v>2260</v>
      </c>
      <c r="E1271" s="2" t="s">
        <v>2254</v>
      </c>
      <c r="F1271" s="2" t="str">
        <f t="shared" si="58"/>
        <v>Senior</v>
      </c>
      <c r="G1271" s="4">
        <v>71488</v>
      </c>
      <c r="H1271" s="2">
        <v>0</v>
      </c>
      <c r="I1271" s="2">
        <v>0</v>
      </c>
      <c r="J1271" s="3" t="s">
        <v>2435</v>
      </c>
      <c r="K1271" s="6">
        <v>87</v>
      </c>
      <c r="L1271" s="4">
        <v>162</v>
      </c>
      <c r="M1271" s="4">
        <v>33</v>
      </c>
      <c r="N1271" s="4">
        <v>124</v>
      </c>
      <c r="O1271" s="4">
        <v>40</v>
      </c>
      <c r="P1271" s="4">
        <v>28</v>
      </c>
      <c r="Q1271" s="4">
        <v>172</v>
      </c>
      <c r="R1271" s="4">
        <f>SUM(Table1[[#This Row],[Wines]:[Sweet]])</f>
        <v>387</v>
      </c>
      <c r="S1271" s="8">
        <f t="shared" si="59"/>
        <v>5.4134959713518348E-3</v>
      </c>
      <c r="T1271" s="8" t="str">
        <f t="shared" si="60"/>
        <v>GoldProds</v>
      </c>
      <c r="U1271" s="2">
        <v>2</v>
      </c>
      <c r="V1271" s="2">
        <v>3</v>
      </c>
      <c r="W1271" s="2">
        <v>4</v>
      </c>
      <c r="X1271" s="2">
        <v>7</v>
      </c>
      <c r="Y1271" s="2">
        <v>1</v>
      </c>
      <c r="Z1271" s="2">
        <v>3</v>
      </c>
      <c r="AA1271" s="2">
        <v>11</v>
      </c>
      <c r="AB1271" s="2">
        <v>0</v>
      </c>
    </row>
    <row r="1272" spans="1:28" x14ac:dyDescent="0.25">
      <c r="A1272" s="2">
        <v>326</v>
      </c>
      <c r="B1272" s="2">
        <v>1973</v>
      </c>
      <c r="C1272" s="2">
        <f>2025-Table1[[#This Row],[Year_Birth]]</f>
        <v>52</v>
      </c>
      <c r="D1272" s="2" t="s">
        <v>2252</v>
      </c>
      <c r="E1272" s="2" t="s">
        <v>2256</v>
      </c>
      <c r="F1272" s="2" t="str">
        <f t="shared" si="58"/>
        <v>Senior</v>
      </c>
      <c r="G1272" s="4">
        <v>51148</v>
      </c>
      <c r="H1272" s="2">
        <v>1</v>
      </c>
      <c r="I1272" s="2">
        <v>1</v>
      </c>
      <c r="J1272" s="3" t="s">
        <v>2435</v>
      </c>
      <c r="K1272" s="6">
        <v>38</v>
      </c>
      <c r="L1272" s="4">
        <v>235</v>
      </c>
      <c r="M1272" s="4">
        <v>6</v>
      </c>
      <c r="N1272" s="4">
        <v>45</v>
      </c>
      <c r="O1272" s="4">
        <v>8</v>
      </c>
      <c r="P1272" s="4">
        <v>9</v>
      </c>
      <c r="Q1272" s="4">
        <v>12</v>
      </c>
      <c r="R1272" s="4">
        <f>SUM(Table1[[#This Row],[Wines]:[Sweet]])</f>
        <v>303</v>
      </c>
      <c r="S1272" s="8">
        <f t="shared" si="59"/>
        <v>5.9239852975678424E-3</v>
      </c>
      <c r="T1272" s="8" t="str">
        <f t="shared" si="60"/>
        <v>Wines</v>
      </c>
      <c r="U1272" s="2">
        <v>4</v>
      </c>
      <c r="V1272" s="2">
        <v>5</v>
      </c>
      <c r="W1272" s="2">
        <v>1</v>
      </c>
      <c r="X1272" s="2">
        <v>6</v>
      </c>
      <c r="Y1272" s="2">
        <v>6</v>
      </c>
      <c r="Z1272" s="2">
        <v>3</v>
      </c>
      <c r="AA1272" s="2">
        <v>11</v>
      </c>
      <c r="AB1272" s="2">
        <v>0</v>
      </c>
    </row>
    <row r="1273" spans="1:28" x14ac:dyDescent="0.25">
      <c r="A1273" s="2">
        <v>178</v>
      </c>
      <c r="B1273" s="2">
        <v>1956</v>
      </c>
      <c r="C1273" s="2">
        <f>2025-Table1[[#This Row],[Year_Birth]]</f>
        <v>69</v>
      </c>
      <c r="D1273" s="2" t="s">
        <v>2252</v>
      </c>
      <c r="E1273" s="2" t="s">
        <v>2256</v>
      </c>
      <c r="F1273" s="2" t="str">
        <f t="shared" si="58"/>
        <v>Senior</v>
      </c>
      <c r="G1273" s="4">
        <v>62503</v>
      </c>
      <c r="H1273" s="2">
        <v>0</v>
      </c>
      <c r="I1273" s="2">
        <v>1</v>
      </c>
      <c r="J1273" s="3" t="s">
        <v>2435</v>
      </c>
      <c r="K1273" s="6">
        <v>40</v>
      </c>
      <c r="L1273" s="4">
        <v>478</v>
      </c>
      <c r="M1273" s="4">
        <v>0</v>
      </c>
      <c r="N1273" s="4">
        <v>193</v>
      </c>
      <c r="O1273" s="4">
        <v>110</v>
      </c>
      <c r="P1273" s="4">
        <v>75</v>
      </c>
      <c r="Q1273" s="4">
        <v>117</v>
      </c>
      <c r="R1273" s="4">
        <f>SUM(Table1[[#This Row],[Wines]:[Sweet]])</f>
        <v>856</v>
      </c>
      <c r="S1273" s="8">
        <f t="shared" si="59"/>
        <v>1.3695342623554069E-2</v>
      </c>
      <c r="T1273" s="8" t="str">
        <f t="shared" si="60"/>
        <v>Wines</v>
      </c>
      <c r="U1273" s="2">
        <v>4</v>
      </c>
      <c r="V1273" s="2">
        <v>8</v>
      </c>
      <c r="W1273" s="2">
        <v>3</v>
      </c>
      <c r="X1273" s="2">
        <v>11</v>
      </c>
      <c r="Y1273" s="2">
        <v>5</v>
      </c>
      <c r="Z1273" s="2">
        <v>3</v>
      </c>
      <c r="AA1273" s="2">
        <v>11</v>
      </c>
      <c r="AB1273" s="2">
        <v>0</v>
      </c>
    </row>
    <row r="1274" spans="1:28" x14ac:dyDescent="0.25">
      <c r="A1274" s="2">
        <v>10092</v>
      </c>
      <c r="B1274" s="2">
        <v>1954</v>
      </c>
      <c r="C1274" s="2">
        <f>2025-Table1[[#This Row],[Year_Birth]]</f>
        <v>71</v>
      </c>
      <c r="D1274" s="2" t="s">
        <v>2252</v>
      </c>
      <c r="E1274" s="2" t="s">
        <v>2258</v>
      </c>
      <c r="F1274" s="2" t="str">
        <f t="shared" si="58"/>
        <v>Senior</v>
      </c>
      <c r="G1274" s="4">
        <v>70044</v>
      </c>
      <c r="H1274" s="2">
        <v>0</v>
      </c>
      <c r="I1274" s="2">
        <v>1</v>
      </c>
      <c r="J1274" s="3" t="s">
        <v>2435</v>
      </c>
      <c r="K1274" s="6">
        <v>46</v>
      </c>
      <c r="L1274" s="4">
        <v>1073</v>
      </c>
      <c r="M1274" s="4">
        <v>0</v>
      </c>
      <c r="N1274" s="4">
        <v>250</v>
      </c>
      <c r="O1274" s="4">
        <v>153</v>
      </c>
      <c r="P1274" s="4">
        <v>14</v>
      </c>
      <c r="Q1274" s="4">
        <v>14</v>
      </c>
      <c r="R1274" s="4">
        <f>SUM(Table1[[#This Row],[Wines]:[Sweet]])</f>
        <v>1490</v>
      </c>
      <c r="S1274" s="8">
        <f t="shared" si="59"/>
        <v>2.1272343098623723E-2</v>
      </c>
      <c r="T1274" s="8" t="str">
        <f t="shared" si="60"/>
        <v>Wines</v>
      </c>
      <c r="U1274" s="2">
        <v>4</v>
      </c>
      <c r="V1274" s="2">
        <v>7</v>
      </c>
      <c r="W1274" s="2">
        <v>10</v>
      </c>
      <c r="X1274" s="2">
        <v>5</v>
      </c>
      <c r="Y1274" s="2">
        <v>5</v>
      </c>
      <c r="Z1274" s="2">
        <v>3</v>
      </c>
      <c r="AA1274" s="2">
        <v>11</v>
      </c>
      <c r="AB1274" s="2">
        <v>0</v>
      </c>
    </row>
    <row r="1275" spans="1:28" x14ac:dyDescent="0.25">
      <c r="A1275" s="2">
        <v>7646</v>
      </c>
      <c r="B1275" s="2">
        <v>1989</v>
      </c>
      <c r="C1275" s="2">
        <f>2025-Table1[[#This Row],[Year_Birth]]</f>
        <v>36</v>
      </c>
      <c r="D1275" s="2" t="s">
        <v>2252</v>
      </c>
      <c r="E1275" s="2" t="s">
        <v>2253</v>
      </c>
      <c r="F1275" s="2" t="str">
        <f t="shared" si="58"/>
        <v>Senior</v>
      </c>
      <c r="G1275" s="4">
        <v>64449</v>
      </c>
      <c r="H1275" s="2">
        <v>1</v>
      </c>
      <c r="I1275" s="2">
        <v>0</v>
      </c>
      <c r="J1275" s="3" t="s">
        <v>2436</v>
      </c>
      <c r="K1275" s="6">
        <v>70</v>
      </c>
      <c r="L1275" s="4">
        <v>218</v>
      </c>
      <c r="M1275" s="4">
        <v>63</v>
      </c>
      <c r="N1275" s="4">
        <v>282</v>
      </c>
      <c r="O1275" s="4">
        <v>137</v>
      </c>
      <c r="P1275" s="4">
        <v>35</v>
      </c>
      <c r="Q1275" s="4">
        <v>70</v>
      </c>
      <c r="R1275" s="4">
        <f>SUM(Table1[[#This Row],[Wines]:[Sweet]])</f>
        <v>735</v>
      </c>
      <c r="S1275" s="8">
        <f t="shared" si="59"/>
        <v>1.1404366243075921E-2</v>
      </c>
      <c r="T1275" s="8" t="str">
        <f t="shared" si="60"/>
        <v>MeatProducts</v>
      </c>
      <c r="U1275" s="2">
        <v>4</v>
      </c>
      <c r="V1275" s="2">
        <v>5</v>
      </c>
      <c r="W1275" s="2">
        <v>3</v>
      </c>
      <c r="X1275" s="2">
        <v>12</v>
      </c>
      <c r="Y1275" s="2">
        <v>4</v>
      </c>
      <c r="Z1275" s="2">
        <v>3</v>
      </c>
      <c r="AA1275" s="2">
        <v>11</v>
      </c>
      <c r="AB1275" s="2">
        <v>0</v>
      </c>
    </row>
    <row r="1276" spans="1:28" x14ac:dyDescent="0.25">
      <c r="A1276" s="2">
        <v>1878</v>
      </c>
      <c r="B1276" s="2">
        <v>1985</v>
      </c>
      <c r="C1276" s="2">
        <f>2025-Table1[[#This Row],[Year_Birth]]</f>
        <v>40</v>
      </c>
      <c r="D1276" s="2" t="s">
        <v>2260</v>
      </c>
      <c r="E1276" s="2" t="s">
        <v>2256</v>
      </c>
      <c r="F1276" s="2" t="str">
        <f t="shared" si="58"/>
        <v>Senior</v>
      </c>
      <c r="G1276" s="4">
        <v>23148</v>
      </c>
      <c r="H1276" s="2">
        <v>0</v>
      </c>
      <c r="I1276" s="2">
        <v>0</v>
      </c>
      <c r="J1276" s="3" t="s">
        <v>2436</v>
      </c>
      <c r="K1276" s="6">
        <v>83</v>
      </c>
      <c r="L1276" s="4">
        <v>4</v>
      </c>
      <c r="M1276" s="4">
        <v>6</v>
      </c>
      <c r="N1276" s="4">
        <v>8</v>
      </c>
      <c r="O1276" s="4">
        <v>6</v>
      </c>
      <c r="P1276" s="4">
        <v>3</v>
      </c>
      <c r="Q1276" s="4">
        <v>10</v>
      </c>
      <c r="R1276" s="4">
        <f>SUM(Table1[[#This Row],[Wines]:[Sweet]])</f>
        <v>27</v>
      </c>
      <c r="S1276" s="8">
        <f t="shared" si="59"/>
        <v>1.1664074650077762E-3</v>
      </c>
      <c r="T1276" s="8" t="str">
        <f t="shared" si="60"/>
        <v>GoldProds</v>
      </c>
      <c r="U1276" s="2">
        <v>1</v>
      </c>
      <c r="V1276" s="2">
        <v>2</v>
      </c>
      <c r="W1276" s="2">
        <v>0</v>
      </c>
      <c r="X1276" s="2">
        <v>3</v>
      </c>
      <c r="Y1276" s="2">
        <v>7</v>
      </c>
      <c r="Z1276" s="2">
        <v>3</v>
      </c>
      <c r="AA1276" s="2">
        <v>11</v>
      </c>
      <c r="AB1276" s="2">
        <v>0</v>
      </c>
    </row>
    <row r="1277" spans="1:28" x14ac:dyDescent="0.25">
      <c r="A1277" s="2">
        <v>361</v>
      </c>
      <c r="B1277" s="2">
        <v>1969</v>
      </c>
      <c r="C1277" s="2">
        <f>2025-Table1[[#This Row],[Year_Birth]]</f>
        <v>56</v>
      </c>
      <c r="D1277" s="2" t="s">
        <v>2257</v>
      </c>
      <c r="E1277" s="2" t="s">
        <v>2256</v>
      </c>
      <c r="F1277" s="2" t="str">
        <f t="shared" si="58"/>
        <v>Senior</v>
      </c>
      <c r="G1277" s="4">
        <v>43142</v>
      </c>
      <c r="H1277" s="2">
        <v>1</v>
      </c>
      <c r="I1277" s="2">
        <v>1</v>
      </c>
      <c r="J1277" s="3" t="s">
        <v>2436</v>
      </c>
      <c r="K1277" s="6">
        <v>84</v>
      </c>
      <c r="L1277" s="4">
        <v>5</v>
      </c>
      <c r="M1277" s="4">
        <v>1</v>
      </c>
      <c r="N1277" s="4">
        <v>7</v>
      </c>
      <c r="O1277" s="4">
        <v>2</v>
      </c>
      <c r="P1277" s="4">
        <v>1</v>
      </c>
      <c r="Q1277" s="4">
        <v>4</v>
      </c>
      <c r="R1277" s="4">
        <f>SUM(Table1[[#This Row],[Wines]:[Sweet]])</f>
        <v>16</v>
      </c>
      <c r="S1277" s="8">
        <f t="shared" si="59"/>
        <v>3.7086829539659727E-4</v>
      </c>
      <c r="T1277" s="8" t="str">
        <f t="shared" si="60"/>
        <v>MeatProducts</v>
      </c>
      <c r="U1277" s="2">
        <v>1</v>
      </c>
      <c r="V1277" s="2">
        <v>1</v>
      </c>
      <c r="W1277" s="2">
        <v>0</v>
      </c>
      <c r="X1277" s="2">
        <v>2</v>
      </c>
      <c r="Y1277" s="2">
        <v>7</v>
      </c>
      <c r="Z1277" s="2">
        <v>3</v>
      </c>
      <c r="AA1277" s="2">
        <v>11</v>
      </c>
      <c r="AB1277" s="2">
        <v>0</v>
      </c>
    </row>
    <row r="1278" spans="1:28" x14ac:dyDescent="0.25">
      <c r="A1278" s="2">
        <v>1409</v>
      </c>
      <c r="B1278" s="2">
        <v>1951</v>
      </c>
      <c r="C1278" s="2">
        <f>2025-Table1[[#This Row],[Year_Birth]]</f>
        <v>74</v>
      </c>
      <c r="D1278" s="2" t="s">
        <v>2252</v>
      </c>
      <c r="E1278" s="2" t="s">
        <v>2254</v>
      </c>
      <c r="F1278" s="2" t="str">
        <f t="shared" si="58"/>
        <v>Senior</v>
      </c>
      <c r="G1278" s="4">
        <v>40689</v>
      </c>
      <c r="H1278" s="2">
        <v>0</v>
      </c>
      <c r="I1278" s="2">
        <v>1</v>
      </c>
      <c r="J1278" s="3" t="s">
        <v>2437</v>
      </c>
      <c r="K1278" s="6">
        <v>69</v>
      </c>
      <c r="L1278" s="4">
        <v>270</v>
      </c>
      <c r="M1278" s="4">
        <v>3</v>
      </c>
      <c r="N1278" s="4">
        <v>27</v>
      </c>
      <c r="O1278" s="4">
        <v>39</v>
      </c>
      <c r="P1278" s="4">
        <v>6</v>
      </c>
      <c r="Q1278" s="4">
        <v>99</v>
      </c>
      <c r="R1278" s="4">
        <f>SUM(Table1[[#This Row],[Wines]:[Sweet]])</f>
        <v>345</v>
      </c>
      <c r="S1278" s="8">
        <f t="shared" si="59"/>
        <v>8.4789500847895008E-3</v>
      </c>
      <c r="T1278" s="8" t="str">
        <f t="shared" si="60"/>
        <v>Wines</v>
      </c>
      <c r="U1278" s="2">
        <v>7</v>
      </c>
      <c r="V1278" s="2">
        <v>7</v>
      </c>
      <c r="W1278" s="2">
        <v>1</v>
      </c>
      <c r="X1278" s="2">
        <v>5</v>
      </c>
      <c r="Y1278" s="2">
        <v>8</v>
      </c>
      <c r="Z1278" s="2">
        <v>3</v>
      </c>
      <c r="AA1278" s="2">
        <v>11</v>
      </c>
      <c r="AB1278" s="2">
        <v>0</v>
      </c>
    </row>
    <row r="1279" spans="1:28" x14ac:dyDescent="0.25">
      <c r="A1279" s="2">
        <v>1726</v>
      </c>
      <c r="B1279" s="2">
        <v>1970</v>
      </c>
      <c r="C1279" s="2">
        <f>2025-Table1[[#This Row],[Year_Birth]]</f>
        <v>55</v>
      </c>
      <c r="D1279" s="2" t="s">
        <v>2252</v>
      </c>
      <c r="E1279" s="2" t="s">
        <v>2253</v>
      </c>
      <c r="F1279" s="2" t="str">
        <f t="shared" si="58"/>
        <v>Senior</v>
      </c>
      <c r="G1279" s="4">
        <v>22585</v>
      </c>
      <c r="H1279" s="2">
        <v>0</v>
      </c>
      <c r="I1279" s="2">
        <v>0</v>
      </c>
      <c r="J1279" s="3" t="s">
        <v>2437</v>
      </c>
      <c r="K1279" s="6">
        <v>23</v>
      </c>
      <c r="L1279" s="4">
        <v>3</v>
      </c>
      <c r="M1279" s="4">
        <v>9</v>
      </c>
      <c r="N1279" s="4">
        <v>15</v>
      </c>
      <c r="O1279" s="4">
        <v>13</v>
      </c>
      <c r="P1279" s="4">
        <v>2</v>
      </c>
      <c r="Q1279" s="4">
        <v>39</v>
      </c>
      <c r="R1279" s="4">
        <f>SUM(Table1[[#This Row],[Wines]:[Sweet]])</f>
        <v>42</v>
      </c>
      <c r="S1279" s="8">
        <f t="shared" si="59"/>
        <v>1.8596413548815586E-3</v>
      </c>
      <c r="T1279" s="8" t="str">
        <f t="shared" si="60"/>
        <v>GoldProds</v>
      </c>
      <c r="U1279" s="2">
        <v>1</v>
      </c>
      <c r="V1279" s="2">
        <v>1</v>
      </c>
      <c r="W1279" s="2">
        <v>1</v>
      </c>
      <c r="X1279" s="2">
        <v>2</v>
      </c>
      <c r="Y1279" s="2">
        <v>9</v>
      </c>
      <c r="Z1279" s="2">
        <v>3</v>
      </c>
      <c r="AA1279" s="2">
        <v>11</v>
      </c>
      <c r="AB1279" s="2">
        <v>1</v>
      </c>
    </row>
    <row r="1280" spans="1:28" x14ac:dyDescent="0.25">
      <c r="A1280" s="2">
        <v>5314</v>
      </c>
      <c r="B1280" s="2">
        <v>1951</v>
      </c>
      <c r="C1280" s="2">
        <f>2025-Table1[[#This Row],[Year_Birth]]</f>
        <v>74</v>
      </c>
      <c r="D1280" s="2" t="s">
        <v>2252</v>
      </c>
      <c r="E1280" s="2" t="s">
        <v>2254</v>
      </c>
      <c r="F1280" s="2" t="str">
        <f t="shared" si="58"/>
        <v>Senior</v>
      </c>
      <c r="G1280" s="4">
        <v>40689</v>
      </c>
      <c r="H1280" s="2">
        <v>0</v>
      </c>
      <c r="I1280" s="2">
        <v>1</v>
      </c>
      <c r="J1280" s="3" t="s">
        <v>2437</v>
      </c>
      <c r="K1280" s="6">
        <v>69</v>
      </c>
      <c r="L1280" s="4">
        <v>270</v>
      </c>
      <c r="M1280" s="4">
        <v>3</v>
      </c>
      <c r="N1280" s="4">
        <v>27</v>
      </c>
      <c r="O1280" s="4">
        <v>39</v>
      </c>
      <c r="P1280" s="4">
        <v>6</v>
      </c>
      <c r="Q1280" s="4">
        <v>99</v>
      </c>
      <c r="R1280" s="4">
        <f>SUM(Table1[[#This Row],[Wines]:[Sweet]])</f>
        <v>345</v>
      </c>
      <c r="S1280" s="8">
        <f t="shared" si="59"/>
        <v>8.4789500847895008E-3</v>
      </c>
      <c r="T1280" s="8" t="str">
        <f t="shared" si="60"/>
        <v>Wines</v>
      </c>
      <c r="U1280" s="2">
        <v>7</v>
      </c>
      <c r="V1280" s="2">
        <v>7</v>
      </c>
      <c r="W1280" s="2">
        <v>1</v>
      </c>
      <c r="X1280" s="2">
        <v>5</v>
      </c>
      <c r="Y1280" s="2">
        <v>8</v>
      </c>
      <c r="Z1280" s="2">
        <v>3</v>
      </c>
      <c r="AA1280" s="2">
        <v>11</v>
      </c>
      <c r="AB1280" s="2">
        <v>0</v>
      </c>
    </row>
    <row r="1281" spans="1:28" x14ac:dyDescent="0.25">
      <c r="A1281" s="2">
        <v>8650</v>
      </c>
      <c r="B1281" s="2">
        <v>1978</v>
      </c>
      <c r="C1281" s="2">
        <f>2025-Table1[[#This Row],[Year_Birth]]</f>
        <v>47</v>
      </c>
      <c r="D1281" s="2" t="s">
        <v>2252</v>
      </c>
      <c r="E1281" s="2" t="s">
        <v>2261</v>
      </c>
      <c r="F1281" s="2" t="str">
        <f t="shared" si="58"/>
        <v>Senior</v>
      </c>
      <c r="G1281" s="4">
        <v>54162</v>
      </c>
      <c r="H1281" s="2">
        <v>1</v>
      </c>
      <c r="I1281" s="2">
        <v>1</v>
      </c>
      <c r="J1281" s="3" t="s">
        <v>2437</v>
      </c>
      <c r="K1281" s="6">
        <v>31</v>
      </c>
      <c r="L1281" s="4">
        <v>5</v>
      </c>
      <c r="M1281" s="4">
        <v>6</v>
      </c>
      <c r="N1281" s="4">
        <v>10</v>
      </c>
      <c r="O1281" s="4">
        <v>6</v>
      </c>
      <c r="P1281" s="4">
        <v>5</v>
      </c>
      <c r="Q1281" s="4">
        <v>10</v>
      </c>
      <c r="R1281" s="4">
        <f>SUM(Table1[[#This Row],[Wines]:[Sweet]])</f>
        <v>32</v>
      </c>
      <c r="S1281" s="8">
        <f t="shared" si="59"/>
        <v>5.9082013219600462E-4</v>
      </c>
      <c r="T1281" s="8" t="str">
        <f t="shared" si="60"/>
        <v>MeatProducts</v>
      </c>
      <c r="U1281" s="2">
        <v>1</v>
      </c>
      <c r="V1281" s="2">
        <v>1</v>
      </c>
      <c r="W1281" s="2">
        <v>0</v>
      </c>
      <c r="X1281" s="2">
        <v>3</v>
      </c>
      <c r="Y1281" s="2">
        <v>4</v>
      </c>
      <c r="Z1281" s="2">
        <v>3</v>
      </c>
      <c r="AA1281" s="2">
        <v>11</v>
      </c>
      <c r="AB1281" s="2">
        <v>0</v>
      </c>
    </row>
    <row r="1282" spans="1:28" x14ac:dyDescent="0.25">
      <c r="A1282" s="2">
        <v>6516</v>
      </c>
      <c r="B1282" s="2">
        <v>1989</v>
      </c>
      <c r="C1282" s="2">
        <f>2025-Table1[[#This Row],[Year_Birth]]</f>
        <v>36</v>
      </c>
      <c r="D1282" s="2" t="s">
        <v>2259</v>
      </c>
      <c r="E1282" s="2" t="s">
        <v>2256</v>
      </c>
      <c r="F1282" s="2" t="str">
        <f t="shared" ref="F1282:F1345" si="61">IF(C1282&lt;19,"Child",IF(C1282&lt;31,"Young Adult",IF(C1282&lt;J2529,"Adult","Senior")))</f>
        <v>Senior</v>
      </c>
      <c r="G1282" s="4">
        <v>17487</v>
      </c>
      <c r="H1282" s="2">
        <v>1</v>
      </c>
      <c r="I1282" s="2">
        <v>0</v>
      </c>
      <c r="J1282" s="3" t="s">
        <v>2437</v>
      </c>
      <c r="K1282" s="6">
        <v>37</v>
      </c>
      <c r="L1282" s="4">
        <v>0</v>
      </c>
      <c r="M1282" s="4">
        <v>0</v>
      </c>
      <c r="N1282" s="4">
        <v>1</v>
      </c>
      <c r="O1282" s="4">
        <v>7</v>
      </c>
      <c r="P1282" s="4">
        <v>4</v>
      </c>
      <c r="Q1282" s="4">
        <v>6</v>
      </c>
      <c r="R1282" s="4">
        <f>SUM(Table1[[#This Row],[Wines]:[Sweet]])</f>
        <v>12</v>
      </c>
      <c r="S1282" s="8">
        <f t="shared" ref="S1282:S1345" si="62">R1282/G1282</f>
        <v>6.8622405215302792E-4</v>
      </c>
      <c r="T1282" s="8" t="str">
        <f t="shared" ref="T1282:T1345" si="63">INDEX($L$1:$Q$1, MATCH(MAX(L1282:Q1282), L1282:Q1282, 0))</f>
        <v>FishProducts</v>
      </c>
      <c r="U1282" s="2">
        <v>1</v>
      </c>
      <c r="V1282" s="2">
        <v>1</v>
      </c>
      <c r="W1282" s="2">
        <v>0</v>
      </c>
      <c r="X1282" s="2">
        <v>2</v>
      </c>
      <c r="Y1282" s="2">
        <v>7</v>
      </c>
      <c r="Z1282" s="2">
        <v>3</v>
      </c>
      <c r="AA1282" s="2">
        <v>11</v>
      </c>
      <c r="AB1282" s="2">
        <v>0</v>
      </c>
    </row>
    <row r="1283" spans="1:28" x14ac:dyDescent="0.25">
      <c r="A1283" s="2">
        <v>6521</v>
      </c>
      <c r="B1283" s="2">
        <v>1954</v>
      </c>
      <c r="C1283" s="2">
        <f>2025-Table1[[#This Row],[Year_Birth]]</f>
        <v>71</v>
      </c>
      <c r="D1283" s="2" t="s">
        <v>2252</v>
      </c>
      <c r="E1283" s="2" t="s">
        <v>2254</v>
      </c>
      <c r="F1283" s="2" t="str">
        <f t="shared" si="61"/>
        <v>Senior</v>
      </c>
      <c r="G1283" s="4">
        <v>77972</v>
      </c>
      <c r="H1283" s="2">
        <v>0</v>
      </c>
      <c r="I1283" s="2">
        <v>0</v>
      </c>
      <c r="J1283" s="3" t="s">
        <v>2438</v>
      </c>
      <c r="K1283" s="6">
        <v>18</v>
      </c>
      <c r="L1283" s="4">
        <v>613</v>
      </c>
      <c r="M1283" s="4">
        <v>22</v>
      </c>
      <c r="N1283" s="4">
        <v>319</v>
      </c>
      <c r="O1283" s="4">
        <v>33</v>
      </c>
      <c r="P1283" s="4">
        <v>102</v>
      </c>
      <c r="Q1283" s="4">
        <v>12</v>
      </c>
      <c r="R1283" s="4">
        <f>SUM(Table1[[#This Row],[Wines]:[Sweet]])</f>
        <v>1089</v>
      </c>
      <c r="S1283" s="8">
        <f t="shared" si="62"/>
        <v>1.396655209562407E-2</v>
      </c>
      <c r="T1283" s="8" t="str">
        <f t="shared" si="63"/>
        <v>Wines</v>
      </c>
      <c r="U1283" s="2">
        <v>1</v>
      </c>
      <c r="V1283" s="2">
        <v>4</v>
      </c>
      <c r="W1283" s="2">
        <v>6</v>
      </c>
      <c r="X1283" s="2">
        <v>9</v>
      </c>
      <c r="Y1283" s="2">
        <v>1</v>
      </c>
      <c r="Z1283" s="2">
        <v>3</v>
      </c>
      <c r="AA1283" s="2">
        <v>11</v>
      </c>
      <c r="AB1283" s="2">
        <v>0</v>
      </c>
    </row>
    <row r="1284" spans="1:28" x14ac:dyDescent="0.25">
      <c r="A1284" s="2">
        <v>7628</v>
      </c>
      <c r="B1284" s="2">
        <v>1973</v>
      </c>
      <c r="C1284" s="2">
        <f>2025-Table1[[#This Row],[Year_Birth]]</f>
        <v>52</v>
      </c>
      <c r="D1284" s="2" t="s">
        <v>2260</v>
      </c>
      <c r="E1284" s="2" t="s">
        <v>2256</v>
      </c>
      <c r="F1284" s="2" t="str">
        <f t="shared" si="61"/>
        <v>Senior</v>
      </c>
      <c r="G1284" s="4">
        <v>43050</v>
      </c>
      <c r="H1284" s="2">
        <v>1</v>
      </c>
      <c r="I1284" s="2">
        <v>0</v>
      </c>
      <c r="J1284" s="3" t="s">
        <v>2438</v>
      </c>
      <c r="K1284" s="6">
        <v>10</v>
      </c>
      <c r="L1284" s="4">
        <v>30</v>
      </c>
      <c r="M1284" s="4">
        <v>5</v>
      </c>
      <c r="N1284" s="4">
        <v>24</v>
      </c>
      <c r="O1284" s="4">
        <v>6</v>
      </c>
      <c r="P1284" s="4">
        <v>3</v>
      </c>
      <c r="Q1284" s="4">
        <v>8</v>
      </c>
      <c r="R1284" s="4">
        <f>SUM(Table1[[#This Row],[Wines]:[Sweet]])</f>
        <v>68</v>
      </c>
      <c r="S1284" s="8">
        <f t="shared" si="62"/>
        <v>1.5795586527293844E-3</v>
      </c>
      <c r="T1284" s="8" t="str">
        <f t="shared" si="63"/>
        <v>Wines</v>
      </c>
      <c r="U1284" s="2">
        <v>2</v>
      </c>
      <c r="V1284" s="2">
        <v>2</v>
      </c>
      <c r="W1284" s="2">
        <v>0</v>
      </c>
      <c r="X1284" s="2">
        <v>4</v>
      </c>
      <c r="Y1284" s="2">
        <v>5</v>
      </c>
      <c r="Z1284" s="2">
        <v>3</v>
      </c>
      <c r="AA1284" s="2">
        <v>11</v>
      </c>
      <c r="AB1284" s="2">
        <v>0</v>
      </c>
    </row>
    <row r="1285" spans="1:28" x14ac:dyDescent="0.25">
      <c r="A1285" s="2">
        <v>2694</v>
      </c>
      <c r="B1285" s="2">
        <v>1967</v>
      </c>
      <c r="C1285" s="2">
        <f>2025-Table1[[#This Row],[Year_Birth]]</f>
        <v>58</v>
      </c>
      <c r="D1285" s="2" t="s">
        <v>2252</v>
      </c>
      <c r="E1285" s="2" t="s">
        <v>2256</v>
      </c>
      <c r="F1285" s="2" t="str">
        <f t="shared" si="61"/>
        <v>Senior</v>
      </c>
      <c r="G1285" s="4">
        <v>42664</v>
      </c>
      <c r="H1285" s="2">
        <v>0</v>
      </c>
      <c r="I1285" s="2">
        <v>1</v>
      </c>
      <c r="J1285" s="3" t="s">
        <v>2438</v>
      </c>
      <c r="K1285" s="6">
        <v>44</v>
      </c>
      <c r="L1285" s="4">
        <v>21</v>
      </c>
      <c r="M1285" s="4">
        <v>0</v>
      </c>
      <c r="N1285" s="4">
        <v>3</v>
      </c>
      <c r="O1285" s="4">
        <v>0</v>
      </c>
      <c r="P1285" s="4">
        <v>0</v>
      </c>
      <c r="Q1285" s="4">
        <v>0</v>
      </c>
      <c r="R1285" s="4">
        <f>SUM(Table1[[#This Row],[Wines]:[Sweet]])</f>
        <v>24</v>
      </c>
      <c r="S1285" s="8">
        <f t="shared" si="62"/>
        <v>5.6253515844740295E-4</v>
      </c>
      <c r="T1285" s="8" t="str">
        <f t="shared" si="63"/>
        <v>Wines</v>
      </c>
      <c r="U1285" s="2">
        <v>1</v>
      </c>
      <c r="V1285" s="2">
        <v>1</v>
      </c>
      <c r="W1285" s="2">
        <v>0</v>
      </c>
      <c r="X1285" s="2">
        <v>3</v>
      </c>
      <c r="Y1285" s="2">
        <v>6</v>
      </c>
      <c r="Z1285" s="2">
        <v>3</v>
      </c>
      <c r="AA1285" s="2">
        <v>11</v>
      </c>
      <c r="AB1285" s="2">
        <v>0</v>
      </c>
    </row>
    <row r="1286" spans="1:28" x14ac:dyDescent="0.25">
      <c r="A1286" s="2">
        <v>5896</v>
      </c>
      <c r="B1286" s="2">
        <v>1987</v>
      </c>
      <c r="C1286" s="2">
        <f>2025-Table1[[#This Row],[Year_Birth]]</f>
        <v>38</v>
      </c>
      <c r="D1286" s="2" t="s">
        <v>2257</v>
      </c>
      <c r="E1286" s="2" t="s">
        <v>2256</v>
      </c>
      <c r="F1286" s="2" t="str">
        <f t="shared" si="61"/>
        <v>Senior</v>
      </c>
      <c r="G1286" s="4">
        <v>73395</v>
      </c>
      <c r="H1286" s="2">
        <v>0</v>
      </c>
      <c r="I1286" s="2">
        <v>0</v>
      </c>
      <c r="J1286" s="3" t="s">
        <v>2438</v>
      </c>
      <c r="K1286" s="6">
        <v>94</v>
      </c>
      <c r="L1286" s="4">
        <v>272</v>
      </c>
      <c r="M1286" s="4">
        <v>7</v>
      </c>
      <c r="N1286" s="4">
        <v>80</v>
      </c>
      <c r="O1286" s="4">
        <v>20</v>
      </c>
      <c r="P1286" s="4">
        <v>7</v>
      </c>
      <c r="Q1286" s="4">
        <v>11</v>
      </c>
      <c r="R1286" s="4">
        <f>SUM(Table1[[#This Row],[Wines]:[Sweet]])</f>
        <v>386</v>
      </c>
      <c r="S1286" s="8">
        <f t="shared" si="62"/>
        <v>5.2592138429048297E-3</v>
      </c>
      <c r="T1286" s="8" t="str">
        <f t="shared" si="63"/>
        <v>Wines</v>
      </c>
      <c r="U1286" s="2">
        <v>1</v>
      </c>
      <c r="V1286" s="2">
        <v>4</v>
      </c>
      <c r="W1286" s="2">
        <v>4</v>
      </c>
      <c r="X1286" s="2">
        <v>6</v>
      </c>
      <c r="Y1286" s="2">
        <v>2</v>
      </c>
      <c r="Z1286" s="2">
        <v>3</v>
      </c>
      <c r="AA1286" s="2">
        <v>11</v>
      </c>
      <c r="AB1286" s="2">
        <v>0</v>
      </c>
    </row>
    <row r="1287" spans="1:28" x14ac:dyDescent="0.25">
      <c r="A1287" s="2">
        <v>8207</v>
      </c>
      <c r="B1287" s="2">
        <v>1957</v>
      </c>
      <c r="C1287" s="2">
        <f>2025-Table1[[#This Row],[Year_Birth]]</f>
        <v>68</v>
      </c>
      <c r="D1287" s="2" t="s">
        <v>2260</v>
      </c>
      <c r="E1287" s="2" t="s">
        <v>2256</v>
      </c>
      <c r="F1287" s="2" t="str">
        <f t="shared" si="61"/>
        <v>Senior</v>
      </c>
      <c r="G1287" s="4">
        <v>53233</v>
      </c>
      <c r="H1287" s="2">
        <v>0</v>
      </c>
      <c r="I1287" s="2">
        <v>1</v>
      </c>
      <c r="J1287" s="3" t="s">
        <v>2438</v>
      </c>
      <c r="K1287" s="6">
        <v>18</v>
      </c>
      <c r="L1287" s="4">
        <v>28</v>
      </c>
      <c r="M1287" s="4">
        <v>0</v>
      </c>
      <c r="N1287" s="4">
        <v>9</v>
      </c>
      <c r="O1287" s="4">
        <v>3</v>
      </c>
      <c r="P1287" s="4">
        <v>0</v>
      </c>
      <c r="Q1287" s="4">
        <v>0</v>
      </c>
      <c r="R1287" s="4">
        <f>SUM(Table1[[#This Row],[Wines]:[Sweet]])</f>
        <v>40</v>
      </c>
      <c r="S1287" s="8">
        <f t="shared" si="62"/>
        <v>7.5141359682903458E-4</v>
      </c>
      <c r="T1287" s="8" t="str">
        <f t="shared" si="63"/>
        <v>Wines</v>
      </c>
      <c r="U1287" s="2">
        <v>1</v>
      </c>
      <c r="V1287" s="2">
        <v>1</v>
      </c>
      <c r="W1287" s="2">
        <v>0</v>
      </c>
      <c r="X1287" s="2">
        <v>3</v>
      </c>
      <c r="Y1287" s="2">
        <v>4</v>
      </c>
      <c r="Z1287" s="2">
        <v>3</v>
      </c>
      <c r="AA1287" s="2">
        <v>11</v>
      </c>
      <c r="AB1287" s="2">
        <v>0</v>
      </c>
    </row>
    <row r="1288" spans="1:28" x14ac:dyDescent="0.25">
      <c r="A1288" s="2">
        <v>455</v>
      </c>
      <c r="B1288" s="2">
        <v>1946</v>
      </c>
      <c r="C1288" s="2">
        <f>2025-Table1[[#This Row],[Year_Birth]]</f>
        <v>79</v>
      </c>
      <c r="D1288" s="2" t="s">
        <v>2255</v>
      </c>
      <c r="E1288" s="2" t="s">
        <v>2256</v>
      </c>
      <c r="F1288" s="2" t="str">
        <f t="shared" si="61"/>
        <v>Senior</v>
      </c>
      <c r="G1288" s="4">
        <v>51012</v>
      </c>
      <c r="H1288" s="2">
        <v>0</v>
      </c>
      <c r="I1288" s="2">
        <v>0</v>
      </c>
      <c r="J1288" s="3" t="s">
        <v>2439</v>
      </c>
      <c r="K1288" s="6">
        <v>86</v>
      </c>
      <c r="L1288" s="4">
        <v>102</v>
      </c>
      <c r="M1288" s="4">
        <v>9</v>
      </c>
      <c r="N1288" s="4">
        <v>63</v>
      </c>
      <c r="O1288" s="4">
        <v>2</v>
      </c>
      <c r="P1288" s="4">
        <v>9</v>
      </c>
      <c r="Q1288" s="4">
        <v>24</v>
      </c>
      <c r="R1288" s="4">
        <f>SUM(Table1[[#This Row],[Wines]:[Sweet]])</f>
        <v>185</v>
      </c>
      <c r="S1288" s="8">
        <f t="shared" si="62"/>
        <v>3.6265976632949108E-3</v>
      </c>
      <c r="T1288" s="8" t="str">
        <f t="shared" si="63"/>
        <v>Wines</v>
      </c>
      <c r="U1288" s="2">
        <v>1</v>
      </c>
      <c r="V1288" s="2">
        <v>4</v>
      </c>
      <c r="W1288" s="2">
        <v>1</v>
      </c>
      <c r="X1288" s="2">
        <v>4</v>
      </c>
      <c r="Y1288" s="2">
        <v>6</v>
      </c>
      <c r="Z1288" s="2">
        <v>3</v>
      </c>
      <c r="AA1288" s="2">
        <v>11</v>
      </c>
      <c r="AB1288" s="2">
        <v>0</v>
      </c>
    </row>
    <row r="1289" spans="1:28" x14ac:dyDescent="0.25">
      <c r="A1289" s="2">
        <v>9460</v>
      </c>
      <c r="B1289" s="2">
        <v>1963</v>
      </c>
      <c r="C1289" s="2">
        <f>2025-Table1[[#This Row],[Year_Birth]]</f>
        <v>62</v>
      </c>
      <c r="D1289" s="2" t="s">
        <v>2252</v>
      </c>
      <c r="E1289" s="2" t="s">
        <v>2256</v>
      </c>
      <c r="F1289" s="2" t="str">
        <f t="shared" si="61"/>
        <v>Senior</v>
      </c>
      <c r="G1289" s="4">
        <v>22419</v>
      </c>
      <c r="H1289" s="2">
        <v>0</v>
      </c>
      <c r="I1289" s="2">
        <v>0</v>
      </c>
      <c r="J1289" s="3" t="s">
        <v>2439</v>
      </c>
      <c r="K1289" s="6">
        <v>74</v>
      </c>
      <c r="L1289" s="4">
        <v>30</v>
      </c>
      <c r="M1289" s="4">
        <v>3</v>
      </c>
      <c r="N1289" s="4">
        <v>47</v>
      </c>
      <c r="O1289" s="4">
        <v>19</v>
      </c>
      <c r="P1289" s="4">
        <v>21</v>
      </c>
      <c r="Q1289" s="4">
        <v>42</v>
      </c>
      <c r="R1289" s="4">
        <f>SUM(Table1[[#This Row],[Wines]:[Sweet]])</f>
        <v>120</v>
      </c>
      <c r="S1289" s="8">
        <f t="shared" si="62"/>
        <v>5.3526027030643651E-3</v>
      </c>
      <c r="T1289" s="8" t="str">
        <f t="shared" si="63"/>
        <v>MeatProducts</v>
      </c>
      <c r="U1289" s="2">
        <v>1</v>
      </c>
      <c r="V1289" s="2">
        <v>3</v>
      </c>
      <c r="W1289" s="2">
        <v>2</v>
      </c>
      <c r="X1289" s="2">
        <v>2</v>
      </c>
      <c r="Y1289" s="2">
        <v>8</v>
      </c>
      <c r="Z1289" s="2">
        <v>3</v>
      </c>
      <c r="AA1289" s="2">
        <v>11</v>
      </c>
      <c r="AB1289" s="2">
        <v>0</v>
      </c>
    </row>
    <row r="1290" spans="1:28" x14ac:dyDescent="0.25">
      <c r="A1290" s="2">
        <v>8923</v>
      </c>
      <c r="B1290" s="2">
        <v>1973</v>
      </c>
      <c r="C1290" s="2">
        <f>2025-Table1[[#This Row],[Year_Birth]]</f>
        <v>52</v>
      </c>
      <c r="D1290" s="2" t="s">
        <v>2252</v>
      </c>
      <c r="E1290" s="2" t="s">
        <v>2253</v>
      </c>
      <c r="F1290" s="2" t="str">
        <f t="shared" si="61"/>
        <v>Senior</v>
      </c>
      <c r="G1290" s="4">
        <v>83917</v>
      </c>
      <c r="H1290" s="2">
        <v>0</v>
      </c>
      <c r="I1290" s="2">
        <v>0</v>
      </c>
      <c r="J1290" s="3" t="s">
        <v>2439</v>
      </c>
      <c r="K1290" s="6">
        <v>12</v>
      </c>
      <c r="L1290" s="4">
        <v>514</v>
      </c>
      <c r="M1290" s="4">
        <v>22</v>
      </c>
      <c r="N1290" s="4">
        <v>732</v>
      </c>
      <c r="O1290" s="4">
        <v>42</v>
      </c>
      <c r="P1290" s="4">
        <v>198</v>
      </c>
      <c r="Q1290" s="4">
        <v>79</v>
      </c>
      <c r="R1290" s="4">
        <f>SUM(Table1[[#This Row],[Wines]:[Sweet]])</f>
        <v>1508</v>
      </c>
      <c r="S1290" s="8">
        <f t="shared" si="62"/>
        <v>1.797013715933601E-2</v>
      </c>
      <c r="T1290" s="8" t="str">
        <f t="shared" si="63"/>
        <v>MeatProducts</v>
      </c>
      <c r="U1290" s="2">
        <v>1</v>
      </c>
      <c r="V1290" s="2">
        <v>6</v>
      </c>
      <c r="W1290" s="2">
        <v>7</v>
      </c>
      <c r="X1290" s="2">
        <v>7</v>
      </c>
      <c r="Y1290" s="2">
        <v>3</v>
      </c>
      <c r="Z1290" s="2">
        <v>3</v>
      </c>
      <c r="AA1290" s="2">
        <v>11</v>
      </c>
      <c r="AB1290" s="2">
        <v>1</v>
      </c>
    </row>
    <row r="1291" spans="1:28" x14ac:dyDescent="0.25">
      <c r="A1291" s="2">
        <v>3855</v>
      </c>
      <c r="B1291" s="2">
        <v>1963</v>
      </c>
      <c r="C1291" s="2">
        <f>2025-Table1[[#This Row],[Year_Birth]]</f>
        <v>62</v>
      </c>
      <c r="D1291" s="2" t="s">
        <v>2252</v>
      </c>
      <c r="E1291" s="2" t="s">
        <v>2256</v>
      </c>
      <c r="F1291" s="2" t="str">
        <f t="shared" si="61"/>
        <v>Senior</v>
      </c>
      <c r="G1291" s="4">
        <v>22419</v>
      </c>
      <c r="H1291" s="2">
        <v>0</v>
      </c>
      <c r="I1291" s="2">
        <v>0</v>
      </c>
      <c r="J1291" s="3" t="s">
        <v>2439</v>
      </c>
      <c r="K1291" s="6">
        <v>74</v>
      </c>
      <c r="L1291" s="4">
        <v>30</v>
      </c>
      <c r="M1291" s="4">
        <v>3</v>
      </c>
      <c r="N1291" s="4">
        <v>47</v>
      </c>
      <c r="O1291" s="4">
        <v>19</v>
      </c>
      <c r="P1291" s="4">
        <v>21</v>
      </c>
      <c r="Q1291" s="4">
        <v>42</v>
      </c>
      <c r="R1291" s="4">
        <f>SUM(Table1[[#This Row],[Wines]:[Sweet]])</f>
        <v>120</v>
      </c>
      <c r="S1291" s="8">
        <f t="shared" si="62"/>
        <v>5.3526027030643651E-3</v>
      </c>
      <c r="T1291" s="8" t="str">
        <f t="shared" si="63"/>
        <v>MeatProducts</v>
      </c>
      <c r="U1291" s="2">
        <v>1</v>
      </c>
      <c r="V1291" s="2">
        <v>3</v>
      </c>
      <c r="W1291" s="2">
        <v>2</v>
      </c>
      <c r="X1291" s="2">
        <v>2</v>
      </c>
      <c r="Y1291" s="2">
        <v>8</v>
      </c>
      <c r="Z1291" s="2">
        <v>3</v>
      </c>
      <c r="AA1291" s="2">
        <v>11</v>
      </c>
      <c r="AB1291" s="2">
        <v>0</v>
      </c>
    </row>
    <row r="1292" spans="1:28" x14ac:dyDescent="0.25">
      <c r="A1292" s="2">
        <v>7610</v>
      </c>
      <c r="B1292" s="2">
        <v>1983</v>
      </c>
      <c r="C1292" s="2">
        <f>2025-Table1[[#This Row],[Year_Birth]]</f>
        <v>42</v>
      </c>
      <c r="D1292" s="2" t="s">
        <v>2252</v>
      </c>
      <c r="E1292" s="2" t="s">
        <v>2254</v>
      </c>
      <c r="F1292" s="2" t="str">
        <f t="shared" si="61"/>
        <v>Senior</v>
      </c>
      <c r="G1292" s="4">
        <v>37292</v>
      </c>
      <c r="H1292" s="2">
        <v>1</v>
      </c>
      <c r="I1292" s="2">
        <v>0</v>
      </c>
      <c r="J1292" s="3" t="s">
        <v>2439</v>
      </c>
      <c r="K1292" s="6">
        <v>32</v>
      </c>
      <c r="L1292" s="4">
        <v>275</v>
      </c>
      <c r="M1292" s="4">
        <v>0</v>
      </c>
      <c r="N1292" s="4">
        <v>86</v>
      </c>
      <c r="O1292" s="4">
        <v>10</v>
      </c>
      <c r="P1292" s="4">
        <v>23</v>
      </c>
      <c r="Q1292" s="4">
        <v>66</v>
      </c>
      <c r="R1292" s="4">
        <f>SUM(Table1[[#This Row],[Wines]:[Sweet]])</f>
        <v>394</v>
      </c>
      <c r="S1292" s="8">
        <f t="shared" si="62"/>
        <v>1.0565268690335729E-2</v>
      </c>
      <c r="T1292" s="8" t="str">
        <f t="shared" si="63"/>
        <v>Wines</v>
      </c>
      <c r="U1292" s="2">
        <v>5</v>
      </c>
      <c r="V1292" s="2">
        <v>6</v>
      </c>
      <c r="W1292" s="2">
        <v>3</v>
      </c>
      <c r="X1292" s="2">
        <v>5</v>
      </c>
      <c r="Y1292" s="2">
        <v>8</v>
      </c>
      <c r="Z1292" s="2">
        <v>3</v>
      </c>
      <c r="AA1292" s="2">
        <v>11</v>
      </c>
      <c r="AB1292" s="2">
        <v>0</v>
      </c>
    </row>
    <row r="1293" spans="1:28" x14ac:dyDescent="0.25">
      <c r="A1293" s="2">
        <v>7592</v>
      </c>
      <c r="B1293" s="2">
        <v>1946</v>
      </c>
      <c r="C1293" s="2">
        <f>2025-Table1[[#This Row],[Year_Birth]]</f>
        <v>79</v>
      </c>
      <c r="D1293" s="2" t="s">
        <v>2255</v>
      </c>
      <c r="E1293" s="2" t="s">
        <v>2256</v>
      </c>
      <c r="F1293" s="2" t="str">
        <f t="shared" si="61"/>
        <v>Senior</v>
      </c>
      <c r="G1293" s="4">
        <v>51012</v>
      </c>
      <c r="H1293" s="2">
        <v>0</v>
      </c>
      <c r="I1293" s="2">
        <v>0</v>
      </c>
      <c r="J1293" s="3" t="s">
        <v>2439</v>
      </c>
      <c r="K1293" s="6">
        <v>86</v>
      </c>
      <c r="L1293" s="4">
        <v>102</v>
      </c>
      <c r="M1293" s="4">
        <v>9</v>
      </c>
      <c r="N1293" s="4">
        <v>63</v>
      </c>
      <c r="O1293" s="4">
        <v>2</v>
      </c>
      <c r="P1293" s="4">
        <v>9</v>
      </c>
      <c r="Q1293" s="4">
        <v>24</v>
      </c>
      <c r="R1293" s="4">
        <f>SUM(Table1[[#This Row],[Wines]:[Sweet]])</f>
        <v>185</v>
      </c>
      <c r="S1293" s="8">
        <f t="shared" si="62"/>
        <v>3.6265976632949108E-3</v>
      </c>
      <c r="T1293" s="8" t="str">
        <f t="shared" si="63"/>
        <v>Wines</v>
      </c>
      <c r="U1293" s="2">
        <v>1</v>
      </c>
      <c r="V1293" s="2">
        <v>4</v>
      </c>
      <c r="W1293" s="2">
        <v>1</v>
      </c>
      <c r="X1293" s="2">
        <v>4</v>
      </c>
      <c r="Y1293" s="2">
        <v>6</v>
      </c>
      <c r="Z1293" s="2">
        <v>3</v>
      </c>
      <c r="AA1293" s="2">
        <v>11</v>
      </c>
      <c r="AB1293" s="2">
        <v>0</v>
      </c>
    </row>
    <row r="1294" spans="1:28" x14ac:dyDescent="0.25">
      <c r="A1294" s="2">
        <v>8036</v>
      </c>
      <c r="B1294" s="2">
        <v>1971</v>
      </c>
      <c r="C1294" s="2">
        <f>2025-Table1[[#This Row],[Year_Birth]]</f>
        <v>54</v>
      </c>
      <c r="D1294" s="2" t="s">
        <v>2260</v>
      </c>
      <c r="E1294" s="2" t="s">
        <v>2254</v>
      </c>
      <c r="F1294" s="2" t="str">
        <f t="shared" si="61"/>
        <v>Senior</v>
      </c>
      <c r="G1294" s="4">
        <v>26850</v>
      </c>
      <c r="H1294" s="2">
        <v>1</v>
      </c>
      <c r="I1294" s="2">
        <v>1</v>
      </c>
      <c r="J1294" s="3" t="s">
        <v>2440</v>
      </c>
      <c r="K1294" s="6">
        <v>10</v>
      </c>
      <c r="L1294" s="4">
        <v>31</v>
      </c>
      <c r="M1294" s="4">
        <v>1</v>
      </c>
      <c r="N1294" s="4">
        <v>13</v>
      </c>
      <c r="O1294" s="4">
        <v>7</v>
      </c>
      <c r="P1294" s="4">
        <v>2</v>
      </c>
      <c r="Q1294" s="4">
        <v>9</v>
      </c>
      <c r="R1294" s="4">
        <f>SUM(Table1[[#This Row],[Wines]:[Sweet]])</f>
        <v>54</v>
      </c>
      <c r="S1294" s="8">
        <f t="shared" si="62"/>
        <v>2.011173184357542E-3</v>
      </c>
      <c r="T1294" s="8" t="str">
        <f t="shared" si="63"/>
        <v>Wines</v>
      </c>
      <c r="U1294" s="2">
        <v>4</v>
      </c>
      <c r="V1294" s="2">
        <v>2</v>
      </c>
      <c r="W1294" s="2">
        <v>1</v>
      </c>
      <c r="X1294" s="2">
        <v>4</v>
      </c>
      <c r="Y1294" s="2">
        <v>4</v>
      </c>
      <c r="Z1294" s="2">
        <v>3</v>
      </c>
      <c r="AA1294" s="2">
        <v>11</v>
      </c>
      <c r="AB1294" s="2">
        <v>0</v>
      </c>
    </row>
    <row r="1295" spans="1:28" x14ac:dyDescent="0.25">
      <c r="A1295" s="2">
        <v>5313</v>
      </c>
      <c r="B1295" s="2">
        <v>1971</v>
      </c>
      <c r="C1295" s="2">
        <f>2025-Table1[[#This Row],[Year_Birth]]</f>
        <v>54</v>
      </c>
      <c r="D1295" s="2" t="s">
        <v>2257</v>
      </c>
      <c r="E1295" s="2" t="s">
        <v>2256</v>
      </c>
      <c r="F1295" s="2" t="str">
        <f t="shared" si="61"/>
        <v>Senior</v>
      </c>
      <c r="G1295" s="4">
        <v>38196</v>
      </c>
      <c r="H1295" s="2">
        <v>1</v>
      </c>
      <c r="I1295" s="2">
        <v>1</v>
      </c>
      <c r="J1295" s="3" t="s">
        <v>2440</v>
      </c>
      <c r="K1295" s="6">
        <v>20</v>
      </c>
      <c r="L1295" s="4">
        <v>30</v>
      </c>
      <c r="M1295" s="4">
        <v>0</v>
      </c>
      <c r="N1295" s="4">
        <v>11</v>
      </c>
      <c r="O1295" s="4">
        <v>0</v>
      </c>
      <c r="P1295" s="4">
        <v>0</v>
      </c>
      <c r="Q1295" s="4">
        <v>3</v>
      </c>
      <c r="R1295" s="4">
        <f>SUM(Table1[[#This Row],[Wines]:[Sweet]])</f>
        <v>41</v>
      </c>
      <c r="S1295" s="8">
        <f t="shared" si="62"/>
        <v>1.0734108283589905E-3</v>
      </c>
      <c r="T1295" s="8" t="str">
        <f t="shared" si="63"/>
        <v>Wines</v>
      </c>
      <c r="U1295" s="2">
        <v>3</v>
      </c>
      <c r="V1295" s="2">
        <v>2</v>
      </c>
      <c r="W1295" s="2">
        <v>0</v>
      </c>
      <c r="X1295" s="2">
        <v>4</v>
      </c>
      <c r="Y1295" s="2">
        <v>5</v>
      </c>
      <c r="Z1295" s="2">
        <v>3</v>
      </c>
      <c r="AA1295" s="2">
        <v>11</v>
      </c>
      <c r="AB1295" s="2">
        <v>0</v>
      </c>
    </row>
    <row r="1296" spans="1:28" x14ac:dyDescent="0.25">
      <c r="A1296" s="2">
        <v>7937</v>
      </c>
      <c r="B1296" s="2">
        <v>1982</v>
      </c>
      <c r="C1296" s="2">
        <f>2025-Table1[[#This Row],[Year_Birth]]</f>
        <v>43</v>
      </c>
      <c r="D1296" s="2" t="s">
        <v>2252</v>
      </c>
      <c r="E1296" s="2" t="s">
        <v>2256</v>
      </c>
      <c r="F1296" s="2" t="str">
        <f t="shared" si="61"/>
        <v>Senior</v>
      </c>
      <c r="G1296" s="4">
        <v>24711</v>
      </c>
      <c r="H1296" s="2">
        <v>0</v>
      </c>
      <c r="I1296" s="2">
        <v>0</v>
      </c>
      <c r="J1296" s="3" t="s">
        <v>2440</v>
      </c>
      <c r="K1296" s="6">
        <v>86</v>
      </c>
      <c r="L1296" s="4">
        <v>10</v>
      </c>
      <c r="M1296" s="4">
        <v>7</v>
      </c>
      <c r="N1296" s="4">
        <v>25</v>
      </c>
      <c r="O1296" s="4">
        <v>6</v>
      </c>
      <c r="P1296" s="4">
        <v>3</v>
      </c>
      <c r="Q1296" s="4">
        <v>7</v>
      </c>
      <c r="R1296" s="4">
        <f>SUM(Table1[[#This Row],[Wines]:[Sweet]])</f>
        <v>51</v>
      </c>
      <c r="S1296" s="8">
        <f t="shared" si="62"/>
        <v>2.0638582008012628E-3</v>
      </c>
      <c r="T1296" s="8" t="str">
        <f t="shared" si="63"/>
        <v>MeatProducts</v>
      </c>
      <c r="U1296" s="2">
        <v>1</v>
      </c>
      <c r="V1296" s="2">
        <v>3</v>
      </c>
      <c r="W1296" s="2">
        <v>0</v>
      </c>
      <c r="X1296" s="2">
        <v>3</v>
      </c>
      <c r="Y1296" s="2">
        <v>7</v>
      </c>
      <c r="Z1296" s="2">
        <v>3</v>
      </c>
      <c r="AA1296" s="2">
        <v>11</v>
      </c>
      <c r="AB1296" s="2">
        <v>0</v>
      </c>
    </row>
    <row r="1297" spans="1:28" x14ac:dyDescent="0.25">
      <c r="A1297" s="2">
        <v>2634</v>
      </c>
      <c r="B1297" s="2">
        <v>1979</v>
      </c>
      <c r="C1297" s="2">
        <f>2025-Table1[[#This Row],[Year_Birth]]</f>
        <v>46</v>
      </c>
      <c r="D1297" s="2" t="s">
        <v>2257</v>
      </c>
      <c r="E1297" s="2" t="s">
        <v>2253</v>
      </c>
      <c r="F1297" s="2" t="str">
        <f t="shared" si="61"/>
        <v>Senior</v>
      </c>
      <c r="G1297" s="4">
        <v>16653</v>
      </c>
      <c r="H1297" s="2">
        <v>1</v>
      </c>
      <c r="I1297" s="2">
        <v>0</v>
      </c>
      <c r="J1297" s="3" t="s">
        <v>2440</v>
      </c>
      <c r="K1297" s="6">
        <v>10</v>
      </c>
      <c r="L1297" s="4">
        <v>5</v>
      </c>
      <c r="M1297" s="4">
        <v>7</v>
      </c>
      <c r="N1297" s="4">
        <v>31</v>
      </c>
      <c r="O1297" s="4">
        <v>15</v>
      </c>
      <c r="P1297" s="4">
        <v>4</v>
      </c>
      <c r="Q1297" s="4">
        <v>7</v>
      </c>
      <c r="R1297" s="4">
        <f>SUM(Table1[[#This Row],[Wines]:[Sweet]])</f>
        <v>62</v>
      </c>
      <c r="S1297" s="8">
        <f t="shared" si="62"/>
        <v>3.7230529033807722E-3</v>
      </c>
      <c r="T1297" s="8" t="str">
        <f t="shared" si="63"/>
        <v>MeatProducts</v>
      </c>
      <c r="U1297" s="2">
        <v>3</v>
      </c>
      <c r="V1297" s="2">
        <v>2</v>
      </c>
      <c r="W1297" s="2">
        <v>1</v>
      </c>
      <c r="X1297" s="2">
        <v>3</v>
      </c>
      <c r="Y1297" s="2">
        <v>6</v>
      </c>
      <c r="Z1297" s="2">
        <v>3</v>
      </c>
      <c r="AA1297" s="2">
        <v>11</v>
      </c>
      <c r="AB1297" s="2">
        <v>1</v>
      </c>
    </row>
    <row r="1298" spans="1:28" x14ac:dyDescent="0.25">
      <c r="A1298" s="2">
        <v>5180</v>
      </c>
      <c r="B1298" s="2">
        <v>1968</v>
      </c>
      <c r="C1298" s="2">
        <f>2025-Table1[[#This Row],[Year_Birth]]</f>
        <v>57</v>
      </c>
      <c r="D1298" s="2" t="s">
        <v>2255</v>
      </c>
      <c r="E1298" s="2" t="s">
        <v>2258</v>
      </c>
      <c r="F1298" s="2" t="str">
        <f t="shared" si="61"/>
        <v>Senior</v>
      </c>
      <c r="G1298" s="4">
        <v>50616</v>
      </c>
      <c r="H1298" s="2">
        <v>0</v>
      </c>
      <c r="I1298" s="2">
        <v>1</v>
      </c>
      <c r="J1298" s="3" t="s">
        <v>2440</v>
      </c>
      <c r="K1298" s="6">
        <v>56</v>
      </c>
      <c r="L1298" s="4">
        <v>128</v>
      </c>
      <c r="M1298" s="4">
        <v>0</v>
      </c>
      <c r="N1298" s="4">
        <v>16</v>
      </c>
      <c r="O1298" s="4">
        <v>0</v>
      </c>
      <c r="P1298" s="4">
        <v>1</v>
      </c>
      <c r="Q1298" s="4">
        <v>4</v>
      </c>
      <c r="R1298" s="4">
        <f>SUM(Table1[[#This Row],[Wines]:[Sweet]])</f>
        <v>145</v>
      </c>
      <c r="S1298" s="8">
        <f t="shared" si="62"/>
        <v>2.8647068120752333E-3</v>
      </c>
      <c r="T1298" s="8" t="str">
        <f t="shared" si="63"/>
        <v>Wines</v>
      </c>
      <c r="U1298" s="2">
        <v>2</v>
      </c>
      <c r="V1298" s="2">
        <v>4</v>
      </c>
      <c r="W1298" s="2">
        <v>0</v>
      </c>
      <c r="X1298" s="2">
        <v>4</v>
      </c>
      <c r="Y1298" s="2">
        <v>7</v>
      </c>
      <c r="Z1298" s="2">
        <v>3</v>
      </c>
      <c r="AA1298" s="2">
        <v>11</v>
      </c>
      <c r="AB1298" s="2">
        <v>0</v>
      </c>
    </row>
    <row r="1299" spans="1:28" x14ac:dyDescent="0.25">
      <c r="A1299" s="2">
        <v>4637</v>
      </c>
      <c r="B1299" s="2">
        <v>1954</v>
      </c>
      <c r="C1299" s="2">
        <f>2025-Table1[[#This Row],[Year_Birth]]</f>
        <v>71</v>
      </c>
      <c r="D1299" s="2" t="s">
        <v>2255</v>
      </c>
      <c r="E1299" s="2" t="s">
        <v>2253</v>
      </c>
      <c r="F1299" s="2" t="str">
        <f t="shared" si="61"/>
        <v>Senior</v>
      </c>
      <c r="G1299" s="4">
        <v>74637</v>
      </c>
      <c r="H1299" s="2">
        <v>0</v>
      </c>
      <c r="I1299" s="2">
        <v>0</v>
      </c>
      <c r="J1299" s="3" t="s">
        <v>2441</v>
      </c>
      <c r="K1299" s="6">
        <v>73</v>
      </c>
      <c r="L1299" s="4">
        <v>960</v>
      </c>
      <c r="M1299" s="4">
        <v>64</v>
      </c>
      <c r="N1299" s="4">
        <v>464</v>
      </c>
      <c r="O1299" s="4">
        <v>146</v>
      </c>
      <c r="P1299" s="4">
        <v>0</v>
      </c>
      <c r="Q1299" s="4">
        <v>16</v>
      </c>
      <c r="R1299" s="4">
        <f>SUM(Table1[[#This Row],[Wines]:[Sweet]])</f>
        <v>1634</v>
      </c>
      <c r="S1299" s="8">
        <f t="shared" si="62"/>
        <v>2.1892626981255946E-2</v>
      </c>
      <c r="T1299" s="8" t="str">
        <f t="shared" si="63"/>
        <v>Wines</v>
      </c>
      <c r="U1299" s="2">
        <v>1</v>
      </c>
      <c r="V1299" s="2">
        <v>6</v>
      </c>
      <c r="W1299" s="2">
        <v>9</v>
      </c>
      <c r="X1299" s="2">
        <v>9</v>
      </c>
      <c r="Y1299" s="2">
        <v>3</v>
      </c>
      <c r="Z1299" s="2">
        <v>3</v>
      </c>
      <c r="AA1299" s="2">
        <v>11</v>
      </c>
      <c r="AB1299" s="2">
        <v>0</v>
      </c>
    </row>
    <row r="1300" spans="1:28" x14ac:dyDescent="0.25">
      <c r="A1300" s="2">
        <v>6409</v>
      </c>
      <c r="B1300" s="2">
        <v>1967</v>
      </c>
      <c r="C1300" s="2">
        <f>2025-Table1[[#This Row],[Year_Birth]]</f>
        <v>58</v>
      </c>
      <c r="D1300" s="2" t="s">
        <v>2252</v>
      </c>
      <c r="E1300" s="2" t="s">
        <v>2258</v>
      </c>
      <c r="F1300" s="2" t="str">
        <f t="shared" si="61"/>
        <v>Senior</v>
      </c>
      <c r="G1300" s="4">
        <v>57136</v>
      </c>
      <c r="H1300" s="2">
        <v>0</v>
      </c>
      <c r="I1300" s="2">
        <v>0</v>
      </c>
      <c r="J1300" s="3" t="s">
        <v>2441</v>
      </c>
      <c r="K1300" s="6">
        <v>18</v>
      </c>
      <c r="L1300" s="4">
        <v>267</v>
      </c>
      <c r="M1300" s="4">
        <v>140</v>
      </c>
      <c r="N1300" s="4">
        <v>599</v>
      </c>
      <c r="O1300" s="4">
        <v>34</v>
      </c>
      <c r="P1300" s="4">
        <v>12</v>
      </c>
      <c r="Q1300" s="4">
        <v>127</v>
      </c>
      <c r="R1300" s="4">
        <f>SUM(Table1[[#This Row],[Wines]:[Sweet]])</f>
        <v>1052</v>
      </c>
      <c r="S1300" s="8">
        <f t="shared" si="62"/>
        <v>1.8412209465135818E-2</v>
      </c>
      <c r="T1300" s="8" t="str">
        <f t="shared" si="63"/>
        <v>MeatProducts</v>
      </c>
      <c r="U1300" s="2">
        <v>1</v>
      </c>
      <c r="V1300" s="2">
        <v>7</v>
      </c>
      <c r="W1300" s="2">
        <v>5</v>
      </c>
      <c r="X1300" s="2">
        <v>7</v>
      </c>
      <c r="Y1300" s="2">
        <v>6</v>
      </c>
      <c r="Z1300" s="2">
        <v>3</v>
      </c>
      <c r="AA1300" s="2">
        <v>11</v>
      </c>
      <c r="AB1300" s="2">
        <v>1</v>
      </c>
    </row>
    <row r="1301" spans="1:28" x14ac:dyDescent="0.25">
      <c r="A1301" s="2">
        <v>7187</v>
      </c>
      <c r="B1301" s="2">
        <v>1969</v>
      </c>
      <c r="C1301" s="2">
        <f>2025-Table1[[#This Row],[Year_Birth]]</f>
        <v>56</v>
      </c>
      <c r="D1301" s="2" t="s">
        <v>2257</v>
      </c>
      <c r="E1301" s="2" t="s">
        <v>2254</v>
      </c>
      <c r="F1301" s="2" t="str">
        <f t="shared" si="61"/>
        <v>Senior</v>
      </c>
      <c r="G1301" s="4" t="s">
        <v>2277</v>
      </c>
      <c r="H1301" s="2">
        <v>1</v>
      </c>
      <c r="I1301" s="2">
        <v>1</v>
      </c>
      <c r="J1301" s="3" t="s">
        <v>2441</v>
      </c>
      <c r="K1301" s="6">
        <v>52</v>
      </c>
      <c r="L1301" s="4">
        <v>375</v>
      </c>
      <c r="M1301" s="4">
        <v>42</v>
      </c>
      <c r="N1301" s="4">
        <v>48</v>
      </c>
      <c r="O1301" s="4">
        <v>94</v>
      </c>
      <c r="P1301" s="4">
        <v>66</v>
      </c>
      <c r="Q1301" s="4">
        <v>96</v>
      </c>
      <c r="R1301" s="4">
        <f>SUM(Table1[[#This Row],[Wines]:[Sweet]])</f>
        <v>625</v>
      </c>
      <c r="S1301" s="8" t="e">
        <f t="shared" si="62"/>
        <v>#VALUE!</v>
      </c>
      <c r="T1301" s="8" t="str">
        <f t="shared" si="63"/>
        <v>Wines</v>
      </c>
      <c r="U1301" s="2">
        <v>7</v>
      </c>
      <c r="V1301" s="2">
        <v>4</v>
      </c>
      <c r="W1301" s="2">
        <v>10</v>
      </c>
      <c r="X1301" s="2">
        <v>4</v>
      </c>
      <c r="Y1301" s="2">
        <v>3</v>
      </c>
      <c r="Z1301" s="2">
        <v>3</v>
      </c>
      <c r="AA1301" s="2">
        <v>11</v>
      </c>
      <c r="AB1301" s="2">
        <v>0</v>
      </c>
    </row>
    <row r="1302" spans="1:28" x14ac:dyDescent="0.25">
      <c r="A1302" s="2">
        <v>9081</v>
      </c>
      <c r="B1302" s="2">
        <v>1988</v>
      </c>
      <c r="C1302" s="2">
        <f>2025-Table1[[#This Row],[Year_Birth]]</f>
        <v>37</v>
      </c>
      <c r="D1302" s="2" t="s">
        <v>2252</v>
      </c>
      <c r="E1302" s="2" t="s">
        <v>2253</v>
      </c>
      <c r="F1302" s="2" t="str">
        <f t="shared" si="61"/>
        <v>Senior</v>
      </c>
      <c r="G1302" s="4">
        <v>20518</v>
      </c>
      <c r="H1302" s="2">
        <v>1</v>
      </c>
      <c r="I1302" s="2">
        <v>0</v>
      </c>
      <c r="J1302" s="3" t="s">
        <v>2442</v>
      </c>
      <c r="K1302" s="6">
        <v>58</v>
      </c>
      <c r="L1302" s="4">
        <v>4</v>
      </c>
      <c r="M1302" s="4">
        <v>1</v>
      </c>
      <c r="N1302" s="4">
        <v>6</v>
      </c>
      <c r="O1302" s="4">
        <v>4</v>
      </c>
      <c r="P1302" s="4">
        <v>1</v>
      </c>
      <c r="Q1302" s="4">
        <v>9</v>
      </c>
      <c r="R1302" s="4">
        <f>SUM(Table1[[#This Row],[Wines]:[Sweet]])</f>
        <v>16</v>
      </c>
      <c r="S1302" s="8">
        <f t="shared" si="62"/>
        <v>7.7980309971732134E-4</v>
      </c>
      <c r="T1302" s="8" t="str">
        <f t="shared" si="63"/>
        <v>GoldProds</v>
      </c>
      <c r="U1302" s="2">
        <v>1</v>
      </c>
      <c r="V1302" s="2">
        <v>1</v>
      </c>
      <c r="W1302" s="2">
        <v>1</v>
      </c>
      <c r="X1302" s="2">
        <v>2</v>
      </c>
      <c r="Y1302" s="2">
        <v>5</v>
      </c>
      <c r="Z1302" s="2">
        <v>3</v>
      </c>
      <c r="AA1302" s="2">
        <v>11</v>
      </c>
      <c r="AB1302" s="2">
        <v>0</v>
      </c>
    </row>
    <row r="1303" spans="1:28" x14ac:dyDescent="0.25">
      <c r="A1303" s="2">
        <v>8931</v>
      </c>
      <c r="B1303" s="2">
        <v>1986</v>
      </c>
      <c r="C1303" s="2">
        <f>2025-Table1[[#This Row],[Year_Birth]]</f>
        <v>39</v>
      </c>
      <c r="D1303" s="2" t="s">
        <v>2252</v>
      </c>
      <c r="E1303" s="2" t="s">
        <v>2254</v>
      </c>
      <c r="F1303" s="2" t="str">
        <f t="shared" si="61"/>
        <v>Senior</v>
      </c>
      <c r="G1303" s="4">
        <v>83033</v>
      </c>
      <c r="H1303" s="2">
        <v>1</v>
      </c>
      <c r="I1303" s="2">
        <v>0</v>
      </c>
      <c r="J1303" s="3" t="s">
        <v>2442</v>
      </c>
      <c r="K1303" s="6">
        <v>82</v>
      </c>
      <c r="L1303" s="4">
        <v>812</v>
      </c>
      <c r="M1303" s="4">
        <v>99</v>
      </c>
      <c r="N1303" s="4">
        <v>431</v>
      </c>
      <c r="O1303" s="4">
        <v>237</v>
      </c>
      <c r="P1303" s="4">
        <v>149</v>
      </c>
      <c r="Q1303" s="4">
        <v>33</v>
      </c>
      <c r="R1303" s="4">
        <f>SUM(Table1[[#This Row],[Wines]:[Sweet]])</f>
        <v>1728</v>
      </c>
      <c r="S1303" s="8">
        <f t="shared" si="62"/>
        <v>2.0811002854286848E-2</v>
      </c>
      <c r="T1303" s="8" t="str">
        <f t="shared" si="63"/>
        <v>Wines</v>
      </c>
      <c r="U1303" s="2">
        <v>1</v>
      </c>
      <c r="V1303" s="2">
        <v>11</v>
      </c>
      <c r="W1303" s="2">
        <v>4</v>
      </c>
      <c r="X1303" s="2">
        <v>10</v>
      </c>
      <c r="Y1303" s="2">
        <v>5</v>
      </c>
      <c r="Z1303" s="2">
        <v>3</v>
      </c>
      <c r="AA1303" s="2">
        <v>11</v>
      </c>
      <c r="AB1303" s="2">
        <v>0</v>
      </c>
    </row>
    <row r="1304" spans="1:28" x14ac:dyDescent="0.25">
      <c r="A1304" s="2">
        <v>6862</v>
      </c>
      <c r="B1304" s="2">
        <v>1971</v>
      </c>
      <c r="C1304" s="2">
        <f>2025-Table1[[#This Row],[Year_Birth]]</f>
        <v>54</v>
      </c>
      <c r="D1304" s="2" t="s">
        <v>2252</v>
      </c>
      <c r="E1304" s="2" t="s">
        <v>2258</v>
      </c>
      <c r="F1304" s="2" t="str">
        <f t="shared" si="61"/>
        <v>Senior</v>
      </c>
      <c r="G1304" s="4">
        <v>1730</v>
      </c>
      <c r="H1304" s="2">
        <v>0</v>
      </c>
      <c r="I1304" s="2">
        <v>0</v>
      </c>
      <c r="J1304" s="3" t="s">
        <v>2442</v>
      </c>
      <c r="K1304" s="6">
        <v>65</v>
      </c>
      <c r="L1304" s="4">
        <v>1</v>
      </c>
      <c r="M1304" s="4">
        <v>1</v>
      </c>
      <c r="N1304" s="4">
        <v>3</v>
      </c>
      <c r="O1304" s="4">
        <v>1</v>
      </c>
      <c r="P1304" s="4">
        <v>1</v>
      </c>
      <c r="Q1304" s="4">
        <v>1</v>
      </c>
      <c r="R1304" s="4">
        <f>SUM(Table1[[#This Row],[Wines]:[Sweet]])</f>
        <v>7</v>
      </c>
      <c r="S1304" s="8">
        <f t="shared" si="62"/>
        <v>4.0462427745664737E-3</v>
      </c>
      <c r="T1304" s="8" t="str">
        <f t="shared" si="63"/>
        <v>MeatProducts</v>
      </c>
      <c r="U1304" s="2">
        <v>15</v>
      </c>
      <c r="V1304" s="2">
        <v>0</v>
      </c>
      <c r="W1304" s="2">
        <v>0</v>
      </c>
      <c r="X1304" s="2">
        <v>0</v>
      </c>
      <c r="Y1304" s="2">
        <v>20</v>
      </c>
      <c r="Z1304" s="2">
        <v>3</v>
      </c>
      <c r="AA1304" s="2">
        <v>11</v>
      </c>
      <c r="AB1304" s="2">
        <v>0</v>
      </c>
    </row>
    <row r="1305" spans="1:28" x14ac:dyDescent="0.25">
      <c r="A1305" s="2">
        <v>940</v>
      </c>
      <c r="B1305" s="2">
        <v>1987</v>
      </c>
      <c r="C1305" s="2">
        <f>2025-Table1[[#This Row],[Year_Birth]]</f>
        <v>38</v>
      </c>
      <c r="D1305" s="2" t="s">
        <v>2252</v>
      </c>
      <c r="E1305" s="2" t="s">
        <v>2253</v>
      </c>
      <c r="F1305" s="2" t="str">
        <f t="shared" si="61"/>
        <v>Senior</v>
      </c>
      <c r="G1305" s="4">
        <v>57100</v>
      </c>
      <c r="H1305" s="2">
        <v>1</v>
      </c>
      <c r="I1305" s="2">
        <v>0</v>
      </c>
      <c r="J1305" s="3" t="s">
        <v>2442</v>
      </c>
      <c r="K1305" s="6">
        <v>9</v>
      </c>
      <c r="L1305" s="4">
        <v>158</v>
      </c>
      <c r="M1305" s="4">
        <v>11</v>
      </c>
      <c r="N1305" s="4">
        <v>99</v>
      </c>
      <c r="O1305" s="4">
        <v>15</v>
      </c>
      <c r="P1305" s="4">
        <v>11</v>
      </c>
      <c r="Q1305" s="4">
        <v>17</v>
      </c>
      <c r="R1305" s="4">
        <f>SUM(Table1[[#This Row],[Wines]:[Sweet]])</f>
        <v>294</v>
      </c>
      <c r="S1305" s="8">
        <f t="shared" si="62"/>
        <v>5.1488616462346763E-3</v>
      </c>
      <c r="T1305" s="8" t="str">
        <f t="shared" si="63"/>
        <v>Wines</v>
      </c>
      <c r="U1305" s="2">
        <v>2</v>
      </c>
      <c r="V1305" s="2">
        <v>3</v>
      </c>
      <c r="W1305" s="2">
        <v>2</v>
      </c>
      <c r="X1305" s="2">
        <v>7</v>
      </c>
      <c r="Y1305" s="2">
        <v>3</v>
      </c>
      <c r="Z1305" s="2">
        <v>3</v>
      </c>
      <c r="AA1305" s="2">
        <v>11</v>
      </c>
      <c r="AB1305" s="2">
        <v>0</v>
      </c>
    </row>
    <row r="1306" spans="1:28" x14ac:dyDescent="0.25">
      <c r="A1306" s="2">
        <v>10084</v>
      </c>
      <c r="B1306" s="2">
        <v>1972</v>
      </c>
      <c r="C1306" s="2">
        <f>2025-Table1[[#This Row],[Year_Birth]]</f>
        <v>53</v>
      </c>
      <c r="D1306" s="2" t="s">
        <v>2252</v>
      </c>
      <c r="E1306" s="2" t="s">
        <v>2256</v>
      </c>
      <c r="F1306" s="2" t="str">
        <f t="shared" si="61"/>
        <v>Senior</v>
      </c>
      <c r="G1306" s="4">
        <v>24434</v>
      </c>
      <c r="H1306" s="2">
        <v>2</v>
      </c>
      <c r="I1306" s="2">
        <v>0</v>
      </c>
      <c r="J1306" s="3" t="s">
        <v>2442</v>
      </c>
      <c r="K1306" s="6">
        <v>9</v>
      </c>
      <c r="L1306" s="4">
        <v>3</v>
      </c>
      <c r="M1306" s="4">
        <v>2</v>
      </c>
      <c r="N1306" s="4">
        <v>8</v>
      </c>
      <c r="O1306" s="4">
        <v>20</v>
      </c>
      <c r="P1306" s="4">
        <v>0</v>
      </c>
      <c r="Q1306" s="4">
        <v>17</v>
      </c>
      <c r="R1306" s="4">
        <f>SUM(Table1[[#This Row],[Wines]:[Sweet]])</f>
        <v>33</v>
      </c>
      <c r="S1306" s="8">
        <f t="shared" si="62"/>
        <v>1.350577064745846E-3</v>
      </c>
      <c r="T1306" s="8" t="str">
        <f t="shared" si="63"/>
        <v>FishProducts</v>
      </c>
      <c r="U1306" s="2">
        <v>2</v>
      </c>
      <c r="V1306" s="2">
        <v>2</v>
      </c>
      <c r="W1306" s="2">
        <v>1</v>
      </c>
      <c r="X1306" s="2">
        <v>2</v>
      </c>
      <c r="Y1306" s="2">
        <v>7</v>
      </c>
      <c r="Z1306" s="2">
        <v>3</v>
      </c>
      <c r="AA1306" s="2">
        <v>11</v>
      </c>
      <c r="AB1306" s="2">
        <v>0</v>
      </c>
    </row>
    <row r="1307" spans="1:28" x14ac:dyDescent="0.25">
      <c r="A1307" s="2">
        <v>10219</v>
      </c>
      <c r="B1307" s="2">
        <v>1972</v>
      </c>
      <c r="C1307" s="2">
        <f>2025-Table1[[#This Row],[Year_Birth]]</f>
        <v>53</v>
      </c>
      <c r="D1307" s="2" t="s">
        <v>2252</v>
      </c>
      <c r="E1307" s="2" t="s">
        <v>2254</v>
      </c>
      <c r="F1307" s="2" t="str">
        <f t="shared" si="61"/>
        <v>Senior</v>
      </c>
      <c r="G1307" s="4">
        <v>31590</v>
      </c>
      <c r="H1307" s="2">
        <v>1</v>
      </c>
      <c r="I1307" s="2">
        <v>0</v>
      </c>
      <c r="J1307" s="3" t="s">
        <v>2443</v>
      </c>
      <c r="K1307" s="6">
        <v>40</v>
      </c>
      <c r="L1307" s="4">
        <v>6</v>
      </c>
      <c r="M1307" s="4">
        <v>2</v>
      </c>
      <c r="N1307" s="4">
        <v>15</v>
      </c>
      <c r="O1307" s="4">
        <v>6</v>
      </c>
      <c r="P1307" s="4">
        <v>6</v>
      </c>
      <c r="Q1307" s="4">
        <v>3</v>
      </c>
      <c r="R1307" s="4">
        <f>SUM(Table1[[#This Row],[Wines]:[Sweet]])</f>
        <v>35</v>
      </c>
      <c r="S1307" s="8">
        <f t="shared" si="62"/>
        <v>1.1079455523899967E-3</v>
      </c>
      <c r="T1307" s="8" t="str">
        <f t="shared" si="63"/>
        <v>MeatProducts</v>
      </c>
      <c r="U1307" s="2">
        <v>1</v>
      </c>
      <c r="V1307" s="2">
        <v>1</v>
      </c>
      <c r="W1307" s="2">
        <v>0</v>
      </c>
      <c r="X1307" s="2">
        <v>3</v>
      </c>
      <c r="Y1307" s="2">
        <v>8</v>
      </c>
      <c r="Z1307" s="2">
        <v>3</v>
      </c>
      <c r="AA1307" s="2">
        <v>11</v>
      </c>
      <c r="AB1307" s="2">
        <v>0</v>
      </c>
    </row>
    <row r="1308" spans="1:28" x14ac:dyDescent="0.25">
      <c r="A1308" s="2">
        <v>2632</v>
      </c>
      <c r="B1308" s="2">
        <v>1954</v>
      </c>
      <c r="C1308" s="2">
        <f>2025-Table1[[#This Row],[Year_Birth]]</f>
        <v>71</v>
      </c>
      <c r="D1308" s="2" t="s">
        <v>2252</v>
      </c>
      <c r="E1308" s="2" t="s">
        <v>2256</v>
      </c>
      <c r="F1308" s="2" t="str">
        <f t="shared" si="61"/>
        <v>Senior</v>
      </c>
      <c r="G1308" s="4">
        <v>50501</v>
      </c>
      <c r="H1308" s="2">
        <v>1</v>
      </c>
      <c r="I1308" s="2">
        <v>1</v>
      </c>
      <c r="J1308" s="3" t="s">
        <v>2443</v>
      </c>
      <c r="K1308" s="6">
        <v>10</v>
      </c>
      <c r="L1308" s="4">
        <v>297</v>
      </c>
      <c r="M1308" s="4">
        <v>0</v>
      </c>
      <c r="N1308" s="4">
        <v>38</v>
      </c>
      <c r="O1308" s="4">
        <v>13</v>
      </c>
      <c r="P1308" s="4">
        <v>0</v>
      </c>
      <c r="Q1308" s="4">
        <v>152</v>
      </c>
      <c r="R1308" s="4">
        <f>SUM(Table1[[#This Row],[Wines]:[Sweet]])</f>
        <v>348</v>
      </c>
      <c r="S1308" s="8">
        <f t="shared" si="62"/>
        <v>6.8909526544028831E-3</v>
      </c>
      <c r="T1308" s="8" t="str">
        <f t="shared" si="63"/>
        <v>Wines</v>
      </c>
      <c r="U1308" s="2">
        <v>7</v>
      </c>
      <c r="V1308" s="2">
        <v>5</v>
      </c>
      <c r="W1308" s="2">
        <v>4</v>
      </c>
      <c r="X1308" s="2">
        <v>4</v>
      </c>
      <c r="Y1308" s="2">
        <v>6</v>
      </c>
      <c r="Z1308" s="2">
        <v>3</v>
      </c>
      <c r="AA1308" s="2">
        <v>11</v>
      </c>
      <c r="AB1308" s="2">
        <v>1</v>
      </c>
    </row>
    <row r="1309" spans="1:28" x14ac:dyDescent="0.25">
      <c r="A1309" s="2">
        <v>4769</v>
      </c>
      <c r="B1309" s="2">
        <v>1977</v>
      </c>
      <c r="C1309" s="2">
        <f>2025-Table1[[#This Row],[Year_Birth]]</f>
        <v>48</v>
      </c>
      <c r="D1309" s="2" t="s">
        <v>2257</v>
      </c>
      <c r="E1309" s="2" t="s">
        <v>2254</v>
      </c>
      <c r="F1309" s="2" t="str">
        <f t="shared" si="61"/>
        <v>Senior</v>
      </c>
      <c r="G1309" s="4">
        <v>57954</v>
      </c>
      <c r="H1309" s="2">
        <v>1</v>
      </c>
      <c r="I1309" s="2">
        <v>1</v>
      </c>
      <c r="J1309" s="3" t="s">
        <v>2444</v>
      </c>
      <c r="K1309" s="6">
        <v>52</v>
      </c>
      <c r="L1309" s="4">
        <v>456</v>
      </c>
      <c r="M1309" s="4">
        <v>4</v>
      </c>
      <c r="N1309" s="4">
        <v>24</v>
      </c>
      <c r="O1309" s="4">
        <v>0</v>
      </c>
      <c r="P1309" s="4">
        <v>0</v>
      </c>
      <c r="Q1309" s="4">
        <v>9</v>
      </c>
      <c r="R1309" s="4">
        <f>SUM(Table1[[#This Row],[Wines]:[Sweet]])</f>
        <v>484</v>
      </c>
      <c r="S1309" s="8">
        <f t="shared" si="62"/>
        <v>8.3514511509127937E-3</v>
      </c>
      <c r="T1309" s="8" t="str">
        <f t="shared" si="63"/>
        <v>Wines</v>
      </c>
      <c r="U1309" s="2">
        <v>7</v>
      </c>
      <c r="V1309" s="2">
        <v>8</v>
      </c>
      <c r="W1309" s="2">
        <v>2</v>
      </c>
      <c r="X1309" s="2">
        <v>6</v>
      </c>
      <c r="Y1309" s="2">
        <v>7</v>
      </c>
      <c r="Z1309" s="2">
        <v>3</v>
      </c>
      <c r="AA1309" s="2">
        <v>11</v>
      </c>
      <c r="AB1309" s="2">
        <v>0</v>
      </c>
    </row>
    <row r="1310" spans="1:28" x14ac:dyDescent="0.25">
      <c r="A1310" s="2">
        <v>10403</v>
      </c>
      <c r="B1310" s="2">
        <v>1978</v>
      </c>
      <c r="C1310" s="2">
        <f>2025-Table1[[#This Row],[Year_Birth]]</f>
        <v>47</v>
      </c>
      <c r="D1310" s="2" t="s">
        <v>2252</v>
      </c>
      <c r="E1310" s="2" t="s">
        <v>2254</v>
      </c>
      <c r="F1310" s="2" t="str">
        <f t="shared" si="61"/>
        <v>Senior</v>
      </c>
      <c r="G1310" s="4">
        <v>16531</v>
      </c>
      <c r="H1310" s="2">
        <v>1</v>
      </c>
      <c r="I1310" s="2">
        <v>0</v>
      </c>
      <c r="J1310" s="3" t="s">
        <v>2444</v>
      </c>
      <c r="K1310" s="6">
        <v>43</v>
      </c>
      <c r="L1310" s="4">
        <v>2</v>
      </c>
      <c r="M1310" s="4">
        <v>13</v>
      </c>
      <c r="N1310" s="4">
        <v>6</v>
      </c>
      <c r="O1310" s="4">
        <v>7</v>
      </c>
      <c r="P1310" s="4">
        <v>5</v>
      </c>
      <c r="Q1310" s="4">
        <v>11</v>
      </c>
      <c r="R1310" s="4">
        <f>SUM(Table1[[#This Row],[Wines]:[Sweet]])</f>
        <v>33</v>
      </c>
      <c r="S1310" s="8">
        <f t="shared" si="62"/>
        <v>1.9962494706914284E-3</v>
      </c>
      <c r="T1310" s="8" t="str">
        <f t="shared" si="63"/>
        <v>Fruits</v>
      </c>
      <c r="U1310" s="2">
        <v>3</v>
      </c>
      <c r="V1310" s="2">
        <v>3</v>
      </c>
      <c r="W1310" s="2">
        <v>0</v>
      </c>
      <c r="X1310" s="2">
        <v>3</v>
      </c>
      <c r="Y1310" s="2">
        <v>7</v>
      </c>
      <c r="Z1310" s="2">
        <v>3</v>
      </c>
      <c r="AA1310" s="2">
        <v>11</v>
      </c>
      <c r="AB1310" s="2">
        <v>0</v>
      </c>
    </row>
    <row r="1311" spans="1:28" x14ac:dyDescent="0.25">
      <c r="A1311" s="2">
        <v>4828</v>
      </c>
      <c r="B1311" s="2">
        <v>1954</v>
      </c>
      <c r="C1311" s="2">
        <f>2025-Table1[[#This Row],[Year_Birth]]</f>
        <v>71</v>
      </c>
      <c r="D1311" s="2" t="s">
        <v>2252</v>
      </c>
      <c r="E1311" s="2" t="s">
        <v>2258</v>
      </c>
      <c r="F1311" s="2" t="str">
        <f t="shared" si="61"/>
        <v>Senior</v>
      </c>
      <c r="G1311" s="4">
        <v>79865</v>
      </c>
      <c r="H1311" s="2">
        <v>0</v>
      </c>
      <c r="I1311" s="2">
        <v>1</v>
      </c>
      <c r="J1311" s="3" t="s">
        <v>2444</v>
      </c>
      <c r="K1311" s="6">
        <v>12</v>
      </c>
      <c r="L1311" s="4">
        <v>71</v>
      </c>
      <c r="M1311" s="4">
        <v>99</v>
      </c>
      <c r="N1311" s="4">
        <v>278</v>
      </c>
      <c r="O1311" s="4">
        <v>185</v>
      </c>
      <c r="P1311" s="4">
        <v>121</v>
      </c>
      <c r="Q1311" s="4">
        <v>38</v>
      </c>
      <c r="R1311" s="4">
        <f>SUM(Table1[[#This Row],[Wines]:[Sweet]])</f>
        <v>754</v>
      </c>
      <c r="S1311" s="8">
        <f t="shared" si="62"/>
        <v>9.4409315720277963E-3</v>
      </c>
      <c r="T1311" s="8" t="str">
        <f t="shared" si="63"/>
        <v>MeatProducts</v>
      </c>
      <c r="U1311" s="2">
        <v>1</v>
      </c>
      <c r="V1311" s="2">
        <v>5</v>
      </c>
      <c r="W1311" s="2">
        <v>10</v>
      </c>
      <c r="X1311" s="2">
        <v>5</v>
      </c>
      <c r="Y1311" s="2">
        <v>1</v>
      </c>
      <c r="Z1311" s="2">
        <v>3</v>
      </c>
      <c r="AA1311" s="2">
        <v>11</v>
      </c>
      <c r="AB1311" s="2">
        <v>0</v>
      </c>
    </row>
    <row r="1312" spans="1:28" x14ac:dyDescent="0.25">
      <c r="A1312" s="2">
        <v>4587</v>
      </c>
      <c r="B1312" s="2">
        <v>1944</v>
      </c>
      <c r="C1312" s="2">
        <f>2025-Table1[[#This Row],[Year_Birth]]</f>
        <v>81</v>
      </c>
      <c r="D1312" s="2" t="s">
        <v>2257</v>
      </c>
      <c r="E1312" s="2" t="s">
        <v>2261</v>
      </c>
      <c r="F1312" s="2" t="str">
        <f t="shared" si="61"/>
        <v>Senior</v>
      </c>
      <c r="G1312" s="4">
        <v>45006</v>
      </c>
      <c r="H1312" s="2">
        <v>0</v>
      </c>
      <c r="I1312" s="2">
        <v>0</v>
      </c>
      <c r="J1312" s="3" t="s">
        <v>2445</v>
      </c>
      <c r="K1312" s="6">
        <v>90</v>
      </c>
      <c r="L1312" s="4">
        <v>162</v>
      </c>
      <c r="M1312" s="4">
        <v>25</v>
      </c>
      <c r="N1312" s="4">
        <v>53</v>
      </c>
      <c r="O1312" s="4">
        <v>16</v>
      </c>
      <c r="P1312" s="4">
        <v>0</v>
      </c>
      <c r="Q1312" s="4">
        <v>10</v>
      </c>
      <c r="R1312" s="4">
        <f>SUM(Table1[[#This Row],[Wines]:[Sweet]])</f>
        <v>256</v>
      </c>
      <c r="S1312" s="8">
        <f t="shared" si="62"/>
        <v>5.68813047149269E-3</v>
      </c>
      <c r="T1312" s="8" t="str">
        <f t="shared" si="63"/>
        <v>Wines</v>
      </c>
      <c r="U1312" s="2">
        <v>1</v>
      </c>
      <c r="V1312" s="2">
        <v>3</v>
      </c>
      <c r="W1312" s="2">
        <v>1</v>
      </c>
      <c r="X1312" s="2">
        <v>7</v>
      </c>
      <c r="Y1312" s="2">
        <v>3</v>
      </c>
      <c r="Z1312" s="2">
        <v>3</v>
      </c>
      <c r="AA1312" s="2">
        <v>11</v>
      </c>
      <c r="AB1312" s="2">
        <v>0</v>
      </c>
    </row>
    <row r="1313" spans="1:28" x14ac:dyDescent="0.25">
      <c r="A1313" s="2">
        <v>10832</v>
      </c>
      <c r="B1313" s="2">
        <v>1958</v>
      </c>
      <c r="C1313" s="2">
        <f>2025-Table1[[#This Row],[Year_Birth]]</f>
        <v>67</v>
      </c>
      <c r="D1313" s="2" t="s">
        <v>2252</v>
      </c>
      <c r="E1313" s="2" t="s">
        <v>2254</v>
      </c>
      <c r="F1313" s="2" t="str">
        <f t="shared" si="61"/>
        <v>Senior</v>
      </c>
      <c r="G1313" s="4">
        <v>46610</v>
      </c>
      <c r="H1313" s="2">
        <v>0</v>
      </c>
      <c r="I1313" s="2">
        <v>0</v>
      </c>
      <c r="J1313" s="3" t="s">
        <v>2445</v>
      </c>
      <c r="K1313" s="6">
        <v>4</v>
      </c>
      <c r="L1313" s="4">
        <v>288</v>
      </c>
      <c r="M1313" s="4">
        <v>10</v>
      </c>
      <c r="N1313" s="4">
        <v>30</v>
      </c>
      <c r="O1313" s="4">
        <v>4</v>
      </c>
      <c r="P1313" s="4">
        <v>10</v>
      </c>
      <c r="Q1313" s="4">
        <v>125</v>
      </c>
      <c r="R1313" s="4">
        <f>SUM(Table1[[#This Row],[Wines]:[Sweet]])</f>
        <v>342</v>
      </c>
      <c r="S1313" s="8">
        <f t="shared" si="62"/>
        <v>7.3374812272044626E-3</v>
      </c>
      <c r="T1313" s="8" t="str">
        <f t="shared" si="63"/>
        <v>Wines</v>
      </c>
      <c r="U1313" s="2">
        <v>1</v>
      </c>
      <c r="V1313" s="2">
        <v>6</v>
      </c>
      <c r="W1313" s="2">
        <v>1</v>
      </c>
      <c r="X1313" s="2">
        <v>6</v>
      </c>
      <c r="Y1313" s="2">
        <v>6</v>
      </c>
      <c r="Z1313" s="2">
        <v>3</v>
      </c>
      <c r="AA1313" s="2">
        <v>11</v>
      </c>
      <c r="AB1313" s="2">
        <v>0</v>
      </c>
    </row>
    <row r="1314" spans="1:28" x14ac:dyDescent="0.25">
      <c r="A1314" s="2">
        <v>5967</v>
      </c>
      <c r="B1314" s="2">
        <v>1952</v>
      </c>
      <c r="C1314" s="2">
        <f>2025-Table1[[#This Row],[Year_Birth]]</f>
        <v>73</v>
      </c>
      <c r="D1314" s="2" t="s">
        <v>2252</v>
      </c>
      <c r="E1314" s="2" t="s">
        <v>2254</v>
      </c>
      <c r="F1314" s="2" t="str">
        <f t="shared" si="61"/>
        <v>Senior</v>
      </c>
      <c r="G1314" s="4">
        <v>33402</v>
      </c>
      <c r="H1314" s="2">
        <v>1</v>
      </c>
      <c r="I1314" s="2">
        <v>1</v>
      </c>
      <c r="J1314" s="3" t="s">
        <v>2445</v>
      </c>
      <c r="K1314" s="6">
        <v>60</v>
      </c>
      <c r="L1314" s="4">
        <v>26</v>
      </c>
      <c r="M1314" s="4">
        <v>2</v>
      </c>
      <c r="N1314" s="4">
        <v>19</v>
      </c>
      <c r="O1314" s="4">
        <v>10</v>
      </c>
      <c r="P1314" s="4">
        <v>5</v>
      </c>
      <c r="Q1314" s="4">
        <v>8</v>
      </c>
      <c r="R1314" s="4">
        <f>SUM(Table1[[#This Row],[Wines]:[Sweet]])</f>
        <v>62</v>
      </c>
      <c r="S1314" s="8">
        <f t="shared" si="62"/>
        <v>1.8561762768696485E-3</v>
      </c>
      <c r="T1314" s="8" t="str">
        <f t="shared" si="63"/>
        <v>Wines</v>
      </c>
      <c r="U1314" s="2">
        <v>3</v>
      </c>
      <c r="V1314" s="2">
        <v>2</v>
      </c>
      <c r="W1314" s="2">
        <v>1</v>
      </c>
      <c r="X1314" s="2">
        <v>3</v>
      </c>
      <c r="Y1314" s="2">
        <v>8</v>
      </c>
      <c r="Z1314" s="2">
        <v>3</v>
      </c>
      <c r="AA1314" s="2">
        <v>11</v>
      </c>
      <c r="AB1314" s="2">
        <v>0</v>
      </c>
    </row>
    <row r="1315" spans="1:28" x14ac:dyDescent="0.25">
      <c r="A1315" s="2">
        <v>10703</v>
      </c>
      <c r="B1315" s="2">
        <v>1975</v>
      </c>
      <c r="C1315" s="2">
        <f>2025-Table1[[#This Row],[Year_Birth]]</f>
        <v>50</v>
      </c>
      <c r="D1315" s="2" t="s">
        <v>2257</v>
      </c>
      <c r="E1315" s="2" t="s">
        <v>2253</v>
      </c>
      <c r="F1315" s="2" t="str">
        <f t="shared" si="61"/>
        <v>Senior</v>
      </c>
      <c r="G1315" s="4">
        <v>46098</v>
      </c>
      <c r="H1315" s="2">
        <v>1</v>
      </c>
      <c r="I1315" s="2">
        <v>1</v>
      </c>
      <c r="J1315" s="3" t="s">
        <v>2446</v>
      </c>
      <c r="K1315" s="6">
        <v>86</v>
      </c>
      <c r="L1315" s="4">
        <v>57</v>
      </c>
      <c r="M1315" s="4">
        <v>0</v>
      </c>
      <c r="N1315" s="4">
        <v>27</v>
      </c>
      <c r="O1315" s="4">
        <v>0</v>
      </c>
      <c r="P1315" s="4">
        <v>0</v>
      </c>
      <c r="Q1315" s="4">
        <v>36</v>
      </c>
      <c r="R1315" s="4">
        <f>SUM(Table1[[#This Row],[Wines]:[Sweet]])</f>
        <v>84</v>
      </c>
      <c r="S1315" s="8">
        <f t="shared" si="62"/>
        <v>1.8222048678901471E-3</v>
      </c>
      <c r="T1315" s="8" t="str">
        <f t="shared" si="63"/>
        <v>Wines</v>
      </c>
      <c r="U1315" s="2">
        <v>4</v>
      </c>
      <c r="V1315" s="2">
        <v>3</v>
      </c>
      <c r="W1315" s="2">
        <v>2</v>
      </c>
      <c r="X1315" s="2">
        <v>2</v>
      </c>
      <c r="Y1315" s="2">
        <v>8</v>
      </c>
      <c r="Z1315" s="2">
        <v>3</v>
      </c>
      <c r="AA1315" s="2">
        <v>11</v>
      </c>
      <c r="AB1315" s="2">
        <v>0</v>
      </c>
    </row>
    <row r="1316" spans="1:28" x14ac:dyDescent="0.25">
      <c r="A1316" s="2">
        <v>9516</v>
      </c>
      <c r="B1316" s="2">
        <v>1971</v>
      </c>
      <c r="C1316" s="2">
        <f>2025-Table1[[#This Row],[Year_Birth]]</f>
        <v>54</v>
      </c>
      <c r="D1316" s="2" t="s">
        <v>2260</v>
      </c>
      <c r="E1316" s="2" t="s">
        <v>2258</v>
      </c>
      <c r="F1316" s="2" t="str">
        <f t="shared" si="61"/>
        <v>Senior</v>
      </c>
      <c r="G1316" s="4">
        <v>49118</v>
      </c>
      <c r="H1316" s="2">
        <v>0</v>
      </c>
      <c r="I1316" s="2">
        <v>0</v>
      </c>
      <c r="J1316" s="3" t="s">
        <v>2446</v>
      </c>
      <c r="K1316" s="6">
        <v>90</v>
      </c>
      <c r="L1316" s="4">
        <v>620</v>
      </c>
      <c r="M1316" s="4">
        <v>54</v>
      </c>
      <c r="N1316" s="4">
        <v>239</v>
      </c>
      <c r="O1316" s="4">
        <v>99</v>
      </c>
      <c r="P1316" s="4">
        <v>98</v>
      </c>
      <c r="Q1316" s="4">
        <v>119</v>
      </c>
      <c r="R1316" s="4">
        <f>SUM(Table1[[#This Row],[Wines]:[Sweet]])</f>
        <v>1110</v>
      </c>
      <c r="S1316" s="8">
        <f t="shared" si="62"/>
        <v>2.2598640009772384E-2</v>
      </c>
      <c r="T1316" s="8" t="str">
        <f t="shared" si="63"/>
        <v>Wines</v>
      </c>
      <c r="U1316" s="2">
        <v>2</v>
      </c>
      <c r="V1316" s="2">
        <v>9</v>
      </c>
      <c r="W1316" s="2">
        <v>7</v>
      </c>
      <c r="X1316" s="2">
        <v>10</v>
      </c>
      <c r="Y1316" s="2">
        <v>7</v>
      </c>
      <c r="Z1316" s="2">
        <v>3</v>
      </c>
      <c r="AA1316" s="2">
        <v>11</v>
      </c>
      <c r="AB1316" s="2">
        <v>1</v>
      </c>
    </row>
    <row r="1317" spans="1:28" x14ac:dyDescent="0.25">
      <c r="A1317" s="2">
        <v>2535</v>
      </c>
      <c r="B1317" s="2">
        <v>1978</v>
      </c>
      <c r="C1317" s="2">
        <f>2025-Table1[[#This Row],[Year_Birth]]</f>
        <v>47</v>
      </c>
      <c r="D1317" s="2" t="s">
        <v>2257</v>
      </c>
      <c r="E1317" s="2" t="s">
        <v>2256</v>
      </c>
      <c r="F1317" s="2" t="str">
        <f t="shared" si="61"/>
        <v>Senior</v>
      </c>
      <c r="G1317" s="4">
        <v>88097</v>
      </c>
      <c r="H1317" s="2">
        <v>1</v>
      </c>
      <c r="I1317" s="2">
        <v>0</v>
      </c>
      <c r="J1317" s="3" t="s">
        <v>2446</v>
      </c>
      <c r="K1317" s="6">
        <v>24</v>
      </c>
      <c r="L1317" s="4">
        <v>163</v>
      </c>
      <c r="M1317" s="4">
        <v>0</v>
      </c>
      <c r="N1317" s="4">
        <v>480</v>
      </c>
      <c r="O1317" s="4">
        <v>0</v>
      </c>
      <c r="P1317" s="4">
        <v>126</v>
      </c>
      <c r="Q1317" s="4">
        <v>75</v>
      </c>
      <c r="R1317" s="4">
        <f>SUM(Table1[[#This Row],[Wines]:[Sweet]])</f>
        <v>769</v>
      </c>
      <c r="S1317" s="8">
        <f t="shared" si="62"/>
        <v>8.7290146088970112E-3</v>
      </c>
      <c r="T1317" s="8" t="str">
        <f t="shared" si="63"/>
        <v>MeatProducts</v>
      </c>
      <c r="U1317" s="2">
        <v>1</v>
      </c>
      <c r="V1317" s="2">
        <v>6</v>
      </c>
      <c r="W1317" s="2">
        <v>5</v>
      </c>
      <c r="X1317" s="2">
        <v>8</v>
      </c>
      <c r="Y1317" s="2">
        <v>9</v>
      </c>
      <c r="Z1317" s="2">
        <v>3</v>
      </c>
      <c r="AA1317" s="2">
        <v>11</v>
      </c>
      <c r="AB1317" s="2">
        <v>1</v>
      </c>
    </row>
    <row r="1318" spans="1:28" x14ac:dyDescent="0.25">
      <c r="A1318" s="2">
        <v>9</v>
      </c>
      <c r="B1318" s="2">
        <v>1975</v>
      </c>
      <c r="C1318" s="2">
        <f>2025-Table1[[#This Row],[Year_Birth]]</f>
        <v>50</v>
      </c>
      <c r="D1318" s="2" t="s">
        <v>2257</v>
      </c>
      <c r="E1318" s="2" t="s">
        <v>2253</v>
      </c>
      <c r="F1318" s="2" t="str">
        <f t="shared" si="61"/>
        <v>Senior</v>
      </c>
      <c r="G1318" s="4">
        <v>46098</v>
      </c>
      <c r="H1318" s="2">
        <v>1</v>
      </c>
      <c r="I1318" s="2">
        <v>1</v>
      </c>
      <c r="J1318" s="3" t="s">
        <v>2446</v>
      </c>
      <c r="K1318" s="6">
        <v>86</v>
      </c>
      <c r="L1318" s="4">
        <v>57</v>
      </c>
      <c r="M1318" s="4">
        <v>0</v>
      </c>
      <c r="N1318" s="4">
        <v>27</v>
      </c>
      <c r="O1318" s="4">
        <v>0</v>
      </c>
      <c r="P1318" s="4">
        <v>0</v>
      </c>
      <c r="Q1318" s="4">
        <v>36</v>
      </c>
      <c r="R1318" s="4">
        <f>SUM(Table1[[#This Row],[Wines]:[Sweet]])</f>
        <v>84</v>
      </c>
      <c r="S1318" s="8">
        <f t="shared" si="62"/>
        <v>1.8222048678901471E-3</v>
      </c>
      <c r="T1318" s="8" t="str">
        <f t="shared" si="63"/>
        <v>Wines</v>
      </c>
      <c r="U1318" s="2">
        <v>4</v>
      </c>
      <c r="V1318" s="2">
        <v>3</v>
      </c>
      <c r="W1318" s="2">
        <v>2</v>
      </c>
      <c r="X1318" s="2">
        <v>2</v>
      </c>
      <c r="Y1318" s="2">
        <v>8</v>
      </c>
      <c r="Z1318" s="2">
        <v>3</v>
      </c>
      <c r="AA1318" s="2">
        <v>11</v>
      </c>
      <c r="AB1318" s="2">
        <v>0</v>
      </c>
    </row>
    <row r="1319" spans="1:28" x14ac:dyDescent="0.25">
      <c r="A1319" s="2">
        <v>2804</v>
      </c>
      <c r="B1319" s="2">
        <v>1975</v>
      </c>
      <c r="C1319" s="2">
        <f>2025-Table1[[#This Row],[Year_Birth]]</f>
        <v>50</v>
      </c>
      <c r="D1319" s="2" t="s">
        <v>2257</v>
      </c>
      <c r="E1319" s="2" t="s">
        <v>2253</v>
      </c>
      <c r="F1319" s="2" t="str">
        <f t="shared" si="61"/>
        <v>Senior</v>
      </c>
      <c r="G1319" s="4">
        <v>46098</v>
      </c>
      <c r="H1319" s="2">
        <v>1</v>
      </c>
      <c r="I1319" s="2">
        <v>1</v>
      </c>
      <c r="J1319" s="3" t="s">
        <v>2446</v>
      </c>
      <c r="K1319" s="6">
        <v>86</v>
      </c>
      <c r="L1319" s="4">
        <v>57</v>
      </c>
      <c r="M1319" s="4">
        <v>0</v>
      </c>
      <c r="N1319" s="4">
        <v>27</v>
      </c>
      <c r="O1319" s="4">
        <v>0</v>
      </c>
      <c r="P1319" s="4">
        <v>0</v>
      </c>
      <c r="Q1319" s="4">
        <v>36</v>
      </c>
      <c r="R1319" s="4">
        <f>SUM(Table1[[#This Row],[Wines]:[Sweet]])</f>
        <v>84</v>
      </c>
      <c r="S1319" s="8">
        <f t="shared" si="62"/>
        <v>1.8222048678901471E-3</v>
      </c>
      <c r="T1319" s="8" t="str">
        <f t="shared" si="63"/>
        <v>Wines</v>
      </c>
      <c r="U1319" s="2">
        <v>4</v>
      </c>
      <c r="V1319" s="2">
        <v>3</v>
      </c>
      <c r="W1319" s="2">
        <v>2</v>
      </c>
      <c r="X1319" s="2">
        <v>2</v>
      </c>
      <c r="Y1319" s="2">
        <v>8</v>
      </c>
      <c r="Z1319" s="2">
        <v>3</v>
      </c>
      <c r="AA1319" s="2">
        <v>11</v>
      </c>
      <c r="AB1319" s="2">
        <v>1</v>
      </c>
    </row>
    <row r="1320" spans="1:28" x14ac:dyDescent="0.25">
      <c r="A1320" s="2">
        <v>4381</v>
      </c>
      <c r="B1320" s="2">
        <v>1971</v>
      </c>
      <c r="C1320" s="2">
        <f>2025-Table1[[#This Row],[Year_Birth]]</f>
        <v>54</v>
      </c>
      <c r="D1320" s="2" t="s">
        <v>2255</v>
      </c>
      <c r="E1320" s="2" t="s">
        <v>2256</v>
      </c>
      <c r="F1320" s="2" t="str">
        <f t="shared" si="61"/>
        <v>Senior</v>
      </c>
      <c r="G1320" s="4">
        <v>46463</v>
      </c>
      <c r="H1320" s="2">
        <v>1</v>
      </c>
      <c r="I1320" s="2">
        <v>1</v>
      </c>
      <c r="J1320" s="3" t="s">
        <v>2447</v>
      </c>
      <c r="K1320" s="6">
        <v>56</v>
      </c>
      <c r="L1320" s="4">
        <v>163</v>
      </c>
      <c r="M1320" s="4">
        <v>2</v>
      </c>
      <c r="N1320" s="4">
        <v>40</v>
      </c>
      <c r="O1320" s="4">
        <v>8</v>
      </c>
      <c r="P1320" s="4">
        <v>11</v>
      </c>
      <c r="Q1320" s="4">
        <v>11</v>
      </c>
      <c r="R1320" s="4">
        <f>SUM(Table1[[#This Row],[Wines]:[Sweet]])</f>
        <v>224</v>
      </c>
      <c r="S1320" s="8">
        <f t="shared" si="62"/>
        <v>4.8210403977358325E-3</v>
      </c>
      <c r="T1320" s="8" t="str">
        <f t="shared" si="63"/>
        <v>Wines</v>
      </c>
      <c r="U1320" s="2">
        <v>7</v>
      </c>
      <c r="V1320" s="2">
        <v>3</v>
      </c>
      <c r="W1320" s="2">
        <v>1</v>
      </c>
      <c r="X1320" s="2">
        <v>6</v>
      </c>
      <c r="Y1320" s="2">
        <v>6</v>
      </c>
      <c r="Z1320" s="2">
        <v>3</v>
      </c>
      <c r="AA1320" s="2">
        <v>11</v>
      </c>
      <c r="AB1320" s="2">
        <v>0</v>
      </c>
    </row>
    <row r="1321" spans="1:28" x14ac:dyDescent="0.25">
      <c r="A1321" s="2">
        <v>6609</v>
      </c>
      <c r="B1321" s="2">
        <v>1966</v>
      </c>
      <c r="C1321" s="2">
        <f>2025-Table1[[#This Row],[Year_Birth]]</f>
        <v>59</v>
      </c>
      <c r="D1321" s="2" t="s">
        <v>2252</v>
      </c>
      <c r="E1321" s="2" t="s">
        <v>2261</v>
      </c>
      <c r="F1321" s="2" t="str">
        <f t="shared" si="61"/>
        <v>Senior</v>
      </c>
      <c r="G1321" s="4">
        <v>27038</v>
      </c>
      <c r="H1321" s="2">
        <v>0</v>
      </c>
      <c r="I1321" s="2">
        <v>0</v>
      </c>
      <c r="J1321" s="3" t="s">
        <v>2448</v>
      </c>
      <c r="K1321" s="6">
        <v>64</v>
      </c>
      <c r="L1321" s="4">
        <v>1</v>
      </c>
      <c r="M1321" s="4">
        <v>26</v>
      </c>
      <c r="N1321" s="4">
        <v>25</v>
      </c>
      <c r="O1321" s="4">
        <v>17</v>
      </c>
      <c r="P1321" s="4">
        <v>23</v>
      </c>
      <c r="Q1321" s="4">
        <v>15</v>
      </c>
      <c r="R1321" s="4">
        <f>SUM(Table1[[#This Row],[Wines]:[Sweet]])</f>
        <v>92</v>
      </c>
      <c r="S1321" s="8">
        <f t="shared" si="62"/>
        <v>3.4026185368740292E-3</v>
      </c>
      <c r="T1321" s="8" t="str">
        <f t="shared" si="63"/>
        <v>Fruits</v>
      </c>
      <c r="U1321" s="2">
        <v>1</v>
      </c>
      <c r="V1321" s="2">
        <v>3</v>
      </c>
      <c r="W1321" s="2">
        <v>0</v>
      </c>
      <c r="X1321" s="2">
        <v>3</v>
      </c>
      <c r="Y1321" s="2">
        <v>9</v>
      </c>
      <c r="Z1321" s="2">
        <v>3</v>
      </c>
      <c r="AA1321" s="2">
        <v>11</v>
      </c>
      <c r="AB1321" s="2">
        <v>1</v>
      </c>
    </row>
    <row r="1322" spans="1:28" x14ac:dyDescent="0.25">
      <c r="A1322" s="2">
        <v>10749</v>
      </c>
      <c r="B1322" s="2">
        <v>1991</v>
      </c>
      <c r="C1322" s="2">
        <f>2025-Table1[[#This Row],[Year_Birth]]</f>
        <v>34</v>
      </c>
      <c r="D1322" s="2" t="s">
        <v>2252</v>
      </c>
      <c r="E1322" s="2" t="s">
        <v>2253</v>
      </c>
      <c r="F1322" s="2" t="str">
        <f t="shared" si="61"/>
        <v>Senior</v>
      </c>
      <c r="G1322" s="4">
        <v>8028</v>
      </c>
      <c r="H1322" s="2">
        <v>0</v>
      </c>
      <c r="I1322" s="2">
        <v>0</v>
      </c>
      <c r="J1322" s="3" t="s">
        <v>2448</v>
      </c>
      <c r="K1322" s="6">
        <v>62</v>
      </c>
      <c r="L1322" s="4">
        <v>73</v>
      </c>
      <c r="M1322" s="4">
        <v>18</v>
      </c>
      <c r="N1322" s="4">
        <v>66</v>
      </c>
      <c r="O1322" s="4">
        <v>7</v>
      </c>
      <c r="P1322" s="4">
        <v>12</v>
      </c>
      <c r="Q1322" s="4">
        <v>2</v>
      </c>
      <c r="R1322" s="4">
        <f>SUM(Table1[[#This Row],[Wines]:[Sweet]])</f>
        <v>176</v>
      </c>
      <c r="S1322" s="8">
        <f t="shared" si="62"/>
        <v>2.1923268560039861E-2</v>
      </c>
      <c r="T1322" s="8" t="str">
        <f t="shared" si="63"/>
        <v>Wines</v>
      </c>
      <c r="U1322" s="2">
        <v>15</v>
      </c>
      <c r="V1322" s="2">
        <v>0</v>
      </c>
      <c r="W1322" s="2">
        <v>1</v>
      </c>
      <c r="X1322" s="2">
        <v>0</v>
      </c>
      <c r="Y1322" s="2">
        <v>19</v>
      </c>
      <c r="Z1322" s="2">
        <v>3</v>
      </c>
      <c r="AA1322" s="2">
        <v>11</v>
      </c>
      <c r="AB1322" s="2">
        <v>0</v>
      </c>
    </row>
    <row r="1323" spans="1:28" x14ac:dyDescent="0.25">
      <c r="A1323" s="2">
        <v>5093</v>
      </c>
      <c r="B1323" s="2">
        <v>1974</v>
      </c>
      <c r="C1323" s="2">
        <f>2025-Table1[[#This Row],[Year_Birth]]</f>
        <v>51</v>
      </c>
      <c r="D1323" s="2" t="s">
        <v>2255</v>
      </c>
      <c r="E1323" s="2" t="s">
        <v>2258</v>
      </c>
      <c r="F1323" s="2" t="str">
        <f t="shared" si="61"/>
        <v>Senior</v>
      </c>
      <c r="G1323" s="4">
        <v>25509</v>
      </c>
      <c r="H1323" s="2">
        <v>1</v>
      </c>
      <c r="I1323" s="2">
        <v>0</v>
      </c>
      <c r="J1323" s="3" t="s">
        <v>2448</v>
      </c>
      <c r="K1323" s="6">
        <v>15</v>
      </c>
      <c r="L1323" s="4">
        <v>40</v>
      </c>
      <c r="M1323" s="4">
        <v>3</v>
      </c>
      <c r="N1323" s="4">
        <v>30</v>
      </c>
      <c r="O1323" s="4">
        <v>10</v>
      </c>
      <c r="P1323" s="4">
        <v>7</v>
      </c>
      <c r="Q1323" s="4">
        <v>11</v>
      </c>
      <c r="R1323" s="4">
        <f>SUM(Table1[[#This Row],[Wines]:[Sweet]])</f>
        <v>90</v>
      </c>
      <c r="S1323" s="8">
        <f t="shared" si="62"/>
        <v>3.5281665294601906E-3</v>
      </c>
      <c r="T1323" s="8" t="str">
        <f t="shared" si="63"/>
        <v>Wines</v>
      </c>
      <c r="U1323" s="2">
        <v>3</v>
      </c>
      <c r="V1323" s="2">
        <v>3</v>
      </c>
      <c r="W1323" s="2">
        <v>0</v>
      </c>
      <c r="X1323" s="2">
        <v>3</v>
      </c>
      <c r="Y1323" s="2">
        <v>9</v>
      </c>
      <c r="Z1323" s="2">
        <v>3</v>
      </c>
      <c r="AA1323" s="2">
        <v>11</v>
      </c>
      <c r="AB1323" s="2">
        <v>1</v>
      </c>
    </row>
    <row r="1324" spans="1:28" x14ac:dyDescent="0.25">
      <c r="A1324" s="2">
        <v>4427</v>
      </c>
      <c r="B1324" s="2">
        <v>1995</v>
      </c>
      <c r="C1324" s="2">
        <f>2025-Table1[[#This Row],[Year_Birth]]</f>
        <v>30</v>
      </c>
      <c r="D1324" s="2" t="s">
        <v>2260</v>
      </c>
      <c r="E1324" s="2" t="s">
        <v>2253</v>
      </c>
      <c r="F1324" s="2" t="str">
        <f t="shared" si="61"/>
        <v>Young Adult</v>
      </c>
      <c r="G1324" s="4">
        <v>83257</v>
      </c>
      <c r="H1324" s="2">
        <v>0</v>
      </c>
      <c r="I1324" s="2">
        <v>0</v>
      </c>
      <c r="J1324" s="3" t="s">
        <v>2448</v>
      </c>
      <c r="K1324" s="6">
        <v>56</v>
      </c>
      <c r="L1324" s="4">
        <v>536</v>
      </c>
      <c r="M1324" s="4">
        <v>27</v>
      </c>
      <c r="N1324" s="4">
        <v>590</v>
      </c>
      <c r="O1324" s="4">
        <v>38</v>
      </c>
      <c r="P1324" s="4">
        <v>107</v>
      </c>
      <c r="Q1324" s="4">
        <v>67</v>
      </c>
      <c r="R1324" s="4">
        <f>SUM(Table1[[#This Row],[Wines]:[Sweet]])</f>
        <v>1298</v>
      </c>
      <c r="S1324" s="8">
        <f t="shared" si="62"/>
        <v>1.5590280697118561E-2</v>
      </c>
      <c r="T1324" s="8" t="str">
        <f t="shared" si="63"/>
        <v>MeatProducts</v>
      </c>
      <c r="U1324" s="2">
        <v>1</v>
      </c>
      <c r="V1324" s="2">
        <v>5</v>
      </c>
      <c r="W1324" s="2">
        <v>10</v>
      </c>
      <c r="X1324" s="2">
        <v>12</v>
      </c>
      <c r="Y1324" s="2">
        <v>6</v>
      </c>
      <c r="Z1324" s="2">
        <v>3</v>
      </c>
      <c r="AA1324" s="2">
        <v>11</v>
      </c>
      <c r="AB1324" s="2">
        <v>1</v>
      </c>
    </row>
    <row r="1325" spans="1:28" x14ac:dyDescent="0.25">
      <c r="A1325" s="2">
        <v>521</v>
      </c>
      <c r="B1325" s="2">
        <v>1985</v>
      </c>
      <c r="C1325" s="2">
        <f>2025-Table1[[#This Row],[Year_Birth]]</f>
        <v>40</v>
      </c>
      <c r="D1325" s="2" t="s">
        <v>2252</v>
      </c>
      <c r="E1325" s="2" t="s">
        <v>2254</v>
      </c>
      <c r="F1325" s="2" t="str">
        <f t="shared" si="61"/>
        <v>Senior</v>
      </c>
      <c r="G1325" s="4">
        <v>54006</v>
      </c>
      <c r="H1325" s="2">
        <v>1</v>
      </c>
      <c r="I1325" s="2">
        <v>0</v>
      </c>
      <c r="J1325" s="3" t="s">
        <v>2448</v>
      </c>
      <c r="K1325" s="6">
        <v>42</v>
      </c>
      <c r="L1325" s="4">
        <v>174</v>
      </c>
      <c r="M1325" s="4">
        <v>77</v>
      </c>
      <c r="N1325" s="4">
        <v>203</v>
      </c>
      <c r="O1325" s="4">
        <v>6</v>
      </c>
      <c r="P1325" s="4">
        <v>24</v>
      </c>
      <c r="Q1325" s="4">
        <v>97</v>
      </c>
      <c r="R1325" s="4">
        <f>SUM(Table1[[#This Row],[Wines]:[Sweet]])</f>
        <v>484</v>
      </c>
      <c r="S1325" s="8">
        <f t="shared" si="62"/>
        <v>8.9619671888308706E-3</v>
      </c>
      <c r="T1325" s="8" t="str">
        <f t="shared" si="63"/>
        <v>MeatProducts</v>
      </c>
      <c r="U1325" s="2">
        <v>2</v>
      </c>
      <c r="V1325" s="2">
        <v>8</v>
      </c>
      <c r="W1325" s="2">
        <v>1</v>
      </c>
      <c r="X1325" s="2">
        <v>7</v>
      </c>
      <c r="Y1325" s="2">
        <v>7</v>
      </c>
      <c r="Z1325" s="2">
        <v>3</v>
      </c>
      <c r="AA1325" s="2">
        <v>11</v>
      </c>
      <c r="AB1325" s="2">
        <v>0</v>
      </c>
    </row>
    <row r="1326" spans="1:28" x14ac:dyDescent="0.25">
      <c r="A1326" s="2">
        <v>8524</v>
      </c>
      <c r="B1326" s="2">
        <v>1974</v>
      </c>
      <c r="C1326" s="2">
        <f>2025-Table1[[#This Row],[Year_Birth]]</f>
        <v>51</v>
      </c>
      <c r="D1326" s="2" t="s">
        <v>2255</v>
      </c>
      <c r="E1326" s="2" t="s">
        <v>2258</v>
      </c>
      <c r="F1326" s="2" t="str">
        <f t="shared" si="61"/>
        <v>Senior</v>
      </c>
      <c r="G1326" s="4">
        <v>25509</v>
      </c>
      <c r="H1326" s="2">
        <v>1</v>
      </c>
      <c r="I1326" s="2">
        <v>0</v>
      </c>
      <c r="J1326" s="3" t="s">
        <v>2448</v>
      </c>
      <c r="K1326" s="6">
        <v>15</v>
      </c>
      <c r="L1326" s="4">
        <v>40</v>
      </c>
      <c r="M1326" s="4">
        <v>3</v>
      </c>
      <c r="N1326" s="4">
        <v>30</v>
      </c>
      <c r="O1326" s="4">
        <v>10</v>
      </c>
      <c r="P1326" s="4">
        <v>7</v>
      </c>
      <c r="Q1326" s="4">
        <v>11</v>
      </c>
      <c r="R1326" s="4">
        <f>SUM(Table1[[#This Row],[Wines]:[Sweet]])</f>
        <v>90</v>
      </c>
      <c r="S1326" s="8">
        <f t="shared" si="62"/>
        <v>3.5281665294601906E-3</v>
      </c>
      <c r="T1326" s="8" t="str">
        <f t="shared" si="63"/>
        <v>Wines</v>
      </c>
      <c r="U1326" s="2">
        <v>3</v>
      </c>
      <c r="V1326" s="2">
        <v>3</v>
      </c>
      <c r="W1326" s="2">
        <v>0</v>
      </c>
      <c r="X1326" s="2">
        <v>3</v>
      </c>
      <c r="Y1326" s="2">
        <v>9</v>
      </c>
      <c r="Z1326" s="2">
        <v>3</v>
      </c>
      <c r="AA1326" s="2">
        <v>11</v>
      </c>
      <c r="AB1326" s="2">
        <v>1</v>
      </c>
    </row>
    <row r="1327" spans="1:28" x14ac:dyDescent="0.25">
      <c r="A1327" s="2">
        <v>2004</v>
      </c>
      <c r="B1327" s="2">
        <v>1969</v>
      </c>
      <c r="C1327" s="2">
        <f>2025-Table1[[#This Row],[Year_Birth]]</f>
        <v>56</v>
      </c>
      <c r="D1327" s="2" t="s">
        <v>2252</v>
      </c>
      <c r="E1327" s="2" t="s">
        <v>2253</v>
      </c>
      <c r="F1327" s="2" t="str">
        <f t="shared" si="61"/>
        <v>Senior</v>
      </c>
      <c r="G1327" s="4">
        <v>72679</v>
      </c>
      <c r="H1327" s="2">
        <v>0</v>
      </c>
      <c r="I1327" s="2">
        <v>1</v>
      </c>
      <c r="J1327" s="3" t="s">
        <v>2449</v>
      </c>
      <c r="K1327" s="6">
        <v>65</v>
      </c>
      <c r="L1327" s="4">
        <v>619</v>
      </c>
      <c r="M1327" s="4">
        <v>54</v>
      </c>
      <c r="N1327" s="4">
        <v>260</v>
      </c>
      <c r="O1327" s="4">
        <v>127</v>
      </c>
      <c r="P1327" s="4">
        <v>54</v>
      </c>
      <c r="Q1327" s="4">
        <v>54</v>
      </c>
      <c r="R1327" s="4">
        <f>SUM(Table1[[#This Row],[Wines]:[Sweet]])</f>
        <v>1114</v>
      </c>
      <c r="S1327" s="8">
        <f t="shared" si="62"/>
        <v>1.5327673743447214E-2</v>
      </c>
      <c r="T1327" s="8" t="str">
        <f t="shared" si="63"/>
        <v>Wines</v>
      </c>
      <c r="U1327" s="2">
        <v>1</v>
      </c>
      <c r="V1327" s="2">
        <v>4</v>
      </c>
      <c r="W1327" s="2">
        <v>7</v>
      </c>
      <c r="X1327" s="2">
        <v>5</v>
      </c>
      <c r="Y1327" s="2">
        <v>1</v>
      </c>
      <c r="Z1327" s="2">
        <v>3</v>
      </c>
      <c r="AA1327" s="2">
        <v>11</v>
      </c>
      <c r="AB1327" s="2">
        <v>0</v>
      </c>
    </row>
    <row r="1328" spans="1:28" x14ac:dyDescent="0.25">
      <c r="A1328" s="2">
        <v>67</v>
      </c>
      <c r="B1328" s="2">
        <v>1972</v>
      </c>
      <c r="C1328" s="2">
        <f>2025-Table1[[#This Row],[Year_Birth]]</f>
        <v>53</v>
      </c>
      <c r="D1328" s="2" t="s">
        <v>2257</v>
      </c>
      <c r="E1328" s="2" t="s">
        <v>2253</v>
      </c>
      <c r="F1328" s="2" t="str">
        <f t="shared" si="61"/>
        <v>Senior</v>
      </c>
      <c r="G1328" s="4">
        <v>46423</v>
      </c>
      <c r="H1328" s="2">
        <v>1</v>
      </c>
      <c r="I1328" s="2">
        <v>1</v>
      </c>
      <c r="J1328" s="3" t="s">
        <v>2449</v>
      </c>
      <c r="K1328" s="6">
        <v>6</v>
      </c>
      <c r="L1328" s="4">
        <v>68</v>
      </c>
      <c r="M1328" s="4">
        <v>0</v>
      </c>
      <c r="N1328" s="4">
        <v>16</v>
      </c>
      <c r="O1328" s="4">
        <v>0</v>
      </c>
      <c r="P1328" s="4">
        <v>0</v>
      </c>
      <c r="Q1328" s="4">
        <v>8</v>
      </c>
      <c r="R1328" s="4">
        <f>SUM(Table1[[#This Row],[Wines]:[Sweet]])</f>
        <v>84</v>
      </c>
      <c r="S1328" s="8">
        <f t="shared" si="62"/>
        <v>1.8094479029791266E-3</v>
      </c>
      <c r="T1328" s="8" t="str">
        <f t="shared" si="63"/>
        <v>Wines</v>
      </c>
      <c r="U1328" s="2">
        <v>3</v>
      </c>
      <c r="V1328" s="2">
        <v>2</v>
      </c>
      <c r="W1328" s="2">
        <v>0</v>
      </c>
      <c r="X1328" s="2">
        <v>4</v>
      </c>
      <c r="Y1328" s="2">
        <v>7</v>
      </c>
      <c r="Z1328" s="2">
        <v>3</v>
      </c>
      <c r="AA1328" s="2">
        <v>11</v>
      </c>
      <c r="AB1328" s="2">
        <v>0</v>
      </c>
    </row>
    <row r="1329" spans="1:28" x14ac:dyDescent="0.25">
      <c r="A1329" s="2">
        <v>1945</v>
      </c>
      <c r="B1329" s="2">
        <v>1962</v>
      </c>
      <c r="C1329" s="2">
        <f>2025-Table1[[#This Row],[Year_Birth]]</f>
        <v>63</v>
      </c>
      <c r="D1329" s="2" t="s">
        <v>2252</v>
      </c>
      <c r="E1329" s="2" t="s">
        <v>2256</v>
      </c>
      <c r="F1329" s="2" t="str">
        <f t="shared" si="61"/>
        <v>Senior</v>
      </c>
      <c r="G1329" s="4">
        <v>71434</v>
      </c>
      <c r="H1329" s="2">
        <v>0</v>
      </c>
      <c r="I1329" s="2">
        <v>1</v>
      </c>
      <c r="J1329" s="3" t="s">
        <v>2449</v>
      </c>
      <c r="K1329" s="6">
        <v>4</v>
      </c>
      <c r="L1329" s="4">
        <v>711</v>
      </c>
      <c r="M1329" s="4">
        <v>36</v>
      </c>
      <c r="N1329" s="4">
        <v>217</v>
      </c>
      <c r="O1329" s="4">
        <v>172</v>
      </c>
      <c r="P1329" s="4">
        <v>96</v>
      </c>
      <c r="Q1329" s="4">
        <v>168</v>
      </c>
      <c r="R1329" s="4">
        <f>SUM(Table1[[#This Row],[Wines]:[Sweet]])</f>
        <v>1232</v>
      </c>
      <c r="S1329" s="8">
        <f t="shared" si="62"/>
        <v>1.7246689251616876E-2</v>
      </c>
      <c r="T1329" s="8" t="str">
        <f t="shared" si="63"/>
        <v>Wines</v>
      </c>
      <c r="U1329" s="2">
        <v>3</v>
      </c>
      <c r="V1329" s="2">
        <v>7</v>
      </c>
      <c r="W1329" s="2">
        <v>4</v>
      </c>
      <c r="X1329" s="2">
        <v>7</v>
      </c>
      <c r="Y1329" s="2">
        <v>4</v>
      </c>
      <c r="Z1329" s="2">
        <v>3</v>
      </c>
      <c r="AA1329" s="2">
        <v>11</v>
      </c>
      <c r="AB1329" s="2">
        <v>0</v>
      </c>
    </row>
    <row r="1330" spans="1:28" x14ac:dyDescent="0.25">
      <c r="A1330" s="2">
        <v>2162</v>
      </c>
      <c r="B1330" s="2">
        <v>1976</v>
      </c>
      <c r="C1330" s="2">
        <f>2025-Table1[[#This Row],[Year_Birth]]</f>
        <v>49</v>
      </c>
      <c r="D1330" s="2" t="s">
        <v>2252</v>
      </c>
      <c r="E1330" s="2" t="s">
        <v>2256</v>
      </c>
      <c r="F1330" s="2" t="str">
        <f t="shared" si="61"/>
        <v>Senior</v>
      </c>
      <c r="G1330" s="4">
        <v>56939</v>
      </c>
      <c r="H1330" s="2">
        <v>0</v>
      </c>
      <c r="I1330" s="2">
        <v>1</v>
      </c>
      <c r="J1330" s="3" t="s">
        <v>2449</v>
      </c>
      <c r="K1330" s="6">
        <v>19</v>
      </c>
      <c r="L1330" s="4">
        <v>256</v>
      </c>
      <c r="M1330" s="4">
        <v>34</v>
      </c>
      <c r="N1330" s="4">
        <v>103</v>
      </c>
      <c r="O1330" s="4">
        <v>90</v>
      </c>
      <c r="P1330" s="4">
        <v>29</v>
      </c>
      <c r="Q1330" s="4">
        <v>49</v>
      </c>
      <c r="R1330" s="4">
        <f>SUM(Table1[[#This Row],[Wines]:[Sweet]])</f>
        <v>512</v>
      </c>
      <c r="S1330" s="8">
        <f t="shared" si="62"/>
        <v>8.9920792426983268E-3</v>
      </c>
      <c r="T1330" s="8" t="str">
        <f t="shared" si="63"/>
        <v>Wines</v>
      </c>
      <c r="U1330" s="2">
        <v>2</v>
      </c>
      <c r="V1330" s="2">
        <v>3</v>
      </c>
      <c r="W1330" s="2">
        <v>3</v>
      </c>
      <c r="X1330" s="2">
        <v>10</v>
      </c>
      <c r="Y1330" s="2">
        <v>3</v>
      </c>
      <c r="Z1330" s="2">
        <v>3</v>
      </c>
      <c r="AA1330" s="2">
        <v>11</v>
      </c>
      <c r="AB1330" s="2">
        <v>0</v>
      </c>
    </row>
    <row r="1331" spans="1:28" x14ac:dyDescent="0.25">
      <c r="A1331" s="2">
        <v>9923</v>
      </c>
      <c r="B1331" s="2">
        <v>1972</v>
      </c>
      <c r="C1331" s="2">
        <f>2025-Table1[[#This Row],[Year_Birth]]</f>
        <v>53</v>
      </c>
      <c r="D1331" s="2" t="s">
        <v>2257</v>
      </c>
      <c r="E1331" s="2" t="s">
        <v>2253</v>
      </c>
      <c r="F1331" s="2" t="str">
        <f t="shared" si="61"/>
        <v>Senior</v>
      </c>
      <c r="G1331" s="4">
        <v>46423</v>
      </c>
      <c r="H1331" s="2">
        <v>1</v>
      </c>
      <c r="I1331" s="2">
        <v>1</v>
      </c>
      <c r="J1331" s="3" t="s">
        <v>2449</v>
      </c>
      <c r="K1331" s="6">
        <v>6</v>
      </c>
      <c r="L1331" s="4">
        <v>68</v>
      </c>
      <c r="M1331" s="4">
        <v>0</v>
      </c>
      <c r="N1331" s="4">
        <v>16</v>
      </c>
      <c r="O1331" s="4">
        <v>0</v>
      </c>
      <c r="P1331" s="4">
        <v>0</v>
      </c>
      <c r="Q1331" s="4">
        <v>8</v>
      </c>
      <c r="R1331" s="4">
        <f>SUM(Table1[[#This Row],[Wines]:[Sweet]])</f>
        <v>84</v>
      </c>
      <c r="S1331" s="8">
        <f t="shared" si="62"/>
        <v>1.8094479029791266E-3</v>
      </c>
      <c r="T1331" s="8" t="str">
        <f t="shared" si="63"/>
        <v>Wines</v>
      </c>
      <c r="U1331" s="2">
        <v>3</v>
      </c>
      <c r="V1331" s="2">
        <v>2</v>
      </c>
      <c r="W1331" s="2">
        <v>0</v>
      </c>
      <c r="X1331" s="2">
        <v>4</v>
      </c>
      <c r="Y1331" s="2">
        <v>7</v>
      </c>
      <c r="Z1331" s="2">
        <v>3</v>
      </c>
      <c r="AA1331" s="2">
        <v>11</v>
      </c>
      <c r="AB1331" s="2">
        <v>0</v>
      </c>
    </row>
    <row r="1332" spans="1:28" x14ac:dyDescent="0.25">
      <c r="A1332" s="2">
        <v>9949</v>
      </c>
      <c r="B1332" s="2">
        <v>1976</v>
      </c>
      <c r="C1332" s="2">
        <f>2025-Table1[[#This Row],[Year_Birth]]</f>
        <v>49</v>
      </c>
      <c r="D1332" s="2" t="s">
        <v>2252</v>
      </c>
      <c r="E1332" s="2" t="s">
        <v>2256</v>
      </c>
      <c r="F1332" s="2" t="str">
        <f t="shared" si="61"/>
        <v>Senior</v>
      </c>
      <c r="G1332" s="4">
        <v>59809</v>
      </c>
      <c r="H1332" s="2">
        <v>0</v>
      </c>
      <c r="I1332" s="2">
        <v>2</v>
      </c>
      <c r="J1332" s="3" t="s">
        <v>2450</v>
      </c>
      <c r="K1332" s="6">
        <v>36</v>
      </c>
      <c r="L1332" s="4">
        <v>598</v>
      </c>
      <c r="M1332" s="4">
        <v>16</v>
      </c>
      <c r="N1332" s="4">
        <v>141</v>
      </c>
      <c r="O1332" s="4">
        <v>32</v>
      </c>
      <c r="P1332" s="4">
        <v>41</v>
      </c>
      <c r="Q1332" s="4">
        <v>49</v>
      </c>
      <c r="R1332" s="4">
        <f>SUM(Table1[[#This Row],[Wines]:[Sweet]])</f>
        <v>828</v>
      </c>
      <c r="S1332" s="8">
        <f t="shared" si="62"/>
        <v>1.3844070290424518E-2</v>
      </c>
      <c r="T1332" s="8" t="str">
        <f t="shared" si="63"/>
        <v>Wines</v>
      </c>
      <c r="U1332" s="2">
        <v>3</v>
      </c>
      <c r="V1332" s="2">
        <v>3</v>
      </c>
      <c r="W1332" s="2">
        <v>3</v>
      </c>
      <c r="X1332" s="2">
        <v>6</v>
      </c>
      <c r="Y1332" s="2">
        <v>8</v>
      </c>
      <c r="Z1332" s="2">
        <v>3</v>
      </c>
      <c r="AA1332" s="2">
        <v>11</v>
      </c>
      <c r="AB1332" s="2">
        <v>0</v>
      </c>
    </row>
    <row r="1333" spans="1:28" x14ac:dyDescent="0.25">
      <c r="A1333" s="2">
        <v>1041</v>
      </c>
      <c r="B1333" s="2">
        <v>1973</v>
      </c>
      <c r="C1333" s="2">
        <f>2025-Table1[[#This Row],[Year_Birth]]</f>
        <v>52</v>
      </c>
      <c r="D1333" s="2" t="s">
        <v>2255</v>
      </c>
      <c r="E1333" s="2" t="s">
        <v>2253</v>
      </c>
      <c r="F1333" s="2" t="str">
        <f t="shared" si="61"/>
        <v>Senior</v>
      </c>
      <c r="G1333" s="4">
        <v>48432</v>
      </c>
      <c r="H1333" s="2">
        <v>0</v>
      </c>
      <c r="I1333" s="2">
        <v>1</v>
      </c>
      <c r="J1333" s="3" t="s">
        <v>2450</v>
      </c>
      <c r="K1333" s="6">
        <v>3</v>
      </c>
      <c r="L1333" s="4">
        <v>322</v>
      </c>
      <c r="M1333" s="4">
        <v>3</v>
      </c>
      <c r="N1333" s="4">
        <v>50</v>
      </c>
      <c r="O1333" s="4">
        <v>4</v>
      </c>
      <c r="P1333" s="4">
        <v>3</v>
      </c>
      <c r="Q1333" s="4">
        <v>42</v>
      </c>
      <c r="R1333" s="4">
        <f>SUM(Table1[[#This Row],[Wines]:[Sweet]])</f>
        <v>382</v>
      </c>
      <c r="S1333" s="8">
        <f t="shared" si="62"/>
        <v>7.8873472084572179E-3</v>
      </c>
      <c r="T1333" s="8" t="str">
        <f t="shared" si="63"/>
        <v>Wines</v>
      </c>
      <c r="U1333" s="2">
        <v>5</v>
      </c>
      <c r="V1333" s="2">
        <v>7</v>
      </c>
      <c r="W1333" s="2">
        <v>1</v>
      </c>
      <c r="X1333" s="2">
        <v>6</v>
      </c>
      <c r="Y1333" s="2">
        <v>8</v>
      </c>
      <c r="Z1333" s="2">
        <v>3</v>
      </c>
      <c r="AA1333" s="2">
        <v>11</v>
      </c>
      <c r="AB1333" s="2">
        <v>1</v>
      </c>
    </row>
    <row r="1334" spans="1:28" x14ac:dyDescent="0.25">
      <c r="A1334" s="2">
        <v>6147</v>
      </c>
      <c r="B1334" s="2">
        <v>1971</v>
      </c>
      <c r="C1334" s="2">
        <f>2025-Table1[[#This Row],[Year_Birth]]</f>
        <v>54</v>
      </c>
      <c r="D1334" s="2" t="s">
        <v>2252</v>
      </c>
      <c r="E1334" s="2" t="s">
        <v>2258</v>
      </c>
      <c r="F1334" s="2" t="str">
        <f t="shared" si="61"/>
        <v>Senior</v>
      </c>
      <c r="G1334" s="4">
        <v>25818</v>
      </c>
      <c r="H1334" s="2">
        <v>1</v>
      </c>
      <c r="I1334" s="2">
        <v>0</v>
      </c>
      <c r="J1334" s="3" t="s">
        <v>2450</v>
      </c>
      <c r="K1334" s="6">
        <v>51</v>
      </c>
      <c r="L1334" s="4">
        <v>5</v>
      </c>
      <c r="M1334" s="4">
        <v>2</v>
      </c>
      <c r="N1334" s="4">
        <v>8</v>
      </c>
      <c r="O1334" s="4">
        <v>2</v>
      </c>
      <c r="P1334" s="4">
        <v>2</v>
      </c>
      <c r="Q1334" s="4">
        <v>9</v>
      </c>
      <c r="R1334" s="4">
        <f>SUM(Table1[[#This Row],[Wines]:[Sweet]])</f>
        <v>19</v>
      </c>
      <c r="S1334" s="8">
        <f t="shared" si="62"/>
        <v>7.3592067549771477E-4</v>
      </c>
      <c r="T1334" s="8" t="str">
        <f t="shared" si="63"/>
        <v>GoldProds</v>
      </c>
      <c r="U1334" s="2">
        <v>1</v>
      </c>
      <c r="V1334" s="2">
        <v>0</v>
      </c>
      <c r="W1334" s="2">
        <v>1</v>
      </c>
      <c r="X1334" s="2">
        <v>2</v>
      </c>
      <c r="Y1334" s="2">
        <v>7</v>
      </c>
      <c r="Z1334" s="2">
        <v>3</v>
      </c>
      <c r="AA1334" s="2">
        <v>11</v>
      </c>
      <c r="AB1334" s="2">
        <v>0</v>
      </c>
    </row>
    <row r="1335" spans="1:28" x14ac:dyDescent="0.25">
      <c r="A1335" s="2">
        <v>492</v>
      </c>
      <c r="B1335" s="2">
        <v>1973</v>
      </c>
      <c r="C1335" s="2">
        <f>2025-Table1[[#This Row],[Year_Birth]]</f>
        <v>52</v>
      </c>
      <c r="D1335" s="2" t="s">
        <v>2255</v>
      </c>
      <c r="E1335" s="2" t="s">
        <v>2264</v>
      </c>
      <c r="F1335" s="2" t="str">
        <f t="shared" si="61"/>
        <v>Senior</v>
      </c>
      <c r="G1335" s="4">
        <v>48432</v>
      </c>
      <c r="H1335" s="2">
        <v>0</v>
      </c>
      <c r="I1335" s="2">
        <v>1</v>
      </c>
      <c r="J1335" s="3" t="s">
        <v>2450</v>
      </c>
      <c r="K1335" s="6">
        <v>3</v>
      </c>
      <c r="L1335" s="4">
        <v>322</v>
      </c>
      <c r="M1335" s="4">
        <v>3</v>
      </c>
      <c r="N1335" s="4">
        <v>50</v>
      </c>
      <c r="O1335" s="4">
        <v>4</v>
      </c>
      <c r="P1335" s="4">
        <v>3</v>
      </c>
      <c r="Q1335" s="4">
        <v>42</v>
      </c>
      <c r="R1335" s="4">
        <f>SUM(Table1[[#This Row],[Wines]:[Sweet]])</f>
        <v>382</v>
      </c>
      <c r="S1335" s="8">
        <f t="shared" si="62"/>
        <v>7.8873472084572179E-3</v>
      </c>
      <c r="T1335" s="8" t="str">
        <f t="shared" si="63"/>
        <v>Wines</v>
      </c>
      <c r="U1335" s="2">
        <v>5</v>
      </c>
      <c r="V1335" s="2">
        <v>7</v>
      </c>
      <c r="W1335" s="2">
        <v>1</v>
      </c>
      <c r="X1335" s="2">
        <v>6</v>
      </c>
      <c r="Y1335" s="2">
        <v>8</v>
      </c>
      <c r="Z1335" s="2">
        <v>3</v>
      </c>
      <c r="AA1335" s="2">
        <v>11</v>
      </c>
      <c r="AB1335" s="2">
        <v>0</v>
      </c>
    </row>
    <row r="1336" spans="1:28" x14ac:dyDescent="0.25">
      <c r="A1336" s="2">
        <v>11133</v>
      </c>
      <c r="B1336" s="2">
        <v>1973</v>
      </c>
      <c r="C1336" s="2">
        <f>2025-Table1[[#This Row],[Year_Birth]]</f>
        <v>52</v>
      </c>
      <c r="D1336" s="2" t="s">
        <v>2255</v>
      </c>
      <c r="E1336" s="2" t="s">
        <v>2264</v>
      </c>
      <c r="F1336" s="2" t="str">
        <f t="shared" si="61"/>
        <v>Senior</v>
      </c>
      <c r="G1336" s="4">
        <v>48432</v>
      </c>
      <c r="H1336" s="2">
        <v>0</v>
      </c>
      <c r="I1336" s="2">
        <v>1</v>
      </c>
      <c r="J1336" s="3" t="s">
        <v>2450</v>
      </c>
      <c r="K1336" s="6">
        <v>3</v>
      </c>
      <c r="L1336" s="4">
        <v>322</v>
      </c>
      <c r="M1336" s="4">
        <v>3</v>
      </c>
      <c r="N1336" s="4">
        <v>50</v>
      </c>
      <c r="O1336" s="4">
        <v>4</v>
      </c>
      <c r="P1336" s="4">
        <v>3</v>
      </c>
      <c r="Q1336" s="4">
        <v>42</v>
      </c>
      <c r="R1336" s="4">
        <f>SUM(Table1[[#This Row],[Wines]:[Sweet]])</f>
        <v>382</v>
      </c>
      <c r="S1336" s="8">
        <f t="shared" si="62"/>
        <v>7.8873472084572179E-3</v>
      </c>
      <c r="T1336" s="8" t="str">
        <f t="shared" si="63"/>
        <v>Wines</v>
      </c>
      <c r="U1336" s="2">
        <v>5</v>
      </c>
      <c r="V1336" s="2">
        <v>7</v>
      </c>
      <c r="W1336" s="2">
        <v>1</v>
      </c>
      <c r="X1336" s="2">
        <v>6</v>
      </c>
      <c r="Y1336" s="2">
        <v>8</v>
      </c>
      <c r="Z1336" s="2">
        <v>3</v>
      </c>
      <c r="AA1336" s="2">
        <v>11</v>
      </c>
      <c r="AB1336" s="2">
        <v>1</v>
      </c>
    </row>
    <row r="1337" spans="1:28" x14ac:dyDescent="0.25">
      <c r="A1337" s="2">
        <v>2891</v>
      </c>
      <c r="B1337" s="2">
        <v>1963</v>
      </c>
      <c r="C1337" s="2">
        <f>2025-Table1[[#This Row],[Year_Birth]]</f>
        <v>62</v>
      </c>
      <c r="D1337" s="2" t="s">
        <v>2252</v>
      </c>
      <c r="E1337" s="2" t="s">
        <v>2258</v>
      </c>
      <c r="F1337" s="2" t="str">
        <f t="shared" si="61"/>
        <v>Senior</v>
      </c>
      <c r="G1337" s="4">
        <v>68118</v>
      </c>
      <c r="H1337" s="2">
        <v>0</v>
      </c>
      <c r="I1337" s="2">
        <v>1</v>
      </c>
      <c r="J1337" s="3" t="s">
        <v>2451</v>
      </c>
      <c r="K1337" s="6">
        <v>51</v>
      </c>
      <c r="L1337" s="4">
        <v>595</v>
      </c>
      <c r="M1337" s="4">
        <v>23</v>
      </c>
      <c r="N1337" s="4">
        <v>123</v>
      </c>
      <c r="O1337" s="4">
        <v>10</v>
      </c>
      <c r="P1337" s="4">
        <v>23</v>
      </c>
      <c r="Q1337" s="4">
        <v>154</v>
      </c>
      <c r="R1337" s="4">
        <f>SUM(Table1[[#This Row],[Wines]:[Sweet]])</f>
        <v>774</v>
      </c>
      <c r="S1337" s="8">
        <f t="shared" si="62"/>
        <v>1.1362635426759447E-2</v>
      </c>
      <c r="T1337" s="8" t="str">
        <f t="shared" si="63"/>
        <v>Wines</v>
      </c>
      <c r="U1337" s="2">
        <v>2</v>
      </c>
      <c r="V1337" s="2">
        <v>8</v>
      </c>
      <c r="W1337" s="2">
        <v>9</v>
      </c>
      <c r="X1337" s="2">
        <v>4</v>
      </c>
      <c r="Y1337" s="2">
        <v>6</v>
      </c>
      <c r="Z1337" s="2">
        <v>3</v>
      </c>
      <c r="AA1337" s="2">
        <v>11</v>
      </c>
      <c r="AB1337" s="2">
        <v>0</v>
      </c>
    </row>
    <row r="1338" spans="1:28" x14ac:dyDescent="0.25">
      <c r="A1338" s="2">
        <v>5011</v>
      </c>
      <c r="B1338" s="2">
        <v>1963</v>
      </c>
      <c r="C1338" s="2">
        <f>2025-Table1[[#This Row],[Year_Birth]]</f>
        <v>62</v>
      </c>
      <c r="D1338" s="2" t="s">
        <v>2252</v>
      </c>
      <c r="E1338" s="2" t="s">
        <v>2258</v>
      </c>
      <c r="F1338" s="2" t="str">
        <f t="shared" si="61"/>
        <v>Senior</v>
      </c>
      <c r="G1338" s="4">
        <v>68118</v>
      </c>
      <c r="H1338" s="2">
        <v>0</v>
      </c>
      <c r="I1338" s="2">
        <v>1</v>
      </c>
      <c r="J1338" s="3" t="s">
        <v>2451</v>
      </c>
      <c r="K1338" s="6">
        <v>51</v>
      </c>
      <c r="L1338" s="4">
        <v>595</v>
      </c>
      <c r="M1338" s="4">
        <v>23</v>
      </c>
      <c r="N1338" s="4">
        <v>123</v>
      </c>
      <c r="O1338" s="4">
        <v>10</v>
      </c>
      <c r="P1338" s="4">
        <v>23</v>
      </c>
      <c r="Q1338" s="4">
        <v>154</v>
      </c>
      <c r="R1338" s="4">
        <f>SUM(Table1[[#This Row],[Wines]:[Sweet]])</f>
        <v>774</v>
      </c>
      <c r="S1338" s="8">
        <f t="shared" si="62"/>
        <v>1.1362635426759447E-2</v>
      </c>
      <c r="T1338" s="8" t="str">
        <f t="shared" si="63"/>
        <v>Wines</v>
      </c>
      <c r="U1338" s="2">
        <v>2</v>
      </c>
      <c r="V1338" s="2">
        <v>8</v>
      </c>
      <c r="W1338" s="2">
        <v>9</v>
      </c>
      <c r="X1338" s="2">
        <v>4</v>
      </c>
      <c r="Y1338" s="2">
        <v>6</v>
      </c>
      <c r="Z1338" s="2">
        <v>3</v>
      </c>
      <c r="AA1338" s="2">
        <v>11</v>
      </c>
      <c r="AB1338" s="2">
        <v>0</v>
      </c>
    </row>
    <row r="1339" spans="1:28" x14ac:dyDescent="0.25">
      <c r="A1339" s="2">
        <v>3117</v>
      </c>
      <c r="B1339" s="2">
        <v>1955</v>
      </c>
      <c r="C1339" s="2">
        <f>2025-Table1[[#This Row],[Year_Birth]]</f>
        <v>70</v>
      </c>
      <c r="D1339" s="2" t="s">
        <v>2252</v>
      </c>
      <c r="E1339" s="2" t="s">
        <v>2253</v>
      </c>
      <c r="F1339" s="2" t="str">
        <f t="shared" si="61"/>
        <v>Senior</v>
      </c>
      <c r="G1339" s="4" t="s">
        <v>2277</v>
      </c>
      <c r="H1339" s="2">
        <v>0</v>
      </c>
      <c r="I1339" s="2">
        <v>1</v>
      </c>
      <c r="J1339" s="3" t="s">
        <v>2451</v>
      </c>
      <c r="K1339" s="6">
        <v>95</v>
      </c>
      <c r="L1339" s="4">
        <v>264</v>
      </c>
      <c r="M1339" s="4">
        <v>0</v>
      </c>
      <c r="N1339" s="4">
        <v>21</v>
      </c>
      <c r="O1339" s="4">
        <v>12</v>
      </c>
      <c r="P1339" s="4">
        <v>6</v>
      </c>
      <c r="Q1339" s="4">
        <v>147</v>
      </c>
      <c r="R1339" s="4">
        <f>SUM(Table1[[#This Row],[Wines]:[Sweet]])</f>
        <v>303</v>
      </c>
      <c r="S1339" s="8" t="e">
        <f t="shared" si="62"/>
        <v>#VALUE!</v>
      </c>
      <c r="T1339" s="8" t="str">
        <f t="shared" si="63"/>
        <v>Wines</v>
      </c>
      <c r="U1339" s="2">
        <v>3</v>
      </c>
      <c r="V1339" s="2">
        <v>6</v>
      </c>
      <c r="W1339" s="2">
        <v>1</v>
      </c>
      <c r="X1339" s="2">
        <v>5</v>
      </c>
      <c r="Y1339" s="2">
        <v>7</v>
      </c>
      <c r="Z1339" s="2">
        <v>3</v>
      </c>
      <c r="AA1339" s="2">
        <v>11</v>
      </c>
      <c r="AB1339" s="2">
        <v>0</v>
      </c>
    </row>
    <row r="1340" spans="1:28" x14ac:dyDescent="0.25">
      <c r="A1340" s="2">
        <v>2308</v>
      </c>
      <c r="B1340" s="2">
        <v>1954</v>
      </c>
      <c r="C1340" s="2">
        <f>2025-Table1[[#This Row],[Year_Birth]]</f>
        <v>71</v>
      </c>
      <c r="D1340" s="2" t="s">
        <v>2252</v>
      </c>
      <c r="E1340" s="2" t="s">
        <v>2256</v>
      </c>
      <c r="F1340" s="2" t="str">
        <f t="shared" si="61"/>
        <v>Senior</v>
      </c>
      <c r="G1340" s="4">
        <v>46734</v>
      </c>
      <c r="H1340" s="2">
        <v>0</v>
      </c>
      <c r="I1340" s="2">
        <v>1</v>
      </c>
      <c r="J1340" s="3" t="s">
        <v>2452</v>
      </c>
      <c r="K1340" s="6">
        <v>40</v>
      </c>
      <c r="L1340" s="4">
        <v>110</v>
      </c>
      <c r="M1340" s="4">
        <v>5</v>
      </c>
      <c r="N1340" s="4">
        <v>137</v>
      </c>
      <c r="O1340" s="4">
        <v>26</v>
      </c>
      <c r="P1340" s="4">
        <v>23</v>
      </c>
      <c r="Q1340" s="4">
        <v>29</v>
      </c>
      <c r="R1340" s="4">
        <f>SUM(Table1[[#This Row],[Wines]:[Sweet]])</f>
        <v>301</v>
      </c>
      <c r="S1340" s="8">
        <f t="shared" si="62"/>
        <v>6.4407069799289601E-3</v>
      </c>
      <c r="T1340" s="8" t="str">
        <f t="shared" si="63"/>
        <v>MeatProducts</v>
      </c>
      <c r="U1340" s="2">
        <v>2</v>
      </c>
      <c r="V1340" s="2">
        <v>6</v>
      </c>
      <c r="W1340" s="2">
        <v>1</v>
      </c>
      <c r="X1340" s="2">
        <v>5</v>
      </c>
      <c r="Y1340" s="2">
        <v>7</v>
      </c>
      <c r="Z1340" s="2">
        <v>3</v>
      </c>
      <c r="AA1340" s="2">
        <v>11</v>
      </c>
      <c r="AB1340" s="2">
        <v>0</v>
      </c>
    </row>
    <row r="1341" spans="1:28" x14ac:dyDescent="0.25">
      <c r="A1341" s="2">
        <v>10573</v>
      </c>
      <c r="B1341" s="2">
        <v>1953</v>
      </c>
      <c r="C1341" s="2">
        <f>2025-Table1[[#This Row],[Year_Birth]]</f>
        <v>72</v>
      </c>
      <c r="D1341" s="2" t="s">
        <v>2252</v>
      </c>
      <c r="E1341" s="2" t="s">
        <v>2258</v>
      </c>
      <c r="F1341" s="2" t="str">
        <f t="shared" si="61"/>
        <v>Senior</v>
      </c>
      <c r="G1341" s="4">
        <v>62551</v>
      </c>
      <c r="H1341" s="2">
        <v>0</v>
      </c>
      <c r="I1341" s="2">
        <v>0</v>
      </c>
      <c r="J1341" s="3" t="s">
        <v>2453</v>
      </c>
      <c r="K1341" s="6">
        <v>27</v>
      </c>
      <c r="L1341" s="4">
        <v>125</v>
      </c>
      <c r="M1341" s="4">
        <v>16</v>
      </c>
      <c r="N1341" s="4">
        <v>98</v>
      </c>
      <c r="O1341" s="4">
        <v>134</v>
      </c>
      <c r="P1341" s="4">
        <v>21</v>
      </c>
      <c r="Q1341" s="4">
        <v>27</v>
      </c>
      <c r="R1341" s="4">
        <f>SUM(Table1[[#This Row],[Wines]:[Sweet]])</f>
        <v>394</v>
      </c>
      <c r="S1341" s="8">
        <f t="shared" si="62"/>
        <v>6.2988601301338107E-3</v>
      </c>
      <c r="T1341" s="8" t="str">
        <f t="shared" si="63"/>
        <v>FishProducts</v>
      </c>
      <c r="U1341" s="2">
        <v>1</v>
      </c>
      <c r="V1341" s="2">
        <v>6</v>
      </c>
      <c r="W1341" s="2">
        <v>7</v>
      </c>
      <c r="X1341" s="2">
        <v>4</v>
      </c>
      <c r="Y1341" s="2">
        <v>3</v>
      </c>
      <c r="Z1341" s="2">
        <v>3</v>
      </c>
      <c r="AA1341" s="2">
        <v>11</v>
      </c>
      <c r="AB1341" s="2">
        <v>0</v>
      </c>
    </row>
    <row r="1342" spans="1:28" x14ac:dyDescent="0.25">
      <c r="A1342" s="2">
        <v>5063</v>
      </c>
      <c r="B1342" s="2">
        <v>1977</v>
      </c>
      <c r="C1342" s="2">
        <f>2025-Table1[[#This Row],[Year_Birth]]</f>
        <v>48</v>
      </c>
      <c r="D1342" s="2" t="s">
        <v>2252</v>
      </c>
      <c r="E1342" s="2" t="s">
        <v>2253</v>
      </c>
      <c r="F1342" s="2" t="str">
        <f t="shared" si="61"/>
        <v>Senior</v>
      </c>
      <c r="G1342" s="4">
        <v>28769</v>
      </c>
      <c r="H1342" s="2">
        <v>1</v>
      </c>
      <c r="I1342" s="2">
        <v>0</v>
      </c>
      <c r="J1342" s="3" t="s">
        <v>2454</v>
      </c>
      <c r="K1342" s="6">
        <v>76</v>
      </c>
      <c r="L1342" s="4">
        <v>41</v>
      </c>
      <c r="M1342" s="4">
        <v>5</v>
      </c>
      <c r="N1342" s="4">
        <v>129</v>
      </c>
      <c r="O1342" s="4">
        <v>10</v>
      </c>
      <c r="P1342" s="4">
        <v>3</v>
      </c>
      <c r="Q1342" s="4">
        <v>3</v>
      </c>
      <c r="R1342" s="4">
        <f>SUM(Table1[[#This Row],[Wines]:[Sweet]])</f>
        <v>188</v>
      </c>
      <c r="S1342" s="8">
        <f t="shared" si="62"/>
        <v>6.5348117765650525E-3</v>
      </c>
      <c r="T1342" s="8" t="str">
        <f t="shared" si="63"/>
        <v>MeatProducts</v>
      </c>
      <c r="U1342" s="2">
        <v>3</v>
      </c>
      <c r="V1342" s="2">
        <v>4</v>
      </c>
      <c r="W1342" s="2">
        <v>1</v>
      </c>
      <c r="X1342" s="2">
        <v>4</v>
      </c>
      <c r="Y1342" s="2">
        <v>9</v>
      </c>
      <c r="Z1342" s="2">
        <v>3</v>
      </c>
      <c r="AA1342" s="2">
        <v>11</v>
      </c>
      <c r="AB1342" s="2">
        <v>0</v>
      </c>
    </row>
    <row r="1343" spans="1:28" x14ac:dyDescent="0.25">
      <c r="A1343" s="2">
        <v>5995</v>
      </c>
      <c r="B1343" s="2">
        <v>1962</v>
      </c>
      <c r="C1343" s="2">
        <f>2025-Table1[[#This Row],[Year_Birth]]</f>
        <v>63</v>
      </c>
      <c r="D1343" s="2" t="s">
        <v>2252</v>
      </c>
      <c r="E1343" s="2" t="s">
        <v>2258</v>
      </c>
      <c r="F1343" s="2" t="str">
        <f t="shared" si="61"/>
        <v>Senior</v>
      </c>
      <c r="G1343" s="4">
        <v>39552</v>
      </c>
      <c r="H1343" s="2">
        <v>1</v>
      </c>
      <c r="I1343" s="2">
        <v>1</v>
      </c>
      <c r="J1343" s="3" t="s">
        <v>2454</v>
      </c>
      <c r="K1343" s="6">
        <v>54</v>
      </c>
      <c r="L1343" s="4">
        <v>165</v>
      </c>
      <c r="M1343" s="4">
        <v>3</v>
      </c>
      <c r="N1343" s="4">
        <v>147</v>
      </c>
      <c r="O1343" s="4">
        <v>4</v>
      </c>
      <c r="P1343" s="4">
        <v>24</v>
      </c>
      <c r="Q1343" s="4">
        <v>41</v>
      </c>
      <c r="R1343" s="4">
        <f>SUM(Table1[[#This Row],[Wines]:[Sweet]])</f>
        <v>343</v>
      </c>
      <c r="S1343" s="8">
        <f t="shared" si="62"/>
        <v>8.6721278317152106E-3</v>
      </c>
      <c r="T1343" s="8" t="str">
        <f t="shared" si="63"/>
        <v>Wines</v>
      </c>
      <c r="U1343" s="2">
        <v>7</v>
      </c>
      <c r="V1343" s="2">
        <v>6</v>
      </c>
      <c r="W1343" s="2">
        <v>2</v>
      </c>
      <c r="X1343" s="2">
        <v>5</v>
      </c>
      <c r="Y1343" s="2">
        <v>8</v>
      </c>
      <c r="Z1343" s="2">
        <v>3</v>
      </c>
      <c r="AA1343" s="2">
        <v>11</v>
      </c>
      <c r="AB1343" s="2">
        <v>1</v>
      </c>
    </row>
    <row r="1344" spans="1:28" x14ac:dyDescent="0.25">
      <c r="A1344" s="2">
        <v>2461</v>
      </c>
      <c r="B1344" s="2">
        <v>1955</v>
      </c>
      <c r="C1344" s="2">
        <f>2025-Table1[[#This Row],[Year_Birth]]</f>
        <v>70</v>
      </c>
      <c r="D1344" s="2" t="s">
        <v>2257</v>
      </c>
      <c r="E1344" s="2" t="s">
        <v>2253</v>
      </c>
      <c r="F1344" s="2" t="str">
        <f t="shared" si="61"/>
        <v>Senior</v>
      </c>
      <c r="G1344" s="4">
        <v>51124</v>
      </c>
      <c r="H1344" s="2">
        <v>1</v>
      </c>
      <c r="I1344" s="2">
        <v>1</v>
      </c>
      <c r="J1344" s="3" t="s">
        <v>2455</v>
      </c>
      <c r="K1344" s="6">
        <v>79</v>
      </c>
      <c r="L1344" s="4">
        <v>26</v>
      </c>
      <c r="M1344" s="4">
        <v>1</v>
      </c>
      <c r="N1344" s="4">
        <v>11</v>
      </c>
      <c r="O1344" s="4">
        <v>0</v>
      </c>
      <c r="P1344" s="4">
        <v>1</v>
      </c>
      <c r="Q1344" s="4">
        <v>4</v>
      </c>
      <c r="R1344" s="4">
        <f>SUM(Table1[[#This Row],[Wines]:[Sweet]])</f>
        <v>39</v>
      </c>
      <c r="S1344" s="8">
        <f t="shared" si="62"/>
        <v>7.6285110711211957E-4</v>
      </c>
      <c r="T1344" s="8" t="str">
        <f t="shared" si="63"/>
        <v>Wines</v>
      </c>
      <c r="U1344" s="2">
        <v>2</v>
      </c>
      <c r="V1344" s="2">
        <v>1</v>
      </c>
      <c r="W1344" s="2">
        <v>0</v>
      </c>
      <c r="X1344" s="2">
        <v>3</v>
      </c>
      <c r="Y1344" s="2">
        <v>3</v>
      </c>
      <c r="Z1344" s="2">
        <v>3</v>
      </c>
      <c r="AA1344" s="2">
        <v>11</v>
      </c>
      <c r="AB1344" s="2">
        <v>0</v>
      </c>
    </row>
    <row r="1345" spans="1:28" x14ac:dyDescent="0.25">
      <c r="A1345" s="2">
        <v>236</v>
      </c>
      <c r="B1345" s="2">
        <v>1951</v>
      </c>
      <c r="C1345" s="2">
        <f>2025-Table1[[#This Row],[Year_Birth]]</f>
        <v>74</v>
      </c>
      <c r="D1345" s="2" t="s">
        <v>2252</v>
      </c>
      <c r="E1345" s="2" t="s">
        <v>2256</v>
      </c>
      <c r="F1345" s="2" t="str">
        <f t="shared" si="61"/>
        <v>Senior</v>
      </c>
      <c r="G1345" s="4">
        <v>34838</v>
      </c>
      <c r="H1345" s="2">
        <v>1</v>
      </c>
      <c r="I1345" s="2">
        <v>1</v>
      </c>
      <c r="J1345" s="3" t="s">
        <v>2456</v>
      </c>
      <c r="K1345" s="6">
        <v>62</v>
      </c>
      <c r="L1345" s="4">
        <v>28</v>
      </c>
      <c r="M1345" s="4">
        <v>23</v>
      </c>
      <c r="N1345" s="4">
        <v>29</v>
      </c>
      <c r="O1345" s="4">
        <v>29</v>
      </c>
      <c r="P1345" s="4">
        <v>14</v>
      </c>
      <c r="Q1345" s="4">
        <v>47</v>
      </c>
      <c r="R1345" s="4">
        <f>SUM(Table1[[#This Row],[Wines]:[Sweet]])</f>
        <v>123</v>
      </c>
      <c r="S1345" s="8">
        <f t="shared" si="62"/>
        <v>3.5306274757448764E-3</v>
      </c>
      <c r="T1345" s="8" t="str">
        <f t="shared" si="63"/>
        <v>GoldProds</v>
      </c>
      <c r="U1345" s="2">
        <v>3</v>
      </c>
      <c r="V1345" s="2">
        <v>2</v>
      </c>
      <c r="W1345" s="2">
        <v>1</v>
      </c>
      <c r="X1345" s="2">
        <v>4</v>
      </c>
      <c r="Y1345" s="2">
        <v>6</v>
      </c>
      <c r="Z1345" s="2">
        <v>3</v>
      </c>
      <c r="AA1345" s="2">
        <v>11</v>
      </c>
      <c r="AB1345" s="2">
        <v>0</v>
      </c>
    </row>
    <row r="1346" spans="1:28" x14ac:dyDescent="0.25">
      <c r="A1346" s="2">
        <v>1829</v>
      </c>
      <c r="B1346" s="2">
        <v>1961</v>
      </c>
      <c r="C1346" s="2">
        <f>2025-Table1[[#This Row],[Year_Birth]]</f>
        <v>64</v>
      </c>
      <c r="D1346" s="2" t="s">
        <v>2255</v>
      </c>
      <c r="E1346" s="2" t="s">
        <v>2258</v>
      </c>
      <c r="F1346" s="2" t="str">
        <f t="shared" ref="F1346:F1409" si="64">IF(C1346&lt;19,"Child",IF(C1346&lt;31,"Young Adult",IF(C1346&lt;J2593,"Adult","Senior")))</f>
        <v>Senior</v>
      </c>
      <c r="G1346" s="4">
        <v>54959</v>
      </c>
      <c r="H1346" s="2">
        <v>0</v>
      </c>
      <c r="I1346" s="2">
        <v>1</v>
      </c>
      <c r="J1346" s="3" t="s">
        <v>2456</v>
      </c>
      <c r="K1346" s="6">
        <v>55</v>
      </c>
      <c r="L1346" s="4">
        <v>1148</v>
      </c>
      <c r="M1346" s="4">
        <v>0</v>
      </c>
      <c r="N1346" s="4">
        <v>60</v>
      </c>
      <c r="O1346" s="4">
        <v>0</v>
      </c>
      <c r="P1346" s="4">
        <v>0</v>
      </c>
      <c r="Q1346" s="4">
        <v>24</v>
      </c>
      <c r="R1346" s="4">
        <f>SUM(Table1[[#This Row],[Wines]:[Sweet]])</f>
        <v>1208</v>
      </c>
      <c r="S1346" s="8">
        <f t="shared" ref="S1346:S1409" si="65">R1346/G1346</f>
        <v>2.1980021470550774E-2</v>
      </c>
      <c r="T1346" s="8" t="str">
        <f t="shared" ref="T1346:T1409" si="66">INDEX($L$1:$Q$1, MATCH(MAX(L1346:Q1346), L1346:Q1346, 0))</f>
        <v>Wines</v>
      </c>
      <c r="U1346" s="2">
        <v>3</v>
      </c>
      <c r="V1346" s="2">
        <v>9</v>
      </c>
      <c r="W1346" s="2">
        <v>5</v>
      </c>
      <c r="X1346" s="2">
        <v>4</v>
      </c>
      <c r="Y1346" s="2">
        <v>7</v>
      </c>
      <c r="Z1346" s="2">
        <v>3</v>
      </c>
      <c r="AA1346" s="2">
        <v>11</v>
      </c>
      <c r="AB1346" s="2">
        <v>1</v>
      </c>
    </row>
    <row r="1347" spans="1:28" x14ac:dyDescent="0.25">
      <c r="A1347" s="2">
        <v>9739</v>
      </c>
      <c r="B1347" s="2">
        <v>1963</v>
      </c>
      <c r="C1347" s="2">
        <f>2025-Table1[[#This Row],[Year_Birth]]</f>
        <v>62</v>
      </c>
      <c r="D1347" s="2" t="s">
        <v>2252</v>
      </c>
      <c r="E1347" s="2" t="s">
        <v>2253</v>
      </c>
      <c r="F1347" s="2" t="str">
        <f t="shared" si="64"/>
        <v>Senior</v>
      </c>
      <c r="G1347" s="4">
        <v>34377</v>
      </c>
      <c r="H1347" s="2">
        <v>0</v>
      </c>
      <c r="I1347" s="2">
        <v>1</v>
      </c>
      <c r="J1347" s="3" t="s">
        <v>2456</v>
      </c>
      <c r="K1347" s="6">
        <v>55</v>
      </c>
      <c r="L1347" s="4">
        <v>62</v>
      </c>
      <c r="M1347" s="4">
        <v>0</v>
      </c>
      <c r="N1347" s="4">
        <v>22</v>
      </c>
      <c r="O1347" s="4">
        <v>3</v>
      </c>
      <c r="P1347" s="4">
        <v>1</v>
      </c>
      <c r="Q1347" s="4">
        <v>26</v>
      </c>
      <c r="R1347" s="4">
        <f>SUM(Table1[[#This Row],[Wines]:[Sweet]])</f>
        <v>88</v>
      </c>
      <c r="S1347" s="8">
        <f t="shared" si="65"/>
        <v>2.5598510632108677E-3</v>
      </c>
      <c r="T1347" s="8" t="str">
        <f t="shared" si="66"/>
        <v>Wines</v>
      </c>
      <c r="U1347" s="2">
        <v>2</v>
      </c>
      <c r="V1347" s="2">
        <v>2</v>
      </c>
      <c r="W1347" s="2">
        <v>2</v>
      </c>
      <c r="X1347" s="2">
        <v>2</v>
      </c>
      <c r="Y1347" s="2">
        <v>7</v>
      </c>
      <c r="Z1347" s="2">
        <v>3</v>
      </c>
      <c r="AA1347" s="2">
        <v>11</v>
      </c>
      <c r="AB1347" s="2">
        <v>0</v>
      </c>
    </row>
    <row r="1348" spans="1:28" x14ac:dyDescent="0.25">
      <c r="A1348" s="2">
        <v>1497</v>
      </c>
      <c r="B1348" s="2">
        <v>1952</v>
      </c>
      <c r="C1348" s="2">
        <f>2025-Table1[[#This Row],[Year_Birth]]</f>
        <v>73</v>
      </c>
      <c r="D1348" s="2" t="s">
        <v>2252</v>
      </c>
      <c r="E1348" s="2" t="s">
        <v>2253</v>
      </c>
      <c r="F1348" s="2" t="str">
        <f t="shared" si="64"/>
        <v>Senior</v>
      </c>
      <c r="G1348" s="4">
        <v>47958</v>
      </c>
      <c r="H1348" s="2">
        <v>0</v>
      </c>
      <c r="I1348" s="2">
        <v>1</v>
      </c>
      <c r="J1348" s="3" t="s">
        <v>2456</v>
      </c>
      <c r="K1348" s="6">
        <v>8</v>
      </c>
      <c r="L1348" s="4">
        <v>268</v>
      </c>
      <c r="M1348" s="4">
        <v>11</v>
      </c>
      <c r="N1348" s="4">
        <v>88</v>
      </c>
      <c r="O1348" s="4">
        <v>15</v>
      </c>
      <c r="P1348" s="4">
        <v>3</v>
      </c>
      <c r="Q1348" s="4">
        <v>22</v>
      </c>
      <c r="R1348" s="4">
        <f>SUM(Table1[[#This Row],[Wines]:[Sweet]])</f>
        <v>385</v>
      </c>
      <c r="S1348" s="8">
        <f t="shared" si="65"/>
        <v>8.0278577088285577E-3</v>
      </c>
      <c r="T1348" s="8" t="str">
        <f t="shared" si="66"/>
        <v>Wines</v>
      </c>
      <c r="U1348" s="2">
        <v>2</v>
      </c>
      <c r="V1348" s="2">
        <v>6</v>
      </c>
      <c r="W1348" s="2">
        <v>3</v>
      </c>
      <c r="X1348" s="2">
        <v>5</v>
      </c>
      <c r="Y1348" s="2">
        <v>5</v>
      </c>
      <c r="Z1348" s="2">
        <v>3</v>
      </c>
      <c r="AA1348" s="2">
        <v>11</v>
      </c>
      <c r="AB1348" s="2">
        <v>0</v>
      </c>
    </row>
    <row r="1349" spans="1:28" x14ac:dyDescent="0.25">
      <c r="A1349" s="2">
        <v>5324</v>
      </c>
      <c r="B1349" s="2">
        <v>1981</v>
      </c>
      <c r="C1349" s="2">
        <f>2025-Table1[[#This Row],[Year_Birth]]</f>
        <v>44</v>
      </c>
      <c r="D1349" s="2" t="s">
        <v>2255</v>
      </c>
      <c r="E1349" s="2" t="s">
        <v>2256</v>
      </c>
      <c r="F1349" s="2" t="str">
        <f t="shared" si="64"/>
        <v>Senior</v>
      </c>
      <c r="G1349" s="4">
        <v>58293</v>
      </c>
      <c r="H1349" s="2">
        <v>1</v>
      </c>
      <c r="I1349" s="2">
        <v>0</v>
      </c>
      <c r="J1349" s="3" t="s">
        <v>2457</v>
      </c>
      <c r="K1349" s="6">
        <v>94</v>
      </c>
      <c r="L1349" s="4">
        <v>173</v>
      </c>
      <c r="M1349" s="4">
        <v>43</v>
      </c>
      <c r="N1349" s="4">
        <v>118</v>
      </c>
      <c r="O1349" s="4">
        <v>46</v>
      </c>
      <c r="P1349" s="4">
        <v>27</v>
      </c>
      <c r="Q1349" s="4">
        <v>15</v>
      </c>
      <c r="R1349" s="4">
        <f>SUM(Table1[[#This Row],[Wines]:[Sweet]])</f>
        <v>407</v>
      </c>
      <c r="S1349" s="8">
        <f t="shared" si="65"/>
        <v>6.9819703909560328E-3</v>
      </c>
      <c r="T1349" s="8" t="str">
        <f t="shared" si="66"/>
        <v>Wines</v>
      </c>
      <c r="U1349" s="2">
        <v>5</v>
      </c>
      <c r="V1349" s="2">
        <v>5</v>
      </c>
      <c r="W1349" s="2">
        <v>3</v>
      </c>
      <c r="X1349" s="2">
        <v>6</v>
      </c>
      <c r="Y1349" s="2">
        <v>5</v>
      </c>
      <c r="Z1349" s="2">
        <v>3</v>
      </c>
      <c r="AA1349" s="2">
        <v>11</v>
      </c>
      <c r="AB1349" s="2">
        <v>0</v>
      </c>
    </row>
    <row r="1350" spans="1:28" x14ac:dyDescent="0.25">
      <c r="A1350" s="2">
        <v>7505</v>
      </c>
      <c r="B1350" s="2">
        <v>1957</v>
      </c>
      <c r="C1350" s="2">
        <f>2025-Table1[[#This Row],[Year_Birth]]</f>
        <v>68</v>
      </c>
      <c r="D1350" s="2" t="s">
        <v>2255</v>
      </c>
      <c r="E1350" s="2" t="s">
        <v>2256</v>
      </c>
      <c r="F1350" s="2" t="str">
        <f t="shared" si="64"/>
        <v>Senior</v>
      </c>
      <c r="G1350" s="4">
        <v>44155</v>
      </c>
      <c r="H1350" s="2">
        <v>1</v>
      </c>
      <c r="I1350" s="2">
        <v>1</v>
      </c>
      <c r="J1350" s="3" t="s">
        <v>2457</v>
      </c>
      <c r="K1350" s="6">
        <v>24</v>
      </c>
      <c r="L1350" s="4">
        <v>22</v>
      </c>
      <c r="M1350" s="4">
        <v>1</v>
      </c>
      <c r="N1350" s="4">
        <v>9</v>
      </c>
      <c r="O1350" s="4">
        <v>0</v>
      </c>
      <c r="P1350" s="4">
        <v>0</v>
      </c>
      <c r="Q1350" s="4">
        <v>14</v>
      </c>
      <c r="R1350" s="4">
        <f>SUM(Table1[[#This Row],[Wines]:[Sweet]])</f>
        <v>32</v>
      </c>
      <c r="S1350" s="8">
        <f t="shared" si="65"/>
        <v>7.247197372890952E-4</v>
      </c>
      <c r="T1350" s="8" t="str">
        <f t="shared" si="66"/>
        <v>Wines</v>
      </c>
      <c r="U1350" s="2">
        <v>1</v>
      </c>
      <c r="V1350" s="2">
        <v>1</v>
      </c>
      <c r="W1350" s="2">
        <v>1</v>
      </c>
      <c r="X1350" s="2">
        <v>2</v>
      </c>
      <c r="Y1350" s="2">
        <v>4</v>
      </c>
      <c r="Z1350" s="2">
        <v>3</v>
      </c>
      <c r="AA1350" s="2">
        <v>11</v>
      </c>
      <c r="AB1350" s="2">
        <v>0</v>
      </c>
    </row>
    <row r="1351" spans="1:28" x14ac:dyDescent="0.25">
      <c r="A1351" s="2">
        <v>3283</v>
      </c>
      <c r="B1351" s="2">
        <v>1972</v>
      </c>
      <c r="C1351" s="2">
        <f>2025-Table1[[#This Row],[Year_Birth]]</f>
        <v>53</v>
      </c>
      <c r="D1351" s="2" t="s">
        <v>2260</v>
      </c>
      <c r="E1351" s="2" t="s">
        <v>2256</v>
      </c>
      <c r="F1351" s="2" t="str">
        <f t="shared" si="64"/>
        <v>Senior</v>
      </c>
      <c r="G1351" s="4">
        <v>70932</v>
      </c>
      <c r="H1351" s="2">
        <v>0</v>
      </c>
      <c r="I1351" s="2">
        <v>1</v>
      </c>
      <c r="J1351" s="3" t="s">
        <v>2457</v>
      </c>
      <c r="K1351" s="6">
        <v>57</v>
      </c>
      <c r="L1351" s="4">
        <v>200</v>
      </c>
      <c r="M1351" s="4">
        <v>193</v>
      </c>
      <c r="N1351" s="4">
        <v>100</v>
      </c>
      <c r="O1351" s="4">
        <v>46</v>
      </c>
      <c r="P1351" s="4">
        <v>185</v>
      </c>
      <c r="Q1351" s="4">
        <v>185</v>
      </c>
      <c r="R1351" s="4">
        <f>SUM(Table1[[#This Row],[Wines]:[Sweet]])</f>
        <v>724</v>
      </c>
      <c r="S1351" s="8">
        <f t="shared" si="65"/>
        <v>1.0206958777420628E-2</v>
      </c>
      <c r="T1351" s="8" t="str">
        <f t="shared" si="66"/>
        <v>Wines</v>
      </c>
      <c r="U1351" s="2">
        <v>2</v>
      </c>
      <c r="V1351" s="2">
        <v>6</v>
      </c>
      <c r="W1351" s="2">
        <v>2</v>
      </c>
      <c r="X1351" s="2">
        <v>12</v>
      </c>
      <c r="Y1351" s="2">
        <v>3</v>
      </c>
      <c r="Z1351" s="2">
        <v>3</v>
      </c>
      <c r="AA1351" s="2">
        <v>11</v>
      </c>
      <c r="AB1351" s="2">
        <v>0</v>
      </c>
    </row>
    <row r="1352" spans="1:28" x14ac:dyDescent="0.25">
      <c r="A1352" s="2">
        <v>367</v>
      </c>
      <c r="B1352" s="2">
        <v>1978</v>
      </c>
      <c r="C1352" s="2">
        <f>2025-Table1[[#This Row],[Year_Birth]]</f>
        <v>47</v>
      </c>
      <c r="D1352" s="2" t="s">
        <v>2260</v>
      </c>
      <c r="E1352" s="2" t="s">
        <v>2256</v>
      </c>
      <c r="F1352" s="2" t="str">
        <f t="shared" si="64"/>
        <v>Senior</v>
      </c>
      <c r="G1352" s="4">
        <v>36550</v>
      </c>
      <c r="H1352" s="2">
        <v>1</v>
      </c>
      <c r="I1352" s="2">
        <v>0</v>
      </c>
      <c r="J1352" s="3" t="s">
        <v>2458</v>
      </c>
      <c r="K1352" s="6">
        <v>74</v>
      </c>
      <c r="L1352" s="4">
        <v>47</v>
      </c>
      <c r="M1352" s="4">
        <v>90</v>
      </c>
      <c r="N1352" s="4">
        <v>94</v>
      </c>
      <c r="O1352" s="4">
        <v>123</v>
      </c>
      <c r="P1352" s="4">
        <v>103</v>
      </c>
      <c r="Q1352" s="4">
        <v>120</v>
      </c>
      <c r="R1352" s="4">
        <f>SUM(Table1[[#This Row],[Wines]:[Sweet]])</f>
        <v>457</v>
      </c>
      <c r="S1352" s="8">
        <f t="shared" si="65"/>
        <v>1.2503419972640218E-2</v>
      </c>
      <c r="T1352" s="8" t="str">
        <f t="shared" si="66"/>
        <v>FishProducts</v>
      </c>
      <c r="U1352" s="2">
        <v>5</v>
      </c>
      <c r="V1352" s="2">
        <v>9</v>
      </c>
      <c r="W1352" s="2">
        <v>1</v>
      </c>
      <c r="X1352" s="2">
        <v>5</v>
      </c>
      <c r="Y1352" s="2">
        <v>9</v>
      </c>
      <c r="Z1352" s="2">
        <v>3</v>
      </c>
      <c r="AA1352" s="2">
        <v>11</v>
      </c>
      <c r="AB1352" s="2">
        <v>0</v>
      </c>
    </row>
    <row r="1353" spans="1:28" x14ac:dyDescent="0.25">
      <c r="A1353" s="2">
        <v>10240</v>
      </c>
      <c r="B1353" s="2">
        <v>1949</v>
      </c>
      <c r="C1353" s="2">
        <f>2025-Table1[[#This Row],[Year_Birth]]</f>
        <v>76</v>
      </c>
      <c r="D1353" s="2" t="s">
        <v>2252</v>
      </c>
      <c r="E1353" s="2" t="s">
        <v>2254</v>
      </c>
      <c r="F1353" s="2" t="str">
        <f t="shared" si="64"/>
        <v>Senior</v>
      </c>
      <c r="G1353" s="4">
        <v>69372</v>
      </c>
      <c r="H1353" s="2">
        <v>0</v>
      </c>
      <c r="I1353" s="2">
        <v>0</v>
      </c>
      <c r="J1353" s="3" t="s">
        <v>2458</v>
      </c>
      <c r="K1353" s="6">
        <v>10</v>
      </c>
      <c r="L1353" s="4">
        <v>997</v>
      </c>
      <c r="M1353" s="4">
        <v>26</v>
      </c>
      <c r="N1353" s="4">
        <v>269</v>
      </c>
      <c r="O1353" s="4">
        <v>34</v>
      </c>
      <c r="P1353" s="4">
        <v>13</v>
      </c>
      <c r="Q1353" s="4">
        <v>42</v>
      </c>
      <c r="R1353" s="4">
        <f>SUM(Table1[[#This Row],[Wines]:[Sweet]])</f>
        <v>1339</v>
      </c>
      <c r="S1353" s="8">
        <f t="shared" si="65"/>
        <v>1.9301735570547193E-2</v>
      </c>
      <c r="T1353" s="8" t="str">
        <f t="shared" si="66"/>
        <v>Wines</v>
      </c>
      <c r="U1353" s="2">
        <v>1</v>
      </c>
      <c r="V1353" s="2">
        <v>10</v>
      </c>
      <c r="W1353" s="2">
        <v>4</v>
      </c>
      <c r="X1353" s="2">
        <v>6</v>
      </c>
      <c r="Y1353" s="2">
        <v>4</v>
      </c>
      <c r="Z1353" s="2">
        <v>3</v>
      </c>
      <c r="AA1353" s="2">
        <v>11</v>
      </c>
      <c r="AB1353" s="2">
        <v>1</v>
      </c>
    </row>
    <row r="1354" spans="1:28" x14ac:dyDescent="0.25">
      <c r="A1354" s="2">
        <v>425</v>
      </c>
      <c r="B1354" s="2">
        <v>1985</v>
      </c>
      <c r="C1354" s="2">
        <f>2025-Table1[[#This Row],[Year_Birth]]</f>
        <v>40</v>
      </c>
      <c r="D1354" s="2" t="s">
        <v>2252</v>
      </c>
      <c r="E1354" s="2" t="s">
        <v>2256</v>
      </c>
      <c r="F1354" s="2" t="str">
        <f t="shared" si="64"/>
        <v>Senior</v>
      </c>
      <c r="G1354" s="4">
        <v>55357</v>
      </c>
      <c r="H1354" s="2">
        <v>2</v>
      </c>
      <c r="I1354" s="2">
        <v>0</v>
      </c>
      <c r="J1354" s="3" t="s">
        <v>2458</v>
      </c>
      <c r="K1354" s="6">
        <v>66</v>
      </c>
      <c r="L1354" s="4">
        <v>374</v>
      </c>
      <c r="M1354" s="4">
        <v>64</v>
      </c>
      <c r="N1354" s="4">
        <v>116</v>
      </c>
      <c r="O1354" s="4">
        <v>84</v>
      </c>
      <c r="P1354" s="4">
        <v>25</v>
      </c>
      <c r="Q1354" s="4">
        <v>64</v>
      </c>
      <c r="R1354" s="4">
        <f>SUM(Table1[[#This Row],[Wines]:[Sweet]])</f>
        <v>663</v>
      </c>
      <c r="S1354" s="8">
        <f t="shared" si="65"/>
        <v>1.197680510143252E-2</v>
      </c>
      <c r="T1354" s="8" t="str">
        <f t="shared" si="66"/>
        <v>Wines</v>
      </c>
      <c r="U1354" s="2">
        <v>3</v>
      </c>
      <c r="V1354" s="2">
        <v>6</v>
      </c>
      <c r="W1354" s="2">
        <v>2</v>
      </c>
      <c r="X1354" s="2">
        <v>11</v>
      </c>
      <c r="Y1354" s="2">
        <v>5</v>
      </c>
      <c r="Z1354" s="2">
        <v>3</v>
      </c>
      <c r="AA1354" s="2">
        <v>11</v>
      </c>
      <c r="AB1354" s="2">
        <v>0</v>
      </c>
    </row>
    <row r="1355" spans="1:28" x14ac:dyDescent="0.25">
      <c r="A1355" s="2">
        <v>10790</v>
      </c>
      <c r="B1355" s="2">
        <v>1985</v>
      </c>
      <c r="C1355" s="2">
        <f>2025-Table1[[#This Row],[Year_Birth]]</f>
        <v>40</v>
      </c>
      <c r="D1355" s="2" t="s">
        <v>2255</v>
      </c>
      <c r="E1355" s="2" t="s">
        <v>2256</v>
      </c>
      <c r="F1355" s="2" t="str">
        <f t="shared" si="64"/>
        <v>Senior</v>
      </c>
      <c r="G1355" s="4">
        <v>18169</v>
      </c>
      <c r="H1355" s="2">
        <v>1</v>
      </c>
      <c r="I1355" s="2">
        <v>0</v>
      </c>
      <c r="J1355" s="3" t="s">
        <v>2458</v>
      </c>
      <c r="K1355" s="6">
        <v>40</v>
      </c>
      <c r="L1355" s="4">
        <v>9</v>
      </c>
      <c r="M1355" s="4">
        <v>0</v>
      </c>
      <c r="N1355" s="4">
        <v>5</v>
      </c>
      <c r="O1355" s="4">
        <v>0</v>
      </c>
      <c r="P1355" s="4">
        <v>0</v>
      </c>
      <c r="Q1355" s="4">
        <v>7</v>
      </c>
      <c r="R1355" s="4">
        <f>SUM(Table1[[#This Row],[Wines]:[Sweet]])</f>
        <v>14</v>
      </c>
      <c r="S1355" s="8">
        <f t="shared" si="65"/>
        <v>7.7054323297925042E-4</v>
      </c>
      <c r="T1355" s="8" t="str">
        <f t="shared" si="66"/>
        <v>Wines</v>
      </c>
      <c r="U1355" s="2">
        <v>1</v>
      </c>
      <c r="V1355" s="2">
        <v>1</v>
      </c>
      <c r="W1355" s="2">
        <v>0</v>
      </c>
      <c r="X1355" s="2">
        <v>2</v>
      </c>
      <c r="Y1355" s="2">
        <v>8</v>
      </c>
      <c r="Z1355" s="2">
        <v>3</v>
      </c>
      <c r="AA1355" s="2">
        <v>11</v>
      </c>
      <c r="AB1355" s="2">
        <v>0</v>
      </c>
    </row>
    <row r="1356" spans="1:28" x14ac:dyDescent="0.25">
      <c r="A1356" s="2">
        <v>1570</v>
      </c>
      <c r="B1356" s="2">
        <v>1951</v>
      </c>
      <c r="C1356" s="2">
        <f>2025-Table1[[#This Row],[Year_Birth]]</f>
        <v>74</v>
      </c>
      <c r="D1356" s="2" t="s">
        <v>2255</v>
      </c>
      <c r="E1356" s="2" t="s">
        <v>2254</v>
      </c>
      <c r="F1356" s="2" t="str">
        <f t="shared" si="64"/>
        <v>Senior</v>
      </c>
      <c r="G1356" s="4">
        <v>69702</v>
      </c>
      <c r="H1356" s="2">
        <v>0</v>
      </c>
      <c r="I1356" s="2">
        <v>1</v>
      </c>
      <c r="J1356" s="3" t="s">
        <v>2458</v>
      </c>
      <c r="K1356" s="6">
        <v>8</v>
      </c>
      <c r="L1356" s="4">
        <v>664</v>
      </c>
      <c r="M1356" s="4">
        <v>9</v>
      </c>
      <c r="N1356" s="4">
        <v>240</v>
      </c>
      <c r="O1356" s="4">
        <v>50</v>
      </c>
      <c r="P1356" s="4">
        <v>19</v>
      </c>
      <c r="Q1356" s="4">
        <v>57</v>
      </c>
      <c r="R1356" s="4">
        <f>SUM(Table1[[#This Row],[Wines]:[Sweet]])</f>
        <v>982</v>
      </c>
      <c r="S1356" s="8">
        <f t="shared" si="65"/>
        <v>1.4088548391724772E-2</v>
      </c>
      <c r="T1356" s="8" t="str">
        <f t="shared" si="66"/>
        <v>Wines</v>
      </c>
      <c r="U1356" s="2">
        <v>2</v>
      </c>
      <c r="V1356" s="2">
        <v>7</v>
      </c>
      <c r="W1356" s="2">
        <v>7</v>
      </c>
      <c r="X1356" s="2">
        <v>10</v>
      </c>
      <c r="Y1356" s="2">
        <v>4</v>
      </c>
      <c r="Z1356" s="2">
        <v>3</v>
      </c>
      <c r="AA1356" s="2">
        <v>11</v>
      </c>
      <c r="AB1356" s="2">
        <v>0</v>
      </c>
    </row>
    <row r="1357" spans="1:28" x14ac:dyDescent="0.25">
      <c r="A1357" s="2">
        <v>1577</v>
      </c>
      <c r="B1357" s="2">
        <v>1946</v>
      </c>
      <c r="C1357" s="2">
        <f>2025-Table1[[#This Row],[Year_Birth]]</f>
        <v>79</v>
      </c>
      <c r="D1357" s="2" t="s">
        <v>2252</v>
      </c>
      <c r="E1357" s="2" t="s">
        <v>2256</v>
      </c>
      <c r="F1357" s="2" t="str">
        <f t="shared" si="64"/>
        <v>Senior</v>
      </c>
      <c r="G1357" s="4">
        <v>78569</v>
      </c>
      <c r="H1357" s="2">
        <v>0</v>
      </c>
      <c r="I1357" s="2">
        <v>0</v>
      </c>
      <c r="J1357" s="3" t="s">
        <v>2459</v>
      </c>
      <c r="K1357" s="6">
        <v>14</v>
      </c>
      <c r="L1357" s="4">
        <v>558</v>
      </c>
      <c r="M1357" s="4">
        <v>79</v>
      </c>
      <c r="N1357" s="4">
        <v>622</v>
      </c>
      <c r="O1357" s="4">
        <v>207</v>
      </c>
      <c r="P1357" s="4">
        <v>175</v>
      </c>
      <c r="Q1357" s="4">
        <v>95</v>
      </c>
      <c r="R1357" s="4">
        <f>SUM(Table1[[#This Row],[Wines]:[Sweet]])</f>
        <v>1641</v>
      </c>
      <c r="S1357" s="8">
        <f t="shared" si="65"/>
        <v>2.0886100115821763E-2</v>
      </c>
      <c r="T1357" s="8" t="str">
        <f t="shared" si="66"/>
        <v>MeatProducts</v>
      </c>
      <c r="U1357" s="2">
        <v>1</v>
      </c>
      <c r="V1357" s="2">
        <v>4</v>
      </c>
      <c r="W1357" s="2">
        <v>6</v>
      </c>
      <c r="X1357" s="2">
        <v>4</v>
      </c>
      <c r="Y1357" s="2">
        <v>1</v>
      </c>
      <c r="Z1357" s="2">
        <v>3</v>
      </c>
      <c r="AA1357" s="2">
        <v>11</v>
      </c>
      <c r="AB1357" s="2">
        <v>1</v>
      </c>
    </row>
    <row r="1358" spans="1:28" x14ac:dyDescent="0.25">
      <c r="A1358" s="2">
        <v>2909</v>
      </c>
      <c r="B1358" s="2">
        <v>1974</v>
      </c>
      <c r="C1358" s="2">
        <f>2025-Table1[[#This Row],[Year_Birth]]</f>
        <v>51</v>
      </c>
      <c r="D1358" s="2" t="s">
        <v>2255</v>
      </c>
      <c r="E1358" s="2" t="s">
        <v>2256</v>
      </c>
      <c r="F1358" s="2" t="str">
        <f t="shared" si="64"/>
        <v>Senior</v>
      </c>
      <c r="G1358" s="4">
        <v>78128</v>
      </c>
      <c r="H1358" s="2">
        <v>0</v>
      </c>
      <c r="I1358" s="2">
        <v>1</v>
      </c>
      <c r="J1358" s="3" t="s">
        <v>2459</v>
      </c>
      <c r="K1358" s="6">
        <v>89</v>
      </c>
      <c r="L1358" s="4">
        <v>934</v>
      </c>
      <c r="M1358" s="4">
        <v>24</v>
      </c>
      <c r="N1358" s="4">
        <v>230</v>
      </c>
      <c r="O1358" s="4">
        <v>16</v>
      </c>
      <c r="P1358" s="4">
        <v>24</v>
      </c>
      <c r="Q1358" s="4">
        <v>36</v>
      </c>
      <c r="R1358" s="4">
        <f>SUM(Table1[[#This Row],[Wines]:[Sweet]])</f>
        <v>1228</v>
      </c>
      <c r="S1358" s="8">
        <f t="shared" si="65"/>
        <v>1.5717796436616836E-2</v>
      </c>
      <c r="T1358" s="8" t="str">
        <f t="shared" si="66"/>
        <v>Wines</v>
      </c>
      <c r="U1358" s="2">
        <v>2</v>
      </c>
      <c r="V1358" s="2">
        <v>8</v>
      </c>
      <c r="W1358" s="2">
        <v>4</v>
      </c>
      <c r="X1358" s="2">
        <v>6</v>
      </c>
      <c r="Y1358" s="2">
        <v>3</v>
      </c>
      <c r="Z1358" s="2">
        <v>3</v>
      </c>
      <c r="AA1358" s="2">
        <v>11</v>
      </c>
      <c r="AB1358" s="2">
        <v>0</v>
      </c>
    </row>
    <row r="1359" spans="1:28" x14ac:dyDescent="0.25">
      <c r="A1359" s="2">
        <v>9701</v>
      </c>
      <c r="B1359" s="2">
        <v>1988</v>
      </c>
      <c r="C1359" s="2">
        <f>2025-Table1[[#This Row],[Year_Birth]]</f>
        <v>37</v>
      </c>
      <c r="D1359" s="2" t="s">
        <v>2252</v>
      </c>
      <c r="E1359" s="2" t="s">
        <v>2254</v>
      </c>
      <c r="F1359" s="2" t="str">
        <f t="shared" si="64"/>
        <v>Senior</v>
      </c>
      <c r="G1359" s="4">
        <v>41883</v>
      </c>
      <c r="H1359" s="2">
        <v>1</v>
      </c>
      <c r="I1359" s="2">
        <v>0</v>
      </c>
      <c r="J1359" s="3" t="s">
        <v>2460</v>
      </c>
      <c r="K1359" s="6">
        <v>13</v>
      </c>
      <c r="L1359" s="4">
        <v>32</v>
      </c>
      <c r="M1359" s="4">
        <v>34</v>
      </c>
      <c r="N1359" s="4">
        <v>41</v>
      </c>
      <c r="O1359" s="4">
        <v>73</v>
      </c>
      <c r="P1359" s="4">
        <v>16</v>
      </c>
      <c r="Q1359" s="4">
        <v>116</v>
      </c>
      <c r="R1359" s="4">
        <f>SUM(Table1[[#This Row],[Wines]:[Sweet]])</f>
        <v>196</v>
      </c>
      <c r="S1359" s="8">
        <f t="shared" si="65"/>
        <v>4.6797029821168496E-3</v>
      </c>
      <c r="T1359" s="8" t="str">
        <f t="shared" si="66"/>
        <v>GoldProds</v>
      </c>
      <c r="U1359" s="2">
        <v>3</v>
      </c>
      <c r="V1359" s="2">
        <v>4</v>
      </c>
      <c r="W1359" s="2">
        <v>2</v>
      </c>
      <c r="X1359" s="2">
        <v>3</v>
      </c>
      <c r="Y1359" s="2">
        <v>7</v>
      </c>
      <c r="Z1359" s="2">
        <v>3</v>
      </c>
      <c r="AA1359" s="2">
        <v>11</v>
      </c>
      <c r="AB1359" s="2">
        <v>0</v>
      </c>
    </row>
    <row r="1360" spans="1:28" x14ac:dyDescent="0.25">
      <c r="A1360" s="2">
        <v>6982</v>
      </c>
      <c r="B1360" s="2">
        <v>1976</v>
      </c>
      <c r="C1360" s="2">
        <f>2025-Table1[[#This Row],[Year_Birth]]</f>
        <v>49</v>
      </c>
      <c r="D1360" s="2" t="s">
        <v>2252</v>
      </c>
      <c r="E1360" s="2" t="s">
        <v>2256</v>
      </c>
      <c r="F1360" s="2" t="str">
        <f t="shared" si="64"/>
        <v>Senior</v>
      </c>
      <c r="G1360" s="4">
        <v>74068</v>
      </c>
      <c r="H1360" s="2">
        <v>0</v>
      </c>
      <c r="I1360" s="2">
        <v>0</v>
      </c>
      <c r="J1360" s="3" t="s">
        <v>2460</v>
      </c>
      <c r="K1360" s="6">
        <v>14</v>
      </c>
      <c r="L1360" s="4">
        <v>783</v>
      </c>
      <c r="M1360" s="4">
        <v>30</v>
      </c>
      <c r="N1360" s="4">
        <v>537</v>
      </c>
      <c r="O1360" s="4">
        <v>140</v>
      </c>
      <c r="P1360" s="4">
        <v>76</v>
      </c>
      <c r="Q1360" s="4">
        <v>15</v>
      </c>
      <c r="R1360" s="4">
        <f>SUM(Table1[[#This Row],[Wines]:[Sweet]])</f>
        <v>1566</v>
      </c>
      <c r="S1360" s="8">
        <f t="shared" si="65"/>
        <v>2.1142733704163742E-2</v>
      </c>
      <c r="T1360" s="8" t="str">
        <f t="shared" si="66"/>
        <v>Wines</v>
      </c>
      <c r="U1360" s="2">
        <v>1</v>
      </c>
      <c r="V1360" s="2">
        <v>4</v>
      </c>
      <c r="W1360" s="2">
        <v>10</v>
      </c>
      <c r="X1360" s="2">
        <v>9</v>
      </c>
      <c r="Y1360" s="2">
        <v>2</v>
      </c>
      <c r="Z1360" s="2">
        <v>3</v>
      </c>
      <c r="AA1360" s="2">
        <v>11</v>
      </c>
      <c r="AB1360" s="2">
        <v>0</v>
      </c>
    </row>
    <row r="1361" spans="1:28" x14ac:dyDescent="0.25">
      <c r="A1361" s="2">
        <v>635</v>
      </c>
      <c r="B1361" s="2">
        <v>1966</v>
      </c>
      <c r="C1361" s="2">
        <f>2025-Table1[[#This Row],[Year_Birth]]</f>
        <v>59</v>
      </c>
      <c r="D1361" s="2" t="s">
        <v>2257</v>
      </c>
      <c r="E1361" s="2" t="s">
        <v>2256</v>
      </c>
      <c r="F1361" s="2" t="str">
        <f t="shared" si="64"/>
        <v>Senior</v>
      </c>
      <c r="G1361" s="4">
        <v>57183</v>
      </c>
      <c r="H1361" s="2">
        <v>1</v>
      </c>
      <c r="I1361" s="2">
        <v>1</v>
      </c>
      <c r="J1361" s="3" t="s">
        <v>2460</v>
      </c>
      <c r="K1361" s="6">
        <v>51</v>
      </c>
      <c r="L1361" s="4">
        <v>464</v>
      </c>
      <c r="M1361" s="4">
        <v>5</v>
      </c>
      <c r="N1361" s="4">
        <v>64</v>
      </c>
      <c r="O1361" s="4">
        <v>7</v>
      </c>
      <c r="P1361" s="4">
        <v>0</v>
      </c>
      <c r="Q1361" s="4">
        <v>70</v>
      </c>
      <c r="R1361" s="4">
        <f>SUM(Table1[[#This Row],[Wines]:[Sweet]])</f>
        <v>540</v>
      </c>
      <c r="S1361" s="8">
        <f t="shared" si="65"/>
        <v>9.4433660353601592E-3</v>
      </c>
      <c r="T1361" s="8" t="str">
        <f t="shared" si="66"/>
        <v>Wines</v>
      </c>
      <c r="U1361" s="2">
        <v>8</v>
      </c>
      <c r="V1361" s="2">
        <v>9</v>
      </c>
      <c r="W1361" s="2">
        <v>1</v>
      </c>
      <c r="X1361" s="2">
        <v>7</v>
      </c>
      <c r="Y1361" s="2">
        <v>8</v>
      </c>
      <c r="Z1361" s="2">
        <v>3</v>
      </c>
      <c r="AA1361" s="2">
        <v>11</v>
      </c>
      <c r="AB1361" s="2">
        <v>0</v>
      </c>
    </row>
    <row r="1362" spans="1:28" x14ac:dyDescent="0.25">
      <c r="A1362" s="2">
        <v>3265</v>
      </c>
      <c r="B1362" s="2">
        <v>1959</v>
      </c>
      <c r="C1362" s="2">
        <f>2025-Table1[[#This Row],[Year_Birth]]</f>
        <v>66</v>
      </c>
      <c r="D1362" s="2" t="s">
        <v>2252</v>
      </c>
      <c r="E1362" s="2" t="s">
        <v>2256</v>
      </c>
      <c r="F1362" s="2" t="str">
        <f t="shared" si="64"/>
        <v>Senior</v>
      </c>
      <c r="G1362" s="4">
        <v>35701</v>
      </c>
      <c r="H1362" s="2">
        <v>0</v>
      </c>
      <c r="I1362" s="2">
        <v>0</v>
      </c>
      <c r="J1362" s="3" t="s">
        <v>2460</v>
      </c>
      <c r="K1362" s="6">
        <v>36</v>
      </c>
      <c r="L1362" s="4">
        <v>21</v>
      </c>
      <c r="M1362" s="4">
        <v>1</v>
      </c>
      <c r="N1362" s="4">
        <v>9</v>
      </c>
      <c r="O1362" s="4">
        <v>7</v>
      </c>
      <c r="P1362" s="4">
        <v>3</v>
      </c>
      <c r="Q1362" s="4">
        <v>5</v>
      </c>
      <c r="R1362" s="4">
        <f>SUM(Table1[[#This Row],[Wines]:[Sweet]])</f>
        <v>41</v>
      </c>
      <c r="S1362" s="8">
        <f t="shared" si="65"/>
        <v>1.1484272149239517E-3</v>
      </c>
      <c r="T1362" s="8" t="str">
        <f t="shared" si="66"/>
        <v>Wines</v>
      </c>
      <c r="U1362" s="2">
        <v>1</v>
      </c>
      <c r="V1362" s="2">
        <v>1</v>
      </c>
      <c r="W1362" s="2">
        <v>0</v>
      </c>
      <c r="X1362" s="2">
        <v>3</v>
      </c>
      <c r="Y1362" s="2">
        <v>6</v>
      </c>
      <c r="Z1362" s="2">
        <v>3</v>
      </c>
      <c r="AA1362" s="2">
        <v>11</v>
      </c>
      <c r="AB1362" s="2">
        <v>0</v>
      </c>
    </row>
    <row r="1363" spans="1:28" x14ac:dyDescent="0.25">
      <c r="A1363" s="2">
        <v>6673</v>
      </c>
      <c r="B1363" s="2">
        <v>1965</v>
      </c>
      <c r="C1363" s="2">
        <f>2025-Table1[[#This Row],[Year_Birth]]</f>
        <v>60</v>
      </c>
      <c r="D1363" s="2" t="s">
        <v>2252</v>
      </c>
      <c r="E1363" s="2" t="s">
        <v>2253</v>
      </c>
      <c r="F1363" s="2" t="str">
        <f t="shared" si="64"/>
        <v>Senior</v>
      </c>
      <c r="G1363" s="4">
        <v>23478</v>
      </c>
      <c r="H1363" s="2">
        <v>0</v>
      </c>
      <c r="I1363" s="2">
        <v>0</v>
      </c>
      <c r="J1363" s="3" t="s">
        <v>2460</v>
      </c>
      <c r="K1363" s="6">
        <v>51</v>
      </c>
      <c r="L1363" s="4">
        <v>28</v>
      </c>
      <c r="M1363" s="4">
        <v>6</v>
      </c>
      <c r="N1363" s="4">
        <v>27</v>
      </c>
      <c r="O1363" s="4">
        <v>12</v>
      </c>
      <c r="P1363" s="4">
        <v>17</v>
      </c>
      <c r="Q1363" s="4">
        <v>39</v>
      </c>
      <c r="R1363" s="4">
        <f>SUM(Table1[[#This Row],[Wines]:[Sweet]])</f>
        <v>90</v>
      </c>
      <c r="S1363" s="8">
        <f t="shared" si="65"/>
        <v>3.8333759263991822E-3</v>
      </c>
      <c r="T1363" s="8" t="str">
        <f t="shared" si="66"/>
        <v>GoldProds</v>
      </c>
      <c r="U1363" s="2">
        <v>1</v>
      </c>
      <c r="V1363" s="2">
        <v>3</v>
      </c>
      <c r="W1363" s="2">
        <v>0</v>
      </c>
      <c r="X1363" s="2">
        <v>3</v>
      </c>
      <c r="Y1363" s="2">
        <v>8</v>
      </c>
      <c r="Z1363" s="2">
        <v>3</v>
      </c>
      <c r="AA1363" s="2">
        <v>11</v>
      </c>
      <c r="AB1363" s="2">
        <v>0</v>
      </c>
    </row>
    <row r="1364" spans="1:28" x14ac:dyDescent="0.25">
      <c r="A1364" s="2">
        <v>9369</v>
      </c>
      <c r="B1364" s="2">
        <v>1979</v>
      </c>
      <c r="C1364" s="2">
        <f>2025-Table1[[#This Row],[Year_Birth]]</f>
        <v>46</v>
      </c>
      <c r="D1364" s="2" t="s">
        <v>2260</v>
      </c>
      <c r="E1364" s="2" t="s">
        <v>2253</v>
      </c>
      <c r="F1364" s="2" t="str">
        <f t="shared" si="64"/>
        <v>Senior</v>
      </c>
      <c r="G1364" s="4">
        <v>88194</v>
      </c>
      <c r="H1364" s="2">
        <v>0</v>
      </c>
      <c r="I1364" s="2">
        <v>1</v>
      </c>
      <c r="J1364" s="3" t="s">
        <v>2461</v>
      </c>
      <c r="K1364" s="6">
        <v>19</v>
      </c>
      <c r="L1364" s="4">
        <v>688</v>
      </c>
      <c r="M1364" s="4">
        <v>14</v>
      </c>
      <c r="N1364" s="4">
        <v>309</v>
      </c>
      <c r="O1364" s="4">
        <v>201</v>
      </c>
      <c r="P1364" s="4">
        <v>24</v>
      </c>
      <c r="Q1364" s="4">
        <v>38</v>
      </c>
      <c r="R1364" s="4">
        <f>SUM(Table1[[#This Row],[Wines]:[Sweet]])</f>
        <v>1236</v>
      </c>
      <c r="S1364" s="8">
        <f t="shared" si="65"/>
        <v>1.401455881352473E-2</v>
      </c>
      <c r="T1364" s="8" t="str">
        <f t="shared" si="66"/>
        <v>Wines</v>
      </c>
      <c r="U1364" s="2">
        <v>1</v>
      </c>
      <c r="V1364" s="2">
        <v>11</v>
      </c>
      <c r="W1364" s="2">
        <v>10</v>
      </c>
      <c r="X1364" s="2">
        <v>10</v>
      </c>
      <c r="Y1364" s="2">
        <v>5</v>
      </c>
      <c r="Z1364" s="2">
        <v>3</v>
      </c>
      <c r="AA1364" s="2">
        <v>11</v>
      </c>
      <c r="AB1364" s="2">
        <v>1</v>
      </c>
    </row>
    <row r="1365" spans="1:28" x14ac:dyDescent="0.25">
      <c r="A1365" s="2">
        <v>4290</v>
      </c>
      <c r="B1365" s="2">
        <v>1972</v>
      </c>
      <c r="C1365" s="2">
        <f>2025-Table1[[#This Row],[Year_Birth]]</f>
        <v>53</v>
      </c>
      <c r="D1365" s="2" t="s">
        <v>2252</v>
      </c>
      <c r="E1365" s="2" t="s">
        <v>2256</v>
      </c>
      <c r="F1365" s="2" t="str">
        <f t="shared" si="64"/>
        <v>Senior</v>
      </c>
      <c r="G1365" s="4">
        <v>30467</v>
      </c>
      <c r="H1365" s="2">
        <v>1</v>
      </c>
      <c r="I1365" s="2">
        <v>0</v>
      </c>
      <c r="J1365" s="3" t="s">
        <v>2461</v>
      </c>
      <c r="K1365" s="6">
        <v>8</v>
      </c>
      <c r="L1365" s="4">
        <v>1</v>
      </c>
      <c r="M1365" s="4">
        <v>3</v>
      </c>
      <c r="N1365" s="4">
        <v>8</v>
      </c>
      <c r="O1365" s="4">
        <v>2</v>
      </c>
      <c r="P1365" s="4">
        <v>5</v>
      </c>
      <c r="Q1365" s="4">
        <v>5</v>
      </c>
      <c r="R1365" s="4">
        <f>SUM(Table1[[#This Row],[Wines]:[Sweet]])</f>
        <v>19</v>
      </c>
      <c r="S1365" s="8">
        <f t="shared" si="65"/>
        <v>6.2362556208356583E-4</v>
      </c>
      <c r="T1365" s="8" t="str">
        <f t="shared" si="66"/>
        <v>MeatProducts</v>
      </c>
      <c r="U1365" s="2">
        <v>1</v>
      </c>
      <c r="V1365" s="2">
        <v>1</v>
      </c>
      <c r="W1365" s="2">
        <v>0</v>
      </c>
      <c r="X1365" s="2">
        <v>2</v>
      </c>
      <c r="Y1365" s="2">
        <v>7</v>
      </c>
      <c r="Z1365" s="2">
        <v>3</v>
      </c>
      <c r="AA1365" s="2">
        <v>11</v>
      </c>
      <c r="AB1365" s="2">
        <v>0</v>
      </c>
    </row>
    <row r="1366" spans="1:28" x14ac:dyDescent="0.25">
      <c r="A1366" s="2">
        <v>5493</v>
      </c>
      <c r="B1366" s="2">
        <v>1976</v>
      </c>
      <c r="C1366" s="2">
        <f>2025-Table1[[#This Row],[Year_Birth]]</f>
        <v>49</v>
      </c>
      <c r="D1366" s="2" t="s">
        <v>2252</v>
      </c>
      <c r="E1366" s="2" t="s">
        <v>2256</v>
      </c>
      <c r="F1366" s="2" t="str">
        <f t="shared" si="64"/>
        <v>Senior</v>
      </c>
      <c r="G1366" s="4">
        <v>39356</v>
      </c>
      <c r="H1366" s="2">
        <v>1</v>
      </c>
      <c r="I1366" s="2">
        <v>1</v>
      </c>
      <c r="J1366" s="3" t="s">
        <v>2461</v>
      </c>
      <c r="K1366" s="6">
        <v>21</v>
      </c>
      <c r="L1366" s="4">
        <v>15</v>
      </c>
      <c r="M1366" s="4">
        <v>0</v>
      </c>
      <c r="N1366" s="4">
        <v>2</v>
      </c>
      <c r="O1366" s="4">
        <v>0</v>
      </c>
      <c r="P1366" s="4">
        <v>0</v>
      </c>
      <c r="Q1366" s="4">
        <v>6</v>
      </c>
      <c r="R1366" s="4">
        <f>SUM(Table1[[#This Row],[Wines]:[Sweet]])</f>
        <v>17</v>
      </c>
      <c r="S1366" s="8">
        <f t="shared" si="65"/>
        <v>4.3195446691736964E-4</v>
      </c>
      <c r="T1366" s="8" t="str">
        <f t="shared" si="66"/>
        <v>Wines</v>
      </c>
      <c r="U1366" s="2">
        <v>1</v>
      </c>
      <c r="V1366" s="2">
        <v>1</v>
      </c>
      <c r="W1366" s="2">
        <v>0</v>
      </c>
      <c r="X1366" s="2">
        <v>2</v>
      </c>
      <c r="Y1366" s="2">
        <v>6</v>
      </c>
      <c r="Z1366" s="2">
        <v>3</v>
      </c>
      <c r="AA1366" s="2">
        <v>11</v>
      </c>
      <c r="AB1366" s="2">
        <v>0</v>
      </c>
    </row>
    <row r="1367" spans="1:28" x14ac:dyDescent="0.25">
      <c r="A1367" s="2">
        <v>8690</v>
      </c>
      <c r="B1367" s="2">
        <v>1962</v>
      </c>
      <c r="C1367" s="2">
        <f>2025-Table1[[#This Row],[Year_Birth]]</f>
        <v>63</v>
      </c>
      <c r="D1367" s="2" t="s">
        <v>2252</v>
      </c>
      <c r="E1367" s="2" t="s">
        <v>2256</v>
      </c>
      <c r="F1367" s="2" t="str">
        <f t="shared" si="64"/>
        <v>Senior</v>
      </c>
      <c r="G1367" s="4">
        <v>86111</v>
      </c>
      <c r="H1367" s="2">
        <v>0</v>
      </c>
      <c r="I1367" s="2">
        <v>0</v>
      </c>
      <c r="J1367" s="3" t="s">
        <v>2462</v>
      </c>
      <c r="K1367" s="6">
        <v>73</v>
      </c>
      <c r="L1367" s="4">
        <v>399</v>
      </c>
      <c r="M1367" s="4">
        <v>28</v>
      </c>
      <c r="N1367" s="4">
        <v>756</v>
      </c>
      <c r="O1367" s="4">
        <v>36</v>
      </c>
      <c r="P1367" s="4">
        <v>40</v>
      </c>
      <c r="Q1367" s="4">
        <v>126</v>
      </c>
      <c r="R1367" s="4">
        <f>SUM(Table1[[#This Row],[Wines]:[Sweet]])</f>
        <v>1259</v>
      </c>
      <c r="S1367" s="8">
        <f t="shared" si="65"/>
        <v>1.462066402666326E-2</v>
      </c>
      <c r="T1367" s="8" t="str">
        <f t="shared" si="66"/>
        <v>MeatProducts</v>
      </c>
      <c r="U1367" s="2">
        <v>1</v>
      </c>
      <c r="V1367" s="2">
        <v>5</v>
      </c>
      <c r="W1367" s="2">
        <v>7</v>
      </c>
      <c r="X1367" s="2">
        <v>10</v>
      </c>
      <c r="Y1367" s="2">
        <v>2</v>
      </c>
      <c r="Z1367" s="2">
        <v>3</v>
      </c>
      <c r="AA1367" s="2">
        <v>11</v>
      </c>
      <c r="AB1367" s="2">
        <v>0</v>
      </c>
    </row>
    <row r="1368" spans="1:28" x14ac:dyDescent="0.25">
      <c r="A1368" s="2">
        <v>10634</v>
      </c>
      <c r="B1368" s="2">
        <v>1951</v>
      </c>
      <c r="C1368" s="2">
        <f>2025-Table1[[#This Row],[Year_Birth]]</f>
        <v>74</v>
      </c>
      <c r="D1368" s="2" t="s">
        <v>2257</v>
      </c>
      <c r="E1368" s="2" t="s">
        <v>2256</v>
      </c>
      <c r="F1368" s="2" t="str">
        <f t="shared" si="64"/>
        <v>Senior</v>
      </c>
      <c r="G1368" s="4">
        <v>59412</v>
      </c>
      <c r="H1368" s="2">
        <v>0</v>
      </c>
      <c r="I1368" s="2">
        <v>0</v>
      </c>
      <c r="J1368" s="3" t="s">
        <v>2463</v>
      </c>
      <c r="K1368" s="6">
        <v>56</v>
      </c>
      <c r="L1368" s="4">
        <v>90</v>
      </c>
      <c r="M1368" s="4">
        <v>67</v>
      </c>
      <c r="N1368" s="4">
        <v>165</v>
      </c>
      <c r="O1368" s="4">
        <v>30</v>
      </c>
      <c r="P1368" s="4">
        <v>43</v>
      </c>
      <c r="Q1368" s="4">
        <v>11</v>
      </c>
      <c r="R1368" s="4">
        <f>SUM(Table1[[#This Row],[Wines]:[Sweet]])</f>
        <v>395</v>
      </c>
      <c r="S1368" s="8">
        <f t="shared" si="65"/>
        <v>6.6484885208375416E-3</v>
      </c>
      <c r="T1368" s="8" t="str">
        <f t="shared" si="66"/>
        <v>MeatProducts</v>
      </c>
      <c r="U1368" s="2">
        <v>1</v>
      </c>
      <c r="V1368" s="2">
        <v>4</v>
      </c>
      <c r="W1368" s="2">
        <v>2</v>
      </c>
      <c r="X1368" s="2">
        <v>8</v>
      </c>
      <c r="Y1368" s="2">
        <v>3</v>
      </c>
      <c r="Z1368" s="2">
        <v>3</v>
      </c>
      <c r="AA1368" s="2">
        <v>11</v>
      </c>
      <c r="AB1368" s="2">
        <v>0</v>
      </c>
    </row>
    <row r="1369" spans="1:28" x14ac:dyDescent="0.25">
      <c r="A1369" s="2">
        <v>4796</v>
      </c>
      <c r="B1369" s="2">
        <v>1952</v>
      </c>
      <c r="C1369" s="2">
        <f>2025-Table1[[#This Row],[Year_Birth]]</f>
        <v>73</v>
      </c>
      <c r="D1369" s="2" t="s">
        <v>2252</v>
      </c>
      <c r="E1369" s="2" t="s">
        <v>2258</v>
      </c>
      <c r="F1369" s="2" t="str">
        <f t="shared" si="64"/>
        <v>Senior</v>
      </c>
      <c r="G1369" s="4">
        <v>49638</v>
      </c>
      <c r="H1369" s="2">
        <v>0</v>
      </c>
      <c r="I1369" s="2">
        <v>1</v>
      </c>
      <c r="J1369" s="3" t="s">
        <v>2463</v>
      </c>
      <c r="K1369" s="6">
        <v>71</v>
      </c>
      <c r="L1369" s="4">
        <v>18</v>
      </c>
      <c r="M1369" s="4">
        <v>10</v>
      </c>
      <c r="N1369" s="4">
        <v>3</v>
      </c>
      <c r="O1369" s="4">
        <v>3</v>
      </c>
      <c r="P1369" s="4">
        <v>5</v>
      </c>
      <c r="Q1369" s="4">
        <v>0</v>
      </c>
      <c r="R1369" s="4">
        <f>SUM(Table1[[#This Row],[Wines]:[Sweet]])</f>
        <v>39</v>
      </c>
      <c r="S1369" s="8">
        <f t="shared" si="65"/>
        <v>7.8568838389943187E-4</v>
      </c>
      <c r="T1369" s="8" t="str">
        <f t="shared" si="66"/>
        <v>Wines</v>
      </c>
      <c r="U1369" s="2">
        <v>1</v>
      </c>
      <c r="V1369" s="2">
        <v>1</v>
      </c>
      <c r="W1369" s="2">
        <v>0</v>
      </c>
      <c r="X1369" s="2">
        <v>3</v>
      </c>
      <c r="Y1369" s="2">
        <v>2</v>
      </c>
      <c r="Z1369" s="2">
        <v>3</v>
      </c>
      <c r="AA1369" s="2">
        <v>11</v>
      </c>
      <c r="AB1369" s="2">
        <v>0</v>
      </c>
    </row>
    <row r="1370" spans="1:28" x14ac:dyDescent="0.25">
      <c r="A1370" s="2">
        <v>11148</v>
      </c>
      <c r="B1370" s="2">
        <v>1975</v>
      </c>
      <c r="C1370" s="2">
        <f>2025-Table1[[#This Row],[Year_Birth]]</f>
        <v>50</v>
      </c>
      <c r="D1370" s="2" t="s">
        <v>2252</v>
      </c>
      <c r="E1370" s="2" t="s">
        <v>2254</v>
      </c>
      <c r="F1370" s="2" t="str">
        <f t="shared" si="64"/>
        <v>Senior</v>
      </c>
      <c r="G1370" s="4">
        <v>22280</v>
      </c>
      <c r="H1370" s="2">
        <v>1</v>
      </c>
      <c r="I1370" s="2">
        <v>0</v>
      </c>
      <c r="J1370" s="3" t="s">
        <v>2464</v>
      </c>
      <c r="K1370" s="6">
        <v>85</v>
      </c>
      <c r="L1370" s="4">
        <v>2</v>
      </c>
      <c r="M1370" s="4">
        <v>1</v>
      </c>
      <c r="N1370" s="4">
        <v>4</v>
      </c>
      <c r="O1370" s="4">
        <v>3</v>
      </c>
      <c r="P1370" s="4">
        <v>1</v>
      </c>
      <c r="Q1370" s="4">
        <v>2</v>
      </c>
      <c r="R1370" s="4">
        <f>SUM(Table1[[#This Row],[Wines]:[Sweet]])</f>
        <v>11</v>
      </c>
      <c r="S1370" s="8">
        <f t="shared" si="65"/>
        <v>4.9371633752244169E-4</v>
      </c>
      <c r="T1370" s="8" t="str">
        <f t="shared" si="66"/>
        <v>MeatProducts</v>
      </c>
      <c r="U1370" s="2">
        <v>1</v>
      </c>
      <c r="V1370" s="2">
        <v>1</v>
      </c>
      <c r="W1370" s="2">
        <v>0</v>
      </c>
      <c r="X1370" s="2">
        <v>2</v>
      </c>
      <c r="Y1370" s="2">
        <v>8</v>
      </c>
      <c r="Z1370" s="2">
        <v>3</v>
      </c>
      <c r="AA1370" s="2">
        <v>11</v>
      </c>
      <c r="AB1370" s="2">
        <v>0</v>
      </c>
    </row>
    <row r="1371" spans="1:28" x14ac:dyDescent="0.25">
      <c r="A1371" s="2">
        <v>6461</v>
      </c>
      <c r="B1371" s="2">
        <v>1969</v>
      </c>
      <c r="C1371" s="2">
        <f>2025-Table1[[#This Row],[Year_Birth]]</f>
        <v>56</v>
      </c>
      <c r="D1371" s="2" t="s">
        <v>2257</v>
      </c>
      <c r="E1371" s="2" t="s">
        <v>2253</v>
      </c>
      <c r="F1371" s="2" t="str">
        <f t="shared" si="64"/>
        <v>Senior</v>
      </c>
      <c r="G1371" s="4">
        <v>62772</v>
      </c>
      <c r="H1371" s="2">
        <v>0</v>
      </c>
      <c r="I1371" s="2">
        <v>1</v>
      </c>
      <c r="J1371" s="3" t="s">
        <v>2464</v>
      </c>
      <c r="K1371" s="6">
        <v>74</v>
      </c>
      <c r="L1371" s="4">
        <v>581</v>
      </c>
      <c r="M1371" s="4">
        <v>49</v>
      </c>
      <c r="N1371" s="4">
        <v>157</v>
      </c>
      <c r="O1371" s="4">
        <v>43</v>
      </c>
      <c r="P1371" s="4">
        <v>8</v>
      </c>
      <c r="Q1371" s="4">
        <v>108</v>
      </c>
      <c r="R1371" s="4">
        <f>SUM(Table1[[#This Row],[Wines]:[Sweet]])</f>
        <v>838</v>
      </c>
      <c r="S1371" s="8">
        <f t="shared" si="65"/>
        <v>1.3349901229847702E-2</v>
      </c>
      <c r="T1371" s="8" t="str">
        <f t="shared" si="66"/>
        <v>Wines</v>
      </c>
      <c r="U1371" s="2">
        <v>1</v>
      </c>
      <c r="V1371" s="2">
        <v>5</v>
      </c>
      <c r="W1371" s="2">
        <v>6</v>
      </c>
      <c r="X1371" s="2">
        <v>11</v>
      </c>
      <c r="Y1371" s="2">
        <v>2</v>
      </c>
      <c r="Z1371" s="2">
        <v>3</v>
      </c>
      <c r="AA1371" s="2">
        <v>11</v>
      </c>
      <c r="AB1371" s="2">
        <v>0</v>
      </c>
    </row>
    <row r="1372" spans="1:28" x14ac:dyDescent="0.25">
      <c r="A1372" s="2">
        <v>7660</v>
      </c>
      <c r="B1372" s="2">
        <v>1973</v>
      </c>
      <c r="C1372" s="2">
        <f>2025-Table1[[#This Row],[Year_Birth]]</f>
        <v>52</v>
      </c>
      <c r="D1372" s="2" t="s">
        <v>2255</v>
      </c>
      <c r="E1372" s="2" t="s">
        <v>2262</v>
      </c>
      <c r="F1372" s="2" t="str">
        <f t="shared" si="64"/>
        <v>Senior</v>
      </c>
      <c r="G1372" s="4">
        <v>35860</v>
      </c>
      <c r="H1372" s="2">
        <v>1</v>
      </c>
      <c r="I1372" s="2">
        <v>1</v>
      </c>
      <c r="J1372" s="3" t="s">
        <v>2465</v>
      </c>
      <c r="K1372" s="6">
        <v>37</v>
      </c>
      <c r="L1372" s="4">
        <v>15</v>
      </c>
      <c r="M1372" s="4">
        <v>0</v>
      </c>
      <c r="N1372" s="4">
        <v>8</v>
      </c>
      <c r="O1372" s="4">
        <v>4</v>
      </c>
      <c r="P1372" s="4">
        <v>2</v>
      </c>
      <c r="Q1372" s="4">
        <v>20</v>
      </c>
      <c r="R1372" s="4">
        <f>SUM(Table1[[#This Row],[Wines]:[Sweet]])</f>
        <v>29</v>
      </c>
      <c r="S1372" s="8">
        <f t="shared" si="65"/>
        <v>8.0870050195203569E-4</v>
      </c>
      <c r="T1372" s="8" t="str">
        <f t="shared" si="66"/>
        <v>GoldProds</v>
      </c>
      <c r="U1372" s="2">
        <v>2</v>
      </c>
      <c r="V1372" s="2">
        <v>1</v>
      </c>
      <c r="W1372" s="2">
        <v>1</v>
      </c>
      <c r="X1372" s="2">
        <v>2</v>
      </c>
      <c r="Y1372" s="2">
        <v>5</v>
      </c>
      <c r="Z1372" s="2">
        <v>3</v>
      </c>
      <c r="AA1372" s="2">
        <v>11</v>
      </c>
      <c r="AB1372" s="2">
        <v>1</v>
      </c>
    </row>
    <row r="1373" spans="1:28" x14ac:dyDescent="0.25">
      <c r="A1373" s="2">
        <v>2055</v>
      </c>
      <c r="B1373" s="2">
        <v>1973</v>
      </c>
      <c r="C1373" s="2">
        <f>2025-Table1[[#This Row],[Year_Birth]]</f>
        <v>52</v>
      </c>
      <c r="D1373" s="2" t="s">
        <v>2255</v>
      </c>
      <c r="E1373" s="2" t="s">
        <v>2258</v>
      </c>
      <c r="F1373" s="2" t="str">
        <f t="shared" si="64"/>
        <v>Senior</v>
      </c>
      <c r="G1373" s="4">
        <v>35860</v>
      </c>
      <c r="H1373" s="2">
        <v>1</v>
      </c>
      <c r="I1373" s="2">
        <v>1</v>
      </c>
      <c r="J1373" s="3" t="s">
        <v>2465</v>
      </c>
      <c r="K1373" s="6">
        <v>37</v>
      </c>
      <c r="L1373" s="4">
        <v>15</v>
      </c>
      <c r="M1373" s="4">
        <v>0</v>
      </c>
      <c r="N1373" s="4">
        <v>8</v>
      </c>
      <c r="O1373" s="4">
        <v>4</v>
      </c>
      <c r="P1373" s="4">
        <v>2</v>
      </c>
      <c r="Q1373" s="4">
        <v>20</v>
      </c>
      <c r="R1373" s="4">
        <f>SUM(Table1[[#This Row],[Wines]:[Sweet]])</f>
        <v>29</v>
      </c>
      <c r="S1373" s="8">
        <f t="shared" si="65"/>
        <v>8.0870050195203569E-4</v>
      </c>
      <c r="T1373" s="8" t="str">
        <f t="shared" si="66"/>
        <v>GoldProds</v>
      </c>
      <c r="U1373" s="2">
        <v>2</v>
      </c>
      <c r="V1373" s="2">
        <v>1</v>
      </c>
      <c r="W1373" s="2">
        <v>1</v>
      </c>
      <c r="X1373" s="2">
        <v>2</v>
      </c>
      <c r="Y1373" s="2">
        <v>5</v>
      </c>
      <c r="Z1373" s="2">
        <v>3</v>
      </c>
      <c r="AA1373" s="2">
        <v>11</v>
      </c>
      <c r="AB1373" s="2">
        <v>0</v>
      </c>
    </row>
    <row r="1374" spans="1:28" x14ac:dyDescent="0.25">
      <c r="A1374" s="2">
        <v>5107</v>
      </c>
      <c r="B1374" s="2">
        <v>1973</v>
      </c>
      <c r="C1374" s="2">
        <f>2025-Table1[[#This Row],[Year_Birth]]</f>
        <v>52</v>
      </c>
      <c r="D1374" s="2" t="s">
        <v>2255</v>
      </c>
      <c r="E1374" s="2" t="s">
        <v>2258</v>
      </c>
      <c r="F1374" s="2" t="str">
        <f t="shared" si="64"/>
        <v>Senior</v>
      </c>
      <c r="G1374" s="4">
        <v>35860</v>
      </c>
      <c r="H1374" s="2">
        <v>1</v>
      </c>
      <c r="I1374" s="2">
        <v>1</v>
      </c>
      <c r="J1374" s="3" t="s">
        <v>2465</v>
      </c>
      <c r="K1374" s="6">
        <v>37</v>
      </c>
      <c r="L1374" s="4">
        <v>15</v>
      </c>
      <c r="M1374" s="4">
        <v>0</v>
      </c>
      <c r="N1374" s="4">
        <v>8</v>
      </c>
      <c r="O1374" s="4">
        <v>4</v>
      </c>
      <c r="P1374" s="4">
        <v>2</v>
      </c>
      <c r="Q1374" s="4">
        <v>20</v>
      </c>
      <c r="R1374" s="4">
        <f>SUM(Table1[[#This Row],[Wines]:[Sweet]])</f>
        <v>29</v>
      </c>
      <c r="S1374" s="8">
        <f t="shared" si="65"/>
        <v>8.0870050195203569E-4</v>
      </c>
      <c r="T1374" s="8" t="str">
        <f t="shared" si="66"/>
        <v>GoldProds</v>
      </c>
      <c r="U1374" s="2">
        <v>2</v>
      </c>
      <c r="V1374" s="2">
        <v>1</v>
      </c>
      <c r="W1374" s="2">
        <v>1</v>
      </c>
      <c r="X1374" s="2">
        <v>2</v>
      </c>
      <c r="Y1374" s="2">
        <v>5</v>
      </c>
      <c r="Z1374" s="2">
        <v>3</v>
      </c>
      <c r="AA1374" s="2">
        <v>11</v>
      </c>
      <c r="AB1374" s="2">
        <v>0</v>
      </c>
    </row>
    <row r="1375" spans="1:28" x14ac:dyDescent="0.25">
      <c r="A1375" s="2">
        <v>1626</v>
      </c>
      <c r="B1375" s="2">
        <v>1973</v>
      </c>
      <c r="C1375" s="2">
        <f>2025-Table1[[#This Row],[Year_Birth]]</f>
        <v>52</v>
      </c>
      <c r="D1375" s="2" t="s">
        <v>2255</v>
      </c>
      <c r="E1375" s="2" t="s">
        <v>2258</v>
      </c>
      <c r="F1375" s="2" t="str">
        <f t="shared" si="64"/>
        <v>Senior</v>
      </c>
      <c r="G1375" s="4">
        <v>35860</v>
      </c>
      <c r="H1375" s="2">
        <v>1</v>
      </c>
      <c r="I1375" s="2">
        <v>1</v>
      </c>
      <c r="J1375" s="3" t="s">
        <v>2465</v>
      </c>
      <c r="K1375" s="6">
        <v>37</v>
      </c>
      <c r="L1375" s="4">
        <v>15</v>
      </c>
      <c r="M1375" s="4">
        <v>0</v>
      </c>
      <c r="N1375" s="4">
        <v>8</v>
      </c>
      <c r="O1375" s="4">
        <v>4</v>
      </c>
      <c r="P1375" s="4">
        <v>2</v>
      </c>
      <c r="Q1375" s="4">
        <v>20</v>
      </c>
      <c r="R1375" s="4">
        <f>SUM(Table1[[#This Row],[Wines]:[Sweet]])</f>
        <v>29</v>
      </c>
      <c r="S1375" s="8">
        <f t="shared" si="65"/>
        <v>8.0870050195203569E-4</v>
      </c>
      <c r="T1375" s="8" t="str">
        <f t="shared" si="66"/>
        <v>GoldProds</v>
      </c>
      <c r="U1375" s="2">
        <v>2</v>
      </c>
      <c r="V1375" s="2">
        <v>1</v>
      </c>
      <c r="W1375" s="2">
        <v>1</v>
      </c>
      <c r="X1375" s="2">
        <v>2</v>
      </c>
      <c r="Y1375" s="2">
        <v>5</v>
      </c>
      <c r="Z1375" s="2">
        <v>3</v>
      </c>
      <c r="AA1375" s="2">
        <v>11</v>
      </c>
      <c r="AB1375" s="2">
        <v>1</v>
      </c>
    </row>
    <row r="1376" spans="1:28" x14ac:dyDescent="0.25">
      <c r="A1376" s="2">
        <v>7679</v>
      </c>
      <c r="B1376" s="2">
        <v>1985</v>
      </c>
      <c r="C1376" s="2">
        <f>2025-Table1[[#This Row],[Year_Birth]]</f>
        <v>40</v>
      </c>
      <c r="D1376" s="2" t="s">
        <v>2255</v>
      </c>
      <c r="E1376" s="2" t="s">
        <v>2253</v>
      </c>
      <c r="F1376" s="2" t="str">
        <f t="shared" si="64"/>
        <v>Senior</v>
      </c>
      <c r="G1376" s="4">
        <v>30298</v>
      </c>
      <c r="H1376" s="2">
        <v>0</v>
      </c>
      <c r="I1376" s="2">
        <v>0</v>
      </c>
      <c r="J1376" s="3" t="s">
        <v>2465</v>
      </c>
      <c r="K1376" s="6">
        <v>48</v>
      </c>
      <c r="L1376" s="4">
        <v>6</v>
      </c>
      <c r="M1376" s="4">
        <v>3</v>
      </c>
      <c r="N1376" s="4">
        <v>12</v>
      </c>
      <c r="O1376" s="4">
        <v>6</v>
      </c>
      <c r="P1376" s="4">
        <v>1</v>
      </c>
      <c r="Q1376" s="4">
        <v>0</v>
      </c>
      <c r="R1376" s="4">
        <f>SUM(Table1[[#This Row],[Wines]:[Sweet]])</f>
        <v>28</v>
      </c>
      <c r="S1376" s="8">
        <f t="shared" si="65"/>
        <v>9.2415340946597137E-4</v>
      </c>
      <c r="T1376" s="8" t="str">
        <f t="shared" si="66"/>
        <v>MeatProducts</v>
      </c>
      <c r="U1376" s="2">
        <v>1</v>
      </c>
      <c r="V1376" s="2">
        <v>1</v>
      </c>
      <c r="W1376" s="2">
        <v>1</v>
      </c>
      <c r="X1376" s="2">
        <v>3</v>
      </c>
      <c r="Y1376" s="2">
        <v>3</v>
      </c>
      <c r="Z1376" s="2">
        <v>3</v>
      </c>
      <c r="AA1376" s="2">
        <v>11</v>
      </c>
      <c r="AB1376" s="2">
        <v>0</v>
      </c>
    </row>
    <row r="1377" spans="1:28" x14ac:dyDescent="0.25">
      <c r="A1377" s="2">
        <v>291</v>
      </c>
      <c r="B1377" s="2">
        <v>1970</v>
      </c>
      <c r="C1377" s="2">
        <f>2025-Table1[[#This Row],[Year_Birth]]</f>
        <v>55</v>
      </c>
      <c r="D1377" s="2" t="s">
        <v>2252</v>
      </c>
      <c r="E1377" s="2" t="s">
        <v>2256</v>
      </c>
      <c r="F1377" s="2" t="str">
        <f t="shared" si="64"/>
        <v>Senior</v>
      </c>
      <c r="G1377" s="4">
        <v>72940</v>
      </c>
      <c r="H1377" s="2">
        <v>0</v>
      </c>
      <c r="I1377" s="2">
        <v>0</v>
      </c>
      <c r="J1377" s="3" t="s">
        <v>2466</v>
      </c>
      <c r="K1377" s="6">
        <v>13</v>
      </c>
      <c r="L1377" s="4">
        <v>182</v>
      </c>
      <c r="M1377" s="4">
        <v>74</v>
      </c>
      <c r="N1377" s="4">
        <v>298</v>
      </c>
      <c r="O1377" s="4">
        <v>162</v>
      </c>
      <c r="P1377" s="4">
        <v>149</v>
      </c>
      <c r="Q1377" s="4">
        <v>116</v>
      </c>
      <c r="R1377" s="4">
        <f>SUM(Table1[[#This Row],[Wines]:[Sweet]])</f>
        <v>865</v>
      </c>
      <c r="S1377" s="8">
        <f t="shared" si="65"/>
        <v>1.1859062242939403E-2</v>
      </c>
      <c r="T1377" s="8" t="str">
        <f t="shared" si="66"/>
        <v>MeatProducts</v>
      </c>
      <c r="U1377" s="2">
        <v>1</v>
      </c>
      <c r="V1377" s="2">
        <v>3</v>
      </c>
      <c r="W1377" s="2">
        <v>3</v>
      </c>
      <c r="X1377" s="2">
        <v>6</v>
      </c>
      <c r="Y1377" s="2">
        <v>1</v>
      </c>
      <c r="Z1377" s="2">
        <v>3</v>
      </c>
      <c r="AA1377" s="2">
        <v>11</v>
      </c>
      <c r="AB1377" s="2">
        <v>0</v>
      </c>
    </row>
    <row r="1378" spans="1:28" x14ac:dyDescent="0.25">
      <c r="A1378" s="2">
        <v>10207</v>
      </c>
      <c r="B1378" s="2">
        <v>1978</v>
      </c>
      <c r="C1378" s="2">
        <f>2025-Table1[[#This Row],[Year_Birth]]</f>
        <v>47</v>
      </c>
      <c r="D1378" s="2" t="s">
        <v>2252</v>
      </c>
      <c r="E1378" s="2" t="s">
        <v>2254</v>
      </c>
      <c r="F1378" s="2" t="str">
        <f t="shared" si="64"/>
        <v>Senior</v>
      </c>
      <c r="G1378" s="4">
        <v>22775</v>
      </c>
      <c r="H1378" s="2">
        <v>1</v>
      </c>
      <c r="I1378" s="2">
        <v>0</v>
      </c>
      <c r="J1378" s="3" t="s">
        <v>2466</v>
      </c>
      <c r="K1378" s="6">
        <v>40</v>
      </c>
      <c r="L1378" s="4">
        <v>5</v>
      </c>
      <c r="M1378" s="4">
        <v>1</v>
      </c>
      <c r="N1378" s="4">
        <v>8</v>
      </c>
      <c r="O1378" s="4">
        <v>0</v>
      </c>
      <c r="P1378" s="4">
        <v>0</v>
      </c>
      <c r="Q1378" s="4">
        <v>1</v>
      </c>
      <c r="R1378" s="4">
        <f>SUM(Table1[[#This Row],[Wines]:[Sweet]])</f>
        <v>14</v>
      </c>
      <c r="S1378" s="8">
        <f t="shared" si="65"/>
        <v>6.1470911086717889E-4</v>
      </c>
      <c r="T1378" s="8" t="str">
        <f t="shared" si="66"/>
        <v>MeatProducts</v>
      </c>
      <c r="U1378" s="2">
        <v>1</v>
      </c>
      <c r="V1378" s="2">
        <v>1</v>
      </c>
      <c r="W1378" s="2">
        <v>0</v>
      </c>
      <c r="X1378" s="2">
        <v>2</v>
      </c>
      <c r="Y1378" s="2">
        <v>8</v>
      </c>
      <c r="Z1378" s="2">
        <v>3</v>
      </c>
      <c r="AA1378" s="2">
        <v>11</v>
      </c>
      <c r="AB1378" s="2">
        <v>0</v>
      </c>
    </row>
    <row r="1379" spans="1:28" x14ac:dyDescent="0.25">
      <c r="A1379" s="2">
        <v>6437</v>
      </c>
      <c r="B1379" s="2">
        <v>1985</v>
      </c>
      <c r="C1379" s="2">
        <f>2025-Table1[[#This Row],[Year_Birth]]</f>
        <v>40</v>
      </c>
      <c r="D1379" s="2" t="s">
        <v>2260</v>
      </c>
      <c r="E1379" s="2" t="s">
        <v>2253</v>
      </c>
      <c r="F1379" s="2" t="str">
        <f t="shared" si="64"/>
        <v>Senior</v>
      </c>
      <c r="G1379" s="4">
        <v>41473</v>
      </c>
      <c r="H1379" s="2">
        <v>1</v>
      </c>
      <c r="I1379" s="2">
        <v>0</v>
      </c>
      <c r="J1379" s="3" t="s">
        <v>2466</v>
      </c>
      <c r="K1379" s="6">
        <v>80</v>
      </c>
      <c r="L1379" s="4">
        <v>21</v>
      </c>
      <c r="M1379" s="4">
        <v>8</v>
      </c>
      <c r="N1379" s="4">
        <v>20</v>
      </c>
      <c r="O1379" s="4">
        <v>15</v>
      </c>
      <c r="P1379" s="4">
        <v>3</v>
      </c>
      <c r="Q1379" s="4">
        <v>9</v>
      </c>
      <c r="R1379" s="4">
        <f>SUM(Table1[[#This Row],[Wines]:[Sweet]])</f>
        <v>67</v>
      </c>
      <c r="S1379" s="8">
        <f t="shared" si="65"/>
        <v>1.6155088852988692E-3</v>
      </c>
      <c r="T1379" s="8" t="str">
        <f t="shared" si="66"/>
        <v>Wines</v>
      </c>
      <c r="U1379" s="2">
        <v>1</v>
      </c>
      <c r="V1379" s="2">
        <v>2</v>
      </c>
      <c r="W1379" s="2">
        <v>0</v>
      </c>
      <c r="X1379" s="2">
        <v>3</v>
      </c>
      <c r="Y1379" s="2">
        <v>7</v>
      </c>
      <c r="Z1379" s="2">
        <v>3</v>
      </c>
      <c r="AA1379" s="2">
        <v>11</v>
      </c>
      <c r="AB1379" s="2">
        <v>0</v>
      </c>
    </row>
    <row r="1380" spans="1:28" x14ac:dyDescent="0.25">
      <c r="A1380" s="2">
        <v>4838</v>
      </c>
      <c r="B1380" s="2">
        <v>1978</v>
      </c>
      <c r="C1380" s="2">
        <f>2025-Table1[[#This Row],[Year_Birth]]</f>
        <v>47</v>
      </c>
      <c r="D1380" s="2" t="s">
        <v>2252</v>
      </c>
      <c r="E1380" s="2" t="s">
        <v>2254</v>
      </c>
      <c r="F1380" s="2" t="str">
        <f t="shared" si="64"/>
        <v>Senior</v>
      </c>
      <c r="G1380" s="4">
        <v>22775</v>
      </c>
      <c r="H1380" s="2">
        <v>1</v>
      </c>
      <c r="I1380" s="2">
        <v>0</v>
      </c>
      <c r="J1380" s="3" t="s">
        <v>2466</v>
      </c>
      <c r="K1380" s="6">
        <v>40</v>
      </c>
      <c r="L1380" s="4">
        <v>5</v>
      </c>
      <c r="M1380" s="4">
        <v>1</v>
      </c>
      <c r="N1380" s="4">
        <v>8</v>
      </c>
      <c r="O1380" s="4">
        <v>0</v>
      </c>
      <c r="P1380" s="4">
        <v>0</v>
      </c>
      <c r="Q1380" s="4">
        <v>1</v>
      </c>
      <c r="R1380" s="4">
        <f>SUM(Table1[[#This Row],[Wines]:[Sweet]])</f>
        <v>14</v>
      </c>
      <c r="S1380" s="8">
        <f t="shared" si="65"/>
        <v>6.1470911086717889E-4</v>
      </c>
      <c r="T1380" s="8" t="str">
        <f t="shared" si="66"/>
        <v>MeatProducts</v>
      </c>
      <c r="U1380" s="2">
        <v>1</v>
      </c>
      <c r="V1380" s="2">
        <v>1</v>
      </c>
      <c r="W1380" s="2">
        <v>0</v>
      </c>
      <c r="X1380" s="2">
        <v>2</v>
      </c>
      <c r="Y1380" s="2">
        <v>8</v>
      </c>
      <c r="Z1380" s="2">
        <v>3</v>
      </c>
      <c r="AA1380" s="2">
        <v>11</v>
      </c>
      <c r="AB1380" s="2">
        <v>0</v>
      </c>
    </row>
    <row r="1381" spans="1:28" x14ac:dyDescent="0.25">
      <c r="A1381" s="2">
        <v>8017</v>
      </c>
      <c r="B1381" s="2">
        <v>1981</v>
      </c>
      <c r="C1381" s="2">
        <f>2025-Table1[[#This Row],[Year_Birth]]</f>
        <v>44</v>
      </c>
      <c r="D1381" s="2" t="s">
        <v>2260</v>
      </c>
      <c r="E1381" s="2" t="s">
        <v>2256</v>
      </c>
      <c r="F1381" s="2" t="str">
        <f t="shared" si="64"/>
        <v>Senior</v>
      </c>
      <c r="G1381" s="4">
        <v>51111</v>
      </c>
      <c r="H1381" s="2">
        <v>1</v>
      </c>
      <c r="I1381" s="2">
        <v>1</v>
      </c>
      <c r="J1381" s="3" t="s">
        <v>2467</v>
      </c>
      <c r="K1381" s="6">
        <v>83</v>
      </c>
      <c r="L1381" s="4">
        <v>22</v>
      </c>
      <c r="M1381" s="4">
        <v>0</v>
      </c>
      <c r="N1381" s="4">
        <v>19</v>
      </c>
      <c r="O1381" s="4">
        <v>6</v>
      </c>
      <c r="P1381" s="4">
        <v>5</v>
      </c>
      <c r="Q1381" s="4">
        <v>3</v>
      </c>
      <c r="R1381" s="4">
        <f>SUM(Table1[[#This Row],[Wines]:[Sweet]])</f>
        <v>52</v>
      </c>
      <c r="S1381" s="8">
        <f t="shared" si="65"/>
        <v>1.017393516072861E-3</v>
      </c>
      <c r="T1381" s="8" t="str">
        <f t="shared" si="66"/>
        <v>Wines</v>
      </c>
      <c r="U1381" s="2">
        <v>2</v>
      </c>
      <c r="V1381" s="2">
        <v>2</v>
      </c>
      <c r="W1381" s="2">
        <v>0</v>
      </c>
      <c r="X1381" s="2">
        <v>3</v>
      </c>
      <c r="Y1381" s="2">
        <v>6</v>
      </c>
      <c r="Z1381" s="2">
        <v>3</v>
      </c>
      <c r="AA1381" s="2">
        <v>11</v>
      </c>
      <c r="AB1381" s="2">
        <v>0</v>
      </c>
    </row>
    <row r="1382" spans="1:28" x14ac:dyDescent="0.25">
      <c r="A1382" s="2">
        <v>5287</v>
      </c>
      <c r="B1382" s="2">
        <v>1973</v>
      </c>
      <c r="C1382" s="2">
        <f>2025-Table1[[#This Row],[Year_Birth]]</f>
        <v>52</v>
      </c>
      <c r="D1382" s="2" t="s">
        <v>2252</v>
      </c>
      <c r="E1382" s="2" t="s">
        <v>2256</v>
      </c>
      <c r="F1382" s="2" t="str">
        <f t="shared" si="64"/>
        <v>Senior</v>
      </c>
      <c r="G1382" s="4">
        <v>34961</v>
      </c>
      <c r="H1382" s="2">
        <v>1</v>
      </c>
      <c r="I1382" s="2">
        <v>0</v>
      </c>
      <c r="J1382" s="3" t="s">
        <v>2467</v>
      </c>
      <c r="K1382" s="6">
        <v>77</v>
      </c>
      <c r="L1382" s="4">
        <v>45</v>
      </c>
      <c r="M1382" s="4">
        <v>2</v>
      </c>
      <c r="N1382" s="4">
        <v>26</v>
      </c>
      <c r="O1382" s="4">
        <v>4</v>
      </c>
      <c r="P1382" s="4">
        <v>1</v>
      </c>
      <c r="Q1382" s="4">
        <v>1</v>
      </c>
      <c r="R1382" s="4">
        <f>SUM(Table1[[#This Row],[Wines]:[Sweet]])</f>
        <v>78</v>
      </c>
      <c r="S1382" s="8">
        <f t="shared" si="65"/>
        <v>2.2310574640313492E-3</v>
      </c>
      <c r="T1382" s="8" t="str">
        <f t="shared" si="66"/>
        <v>Wines</v>
      </c>
      <c r="U1382" s="2">
        <v>3</v>
      </c>
      <c r="V1382" s="2">
        <v>3</v>
      </c>
      <c r="W1382" s="2">
        <v>1</v>
      </c>
      <c r="X1382" s="2">
        <v>3</v>
      </c>
      <c r="Y1382" s="2">
        <v>7</v>
      </c>
      <c r="Z1382" s="2">
        <v>3</v>
      </c>
      <c r="AA1382" s="2">
        <v>11</v>
      </c>
      <c r="AB1382" s="2">
        <v>0</v>
      </c>
    </row>
    <row r="1383" spans="1:28" x14ac:dyDescent="0.25">
      <c r="A1383" s="2">
        <v>6271</v>
      </c>
      <c r="B1383" s="2">
        <v>1952</v>
      </c>
      <c r="C1383" s="2">
        <f>2025-Table1[[#This Row],[Year_Birth]]</f>
        <v>73</v>
      </c>
      <c r="D1383" s="2" t="s">
        <v>2255</v>
      </c>
      <c r="E1383" s="2" t="s">
        <v>2256</v>
      </c>
      <c r="F1383" s="2" t="str">
        <f t="shared" si="64"/>
        <v>Senior</v>
      </c>
      <c r="G1383" s="4">
        <v>50870</v>
      </c>
      <c r="H1383" s="2">
        <v>0</v>
      </c>
      <c r="I1383" s="2">
        <v>1</v>
      </c>
      <c r="J1383" s="3" t="s">
        <v>2467</v>
      </c>
      <c r="K1383" s="6">
        <v>13</v>
      </c>
      <c r="L1383" s="4">
        <v>53</v>
      </c>
      <c r="M1383" s="4">
        <v>0</v>
      </c>
      <c r="N1383" s="4">
        <v>8</v>
      </c>
      <c r="O1383" s="4">
        <v>0</v>
      </c>
      <c r="P1383" s="4">
        <v>0</v>
      </c>
      <c r="Q1383" s="4">
        <v>2</v>
      </c>
      <c r="R1383" s="4">
        <f>SUM(Table1[[#This Row],[Wines]:[Sweet]])</f>
        <v>61</v>
      </c>
      <c r="S1383" s="8">
        <f t="shared" si="65"/>
        <v>1.1991350501277768E-3</v>
      </c>
      <c r="T1383" s="8" t="str">
        <f t="shared" si="66"/>
        <v>Wines</v>
      </c>
      <c r="U1383" s="2">
        <v>1</v>
      </c>
      <c r="V1383" s="2">
        <v>2</v>
      </c>
      <c r="W1383" s="2">
        <v>0</v>
      </c>
      <c r="X1383" s="2">
        <v>3</v>
      </c>
      <c r="Y1383" s="2">
        <v>5</v>
      </c>
      <c r="Z1383" s="2">
        <v>3</v>
      </c>
      <c r="AA1383" s="2">
        <v>11</v>
      </c>
      <c r="AB1383" s="2">
        <v>0</v>
      </c>
    </row>
    <row r="1384" spans="1:28" x14ac:dyDescent="0.25">
      <c r="A1384" s="2">
        <v>10785</v>
      </c>
      <c r="B1384" s="2">
        <v>1969</v>
      </c>
      <c r="C1384" s="2">
        <f>2025-Table1[[#This Row],[Year_Birth]]</f>
        <v>56</v>
      </c>
      <c r="D1384" s="2" t="s">
        <v>2252</v>
      </c>
      <c r="E1384" s="2" t="s">
        <v>2256</v>
      </c>
      <c r="F1384" s="2" t="str">
        <f t="shared" si="64"/>
        <v>Senior</v>
      </c>
      <c r="G1384" s="4">
        <v>44078</v>
      </c>
      <c r="H1384" s="2">
        <v>1</v>
      </c>
      <c r="I1384" s="2">
        <v>1</v>
      </c>
      <c r="J1384" s="3" t="s">
        <v>2467</v>
      </c>
      <c r="K1384" s="6">
        <v>17</v>
      </c>
      <c r="L1384" s="4">
        <v>24</v>
      </c>
      <c r="M1384" s="4">
        <v>1</v>
      </c>
      <c r="N1384" s="4">
        <v>10</v>
      </c>
      <c r="O1384" s="4">
        <v>2</v>
      </c>
      <c r="P1384" s="4">
        <v>0</v>
      </c>
      <c r="Q1384" s="4">
        <v>4</v>
      </c>
      <c r="R1384" s="4">
        <f>SUM(Table1[[#This Row],[Wines]:[Sweet]])</f>
        <v>37</v>
      </c>
      <c r="S1384" s="8">
        <f t="shared" si="65"/>
        <v>8.3942102636235764E-4</v>
      </c>
      <c r="T1384" s="8" t="str">
        <f t="shared" si="66"/>
        <v>Wines</v>
      </c>
      <c r="U1384" s="2">
        <v>2</v>
      </c>
      <c r="V1384" s="2">
        <v>2</v>
      </c>
      <c r="W1384" s="2">
        <v>0</v>
      </c>
      <c r="X1384" s="2">
        <v>3</v>
      </c>
      <c r="Y1384" s="2">
        <v>5</v>
      </c>
      <c r="Z1384" s="2">
        <v>3</v>
      </c>
      <c r="AA1384" s="2">
        <v>11</v>
      </c>
      <c r="AB1384" s="2">
        <v>0</v>
      </c>
    </row>
    <row r="1385" spans="1:28" x14ac:dyDescent="0.25">
      <c r="A1385" s="2">
        <v>6071</v>
      </c>
      <c r="B1385" s="2">
        <v>1989</v>
      </c>
      <c r="C1385" s="2">
        <f>2025-Table1[[#This Row],[Year_Birth]]</f>
        <v>36</v>
      </c>
      <c r="D1385" s="2" t="s">
        <v>2252</v>
      </c>
      <c r="E1385" s="2" t="s">
        <v>2253</v>
      </c>
      <c r="F1385" s="2" t="str">
        <f t="shared" si="64"/>
        <v>Senior</v>
      </c>
      <c r="G1385" s="4">
        <v>81217</v>
      </c>
      <c r="H1385" s="2">
        <v>0</v>
      </c>
      <c r="I1385" s="2">
        <v>0</v>
      </c>
      <c r="J1385" s="3" t="s">
        <v>2468</v>
      </c>
      <c r="K1385" s="6">
        <v>77</v>
      </c>
      <c r="L1385" s="4">
        <v>493</v>
      </c>
      <c r="M1385" s="4">
        <v>70</v>
      </c>
      <c r="N1385" s="4">
        <v>324</v>
      </c>
      <c r="O1385" s="4">
        <v>146</v>
      </c>
      <c r="P1385" s="4">
        <v>40</v>
      </c>
      <c r="Q1385" s="4">
        <v>84</v>
      </c>
      <c r="R1385" s="4">
        <f>SUM(Table1[[#This Row],[Wines]:[Sweet]])</f>
        <v>1073</v>
      </c>
      <c r="S1385" s="8">
        <f t="shared" si="65"/>
        <v>1.3211519755716168E-2</v>
      </c>
      <c r="T1385" s="8" t="str">
        <f t="shared" si="66"/>
        <v>Wines</v>
      </c>
      <c r="U1385" s="2">
        <v>1</v>
      </c>
      <c r="V1385" s="2">
        <v>3</v>
      </c>
      <c r="W1385" s="2">
        <v>7</v>
      </c>
      <c r="X1385" s="2">
        <v>11</v>
      </c>
      <c r="Y1385" s="2">
        <v>1</v>
      </c>
      <c r="Z1385" s="2">
        <v>3</v>
      </c>
      <c r="AA1385" s="2">
        <v>11</v>
      </c>
      <c r="AB1385" s="2">
        <v>0</v>
      </c>
    </row>
    <row r="1386" spans="1:28" x14ac:dyDescent="0.25">
      <c r="A1386" s="2">
        <v>3479</v>
      </c>
      <c r="B1386" s="2">
        <v>1950</v>
      </c>
      <c r="C1386" s="2">
        <f>2025-Table1[[#This Row],[Year_Birth]]</f>
        <v>75</v>
      </c>
      <c r="D1386" s="2" t="s">
        <v>2252</v>
      </c>
      <c r="E1386" s="2" t="s">
        <v>2253</v>
      </c>
      <c r="F1386" s="2" t="str">
        <f t="shared" si="64"/>
        <v>Senior</v>
      </c>
      <c r="G1386" s="4">
        <v>16813</v>
      </c>
      <c r="H1386" s="2">
        <v>0</v>
      </c>
      <c r="I1386" s="2">
        <v>0</v>
      </c>
      <c r="J1386" s="3" t="s">
        <v>2468</v>
      </c>
      <c r="K1386" s="6">
        <v>49</v>
      </c>
      <c r="L1386" s="4">
        <v>4</v>
      </c>
      <c r="M1386" s="4">
        <v>8</v>
      </c>
      <c r="N1386" s="4">
        <v>11</v>
      </c>
      <c r="O1386" s="4">
        <v>12</v>
      </c>
      <c r="P1386" s="4">
        <v>2</v>
      </c>
      <c r="Q1386" s="4">
        <v>13</v>
      </c>
      <c r="R1386" s="4">
        <f>SUM(Table1[[#This Row],[Wines]:[Sweet]])</f>
        <v>37</v>
      </c>
      <c r="S1386" s="8">
        <f t="shared" si="65"/>
        <v>2.2006780467495389E-3</v>
      </c>
      <c r="T1386" s="8" t="str">
        <f t="shared" si="66"/>
        <v>GoldProds</v>
      </c>
      <c r="U1386" s="2">
        <v>1</v>
      </c>
      <c r="V1386" s="2">
        <v>2</v>
      </c>
      <c r="W1386" s="2">
        <v>0</v>
      </c>
      <c r="X1386" s="2">
        <v>3</v>
      </c>
      <c r="Y1386" s="2">
        <v>7</v>
      </c>
      <c r="Z1386" s="2">
        <v>3</v>
      </c>
      <c r="AA1386" s="2">
        <v>11</v>
      </c>
      <c r="AB1386" s="2">
        <v>0</v>
      </c>
    </row>
    <row r="1387" spans="1:28" x14ac:dyDescent="0.25">
      <c r="A1387" s="2">
        <v>295</v>
      </c>
      <c r="B1387" s="2">
        <v>1989</v>
      </c>
      <c r="C1387" s="2">
        <f>2025-Table1[[#This Row],[Year_Birth]]</f>
        <v>36</v>
      </c>
      <c r="D1387" s="2" t="s">
        <v>2252</v>
      </c>
      <c r="E1387" s="2" t="s">
        <v>2253</v>
      </c>
      <c r="F1387" s="2" t="str">
        <f t="shared" si="64"/>
        <v>Senior</v>
      </c>
      <c r="G1387" s="4">
        <v>81217</v>
      </c>
      <c r="H1387" s="2">
        <v>0</v>
      </c>
      <c r="I1387" s="2">
        <v>0</v>
      </c>
      <c r="J1387" s="3" t="s">
        <v>2468</v>
      </c>
      <c r="K1387" s="6">
        <v>77</v>
      </c>
      <c r="L1387" s="4">
        <v>493</v>
      </c>
      <c r="M1387" s="4">
        <v>70</v>
      </c>
      <c r="N1387" s="4">
        <v>324</v>
      </c>
      <c r="O1387" s="4">
        <v>146</v>
      </c>
      <c r="P1387" s="4">
        <v>40</v>
      </c>
      <c r="Q1387" s="4">
        <v>84</v>
      </c>
      <c r="R1387" s="4">
        <f>SUM(Table1[[#This Row],[Wines]:[Sweet]])</f>
        <v>1073</v>
      </c>
      <c r="S1387" s="8">
        <f t="shared" si="65"/>
        <v>1.3211519755716168E-2</v>
      </c>
      <c r="T1387" s="8" t="str">
        <f t="shared" si="66"/>
        <v>Wines</v>
      </c>
      <c r="U1387" s="2">
        <v>1</v>
      </c>
      <c r="V1387" s="2">
        <v>3</v>
      </c>
      <c r="W1387" s="2">
        <v>7</v>
      </c>
      <c r="X1387" s="2">
        <v>11</v>
      </c>
      <c r="Y1387" s="2">
        <v>1</v>
      </c>
      <c r="Z1387" s="2">
        <v>3</v>
      </c>
      <c r="AA1387" s="2">
        <v>11</v>
      </c>
      <c r="AB1387" s="2">
        <v>0</v>
      </c>
    </row>
    <row r="1388" spans="1:28" x14ac:dyDescent="0.25">
      <c r="A1388" s="2">
        <v>7397</v>
      </c>
      <c r="B1388" s="2">
        <v>1951</v>
      </c>
      <c r="C1388" s="2">
        <f>2025-Table1[[#This Row],[Year_Birth]]</f>
        <v>74</v>
      </c>
      <c r="D1388" s="2" t="s">
        <v>2252</v>
      </c>
      <c r="E1388" s="2" t="s">
        <v>2253</v>
      </c>
      <c r="F1388" s="2" t="str">
        <f t="shared" si="64"/>
        <v>Senior</v>
      </c>
      <c r="G1388" s="4">
        <v>49090</v>
      </c>
      <c r="H1388" s="2">
        <v>0</v>
      </c>
      <c r="I1388" s="2">
        <v>1</v>
      </c>
      <c r="J1388" s="3" t="s">
        <v>2468</v>
      </c>
      <c r="K1388" s="6">
        <v>45</v>
      </c>
      <c r="L1388" s="4">
        <v>494</v>
      </c>
      <c r="M1388" s="4">
        <v>5</v>
      </c>
      <c r="N1388" s="4">
        <v>82</v>
      </c>
      <c r="O1388" s="4">
        <v>7</v>
      </c>
      <c r="P1388" s="4">
        <v>0</v>
      </c>
      <c r="Q1388" s="4">
        <v>100</v>
      </c>
      <c r="R1388" s="4">
        <f>SUM(Table1[[#This Row],[Wines]:[Sweet]])</f>
        <v>588</v>
      </c>
      <c r="S1388" s="8">
        <f t="shared" si="65"/>
        <v>1.1977999592585048E-2</v>
      </c>
      <c r="T1388" s="8" t="str">
        <f t="shared" si="66"/>
        <v>Wines</v>
      </c>
      <c r="U1388" s="2">
        <v>3</v>
      </c>
      <c r="V1388" s="2">
        <v>7</v>
      </c>
      <c r="W1388" s="2">
        <v>2</v>
      </c>
      <c r="X1388" s="2">
        <v>9</v>
      </c>
      <c r="Y1388" s="2">
        <v>7</v>
      </c>
      <c r="Z1388" s="2">
        <v>3</v>
      </c>
      <c r="AA1388" s="2">
        <v>11</v>
      </c>
      <c r="AB1388" s="2">
        <v>0</v>
      </c>
    </row>
    <row r="1389" spans="1:28" x14ac:dyDescent="0.25">
      <c r="A1389" s="2">
        <v>10057</v>
      </c>
      <c r="B1389" s="2">
        <v>1951</v>
      </c>
      <c r="C1389" s="2">
        <f>2025-Table1[[#This Row],[Year_Birth]]</f>
        <v>74</v>
      </c>
      <c r="D1389" s="2" t="s">
        <v>2252</v>
      </c>
      <c r="E1389" s="2" t="s">
        <v>2253</v>
      </c>
      <c r="F1389" s="2" t="str">
        <f t="shared" si="64"/>
        <v>Senior</v>
      </c>
      <c r="G1389" s="4">
        <v>72282</v>
      </c>
      <c r="H1389" s="2">
        <v>0</v>
      </c>
      <c r="I1389" s="2">
        <v>0</v>
      </c>
      <c r="J1389" s="3" t="s">
        <v>2468</v>
      </c>
      <c r="K1389" s="6">
        <v>70</v>
      </c>
      <c r="L1389" s="4">
        <v>503</v>
      </c>
      <c r="M1389" s="4">
        <v>27</v>
      </c>
      <c r="N1389" s="4">
        <v>419</v>
      </c>
      <c r="O1389" s="4">
        <v>90</v>
      </c>
      <c r="P1389" s="4">
        <v>139</v>
      </c>
      <c r="Q1389" s="4">
        <v>153</v>
      </c>
      <c r="R1389" s="4">
        <f>SUM(Table1[[#This Row],[Wines]:[Sweet]])</f>
        <v>1178</v>
      </c>
      <c r="S1389" s="8">
        <f t="shared" si="65"/>
        <v>1.6297280097396311E-2</v>
      </c>
      <c r="T1389" s="8" t="str">
        <f t="shared" si="66"/>
        <v>Wines</v>
      </c>
      <c r="U1389" s="2">
        <v>1</v>
      </c>
      <c r="V1389" s="2">
        <v>5</v>
      </c>
      <c r="W1389" s="2">
        <v>7</v>
      </c>
      <c r="X1389" s="2">
        <v>9</v>
      </c>
      <c r="Y1389" s="2">
        <v>7</v>
      </c>
      <c r="Z1389" s="2">
        <v>3</v>
      </c>
      <c r="AA1389" s="2">
        <v>11</v>
      </c>
      <c r="AB1389" s="2">
        <v>1</v>
      </c>
    </row>
    <row r="1390" spans="1:28" x14ac:dyDescent="0.25">
      <c r="A1390" s="2">
        <v>8346</v>
      </c>
      <c r="B1390" s="2">
        <v>1974</v>
      </c>
      <c r="C1390" s="2">
        <f>2025-Table1[[#This Row],[Year_Birth]]</f>
        <v>51</v>
      </c>
      <c r="D1390" s="2" t="s">
        <v>2252</v>
      </c>
      <c r="E1390" s="2" t="s">
        <v>2253</v>
      </c>
      <c r="F1390" s="2" t="str">
        <f t="shared" si="64"/>
        <v>Senior</v>
      </c>
      <c r="G1390" s="4">
        <v>32233</v>
      </c>
      <c r="H1390" s="2">
        <v>1</v>
      </c>
      <c r="I1390" s="2">
        <v>0</v>
      </c>
      <c r="J1390" s="3" t="s">
        <v>2469</v>
      </c>
      <c r="K1390" s="6">
        <v>26</v>
      </c>
      <c r="L1390" s="4">
        <v>138</v>
      </c>
      <c r="M1390" s="4">
        <v>15</v>
      </c>
      <c r="N1390" s="4">
        <v>35</v>
      </c>
      <c r="O1390" s="4">
        <v>25</v>
      </c>
      <c r="P1390" s="4">
        <v>11</v>
      </c>
      <c r="Q1390" s="4">
        <v>72</v>
      </c>
      <c r="R1390" s="4">
        <f>SUM(Table1[[#This Row],[Wines]:[Sweet]])</f>
        <v>224</v>
      </c>
      <c r="S1390" s="8">
        <f t="shared" si="65"/>
        <v>6.9493996835541215E-3</v>
      </c>
      <c r="T1390" s="8" t="str">
        <f t="shared" si="66"/>
        <v>Wines</v>
      </c>
      <c r="U1390" s="2">
        <v>2</v>
      </c>
      <c r="V1390" s="2">
        <v>6</v>
      </c>
      <c r="W1390" s="2">
        <v>2</v>
      </c>
      <c r="X1390" s="2">
        <v>2</v>
      </c>
      <c r="Y1390" s="2">
        <v>9</v>
      </c>
      <c r="Z1390" s="2">
        <v>3</v>
      </c>
      <c r="AA1390" s="2">
        <v>11</v>
      </c>
      <c r="AB1390" s="2">
        <v>1</v>
      </c>
    </row>
    <row r="1391" spans="1:28" x14ac:dyDescent="0.25">
      <c r="A1391" s="2">
        <v>4764</v>
      </c>
      <c r="B1391" s="2">
        <v>1952</v>
      </c>
      <c r="C1391" s="2">
        <f>2025-Table1[[#This Row],[Year_Birth]]</f>
        <v>73</v>
      </c>
      <c r="D1391" s="2" t="s">
        <v>2257</v>
      </c>
      <c r="E1391" s="2" t="s">
        <v>2254</v>
      </c>
      <c r="F1391" s="2" t="str">
        <f t="shared" si="64"/>
        <v>Senior</v>
      </c>
      <c r="G1391" s="4">
        <v>40442</v>
      </c>
      <c r="H1391" s="2">
        <v>1</v>
      </c>
      <c r="I1391" s="2">
        <v>1</v>
      </c>
      <c r="J1391" s="3" t="s">
        <v>2469</v>
      </c>
      <c r="K1391" s="6">
        <v>52</v>
      </c>
      <c r="L1391" s="4">
        <v>45</v>
      </c>
      <c r="M1391" s="4">
        <v>12</v>
      </c>
      <c r="N1391" s="4">
        <v>52</v>
      </c>
      <c r="O1391" s="4">
        <v>25</v>
      </c>
      <c r="P1391" s="4">
        <v>22</v>
      </c>
      <c r="Q1391" s="4">
        <v>13</v>
      </c>
      <c r="R1391" s="4">
        <f>SUM(Table1[[#This Row],[Wines]:[Sweet]])</f>
        <v>156</v>
      </c>
      <c r="S1391" s="8">
        <f t="shared" si="65"/>
        <v>3.8573759952524604E-3</v>
      </c>
      <c r="T1391" s="8" t="str">
        <f t="shared" si="66"/>
        <v>MeatProducts</v>
      </c>
      <c r="U1391" s="2">
        <v>4</v>
      </c>
      <c r="V1391" s="2">
        <v>3</v>
      </c>
      <c r="W1391" s="2">
        <v>1</v>
      </c>
      <c r="X1391" s="2">
        <v>4</v>
      </c>
      <c r="Y1391" s="2">
        <v>7</v>
      </c>
      <c r="Z1391" s="2">
        <v>3</v>
      </c>
      <c r="AA1391" s="2">
        <v>11</v>
      </c>
      <c r="AB1391" s="2">
        <v>1</v>
      </c>
    </row>
    <row r="1392" spans="1:28" x14ac:dyDescent="0.25">
      <c r="A1392" s="2">
        <v>7930</v>
      </c>
      <c r="B1392" s="2">
        <v>1969</v>
      </c>
      <c r="C1392" s="2">
        <f>2025-Table1[[#This Row],[Year_Birth]]</f>
        <v>56</v>
      </c>
      <c r="D1392" s="2" t="s">
        <v>2257</v>
      </c>
      <c r="E1392" s="2" t="s">
        <v>2253</v>
      </c>
      <c r="F1392" s="2" t="str">
        <f t="shared" si="64"/>
        <v>Senior</v>
      </c>
      <c r="G1392" s="4">
        <v>26877</v>
      </c>
      <c r="H1392" s="2">
        <v>0</v>
      </c>
      <c r="I1392" s="2">
        <v>0</v>
      </c>
      <c r="J1392" s="3" t="s">
        <v>2470</v>
      </c>
      <c r="K1392" s="6">
        <v>74</v>
      </c>
      <c r="L1392" s="4">
        <v>101</v>
      </c>
      <c r="M1392" s="4">
        <v>13</v>
      </c>
      <c r="N1392" s="4">
        <v>76</v>
      </c>
      <c r="O1392" s="4">
        <v>20</v>
      </c>
      <c r="P1392" s="4">
        <v>18</v>
      </c>
      <c r="Q1392" s="4">
        <v>40</v>
      </c>
      <c r="R1392" s="4">
        <f>SUM(Table1[[#This Row],[Wines]:[Sweet]])</f>
        <v>228</v>
      </c>
      <c r="S1392" s="8">
        <f t="shared" si="65"/>
        <v>8.4830896305391219E-3</v>
      </c>
      <c r="T1392" s="8" t="str">
        <f t="shared" si="66"/>
        <v>Wines</v>
      </c>
      <c r="U1392" s="2">
        <v>2</v>
      </c>
      <c r="V1392" s="2">
        <v>3</v>
      </c>
      <c r="W1392" s="2">
        <v>1</v>
      </c>
      <c r="X1392" s="2">
        <v>6</v>
      </c>
      <c r="Y1392" s="2">
        <v>6</v>
      </c>
      <c r="Z1392" s="2">
        <v>3</v>
      </c>
      <c r="AA1392" s="2">
        <v>11</v>
      </c>
      <c r="AB1392" s="2">
        <v>0</v>
      </c>
    </row>
    <row r="1393" spans="1:28" x14ac:dyDescent="0.25">
      <c r="A1393" s="2">
        <v>10489</v>
      </c>
      <c r="B1393" s="2">
        <v>1973</v>
      </c>
      <c r="C1393" s="2">
        <f>2025-Table1[[#This Row],[Year_Birth]]</f>
        <v>52</v>
      </c>
      <c r="D1393" s="2" t="s">
        <v>2252</v>
      </c>
      <c r="E1393" s="2" t="s">
        <v>2256</v>
      </c>
      <c r="F1393" s="2" t="str">
        <f t="shared" si="64"/>
        <v>Senior</v>
      </c>
      <c r="G1393" s="4">
        <v>92955</v>
      </c>
      <c r="H1393" s="2">
        <v>0</v>
      </c>
      <c r="I1393" s="2">
        <v>0</v>
      </c>
      <c r="J1393" s="3" t="s">
        <v>2470</v>
      </c>
      <c r="K1393" s="6">
        <v>35</v>
      </c>
      <c r="L1393" s="4">
        <v>693</v>
      </c>
      <c r="M1393" s="4">
        <v>21</v>
      </c>
      <c r="N1393" s="4">
        <v>925</v>
      </c>
      <c r="O1393" s="4">
        <v>31</v>
      </c>
      <c r="P1393" s="4">
        <v>24</v>
      </c>
      <c r="Q1393" s="4">
        <v>84</v>
      </c>
      <c r="R1393" s="4">
        <f>SUM(Table1[[#This Row],[Wines]:[Sweet]])</f>
        <v>1694</v>
      </c>
      <c r="S1393" s="8">
        <f t="shared" si="65"/>
        <v>1.8223871765908235E-2</v>
      </c>
      <c r="T1393" s="8" t="str">
        <f t="shared" si="66"/>
        <v>MeatProducts</v>
      </c>
      <c r="U1393" s="2">
        <v>1</v>
      </c>
      <c r="V1393" s="2">
        <v>6</v>
      </c>
      <c r="W1393" s="2">
        <v>7</v>
      </c>
      <c r="X1393" s="2">
        <v>9</v>
      </c>
      <c r="Y1393" s="2">
        <v>2</v>
      </c>
      <c r="Z1393" s="2">
        <v>3</v>
      </c>
      <c r="AA1393" s="2">
        <v>11</v>
      </c>
      <c r="AB1393" s="2">
        <v>1</v>
      </c>
    </row>
    <row r="1394" spans="1:28" x14ac:dyDescent="0.25">
      <c r="A1394" s="2">
        <v>9483</v>
      </c>
      <c r="B1394" s="2">
        <v>1959</v>
      </c>
      <c r="C1394" s="2">
        <f>2025-Table1[[#This Row],[Year_Birth]]</f>
        <v>66</v>
      </c>
      <c r="D1394" s="2" t="s">
        <v>2252</v>
      </c>
      <c r="E1394" s="2" t="s">
        <v>2254</v>
      </c>
      <c r="F1394" s="2" t="str">
        <f t="shared" si="64"/>
        <v>Senior</v>
      </c>
      <c r="G1394" s="4">
        <v>57957</v>
      </c>
      <c r="H1394" s="2">
        <v>0</v>
      </c>
      <c r="I1394" s="2">
        <v>1</v>
      </c>
      <c r="J1394" s="3" t="s">
        <v>2470</v>
      </c>
      <c r="K1394" s="6">
        <v>24</v>
      </c>
      <c r="L1394" s="4">
        <v>290</v>
      </c>
      <c r="M1394" s="4">
        <v>59</v>
      </c>
      <c r="N1394" s="4">
        <v>177</v>
      </c>
      <c r="O1394" s="4">
        <v>77</v>
      </c>
      <c r="P1394" s="4">
        <v>5</v>
      </c>
      <c r="Q1394" s="4">
        <v>29</v>
      </c>
      <c r="R1394" s="4">
        <f>SUM(Table1[[#This Row],[Wines]:[Sweet]])</f>
        <v>608</v>
      </c>
      <c r="S1394" s="8">
        <f t="shared" si="65"/>
        <v>1.0490536087099055E-2</v>
      </c>
      <c r="T1394" s="8" t="str">
        <f t="shared" si="66"/>
        <v>Wines</v>
      </c>
      <c r="U1394" s="2">
        <v>7</v>
      </c>
      <c r="V1394" s="2">
        <v>4</v>
      </c>
      <c r="W1394" s="2">
        <v>6</v>
      </c>
      <c r="X1394" s="2">
        <v>8</v>
      </c>
      <c r="Y1394" s="2">
        <v>3</v>
      </c>
      <c r="Z1394" s="2">
        <v>3</v>
      </c>
      <c r="AA1394" s="2">
        <v>11</v>
      </c>
      <c r="AB1394" s="2">
        <v>0</v>
      </c>
    </row>
    <row r="1395" spans="1:28" x14ac:dyDescent="0.25">
      <c r="A1395" s="2">
        <v>1890</v>
      </c>
      <c r="B1395" s="2">
        <v>1971</v>
      </c>
      <c r="C1395" s="2">
        <f>2025-Table1[[#This Row],[Year_Birth]]</f>
        <v>54</v>
      </c>
      <c r="D1395" s="2" t="s">
        <v>2260</v>
      </c>
      <c r="E1395" s="2" t="s">
        <v>2254</v>
      </c>
      <c r="F1395" s="2" t="str">
        <f t="shared" si="64"/>
        <v>Senior</v>
      </c>
      <c r="G1395" s="4">
        <v>42033</v>
      </c>
      <c r="H1395" s="2">
        <v>1</v>
      </c>
      <c r="I1395" s="2">
        <v>1</v>
      </c>
      <c r="J1395" s="3" t="s">
        <v>2471</v>
      </c>
      <c r="K1395" s="6">
        <v>95</v>
      </c>
      <c r="L1395" s="4">
        <v>11</v>
      </c>
      <c r="M1395" s="4">
        <v>1</v>
      </c>
      <c r="N1395" s="4">
        <v>4</v>
      </c>
      <c r="O1395" s="4">
        <v>2</v>
      </c>
      <c r="P1395" s="4">
        <v>0</v>
      </c>
      <c r="Q1395" s="4">
        <v>7</v>
      </c>
      <c r="R1395" s="4">
        <f>SUM(Table1[[#This Row],[Wines]:[Sweet]])</f>
        <v>18</v>
      </c>
      <c r="S1395" s="8">
        <f t="shared" si="65"/>
        <v>4.2823495824709159E-4</v>
      </c>
      <c r="T1395" s="8" t="str">
        <f t="shared" si="66"/>
        <v>Wines</v>
      </c>
      <c r="U1395" s="2">
        <v>1</v>
      </c>
      <c r="V1395" s="2">
        <v>1</v>
      </c>
      <c r="W1395" s="2">
        <v>0</v>
      </c>
      <c r="X1395" s="2">
        <v>2</v>
      </c>
      <c r="Y1395" s="2">
        <v>7</v>
      </c>
      <c r="Z1395" s="2">
        <v>3</v>
      </c>
      <c r="AA1395" s="2">
        <v>11</v>
      </c>
      <c r="AB1395" s="2">
        <v>0</v>
      </c>
    </row>
    <row r="1396" spans="1:28" x14ac:dyDescent="0.25">
      <c r="A1396" s="2">
        <v>9938</v>
      </c>
      <c r="B1396" s="2">
        <v>1954</v>
      </c>
      <c r="C1396" s="2">
        <f>2025-Table1[[#This Row],[Year_Birth]]</f>
        <v>71</v>
      </c>
      <c r="D1396" s="2" t="s">
        <v>2252</v>
      </c>
      <c r="E1396" s="2" t="s">
        <v>2256</v>
      </c>
      <c r="F1396" s="2" t="str">
        <f t="shared" si="64"/>
        <v>Senior</v>
      </c>
      <c r="G1396" s="4">
        <v>80067</v>
      </c>
      <c r="H1396" s="2">
        <v>0</v>
      </c>
      <c r="I1396" s="2">
        <v>0</v>
      </c>
      <c r="J1396" s="3" t="s">
        <v>2472</v>
      </c>
      <c r="K1396" s="6">
        <v>82</v>
      </c>
      <c r="L1396" s="4">
        <v>519</v>
      </c>
      <c r="M1396" s="4">
        <v>17</v>
      </c>
      <c r="N1396" s="4">
        <v>813</v>
      </c>
      <c r="O1396" s="4">
        <v>27</v>
      </c>
      <c r="P1396" s="4">
        <v>173</v>
      </c>
      <c r="Q1396" s="4">
        <v>51</v>
      </c>
      <c r="R1396" s="4">
        <f>SUM(Table1[[#This Row],[Wines]:[Sweet]])</f>
        <v>1549</v>
      </c>
      <c r="S1396" s="8">
        <f t="shared" si="65"/>
        <v>1.9346297475863965E-2</v>
      </c>
      <c r="T1396" s="8" t="str">
        <f t="shared" si="66"/>
        <v>MeatProducts</v>
      </c>
      <c r="U1396" s="2">
        <v>1</v>
      </c>
      <c r="V1396" s="2">
        <v>4</v>
      </c>
      <c r="W1396" s="2">
        <v>6</v>
      </c>
      <c r="X1396" s="2">
        <v>6</v>
      </c>
      <c r="Y1396" s="2">
        <v>2</v>
      </c>
      <c r="Z1396" s="2">
        <v>3</v>
      </c>
      <c r="AA1396" s="2">
        <v>11</v>
      </c>
      <c r="AB1396" s="2">
        <v>0</v>
      </c>
    </row>
    <row r="1397" spans="1:28" x14ac:dyDescent="0.25">
      <c r="A1397" s="2">
        <v>4992</v>
      </c>
      <c r="B1397" s="2">
        <v>1975</v>
      </c>
      <c r="C1397" s="2">
        <f>2025-Table1[[#This Row],[Year_Birth]]</f>
        <v>50</v>
      </c>
      <c r="D1397" s="2" t="s">
        <v>2257</v>
      </c>
      <c r="E1397" s="2" t="s">
        <v>2254</v>
      </c>
      <c r="F1397" s="2" t="str">
        <f t="shared" si="64"/>
        <v>Senior</v>
      </c>
      <c r="G1397" s="4">
        <v>17459</v>
      </c>
      <c r="H1397" s="2">
        <v>1</v>
      </c>
      <c r="I1397" s="2">
        <v>0</v>
      </c>
      <c r="J1397" s="3" t="s">
        <v>2472</v>
      </c>
      <c r="K1397" s="6">
        <v>12</v>
      </c>
      <c r="L1397" s="4">
        <v>6</v>
      </c>
      <c r="M1397" s="4">
        <v>4</v>
      </c>
      <c r="N1397" s="4">
        <v>16</v>
      </c>
      <c r="O1397" s="4">
        <v>3</v>
      </c>
      <c r="P1397" s="4">
        <v>10</v>
      </c>
      <c r="Q1397" s="4">
        <v>30</v>
      </c>
      <c r="R1397" s="4">
        <f>SUM(Table1[[#This Row],[Wines]:[Sweet]])</f>
        <v>39</v>
      </c>
      <c r="S1397" s="8">
        <f t="shared" si="65"/>
        <v>2.2338049143708115E-3</v>
      </c>
      <c r="T1397" s="8" t="str">
        <f t="shared" si="66"/>
        <v>GoldProds</v>
      </c>
      <c r="U1397" s="2">
        <v>3</v>
      </c>
      <c r="V1397" s="2">
        <v>3</v>
      </c>
      <c r="W1397" s="2">
        <v>1</v>
      </c>
      <c r="X1397" s="2">
        <v>2</v>
      </c>
      <c r="Y1397" s="2">
        <v>7</v>
      </c>
      <c r="Z1397" s="2">
        <v>3</v>
      </c>
      <c r="AA1397" s="2">
        <v>11</v>
      </c>
      <c r="AB1397" s="2">
        <v>1</v>
      </c>
    </row>
    <row r="1398" spans="1:28" x14ac:dyDescent="0.25">
      <c r="A1398" s="2">
        <v>5909</v>
      </c>
      <c r="B1398" s="2">
        <v>1964</v>
      </c>
      <c r="C1398" s="2">
        <f>2025-Table1[[#This Row],[Year_Birth]]</f>
        <v>61</v>
      </c>
      <c r="D1398" s="2" t="s">
        <v>2252</v>
      </c>
      <c r="E1398" s="2" t="s">
        <v>2256</v>
      </c>
      <c r="F1398" s="2" t="str">
        <f t="shared" si="64"/>
        <v>Senior</v>
      </c>
      <c r="G1398" s="4">
        <v>58512</v>
      </c>
      <c r="H1398" s="2">
        <v>0</v>
      </c>
      <c r="I1398" s="2">
        <v>1</v>
      </c>
      <c r="J1398" s="3" t="s">
        <v>2472</v>
      </c>
      <c r="K1398" s="6">
        <v>25</v>
      </c>
      <c r="L1398" s="4">
        <v>895</v>
      </c>
      <c r="M1398" s="4">
        <v>10</v>
      </c>
      <c r="N1398" s="4">
        <v>101</v>
      </c>
      <c r="O1398" s="4">
        <v>13</v>
      </c>
      <c r="P1398" s="4">
        <v>0</v>
      </c>
      <c r="Q1398" s="4">
        <v>152</v>
      </c>
      <c r="R1398" s="4">
        <f>SUM(Table1[[#This Row],[Wines]:[Sweet]])</f>
        <v>1019</v>
      </c>
      <c r="S1398" s="8">
        <f t="shared" si="65"/>
        <v>1.7415231063713427E-2</v>
      </c>
      <c r="T1398" s="8" t="str">
        <f t="shared" si="66"/>
        <v>Wines</v>
      </c>
      <c r="U1398" s="2">
        <v>5</v>
      </c>
      <c r="V1398" s="2">
        <v>3</v>
      </c>
      <c r="W1398" s="2">
        <v>4</v>
      </c>
      <c r="X1398" s="2">
        <v>8</v>
      </c>
      <c r="Y1398" s="2">
        <v>8</v>
      </c>
      <c r="Z1398" s="2">
        <v>3</v>
      </c>
      <c r="AA1398" s="2">
        <v>11</v>
      </c>
      <c r="AB1398" s="2">
        <v>0</v>
      </c>
    </row>
    <row r="1399" spans="1:28" x14ac:dyDescent="0.25">
      <c r="A1399" s="2">
        <v>821</v>
      </c>
      <c r="B1399" s="2">
        <v>1992</v>
      </c>
      <c r="C1399" s="2">
        <f>2025-Table1[[#This Row],[Year_Birth]]</f>
        <v>33</v>
      </c>
      <c r="D1399" s="2" t="s">
        <v>2257</v>
      </c>
      <c r="E1399" s="2" t="s">
        <v>2253</v>
      </c>
      <c r="F1399" s="2" t="str">
        <f t="shared" si="64"/>
        <v>Senior</v>
      </c>
      <c r="G1399" s="4">
        <v>92859</v>
      </c>
      <c r="H1399" s="2">
        <v>0</v>
      </c>
      <c r="I1399" s="2">
        <v>0</v>
      </c>
      <c r="J1399" s="3" t="s">
        <v>2473</v>
      </c>
      <c r="K1399" s="6">
        <v>46</v>
      </c>
      <c r="L1399" s="4">
        <v>962</v>
      </c>
      <c r="M1399" s="4">
        <v>61</v>
      </c>
      <c r="N1399" s="4">
        <v>921</v>
      </c>
      <c r="O1399" s="4">
        <v>52</v>
      </c>
      <c r="P1399" s="4">
        <v>61</v>
      </c>
      <c r="Q1399" s="4">
        <v>20</v>
      </c>
      <c r="R1399" s="4">
        <f>SUM(Table1[[#This Row],[Wines]:[Sweet]])</f>
        <v>2057</v>
      </c>
      <c r="S1399" s="8">
        <f t="shared" si="65"/>
        <v>2.2151864655014591E-2</v>
      </c>
      <c r="T1399" s="8" t="str">
        <f t="shared" si="66"/>
        <v>Wines</v>
      </c>
      <c r="U1399" s="2">
        <v>1</v>
      </c>
      <c r="V1399" s="2">
        <v>5</v>
      </c>
      <c r="W1399" s="2">
        <v>4</v>
      </c>
      <c r="X1399" s="2">
        <v>12</v>
      </c>
      <c r="Y1399" s="2">
        <v>2</v>
      </c>
      <c r="Z1399" s="2">
        <v>3</v>
      </c>
      <c r="AA1399" s="2">
        <v>11</v>
      </c>
      <c r="AB1399" s="2">
        <v>0</v>
      </c>
    </row>
    <row r="1400" spans="1:28" x14ac:dyDescent="0.25">
      <c r="A1400" s="2">
        <v>7444</v>
      </c>
      <c r="B1400" s="2">
        <v>1969</v>
      </c>
      <c r="C1400" s="2">
        <f>2025-Table1[[#This Row],[Year_Birth]]</f>
        <v>56</v>
      </c>
      <c r="D1400" s="2" t="s">
        <v>2257</v>
      </c>
      <c r="E1400" s="2" t="s">
        <v>2256</v>
      </c>
      <c r="F1400" s="2" t="str">
        <f t="shared" si="64"/>
        <v>Senior</v>
      </c>
      <c r="G1400" s="4">
        <v>42169</v>
      </c>
      <c r="H1400" s="2">
        <v>1</v>
      </c>
      <c r="I1400" s="2">
        <v>1</v>
      </c>
      <c r="J1400" s="3" t="s">
        <v>2474</v>
      </c>
      <c r="K1400" s="6">
        <v>20</v>
      </c>
      <c r="L1400" s="4">
        <v>19</v>
      </c>
      <c r="M1400" s="4">
        <v>0</v>
      </c>
      <c r="N1400" s="4">
        <v>9</v>
      </c>
      <c r="O1400" s="4">
        <v>0</v>
      </c>
      <c r="P1400" s="4">
        <v>0</v>
      </c>
      <c r="Q1400" s="4">
        <v>2</v>
      </c>
      <c r="R1400" s="4">
        <f>SUM(Table1[[#This Row],[Wines]:[Sweet]])</f>
        <v>28</v>
      </c>
      <c r="S1400" s="8">
        <f t="shared" si="65"/>
        <v>6.639948777538002E-4</v>
      </c>
      <c r="T1400" s="8" t="str">
        <f t="shared" si="66"/>
        <v>Wines</v>
      </c>
      <c r="U1400" s="2">
        <v>2</v>
      </c>
      <c r="V1400" s="2">
        <v>1</v>
      </c>
      <c r="W1400" s="2">
        <v>0</v>
      </c>
      <c r="X1400" s="2">
        <v>3</v>
      </c>
      <c r="Y1400" s="2">
        <v>8</v>
      </c>
      <c r="Z1400" s="2">
        <v>3</v>
      </c>
      <c r="AA1400" s="2">
        <v>11</v>
      </c>
      <c r="AB1400" s="2">
        <v>0</v>
      </c>
    </row>
    <row r="1401" spans="1:28" x14ac:dyDescent="0.25">
      <c r="A1401" s="2">
        <v>1655</v>
      </c>
      <c r="B1401" s="2">
        <v>1979</v>
      </c>
      <c r="C1401" s="2">
        <f>2025-Table1[[#This Row],[Year_Birth]]</f>
        <v>46</v>
      </c>
      <c r="D1401" s="2" t="s">
        <v>2252</v>
      </c>
      <c r="E1401" s="2" t="s">
        <v>2254</v>
      </c>
      <c r="F1401" s="2" t="str">
        <f t="shared" si="64"/>
        <v>Senior</v>
      </c>
      <c r="G1401" s="4">
        <v>34350</v>
      </c>
      <c r="H1401" s="2">
        <v>1</v>
      </c>
      <c r="I1401" s="2">
        <v>0</v>
      </c>
      <c r="J1401" s="3" t="s">
        <v>2474</v>
      </c>
      <c r="K1401" s="6">
        <v>81</v>
      </c>
      <c r="L1401" s="4">
        <v>16</v>
      </c>
      <c r="M1401" s="4">
        <v>3</v>
      </c>
      <c r="N1401" s="4">
        <v>15</v>
      </c>
      <c r="O1401" s="4">
        <v>2</v>
      </c>
      <c r="P1401" s="4">
        <v>1</v>
      </c>
      <c r="Q1401" s="4">
        <v>11</v>
      </c>
      <c r="R1401" s="4">
        <f>SUM(Table1[[#This Row],[Wines]:[Sweet]])</f>
        <v>37</v>
      </c>
      <c r="S1401" s="8">
        <f t="shared" si="65"/>
        <v>1.0771470160116448E-3</v>
      </c>
      <c r="T1401" s="8" t="str">
        <f t="shared" si="66"/>
        <v>Wines</v>
      </c>
      <c r="U1401" s="2">
        <v>1</v>
      </c>
      <c r="V1401" s="2">
        <v>1</v>
      </c>
      <c r="W1401" s="2">
        <v>0</v>
      </c>
      <c r="X1401" s="2">
        <v>3</v>
      </c>
      <c r="Y1401" s="2">
        <v>7</v>
      </c>
      <c r="Z1401" s="2">
        <v>3</v>
      </c>
      <c r="AA1401" s="2">
        <v>11</v>
      </c>
      <c r="AB1401" s="2">
        <v>0</v>
      </c>
    </row>
    <row r="1402" spans="1:28" x14ac:dyDescent="0.25">
      <c r="A1402" s="2">
        <v>6260</v>
      </c>
      <c r="B1402" s="2">
        <v>1955</v>
      </c>
      <c r="C1402" s="2">
        <f>2025-Table1[[#This Row],[Year_Birth]]</f>
        <v>70</v>
      </c>
      <c r="D1402" s="2" t="s">
        <v>2257</v>
      </c>
      <c r="E1402" s="2" t="s">
        <v>2254</v>
      </c>
      <c r="F1402" s="2" t="str">
        <f t="shared" si="64"/>
        <v>Senior</v>
      </c>
      <c r="G1402" s="4">
        <v>82384</v>
      </c>
      <c r="H1402" s="2">
        <v>0</v>
      </c>
      <c r="I1402" s="2">
        <v>0</v>
      </c>
      <c r="J1402" s="3" t="s">
        <v>2475</v>
      </c>
      <c r="K1402" s="6">
        <v>55</v>
      </c>
      <c r="L1402" s="4">
        <v>984</v>
      </c>
      <c r="M1402" s="4">
        <v>51</v>
      </c>
      <c r="N1402" s="4">
        <v>432</v>
      </c>
      <c r="O1402" s="4">
        <v>180</v>
      </c>
      <c r="P1402" s="4">
        <v>120</v>
      </c>
      <c r="Q1402" s="4">
        <v>190</v>
      </c>
      <c r="R1402" s="4">
        <f>SUM(Table1[[#This Row],[Wines]:[Sweet]])</f>
        <v>1767</v>
      </c>
      <c r="S1402" s="8">
        <f t="shared" si="65"/>
        <v>2.1448339483394835E-2</v>
      </c>
      <c r="T1402" s="8" t="str">
        <f t="shared" si="66"/>
        <v>Wines</v>
      </c>
      <c r="U1402" s="2">
        <v>1</v>
      </c>
      <c r="V1402" s="2">
        <v>3</v>
      </c>
      <c r="W1402" s="2">
        <v>10</v>
      </c>
      <c r="X1402" s="2">
        <v>13</v>
      </c>
      <c r="Y1402" s="2">
        <v>1</v>
      </c>
      <c r="Z1402" s="2">
        <v>3</v>
      </c>
      <c r="AA1402" s="2">
        <v>11</v>
      </c>
      <c r="AB1402" s="2">
        <v>1</v>
      </c>
    </row>
    <row r="1403" spans="1:28" x14ac:dyDescent="0.25">
      <c r="A1403" s="2">
        <v>8996</v>
      </c>
      <c r="B1403" s="2">
        <v>1957</v>
      </c>
      <c r="C1403" s="2">
        <f>2025-Table1[[#This Row],[Year_Birth]]</f>
        <v>68</v>
      </c>
      <c r="D1403" s="2" t="s">
        <v>2255</v>
      </c>
      <c r="E1403" s="2" t="s">
        <v>2256</v>
      </c>
      <c r="F1403" s="2" t="str">
        <f t="shared" si="64"/>
        <v>Senior</v>
      </c>
      <c r="G1403" s="4" t="s">
        <v>2277</v>
      </c>
      <c r="H1403" s="2">
        <v>2</v>
      </c>
      <c r="I1403" s="2">
        <v>1</v>
      </c>
      <c r="J1403" s="3" t="s">
        <v>2475</v>
      </c>
      <c r="K1403" s="6">
        <v>4</v>
      </c>
      <c r="L1403" s="4">
        <v>230</v>
      </c>
      <c r="M1403" s="4">
        <v>42</v>
      </c>
      <c r="N1403" s="4">
        <v>192</v>
      </c>
      <c r="O1403" s="4">
        <v>49</v>
      </c>
      <c r="P1403" s="4">
        <v>37</v>
      </c>
      <c r="Q1403" s="4">
        <v>53</v>
      </c>
      <c r="R1403" s="4">
        <f>SUM(Table1[[#This Row],[Wines]:[Sweet]])</f>
        <v>550</v>
      </c>
      <c r="S1403" s="8" t="e">
        <f t="shared" si="65"/>
        <v>#VALUE!</v>
      </c>
      <c r="T1403" s="8" t="str">
        <f t="shared" si="66"/>
        <v>Wines</v>
      </c>
      <c r="U1403" s="2">
        <v>12</v>
      </c>
      <c r="V1403" s="2">
        <v>7</v>
      </c>
      <c r="W1403" s="2">
        <v>2</v>
      </c>
      <c r="X1403" s="2">
        <v>8</v>
      </c>
      <c r="Y1403" s="2">
        <v>9</v>
      </c>
      <c r="Z1403" s="2">
        <v>3</v>
      </c>
      <c r="AA1403" s="2">
        <v>11</v>
      </c>
      <c r="AB1403" s="2">
        <v>0</v>
      </c>
    </row>
    <row r="1404" spans="1:28" x14ac:dyDescent="0.25">
      <c r="A1404" s="2">
        <v>6250</v>
      </c>
      <c r="B1404" s="2">
        <v>1949</v>
      </c>
      <c r="C1404" s="2">
        <f>2025-Table1[[#This Row],[Year_Birth]]</f>
        <v>76</v>
      </c>
      <c r="D1404" s="2" t="s">
        <v>2255</v>
      </c>
      <c r="E1404" s="2" t="s">
        <v>2261</v>
      </c>
      <c r="F1404" s="2" t="str">
        <f t="shared" si="64"/>
        <v>Senior</v>
      </c>
      <c r="G1404" s="4">
        <v>54356</v>
      </c>
      <c r="H1404" s="2">
        <v>0</v>
      </c>
      <c r="I1404" s="2">
        <v>1</v>
      </c>
      <c r="J1404" s="3" t="s">
        <v>2475</v>
      </c>
      <c r="K1404" s="6">
        <v>62</v>
      </c>
      <c r="L1404" s="4">
        <v>710</v>
      </c>
      <c r="M1404" s="4">
        <v>15</v>
      </c>
      <c r="N1404" s="4">
        <v>30</v>
      </c>
      <c r="O1404" s="4">
        <v>20</v>
      </c>
      <c r="P1404" s="4">
        <v>0</v>
      </c>
      <c r="Q1404" s="4">
        <v>0</v>
      </c>
      <c r="R1404" s="4">
        <f>SUM(Table1[[#This Row],[Wines]:[Sweet]])</f>
        <v>775</v>
      </c>
      <c r="S1404" s="8">
        <f t="shared" si="65"/>
        <v>1.4257855618514975E-2</v>
      </c>
      <c r="T1404" s="8" t="str">
        <f t="shared" si="66"/>
        <v>Wines</v>
      </c>
      <c r="U1404" s="2">
        <v>3</v>
      </c>
      <c r="V1404" s="2">
        <v>11</v>
      </c>
      <c r="W1404" s="2">
        <v>2</v>
      </c>
      <c r="X1404" s="2">
        <v>8</v>
      </c>
      <c r="Y1404" s="2">
        <v>8</v>
      </c>
      <c r="Z1404" s="2">
        <v>3</v>
      </c>
      <c r="AA1404" s="2">
        <v>11</v>
      </c>
      <c r="AB1404" s="2">
        <v>1</v>
      </c>
    </row>
    <row r="1405" spans="1:28" x14ac:dyDescent="0.25">
      <c r="A1405" s="2">
        <v>10727</v>
      </c>
      <c r="B1405" s="2">
        <v>1970</v>
      </c>
      <c r="C1405" s="2">
        <f>2025-Table1[[#This Row],[Year_Birth]]</f>
        <v>55</v>
      </c>
      <c r="D1405" s="2" t="s">
        <v>2255</v>
      </c>
      <c r="E1405" s="2" t="s">
        <v>2256</v>
      </c>
      <c r="F1405" s="2" t="str">
        <f t="shared" si="64"/>
        <v>Senior</v>
      </c>
      <c r="G1405" s="4">
        <v>69084</v>
      </c>
      <c r="H1405" s="2">
        <v>1</v>
      </c>
      <c r="I1405" s="2">
        <v>0</v>
      </c>
      <c r="J1405" s="3" t="s">
        <v>2476</v>
      </c>
      <c r="K1405" s="6">
        <v>43</v>
      </c>
      <c r="L1405" s="4">
        <v>1181</v>
      </c>
      <c r="M1405" s="4">
        <v>107</v>
      </c>
      <c r="N1405" s="4">
        <v>199</v>
      </c>
      <c r="O1405" s="4">
        <v>39</v>
      </c>
      <c r="P1405" s="4">
        <v>30</v>
      </c>
      <c r="Q1405" s="4">
        <v>30</v>
      </c>
      <c r="R1405" s="4">
        <f>SUM(Table1[[#This Row],[Wines]:[Sweet]])</f>
        <v>1556</v>
      </c>
      <c r="S1405" s="8">
        <f t="shared" si="65"/>
        <v>2.2523304962075157E-2</v>
      </c>
      <c r="T1405" s="8" t="str">
        <f t="shared" si="66"/>
        <v>Wines</v>
      </c>
      <c r="U1405" s="2">
        <v>2</v>
      </c>
      <c r="V1405" s="2">
        <v>7</v>
      </c>
      <c r="W1405" s="2">
        <v>3</v>
      </c>
      <c r="X1405" s="2">
        <v>13</v>
      </c>
      <c r="Y1405" s="2">
        <v>8</v>
      </c>
      <c r="Z1405" s="2">
        <v>3</v>
      </c>
      <c r="AA1405" s="2">
        <v>11</v>
      </c>
      <c r="AB1405" s="2">
        <v>0</v>
      </c>
    </row>
    <row r="1406" spans="1:28" x14ac:dyDescent="0.25">
      <c r="A1406" s="2">
        <v>749</v>
      </c>
      <c r="B1406" s="2">
        <v>1981</v>
      </c>
      <c r="C1406" s="2">
        <f>2025-Table1[[#This Row],[Year_Birth]]</f>
        <v>44</v>
      </c>
      <c r="D1406" s="2" t="s">
        <v>2252</v>
      </c>
      <c r="E1406" s="2" t="s">
        <v>2254</v>
      </c>
      <c r="F1406" s="2" t="str">
        <f t="shared" si="64"/>
        <v>Senior</v>
      </c>
      <c r="G1406" s="4">
        <v>42162</v>
      </c>
      <c r="H1406" s="2">
        <v>1</v>
      </c>
      <c r="I1406" s="2">
        <v>0</v>
      </c>
      <c r="J1406" s="3" t="s">
        <v>2476</v>
      </c>
      <c r="K1406" s="6">
        <v>31</v>
      </c>
      <c r="L1406" s="4">
        <v>46</v>
      </c>
      <c r="M1406" s="4">
        <v>7</v>
      </c>
      <c r="N1406" s="4">
        <v>59</v>
      </c>
      <c r="O1406" s="4">
        <v>2</v>
      </c>
      <c r="P1406" s="4">
        <v>4</v>
      </c>
      <c r="Q1406" s="4">
        <v>27</v>
      </c>
      <c r="R1406" s="4">
        <f>SUM(Table1[[#This Row],[Wines]:[Sweet]])</f>
        <v>118</v>
      </c>
      <c r="S1406" s="8">
        <f t="shared" si="65"/>
        <v>2.7987287130591528E-3</v>
      </c>
      <c r="T1406" s="8" t="str">
        <f t="shared" si="66"/>
        <v>MeatProducts</v>
      </c>
      <c r="U1406" s="2">
        <v>2</v>
      </c>
      <c r="V1406" s="2">
        <v>3</v>
      </c>
      <c r="W1406" s="2">
        <v>1</v>
      </c>
      <c r="X1406" s="2">
        <v>3</v>
      </c>
      <c r="Y1406" s="2">
        <v>6</v>
      </c>
      <c r="Z1406" s="2">
        <v>3</v>
      </c>
      <c r="AA1406" s="2">
        <v>11</v>
      </c>
      <c r="AB1406" s="2">
        <v>1</v>
      </c>
    </row>
    <row r="1407" spans="1:28" x14ac:dyDescent="0.25">
      <c r="A1407" s="2">
        <v>5299</v>
      </c>
      <c r="B1407" s="2">
        <v>1970</v>
      </c>
      <c r="C1407" s="2">
        <f>2025-Table1[[#This Row],[Year_Birth]]</f>
        <v>55</v>
      </c>
      <c r="D1407" s="2" t="s">
        <v>2255</v>
      </c>
      <c r="E1407" s="2" t="s">
        <v>2256</v>
      </c>
      <c r="F1407" s="2" t="str">
        <f t="shared" si="64"/>
        <v>Senior</v>
      </c>
      <c r="G1407" s="4">
        <v>69084</v>
      </c>
      <c r="H1407" s="2">
        <v>1</v>
      </c>
      <c r="I1407" s="2">
        <v>0</v>
      </c>
      <c r="J1407" s="3" t="s">
        <v>2476</v>
      </c>
      <c r="K1407" s="6">
        <v>43</v>
      </c>
      <c r="L1407" s="4">
        <v>1181</v>
      </c>
      <c r="M1407" s="4">
        <v>107</v>
      </c>
      <c r="N1407" s="4">
        <v>199</v>
      </c>
      <c r="O1407" s="4">
        <v>39</v>
      </c>
      <c r="P1407" s="4">
        <v>30</v>
      </c>
      <c r="Q1407" s="4">
        <v>30</v>
      </c>
      <c r="R1407" s="4">
        <f>SUM(Table1[[#This Row],[Wines]:[Sweet]])</f>
        <v>1556</v>
      </c>
      <c r="S1407" s="8">
        <f t="shared" si="65"/>
        <v>2.2523304962075157E-2</v>
      </c>
      <c r="T1407" s="8" t="str">
        <f t="shared" si="66"/>
        <v>Wines</v>
      </c>
      <c r="U1407" s="2">
        <v>2</v>
      </c>
      <c r="V1407" s="2">
        <v>7</v>
      </c>
      <c r="W1407" s="2">
        <v>3</v>
      </c>
      <c r="X1407" s="2">
        <v>13</v>
      </c>
      <c r="Y1407" s="2">
        <v>8</v>
      </c>
      <c r="Z1407" s="2">
        <v>3</v>
      </c>
      <c r="AA1407" s="2">
        <v>11</v>
      </c>
      <c r="AB1407" s="2">
        <v>0</v>
      </c>
    </row>
    <row r="1408" spans="1:28" x14ac:dyDescent="0.25">
      <c r="A1408" s="2">
        <v>5846</v>
      </c>
      <c r="B1408" s="2">
        <v>1977</v>
      </c>
      <c r="C1408" s="2">
        <f>2025-Table1[[#This Row],[Year_Birth]]</f>
        <v>48</v>
      </c>
      <c r="D1408" s="2" t="s">
        <v>2252</v>
      </c>
      <c r="E1408" s="2" t="s">
        <v>2258</v>
      </c>
      <c r="F1408" s="2" t="str">
        <f t="shared" si="64"/>
        <v>Senior</v>
      </c>
      <c r="G1408" s="4">
        <v>40246</v>
      </c>
      <c r="H1408" s="2">
        <v>1</v>
      </c>
      <c r="I1408" s="2">
        <v>0</v>
      </c>
      <c r="J1408" s="3" t="s">
        <v>2477</v>
      </c>
      <c r="K1408" s="6">
        <v>68</v>
      </c>
      <c r="L1408" s="4">
        <v>2</v>
      </c>
      <c r="M1408" s="4">
        <v>1</v>
      </c>
      <c r="N1408" s="4">
        <v>6</v>
      </c>
      <c r="O1408" s="4">
        <v>2</v>
      </c>
      <c r="P1408" s="4">
        <v>1</v>
      </c>
      <c r="Q1408" s="4">
        <v>1</v>
      </c>
      <c r="R1408" s="4">
        <f>SUM(Table1[[#This Row],[Wines]:[Sweet]])</f>
        <v>12</v>
      </c>
      <c r="S1408" s="8">
        <f t="shared" si="65"/>
        <v>2.9816627739402674E-4</v>
      </c>
      <c r="T1408" s="8" t="str">
        <f t="shared" si="66"/>
        <v>MeatProducts</v>
      </c>
      <c r="U1408" s="2">
        <v>1</v>
      </c>
      <c r="V1408" s="2">
        <v>1</v>
      </c>
      <c r="W1408" s="2">
        <v>0</v>
      </c>
      <c r="X1408" s="2">
        <v>2</v>
      </c>
      <c r="Y1408" s="2">
        <v>6</v>
      </c>
      <c r="Z1408" s="2">
        <v>3</v>
      </c>
      <c r="AA1408" s="2">
        <v>11</v>
      </c>
      <c r="AB1408" s="2">
        <v>0</v>
      </c>
    </row>
    <row r="1409" spans="1:28" x14ac:dyDescent="0.25">
      <c r="A1409" s="2">
        <v>3629</v>
      </c>
      <c r="B1409" s="2">
        <v>1978</v>
      </c>
      <c r="C1409" s="2">
        <f>2025-Table1[[#This Row],[Year_Birth]]</f>
        <v>47</v>
      </c>
      <c r="D1409" s="2" t="s">
        <v>2252</v>
      </c>
      <c r="E1409" s="2" t="s">
        <v>2253</v>
      </c>
      <c r="F1409" s="2" t="str">
        <f t="shared" si="64"/>
        <v>Senior</v>
      </c>
      <c r="G1409" s="4">
        <v>38557</v>
      </c>
      <c r="H1409" s="2">
        <v>1</v>
      </c>
      <c r="I1409" s="2">
        <v>0</v>
      </c>
      <c r="J1409" s="3" t="s">
        <v>2477</v>
      </c>
      <c r="K1409" s="6">
        <v>17</v>
      </c>
      <c r="L1409" s="4">
        <v>76</v>
      </c>
      <c r="M1409" s="4">
        <v>3</v>
      </c>
      <c r="N1409" s="4">
        <v>31</v>
      </c>
      <c r="O1409" s="4">
        <v>4</v>
      </c>
      <c r="P1409" s="4">
        <v>4</v>
      </c>
      <c r="Q1409" s="4">
        <v>27</v>
      </c>
      <c r="R1409" s="4">
        <f>SUM(Table1[[#This Row],[Wines]:[Sweet]])</f>
        <v>118</v>
      </c>
      <c r="S1409" s="8">
        <f t="shared" si="65"/>
        <v>3.0604040770806857E-3</v>
      </c>
      <c r="T1409" s="8" t="str">
        <f t="shared" si="66"/>
        <v>Wines</v>
      </c>
      <c r="U1409" s="2">
        <v>2</v>
      </c>
      <c r="V1409" s="2">
        <v>3</v>
      </c>
      <c r="W1409" s="2">
        <v>1</v>
      </c>
      <c r="X1409" s="2">
        <v>3</v>
      </c>
      <c r="Y1409" s="2">
        <v>7</v>
      </c>
      <c r="Z1409" s="2">
        <v>3</v>
      </c>
      <c r="AA1409" s="2">
        <v>11</v>
      </c>
      <c r="AB1409" s="2">
        <v>0</v>
      </c>
    </row>
    <row r="1410" spans="1:28" x14ac:dyDescent="0.25">
      <c r="A1410" s="2">
        <v>5114</v>
      </c>
      <c r="B1410" s="2">
        <v>1965</v>
      </c>
      <c r="C1410" s="2">
        <f>2025-Table1[[#This Row],[Year_Birth]]</f>
        <v>60</v>
      </c>
      <c r="D1410" s="2" t="s">
        <v>2257</v>
      </c>
      <c r="E1410" s="2" t="s">
        <v>2256</v>
      </c>
      <c r="F1410" s="2" t="str">
        <f t="shared" ref="F1410:F1473" si="67">IF(C1410&lt;19,"Child",IF(C1410&lt;31,"Young Adult",IF(C1410&lt;J2657,"Adult","Senior")))</f>
        <v>Senior</v>
      </c>
      <c r="G1410" s="4">
        <v>74806</v>
      </c>
      <c r="H1410" s="2">
        <v>0</v>
      </c>
      <c r="I1410" s="2">
        <v>1</v>
      </c>
      <c r="J1410" s="3" t="s">
        <v>2477</v>
      </c>
      <c r="K1410" s="6">
        <v>1</v>
      </c>
      <c r="L1410" s="4">
        <v>670</v>
      </c>
      <c r="M1410" s="4">
        <v>9</v>
      </c>
      <c r="N1410" s="4">
        <v>249</v>
      </c>
      <c r="O1410" s="4">
        <v>0</v>
      </c>
      <c r="P1410" s="4">
        <v>28</v>
      </c>
      <c r="Q1410" s="4">
        <v>9</v>
      </c>
      <c r="R1410" s="4">
        <f>SUM(Table1[[#This Row],[Wines]:[Sweet]])</f>
        <v>956</v>
      </c>
      <c r="S1410" s="8">
        <f t="shared" ref="S1410:S1473" si="68">R1410/G1410</f>
        <v>1.2779723551586771E-2</v>
      </c>
      <c r="T1410" s="8" t="str">
        <f t="shared" ref="T1410:T1473" si="69">INDEX($L$1:$Q$1, MATCH(MAX(L1410:Q1410), L1410:Q1410, 0))</f>
        <v>Wines</v>
      </c>
      <c r="U1410" s="2">
        <v>2</v>
      </c>
      <c r="V1410" s="2">
        <v>5</v>
      </c>
      <c r="W1410" s="2">
        <v>4</v>
      </c>
      <c r="X1410" s="2">
        <v>5</v>
      </c>
      <c r="Y1410" s="2">
        <v>4</v>
      </c>
      <c r="Z1410" s="2">
        <v>3</v>
      </c>
      <c r="AA1410" s="2">
        <v>11</v>
      </c>
      <c r="AB1410" s="2">
        <v>0</v>
      </c>
    </row>
    <row r="1411" spans="1:28" x14ac:dyDescent="0.25">
      <c r="A1411" s="2">
        <v>7734</v>
      </c>
      <c r="B1411" s="2">
        <v>1993</v>
      </c>
      <c r="C1411" s="2">
        <f>2025-Table1[[#This Row],[Year_Birth]]</f>
        <v>32</v>
      </c>
      <c r="D1411" s="2" t="s">
        <v>2252</v>
      </c>
      <c r="E1411" s="2" t="s">
        <v>2263</v>
      </c>
      <c r="F1411" s="2" t="str">
        <f t="shared" si="67"/>
        <v>Senior</v>
      </c>
      <c r="G1411" s="4">
        <v>79244</v>
      </c>
      <c r="H1411" s="2">
        <v>0</v>
      </c>
      <c r="I1411" s="2">
        <v>0</v>
      </c>
      <c r="J1411" s="3" t="s">
        <v>2477</v>
      </c>
      <c r="K1411" s="6">
        <v>58</v>
      </c>
      <c r="L1411" s="4">
        <v>471</v>
      </c>
      <c r="M1411" s="4">
        <v>102</v>
      </c>
      <c r="N1411" s="4">
        <v>125</v>
      </c>
      <c r="O1411" s="4">
        <v>212</v>
      </c>
      <c r="P1411" s="4">
        <v>61</v>
      </c>
      <c r="Q1411" s="4">
        <v>245</v>
      </c>
      <c r="R1411" s="4">
        <f>SUM(Table1[[#This Row],[Wines]:[Sweet]])</f>
        <v>971</v>
      </c>
      <c r="S1411" s="8">
        <f t="shared" si="68"/>
        <v>1.2253293624753924E-2</v>
      </c>
      <c r="T1411" s="8" t="str">
        <f t="shared" si="69"/>
        <v>Wines</v>
      </c>
      <c r="U1411" s="2">
        <v>1</v>
      </c>
      <c r="V1411" s="2">
        <v>4</v>
      </c>
      <c r="W1411" s="2">
        <v>10</v>
      </c>
      <c r="X1411" s="2">
        <v>7</v>
      </c>
      <c r="Y1411" s="2">
        <v>1</v>
      </c>
      <c r="Z1411" s="2">
        <v>3</v>
      </c>
      <c r="AA1411" s="2">
        <v>11</v>
      </c>
      <c r="AB1411" s="2">
        <v>1</v>
      </c>
    </row>
    <row r="1412" spans="1:28" x14ac:dyDescent="0.25">
      <c r="A1412" s="2">
        <v>6327</v>
      </c>
      <c r="B1412" s="2">
        <v>1967</v>
      </c>
      <c r="C1412" s="2">
        <f>2025-Table1[[#This Row],[Year_Birth]]</f>
        <v>58</v>
      </c>
      <c r="D1412" s="2" t="s">
        <v>2252</v>
      </c>
      <c r="E1412" s="2" t="s">
        <v>2254</v>
      </c>
      <c r="F1412" s="2" t="str">
        <f t="shared" si="67"/>
        <v>Senior</v>
      </c>
      <c r="G1412" s="4">
        <v>65777</v>
      </c>
      <c r="H1412" s="2">
        <v>0</v>
      </c>
      <c r="I1412" s="2">
        <v>0</v>
      </c>
      <c r="J1412" s="3" t="s">
        <v>2478</v>
      </c>
      <c r="K1412" s="6">
        <v>87</v>
      </c>
      <c r="L1412" s="4">
        <v>565</v>
      </c>
      <c r="M1412" s="4">
        <v>32</v>
      </c>
      <c r="N1412" s="4">
        <v>435</v>
      </c>
      <c r="O1412" s="4">
        <v>28</v>
      </c>
      <c r="P1412" s="4">
        <v>32</v>
      </c>
      <c r="Q1412" s="4">
        <v>54</v>
      </c>
      <c r="R1412" s="4">
        <f>SUM(Table1[[#This Row],[Wines]:[Sweet]])</f>
        <v>1092</v>
      </c>
      <c r="S1412" s="8">
        <f t="shared" si="68"/>
        <v>1.6601547653435092E-2</v>
      </c>
      <c r="T1412" s="8" t="str">
        <f t="shared" si="69"/>
        <v>Wines</v>
      </c>
      <c r="U1412" s="2">
        <v>1</v>
      </c>
      <c r="V1412" s="2">
        <v>2</v>
      </c>
      <c r="W1412" s="2">
        <v>8</v>
      </c>
      <c r="X1412" s="2">
        <v>6</v>
      </c>
      <c r="Y1412" s="2">
        <v>1</v>
      </c>
      <c r="Z1412" s="2">
        <v>3</v>
      </c>
      <c r="AA1412" s="2">
        <v>11</v>
      </c>
      <c r="AB1412" s="2">
        <v>0</v>
      </c>
    </row>
    <row r="1413" spans="1:28" x14ac:dyDescent="0.25">
      <c r="A1413" s="2">
        <v>9349</v>
      </c>
      <c r="B1413" s="2">
        <v>1985</v>
      </c>
      <c r="C1413" s="2">
        <f>2025-Table1[[#This Row],[Year_Birth]]</f>
        <v>40</v>
      </c>
      <c r="D1413" s="2" t="s">
        <v>2252</v>
      </c>
      <c r="E1413" s="2" t="s">
        <v>2256</v>
      </c>
      <c r="F1413" s="2" t="str">
        <f t="shared" si="67"/>
        <v>Senior</v>
      </c>
      <c r="G1413" s="4">
        <v>92533</v>
      </c>
      <c r="H1413" s="2">
        <v>0</v>
      </c>
      <c r="I1413" s="2">
        <v>0</v>
      </c>
      <c r="J1413" s="3" t="s">
        <v>2478</v>
      </c>
      <c r="K1413" s="6">
        <v>84</v>
      </c>
      <c r="L1413" s="4">
        <v>693</v>
      </c>
      <c r="M1413" s="4">
        <v>21</v>
      </c>
      <c r="N1413" s="4">
        <v>118</v>
      </c>
      <c r="O1413" s="4">
        <v>110</v>
      </c>
      <c r="P1413" s="4">
        <v>147</v>
      </c>
      <c r="Q1413" s="4">
        <v>42</v>
      </c>
      <c r="R1413" s="4">
        <f>SUM(Table1[[#This Row],[Wines]:[Sweet]])</f>
        <v>1089</v>
      </c>
      <c r="S1413" s="8">
        <f t="shared" si="68"/>
        <v>1.1768774383193023E-2</v>
      </c>
      <c r="T1413" s="8" t="str">
        <f t="shared" si="69"/>
        <v>Wines</v>
      </c>
      <c r="U1413" s="2">
        <v>1</v>
      </c>
      <c r="V1413" s="2">
        <v>6</v>
      </c>
      <c r="W1413" s="2">
        <v>5</v>
      </c>
      <c r="X1413" s="2">
        <v>11</v>
      </c>
      <c r="Y1413" s="2">
        <v>2</v>
      </c>
      <c r="Z1413" s="2">
        <v>3</v>
      </c>
      <c r="AA1413" s="2">
        <v>11</v>
      </c>
      <c r="AB1413" s="2">
        <v>0</v>
      </c>
    </row>
    <row r="1414" spans="1:28" x14ac:dyDescent="0.25">
      <c r="A1414" s="2">
        <v>3641</v>
      </c>
      <c r="B1414" s="2">
        <v>1976</v>
      </c>
      <c r="C1414" s="2">
        <f>2025-Table1[[#This Row],[Year_Birth]]</f>
        <v>49</v>
      </c>
      <c r="D1414" s="2" t="s">
        <v>2252</v>
      </c>
      <c r="E1414" s="2" t="s">
        <v>2256</v>
      </c>
      <c r="F1414" s="2" t="str">
        <f t="shared" si="67"/>
        <v>Senior</v>
      </c>
      <c r="G1414" s="4">
        <v>13624</v>
      </c>
      <c r="H1414" s="2">
        <v>1</v>
      </c>
      <c r="I1414" s="2">
        <v>0</v>
      </c>
      <c r="J1414" s="3" t="s">
        <v>2479</v>
      </c>
      <c r="K1414" s="6">
        <v>93</v>
      </c>
      <c r="L1414" s="4">
        <v>10</v>
      </c>
      <c r="M1414" s="4">
        <v>2</v>
      </c>
      <c r="N1414" s="4">
        <v>15</v>
      </c>
      <c r="O1414" s="4">
        <v>2</v>
      </c>
      <c r="P1414" s="4">
        <v>1</v>
      </c>
      <c r="Q1414" s="4">
        <v>6</v>
      </c>
      <c r="R1414" s="4">
        <f>SUM(Table1[[#This Row],[Wines]:[Sweet]])</f>
        <v>30</v>
      </c>
      <c r="S1414" s="8">
        <f t="shared" si="68"/>
        <v>2.201996476805637E-3</v>
      </c>
      <c r="T1414" s="8" t="str">
        <f t="shared" si="69"/>
        <v>MeatProducts</v>
      </c>
      <c r="U1414" s="2">
        <v>2</v>
      </c>
      <c r="V1414" s="2">
        <v>2</v>
      </c>
      <c r="W1414" s="2">
        <v>0</v>
      </c>
      <c r="X1414" s="2">
        <v>3</v>
      </c>
      <c r="Y1414" s="2">
        <v>6</v>
      </c>
      <c r="Z1414" s="2">
        <v>3</v>
      </c>
      <c r="AA1414" s="2">
        <v>11</v>
      </c>
      <c r="AB1414" s="2">
        <v>0</v>
      </c>
    </row>
    <row r="1415" spans="1:28" x14ac:dyDescent="0.25">
      <c r="A1415" s="2">
        <v>199</v>
      </c>
      <c r="B1415" s="2">
        <v>1962</v>
      </c>
      <c r="C1415" s="2">
        <f>2025-Table1[[#This Row],[Year_Birth]]</f>
        <v>63</v>
      </c>
      <c r="D1415" s="2" t="s">
        <v>2257</v>
      </c>
      <c r="E1415" s="2" t="s">
        <v>2253</v>
      </c>
      <c r="F1415" s="2" t="str">
        <f t="shared" si="67"/>
        <v>Senior</v>
      </c>
      <c r="G1415" s="4">
        <v>45183</v>
      </c>
      <c r="H1415" s="2">
        <v>0</v>
      </c>
      <c r="I1415" s="2">
        <v>0</v>
      </c>
      <c r="J1415" s="3" t="s">
        <v>2479</v>
      </c>
      <c r="K1415" s="6">
        <v>33</v>
      </c>
      <c r="L1415" s="4">
        <v>219</v>
      </c>
      <c r="M1415" s="4">
        <v>3</v>
      </c>
      <c r="N1415" s="4">
        <v>60</v>
      </c>
      <c r="O1415" s="4">
        <v>12</v>
      </c>
      <c r="P1415" s="4">
        <v>9</v>
      </c>
      <c r="Q1415" s="4">
        <v>12</v>
      </c>
      <c r="R1415" s="4">
        <f>SUM(Table1[[#This Row],[Wines]:[Sweet]])</f>
        <v>303</v>
      </c>
      <c r="S1415" s="8">
        <f t="shared" si="68"/>
        <v>6.7060620144744707E-3</v>
      </c>
      <c r="T1415" s="8" t="str">
        <f t="shared" si="69"/>
        <v>Wines</v>
      </c>
      <c r="U1415" s="2">
        <v>1</v>
      </c>
      <c r="V1415" s="2">
        <v>4</v>
      </c>
      <c r="W1415" s="2">
        <v>1</v>
      </c>
      <c r="X1415" s="2">
        <v>7</v>
      </c>
      <c r="Y1415" s="2">
        <v>7</v>
      </c>
      <c r="Z1415" s="2">
        <v>3</v>
      </c>
      <c r="AA1415" s="2">
        <v>11</v>
      </c>
      <c r="AB1415" s="2">
        <v>0</v>
      </c>
    </row>
    <row r="1416" spans="1:28" x14ac:dyDescent="0.25">
      <c r="A1416" s="2">
        <v>591</v>
      </c>
      <c r="B1416" s="2">
        <v>1957</v>
      </c>
      <c r="C1416" s="2">
        <f>2025-Table1[[#This Row],[Year_Birth]]</f>
        <v>68</v>
      </c>
      <c r="D1416" s="2" t="s">
        <v>2252</v>
      </c>
      <c r="E1416" s="2" t="s">
        <v>2261</v>
      </c>
      <c r="F1416" s="2" t="str">
        <f t="shared" si="67"/>
        <v>Senior</v>
      </c>
      <c r="G1416" s="4">
        <v>66033</v>
      </c>
      <c r="H1416" s="2">
        <v>0</v>
      </c>
      <c r="I1416" s="2">
        <v>1</v>
      </c>
      <c r="J1416" s="3" t="s">
        <v>2479</v>
      </c>
      <c r="K1416" s="6">
        <v>76</v>
      </c>
      <c r="L1416" s="4">
        <v>293</v>
      </c>
      <c r="M1416" s="4">
        <v>35</v>
      </c>
      <c r="N1416" s="4">
        <v>179</v>
      </c>
      <c r="O1416" s="4">
        <v>46</v>
      </c>
      <c r="P1416" s="4">
        <v>59</v>
      </c>
      <c r="Q1416" s="4">
        <v>65</v>
      </c>
      <c r="R1416" s="4">
        <f>SUM(Table1[[#This Row],[Wines]:[Sweet]])</f>
        <v>612</v>
      </c>
      <c r="S1416" s="8">
        <f t="shared" si="68"/>
        <v>9.2680932261142157E-3</v>
      </c>
      <c r="T1416" s="8" t="str">
        <f t="shared" si="69"/>
        <v>Wines</v>
      </c>
      <c r="U1416" s="2">
        <v>2</v>
      </c>
      <c r="V1416" s="2">
        <v>8</v>
      </c>
      <c r="W1416" s="2">
        <v>3</v>
      </c>
      <c r="X1416" s="2">
        <v>7</v>
      </c>
      <c r="Y1416" s="2">
        <v>7</v>
      </c>
      <c r="Z1416" s="2">
        <v>3</v>
      </c>
      <c r="AA1416" s="2">
        <v>11</v>
      </c>
      <c r="AB1416" s="2">
        <v>0</v>
      </c>
    </row>
    <row r="1417" spans="1:28" x14ac:dyDescent="0.25">
      <c r="A1417" s="2">
        <v>9710</v>
      </c>
      <c r="B1417" s="2">
        <v>1969</v>
      </c>
      <c r="C1417" s="2">
        <f>2025-Table1[[#This Row],[Year_Birth]]</f>
        <v>56</v>
      </c>
      <c r="D1417" s="2" t="s">
        <v>2255</v>
      </c>
      <c r="E1417" s="2" t="s">
        <v>2258</v>
      </c>
      <c r="F1417" s="2" t="str">
        <f t="shared" si="67"/>
        <v>Senior</v>
      </c>
      <c r="G1417" s="4">
        <v>58086</v>
      </c>
      <c r="H1417" s="2">
        <v>0</v>
      </c>
      <c r="I1417" s="2">
        <v>1</v>
      </c>
      <c r="J1417" s="3" t="s">
        <v>2479</v>
      </c>
      <c r="K1417" s="6">
        <v>80</v>
      </c>
      <c r="L1417" s="4">
        <v>708</v>
      </c>
      <c r="M1417" s="4">
        <v>7</v>
      </c>
      <c r="N1417" s="4">
        <v>62</v>
      </c>
      <c r="O1417" s="4">
        <v>0</v>
      </c>
      <c r="P1417" s="4">
        <v>0</v>
      </c>
      <c r="Q1417" s="4">
        <v>15</v>
      </c>
      <c r="R1417" s="4">
        <f>SUM(Table1[[#This Row],[Wines]:[Sweet]])</f>
        <v>777</v>
      </c>
      <c r="S1417" s="8">
        <f t="shared" si="68"/>
        <v>1.3376717281272595E-2</v>
      </c>
      <c r="T1417" s="8" t="str">
        <f t="shared" si="69"/>
        <v>Wines</v>
      </c>
      <c r="U1417" s="2">
        <v>2</v>
      </c>
      <c r="V1417" s="2">
        <v>11</v>
      </c>
      <c r="W1417" s="2">
        <v>3</v>
      </c>
      <c r="X1417" s="2">
        <v>7</v>
      </c>
      <c r="Y1417" s="2">
        <v>8</v>
      </c>
      <c r="Z1417" s="2">
        <v>3</v>
      </c>
      <c r="AA1417" s="2">
        <v>11</v>
      </c>
      <c r="AB1417" s="2">
        <v>0</v>
      </c>
    </row>
    <row r="1418" spans="1:28" x14ac:dyDescent="0.25">
      <c r="A1418" s="2">
        <v>10513</v>
      </c>
      <c r="B1418" s="2">
        <v>1992</v>
      </c>
      <c r="C1418" s="2">
        <f>2025-Table1[[#This Row],[Year_Birth]]</f>
        <v>33</v>
      </c>
      <c r="D1418" s="2" t="s">
        <v>2252</v>
      </c>
      <c r="E1418" s="2" t="s">
        <v>2254</v>
      </c>
      <c r="F1418" s="2" t="str">
        <f t="shared" si="67"/>
        <v>Senior</v>
      </c>
      <c r="G1418" s="4">
        <v>63207</v>
      </c>
      <c r="H1418" s="2">
        <v>0</v>
      </c>
      <c r="I1418" s="2">
        <v>0</v>
      </c>
      <c r="J1418" s="3" t="s">
        <v>2479</v>
      </c>
      <c r="K1418" s="6">
        <v>68</v>
      </c>
      <c r="L1418" s="4">
        <v>438</v>
      </c>
      <c r="M1418" s="4">
        <v>169</v>
      </c>
      <c r="N1418" s="4">
        <v>565</v>
      </c>
      <c r="O1418" s="4">
        <v>91</v>
      </c>
      <c r="P1418" s="4">
        <v>169</v>
      </c>
      <c r="Q1418" s="4">
        <v>70</v>
      </c>
      <c r="R1418" s="4">
        <f>SUM(Table1[[#This Row],[Wines]:[Sweet]])</f>
        <v>1432</v>
      </c>
      <c r="S1418" s="8">
        <f t="shared" si="68"/>
        <v>2.2655718512190105E-2</v>
      </c>
      <c r="T1418" s="8" t="str">
        <f t="shared" si="69"/>
        <v>MeatProducts</v>
      </c>
      <c r="U1418" s="2">
        <v>1</v>
      </c>
      <c r="V1418" s="2">
        <v>2</v>
      </c>
      <c r="W1418" s="2">
        <v>3</v>
      </c>
      <c r="X1418" s="2">
        <v>6</v>
      </c>
      <c r="Y1418" s="2">
        <v>7</v>
      </c>
      <c r="Z1418" s="2">
        <v>3</v>
      </c>
      <c r="AA1418" s="2">
        <v>11</v>
      </c>
      <c r="AB1418" s="2">
        <v>0</v>
      </c>
    </row>
    <row r="1419" spans="1:28" x14ac:dyDescent="0.25">
      <c r="A1419" s="2">
        <v>5255</v>
      </c>
      <c r="B1419" s="2">
        <v>1986</v>
      </c>
      <c r="C1419" s="2">
        <f>2025-Table1[[#This Row],[Year_Birth]]</f>
        <v>39</v>
      </c>
      <c r="D1419" s="2" t="s">
        <v>2252</v>
      </c>
      <c r="E1419" s="2" t="s">
        <v>2253</v>
      </c>
      <c r="F1419" s="2" t="str">
        <f t="shared" si="67"/>
        <v>Senior</v>
      </c>
      <c r="G1419" s="4" t="s">
        <v>2277</v>
      </c>
      <c r="H1419" s="2">
        <v>1</v>
      </c>
      <c r="I1419" s="2">
        <v>0</v>
      </c>
      <c r="J1419" s="3" t="s">
        <v>2480</v>
      </c>
      <c r="K1419" s="6">
        <v>19</v>
      </c>
      <c r="L1419" s="4">
        <v>5</v>
      </c>
      <c r="M1419" s="4">
        <v>1</v>
      </c>
      <c r="N1419" s="4">
        <v>3</v>
      </c>
      <c r="O1419" s="4">
        <v>3</v>
      </c>
      <c r="P1419" s="4">
        <v>263</v>
      </c>
      <c r="Q1419" s="4">
        <v>362</v>
      </c>
      <c r="R1419" s="4">
        <f>SUM(Table1[[#This Row],[Wines]:[Sweet]])</f>
        <v>275</v>
      </c>
      <c r="S1419" s="8" t="e">
        <f t="shared" si="68"/>
        <v>#VALUE!</v>
      </c>
      <c r="T1419" s="8" t="str">
        <f t="shared" si="69"/>
        <v>GoldProds</v>
      </c>
      <c r="U1419" s="2">
        <v>0</v>
      </c>
      <c r="V1419" s="2">
        <v>27</v>
      </c>
      <c r="W1419" s="2">
        <v>0</v>
      </c>
      <c r="X1419" s="2">
        <v>0</v>
      </c>
      <c r="Y1419" s="2">
        <v>1</v>
      </c>
      <c r="Z1419" s="2">
        <v>3</v>
      </c>
      <c r="AA1419" s="2">
        <v>11</v>
      </c>
      <c r="AB1419" s="2">
        <v>0</v>
      </c>
    </row>
    <row r="1420" spans="1:28" x14ac:dyDescent="0.25">
      <c r="A1420" s="2">
        <v>8755</v>
      </c>
      <c r="B1420" s="2">
        <v>1946</v>
      </c>
      <c r="C1420" s="2">
        <f>2025-Table1[[#This Row],[Year_Birth]]</f>
        <v>79</v>
      </c>
      <c r="D1420" s="2" t="s">
        <v>2257</v>
      </c>
      <c r="E1420" s="2" t="s">
        <v>2256</v>
      </c>
      <c r="F1420" s="2" t="str">
        <f t="shared" si="67"/>
        <v>Senior</v>
      </c>
      <c r="G1420" s="4">
        <v>68657</v>
      </c>
      <c r="H1420" s="2">
        <v>0</v>
      </c>
      <c r="I1420" s="2">
        <v>0</v>
      </c>
      <c r="J1420" s="3" t="s">
        <v>2480</v>
      </c>
      <c r="K1420" s="6">
        <v>4</v>
      </c>
      <c r="L1420" s="4">
        <v>482</v>
      </c>
      <c r="M1420" s="4">
        <v>34</v>
      </c>
      <c r="N1420" s="4">
        <v>471</v>
      </c>
      <c r="O1420" s="4">
        <v>119</v>
      </c>
      <c r="P1420" s="4">
        <v>68</v>
      </c>
      <c r="Q1420" s="4">
        <v>22</v>
      </c>
      <c r="R1420" s="4">
        <f>SUM(Table1[[#This Row],[Wines]:[Sweet]])</f>
        <v>1174</v>
      </c>
      <c r="S1420" s="8">
        <f t="shared" si="68"/>
        <v>1.7099494589044088E-2</v>
      </c>
      <c r="T1420" s="8" t="str">
        <f t="shared" si="69"/>
        <v>Wines</v>
      </c>
      <c r="U1420" s="2">
        <v>1</v>
      </c>
      <c r="V1420" s="2">
        <v>3</v>
      </c>
      <c r="W1420" s="2">
        <v>5</v>
      </c>
      <c r="X1420" s="2">
        <v>9</v>
      </c>
      <c r="Y1420" s="2">
        <v>7</v>
      </c>
      <c r="Z1420" s="2">
        <v>3</v>
      </c>
      <c r="AA1420" s="2">
        <v>11</v>
      </c>
      <c r="AB1420" s="2">
        <v>0</v>
      </c>
    </row>
    <row r="1421" spans="1:28" x14ac:dyDescent="0.25">
      <c r="A1421" s="2">
        <v>1388</v>
      </c>
      <c r="B1421" s="2">
        <v>1975</v>
      </c>
      <c r="C1421" s="2">
        <f>2025-Table1[[#This Row],[Year_Birth]]</f>
        <v>50</v>
      </c>
      <c r="D1421" s="2" t="s">
        <v>2252</v>
      </c>
      <c r="E1421" s="2" t="s">
        <v>2253</v>
      </c>
      <c r="F1421" s="2" t="str">
        <f t="shared" si="67"/>
        <v>Senior</v>
      </c>
      <c r="G1421" s="4">
        <v>33249</v>
      </c>
      <c r="H1421" s="2">
        <v>1</v>
      </c>
      <c r="I1421" s="2">
        <v>0</v>
      </c>
      <c r="J1421" s="3" t="s">
        <v>2480</v>
      </c>
      <c r="K1421" s="6">
        <v>11</v>
      </c>
      <c r="L1421" s="4">
        <v>6</v>
      </c>
      <c r="M1421" s="4">
        <v>10</v>
      </c>
      <c r="N1421" s="4">
        <v>21</v>
      </c>
      <c r="O1421" s="4">
        <v>19</v>
      </c>
      <c r="P1421" s="4">
        <v>14</v>
      </c>
      <c r="Q1421" s="4">
        <v>42</v>
      </c>
      <c r="R1421" s="4">
        <f>SUM(Table1[[#This Row],[Wines]:[Sweet]])</f>
        <v>70</v>
      </c>
      <c r="S1421" s="8">
        <f t="shared" si="68"/>
        <v>2.1053264759842401E-3</v>
      </c>
      <c r="T1421" s="8" t="str">
        <f t="shared" si="69"/>
        <v>GoldProds</v>
      </c>
      <c r="U1421" s="2">
        <v>2</v>
      </c>
      <c r="V1421" s="2">
        <v>2</v>
      </c>
      <c r="W1421" s="2">
        <v>1</v>
      </c>
      <c r="X1421" s="2">
        <v>3</v>
      </c>
      <c r="Y1421" s="2">
        <v>6</v>
      </c>
      <c r="Z1421" s="2">
        <v>3</v>
      </c>
      <c r="AA1421" s="2">
        <v>11</v>
      </c>
      <c r="AB1421" s="2">
        <v>0</v>
      </c>
    </row>
    <row r="1422" spans="1:28" x14ac:dyDescent="0.25">
      <c r="A1422" s="2">
        <v>4436</v>
      </c>
      <c r="B1422" s="2">
        <v>1976</v>
      </c>
      <c r="C1422" s="2">
        <f>2025-Table1[[#This Row],[Year_Birth]]</f>
        <v>49</v>
      </c>
      <c r="D1422" s="2" t="s">
        <v>2252</v>
      </c>
      <c r="E1422" s="2" t="s">
        <v>2253</v>
      </c>
      <c r="F1422" s="2" t="str">
        <f t="shared" si="67"/>
        <v>Senior</v>
      </c>
      <c r="G1422" s="4">
        <v>20180</v>
      </c>
      <c r="H1422" s="2">
        <v>0</v>
      </c>
      <c r="I1422" s="2">
        <v>0</v>
      </c>
      <c r="J1422" s="3" t="s">
        <v>2480</v>
      </c>
      <c r="K1422" s="6">
        <v>27</v>
      </c>
      <c r="L1422" s="4">
        <v>18</v>
      </c>
      <c r="M1422" s="4">
        <v>42</v>
      </c>
      <c r="N1422" s="4">
        <v>24</v>
      </c>
      <c r="O1422" s="4">
        <v>15</v>
      </c>
      <c r="P1422" s="4">
        <v>20</v>
      </c>
      <c r="Q1422" s="4">
        <v>18</v>
      </c>
      <c r="R1422" s="4">
        <f>SUM(Table1[[#This Row],[Wines]:[Sweet]])</f>
        <v>119</v>
      </c>
      <c r="S1422" s="8">
        <f t="shared" si="68"/>
        <v>5.8969276511397425E-3</v>
      </c>
      <c r="T1422" s="8" t="str">
        <f t="shared" si="69"/>
        <v>Fruits</v>
      </c>
      <c r="U1422" s="2">
        <v>1</v>
      </c>
      <c r="V1422" s="2">
        <v>2</v>
      </c>
      <c r="W1422" s="2">
        <v>1</v>
      </c>
      <c r="X1422" s="2">
        <v>4</v>
      </c>
      <c r="Y1422" s="2">
        <v>7</v>
      </c>
      <c r="Z1422" s="2">
        <v>3</v>
      </c>
      <c r="AA1422" s="2">
        <v>11</v>
      </c>
      <c r="AB1422" s="2">
        <v>0</v>
      </c>
    </row>
    <row r="1423" spans="1:28" x14ac:dyDescent="0.25">
      <c r="A1423" s="2">
        <v>1118</v>
      </c>
      <c r="B1423" s="2">
        <v>1956</v>
      </c>
      <c r="C1423" s="2">
        <f>2025-Table1[[#This Row],[Year_Birth]]</f>
        <v>69</v>
      </c>
      <c r="D1423" s="2" t="s">
        <v>2257</v>
      </c>
      <c r="E1423" s="2" t="s">
        <v>2256</v>
      </c>
      <c r="F1423" s="2" t="str">
        <f t="shared" si="67"/>
        <v>Senior</v>
      </c>
      <c r="G1423" s="4">
        <v>50965</v>
      </c>
      <c r="H1423" s="2">
        <v>0</v>
      </c>
      <c r="I1423" s="2">
        <v>1</v>
      </c>
      <c r="J1423" s="3" t="s">
        <v>2480</v>
      </c>
      <c r="K1423" s="6">
        <v>87</v>
      </c>
      <c r="L1423" s="4">
        <v>544</v>
      </c>
      <c r="M1423" s="4">
        <v>13</v>
      </c>
      <c r="N1423" s="4">
        <v>85</v>
      </c>
      <c r="O1423" s="4">
        <v>8</v>
      </c>
      <c r="P1423" s="4">
        <v>6</v>
      </c>
      <c r="Q1423" s="4">
        <v>29</v>
      </c>
      <c r="R1423" s="4">
        <f>SUM(Table1[[#This Row],[Wines]:[Sweet]])</f>
        <v>656</v>
      </c>
      <c r="S1423" s="8">
        <f t="shared" si="68"/>
        <v>1.2871578534288237E-2</v>
      </c>
      <c r="T1423" s="8" t="str">
        <f t="shared" si="69"/>
        <v>Wines</v>
      </c>
      <c r="U1423" s="2">
        <v>3</v>
      </c>
      <c r="V1423" s="2">
        <v>10</v>
      </c>
      <c r="W1423" s="2">
        <v>4</v>
      </c>
      <c r="X1423" s="2">
        <v>5</v>
      </c>
      <c r="Y1423" s="2">
        <v>8</v>
      </c>
      <c r="Z1423" s="2">
        <v>3</v>
      </c>
      <c r="AA1423" s="2">
        <v>11</v>
      </c>
      <c r="AB1423" s="2">
        <v>0</v>
      </c>
    </row>
    <row r="1424" spans="1:28" x14ac:dyDescent="0.25">
      <c r="A1424" s="2">
        <v>979</v>
      </c>
      <c r="B1424" s="2">
        <v>1975</v>
      </c>
      <c r="C1424" s="2">
        <f>2025-Table1[[#This Row],[Year_Birth]]</f>
        <v>50</v>
      </c>
      <c r="D1424" s="2" t="s">
        <v>2252</v>
      </c>
      <c r="E1424" s="2" t="s">
        <v>2253</v>
      </c>
      <c r="F1424" s="2" t="str">
        <f t="shared" si="67"/>
        <v>Senior</v>
      </c>
      <c r="G1424" s="4">
        <v>33249</v>
      </c>
      <c r="H1424" s="2">
        <v>1</v>
      </c>
      <c r="I1424" s="2">
        <v>0</v>
      </c>
      <c r="J1424" s="3" t="s">
        <v>2480</v>
      </c>
      <c r="K1424" s="6">
        <v>11</v>
      </c>
      <c r="L1424" s="4">
        <v>6</v>
      </c>
      <c r="M1424" s="4">
        <v>10</v>
      </c>
      <c r="N1424" s="4">
        <v>21</v>
      </c>
      <c r="O1424" s="4">
        <v>19</v>
      </c>
      <c r="P1424" s="4">
        <v>14</v>
      </c>
      <c r="Q1424" s="4">
        <v>42</v>
      </c>
      <c r="R1424" s="4">
        <f>SUM(Table1[[#This Row],[Wines]:[Sweet]])</f>
        <v>70</v>
      </c>
      <c r="S1424" s="8">
        <f t="shared" si="68"/>
        <v>2.1053264759842401E-3</v>
      </c>
      <c r="T1424" s="8" t="str">
        <f t="shared" si="69"/>
        <v>GoldProds</v>
      </c>
      <c r="U1424" s="2">
        <v>2</v>
      </c>
      <c r="V1424" s="2">
        <v>2</v>
      </c>
      <c r="W1424" s="2">
        <v>1</v>
      </c>
      <c r="X1424" s="2">
        <v>3</v>
      </c>
      <c r="Y1424" s="2">
        <v>6</v>
      </c>
      <c r="Z1424" s="2">
        <v>3</v>
      </c>
      <c r="AA1424" s="2">
        <v>11</v>
      </c>
      <c r="AB1424" s="2">
        <v>0</v>
      </c>
    </row>
    <row r="1425" spans="1:28" x14ac:dyDescent="0.25">
      <c r="A1425" s="2">
        <v>2929</v>
      </c>
      <c r="B1425" s="2">
        <v>1976</v>
      </c>
      <c r="C1425" s="2">
        <f>2025-Table1[[#This Row],[Year_Birth]]</f>
        <v>49</v>
      </c>
      <c r="D1425" s="2" t="s">
        <v>2252</v>
      </c>
      <c r="E1425" s="2" t="s">
        <v>2253</v>
      </c>
      <c r="F1425" s="2" t="str">
        <f t="shared" si="67"/>
        <v>Senior</v>
      </c>
      <c r="G1425" s="4">
        <v>20180</v>
      </c>
      <c r="H1425" s="2">
        <v>0</v>
      </c>
      <c r="I1425" s="2">
        <v>0</v>
      </c>
      <c r="J1425" s="3" t="s">
        <v>2480</v>
      </c>
      <c r="K1425" s="6">
        <v>27</v>
      </c>
      <c r="L1425" s="4">
        <v>18</v>
      </c>
      <c r="M1425" s="4">
        <v>42</v>
      </c>
      <c r="N1425" s="4">
        <v>24</v>
      </c>
      <c r="O1425" s="4">
        <v>15</v>
      </c>
      <c r="P1425" s="4">
        <v>20</v>
      </c>
      <c r="Q1425" s="4">
        <v>18</v>
      </c>
      <c r="R1425" s="4">
        <f>SUM(Table1[[#This Row],[Wines]:[Sweet]])</f>
        <v>119</v>
      </c>
      <c r="S1425" s="8">
        <f t="shared" si="68"/>
        <v>5.8969276511397425E-3</v>
      </c>
      <c r="T1425" s="8" t="str">
        <f t="shared" si="69"/>
        <v>Fruits</v>
      </c>
      <c r="U1425" s="2">
        <v>1</v>
      </c>
      <c r="V1425" s="2">
        <v>2</v>
      </c>
      <c r="W1425" s="2">
        <v>1</v>
      </c>
      <c r="X1425" s="2">
        <v>4</v>
      </c>
      <c r="Y1425" s="2">
        <v>7</v>
      </c>
      <c r="Z1425" s="2">
        <v>3</v>
      </c>
      <c r="AA1425" s="2">
        <v>11</v>
      </c>
      <c r="AB1425" s="2">
        <v>0</v>
      </c>
    </row>
    <row r="1426" spans="1:28" x14ac:dyDescent="0.25">
      <c r="A1426" s="2">
        <v>6798</v>
      </c>
      <c r="B1426" s="2">
        <v>1966</v>
      </c>
      <c r="C1426" s="2">
        <f>2025-Table1[[#This Row],[Year_Birth]]</f>
        <v>59</v>
      </c>
      <c r="D1426" s="2" t="s">
        <v>2252</v>
      </c>
      <c r="E1426" s="2" t="s">
        <v>2253</v>
      </c>
      <c r="F1426" s="2" t="str">
        <f t="shared" si="67"/>
        <v>Senior</v>
      </c>
      <c r="G1426" s="4">
        <v>37070</v>
      </c>
      <c r="H1426" s="2">
        <v>1</v>
      </c>
      <c r="I1426" s="2">
        <v>1</v>
      </c>
      <c r="J1426" s="3" t="s">
        <v>2481</v>
      </c>
      <c r="K1426" s="6">
        <v>30</v>
      </c>
      <c r="L1426" s="4">
        <v>231</v>
      </c>
      <c r="M1426" s="4">
        <v>7</v>
      </c>
      <c r="N1426" s="4">
        <v>137</v>
      </c>
      <c r="O1426" s="4">
        <v>4</v>
      </c>
      <c r="P1426" s="4">
        <v>15</v>
      </c>
      <c r="Q1426" s="4">
        <v>39</v>
      </c>
      <c r="R1426" s="4">
        <f>SUM(Table1[[#This Row],[Wines]:[Sweet]])</f>
        <v>394</v>
      </c>
      <c r="S1426" s="8">
        <f t="shared" si="68"/>
        <v>1.0628540598867009E-2</v>
      </c>
      <c r="T1426" s="8" t="str">
        <f t="shared" si="69"/>
        <v>Wines</v>
      </c>
      <c r="U1426" s="2">
        <v>9</v>
      </c>
      <c r="V1426" s="2">
        <v>5</v>
      </c>
      <c r="W1426" s="2">
        <v>1</v>
      </c>
      <c r="X1426" s="2">
        <v>8</v>
      </c>
      <c r="Y1426" s="2">
        <v>7</v>
      </c>
      <c r="Z1426" s="2">
        <v>3</v>
      </c>
      <c r="AA1426" s="2">
        <v>11</v>
      </c>
      <c r="AB1426" s="2">
        <v>1</v>
      </c>
    </row>
    <row r="1427" spans="1:28" x14ac:dyDescent="0.25">
      <c r="A1427" s="2">
        <v>5181</v>
      </c>
      <c r="B1427" s="2">
        <v>1982</v>
      </c>
      <c r="C1427" s="2">
        <f>2025-Table1[[#This Row],[Year_Birth]]</f>
        <v>43</v>
      </c>
      <c r="D1427" s="2" t="s">
        <v>2259</v>
      </c>
      <c r="E1427" s="2" t="s">
        <v>2253</v>
      </c>
      <c r="F1427" s="2" t="str">
        <f t="shared" si="67"/>
        <v>Senior</v>
      </c>
      <c r="G1427" s="4">
        <v>24367</v>
      </c>
      <c r="H1427" s="2">
        <v>1</v>
      </c>
      <c r="I1427" s="2">
        <v>0</v>
      </c>
      <c r="J1427" s="3" t="s">
        <v>2481</v>
      </c>
      <c r="K1427" s="6">
        <v>58</v>
      </c>
      <c r="L1427" s="4">
        <v>2</v>
      </c>
      <c r="M1427" s="4">
        <v>4</v>
      </c>
      <c r="N1427" s="4">
        <v>2</v>
      </c>
      <c r="O1427" s="4">
        <v>0</v>
      </c>
      <c r="P1427" s="4">
        <v>11</v>
      </c>
      <c r="Q1427" s="4">
        <v>5</v>
      </c>
      <c r="R1427" s="4">
        <f>SUM(Table1[[#This Row],[Wines]:[Sweet]])</f>
        <v>19</v>
      </c>
      <c r="S1427" s="8">
        <f t="shared" si="68"/>
        <v>7.7974309516969673E-4</v>
      </c>
      <c r="T1427" s="8" t="str">
        <f t="shared" si="69"/>
        <v>Sweet</v>
      </c>
      <c r="U1427" s="2">
        <v>1</v>
      </c>
      <c r="V1427" s="2">
        <v>1</v>
      </c>
      <c r="W1427" s="2">
        <v>0</v>
      </c>
      <c r="X1427" s="2">
        <v>2</v>
      </c>
      <c r="Y1427" s="2">
        <v>9</v>
      </c>
      <c r="Z1427" s="2">
        <v>3</v>
      </c>
      <c r="AA1427" s="2">
        <v>11</v>
      </c>
      <c r="AB1427" s="2">
        <v>0</v>
      </c>
    </row>
    <row r="1428" spans="1:28" x14ac:dyDescent="0.25">
      <c r="A1428" s="2">
        <v>4168</v>
      </c>
      <c r="B1428" s="2">
        <v>1966</v>
      </c>
      <c r="C1428" s="2">
        <f>2025-Table1[[#This Row],[Year_Birth]]</f>
        <v>59</v>
      </c>
      <c r="D1428" s="2" t="s">
        <v>2252</v>
      </c>
      <c r="E1428" s="2" t="s">
        <v>2253</v>
      </c>
      <c r="F1428" s="2" t="str">
        <f t="shared" si="67"/>
        <v>Senior</v>
      </c>
      <c r="G1428" s="4">
        <v>37070</v>
      </c>
      <c r="H1428" s="2">
        <v>1</v>
      </c>
      <c r="I1428" s="2">
        <v>1</v>
      </c>
      <c r="J1428" s="3" t="s">
        <v>2481</v>
      </c>
      <c r="K1428" s="6">
        <v>30</v>
      </c>
      <c r="L1428" s="4">
        <v>231</v>
      </c>
      <c r="M1428" s="4">
        <v>7</v>
      </c>
      <c r="N1428" s="4">
        <v>137</v>
      </c>
      <c r="O1428" s="4">
        <v>4</v>
      </c>
      <c r="P1428" s="4">
        <v>15</v>
      </c>
      <c r="Q1428" s="4">
        <v>39</v>
      </c>
      <c r="R1428" s="4">
        <f>SUM(Table1[[#This Row],[Wines]:[Sweet]])</f>
        <v>394</v>
      </c>
      <c r="S1428" s="8">
        <f t="shared" si="68"/>
        <v>1.0628540598867009E-2</v>
      </c>
      <c r="T1428" s="8" t="str">
        <f t="shared" si="69"/>
        <v>Wines</v>
      </c>
      <c r="U1428" s="2">
        <v>9</v>
      </c>
      <c r="V1428" s="2">
        <v>5</v>
      </c>
      <c r="W1428" s="2">
        <v>1</v>
      </c>
      <c r="X1428" s="2">
        <v>8</v>
      </c>
      <c r="Y1428" s="2">
        <v>7</v>
      </c>
      <c r="Z1428" s="2">
        <v>3</v>
      </c>
      <c r="AA1428" s="2">
        <v>11</v>
      </c>
      <c r="AB1428" s="2">
        <v>1</v>
      </c>
    </row>
    <row r="1429" spans="1:28" x14ac:dyDescent="0.25">
      <c r="A1429" s="2">
        <v>5726</v>
      </c>
      <c r="B1429" s="2">
        <v>1983</v>
      </c>
      <c r="C1429" s="2">
        <f>2025-Table1[[#This Row],[Year_Birth]]</f>
        <v>42</v>
      </c>
      <c r="D1429" s="2" t="s">
        <v>2257</v>
      </c>
      <c r="E1429" s="2" t="s">
        <v>2253</v>
      </c>
      <c r="F1429" s="2" t="str">
        <f t="shared" si="67"/>
        <v>Senior</v>
      </c>
      <c r="G1429" s="4">
        <v>31788</v>
      </c>
      <c r="H1429" s="2">
        <v>1</v>
      </c>
      <c r="I1429" s="2">
        <v>0</v>
      </c>
      <c r="J1429" s="3" t="s">
        <v>2482</v>
      </c>
      <c r="K1429" s="6">
        <v>15</v>
      </c>
      <c r="L1429" s="4">
        <v>16</v>
      </c>
      <c r="M1429" s="4">
        <v>7</v>
      </c>
      <c r="N1429" s="4">
        <v>23</v>
      </c>
      <c r="O1429" s="4">
        <v>0</v>
      </c>
      <c r="P1429" s="4">
        <v>8</v>
      </c>
      <c r="Q1429" s="4">
        <v>6</v>
      </c>
      <c r="R1429" s="4">
        <f>SUM(Table1[[#This Row],[Wines]:[Sweet]])</f>
        <v>54</v>
      </c>
      <c r="S1429" s="8">
        <f t="shared" si="68"/>
        <v>1.6987542468856172E-3</v>
      </c>
      <c r="T1429" s="8" t="str">
        <f t="shared" si="69"/>
        <v>MeatProducts</v>
      </c>
      <c r="U1429" s="2">
        <v>3</v>
      </c>
      <c r="V1429" s="2">
        <v>3</v>
      </c>
      <c r="W1429" s="2">
        <v>0</v>
      </c>
      <c r="X1429" s="2">
        <v>4</v>
      </c>
      <c r="Y1429" s="2">
        <v>5</v>
      </c>
      <c r="Z1429" s="2">
        <v>3</v>
      </c>
      <c r="AA1429" s="2">
        <v>11</v>
      </c>
      <c r="AB1429" s="2">
        <v>0</v>
      </c>
    </row>
    <row r="1430" spans="1:28" x14ac:dyDescent="0.25">
      <c r="A1430" s="2">
        <v>3643</v>
      </c>
      <c r="B1430" s="2">
        <v>1974</v>
      </c>
      <c r="C1430" s="2">
        <f>2025-Table1[[#This Row],[Year_Birth]]</f>
        <v>51</v>
      </c>
      <c r="D1430" s="2" t="s">
        <v>2257</v>
      </c>
      <c r="E1430" s="2" t="s">
        <v>2256</v>
      </c>
      <c r="F1430" s="2" t="str">
        <f t="shared" si="67"/>
        <v>Senior</v>
      </c>
      <c r="G1430" s="4">
        <v>63206</v>
      </c>
      <c r="H1430" s="2">
        <v>0</v>
      </c>
      <c r="I1430" s="2">
        <v>0</v>
      </c>
      <c r="J1430" s="3" t="s">
        <v>2482</v>
      </c>
      <c r="K1430" s="6">
        <v>65</v>
      </c>
      <c r="L1430" s="4">
        <v>750</v>
      </c>
      <c r="M1430" s="4">
        <v>8</v>
      </c>
      <c r="N1430" s="4">
        <v>125</v>
      </c>
      <c r="O1430" s="4">
        <v>11</v>
      </c>
      <c r="P1430" s="4">
        <v>8</v>
      </c>
      <c r="Q1430" s="4">
        <v>26</v>
      </c>
      <c r="R1430" s="4">
        <f>SUM(Table1[[#This Row],[Wines]:[Sweet]])</f>
        <v>902</v>
      </c>
      <c r="S1430" s="8">
        <f t="shared" si="68"/>
        <v>1.427079707622694E-2</v>
      </c>
      <c r="T1430" s="8" t="str">
        <f t="shared" si="69"/>
        <v>Wines</v>
      </c>
      <c r="U1430" s="2">
        <v>1</v>
      </c>
      <c r="V1430" s="2">
        <v>4</v>
      </c>
      <c r="W1430" s="2">
        <v>3</v>
      </c>
      <c r="X1430" s="2">
        <v>6</v>
      </c>
      <c r="Y1430" s="2">
        <v>2</v>
      </c>
      <c r="Z1430" s="2">
        <v>3</v>
      </c>
      <c r="AA1430" s="2">
        <v>11</v>
      </c>
      <c r="AB1430" s="2">
        <v>0</v>
      </c>
    </row>
    <row r="1431" spans="1:28" x14ac:dyDescent="0.25">
      <c r="A1431" s="2">
        <v>5866</v>
      </c>
      <c r="B1431" s="2">
        <v>1974</v>
      </c>
      <c r="C1431" s="2">
        <f>2025-Table1[[#This Row],[Year_Birth]]</f>
        <v>51</v>
      </c>
      <c r="D1431" s="2" t="s">
        <v>2252</v>
      </c>
      <c r="E1431" s="2" t="s">
        <v>2254</v>
      </c>
      <c r="F1431" s="2" t="str">
        <f t="shared" si="67"/>
        <v>Senior</v>
      </c>
      <c r="G1431" s="4">
        <v>48186</v>
      </c>
      <c r="H1431" s="2">
        <v>1</v>
      </c>
      <c r="I1431" s="2">
        <v>0</v>
      </c>
      <c r="J1431" s="3" t="s">
        <v>2482</v>
      </c>
      <c r="K1431" s="6">
        <v>39</v>
      </c>
      <c r="L1431" s="4">
        <v>97</v>
      </c>
      <c r="M1431" s="4">
        <v>3</v>
      </c>
      <c r="N1431" s="4">
        <v>66</v>
      </c>
      <c r="O1431" s="4">
        <v>12</v>
      </c>
      <c r="P1431" s="4">
        <v>7</v>
      </c>
      <c r="Q1431" s="4">
        <v>34</v>
      </c>
      <c r="R1431" s="4">
        <f>SUM(Table1[[#This Row],[Wines]:[Sweet]])</f>
        <v>185</v>
      </c>
      <c r="S1431" s="8">
        <f t="shared" si="68"/>
        <v>3.8392894201635329E-3</v>
      </c>
      <c r="T1431" s="8" t="str">
        <f t="shared" si="69"/>
        <v>Wines</v>
      </c>
      <c r="U1431" s="2">
        <v>3</v>
      </c>
      <c r="V1431" s="2">
        <v>4</v>
      </c>
      <c r="W1431" s="2">
        <v>1</v>
      </c>
      <c r="X1431" s="2">
        <v>4</v>
      </c>
      <c r="Y1431" s="2">
        <v>7</v>
      </c>
      <c r="Z1431" s="2">
        <v>3</v>
      </c>
      <c r="AA1431" s="2">
        <v>11</v>
      </c>
      <c r="AB1431" s="2">
        <v>0</v>
      </c>
    </row>
    <row r="1432" spans="1:28" x14ac:dyDescent="0.25">
      <c r="A1432" s="2">
        <v>1055</v>
      </c>
      <c r="B1432" s="2">
        <v>1976</v>
      </c>
      <c r="C1432" s="2">
        <f>2025-Table1[[#This Row],[Year_Birth]]</f>
        <v>49</v>
      </c>
      <c r="D1432" s="2" t="s">
        <v>2257</v>
      </c>
      <c r="E1432" s="2" t="s">
        <v>2256</v>
      </c>
      <c r="F1432" s="2" t="str">
        <f t="shared" si="67"/>
        <v>Senior</v>
      </c>
      <c r="G1432" s="4">
        <v>53204</v>
      </c>
      <c r="H1432" s="2">
        <v>1</v>
      </c>
      <c r="I1432" s="2">
        <v>1</v>
      </c>
      <c r="J1432" s="3" t="s">
        <v>2482</v>
      </c>
      <c r="K1432" s="6">
        <v>40</v>
      </c>
      <c r="L1432" s="4">
        <v>29</v>
      </c>
      <c r="M1432" s="4">
        <v>0</v>
      </c>
      <c r="N1432" s="4">
        <v>8</v>
      </c>
      <c r="O1432" s="4">
        <v>2</v>
      </c>
      <c r="P1432" s="4">
        <v>0</v>
      </c>
      <c r="Q1432" s="4">
        <v>6</v>
      </c>
      <c r="R1432" s="4">
        <f>SUM(Table1[[#This Row],[Wines]:[Sweet]])</f>
        <v>39</v>
      </c>
      <c r="S1432" s="8">
        <f t="shared" si="68"/>
        <v>7.3302759191038271E-4</v>
      </c>
      <c r="T1432" s="8" t="str">
        <f t="shared" si="69"/>
        <v>Wines</v>
      </c>
      <c r="U1432" s="2">
        <v>1</v>
      </c>
      <c r="V1432" s="2">
        <v>1</v>
      </c>
      <c r="W1432" s="2">
        <v>0</v>
      </c>
      <c r="X1432" s="2">
        <v>3</v>
      </c>
      <c r="Y1432" s="2">
        <v>4</v>
      </c>
      <c r="Z1432" s="2">
        <v>3</v>
      </c>
      <c r="AA1432" s="2">
        <v>11</v>
      </c>
      <c r="AB1432" s="2">
        <v>0</v>
      </c>
    </row>
    <row r="1433" spans="1:28" x14ac:dyDescent="0.25">
      <c r="A1433" s="2">
        <v>4518</v>
      </c>
      <c r="B1433" s="2">
        <v>1979</v>
      </c>
      <c r="C1433" s="2">
        <f>2025-Table1[[#This Row],[Year_Birth]]</f>
        <v>46</v>
      </c>
      <c r="D1433" s="2" t="s">
        <v>2252</v>
      </c>
      <c r="E1433" s="2" t="s">
        <v>2254</v>
      </c>
      <c r="F1433" s="2" t="str">
        <f t="shared" si="67"/>
        <v>Senior</v>
      </c>
      <c r="G1433" s="4">
        <v>85693</v>
      </c>
      <c r="H1433" s="2">
        <v>0</v>
      </c>
      <c r="I1433" s="2">
        <v>1</v>
      </c>
      <c r="J1433" s="3" t="s">
        <v>2483</v>
      </c>
      <c r="K1433" s="6">
        <v>59</v>
      </c>
      <c r="L1433" s="4">
        <v>386</v>
      </c>
      <c r="M1433" s="4">
        <v>172</v>
      </c>
      <c r="N1433" s="4">
        <v>183</v>
      </c>
      <c r="O1433" s="4">
        <v>185</v>
      </c>
      <c r="P1433" s="4">
        <v>132</v>
      </c>
      <c r="Q1433" s="4">
        <v>111</v>
      </c>
      <c r="R1433" s="4">
        <f>SUM(Table1[[#This Row],[Wines]:[Sweet]])</f>
        <v>1058</v>
      </c>
      <c r="S1433" s="8">
        <f t="shared" si="68"/>
        <v>1.2346399355840034E-2</v>
      </c>
      <c r="T1433" s="8" t="str">
        <f t="shared" si="69"/>
        <v>Wines</v>
      </c>
      <c r="U1433" s="2">
        <v>2</v>
      </c>
      <c r="V1433" s="2">
        <v>9</v>
      </c>
      <c r="W1433" s="2">
        <v>5</v>
      </c>
      <c r="X1433" s="2">
        <v>11</v>
      </c>
      <c r="Y1433" s="2">
        <v>5</v>
      </c>
      <c r="Z1433" s="2">
        <v>3</v>
      </c>
      <c r="AA1433" s="2">
        <v>11</v>
      </c>
      <c r="AB1433" s="2">
        <v>0</v>
      </c>
    </row>
    <row r="1434" spans="1:28" x14ac:dyDescent="0.25">
      <c r="A1434" s="2">
        <v>5585</v>
      </c>
      <c r="B1434" s="2">
        <v>1972</v>
      </c>
      <c r="C1434" s="2">
        <f>2025-Table1[[#This Row],[Year_Birth]]</f>
        <v>53</v>
      </c>
      <c r="D1434" s="2" t="s">
        <v>2252</v>
      </c>
      <c r="E1434" s="2" t="s">
        <v>2253</v>
      </c>
      <c r="F1434" s="2" t="str">
        <f t="shared" si="67"/>
        <v>Senior</v>
      </c>
      <c r="G1434" s="4">
        <v>21359</v>
      </c>
      <c r="H1434" s="2">
        <v>1</v>
      </c>
      <c r="I1434" s="2">
        <v>0</v>
      </c>
      <c r="J1434" s="3" t="s">
        <v>2483</v>
      </c>
      <c r="K1434" s="6">
        <v>1</v>
      </c>
      <c r="L1434" s="4">
        <v>12</v>
      </c>
      <c r="M1434" s="4">
        <v>2</v>
      </c>
      <c r="N1434" s="4">
        <v>17</v>
      </c>
      <c r="O1434" s="4">
        <v>6</v>
      </c>
      <c r="P1434" s="4">
        <v>1</v>
      </c>
      <c r="Q1434" s="4">
        <v>10</v>
      </c>
      <c r="R1434" s="4">
        <f>SUM(Table1[[#This Row],[Wines]:[Sweet]])</f>
        <v>38</v>
      </c>
      <c r="S1434" s="8">
        <f t="shared" si="68"/>
        <v>1.7791095088721383E-3</v>
      </c>
      <c r="T1434" s="8" t="str">
        <f t="shared" si="69"/>
        <v>MeatProducts</v>
      </c>
      <c r="U1434" s="2">
        <v>2</v>
      </c>
      <c r="V1434" s="2">
        <v>2</v>
      </c>
      <c r="W1434" s="2">
        <v>0</v>
      </c>
      <c r="X1434" s="2">
        <v>3</v>
      </c>
      <c r="Y1434" s="2">
        <v>8</v>
      </c>
      <c r="Z1434" s="2">
        <v>3</v>
      </c>
      <c r="AA1434" s="2">
        <v>11</v>
      </c>
      <c r="AB1434" s="2">
        <v>1</v>
      </c>
    </row>
    <row r="1435" spans="1:28" x14ac:dyDescent="0.25">
      <c r="A1435" s="2">
        <v>6197</v>
      </c>
      <c r="B1435" s="2">
        <v>1962</v>
      </c>
      <c r="C1435" s="2">
        <f>2025-Table1[[#This Row],[Year_Birth]]</f>
        <v>63</v>
      </c>
      <c r="D1435" s="2" t="s">
        <v>2255</v>
      </c>
      <c r="E1435" s="2" t="s">
        <v>2253</v>
      </c>
      <c r="F1435" s="2" t="str">
        <f t="shared" si="67"/>
        <v>Senior</v>
      </c>
      <c r="G1435" s="4">
        <v>27238</v>
      </c>
      <c r="H1435" s="2">
        <v>1</v>
      </c>
      <c r="I1435" s="2">
        <v>1</v>
      </c>
      <c r="J1435" s="3" t="s">
        <v>2483</v>
      </c>
      <c r="K1435" s="6">
        <v>39</v>
      </c>
      <c r="L1435" s="4">
        <v>37</v>
      </c>
      <c r="M1435" s="4">
        <v>0</v>
      </c>
      <c r="N1435" s="4">
        <v>17</v>
      </c>
      <c r="O1435" s="4">
        <v>0</v>
      </c>
      <c r="P1435" s="4">
        <v>0</v>
      </c>
      <c r="Q1435" s="4">
        <v>3</v>
      </c>
      <c r="R1435" s="4">
        <f>SUM(Table1[[#This Row],[Wines]:[Sweet]])</f>
        <v>54</v>
      </c>
      <c r="S1435" s="8">
        <f t="shared" si="68"/>
        <v>1.9825244144210294E-3</v>
      </c>
      <c r="T1435" s="8" t="str">
        <f t="shared" si="69"/>
        <v>Wines</v>
      </c>
      <c r="U1435" s="2">
        <v>3</v>
      </c>
      <c r="V1435" s="2">
        <v>3</v>
      </c>
      <c r="W1435" s="2">
        <v>0</v>
      </c>
      <c r="X1435" s="2">
        <v>3</v>
      </c>
      <c r="Y1435" s="2">
        <v>9</v>
      </c>
      <c r="Z1435" s="2">
        <v>3</v>
      </c>
      <c r="AA1435" s="2">
        <v>11</v>
      </c>
      <c r="AB1435" s="2">
        <v>0</v>
      </c>
    </row>
    <row r="1436" spans="1:28" x14ac:dyDescent="0.25">
      <c r="A1436" s="2">
        <v>2315</v>
      </c>
      <c r="B1436" s="2">
        <v>1960</v>
      </c>
      <c r="C1436" s="2">
        <f>2025-Table1[[#This Row],[Year_Birth]]</f>
        <v>65</v>
      </c>
      <c r="D1436" s="2" t="s">
        <v>2252</v>
      </c>
      <c r="E1436" s="2" t="s">
        <v>2258</v>
      </c>
      <c r="F1436" s="2" t="str">
        <f t="shared" si="67"/>
        <v>Senior</v>
      </c>
      <c r="G1436" s="4">
        <v>58401</v>
      </c>
      <c r="H1436" s="2">
        <v>0</v>
      </c>
      <c r="I1436" s="2">
        <v>1</v>
      </c>
      <c r="J1436" s="3" t="s">
        <v>2484</v>
      </c>
      <c r="K1436" s="6">
        <v>55</v>
      </c>
      <c r="L1436" s="4">
        <v>10</v>
      </c>
      <c r="M1436" s="4">
        <v>0</v>
      </c>
      <c r="N1436" s="4">
        <v>11</v>
      </c>
      <c r="O1436" s="4">
        <v>17</v>
      </c>
      <c r="P1436" s="4">
        <v>29</v>
      </c>
      <c r="Q1436" s="4">
        <v>29</v>
      </c>
      <c r="R1436" s="4">
        <f>SUM(Table1[[#This Row],[Wines]:[Sweet]])</f>
        <v>67</v>
      </c>
      <c r="S1436" s="8">
        <f t="shared" si="68"/>
        <v>1.1472406294412768E-3</v>
      </c>
      <c r="T1436" s="8" t="str">
        <f t="shared" si="69"/>
        <v>Sweet</v>
      </c>
      <c r="U1436" s="2">
        <v>1</v>
      </c>
      <c r="V1436" s="2">
        <v>1</v>
      </c>
      <c r="W1436" s="2">
        <v>2</v>
      </c>
      <c r="X1436" s="2">
        <v>2</v>
      </c>
      <c r="Y1436" s="2">
        <v>4</v>
      </c>
      <c r="Z1436" s="2">
        <v>3</v>
      </c>
      <c r="AA1436" s="2">
        <v>11</v>
      </c>
      <c r="AB1436" s="2">
        <v>0</v>
      </c>
    </row>
    <row r="1437" spans="1:28" x14ac:dyDescent="0.25">
      <c r="A1437" s="2">
        <v>7718</v>
      </c>
      <c r="B1437" s="2">
        <v>1947</v>
      </c>
      <c r="C1437" s="2">
        <f>2025-Table1[[#This Row],[Year_Birth]]</f>
        <v>78</v>
      </c>
      <c r="D1437" s="2" t="s">
        <v>2257</v>
      </c>
      <c r="E1437" s="2" t="s">
        <v>2254</v>
      </c>
      <c r="F1437" s="2" t="str">
        <f t="shared" si="67"/>
        <v>Senior</v>
      </c>
      <c r="G1437" s="4">
        <v>66000</v>
      </c>
      <c r="H1437" s="2">
        <v>0</v>
      </c>
      <c r="I1437" s="2">
        <v>0</v>
      </c>
      <c r="J1437" s="3" t="s">
        <v>2484</v>
      </c>
      <c r="K1437" s="6">
        <v>36</v>
      </c>
      <c r="L1437" s="4">
        <v>244</v>
      </c>
      <c r="M1437" s="4">
        <v>51</v>
      </c>
      <c r="N1437" s="4">
        <v>270</v>
      </c>
      <c r="O1437" s="4">
        <v>101</v>
      </c>
      <c r="P1437" s="4">
        <v>0</v>
      </c>
      <c r="Q1437" s="4">
        <v>45</v>
      </c>
      <c r="R1437" s="4">
        <f>SUM(Table1[[#This Row],[Wines]:[Sweet]])</f>
        <v>666</v>
      </c>
      <c r="S1437" s="8">
        <f t="shared" si="68"/>
        <v>1.0090909090909091E-2</v>
      </c>
      <c r="T1437" s="8" t="str">
        <f t="shared" si="69"/>
        <v>MeatProducts</v>
      </c>
      <c r="U1437" s="2">
        <v>1</v>
      </c>
      <c r="V1437" s="2">
        <v>1</v>
      </c>
      <c r="W1437" s="2">
        <v>3</v>
      </c>
      <c r="X1437" s="2">
        <v>5</v>
      </c>
      <c r="Y1437" s="2">
        <v>1</v>
      </c>
      <c r="Z1437" s="2">
        <v>3</v>
      </c>
      <c r="AA1437" s="2">
        <v>11</v>
      </c>
      <c r="AB1437" s="2">
        <v>0</v>
      </c>
    </row>
    <row r="1438" spans="1:28" x14ac:dyDescent="0.25">
      <c r="A1438" s="2">
        <v>9635</v>
      </c>
      <c r="B1438" s="2">
        <v>1983</v>
      </c>
      <c r="C1438" s="2">
        <f>2025-Table1[[#This Row],[Year_Birth]]</f>
        <v>42</v>
      </c>
      <c r="D1438" s="2" t="s">
        <v>2257</v>
      </c>
      <c r="E1438" s="2" t="s">
        <v>2256</v>
      </c>
      <c r="F1438" s="2" t="str">
        <f t="shared" si="67"/>
        <v>Senior</v>
      </c>
      <c r="G1438" s="4">
        <v>35876</v>
      </c>
      <c r="H1438" s="2">
        <v>0</v>
      </c>
      <c r="I1438" s="2">
        <v>0</v>
      </c>
      <c r="J1438" s="3" t="s">
        <v>2484</v>
      </c>
      <c r="K1438" s="6">
        <v>13</v>
      </c>
      <c r="L1438" s="4">
        <v>66</v>
      </c>
      <c r="M1438" s="4">
        <v>2</v>
      </c>
      <c r="N1438" s="4">
        <v>40</v>
      </c>
      <c r="O1438" s="4">
        <v>4</v>
      </c>
      <c r="P1438" s="4">
        <v>3</v>
      </c>
      <c r="Q1438" s="4">
        <v>14</v>
      </c>
      <c r="R1438" s="4">
        <f>SUM(Table1[[#This Row],[Wines]:[Sweet]])</f>
        <v>115</v>
      </c>
      <c r="S1438" s="8">
        <f t="shared" si="68"/>
        <v>3.20548556137808E-3</v>
      </c>
      <c r="T1438" s="8" t="str">
        <f t="shared" si="69"/>
        <v>Wines</v>
      </c>
      <c r="U1438" s="2">
        <v>1</v>
      </c>
      <c r="V1438" s="2">
        <v>3</v>
      </c>
      <c r="W1438" s="2">
        <v>1</v>
      </c>
      <c r="X1438" s="2">
        <v>3</v>
      </c>
      <c r="Y1438" s="2">
        <v>6</v>
      </c>
      <c r="Z1438" s="2">
        <v>3</v>
      </c>
      <c r="AA1438" s="2">
        <v>11</v>
      </c>
      <c r="AB1438" s="2">
        <v>0</v>
      </c>
    </row>
    <row r="1439" spans="1:28" x14ac:dyDescent="0.25">
      <c r="A1439" s="2">
        <v>5832</v>
      </c>
      <c r="B1439" s="2">
        <v>1960</v>
      </c>
      <c r="C1439" s="2">
        <f>2025-Table1[[#This Row],[Year_Birth]]</f>
        <v>65</v>
      </c>
      <c r="D1439" s="2" t="s">
        <v>2260</v>
      </c>
      <c r="E1439" s="2" t="s">
        <v>2254</v>
      </c>
      <c r="F1439" s="2" t="str">
        <f t="shared" si="67"/>
        <v>Senior</v>
      </c>
      <c r="G1439" s="4">
        <v>92556</v>
      </c>
      <c r="H1439" s="2">
        <v>0</v>
      </c>
      <c r="I1439" s="2">
        <v>0</v>
      </c>
      <c r="J1439" s="3" t="s">
        <v>2484</v>
      </c>
      <c r="K1439" s="6">
        <v>32</v>
      </c>
      <c r="L1439" s="4">
        <v>493</v>
      </c>
      <c r="M1439" s="4">
        <v>183</v>
      </c>
      <c r="N1439" s="4">
        <v>352</v>
      </c>
      <c r="O1439" s="4">
        <v>184</v>
      </c>
      <c r="P1439" s="4">
        <v>23</v>
      </c>
      <c r="Q1439" s="4">
        <v>28</v>
      </c>
      <c r="R1439" s="4">
        <f>SUM(Table1[[#This Row],[Wines]:[Sweet]])</f>
        <v>1235</v>
      </c>
      <c r="S1439" s="8">
        <f t="shared" si="68"/>
        <v>1.3343273261592981E-2</v>
      </c>
      <c r="T1439" s="8" t="str">
        <f t="shared" si="69"/>
        <v>Wines</v>
      </c>
      <c r="U1439" s="2">
        <v>0</v>
      </c>
      <c r="V1439" s="2">
        <v>3</v>
      </c>
      <c r="W1439" s="2">
        <v>5</v>
      </c>
      <c r="X1439" s="2">
        <v>13</v>
      </c>
      <c r="Y1439" s="2">
        <v>0</v>
      </c>
      <c r="Z1439" s="2">
        <v>3</v>
      </c>
      <c r="AA1439" s="2">
        <v>11</v>
      </c>
      <c r="AB1439" s="2">
        <v>0</v>
      </c>
    </row>
    <row r="1440" spans="1:28" x14ac:dyDescent="0.25">
      <c r="A1440" s="2">
        <v>2176</v>
      </c>
      <c r="B1440" s="2">
        <v>1972</v>
      </c>
      <c r="C1440" s="2">
        <f>2025-Table1[[#This Row],[Year_Birth]]</f>
        <v>53</v>
      </c>
      <c r="D1440" s="2" t="s">
        <v>2252</v>
      </c>
      <c r="E1440" s="2" t="s">
        <v>2256</v>
      </c>
      <c r="F1440" s="2" t="str">
        <f t="shared" si="67"/>
        <v>Senior</v>
      </c>
      <c r="G1440" s="4">
        <v>80134</v>
      </c>
      <c r="H1440" s="2">
        <v>1</v>
      </c>
      <c r="I1440" s="2">
        <v>0</v>
      </c>
      <c r="J1440" s="3" t="s">
        <v>2485</v>
      </c>
      <c r="K1440" s="6">
        <v>40</v>
      </c>
      <c r="L1440" s="4">
        <v>1218</v>
      </c>
      <c r="M1440" s="4">
        <v>16</v>
      </c>
      <c r="N1440" s="4">
        <v>272</v>
      </c>
      <c r="O1440" s="4">
        <v>104</v>
      </c>
      <c r="P1440" s="4">
        <v>0</v>
      </c>
      <c r="Q1440" s="4">
        <v>80</v>
      </c>
      <c r="R1440" s="4">
        <f>SUM(Table1[[#This Row],[Wines]:[Sweet]])</f>
        <v>1610</v>
      </c>
      <c r="S1440" s="8">
        <f t="shared" si="68"/>
        <v>2.0091346993785411E-2</v>
      </c>
      <c r="T1440" s="8" t="str">
        <f t="shared" si="69"/>
        <v>Wines</v>
      </c>
      <c r="U1440" s="2">
        <v>2</v>
      </c>
      <c r="V1440" s="2">
        <v>5</v>
      </c>
      <c r="W1440" s="2">
        <v>3</v>
      </c>
      <c r="X1440" s="2">
        <v>6</v>
      </c>
      <c r="Y1440" s="2">
        <v>6</v>
      </c>
      <c r="Z1440" s="2">
        <v>3</v>
      </c>
      <c r="AA1440" s="2">
        <v>11</v>
      </c>
      <c r="AB1440" s="2">
        <v>1</v>
      </c>
    </row>
    <row r="1441" spans="1:28" x14ac:dyDescent="0.25">
      <c r="A1441" s="2">
        <v>10552</v>
      </c>
      <c r="B1441" s="2">
        <v>1979</v>
      </c>
      <c r="C1441" s="2">
        <f>2025-Table1[[#This Row],[Year_Birth]]</f>
        <v>46</v>
      </c>
      <c r="D1441" s="2" t="s">
        <v>2260</v>
      </c>
      <c r="E1441" s="2" t="s">
        <v>2256</v>
      </c>
      <c r="F1441" s="2" t="str">
        <f t="shared" si="67"/>
        <v>Senior</v>
      </c>
      <c r="G1441" s="4">
        <v>54210</v>
      </c>
      <c r="H1441" s="2">
        <v>0</v>
      </c>
      <c r="I1441" s="2">
        <v>1</v>
      </c>
      <c r="J1441" s="3" t="s">
        <v>2485</v>
      </c>
      <c r="K1441" s="6">
        <v>18</v>
      </c>
      <c r="L1441" s="4">
        <v>70</v>
      </c>
      <c r="M1441" s="4">
        <v>54</v>
      </c>
      <c r="N1441" s="4">
        <v>109</v>
      </c>
      <c r="O1441" s="4">
        <v>80</v>
      </c>
      <c r="P1441" s="4">
        <v>9</v>
      </c>
      <c r="Q1441" s="4">
        <v>45</v>
      </c>
      <c r="R1441" s="4">
        <f>SUM(Table1[[#This Row],[Wines]:[Sweet]])</f>
        <v>322</v>
      </c>
      <c r="S1441" s="8">
        <f t="shared" si="68"/>
        <v>5.9398634938203285E-3</v>
      </c>
      <c r="T1441" s="8" t="str">
        <f t="shared" si="69"/>
        <v>MeatProducts</v>
      </c>
      <c r="U1441" s="2">
        <v>2</v>
      </c>
      <c r="V1441" s="2">
        <v>4</v>
      </c>
      <c r="W1441" s="2">
        <v>1</v>
      </c>
      <c r="X1441" s="2">
        <v>7</v>
      </c>
      <c r="Y1441" s="2">
        <v>5</v>
      </c>
      <c r="Z1441" s="2">
        <v>3</v>
      </c>
      <c r="AA1441" s="2">
        <v>11</v>
      </c>
      <c r="AB1441" s="2">
        <v>0</v>
      </c>
    </row>
    <row r="1442" spans="1:28" x14ac:dyDescent="0.25">
      <c r="A1442" s="2">
        <v>9121</v>
      </c>
      <c r="B1442" s="2">
        <v>1972</v>
      </c>
      <c r="C1442" s="2">
        <f>2025-Table1[[#This Row],[Year_Birth]]</f>
        <v>53</v>
      </c>
      <c r="D1442" s="2" t="s">
        <v>2252</v>
      </c>
      <c r="E1442" s="2" t="s">
        <v>2256</v>
      </c>
      <c r="F1442" s="2" t="str">
        <f t="shared" si="67"/>
        <v>Senior</v>
      </c>
      <c r="G1442" s="4">
        <v>80134</v>
      </c>
      <c r="H1442" s="2">
        <v>1</v>
      </c>
      <c r="I1442" s="2">
        <v>0</v>
      </c>
      <c r="J1442" s="3" t="s">
        <v>2485</v>
      </c>
      <c r="K1442" s="6">
        <v>40</v>
      </c>
      <c r="L1442" s="4">
        <v>1218</v>
      </c>
      <c r="M1442" s="4">
        <v>16</v>
      </c>
      <c r="N1442" s="4">
        <v>272</v>
      </c>
      <c r="O1442" s="4">
        <v>104</v>
      </c>
      <c r="P1442" s="4">
        <v>0</v>
      </c>
      <c r="Q1442" s="4">
        <v>80</v>
      </c>
      <c r="R1442" s="4">
        <f>SUM(Table1[[#This Row],[Wines]:[Sweet]])</f>
        <v>1610</v>
      </c>
      <c r="S1442" s="8">
        <f t="shared" si="68"/>
        <v>2.0091346993785411E-2</v>
      </c>
      <c r="T1442" s="8" t="str">
        <f t="shared" si="69"/>
        <v>Wines</v>
      </c>
      <c r="U1442" s="2">
        <v>2</v>
      </c>
      <c r="V1442" s="2">
        <v>5</v>
      </c>
      <c r="W1442" s="2">
        <v>3</v>
      </c>
      <c r="X1442" s="2">
        <v>6</v>
      </c>
      <c r="Y1442" s="2">
        <v>6</v>
      </c>
      <c r="Z1442" s="2">
        <v>3</v>
      </c>
      <c r="AA1442" s="2">
        <v>11</v>
      </c>
      <c r="AB1442" s="2">
        <v>1</v>
      </c>
    </row>
    <row r="1443" spans="1:28" x14ac:dyDescent="0.25">
      <c r="A1443" s="2">
        <v>10091</v>
      </c>
      <c r="B1443" s="2">
        <v>1956</v>
      </c>
      <c r="C1443" s="2">
        <f>2025-Table1[[#This Row],[Year_Birth]]</f>
        <v>69</v>
      </c>
      <c r="D1443" s="2" t="s">
        <v>2252</v>
      </c>
      <c r="E1443" s="2" t="s">
        <v>2253</v>
      </c>
      <c r="F1443" s="2" t="str">
        <f t="shared" si="67"/>
        <v>Senior</v>
      </c>
      <c r="G1443" s="4">
        <v>60230</v>
      </c>
      <c r="H1443" s="2">
        <v>0</v>
      </c>
      <c r="I1443" s="2">
        <v>1</v>
      </c>
      <c r="J1443" s="3" t="s">
        <v>2485</v>
      </c>
      <c r="K1443" s="6">
        <v>78</v>
      </c>
      <c r="L1443" s="4">
        <v>520</v>
      </c>
      <c r="M1443" s="4">
        <v>20</v>
      </c>
      <c r="N1443" s="4">
        <v>367</v>
      </c>
      <c r="O1443" s="4">
        <v>39</v>
      </c>
      <c r="P1443" s="4">
        <v>81</v>
      </c>
      <c r="Q1443" s="4">
        <v>40</v>
      </c>
      <c r="R1443" s="4">
        <f>SUM(Table1[[#This Row],[Wines]:[Sweet]])</f>
        <v>1027</v>
      </c>
      <c r="S1443" s="8">
        <f t="shared" si="68"/>
        <v>1.7051303337207373E-2</v>
      </c>
      <c r="T1443" s="8" t="str">
        <f t="shared" si="69"/>
        <v>Wines</v>
      </c>
      <c r="U1443" s="2">
        <v>2</v>
      </c>
      <c r="V1443" s="2">
        <v>6</v>
      </c>
      <c r="W1443" s="2">
        <v>3</v>
      </c>
      <c r="X1443" s="2">
        <v>6</v>
      </c>
      <c r="Y1443" s="2">
        <v>5</v>
      </c>
      <c r="Z1443" s="2">
        <v>3</v>
      </c>
      <c r="AA1443" s="2">
        <v>11</v>
      </c>
      <c r="AB1443" s="2">
        <v>0</v>
      </c>
    </row>
    <row r="1444" spans="1:28" x14ac:dyDescent="0.25">
      <c r="A1444" s="2">
        <v>2002</v>
      </c>
      <c r="B1444" s="2">
        <v>1958</v>
      </c>
      <c r="C1444" s="2">
        <f>2025-Table1[[#This Row],[Year_Birth]]</f>
        <v>67</v>
      </c>
      <c r="D1444" s="2" t="s">
        <v>2252</v>
      </c>
      <c r="E1444" s="2" t="s">
        <v>2258</v>
      </c>
      <c r="F1444" s="2" t="str">
        <f t="shared" si="67"/>
        <v>Senior</v>
      </c>
      <c r="G1444" s="4">
        <v>71964</v>
      </c>
      <c r="H1444" s="2">
        <v>0</v>
      </c>
      <c r="I1444" s="2">
        <v>0</v>
      </c>
      <c r="J1444" s="3" t="s">
        <v>2485</v>
      </c>
      <c r="K1444" s="6">
        <v>81</v>
      </c>
      <c r="L1444" s="4">
        <v>587</v>
      </c>
      <c r="M1444" s="4">
        <v>51</v>
      </c>
      <c r="N1444" s="4">
        <v>932</v>
      </c>
      <c r="O1444" s="4">
        <v>180</v>
      </c>
      <c r="P1444" s="4">
        <v>34</v>
      </c>
      <c r="Q1444" s="4">
        <v>86</v>
      </c>
      <c r="R1444" s="4">
        <f>SUM(Table1[[#This Row],[Wines]:[Sweet]])</f>
        <v>1784</v>
      </c>
      <c r="S1444" s="8">
        <f t="shared" si="68"/>
        <v>2.4790172864209883E-2</v>
      </c>
      <c r="T1444" s="8" t="str">
        <f t="shared" si="69"/>
        <v>MeatProducts</v>
      </c>
      <c r="U1444" s="2">
        <v>1</v>
      </c>
      <c r="V1444" s="2">
        <v>5</v>
      </c>
      <c r="W1444" s="2">
        <v>6</v>
      </c>
      <c r="X1444" s="2">
        <v>5</v>
      </c>
      <c r="Y1444" s="2">
        <v>3</v>
      </c>
      <c r="Z1444" s="2">
        <v>3</v>
      </c>
      <c r="AA1444" s="2">
        <v>11</v>
      </c>
      <c r="AB1444" s="2">
        <v>0</v>
      </c>
    </row>
    <row r="1445" spans="1:28" x14ac:dyDescent="0.25">
      <c r="A1445" s="2">
        <v>11187</v>
      </c>
      <c r="B1445" s="2">
        <v>1978</v>
      </c>
      <c r="C1445" s="2">
        <f>2025-Table1[[#This Row],[Year_Birth]]</f>
        <v>47</v>
      </c>
      <c r="D1445" s="2" t="s">
        <v>2259</v>
      </c>
      <c r="E1445" s="2" t="s">
        <v>2253</v>
      </c>
      <c r="F1445" s="2" t="str">
        <f t="shared" si="67"/>
        <v>Senior</v>
      </c>
      <c r="G1445" s="4">
        <v>26487</v>
      </c>
      <c r="H1445" s="2">
        <v>1</v>
      </c>
      <c r="I1445" s="2">
        <v>0</v>
      </c>
      <c r="J1445" s="3" t="s">
        <v>2485</v>
      </c>
      <c r="K1445" s="6">
        <v>23</v>
      </c>
      <c r="L1445" s="4">
        <v>2</v>
      </c>
      <c r="M1445" s="4">
        <v>8</v>
      </c>
      <c r="N1445" s="4">
        <v>10</v>
      </c>
      <c r="O1445" s="4">
        <v>12</v>
      </c>
      <c r="P1445" s="4">
        <v>14</v>
      </c>
      <c r="Q1445" s="4">
        <v>23</v>
      </c>
      <c r="R1445" s="4">
        <f>SUM(Table1[[#This Row],[Wines]:[Sweet]])</f>
        <v>46</v>
      </c>
      <c r="S1445" s="8">
        <f t="shared" si="68"/>
        <v>1.7367010231434288E-3</v>
      </c>
      <c r="T1445" s="8" t="str">
        <f t="shared" si="69"/>
        <v>GoldProds</v>
      </c>
      <c r="U1445" s="2">
        <v>3</v>
      </c>
      <c r="V1445" s="2">
        <v>2</v>
      </c>
      <c r="W1445" s="2">
        <v>1</v>
      </c>
      <c r="X1445" s="2">
        <v>3</v>
      </c>
      <c r="Y1445" s="2">
        <v>5</v>
      </c>
      <c r="Z1445" s="2">
        <v>3</v>
      </c>
      <c r="AA1445" s="2">
        <v>11</v>
      </c>
      <c r="AB1445" s="2">
        <v>0</v>
      </c>
    </row>
    <row r="1446" spans="1:28" x14ac:dyDescent="0.25">
      <c r="A1446" s="2">
        <v>3037</v>
      </c>
      <c r="B1446" s="2">
        <v>1983</v>
      </c>
      <c r="C1446" s="2">
        <f>2025-Table1[[#This Row],[Year_Birth]]</f>
        <v>42</v>
      </c>
      <c r="D1446" s="2" t="s">
        <v>2255</v>
      </c>
      <c r="E1446" s="2" t="s">
        <v>2256</v>
      </c>
      <c r="F1446" s="2" t="str">
        <f t="shared" si="67"/>
        <v>Senior</v>
      </c>
      <c r="G1446" s="4">
        <v>50150</v>
      </c>
      <c r="H1446" s="2">
        <v>0</v>
      </c>
      <c r="I1446" s="2">
        <v>0</v>
      </c>
      <c r="J1446" s="3" t="s">
        <v>2486</v>
      </c>
      <c r="K1446" s="6">
        <v>32</v>
      </c>
      <c r="L1446" s="4">
        <v>135</v>
      </c>
      <c r="M1446" s="4">
        <v>46</v>
      </c>
      <c r="N1446" s="4">
        <v>92</v>
      </c>
      <c r="O1446" s="4">
        <v>65</v>
      </c>
      <c r="P1446" s="4">
        <v>61</v>
      </c>
      <c r="Q1446" s="4">
        <v>11</v>
      </c>
      <c r="R1446" s="4">
        <f>SUM(Table1[[#This Row],[Wines]:[Sweet]])</f>
        <v>399</v>
      </c>
      <c r="S1446" s="8">
        <f t="shared" si="68"/>
        <v>7.9561316051844459E-3</v>
      </c>
      <c r="T1446" s="8" t="str">
        <f t="shared" si="69"/>
        <v>Wines</v>
      </c>
      <c r="U1446" s="2">
        <v>2</v>
      </c>
      <c r="V1446" s="2">
        <v>5</v>
      </c>
      <c r="W1446" s="2">
        <v>2</v>
      </c>
      <c r="X1446" s="2">
        <v>7</v>
      </c>
      <c r="Y1446" s="2">
        <v>5</v>
      </c>
      <c r="Z1446" s="2">
        <v>3</v>
      </c>
      <c r="AA1446" s="2">
        <v>11</v>
      </c>
      <c r="AB1446" s="2">
        <v>0</v>
      </c>
    </row>
    <row r="1447" spans="1:28" x14ac:dyDescent="0.25">
      <c r="A1447" s="2">
        <v>9805</v>
      </c>
      <c r="B1447" s="2">
        <v>1953</v>
      </c>
      <c r="C1447" s="2">
        <f>2025-Table1[[#This Row],[Year_Birth]]</f>
        <v>72</v>
      </c>
      <c r="D1447" s="2" t="s">
        <v>2257</v>
      </c>
      <c r="E1447" s="2" t="s">
        <v>2254</v>
      </c>
      <c r="F1447" s="2" t="str">
        <f t="shared" si="67"/>
        <v>Senior</v>
      </c>
      <c r="G1447" s="4">
        <v>56129</v>
      </c>
      <c r="H1447" s="2">
        <v>0</v>
      </c>
      <c r="I1447" s="2">
        <v>1</v>
      </c>
      <c r="J1447" s="3" t="s">
        <v>2486</v>
      </c>
      <c r="K1447" s="6">
        <v>65</v>
      </c>
      <c r="L1447" s="4">
        <v>320</v>
      </c>
      <c r="M1447" s="4">
        <v>48</v>
      </c>
      <c r="N1447" s="4">
        <v>133</v>
      </c>
      <c r="O1447" s="4">
        <v>39</v>
      </c>
      <c r="P1447" s="4">
        <v>72</v>
      </c>
      <c r="Q1447" s="4">
        <v>48</v>
      </c>
      <c r="R1447" s="4">
        <f>SUM(Table1[[#This Row],[Wines]:[Sweet]])</f>
        <v>612</v>
      </c>
      <c r="S1447" s="8">
        <f t="shared" si="68"/>
        <v>1.0903454542215254E-2</v>
      </c>
      <c r="T1447" s="8" t="str">
        <f t="shared" si="69"/>
        <v>Wines</v>
      </c>
      <c r="U1447" s="2">
        <v>4</v>
      </c>
      <c r="V1447" s="2">
        <v>6</v>
      </c>
      <c r="W1447" s="2">
        <v>2</v>
      </c>
      <c r="X1447" s="2">
        <v>10</v>
      </c>
      <c r="Y1447" s="2">
        <v>4</v>
      </c>
      <c r="Z1447" s="2">
        <v>3</v>
      </c>
      <c r="AA1447" s="2">
        <v>11</v>
      </c>
      <c r="AB1447" s="2">
        <v>0</v>
      </c>
    </row>
    <row r="1448" spans="1:28" x14ac:dyDescent="0.25">
      <c r="A1448" s="2">
        <v>849</v>
      </c>
      <c r="B1448" s="2">
        <v>1953</v>
      </c>
      <c r="C1448" s="2">
        <f>2025-Table1[[#This Row],[Year_Birth]]</f>
        <v>72</v>
      </c>
      <c r="D1448" s="2" t="s">
        <v>2257</v>
      </c>
      <c r="E1448" s="2" t="s">
        <v>2254</v>
      </c>
      <c r="F1448" s="2" t="str">
        <f t="shared" si="67"/>
        <v>Senior</v>
      </c>
      <c r="G1448" s="4">
        <v>56129</v>
      </c>
      <c r="H1448" s="2">
        <v>0</v>
      </c>
      <c r="I1448" s="2">
        <v>1</v>
      </c>
      <c r="J1448" s="3" t="s">
        <v>2486</v>
      </c>
      <c r="K1448" s="6">
        <v>65</v>
      </c>
      <c r="L1448" s="4">
        <v>320</v>
      </c>
      <c r="M1448" s="4">
        <v>48</v>
      </c>
      <c r="N1448" s="4">
        <v>133</v>
      </c>
      <c r="O1448" s="4">
        <v>39</v>
      </c>
      <c r="P1448" s="4">
        <v>72</v>
      </c>
      <c r="Q1448" s="4">
        <v>48</v>
      </c>
      <c r="R1448" s="4">
        <f>SUM(Table1[[#This Row],[Wines]:[Sweet]])</f>
        <v>612</v>
      </c>
      <c r="S1448" s="8">
        <f t="shared" si="68"/>
        <v>1.0903454542215254E-2</v>
      </c>
      <c r="T1448" s="8" t="str">
        <f t="shared" si="69"/>
        <v>Wines</v>
      </c>
      <c r="U1448" s="2">
        <v>4</v>
      </c>
      <c r="V1448" s="2">
        <v>6</v>
      </c>
      <c r="W1448" s="2">
        <v>2</v>
      </c>
      <c r="X1448" s="2">
        <v>10</v>
      </c>
      <c r="Y1448" s="2">
        <v>4</v>
      </c>
      <c r="Z1448" s="2">
        <v>3</v>
      </c>
      <c r="AA1448" s="2">
        <v>11</v>
      </c>
      <c r="AB1448" s="2">
        <v>0</v>
      </c>
    </row>
    <row r="1449" spans="1:28" x14ac:dyDescent="0.25">
      <c r="A1449" s="2">
        <v>4698</v>
      </c>
      <c r="B1449" s="2">
        <v>1983</v>
      </c>
      <c r="C1449" s="2">
        <f>2025-Table1[[#This Row],[Year_Birth]]</f>
        <v>42</v>
      </c>
      <c r="D1449" s="2" t="s">
        <v>2255</v>
      </c>
      <c r="E1449" s="2" t="s">
        <v>2256</v>
      </c>
      <c r="F1449" s="2" t="str">
        <f t="shared" si="67"/>
        <v>Senior</v>
      </c>
      <c r="G1449" s="4">
        <v>50150</v>
      </c>
      <c r="H1449" s="2">
        <v>0</v>
      </c>
      <c r="I1449" s="2">
        <v>0</v>
      </c>
      <c r="J1449" s="3" t="s">
        <v>2486</v>
      </c>
      <c r="K1449" s="6">
        <v>32</v>
      </c>
      <c r="L1449" s="4">
        <v>135</v>
      </c>
      <c r="M1449" s="4">
        <v>46</v>
      </c>
      <c r="N1449" s="4">
        <v>92</v>
      </c>
      <c r="O1449" s="4">
        <v>65</v>
      </c>
      <c r="P1449" s="4">
        <v>61</v>
      </c>
      <c r="Q1449" s="4">
        <v>11</v>
      </c>
      <c r="R1449" s="4">
        <f>SUM(Table1[[#This Row],[Wines]:[Sweet]])</f>
        <v>399</v>
      </c>
      <c r="S1449" s="8">
        <f t="shared" si="68"/>
        <v>7.9561316051844459E-3</v>
      </c>
      <c r="T1449" s="8" t="str">
        <f t="shared" si="69"/>
        <v>Wines</v>
      </c>
      <c r="U1449" s="2">
        <v>2</v>
      </c>
      <c r="V1449" s="2">
        <v>5</v>
      </c>
      <c r="W1449" s="2">
        <v>2</v>
      </c>
      <c r="X1449" s="2">
        <v>7</v>
      </c>
      <c r="Y1449" s="2">
        <v>5</v>
      </c>
      <c r="Z1449" s="2">
        <v>3</v>
      </c>
      <c r="AA1449" s="2">
        <v>11</v>
      </c>
      <c r="AB1449" s="2">
        <v>0</v>
      </c>
    </row>
    <row r="1450" spans="1:28" x14ac:dyDescent="0.25">
      <c r="A1450" s="2">
        <v>10524</v>
      </c>
      <c r="B1450" s="2">
        <v>1963</v>
      </c>
      <c r="C1450" s="2">
        <f>2025-Table1[[#This Row],[Year_Birth]]</f>
        <v>62</v>
      </c>
      <c r="D1450" s="2" t="s">
        <v>2257</v>
      </c>
      <c r="E1450" s="2" t="s">
        <v>2258</v>
      </c>
      <c r="F1450" s="2" t="str">
        <f t="shared" si="67"/>
        <v>Senior</v>
      </c>
      <c r="G1450" s="4">
        <v>49476</v>
      </c>
      <c r="H1450" s="2">
        <v>0</v>
      </c>
      <c r="I1450" s="2">
        <v>1</v>
      </c>
      <c r="J1450" s="3" t="s">
        <v>2486</v>
      </c>
      <c r="K1450" s="6">
        <v>29</v>
      </c>
      <c r="L1450" s="4">
        <v>386</v>
      </c>
      <c r="M1450" s="4">
        <v>23</v>
      </c>
      <c r="N1450" s="4">
        <v>95</v>
      </c>
      <c r="O1450" s="4">
        <v>54</v>
      </c>
      <c r="P1450" s="4">
        <v>41</v>
      </c>
      <c r="Q1450" s="4">
        <v>196</v>
      </c>
      <c r="R1450" s="4">
        <f>SUM(Table1[[#This Row],[Wines]:[Sweet]])</f>
        <v>599</v>
      </c>
      <c r="S1450" s="8">
        <f t="shared" si="68"/>
        <v>1.2106880103484518E-2</v>
      </c>
      <c r="T1450" s="8" t="str">
        <f t="shared" si="69"/>
        <v>Wines</v>
      </c>
      <c r="U1450" s="2">
        <v>4</v>
      </c>
      <c r="V1450" s="2">
        <v>2</v>
      </c>
      <c r="W1450" s="2">
        <v>11</v>
      </c>
      <c r="X1450" s="2">
        <v>5</v>
      </c>
      <c r="Y1450" s="2">
        <v>2</v>
      </c>
      <c r="Z1450" s="2">
        <v>3</v>
      </c>
      <c r="AA1450" s="2">
        <v>11</v>
      </c>
      <c r="AB1450" s="2">
        <v>0</v>
      </c>
    </row>
    <row r="1451" spans="1:28" x14ac:dyDescent="0.25">
      <c r="A1451" s="2">
        <v>2495</v>
      </c>
      <c r="B1451" s="2">
        <v>1974</v>
      </c>
      <c r="C1451" s="2">
        <f>2025-Table1[[#This Row],[Year_Birth]]</f>
        <v>51</v>
      </c>
      <c r="D1451" s="2" t="s">
        <v>2257</v>
      </c>
      <c r="E1451" s="2" t="s">
        <v>2256</v>
      </c>
      <c r="F1451" s="2" t="str">
        <f t="shared" si="67"/>
        <v>Senior</v>
      </c>
      <c r="G1451" s="4">
        <v>83891</v>
      </c>
      <c r="H1451" s="2">
        <v>0</v>
      </c>
      <c r="I1451" s="2">
        <v>1</v>
      </c>
      <c r="J1451" s="3" t="s">
        <v>2487</v>
      </c>
      <c r="K1451" s="6">
        <v>24</v>
      </c>
      <c r="L1451" s="4">
        <v>217</v>
      </c>
      <c r="M1451" s="4">
        <v>38</v>
      </c>
      <c r="N1451" s="4">
        <v>350</v>
      </c>
      <c r="O1451" s="4">
        <v>111</v>
      </c>
      <c r="P1451" s="4">
        <v>85</v>
      </c>
      <c r="Q1451" s="4">
        <v>15</v>
      </c>
      <c r="R1451" s="4">
        <f>SUM(Table1[[#This Row],[Wines]:[Sweet]])</f>
        <v>801</v>
      </c>
      <c r="S1451" s="8">
        <f t="shared" si="68"/>
        <v>9.5481040874468067E-3</v>
      </c>
      <c r="T1451" s="8" t="str">
        <f t="shared" si="69"/>
        <v>MeatProducts</v>
      </c>
      <c r="U1451" s="2">
        <v>1</v>
      </c>
      <c r="V1451" s="2">
        <v>4</v>
      </c>
      <c r="W1451" s="2">
        <v>7</v>
      </c>
      <c r="X1451" s="2">
        <v>10</v>
      </c>
      <c r="Y1451" s="2">
        <v>1</v>
      </c>
      <c r="Z1451" s="2">
        <v>3</v>
      </c>
      <c r="AA1451" s="2">
        <v>11</v>
      </c>
      <c r="AB1451" s="2">
        <v>0</v>
      </c>
    </row>
    <row r="1452" spans="1:28" x14ac:dyDescent="0.25">
      <c r="A1452" s="2">
        <v>2115</v>
      </c>
      <c r="B1452" s="2">
        <v>1957</v>
      </c>
      <c r="C1452" s="2">
        <f>2025-Table1[[#This Row],[Year_Birth]]</f>
        <v>68</v>
      </c>
      <c r="D1452" s="2" t="s">
        <v>2252</v>
      </c>
      <c r="E1452" s="2" t="s">
        <v>2254</v>
      </c>
      <c r="F1452" s="2" t="str">
        <f t="shared" si="67"/>
        <v>Senior</v>
      </c>
      <c r="G1452" s="4">
        <v>50116</v>
      </c>
      <c r="H1452" s="2">
        <v>1</v>
      </c>
      <c r="I1452" s="2">
        <v>1</v>
      </c>
      <c r="J1452" s="3" t="s">
        <v>2487</v>
      </c>
      <c r="K1452" s="6">
        <v>68</v>
      </c>
      <c r="L1452" s="4">
        <v>54</v>
      </c>
      <c r="M1452" s="4">
        <v>0</v>
      </c>
      <c r="N1452" s="4">
        <v>10</v>
      </c>
      <c r="O1452" s="4">
        <v>0</v>
      </c>
      <c r="P1452" s="4">
        <v>0</v>
      </c>
      <c r="Q1452" s="4">
        <v>2</v>
      </c>
      <c r="R1452" s="4">
        <f>SUM(Table1[[#This Row],[Wines]:[Sweet]])</f>
        <v>64</v>
      </c>
      <c r="S1452" s="8">
        <f t="shared" si="68"/>
        <v>1.277037273525421E-3</v>
      </c>
      <c r="T1452" s="8" t="str">
        <f t="shared" si="69"/>
        <v>Wines</v>
      </c>
      <c r="U1452" s="2">
        <v>2</v>
      </c>
      <c r="V1452" s="2">
        <v>1</v>
      </c>
      <c r="W1452" s="2">
        <v>0</v>
      </c>
      <c r="X1452" s="2">
        <v>4</v>
      </c>
      <c r="Y1452" s="2">
        <v>5</v>
      </c>
      <c r="Z1452" s="2">
        <v>3</v>
      </c>
      <c r="AA1452" s="2">
        <v>11</v>
      </c>
      <c r="AB1452" s="2">
        <v>0</v>
      </c>
    </row>
    <row r="1453" spans="1:28" x14ac:dyDescent="0.25">
      <c r="A1453" s="2">
        <v>4128</v>
      </c>
      <c r="B1453" s="2">
        <v>1962</v>
      </c>
      <c r="C1453" s="2">
        <f>2025-Table1[[#This Row],[Year_Birth]]</f>
        <v>63</v>
      </c>
      <c r="D1453" s="2" t="s">
        <v>2255</v>
      </c>
      <c r="E1453" s="2" t="s">
        <v>2254</v>
      </c>
      <c r="F1453" s="2" t="str">
        <f t="shared" si="67"/>
        <v>Senior</v>
      </c>
      <c r="G1453" s="4">
        <v>56067</v>
      </c>
      <c r="H1453" s="2">
        <v>0</v>
      </c>
      <c r="I1453" s="2">
        <v>1</v>
      </c>
      <c r="J1453" s="3" t="s">
        <v>2488</v>
      </c>
      <c r="K1453" s="6">
        <v>51</v>
      </c>
      <c r="L1453" s="4">
        <v>517</v>
      </c>
      <c r="M1453" s="4">
        <v>12</v>
      </c>
      <c r="N1453" s="4">
        <v>54</v>
      </c>
      <c r="O1453" s="4">
        <v>16</v>
      </c>
      <c r="P1453" s="4">
        <v>6</v>
      </c>
      <c r="Q1453" s="4">
        <v>120</v>
      </c>
      <c r="R1453" s="4">
        <f>SUM(Table1[[#This Row],[Wines]:[Sweet]])</f>
        <v>605</v>
      </c>
      <c r="S1453" s="8">
        <f t="shared" si="68"/>
        <v>1.0790661173239161E-2</v>
      </c>
      <c r="T1453" s="8" t="str">
        <f t="shared" si="69"/>
        <v>Wines</v>
      </c>
      <c r="U1453" s="2">
        <v>2</v>
      </c>
      <c r="V1453" s="2">
        <v>7</v>
      </c>
      <c r="W1453" s="2">
        <v>4</v>
      </c>
      <c r="X1453" s="2">
        <v>7</v>
      </c>
      <c r="Y1453" s="2">
        <v>5</v>
      </c>
      <c r="Z1453" s="2">
        <v>3</v>
      </c>
      <c r="AA1453" s="2">
        <v>11</v>
      </c>
      <c r="AB1453" s="2">
        <v>0</v>
      </c>
    </row>
    <row r="1454" spans="1:28" x14ac:dyDescent="0.25">
      <c r="A1454" s="2">
        <v>4148</v>
      </c>
      <c r="B1454" s="2">
        <v>1972</v>
      </c>
      <c r="C1454" s="2">
        <f>2025-Table1[[#This Row],[Year_Birth]]</f>
        <v>53</v>
      </c>
      <c r="D1454" s="2" t="s">
        <v>2252</v>
      </c>
      <c r="E1454" s="2" t="s">
        <v>2256</v>
      </c>
      <c r="F1454" s="2" t="str">
        <f t="shared" si="67"/>
        <v>Senior</v>
      </c>
      <c r="G1454" s="4">
        <v>38988</v>
      </c>
      <c r="H1454" s="2">
        <v>1</v>
      </c>
      <c r="I1454" s="2">
        <v>2</v>
      </c>
      <c r="J1454" s="3" t="s">
        <v>2489</v>
      </c>
      <c r="K1454" s="6">
        <v>90</v>
      </c>
      <c r="L1454" s="4">
        <v>164</v>
      </c>
      <c r="M1454" s="4">
        <v>24</v>
      </c>
      <c r="N1454" s="4">
        <v>103</v>
      </c>
      <c r="O1454" s="4">
        <v>12</v>
      </c>
      <c r="P1454" s="4">
        <v>3</v>
      </c>
      <c r="Q1454" s="4">
        <v>42</v>
      </c>
      <c r="R1454" s="4">
        <f>SUM(Table1[[#This Row],[Wines]:[Sweet]])</f>
        <v>306</v>
      </c>
      <c r="S1454" s="8">
        <f t="shared" si="68"/>
        <v>7.8485687903970449E-3</v>
      </c>
      <c r="T1454" s="8" t="str">
        <f t="shared" si="69"/>
        <v>Wines</v>
      </c>
      <c r="U1454" s="2">
        <v>7</v>
      </c>
      <c r="V1454" s="2">
        <v>5</v>
      </c>
      <c r="W1454" s="2">
        <v>1</v>
      </c>
      <c r="X1454" s="2">
        <v>6</v>
      </c>
      <c r="Y1454" s="2">
        <v>8</v>
      </c>
      <c r="Z1454" s="2">
        <v>3</v>
      </c>
      <c r="AA1454" s="2">
        <v>11</v>
      </c>
      <c r="AB1454" s="2">
        <v>0</v>
      </c>
    </row>
    <row r="1455" spans="1:28" x14ac:dyDescent="0.25">
      <c r="A1455" s="2">
        <v>3584</v>
      </c>
      <c r="B1455" s="2">
        <v>1955</v>
      </c>
      <c r="C1455" s="2">
        <f>2025-Table1[[#This Row],[Year_Birth]]</f>
        <v>70</v>
      </c>
      <c r="D1455" s="2" t="s">
        <v>2255</v>
      </c>
      <c r="E1455" s="2" t="s">
        <v>2253</v>
      </c>
      <c r="F1455" s="2" t="str">
        <f t="shared" si="67"/>
        <v>Senior</v>
      </c>
      <c r="G1455" s="4">
        <v>49667</v>
      </c>
      <c r="H1455" s="2">
        <v>0</v>
      </c>
      <c r="I1455" s="2">
        <v>0</v>
      </c>
      <c r="J1455" s="3" t="s">
        <v>2489</v>
      </c>
      <c r="K1455" s="6">
        <v>35</v>
      </c>
      <c r="L1455" s="4">
        <v>1181</v>
      </c>
      <c r="M1455" s="4">
        <v>26</v>
      </c>
      <c r="N1455" s="4">
        <v>120</v>
      </c>
      <c r="O1455" s="4">
        <v>17</v>
      </c>
      <c r="P1455" s="4">
        <v>13</v>
      </c>
      <c r="Q1455" s="4">
        <v>39</v>
      </c>
      <c r="R1455" s="4">
        <f>SUM(Table1[[#This Row],[Wines]:[Sweet]])</f>
        <v>1357</v>
      </c>
      <c r="S1455" s="8">
        <f t="shared" si="68"/>
        <v>2.7321964282118912E-2</v>
      </c>
      <c r="T1455" s="8" t="str">
        <f t="shared" si="69"/>
        <v>Wines</v>
      </c>
      <c r="U1455" s="2">
        <v>2</v>
      </c>
      <c r="V1455" s="2">
        <v>5</v>
      </c>
      <c r="W1455" s="2">
        <v>10</v>
      </c>
      <c r="X1455" s="2">
        <v>5</v>
      </c>
      <c r="Y1455" s="2">
        <v>8</v>
      </c>
      <c r="Z1455" s="2">
        <v>3</v>
      </c>
      <c r="AA1455" s="2">
        <v>11</v>
      </c>
      <c r="AB1455" s="2">
        <v>1</v>
      </c>
    </row>
    <row r="1456" spans="1:28" x14ac:dyDescent="0.25">
      <c r="A1456" s="2">
        <v>8395</v>
      </c>
      <c r="B1456" s="2">
        <v>1961</v>
      </c>
      <c r="C1456" s="2">
        <f>2025-Table1[[#This Row],[Year_Birth]]</f>
        <v>64</v>
      </c>
      <c r="D1456" s="2" t="s">
        <v>2252</v>
      </c>
      <c r="E1456" s="2" t="s">
        <v>2253</v>
      </c>
      <c r="F1456" s="2" t="str">
        <f t="shared" si="67"/>
        <v>Senior</v>
      </c>
      <c r="G1456" s="4">
        <v>82014</v>
      </c>
      <c r="H1456" s="2">
        <v>0</v>
      </c>
      <c r="I1456" s="2">
        <v>0</v>
      </c>
      <c r="J1456" s="3" t="s">
        <v>2489</v>
      </c>
      <c r="K1456" s="6">
        <v>48</v>
      </c>
      <c r="L1456" s="4">
        <v>980</v>
      </c>
      <c r="M1456" s="4">
        <v>37</v>
      </c>
      <c r="N1456" s="4">
        <v>265</v>
      </c>
      <c r="O1456" s="4">
        <v>35</v>
      </c>
      <c r="P1456" s="4">
        <v>163</v>
      </c>
      <c r="Q1456" s="4">
        <v>31</v>
      </c>
      <c r="R1456" s="4">
        <f>SUM(Table1[[#This Row],[Wines]:[Sweet]])</f>
        <v>1480</v>
      </c>
      <c r="S1456" s="8">
        <f t="shared" si="68"/>
        <v>1.8045699514717E-2</v>
      </c>
      <c r="T1456" s="8" t="str">
        <f t="shared" si="69"/>
        <v>Wines</v>
      </c>
      <c r="U1456" s="2">
        <v>1</v>
      </c>
      <c r="V1456" s="2">
        <v>3</v>
      </c>
      <c r="W1456" s="2">
        <v>6</v>
      </c>
      <c r="X1456" s="2">
        <v>12</v>
      </c>
      <c r="Y1456" s="2">
        <v>6</v>
      </c>
      <c r="Z1456" s="2">
        <v>3</v>
      </c>
      <c r="AA1456" s="2">
        <v>11</v>
      </c>
      <c r="AB1456" s="2">
        <v>1</v>
      </c>
    </row>
    <row r="1457" spans="1:28" x14ac:dyDescent="0.25">
      <c r="A1457" s="2">
        <v>2730</v>
      </c>
      <c r="B1457" s="2">
        <v>1955</v>
      </c>
      <c r="C1457" s="2">
        <f>2025-Table1[[#This Row],[Year_Birth]]</f>
        <v>70</v>
      </c>
      <c r="D1457" s="2" t="s">
        <v>2252</v>
      </c>
      <c r="E1457" s="2" t="s">
        <v>2253</v>
      </c>
      <c r="F1457" s="2" t="str">
        <f t="shared" si="67"/>
        <v>Senior</v>
      </c>
      <c r="G1457" s="4">
        <v>80317</v>
      </c>
      <c r="H1457" s="2">
        <v>0</v>
      </c>
      <c r="I1457" s="2">
        <v>0</v>
      </c>
      <c r="J1457" s="3" t="s">
        <v>2490</v>
      </c>
      <c r="K1457" s="6">
        <v>64</v>
      </c>
      <c r="L1457" s="4">
        <v>536</v>
      </c>
      <c r="M1457" s="4">
        <v>11</v>
      </c>
      <c r="N1457" s="4">
        <v>387</v>
      </c>
      <c r="O1457" s="4">
        <v>149</v>
      </c>
      <c r="P1457" s="4">
        <v>91</v>
      </c>
      <c r="Q1457" s="4">
        <v>57</v>
      </c>
      <c r="R1457" s="4">
        <f>SUM(Table1[[#This Row],[Wines]:[Sweet]])</f>
        <v>1174</v>
      </c>
      <c r="S1457" s="8">
        <f t="shared" si="68"/>
        <v>1.4617079821208462E-2</v>
      </c>
      <c r="T1457" s="8" t="str">
        <f t="shared" si="69"/>
        <v>Wines</v>
      </c>
      <c r="U1457" s="2">
        <v>1</v>
      </c>
      <c r="V1457" s="2">
        <v>3</v>
      </c>
      <c r="W1457" s="2">
        <v>4</v>
      </c>
      <c r="X1457" s="2">
        <v>10</v>
      </c>
      <c r="Y1457" s="2">
        <v>1</v>
      </c>
      <c r="Z1457" s="2">
        <v>3</v>
      </c>
      <c r="AA1457" s="2">
        <v>11</v>
      </c>
      <c r="AB1457" s="2">
        <v>0</v>
      </c>
    </row>
    <row r="1458" spans="1:28" x14ac:dyDescent="0.25">
      <c r="A1458" s="2">
        <v>6142</v>
      </c>
      <c r="B1458" s="2">
        <v>1943</v>
      </c>
      <c r="C1458" s="2">
        <f>2025-Table1[[#This Row],[Year_Birth]]</f>
        <v>82</v>
      </c>
      <c r="D1458" s="2" t="s">
        <v>2257</v>
      </c>
      <c r="E1458" s="2" t="s">
        <v>2256</v>
      </c>
      <c r="F1458" s="2" t="str">
        <f t="shared" si="67"/>
        <v>Senior</v>
      </c>
      <c r="G1458" s="4">
        <v>65073</v>
      </c>
      <c r="H1458" s="2">
        <v>0</v>
      </c>
      <c r="I1458" s="2">
        <v>0</v>
      </c>
      <c r="J1458" s="3" t="s">
        <v>2490</v>
      </c>
      <c r="K1458" s="6">
        <v>65</v>
      </c>
      <c r="L1458" s="4">
        <v>629</v>
      </c>
      <c r="M1458" s="4">
        <v>17</v>
      </c>
      <c r="N1458" s="4">
        <v>177</v>
      </c>
      <c r="O1458" s="4">
        <v>69</v>
      </c>
      <c r="P1458" s="4">
        <v>0</v>
      </c>
      <c r="Q1458" s="4">
        <v>8</v>
      </c>
      <c r="R1458" s="4">
        <f>SUM(Table1[[#This Row],[Wines]:[Sweet]])</f>
        <v>892</v>
      </c>
      <c r="S1458" s="8">
        <f t="shared" si="68"/>
        <v>1.3707682141594825E-2</v>
      </c>
      <c r="T1458" s="8" t="str">
        <f t="shared" si="69"/>
        <v>Wines</v>
      </c>
      <c r="U1458" s="2">
        <v>1</v>
      </c>
      <c r="V1458" s="2">
        <v>5</v>
      </c>
      <c r="W1458" s="2">
        <v>3</v>
      </c>
      <c r="X1458" s="2">
        <v>5</v>
      </c>
      <c r="Y1458" s="2">
        <v>2</v>
      </c>
      <c r="Z1458" s="2">
        <v>3</v>
      </c>
      <c r="AA1458" s="2">
        <v>11</v>
      </c>
      <c r="AB1458" s="2">
        <v>0</v>
      </c>
    </row>
    <row r="1459" spans="1:28" x14ac:dyDescent="0.25">
      <c r="A1459" s="2">
        <v>4179</v>
      </c>
      <c r="B1459" s="2">
        <v>1959</v>
      </c>
      <c r="C1459" s="2">
        <f>2025-Table1[[#This Row],[Year_Birth]]</f>
        <v>66</v>
      </c>
      <c r="D1459" s="2" t="s">
        <v>2252</v>
      </c>
      <c r="E1459" s="2" t="s">
        <v>2254</v>
      </c>
      <c r="F1459" s="2" t="str">
        <f t="shared" si="67"/>
        <v>Senior</v>
      </c>
      <c r="G1459" s="4">
        <v>24221</v>
      </c>
      <c r="H1459" s="2">
        <v>0</v>
      </c>
      <c r="I1459" s="2">
        <v>0</v>
      </c>
      <c r="J1459" s="3" t="s">
        <v>2490</v>
      </c>
      <c r="K1459" s="6">
        <v>94</v>
      </c>
      <c r="L1459" s="4">
        <v>8</v>
      </c>
      <c r="M1459" s="4">
        <v>9</v>
      </c>
      <c r="N1459" s="4">
        <v>9</v>
      </c>
      <c r="O1459" s="4">
        <v>2</v>
      </c>
      <c r="P1459" s="4">
        <v>5</v>
      </c>
      <c r="Q1459" s="4">
        <v>22</v>
      </c>
      <c r="R1459" s="4">
        <f>SUM(Table1[[#This Row],[Wines]:[Sweet]])</f>
        <v>33</v>
      </c>
      <c r="S1459" s="8">
        <f t="shared" si="68"/>
        <v>1.3624540687832871E-3</v>
      </c>
      <c r="T1459" s="8" t="str">
        <f t="shared" si="69"/>
        <v>GoldProds</v>
      </c>
      <c r="U1459" s="2">
        <v>1</v>
      </c>
      <c r="V1459" s="2">
        <v>1</v>
      </c>
      <c r="W1459" s="2">
        <v>1</v>
      </c>
      <c r="X1459" s="2">
        <v>3</v>
      </c>
      <c r="Y1459" s="2">
        <v>4</v>
      </c>
      <c r="Z1459" s="2">
        <v>3</v>
      </c>
      <c r="AA1459" s="2">
        <v>11</v>
      </c>
      <c r="AB1459" s="2">
        <v>0</v>
      </c>
    </row>
    <row r="1460" spans="1:28" x14ac:dyDescent="0.25">
      <c r="A1460" s="2">
        <v>577</v>
      </c>
      <c r="B1460" s="2">
        <v>1976</v>
      </c>
      <c r="C1460" s="2">
        <f>2025-Table1[[#This Row],[Year_Birth]]</f>
        <v>49</v>
      </c>
      <c r="D1460" s="2" t="s">
        <v>2260</v>
      </c>
      <c r="E1460" s="2" t="s">
        <v>2254</v>
      </c>
      <c r="F1460" s="2" t="str">
        <f t="shared" si="67"/>
        <v>Senior</v>
      </c>
      <c r="G1460" s="4">
        <v>26907</v>
      </c>
      <c r="H1460" s="2">
        <v>1</v>
      </c>
      <c r="I1460" s="2">
        <v>1</v>
      </c>
      <c r="J1460" s="3" t="s">
        <v>2490</v>
      </c>
      <c r="K1460" s="6">
        <v>10</v>
      </c>
      <c r="L1460" s="4">
        <v>9</v>
      </c>
      <c r="M1460" s="4">
        <v>1</v>
      </c>
      <c r="N1460" s="4">
        <v>7</v>
      </c>
      <c r="O1460" s="4">
        <v>0</v>
      </c>
      <c r="P1460" s="4">
        <v>3</v>
      </c>
      <c r="Q1460" s="4">
        <v>2</v>
      </c>
      <c r="R1460" s="4">
        <f>SUM(Table1[[#This Row],[Wines]:[Sweet]])</f>
        <v>20</v>
      </c>
      <c r="S1460" s="8">
        <f t="shared" si="68"/>
        <v>7.4330099973984464E-4</v>
      </c>
      <c r="T1460" s="8" t="str">
        <f t="shared" si="69"/>
        <v>Wines</v>
      </c>
      <c r="U1460" s="2">
        <v>2</v>
      </c>
      <c r="V1460" s="2">
        <v>1</v>
      </c>
      <c r="W1460" s="2">
        <v>0</v>
      </c>
      <c r="X1460" s="2">
        <v>3</v>
      </c>
      <c r="Y1460" s="2">
        <v>7</v>
      </c>
      <c r="Z1460" s="2">
        <v>3</v>
      </c>
      <c r="AA1460" s="2">
        <v>11</v>
      </c>
      <c r="AB1460" s="2">
        <v>0</v>
      </c>
    </row>
    <row r="1461" spans="1:28" x14ac:dyDescent="0.25">
      <c r="A1461" s="2">
        <v>5429</v>
      </c>
      <c r="B1461" s="2">
        <v>1948</v>
      </c>
      <c r="C1461" s="2">
        <f>2025-Table1[[#This Row],[Year_Birth]]</f>
        <v>77</v>
      </c>
      <c r="D1461" s="2" t="s">
        <v>2255</v>
      </c>
      <c r="E1461" s="2" t="s">
        <v>2256</v>
      </c>
      <c r="F1461" s="2" t="str">
        <f t="shared" si="67"/>
        <v>Senior</v>
      </c>
      <c r="G1461" s="4">
        <v>45579</v>
      </c>
      <c r="H1461" s="2">
        <v>0</v>
      </c>
      <c r="I1461" s="2">
        <v>1</v>
      </c>
      <c r="J1461" s="3" t="s">
        <v>2490</v>
      </c>
      <c r="K1461" s="6">
        <v>10</v>
      </c>
      <c r="L1461" s="4">
        <v>145</v>
      </c>
      <c r="M1461" s="4">
        <v>1</v>
      </c>
      <c r="N1461" s="4">
        <v>33</v>
      </c>
      <c r="O1461" s="4">
        <v>2</v>
      </c>
      <c r="P1461" s="4">
        <v>1</v>
      </c>
      <c r="Q1461" s="4">
        <v>1</v>
      </c>
      <c r="R1461" s="4">
        <f>SUM(Table1[[#This Row],[Wines]:[Sweet]])</f>
        <v>182</v>
      </c>
      <c r="S1461" s="8">
        <f t="shared" si="68"/>
        <v>3.9930669826016363E-3</v>
      </c>
      <c r="T1461" s="8" t="str">
        <f t="shared" si="69"/>
        <v>Wines</v>
      </c>
      <c r="U1461" s="2">
        <v>1</v>
      </c>
      <c r="V1461" s="2">
        <v>4</v>
      </c>
      <c r="W1461" s="2">
        <v>1</v>
      </c>
      <c r="X1461" s="2">
        <v>4</v>
      </c>
      <c r="Y1461" s="2">
        <v>6</v>
      </c>
      <c r="Z1461" s="2">
        <v>3</v>
      </c>
      <c r="AA1461" s="2">
        <v>11</v>
      </c>
      <c r="AB1461" s="2">
        <v>0</v>
      </c>
    </row>
    <row r="1462" spans="1:28" x14ac:dyDescent="0.25">
      <c r="A1462" s="2">
        <v>6770</v>
      </c>
      <c r="B1462" s="2">
        <v>1985</v>
      </c>
      <c r="C1462" s="2">
        <f>2025-Table1[[#This Row],[Year_Birth]]</f>
        <v>40</v>
      </c>
      <c r="D1462" s="2" t="s">
        <v>2252</v>
      </c>
      <c r="E1462" s="2" t="s">
        <v>2256</v>
      </c>
      <c r="F1462" s="2" t="str">
        <f t="shared" si="67"/>
        <v>Senior</v>
      </c>
      <c r="G1462" s="4">
        <v>21355</v>
      </c>
      <c r="H1462" s="2">
        <v>1</v>
      </c>
      <c r="I1462" s="2">
        <v>0</v>
      </c>
      <c r="J1462" s="3" t="s">
        <v>2490</v>
      </c>
      <c r="K1462" s="6">
        <v>5</v>
      </c>
      <c r="L1462" s="4">
        <v>5</v>
      </c>
      <c r="M1462" s="4">
        <v>13</v>
      </c>
      <c r="N1462" s="4">
        <v>14</v>
      </c>
      <c r="O1462" s="4">
        <v>0</v>
      </c>
      <c r="P1462" s="4">
        <v>5</v>
      </c>
      <c r="Q1462" s="4">
        <v>31</v>
      </c>
      <c r="R1462" s="4">
        <f>SUM(Table1[[#This Row],[Wines]:[Sweet]])</f>
        <v>37</v>
      </c>
      <c r="S1462" s="8">
        <f t="shared" si="68"/>
        <v>1.7326153125731679E-3</v>
      </c>
      <c r="T1462" s="8" t="str">
        <f t="shared" si="69"/>
        <v>GoldProds</v>
      </c>
      <c r="U1462" s="2">
        <v>2</v>
      </c>
      <c r="V1462" s="2">
        <v>2</v>
      </c>
      <c r="W1462" s="2">
        <v>1</v>
      </c>
      <c r="X1462" s="2">
        <v>2</v>
      </c>
      <c r="Y1462" s="2">
        <v>6</v>
      </c>
      <c r="Z1462" s="2">
        <v>3</v>
      </c>
      <c r="AA1462" s="2">
        <v>11</v>
      </c>
      <c r="AB1462" s="2">
        <v>1</v>
      </c>
    </row>
    <row r="1463" spans="1:28" x14ac:dyDescent="0.25">
      <c r="A1463" s="2">
        <v>8702</v>
      </c>
      <c r="B1463" s="2">
        <v>1976</v>
      </c>
      <c r="C1463" s="2">
        <f>2025-Table1[[#This Row],[Year_Birth]]</f>
        <v>49</v>
      </c>
      <c r="D1463" s="2" t="s">
        <v>2260</v>
      </c>
      <c r="E1463" s="2" t="s">
        <v>2254</v>
      </c>
      <c r="F1463" s="2" t="str">
        <f t="shared" si="67"/>
        <v>Senior</v>
      </c>
      <c r="G1463" s="4">
        <v>26907</v>
      </c>
      <c r="H1463" s="2">
        <v>1</v>
      </c>
      <c r="I1463" s="2">
        <v>1</v>
      </c>
      <c r="J1463" s="3" t="s">
        <v>2490</v>
      </c>
      <c r="K1463" s="6">
        <v>10</v>
      </c>
      <c r="L1463" s="4">
        <v>9</v>
      </c>
      <c r="M1463" s="4">
        <v>1</v>
      </c>
      <c r="N1463" s="4">
        <v>7</v>
      </c>
      <c r="O1463" s="4">
        <v>0</v>
      </c>
      <c r="P1463" s="4">
        <v>3</v>
      </c>
      <c r="Q1463" s="4">
        <v>2</v>
      </c>
      <c r="R1463" s="4">
        <f>SUM(Table1[[#This Row],[Wines]:[Sweet]])</f>
        <v>20</v>
      </c>
      <c r="S1463" s="8">
        <f t="shared" si="68"/>
        <v>7.4330099973984464E-4</v>
      </c>
      <c r="T1463" s="8" t="str">
        <f t="shared" si="69"/>
        <v>Wines</v>
      </c>
      <c r="U1463" s="2">
        <v>2</v>
      </c>
      <c r="V1463" s="2">
        <v>1</v>
      </c>
      <c r="W1463" s="2">
        <v>0</v>
      </c>
      <c r="X1463" s="2">
        <v>3</v>
      </c>
      <c r="Y1463" s="2">
        <v>7</v>
      </c>
      <c r="Z1463" s="2">
        <v>3</v>
      </c>
      <c r="AA1463" s="2">
        <v>11</v>
      </c>
      <c r="AB1463" s="2">
        <v>0</v>
      </c>
    </row>
    <row r="1464" spans="1:28" x14ac:dyDescent="0.25">
      <c r="A1464" s="2">
        <v>8286</v>
      </c>
      <c r="B1464" s="2">
        <v>1965</v>
      </c>
      <c r="C1464" s="2">
        <f>2025-Table1[[#This Row],[Year_Birth]]</f>
        <v>60</v>
      </c>
      <c r="D1464" s="2" t="s">
        <v>2255</v>
      </c>
      <c r="E1464" s="2" t="s">
        <v>2254</v>
      </c>
      <c r="F1464" s="2" t="str">
        <f t="shared" si="67"/>
        <v>Senior</v>
      </c>
      <c r="G1464" s="4">
        <v>51717</v>
      </c>
      <c r="H1464" s="2">
        <v>0</v>
      </c>
      <c r="I1464" s="2">
        <v>1</v>
      </c>
      <c r="J1464" s="3" t="s">
        <v>2490</v>
      </c>
      <c r="K1464" s="6">
        <v>55</v>
      </c>
      <c r="L1464" s="4">
        <v>98</v>
      </c>
      <c r="M1464" s="4">
        <v>1</v>
      </c>
      <c r="N1464" s="4">
        <v>17</v>
      </c>
      <c r="O1464" s="4">
        <v>0</v>
      </c>
      <c r="P1464" s="4">
        <v>1</v>
      </c>
      <c r="Q1464" s="4">
        <v>5</v>
      </c>
      <c r="R1464" s="4">
        <f>SUM(Table1[[#This Row],[Wines]:[Sweet]])</f>
        <v>117</v>
      </c>
      <c r="S1464" s="8">
        <f t="shared" si="68"/>
        <v>2.2623121990834735E-3</v>
      </c>
      <c r="T1464" s="8" t="str">
        <f t="shared" si="69"/>
        <v>Wines</v>
      </c>
      <c r="U1464" s="2">
        <v>1</v>
      </c>
      <c r="V1464" s="2">
        <v>3</v>
      </c>
      <c r="W1464" s="2">
        <v>0</v>
      </c>
      <c r="X1464" s="2">
        <v>4</v>
      </c>
      <c r="Y1464" s="2">
        <v>7</v>
      </c>
      <c r="Z1464" s="2">
        <v>3</v>
      </c>
      <c r="AA1464" s="2">
        <v>11</v>
      </c>
      <c r="AB1464" s="2">
        <v>0</v>
      </c>
    </row>
    <row r="1465" spans="1:28" x14ac:dyDescent="0.25">
      <c r="A1465" s="2">
        <v>6912</v>
      </c>
      <c r="B1465" s="2">
        <v>1967</v>
      </c>
      <c r="C1465" s="2">
        <f>2025-Table1[[#This Row],[Year_Birth]]</f>
        <v>58</v>
      </c>
      <c r="D1465" s="2" t="s">
        <v>2255</v>
      </c>
      <c r="E1465" s="2" t="s">
        <v>2256</v>
      </c>
      <c r="F1465" s="2" t="str">
        <f t="shared" si="67"/>
        <v>Senior</v>
      </c>
      <c r="G1465" s="4">
        <v>63246</v>
      </c>
      <c r="H1465" s="2">
        <v>0</v>
      </c>
      <c r="I1465" s="2">
        <v>2</v>
      </c>
      <c r="J1465" s="3" t="s">
        <v>2490</v>
      </c>
      <c r="K1465" s="6">
        <v>60</v>
      </c>
      <c r="L1465" s="4">
        <v>593</v>
      </c>
      <c r="M1465" s="4">
        <v>30</v>
      </c>
      <c r="N1465" s="4">
        <v>91</v>
      </c>
      <c r="O1465" s="4">
        <v>29</v>
      </c>
      <c r="P1465" s="4">
        <v>22</v>
      </c>
      <c r="Q1465" s="4">
        <v>7</v>
      </c>
      <c r="R1465" s="4">
        <f>SUM(Table1[[#This Row],[Wines]:[Sweet]])</f>
        <v>765</v>
      </c>
      <c r="S1465" s="8">
        <f t="shared" si="68"/>
        <v>1.2095626600891756E-2</v>
      </c>
      <c r="T1465" s="8" t="str">
        <f t="shared" si="69"/>
        <v>Wines</v>
      </c>
      <c r="U1465" s="2">
        <v>1</v>
      </c>
      <c r="V1465" s="2">
        <v>6</v>
      </c>
      <c r="W1465" s="2">
        <v>3</v>
      </c>
      <c r="X1465" s="2">
        <v>12</v>
      </c>
      <c r="Y1465" s="2">
        <v>4</v>
      </c>
      <c r="Z1465" s="2">
        <v>3</v>
      </c>
      <c r="AA1465" s="2">
        <v>11</v>
      </c>
      <c r="AB1465" s="2">
        <v>0</v>
      </c>
    </row>
    <row r="1466" spans="1:28" x14ac:dyDescent="0.25">
      <c r="A1466" s="2">
        <v>2797</v>
      </c>
      <c r="B1466" s="2">
        <v>1977</v>
      </c>
      <c r="C1466" s="2">
        <f>2025-Table1[[#This Row],[Year_Birth]]</f>
        <v>48</v>
      </c>
      <c r="D1466" s="2" t="s">
        <v>2252</v>
      </c>
      <c r="E1466" s="2" t="s">
        <v>2256</v>
      </c>
      <c r="F1466" s="2" t="str">
        <f t="shared" si="67"/>
        <v>Senior</v>
      </c>
      <c r="G1466" s="4">
        <v>72117</v>
      </c>
      <c r="H1466" s="2">
        <v>0</v>
      </c>
      <c r="I1466" s="2">
        <v>1</v>
      </c>
      <c r="J1466" s="3" t="s">
        <v>2490</v>
      </c>
      <c r="K1466" s="6">
        <v>34</v>
      </c>
      <c r="L1466" s="4">
        <v>707</v>
      </c>
      <c r="M1466" s="4">
        <v>20</v>
      </c>
      <c r="N1466" s="4">
        <v>171</v>
      </c>
      <c r="O1466" s="4">
        <v>65</v>
      </c>
      <c r="P1466" s="4">
        <v>60</v>
      </c>
      <c r="Q1466" s="4">
        <v>50</v>
      </c>
      <c r="R1466" s="4">
        <f>SUM(Table1[[#This Row],[Wines]:[Sweet]])</f>
        <v>1023</v>
      </c>
      <c r="S1466" s="8">
        <f t="shared" si="68"/>
        <v>1.4185282249677607E-2</v>
      </c>
      <c r="T1466" s="8" t="str">
        <f t="shared" si="69"/>
        <v>Wines</v>
      </c>
      <c r="U1466" s="2">
        <v>1</v>
      </c>
      <c r="V1466" s="2">
        <v>9</v>
      </c>
      <c r="W1466" s="2">
        <v>7</v>
      </c>
      <c r="X1466" s="2">
        <v>9</v>
      </c>
      <c r="Y1466" s="2">
        <v>5</v>
      </c>
      <c r="Z1466" s="2">
        <v>3</v>
      </c>
      <c r="AA1466" s="2">
        <v>11</v>
      </c>
      <c r="AB1466" s="2">
        <v>0</v>
      </c>
    </row>
    <row r="1467" spans="1:28" x14ac:dyDescent="0.25">
      <c r="A1467" s="2">
        <v>679</v>
      </c>
      <c r="B1467" s="2">
        <v>1957</v>
      </c>
      <c r="C1467" s="2">
        <f>2025-Table1[[#This Row],[Year_Birth]]</f>
        <v>68</v>
      </c>
      <c r="D1467" s="2" t="s">
        <v>2255</v>
      </c>
      <c r="E1467" s="2" t="s">
        <v>2256</v>
      </c>
      <c r="F1467" s="2" t="str">
        <f t="shared" si="67"/>
        <v>Senior</v>
      </c>
      <c r="G1467" s="4">
        <v>37633</v>
      </c>
      <c r="H1467" s="2">
        <v>1</v>
      </c>
      <c r="I1467" s="2">
        <v>1</v>
      </c>
      <c r="J1467" s="3" t="s">
        <v>2491</v>
      </c>
      <c r="K1467" s="6">
        <v>49</v>
      </c>
      <c r="L1467" s="4">
        <v>13</v>
      </c>
      <c r="M1467" s="4">
        <v>4</v>
      </c>
      <c r="N1467" s="4">
        <v>20</v>
      </c>
      <c r="O1467" s="4">
        <v>0</v>
      </c>
      <c r="P1467" s="4">
        <v>0</v>
      </c>
      <c r="Q1467" s="4">
        <v>1</v>
      </c>
      <c r="R1467" s="4">
        <f>SUM(Table1[[#This Row],[Wines]:[Sweet]])</f>
        <v>37</v>
      </c>
      <c r="S1467" s="8">
        <f t="shared" si="68"/>
        <v>9.8317965615284456E-4</v>
      </c>
      <c r="T1467" s="8" t="str">
        <f t="shared" si="69"/>
        <v>MeatProducts</v>
      </c>
      <c r="U1467" s="2">
        <v>2</v>
      </c>
      <c r="V1467" s="2">
        <v>1</v>
      </c>
      <c r="W1467" s="2">
        <v>0</v>
      </c>
      <c r="X1467" s="2">
        <v>3</v>
      </c>
      <c r="Y1467" s="2">
        <v>9</v>
      </c>
      <c r="Z1467" s="2">
        <v>3</v>
      </c>
      <c r="AA1467" s="2">
        <v>11</v>
      </c>
      <c r="AB1467" s="2">
        <v>0</v>
      </c>
    </row>
    <row r="1468" spans="1:28" x14ac:dyDescent="0.25">
      <c r="A1468" s="2">
        <v>1351</v>
      </c>
      <c r="B1468" s="2">
        <v>1956</v>
      </c>
      <c r="C1468" s="2">
        <f>2025-Table1[[#This Row],[Year_Birth]]</f>
        <v>69</v>
      </c>
      <c r="D1468" s="2" t="s">
        <v>2257</v>
      </c>
      <c r="E1468" s="2" t="s">
        <v>2254</v>
      </c>
      <c r="F1468" s="2" t="str">
        <f t="shared" si="67"/>
        <v>Senior</v>
      </c>
      <c r="G1468" s="4">
        <v>58656</v>
      </c>
      <c r="H1468" s="2">
        <v>0</v>
      </c>
      <c r="I1468" s="2">
        <v>1</v>
      </c>
      <c r="J1468" s="3" t="s">
        <v>2491</v>
      </c>
      <c r="K1468" s="6">
        <v>25</v>
      </c>
      <c r="L1468" s="4">
        <v>962</v>
      </c>
      <c r="M1468" s="4">
        <v>12</v>
      </c>
      <c r="N1468" s="4">
        <v>194</v>
      </c>
      <c r="O1468" s="4">
        <v>16</v>
      </c>
      <c r="P1468" s="4">
        <v>24</v>
      </c>
      <c r="Q1468" s="4">
        <v>12</v>
      </c>
      <c r="R1468" s="4">
        <f>SUM(Table1[[#This Row],[Wines]:[Sweet]])</f>
        <v>1208</v>
      </c>
      <c r="S1468" s="8">
        <f t="shared" si="68"/>
        <v>2.0594653573376979E-2</v>
      </c>
      <c r="T1468" s="8" t="str">
        <f t="shared" si="69"/>
        <v>Wines</v>
      </c>
      <c r="U1468" s="2">
        <v>4</v>
      </c>
      <c r="V1468" s="2">
        <v>7</v>
      </c>
      <c r="W1468" s="2">
        <v>8</v>
      </c>
      <c r="X1468" s="2">
        <v>13</v>
      </c>
      <c r="Y1468" s="2">
        <v>6</v>
      </c>
      <c r="Z1468" s="2">
        <v>3</v>
      </c>
      <c r="AA1468" s="2">
        <v>11</v>
      </c>
      <c r="AB1468" s="2">
        <v>0</v>
      </c>
    </row>
    <row r="1469" spans="1:28" x14ac:dyDescent="0.25">
      <c r="A1469" s="2">
        <v>1175</v>
      </c>
      <c r="B1469" s="2">
        <v>1983</v>
      </c>
      <c r="C1469" s="2">
        <f>2025-Table1[[#This Row],[Year_Birth]]</f>
        <v>42</v>
      </c>
      <c r="D1469" s="2" t="s">
        <v>2257</v>
      </c>
      <c r="E1469" s="2" t="s">
        <v>2256</v>
      </c>
      <c r="F1469" s="2" t="str">
        <f t="shared" si="67"/>
        <v>Senior</v>
      </c>
      <c r="G1469" s="4">
        <v>36262</v>
      </c>
      <c r="H1469" s="2">
        <v>0</v>
      </c>
      <c r="I1469" s="2">
        <v>0</v>
      </c>
      <c r="J1469" s="3" t="s">
        <v>2492</v>
      </c>
      <c r="K1469" s="6">
        <v>24</v>
      </c>
      <c r="L1469" s="4">
        <v>88</v>
      </c>
      <c r="M1469" s="4">
        <v>39</v>
      </c>
      <c r="N1469" s="4">
        <v>54</v>
      </c>
      <c r="O1469" s="4">
        <v>64</v>
      </c>
      <c r="P1469" s="4">
        <v>28</v>
      </c>
      <c r="Q1469" s="4">
        <v>153</v>
      </c>
      <c r="R1469" s="4">
        <f>SUM(Table1[[#This Row],[Wines]:[Sweet]])</f>
        <v>273</v>
      </c>
      <c r="S1469" s="8">
        <f t="shared" si="68"/>
        <v>7.5285422756604711E-3</v>
      </c>
      <c r="T1469" s="8" t="str">
        <f t="shared" si="69"/>
        <v>GoldProds</v>
      </c>
      <c r="U1469" s="2">
        <v>1</v>
      </c>
      <c r="V1469" s="2">
        <v>3</v>
      </c>
      <c r="W1469" s="2">
        <v>5</v>
      </c>
      <c r="X1469" s="2">
        <v>3</v>
      </c>
      <c r="Y1469" s="2">
        <v>6</v>
      </c>
      <c r="Z1469" s="2">
        <v>3</v>
      </c>
      <c r="AA1469" s="2">
        <v>11</v>
      </c>
      <c r="AB1469" s="2">
        <v>1</v>
      </c>
    </row>
    <row r="1470" spans="1:28" x14ac:dyDescent="0.25">
      <c r="A1470" s="2">
        <v>10380</v>
      </c>
      <c r="B1470" s="2">
        <v>1972</v>
      </c>
      <c r="C1470" s="2">
        <f>2025-Table1[[#This Row],[Year_Birth]]</f>
        <v>53</v>
      </c>
      <c r="D1470" s="2" t="s">
        <v>2257</v>
      </c>
      <c r="E1470" s="2" t="s">
        <v>2256</v>
      </c>
      <c r="F1470" s="2" t="str">
        <f t="shared" si="67"/>
        <v>Senior</v>
      </c>
      <c r="G1470" s="4">
        <v>37787</v>
      </c>
      <c r="H1470" s="2">
        <v>1</v>
      </c>
      <c r="I1470" s="2">
        <v>0</v>
      </c>
      <c r="J1470" s="3" t="s">
        <v>2492</v>
      </c>
      <c r="K1470" s="6">
        <v>50</v>
      </c>
      <c r="L1470" s="4">
        <v>40</v>
      </c>
      <c r="M1470" s="4">
        <v>1</v>
      </c>
      <c r="N1470" s="4">
        <v>40</v>
      </c>
      <c r="O1470" s="4">
        <v>4</v>
      </c>
      <c r="P1470" s="4">
        <v>3</v>
      </c>
      <c r="Q1470" s="4">
        <v>18</v>
      </c>
      <c r="R1470" s="4">
        <f>SUM(Table1[[#This Row],[Wines]:[Sweet]])</f>
        <v>88</v>
      </c>
      <c r="S1470" s="8">
        <f t="shared" si="68"/>
        <v>2.3288432529705982E-3</v>
      </c>
      <c r="T1470" s="8" t="str">
        <f t="shared" si="69"/>
        <v>Wines</v>
      </c>
      <c r="U1470" s="2">
        <v>1</v>
      </c>
      <c r="V1470" s="2">
        <v>3</v>
      </c>
      <c r="W1470" s="2">
        <v>0</v>
      </c>
      <c r="X1470" s="2">
        <v>3</v>
      </c>
      <c r="Y1470" s="2">
        <v>8</v>
      </c>
      <c r="Z1470" s="2">
        <v>3</v>
      </c>
      <c r="AA1470" s="2">
        <v>11</v>
      </c>
      <c r="AB1470" s="2">
        <v>0</v>
      </c>
    </row>
    <row r="1471" spans="1:28" x14ac:dyDescent="0.25">
      <c r="A1471" s="2">
        <v>4867</v>
      </c>
      <c r="B1471" s="2">
        <v>1968</v>
      </c>
      <c r="C1471" s="2">
        <f>2025-Table1[[#This Row],[Year_Birth]]</f>
        <v>57</v>
      </c>
      <c r="D1471" s="2" t="s">
        <v>2255</v>
      </c>
      <c r="E1471" s="2" t="s">
        <v>2253</v>
      </c>
      <c r="F1471" s="2" t="str">
        <f t="shared" si="67"/>
        <v>Senior</v>
      </c>
      <c r="G1471" s="4">
        <v>38236</v>
      </c>
      <c r="H1471" s="2">
        <v>1</v>
      </c>
      <c r="I1471" s="2">
        <v>1</v>
      </c>
      <c r="J1471" s="3" t="s">
        <v>2492</v>
      </c>
      <c r="K1471" s="6">
        <v>2</v>
      </c>
      <c r="L1471" s="4">
        <v>58</v>
      </c>
      <c r="M1471" s="4">
        <v>0</v>
      </c>
      <c r="N1471" s="4">
        <v>18</v>
      </c>
      <c r="O1471" s="4">
        <v>2</v>
      </c>
      <c r="P1471" s="4">
        <v>0</v>
      </c>
      <c r="Q1471" s="4">
        <v>10</v>
      </c>
      <c r="R1471" s="4">
        <f>SUM(Table1[[#This Row],[Wines]:[Sweet]])</f>
        <v>78</v>
      </c>
      <c r="S1471" s="8">
        <f t="shared" si="68"/>
        <v>2.0399623391568157E-3</v>
      </c>
      <c r="T1471" s="8" t="str">
        <f t="shared" si="69"/>
        <v>Wines</v>
      </c>
      <c r="U1471" s="2">
        <v>4</v>
      </c>
      <c r="V1471" s="2">
        <v>3</v>
      </c>
      <c r="W1471" s="2">
        <v>0</v>
      </c>
      <c r="X1471" s="2">
        <v>4</v>
      </c>
      <c r="Y1471" s="2">
        <v>7</v>
      </c>
      <c r="Z1471" s="2">
        <v>3</v>
      </c>
      <c r="AA1471" s="2">
        <v>11</v>
      </c>
      <c r="AB1471" s="2">
        <v>0</v>
      </c>
    </row>
    <row r="1472" spans="1:28" x14ac:dyDescent="0.25">
      <c r="A1472" s="2">
        <v>6218</v>
      </c>
      <c r="B1472" s="2">
        <v>1965</v>
      </c>
      <c r="C1472" s="2">
        <f>2025-Table1[[#This Row],[Year_Birth]]</f>
        <v>60</v>
      </c>
      <c r="D1472" s="2" t="s">
        <v>2252</v>
      </c>
      <c r="E1472" s="2" t="s">
        <v>2256</v>
      </c>
      <c r="F1472" s="2" t="str">
        <f t="shared" si="67"/>
        <v>Senior</v>
      </c>
      <c r="G1472" s="4">
        <v>59594</v>
      </c>
      <c r="H1472" s="2">
        <v>0</v>
      </c>
      <c r="I1472" s="2">
        <v>1</v>
      </c>
      <c r="J1472" s="3" t="s">
        <v>2493</v>
      </c>
      <c r="K1472" s="6">
        <v>74</v>
      </c>
      <c r="L1472" s="4">
        <v>457</v>
      </c>
      <c r="M1472" s="4">
        <v>4</v>
      </c>
      <c r="N1472" s="4">
        <v>29</v>
      </c>
      <c r="O1472" s="4">
        <v>0</v>
      </c>
      <c r="P1472" s="4">
        <v>0</v>
      </c>
      <c r="Q1472" s="4">
        <v>9</v>
      </c>
      <c r="R1472" s="4">
        <f>SUM(Table1[[#This Row],[Wines]:[Sweet]])</f>
        <v>490</v>
      </c>
      <c r="S1472" s="8">
        <f t="shared" si="68"/>
        <v>8.2223042588180015E-3</v>
      </c>
      <c r="T1472" s="8" t="str">
        <f t="shared" si="69"/>
        <v>Wines</v>
      </c>
      <c r="U1472" s="2">
        <v>1</v>
      </c>
      <c r="V1472" s="2">
        <v>8</v>
      </c>
      <c r="W1472" s="2">
        <v>1</v>
      </c>
      <c r="X1472" s="2">
        <v>7</v>
      </c>
      <c r="Y1472" s="2">
        <v>7</v>
      </c>
      <c r="Z1472" s="2">
        <v>3</v>
      </c>
      <c r="AA1472" s="2">
        <v>11</v>
      </c>
      <c r="AB1472" s="2">
        <v>0</v>
      </c>
    </row>
    <row r="1473" spans="1:28" x14ac:dyDescent="0.25">
      <c r="A1473" s="2">
        <v>3138</v>
      </c>
      <c r="B1473" s="2">
        <v>1956</v>
      </c>
      <c r="C1473" s="2">
        <f>2025-Table1[[#This Row],[Year_Birth]]</f>
        <v>69</v>
      </c>
      <c r="D1473" s="2" t="s">
        <v>2252</v>
      </c>
      <c r="E1473" s="2" t="s">
        <v>2253</v>
      </c>
      <c r="F1473" s="2" t="str">
        <f t="shared" si="67"/>
        <v>Senior</v>
      </c>
      <c r="G1473" s="4">
        <v>91249</v>
      </c>
      <c r="H1473" s="2">
        <v>0</v>
      </c>
      <c r="I1473" s="2">
        <v>0</v>
      </c>
      <c r="J1473" s="3" t="s">
        <v>2493</v>
      </c>
      <c r="K1473" s="6">
        <v>84</v>
      </c>
      <c r="L1473" s="4">
        <v>1324</v>
      </c>
      <c r="M1473" s="4">
        <v>27</v>
      </c>
      <c r="N1473" s="4">
        <v>119</v>
      </c>
      <c r="O1473" s="4">
        <v>71</v>
      </c>
      <c r="P1473" s="4">
        <v>108</v>
      </c>
      <c r="Q1473" s="4">
        <v>27</v>
      </c>
      <c r="R1473" s="4">
        <f>SUM(Table1[[#This Row],[Wines]:[Sweet]])</f>
        <v>1649</v>
      </c>
      <c r="S1473" s="8">
        <f t="shared" si="68"/>
        <v>1.8071430919790903E-2</v>
      </c>
      <c r="T1473" s="8" t="str">
        <f t="shared" si="69"/>
        <v>Wines</v>
      </c>
      <c r="U1473" s="2">
        <v>0</v>
      </c>
      <c r="V1473" s="2">
        <v>7</v>
      </c>
      <c r="W1473" s="2">
        <v>9</v>
      </c>
      <c r="X1473" s="2">
        <v>6</v>
      </c>
      <c r="Y1473" s="2">
        <v>4</v>
      </c>
      <c r="Z1473" s="2">
        <v>3</v>
      </c>
      <c r="AA1473" s="2">
        <v>11</v>
      </c>
      <c r="AB1473" s="2">
        <v>1</v>
      </c>
    </row>
    <row r="1474" spans="1:28" x14ac:dyDescent="0.25">
      <c r="A1474" s="2">
        <v>5389</v>
      </c>
      <c r="B1474" s="2">
        <v>1964</v>
      </c>
      <c r="C1474" s="2">
        <f>2025-Table1[[#This Row],[Year_Birth]]</f>
        <v>61</v>
      </c>
      <c r="D1474" s="2" t="s">
        <v>2252</v>
      </c>
      <c r="E1474" s="2" t="s">
        <v>2256</v>
      </c>
      <c r="F1474" s="2" t="str">
        <f t="shared" ref="F1474:F1537" si="70">IF(C1474&lt;19,"Child",IF(C1474&lt;31,"Young Adult",IF(C1474&lt;J2721,"Adult","Senior")))</f>
        <v>Senior</v>
      </c>
      <c r="G1474" s="4">
        <v>48920</v>
      </c>
      <c r="H1474" s="2">
        <v>0</v>
      </c>
      <c r="I1474" s="2">
        <v>2</v>
      </c>
      <c r="J1474" s="3" t="s">
        <v>2494</v>
      </c>
      <c r="K1474" s="6">
        <v>93</v>
      </c>
      <c r="L1474" s="4">
        <v>238</v>
      </c>
      <c r="M1474" s="4">
        <v>17</v>
      </c>
      <c r="N1474" s="4">
        <v>68</v>
      </c>
      <c r="O1474" s="4">
        <v>8</v>
      </c>
      <c r="P1474" s="4">
        <v>10</v>
      </c>
      <c r="Q1474" s="4">
        <v>6</v>
      </c>
      <c r="R1474" s="4">
        <f>SUM(Table1[[#This Row],[Wines]:[Sweet]])</f>
        <v>341</v>
      </c>
      <c r="S1474" s="8">
        <f t="shared" ref="S1474:S1537" si="71">R1474/G1474</f>
        <v>6.9705641864268196E-3</v>
      </c>
      <c r="T1474" s="8" t="str">
        <f t="shared" ref="T1474:T1537" si="72">INDEX($L$1:$Q$1, MATCH(MAX(L1474:Q1474), L1474:Q1474, 0))</f>
        <v>Wines</v>
      </c>
      <c r="U1474" s="2">
        <v>3</v>
      </c>
      <c r="V1474" s="2">
        <v>6</v>
      </c>
      <c r="W1474" s="2">
        <v>2</v>
      </c>
      <c r="X1474" s="2">
        <v>5</v>
      </c>
      <c r="Y1474" s="2">
        <v>7</v>
      </c>
      <c r="Z1474" s="2">
        <v>3</v>
      </c>
      <c r="AA1474" s="2">
        <v>11</v>
      </c>
      <c r="AB1474" s="2">
        <v>0</v>
      </c>
    </row>
    <row r="1475" spans="1:28" x14ac:dyDescent="0.25">
      <c r="A1475" s="2">
        <v>5081</v>
      </c>
      <c r="B1475" s="2">
        <v>1967</v>
      </c>
      <c r="C1475" s="2">
        <f>2025-Table1[[#This Row],[Year_Birth]]</f>
        <v>58</v>
      </c>
      <c r="D1475" s="2" t="s">
        <v>2260</v>
      </c>
      <c r="E1475" s="2" t="s">
        <v>2254</v>
      </c>
      <c r="F1475" s="2" t="str">
        <f t="shared" si="70"/>
        <v>Senior</v>
      </c>
      <c r="G1475" s="4">
        <v>47821</v>
      </c>
      <c r="H1475" s="2">
        <v>1</v>
      </c>
      <c r="I1475" s="2">
        <v>1</v>
      </c>
      <c r="J1475" s="3" t="s">
        <v>2494</v>
      </c>
      <c r="K1475" s="6">
        <v>54</v>
      </c>
      <c r="L1475" s="4">
        <v>9</v>
      </c>
      <c r="M1475" s="4">
        <v>0</v>
      </c>
      <c r="N1475" s="4">
        <v>16</v>
      </c>
      <c r="O1475" s="4">
        <v>6</v>
      </c>
      <c r="P1475" s="4">
        <v>6</v>
      </c>
      <c r="Q1475" s="4">
        <v>10</v>
      </c>
      <c r="R1475" s="4">
        <f>SUM(Table1[[#This Row],[Wines]:[Sweet]])</f>
        <v>37</v>
      </c>
      <c r="S1475" s="8">
        <f t="shared" si="71"/>
        <v>7.7371865916647494E-4</v>
      </c>
      <c r="T1475" s="8" t="str">
        <f t="shared" si="72"/>
        <v>MeatProducts</v>
      </c>
      <c r="U1475" s="2">
        <v>1</v>
      </c>
      <c r="V1475" s="2">
        <v>1</v>
      </c>
      <c r="W1475" s="2">
        <v>0</v>
      </c>
      <c r="X1475" s="2">
        <v>3</v>
      </c>
      <c r="Y1475" s="2">
        <v>8</v>
      </c>
      <c r="Z1475" s="2">
        <v>3</v>
      </c>
      <c r="AA1475" s="2">
        <v>11</v>
      </c>
      <c r="AB1475" s="2">
        <v>0</v>
      </c>
    </row>
    <row r="1476" spans="1:28" x14ac:dyDescent="0.25">
      <c r="A1476" s="2">
        <v>5534</v>
      </c>
      <c r="B1476" s="2">
        <v>1975</v>
      </c>
      <c r="C1476" s="2">
        <f>2025-Table1[[#This Row],[Year_Birth]]</f>
        <v>50</v>
      </c>
      <c r="D1476" s="2" t="s">
        <v>2257</v>
      </c>
      <c r="E1476" s="2" t="s">
        <v>2256</v>
      </c>
      <c r="F1476" s="2" t="str">
        <f t="shared" si="70"/>
        <v>Senior</v>
      </c>
      <c r="G1476" s="4">
        <v>47808</v>
      </c>
      <c r="H1476" s="2">
        <v>0</v>
      </c>
      <c r="I1476" s="2">
        <v>1</v>
      </c>
      <c r="J1476" s="3" t="s">
        <v>2494</v>
      </c>
      <c r="K1476" s="6">
        <v>30</v>
      </c>
      <c r="L1476" s="4">
        <v>123</v>
      </c>
      <c r="M1476" s="4">
        <v>1</v>
      </c>
      <c r="N1476" s="4">
        <v>26</v>
      </c>
      <c r="O1476" s="4">
        <v>2</v>
      </c>
      <c r="P1476" s="4">
        <v>0</v>
      </c>
      <c r="Q1476" s="4">
        <v>72</v>
      </c>
      <c r="R1476" s="4">
        <f>SUM(Table1[[#This Row],[Wines]:[Sweet]])</f>
        <v>152</v>
      </c>
      <c r="S1476" s="8">
        <f t="shared" si="71"/>
        <v>3.1793842034805891E-3</v>
      </c>
      <c r="T1476" s="8" t="str">
        <f t="shared" si="72"/>
        <v>Wines</v>
      </c>
      <c r="U1476" s="2">
        <v>2</v>
      </c>
      <c r="V1476" s="2">
        <v>3</v>
      </c>
      <c r="W1476" s="2">
        <v>2</v>
      </c>
      <c r="X1476" s="2">
        <v>3</v>
      </c>
      <c r="Y1476" s="2">
        <v>7</v>
      </c>
      <c r="Z1476" s="2">
        <v>3</v>
      </c>
      <c r="AA1476" s="2">
        <v>11</v>
      </c>
      <c r="AB1476" s="2">
        <v>0</v>
      </c>
    </row>
    <row r="1477" spans="1:28" x14ac:dyDescent="0.25">
      <c r="A1477" s="2">
        <v>3578</v>
      </c>
      <c r="B1477" s="2">
        <v>1949</v>
      </c>
      <c r="C1477" s="2">
        <f>2025-Table1[[#This Row],[Year_Birth]]</f>
        <v>76</v>
      </c>
      <c r="D1477" s="2" t="s">
        <v>2252</v>
      </c>
      <c r="E1477" s="2" t="s">
        <v>2258</v>
      </c>
      <c r="F1477" s="2" t="str">
        <f t="shared" si="70"/>
        <v>Senior</v>
      </c>
      <c r="G1477" s="4">
        <v>49160</v>
      </c>
      <c r="H1477" s="2">
        <v>0</v>
      </c>
      <c r="I1477" s="2">
        <v>1</v>
      </c>
      <c r="J1477" s="3" t="s">
        <v>2494</v>
      </c>
      <c r="K1477" s="6">
        <v>29</v>
      </c>
      <c r="L1477" s="4">
        <v>122</v>
      </c>
      <c r="M1477" s="4">
        <v>21</v>
      </c>
      <c r="N1477" s="4">
        <v>43</v>
      </c>
      <c r="O1477" s="4">
        <v>25</v>
      </c>
      <c r="P1477" s="4">
        <v>10</v>
      </c>
      <c r="Q1477" s="4">
        <v>15</v>
      </c>
      <c r="R1477" s="4">
        <f>SUM(Table1[[#This Row],[Wines]:[Sweet]])</f>
        <v>221</v>
      </c>
      <c r="S1477" s="8">
        <f t="shared" si="71"/>
        <v>4.4955248169243284E-3</v>
      </c>
      <c r="T1477" s="8" t="str">
        <f t="shared" si="72"/>
        <v>Wines</v>
      </c>
      <c r="U1477" s="2">
        <v>2</v>
      </c>
      <c r="V1477" s="2">
        <v>3</v>
      </c>
      <c r="W1477" s="2">
        <v>1</v>
      </c>
      <c r="X1477" s="2">
        <v>6</v>
      </c>
      <c r="Y1477" s="2">
        <v>6</v>
      </c>
      <c r="Z1477" s="2">
        <v>3</v>
      </c>
      <c r="AA1477" s="2">
        <v>11</v>
      </c>
      <c r="AB1477" s="2">
        <v>0</v>
      </c>
    </row>
    <row r="1478" spans="1:28" x14ac:dyDescent="0.25">
      <c r="A1478" s="2">
        <v>2408</v>
      </c>
      <c r="B1478" s="2">
        <v>1976</v>
      </c>
      <c r="C1478" s="2">
        <f>2025-Table1[[#This Row],[Year_Birth]]</f>
        <v>49</v>
      </c>
      <c r="D1478" s="2" t="s">
        <v>2252</v>
      </c>
      <c r="E1478" s="2" t="s">
        <v>2256</v>
      </c>
      <c r="F1478" s="2" t="str">
        <f t="shared" si="70"/>
        <v>Senior</v>
      </c>
      <c r="G1478" s="4">
        <v>58597</v>
      </c>
      <c r="H1478" s="2">
        <v>1</v>
      </c>
      <c r="I1478" s="2">
        <v>1</v>
      </c>
      <c r="J1478" s="3" t="s">
        <v>2495</v>
      </c>
      <c r="K1478" s="6">
        <v>20</v>
      </c>
      <c r="L1478" s="4">
        <v>490</v>
      </c>
      <c r="M1478" s="4">
        <v>0</v>
      </c>
      <c r="N1478" s="4">
        <v>184</v>
      </c>
      <c r="O1478" s="4">
        <v>10</v>
      </c>
      <c r="P1478" s="4">
        <v>28</v>
      </c>
      <c r="Q1478" s="4">
        <v>21</v>
      </c>
      <c r="R1478" s="4">
        <f>SUM(Table1[[#This Row],[Wines]:[Sweet]])</f>
        <v>712</v>
      </c>
      <c r="S1478" s="8">
        <f t="shared" si="71"/>
        <v>1.2150792702698089E-2</v>
      </c>
      <c r="T1478" s="8" t="str">
        <f t="shared" si="72"/>
        <v>Wines</v>
      </c>
      <c r="U1478" s="2">
        <v>12</v>
      </c>
      <c r="V1478" s="2">
        <v>7</v>
      </c>
      <c r="W1478" s="2">
        <v>4</v>
      </c>
      <c r="X1478" s="2">
        <v>9</v>
      </c>
      <c r="Y1478" s="2">
        <v>7</v>
      </c>
      <c r="Z1478" s="2">
        <v>3</v>
      </c>
      <c r="AA1478" s="2">
        <v>11</v>
      </c>
      <c r="AB1478" s="2">
        <v>0</v>
      </c>
    </row>
    <row r="1479" spans="1:28" x14ac:dyDescent="0.25">
      <c r="A1479" s="2">
        <v>10250</v>
      </c>
      <c r="B1479" s="2">
        <v>1947</v>
      </c>
      <c r="C1479" s="2">
        <f>2025-Table1[[#This Row],[Year_Birth]]</f>
        <v>78</v>
      </c>
      <c r="D1479" s="2" t="s">
        <v>2259</v>
      </c>
      <c r="E1479" s="2" t="s">
        <v>2254</v>
      </c>
      <c r="F1479" s="2" t="str">
        <f t="shared" si="70"/>
        <v>Senior</v>
      </c>
      <c r="G1479" s="4">
        <v>28389</v>
      </c>
      <c r="H1479" s="2">
        <v>0</v>
      </c>
      <c r="I1479" s="2">
        <v>0</v>
      </c>
      <c r="J1479" s="3" t="s">
        <v>2495</v>
      </c>
      <c r="K1479" s="6">
        <v>49</v>
      </c>
      <c r="L1479" s="4">
        <v>1</v>
      </c>
      <c r="M1479" s="4">
        <v>5</v>
      </c>
      <c r="N1479" s="4">
        <v>3</v>
      </c>
      <c r="O1479" s="4">
        <v>7</v>
      </c>
      <c r="P1479" s="4">
        <v>4</v>
      </c>
      <c r="Q1479" s="4">
        <v>8</v>
      </c>
      <c r="R1479" s="4">
        <f>SUM(Table1[[#This Row],[Wines]:[Sweet]])</f>
        <v>20</v>
      </c>
      <c r="S1479" s="8">
        <f t="shared" si="71"/>
        <v>7.0449822114199156E-4</v>
      </c>
      <c r="T1479" s="8" t="str">
        <f t="shared" si="72"/>
        <v>GoldProds</v>
      </c>
      <c r="U1479" s="2">
        <v>1</v>
      </c>
      <c r="V1479" s="2">
        <v>1</v>
      </c>
      <c r="W1479" s="2">
        <v>0</v>
      </c>
      <c r="X1479" s="2">
        <v>2</v>
      </c>
      <c r="Y1479" s="2">
        <v>7</v>
      </c>
      <c r="Z1479" s="2">
        <v>3</v>
      </c>
      <c r="AA1479" s="2">
        <v>11</v>
      </c>
      <c r="AB1479" s="2">
        <v>0</v>
      </c>
    </row>
    <row r="1480" spans="1:28" x14ac:dyDescent="0.25">
      <c r="A1480" s="2">
        <v>6504</v>
      </c>
      <c r="B1480" s="2">
        <v>1975</v>
      </c>
      <c r="C1480" s="2">
        <f>2025-Table1[[#This Row],[Year_Birth]]</f>
        <v>50</v>
      </c>
      <c r="D1480" s="2" t="s">
        <v>2260</v>
      </c>
      <c r="E1480" s="2" t="s">
        <v>2254</v>
      </c>
      <c r="F1480" s="2" t="str">
        <f t="shared" si="70"/>
        <v>Senior</v>
      </c>
      <c r="G1480" s="4">
        <v>19789</v>
      </c>
      <c r="H1480" s="2">
        <v>1</v>
      </c>
      <c r="I1480" s="2">
        <v>0</v>
      </c>
      <c r="J1480" s="3" t="s">
        <v>2496</v>
      </c>
      <c r="K1480" s="6">
        <v>24</v>
      </c>
      <c r="L1480" s="4">
        <v>2</v>
      </c>
      <c r="M1480" s="4">
        <v>5</v>
      </c>
      <c r="N1480" s="4">
        <v>9</v>
      </c>
      <c r="O1480" s="4">
        <v>28</v>
      </c>
      <c r="P1480" s="4">
        <v>6</v>
      </c>
      <c r="Q1480" s="4">
        <v>28</v>
      </c>
      <c r="R1480" s="4">
        <f>SUM(Table1[[#This Row],[Wines]:[Sweet]])</f>
        <v>50</v>
      </c>
      <c r="S1480" s="8">
        <f t="shared" si="71"/>
        <v>2.5266562231542776E-3</v>
      </c>
      <c r="T1480" s="8" t="str">
        <f t="shared" si="72"/>
        <v>FishProducts</v>
      </c>
      <c r="U1480" s="2">
        <v>3</v>
      </c>
      <c r="V1480" s="2">
        <v>2</v>
      </c>
      <c r="W1480" s="2">
        <v>1</v>
      </c>
      <c r="X1480" s="2">
        <v>3</v>
      </c>
      <c r="Y1480" s="2">
        <v>5</v>
      </c>
      <c r="Z1480" s="2">
        <v>3</v>
      </c>
      <c r="AA1480" s="2">
        <v>11</v>
      </c>
      <c r="AB1480" s="2">
        <v>0</v>
      </c>
    </row>
    <row r="1481" spans="1:28" x14ac:dyDescent="0.25">
      <c r="A1481" s="2">
        <v>5294</v>
      </c>
      <c r="B1481" s="2">
        <v>1989</v>
      </c>
      <c r="C1481" s="2">
        <f>2025-Table1[[#This Row],[Year_Birth]]</f>
        <v>36</v>
      </c>
      <c r="D1481" s="2" t="s">
        <v>2252</v>
      </c>
      <c r="E1481" s="2" t="s">
        <v>2253</v>
      </c>
      <c r="F1481" s="2" t="str">
        <f t="shared" si="70"/>
        <v>Senior</v>
      </c>
      <c r="G1481" s="4">
        <v>18358</v>
      </c>
      <c r="H1481" s="2">
        <v>1</v>
      </c>
      <c r="I1481" s="2">
        <v>0</v>
      </c>
      <c r="J1481" s="3" t="s">
        <v>2496</v>
      </c>
      <c r="K1481" s="6">
        <v>49</v>
      </c>
      <c r="L1481" s="4">
        <v>6</v>
      </c>
      <c r="M1481" s="4">
        <v>8</v>
      </c>
      <c r="N1481" s="4">
        <v>19</v>
      </c>
      <c r="O1481" s="4">
        <v>16</v>
      </c>
      <c r="P1481" s="4">
        <v>4</v>
      </c>
      <c r="Q1481" s="4">
        <v>4</v>
      </c>
      <c r="R1481" s="4">
        <f>SUM(Table1[[#This Row],[Wines]:[Sweet]])</f>
        <v>53</v>
      </c>
      <c r="S1481" s="8">
        <f t="shared" si="71"/>
        <v>2.8870247303627848E-3</v>
      </c>
      <c r="T1481" s="8" t="str">
        <f t="shared" si="72"/>
        <v>MeatProducts</v>
      </c>
      <c r="U1481" s="2">
        <v>3</v>
      </c>
      <c r="V1481" s="2">
        <v>3</v>
      </c>
      <c r="W1481" s="2">
        <v>0</v>
      </c>
      <c r="X1481" s="2">
        <v>4</v>
      </c>
      <c r="Y1481" s="2">
        <v>7</v>
      </c>
      <c r="Z1481" s="2">
        <v>3</v>
      </c>
      <c r="AA1481" s="2">
        <v>11</v>
      </c>
      <c r="AB1481" s="2">
        <v>0</v>
      </c>
    </row>
    <row r="1482" spans="1:28" x14ac:dyDescent="0.25">
      <c r="A1482" s="2">
        <v>5734</v>
      </c>
      <c r="B1482" s="2">
        <v>1974</v>
      </c>
      <c r="C1482" s="2">
        <f>2025-Table1[[#This Row],[Year_Birth]]</f>
        <v>51</v>
      </c>
      <c r="D1482" s="2" t="s">
        <v>2255</v>
      </c>
      <c r="E1482" s="2" t="s">
        <v>2256</v>
      </c>
      <c r="F1482" s="2" t="str">
        <f t="shared" si="70"/>
        <v>Senior</v>
      </c>
      <c r="G1482" s="4">
        <v>61917</v>
      </c>
      <c r="H1482" s="2">
        <v>1</v>
      </c>
      <c r="I1482" s="2">
        <v>1</v>
      </c>
      <c r="J1482" s="3" t="s">
        <v>2496</v>
      </c>
      <c r="K1482" s="6">
        <v>83</v>
      </c>
      <c r="L1482" s="4">
        <v>46</v>
      </c>
      <c r="M1482" s="4">
        <v>4</v>
      </c>
      <c r="N1482" s="4">
        <v>36</v>
      </c>
      <c r="O1482" s="4">
        <v>2</v>
      </c>
      <c r="P1482" s="4">
        <v>2</v>
      </c>
      <c r="Q1482" s="4">
        <v>1</v>
      </c>
      <c r="R1482" s="4">
        <f>SUM(Table1[[#This Row],[Wines]:[Sweet]])</f>
        <v>90</v>
      </c>
      <c r="S1482" s="8">
        <f t="shared" si="71"/>
        <v>1.4535587964533165E-3</v>
      </c>
      <c r="T1482" s="8" t="str">
        <f t="shared" si="72"/>
        <v>Wines</v>
      </c>
      <c r="U1482" s="2">
        <v>1</v>
      </c>
      <c r="V1482" s="2">
        <v>2</v>
      </c>
      <c r="W1482" s="2">
        <v>0</v>
      </c>
      <c r="X1482" s="2">
        <v>4</v>
      </c>
      <c r="Y1482" s="2">
        <v>5</v>
      </c>
      <c r="Z1482" s="2">
        <v>3</v>
      </c>
      <c r="AA1482" s="2">
        <v>11</v>
      </c>
      <c r="AB1482" s="2">
        <v>0</v>
      </c>
    </row>
    <row r="1483" spans="1:28" x14ac:dyDescent="0.25">
      <c r="A1483" s="2">
        <v>692</v>
      </c>
      <c r="B1483" s="2">
        <v>1954</v>
      </c>
      <c r="C1483" s="2">
        <f>2025-Table1[[#This Row],[Year_Birth]]</f>
        <v>71</v>
      </c>
      <c r="D1483" s="2" t="s">
        <v>2252</v>
      </c>
      <c r="E1483" s="2" t="s">
        <v>2254</v>
      </c>
      <c r="F1483" s="2" t="str">
        <f t="shared" si="70"/>
        <v>Senior</v>
      </c>
      <c r="G1483" s="4">
        <v>36807</v>
      </c>
      <c r="H1483" s="2">
        <v>1</v>
      </c>
      <c r="I1483" s="2">
        <v>1</v>
      </c>
      <c r="J1483" s="3" t="s">
        <v>2497</v>
      </c>
      <c r="K1483" s="6">
        <v>88</v>
      </c>
      <c r="L1483" s="4">
        <v>4</v>
      </c>
      <c r="M1483" s="4">
        <v>2</v>
      </c>
      <c r="N1483" s="4">
        <v>5</v>
      </c>
      <c r="O1483" s="4">
        <v>0</v>
      </c>
      <c r="P1483" s="4">
        <v>0</v>
      </c>
      <c r="Q1483" s="4">
        <v>5</v>
      </c>
      <c r="R1483" s="4">
        <f>SUM(Table1[[#This Row],[Wines]:[Sweet]])</f>
        <v>11</v>
      </c>
      <c r="S1483" s="8">
        <f t="shared" si="71"/>
        <v>2.9885619583231452E-4</v>
      </c>
      <c r="T1483" s="8" t="str">
        <f t="shared" si="72"/>
        <v>MeatProducts</v>
      </c>
      <c r="U1483" s="2">
        <v>1</v>
      </c>
      <c r="V1483" s="2">
        <v>1</v>
      </c>
      <c r="W1483" s="2">
        <v>0</v>
      </c>
      <c r="X1483" s="2">
        <v>2</v>
      </c>
      <c r="Y1483" s="2">
        <v>6</v>
      </c>
      <c r="Z1483" s="2">
        <v>3</v>
      </c>
      <c r="AA1483" s="2">
        <v>11</v>
      </c>
      <c r="AB1483" s="2">
        <v>0</v>
      </c>
    </row>
    <row r="1484" spans="1:28" x14ac:dyDescent="0.25">
      <c r="A1484" s="2">
        <v>7495</v>
      </c>
      <c r="B1484" s="2">
        <v>1948</v>
      </c>
      <c r="C1484" s="2">
        <f>2025-Table1[[#This Row],[Year_Birth]]</f>
        <v>77</v>
      </c>
      <c r="D1484" s="2" t="s">
        <v>2255</v>
      </c>
      <c r="E1484" s="2" t="s">
        <v>2256</v>
      </c>
      <c r="F1484" s="2" t="str">
        <f t="shared" si="70"/>
        <v>Senior</v>
      </c>
      <c r="G1484" s="4">
        <v>56223</v>
      </c>
      <c r="H1484" s="2">
        <v>0</v>
      </c>
      <c r="I1484" s="2">
        <v>1</v>
      </c>
      <c r="J1484" s="3" t="s">
        <v>2498</v>
      </c>
      <c r="K1484" s="6">
        <v>72</v>
      </c>
      <c r="L1484" s="4">
        <v>77</v>
      </c>
      <c r="M1484" s="4">
        <v>28</v>
      </c>
      <c r="N1484" s="4">
        <v>31</v>
      </c>
      <c r="O1484" s="4">
        <v>16</v>
      </c>
      <c r="P1484" s="4">
        <v>0</v>
      </c>
      <c r="Q1484" s="4">
        <v>4</v>
      </c>
      <c r="R1484" s="4">
        <f>SUM(Table1[[#This Row],[Wines]:[Sweet]])</f>
        <v>152</v>
      </c>
      <c r="S1484" s="8">
        <f t="shared" si="71"/>
        <v>2.7035199117798766E-3</v>
      </c>
      <c r="T1484" s="8" t="str">
        <f t="shared" si="72"/>
        <v>Wines</v>
      </c>
      <c r="U1484" s="2">
        <v>2</v>
      </c>
      <c r="V1484" s="2">
        <v>2</v>
      </c>
      <c r="W1484" s="2">
        <v>1</v>
      </c>
      <c r="X1484" s="2">
        <v>5</v>
      </c>
      <c r="Y1484" s="2">
        <v>4</v>
      </c>
      <c r="Z1484" s="2">
        <v>3</v>
      </c>
      <c r="AA1484" s="2">
        <v>11</v>
      </c>
      <c r="AB1484" s="2">
        <v>0</v>
      </c>
    </row>
    <row r="1485" spans="1:28" x14ac:dyDescent="0.25">
      <c r="A1485" s="2">
        <v>4756</v>
      </c>
      <c r="B1485" s="2">
        <v>1952</v>
      </c>
      <c r="C1485" s="2">
        <f>2025-Table1[[#This Row],[Year_Birth]]</f>
        <v>73</v>
      </c>
      <c r="D1485" s="2" t="s">
        <v>2260</v>
      </c>
      <c r="E1485" s="2" t="s">
        <v>2258</v>
      </c>
      <c r="F1485" s="2" t="str">
        <f t="shared" si="70"/>
        <v>Senior</v>
      </c>
      <c r="G1485" s="4">
        <v>63998</v>
      </c>
      <c r="H1485" s="2">
        <v>0</v>
      </c>
      <c r="I1485" s="2">
        <v>0</v>
      </c>
      <c r="J1485" s="3" t="s">
        <v>2498</v>
      </c>
      <c r="K1485" s="6">
        <v>42</v>
      </c>
      <c r="L1485" s="4">
        <v>176</v>
      </c>
      <c r="M1485" s="4">
        <v>29</v>
      </c>
      <c r="N1485" s="4">
        <v>818</v>
      </c>
      <c r="O1485" s="4">
        <v>0</v>
      </c>
      <c r="P1485" s="4">
        <v>33</v>
      </c>
      <c r="Q1485" s="4">
        <v>112</v>
      </c>
      <c r="R1485" s="4">
        <f>SUM(Table1[[#This Row],[Wines]:[Sweet]])</f>
        <v>1056</v>
      </c>
      <c r="S1485" s="8">
        <f t="shared" si="71"/>
        <v>1.6500515641113784E-2</v>
      </c>
      <c r="T1485" s="8" t="str">
        <f t="shared" si="72"/>
        <v>MeatProducts</v>
      </c>
      <c r="U1485" s="2">
        <v>1</v>
      </c>
      <c r="V1485" s="2">
        <v>7</v>
      </c>
      <c r="W1485" s="2">
        <v>6</v>
      </c>
      <c r="X1485" s="2">
        <v>11</v>
      </c>
      <c r="Y1485" s="2">
        <v>4</v>
      </c>
      <c r="Z1485" s="2">
        <v>3</v>
      </c>
      <c r="AA1485" s="2">
        <v>11</v>
      </c>
      <c r="AB1485" s="2">
        <v>1</v>
      </c>
    </row>
    <row r="1486" spans="1:28" x14ac:dyDescent="0.25">
      <c r="A1486" s="2">
        <v>451</v>
      </c>
      <c r="B1486" s="2">
        <v>1989</v>
      </c>
      <c r="C1486" s="2">
        <f>2025-Table1[[#This Row],[Year_Birth]]</f>
        <v>36</v>
      </c>
      <c r="D1486" s="2" t="s">
        <v>2252</v>
      </c>
      <c r="E1486" s="2" t="s">
        <v>2253</v>
      </c>
      <c r="F1486" s="2" t="str">
        <f t="shared" si="70"/>
        <v>Senior</v>
      </c>
      <c r="G1486" s="4">
        <v>9255</v>
      </c>
      <c r="H1486" s="2">
        <v>1</v>
      </c>
      <c r="I1486" s="2">
        <v>0</v>
      </c>
      <c r="J1486" s="3" t="s">
        <v>2498</v>
      </c>
      <c r="K1486" s="6">
        <v>91</v>
      </c>
      <c r="L1486" s="4">
        <v>9</v>
      </c>
      <c r="M1486" s="4">
        <v>0</v>
      </c>
      <c r="N1486" s="4">
        <v>7</v>
      </c>
      <c r="O1486" s="4">
        <v>2</v>
      </c>
      <c r="P1486" s="4">
        <v>0</v>
      </c>
      <c r="Q1486" s="4">
        <v>4</v>
      </c>
      <c r="R1486" s="4">
        <f>SUM(Table1[[#This Row],[Wines]:[Sweet]])</f>
        <v>18</v>
      </c>
      <c r="S1486" s="8">
        <f t="shared" si="71"/>
        <v>1.9448946515397082E-3</v>
      </c>
      <c r="T1486" s="8" t="str">
        <f t="shared" si="72"/>
        <v>Wines</v>
      </c>
      <c r="U1486" s="2">
        <v>1</v>
      </c>
      <c r="V1486" s="2">
        <v>1</v>
      </c>
      <c r="W1486" s="2">
        <v>1</v>
      </c>
      <c r="X1486" s="2">
        <v>2</v>
      </c>
      <c r="Y1486" s="2">
        <v>8</v>
      </c>
      <c r="Z1486" s="2">
        <v>3</v>
      </c>
      <c r="AA1486" s="2">
        <v>11</v>
      </c>
      <c r="AB1486" s="2">
        <v>0</v>
      </c>
    </row>
    <row r="1487" spans="1:28" x14ac:dyDescent="0.25">
      <c r="A1487" s="2">
        <v>2877</v>
      </c>
      <c r="B1487" s="2">
        <v>1974</v>
      </c>
      <c r="C1487" s="2">
        <f>2025-Table1[[#This Row],[Year_Birth]]</f>
        <v>51</v>
      </c>
      <c r="D1487" s="2" t="s">
        <v>2257</v>
      </c>
      <c r="E1487" s="2" t="s">
        <v>2254</v>
      </c>
      <c r="F1487" s="2" t="str">
        <f t="shared" si="70"/>
        <v>Senior</v>
      </c>
      <c r="G1487" s="4">
        <v>46014</v>
      </c>
      <c r="H1487" s="2">
        <v>1</v>
      </c>
      <c r="I1487" s="2">
        <v>1</v>
      </c>
      <c r="J1487" s="3" t="s">
        <v>2499</v>
      </c>
      <c r="K1487" s="6">
        <v>21</v>
      </c>
      <c r="L1487" s="4">
        <v>410</v>
      </c>
      <c r="M1487" s="4">
        <v>0</v>
      </c>
      <c r="N1487" s="4">
        <v>59</v>
      </c>
      <c r="O1487" s="4">
        <v>19</v>
      </c>
      <c r="P1487" s="4">
        <v>9</v>
      </c>
      <c r="Q1487" s="4">
        <v>44</v>
      </c>
      <c r="R1487" s="4">
        <f>SUM(Table1[[#This Row],[Wines]:[Sweet]])</f>
        <v>497</v>
      </c>
      <c r="S1487" s="8">
        <f t="shared" si="71"/>
        <v>1.0801060546790107E-2</v>
      </c>
      <c r="T1487" s="8" t="str">
        <f t="shared" si="72"/>
        <v>Wines</v>
      </c>
      <c r="U1487" s="2">
        <v>10</v>
      </c>
      <c r="V1487" s="2">
        <v>7</v>
      </c>
      <c r="W1487" s="2">
        <v>1</v>
      </c>
      <c r="X1487" s="2">
        <v>8</v>
      </c>
      <c r="Y1487" s="2">
        <v>7</v>
      </c>
      <c r="Z1487" s="2">
        <v>3</v>
      </c>
      <c r="AA1487" s="2">
        <v>11</v>
      </c>
      <c r="AB1487" s="2">
        <v>0</v>
      </c>
    </row>
    <row r="1488" spans="1:28" x14ac:dyDescent="0.25">
      <c r="A1488" s="2">
        <v>4611</v>
      </c>
      <c r="B1488" s="2">
        <v>1970</v>
      </c>
      <c r="C1488" s="2">
        <f>2025-Table1[[#This Row],[Year_Birth]]</f>
        <v>55</v>
      </c>
      <c r="D1488" s="2" t="s">
        <v>2252</v>
      </c>
      <c r="E1488" s="2" t="s">
        <v>2254</v>
      </c>
      <c r="F1488" s="2" t="str">
        <f t="shared" si="70"/>
        <v>Senior</v>
      </c>
      <c r="G1488" s="4">
        <v>105471</v>
      </c>
      <c r="H1488" s="2">
        <v>0</v>
      </c>
      <c r="I1488" s="2">
        <v>0</v>
      </c>
      <c r="J1488" s="3" t="s">
        <v>2499</v>
      </c>
      <c r="K1488" s="6">
        <v>36</v>
      </c>
      <c r="L1488" s="4">
        <v>1009</v>
      </c>
      <c r="M1488" s="4">
        <v>181</v>
      </c>
      <c r="N1488" s="4">
        <v>104</v>
      </c>
      <c r="O1488" s="4">
        <v>202</v>
      </c>
      <c r="P1488" s="4">
        <v>21</v>
      </c>
      <c r="Q1488" s="4">
        <v>207</v>
      </c>
      <c r="R1488" s="4">
        <f>SUM(Table1[[#This Row],[Wines]:[Sweet]])</f>
        <v>1517</v>
      </c>
      <c r="S1488" s="8">
        <f t="shared" si="71"/>
        <v>1.4383100567928625E-2</v>
      </c>
      <c r="T1488" s="8" t="str">
        <f t="shared" si="72"/>
        <v>Wines</v>
      </c>
      <c r="U1488" s="2">
        <v>0</v>
      </c>
      <c r="V1488" s="2">
        <v>9</v>
      </c>
      <c r="W1488" s="2">
        <v>8</v>
      </c>
      <c r="X1488" s="2">
        <v>13</v>
      </c>
      <c r="Y1488" s="2">
        <v>3</v>
      </c>
      <c r="Z1488" s="2">
        <v>3</v>
      </c>
      <c r="AA1488" s="2">
        <v>11</v>
      </c>
      <c r="AB1488" s="2">
        <v>1</v>
      </c>
    </row>
    <row r="1489" spans="1:28" x14ac:dyDescent="0.25">
      <c r="A1489" s="2">
        <v>7494</v>
      </c>
      <c r="B1489" s="2">
        <v>1950</v>
      </c>
      <c r="C1489" s="2">
        <f>2025-Table1[[#This Row],[Year_Birth]]</f>
        <v>75</v>
      </c>
      <c r="D1489" s="2" t="s">
        <v>2255</v>
      </c>
      <c r="E1489" s="2" t="s">
        <v>2258</v>
      </c>
      <c r="F1489" s="2" t="str">
        <f t="shared" si="70"/>
        <v>Senior</v>
      </c>
      <c r="G1489" s="4">
        <v>42873</v>
      </c>
      <c r="H1489" s="2">
        <v>1</v>
      </c>
      <c r="I1489" s="2">
        <v>1</v>
      </c>
      <c r="J1489" s="3" t="s">
        <v>2499</v>
      </c>
      <c r="K1489" s="6">
        <v>11</v>
      </c>
      <c r="L1489" s="4">
        <v>209</v>
      </c>
      <c r="M1489" s="4">
        <v>0</v>
      </c>
      <c r="N1489" s="4">
        <v>40</v>
      </c>
      <c r="O1489" s="4">
        <v>3</v>
      </c>
      <c r="P1489" s="4">
        <v>2</v>
      </c>
      <c r="Q1489" s="4">
        <v>15</v>
      </c>
      <c r="R1489" s="4">
        <f>SUM(Table1[[#This Row],[Wines]:[Sweet]])</f>
        <v>254</v>
      </c>
      <c r="S1489" s="8">
        <f t="shared" si="71"/>
        <v>5.9244746110605744E-3</v>
      </c>
      <c r="T1489" s="8" t="str">
        <f t="shared" si="72"/>
        <v>Wines</v>
      </c>
      <c r="U1489" s="2">
        <v>4</v>
      </c>
      <c r="V1489" s="2">
        <v>6</v>
      </c>
      <c r="W1489" s="2">
        <v>1</v>
      </c>
      <c r="X1489" s="2">
        <v>4</v>
      </c>
      <c r="Y1489" s="2">
        <v>8</v>
      </c>
      <c r="Z1489" s="2">
        <v>3</v>
      </c>
      <c r="AA1489" s="2">
        <v>11</v>
      </c>
      <c r="AB1489" s="2">
        <v>0</v>
      </c>
    </row>
    <row r="1490" spans="1:28" x14ac:dyDescent="0.25">
      <c r="A1490" s="2">
        <v>771</v>
      </c>
      <c r="B1490" s="2">
        <v>1967</v>
      </c>
      <c r="C1490" s="2">
        <f>2025-Table1[[#This Row],[Year_Birth]]</f>
        <v>58</v>
      </c>
      <c r="D1490" s="2" t="s">
        <v>2252</v>
      </c>
      <c r="E1490" s="2" t="s">
        <v>2254</v>
      </c>
      <c r="F1490" s="2" t="str">
        <f t="shared" si="70"/>
        <v>Senior</v>
      </c>
      <c r="G1490" s="4">
        <v>54178</v>
      </c>
      <c r="H1490" s="2">
        <v>0</v>
      </c>
      <c r="I1490" s="2">
        <v>1</v>
      </c>
      <c r="J1490" s="3" t="s">
        <v>2500</v>
      </c>
      <c r="K1490" s="6">
        <v>79</v>
      </c>
      <c r="L1490" s="4">
        <v>135</v>
      </c>
      <c r="M1490" s="4">
        <v>9</v>
      </c>
      <c r="N1490" s="4">
        <v>39</v>
      </c>
      <c r="O1490" s="4">
        <v>4</v>
      </c>
      <c r="P1490" s="4">
        <v>0</v>
      </c>
      <c r="Q1490" s="4">
        <v>7</v>
      </c>
      <c r="R1490" s="4">
        <f>SUM(Table1[[#This Row],[Wines]:[Sweet]])</f>
        <v>187</v>
      </c>
      <c r="S1490" s="8">
        <f t="shared" si="71"/>
        <v>3.4515855144154452E-3</v>
      </c>
      <c r="T1490" s="8" t="str">
        <f t="shared" si="72"/>
        <v>Wines</v>
      </c>
      <c r="U1490" s="2">
        <v>1</v>
      </c>
      <c r="V1490" s="2">
        <v>2</v>
      </c>
      <c r="W1490" s="2">
        <v>2</v>
      </c>
      <c r="X1490" s="2">
        <v>5</v>
      </c>
      <c r="Y1490" s="2">
        <v>2</v>
      </c>
      <c r="Z1490" s="2">
        <v>3</v>
      </c>
      <c r="AA1490" s="2">
        <v>11</v>
      </c>
      <c r="AB1490" s="2">
        <v>0</v>
      </c>
    </row>
    <row r="1491" spans="1:28" x14ac:dyDescent="0.25">
      <c r="A1491" s="2">
        <v>4961</v>
      </c>
      <c r="B1491" s="2">
        <v>1974</v>
      </c>
      <c r="C1491" s="2">
        <f>2025-Table1[[#This Row],[Year_Birth]]</f>
        <v>51</v>
      </c>
      <c r="D1491" s="2" t="s">
        <v>2257</v>
      </c>
      <c r="E1491" s="2" t="s">
        <v>2254</v>
      </c>
      <c r="F1491" s="2" t="str">
        <f t="shared" si="70"/>
        <v>Senior</v>
      </c>
      <c r="G1491" s="4">
        <v>21255</v>
      </c>
      <c r="H1491" s="2">
        <v>1</v>
      </c>
      <c r="I1491" s="2">
        <v>0</v>
      </c>
      <c r="J1491" s="3" t="s">
        <v>2500</v>
      </c>
      <c r="K1491" s="6">
        <v>56</v>
      </c>
      <c r="L1491" s="4">
        <v>29</v>
      </c>
      <c r="M1491" s="4">
        <v>0</v>
      </c>
      <c r="N1491" s="4">
        <v>25</v>
      </c>
      <c r="O1491" s="4">
        <v>2</v>
      </c>
      <c r="P1491" s="4">
        <v>2</v>
      </c>
      <c r="Q1491" s="4">
        <v>3</v>
      </c>
      <c r="R1491" s="4">
        <f>SUM(Table1[[#This Row],[Wines]:[Sweet]])</f>
        <v>58</v>
      </c>
      <c r="S1491" s="8">
        <f t="shared" si="71"/>
        <v>2.7287697012467653E-3</v>
      </c>
      <c r="T1491" s="8" t="str">
        <f t="shared" si="72"/>
        <v>Wines</v>
      </c>
      <c r="U1491" s="2">
        <v>4</v>
      </c>
      <c r="V1491" s="2">
        <v>2</v>
      </c>
      <c r="W1491" s="2">
        <v>1</v>
      </c>
      <c r="X1491" s="2">
        <v>4</v>
      </c>
      <c r="Y1491" s="2">
        <v>4</v>
      </c>
      <c r="Z1491" s="2">
        <v>3</v>
      </c>
      <c r="AA1491" s="2">
        <v>11</v>
      </c>
      <c r="AB1491" s="2">
        <v>0</v>
      </c>
    </row>
    <row r="1492" spans="1:28" x14ac:dyDescent="0.25">
      <c r="A1492" s="2">
        <v>1399</v>
      </c>
      <c r="B1492" s="2">
        <v>1958</v>
      </c>
      <c r="C1492" s="2">
        <f>2025-Table1[[#This Row],[Year_Birth]]</f>
        <v>67</v>
      </c>
      <c r="D1492" s="2" t="s">
        <v>2252</v>
      </c>
      <c r="E1492" s="2" t="s">
        <v>2256</v>
      </c>
      <c r="F1492" s="2" t="str">
        <f t="shared" si="70"/>
        <v>Senior</v>
      </c>
      <c r="G1492" s="4">
        <v>72905</v>
      </c>
      <c r="H1492" s="2">
        <v>0</v>
      </c>
      <c r="I1492" s="2">
        <v>0</v>
      </c>
      <c r="J1492" s="3" t="s">
        <v>2500</v>
      </c>
      <c r="K1492" s="6">
        <v>52</v>
      </c>
      <c r="L1492" s="4">
        <v>407</v>
      </c>
      <c r="M1492" s="4">
        <v>114</v>
      </c>
      <c r="N1492" s="4">
        <v>445</v>
      </c>
      <c r="O1492" s="4">
        <v>181</v>
      </c>
      <c r="P1492" s="4">
        <v>165</v>
      </c>
      <c r="Q1492" s="4">
        <v>203</v>
      </c>
      <c r="R1492" s="4">
        <f>SUM(Table1[[#This Row],[Wines]:[Sweet]])</f>
        <v>1312</v>
      </c>
      <c r="S1492" s="8">
        <f t="shared" si="71"/>
        <v>1.7996022220698168E-2</v>
      </c>
      <c r="T1492" s="8" t="str">
        <f t="shared" si="72"/>
        <v>MeatProducts</v>
      </c>
      <c r="U1492" s="2">
        <v>1</v>
      </c>
      <c r="V1492" s="2">
        <v>3</v>
      </c>
      <c r="W1492" s="2">
        <v>7</v>
      </c>
      <c r="X1492" s="2">
        <v>9</v>
      </c>
      <c r="Y1492" s="2">
        <v>1</v>
      </c>
      <c r="Z1492" s="2">
        <v>3</v>
      </c>
      <c r="AA1492" s="2">
        <v>11</v>
      </c>
      <c r="AB1492" s="2">
        <v>0</v>
      </c>
    </row>
    <row r="1493" spans="1:28" x14ac:dyDescent="0.25">
      <c r="A1493" s="2">
        <v>4954</v>
      </c>
      <c r="B1493" s="2">
        <v>1956</v>
      </c>
      <c r="C1493" s="2">
        <f>2025-Table1[[#This Row],[Year_Birth]]</f>
        <v>69</v>
      </c>
      <c r="D1493" s="2" t="s">
        <v>2252</v>
      </c>
      <c r="E1493" s="2" t="s">
        <v>2256</v>
      </c>
      <c r="F1493" s="2" t="str">
        <f t="shared" si="70"/>
        <v>Senior</v>
      </c>
      <c r="G1493" s="4">
        <v>48195</v>
      </c>
      <c r="H1493" s="2">
        <v>1</v>
      </c>
      <c r="I1493" s="2">
        <v>1</v>
      </c>
      <c r="J1493" s="3" t="s">
        <v>2500</v>
      </c>
      <c r="K1493" s="6">
        <v>53</v>
      </c>
      <c r="L1493" s="4">
        <v>106</v>
      </c>
      <c r="M1493" s="4">
        <v>27</v>
      </c>
      <c r="N1493" s="4">
        <v>68</v>
      </c>
      <c r="O1493" s="4">
        <v>52</v>
      </c>
      <c r="P1493" s="4">
        <v>7</v>
      </c>
      <c r="Q1493" s="4">
        <v>5</v>
      </c>
      <c r="R1493" s="4">
        <f>SUM(Table1[[#This Row],[Wines]:[Sweet]])</f>
        <v>260</v>
      </c>
      <c r="S1493" s="8">
        <f t="shared" si="71"/>
        <v>5.3947504927897086E-3</v>
      </c>
      <c r="T1493" s="8" t="str">
        <f t="shared" si="72"/>
        <v>Wines</v>
      </c>
      <c r="U1493" s="2">
        <v>6</v>
      </c>
      <c r="V1493" s="2">
        <v>4</v>
      </c>
      <c r="W1493" s="2">
        <v>2</v>
      </c>
      <c r="X1493" s="2">
        <v>5</v>
      </c>
      <c r="Y1493" s="2">
        <v>6</v>
      </c>
      <c r="Z1493" s="2">
        <v>3</v>
      </c>
      <c r="AA1493" s="2">
        <v>11</v>
      </c>
      <c r="AB1493" s="2">
        <v>0</v>
      </c>
    </row>
    <row r="1494" spans="1:28" x14ac:dyDescent="0.25">
      <c r="A1494" s="2">
        <v>8659</v>
      </c>
      <c r="B1494" s="2">
        <v>1952</v>
      </c>
      <c r="C1494" s="2">
        <f>2025-Table1[[#This Row],[Year_Birth]]</f>
        <v>73</v>
      </c>
      <c r="D1494" s="2" t="s">
        <v>2255</v>
      </c>
      <c r="E1494" s="2" t="s">
        <v>2254</v>
      </c>
      <c r="F1494" s="2" t="str">
        <f t="shared" si="70"/>
        <v>Senior</v>
      </c>
      <c r="G1494" s="4">
        <v>69805</v>
      </c>
      <c r="H1494" s="2">
        <v>0</v>
      </c>
      <c r="I1494" s="2">
        <v>1</v>
      </c>
      <c r="J1494" s="3" t="s">
        <v>2500</v>
      </c>
      <c r="K1494" s="6">
        <v>50</v>
      </c>
      <c r="L1494" s="4">
        <v>750</v>
      </c>
      <c r="M1494" s="4">
        <v>71</v>
      </c>
      <c r="N1494" s="4">
        <v>174</v>
      </c>
      <c r="O1494" s="4">
        <v>13</v>
      </c>
      <c r="P1494" s="4">
        <v>10</v>
      </c>
      <c r="Q1494" s="4">
        <v>20</v>
      </c>
      <c r="R1494" s="4">
        <f>SUM(Table1[[#This Row],[Wines]:[Sweet]])</f>
        <v>1018</v>
      </c>
      <c r="S1494" s="8">
        <f t="shared" si="71"/>
        <v>1.4583482558555978E-2</v>
      </c>
      <c r="T1494" s="8" t="str">
        <f t="shared" si="72"/>
        <v>Wines</v>
      </c>
      <c r="U1494" s="2">
        <v>2</v>
      </c>
      <c r="V1494" s="2">
        <v>6</v>
      </c>
      <c r="W1494" s="2">
        <v>8</v>
      </c>
      <c r="X1494" s="2">
        <v>11</v>
      </c>
      <c r="Y1494" s="2">
        <v>2</v>
      </c>
      <c r="Z1494" s="2">
        <v>3</v>
      </c>
      <c r="AA1494" s="2">
        <v>11</v>
      </c>
      <c r="AB1494" s="2">
        <v>0</v>
      </c>
    </row>
    <row r="1495" spans="1:28" x14ac:dyDescent="0.25">
      <c r="A1495" s="2">
        <v>10277</v>
      </c>
      <c r="B1495" s="2">
        <v>1961</v>
      </c>
      <c r="C1495" s="2">
        <f>2025-Table1[[#This Row],[Year_Birth]]</f>
        <v>64</v>
      </c>
      <c r="D1495" s="2" t="s">
        <v>2252</v>
      </c>
      <c r="E1495" s="2" t="s">
        <v>2253</v>
      </c>
      <c r="F1495" s="2" t="str">
        <f t="shared" si="70"/>
        <v>Senior</v>
      </c>
      <c r="G1495" s="4">
        <v>30081</v>
      </c>
      <c r="H1495" s="2">
        <v>0</v>
      </c>
      <c r="I1495" s="2">
        <v>1</v>
      </c>
      <c r="J1495" s="3" t="s">
        <v>2501</v>
      </c>
      <c r="K1495" s="6">
        <v>27</v>
      </c>
      <c r="L1495" s="4">
        <v>36</v>
      </c>
      <c r="M1495" s="4">
        <v>0</v>
      </c>
      <c r="N1495" s="4">
        <v>2</v>
      </c>
      <c r="O1495" s="4">
        <v>0</v>
      </c>
      <c r="P1495" s="4">
        <v>0</v>
      </c>
      <c r="Q1495" s="4">
        <v>4</v>
      </c>
      <c r="R1495" s="4">
        <f>SUM(Table1[[#This Row],[Wines]:[Sweet]])</f>
        <v>38</v>
      </c>
      <c r="S1495" s="8">
        <f t="shared" si="71"/>
        <v>1.2632558758020013E-3</v>
      </c>
      <c r="T1495" s="8" t="str">
        <f t="shared" si="72"/>
        <v>Wines</v>
      </c>
      <c r="U1495" s="2">
        <v>1</v>
      </c>
      <c r="V1495" s="2">
        <v>1</v>
      </c>
      <c r="W1495" s="2">
        <v>0</v>
      </c>
      <c r="X1495" s="2">
        <v>3</v>
      </c>
      <c r="Y1495" s="2">
        <v>7</v>
      </c>
      <c r="Z1495" s="2">
        <v>3</v>
      </c>
      <c r="AA1495" s="2">
        <v>11</v>
      </c>
      <c r="AB1495" s="2">
        <v>0</v>
      </c>
    </row>
    <row r="1496" spans="1:28" x14ac:dyDescent="0.25">
      <c r="A1496" s="2">
        <v>2656</v>
      </c>
      <c r="B1496" s="2">
        <v>1971</v>
      </c>
      <c r="C1496" s="2">
        <f>2025-Table1[[#This Row],[Year_Birth]]</f>
        <v>54</v>
      </c>
      <c r="D1496" s="2" t="s">
        <v>2252</v>
      </c>
      <c r="E1496" s="2" t="s">
        <v>2258</v>
      </c>
      <c r="F1496" s="2" t="str">
        <f t="shared" si="70"/>
        <v>Senior</v>
      </c>
      <c r="G1496" s="4">
        <v>40851</v>
      </c>
      <c r="H1496" s="2">
        <v>1</v>
      </c>
      <c r="I1496" s="2">
        <v>1</v>
      </c>
      <c r="J1496" s="3" t="s">
        <v>2501</v>
      </c>
      <c r="K1496" s="6">
        <v>63</v>
      </c>
      <c r="L1496" s="4">
        <v>23</v>
      </c>
      <c r="M1496" s="4">
        <v>1</v>
      </c>
      <c r="N1496" s="4">
        <v>7</v>
      </c>
      <c r="O1496" s="4">
        <v>0</v>
      </c>
      <c r="P1496" s="4">
        <v>4</v>
      </c>
      <c r="Q1496" s="4">
        <v>24</v>
      </c>
      <c r="R1496" s="4">
        <f>SUM(Table1[[#This Row],[Wines]:[Sweet]])</f>
        <v>35</v>
      </c>
      <c r="S1496" s="8">
        <f t="shared" si="71"/>
        <v>8.5677217203985209E-4</v>
      </c>
      <c r="T1496" s="8" t="str">
        <f t="shared" si="72"/>
        <v>GoldProds</v>
      </c>
      <c r="U1496" s="2">
        <v>1</v>
      </c>
      <c r="V1496" s="2">
        <v>1</v>
      </c>
      <c r="W1496" s="2">
        <v>1</v>
      </c>
      <c r="X1496" s="2">
        <v>2</v>
      </c>
      <c r="Y1496" s="2">
        <v>7</v>
      </c>
      <c r="Z1496" s="2">
        <v>3</v>
      </c>
      <c r="AA1496" s="2">
        <v>11</v>
      </c>
      <c r="AB1496" s="2">
        <v>0</v>
      </c>
    </row>
    <row r="1497" spans="1:28" x14ac:dyDescent="0.25">
      <c r="A1497" s="2">
        <v>1502</v>
      </c>
      <c r="B1497" s="2">
        <v>1983</v>
      </c>
      <c r="C1497" s="2">
        <f>2025-Table1[[#This Row],[Year_Birth]]</f>
        <v>42</v>
      </c>
      <c r="D1497" s="2" t="s">
        <v>2252</v>
      </c>
      <c r="E1497" s="2" t="s">
        <v>2254</v>
      </c>
      <c r="F1497" s="2" t="str">
        <f t="shared" si="70"/>
        <v>Senior</v>
      </c>
      <c r="G1497" s="4">
        <v>28427</v>
      </c>
      <c r="H1497" s="2">
        <v>1</v>
      </c>
      <c r="I1497" s="2">
        <v>0</v>
      </c>
      <c r="J1497" s="3" t="s">
        <v>2502</v>
      </c>
      <c r="K1497" s="6">
        <v>67</v>
      </c>
      <c r="L1497" s="4">
        <v>18</v>
      </c>
      <c r="M1497" s="4">
        <v>3</v>
      </c>
      <c r="N1497" s="4">
        <v>19</v>
      </c>
      <c r="O1497" s="4">
        <v>3</v>
      </c>
      <c r="P1497" s="4">
        <v>3</v>
      </c>
      <c r="Q1497" s="4">
        <v>6</v>
      </c>
      <c r="R1497" s="4">
        <f>SUM(Table1[[#This Row],[Wines]:[Sweet]])</f>
        <v>46</v>
      </c>
      <c r="S1497" s="8">
        <f t="shared" si="71"/>
        <v>1.6181798993914237E-3</v>
      </c>
      <c r="T1497" s="8" t="str">
        <f t="shared" si="72"/>
        <v>MeatProducts</v>
      </c>
      <c r="U1497" s="2">
        <v>2</v>
      </c>
      <c r="V1497" s="2">
        <v>2</v>
      </c>
      <c r="W1497" s="2">
        <v>0</v>
      </c>
      <c r="X1497" s="2">
        <v>3</v>
      </c>
      <c r="Y1497" s="2">
        <v>8</v>
      </c>
      <c r="Z1497" s="2">
        <v>3</v>
      </c>
      <c r="AA1497" s="2">
        <v>11</v>
      </c>
      <c r="AB1497" s="2">
        <v>0</v>
      </c>
    </row>
    <row r="1498" spans="1:28" x14ac:dyDescent="0.25">
      <c r="A1498" s="2">
        <v>736</v>
      </c>
      <c r="B1498" s="2">
        <v>1983</v>
      </c>
      <c r="C1498" s="2">
        <f>2025-Table1[[#This Row],[Year_Birth]]</f>
        <v>42</v>
      </c>
      <c r="D1498" s="2" t="s">
        <v>2252</v>
      </c>
      <c r="E1498" s="2" t="s">
        <v>2254</v>
      </c>
      <c r="F1498" s="2" t="str">
        <f t="shared" si="70"/>
        <v>Senior</v>
      </c>
      <c r="G1498" s="4">
        <v>28427</v>
      </c>
      <c r="H1498" s="2">
        <v>1</v>
      </c>
      <c r="I1498" s="2">
        <v>0</v>
      </c>
      <c r="J1498" s="3" t="s">
        <v>2502</v>
      </c>
      <c r="K1498" s="6">
        <v>67</v>
      </c>
      <c r="L1498" s="4">
        <v>18</v>
      </c>
      <c r="M1498" s="4">
        <v>3</v>
      </c>
      <c r="N1498" s="4">
        <v>19</v>
      </c>
      <c r="O1498" s="4">
        <v>3</v>
      </c>
      <c r="P1498" s="4">
        <v>3</v>
      </c>
      <c r="Q1498" s="4">
        <v>6</v>
      </c>
      <c r="R1498" s="4">
        <f>SUM(Table1[[#This Row],[Wines]:[Sweet]])</f>
        <v>46</v>
      </c>
      <c r="S1498" s="8">
        <f t="shared" si="71"/>
        <v>1.6181798993914237E-3</v>
      </c>
      <c r="T1498" s="8" t="str">
        <f t="shared" si="72"/>
        <v>MeatProducts</v>
      </c>
      <c r="U1498" s="2">
        <v>2</v>
      </c>
      <c r="V1498" s="2">
        <v>2</v>
      </c>
      <c r="W1498" s="2">
        <v>0</v>
      </c>
      <c r="X1498" s="2">
        <v>3</v>
      </c>
      <c r="Y1498" s="2">
        <v>8</v>
      </c>
      <c r="Z1498" s="2">
        <v>3</v>
      </c>
      <c r="AA1498" s="2">
        <v>11</v>
      </c>
      <c r="AB1498" s="2">
        <v>0</v>
      </c>
    </row>
    <row r="1499" spans="1:28" x14ac:dyDescent="0.25">
      <c r="A1499" s="2">
        <v>5121</v>
      </c>
      <c r="B1499" s="2">
        <v>1977</v>
      </c>
      <c r="C1499" s="2">
        <f>2025-Table1[[#This Row],[Year_Birth]]</f>
        <v>48</v>
      </c>
      <c r="D1499" s="2" t="s">
        <v>2252</v>
      </c>
      <c r="E1499" s="2" t="s">
        <v>2253</v>
      </c>
      <c r="F1499" s="2" t="str">
        <f t="shared" si="70"/>
        <v>Senior</v>
      </c>
      <c r="G1499" s="4">
        <v>56628</v>
      </c>
      <c r="H1499" s="2">
        <v>0</v>
      </c>
      <c r="I1499" s="2">
        <v>1</v>
      </c>
      <c r="J1499" s="3" t="s">
        <v>2503</v>
      </c>
      <c r="K1499" s="6">
        <v>30</v>
      </c>
      <c r="L1499" s="4">
        <v>479</v>
      </c>
      <c r="M1499" s="4">
        <v>5</v>
      </c>
      <c r="N1499" s="4">
        <v>82</v>
      </c>
      <c r="O1499" s="4">
        <v>7</v>
      </c>
      <c r="P1499" s="4">
        <v>17</v>
      </c>
      <c r="Q1499" s="4">
        <v>171</v>
      </c>
      <c r="R1499" s="4">
        <f>SUM(Table1[[#This Row],[Wines]:[Sweet]])</f>
        <v>590</v>
      </c>
      <c r="S1499" s="8">
        <f t="shared" si="71"/>
        <v>1.0418874055237691E-2</v>
      </c>
      <c r="T1499" s="8" t="str">
        <f t="shared" si="72"/>
        <v>Wines</v>
      </c>
      <c r="U1499" s="2">
        <v>2</v>
      </c>
      <c r="V1499" s="2">
        <v>7</v>
      </c>
      <c r="W1499" s="2">
        <v>6</v>
      </c>
      <c r="X1499" s="2">
        <v>5</v>
      </c>
      <c r="Y1499" s="2">
        <v>5</v>
      </c>
      <c r="Z1499" s="2">
        <v>3</v>
      </c>
      <c r="AA1499" s="2">
        <v>11</v>
      </c>
      <c r="AB1499" s="2">
        <v>0</v>
      </c>
    </row>
    <row r="1500" spans="1:28" x14ac:dyDescent="0.25">
      <c r="A1500" s="2">
        <v>8545</v>
      </c>
      <c r="B1500" s="2">
        <v>1954</v>
      </c>
      <c r="C1500" s="2">
        <f>2025-Table1[[#This Row],[Year_Birth]]</f>
        <v>71</v>
      </c>
      <c r="D1500" s="2" t="s">
        <v>2252</v>
      </c>
      <c r="E1500" s="2" t="s">
        <v>2258</v>
      </c>
      <c r="F1500" s="2" t="str">
        <f t="shared" si="70"/>
        <v>Senior</v>
      </c>
      <c r="G1500" s="4">
        <v>85683</v>
      </c>
      <c r="H1500" s="2">
        <v>0</v>
      </c>
      <c r="I1500" s="2">
        <v>0</v>
      </c>
      <c r="J1500" s="3" t="s">
        <v>2503</v>
      </c>
      <c r="K1500" s="6">
        <v>6</v>
      </c>
      <c r="L1500" s="4">
        <v>1296</v>
      </c>
      <c r="M1500" s="4">
        <v>17</v>
      </c>
      <c r="N1500" s="4">
        <v>311</v>
      </c>
      <c r="O1500" s="4">
        <v>45</v>
      </c>
      <c r="P1500" s="4">
        <v>69</v>
      </c>
      <c r="Q1500" s="4">
        <v>51</v>
      </c>
      <c r="R1500" s="4">
        <f>SUM(Table1[[#This Row],[Wines]:[Sweet]])</f>
        <v>1738</v>
      </c>
      <c r="S1500" s="8">
        <f t="shared" si="71"/>
        <v>2.0284070352345272E-2</v>
      </c>
      <c r="T1500" s="8" t="str">
        <f t="shared" si="72"/>
        <v>Wines</v>
      </c>
      <c r="U1500" s="2">
        <v>1</v>
      </c>
      <c r="V1500" s="2">
        <v>2</v>
      </c>
      <c r="W1500" s="2">
        <v>4</v>
      </c>
      <c r="X1500" s="2">
        <v>10</v>
      </c>
      <c r="Y1500" s="2">
        <v>1</v>
      </c>
      <c r="Z1500" s="2">
        <v>3</v>
      </c>
      <c r="AA1500" s="2">
        <v>11</v>
      </c>
      <c r="AB1500" s="2">
        <v>1</v>
      </c>
    </row>
    <row r="1501" spans="1:28" x14ac:dyDescent="0.25">
      <c r="A1501" s="2">
        <v>1958</v>
      </c>
      <c r="B1501" s="2">
        <v>1973</v>
      </c>
      <c r="C1501" s="2">
        <f>2025-Table1[[#This Row],[Year_Birth]]</f>
        <v>52</v>
      </c>
      <c r="D1501" s="2" t="s">
        <v>2255</v>
      </c>
      <c r="E1501" s="2" t="s">
        <v>2254</v>
      </c>
      <c r="F1501" s="2" t="str">
        <f t="shared" si="70"/>
        <v>Senior</v>
      </c>
      <c r="G1501" s="4">
        <v>55012</v>
      </c>
      <c r="H1501" s="2">
        <v>0</v>
      </c>
      <c r="I1501" s="2">
        <v>1</v>
      </c>
      <c r="J1501" s="3" t="s">
        <v>2503</v>
      </c>
      <c r="K1501" s="6">
        <v>85</v>
      </c>
      <c r="L1501" s="4">
        <v>582</v>
      </c>
      <c r="M1501" s="4">
        <v>0</v>
      </c>
      <c r="N1501" s="4">
        <v>65</v>
      </c>
      <c r="O1501" s="4">
        <v>0</v>
      </c>
      <c r="P1501" s="4">
        <v>0</v>
      </c>
      <c r="Q1501" s="4">
        <v>13</v>
      </c>
      <c r="R1501" s="4">
        <f>SUM(Table1[[#This Row],[Wines]:[Sweet]])</f>
        <v>647</v>
      </c>
      <c r="S1501" s="8">
        <f t="shared" si="71"/>
        <v>1.1761070311931942E-2</v>
      </c>
      <c r="T1501" s="8" t="str">
        <f t="shared" si="72"/>
        <v>Wines</v>
      </c>
      <c r="U1501" s="2">
        <v>6</v>
      </c>
      <c r="V1501" s="2">
        <v>8</v>
      </c>
      <c r="W1501" s="2">
        <v>2</v>
      </c>
      <c r="X1501" s="2">
        <v>9</v>
      </c>
      <c r="Y1501" s="2">
        <v>5</v>
      </c>
      <c r="Z1501" s="2">
        <v>3</v>
      </c>
      <c r="AA1501" s="2">
        <v>11</v>
      </c>
      <c r="AB1501" s="2">
        <v>0</v>
      </c>
    </row>
    <row r="1502" spans="1:28" x14ac:dyDescent="0.25">
      <c r="A1502" s="2">
        <v>11071</v>
      </c>
      <c r="B1502" s="2">
        <v>1984</v>
      </c>
      <c r="C1502" s="2">
        <f>2025-Table1[[#This Row],[Year_Birth]]</f>
        <v>41</v>
      </c>
      <c r="D1502" s="2" t="s">
        <v>2252</v>
      </c>
      <c r="E1502" s="2" t="s">
        <v>2253</v>
      </c>
      <c r="F1502" s="2" t="str">
        <f t="shared" si="70"/>
        <v>Senior</v>
      </c>
      <c r="G1502" s="4">
        <v>79607</v>
      </c>
      <c r="H1502" s="2">
        <v>0</v>
      </c>
      <c r="I1502" s="2">
        <v>0</v>
      </c>
      <c r="J1502" s="3" t="s">
        <v>2504</v>
      </c>
      <c r="K1502" s="6">
        <v>37</v>
      </c>
      <c r="L1502" s="4">
        <v>450</v>
      </c>
      <c r="M1502" s="4">
        <v>133</v>
      </c>
      <c r="N1502" s="4">
        <v>951</v>
      </c>
      <c r="O1502" s="4">
        <v>173</v>
      </c>
      <c r="P1502" s="4">
        <v>0</v>
      </c>
      <c r="Q1502" s="4">
        <v>216</v>
      </c>
      <c r="R1502" s="4">
        <f>SUM(Table1[[#This Row],[Wines]:[Sweet]])</f>
        <v>1707</v>
      </c>
      <c r="S1502" s="8">
        <f t="shared" si="71"/>
        <v>2.1442837941387065E-2</v>
      </c>
      <c r="T1502" s="8" t="str">
        <f t="shared" si="72"/>
        <v>MeatProducts</v>
      </c>
      <c r="U1502" s="2">
        <v>1</v>
      </c>
      <c r="V1502" s="2">
        <v>3</v>
      </c>
      <c r="W1502" s="2">
        <v>6</v>
      </c>
      <c r="X1502" s="2">
        <v>6</v>
      </c>
      <c r="Y1502" s="2">
        <v>1</v>
      </c>
      <c r="Z1502" s="2">
        <v>3</v>
      </c>
      <c r="AA1502" s="2">
        <v>11</v>
      </c>
      <c r="AB1502" s="2">
        <v>1</v>
      </c>
    </row>
    <row r="1503" spans="1:28" x14ac:dyDescent="0.25">
      <c r="A1503" s="2">
        <v>4391</v>
      </c>
      <c r="B1503" s="2">
        <v>1968</v>
      </c>
      <c r="C1503" s="2">
        <f>2025-Table1[[#This Row],[Year_Birth]]</f>
        <v>57</v>
      </c>
      <c r="D1503" s="2" t="s">
        <v>2257</v>
      </c>
      <c r="E1503" s="2" t="s">
        <v>2258</v>
      </c>
      <c r="F1503" s="2" t="str">
        <f t="shared" si="70"/>
        <v>Senior</v>
      </c>
      <c r="G1503" s="4">
        <v>63841</v>
      </c>
      <c r="H1503" s="2">
        <v>0</v>
      </c>
      <c r="I1503" s="2">
        <v>1</v>
      </c>
      <c r="J1503" s="3" t="s">
        <v>2504</v>
      </c>
      <c r="K1503" s="6">
        <v>64</v>
      </c>
      <c r="L1503" s="4">
        <v>635</v>
      </c>
      <c r="M1503" s="4">
        <v>15</v>
      </c>
      <c r="N1503" s="4">
        <v>100</v>
      </c>
      <c r="O1503" s="4">
        <v>20</v>
      </c>
      <c r="P1503" s="4">
        <v>7</v>
      </c>
      <c r="Q1503" s="4">
        <v>131</v>
      </c>
      <c r="R1503" s="4">
        <f>SUM(Table1[[#This Row],[Wines]:[Sweet]])</f>
        <v>777</v>
      </c>
      <c r="S1503" s="8">
        <f t="shared" si="71"/>
        <v>1.2170861985244592E-2</v>
      </c>
      <c r="T1503" s="8" t="str">
        <f t="shared" si="72"/>
        <v>Wines</v>
      </c>
      <c r="U1503" s="2">
        <v>1</v>
      </c>
      <c r="V1503" s="2">
        <v>9</v>
      </c>
      <c r="W1503" s="2">
        <v>3</v>
      </c>
      <c r="X1503" s="2">
        <v>9</v>
      </c>
      <c r="Y1503" s="2">
        <v>6</v>
      </c>
      <c r="Z1503" s="2">
        <v>3</v>
      </c>
      <c r="AA1503" s="2">
        <v>11</v>
      </c>
      <c r="AB1503" s="2">
        <v>0</v>
      </c>
    </row>
    <row r="1504" spans="1:28" x14ac:dyDescent="0.25">
      <c r="A1504" s="2">
        <v>11088</v>
      </c>
      <c r="B1504" s="2">
        <v>1971</v>
      </c>
      <c r="C1504" s="2">
        <f>2025-Table1[[#This Row],[Year_Birth]]</f>
        <v>54</v>
      </c>
      <c r="D1504" s="2" t="s">
        <v>2255</v>
      </c>
      <c r="E1504" s="2" t="s">
        <v>2254</v>
      </c>
      <c r="F1504" s="2" t="str">
        <f t="shared" si="70"/>
        <v>Senior</v>
      </c>
      <c r="G1504" s="4">
        <v>78642</v>
      </c>
      <c r="H1504" s="2">
        <v>0</v>
      </c>
      <c r="I1504" s="2">
        <v>1</v>
      </c>
      <c r="J1504" s="3" t="s">
        <v>2504</v>
      </c>
      <c r="K1504" s="6">
        <v>83</v>
      </c>
      <c r="L1504" s="4">
        <v>1396</v>
      </c>
      <c r="M1504" s="4">
        <v>0</v>
      </c>
      <c r="N1504" s="4">
        <v>322</v>
      </c>
      <c r="O1504" s="4">
        <v>46</v>
      </c>
      <c r="P1504" s="4">
        <v>35</v>
      </c>
      <c r="Q1504" s="4">
        <v>17</v>
      </c>
      <c r="R1504" s="4">
        <f>SUM(Table1[[#This Row],[Wines]:[Sweet]])</f>
        <v>1799</v>
      </c>
      <c r="S1504" s="8">
        <f t="shared" si="71"/>
        <v>2.2875816993464051E-2</v>
      </c>
      <c r="T1504" s="8" t="str">
        <f t="shared" si="72"/>
        <v>Wines</v>
      </c>
      <c r="U1504" s="2">
        <v>1</v>
      </c>
      <c r="V1504" s="2">
        <v>4</v>
      </c>
      <c r="W1504" s="2">
        <v>9</v>
      </c>
      <c r="X1504" s="2">
        <v>4</v>
      </c>
      <c r="Y1504" s="2">
        <v>6</v>
      </c>
      <c r="Z1504" s="2">
        <v>3</v>
      </c>
      <c r="AA1504" s="2">
        <v>11</v>
      </c>
      <c r="AB1504" s="2">
        <v>0</v>
      </c>
    </row>
    <row r="1505" spans="1:28" x14ac:dyDescent="0.25">
      <c r="A1505" s="2">
        <v>6283</v>
      </c>
      <c r="B1505" s="2">
        <v>1968</v>
      </c>
      <c r="C1505" s="2">
        <f>2025-Table1[[#This Row],[Year_Birth]]</f>
        <v>57</v>
      </c>
      <c r="D1505" s="2" t="s">
        <v>2257</v>
      </c>
      <c r="E1505" s="2" t="s">
        <v>2258</v>
      </c>
      <c r="F1505" s="2" t="str">
        <f t="shared" si="70"/>
        <v>Senior</v>
      </c>
      <c r="G1505" s="4">
        <v>63841</v>
      </c>
      <c r="H1505" s="2">
        <v>0</v>
      </c>
      <c r="I1505" s="2">
        <v>1</v>
      </c>
      <c r="J1505" s="3" t="s">
        <v>2504</v>
      </c>
      <c r="K1505" s="6">
        <v>64</v>
      </c>
      <c r="L1505" s="4">
        <v>635</v>
      </c>
      <c r="M1505" s="4">
        <v>15</v>
      </c>
      <c r="N1505" s="4">
        <v>100</v>
      </c>
      <c r="O1505" s="4">
        <v>20</v>
      </c>
      <c r="P1505" s="4">
        <v>7</v>
      </c>
      <c r="Q1505" s="4">
        <v>131</v>
      </c>
      <c r="R1505" s="4">
        <f>SUM(Table1[[#This Row],[Wines]:[Sweet]])</f>
        <v>777</v>
      </c>
      <c r="S1505" s="8">
        <f t="shared" si="71"/>
        <v>1.2170861985244592E-2</v>
      </c>
      <c r="T1505" s="8" t="str">
        <f t="shared" si="72"/>
        <v>Wines</v>
      </c>
      <c r="U1505" s="2">
        <v>1</v>
      </c>
      <c r="V1505" s="2">
        <v>9</v>
      </c>
      <c r="W1505" s="2">
        <v>3</v>
      </c>
      <c r="X1505" s="2">
        <v>9</v>
      </c>
      <c r="Y1505" s="2">
        <v>6</v>
      </c>
      <c r="Z1505" s="2">
        <v>3</v>
      </c>
      <c r="AA1505" s="2">
        <v>11</v>
      </c>
      <c r="AB1505" s="2">
        <v>0</v>
      </c>
    </row>
    <row r="1506" spans="1:28" x14ac:dyDescent="0.25">
      <c r="A1506" s="2">
        <v>3421</v>
      </c>
      <c r="B1506" s="2">
        <v>1968</v>
      </c>
      <c r="C1506" s="2">
        <f>2025-Table1[[#This Row],[Year_Birth]]</f>
        <v>57</v>
      </c>
      <c r="D1506" s="2" t="s">
        <v>2257</v>
      </c>
      <c r="E1506" s="2" t="s">
        <v>2258</v>
      </c>
      <c r="F1506" s="2" t="str">
        <f t="shared" si="70"/>
        <v>Senior</v>
      </c>
      <c r="G1506" s="4">
        <v>63841</v>
      </c>
      <c r="H1506" s="2">
        <v>0</v>
      </c>
      <c r="I1506" s="2">
        <v>1</v>
      </c>
      <c r="J1506" s="3" t="s">
        <v>2504</v>
      </c>
      <c r="K1506" s="6">
        <v>64</v>
      </c>
      <c r="L1506" s="4">
        <v>635</v>
      </c>
      <c r="M1506" s="4">
        <v>15</v>
      </c>
      <c r="N1506" s="4">
        <v>100</v>
      </c>
      <c r="O1506" s="4">
        <v>20</v>
      </c>
      <c r="P1506" s="4">
        <v>7</v>
      </c>
      <c r="Q1506" s="4">
        <v>131</v>
      </c>
      <c r="R1506" s="4">
        <f>SUM(Table1[[#This Row],[Wines]:[Sweet]])</f>
        <v>777</v>
      </c>
      <c r="S1506" s="8">
        <f t="shared" si="71"/>
        <v>1.2170861985244592E-2</v>
      </c>
      <c r="T1506" s="8" t="str">
        <f t="shared" si="72"/>
        <v>Wines</v>
      </c>
      <c r="U1506" s="2">
        <v>1</v>
      </c>
      <c r="V1506" s="2">
        <v>9</v>
      </c>
      <c r="W1506" s="2">
        <v>3</v>
      </c>
      <c r="X1506" s="2">
        <v>9</v>
      </c>
      <c r="Y1506" s="2">
        <v>6</v>
      </c>
      <c r="Z1506" s="2">
        <v>3</v>
      </c>
      <c r="AA1506" s="2">
        <v>11</v>
      </c>
      <c r="AB1506" s="2">
        <v>0</v>
      </c>
    </row>
    <row r="1507" spans="1:28" x14ac:dyDescent="0.25">
      <c r="A1507" s="2">
        <v>5610</v>
      </c>
      <c r="B1507" s="2">
        <v>1965</v>
      </c>
      <c r="C1507" s="2">
        <f>2025-Table1[[#This Row],[Year_Birth]]</f>
        <v>60</v>
      </c>
      <c r="D1507" s="2" t="s">
        <v>2252</v>
      </c>
      <c r="E1507" s="2" t="s">
        <v>2254</v>
      </c>
      <c r="F1507" s="2" t="str">
        <f t="shared" si="70"/>
        <v>Senior</v>
      </c>
      <c r="G1507" s="4">
        <v>33456</v>
      </c>
      <c r="H1507" s="2">
        <v>1</v>
      </c>
      <c r="I1507" s="2">
        <v>1</v>
      </c>
      <c r="J1507" s="3" t="s">
        <v>2505</v>
      </c>
      <c r="K1507" s="6">
        <v>58</v>
      </c>
      <c r="L1507" s="4">
        <v>7</v>
      </c>
      <c r="M1507" s="4">
        <v>3</v>
      </c>
      <c r="N1507" s="4">
        <v>10</v>
      </c>
      <c r="O1507" s="4">
        <v>8</v>
      </c>
      <c r="P1507" s="4">
        <v>1</v>
      </c>
      <c r="Q1507" s="4">
        <v>7</v>
      </c>
      <c r="R1507" s="4">
        <f>SUM(Table1[[#This Row],[Wines]:[Sweet]])</f>
        <v>29</v>
      </c>
      <c r="S1507" s="8">
        <f t="shared" si="71"/>
        <v>8.6681013868962215E-4</v>
      </c>
      <c r="T1507" s="8" t="str">
        <f t="shared" si="72"/>
        <v>MeatProducts</v>
      </c>
      <c r="U1507" s="2">
        <v>2</v>
      </c>
      <c r="V1507" s="2">
        <v>1</v>
      </c>
      <c r="W1507" s="2">
        <v>0</v>
      </c>
      <c r="X1507" s="2">
        <v>3</v>
      </c>
      <c r="Y1507" s="2">
        <v>7</v>
      </c>
      <c r="Z1507" s="2">
        <v>3</v>
      </c>
      <c r="AA1507" s="2">
        <v>11</v>
      </c>
      <c r="AB1507" s="2">
        <v>0</v>
      </c>
    </row>
    <row r="1508" spans="1:28" x14ac:dyDescent="0.25">
      <c r="A1508" s="2">
        <v>1349</v>
      </c>
      <c r="B1508" s="2">
        <v>1970</v>
      </c>
      <c r="C1508" s="2">
        <f>2025-Table1[[#This Row],[Year_Birth]]</f>
        <v>55</v>
      </c>
      <c r="D1508" s="2" t="s">
        <v>2252</v>
      </c>
      <c r="E1508" s="2" t="s">
        <v>2256</v>
      </c>
      <c r="F1508" s="2" t="str">
        <f t="shared" si="70"/>
        <v>Senior</v>
      </c>
      <c r="G1508" s="4">
        <v>50447</v>
      </c>
      <c r="H1508" s="2">
        <v>2</v>
      </c>
      <c r="I1508" s="2">
        <v>0</v>
      </c>
      <c r="J1508" s="3" t="s">
        <v>2505</v>
      </c>
      <c r="K1508" s="6">
        <v>4</v>
      </c>
      <c r="L1508" s="4">
        <v>85</v>
      </c>
      <c r="M1508" s="4">
        <v>7</v>
      </c>
      <c r="N1508" s="4">
        <v>24</v>
      </c>
      <c r="O1508" s="4">
        <v>2</v>
      </c>
      <c r="P1508" s="4">
        <v>3</v>
      </c>
      <c r="Q1508" s="4">
        <v>27</v>
      </c>
      <c r="R1508" s="4">
        <f>SUM(Table1[[#This Row],[Wines]:[Sweet]])</f>
        <v>121</v>
      </c>
      <c r="S1508" s="8">
        <f t="shared" si="71"/>
        <v>2.398556901302357E-3</v>
      </c>
      <c r="T1508" s="8" t="str">
        <f t="shared" si="72"/>
        <v>Wines</v>
      </c>
      <c r="U1508" s="2">
        <v>1</v>
      </c>
      <c r="V1508" s="2">
        <v>3</v>
      </c>
      <c r="W1508" s="2">
        <v>1</v>
      </c>
      <c r="X1508" s="2">
        <v>3</v>
      </c>
      <c r="Y1508" s="2">
        <v>6</v>
      </c>
      <c r="Z1508" s="2">
        <v>3</v>
      </c>
      <c r="AA1508" s="2">
        <v>11</v>
      </c>
      <c r="AB1508" s="2">
        <v>0</v>
      </c>
    </row>
    <row r="1509" spans="1:28" x14ac:dyDescent="0.25">
      <c r="A1509" s="2">
        <v>2534</v>
      </c>
      <c r="B1509" s="2">
        <v>1953</v>
      </c>
      <c r="C1509" s="2">
        <f>2025-Table1[[#This Row],[Year_Birth]]</f>
        <v>72</v>
      </c>
      <c r="D1509" s="2" t="s">
        <v>2252</v>
      </c>
      <c r="E1509" s="2" t="s">
        <v>2256</v>
      </c>
      <c r="F1509" s="2" t="str">
        <f t="shared" si="70"/>
        <v>Senior</v>
      </c>
      <c r="G1509" s="4">
        <v>37716</v>
      </c>
      <c r="H1509" s="2">
        <v>0</v>
      </c>
      <c r="I1509" s="2">
        <v>1</v>
      </c>
      <c r="J1509" s="3" t="s">
        <v>2505</v>
      </c>
      <c r="K1509" s="6">
        <v>4</v>
      </c>
      <c r="L1509" s="4">
        <v>97</v>
      </c>
      <c r="M1509" s="4">
        <v>1</v>
      </c>
      <c r="N1509" s="4">
        <v>41</v>
      </c>
      <c r="O1509" s="4">
        <v>6</v>
      </c>
      <c r="P1509" s="4">
        <v>2</v>
      </c>
      <c r="Q1509" s="4">
        <v>41</v>
      </c>
      <c r="R1509" s="4">
        <f>SUM(Table1[[#This Row],[Wines]:[Sweet]])</f>
        <v>147</v>
      </c>
      <c r="S1509" s="8">
        <f t="shared" si="71"/>
        <v>3.8975501113585748E-3</v>
      </c>
      <c r="T1509" s="8" t="str">
        <f t="shared" si="72"/>
        <v>Wines</v>
      </c>
      <c r="U1509" s="2">
        <v>2</v>
      </c>
      <c r="V1509" s="2">
        <v>4</v>
      </c>
      <c r="W1509" s="2">
        <v>1</v>
      </c>
      <c r="X1509" s="2">
        <v>3</v>
      </c>
      <c r="Y1509" s="2">
        <v>7</v>
      </c>
      <c r="Z1509" s="2">
        <v>3</v>
      </c>
      <c r="AA1509" s="2">
        <v>11</v>
      </c>
      <c r="AB1509" s="2">
        <v>0</v>
      </c>
    </row>
    <row r="1510" spans="1:28" x14ac:dyDescent="0.25">
      <c r="A1510" s="2">
        <v>1839</v>
      </c>
      <c r="B1510" s="2">
        <v>1974</v>
      </c>
      <c r="C1510" s="2">
        <f>2025-Table1[[#This Row],[Year_Birth]]</f>
        <v>51</v>
      </c>
      <c r="D1510" s="2" t="s">
        <v>2252</v>
      </c>
      <c r="E1510" s="2" t="s">
        <v>2253</v>
      </c>
      <c r="F1510" s="2" t="str">
        <f t="shared" si="70"/>
        <v>Senior</v>
      </c>
      <c r="G1510" s="4">
        <v>43322</v>
      </c>
      <c r="H1510" s="2">
        <v>0</v>
      </c>
      <c r="I1510" s="2">
        <v>0</v>
      </c>
      <c r="J1510" s="3" t="s">
        <v>2505</v>
      </c>
      <c r="K1510" s="6">
        <v>25</v>
      </c>
      <c r="L1510" s="4">
        <v>56</v>
      </c>
      <c r="M1510" s="4">
        <v>7</v>
      </c>
      <c r="N1510" s="4">
        <v>48</v>
      </c>
      <c r="O1510" s="4">
        <v>10</v>
      </c>
      <c r="P1510" s="4">
        <v>2</v>
      </c>
      <c r="Q1510" s="4">
        <v>18</v>
      </c>
      <c r="R1510" s="4">
        <f>SUM(Table1[[#This Row],[Wines]:[Sweet]])</f>
        <v>123</v>
      </c>
      <c r="S1510" s="8">
        <f t="shared" si="71"/>
        <v>2.8392040995337243E-3</v>
      </c>
      <c r="T1510" s="8" t="str">
        <f t="shared" si="72"/>
        <v>Wines</v>
      </c>
      <c r="U1510" s="2">
        <v>1</v>
      </c>
      <c r="V1510" s="2">
        <v>3</v>
      </c>
      <c r="W1510" s="2">
        <v>0</v>
      </c>
      <c r="X1510" s="2">
        <v>4</v>
      </c>
      <c r="Y1510" s="2">
        <v>7</v>
      </c>
      <c r="Z1510" s="2">
        <v>3</v>
      </c>
      <c r="AA1510" s="2">
        <v>11</v>
      </c>
      <c r="AB1510" s="2">
        <v>0</v>
      </c>
    </row>
    <row r="1511" spans="1:28" x14ac:dyDescent="0.25">
      <c r="A1511" s="2">
        <v>8082</v>
      </c>
      <c r="B1511" s="2">
        <v>1971</v>
      </c>
      <c r="C1511" s="2">
        <f>2025-Table1[[#This Row],[Year_Birth]]</f>
        <v>54</v>
      </c>
      <c r="D1511" s="2" t="s">
        <v>2252</v>
      </c>
      <c r="E1511" s="2" t="s">
        <v>2256</v>
      </c>
      <c r="F1511" s="2" t="str">
        <f t="shared" si="70"/>
        <v>Senior</v>
      </c>
      <c r="G1511" s="4">
        <v>25721</v>
      </c>
      <c r="H1511" s="2">
        <v>1</v>
      </c>
      <c r="I1511" s="2">
        <v>0</v>
      </c>
      <c r="J1511" s="3" t="s">
        <v>2506</v>
      </c>
      <c r="K1511" s="6">
        <v>75</v>
      </c>
      <c r="L1511" s="4">
        <v>1</v>
      </c>
      <c r="M1511" s="4">
        <v>3</v>
      </c>
      <c r="N1511" s="4">
        <v>6</v>
      </c>
      <c r="O1511" s="4">
        <v>3</v>
      </c>
      <c r="P1511" s="4">
        <v>6</v>
      </c>
      <c r="Q1511" s="4">
        <v>15</v>
      </c>
      <c r="R1511" s="4">
        <f>SUM(Table1[[#This Row],[Wines]:[Sweet]])</f>
        <v>19</v>
      </c>
      <c r="S1511" s="8">
        <f t="shared" si="71"/>
        <v>7.3869600715368764E-4</v>
      </c>
      <c r="T1511" s="8" t="str">
        <f t="shared" si="72"/>
        <v>GoldProds</v>
      </c>
      <c r="U1511" s="2">
        <v>1</v>
      </c>
      <c r="V1511" s="2">
        <v>1</v>
      </c>
      <c r="W1511" s="2">
        <v>1</v>
      </c>
      <c r="X1511" s="2">
        <v>2</v>
      </c>
      <c r="Y1511" s="2">
        <v>7</v>
      </c>
      <c r="Z1511" s="2">
        <v>3</v>
      </c>
      <c r="AA1511" s="2">
        <v>11</v>
      </c>
      <c r="AB1511" s="2">
        <v>1</v>
      </c>
    </row>
    <row r="1512" spans="1:28" x14ac:dyDescent="0.25">
      <c r="A1512" s="2">
        <v>11031</v>
      </c>
      <c r="B1512" s="2">
        <v>1950</v>
      </c>
      <c r="C1512" s="2">
        <f>2025-Table1[[#This Row],[Year_Birth]]</f>
        <v>75</v>
      </c>
      <c r="D1512" s="2" t="s">
        <v>2255</v>
      </c>
      <c r="E1512" s="2" t="s">
        <v>2256</v>
      </c>
      <c r="F1512" s="2" t="str">
        <f t="shared" si="70"/>
        <v>Senior</v>
      </c>
      <c r="G1512" s="4">
        <v>48699</v>
      </c>
      <c r="H1512" s="2">
        <v>1</v>
      </c>
      <c r="I1512" s="2">
        <v>1</v>
      </c>
      <c r="J1512" s="3" t="s">
        <v>2506</v>
      </c>
      <c r="K1512" s="6">
        <v>90</v>
      </c>
      <c r="L1512" s="4">
        <v>26</v>
      </c>
      <c r="M1512" s="4">
        <v>1</v>
      </c>
      <c r="N1512" s="4">
        <v>10</v>
      </c>
      <c r="O1512" s="4">
        <v>2</v>
      </c>
      <c r="P1512" s="4">
        <v>0</v>
      </c>
      <c r="Q1512" s="4">
        <v>1</v>
      </c>
      <c r="R1512" s="4">
        <f>SUM(Table1[[#This Row],[Wines]:[Sweet]])</f>
        <v>39</v>
      </c>
      <c r="S1512" s="8">
        <f t="shared" si="71"/>
        <v>8.0083779954413846E-4</v>
      </c>
      <c r="T1512" s="8" t="str">
        <f t="shared" si="72"/>
        <v>Wines</v>
      </c>
      <c r="U1512" s="2">
        <v>1</v>
      </c>
      <c r="V1512" s="2">
        <v>1</v>
      </c>
      <c r="W1512" s="2">
        <v>0</v>
      </c>
      <c r="X1512" s="2">
        <v>3</v>
      </c>
      <c r="Y1512" s="2">
        <v>5</v>
      </c>
      <c r="Z1512" s="2">
        <v>3</v>
      </c>
      <c r="AA1512" s="2">
        <v>11</v>
      </c>
      <c r="AB1512" s="2">
        <v>0</v>
      </c>
    </row>
    <row r="1513" spans="1:28" x14ac:dyDescent="0.25">
      <c r="A1513" s="2">
        <v>9347</v>
      </c>
      <c r="B1513" s="2">
        <v>1956</v>
      </c>
      <c r="C1513" s="2">
        <f>2025-Table1[[#This Row],[Year_Birth]]</f>
        <v>69</v>
      </c>
      <c r="D1513" s="2" t="s">
        <v>2257</v>
      </c>
      <c r="E1513" s="2" t="s">
        <v>2254</v>
      </c>
      <c r="F1513" s="2" t="str">
        <f t="shared" si="70"/>
        <v>Senior</v>
      </c>
      <c r="G1513" s="4">
        <v>50943</v>
      </c>
      <c r="H1513" s="2">
        <v>0</v>
      </c>
      <c r="I1513" s="2">
        <v>1</v>
      </c>
      <c r="J1513" s="3" t="s">
        <v>2507</v>
      </c>
      <c r="K1513" s="6">
        <v>49</v>
      </c>
      <c r="L1513" s="4">
        <v>31</v>
      </c>
      <c r="M1513" s="4">
        <v>0</v>
      </c>
      <c r="N1513" s="4">
        <v>7</v>
      </c>
      <c r="O1513" s="4">
        <v>2</v>
      </c>
      <c r="P1513" s="4">
        <v>0</v>
      </c>
      <c r="Q1513" s="4">
        <v>6</v>
      </c>
      <c r="R1513" s="4">
        <f>SUM(Table1[[#This Row],[Wines]:[Sweet]])</f>
        <v>40</v>
      </c>
      <c r="S1513" s="8">
        <f t="shared" si="71"/>
        <v>7.8519129222856922E-4</v>
      </c>
      <c r="T1513" s="8" t="str">
        <f t="shared" si="72"/>
        <v>Wines</v>
      </c>
      <c r="U1513" s="2">
        <v>1</v>
      </c>
      <c r="V1513" s="2">
        <v>1</v>
      </c>
      <c r="W1513" s="2">
        <v>0</v>
      </c>
      <c r="X1513" s="2">
        <v>3</v>
      </c>
      <c r="Y1513" s="2">
        <v>5</v>
      </c>
      <c r="Z1513" s="2">
        <v>3</v>
      </c>
      <c r="AA1513" s="2">
        <v>11</v>
      </c>
      <c r="AB1513" s="2">
        <v>0</v>
      </c>
    </row>
    <row r="1514" spans="1:28" x14ac:dyDescent="0.25">
      <c r="A1514" s="2">
        <v>10160</v>
      </c>
      <c r="B1514" s="2">
        <v>1956</v>
      </c>
      <c r="C1514" s="2">
        <f>2025-Table1[[#This Row],[Year_Birth]]</f>
        <v>69</v>
      </c>
      <c r="D1514" s="2" t="s">
        <v>2257</v>
      </c>
      <c r="E1514" s="2" t="s">
        <v>2254</v>
      </c>
      <c r="F1514" s="2" t="str">
        <f t="shared" si="70"/>
        <v>Senior</v>
      </c>
      <c r="G1514" s="4">
        <v>50943</v>
      </c>
      <c r="H1514" s="2">
        <v>0</v>
      </c>
      <c r="I1514" s="2">
        <v>1</v>
      </c>
      <c r="J1514" s="3" t="s">
        <v>2507</v>
      </c>
      <c r="K1514" s="6">
        <v>49</v>
      </c>
      <c r="L1514" s="4">
        <v>31</v>
      </c>
      <c r="M1514" s="4">
        <v>0</v>
      </c>
      <c r="N1514" s="4">
        <v>7</v>
      </c>
      <c r="O1514" s="4">
        <v>2</v>
      </c>
      <c r="P1514" s="4">
        <v>0</v>
      </c>
      <c r="Q1514" s="4">
        <v>6</v>
      </c>
      <c r="R1514" s="4">
        <f>SUM(Table1[[#This Row],[Wines]:[Sweet]])</f>
        <v>40</v>
      </c>
      <c r="S1514" s="8">
        <f t="shared" si="71"/>
        <v>7.8519129222856922E-4</v>
      </c>
      <c r="T1514" s="8" t="str">
        <f t="shared" si="72"/>
        <v>Wines</v>
      </c>
      <c r="U1514" s="2">
        <v>1</v>
      </c>
      <c r="V1514" s="2">
        <v>1</v>
      </c>
      <c r="W1514" s="2">
        <v>0</v>
      </c>
      <c r="X1514" s="2">
        <v>3</v>
      </c>
      <c r="Y1514" s="2">
        <v>5</v>
      </c>
      <c r="Z1514" s="2">
        <v>3</v>
      </c>
      <c r="AA1514" s="2">
        <v>11</v>
      </c>
      <c r="AB1514" s="2">
        <v>0</v>
      </c>
    </row>
    <row r="1515" spans="1:28" x14ac:dyDescent="0.25">
      <c r="A1515" s="2">
        <v>3386</v>
      </c>
      <c r="B1515" s="2">
        <v>1992</v>
      </c>
      <c r="C1515" s="2">
        <f>2025-Table1[[#This Row],[Year_Birth]]</f>
        <v>33</v>
      </c>
      <c r="D1515" s="2" t="s">
        <v>2252</v>
      </c>
      <c r="E1515" s="2" t="s">
        <v>2256</v>
      </c>
      <c r="F1515" s="2" t="str">
        <f t="shared" si="70"/>
        <v>Senior</v>
      </c>
      <c r="G1515" s="4">
        <v>34935</v>
      </c>
      <c r="H1515" s="2">
        <v>0</v>
      </c>
      <c r="I1515" s="2">
        <v>0</v>
      </c>
      <c r="J1515" s="3" t="s">
        <v>2507</v>
      </c>
      <c r="K1515" s="6">
        <v>71</v>
      </c>
      <c r="L1515" s="4">
        <v>34</v>
      </c>
      <c r="M1515" s="4">
        <v>4</v>
      </c>
      <c r="N1515" s="4">
        <v>66</v>
      </c>
      <c r="O1515" s="4">
        <v>3</v>
      </c>
      <c r="P1515" s="4">
        <v>10</v>
      </c>
      <c r="Q1515" s="4">
        <v>20</v>
      </c>
      <c r="R1515" s="4">
        <f>SUM(Table1[[#This Row],[Wines]:[Sweet]])</f>
        <v>117</v>
      </c>
      <c r="S1515" s="8">
        <f t="shared" si="71"/>
        <v>3.3490768570201804E-3</v>
      </c>
      <c r="T1515" s="8" t="str">
        <f t="shared" si="72"/>
        <v>MeatProducts</v>
      </c>
      <c r="U1515" s="2">
        <v>1</v>
      </c>
      <c r="V1515" s="2">
        <v>2</v>
      </c>
      <c r="W1515" s="2">
        <v>1</v>
      </c>
      <c r="X1515" s="2">
        <v>4</v>
      </c>
      <c r="Y1515" s="2">
        <v>7</v>
      </c>
      <c r="Z1515" s="2">
        <v>3</v>
      </c>
      <c r="AA1515" s="2">
        <v>11</v>
      </c>
      <c r="AB1515" s="2">
        <v>0</v>
      </c>
    </row>
    <row r="1516" spans="1:28" x14ac:dyDescent="0.25">
      <c r="A1516" s="2">
        <v>8175</v>
      </c>
      <c r="B1516" s="2">
        <v>1992</v>
      </c>
      <c r="C1516" s="2">
        <f>2025-Table1[[#This Row],[Year_Birth]]</f>
        <v>33</v>
      </c>
      <c r="D1516" s="2" t="s">
        <v>2252</v>
      </c>
      <c r="E1516" s="2" t="s">
        <v>2256</v>
      </c>
      <c r="F1516" s="2" t="str">
        <f t="shared" si="70"/>
        <v>Senior</v>
      </c>
      <c r="G1516" s="4">
        <v>34935</v>
      </c>
      <c r="H1516" s="2">
        <v>0</v>
      </c>
      <c r="I1516" s="2">
        <v>0</v>
      </c>
      <c r="J1516" s="3" t="s">
        <v>2507</v>
      </c>
      <c r="K1516" s="6">
        <v>71</v>
      </c>
      <c r="L1516" s="4">
        <v>34</v>
      </c>
      <c r="M1516" s="4">
        <v>4</v>
      </c>
      <c r="N1516" s="4">
        <v>66</v>
      </c>
      <c r="O1516" s="4">
        <v>3</v>
      </c>
      <c r="P1516" s="4">
        <v>10</v>
      </c>
      <c r="Q1516" s="4">
        <v>20</v>
      </c>
      <c r="R1516" s="4">
        <f>SUM(Table1[[#This Row],[Wines]:[Sweet]])</f>
        <v>117</v>
      </c>
      <c r="S1516" s="8">
        <f t="shared" si="71"/>
        <v>3.3490768570201804E-3</v>
      </c>
      <c r="T1516" s="8" t="str">
        <f t="shared" si="72"/>
        <v>MeatProducts</v>
      </c>
      <c r="U1516" s="2">
        <v>1</v>
      </c>
      <c r="V1516" s="2">
        <v>2</v>
      </c>
      <c r="W1516" s="2">
        <v>1</v>
      </c>
      <c r="X1516" s="2">
        <v>4</v>
      </c>
      <c r="Y1516" s="2">
        <v>7</v>
      </c>
      <c r="Z1516" s="2">
        <v>3</v>
      </c>
      <c r="AA1516" s="2">
        <v>11</v>
      </c>
      <c r="AB1516" s="2">
        <v>0</v>
      </c>
    </row>
    <row r="1517" spans="1:28" x14ac:dyDescent="0.25">
      <c r="A1517" s="2">
        <v>4050</v>
      </c>
      <c r="B1517" s="2">
        <v>1966</v>
      </c>
      <c r="C1517" s="2">
        <f>2025-Table1[[#This Row],[Year_Birth]]</f>
        <v>59</v>
      </c>
      <c r="D1517" s="2" t="s">
        <v>2257</v>
      </c>
      <c r="E1517" s="2" t="s">
        <v>2256</v>
      </c>
      <c r="F1517" s="2" t="str">
        <f t="shared" si="70"/>
        <v>Senior</v>
      </c>
      <c r="G1517" s="4">
        <v>49605</v>
      </c>
      <c r="H1517" s="2">
        <v>0</v>
      </c>
      <c r="I1517" s="2">
        <v>0</v>
      </c>
      <c r="J1517" s="3" t="s">
        <v>2508</v>
      </c>
      <c r="K1517" s="6">
        <v>65</v>
      </c>
      <c r="L1517" s="4">
        <v>42</v>
      </c>
      <c r="M1517" s="4">
        <v>16</v>
      </c>
      <c r="N1517" s="4">
        <v>29</v>
      </c>
      <c r="O1517" s="4">
        <v>12</v>
      </c>
      <c r="P1517" s="4">
        <v>20</v>
      </c>
      <c r="Q1517" s="4">
        <v>8</v>
      </c>
      <c r="R1517" s="4">
        <f>SUM(Table1[[#This Row],[Wines]:[Sweet]])</f>
        <v>119</v>
      </c>
      <c r="S1517" s="8">
        <f t="shared" si="71"/>
        <v>2.3989517185767566E-3</v>
      </c>
      <c r="T1517" s="8" t="str">
        <f t="shared" si="72"/>
        <v>Wines</v>
      </c>
      <c r="U1517" s="2">
        <v>1</v>
      </c>
      <c r="V1517" s="2">
        <v>2</v>
      </c>
      <c r="W1517" s="2">
        <v>1</v>
      </c>
      <c r="X1517" s="2">
        <v>4</v>
      </c>
      <c r="Y1517" s="2">
        <v>3</v>
      </c>
      <c r="Z1517" s="2">
        <v>3</v>
      </c>
      <c r="AA1517" s="2">
        <v>11</v>
      </c>
      <c r="AB1517" s="2">
        <v>0</v>
      </c>
    </row>
    <row r="1518" spans="1:28" x14ac:dyDescent="0.25">
      <c r="A1518" s="2">
        <v>9400</v>
      </c>
      <c r="B1518" s="2">
        <v>1958</v>
      </c>
      <c r="C1518" s="2">
        <f>2025-Table1[[#This Row],[Year_Birth]]</f>
        <v>67</v>
      </c>
      <c r="D1518" s="2" t="s">
        <v>2260</v>
      </c>
      <c r="E1518" s="2" t="s">
        <v>2253</v>
      </c>
      <c r="F1518" s="2" t="str">
        <f t="shared" si="70"/>
        <v>Senior</v>
      </c>
      <c r="G1518" s="4">
        <v>85485</v>
      </c>
      <c r="H1518" s="2">
        <v>0</v>
      </c>
      <c r="I1518" s="2">
        <v>0</v>
      </c>
      <c r="J1518" s="3" t="s">
        <v>2508</v>
      </c>
      <c r="K1518" s="6">
        <v>73</v>
      </c>
      <c r="L1518" s="4">
        <v>630</v>
      </c>
      <c r="M1518" s="4">
        <v>26</v>
      </c>
      <c r="N1518" s="4">
        <v>611</v>
      </c>
      <c r="O1518" s="4">
        <v>44</v>
      </c>
      <c r="P1518" s="4">
        <v>18</v>
      </c>
      <c r="Q1518" s="4">
        <v>54</v>
      </c>
      <c r="R1518" s="4">
        <f>SUM(Table1[[#This Row],[Wines]:[Sweet]])</f>
        <v>1329</v>
      </c>
      <c r="S1518" s="8">
        <f t="shared" si="71"/>
        <v>1.5546587120547465E-2</v>
      </c>
      <c r="T1518" s="8" t="str">
        <f t="shared" si="72"/>
        <v>Wines</v>
      </c>
      <c r="U1518" s="2">
        <v>1</v>
      </c>
      <c r="V1518" s="2">
        <v>6</v>
      </c>
      <c r="W1518" s="2">
        <v>6</v>
      </c>
      <c r="X1518" s="2">
        <v>6</v>
      </c>
      <c r="Y1518" s="2">
        <v>2</v>
      </c>
      <c r="Z1518" s="2">
        <v>3</v>
      </c>
      <c r="AA1518" s="2">
        <v>11</v>
      </c>
      <c r="AB1518" s="2">
        <v>0</v>
      </c>
    </row>
    <row r="1519" spans="1:28" x14ac:dyDescent="0.25">
      <c r="A1519" s="2">
        <v>967</v>
      </c>
      <c r="B1519" s="2">
        <v>1976</v>
      </c>
      <c r="C1519" s="2">
        <f>2025-Table1[[#This Row],[Year_Birth]]</f>
        <v>49</v>
      </c>
      <c r="D1519" s="2" t="s">
        <v>2252</v>
      </c>
      <c r="E1519" s="2" t="s">
        <v>2256</v>
      </c>
      <c r="F1519" s="2" t="str">
        <f t="shared" si="70"/>
        <v>Senior</v>
      </c>
      <c r="G1519" s="4">
        <v>46049</v>
      </c>
      <c r="H1519" s="2">
        <v>1</v>
      </c>
      <c r="I1519" s="2">
        <v>1</v>
      </c>
      <c r="J1519" s="3" t="s">
        <v>2509</v>
      </c>
      <c r="K1519" s="6">
        <v>11</v>
      </c>
      <c r="L1519" s="4">
        <v>342</v>
      </c>
      <c r="M1519" s="4">
        <v>9</v>
      </c>
      <c r="N1519" s="4">
        <v>112</v>
      </c>
      <c r="O1519" s="4">
        <v>19</v>
      </c>
      <c r="P1519" s="4">
        <v>14</v>
      </c>
      <c r="Q1519" s="4">
        <v>19</v>
      </c>
      <c r="R1519" s="4">
        <f>SUM(Table1[[#This Row],[Wines]:[Sweet]])</f>
        <v>496</v>
      </c>
      <c r="S1519" s="8">
        <f t="shared" si="71"/>
        <v>1.0771135095224652E-2</v>
      </c>
      <c r="T1519" s="8" t="str">
        <f t="shared" si="72"/>
        <v>Wines</v>
      </c>
      <c r="U1519" s="2">
        <v>10</v>
      </c>
      <c r="V1519" s="2">
        <v>5</v>
      </c>
      <c r="W1519" s="2">
        <v>2</v>
      </c>
      <c r="X1519" s="2">
        <v>9</v>
      </c>
      <c r="Y1519" s="2">
        <v>7</v>
      </c>
      <c r="Z1519" s="2">
        <v>3</v>
      </c>
      <c r="AA1519" s="2">
        <v>11</v>
      </c>
      <c r="AB1519" s="2">
        <v>1</v>
      </c>
    </row>
    <row r="1520" spans="1:28" x14ac:dyDescent="0.25">
      <c r="A1520" s="2">
        <v>7384</v>
      </c>
      <c r="B1520" s="2">
        <v>1951</v>
      </c>
      <c r="C1520" s="2">
        <f>2025-Table1[[#This Row],[Year_Birth]]</f>
        <v>74</v>
      </c>
      <c r="D1520" s="2" t="s">
        <v>2257</v>
      </c>
      <c r="E1520" s="2" t="s">
        <v>2254</v>
      </c>
      <c r="F1520" s="2" t="str">
        <f t="shared" si="70"/>
        <v>Senior</v>
      </c>
      <c r="G1520" s="4">
        <v>39767</v>
      </c>
      <c r="H1520" s="2">
        <v>0</v>
      </c>
      <c r="I1520" s="2">
        <v>0</v>
      </c>
      <c r="J1520" s="3" t="s">
        <v>2509</v>
      </c>
      <c r="K1520" s="6">
        <v>18</v>
      </c>
      <c r="L1520" s="4">
        <v>113</v>
      </c>
      <c r="M1520" s="4">
        <v>61</v>
      </c>
      <c r="N1520" s="4">
        <v>204</v>
      </c>
      <c r="O1520" s="4">
        <v>34</v>
      </c>
      <c r="P1520" s="4">
        <v>26</v>
      </c>
      <c r="Q1520" s="4">
        <v>47</v>
      </c>
      <c r="R1520" s="4">
        <f>SUM(Table1[[#This Row],[Wines]:[Sweet]])</f>
        <v>438</v>
      </c>
      <c r="S1520" s="8">
        <f t="shared" si="71"/>
        <v>1.1014157467246712E-2</v>
      </c>
      <c r="T1520" s="8" t="str">
        <f t="shared" si="72"/>
        <v>MeatProducts</v>
      </c>
      <c r="U1520" s="2">
        <v>2</v>
      </c>
      <c r="V1520" s="2">
        <v>7</v>
      </c>
      <c r="W1520" s="2">
        <v>1</v>
      </c>
      <c r="X1520" s="2">
        <v>7</v>
      </c>
      <c r="Y1520" s="2">
        <v>8</v>
      </c>
      <c r="Z1520" s="2">
        <v>3</v>
      </c>
      <c r="AA1520" s="2">
        <v>11</v>
      </c>
      <c r="AB1520" s="2">
        <v>0</v>
      </c>
    </row>
    <row r="1521" spans="1:28" x14ac:dyDescent="0.25">
      <c r="A1521" s="2">
        <v>2793</v>
      </c>
      <c r="B1521" s="2">
        <v>1976</v>
      </c>
      <c r="C1521" s="2">
        <f>2025-Table1[[#This Row],[Year_Birth]]</f>
        <v>49</v>
      </c>
      <c r="D1521" s="2" t="s">
        <v>2255</v>
      </c>
      <c r="E1521" s="2" t="s">
        <v>2258</v>
      </c>
      <c r="F1521" s="2" t="str">
        <f t="shared" si="70"/>
        <v>Senior</v>
      </c>
      <c r="G1521" s="4">
        <v>70179</v>
      </c>
      <c r="H1521" s="2">
        <v>0</v>
      </c>
      <c r="I1521" s="2">
        <v>1</v>
      </c>
      <c r="J1521" s="3" t="s">
        <v>2509</v>
      </c>
      <c r="K1521" s="6">
        <v>10</v>
      </c>
      <c r="L1521" s="4">
        <v>532</v>
      </c>
      <c r="M1521" s="4">
        <v>88</v>
      </c>
      <c r="N1521" s="4">
        <v>168</v>
      </c>
      <c r="O1521" s="4">
        <v>69</v>
      </c>
      <c r="P1521" s="4">
        <v>44</v>
      </c>
      <c r="Q1521" s="4">
        <v>133</v>
      </c>
      <c r="R1521" s="4">
        <f>SUM(Table1[[#This Row],[Wines]:[Sweet]])</f>
        <v>901</v>
      </c>
      <c r="S1521" s="8">
        <f t="shared" si="71"/>
        <v>1.2838598441129112E-2</v>
      </c>
      <c r="T1521" s="8" t="str">
        <f t="shared" si="72"/>
        <v>Wines</v>
      </c>
      <c r="U1521" s="2">
        <v>3</v>
      </c>
      <c r="V1521" s="2">
        <v>7</v>
      </c>
      <c r="W1521" s="2">
        <v>3</v>
      </c>
      <c r="X1521" s="2">
        <v>13</v>
      </c>
      <c r="Y1521" s="2">
        <v>5</v>
      </c>
      <c r="Z1521" s="2">
        <v>3</v>
      </c>
      <c r="AA1521" s="2">
        <v>11</v>
      </c>
      <c r="AB1521" s="2">
        <v>0</v>
      </c>
    </row>
    <row r="1522" spans="1:28" x14ac:dyDescent="0.25">
      <c r="A1522" s="2">
        <v>2549</v>
      </c>
      <c r="B1522" s="2">
        <v>1983</v>
      </c>
      <c r="C1522" s="2">
        <f>2025-Table1[[#This Row],[Year_Birth]]</f>
        <v>42</v>
      </c>
      <c r="D1522" s="2" t="s">
        <v>2255</v>
      </c>
      <c r="E1522" s="2" t="s">
        <v>2254</v>
      </c>
      <c r="F1522" s="2" t="str">
        <f t="shared" si="70"/>
        <v>Senior</v>
      </c>
      <c r="G1522" s="4">
        <v>21840</v>
      </c>
      <c r="H1522" s="2">
        <v>1</v>
      </c>
      <c r="I1522" s="2">
        <v>0</v>
      </c>
      <c r="J1522" s="3" t="s">
        <v>2509</v>
      </c>
      <c r="K1522" s="6">
        <v>80</v>
      </c>
      <c r="L1522" s="4">
        <v>17</v>
      </c>
      <c r="M1522" s="4">
        <v>0</v>
      </c>
      <c r="N1522" s="4">
        <v>9</v>
      </c>
      <c r="O1522" s="4">
        <v>0</v>
      </c>
      <c r="P1522" s="4">
        <v>0</v>
      </c>
      <c r="Q1522" s="4">
        <v>1</v>
      </c>
      <c r="R1522" s="4">
        <f>SUM(Table1[[#This Row],[Wines]:[Sweet]])</f>
        <v>26</v>
      </c>
      <c r="S1522" s="8">
        <f t="shared" si="71"/>
        <v>1.1904761904761906E-3</v>
      </c>
      <c r="T1522" s="8" t="str">
        <f t="shared" si="72"/>
        <v>Wines</v>
      </c>
      <c r="U1522" s="2">
        <v>1</v>
      </c>
      <c r="V1522" s="2">
        <v>1</v>
      </c>
      <c r="W1522" s="2">
        <v>0</v>
      </c>
      <c r="X1522" s="2">
        <v>3</v>
      </c>
      <c r="Y1522" s="2">
        <v>9</v>
      </c>
      <c r="Z1522" s="2">
        <v>3</v>
      </c>
      <c r="AA1522" s="2">
        <v>11</v>
      </c>
      <c r="AB1522" s="2">
        <v>0</v>
      </c>
    </row>
    <row r="1523" spans="1:28" x14ac:dyDescent="0.25">
      <c r="A1523" s="2">
        <v>1071</v>
      </c>
      <c r="B1523" s="2">
        <v>1976</v>
      </c>
      <c r="C1523" s="2">
        <f>2025-Table1[[#This Row],[Year_Birth]]</f>
        <v>49</v>
      </c>
      <c r="D1523" s="2" t="s">
        <v>2255</v>
      </c>
      <c r="E1523" s="2" t="s">
        <v>2258</v>
      </c>
      <c r="F1523" s="2" t="str">
        <f t="shared" si="70"/>
        <v>Senior</v>
      </c>
      <c r="G1523" s="4">
        <v>70179</v>
      </c>
      <c r="H1523" s="2">
        <v>0</v>
      </c>
      <c r="I1523" s="2">
        <v>1</v>
      </c>
      <c r="J1523" s="3" t="s">
        <v>2509</v>
      </c>
      <c r="K1523" s="6">
        <v>10</v>
      </c>
      <c r="L1523" s="4">
        <v>532</v>
      </c>
      <c r="M1523" s="4">
        <v>88</v>
      </c>
      <c r="N1523" s="4">
        <v>168</v>
      </c>
      <c r="O1523" s="4">
        <v>69</v>
      </c>
      <c r="P1523" s="4">
        <v>44</v>
      </c>
      <c r="Q1523" s="4">
        <v>133</v>
      </c>
      <c r="R1523" s="4">
        <f>SUM(Table1[[#This Row],[Wines]:[Sweet]])</f>
        <v>901</v>
      </c>
      <c r="S1523" s="8">
        <f t="shared" si="71"/>
        <v>1.2838598441129112E-2</v>
      </c>
      <c r="T1523" s="8" t="str">
        <f t="shared" si="72"/>
        <v>Wines</v>
      </c>
      <c r="U1523" s="2">
        <v>3</v>
      </c>
      <c r="V1523" s="2">
        <v>7</v>
      </c>
      <c r="W1523" s="2">
        <v>3</v>
      </c>
      <c r="X1523" s="2">
        <v>13</v>
      </c>
      <c r="Y1523" s="2">
        <v>5</v>
      </c>
      <c r="Z1523" s="2">
        <v>3</v>
      </c>
      <c r="AA1523" s="2">
        <v>11</v>
      </c>
      <c r="AB1523" s="2">
        <v>0</v>
      </c>
    </row>
    <row r="1524" spans="1:28" x14ac:dyDescent="0.25">
      <c r="A1524" s="2">
        <v>10704</v>
      </c>
      <c r="B1524" s="2">
        <v>1969</v>
      </c>
      <c r="C1524" s="2">
        <f>2025-Table1[[#This Row],[Year_Birth]]</f>
        <v>56</v>
      </c>
      <c r="D1524" s="2" t="s">
        <v>2252</v>
      </c>
      <c r="E1524" s="2" t="s">
        <v>2253</v>
      </c>
      <c r="F1524" s="2" t="str">
        <f t="shared" si="70"/>
        <v>Senior</v>
      </c>
      <c r="G1524" s="4">
        <v>54803</v>
      </c>
      <c r="H1524" s="2">
        <v>0</v>
      </c>
      <c r="I1524" s="2">
        <v>1</v>
      </c>
      <c r="J1524" s="3" t="s">
        <v>2510</v>
      </c>
      <c r="K1524" s="6">
        <v>65</v>
      </c>
      <c r="L1524" s="4">
        <v>404</v>
      </c>
      <c r="M1524" s="4">
        <v>0</v>
      </c>
      <c r="N1524" s="4">
        <v>92</v>
      </c>
      <c r="O1524" s="4">
        <v>28</v>
      </c>
      <c r="P1524" s="4">
        <v>27</v>
      </c>
      <c r="Q1524" s="4">
        <v>142</v>
      </c>
      <c r="R1524" s="4">
        <f>SUM(Table1[[#This Row],[Wines]:[Sweet]])</f>
        <v>551</v>
      </c>
      <c r="S1524" s="8">
        <f t="shared" si="71"/>
        <v>1.0054194113460943E-2</v>
      </c>
      <c r="T1524" s="8" t="str">
        <f t="shared" si="72"/>
        <v>Wines</v>
      </c>
      <c r="U1524" s="2">
        <v>2</v>
      </c>
      <c r="V1524" s="2">
        <v>6</v>
      </c>
      <c r="W1524" s="2">
        <v>2</v>
      </c>
      <c r="X1524" s="2">
        <v>9</v>
      </c>
      <c r="Y1524" s="2">
        <v>4</v>
      </c>
      <c r="Z1524" s="2">
        <v>3</v>
      </c>
      <c r="AA1524" s="2">
        <v>11</v>
      </c>
      <c r="AB1524" s="2">
        <v>0</v>
      </c>
    </row>
    <row r="1525" spans="1:28" x14ac:dyDescent="0.25">
      <c r="A1525" s="2">
        <v>9817</v>
      </c>
      <c r="B1525" s="2">
        <v>1970</v>
      </c>
      <c r="C1525" s="2">
        <f>2025-Table1[[#This Row],[Year_Birth]]</f>
        <v>55</v>
      </c>
      <c r="D1525" s="2" t="s">
        <v>2257</v>
      </c>
      <c r="E1525" s="2" t="s">
        <v>2253</v>
      </c>
      <c r="F1525" s="2" t="str">
        <f t="shared" si="70"/>
        <v>Senior</v>
      </c>
      <c r="G1525" s="4">
        <v>44802</v>
      </c>
      <c r="H1525" s="2">
        <v>0</v>
      </c>
      <c r="I1525" s="2">
        <v>0</v>
      </c>
      <c r="J1525" s="3" t="s">
        <v>2510</v>
      </c>
      <c r="K1525" s="6">
        <v>71</v>
      </c>
      <c r="L1525" s="4">
        <v>853</v>
      </c>
      <c r="M1525" s="4">
        <v>10</v>
      </c>
      <c r="N1525" s="4">
        <v>143</v>
      </c>
      <c r="O1525" s="4">
        <v>13</v>
      </c>
      <c r="P1525" s="4">
        <v>10</v>
      </c>
      <c r="Q1525" s="4">
        <v>20</v>
      </c>
      <c r="R1525" s="4">
        <f>SUM(Table1[[#This Row],[Wines]:[Sweet]])</f>
        <v>1029</v>
      </c>
      <c r="S1525" s="8">
        <f t="shared" si="71"/>
        <v>2.2967724655149322E-2</v>
      </c>
      <c r="T1525" s="8" t="str">
        <f t="shared" si="72"/>
        <v>Wines</v>
      </c>
      <c r="U1525" s="2">
        <v>2</v>
      </c>
      <c r="V1525" s="2">
        <v>9</v>
      </c>
      <c r="W1525" s="2">
        <v>4</v>
      </c>
      <c r="X1525" s="2">
        <v>12</v>
      </c>
      <c r="Y1525" s="2">
        <v>8</v>
      </c>
      <c r="Z1525" s="2">
        <v>3</v>
      </c>
      <c r="AA1525" s="2">
        <v>11</v>
      </c>
      <c r="AB1525" s="2">
        <v>0</v>
      </c>
    </row>
    <row r="1526" spans="1:28" x14ac:dyDescent="0.25">
      <c r="A1526" s="2">
        <v>4141</v>
      </c>
      <c r="B1526" s="2">
        <v>1965</v>
      </c>
      <c r="C1526" s="2">
        <f>2025-Table1[[#This Row],[Year_Birth]]</f>
        <v>60</v>
      </c>
      <c r="D1526" s="2" t="s">
        <v>2252</v>
      </c>
      <c r="E1526" s="2" t="s">
        <v>2254</v>
      </c>
      <c r="F1526" s="2" t="str">
        <f t="shared" si="70"/>
        <v>Senior</v>
      </c>
      <c r="G1526" s="4">
        <v>71613</v>
      </c>
      <c r="H1526" s="2">
        <v>0</v>
      </c>
      <c r="I1526" s="2">
        <v>0</v>
      </c>
      <c r="J1526" s="3" t="s">
        <v>2511</v>
      </c>
      <c r="K1526" s="6">
        <v>26</v>
      </c>
      <c r="L1526" s="4">
        <v>426</v>
      </c>
      <c r="M1526" s="4">
        <v>49</v>
      </c>
      <c r="N1526" s="4">
        <v>127</v>
      </c>
      <c r="O1526" s="4">
        <v>111</v>
      </c>
      <c r="P1526" s="4">
        <v>21</v>
      </c>
      <c r="Q1526" s="4">
        <v>42</v>
      </c>
      <c r="R1526" s="4">
        <f>SUM(Table1[[#This Row],[Wines]:[Sweet]])</f>
        <v>734</v>
      </c>
      <c r="S1526" s="8">
        <f t="shared" si="71"/>
        <v>1.0249535698825632E-2</v>
      </c>
      <c r="T1526" s="8" t="str">
        <f t="shared" si="72"/>
        <v>Wines</v>
      </c>
      <c r="U1526" s="2">
        <v>1</v>
      </c>
      <c r="V1526" s="2">
        <v>8</v>
      </c>
      <c r="W1526" s="2">
        <v>2</v>
      </c>
      <c r="X1526" s="2">
        <v>10</v>
      </c>
      <c r="Y1526" s="2">
        <v>4</v>
      </c>
      <c r="Z1526" s="2">
        <v>3</v>
      </c>
      <c r="AA1526" s="2">
        <v>11</v>
      </c>
      <c r="AB1526" s="2">
        <v>0</v>
      </c>
    </row>
    <row r="1527" spans="1:28" x14ac:dyDescent="0.25">
      <c r="A1527" s="2">
        <v>6872</v>
      </c>
      <c r="B1527" s="2">
        <v>1974</v>
      </c>
      <c r="C1527" s="2">
        <f>2025-Table1[[#This Row],[Year_Birth]]</f>
        <v>51</v>
      </c>
      <c r="D1527" s="2" t="s">
        <v>2255</v>
      </c>
      <c r="E1527" s="2" t="s">
        <v>2256</v>
      </c>
      <c r="F1527" s="2" t="str">
        <f t="shared" si="70"/>
        <v>Senior</v>
      </c>
      <c r="G1527" s="4">
        <v>65352</v>
      </c>
      <c r="H1527" s="2">
        <v>0</v>
      </c>
      <c r="I1527" s="2">
        <v>1</v>
      </c>
      <c r="J1527" s="3" t="s">
        <v>2511</v>
      </c>
      <c r="K1527" s="6">
        <v>43</v>
      </c>
      <c r="L1527" s="4">
        <v>284</v>
      </c>
      <c r="M1527" s="4">
        <v>3</v>
      </c>
      <c r="N1527" s="4">
        <v>84</v>
      </c>
      <c r="O1527" s="4">
        <v>4</v>
      </c>
      <c r="P1527" s="4">
        <v>7</v>
      </c>
      <c r="Q1527" s="4">
        <v>23</v>
      </c>
      <c r="R1527" s="4">
        <f>SUM(Table1[[#This Row],[Wines]:[Sweet]])</f>
        <v>382</v>
      </c>
      <c r="S1527" s="8">
        <f t="shared" si="71"/>
        <v>5.8452686987391358E-3</v>
      </c>
      <c r="T1527" s="8" t="str">
        <f t="shared" si="72"/>
        <v>Wines</v>
      </c>
      <c r="U1527" s="2">
        <v>2</v>
      </c>
      <c r="V1527" s="2">
        <v>4</v>
      </c>
      <c r="W1527" s="2">
        <v>2</v>
      </c>
      <c r="X1527" s="2">
        <v>8</v>
      </c>
      <c r="Y1527" s="2">
        <v>4</v>
      </c>
      <c r="Z1527" s="2">
        <v>3</v>
      </c>
      <c r="AA1527" s="2">
        <v>11</v>
      </c>
      <c r="AB1527" s="2">
        <v>0</v>
      </c>
    </row>
    <row r="1528" spans="1:28" x14ac:dyDescent="0.25">
      <c r="A1528" s="2">
        <v>3706</v>
      </c>
      <c r="B1528" s="2">
        <v>1978</v>
      </c>
      <c r="C1528" s="2">
        <f>2025-Table1[[#This Row],[Year_Birth]]</f>
        <v>47</v>
      </c>
      <c r="D1528" s="2" t="s">
        <v>2252</v>
      </c>
      <c r="E1528" s="2" t="s">
        <v>2253</v>
      </c>
      <c r="F1528" s="2" t="str">
        <f t="shared" si="70"/>
        <v>Senior</v>
      </c>
      <c r="G1528" s="4">
        <v>28647</v>
      </c>
      <c r="H1528" s="2">
        <v>1</v>
      </c>
      <c r="I1528" s="2">
        <v>0</v>
      </c>
      <c r="J1528" s="3" t="s">
        <v>2511</v>
      </c>
      <c r="K1528" s="6">
        <v>54</v>
      </c>
      <c r="L1528" s="4">
        <v>19</v>
      </c>
      <c r="M1528" s="4">
        <v>8</v>
      </c>
      <c r="N1528" s="4">
        <v>29</v>
      </c>
      <c r="O1528" s="4">
        <v>0</v>
      </c>
      <c r="P1528" s="4">
        <v>12</v>
      </c>
      <c r="Q1528" s="4">
        <v>26</v>
      </c>
      <c r="R1528" s="4">
        <f>SUM(Table1[[#This Row],[Wines]:[Sweet]])</f>
        <v>68</v>
      </c>
      <c r="S1528" s="8">
        <f t="shared" si="71"/>
        <v>2.3737215066150035E-3</v>
      </c>
      <c r="T1528" s="8" t="str">
        <f t="shared" si="72"/>
        <v>MeatProducts</v>
      </c>
      <c r="U1528" s="2">
        <v>1</v>
      </c>
      <c r="V1528" s="2">
        <v>2</v>
      </c>
      <c r="W1528" s="2">
        <v>2</v>
      </c>
      <c r="X1528" s="2">
        <v>2</v>
      </c>
      <c r="Y1528" s="2">
        <v>7</v>
      </c>
      <c r="Z1528" s="2">
        <v>3</v>
      </c>
      <c r="AA1528" s="2">
        <v>11</v>
      </c>
      <c r="AB1528" s="2">
        <v>1</v>
      </c>
    </row>
    <row r="1529" spans="1:28" x14ac:dyDescent="0.25">
      <c r="A1529" s="2">
        <v>10722</v>
      </c>
      <c r="B1529" s="2">
        <v>1973</v>
      </c>
      <c r="C1529" s="2">
        <f>2025-Table1[[#This Row],[Year_Birth]]</f>
        <v>52</v>
      </c>
      <c r="D1529" s="2" t="s">
        <v>2252</v>
      </c>
      <c r="E1529" s="2" t="s">
        <v>2254</v>
      </c>
      <c r="F1529" s="2" t="str">
        <f t="shared" si="70"/>
        <v>Senior</v>
      </c>
      <c r="G1529" s="4">
        <v>55593</v>
      </c>
      <c r="H1529" s="2">
        <v>0</v>
      </c>
      <c r="I1529" s="2">
        <v>1</v>
      </c>
      <c r="J1529" s="3" t="s">
        <v>2511</v>
      </c>
      <c r="K1529" s="6">
        <v>63</v>
      </c>
      <c r="L1529" s="4">
        <v>293</v>
      </c>
      <c r="M1529" s="4">
        <v>8</v>
      </c>
      <c r="N1529" s="4">
        <v>124</v>
      </c>
      <c r="O1529" s="4">
        <v>11</v>
      </c>
      <c r="P1529" s="4">
        <v>4</v>
      </c>
      <c r="Q1529" s="4">
        <v>106</v>
      </c>
      <c r="R1529" s="4">
        <f>SUM(Table1[[#This Row],[Wines]:[Sweet]])</f>
        <v>440</v>
      </c>
      <c r="S1529" s="8">
        <f t="shared" si="71"/>
        <v>7.9146655154425909E-3</v>
      </c>
      <c r="T1529" s="8" t="str">
        <f t="shared" si="72"/>
        <v>Wines</v>
      </c>
      <c r="U1529" s="2">
        <v>2</v>
      </c>
      <c r="V1529" s="2">
        <v>6</v>
      </c>
      <c r="W1529" s="2">
        <v>6</v>
      </c>
      <c r="X1529" s="2">
        <v>3</v>
      </c>
      <c r="Y1529" s="2">
        <v>6</v>
      </c>
      <c r="Z1529" s="2">
        <v>3</v>
      </c>
      <c r="AA1529" s="2">
        <v>11</v>
      </c>
      <c r="AB1529" s="2">
        <v>0</v>
      </c>
    </row>
    <row r="1530" spans="1:28" x14ac:dyDescent="0.25">
      <c r="A1530" s="2">
        <v>4299</v>
      </c>
      <c r="B1530" s="2">
        <v>1960</v>
      </c>
      <c r="C1530" s="2">
        <f>2025-Table1[[#This Row],[Year_Birth]]</f>
        <v>65</v>
      </c>
      <c r="D1530" s="2" t="s">
        <v>2252</v>
      </c>
      <c r="E1530" s="2" t="s">
        <v>2254</v>
      </c>
      <c r="F1530" s="2" t="str">
        <f t="shared" si="70"/>
        <v>Senior</v>
      </c>
      <c r="G1530" s="4">
        <v>70971</v>
      </c>
      <c r="H1530" s="2">
        <v>0</v>
      </c>
      <c r="I1530" s="2">
        <v>1</v>
      </c>
      <c r="J1530" s="3" t="s">
        <v>2512</v>
      </c>
      <c r="K1530" s="6">
        <v>28</v>
      </c>
      <c r="L1530" s="4">
        <v>1001</v>
      </c>
      <c r="M1530" s="4">
        <v>17</v>
      </c>
      <c r="N1530" s="4">
        <v>572</v>
      </c>
      <c r="O1530" s="4">
        <v>93</v>
      </c>
      <c r="P1530" s="4">
        <v>125</v>
      </c>
      <c r="Q1530" s="4">
        <v>17</v>
      </c>
      <c r="R1530" s="4">
        <f>SUM(Table1[[#This Row],[Wines]:[Sweet]])</f>
        <v>1808</v>
      </c>
      <c r="S1530" s="8">
        <f t="shared" si="71"/>
        <v>2.5475194093362078E-2</v>
      </c>
      <c r="T1530" s="8" t="str">
        <f t="shared" si="72"/>
        <v>Wines</v>
      </c>
      <c r="U1530" s="2">
        <v>7</v>
      </c>
      <c r="V1530" s="2">
        <v>11</v>
      </c>
      <c r="W1530" s="2">
        <v>11</v>
      </c>
      <c r="X1530" s="2">
        <v>5</v>
      </c>
      <c r="Y1530" s="2">
        <v>7</v>
      </c>
      <c r="Z1530" s="2">
        <v>3</v>
      </c>
      <c r="AA1530" s="2">
        <v>11</v>
      </c>
      <c r="AB1530" s="2">
        <v>1</v>
      </c>
    </row>
    <row r="1531" spans="1:28" x14ac:dyDescent="0.25">
      <c r="A1531" s="2">
        <v>4640</v>
      </c>
      <c r="B1531" s="2">
        <v>1967</v>
      </c>
      <c r="C1531" s="2">
        <f>2025-Table1[[#This Row],[Year_Birth]]</f>
        <v>58</v>
      </c>
      <c r="D1531" s="2" t="s">
        <v>2252</v>
      </c>
      <c r="E1531" s="2" t="s">
        <v>2258</v>
      </c>
      <c r="F1531" s="2" t="str">
        <f t="shared" si="70"/>
        <v>Senior</v>
      </c>
      <c r="G1531" s="4">
        <v>70647</v>
      </c>
      <c r="H1531" s="2">
        <v>0</v>
      </c>
      <c r="I1531" s="2">
        <v>1</v>
      </c>
      <c r="J1531" s="3" t="s">
        <v>2512</v>
      </c>
      <c r="K1531" s="6">
        <v>65</v>
      </c>
      <c r="L1531" s="4">
        <v>561</v>
      </c>
      <c r="M1531" s="4">
        <v>85</v>
      </c>
      <c r="N1531" s="4">
        <v>171</v>
      </c>
      <c r="O1531" s="4">
        <v>25</v>
      </c>
      <c r="P1531" s="4">
        <v>123</v>
      </c>
      <c r="Q1531" s="4">
        <v>114</v>
      </c>
      <c r="R1531" s="4">
        <f>SUM(Table1[[#This Row],[Wines]:[Sweet]])</f>
        <v>965</v>
      </c>
      <c r="S1531" s="8">
        <f t="shared" si="71"/>
        <v>1.3659461831358728E-2</v>
      </c>
      <c r="T1531" s="8" t="str">
        <f t="shared" si="72"/>
        <v>Wines</v>
      </c>
      <c r="U1531" s="2">
        <v>2</v>
      </c>
      <c r="V1531" s="2">
        <v>4</v>
      </c>
      <c r="W1531" s="2">
        <v>7</v>
      </c>
      <c r="X1531" s="2">
        <v>13</v>
      </c>
      <c r="Y1531" s="2">
        <v>2</v>
      </c>
      <c r="Z1531" s="2">
        <v>3</v>
      </c>
      <c r="AA1531" s="2">
        <v>11</v>
      </c>
      <c r="AB1531" s="2">
        <v>0</v>
      </c>
    </row>
    <row r="1532" spans="1:28" x14ac:dyDescent="0.25">
      <c r="A1532" s="2">
        <v>2931</v>
      </c>
      <c r="B1532" s="2">
        <v>1978</v>
      </c>
      <c r="C1532" s="2">
        <f>2025-Table1[[#This Row],[Year_Birth]]</f>
        <v>47</v>
      </c>
      <c r="D1532" s="2" t="s">
        <v>2252</v>
      </c>
      <c r="E1532" s="2" t="s">
        <v>2258</v>
      </c>
      <c r="F1532" s="2" t="str">
        <f t="shared" si="70"/>
        <v>Senior</v>
      </c>
      <c r="G1532" s="4">
        <v>71847</v>
      </c>
      <c r="H1532" s="2">
        <v>0</v>
      </c>
      <c r="I1532" s="2">
        <v>0</v>
      </c>
      <c r="J1532" s="3" t="s">
        <v>2512</v>
      </c>
      <c r="K1532" s="6">
        <v>95</v>
      </c>
      <c r="L1532" s="4">
        <v>737</v>
      </c>
      <c r="M1532" s="4">
        <v>21</v>
      </c>
      <c r="N1532" s="4">
        <v>106</v>
      </c>
      <c r="O1532" s="4">
        <v>55</v>
      </c>
      <c r="P1532" s="4">
        <v>63</v>
      </c>
      <c r="Q1532" s="4">
        <v>210</v>
      </c>
      <c r="R1532" s="4">
        <f>SUM(Table1[[#This Row],[Wines]:[Sweet]])</f>
        <v>982</v>
      </c>
      <c r="S1532" s="8">
        <f t="shared" si="71"/>
        <v>1.3667933247038846E-2</v>
      </c>
      <c r="T1532" s="8" t="str">
        <f t="shared" si="72"/>
        <v>Wines</v>
      </c>
      <c r="U1532" s="2">
        <v>0</v>
      </c>
      <c r="V1532" s="2">
        <v>6</v>
      </c>
      <c r="W1532" s="2">
        <v>7</v>
      </c>
      <c r="X1532" s="2">
        <v>9</v>
      </c>
      <c r="Y1532" s="2">
        <v>3</v>
      </c>
      <c r="Z1532" s="2">
        <v>3</v>
      </c>
      <c r="AA1532" s="2">
        <v>11</v>
      </c>
      <c r="AB1532" s="2">
        <v>0</v>
      </c>
    </row>
    <row r="1533" spans="1:28" x14ac:dyDescent="0.25">
      <c r="A1533" s="2">
        <v>2870</v>
      </c>
      <c r="B1533" s="2">
        <v>1973</v>
      </c>
      <c r="C1533" s="2">
        <f>2025-Table1[[#This Row],[Year_Birth]]</f>
        <v>52</v>
      </c>
      <c r="D1533" s="2" t="s">
        <v>2252</v>
      </c>
      <c r="E1533" s="2" t="s">
        <v>2256</v>
      </c>
      <c r="F1533" s="2" t="str">
        <f t="shared" si="70"/>
        <v>Senior</v>
      </c>
      <c r="G1533" s="4">
        <v>49094</v>
      </c>
      <c r="H1533" s="2">
        <v>0</v>
      </c>
      <c r="I1533" s="2">
        <v>1</v>
      </c>
      <c r="J1533" s="3" t="s">
        <v>2512</v>
      </c>
      <c r="K1533" s="6">
        <v>6</v>
      </c>
      <c r="L1533" s="4">
        <v>376</v>
      </c>
      <c r="M1533" s="4">
        <v>0</v>
      </c>
      <c r="N1533" s="4">
        <v>38</v>
      </c>
      <c r="O1533" s="4">
        <v>11</v>
      </c>
      <c r="P1533" s="4">
        <v>8</v>
      </c>
      <c r="Q1533" s="4">
        <v>69</v>
      </c>
      <c r="R1533" s="4">
        <f>SUM(Table1[[#This Row],[Wines]:[Sweet]])</f>
        <v>433</v>
      </c>
      <c r="S1533" s="8">
        <f t="shared" si="71"/>
        <v>8.8198150486821208E-3</v>
      </c>
      <c r="T1533" s="8" t="str">
        <f t="shared" si="72"/>
        <v>Wines</v>
      </c>
      <c r="U1533" s="2">
        <v>5</v>
      </c>
      <c r="V1533" s="2">
        <v>6</v>
      </c>
      <c r="W1533" s="2">
        <v>3</v>
      </c>
      <c r="X1533" s="2">
        <v>6</v>
      </c>
      <c r="Y1533" s="2">
        <v>6</v>
      </c>
      <c r="Z1533" s="2">
        <v>3</v>
      </c>
      <c r="AA1533" s="2">
        <v>11</v>
      </c>
      <c r="AB1533" s="2">
        <v>0</v>
      </c>
    </row>
    <row r="1534" spans="1:28" x14ac:dyDescent="0.25">
      <c r="A1534" s="2">
        <v>1183</v>
      </c>
      <c r="B1534" s="2">
        <v>1949</v>
      </c>
      <c r="C1534" s="2">
        <f>2025-Table1[[#This Row],[Year_Birth]]</f>
        <v>76</v>
      </c>
      <c r="D1534" s="2" t="s">
        <v>2257</v>
      </c>
      <c r="E1534" s="2" t="s">
        <v>2256</v>
      </c>
      <c r="F1534" s="2" t="str">
        <f t="shared" si="70"/>
        <v>Senior</v>
      </c>
      <c r="G1534" s="4">
        <v>36408</v>
      </c>
      <c r="H1534" s="2">
        <v>1</v>
      </c>
      <c r="I1534" s="2">
        <v>1</v>
      </c>
      <c r="J1534" s="3" t="s">
        <v>2513</v>
      </c>
      <c r="K1534" s="6">
        <v>11</v>
      </c>
      <c r="L1534" s="4">
        <v>9</v>
      </c>
      <c r="M1534" s="4">
        <v>1</v>
      </c>
      <c r="N1534" s="4">
        <v>4</v>
      </c>
      <c r="O1534" s="4">
        <v>3</v>
      </c>
      <c r="P1534" s="4">
        <v>2</v>
      </c>
      <c r="Q1534" s="4">
        <v>3</v>
      </c>
      <c r="R1534" s="4">
        <f>SUM(Table1[[#This Row],[Wines]:[Sweet]])</f>
        <v>19</v>
      </c>
      <c r="S1534" s="8">
        <f t="shared" si="71"/>
        <v>5.2186332674137551E-4</v>
      </c>
      <c r="T1534" s="8" t="str">
        <f t="shared" si="72"/>
        <v>Wines</v>
      </c>
      <c r="U1534" s="2">
        <v>1</v>
      </c>
      <c r="V1534" s="2">
        <v>1</v>
      </c>
      <c r="W1534" s="2">
        <v>0</v>
      </c>
      <c r="X1534" s="2">
        <v>2</v>
      </c>
      <c r="Y1534" s="2">
        <v>6</v>
      </c>
      <c r="Z1534" s="2">
        <v>3</v>
      </c>
      <c r="AA1534" s="2">
        <v>11</v>
      </c>
      <c r="AB1534" s="2">
        <v>0</v>
      </c>
    </row>
    <row r="1535" spans="1:28" x14ac:dyDescent="0.25">
      <c r="A1535" s="2">
        <v>1272</v>
      </c>
      <c r="B1535" s="2">
        <v>1965</v>
      </c>
      <c r="C1535" s="2">
        <f>2025-Table1[[#This Row],[Year_Birth]]</f>
        <v>60</v>
      </c>
      <c r="D1535" s="2" t="s">
        <v>2257</v>
      </c>
      <c r="E1535" s="2" t="s">
        <v>2253</v>
      </c>
      <c r="F1535" s="2" t="str">
        <f t="shared" si="70"/>
        <v>Senior</v>
      </c>
      <c r="G1535" s="4">
        <v>55250</v>
      </c>
      <c r="H1535" s="2">
        <v>0</v>
      </c>
      <c r="I1535" s="2">
        <v>1</v>
      </c>
      <c r="J1535" s="3" t="s">
        <v>2514</v>
      </c>
      <c r="K1535" s="6">
        <v>49</v>
      </c>
      <c r="L1535" s="4">
        <v>664</v>
      </c>
      <c r="M1535" s="4">
        <v>58</v>
      </c>
      <c r="N1535" s="4">
        <v>83</v>
      </c>
      <c r="O1535" s="4">
        <v>32</v>
      </c>
      <c r="P1535" s="4">
        <v>0</v>
      </c>
      <c r="Q1535" s="4">
        <v>66</v>
      </c>
      <c r="R1535" s="4">
        <f>SUM(Table1[[#This Row],[Wines]:[Sweet]])</f>
        <v>837</v>
      </c>
      <c r="S1535" s="8">
        <f t="shared" si="71"/>
        <v>1.5149321266968326E-2</v>
      </c>
      <c r="T1535" s="8" t="str">
        <f t="shared" si="72"/>
        <v>Wines</v>
      </c>
      <c r="U1535" s="2">
        <v>4</v>
      </c>
      <c r="V1535" s="2">
        <v>7</v>
      </c>
      <c r="W1535" s="2">
        <v>5</v>
      </c>
      <c r="X1535" s="2">
        <v>10</v>
      </c>
      <c r="Y1535" s="2">
        <v>5</v>
      </c>
      <c r="Z1535" s="2">
        <v>3</v>
      </c>
      <c r="AA1535" s="2">
        <v>11</v>
      </c>
      <c r="AB1535" s="2">
        <v>0</v>
      </c>
    </row>
    <row r="1536" spans="1:28" x14ac:dyDescent="0.25">
      <c r="A1536" s="2">
        <v>6940</v>
      </c>
      <c r="B1536" s="2">
        <v>1966</v>
      </c>
      <c r="C1536" s="2">
        <f>2025-Table1[[#This Row],[Year_Birth]]</f>
        <v>59</v>
      </c>
      <c r="D1536" s="2" t="s">
        <v>2255</v>
      </c>
      <c r="E1536" s="2" t="s">
        <v>2253</v>
      </c>
      <c r="F1536" s="2" t="str">
        <f t="shared" si="70"/>
        <v>Senior</v>
      </c>
      <c r="G1536" s="4">
        <v>46734</v>
      </c>
      <c r="H1536" s="2">
        <v>1</v>
      </c>
      <c r="I1536" s="2">
        <v>2</v>
      </c>
      <c r="J1536" s="3" t="s">
        <v>2515</v>
      </c>
      <c r="K1536" s="6">
        <v>86</v>
      </c>
      <c r="L1536" s="4">
        <v>100</v>
      </c>
      <c r="M1536" s="4">
        <v>1</v>
      </c>
      <c r="N1536" s="4">
        <v>39</v>
      </c>
      <c r="O1536" s="4">
        <v>6</v>
      </c>
      <c r="P1536" s="4">
        <v>1</v>
      </c>
      <c r="Q1536" s="4">
        <v>76</v>
      </c>
      <c r="R1536" s="4">
        <f>SUM(Table1[[#This Row],[Wines]:[Sweet]])</f>
        <v>147</v>
      </c>
      <c r="S1536" s="8">
        <f t="shared" si="71"/>
        <v>3.1454615483373989E-3</v>
      </c>
      <c r="T1536" s="8" t="str">
        <f t="shared" si="72"/>
        <v>Wines</v>
      </c>
      <c r="U1536" s="2">
        <v>4</v>
      </c>
      <c r="V1536" s="2">
        <v>3</v>
      </c>
      <c r="W1536" s="2">
        <v>2</v>
      </c>
      <c r="X1536" s="2">
        <v>3</v>
      </c>
      <c r="Y1536" s="2">
        <v>6</v>
      </c>
      <c r="Z1536" s="2">
        <v>3</v>
      </c>
      <c r="AA1536" s="2">
        <v>11</v>
      </c>
      <c r="AB1536" s="2">
        <v>0</v>
      </c>
    </row>
    <row r="1537" spans="1:28" x14ac:dyDescent="0.25">
      <c r="A1537" s="2">
        <v>7352</v>
      </c>
      <c r="B1537" s="2">
        <v>1957</v>
      </c>
      <c r="C1537" s="2">
        <f>2025-Table1[[#This Row],[Year_Birth]]</f>
        <v>68</v>
      </c>
      <c r="D1537" s="2" t="s">
        <v>2252</v>
      </c>
      <c r="E1537" s="2" t="s">
        <v>2256</v>
      </c>
      <c r="F1537" s="2" t="str">
        <f t="shared" si="70"/>
        <v>Senior</v>
      </c>
      <c r="G1537" s="4">
        <v>55267</v>
      </c>
      <c r="H1537" s="2">
        <v>0</v>
      </c>
      <c r="I1537" s="2">
        <v>1</v>
      </c>
      <c r="J1537" s="3" t="s">
        <v>2515</v>
      </c>
      <c r="K1537" s="6">
        <v>28</v>
      </c>
      <c r="L1537" s="4">
        <v>161</v>
      </c>
      <c r="M1537" s="4">
        <v>28</v>
      </c>
      <c r="N1537" s="4">
        <v>136</v>
      </c>
      <c r="O1537" s="4">
        <v>32</v>
      </c>
      <c r="P1537" s="4">
        <v>3</v>
      </c>
      <c r="Q1537" s="4">
        <v>45</v>
      </c>
      <c r="R1537" s="4">
        <f>SUM(Table1[[#This Row],[Wines]:[Sweet]])</f>
        <v>360</v>
      </c>
      <c r="S1537" s="8">
        <f t="shared" si="71"/>
        <v>6.5138328478115334E-3</v>
      </c>
      <c r="T1537" s="8" t="str">
        <f t="shared" si="72"/>
        <v>Wines</v>
      </c>
      <c r="U1537" s="2">
        <v>4</v>
      </c>
      <c r="V1537" s="2">
        <v>3</v>
      </c>
      <c r="W1537" s="2">
        <v>4</v>
      </c>
      <c r="X1537" s="2">
        <v>6</v>
      </c>
      <c r="Y1537" s="2">
        <v>3</v>
      </c>
      <c r="Z1537" s="2">
        <v>3</v>
      </c>
      <c r="AA1537" s="2">
        <v>11</v>
      </c>
      <c r="AB1537" s="2">
        <v>0</v>
      </c>
    </row>
    <row r="1538" spans="1:28" x14ac:dyDescent="0.25">
      <c r="A1538" s="2">
        <v>5080</v>
      </c>
      <c r="B1538" s="2">
        <v>1993</v>
      </c>
      <c r="C1538" s="2">
        <f>2025-Table1[[#This Row],[Year_Birth]]</f>
        <v>32</v>
      </c>
      <c r="D1538" s="2" t="s">
        <v>2252</v>
      </c>
      <c r="E1538" s="2" t="s">
        <v>2253</v>
      </c>
      <c r="F1538" s="2" t="str">
        <f t="shared" ref="F1538:F1601" si="73">IF(C1538&lt;19,"Child",IF(C1538&lt;31,"Young Adult",IF(C1538&lt;J2785,"Adult","Senior")))</f>
        <v>Senior</v>
      </c>
      <c r="G1538" s="4">
        <v>70515</v>
      </c>
      <c r="H1538" s="2">
        <v>0</v>
      </c>
      <c r="I1538" s="2">
        <v>0</v>
      </c>
      <c r="J1538" s="3" t="s">
        <v>2515</v>
      </c>
      <c r="K1538" s="6">
        <v>12</v>
      </c>
      <c r="L1538" s="4">
        <v>420</v>
      </c>
      <c r="M1538" s="4">
        <v>0</v>
      </c>
      <c r="N1538" s="4">
        <v>452</v>
      </c>
      <c r="O1538" s="4">
        <v>182</v>
      </c>
      <c r="P1538" s="4">
        <v>64</v>
      </c>
      <c r="Q1538" s="4">
        <v>140</v>
      </c>
      <c r="R1538" s="4">
        <f>SUM(Table1[[#This Row],[Wines]:[Sweet]])</f>
        <v>1118</v>
      </c>
      <c r="S1538" s="8">
        <f t="shared" ref="S1538:S1601" si="74">R1538/G1538</f>
        <v>1.5854782670353826E-2</v>
      </c>
      <c r="T1538" s="8" t="str">
        <f t="shared" ref="T1538:T1601" si="75">INDEX($L$1:$Q$1, MATCH(MAX(L1538:Q1538), L1538:Q1538, 0))</f>
        <v>MeatProducts</v>
      </c>
      <c r="U1538" s="2">
        <v>1</v>
      </c>
      <c r="V1538" s="2">
        <v>6</v>
      </c>
      <c r="W1538" s="2">
        <v>6</v>
      </c>
      <c r="X1538" s="2">
        <v>4</v>
      </c>
      <c r="Y1538" s="2">
        <v>2</v>
      </c>
      <c r="Z1538" s="2">
        <v>3</v>
      </c>
      <c r="AA1538" s="2">
        <v>11</v>
      </c>
      <c r="AB1538" s="2">
        <v>1</v>
      </c>
    </row>
    <row r="1539" spans="1:28" x14ac:dyDescent="0.25">
      <c r="A1539" s="2">
        <v>3570</v>
      </c>
      <c r="B1539" s="2">
        <v>1969</v>
      </c>
      <c r="C1539" s="2">
        <f>2025-Table1[[#This Row],[Year_Birth]]</f>
        <v>56</v>
      </c>
      <c r="D1539" s="2" t="s">
        <v>2255</v>
      </c>
      <c r="E1539" s="2" t="s">
        <v>2254</v>
      </c>
      <c r="F1539" s="2" t="str">
        <f t="shared" si="73"/>
        <v>Senior</v>
      </c>
      <c r="G1539" s="4">
        <v>42731</v>
      </c>
      <c r="H1539" s="2">
        <v>1</v>
      </c>
      <c r="I1539" s="2">
        <v>0</v>
      </c>
      <c r="J1539" s="3" t="s">
        <v>2515</v>
      </c>
      <c r="K1539" s="6">
        <v>64</v>
      </c>
      <c r="L1539" s="4">
        <v>159</v>
      </c>
      <c r="M1539" s="4">
        <v>2</v>
      </c>
      <c r="N1539" s="4">
        <v>51</v>
      </c>
      <c r="O1539" s="4">
        <v>6</v>
      </c>
      <c r="P1539" s="4">
        <v>2</v>
      </c>
      <c r="Q1539" s="4">
        <v>24</v>
      </c>
      <c r="R1539" s="4">
        <f>SUM(Table1[[#This Row],[Wines]:[Sweet]])</f>
        <v>220</v>
      </c>
      <c r="S1539" s="8">
        <f t="shared" si="74"/>
        <v>5.1484870468746346E-3</v>
      </c>
      <c r="T1539" s="8" t="str">
        <f t="shared" si="75"/>
        <v>Wines</v>
      </c>
      <c r="U1539" s="2">
        <v>3</v>
      </c>
      <c r="V1539" s="2">
        <v>4</v>
      </c>
      <c r="W1539" s="2">
        <v>1</v>
      </c>
      <c r="X1539" s="2">
        <v>5</v>
      </c>
      <c r="Y1539" s="2">
        <v>5</v>
      </c>
      <c r="Z1539" s="2">
        <v>3</v>
      </c>
      <c r="AA1539" s="2">
        <v>11</v>
      </c>
      <c r="AB1539" s="2">
        <v>0</v>
      </c>
    </row>
    <row r="1540" spans="1:28" x14ac:dyDescent="0.25">
      <c r="A1540" s="2">
        <v>898</v>
      </c>
      <c r="B1540" s="2">
        <v>1986</v>
      </c>
      <c r="C1540" s="2">
        <f>2025-Table1[[#This Row],[Year_Birth]]</f>
        <v>39</v>
      </c>
      <c r="D1540" s="2" t="s">
        <v>2252</v>
      </c>
      <c r="E1540" s="2" t="s">
        <v>2256</v>
      </c>
      <c r="F1540" s="2" t="str">
        <f t="shared" si="73"/>
        <v>Senior</v>
      </c>
      <c r="G1540" s="4">
        <v>23477</v>
      </c>
      <c r="H1540" s="2">
        <v>1</v>
      </c>
      <c r="I1540" s="2">
        <v>0</v>
      </c>
      <c r="J1540" s="3" t="s">
        <v>2515</v>
      </c>
      <c r="K1540" s="6">
        <v>39</v>
      </c>
      <c r="L1540" s="4">
        <v>38</v>
      </c>
      <c r="M1540" s="4">
        <v>15</v>
      </c>
      <c r="N1540" s="4">
        <v>54</v>
      </c>
      <c r="O1540" s="4">
        <v>3</v>
      </c>
      <c r="P1540" s="4">
        <v>8</v>
      </c>
      <c r="Q1540" s="4">
        <v>29</v>
      </c>
      <c r="R1540" s="4">
        <f>SUM(Table1[[#This Row],[Wines]:[Sweet]])</f>
        <v>118</v>
      </c>
      <c r="S1540" s="8">
        <f t="shared" si="74"/>
        <v>5.0261958512586788E-3</v>
      </c>
      <c r="T1540" s="8" t="str">
        <f t="shared" si="75"/>
        <v>MeatProducts</v>
      </c>
      <c r="U1540" s="2">
        <v>3</v>
      </c>
      <c r="V1540" s="2">
        <v>3</v>
      </c>
      <c r="W1540" s="2">
        <v>0</v>
      </c>
      <c r="X1540" s="2">
        <v>4</v>
      </c>
      <c r="Y1540" s="2">
        <v>8</v>
      </c>
      <c r="Z1540" s="2">
        <v>3</v>
      </c>
      <c r="AA1540" s="2">
        <v>11</v>
      </c>
      <c r="AB1540" s="2">
        <v>0</v>
      </c>
    </row>
    <row r="1541" spans="1:28" x14ac:dyDescent="0.25">
      <c r="A1541" s="2">
        <v>2686</v>
      </c>
      <c r="B1541" s="2">
        <v>1969</v>
      </c>
      <c r="C1541" s="2">
        <f>2025-Table1[[#This Row],[Year_Birth]]</f>
        <v>56</v>
      </c>
      <c r="D1541" s="2" t="s">
        <v>2259</v>
      </c>
      <c r="E1541" s="2" t="s">
        <v>2254</v>
      </c>
      <c r="F1541" s="2" t="str">
        <f t="shared" si="73"/>
        <v>Senior</v>
      </c>
      <c r="G1541" s="4">
        <v>22390</v>
      </c>
      <c r="H1541" s="2">
        <v>0</v>
      </c>
      <c r="I1541" s="2">
        <v>0</v>
      </c>
      <c r="J1541" s="3" t="s">
        <v>2515</v>
      </c>
      <c r="K1541" s="6">
        <v>49</v>
      </c>
      <c r="L1541" s="4">
        <v>0</v>
      </c>
      <c r="M1541" s="4">
        <v>1</v>
      </c>
      <c r="N1541" s="4">
        <v>4</v>
      </c>
      <c r="O1541" s="4">
        <v>15</v>
      </c>
      <c r="P1541" s="4">
        <v>1</v>
      </c>
      <c r="Q1541" s="4">
        <v>5</v>
      </c>
      <c r="R1541" s="4">
        <f>SUM(Table1[[#This Row],[Wines]:[Sweet]])</f>
        <v>21</v>
      </c>
      <c r="S1541" s="8">
        <f t="shared" si="74"/>
        <v>9.3791871371147831E-4</v>
      </c>
      <c r="T1541" s="8" t="str">
        <f t="shared" si="75"/>
        <v>FishProducts</v>
      </c>
      <c r="U1541" s="2">
        <v>1</v>
      </c>
      <c r="V1541" s="2">
        <v>1</v>
      </c>
      <c r="W1541" s="2">
        <v>0</v>
      </c>
      <c r="X1541" s="2">
        <v>2</v>
      </c>
      <c r="Y1541" s="2">
        <v>7</v>
      </c>
      <c r="Z1541" s="2">
        <v>3</v>
      </c>
      <c r="AA1541" s="2">
        <v>11</v>
      </c>
      <c r="AB1541" s="2">
        <v>0</v>
      </c>
    </row>
    <row r="1542" spans="1:28" x14ac:dyDescent="0.25">
      <c r="A1542" s="2">
        <v>7527</v>
      </c>
      <c r="B1542" s="2">
        <v>1968</v>
      </c>
      <c r="C1542" s="2">
        <f>2025-Table1[[#This Row],[Year_Birth]]</f>
        <v>57</v>
      </c>
      <c r="D1542" s="2" t="s">
        <v>2257</v>
      </c>
      <c r="E1542" s="2" t="s">
        <v>2258</v>
      </c>
      <c r="F1542" s="2" t="str">
        <f t="shared" si="73"/>
        <v>Senior</v>
      </c>
      <c r="G1542" s="4">
        <v>23748</v>
      </c>
      <c r="H1542" s="2">
        <v>1</v>
      </c>
      <c r="I1542" s="2">
        <v>0</v>
      </c>
      <c r="J1542" s="3" t="s">
        <v>2516</v>
      </c>
      <c r="K1542" s="6">
        <v>97</v>
      </c>
      <c r="L1542" s="4">
        <v>6</v>
      </c>
      <c r="M1542" s="4">
        <v>6</v>
      </c>
      <c r="N1542" s="4">
        <v>29</v>
      </c>
      <c r="O1542" s="4">
        <v>12</v>
      </c>
      <c r="P1542" s="4">
        <v>15</v>
      </c>
      <c r="Q1542" s="4">
        <v>8</v>
      </c>
      <c r="R1542" s="4">
        <f>SUM(Table1[[#This Row],[Wines]:[Sweet]])</f>
        <v>68</v>
      </c>
      <c r="S1542" s="8">
        <f t="shared" si="74"/>
        <v>2.8633990230756273E-3</v>
      </c>
      <c r="T1542" s="8" t="str">
        <f t="shared" si="75"/>
        <v>MeatProducts</v>
      </c>
      <c r="U1542" s="2">
        <v>3</v>
      </c>
      <c r="V1542" s="2">
        <v>2</v>
      </c>
      <c r="W1542" s="2">
        <v>1</v>
      </c>
      <c r="X1542" s="2">
        <v>3</v>
      </c>
      <c r="Y1542" s="2">
        <v>8</v>
      </c>
      <c r="Z1542" s="2">
        <v>3</v>
      </c>
      <c r="AA1542" s="2">
        <v>11</v>
      </c>
      <c r="AB1542" s="2">
        <v>0</v>
      </c>
    </row>
    <row r="1543" spans="1:28" x14ac:dyDescent="0.25">
      <c r="A1543" s="2">
        <v>5510</v>
      </c>
      <c r="B1543" s="2">
        <v>1977</v>
      </c>
      <c r="C1543" s="2">
        <f>2025-Table1[[#This Row],[Year_Birth]]</f>
        <v>48</v>
      </c>
      <c r="D1543" s="2" t="s">
        <v>2257</v>
      </c>
      <c r="E1543" s="2" t="s">
        <v>2256</v>
      </c>
      <c r="F1543" s="2" t="str">
        <f t="shared" si="73"/>
        <v>Senior</v>
      </c>
      <c r="G1543" s="4">
        <v>43263</v>
      </c>
      <c r="H1543" s="2">
        <v>0</v>
      </c>
      <c r="I1543" s="2">
        <v>1</v>
      </c>
      <c r="J1543" s="3" t="s">
        <v>2516</v>
      </c>
      <c r="K1543" s="6">
        <v>2</v>
      </c>
      <c r="L1543" s="4">
        <v>262</v>
      </c>
      <c r="M1543" s="4">
        <v>6</v>
      </c>
      <c r="N1543" s="4">
        <v>61</v>
      </c>
      <c r="O1543" s="4">
        <v>0</v>
      </c>
      <c r="P1543" s="4">
        <v>10</v>
      </c>
      <c r="Q1543" s="4">
        <v>102</v>
      </c>
      <c r="R1543" s="4">
        <f>SUM(Table1[[#This Row],[Wines]:[Sweet]])</f>
        <v>339</v>
      </c>
      <c r="S1543" s="8">
        <f t="shared" si="74"/>
        <v>7.8357950211497118E-3</v>
      </c>
      <c r="T1543" s="8" t="str">
        <f t="shared" si="75"/>
        <v>Wines</v>
      </c>
      <c r="U1543" s="2">
        <v>3</v>
      </c>
      <c r="V1543" s="2">
        <v>5</v>
      </c>
      <c r="W1543" s="2">
        <v>2</v>
      </c>
      <c r="X1543" s="2">
        <v>6</v>
      </c>
      <c r="Y1543" s="2">
        <v>5</v>
      </c>
      <c r="Z1543" s="2">
        <v>3</v>
      </c>
      <c r="AA1543" s="2">
        <v>11</v>
      </c>
      <c r="AB1543" s="2">
        <v>0</v>
      </c>
    </row>
    <row r="1544" spans="1:28" x14ac:dyDescent="0.25">
      <c r="A1544" s="2">
        <v>3336</v>
      </c>
      <c r="B1544" s="2">
        <v>1948</v>
      </c>
      <c r="C1544" s="2">
        <f>2025-Table1[[#This Row],[Year_Birth]]</f>
        <v>77</v>
      </c>
      <c r="D1544" s="2" t="s">
        <v>2255</v>
      </c>
      <c r="E1544" s="2" t="s">
        <v>2254</v>
      </c>
      <c r="F1544" s="2" t="str">
        <f t="shared" si="73"/>
        <v>Senior</v>
      </c>
      <c r="G1544" s="4">
        <v>66375</v>
      </c>
      <c r="H1544" s="2">
        <v>0</v>
      </c>
      <c r="I1544" s="2">
        <v>1</v>
      </c>
      <c r="J1544" s="3" t="s">
        <v>2517</v>
      </c>
      <c r="K1544" s="6">
        <v>96</v>
      </c>
      <c r="L1544" s="4">
        <v>712</v>
      </c>
      <c r="M1544" s="4">
        <v>0</v>
      </c>
      <c r="N1544" s="4">
        <v>45</v>
      </c>
      <c r="O1544" s="4">
        <v>0</v>
      </c>
      <c r="P1544" s="4">
        <v>0</v>
      </c>
      <c r="Q1544" s="4">
        <v>191</v>
      </c>
      <c r="R1544" s="4">
        <f>SUM(Table1[[#This Row],[Wines]:[Sweet]])</f>
        <v>757</v>
      </c>
      <c r="S1544" s="8">
        <f t="shared" si="74"/>
        <v>1.1404896421845574E-2</v>
      </c>
      <c r="T1544" s="8" t="str">
        <f t="shared" si="75"/>
        <v>Wines</v>
      </c>
      <c r="U1544" s="2">
        <v>3</v>
      </c>
      <c r="V1544" s="2">
        <v>2</v>
      </c>
      <c r="W1544" s="2">
        <v>4</v>
      </c>
      <c r="X1544" s="2">
        <v>5</v>
      </c>
      <c r="Y1544" s="2">
        <v>7</v>
      </c>
      <c r="Z1544" s="2">
        <v>3</v>
      </c>
      <c r="AA1544" s="2">
        <v>11</v>
      </c>
      <c r="AB1544" s="2">
        <v>0</v>
      </c>
    </row>
    <row r="1545" spans="1:28" x14ac:dyDescent="0.25">
      <c r="A1545" s="2">
        <v>10150</v>
      </c>
      <c r="B1545" s="2">
        <v>1961</v>
      </c>
      <c r="C1545" s="2">
        <f>2025-Table1[[#This Row],[Year_Birth]]</f>
        <v>64</v>
      </c>
      <c r="D1545" s="2" t="s">
        <v>2252</v>
      </c>
      <c r="E1545" s="2" t="s">
        <v>2253</v>
      </c>
      <c r="F1545" s="2" t="str">
        <f t="shared" si="73"/>
        <v>Senior</v>
      </c>
      <c r="G1545" s="4">
        <v>86429</v>
      </c>
      <c r="H1545" s="2">
        <v>0</v>
      </c>
      <c r="I1545" s="2">
        <v>0</v>
      </c>
      <c r="J1545" s="3" t="s">
        <v>2517</v>
      </c>
      <c r="K1545" s="6">
        <v>10</v>
      </c>
      <c r="L1545" s="4">
        <v>464</v>
      </c>
      <c r="M1545" s="4">
        <v>28</v>
      </c>
      <c r="N1545" s="4">
        <v>873</v>
      </c>
      <c r="O1545" s="4">
        <v>29</v>
      </c>
      <c r="P1545" s="4">
        <v>18</v>
      </c>
      <c r="Q1545" s="4">
        <v>37</v>
      </c>
      <c r="R1545" s="4">
        <f>SUM(Table1[[#This Row],[Wines]:[Sweet]])</f>
        <v>1412</v>
      </c>
      <c r="S1545" s="8">
        <f t="shared" si="74"/>
        <v>1.6337109072186419E-2</v>
      </c>
      <c r="T1545" s="8" t="str">
        <f t="shared" si="75"/>
        <v>MeatProducts</v>
      </c>
      <c r="U1545" s="2">
        <v>0</v>
      </c>
      <c r="V1545" s="2">
        <v>7</v>
      </c>
      <c r="W1545" s="2">
        <v>4</v>
      </c>
      <c r="X1545" s="2">
        <v>7</v>
      </c>
      <c r="Y1545" s="2">
        <v>2</v>
      </c>
      <c r="Z1545" s="2">
        <v>3</v>
      </c>
      <c r="AA1545" s="2">
        <v>11</v>
      </c>
      <c r="AB1545" s="2">
        <v>1</v>
      </c>
    </row>
    <row r="1546" spans="1:28" x14ac:dyDescent="0.25">
      <c r="A1546" s="2">
        <v>1008</v>
      </c>
      <c r="B1546" s="2">
        <v>1981</v>
      </c>
      <c r="C1546" s="2">
        <f>2025-Table1[[#This Row],[Year_Birth]]</f>
        <v>44</v>
      </c>
      <c r="D1546" s="2" t="s">
        <v>2255</v>
      </c>
      <c r="E1546" s="2" t="s">
        <v>2254</v>
      </c>
      <c r="F1546" s="2" t="str">
        <f t="shared" si="73"/>
        <v>Senior</v>
      </c>
      <c r="G1546" s="4">
        <v>44953</v>
      </c>
      <c r="H1546" s="2">
        <v>0</v>
      </c>
      <c r="I1546" s="2">
        <v>0</v>
      </c>
      <c r="J1546" s="3" t="s">
        <v>2518</v>
      </c>
      <c r="K1546" s="6">
        <v>31</v>
      </c>
      <c r="L1546" s="4">
        <v>728</v>
      </c>
      <c r="M1546" s="4">
        <v>17</v>
      </c>
      <c r="N1546" s="4">
        <v>133</v>
      </c>
      <c r="O1546" s="4">
        <v>11</v>
      </c>
      <c r="P1546" s="4">
        <v>8</v>
      </c>
      <c r="Q1546" s="4">
        <v>124</v>
      </c>
      <c r="R1546" s="4">
        <f>SUM(Table1[[#This Row],[Wines]:[Sweet]])</f>
        <v>897</v>
      </c>
      <c r="S1546" s="8">
        <f t="shared" si="74"/>
        <v>1.9954174359886993E-2</v>
      </c>
      <c r="T1546" s="8" t="str">
        <f t="shared" si="75"/>
        <v>Wines</v>
      </c>
      <c r="U1546" s="2">
        <v>1</v>
      </c>
      <c r="V1546" s="2">
        <v>7</v>
      </c>
      <c r="W1546" s="2">
        <v>3</v>
      </c>
      <c r="X1546" s="2">
        <v>13</v>
      </c>
      <c r="Y1546" s="2">
        <v>6</v>
      </c>
      <c r="Z1546" s="2">
        <v>3</v>
      </c>
      <c r="AA1546" s="2">
        <v>11</v>
      </c>
      <c r="AB1546" s="2">
        <v>0</v>
      </c>
    </row>
    <row r="1547" spans="1:28" x14ac:dyDescent="0.25">
      <c r="A1547" s="2">
        <v>9699</v>
      </c>
      <c r="B1547" s="2">
        <v>1966</v>
      </c>
      <c r="C1547" s="2">
        <f>2025-Table1[[#This Row],[Year_Birth]]</f>
        <v>59</v>
      </c>
      <c r="D1547" s="2" t="s">
        <v>2252</v>
      </c>
      <c r="E1547" s="2" t="s">
        <v>2258</v>
      </c>
      <c r="F1547" s="2" t="str">
        <f t="shared" si="73"/>
        <v>Senior</v>
      </c>
      <c r="G1547" s="4">
        <v>67272</v>
      </c>
      <c r="H1547" s="2">
        <v>0</v>
      </c>
      <c r="I1547" s="2">
        <v>1</v>
      </c>
      <c r="J1547" s="3" t="s">
        <v>2519</v>
      </c>
      <c r="K1547" s="6">
        <v>12</v>
      </c>
      <c r="L1547" s="4">
        <v>357</v>
      </c>
      <c r="M1547" s="4">
        <v>35</v>
      </c>
      <c r="N1547" s="4">
        <v>271</v>
      </c>
      <c r="O1547" s="4">
        <v>28</v>
      </c>
      <c r="P1547" s="4">
        <v>28</v>
      </c>
      <c r="Q1547" s="4">
        <v>14</v>
      </c>
      <c r="R1547" s="4">
        <f>SUM(Table1[[#This Row],[Wines]:[Sweet]])</f>
        <v>719</v>
      </c>
      <c r="S1547" s="8">
        <f t="shared" si="74"/>
        <v>1.0687953383279819E-2</v>
      </c>
      <c r="T1547" s="8" t="str">
        <f t="shared" si="75"/>
        <v>Wines</v>
      </c>
      <c r="U1547" s="2">
        <v>3</v>
      </c>
      <c r="V1547" s="2">
        <v>6</v>
      </c>
      <c r="W1547" s="2">
        <v>2</v>
      </c>
      <c r="X1547" s="2">
        <v>12</v>
      </c>
      <c r="Y1547" s="2">
        <v>5</v>
      </c>
      <c r="Z1547" s="2">
        <v>3</v>
      </c>
      <c r="AA1547" s="2">
        <v>11</v>
      </c>
      <c r="AB1547" s="2">
        <v>0</v>
      </c>
    </row>
    <row r="1548" spans="1:28" x14ac:dyDescent="0.25">
      <c r="A1548" s="2">
        <v>9672</v>
      </c>
      <c r="B1548" s="2">
        <v>1970</v>
      </c>
      <c r="C1548" s="2">
        <f>2025-Table1[[#This Row],[Year_Birth]]</f>
        <v>55</v>
      </c>
      <c r="D1548" s="2" t="s">
        <v>2260</v>
      </c>
      <c r="E1548" s="2" t="s">
        <v>2256</v>
      </c>
      <c r="F1548" s="2" t="str">
        <f t="shared" si="73"/>
        <v>Senior</v>
      </c>
      <c r="G1548" s="4">
        <v>23162</v>
      </c>
      <c r="H1548" s="2">
        <v>1</v>
      </c>
      <c r="I1548" s="2">
        <v>1</v>
      </c>
      <c r="J1548" s="3" t="s">
        <v>2519</v>
      </c>
      <c r="K1548" s="6">
        <v>82</v>
      </c>
      <c r="L1548" s="4">
        <v>8</v>
      </c>
      <c r="M1548" s="4">
        <v>3</v>
      </c>
      <c r="N1548" s="4">
        <v>9</v>
      </c>
      <c r="O1548" s="4">
        <v>19</v>
      </c>
      <c r="P1548" s="4">
        <v>4</v>
      </c>
      <c r="Q1548" s="4">
        <v>22</v>
      </c>
      <c r="R1548" s="4">
        <f>SUM(Table1[[#This Row],[Wines]:[Sweet]])</f>
        <v>43</v>
      </c>
      <c r="S1548" s="8">
        <f t="shared" si="74"/>
        <v>1.8564890769363614E-3</v>
      </c>
      <c r="T1548" s="8" t="str">
        <f t="shared" si="75"/>
        <v>GoldProds</v>
      </c>
      <c r="U1548" s="2">
        <v>3</v>
      </c>
      <c r="V1548" s="2">
        <v>1</v>
      </c>
      <c r="W1548" s="2">
        <v>1</v>
      </c>
      <c r="X1548" s="2">
        <v>3</v>
      </c>
      <c r="Y1548" s="2">
        <v>6</v>
      </c>
      <c r="Z1548" s="2">
        <v>3</v>
      </c>
      <c r="AA1548" s="2">
        <v>11</v>
      </c>
      <c r="AB1548" s="2">
        <v>0</v>
      </c>
    </row>
    <row r="1549" spans="1:28" x14ac:dyDescent="0.25">
      <c r="A1549" s="2">
        <v>5263</v>
      </c>
      <c r="B1549" s="2">
        <v>1977</v>
      </c>
      <c r="C1549" s="2">
        <f>2025-Table1[[#This Row],[Year_Birth]]</f>
        <v>48</v>
      </c>
      <c r="D1549" s="2" t="s">
        <v>2260</v>
      </c>
      <c r="E1549" s="2" t="s">
        <v>2256</v>
      </c>
      <c r="F1549" s="2" t="str">
        <f t="shared" si="73"/>
        <v>Senior</v>
      </c>
      <c r="G1549" s="4">
        <v>31056</v>
      </c>
      <c r="H1549" s="2">
        <v>1</v>
      </c>
      <c r="I1549" s="2">
        <v>0</v>
      </c>
      <c r="J1549" s="3" t="s">
        <v>2520</v>
      </c>
      <c r="K1549" s="6">
        <v>99</v>
      </c>
      <c r="L1549" s="4">
        <v>5</v>
      </c>
      <c r="M1549" s="4">
        <v>10</v>
      </c>
      <c r="N1549" s="4">
        <v>13</v>
      </c>
      <c r="O1549" s="4">
        <v>3</v>
      </c>
      <c r="P1549" s="4">
        <v>8</v>
      </c>
      <c r="Q1549" s="4">
        <v>16</v>
      </c>
      <c r="R1549" s="4">
        <f>SUM(Table1[[#This Row],[Wines]:[Sweet]])</f>
        <v>39</v>
      </c>
      <c r="S1549" s="8">
        <f t="shared" si="74"/>
        <v>1.2557959814528594E-3</v>
      </c>
      <c r="T1549" s="8" t="str">
        <f t="shared" si="75"/>
        <v>GoldProds</v>
      </c>
      <c r="U1549" s="2">
        <v>1</v>
      </c>
      <c r="V1549" s="2">
        <v>1</v>
      </c>
      <c r="W1549" s="2">
        <v>0</v>
      </c>
      <c r="X1549" s="2">
        <v>3</v>
      </c>
      <c r="Y1549" s="2">
        <v>8</v>
      </c>
      <c r="Z1549" s="2">
        <v>3</v>
      </c>
      <c r="AA1549" s="2">
        <v>11</v>
      </c>
      <c r="AB1549" s="2">
        <v>0</v>
      </c>
    </row>
    <row r="1550" spans="1:28" x14ac:dyDescent="0.25">
      <c r="A1550" s="2">
        <v>7488</v>
      </c>
      <c r="B1550" s="2">
        <v>1963</v>
      </c>
      <c r="C1550" s="2">
        <f>2025-Table1[[#This Row],[Year_Birth]]</f>
        <v>62</v>
      </c>
      <c r="D1550" s="2" t="s">
        <v>2257</v>
      </c>
      <c r="E1550" s="2" t="s">
        <v>2253</v>
      </c>
      <c r="F1550" s="2" t="str">
        <f t="shared" si="73"/>
        <v>Senior</v>
      </c>
      <c r="G1550" s="4">
        <v>64191</v>
      </c>
      <c r="H1550" s="2">
        <v>0</v>
      </c>
      <c r="I1550" s="2">
        <v>1</v>
      </c>
      <c r="J1550" s="3" t="s">
        <v>2520</v>
      </c>
      <c r="K1550" s="6">
        <v>30</v>
      </c>
      <c r="L1550" s="4">
        <v>420</v>
      </c>
      <c r="M1550" s="4">
        <v>15</v>
      </c>
      <c r="N1550" s="4">
        <v>186</v>
      </c>
      <c r="O1550" s="4">
        <v>151</v>
      </c>
      <c r="P1550" s="4">
        <v>38</v>
      </c>
      <c r="Q1550" s="4">
        <v>15</v>
      </c>
      <c r="R1550" s="4">
        <f>SUM(Table1[[#This Row],[Wines]:[Sweet]])</f>
        <v>810</v>
      </c>
      <c r="S1550" s="8">
        <f t="shared" si="74"/>
        <v>1.261859139131654E-2</v>
      </c>
      <c r="T1550" s="8" t="str">
        <f t="shared" si="75"/>
        <v>Wines</v>
      </c>
      <c r="U1550" s="2">
        <v>3</v>
      </c>
      <c r="V1550" s="2">
        <v>5</v>
      </c>
      <c r="W1550" s="2">
        <v>3</v>
      </c>
      <c r="X1550" s="2">
        <v>13</v>
      </c>
      <c r="Y1550" s="2">
        <v>3</v>
      </c>
      <c r="Z1550" s="2">
        <v>3</v>
      </c>
      <c r="AA1550" s="2">
        <v>11</v>
      </c>
      <c r="AB1550" s="2">
        <v>0</v>
      </c>
    </row>
    <row r="1551" spans="1:28" x14ac:dyDescent="0.25">
      <c r="A1551" s="2">
        <v>10796</v>
      </c>
      <c r="B1551" s="2">
        <v>1984</v>
      </c>
      <c r="C1551" s="2">
        <f>2025-Table1[[#This Row],[Year_Birth]]</f>
        <v>41</v>
      </c>
      <c r="D1551" s="2" t="s">
        <v>2257</v>
      </c>
      <c r="E1551" s="2" t="s">
        <v>2256</v>
      </c>
      <c r="F1551" s="2" t="str">
        <f t="shared" si="73"/>
        <v>Senior</v>
      </c>
      <c r="G1551" s="4">
        <v>30477</v>
      </c>
      <c r="H1551" s="2">
        <v>1</v>
      </c>
      <c r="I1551" s="2">
        <v>0</v>
      </c>
      <c r="J1551" s="3" t="s">
        <v>2521</v>
      </c>
      <c r="K1551" s="6">
        <v>16</v>
      </c>
      <c r="L1551" s="4">
        <v>47</v>
      </c>
      <c r="M1551" s="4">
        <v>1</v>
      </c>
      <c r="N1551" s="4">
        <v>6</v>
      </c>
      <c r="O1551" s="4">
        <v>0</v>
      </c>
      <c r="P1551" s="4">
        <v>0</v>
      </c>
      <c r="Q1551" s="4">
        <v>12</v>
      </c>
      <c r="R1551" s="4">
        <f>SUM(Table1[[#This Row],[Wines]:[Sweet]])</f>
        <v>54</v>
      </c>
      <c r="S1551" s="8">
        <f t="shared" si="74"/>
        <v>1.7718279358204547E-3</v>
      </c>
      <c r="T1551" s="8" t="str">
        <f t="shared" si="75"/>
        <v>Wines</v>
      </c>
      <c r="U1551" s="2">
        <v>1</v>
      </c>
      <c r="V1551" s="2">
        <v>1</v>
      </c>
      <c r="W1551" s="2">
        <v>1</v>
      </c>
      <c r="X1551" s="2">
        <v>3</v>
      </c>
      <c r="Y1551" s="2">
        <v>6</v>
      </c>
      <c r="Z1551" s="2">
        <v>3</v>
      </c>
      <c r="AA1551" s="2">
        <v>11</v>
      </c>
      <c r="AB1551" s="2">
        <v>0</v>
      </c>
    </row>
    <row r="1552" spans="1:28" x14ac:dyDescent="0.25">
      <c r="A1552" s="2">
        <v>10855</v>
      </c>
      <c r="B1552" s="2">
        <v>1968</v>
      </c>
      <c r="C1552" s="2">
        <f>2025-Table1[[#This Row],[Year_Birth]]</f>
        <v>57</v>
      </c>
      <c r="D1552" s="2" t="s">
        <v>2257</v>
      </c>
      <c r="E1552" s="2" t="s">
        <v>2253</v>
      </c>
      <c r="F1552" s="2" t="str">
        <f t="shared" si="73"/>
        <v>Senior</v>
      </c>
      <c r="G1552" s="4">
        <v>50014</v>
      </c>
      <c r="H1552" s="2">
        <v>1</v>
      </c>
      <c r="I1552" s="2">
        <v>0</v>
      </c>
      <c r="J1552" s="3" t="s">
        <v>2521</v>
      </c>
      <c r="K1552" s="6">
        <v>9</v>
      </c>
      <c r="L1552" s="4">
        <v>234</v>
      </c>
      <c r="M1552" s="4">
        <v>14</v>
      </c>
      <c r="N1552" s="4">
        <v>77</v>
      </c>
      <c r="O1552" s="4">
        <v>19</v>
      </c>
      <c r="P1552" s="4">
        <v>10</v>
      </c>
      <c r="Q1552" s="4">
        <v>42</v>
      </c>
      <c r="R1552" s="4">
        <f>SUM(Table1[[#This Row],[Wines]:[Sweet]])</f>
        <v>354</v>
      </c>
      <c r="S1552" s="8">
        <f t="shared" si="74"/>
        <v>7.0780181549166231E-3</v>
      </c>
      <c r="T1552" s="8" t="str">
        <f t="shared" si="75"/>
        <v>Wines</v>
      </c>
      <c r="U1552" s="2">
        <v>2</v>
      </c>
      <c r="V1552" s="2">
        <v>4</v>
      </c>
      <c r="W1552" s="2">
        <v>1</v>
      </c>
      <c r="X1552" s="2">
        <v>8</v>
      </c>
      <c r="Y1552" s="2">
        <v>5</v>
      </c>
      <c r="Z1552" s="2">
        <v>3</v>
      </c>
      <c r="AA1552" s="2">
        <v>11</v>
      </c>
      <c r="AB1552" s="2">
        <v>0</v>
      </c>
    </row>
    <row r="1553" spans="1:28" x14ac:dyDescent="0.25">
      <c r="A1553" s="2">
        <v>2410</v>
      </c>
      <c r="B1553" s="2">
        <v>1969</v>
      </c>
      <c r="C1553" s="2">
        <f>2025-Table1[[#This Row],[Year_Birth]]</f>
        <v>56</v>
      </c>
      <c r="D1553" s="2" t="s">
        <v>2252</v>
      </c>
      <c r="E1553" s="2" t="s">
        <v>2253</v>
      </c>
      <c r="F1553" s="2" t="str">
        <f t="shared" si="73"/>
        <v>Senior</v>
      </c>
      <c r="G1553" s="4">
        <v>81657</v>
      </c>
      <c r="H1553" s="2">
        <v>0</v>
      </c>
      <c r="I1553" s="2">
        <v>0</v>
      </c>
      <c r="J1553" s="3" t="s">
        <v>2521</v>
      </c>
      <c r="K1553" s="6">
        <v>69</v>
      </c>
      <c r="L1553" s="4">
        <v>364</v>
      </c>
      <c r="M1553" s="4">
        <v>40</v>
      </c>
      <c r="N1553" s="4">
        <v>425</v>
      </c>
      <c r="O1553" s="4">
        <v>158</v>
      </c>
      <c r="P1553" s="4">
        <v>60</v>
      </c>
      <c r="Q1553" s="4">
        <v>50</v>
      </c>
      <c r="R1553" s="4">
        <f>SUM(Table1[[#This Row],[Wines]:[Sweet]])</f>
        <v>1047</v>
      </c>
      <c r="S1553" s="8">
        <f t="shared" si="74"/>
        <v>1.2821925860612073E-2</v>
      </c>
      <c r="T1553" s="8" t="str">
        <f t="shared" si="75"/>
        <v>MeatProducts</v>
      </c>
      <c r="U1553" s="2">
        <v>1</v>
      </c>
      <c r="V1553" s="2">
        <v>3</v>
      </c>
      <c r="W1553" s="2">
        <v>4</v>
      </c>
      <c r="X1553" s="2">
        <v>8</v>
      </c>
      <c r="Y1553" s="2">
        <v>1</v>
      </c>
      <c r="Z1553" s="2">
        <v>3</v>
      </c>
      <c r="AA1553" s="2">
        <v>11</v>
      </c>
      <c r="AB1553" s="2">
        <v>0</v>
      </c>
    </row>
    <row r="1554" spans="1:28" x14ac:dyDescent="0.25">
      <c r="A1554" s="2">
        <v>4310</v>
      </c>
      <c r="B1554" s="2">
        <v>1944</v>
      </c>
      <c r="C1554" s="2">
        <f>2025-Table1[[#This Row],[Year_Birth]]</f>
        <v>81</v>
      </c>
      <c r="D1554" s="2" t="s">
        <v>2252</v>
      </c>
      <c r="E1554" s="2" t="s">
        <v>2256</v>
      </c>
      <c r="F1554" s="2" t="str">
        <f t="shared" si="73"/>
        <v>Senior</v>
      </c>
      <c r="G1554" s="4">
        <v>80589</v>
      </c>
      <c r="H1554" s="2">
        <v>0</v>
      </c>
      <c r="I1554" s="2">
        <v>0</v>
      </c>
      <c r="J1554" s="3" t="s">
        <v>2521</v>
      </c>
      <c r="K1554" s="6">
        <v>25</v>
      </c>
      <c r="L1554" s="4">
        <v>507</v>
      </c>
      <c r="M1554" s="4">
        <v>93</v>
      </c>
      <c r="N1554" s="4">
        <v>520</v>
      </c>
      <c r="O1554" s="4">
        <v>242</v>
      </c>
      <c r="P1554" s="4">
        <v>40</v>
      </c>
      <c r="Q1554" s="4">
        <v>26</v>
      </c>
      <c r="R1554" s="4">
        <f>SUM(Table1[[#This Row],[Wines]:[Sweet]])</f>
        <v>1402</v>
      </c>
      <c r="S1554" s="8">
        <f t="shared" si="74"/>
        <v>1.7396915211753464E-2</v>
      </c>
      <c r="T1554" s="8" t="str">
        <f t="shared" si="75"/>
        <v>MeatProducts</v>
      </c>
      <c r="U1554" s="2">
        <v>1</v>
      </c>
      <c r="V1554" s="2">
        <v>5</v>
      </c>
      <c r="W1554" s="2">
        <v>10</v>
      </c>
      <c r="X1554" s="2">
        <v>5</v>
      </c>
      <c r="Y1554" s="2">
        <v>1</v>
      </c>
      <c r="Z1554" s="2">
        <v>3</v>
      </c>
      <c r="AA1554" s="2">
        <v>11</v>
      </c>
      <c r="AB1554" s="2">
        <v>1</v>
      </c>
    </row>
    <row r="1555" spans="1:28" x14ac:dyDescent="0.25">
      <c r="A1555" s="2">
        <v>1515</v>
      </c>
      <c r="B1555" s="2">
        <v>1975</v>
      </c>
      <c r="C1555" s="2">
        <f>2025-Table1[[#This Row],[Year_Birth]]</f>
        <v>50</v>
      </c>
      <c r="D1555" s="2" t="s">
        <v>2257</v>
      </c>
      <c r="E1555" s="2" t="s">
        <v>2254</v>
      </c>
      <c r="F1555" s="2" t="str">
        <f t="shared" si="73"/>
        <v>Senior</v>
      </c>
      <c r="G1555" s="4">
        <v>34176</v>
      </c>
      <c r="H1555" s="2">
        <v>0</v>
      </c>
      <c r="I1555" s="2">
        <v>1</v>
      </c>
      <c r="J1555" s="3" t="s">
        <v>2521</v>
      </c>
      <c r="K1555" s="6">
        <v>9</v>
      </c>
      <c r="L1555" s="4">
        <v>11</v>
      </c>
      <c r="M1555" s="4">
        <v>2</v>
      </c>
      <c r="N1555" s="4">
        <v>7</v>
      </c>
      <c r="O1555" s="4">
        <v>4</v>
      </c>
      <c r="P1555" s="4">
        <v>2</v>
      </c>
      <c r="Q1555" s="4">
        <v>2</v>
      </c>
      <c r="R1555" s="4">
        <f>SUM(Table1[[#This Row],[Wines]:[Sweet]])</f>
        <v>26</v>
      </c>
      <c r="S1555" s="8">
        <f t="shared" si="74"/>
        <v>7.607677902621723E-4</v>
      </c>
      <c r="T1555" s="8" t="str">
        <f t="shared" si="75"/>
        <v>Wines</v>
      </c>
      <c r="U1555" s="2">
        <v>1</v>
      </c>
      <c r="V1555" s="2">
        <v>1</v>
      </c>
      <c r="W1555" s="2">
        <v>0</v>
      </c>
      <c r="X1555" s="2">
        <v>3</v>
      </c>
      <c r="Y1555" s="2">
        <v>3</v>
      </c>
      <c r="Z1555" s="2">
        <v>3</v>
      </c>
      <c r="AA1555" s="2">
        <v>11</v>
      </c>
      <c r="AB1555" s="2">
        <v>0</v>
      </c>
    </row>
    <row r="1556" spans="1:28" x14ac:dyDescent="0.25">
      <c r="A1556" s="2">
        <v>4216</v>
      </c>
      <c r="B1556" s="2">
        <v>1981</v>
      </c>
      <c r="C1556" s="2">
        <f>2025-Table1[[#This Row],[Year_Birth]]</f>
        <v>44</v>
      </c>
      <c r="D1556" s="2" t="s">
        <v>2252</v>
      </c>
      <c r="E1556" s="2" t="s">
        <v>2253</v>
      </c>
      <c r="F1556" s="2" t="str">
        <f t="shared" si="73"/>
        <v>Senior</v>
      </c>
      <c r="G1556" s="4">
        <v>91065</v>
      </c>
      <c r="H1556" s="2">
        <v>0</v>
      </c>
      <c r="I1556" s="2">
        <v>0</v>
      </c>
      <c r="J1556" s="3" t="s">
        <v>2522</v>
      </c>
      <c r="K1556" s="6">
        <v>33</v>
      </c>
      <c r="L1556" s="4">
        <v>822</v>
      </c>
      <c r="M1556" s="4">
        <v>114</v>
      </c>
      <c r="N1556" s="4">
        <v>108</v>
      </c>
      <c r="O1556" s="4">
        <v>179</v>
      </c>
      <c r="P1556" s="4">
        <v>137</v>
      </c>
      <c r="Q1556" s="4">
        <v>114</v>
      </c>
      <c r="R1556" s="4">
        <f>SUM(Table1[[#This Row],[Wines]:[Sweet]])</f>
        <v>1360</v>
      </c>
      <c r="S1556" s="8">
        <f t="shared" si="74"/>
        <v>1.4934387525393949E-2</v>
      </c>
      <c r="T1556" s="8" t="str">
        <f t="shared" si="75"/>
        <v>Wines</v>
      </c>
      <c r="U1556" s="2">
        <v>1</v>
      </c>
      <c r="V1556" s="2">
        <v>7</v>
      </c>
      <c r="W1556" s="2">
        <v>9</v>
      </c>
      <c r="X1556" s="2">
        <v>9</v>
      </c>
      <c r="Y1556" s="2">
        <v>3</v>
      </c>
      <c r="Z1556" s="2">
        <v>3</v>
      </c>
      <c r="AA1556" s="2">
        <v>11</v>
      </c>
      <c r="AB1556" s="2">
        <v>1</v>
      </c>
    </row>
    <row r="1557" spans="1:28" x14ac:dyDescent="0.25">
      <c r="A1557" s="2">
        <v>10965</v>
      </c>
      <c r="B1557" s="2">
        <v>1955</v>
      </c>
      <c r="C1557" s="2">
        <f>2025-Table1[[#This Row],[Year_Birth]]</f>
        <v>70</v>
      </c>
      <c r="D1557" s="2" t="s">
        <v>2252</v>
      </c>
      <c r="E1557" s="2" t="s">
        <v>2254</v>
      </c>
      <c r="F1557" s="2" t="str">
        <f t="shared" si="73"/>
        <v>Senior</v>
      </c>
      <c r="G1557" s="4">
        <v>76005</v>
      </c>
      <c r="H1557" s="2">
        <v>0</v>
      </c>
      <c r="I1557" s="2">
        <v>0</v>
      </c>
      <c r="J1557" s="3" t="s">
        <v>2522</v>
      </c>
      <c r="K1557" s="6">
        <v>72</v>
      </c>
      <c r="L1557" s="4">
        <v>983</v>
      </c>
      <c r="M1557" s="4">
        <v>20</v>
      </c>
      <c r="N1557" s="4">
        <v>389</v>
      </c>
      <c r="O1557" s="4">
        <v>240</v>
      </c>
      <c r="P1557" s="4">
        <v>50</v>
      </c>
      <c r="Q1557" s="4">
        <v>40</v>
      </c>
      <c r="R1557" s="4">
        <f>SUM(Table1[[#This Row],[Wines]:[Sweet]])</f>
        <v>1682</v>
      </c>
      <c r="S1557" s="8">
        <f t="shared" si="74"/>
        <v>2.2130123018222484E-2</v>
      </c>
      <c r="T1557" s="8" t="str">
        <f t="shared" si="75"/>
        <v>Wines</v>
      </c>
      <c r="U1557" s="2">
        <v>1</v>
      </c>
      <c r="V1557" s="2">
        <v>3</v>
      </c>
      <c r="W1557" s="2">
        <v>5</v>
      </c>
      <c r="X1557" s="2">
        <v>13</v>
      </c>
      <c r="Y1557" s="2">
        <v>6</v>
      </c>
      <c r="Z1557" s="2">
        <v>3</v>
      </c>
      <c r="AA1557" s="2">
        <v>11</v>
      </c>
      <c r="AB1557" s="2">
        <v>0</v>
      </c>
    </row>
    <row r="1558" spans="1:28" x14ac:dyDescent="0.25">
      <c r="A1558" s="2">
        <v>5153</v>
      </c>
      <c r="B1558" s="2">
        <v>1967</v>
      </c>
      <c r="C1558" s="2">
        <f>2025-Table1[[#This Row],[Year_Birth]]</f>
        <v>58</v>
      </c>
      <c r="D1558" s="2" t="s">
        <v>2255</v>
      </c>
      <c r="E1558" s="2" t="s">
        <v>2256</v>
      </c>
      <c r="F1558" s="2" t="str">
        <f t="shared" si="73"/>
        <v>Senior</v>
      </c>
      <c r="G1558" s="4">
        <v>77766</v>
      </c>
      <c r="H1558" s="2">
        <v>0</v>
      </c>
      <c r="I1558" s="2">
        <v>1</v>
      </c>
      <c r="J1558" s="3" t="s">
        <v>2522</v>
      </c>
      <c r="K1558" s="6">
        <v>97</v>
      </c>
      <c r="L1558" s="4">
        <v>1004</v>
      </c>
      <c r="M1558" s="4">
        <v>59</v>
      </c>
      <c r="N1558" s="4">
        <v>265</v>
      </c>
      <c r="O1558" s="4">
        <v>115</v>
      </c>
      <c r="P1558" s="4">
        <v>59</v>
      </c>
      <c r="Q1558" s="4">
        <v>27</v>
      </c>
      <c r="R1558" s="4">
        <f>SUM(Table1[[#This Row],[Wines]:[Sweet]])</f>
        <v>1502</v>
      </c>
      <c r="S1558" s="8">
        <f t="shared" si="74"/>
        <v>1.9314353316359334E-2</v>
      </c>
      <c r="T1558" s="8" t="str">
        <f t="shared" si="75"/>
        <v>Wines</v>
      </c>
      <c r="U1558" s="2">
        <v>2</v>
      </c>
      <c r="V1558" s="2">
        <v>11</v>
      </c>
      <c r="W1558" s="2">
        <v>10</v>
      </c>
      <c r="X1558" s="2">
        <v>11</v>
      </c>
      <c r="Y1558" s="2">
        <v>6</v>
      </c>
      <c r="Z1558" s="2">
        <v>3</v>
      </c>
      <c r="AA1558" s="2">
        <v>11</v>
      </c>
      <c r="AB1558" s="2">
        <v>1</v>
      </c>
    </row>
    <row r="1559" spans="1:28" x14ac:dyDescent="0.25">
      <c r="A1559" s="2">
        <v>4127</v>
      </c>
      <c r="B1559" s="2">
        <v>1967</v>
      </c>
      <c r="C1559" s="2">
        <f>2025-Table1[[#This Row],[Year_Birth]]</f>
        <v>58</v>
      </c>
      <c r="D1559" s="2" t="s">
        <v>2255</v>
      </c>
      <c r="E1559" s="2" t="s">
        <v>2256</v>
      </c>
      <c r="F1559" s="2" t="str">
        <f t="shared" si="73"/>
        <v>Senior</v>
      </c>
      <c r="G1559" s="4">
        <v>77766</v>
      </c>
      <c r="H1559" s="2">
        <v>0</v>
      </c>
      <c r="I1559" s="2">
        <v>1</v>
      </c>
      <c r="J1559" s="3" t="s">
        <v>2522</v>
      </c>
      <c r="K1559" s="6">
        <v>97</v>
      </c>
      <c r="L1559" s="4">
        <v>1004</v>
      </c>
      <c r="M1559" s="4">
        <v>59</v>
      </c>
      <c r="N1559" s="4">
        <v>265</v>
      </c>
      <c r="O1559" s="4">
        <v>115</v>
      </c>
      <c r="P1559" s="4">
        <v>59</v>
      </c>
      <c r="Q1559" s="4">
        <v>27</v>
      </c>
      <c r="R1559" s="4">
        <f>SUM(Table1[[#This Row],[Wines]:[Sweet]])</f>
        <v>1502</v>
      </c>
      <c r="S1559" s="8">
        <f t="shared" si="74"/>
        <v>1.9314353316359334E-2</v>
      </c>
      <c r="T1559" s="8" t="str">
        <f t="shared" si="75"/>
        <v>Wines</v>
      </c>
      <c r="U1559" s="2">
        <v>2</v>
      </c>
      <c r="V1559" s="2">
        <v>11</v>
      </c>
      <c r="W1559" s="2">
        <v>10</v>
      </c>
      <c r="X1559" s="2">
        <v>11</v>
      </c>
      <c r="Y1559" s="2">
        <v>6</v>
      </c>
      <c r="Z1559" s="2">
        <v>3</v>
      </c>
      <c r="AA1559" s="2">
        <v>11</v>
      </c>
      <c r="AB1559" s="2">
        <v>1</v>
      </c>
    </row>
    <row r="1560" spans="1:28" x14ac:dyDescent="0.25">
      <c r="A1560" s="2">
        <v>9986</v>
      </c>
      <c r="B1560" s="2">
        <v>1982</v>
      </c>
      <c r="C1560" s="2">
        <f>2025-Table1[[#This Row],[Year_Birth]]</f>
        <v>43</v>
      </c>
      <c r="D1560" s="2" t="s">
        <v>2252</v>
      </c>
      <c r="E1560" s="2" t="s">
        <v>2254</v>
      </c>
      <c r="F1560" s="2" t="str">
        <f t="shared" si="73"/>
        <v>Senior</v>
      </c>
      <c r="G1560" s="4">
        <v>19444</v>
      </c>
      <c r="H1560" s="2">
        <v>1</v>
      </c>
      <c r="I1560" s="2">
        <v>0</v>
      </c>
      <c r="J1560" s="3" t="s">
        <v>2523</v>
      </c>
      <c r="K1560" s="6">
        <v>8</v>
      </c>
      <c r="L1560" s="4">
        <v>16</v>
      </c>
      <c r="M1560" s="4">
        <v>0</v>
      </c>
      <c r="N1560" s="4">
        <v>23</v>
      </c>
      <c r="O1560" s="4">
        <v>3</v>
      </c>
      <c r="P1560" s="4">
        <v>2</v>
      </c>
      <c r="Q1560" s="4">
        <v>10</v>
      </c>
      <c r="R1560" s="4">
        <f>SUM(Table1[[#This Row],[Wines]:[Sweet]])</f>
        <v>44</v>
      </c>
      <c r="S1560" s="8">
        <f t="shared" si="74"/>
        <v>2.2629088664883768E-3</v>
      </c>
      <c r="T1560" s="8" t="str">
        <f t="shared" si="75"/>
        <v>MeatProducts</v>
      </c>
      <c r="U1560" s="2">
        <v>3</v>
      </c>
      <c r="V1560" s="2">
        <v>4</v>
      </c>
      <c r="W1560" s="2">
        <v>1</v>
      </c>
      <c r="X1560" s="2">
        <v>2</v>
      </c>
      <c r="Y1560" s="2">
        <v>7</v>
      </c>
      <c r="Z1560" s="2">
        <v>3</v>
      </c>
      <c r="AA1560" s="2">
        <v>11</v>
      </c>
      <c r="AB1560" s="2">
        <v>1</v>
      </c>
    </row>
    <row r="1561" spans="1:28" x14ac:dyDescent="0.25">
      <c r="A1561" s="2">
        <v>2350</v>
      </c>
      <c r="B1561" s="2">
        <v>1972</v>
      </c>
      <c r="C1561" s="2">
        <f>2025-Table1[[#This Row],[Year_Birth]]</f>
        <v>53</v>
      </c>
      <c r="D1561" s="2" t="s">
        <v>2252</v>
      </c>
      <c r="E1561" s="2" t="s">
        <v>2256</v>
      </c>
      <c r="F1561" s="2" t="str">
        <f t="shared" si="73"/>
        <v>Senior</v>
      </c>
      <c r="G1561" s="4">
        <v>59666</v>
      </c>
      <c r="H1561" s="2">
        <v>1</v>
      </c>
      <c r="I1561" s="2">
        <v>1</v>
      </c>
      <c r="J1561" s="3" t="s">
        <v>2524</v>
      </c>
      <c r="K1561" s="6">
        <v>87</v>
      </c>
      <c r="L1561" s="4">
        <v>623</v>
      </c>
      <c r="M1561" s="4">
        <v>53</v>
      </c>
      <c r="N1561" s="4">
        <v>178</v>
      </c>
      <c r="O1561" s="4">
        <v>23</v>
      </c>
      <c r="P1561" s="4">
        <v>17</v>
      </c>
      <c r="Q1561" s="4">
        <v>133</v>
      </c>
      <c r="R1561" s="4">
        <f>SUM(Table1[[#This Row],[Wines]:[Sweet]])</f>
        <v>894</v>
      </c>
      <c r="S1561" s="8">
        <f t="shared" si="74"/>
        <v>1.4983407635839507E-2</v>
      </c>
      <c r="T1561" s="8" t="str">
        <f t="shared" si="75"/>
        <v>Wines</v>
      </c>
      <c r="U1561" s="2">
        <v>7</v>
      </c>
      <c r="V1561" s="2">
        <v>3</v>
      </c>
      <c r="W1561" s="2">
        <v>2</v>
      </c>
      <c r="X1561" s="2">
        <v>8</v>
      </c>
      <c r="Y1561" s="2">
        <v>8</v>
      </c>
      <c r="Z1561" s="2">
        <v>3</v>
      </c>
      <c r="AA1561" s="2">
        <v>11</v>
      </c>
      <c r="AB1561" s="2">
        <v>0</v>
      </c>
    </row>
    <row r="1562" spans="1:28" x14ac:dyDescent="0.25">
      <c r="A1562" s="2">
        <v>332</v>
      </c>
      <c r="B1562" s="2">
        <v>1957</v>
      </c>
      <c r="C1562" s="2">
        <f>2025-Table1[[#This Row],[Year_Birth]]</f>
        <v>68</v>
      </c>
      <c r="D1562" s="2" t="s">
        <v>2252</v>
      </c>
      <c r="E1562" s="2" t="s">
        <v>2256</v>
      </c>
      <c r="F1562" s="2" t="str">
        <f t="shared" si="73"/>
        <v>Senior</v>
      </c>
      <c r="G1562" s="4">
        <v>47743</v>
      </c>
      <c r="H1562" s="2">
        <v>0</v>
      </c>
      <c r="I1562" s="2">
        <v>1</v>
      </c>
      <c r="J1562" s="3" t="s">
        <v>2524</v>
      </c>
      <c r="K1562" s="6">
        <v>56</v>
      </c>
      <c r="L1562" s="4">
        <v>198</v>
      </c>
      <c r="M1562" s="4">
        <v>2</v>
      </c>
      <c r="N1562" s="4">
        <v>43</v>
      </c>
      <c r="O1562" s="4">
        <v>0</v>
      </c>
      <c r="P1562" s="4">
        <v>12</v>
      </c>
      <c r="Q1562" s="4">
        <v>20</v>
      </c>
      <c r="R1562" s="4">
        <f>SUM(Table1[[#This Row],[Wines]:[Sweet]])</f>
        <v>255</v>
      </c>
      <c r="S1562" s="8">
        <f t="shared" si="74"/>
        <v>5.3410971241857445E-3</v>
      </c>
      <c r="T1562" s="8" t="str">
        <f t="shared" si="75"/>
        <v>Wines</v>
      </c>
      <c r="U1562" s="2">
        <v>3</v>
      </c>
      <c r="V1562" s="2">
        <v>4</v>
      </c>
      <c r="W1562" s="2">
        <v>1</v>
      </c>
      <c r="X1562" s="2">
        <v>6</v>
      </c>
      <c r="Y1562" s="2">
        <v>6</v>
      </c>
      <c r="Z1562" s="2">
        <v>3</v>
      </c>
      <c r="AA1562" s="2">
        <v>11</v>
      </c>
      <c r="AB1562" s="2">
        <v>0</v>
      </c>
    </row>
    <row r="1563" spans="1:28" x14ac:dyDescent="0.25">
      <c r="A1563" s="2">
        <v>2980</v>
      </c>
      <c r="B1563" s="2">
        <v>1952</v>
      </c>
      <c r="C1563" s="2">
        <f>2025-Table1[[#This Row],[Year_Birth]]</f>
        <v>73</v>
      </c>
      <c r="D1563" s="2" t="s">
        <v>2257</v>
      </c>
      <c r="E1563" s="2" t="s">
        <v>2253</v>
      </c>
      <c r="F1563" s="2" t="str">
        <f t="shared" si="73"/>
        <v>Senior</v>
      </c>
      <c r="G1563" s="4">
        <v>8820</v>
      </c>
      <c r="H1563" s="2">
        <v>1</v>
      </c>
      <c r="I1563" s="2">
        <v>1</v>
      </c>
      <c r="J1563" s="3" t="s">
        <v>2524</v>
      </c>
      <c r="K1563" s="6">
        <v>52</v>
      </c>
      <c r="L1563" s="4">
        <v>12</v>
      </c>
      <c r="M1563" s="4">
        <v>0</v>
      </c>
      <c r="N1563" s="4">
        <v>13</v>
      </c>
      <c r="O1563" s="4">
        <v>4</v>
      </c>
      <c r="P1563" s="4">
        <v>2</v>
      </c>
      <c r="Q1563" s="4">
        <v>4</v>
      </c>
      <c r="R1563" s="4">
        <f>SUM(Table1[[#This Row],[Wines]:[Sweet]])</f>
        <v>31</v>
      </c>
      <c r="S1563" s="8">
        <f t="shared" si="74"/>
        <v>3.5147392290249433E-3</v>
      </c>
      <c r="T1563" s="8" t="str">
        <f t="shared" si="75"/>
        <v>MeatProducts</v>
      </c>
      <c r="U1563" s="2">
        <v>4</v>
      </c>
      <c r="V1563" s="2">
        <v>3</v>
      </c>
      <c r="W1563" s="2">
        <v>0</v>
      </c>
      <c r="X1563" s="2">
        <v>3</v>
      </c>
      <c r="Y1563" s="2">
        <v>8</v>
      </c>
      <c r="Z1563" s="2">
        <v>3</v>
      </c>
      <c r="AA1563" s="2">
        <v>11</v>
      </c>
      <c r="AB1563" s="2">
        <v>0</v>
      </c>
    </row>
    <row r="1564" spans="1:28" x14ac:dyDescent="0.25">
      <c r="A1564" s="2">
        <v>9336</v>
      </c>
      <c r="B1564" s="2">
        <v>1969</v>
      </c>
      <c r="C1564" s="2">
        <f>2025-Table1[[#This Row],[Year_Birth]]</f>
        <v>56</v>
      </c>
      <c r="D1564" s="2" t="s">
        <v>2255</v>
      </c>
      <c r="E1564" s="2" t="s">
        <v>2261</v>
      </c>
      <c r="F1564" s="2" t="str">
        <f t="shared" si="73"/>
        <v>Senior</v>
      </c>
      <c r="G1564" s="4">
        <v>62187</v>
      </c>
      <c r="H1564" s="2">
        <v>0</v>
      </c>
      <c r="I1564" s="2">
        <v>1</v>
      </c>
      <c r="J1564" s="3" t="s">
        <v>2525</v>
      </c>
      <c r="K1564" s="6">
        <v>38</v>
      </c>
      <c r="L1564" s="4">
        <v>512</v>
      </c>
      <c r="M1564" s="4">
        <v>0</v>
      </c>
      <c r="N1564" s="4">
        <v>83</v>
      </c>
      <c r="O1564" s="4">
        <v>0</v>
      </c>
      <c r="P1564" s="4">
        <v>0</v>
      </c>
      <c r="Q1564" s="4">
        <v>41</v>
      </c>
      <c r="R1564" s="4">
        <f>SUM(Table1[[#This Row],[Wines]:[Sweet]])</f>
        <v>595</v>
      </c>
      <c r="S1564" s="8">
        <f t="shared" si="74"/>
        <v>9.5679161239487359E-3</v>
      </c>
      <c r="T1564" s="8" t="str">
        <f t="shared" si="75"/>
        <v>Wines</v>
      </c>
      <c r="U1564" s="2">
        <v>3</v>
      </c>
      <c r="V1564" s="2">
        <v>6</v>
      </c>
      <c r="W1564" s="2">
        <v>2</v>
      </c>
      <c r="X1564" s="2">
        <v>10</v>
      </c>
      <c r="Y1564" s="2">
        <v>4</v>
      </c>
      <c r="Z1564" s="2">
        <v>3</v>
      </c>
      <c r="AA1564" s="2">
        <v>11</v>
      </c>
      <c r="AB1564" s="2">
        <v>0</v>
      </c>
    </row>
    <row r="1565" spans="1:28" x14ac:dyDescent="0.25">
      <c r="A1565" s="2">
        <v>7386</v>
      </c>
      <c r="B1565" s="2">
        <v>1976</v>
      </c>
      <c r="C1565" s="2">
        <f>2025-Table1[[#This Row],[Year_Birth]]</f>
        <v>49</v>
      </c>
      <c r="D1565" s="2" t="s">
        <v>2252</v>
      </c>
      <c r="E1565" s="2" t="s">
        <v>2258</v>
      </c>
      <c r="F1565" s="2" t="str">
        <f t="shared" si="73"/>
        <v>Senior</v>
      </c>
      <c r="G1565" s="4">
        <v>30992</v>
      </c>
      <c r="H1565" s="2">
        <v>1</v>
      </c>
      <c r="I1565" s="2">
        <v>0</v>
      </c>
      <c r="J1565" s="3" t="s">
        <v>2526</v>
      </c>
      <c r="K1565" s="6">
        <v>83</v>
      </c>
      <c r="L1565" s="4">
        <v>17</v>
      </c>
      <c r="M1565" s="4">
        <v>0</v>
      </c>
      <c r="N1565" s="4">
        <v>14</v>
      </c>
      <c r="O1565" s="4">
        <v>7</v>
      </c>
      <c r="P1565" s="4">
        <v>3</v>
      </c>
      <c r="Q1565" s="4">
        <v>2</v>
      </c>
      <c r="R1565" s="4">
        <f>SUM(Table1[[#This Row],[Wines]:[Sweet]])</f>
        <v>41</v>
      </c>
      <c r="S1565" s="8">
        <f t="shared" si="74"/>
        <v>1.3229220443985545E-3</v>
      </c>
      <c r="T1565" s="8" t="str">
        <f t="shared" si="75"/>
        <v>Wines</v>
      </c>
      <c r="U1565" s="2">
        <v>1</v>
      </c>
      <c r="V1565" s="2">
        <v>1</v>
      </c>
      <c r="W1565" s="2">
        <v>0</v>
      </c>
      <c r="X1565" s="2">
        <v>3</v>
      </c>
      <c r="Y1565" s="2">
        <v>7</v>
      </c>
      <c r="Z1565" s="2">
        <v>3</v>
      </c>
      <c r="AA1565" s="2">
        <v>11</v>
      </c>
      <c r="AB1565" s="2">
        <v>0</v>
      </c>
    </row>
    <row r="1566" spans="1:28" x14ac:dyDescent="0.25">
      <c r="A1566" s="2">
        <v>3081</v>
      </c>
      <c r="B1566" s="2">
        <v>1978</v>
      </c>
      <c r="C1566" s="2">
        <f>2025-Table1[[#This Row],[Year_Birth]]</f>
        <v>47</v>
      </c>
      <c r="D1566" s="2" t="s">
        <v>2255</v>
      </c>
      <c r="E1566" s="2" t="s">
        <v>2256</v>
      </c>
      <c r="F1566" s="2" t="str">
        <f t="shared" si="73"/>
        <v>Senior</v>
      </c>
      <c r="G1566" s="4">
        <v>41014</v>
      </c>
      <c r="H1566" s="2">
        <v>1</v>
      </c>
      <c r="I1566" s="2">
        <v>0</v>
      </c>
      <c r="J1566" s="3" t="s">
        <v>2526</v>
      </c>
      <c r="K1566" s="6">
        <v>65</v>
      </c>
      <c r="L1566" s="4">
        <v>7</v>
      </c>
      <c r="M1566" s="4">
        <v>2</v>
      </c>
      <c r="N1566" s="4">
        <v>6</v>
      </c>
      <c r="O1566" s="4">
        <v>2</v>
      </c>
      <c r="P1566" s="4">
        <v>0</v>
      </c>
      <c r="Q1566" s="4">
        <v>3</v>
      </c>
      <c r="R1566" s="4">
        <f>SUM(Table1[[#This Row],[Wines]:[Sweet]])</f>
        <v>17</v>
      </c>
      <c r="S1566" s="8">
        <f t="shared" si="74"/>
        <v>4.1449261227873409E-4</v>
      </c>
      <c r="T1566" s="8" t="str">
        <f t="shared" si="75"/>
        <v>Wines</v>
      </c>
      <c r="U1566" s="2">
        <v>1</v>
      </c>
      <c r="V1566" s="2">
        <v>1</v>
      </c>
      <c r="W1566" s="2">
        <v>0</v>
      </c>
      <c r="X1566" s="2">
        <v>2</v>
      </c>
      <c r="Y1566" s="2">
        <v>7</v>
      </c>
      <c r="Z1566" s="2">
        <v>3</v>
      </c>
      <c r="AA1566" s="2">
        <v>11</v>
      </c>
      <c r="AB1566" s="2">
        <v>0</v>
      </c>
    </row>
    <row r="1567" spans="1:28" x14ac:dyDescent="0.25">
      <c r="A1567" s="2">
        <v>2245</v>
      </c>
      <c r="B1567" s="2">
        <v>1969</v>
      </c>
      <c r="C1567" s="2">
        <f>2025-Table1[[#This Row],[Year_Birth]]</f>
        <v>56</v>
      </c>
      <c r="D1567" s="2" t="s">
        <v>2257</v>
      </c>
      <c r="E1567" s="2" t="s">
        <v>2256</v>
      </c>
      <c r="F1567" s="2" t="str">
        <f t="shared" si="73"/>
        <v>Senior</v>
      </c>
      <c r="G1567" s="4">
        <v>43641</v>
      </c>
      <c r="H1567" s="2">
        <v>1</v>
      </c>
      <c r="I1567" s="2">
        <v>1</v>
      </c>
      <c r="J1567" s="3" t="s">
        <v>2526</v>
      </c>
      <c r="K1567" s="6">
        <v>50</v>
      </c>
      <c r="L1567" s="4">
        <v>57</v>
      </c>
      <c r="M1567" s="4">
        <v>2</v>
      </c>
      <c r="N1567" s="4">
        <v>51</v>
      </c>
      <c r="O1567" s="4">
        <v>4</v>
      </c>
      <c r="P1567" s="4">
        <v>2</v>
      </c>
      <c r="Q1567" s="4">
        <v>23</v>
      </c>
      <c r="R1567" s="4">
        <f>SUM(Table1[[#This Row],[Wines]:[Sweet]])</f>
        <v>116</v>
      </c>
      <c r="S1567" s="8">
        <f t="shared" si="74"/>
        <v>2.6580509154235698E-3</v>
      </c>
      <c r="T1567" s="8" t="str">
        <f t="shared" si="75"/>
        <v>Wines</v>
      </c>
      <c r="U1567" s="2">
        <v>3</v>
      </c>
      <c r="V1567" s="2">
        <v>2</v>
      </c>
      <c r="W1567" s="2">
        <v>1</v>
      </c>
      <c r="X1567" s="2">
        <v>4</v>
      </c>
      <c r="Y1567" s="2">
        <v>6</v>
      </c>
      <c r="Z1567" s="2">
        <v>3</v>
      </c>
      <c r="AA1567" s="2">
        <v>11</v>
      </c>
      <c r="AB1567" s="2">
        <v>0</v>
      </c>
    </row>
    <row r="1568" spans="1:28" x14ac:dyDescent="0.25">
      <c r="A1568" s="2">
        <v>1650</v>
      </c>
      <c r="B1568" s="2">
        <v>1960</v>
      </c>
      <c r="C1568" s="2">
        <f>2025-Table1[[#This Row],[Year_Birth]]</f>
        <v>65</v>
      </c>
      <c r="D1568" s="2" t="s">
        <v>2257</v>
      </c>
      <c r="E1568" s="2" t="s">
        <v>2256</v>
      </c>
      <c r="F1568" s="2" t="str">
        <f t="shared" si="73"/>
        <v>Senior</v>
      </c>
      <c r="G1568" s="4">
        <v>81843</v>
      </c>
      <c r="H1568" s="2">
        <v>0</v>
      </c>
      <c r="I1568" s="2">
        <v>0</v>
      </c>
      <c r="J1568" s="3" t="s">
        <v>2526</v>
      </c>
      <c r="K1568" s="6">
        <v>13</v>
      </c>
      <c r="L1568" s="4">
        <v>779</v>
      </c>
      <c r="M1568" s="4">
        <v>86</v>
      </c>
      <c r="N1568" s="4">
        <v>537</v>
      </c>
      <c r="O1568" s="4">
        <v>34</v>
      </c>
      <c r="P1568" s="4">
        <v>69</v>
      </c>
      <c r="Q1568" s="4">
        <v>138</v>
      </c>
      <c r="R1568" s="4">
        <f>SUM(Table1[[#This Row],[Wines]:[Sweet]])</f>
        <v>1505</v>
      </c>
      <c r="S1568" s="8">
        <f t="shared" si="74"/>
        <v>1.8388866488276333E-2</v>
      </c>
      <c r="T1568" s="8" t="str">
        <f t="shared" si="75"/>
        <v>Wines</v>
      </c>
      <c r="U1568" s="2">
        <v>1</v>
      </c>
      <c r="V1568" s="2">
        <v>5</v>
      </c>
      <c r="W1568" s="2">
        <v>9</v>
      </c>
      <c r="X1568" s="2">
        <v>12</v>
      </c>
      <c r="Y1568" s="2">
        <v>3</v>
      </c>
      <c r="Z1568" s="2">
        <v>3</v>
      </c>
      <c r="AA1568" s="2">
        <v>11</v>
      </c>
      <c r="AB1568" s="2">
        <v>0</v>
      </c>
    </row>
    <row r="1569" spans="1:28" x14ac:dyDescent="0.25">
      <c r="A1569" s="2">
        <v>7912</v>
      </c>
      <c r="B1569" s="2">
        <v>1978</v>
      </c>
      <c r="C1569" s="2">
        <f>2025-Table1[[#This Row],[Year_Birth]]</f>
        <v>47</v>
      </c>
      <c r="D1569" s="2" t="s">
        <v>2252</v>
      </c>
      <c r="E1569" s="2" t="s">
        <v>2256</v>
      </c>
      <c r="F1569" s="2" t="str">
        <f t="shared" si="73"/>
        <v>Senior</v>
      </c>
      <c r="G1569" s="4">
        <v>38136</v>
      </c>
      <c r="H1569" s="2">
        <v>1</v>
      </c>
      <c r="I1569" s="2">
        <v>0</v>
      </c>
      <c r="J1569" s="3" t="s">
        <v>2526</v>
      </c>
      <c r="K1569" s="6">
        <v>69</v>
      </c>
      <c r="L1569" s="4">
        <v>8</v>
      </c>
      <c r="M1569" s="4">
        <v>15</v>
      </c>
      <c r="N1569" s="4">
        <v>27</v>
      </c>
      <c r="O1569" s="4">
        <v>0</v>
      </c>
      <c r="P1569" s="4">
        <v>20</v>
      </c>
      <c r="Q1569" s="4">
        <v>33</v>
      </c>
      <c r="R1569" s="4">
        <f>SUM(Table1[[#This Row],[Wines]:[Sweet]])</f>
        <v>70</v>
      </c>
      <c r="S1569" s="8">
        <f t="shared" si="74"/>
        <v>1.8355359765051395E-3</v>
      </c>
      <c r="T1569" s="8" t="str">
        <f t="shared" si="75"/>
        <v>GoldProds</v>
      </c>
      <c r="U1569" s="2">
        <v>2</v>
      </c>
      <c r="V1569" s="2">
        <v>3</v>
      </c>
      <c r="W1569" s="2">
        <v>1</v>
      </c>
      <c r="X1569" s="2">
        <v>2</v>
      </c>
      <c r="Y1569" s="2">
        <v>8</v>
      </c>
      <c r="Z1569" s="2">
        <v>3</v>
      </c>
      <c r="AA1569" s="2">
        <v>11</v>
      </c>
      <c r="AB1569" s="2">
        <v>0</v>
      </c>
    </row>
    <row r="1570" spans="1:28" x14ac:dyDescent="0.25">
      <c r="A1570" s="2">
        <v>3006</v>
      </c>
      <c r="B1570" s="2">
        <v>1976</v>
      </c>
      <c r="C1570" s="2">
        <f>2025-Table1[[#This Row],[Year_Birth]]</f>
        <v>49</v>
      </c>
      <c r="D1570" s="2" t="s">
        <v>2252</v>
      </c>
      <c r="E1570" s="2" t="s">
        <v>2258</v>
      </c>
      <c r="F1570" s="2" t="str">
        <f t="shared" si="73"/>
        <v>Senior</v>
      </c>
      <c r="G1570" s="4">
        <v>30992</v>
      </c>
      <c r="H1570" s="2">
        <v>1</v>
      </c>
      <c r="I1570" s="2">
        <v>0</v>
      </c>
      <c r="J1570" s="3" t="s">
        <v>2526</v>
      </c>
      <c r="K1570" s="6">
        <v>83</v>
      </c>
      <c r="L1570" s="4">
        <v>17</v>
      </c>
      <c r="M1570" s="4">
        <v>0</v>
      </c>
      <c r="N1570" s="4">
        <v>14</v>
      </c>
      <c r="O1570" s="4">
        <v>7</v>
      </c>
      <c r="P1570" s="4">
        <v>3</v>
      </c>
      <c r="Q1570" s="4">
        <v>2</v>
      </c>
      <c r="R1570" s="4">
        <f>SUM(Table1[[#This Row],[Wines]:[Sweet]])</f>
        <v>41</v>
      </c>
      <c r="S1570" s="8">
        <f t="shared" si="74"/>
        <v>1.3229220443985545E-3</v>
      </c>
      <c r="T1570" s="8" t="str">
        <f t="shared" si="75"/>
        <v>Wines</v>
      </c>
      <c r="U1570" s="2">
        <v>1</v>
      </c>
      <c r="V1570" s="2">
        <v>1</v>
      </c>
      <c r="W1570" s="2">
        <v>0</v>
      </c>
      <c r="X1570" s="2">
        <v>3</v>
      </c>
      <c r="Y1570" s="2">
        <v>7</v>
      </c>
      <c r="Z1570" s="2">
        <v>3</v>
      </c>
      <c r="AA1570" s="2">
        <v>11</v>
      </c>
      <c r="AB1570" s="2">
        <v>0</v>
      </c>
    </row>
    <row r="1571" spans="1:28" x14ac:dyDescent="0.25">
      <c r="A1571" s="2">
        <v>5680</v>
      </c>
      <c r="B1571" s="2">
        <v>1984</v>
      </c>
      <c r="C1571" s="2">
        <f>2025-Table1[[#This Row],[Year_Birth]]</f>
        <v>41</v>
      </c>
      <c r="D1571" s="2" t="s">
        <v>2260</v>
      </c>
      <c r="E1571" s="2" t="s">
        <v>2256</v>
      </c>
      <c r="F1571" s="2" t="str">
        <f t="shared" si="73"/>
        <v>Senior</v>
      </c>
      <c r="G1571" s="4">
        <v>35684</v>
      </c>
      <c r="H1571" s="2">
        <v>1</v>
      </c>
      <c r="I1571" s="2">
        <v>0</v>
      </c>
      <c r="J1571" s="3" t="s">
        <v>2527</v>
      </c>
      <c r="K1571" s="6">
        <v>66</v>
      </c>
      <c r="L1571" s="4">
        <v>10</v>
      </c>
      <c r="M1571" s="4">
        <v>4</v>
      </c>
      <c r="N1571" s="4">
        <v>7</v>
      </c>
      <c r="O1571" s="4">
        <v>0</v>
      </c>
      <c r="P1571" s="4">
        <v>6</v>
      </c>
      <c r="Q1571" s="4">
        <v>3</v>
      </c>
      <c r="R1571" s="4">
        <f>SUM(Table1[[#This Row],[Wines]:[Sweet]])</f>
        <v>27</v>
      </c>
      <c r="S1571" s="8">
        <f t="shared" si="74"/>
        <v>7.5664163210402424E-4</v>
      </c>
      <c r="T1571" s="8" t="str">
        <f t="shared" si="75"/>
        <v>Wines</v>
      </c>
      <c r="U1571" s="2">
        <v>1</v>
      </c>
      <c r="V1571" s="2">
        <v>1</v>
      </c>
      <c r="W1571" s="2">
        <v>0</v>
      </c>
      <c r="X1571" s="2">
        <v>3</v>
      </c>
      <c r="Y1571" s="2">
        <v>6</v>
      </c>
      <c r="Z1571" s="2">
        <v>3</v>
      </c>
      <c r="AA1571" s="2">
        <v>11</v>
      </c>
      <c r="AB1571" s="2">
        <v>0</v>
      </c>
    </row>
    <row r="1572" spans="1:28" x14ac:dyDescent="0.25">
      <c r="A1572" s="2">
        <v>1184</v>
      </c>
      <c r="B1572" s="2">
        <v>1968</v>
      </c>
      <c r="C1572" s="2">
        <f>2025-Table1[[#This Row],[Year_Birth]]</f>
        <v>57</v>
      </c>
      <c r="D1572" s="2" t="s">
        <v>2255</v>
      </c>
      <c r="E1572" s="2" t="s">
        <v>2258</v>
      </c>
      <c r="F1572" s="2" t="str">
        <f t="shared" si="73"/>
        <v>Senior</v>
      </c>
      <c r="G1572" s="4">
        <v>69674</v>
      </c>
      <c r="H1572" s="2">
        <v>0</v>
      </c>
      <c r="I1572" s="2">
        <v>2</v>
      </c>
      <c r="J1572" s="3" t="s">
        <v>2528</v>
      </c>
      <c r="K1572" s="6">
        <v>46</v>
      </c>
      <c r="L1572" s="4">
        <v>554</v>
      </c>
      <c r="M1572" s="4">
        <v>41</v>
      </c>
      <c r="N1572" s="4">
        <v>215</v>
      </c>
      <c r="O1572" s="4">
        <v>11</v>
      </c>
      <c r="P1572" s="4">
        <v>0</v>
      </c>
      <c r="Q1572" s="4">
        <v>24</v>
      </c>
      <c r="R1572" s="4">
        <f>SUM(Table1[[#This Row],[Wines]:[Sweet]])</f>
        <v>821</v>
      </c>
      <c r="S1572" s="8">
        <f t="shared" si="74"/>
        <v>1.1783448632201396E-2</v>
      </c>
      <c r="T1572" s="8" t="str">
        <f t="shared" si="75"/>
        <v>Wines</v>
      </c>
      <c r="U1572" s="2">
        <v>3</v>
      </c>
      <c r="V1572" s="2">
        <v>10</v>
      </c>
      <c r="W1572" s="2">
        <v>2</v>
      </c>
      <c r="X1572" s="2">
        <v>10</v>
      </c>
      <c r="Y1572" s="2">
        <v>5</v>
      </c>
      <c r="Z1572" s="2">
        <v>3</v>
      </c>
      <c r="AA1572" s="2">
        <v>11</v>
      </c>
      <c r="AB1572" s="2">
        <v>0</v>
      </c>
    </row>
    <row r="1573" spans="1:28" x14ac:dyDescent="0.25">
      <c r="A1573" s="2">
        <v>3174</v>
      </c>
      <c r="B1573" s="2">
        <v>1959</v>
      </c>
      <c r="C1573" s="2">
        <f>2025-Table1[[#This Row],[Year_Birth]]</f>
        <v>66</v>
      </c>
      <c r="D1573" s="2" t="s">
        <v>2252</v>
      </c>
      <c r="E1573" s="2" t="s">
        <v>2254</v>
      </c>
      <c r="F1573" s="2" t="str">
        <f t="shared" si="73"/>
        <v>Senior</v>
      </c>
      <c r="G1573" s="4">
        <v>87771</v>
      </c>
      <c r="H1573" s="2">
        <v>0</v>
      </c>
      <c r="I1573" s="2">
        <v>1</v>
      </c>
      <c r="J1573" s="3" t="s">
        <v>2528</v>
      </c>
      <c r="K1573" s="6">
        <v>61</v>
      </c>
      <c r="L1573" s="4">
        <v>1492</v>
      </c>
      <c r="M1573" s="4">
        <v>38</v>
      </c>
      <c r="N1573" s="4">
        <v>287</v>
      </c>
      <c r="O1573" s="4">
        <v>50</v>
      </c>
      <c r="P1573" s="4">
        <v>57</v>
      </c>
      <c r="Q1573" s="4">
        <v>33</v>
      </c>
      <c r="R1573" s="4">
        <f>SUM(Table1[[#This Row],[Wines]:[Sweet]])</f>
        <v>1924</v>
      </c>
      <c r="S1573" s="8">
        <f t="shared" si="74"/>
        <v>2.1920679951236741E-2</v>
      </c>
      <c r="T1573" s="8" t="str">
        <f t="shared" si="75"/>
        <v>Wines</v>
      </c>
      <c r="U1573" s="2">
        <v>1</v>
      </c>
      <c r="V1573" s="2">
        <v>5</v>
      </c>
      <c r="W1573" s="2">
        <v>10</v>
      </c>
      <c r="X1573" s="2">
        <v>4</v>
      </c>
      <c r="Y1573" s="2">
        <v>6</v>
      </c>
      <c r="Z1573" s="2">
        <v>3</v>
      </c>
      <c r="AA1573" s="2">
        <v>11</v>
      </c>
      <c r="AB1573" s="2">
        <v>1</v>
      </c>
    </row>
    <row r="1574" spans="1:28" x14ac:dyDescent="0.25">
      <c r="A1574" s="2">
        <v>5536</v>
      </c>
      <c r="B1574" s="2">
        <v>1959</v>
      </c>
      <c r="C1574" s="2">
        <f>2025-Table1[[#This Row],[Year_Birth]]</f>
        <v>66</v>
      </c>
      <c r="D1574" s="2" t="s">
        <v>2252</v>
      </c>
      <c r="E1574" s="2" t="s">
        <v>2254</v>
      </c>
      <c r="F1574" s="2" t="str">
        <f t="shared" si="73"/>
        <v>Senior</v>
      </c>
      <c r="G1574" s="4">
        <v>87771</v>
      </c>
      <c r="H1574" s="2">
        <v>0</v>
      </c>
      <c r="I1574" s="2">
        <v>1</v>
      </c>
      <c r="J1574" s="3" t="s">
        <v>2528</v>
      </c>
      <c r="K1574" s="6">
        <v>61</v>
      </c>
      <c r="L1574" s="4">
        <v>1492</v>
      </c>
      <c r="M1574" s="4">
        <v>38</v>
      </c>
      <c r="N1574" s="4">
        <v>287</v>
      </c>
      <c r="O1574" s="4">
        <v>50</v>
      </c>
      <c r="P1574" s="4">
        <v>57</v>
      </c>
      <c r="Q1574" s="4">
        <v>33</v>
      </c>
      <c r="R1574" s="4">
        <f>SUM(Table1[[#This Row],[Wines]:[Sweet]])</f>
        <v>1924</v>
      </c>
      <c r="S1574" s="8">
        <f t="shared" si="74"/>
        <v>2.1920679951236741E-2</v>
      </c>
      <c r="T1574" s="8" t="str">
        <f t="shared" si="75"/>
        <v>Wines</v>
      </c>
      <c r="U1574" s="2">
        <v>1</v>
      </c>
      <c r="V1574" s="2">
        <v>5</v>
      </c>
      <c r="W1574" s="2">
        <v>10</v>
      </c>
      <c r="X1574" s="2">
        <v>4</v>
      </c>
      <c r="Y1574" s="2">
        <v>6</v>
      </c>
      <c r="Z1574" s="2">
        <v>3</v>
      </c>
      <c r="AA1574" s="2">
        <v>11</v>
      </c>
      <c r="AB1574" s="2">
        <v>1</v>
      </c>
    </row>
    <row r="1575" spans="1:28" x14ac:dyDescent="0.25">
      <c r="A1575" s="2">
        <v>1204</v>
      </c>
      <c r="B1575" s="2">
        <v>1970</v>
      </c>
      <c r="C1575" s="2">
        <f>2025-Table1[[#This Row],[Year_Birth]]</f>
        <v>55</v>
      </c>
      <c r="D1575" s="2" t="s">
        <v>2255</v>
      </c>
      <c r="E1575" s="2" t="s">
        <v>2256</v>
      </c>
      <c r="F1575" s="2" t="str">
        <f t="shared" si="73"/>
        <v>Senior</v>
      </c>
      <c r="G1575" s="4">
        <v>67536</v>
      </c>
      <c r="H1575" s="2">
        <v>0</v>
      </c>
      <c r="I1575" s="2">
        <v>1</v>
      </c>
      <c r="J1575" s="3" t="s">
        <v>2528</v>
      </c>
      <c r="K1575" s="6">
        <v>45</v>
      </c>
      <c r="L1575" s="4">
        <v>1253</v>
      </c>
      <c r="M1575" s="4">
        <v>0</v>
      </c>
      <c r="N1575" s="4">
        <v>447</v>
      </c>
      <c r="O1575" s="4">
        <v>23</v>
      </c>
      <c r="P1575" s="4">
        <v>71</v>
      </c>
      <c r="Q1575" s="4">
        <v>35</v>
      </c>
      <c r="R1575" s="4">
        <f>SUM(Table1[[#This Row],[Wines]:[Sweet]])</f>
        <v>1794</v>
      </c>
      <c r="S1575" s="8">
        <f t="shared" si="74"/>
        <v>2.65636105188344E-2</v>
      </c>
      <c r="T1575" s="8" t="str">
        <f t="shared" si="75"/>
        <v>Wines</v>
      </c>
      <c r="U1575" s="2">
        <v>3</v>
      </c>
      <c r="V1575" s="2">
        <v>11</v>
      </c>
      <c r="W1575" s="2">
        <v>5</v>
      </c>
      <c r="X1575" s="2">
        <v>11</v>
      </c>
      <c r="Y1575" s="2">
        <v>8</v>
      </c>
      <c r="Z1575" s="2">
        <v>3</v>
      </c>
      <c r="AA1575" s="2">
        <v>11</v>
      </c>
      <c r="AB1575" s="2">
        <v>0</v>
      </c>
    </row>
    <row r="1576" spans="1:28" x14ac:dyDescent="0.25">
      <c r="A1576" s="2">
        <v>945</v>
      </c>
      <c r="B1576" s="2">
        <v>1965</v>
      </c>
      <c r="C1576" s="2">
        <f>2025-Table1[[#This Row],[Year_Birth]]</f>
        <v>60</v>
      </c>
      <c r="D1576" s="2" t="s">
        <v>2252</v>
      </c>
      <c r="E1576" s="2" t="s">
        <v>2254</v>
      </c>
      <c r="F1576" s="2" t="str">
        <f t="shared" si="73"/>
        <v>Senior</v>
      </c>
      <c r="G1576" s="4">
        <v>36317</v>
      </c>
      <c r="H1576" s="2">
        <v>0</v>
      </c>
      <c r="I1576" s="2">
        <v>1</v>
      </c>
      <c r="J1576" s="3" t="s">
        <v>2528</v>
      </c>
      <c r="K1576" s="6">
        <v>53</v>
      </c>
      <c r="L1576" s="4">
        <v>87</v>
      </c>
      <c r="M1576" s="4">
        <v>3</v>
      </c>
      <c r="N1576" s="4">
        <v>25</v>
      </c>
      <c r="O1576" s="4">
        <v>3</v>
      </c>
      <c r="P1576" s="4">
        <v>2</v>
      </c>
      <c r="Q1576" s="4">
        <v>13</v>
      </c>
      <c r="R1576" s="4">
        <f>SUM(Table1[[#This Row],[Wines]:[Sweet]])</f>
        <v>120</v>
      </c>
      <c r="S1576" s="8">
        <f t="shared" si="74"/>
        <v>3.3042376848307956E-3</v>
      </c>
      <c r="T1576" s="8" t="str">
        <f t="shared" si="75"/>
        <v>Wines</v>
      </c>
      <c r="U1576" s="2">
        <v>2</v>
      </c>
      <c r="V1576" s="2">
        <v>3</v>
      </c>
      <c r="W1576" s="2">
        <v>0</v>
      </c>
      <c r="X1576" s="2">
        <v>4</v>
      </c>
      <c r="Y1576" s="2">
        <v>7</v>
      </c>
      <c r="Z1576" s="2">
        <v>3</v>
      </c>
      <c r="AA1576" s="2">
        <v>11</v>
      </c>
      <c r="AB1576" s="2">
        <v>0</v>
      </c>
    </row>
    <row r="1577" spans="1:28" x14ac:dyDescent="0.25">
      <c r="A1577" s="2">
        <v>3979</v>
      </c>
      <c r="B1577" s="2">
        <v>1983</v>
      </c>
      <c r="C1577" s="2">
        <f>2025-Table1[[#This Row],[Year_Birth]]</f>
        <v>42</v>
      </c>
      <c r="D1577" s="2" t="s">
        <v>2255</v>
      </c>
      <c r="E1577" s="2" t="s">
        <v>2258</v>
      </c>
      <c r="F1577" s="2" t="str">
        <f t="shared" si="73"/>
        <v>Senior</v>
      </c>
      <c r="G1577" s="4">
        <v>90687</v>
      </c>
      <c r="H1577" s="2">
        <v>0</v>
      </c>
      <c r="I1577" s="2">
        <v>0</v>
      </c>
      <c r="J1577" s="3" t="s">
        <v>2528</v>
      </c>
      <c r="K1577" s="6">
        <v>98</v>
      </c>
      <c r="L1577" s="4">
        <v>982</v>
      </c>
      <c r="M1577" s="4">
        <v>17</v>
      </c>
      <c r="N1577" s="4">
        <v>672</v>
      </c>
      <c r="O1577" s="4">
        <v>23</v>
      </c>
      <c r="P1577" s="4">
        <v>34</v>
      </c>
      <c r="Q1577" s="4">
        <v>51</v>
      </c>
      <c r="R1577" s="4">
        <f>SUM(Table1[[#This Row],[Wines]:[Sweet]])</f>
        <v>1728</v>
      </c>
      <c r="S1577" s="8">
        <f t="shared" si="74"/>
        <v>1.9054550266300572E-2</v>
      </c>
      <c r="T1577" s="8" t="str">
        <f t="shared" si="75"/>
        <v>Wines</v>
      </c>
      <c r="U1577" s="2">
        <v>1</v>
      </c>
      <c r="V1577" s="2">
        <v>6</v>
      </c>
      <c r="W1577" s="2">
        <v>2</v>
      </c>
      <c r="X1577" s="2">
        <v>8</v>
      </c>
      <c r="Y1577" s="2">
        <v>2</v>
      </c>
      <c r="Z1577" s="2">
        <v>3</v>
      </c>
      <c r="AA1577" s="2">
        <v>11</v>
      </c>
      <c r="AB1577" s="2">
        <v>1</v>
      </c>
    </row>
    <row r="1578" spans="1:28" x14ac:dyDescent="0.25">
      <c r="A1578" s="2">
        <v>1087</v>
      </c>
      <c r="B1578" s="2">
        <v>1975</v>
      </c>
      <c r="C1578" s="2">
        <f>2025-Table1[[#This Row],[Year_Birth]]</f>
        <v>50</v>
      </c>
      <c r="D1578" s="2" t="s">
        <v>2257</v>
      </c>
      <c r="E1578" s="2" t="s">
        <v>2254</v>
      </c>
      <c r="F1578" s="2" t="str">
        <f t="shared" si="73"/>
        <v>Senior</v>
      </c>
      <c r="G1578" s="4">
        <v>22669</v>
      </c>
      <c r="H1578" s="2">
        <v>1</v>
      </c>
      <c r="I1578" s="2">
        <v>0</v>
      </c>
      <c r="J1578" s="3" t="s">
        <v>2528</v>
      </c>
      <c r="K1578" s="6">
        <v>30</v>
      </c>
      <c r="L1578" s="4">
        <v>16</v>
      </c>
      <c r="M1578" s="4">
        <v>14</v>
      </c>
      <c r="N1578" s="4">
        <v>36</v>
      </c>
      <c r="O1578" s="4">
        <v>37</v>
      </c>
      <c r="P1578" s="4">
        <v>22</v>
      </c>
      <c r="Q1578" s="4">
        <v>48</v>
      </c>
      <c r="R1578" s="4">
        <f>SUM(Table1[[#This Row],[Wines]:[Sweet]])</f>
        <v>125</v>
      </c>
      <c r="S1578" s="8">
        <f t="shared" si="74"/>
        <v>5.514138250474216E-3</v>
      </c>
      <c r="T1578" s="8" t="str">
        <f t="shared" si="75"/>
        <v>GoldProds</v>
      </c>
      <c r="U1578" s="2">
        <v>3</v>
      </c>
      <c r="V1578" s="2">
        <v>4</v>
      </c>
      <c r="W1578" s="2">
        <v>1</v>
      </c>
      <c r="X1578" s="2">
        <v>2</v>
      </c>
      <c r="Y1578" s="2">
        <v>9</v>
      </c>
      <c r="Z1578" s="2">
        <v>3</v>
      </c>
      <c r="AA1578" s="2">
        <v>11</v>
      </c>
      <c r="AB1578" s="2">
        <v>1</v>
      </c>
    </row>
    <row r="1579" spans="1:28" x14ac:dyDescent="0.25">
      <c r="A1579" s="2">
        <v>6864</v>
      </c>
      <c r="B1579" s="2">
        <v>1989</v>
      </c>
      <c r="C1579" s="2">
        <f>2025-Table1[[#This Row],[Year_Birth]]</f>
        <v>36</v>
      </c>
      <c r="D1579" s="2" t="s">
        <v>2257</v>
      </c>
      <c r="E1579" s="2" t="s">
        <v>2258</v>
      </c>
      <c r="F1579" s="2" t="str">
        <f t="shared" si="73"/>
        <v>Senior</v>
      </c>
      <c r="G1579" s="4">
        <v>10979</v>
      </c>
      <c r="H1579" s="2">
        <v>0</v>
      </c>
      <c r="I1579" s="2">
        <v>0</v>
      </c>
      <c r="J1579" s="3" t="s">
        <v>2529</v>
      </c>
      <c r="K1579" s="6">
        <v>34</v>
      </c>
      <c r="L1579" s="4">
        <v>8</v>
      </c>
      <c r="M1579" s="4">
        <v>4</v>
      </c>
      <c r="N1579" s="4">
        <v>10</v>
      </c>
      <c r="O1579" s="4">
        <v>2</v>
      </c>
      <c r="P1579" s="4">
        <v>2</v>
      </c>
      <c r="Q1579" s="4">
        <v>4</v>
      </c>
      <c r="R1579" s="4">
        <f>SUM(Table1[[#This Row],[Wines]:[Sweet]])</f>
        <v>26</v>
      </c>
      <c r="S1579" s="8">
        <f t="shared" si="74"/>
        <v>2.3681573913835502E-3</v>
      </c>
      <c r="T1579" s="8" t="str">
        <f t="shared" si="75"/>
        <v>MeatProducts</v>
      </c>
      <c r="U1579" s="2">
        <v>2</v>
      </c>
      <c r="V1579" s="2">
        <v>3</v>
      </c>
      <c r="W1579" s="2">
        <v>0</v>
      </c>
      <c r="X1579" s="2">
        <v>3</v>
      </c>
      <c r="Y1579" s="2">
        <v>5</v>
      </c>
      <c r="Z1579" s="2">
        <v>3</v>
      </c>
      <c r="AA1579" s="2">
        <v>11</v>
      </c>
      <c r="AB1579" s="2">
        <v>0</v>
      </c>
    </row>
    <row r="1580" spans="1:28" x14ac:dyDescent="0.25">
      <c r="A1580" s="2">
        <v>7516</v>
      </c>
      <c r="B1580" s="2">
        <v>1983</v>
      </c>
      <c r="C1580" s="2">
        <f>2025-Table1[[#This Row],[Year_Birth]]</f>
        <v>42</v>
      </c>
      <c r="D1580" s="2" t="s">
        <v>2252</v>
      </c>
      <c r="E1580" s="2" t="s">
        <v>2256</v>
      </c>
      <c r="F1580" s="2" t="str">
        <f t="shared" si="73"/>
        <v>Senior</v>
      </c>
      <c r="G1580" s="4">
        <v>30096</v>
      </c>
      <c r="H1580" s="2">
        <v>1</v>
      </c>
      <c r="I1580" s="2">
        <v>0</v>
      </c>
      <c r="J1580" s="3" t="s">
        <v>2529</v>
      </c>
      <c r="K1580" s="6">
        <v>30</v>
      </c>
      <c r="L1580" s="4">
        <v>5</v>
      </c>
      <c r="M1580" s="4">
        <v>3</v>
      </c>
      <c r="N1580" s="4">
        <v>11</v>
      </c>
      <c r="O1580" s="4">
        <v>12</v>
      </c>
      <c r="P1580" s="4">
        <v>5</v>
      </c>
      <c r="Q1580" s="4">
        <v>9</v>
      </c>
      <c r="R1580" s="4">
        <f>SUM(Table1[[#This Row],[Wines]:[Sweet]])</f>
        <v>36</v>
      </c>
      <c r="S1580" s="8">
        <f t="shared" si="74"/>
        <v>1.1961722488038277E-3</v>
      </c>
      <c r="T1580" s="8" t="str">
        <f t="shared" si="75"/>
        <v>FishProducts</v>
      </c>
      <c r="U1580" s="2">
        <v>1</v>
      </c>
      <c r="V1580" s="2">
        <v>2</v>
      </c>
      <c r="W1580" s="2">
        <v>0</v>
      </c>
      <c r="X1580" s="2">
        <v>3</v>
      </c>
      <c r="Y1580" s="2">
        <v>6</v>
      </c>
      <c r="Z1580" s="2">
        <v>3</v>
      </c>
      <c r="AA1580" s="2">
        <v>11</v>
      </c>
      <c r="AB1580" s="2">
        <v>0</v>
      </c>
    </row>
    <row r="1581" spans="1:28" x14ac:dyDescent="0.25">
      <c r="A1581" s="2">
        <v>3129</v>
      </c>
      <c r="B1581" s="2">
        <v>1983</v>
      </c>
      <c r="C1581" s="2">
        <f>2025-Table1[[#This Row],[Year_Birth]]</f>
        <v>42</v>
      </c>
      <c r="D1581" s="2" t="s">
        <v>2252</v>
      </c>
      <c r="E1581" s="2" t="s">
        <v>2256</v>
      </c>
      <c r="F1581" s="2" t="str">
        <f t="shared" si="73"/>
        <v>Senior</v>
      </c>
      <c r="G1581" s="4">
        <v>30096</v>
      </c>
      <c r="H1581" s="2">
        <v>1</v>
      </c>
      <c r="I1581" s="2">
        <v>0</v>
      </c>
      <c r="J1581" s="3" t="s">
        <v>2529</v>
      </c>
      <c r="K1581" s="6">
        <v>30</v>
      </c>
      <c r="L1581" s="4">
        <v>5</v>
      </c>
      <c r="M1581" s="4">
        <v>3</v>
      </c>
      <c r="N1581" s="4">
        <v>11</v>
      </c>
      <c r="O1581" s="4">
        <v>12</v>
      </c>
      <c r="P1581" s="4">
        <v>5</v>
      </c>
      <c r="Q1581" s="4">
        <v>9</v>
      </c>
      <c r="R1581" s="4">
        <f>SUM(Table1[[#This Row],[Wines]:[Sweet]])</f>
        <v>36</v>
      </c>
      <c r="S1581" s="8">
        <f t="shared" si="74"/>
        <v>1.1961722488038277E-3</v>
      </c>
      <c r="T1581" s="8" t="str">
        <f t="shared" si="75"/>
        <v>FishProducts</v>
      </c>
      <c r="U1581" s="2">
        <v>1</v>
      </c>
      <c r="V1581" s="2">
        <v>2</v>
      </c>
      <c r="W1581" s="2">
        <v>0</v>
      </c>
      <c r="X1581" s="2">
        <v>3</v>
      </c>
      <c r="Y1581" s="2">
        <v>6</v>
      </c>
      <c r="Z1581" s="2">
        <v>3</v>
      </c>
      <c r="AA1581" s="2">
        <v>11</v>
      </c>
      <c r="AB1581" s="2">
        <v>0</v>
      </c>
    </row>
    <row r="1582" spans="1:28" x14ac:dyDescent="0.25">
      <c r="A1582" s="2">
        <v>716</v>
      </c>
      <c r="B1582" s="2">
        <v>1949</v>
      </c>
      <c r="C1582" s="2">
        <f>2025-Table1[[#This Row],[Year_Birth]]</f>
        <v>76</v>
      </c>
      <c r="D1582" s="2" t="s">
        <v>2255</v>
      </c>
      <c r="E1582" s="2" t="s">
        <v>2254</v>
      </c>
      <c r="F1582" s="2" t="str">
        <f t="shared" si="73"/>
        <v>Senior</v>
      </c>
      <c r="G1582" s="4">
        <v>67911</v>
      </c>
      <c r="H1582" s="2">
        <v>0</v>
      </c>
      <c r="I1582" s="2">
        <v>1</v>
      </c>
      <c r="J1582" s="3" t="s">
        <v>2529</v>
      </c>
      <c r="K1582" s="6">
        <v>63</v>
      </c>
      <c r="L1582" s="4">
        <v>529</v>
      </c>
      <c r="M1582" s="4">
        <v>0</v>
      </c>
      <c r="N1582" s="4">
        <v>356</v>
      </c>
      <c r="O1582" s="4">
        <v>63</v>
      </c>
      <c r="P1582" s="4">
        <v>28</v>
      </c>
      <c r="Q1582" s="4">
        <v>0</v>
      </c>
      <c r="R1582" s="4">
        <f>SUM(Table1[[#This Row],[Wines]:[Sweet]])</f>
        <v>976</v>
      </c>
      <c r="S1582" s="8">
        <f t="shared" si="74"/>
        <v>1.437175126268204E-2</v>
      </c>
      <c r="T1582" s="8" t="str">
        <f t="shared" si="75"/>
        <v>Wines</v>
      </c>
      <c r="U1582" s="2">
        <v>3</v>
      </c>
      <c r="V1582" s="2">
        <v>6</v>
      </c>
      <c r="W1582" s="2">
        <v>7</v>
      </c>
      <c r="X1582" s="2">
        <v>11</v>
      </c>
      <c r="Y1582" s="2">
        <v>3</v>
      </c>
      <c r="Z1582" s="2">
        <v>3</v>
      </c>
      <c r="AA1582" s="2">
        <v>11</v>
      </c>
      <c r="AB1582" s="2">
        <v>0</v>
      </c>
    </row>
    <row r="1583" spans="1:28" x14ac:dyDescent="0.25">
      <c r="A1583" s="2">
        <v>6961</v>
      </c>
      <c r="B1583" s="2">
        <v>1974</v>
      </c>
      <c r="C1583" s="2">
        <f>2025-Table1[[#This Row],[Year_Birth]]</f>
        <v>51</v>
      </c>
      <c r="D1583" s="2" t="s">
        <v>2252</v>
      </c>
      <c r="E1583" s="2" t="s">
        <v>2256</v>
      </c>
      <c r="F1583" s="2" t="str">
        <f t="shared" si="73"/>
        <v>Senior</v>
      </c>
      <c r="G1583" s="4">
        <v>26751</v>
      </c>
      <c r="H1583" s="2">
        <v>2</v>
      </c>
      <c r="I1583" s="2">
        <v>0</v>
      </c>
      <c r="J1583" s="3" t="s">
        <v>2529</v>
      </c>
      <c r="K1583" s="6">
        <v>26</v>
      </c>
      <c r="L1583" s="4">
        <v>1</v>
      </c>
      <c r="M1583" s="4">
        <v>1</v>
      </c>
      <c r="N1583" s="4">
        <v>5</v>
      </c>
      <c r="O1583" s="4">
        <v>0</v>
      </c>
      <c r="P1583" s="4">
        <v>3</v>
      </c>
      <c r="Q1583" s="4">
        <v>1</v>
      </c>
      <c r="R1583" s="4">
        <f>SUM(Table1[[#This Row],[Wines]:[Sweet]])</f>
        <v>10</v>
      </c>
      <c r="S1583" s="8">
        <f t="shared" si="74"/>
        <v>3.7381780120369332E-4</v>
      </c>
      <c r="T1583" s="8" t="str">
        <f t="shared" si="75"/>
        <v>MeatProducts</v>
      </c>
      <c r="U1583" s="2">
        <v>1</v>
      </c>
      <c r="V1583" s="2">
        <v>1</v>
      </c>
      <c r="W1583" s="2">
        <v>0</v>
      </c>
      <c r="X1583" s="2">
        <v>2</v>
      </c>
      <c r="Y1583" s="2">
        <v>8</v>
      </c>
      <c r="Z1583" s="2">
        <v>3</v>
      </c>
      <c r="AA1583" s="2">
        <v>11</v>
      </c>
      <c r="AB1583" s="2">
        <v>0</v>
      </c>
    </row>
    <row r="1584" spans="1:28" x14ac:dyDescent="0.25">
      <c r="A1584" s="2">
        <v>4508</v>
      </c>
      <c r="B1584" s="2">
        <v>1952</v>
      </c>
      <c r="C1584" s="2">
        <f>2025-Table1[[#This Row],[Year_Birth]]</f>
        <v>73</v>
      </c>
      <c r="D1584" s="2" t="s">
        <v>2252</v>
      </c>
      <c r="E1584" s="2" t="s">
        <v>2253</v>
      </c>
      <c r="F1584" s="2" t="str">
        <f t="shared" si="73"/>
        <v>Senior</v>
      </c>
      <c r="G1584" s="4">
        <v>75127</v>
      </c>
      <c r="H1584" s="2">
        <v>0</v>
      </c>
      <c r="I1584" s="2">
        <v>0</v>
      </c>
      <c r="J1584" s="3" t="s">
        <v>2529</v>
      </c>
      <c r="K1584" s="6">
        <v>92</v>
      </c>
      <c r="L1584" s="4">
        <v>203</v>
      </c>
      <c r="M1584" s="4">
        <v>35</v>
      </c>
      <c r="N1584" s="4">
        <v>305</v>
      </c>
      <c r="O1584" s="4">
        <v>46</v>
      </c>
      <c r="P1584" s="4">
        <v>17</v>
      </c>
      <c r="Q1584" s="4">
        <v>227</v>
      </c>
      <c r="R1584" s="4">
        <f>SUM(Table1[[#This Row],[Wines]:[Sweet]])</f>
        <v>606</v>
      </c>
      <c r="S1584" s="8">
        <f t="shared" si="74"/>
        <v>8.0663409959135859E-3</v>
      </c>
      <c r="T1584" s="8" t="str">
        <f t="shared" si="75"/>
        <v>MeatProducts</v>
      </c>
      <c r="U1584" s="2">
        <v>1</v>
      </c>
      <c r="V1584" s="2">
        <v>2</v>
      </c>
      <c r="W1584" s="2">
        <v>11</v>
      </c>
      <c r="X1584" s="2">
        <v>5</v>
      </c>
      <c r="Y1584" s="2">
        <v>1</v>
      </c>
      <c r="Z1584" s="2">
        <v>3</v>
      </c>
      <c r="AA1584" s="2">
        <v>11</v>
      </c>
      <c r="AB1584" s="2">
        <v>0</v>
      </c>
    </row>
    <row r="1585" spans="1:28" x14ac:dyDescent="0.25">
      <c r="A1585" s="2">
        <v>4843</v>
      </c>
      <c r="B1585" s="2">
        <v>1952</v>
      </c>
      <c r="C1585" s="2">
        <f>2025-Table1[[#This Row],[Year_Birth]]</f>
        <v>73</v>
      </c>
      <c r="D1585" s="2" t="s">
        <v>2252</v>
      </c>
      <c r="E1585" s="2" t="s">
        <v>2253</v>
      </c>
      <c r="F1585" s="2" t="str">
        <f t="shared" si="73"/>
        <v>Senior</v>
      </c>
      <c r="G1585" s="4">
        <v>75127</v>
      </c>
      <c r="H1585" s="2">
        <v>0</v>
      </c>
      <c r="I1585" s="2">
        <v>0</v>
      </c>
      <c r="J1585" s="3" t="s">
        <v>2529</v>
      </c>
      <c r="K1585" s="6">
        <v>92</v>
      </c>
      <c r="L1585" s="4">
        <v>203</v>
      </c>
      <c r="M1585" s="4">
        <v>35</v>
      </c>
      <c r="N1585" s="4">
        <v>305</v>
      </c>
      <c r="O1585" s="4">
        <v>46</v>
      </c>
      <c r="P1585" s="4">
        <v>17</v>
      </c>
      <c r="Q1585" s="4">
        <v>227</v>
      </c>
      <c r="R1585" s="4">
        <f>SUM(Table1[[#This Row],[Wines]:[Sweet]])</f>
        <v>606</v>
      </c>
      <c r="S1585" s="8">
        <f t="shared" si="74"/>
        <v>8.0663409959135859E-3</v>
      </c>
      <c r="T1585" s="8" t="str">
        <f t="shared" si="75"/>
        <v>MeatProducts</v>
      </c>
      <c r="U1585" s="2">
        <v>1</v>
      </c>
      <c r="V1585" s="2">
        <v>2</v>
      </c>
      <c r="W1585" s="2">
        <v>11</v>
      </c>
      <c r="X1585" s="2">
        <v>5</v>
      </c>
      <c r="Y1585" s="2">
        <v>1</v>
      </c>
      <c r="Z1585" s="2">
        <v>3</v>
      </c>
      <c r="AA1585" s="2">
        <v>11</v>
      </c>
      <c r="AB1585" s="2">
        <v>0</v>
      </c>
    </row>
    <row r="1586" spans="1:28" x14ac:dyDescent="0.25">
      <c r="A1586" s="2">
        <v>10617</v>
      </c>
      <c r="B1586" s="2">
        <v>1989</v>
      </c>
      <c r="C1586" s="2">
        <f>2025-Table1[[#This Row],[Year_Birth]]</f>
        <v>36</v>
      </c>
      <c r="D1586" s="2" t="s">
        <v>2257</v>
      </c>
      <c r="E1586" s="2" t="s">
        <v>2258</v>
      </c>
      <c r="F1586" s="2" t="str">
        <f t="shared" si="73"/>
        <v>Senior</v>
      </c>
      <c r="G1586" s="4">
        <v>10979</v>
      </c>
      <c r="H1586" s="2">
        <v>0</v>
      </c>
      <c r="I1586" s="2">
        <v>0</v>
      </c>
      <c r="J1586" s="3" t="s">
        <v>2529</v>
      </c>
      <c r="K1586" s="6">
        <v>34</v>
      </c>
      <c r="L1586" s="4">
        <v>8</v>
      </c>
      <c r="M1586" s="4">
        <v>4</v>
      </c>
      <c r="N1586" s="4">
        <v>10</v>
      </c>
      <c r="O1586" s="4">
        <v>2</v>
      </c>
      <c r="P1586" s="4">
        <v>2</v>
      </c>
      <c r="Q1586" s="4">
        <v>4</v>
      </c>
      <c r="R1586" s="4">
        <f>SUM(Table1[[#This Row],[Wines]:[Sweet]])</f>
        <v>26</v>
      </c>
      <c r="S1586" s="8">
        <f t="shared" si="74"/>
        <v>2.3681573913835502E-3</v>
      </c>
      <c r="T1586" s="8" t="str">
        <f t="shared" si="75"/>
        <v>MeatProducts</v>
      </c>
      <c r="U1586" s="2">
        <v>2</v>
      </c>
      <c r="V1586" s="2">
        <v>3</v>
      </c>
      <c r="W1586" s="2">
        <v>0</v>
      </c>
      <c r="X1586" s="2">
        <v>3</v>
      </c>
      <c r="Y1586" s="2">
        <v>5</v>
      </c>
      <c r="Z1586" s="2">
        <v>3</v>
      </c>
      <c r="AA1586" s="2">
        <v>11</v>
      </c>
      <c r="AB1586" s="2">
        <v>0</v>
      </c>
    </row>
    <row r="1587" spans="1:28" x14ac:dyDescent="0.25">
      <c r="A1587" s="2">
        <v>8663</v>
      </c>
      <c r="B1587" s="2">
        <v>1974</v>
      </c>
      <c r="C1587" s="2">
        <f>2025-Table1[[#This Row],[Year_Birth]]</f>
        <v>51</v>
      </c>
      <c r="D1587" s="2" t="s">
        <v>2252</v>
      </c>
      <c r="E1587" s="2" t="s">
        <v>2258</v>
      </c>
      <c r="F1587" s="2" t="str">
        <f t="shared" si="73"/>
        <v>Senior</v>
      </c>
      <c r="G1587" s="4">
        <v>39996</v>
      </c>
      <c r="H1587" s="2">
        <v>1</v>
      </c>
      <c r="I1587" s="2">
        <v>1</v>
      </c>
      <c r="J1587" s="3" t="s">
        <v>2529</v>
      </c>
      <c r="K1587" s="6">
        <v>85</v>
      </c>
      <c r="L1587" s="4">
        <v>11</v>
      </c>
      <c r="M1587" s="4">
        <v>0</v>
      </c>
      <c r="N1587" s="4">
        <v>3</v>
      </c>
      <c r="O1587" s="4">
        <v>0</v>
      </c>
      <c r="P1587" s="4">
        <v>0</v>
      </c>
      <c r="Q1587" s="4">
        <v>1</v>
      </c>
      <c r="R1587" s="4">
        <f>SUM(Table1[[#This Row],[Wines]:[Sweet]])</f>
        <v>14</v>
      </c>
      <c r="S1587" s="8">
        <f t="shared" si="74"/>
        <v>3.5003500350035003E-4</v>
      </c>
      <c r="T1587" s="8" t="str">
        <f t="shared" si="75"/>
        <v>Wines</v>
      </c>
      <c r="U1587" s="2">
        <v>1</v>
      </c>
      <c r="V1587" s="2">
        <v>1</v>
      </c>
      <c r="W1587" s="2">
        <v>0</v>
      </c>
      <c r="X1587" s="2">
        <v>2</v>
      </c>
      <c r="Y1587" s="2">
        <v>6</v>
      </c>
      <c r="Z1587" s="2">
        <v>3</v>
      </c>
      <c r="AA1587" s="2">
        <v>11</v>
      </c>
      <c r="AB1587" s="2">
        <v>0</v>
      </c>
    </row>
    <row r="1588" spans="1:28" x14ac:dyDescent="0.25">
      <c r="A1588" s="2">
        <v>6544</v>
      </c>
      <c r="B1588" s="2">
        <v>1949</v>
      </c>
      <c r="C1588" s="2">
        <f>2025-Table1[[#This Row],[Year_Birth]]</f>
        <v>76</v>
      </c>
      <c r="D1588" s="2" t="s">
        <v>2255</v>
      </c>
      <c r="E1588" s="2" t="s">
        <v>2254</v>
      </c>
      <c r="F1588" s="2" t="str">
        <f t="shared" si="73"/>
        <v>Senior</v>
      </c>
      <c r="G1588" s="4">
        <v>67911</v>
      </c>
      <c r="H1588" s="2">
        <v>0</v>
      </c>
      <c r="I1588" s="2">
        <v>1</v>
      </c>
      <c r="J1588" s="3" t="s">
        <v>2529</v>
      </c>
      <c r="K1588" s="6">
        <v>63</v>
      </c>
      <c r="L1588" s="4">
        <v>529</v>
      </c>
      <c r="M1588" s="4">
        <v>0</v>
      </c>
      <c r="N1588" s="4">
        <v>356</v>
      </c>
      <c r="O1588" s="4">
        <v>63</v>
      </c>
      <c r="P1588" s="4">
        <v>28</v>
      </c>
      <c r="Q1588" s="4">
        <v>0</v>
      </c>
      <c r="R1588" s="4">
        <f>SUM(Table1[[#This Row],[Wines]:[Sweet]])</f>
        <v>976</v>
      </c>
      <c r="S1588" s="8">
        <f t="shared" si="74"/>
        <v>1.437175126268204E-2</v>
      </c>
      <c r="T1588" s="8" t="str">
        <f t="shared" si="75"/>
        <v>Wines</v>
      </c>
      <c r="U1588" s="2">
        <v>3</v>
      </c>
      <c r="V1588" s="2">
        <v>6</v>
      </c>
      <c r="W1588" s="2">
        <v>7</v>
      </c>
      <c r="X1588" s="2">
        <v>11</v>
      </c>
      <c r="Y1588" s="2">
        <v>3</v>
      </c>
      <c r="Z1588" s="2">
        <v>3</v>
      </c>
      <c r="AA1588" s="2">
        <v>11</v>
      </c>
      <c r="AB1588" s="2">
        <v>0</v>
      </c>
    </row>
    <row r="1589" spans="1:28" x14ac:dyDescent="0.25">
      <c r="A1589" s="2">
        <v>1519</v>
      </c>
      <c r="B1589" s="2">
        <v>1972</v>
      </c>
      <c r="C1589" s="2">
        <f>2025-Table1[[#This Row],[Year_Birth]]</f>
        <v>53</v>
      </c>
      <c r="D1589" s="2" t="s">
        <v>2255</v>
      </c>
      <c r="E1589" s="2" t="s">
        <v>2253</v>
      </c>
      <c r="F1589" s="2" t="str">
        <f t="shared" si="73"/>
        <v>Senior</v>
      </c>
      <c r="G1589" s="4">
        <v>38578</v>
      </c>
      <c r="H1589" s="2">
        <v>1</v>
      </c>
      <c r="I1589" s="2">
        <v>1</v>
      </c>
      <c r="J1589" s="3" t="s">
        <v>2530</v>
      </c>
      <c r="K1589" s="6">
        <v>2</v>
      </c>
      <c r="L1589" s="4">
        <v>38</v>
      </c>
      <c r="M1589" s="4">
        <v>4</v>
      </c>
      <c r="N1589" s="4">
        <v>22</v>
      </c>
      <c r="O1589" s="4">
        <v>3</v>
      </c>
      <c r="P1589" s="4">
        <v>3</v>
      </c>
      <c r="Q1589" s="4">
        <v>3</v>
      </c>
      <c r="R1589" s="4">
        <f>SUM(Table1[[#This Row],[Wines]:[Sweet]])</f>
        <v>70</v>
      </c>
      <c r="S1589" s="8">
        <f t="shared" si="74"/>
        <v>1.8145056768106174E-3</v>
      </c>
      <c r="T1589" s="8" t="str">
        <f t="shared" si="75"/>
        <v>Wines</v>
      </c>
      <c r="U1589" s="2">
        <v>3</v>
      </c>
      <c r="V1589" s="2">
        <v>3</v>
      </c>
      <c r="W1589" s="2">
        <v>0</v>
      </c>
      <c r="X1589" s="2">
        <v>3</v>
      </c>
      <c r="Y1589" s="2">
        <v>8</v>
      </c>
      <c r="Z1589" s="2">
        <v>3</v>
      </c>
      <c r="AA1589" s="2">
        <v>11</v>
      </c>
      <c r="AB1589" s="2">
        <v>1</v>
      </c>
    </row>
    <row r="1590" spans="1:28" x14ac:dyDescent="0.25">
      <c r="A1590" s="2">
        <v>9080</v>
      </c>
      <c r="B1590" s="2">
        <v>1972</v>
      </c>
      <c r="C1590" s="2">
        <f>2025-Table1[[#This Row],[Year_Birth]]</f>
        <v>53</v>
      </c>
      <c r="D1590" s="2" t="s">
        <v>2255</v>
      </c>
      <c r="E1590" s="2" t="s">
        <v>2253</v>
      </c>
      <c r="F1590" s="2" t="str">
        <f t="shared" si="73"/>
        <v>Senior</v>
      </c>
      <c r="G1590" s="4">
        <v>38578</v>
      </c>
      <c r="H1590" s="2">
        <v>1</v>
      </c>
      <c r="I1590" s="2">
        <v>1</v>
      </c>
      <c r="J1590" s="3" t="s">
        <v>2530</v>
      </c>
      <c r="K1590" s="6">
        <v>2</v>
      </c>
      <c r="L1590" s="4">
        <v>38</v>
      </c>
      <c r="M1590" s="4">
        <v>4</v>
      </c>
      <c r="N1590" s="4">
        <v>22</v>
      </c>
      <c r="O1590" s="4">
        <v>3</v>
      </c>
      <c r="P1590" s="4">
        <v>3</v>
      </c>
      <c r="Q1590" s="4">
        <v>3</v>
      </c>
      <c r="R1590" s="4">
        <f>SUM(Table1[[#This Row],[Wines]:[Sweet]])</f>
        <v>70</v>
      </c>
      <c r="S1590" s="8">
        <f t="shared" si="74"/>
        <v>1.8145056768106174E-3</v>
      </c>
      <c r="T1590" s="8" t="str">
        <f t="shared" si="75"/>
        <v>Wines</v>
      </c>
      <c r="U1590" s="2">
        <v>3</v>
      </c>
      <c r="V1590" s="2">
        <v>3</v>
      </c>
      <c r="W1590" s="2">
        <v>0</v>
      </c>
      <c r="X1590" s="2">
        <v>3</v>
      </c>
      <c r="Y1590" s="2">
        <v>8</v>
      </c>
      <c r="Z1590" s="2">
        <v>3</v>
      </c>
      <c r="AA1590" s="2">
        <v>11</v>
      </c>
      <c r="AB1590" s="2">
        <v>0</v>
      </c>
    </row>
    <row r="1591" spans="1:28" x14ac:dyDescent="0.25">
      <c r="A1591" s="2">
        <v>4552</v>
      </c>
      <c r="B1591" s="2">
        <v>1991</v>
      </c>
      <c r="C1591" s="2">
        <f>2025-Table1[[#This Row],[Year_Birth]]</f>
        <v>34</v>
      </c>
      <c r="D1591" s="2" t="s">
        <v>2252</v>
      </c>
      <c r="E1591" s="2" t="s">
        <v>2256</v>
      </c>
      <c r="F1591" s="2" t="str">
        <f t="shared" si="73"/>
        <v>Senior</v>
      </c>
      <c r="G1591" s="4">
        <v>51373</v>
      </c>
      <c r="H1591" s="2">
        <v>0</v>
      </c>
      <c r="I1591" s="2">
        <v>0</v>
      </c>
      <c r="J1591" s="3" t="s">
        <v>2530</v>
      </c>
      <c r="K1591" s="6">
        <v>37</v>
      </c>
      <c r="L1591" s="4">
        <v>83</v>
      </c>
      <c r="M1591" s="4">
        <v>2</v>
      </c>
      <c r="N1591" s="4">
        <v>101</v>
      </c>
      <c r="O1591" s="4">
        <v>64</v>
      </c>
      <c r="P1591" s="4">
        <v>26</v>
      </c>
      <c r="Q1591" s="4">
        <v>117</v>
      </c>
      <c r="R1591" s="4">
        <f>SUM(Table1[[#This Row],[Wines]:[Sweet]])</f>
        <v>276</v>
      </c>
      <c r="S1591" s="8">
        <f t="shared" si="74"/>
        <v>5.372471921048021E-3</v>
      </c>
      <c r="T1591" s="8" t="str">
        <f t="shared" si="75"/>
        <v>GoldProds</v>
      </c>
      <c r="U1591" s="2">
        <v>1</v>
      </c>
      <c r="V1591" s="2">
        <v>3</v>
      </c>
      <c r="W1591" s="2">
        <v>5</v>
      </c>
      <c r="X1591" s="2">
        <v>3</v>
      </c>
      <c r="Y1591" s="2">
        <v>4</v>
      </c>
      <c r="Z1591" s="2">
        <v>3</v>
      </c>
      <c r="AA1591" s="2">
        <v>11</v>
      </c>
      <c r="AB1591" s="2">
        <v>0</v>
      </c>
    </row>
    <row r="1592" spans="1:28" x14ac:dyDescent="0.25">
      <c r="A1592" s="2">
        <v>3955</v>
      </c>
      <c r="B1592" s="2">
        <v>1965</v>
      </c>
      <c r="C1592" s="2">
        <f>2025-Table1[[#This Row],[Year_Birth]]</f>
        <v>60</v>
      </c>
      <c r="D1592" s="2" t="s">
        <v>2252</v>
      </c>
      <c r="E1592" s="2" t="s">
        <v>2258</v>
      </c>
      <c r="F1592" s="2" t="str">
        <f t="shared" si="73"/>
        <v>Senior</v>
      </c>
      <c r="G1592" s="4">
        <v>4861</v>
      </c>
      <c r="H1592" s="2">
        <v>0</v>
      </c>
      <c r="I1592" s="2">
        <v>0</v>
      </c>
      <c r="J1592" s="3" t="s">
        <v>2531</v>
      </c>
      <c r="K1592" s="6">
        <v>20</v>
      </c>
      <c r="L1592" s="4">
        <v>2</v>
      </c>
      <c r="M1592" s="4">
        <v>1</v>
      </c>
      <c r="N1592" s="4">
        <v>1</v>
      </c>
      <c r="O1592" s="4">
        <v>1</v>
      </c>
      <c r="P1592" s="4">
        <v>0</v>
      </c>
      <c r="Q1592" s="4">
        <v>1</v>
      </c>
      <c r="R1592" s="4">
        <f>SUM(Table1[[#This Row],[Wines]:[Sweet]])</f>
        <v>5</v>
      </c>
      <c r="S1592" s="8">
        <f t="shared" si="74"/>
        <v>1.0285949393128986E-3</v>
      </c>
      <c r="T1592" s="8" t="str">
        <f t="shared" si="75"/>
        <v>Wines</v>
      </c>
      <c r="U1592" s="2">
        <v>0</v>
      </c>
      <c r="V1592" s="2">
        <v>0</v>
      </c>
      <c r="W1592" s="2">
        <v>0</v>
      </c>
      <c r="X1592" s="2">
        <v>0</v>
      </c>
      <c r="Y1592" s="2">
        <v>14</v>
      </c>
      <c r="Z1592" s="2">
        <v>3</v>
      </c>
      <c r="AA1592" s="2">
        <v>11</v>
      </c>
      <c r="AB1592" s="2">
        <v>0</v>
      </c>
    </row>
    <row r="1593" spans="1:28" x14ac:dyDescent="0.25">
      <c r="A1593" s="2">
        <v>1640</v>
      </c>
      <c r="B1593" s="2">
        <v>1954</v>
      </c>
      <c r="C1593" s="2">
        <f>2025-Table1[[#This Row],[Year_Birth]]</f>
        <v>71</v>
      </c>
      <c r="D1593" s="2" t="s">
        <v>2252</v>
      </c>
      <c r="E1593" s="2" t="s">
        <v>2258</v>
      </c>
      <c r="F1593" s="2" t="str">
        <f t="shared" si="73"/>
        <v>Senior</v>
      </c>
      <c r="G1593" s="4">
        <v>64587</v>
      </c>
      <c r="H1593" s="2">
        <v>1</v>
      </c>
      <c r="I1593" s="2">
        <v>1</v>
      </c>
      <c r="J1593" s="3" t="s">
        <v>2531</v>
      </c>
      <c r="K1593" s="6">
        <v>49</v>
      </c>
      <c r="L1593" s="4">
        <v>66</v>
      </c>
      <c r="M1593" s="4">
        <v>0</v>
      </c>
      <c r="N1593" s="4">
        <v>16</v>
      </c>
      <c r="O1593" s="4">
        <v>0</v>
      </c>
      <c r="P1593" s="4">
        <v>6</v>
      </c>
      <c r="Q1593" s="4">
        <v>20</v>
      </c>
      <c r="R1593" s="4">
        <f>SUM(Table1[[#This Row],[Wines]:[Sweet]])</f>
        <v>88</v>
      </c>
      <c r="S1593" s="8">
        <f t="shared" si="74"/>
        <v>1.3625032901357858E-3</v>
      </c>
      <c r="T1593" s="8" t="str">
        <f t="shared" si="75"/>
        <v>Wines</v>
      </c>
      <c r="U1593" s="2">
        <v>2</v>
      </c>
      <c r="V1593" s="2">
        <v>1</v>
      </c>
      <c r="W1593" s="2">
        <v>1</v>
      </c>
      <c r="X1593" s="2">
        <v>4</v>
      </c>
      <c r="Y1593" s="2">
        <v>3</v>
      </c>
      <c r="Z1593" s="2">
        <v>3</v>
      </c>
      <c r="AA1593" s="2">
        <v>11</v>
      </c>
      <c r="AB1593" s="2">
        <v>0</v>
      </c>
    </row>
    <row r="1594" spans="1:28" x14ac:dyDescent="0.25">
      <c r="A1594" s="2">
        <v>2939</v>
      </c>
      <c r="B1594" s="2">
        <v>1970</v>
      </c>
      <c r="C1594" s="2">
        <f>2025-Table1[[#This Row],[Year_Birth]]</f>
        <v>55</v>
      </c>
      <c r="D1594" s="2" t="s">
        <v>2257</v>
      </c>
      <c r="E1594" s="2" t="s">
        <v>2254</v>
      </c>
      <c r="F1594" s="2" t="str">
        <f t="shared" si="73"/>
        <v>Senior</v>
      </c>
      <c r="G1594" s="4">
        <v>79419</v>
      </c>
      <c r="H1594" s="2">
        <v>0</v>
      </c>
      <c r="I1594" s="2">
        <v>0</v>
      </c>
      <c r="J1594" s="3" t="s">
        <v>2531</v>
      </c>
      <c r="K1594" s="6">
        <v>96</v>
      </c>
      <c r="L1594" s="4">
        <v>751</v>
      </c>
      <c r="M1594" s="4">
        <v>127</v>
      </c>
      <c r="N1594" s="4">
        <v>687</v>
      </c>
      <c r="O1594" s="4">
        <v>20</v>
      </c>
      <c r="P1594" s="4">
        <v>15</v>
      </c>
      <c r="Q1594" s="4">
        <v>31</v>
      </c>
      <c r="R1594" s="4">
        <f>SUM(Table1[[#This Row],[Wines]:[Sweet]])</f>
        <v>1600</v>
      </c>
      <c r="S1594" s="8">
        <f t="shared" si="74"/>
        <v>2.0146312595222805E-2</v>
      </c>
      <c r="T1594" s="8" t="str">
        <f t="shared" si="75"/>
        <v>Wines</v>
      </c>
      <c r="U1594" s="2">
        <v>1</v>
      </c>
      <c r="V1594" s="2">
        <v>4</v>
      </c>
      <c r="W1594" s="2">
        <v>6</v>
      </c>
      <c r="X1594" s="2">
        <v>4</v>
      </c>
      <c r="Y1594" s="2">
        <v>2</v>
      </c>
      <c r="Z1594" s="2">
        <v>3</v>
      </c>
      <c r="AA1594" s="2">
        <v>11</v>
      </c>
      <c r="AB1594" s="2">
        <v>0</v>
      </c>
    </row>
    <row r="1595" spans="1:28" x14ac:dyDescent="0.25">
      <c r="A1595" s="2">
        <v>2546</v>
      </c>
      <c r="B1595" s="2">
        <v>1977</v>
      </c>
      <c r="C1595" s="2">
        <f>2025-Table1[[#This Row],[Year_Birth]]</f>
        <v>48</v>
      </c>
      <c r="D1595" s="2" t="s">
        <v>2260</v>
      </c>
      <c r="E1595" s="2" t="s">
        <v>2253</v>
      </c>
      <c r="F1595" s="2" t="str">
        <f t="shared" si="73"/>
        <v>Senior</v>
      </c>
      <c r="G1595" s="4">
        <v>31878</v>
      </c>
      <c r="H1595" s="2">
        <v>0</v>
      </c>
      <c r="I1595" s="2">
        <v>1</v>
      </c>
      <c r="J1595" s="3" t="s">
        <v>2531</v>
      </c>
      <c r="K1595" s="6">
        <v>7</v>
      </c>
      <c r="L1595" s="4">
        <v>23</v>
      </c>
      <c r="M1595" s="4">
        <v>4</v>
      </c>
      <c r="N1595" s="4">
        <v>5</v>
      </c>
      <c r="O1595" s="4">
        <v>10</v>
      </c>
      <c r="P1595" s="4">
        <v>5</v>
      </c>
      <c r="Q1595" s="4">
        <v>23</v>
      </c>
      <c r="R1595" s="4">
        <f>SUM(Table1[[#This Row],[Wines]:[Sweet]])</f>
        <v>47</v>
      </c>
      <c r="S1595" s="8">
        <f t="shared" si="74"/>
        <v>1.474371039588431E-3</v>
      </c>
      <c r="T1595" s="8" t="str">
        <f t="shared" si="75"/>
        <v>Wines</v>
      </c>
      <c r="U1595" s="2">
        <v>1</v>
      </c>
      <c r="V1595" s="2">
        <v>1</v>
      </c>
      <c r="W1595" s="2">
        <v>0</v>
      </c>
      <c r="X1595" s="2">
        <v>4</v>
      </c>
      <c r="Y1595" s="2">
        <v>3</v>
      </c>
      <c r="Z1595" s="2">
        <v>3</v>
      </c>
      <c r="AA1595" s="2">
        <v>11</v>
      </c>
      <c r="AB1595" s="2">
        <v>0</v>
      </c>
    </row>
    <row r="1596" spans="1:28" x14ac:dyDescent="0.25">
      <c r="A1596" s="2">
        <v>2591</v>
      </c>
      <c r="B1596" s="2">
        <v>1959</v>
      </c>
      <c r="C1596" s="2">
        <f>2025-Table1[[#This Row],[Year_Birth]]</f>
        <v>66</v>
      </c>
      <c r="D1596" s="2" t="s">
        <v>2252</v>
      </c>
      <c r="E1596" s="2" t="s">
        <v>2261</v>
      </c>
      <c r="F1596" s="2" t="str">
        <f t="shared" si="73"/>
        <v>Senior</v>
      </c>
      <c r="G1596" s="4">
        <v>76320</v>
      </c>
      <c r="H1596" s="2">
        <v>0</v>
      </c>
      <c r="I1596" s="2">
        <v>1</v>
      </c>
      <c r="J1596" s="3" t="s">
        <v>2531</v>
      </c>
      <c r="K1596" s="6">
        <v>49</v>
      </c>
      <c r="L1596" s="4">
        <v>526</v>
      </c>
      <c r="M1596" s="4">
        <v>35</v>
      </c>
      <c r="N1596" s="4">
        <v>214</v>
      </c>
      <c r="O1596" s="4">
        <v>69</v>
      </c>
      <c r="P1596" s="4">
        <v>53</v>
      </c>
      <c r="Q1596" s="4">
        <v>35</v>
      </c>
      <c r="R1596" s="4">
        <f>SUM(Table1[[#This Row],[Wines]:[Sweet]])</f>
        <v>897</v>
      </c>
      <c r="S1596" s="8">
        <f t="shared" si="74"/>
        <v>1.1753144654088051E-2</v>
      </c>
      <c r="T1596" s="8" t="str">
        <f t="shared" si="75"/>
        <v>Wines</v>
      </c>
      <c r="U1596" s="2">
        <v>2</v>
      </c>
      <c r="V1596" s="2">
        <v>6</v>
      </c>
      <c r="W1596" s="2">
        <v>3</v>
      </c>
      <c r="X1596" s="2">
        <v>4</v>
      </c>
      <c r="Y1596" s="2">
        <v>2</v>
      </c>
      <c r="Z1596" s="2">
        <v>3</v>
      </c>
      <c r="AA1596" s="2">
        <v>11</v>
      </c>
      <c r="AB1596" s="2">
        <v>0</v>
      </c>
    </row>
    <row r="1597" spans="1:28" x14ac:dyDescent="0.25">
      <c r="A1597" s="2">
        <v>6658</v>
      </c>
      <c r="B1597" s="2">
        <v>1972</v>
      </c>
      <c r="C1597" s="2">
        <f>2025-Table1[[#This Row],[Year_Birth]]</f>
        <v>53</v>
      </c>
      <c r="D1597" s="2" t="s">
        <v>2252</v>
      </c>
      <c r="E1597" s="2" t="s">
        <v>2254</v>
      </c>
      <c r="F1597" s="2" t="str">
        <f t="shared" si="73"/>
        <v>Senior</v>
      </c>
      <c r="G1597" s="4">
        <v>59868</v>
      </c>
      <c r="H1597" s="2">
        <v>0</v>
      </c>
      <c r="I1597" s="2">
        <v>1</v>
      </c>
      <c r="J1597" s="3" t="s">
        <v>2532</v>
      </c>
      <c r="K1597" s="6">
        <v>37</v>
      </c>
      <c r="L1597" s="4">
        <v>771</v>
      </c>
      <c r="M1597" s="4">
        <v>51</v>
      </c>
      <c r="N1597" s="4">
        <v>154</v>
      </c>
      <c r="O1597" s="4">
        <v>54</v>
      </c>
      <c r="P1597" s="4">
        <v>10</v>
      </c>
      <c r="Q1597" s="4">
        <v>154</v>
      </c>
      <c r="R1597" s="4">
        <f>SUM(Table1[[#This Row],[Wines]:[Sweet]])</f>
        <v>1040</v>
      </c>
      <c r="S1597" s="8">
        <f t="shared" si="74"/>
        <v>1.7371550744972271E-2</v>
      </c>
      <c r="T1597" s="8" t="str">
        <f t="shared" si="75"/>
        <v>Wines</v>
      </c>
      <c r="U1597" s="2">
        <v>7</v>
      </c>
      <c r="V1597" s="2">
        <v>11</v>
      </c>
      <c r="W1597" s="2">
        <v>2</v>
      </c>
      <c r="X1597" s="2">
        <v>12</v>
      </c>
      <c r="Y1597" s="2">
        <v>6</v>
      </c>
      <c r="Z1597" s="2">
        <v>3</v>
      </c>
      <c r="AA1597" s="2">
        <v>11</v>
      </c>
      <c r="AB1597" s="2">
        <v>0</v>
      </c>
    </row>
    <row r="1598" spans="1:28" x14ac:dyDescent="0.25">
      <c r="A1598" s="2">
        <v>13</v>
      </c>
      <c r="B1598" s="2">
        <v>1947</v>
      </c>
      <c r="C1598" s="2">
        <f>2025-Table1[[#This Row],[Year_Birth]]</f>
        <v>78</v>
      </c>
      <c r="D1598" s="2" t="s">
        <v>2255</v>
      </c>
      <c r="E1598" s="2" t="s">
        <v>2261</v>
      </c>
      <c r="F1598" s="2" t="str">
        <f t="shared" si="73"/>
        <v>Senior</v>
      </c>
      <c r="G1598" s="4">
        <v>25358</v>
      </c>
      <c r="H1598" s="2">
        <v>0</v>
      </c>
      <c r="I1598" s="2">
        <v>1</v>
      </c>
      <c r="J1598" s="3" t="s">
        <v>2532</v>
      </c>
      <c r="K1598" s="6">
        <v>57</v>
      </c>
      <c r="L1598" s="4">
        <v>19</v>
      </c>
      <c r="M1598" s="4">
        <v>0</v>
      </c>
      <c r="N1598" s="4">
        <v>5</v>
      </c>
      <c r="O1598" s="4">
        <v>0</v>
      </c>
      <c r="P1598" s="4">
        <v>0</v>
      </c>
      <c r="Q1598" s="4">
        <v>8</v>
      </c>
      <c r="R1598" s="4">
        <f>SUM(Table1[[#This Row],[Wines]:[Sweet]])</f>
        <v>24</v>
      </c>
      <c r="S1598" s="8">
        <f t="shared" si="74"/>
        <v>9.4644688066882247E-4</v>
      </c>
      <c r="T1598" s="8" t="str">
        <f t="shared" si="75"/>
        <v>Wines</v>
      </c>
      <c r="U1598" s="2">
        <v>2</v>
      </c>
      <c r="V1598" s="2">
        <v>1</v>
      </c>
      <c r="W1598" s="2">
        <v>0</v>
      </c>
      <c r="X1598" s="2">
        <v>3</v>
      </c>
      <c r="Y1598" s="2">
        <v>6</v>
      </c>
      <c r="Z1598" s="2">
        <v>3</v>
      </c>
      <c r="AA1598" s="2">
        <v>11</v>
      </c>
      <c r="AB1598" s="2">
        <v>0</v>
      </c>
    </row>
    <row r="1599" spans="1:28" x14ac:dyDescent="0.25">
      <c r="A1599" s="2">
        <v>5885</v>
      </c>
      <c r="B1599" s="2">
        <v>1973</v>
      </c>
      <c r="C1599" s="2">
        <f>2025-Table1[[#This Row],[Year_Birth]]</f>
        <v>52</v>
      </c>
      <c r="D1599" s="2" t="s">
        <v>2260</v>
      </c>
      <c r="E1599" s="2" t="s">
        <v>2256</v>
      </c>
      <c r="F1599" s="2" t="str">
        <f t="shared" si="73"/>
        <v>Senior</v>
      </c>
      <c r="G1599" s="4">
        <v>35688</v>
      </c>
      <c r="H1599" s="2">
        <v>2</v>
      </c>
      <c r="I1599" s="2">
        <v>1</v>
      </c>
      <c r="J1599" s="3" t="s">
        <v>2533</v>
      </c>
      <c r="K1599" s="6">
        <v>94</v>
      </c>
      <c r="L1599" s="4">
        <v>73</v>
      </c>
      <c r="M1599" s="4">
        <v>3</v>
      </c>
      <c r="N1599" s="4">
        <v>90</v>
      </c>
      <c r="O1599" s="4">
        <v>12</v>
      </c>
      <c r="P1599" s="4">
        <v>1</v>
      </c>
      <c r="Q1599" s="4">
        <v>32</v>
      </c>
      <c r="R1599" s="4">
        <f>SUM(Table1[[#This Row],[Wines]:[Sweet]])</f>
        <v>179</v>
      </c>
      <c r="S1599" s="8">
        <f t="shared" si="74"/>
        <v>5.015691548980049E-3</v>
      </c>
      <c r="T1599" s="8" t="str">
        <f t="shared" si="75"/>
        <v>MeatProducts</v>
      </c>
      <c r="U1599" s="2">
        <v>7</v>
      </c>
      <c r="V1599" s="2">
        <v>4</v>
      </c>
      <c r="W1599" s="2">
        <v>1</v>
      </c>
      <c r="X1599" s="2">
        <v>4</v>
      </c>
      <c r="Y1599" s="2">
        <v>8</v>
      </c>
      <c r="Z1599" s="2">
        <v>3</v>
      </c>
      <c r="AA1599" s="2">
        <v>11</v>
      </c>
      <c r="AB1599" s="2">
        <v>0</v>
      </c>
    </row>
    <row r="1600" spans="1:28" x14ac:dyDescent="0.25">
      <c r="A1600" s="2">
        <v>3310</v>
      </c>
      <c r="B1600" s="2">
        <v>1973</v>
      </c>
      <c r="C1600" s="2">
        <f>2025-Table1[[#This Row],[Year_Birth]]</f>
        <v>52</v>
      </c>
      <c r="D1600" s="2" t="s">
        <v>2260</v>
      </c>
      <c r="E1600" s="2" t="s">
        <v>2256</v>
      </c>
      <c r="F1600" s="2" t="str">
        <f t="shared" si="73"/>
        <v>Senior</v>
      </c>
      <c r="G1600" s="4">
        <v>35688</v>
      </c>
      <c r="H1600" s="2">
        <v>2</v>
      </c>
      <c r="I1600" s="2">
        <v>1</v>
      </c>
      <c r="J1600" s="3" t="s">
        <v>2533</v>
      </c>
      <c r="K1600" s="6">
        <v>94</v>
      </c>
      <c r="L1600" s="4">
        <v>73</v>
      </c>
      <c r="M1600" s="4">
        <v>3</v>
      </c>
      <c r="N1600" s="4">
        <v>90</v>
      </c>
      <c r="O1600" s="4">
        <v>12</v>
      </c>
      <c r="P1600" s="4">
        <v>1</v>
      </c>
      <c r="Q1600" s="4">
        <v>32</v>
      </c>
      <c r="R1600" s="4">
        <f>SUM(Table1[[#This Row],[Wines]:[Sweet]])</f>
        <v>179</v>
      </c>
      <c r="S1600" s="8">
        <f t="shared" si="74"/>
        <v>5.015691548980049E-3</v>
      </c>
      <c r="T1600" s="8" t="str">
        <f t="shared" si="75"/>
        <v>MeatProducts</v>
      </c>
      <c r="U1600" s="2">
        <v>7</v>
      </c>
      <c r="V1600" s="2">
        <v>4</v>
      </c>
      <c r="W1600" s="2">
        <v>1</v>
      </c>
      <c r="X1600" s="2">
        <v>4</v>
      </c>
      <c r="Y1600" s="2">
        <v>8</v>
      </c>
      <c r="Z1600" s="2">
        <v>3</v>
      </c>
      <c r="AA1600" s="2">
        <v>11</v>
      </c>
      <c r="AB1600" s="2">
        <v>0</v>
      </c>
    </row>
    <row r="1601" spans="1:28" x14ac:dyDescent="0.25">
      <c r="A1601" s="2">
        <v>7422</v>
      </c>
      <c r="B1601" s="2">
        <v>1987</v>
      </c>
      <c r="C1601" s="2">
        <f>2025-Table1[[#This Row],[Year_Birth]]</f>
        <v>38</v>
      </c>
      <c r="D1601" s="2" t="s">
        <v>2252</v>
      </c>
      <c r="E1601" s="2" t="s">
        <v>2253</v>
      </c>
      <c r="F1601" s="2" t="str">
        <f t="shared" si="73"/>
        <v>Senior</v>
      </c>
      <c r="G1601" s="4">
        <v>46923</v>
      </c>
      <c r="H1601" s="2">
        <v>1</v>
      </c>
      <c r="I1601" s="2">
        <v>0</v>
      </c>
      <c r="J1601" s="3" t="s">
        <v>2533</v>
      </c>
      <c r="K1601" s="6">
        <v>90</v>
      </c>
      <c r="L1601" s="4">
        <v>85</v>
      </c>
      <c r="M1601" s="4">
        <v>44</v>
      </c>
      <c r="N1601" s="4">
        <v>54</v>
      </c>
      <c r="O1601" s="4">
        <v>102</v>
      </c>
      <c r="P1601" s="4">
        <v>78</v>
      </c>
      <c r="Q1601" s="4">
        <v>6</v>
      </c>
      <c r="R1601" s="4">
        <f>SUM(Table1[[#This Row],[Wines]:[Sweet]])</f>
        <v>363</v>
      </c>
      <c r="S1601" s="8">
        <f t="shared" si="74"/>
        <v>7.7360782558659929E-3</v>
      </c>
      <c r="T1601" s="8" t="str">
        <f t="shared" si="75"/>
        <v>FishProducts</v>
      </c>
      <c r="U1601" s="2">
        <v>3</v>
      </c>
      <c r="V1601" s="2">
        <v>5</v>
      </c>
      <c r="W1601" s="2">
        <v>1</v>
      </c>
      <c r="X1601" s="2">
        <v>7</v>
      </c>
      <c r="Y1601" s="2">
        <v>7</v>
      </c>
      <c r="Z1601" s="2">
        <v>3</v>
      </c>
      <c r="AA1601" s="2">
        <v>11</v>
      </c>
      <c r="AB1601" s="2">
        <v>0</v>
      </c>
    </row>
    <row r="1602" spans="1:28" x14ac:dyDescent="0.25">
      <c r="A1602" s="2">
        <v>8707</v>
      </c>
      <c r="B1602" s="2">
        <v>1956</v>
      </c>
      <c r="C1602" s="2">
        <f>2025-Table1[[#This Row],[Year_Birth]]</f>
        <v>69</v>
      </c>
      <c r="D1602" s="2" t="s">
        <v>2252</v>
      </c>
      <c r="E1602" s="2" t="s">
        <v>2256</v>
      </c>
      <c r="F1602" s="2" t="str">
        <f t="shared" ref="F1602:F1665" si="76">IF(C1602&lt;19,"Child",IF(C1602&lt;31,"Young Adult",IF(C1602&lt;J2849,"Adult","Senior")))</f>
        <v>Senior</v>
      </c>
      <c r="G1602" s="4">
        <v>79456</v>
      </c>
      <c r="H1602" s="2">
        <v>0</v>
      </c>
      <c r="I1602" s="2">
        <v>0</v>
      </c>
      <c r="J1602" s="3" t="s">
        <v>2533</v>
      </c>
      <c r="K1602" s="6">
        <v>12</v>
      </c>
      <c r="L1602" s="4">
        <v>565</v>
      </c>
      <c r="M1602" s="4">
        <v>42</v>
      </c>
      <c r="N1602" s="4">
        <v>548</v>
      </c>
      <c r="O1602" s="4">
        <v>64</v>
      </c>
      <c r="P1602" s="4">
        <v>83</v>
      </c>
      <c r="Q1602" s="4">
        <v>99</v>
      </c>
      <c r="R1602" s="4">
        <f>SUM(Table1[[#This Row],[Wines]:[Sweet]])</f>
        <v>1302</v>
      </c>
      <c r="S1602" s="8">
        <f t="shared" ref="S1602:S1665" si="77">R1602/G1602</f>
        <v>1.6386427708417237E-2</v>
      </c>
      <c r="T1602" s="8" t="str">
        <f t="shared" ref="T1602:T1665" si="78">INDEX($L$1:$Q$1, MATCH(MAX(L1602:Q1602), L1602:Q1602, 0))</f>
        <v>Wines</v>
      </c>
      <c r="U1602" s="2">
        <v>1</v>
      </c>
      <c r="V1602" s="2">
        <v>5</v>
      </c>
      <c r="W1602" s="2">
        <v>6</v>
      </c>
      <c r="X1602" s="2">
        <v>4</v>
      </c>
      <c r="Y1602" s="2">
        <v>3</v>
      </c>
      <c r="Z1602" s="2">
        <v>3</v>
      </c>
      <c r="AA1602" s="2">
        <v>11</v>
      </c>
      <c r="AB1602" s="2">
        <v>1</v>
      </c>
    </row>
    <row r="1603" spans="1:28" x14ac:dyDescent="0.25">
      <c r="A1603" s="2">
        <v>6905</v>
      </c>
      <c r="B1603" s="2">
        <v>1994</v>
      </c>
      <c r="C1603" s="2">
        <f>2025-Table1[[#This Row],[Year_Birth]]</f>
        <v>31</v>
      </c>
      <c r="D1603" s="2" t="s">
        <v>2252</v>
      </c>
      <c r="E1603" s="2" t="s">
        <v>2254</v>
      </c>
      <c r="F1603" s="2" t="str">
        <f t="shared" si="76"/>
        <v>Senior</v>
      </c>
      <c r="G1603" s="4">
        <v>80685</v>
      </c>
      <c r="H1603" s="2">
        <v>0</v>
      </c>
      <c r="I1603" s="2">
        <v>0</v>
      </c>
      <c r="J1603" s="3" t="s">
        <v>2533</v>
      </c>
      <c r="K1603" s="6">
        <v>55</v>
      </c>
      <c r="L1603" s="4">
        <v>241</v>
      </c>
      <c r="M1603" s="4">
        <v>45</v>
      </c>
      <c r="N1603" s="4">
        <v>604</v>
      </c>
      <c r="O1603" s="4">
        <v>34</v>
      </c>
      <c r="P1603" s="4">
        <v>26</v>
      </c>
      <c r="Q1603" s="4">
        <v>54</v>
      </c>
      <c r="R1603" s="4">
        <f>SUM(Table1[[#This Row],[Wines]:[Sweet]])</f>
        <v>950</v>
      </c>
      <c r="S1603" s="8">
        <f t="shared" si="77"/>
        <v>1.1774183553324657E-2</v>
      </c>
      <c r="T1603" s="8" t="str">
        <f t="shared" si="78"/>
        <v>MeatProducts</v>
      </c>
      <c r="U1603" s="2">
        <v>1</v>
      </c>
      <c r="V1603" s="2">
        <v>6</v>
      </c>
      <c r="W1603" s="2">
        <v>4</v>
      </c>
      <c r="X1603" s="2">
        <v>10</v>
      </c>
      <c r="Y1603" s="2">
        <v>2</v>
      </c>
      <c r="Z1603" s="2">
        <v>3</v>
      </c>
      <c r="AA1603" s="2">
        <v>11</v>
      </c>
      <c r="AB1603" s="2">
        <v>0</v>
      </c>
    </row>
    <row r="1604" spans="1:28" x14ac:dyDescent="0.25">
      <c r="A1604" s="2">
        <v>6263</v>
      </c>
      <c r="B1604" s="2">
        <v>1968</v>
      </c>
      <c r="C1604" s="2">
        <f>2025-Table1[[#This Row],[Year_Birth]]</f>
        <v>57</v>
      </c>
      <c r="D1604" s="2" t="s">
        <v>2252</v>
      </c>
      <c r="E1604" s="2" t="s">
        <v>2254</v>
      </c>
      <c r="F1604" s="2" t="str">
        <f t="shared" si="76"/>
        <v>Senior</v>
      </c>
      <c r="G1604" s="4">
        <v>35322</v>
      </c>
      <c r="H1604" s="2">
        <v>1</v>
      </c>
      <c r="I1604" s="2">
        <v>2</v>
      </c>
      <c r="J1604" s="3" t="s">
        <v>2533</v>
      </c>
      <c r="K1604" s="6">
        <v>34</v>
      </c>
      <c r="L1604" s="4">
        <v>28</v>
      </c>
      <c r="M1604" s="4">
        <v>9</v>
      </c>
      <c r="N1604" s="4">
        <v>37</v>
      </c>
      <c r="O1604" s="4">
        <v>12</v>
      </c>
      <c r="P1604" s="4">
        <v>7</v>
      </c>
      <c r="Q1604" s="4">
        <v>13</v>
      </c>
      <c r="R1604" s="4">
        <f>SUM(Table1[[#This Row],[Wines]:[Sweet]])</f>
        <v>93</v>
      </c>
      <c r="S1604" s="8">
        <f t="shared" si="77"/>
        <v>2.6329199932053678E-3</v>
      </c>
      <c r="T1604" s="8" t="str">
        <f t="shared" si="78"/>
        <v>MeatProducts</v>
      </c>
      <c r="U1604" s="2">
        <v>3</v>
      </c>
      <c r="V1604" s="2">
        <v>2</v>
      </c>
      <c r="W1604" s="2">
        <v>0</v>
      </c>
      <c r="X1604" s="2">
        <v>4</v>
      </c>
      <c r="Y1604" s="2">
        <v>8</v>
      </c>
      <c r="Z1604" s="2">
        <v>3</v>
      </c>
      <c r="AA1604" s="2">
        <v>11</v>
      </c>
      <c r="AB1604" s="2">
        <v>0</v>
      </c>
    </row>
    <row r="1605" spans="1:28" x14ac:dyDescent="0.25">
      <c r="A1605" s="2">
        <v>10395</v>
      </c>
      <c r="B1605" s="2">
        <v>1986</v>
      </c>
      <c r="C1605" s="2">
        <f>2025-Table1[[#This Row],[Year_Birth]]</f>
        <v>39</v>
      </c>
      <c r="D1605" s="2" t="s">
        <v>2259</v>
      </c>
      <c r="E1605" s="2" t="s">
        <v>2253</v>
      </c>
      <c r="F1605" s="2" t="str">
        <f t="shared" si="76"/>
        <v>Senior</v>
      </c>
      <c r="G1605" s="4">
        <v>8940</v>
      </c>
      <c r="H1605" s="2">
        <v>1</v>
      </c>
      <c r="I1605" s="2">
        <v>0</v>
      </c>
      <c r="J1605" s="3" t="s">
        <v>2533</v>
      </c>
      <c r="K1605" s="6">
        <v>25</v>
      </c>
      <c r="L1605" s="4">
        <v>1</v>
      </c>
      <c r="M1605" s="4">
        <v>45</v>
      </c>
      <c r="N1605" s="4">
        <v>3</v>
      </c>
      <c r="O1605" s="4">
        <v>4</v>
      </c>
      <c r="P1605" s="4">
        <v>6</v>
      </c>
      <c r="Q1605" s="4">
        <v>42</v>
      </c>
      <c r="R1605" s="4">
        <f>SUM(Table1[[#This Row],[Wines]:[Sweet]])</f>
        <v>59</v>
      </c>
      <c r="S1605" s="8">
        <f t="shared" si="77"/>
        <v>6.5995525727069355E-3</v>
      </c>
      <c r="T1605" s="8" t="str">
        <f t="shared" si="78"/>
        <v>Fruits</v>
      </c>
      <c r="U1605" s="2">
        <v>3</v>
      </c>
      <c r="V1605" s="2">
        <v>3</v>
      </c>
      <c r="W1605" s="2">
        <v>1</v>
      </c>
      <c r="X1605" s="2">
        <v>3</v>
      </c>
      <c r="Y1605" s="2">
        <v>8</v>
      </c>
      <c r="Z1605" s="2">
        <v>3</v>
      </c>
      <c r="AA1605" s="2">
        <v>11</v>
      </c>
      <c r="AB1605" s="2">
        <v>0</v>
      </c>
    </row>
    <row r="1606" spans="1:28" x14ac:dyDescent="0.25">
      <c r="A1606" s="2">
        <v>5831</v>
      </c>
      <c r="B1606" s="2">
        <v>1967</v>
      </c>
      <c r="C1606" s="2">
        <f>2025-Table1[[#This Row],[Year_Birth]]</f>
        <v>58</v>
      </c>
      <c r="D1606" s="2" t="s">
        <v>2252</v>
      </c>
      <c r="E1606" s="2" t="s">
        <v>2256</v>
      </c>
      <c r="F1606" s="2" t="str">
        <f t="shared" si="76"/>
        <v>Senior</v>
      </c>
      <c r="G1606" s="4">
        <v>77870</v>
      </c>
      <c r="H1606" s="2">
        <v>0</v>
      </c>
      <c r="I1606" s="2">
        <v>1</v>
      </c>
      <c r="J1606" s="3" t="s">
        <v>2533</v>
      </c>
      <c r="K1606" s="6">
        <v>93</v>
      </c>
      <c r="L1606" s="4">
        <v>1017</v>
      </c>
      <c r="M1606" s="4">
        <v>50</v>
      </c>
      <c r="N1606" s="4">
        <v>500</v>
      </c>
      <c r="O1606" s="4">
        <v>65</v>
      </c>
      <c r="P1606" s="4">
        <v>50</v>
      </c>
      <c r="Q1606" s="4">
        <v>133</v>
      </c>
      <c r="R1606" s="4">
        <f>SUM(Table1[[#This Row],[Wines]:[Sweet]])</f>
        <v>1682</v>
      </c>
      <c r="S1606" s="8">
        <f t="shared" si="77"/>
        <v>2.160010273532811E-2</v>
      </c>
      <c r="T1606" s="8" t="str">
        <f t="shared" si="78"/>
        <v>Wines</v>
      </c>
      <c r="U1606" s="2">
        <v>3</v>
      </c>
      <c r="V1606" s="2">
        <v>5</v>
      </c>
      <c r="W1606" s="2">
        <v>5</v>
      </c>
      <c r="X1606" s="2">
        <v>5</v>
      </c>
      <c r="Y1606" s="2">
        <v>8</v>
      </c>
      <c r="Z1606" s="2">
        <v>3</v>
      </c>
      <c r="AA1606" s="2">
        <v>11</v>
      </c>
      <c r="AB1606" s="2">
        <v>1</v>
      </c>
    </row>
    <row r="1607" spans="1:28" x14ac:dyDescent="0.25">
      <c r="A1607" s="2">
        <v>5455</v>
      </c>
      <c r="B1607" s="2">
        <v>1971</v>
      </c>
      <c r="C1607" s="2">
        <f>2025-Table1[[#This Row],[Year_Birth]]</f>
        <v>54</v>
      </c>
      <c r="D1607" s="2" t="s">
        <v>2255</v>
      </c>
      <c r="E1607" s="2" t="s">
        <v>2256</v>
      </c>
      <c r="F1607" s="2" t="str">
        <f t="shared" si="76"/>
        <v>Senior</v>
      </c>
      <c r="G1607" s="4">
        <v>32011</v>
      </c>
      <c r="H1607" s="2">
        <v>1</v>
      </c>
      <c r="I1607" s="2">
        <v>0</v>
      </c>
      <c r="J1607" s="3" t="s">
        <v>2534</v>
      </c>
      <c r="K1607" s="6">
        <v>89</v>
      </c>
      <c r="L1607" s="4">
        <v>99</v>
      </c>
      <c r="M1607" s="4">
        <v>0</v>
      </c>
      <c r="N1607" s="4">
        <v>15</v>
      </c>
      <c r="O1607" s="4">
        <v>2</v>
      </c>
      <c r="P1607" s="4">
        <v>1</v>
      </c>
      <c r="Q1607" s="4">
        <v>5</v>
      </c>
      <c r="R1607" s="4">
        <f>SUM(Table1[[#This Row],[Wines]:[Sweet]])</f>
        <v>117</v>
      </c>
      <c r="S1607" s="8">
        <f t="shared" si="77"/>
        <v>3.6549935959513916E-3</v>
      </c>
      <c r="T1607" s="8" t="str">
        <f t="shared" si="78"/>
        <v>Wines</v>
      </c>
      <c r="U1607" s="2">
        <v>3</v>
      </c>
      <c r="V1607" s="2">
        <v>2</v>
      </c>
      <c r="W1607" s="2">
        <v>1</v>
      </c>
      <c r="X1607" s="2">
        <v>4</v>
      </c>
      <c r="Y1607" s="2">
        <v>7</v>
      </c>
      <c r="Z1607" s="2">
        <v>3</v>
      </c>
      <c r="AA1607" s="2">
        <v>11</v>
      </c>
      <c r="AB1607" s="2">
        <v>0</v>
      </c>
    </row>
    <row r="1608" spans="1:28" x14ac:dyDescent="0.25">
      <c r="A1608" s="2">
        <v>10466</v>
      </c>
      <c r="B1608" s="2">
        <v>1965</v>
      </c>
      <c r="C1608" s="2">
        <f>2025-Table1[[#This Row],[Year_Birth]]</f>
        <v>60</v>
      </c>
      <c r="D1608" s="2" t="s">
        <v>2252</v>
      </c>
      <c r="E1608" s="2" t="s">
        <v>2256</v>
      </c>
      <c r="F1608" s="2" t="str">
        <f t="shared" si="76"/>
        <v>Senior</v>
      </c>
      <c r="G1608" s="4">
        <v>44393</v>
      </c>
      <c r="H1608" s="2">
        <v>1</v>
      </c>
      <c r="I1608" s="2">
        <v>1</v>
      </c>
      <c r="J1608" s="3" t="s">
        <v>2534</v>
      </c>
      <c r="K1608" s="6">
        <v>86</v>
      </c>
      <c r="L1608" s="4">
        <v>24</v>
      </c>
      <c r="M1608" s="4">
        <v>2</v>
      </c>
      <c r="N1608" s="4">
        <v>20</v>
      </c>
      <c r="O1608" s="4">
        <v>2</v>
      </c>
      <c r="P1608" s="4">
        <v>2</v>
      </c>
      <c r="Q1608" s="4">
        <v>10</v>
      </c>
      <c r="R1608" s="4">
        <f>SUM(Table1[[#This Row],[Wines]:[Sweet]])</f>
        <v>50</v>
      </c>
      <c r="S1608" s="8">
        <f t="shared" si="77"/>
        <v>1.126303696528732E-3</v>
      </c>
      <c r="T1608" s="8" t="str">
        <f t="shared" si="78"/>
        <v>Wines</v>
      </c>
      <c r="U1608" s="2">
        <v>2</v>
      </c>
      <c r="V1608" s="2">
        <v>1</v>
      </c>
      <c r="W1608" s="2">
        <v>0</v>
      </c>
      <c r="X1608" s="2">
        <v>4</v>
      </c>
      <c r="Y1608" s="2">
        <v>4</v>
      </c>
      <c r="Z1608" s="2">
        <v>3</v>
      </c>
      <c r="AA1608" s="2">
        <v>11</v>
      </c>
      <c r="AB1608" s="2">
        <v>0</v>
      </c>
    </row>
    <row r="1609" spans="1:28" x14ac:dyDescent="0.25">
      <c r="A1609" s="2">
        <v>5868</v>
      </c>
      <c r="B1609" s="2">
        <v>1980</v>
      </c>
      <c r="C1609" s="2">
        <f>2025-Table1[[#This Row],[Year_Birth]]</f>
        <v>45</v>
      </c>
      <c r="D1609" s="2" t="s">
        <v>2252</v>
      </c>
      <c r="E1609" s="2" t="s">
        <v>2256</v>
      </c>
      <c r="F1609" s="2" t="str">
        <f t="shared" si="76"/>
        <v>Senior</v>
      </c>
      <c r="G1609" s="4">
        <v>19107</v>
      </c>
      <c r="H1609" s="2">
        <v>1</v>
      </c>
      <c r="I1609" s="2">
        <v>0</v>
      </c>
      <c r="J1609" s="3" t="s">
        <v>2534</v>
      </c>
      <c r="K1609" s="6">
        <v>49</v>
      </c>
      <c r="L1609" s="4">
        <v>2</v>
      </c>
      <c r="M1609" s="4">
        <v>4</v>
      </c>
      <c r="N1609" s="4">
        <v>9</v>
      </c>
      <c r="O1609" s="4">
        <v>10</v>
      </c>
      <c r="P1609" s="4">
        <v>5</v>
      </c>
      <c r="Q1609" s="4">
        <v>16</v>
      </c>
      <c r="R1609" s="4">
        <f>SUM(Table1[[#This Row],[Wines]:[Sweet]])</f>
        <v>30</v>
      </c>
      <c r="S1609" s="8">
        <f t="shared" si="77"/>
        <v>1.5701051970482022E-3</v>
      </c>
      <c r="T1609" s="8" t="str">
        <f t="shared" si="78"/>
        <v>GoldProds</v>
      </c>
      <c r="U1609" s="2">
        <v>2</v>
      </c>
      <c r="V1609" s="2">
        <v>1</v>
      </c>
      <c r="W1609" s="2">
        <v>0</v>
      </c>
      <c r="X1609" s="2">
        <v>3</v>
      </c>
      <c r="Y1609" s="2">
        <v>7</v>
      </c>
      <c r="Z1609" s="2">
        <v>3</v>
      </c>
      <c r="AA1609" s="2">
        <v>11</v>
      </c>
      <c r="AB1609" s="2">
        <v>0</v>
      </c>
    </row>
    <row r="1610" spans="1:28" x14ac:dyDescent="0.25">
      <c r="A1610" s="2">
        <v>2227</v>
      </c>
      <c r="B1610" s="2">
        <v>1958</v>
      </c>
      <c r="C1610" s="2">
        <f>2025-Table1[[#This Row],[Year_Birth]]</f>
        <v>67</v>
      </c>
      <c r="D1610" s="2" t="s">
        <v>2260</v>
      </c>
      <c r="E1610" s="2" t="s">
        <v>2254</v>
      </c>
      <c r="F1610" s="2" t="str">
        <f t="shared" si="76"/>
        <v>Senior</v>
      </c>
      <c r="G1610" s="4">
        <v>26490</v>
      </c>
      <c r="H1610" s="2">
        <v>0</v>
      </c>
      <c r="I1610" s="2">
        <v>0</v>
      </c>
      <c r="J1610" s="3" t="s">
        <v>2535</v>
      </c>
      <c r="K1610" s="6">
        <v>92</v>
      </c>
      <c r="L1610" s="4">
        <v>45</v>
      </c>
      <c r="M1610" s="4">
        <v>47</v>
      </c>
      <c r="N1610" s="4">
        <v>52</v>
      </c>
      <c r="O1610" s="4">
        <v>21</v>
      </c>
      <c r="P1610" s="4">
        <v>20</v>
      </c>
      <c r="Q1610" s="4">
        <v>25</v>
      </c>
      <c r="R1610" s="4">
        <f>SUM(Table1[[#This Row],[Wines]:[Sweet]])</f>
        <v>185</v>
      </c>
      <c r="S1610" s="8">
        <f t="shared" si="77"/>
        <v>6.9837674594186482E-3</v>
      </c>
      <c r="T1610" s="8" t="str">
        <f t="shared" si="78"/>
        <v>MeatProducts</v>
      </c>
      <c r="U1610" s="2">
        <v>2</v>
      </c>
      <c r="V1610" s="2">
        <v>3</v>
      </c>
      <c r="W1610" s="2">
        <v>1</v>
      </c>
      <c r="X1610" s="2">
        <v>5</v>
      </c>
      <c r="Y1610" s="2">
        <v>6</v>
      </c>
      <c r="Z1610" s="2">
        <v>3</v>
      </c>
      <c r="AA1610" s="2">
        <v>11</v>
      </c>
      <c r="AB1610" s="2">
        <v>0</v>
      </c>
    </row>
    <row r="1611" spans="1:28" x14ac:dyDescent="0.25">
      <c r="A1611" s="2">
        <v>2379</v>
      </c>
      <c r="B1611" s="2">
        <v>1953</v>
      </c>
      <c r="C1611" s="2">
        <f>2025-Table1[[#This Row],[Year_Birth]]</f>
        <v>72</v>
      </c>
      <c r="D1611" s="2" t="s">
        <v>2252</v>
      </c>
      <c r="E1611" s="2" t="s">
        <v>2253</v>
      </c>
      <c r="F1611" s="2" t="str">
        <f t="shared" si="76"/>
        <v>Senior</v>
      </c>
      <c r="G1611" s="4">
        <v>69267</v>
      </c>
      <c r="H1611" s="2">
        <v>0</v>
      </c>
      <c r="I1611" s="2">
        <v>0</v>
      </c>
      <c r="J1611" s="3" t="s">
        <v>2535</v>
      </c>
      <c r="K1611" s="6">
        <v>31</v>
      </c>
      <c r="L1611" s="4">
        <v>778</v>
      </c>
      <c r="M1611" s="4">
        <v>44</v>
      </c>
      <c r="N1611" s="4">
        <v>499</v>
      </c>
      <c r="O1611" s="4">
        <v>95</v>
      </c>
      <c r="P1611" s="4">
        <v>73</v>
      </c>
      <c r="Q1611" s="4">
        <v>146</v>
      </c>
      <c r="R1611" s="4">
        <f>SUM(Table1[[#This Row],[Wines]:[Sweet]])</f>
        <v>1489</v>
      </c>
      <c r="S1611" s="8">
        <f t="shared" si="77"/>
        <v>2.1496527928162038E-2</v>
      </c>
      <c r="T1611" s="8" t="str">
        <f t="shared" si="78"/>
        <v>Wines</v>
      </c>
      <c r="U1611" s="2">
        <v>2</v>
      </c>
      <c r="V1611" s="2">
        <v>3</v>
      </c>
      <c r="W1611" s="2">
        <v>4</v>
      </c>
      <c r="X1611" s="2">
        <v>5</v>
      </c>
      <c r="Y1611" s="2">
        <v>7</v>
      </c>
      <c r="Z1611" s="2">
        <v>3</v>
      </c>
      <c r="AA1611" s="2">
        <v>11</v>
      </c>
      <c r="AB1611" s="2">
        <v>1</v>
      </c>
    </row>
    <row r="1612" spans="1:28" x14ac:dyDescent="0.25">
      <c r="A1612" s="2">
        <v>946</v>
      </c>
      <c r="B1612" s="2">
        <v>1958</v>
      </c>
      <c r="C1612" s="2">
        <f>2025-Table1[[#This Row],[Year_Birth]]</f>
        <v>67</v>
      </c>
      <c r="D1612" s="2" t="s">
        <v>2260</v>
      </c>
      <c r="E1612" s="2" t="s">
        <v>2254</v>
      </c>
      <c r="F1612" s="2" t="str">
        <f t="shared" si="76"/>
        <v>Senior</v>
      </c>
      <c r="G1612" s="4">
        <v>26490</v>
      </c>
      <c r="H1612" s="2">
        <v>0</v>
      </c>
      <c r="I1612" s="2">
        <v>0</v>
      </c>
      <c r="J1612" s="3" t="s">
        <v>2535</v>
      </c>
      <c r="K1612" s="6">
        <v>92</v>
      </c>
      <c r="L1612" s="4">
        <v>45</v>
      </c>
      <c r="M1612" s="4">
        <v>47</v>
      </c>
      <c r="N1612" s="4">
        <v>52</v>
      </c>
      <c r="O1612" s="4">
        <v>21</v>
      </c>
      <c r="P1612" s="4">
        <v>20</v>
      </c>
      <c r="Q1612" s="4">
        <v>25</v>
      </c>
      <c r="R1612" s="4">
        <f>SUM(Table1[[#This Row],[Wines]:[Sweet]])</f>
        <v>185</v>
      </c>
      <c r="S1612" s="8">
        <f t="shared" si="77"/>
        <v>6.9837674594186482E-3</v>
      </c>
      <c r="T1612" s="8" t="str">
        <f t="shared" si="78"/>
        <v>MeatProducts</v>
      </c>
      <c r="U1612" s="2">
        <v>2</v>
      </c>
      <c r="V1612" s="2">
        <v>3</v>
      </c>
      <c r="W1612" s="2">
        <v>1</v>
      </c>
      <c r="X1612" s="2">
        <v>5</v>
      </c>
      <c r="Y1612" s="2">
        <v>6</v>
      </c>
      <c r="Z1612" s="2">
        <v>3</v>
      </c>
      <c r="AA1612" s="2">
        <v>11</v>
      </c>
      <c r="AB1612" s="2">
        <v>0</v>
      </c>
    </row>
    <row r="1613" spans="1:28" x14ac:dyDescent="0.25">
      <c r="A1613" s="2">
        <v>5031</v>
      </c>
      <c r="B1613" s="2">
        <v>1974</v>
      </c>
      <c r="C1613" s="2">
        <f>2025-Table1[[#This Row],[Year_Birth]]</f>
        <v>51</v>
      </c>
      <c r="D1613" s="2" t="s">
        <v>2252</v>
      </c>
      <c r="E1613" s="2" t="s">
        <v>2254</v>
      </c>
      <c r="F1613" s="2" t="str">
        <f t="shared" si="76"/>
        <v>Senior</v>
      </c>
      <c r="G1613" s="4">
        <v>83145</v>
      </c>
      <c r="H1613" s="2">
        <v>0</v>
      </c>
      <c r="I1613" s="2">
        <v>0</v>
      </c>
      <c r="J1613" s="3" t="s">
        <v>2535</v>
      </c>
      <c r="K1613" s="6">
        <v>14</v>
      </c>
      <c r="L1613" s="4">
        <v>777</v>
      </c>
      <c r="M1613" s="4">
        <v>35</v>
      </c>
      <c r="N1613" s="4">
        <v>731</v>
      </c>
      <c r="O1613" s="4">
        <v>39</v>
      </c>
      <c r="P1613" s="4">
        <v>137</v>
      </c>
      <c r="Q1613" s="4">
        <v>114</v>
      </c>
      <c r="R1613" s="4">
        <f>SUM(Table1[[#This Row],[Wines]:[Sweet]])</f>
        <v>1719</v>
      </c>
      <c r="S1613" s="8">
        <f t="shared" si="77"/>
        <v>2.0674724878224787E-2</v>
      </c>
      <c r="T1613" s="8" t="str">
        <f t="shared" si="78"/>
        <v>Wines</v>
      </c>
      <c r="U1613" s="2">
        <v>1</v>
      </c>
      <c r="V1613" s="2">
        <v>5</v>
      </c>
      <c r="W1613" s="2">
        <v>9</v>
      </c>
      <c r="X1613" s="2">
        <v>11</v>
      </c>
      <c r="Y1613" s="2">
        <v>2</v>
      </c>
      <c r="Z1613" s="2">
        <v>3</v>
      </c>
      <c r="AA1613" s="2">
        <v>11</v>
      </c>
      <c r="AB1613" s="2">
        <v>1</v>
      </c>
    </row>
    <row r="1614" spans="1:28" x14ac:dyDescent="0.25">
      <c r="A1614" s="2">
        <v>10356</v>
      </c>
      <c r="B1614" s="2">
        <v>1957</v>
      </c>
      <c r="C1614" s="2">
        <f>2025-Table1[[#This Row],[Year_Birth]]</f>
        <v>68</v>
      </c>
      <c r="D1614" s="2" t="s">
        <v>2255</v>
      </c>
      <c r="E1614" s="2" t="s">
        <v>2258</v>
      </c>
      <c r="F1614" s="2" t="str">
        <f t="shared" si="76"/>
        <v>Senior</v>
      </c>
      <c r="G1614" s="4">
        <v>41437</v>
      </c>
      <c r="H1614" s="2">
        <v>1</v>
      </c>
      <c r="I1614" s="2">
        <v>1</v>
      </c>
      <c r="J1614" s="3" t="s">
        <v>2535</v>
      </c>
      <c r="K1614" s="6">
        <v>5</v>
      </c>
      <c r="L1614" s="4">
        <v>29</v>
      </c>
      <c r="M1614" s="4">
        <v>0</v>
      </c>
      <c r="N1614" s="4">
        <v>2</v>
      </c>
      <c r="O1614" s="4">
        <v>0</v>
      </c>
      <c r="P1614" s="4">
        <v>0</v>
      </c>
      <c r="Q1614" s="4">
        <v>1</v>
      </c>
      <c r="R1614" s="4">
        <f>SUM(Table1[[#This Row],[Wines]:[Sweet]])</f>
        <v>31</v>
      </c>
      <c r="S1614" s="8">
        <f t="shared" si="77"/>
        <v>7.4812365760069499E-4</v>
      </c>
      <c r="T1614" s="8" t="str">
        <f t="shared" si="78"/>
        <v>Wines</v>
      </c>
      <c r="U1614" s="2">
        <v>1</v>
      </c>
      <c r="V1614" s="2">
        <v>1</v>
      </c>
      <c r="W1614" s="2">
        <v>0</v>
      </c>
      <c r="X1614" s="2">
        <v>3</v>
      </c>
      <c r="Y1614" s="2">
        <v>7</v>
      </c>
      <c r="Z1614" s="2">
        <v>3</v>
      </c>
      <c r="AA1614" s="2">
        <v>11</v>
      </c>
      <c r="AB1614" s="2">
        <v>0</v>
      </c>
    </row>
    <row r="1615" spans="1:28" x14ac:dyDescent="0.25">
      <c r="A1615" s="2">
        <v>531</v>
      </c>
      <c r="B1615" s="2">
        <v>1954</v>
      </c>
      <c r="C1615" s="2">
        <f>2025-Table1[[#This Row],[Year_Birth]]</f>
        <v>71</v>
      </c>
      <c r="D1615" s="2" t="s">
        <v>2255</v>
      </c>
      <c r="E1615" s="2" t="s">
        <v>2258</v>
      </c>
      <c r="F1615" s="2" t="str">
        <f t="shared" si="76"/>
        <v>Senior</v>
      </c>
      <c r="G1615" s="4">
        <v>57333</v>
      </c>
      <c r="H1615" s="2">
        <v>0</v>
      </c>
      <c r="I1615" s="2">
        <v>1</v>
      </c>
      <c r="J1615" s="3" t="s">
        <v>2535</v>
      </c>
      <c r="K1615" s="6">
        <v>55</v>
      </c>
      <c r="L1615" s="4">
        <v>941</v>
      </c>
      <c r="M1615" s="4">
        <v>14</v>
      </c>
      <c r="N1615" s="4">
        <v>397</v>
      </c>
      <c r="O1615" s="4">
        <v>76</v>
      </c>
      <c r="P1615" s="4">
        <v>58</v>
      </c>
      <c r="Q1615" s="4">
        <v>176</v>
      </c>
      <c r="R1615" s="4">
        <f>SUM(Table1[[#This Row],[Wines]:[Sweet]])</f>
        <v>1486</v>
      </c>
      <c r="S1615" s="8">
        <f t="shared" si="77"/>
        <v>2.5918755341600822E-2</v>
      </c>
      <c r="T1615" s="8" t="str">
        <f t="shared" si="78"/>
        <v>Wines</v>
      </c>
      <c r="U1615" s="2">
        <v>11</v>
      </c>
      <c r="V1615" s="2">
        <v>8</v>
      </c>
      <c r="W1615" s="2">
        <v>5</v>
      </c>
      <c r="X1615" s="2">
        <v>9</v>
      </c>
      <c r="Y1615" s="2">
        <v>6</v>
      </c>
      <c r="Z1615" s="2">
        <v>3</v>
      </c>
      <c r="AA1615" s="2">
        <v>11</v>
      </c>
      <c r="AB1615" s="2">
        <v>1</v>
      </c>
    </row>
    <row r="1616" spans="1:28" x14ac:dyDescent="0.25">
      <c r="A1616" s="2">
        <v>7851</v>
      </c>
      <c r="B1616" s="2">
        <v>1949</v>
      </c>
      <c r="C1616" s="2">
        <f>2025-Table1[[#This Row],[Year_Birth]]</f>
        <v>76</v>
      </c>
      <c r="D1616" s="2" t="s">
        <v>2252</v>
      </c>
      <c r="E1616" s="2" t="s">
        <v>2261</v>
      </c>
      <c r="F1616" s="2" t="str">
        <f t="shared" si="76"/>
        <v>Senior</v>
      </c>
      <c r="G1616" s="4">
        <v>70165</v>
      </c>
      <c r="H1616" s="2">
        <v>0</v>
      </c>
      <c r="I1616" s="2">
        <v>0</v>
      </c>
      <c r="J1616" s="3" t="s">
        <v>2536</v>
      </c>
      <c r="K1616" s="6">
        <v>60</v>
      </c>
      <c r="L1616" s="4">
        <v>161</v>
      </c>
      <c r="M1616" s="4">
        <v>0</v>
      </c>
      <c r="N1616" s="4">
        <v>253</v>
      </c>
      <c r="O1616" s="4">
        <v>199</v>
      </c>
      <c r="P1616" s="4">
        <v>191</v>
      </c>
      <c r="Q1616" s="4">
        <v>122</v>
      </c>
      <c r="R1616" s="4">
        <f>SUM(Table1[[#This Row],[Wines]:[Sweet]])</f>
        <v>804</v>
      </c>
      <c r="S1616" s="8">
        <f t="shared" si="77"/>
        <v>1.1458704482291741E-2</v>
      </c>
      <c r="T1616" s="8" t="str">
        <f t="shared" si="78"/>
        <v>MeatProducts</v>
      </c>
      <c r="U1616" s="2">
        <v>1</v>
      </c>
      <c r="V1616" s="2">
        <v>3</v>
      </c>
      <c r="W1616" s="2">
        <v>7</v>
      </c>
      <c r="X1616" s="2">
        <v>11</v>
      </c>
      <c r="Y1616" s="2">
        <v>1</v>
      </c>
      <c r="Z1616" s="2">
        <v>3</v>
      </c>
      <c r="AA1616" s="2">
        <v>11</v>
      </c>
      <c r="AB1616" s="2">
        <v>0</v>
      </c>
    </row>
    <row r="1617" spans="1:28" x14ac:dyDescent="0.25">
      <c r="A1617" s="2">
        <v>1176</v>
      </c>
      <c r="B1617" s="2">
        <v>1973</v>
      </c>
      <c r="C1617" s="2">
        <f>2025-Table1[[#This Row],[Year_Birth]]</f>
        <v>52</v>
      </c>
      <c r="D1617" s="2" t="s">
        <v>2252</v>
      </c>
      <c r="E1617" s="2" t="s">
        <v>2256</v>
      </c>
      <c r="F1617" s="2" t="str">
        <f t="shared" si="76"/>
        <v>Senior</v>
      </c>
      <c r="G1617" s="4">
        <v>26228</v>
      </c>
      <c r="H1617" s="2">
        <v>1</v>
      </c>
      <c r="I1617" s="2">
        <v>0</v>
      </c>
      <c r="J1617" s="3" t="s">
        <v>2536</v>
      </c>
      <c r="K1617" s="6">
        <v>50</v>
      </c>
      <c r="L1617" s="4">
        <v>2</v>
      </c>
      <c r="M1617" s="4">
        <v>6</v>
      </c>
      <c r="N1617" s="4">
        <v>4</v>
      </c>
      <c r="O1617" s="4">
        <v>3</v>
      </c>
      <c r="P1617" s="4">
        <v>1</v>
      </c>
      <c r="Q1617" s="4">
        <v>9</v>
      </c>
      <c r="R1617" s="4">
        <f>SUM(Table1[[#This Row],[Wines]:[Sweet]])</f>
        <v>16</v>
      </c>
      <c r="S1617" s="8">
        <f t="shared" si="77"/>
        <v>6.1003507701692852E-4</v>
      </c>
      <c r="T1617" s="8" t="str">
        <f t="shared" si="78"/>
        <v>GoldProds</v>
      </c>
      <c r="U1617" s="2">
        <v>1</v>
      </c>
      <c r="V1617" s="2">
        <v>1</v>
      </c>
      <c r="W1617" s="2">
        <v>0</v>
      </c>
      <c r="X1617" s="2">
        <v>2</v>
      </c>
      <c r="Y1617" s="2">
        <v>8</v>
      </c>
      <c r="Z1617" s="2">
        <v>3</v>
      </c>
      <c r="AA1617" s="2">
        <v>11</v>
      </c>
      <c r="AB1617" s="2">
        <v>0</v>
      </c>
    </row>
    <row r="1618" spans="1:28" x14ac:dyDescent="0.25">
      <c r="A1618" s="2">
        <v>2740</v>
      </c>
      <c r="B1618" s="2">
        <v>1958</v>
      </c>
      <c r="C1618" s="2">
        <f>2025-Table1[[#This Row],[Year_Birth]]</f>
        <v>67</v>
      </c>
      <c r="D1618" s="2" t="s">
        <v>2255</v>
      </c>
      <c r="E1618" s="2" t="s">
        <v>2261</v>
      </c>
      <c r="F1618" s="2" t="str">
        <f t="shared" si="76"/>
        <v>Senior</v>
      </c>
      <c r="G1618" s="4">
        <v>33438</v>
      </c>
      <c r="H1618" s="2">
        <v>1</v>
      </c>
      <c r="I1618" s="2">
        <v>1</v>
      </c>
      <c r="J1618" s="3" t="s">
        <v>2536</v>
      </c>
      <c r="K1618" s="6">
        <v>81</v>
      </c>
      <c r="L1618" s="4">
        <v>62</v>
      </c>
      <c r="M1618" s="4">
        <v>1</v>
      </c>
      <c r="N1618" s="4">
        <v>16</v>
      </c>
      <c r="O1618" s="4">
        <v>3</v>
      </c>
      <c r="P1618" s="4">
        <v>2</v>
      </c>
      <c r="Q1618" s="4">
        <v>6</v>
      </c>
      <c r="R1618" s="4">
        <f>SUM(Table1[[#This Row],[Wines]:[Sweet]])</f>
        <v>84</v>
      </c>
      <c r="S1618" s="8">
        <f t="shared" si="77"/>
        <v>2.5121119684191639E-3</v>
      </c>
      <c r="T1618" s="8" t="str">
        <f t="shared" si="78"/>
        <v>Wines</v>
      </c>
      <c r="U1618" s="2">
        <v>4</v>
      </c>
      <c r="V1618" s="2">
        <v>2</v>
      </c>
      <c r="W1618" s="2">
        <v>1</v>
      </c>
      <c r="X1618" s="2">
        <v>4</v>
      </c>
      <c r="Y1618" s="2">
        <v>5</v>
      </c>
      <c r="Z1618" s="2">
        <v>3</v>
      </c>
      <c r="AA1618" s="2">
        <v>11</v>
      </c>
      <c r="AB1618" s="2">
        <v>0</v>
      </c>
    </row>
    <row r="1619" spans="1:28" x14ac:dyDescent="0.25">
      <c r="A1619" s="2">
        <v>4426</v>
      </c>
      <c r="B1619" s="2">
        <v>1975</v>
      </c>
      <c r="C1619" s="2">
        <f>2025-Table1[[#This Row],[Year_Birth]]</f>
        <v>50</v>
      </c>
      <c r="D1619" s="2" t="s">
        <v>2252</v>
      </c>
      <c r="E1619" s="2" t="s">
        <v>2253</v>
      </c>
      <c r="F1619" s="2" t="str">
        <f t="shared" si="76"/>
        <v>Senior</v>
      </c>
      <c r="G1619" s="4">
        <v>55801</v>
      </c>
      <c r="H1619" s="2">
        <v>1</v>
      </c>
      <c r="I1619" s="2">
        <v>1</v>
      </c>
      <c r="J1619" s="3" t="s">
        <v>2536</v>
      </c>
      <c r="K1619" s="6">
        <v>35</v>
      </c>
      <c r="L1619" s="4">
        <v>367</v>
      </c>
      <c r="M1619" s="4">
        <v>4</v>
      </c>
      <c r="N1619" s="4">
        <v>51</v>
      </c>
      <c r="O1619" s="4">
        <v>6</v>
      </c>
      <c r="P1619" s="4">
        <v>4</v>
      </c>
      <c r="Q1619" s="4">
        <v>95</v>
      </c>
      <c r="R1619" s="4">
        <f>SUM(Table1[[#This Row],[Wines]:[Sweet]])</f>
        <v>432</v>
      </c>
      <c r="S1619" s="8">
        <f t="shared" si="77"/>
        <v>7.7417967419938713E-3</v>
      </c>
      <c r="T1619" s="8" t="str">
        <f t="shared" si="78"/>
        <v>Wines</v>
      </c>
      <c r="U1619" s="2">
        <v>6</v>
      </c>
      <c r="V1619" s="2">
        <v>7</v>
      </c>
      <c r="W1619" s="2">
        <v>2</v>
      </c>
      <c r="X1619" s="2">
        <v>6</v>
      </c>
      <c r="Y1619" s="2">
        <v>7</v>
      </c>
      <c r="Z1619" s="2">
        <v>3</v>
      </c>
      <c r="AA1619" s="2">
        <v>11</v>
      </c>
      <c r="AB1619" s="2">
        <v>0</v>
      </c>
    </row>
    <row r="1620" spans="1:28" x14ac:dyDescent="0.25">
      <c r="A1620" s="2">
        <v>3406</v>
      </c>
      <c r="B1620" s="2">
        <v>1964</v>
      </c>
      <c r="C1620" s="2">
        <f>2025-Table1[[#This Row],[Year_Birth]]</f>
        <v>61</v>
      </c>
      <c r="D1620" s="2" t="s">
        <v>2252</v>
      </c>
      <c r="E1620" s="2" t="s">
        <v>2253</v>
      </c>
      <c r="F1620" s="2" t="str">
        <f t="shared" si="76"/>
        <v>Senior</v>
      </c>
      <c r="G1620" s="4">
        <v>45989</v>
      </c>
      <c r="H1620" s="2">
        <v>0</v>
      </c>
      <c r="I1620" s="2">
        <v>1</v>
      </c>
      <c r="J1620" s="3" t="s">
        <v>2537</v>
      </c>
      <c r="K1620" s="6">
        <v>97</v>
      </c>
      <c r="L1620" s="4">
        <v>138</v>
      </c>
      <c r="M1620" s="4">
        <v>33</v>
      </c>
      <c r="N1620" s="4">
        <v>87</v>
      </c>
      <c r="O1620" s="4">
        <v>28</v>
      </c>
      <c r="P1620" s="4">
        <v>24</v>
      </c>
      <c r="Q1620" s="4">
        <v>12</v>
      </c>
      <c r="R1620" s="4">
        <f>SUM(Table1[[#This Row],[Wines]:[Sweet]])</f>
        <v>310</v>
      </c>
      <c r="S1620" s="8">
        <f t="shared" si="77"/>
        <v>6.7407423514318637E-3</v>
      </c>
      <c r="T1620" s="8" t="str">
        <f t="shared" si="78"/>
        <v>Wines</v>
      </c>
      <c r="U1620" s="2">
        <v>4</v>
      </c>
      <c r="V1620" s="2">
        <v>3</v>
      </c>
      <c r="W1620" s="2">
        <v>2</v>
      </c>
      <c r="X1620" s="2">
        <v>7</v>
      </c>
      <c r="Y1620" s="2">
        <v>3</v>
      </c>
      <c r="Z1620" s="2">
        <v>3</v>
      </c>
      <c r="AA1620" s="2">
        <v>11</v>
      </c>
      <c r="AB1620" s="2">
        <v>0</v>
      </c>
    </row>
    <row r="1621" spans="1:28" x14ac:dyDescent="0.25">
      <c r="A1621" s="2">
        <v>7736</v>
      </c>
      <c r="B1621" s="2">
        <v>1986</v>
      </c>
      <c r="C1621" s="2">
        <f>2025-Table1[[#This Row],[Year_Birth]]</f>
        <v>39</v>
      </c>
      <c r="D1621" s="2" t="s">
        <v>2252</v>
      </c>
      <c r="E1621" s="2" t="s">
        <v>2256</v>
      </c>
      <c r="F1621" s="2" t="str">
        <f t="shared" si="76"/>
        <v>Senior</v>
      </c>
      <c r="G1621" s="4">
        <v>22518</v>
      </c>
      <c r="H1621" s="2">
        <v>1</v>
      </c>
      <c r="I1621" s="2">
        <v>0</v>
      </c>
      <c r="J1621" s="3" t="s">
        <v>2537</v>
      </c>
      <c r="K1621" s="6">
        <v>36</v>
      </c>
      <c r="L1621" s="4">
        <v>11</v>
      </c>
      <c r="M1621" s="4">
        <v>7</v>
      </c>
      <c r="N1621" s="4">
        <v>12</v>
      </c>
      <c r="O1621" s="4">
        <v>2</v>
      </c>
      <c r="P1621" s="4">
        <v>2</v>
      </c>
      <c r="Q1621" s="4">
        <v>27</v>
      </c>
      <c r="R1621" s="4">
        <f>SUM(Table1[[#This Row],[Wines]:[Sweet]])</f>
        <v>34</v>
      </c>
      <c r="S1621" s="8">
        <f t="shared" si="77"/>
        <v>1.5099031885602628E-3</v>
      </c>
      <c r="T1621" s="8" t="str">
        <f t="shared" si="78"/>
        <v>GoldProds</v>
      </c>
      <c r="U1621" s="2">
        <v>2</v>
      </c>
      <c r="V1621" s="2">
        <v>2</v>
      </c>
      <c r="W1621" s="2">
        <v>1</v>
      </c>
      <c r="X1621" s="2">
        <v>2</v>
      </c>
      <c r="Y1621" s="2">
        <v>5</v>
      </c>
      <c r="Z1621" s="2">
        <v>3</v>
      </c>
      <c r="AA1621" s="2">
        <v>11</v>
      </c>
      <c r="AB1621" s="2">
        <v>1</v>
      </c>
    </row>
    <row r="1622" spans="1:28" x14ac:dyDescent="0.25">
      <c r="A1622" s="2">
        <v>10448</v>
      </c>
      <c r="B1622" s="2">
        <v>1956</v>
      </c>
      <c r="C1622" s="2">
        <f>2025-Table1[[#This Row],[Year_Birth]]</f>
        <v>69</v>
      </c>
      <c r="D1622" s="2" t="s">
        <v>2252</v>
      </c>
      <c r="E1622" s="2" t="s">
        <v>2253</v>
      </c>
      <c r="F1622" s="2" t="str">
        <f t="shared" si="76"/>
        <v>Senior</v>
      </c>
      <c r="G1622" s="4">
        <v>46998</v>
      </c>
      <c r="H1622" s="2">
        <v>0</v>
      </c>
      <c r="I1622" s="2">
        <v>1</v>
      </c>
      <c r="J1622" s="3" t="s">
        <v>2537</v>
      </c>
      <c r="K1622" s="6">
        <v>55</v>
      </c>
      <c r="L1622" s="4">
        <v>172</v>
      </c>
      <c r="M1622" s="4">
        <v>41</v>
      </c>
      <c r="N1622" s="4">
        <v>86</v>
      </c>
      <c r="O1622" s="4">
        <v>45</v>
      </c>
      <c r="P1622" s="4">
        <v>6</v>
      </c>
      <c r="Q1622" s="4">
        <v>27</v>
      </c>
      <c r="R1622" s="4">
        <f>SUM(Table1[[#This Row],[Wines]:[Sweet]])</f>
        <v>350</v>
      </c>
      <c r="S1622" s="8">
        <f t="shared" si="77"/>
        <v>7.4471254095918975E-3</v>
      </c>
      <c r="T1622" s="8" t="str">
        <f t="shared" si="78"/>
        <v>Wines</v>
      </c>
      <c r="U1622" s="2">
        <v>5</v>
      </c>
      <c r="V1622" s="2">
        <v>5</v>
      </c>
      <c r="W1622" s="2">
        <v>3</v>
      </c>
      <c r="X1622" s="2">
        <v>5</v>
      </c>
      <c r="Y1622" s="2">
        <v>7</v>
      </c>
      <c r="Z1622" s="2">
        <v>3</v>
      </c>
      <c r="AA1622" s="2">
        <v>11</v>
      </c>
      <c r="AB1622" s="2">
        <v>0</v>
      </c>
    </row>
    <row r="1623" spans="1:28" x14ac:dyDescent="0.25">
      <c r="A1623" s="2">
        <v>2552</v>
      </c>
      <c r="B1623" s="2">
        <v>1955</v>
      </c>
      <c r="C1623" s="2">
        <f>2025-Table1[[#This Row],[Year_Birth]]</f>
        <v>70</v>
      </c>
      <c r="D1623" s="2" t="s">
        <v>2255</v>
      </c>
      <c r="E1623" s="2" t="s">
        <v>2253</v>
      </c>
      <c r="F1623" s="2" t="str">
        <f t="shared" si="76"/>
        <v>Senior</v>
      </c>
      <c r="G1623" s="4">
        <v>55521</v>
      </c>
      <c r="H1623" s="2">
        <v>1</v>
      </c>
      <c r="I1623" s="2">
        <v>2</v>
      </c>
      <c r="J1623" s="3" t="s">
        <v>2538</v>
      </c>
      <c r="K1623" s="6">
        <v>11</v>
      </c>
      <c r="L1623" s="4">
        <v>416</v>
      </c>
      <c r="M1623" s="4">
        <v>0</v>
      </c>
      <c r="N1623" s="4">
        <v>26</v>
      </c>
      <c r="O1623" s="4">
        <v>0</v>
      </c>
      <c r="P1623" s="4">
        <v>0</v>
      </c>
      <c r="Q1623" s="4">
        <v>4</v>
      </c>
      <c r="R1623" s="4">
        <f>SUM(Table1[[#This Row],[Wines]:[Sweet]])</f>
        <v>442</v>
      </c>
      <c r="S1623" s="8">
        <f t="shared" si="77"/>
        <v>7.9609517119648421E-3</v>
      </c>
      <c r="T1623" s="8" t="str">
        <f t="shared" si="78"/>
        <v>Wines</v>
      </c>
      <c r="U1623" s="2">
        <v>9</v>
      </c>
      <c r="V1623" s="2">
        <v>6</v>
      </c>
      <c r="W1623" s="2">
        <v>3</v>
      </c>
      <c r="X1623" s="2">
        <v>6</v>
      </c>
      <c r="Y1623" s="2">
        <v>7</v>
      </c>
      <c r="Z1623" s="2">
        <v>3</v>
      </c>
      <c r="AA1623" s="2">
        <v>11</v>
      </c>
      <c r="AB1623" s="2">
        <v>1</v>
      </c>
    </row>
    <row r="1624" spans="1:28" x14ac:dyDescent="0.25">
      <c r="A1624" s="2">
        <v>905</v>
      </c>
      <c r="B1624" s="2">
        <v>1986</v>
      </c>
      <c r="C1624" s="2">
        <f>2025-Table1[[#This Row],[Year_Birth]]</f>
        <v>39</v>
      </c>
      <c r="D1624" s="2" t="s">
        <v>2252</v>
      </c>
      <c r="E1624" s="2" t="s">
        <v>2258</v>
      </c>
      <c r="F1624" s="2" t="str">
        <f t="shared" si="76"/>
        <v>Senior</v>
      </c>
      <c r="G1624" s="4">
        <v>21846</v>
      </c>
      <c r="H1624" s="2">
        <v>1</v>
      </c>
      <c r="I1624" s="2">
        <v>0</v>
      </c>
      <c r="J1624" s="3" t="s">
        <v>2538</v>
      </c>
      <c r="K1624" s="6">
        <v>38</v>
      </c>
      <c r="L1624" s="4">
        <v>7</v>
      </c>
      <c r="M1624" s="4">
        <v>17</v>
      </c>
      <c r="N1624" s="4">
        <v>18</v>
      </c>
      <c r="O1624" s="4">
        <v>6</v>
      </c>
      <c r="P1624" s="4">
        <v>10</v>
      </c>
      <c r="Q1624" s="4">
        <v>26</v>
      </c>
      <c r="R1624" s="4">
        <f>SUM(Table1[[#This Row],[Wines]:[Sweet]])</f>
        <v>58</v>
      </c>
      <c r="S1624" s="8">
        <f t="shared" si="77"/>
        <v>2.6549482742836217E-3</v>
      </c>
      <c r="T1624" s="8" t="str">
        <f t="shared" si="78"/>
        <v>GoldProds</v>
      </c>
      <c r="U1624" s="2">
        <v>4</v>
      </c>
      <c r="V1624" s="2">
        <v>4</v>
      </c>
      <c r="W1624" s="2">
        <v>0</v>
      </c>
      <c r="X1624" s="2">
        <v>3</v>
      </c>
      <c r="Y1624" s="2">
        <v>8</v>
      </c>
      <c r="Z1624" s="2">
        <v>3</v>
      </c>
      <c r="AA1624" s="2">
        <v>11</v>
      </c>
      <c r="AB1624" s="2">
        <v>0</v>
      </c>
    </row>
    <row r="1625" spans="1:28" x14ac:dyDescent="0.25">
      <c r="A1625" s="2">
        <v>7165</v>
      </c>
      <c r="B1625" s="2">
        <v>1972</v>
      </c>
      <c r="C1625" s="2">
        <f>2025-Table1[[#This Row],[Year_Birth]]</f>
        <v>53</v>
      </c>
      <c r="D1625" s="2" t="s">
        <v>2252</v>
      </c>
      <c r="E1625" s="2" t="s">
        <v>2254</v>
      </c>
      <c r="F1625" s="2" t="str">
        <f t="shared" si="76"/>
        <v>Senior</v>
      </c>
      <c r="G1625" s="4">
        <v>64474</v>
      </c>
      <c r="H1625" s="2">
        <v>0</v>
      </c>
      <c r="I1625" s="2">
        <v>1</v>
      </c>
      <c r="J1625" s="3" t="s">
        <v>2538</v>
      </c>
      <c r="K1625" s="6">
        <v>59</v>
      </c>
      <c r="L1625" s="4">
        <v>381</v>
      </c>
      <c r="M1625" s="4">
        <v>35</v>
      </c>
      <c r="N1625" s="4">
        <v>172</v>
      </c>
      <c r="O1625" s="4">
        <v>56</v>
      </c>
      <c r="P1625" s="4">
        <v>86</v>
      </c>
      <c r="Q1625" s="4">
        <v>93</v>
      </c>
      <c r="R1625" s="4">
        <f>SUM(Table1[[#This Row],[Wines]:[Sweet]])</f>
        <v>730</v>
      </c>
      <c r="S1625" s="8">
        <f t="shared" si="77"/>
        <v>1.13223935229705E-2</v>
      </c>
      <c r="T1625" s="8" t="str">
        <f t="shared" si="78"/>
        <v>Wines</v>
      </c>
      <c r="U1625" s="2">
        <v>2</v>
      </c>
      <c r="V1625" s="2">
        <v>8</v>
      </c>
      <c r="W1625" s="2">
        <v>2</v>
      </c>
      <c r="X1625" s="2">
        <v>10</v>
      </c>
      <c r="Y1625" s="2">
        <v>5</v>
      </c>
      <c r="Z1625" s="2">
        <v>3</v>
      </c>
      <c r="AA1625" s="2">
        <v>11</v>
      </c>
      <c r="AB1625" s="2">
        <v>0</v>
      </c>
    </row>
    <row r="1626" spans="1:28" x14ac:dyDescent="0.25">
      <c r="A1626" s="2">
        <v>7247</v>
      </c>
      <c r="B1626" s="2">
        <v>1960</v>
      </c>
      <c r="C1626" s="2">
        <f>2025-Table1[[#This Row],[Year_Birth]]</f>
        <v>65</v>
      </c>
      <c r="D1626" s="2" t="s">
        <v>2252</v>
      </c>
      <c r="E1626" s="2" t="s">
        <v>2261</v>
      </c>
      <c r="F1626" s="2" t="str">
        <f t="shared" si="76"/>
        <v>Senior</v>
      </c>
      <c r="G1626" s="4">
        <v>47916</v>
      </c>
      <c r="H1626" s="2">
        <v>0</v>
      </c>
      <c r="I1626" s="2">
        <v>1</v>
      </c>
      <c r="J1626" s="3" t="s">
        <v>2539</v>
      </c>
      <c r="K1626" s="6">
        <v>72</v>
      </c>
      <c r="L1626" s="4">
        <v>505</v>
      </c>
      <c r="M1626" s="4">
        <v>0</v>
      </c>
      <c r="N1626" s="4">
        <v>26</v>
      </c>
      <c r="O1626" s="4">
        <v>0</v>
      </c>
      <c r="P1626" s="4">
        <v>0</v>
      </c>
      <c r="Q1626" s="4">
        <v>75</v>
      </c>
      <c r="R1626" s="4">
        <f>SUM(Table1[[#This Row],[Wines]:[Sweet]])</f>
        <v>531</v>
      </c>
      <c r="S1626" s="8">
        <f t="shared" si="77"/>
        <v>1.1081893313298272E-2</v>
      </c>
      <c r="T1626" s="8" t="str">
        <f t="shared" si="78"/>
        <v>Wines</v>
      </c>
      <c r="U1626" s="2">
        <v>5</v>
      </c>
      <c r="V1626" s="2">
        <v>7</v>
      </c>
      <c r="W1626" s="2">
        <v>4</v>
      </c>
      <c r="X1626" s="2">
        <v>6</v>
      </c>
      <c r="Y1626" s="2">
        <v>6</v>
      </c>
      <c r="Z1626" s="2">
        <v>3</v>
      </c>
      <c r="AA1626" s="2">
        <v>11</v>
      </c>
      <c r="AB1626" s="2">
        <v>0</v>
      </c>
    </row>
    <row r="1627" spans="1:28" x14ac:dyDescent="0.25">
      <c r="A1627" s="2">
        <v>4713</v>
      </c>
      <c r="B1627" s="2">
        <v>1979</v>
      </c>
      <c r="C1627" s="2">
        <f>2025-Table1[[#This Row],[Year_Birth]]</f>
        <v>46</v>
      </c>
      <c r="D1627" s="2" t="s">
        <v>2255</v>
      </c>
      <c r="E1627" s="2" t="s">
        <v>2256</v>
      </c>
      <c r="F1627" s="2" t="str">
        <f t="shared" si="76"/>
        <v>Senior</v>
      </c>
      <c r="G1627" s="4">
        <v>31605</v>
      </c>
      <c r="H1627" s="2">
        <v>1</v>
      </c>
      <c r="I1627" s="2">
        <v>0</v>
      </c>
      <c r="J1627" s="3" t="s">
        <v>2539</v>
      </c>
      <c r="K1627" s="6">
        <v>15</v>
      </c>
      <c r="L1627" s="4">
        <v>74</v>
      </c>
      <c r="M1627" s="4">
        <v>0</v>
      </c>
      <c r="N1627" s="4">
        <v>42</v>
      </c>
      <c r="O1627" s="4">
        <v>2</v>
      </c>
      <c r="P1627" s="4">
        <v>1</v>
      </c>
      <c r="Q1627" s="4">
        <v>6</v>
      </c>
      <c r="R1627" s="4">
        <f>SUM(Table1[[#This Row],[Wines]:[Sweet]])</f>
        <v>119</v>
      </c>
      <c r="S1627" s="8">
        <f t="shared" si="77"/>
        <v>3.7652270210409744E-3</v>
      </c>
      <c r="T1627" s="8" t="str">
        <f t="shared" si="78"/>
        <v>Wines</v>
      </c>
      <c r="U1627" s="2">
        <v>2</v>
      </c>
      <c r="V1627" s="2">
        <v>2</v>
      </c>
      <c r="W1627" s="2">
        <v>1</v>
      </c>
      <c r="X1627" s="2">
        <v>4</v>
      </c>
      <c r="Y1627" s="2">
        <v>7</v>
      </c>
      <c r="Z1627" s="2">
        <v>3</v>
      </c>
      <c r="AA1627" s="2">
        <v>11</v>
      </c>
      <c r="AB1627" s="2">
        <v>0</v>
      </c>
    </row>
    <row r="1628" spans="1:28" x14ac:dyDescent="0.25">
      <c r="A1628" s="2">
        <v>3389</v>
      </c>
      <c r="B1628" s="2">
        <v>1970</v>
      </c>
      <c r="C1628" s="2">
        <f>2025-Table1[[#This Row],[Year_Birth]]</f>
        <v>55</v>
      </c>
      <c r="D1628" s="2" t="s">
        <v>2252</v>
      </c>
      <c r="E1628" s="2" t="s">
        <v>2256</v>
      </c>
      <c r="F1628" s="2" t="str">
        <f t="shared" si="76"/>
        <v>Senior</v>
      </c>
      <c r="G1628" s="4">
        <v>69016</v>
      </c>
      <c r="H1628" s="2">
        <v>0</v>
      </c>
      <c r="I1628" s="2">
        <v>1</v>
      </c>
      <c r="J1628" s="3" t="s">
        <v>2539</v>
      </c>
      <c r="K1628" s="6">
        <v>61</v>
      </c>
      <c r="L1628" s="4">
        <v>726</v>
      </c>
      <c r="M1628" s="4">
        <v>53</v>
      </c>
      <c r="N1628" s="4">
        <v>363</v>
      </c>
      <c r="O1628" s="4">
        <v>123</v>
      </c>
      <c r="P1628" s="4">
        <v>107</v>
      </c>
      <c r="Q1628" s="4">
        <v>161</v>
      </c>
      <c r="R1628" s="4">
        <f>SUM(Table1[[#This Row],[Wines]:[Sweet]])</f>
        <v>1372</v>
      </c>
      <c r="S1628" s="8">
        <f t="shared" si="77"/>
        <v>1.9879448243885475E-2</v>
      </c>
      <c r="T1628" s="8" t="str">
        <f t="shared" si="78"/>
        <v>Wines</v>
      </c>
      <c r="U1628" s="2">
        <v>4</v>
      </c>
      <c r="V1628" s="2">
        <v>8</v>
      </c>
      <c r="W1628" s="2">
        <v>9</v>
      </c>
      <c r="X1628" s="2">
        <v>13</v>
      </c>
      <c r="Y1628" s="2">
        <v>5</v>
      </c>
      <c r="Z1628" s="2">
        <v>3</v>
      </c>
      <c r="AA1628" s="2">
        <v>11</v>
      </c>
      <c r="AB1628" s="2">
        <v>0</v>
      </c>
    </row>
    <row r="1629" spans="1:28" x14ac:dyDescent="0.25">
      <c r="A1629" s="2">
        <v>1966</v>
      </c>
      <c r="B1629" s="2">
        <v>1965</v>
      </c>
      <c r="C1629" s="2">
        <f>2025-Table1[[#This Row],[Year_Birth]]</f>
        <v>60</v>
      </c>
      <c r="D1629" s="2" t="s">
        <v>2255</v>
      </c>
      <c r="E1629" s="2" t="s">
        <v>2256</v>
      </c>
      <c r="F1629" s="2" t="str">
        <f t="shared" si="76"/>
        <v>Senior</v>
      </c>
      <c r="G1629" s="4">
        <v>84618</v>
      </c>
      <c r="H1629" s="2">
        <v>0</v>
      </c>
      <c r="I1629" s="2">
        <v>0</v>
      </c>
      <c r="J1629" s="3" t="s">
        <v>2540</v>
      </c>
      <c r="K1629" s="6">
        <v>96</v>
      </c>
      <c r="L1629" s="4">
        <v>684</v>
      </c>
      <c r="M1629" s="4">
        <v>100</v>
      </c>
      <c r="N1629" s="4">
        <v>801</v>
      </c>
      <c r="O1629" s="4">
        <v>21</v>
      </c>
      <c r="P1629" s="4">
        <v>66</v>
      </c>
      <c r="Q1629" s="4">
        <v>0</v>
      </c>
      <c r="R1629" s="4">
        <f>SUM(Table1[[#This Row],[Wines]:[Sweet]])</f>
        <v>1672</v>
      </c>
      <c r="S1629" s="8">
        <f t="shared" si="77"/>
        <v>1.9759389255241202E-2</v>
      </c>
      <c r="T1629" s="8" t="str">
        <f t="shared" si="78"/>
        <v>MeatProducts</v>
      </c>
      <c r="U1629" s="2">
        <v>1</v>
      </c>
      <c r="V1629" s="2">
        <v>6</v>
      </c>
      <c r="W1629" s="2">
        <v>9</v>
      </c>
      <c r="X1629" s="2">
        <v>10</v>
      </c>
      <c r="Y1629" s="2">
        <v>2</v>
      </c>
      <c r="Z1629" s="2">
        <v>3</v>
      </c>
      <c r="AA1629" s="2">
        <v>11</v>
      </c>
      <c r="AB1629" s="2">
        <v>0</v>
      </c>
    </row>
    <row r="1630" spans="1:28" x14ac:dyDescent="0.25">
      <c r="A1630" s="2">
        <v>4887</v>
      </c>
      <c r="B1630" s="2">
        <v>1976</v>
      </c>
      <c r="C1630" s="2">
        <f>2025-Table1[[#This Row],[Year_Birth]]</f>
        <v>49</v>
      </c>
      <c r="D1630" s="2" t="s">
        <v>2255</v>
      </c>
      <c r="E1630" s="2" t="s">
        <v>2258</v>
      </c>
      <c r="F1630" s="2" t="str">
        <f t="shared" si="76"/>
        <v>Senior</v>
      </c>
      <c r="G1630" s="4">
        <v>55412</v>
      </c>
      <c r="H1630" s="2">
        <v>1</v>
      </c>
      <c r="I1630" s="2">
        <v>1</v>
      </c>
      <c r="J1630" s="3" t="s">
        <v>2540</v>
      </c>
      <c r="K1630" s="6">
        <v>65</v>
      </c>
      <c r="L1630" s="4">
        <v>10</v>
      </c>
      <c r="M1630" s="4">
        <v>5</v>
      </c>
      <c r="N1630" s="4">
        <v>28</v>
      </c>
      <c r="O1630" s="4">
        <v>11</v>
      </c>
      <c r="P1630" s="4">
        <v>1</v>
      </c>
      <c r="Q1630" s="4">
        <v>8</v>
      </c>
      <c r="R1630" s="4">
        <f>SUM(Table1[[#This Row],[Wines]:[Sweet]])</f>
        <v>55</v>
      </c>
      <c r="S1630" s="8">
        <f t="shared" si="77"/>
        <v>9.9256478741066925E-4</v>
      </c>
      <c r="T1630" s="8" t="str">
        <f t="shared" si="78"/>
        <v>MeatProducts</v>
      </c>
      <c r="U1630" s="2">
        <v>1</v>
      </c>
      <c r="V1630" s="2">
        <v>2</v>
      </c>
      <c r="W1630" s="2">
        <v>0</v>
      </c>
      <c r="X1630" s="2">
        <v>3</v>
      </c>
      <c r="Y1630" s="2">
        <v>5</v>
      </c>
      <c r="Z1630" s="2">
        <v>3</v>
      </c>
      <c r="AA1630" s="2">
        <v>11</v>
      </c>
      <c r="AB1630" s="2">
        <v>0</v>
      </c>
    </row>
    <row r="1631" spans="1:28" x14ac:dyDescent="0.25">
      <c r="A1631" s="2">
        <v>7789</v>
      </c>
      <c r="B1631" s="2">
        <v>1965</v>
      </c>
      <c r="C1631" s="2">
        <f>2025-Table1[[#This Row],[Year_Birth]]</f>
        <v>60</v>
      </c>
      <c r="D1631" s="2" t="s">
        <v>2255</v>
      </c>
      <c r="E1631" s="2" t="s">
        <v>2256</v>
      </c>
      <c r="F1631" s="2" t="str">
        <f t="shared" si="76"/>
        <v>Senior</v>
      </c>
      <c r="G1631" s="4">
        <v>84618</v>
      </c>
      <c r="H1631" s="2">
        <v>0</v>
      </c>
      <c r="I1631" s="2">
        <v>0</v>
      </c>
      <c r="J1631" s="3" t="s">
        <v>2540</v>
      </c>
      <c r="K1631" s="6">
        <v>96</v>
      </c>
      <c r="L1631" s="4">
        <v>684</v>
      </c>
      <c r="M1631" s="4">
        <v>100</v>
      </c>
      <c r="N1631" s="4">
        <v>801</v>
      </c>
      <c r="O1631" s="4">
        <v>21</v>
      </c>
      <c r="P1631" s="4">
        <v>66</v>
      </c>
      <c r="Q1631" s="4">
        <v>0</v>
      </c>
      <c r="R1631" s="4">
        <f>SUM(Table1[[#This Row],[Wines]:[Sweet]])</f>
        <v>1672</v>
      </c>
      <c r="S1631" s="8">
        <f t="shared" si="77"/>
        <v>1.9759389255241202E-2</v>
      </c>
      <c r="T1631" s="8" t="str">
        <f t="shared" si="78"/>
        <v>MeatProducts</v>
      </c>
      <c r="U1631" s="2">
        <v>1</v>
      </c>
      <c r="V1631" s="2">
        <v>6</v>
      </c>
      <c r="W1631" s="2">
        <v>9</v>
      </c>
      <c r="X1631" s="2">
        <v>10</v>
      </c>
      <c r="Y1631" s="2">
        <v>2</v>
      </c>
      <c r="Z1631" s="2">
        <v>3</v>
      </c>
      <c r="AA1631" s="2">
        <v>11</v>
      </c>
      <c r="AB1631" s="2">
        <v>0</v>
      </c>
    </row>
    <row r="1632" spans="1:28" x14ac:dyDescent="0.25">
      <c r="A1632" s="2">
        <v>9365</v>
      </c>
      <c r="B1632" s="2">
        <v>1976</v>
      </c>
      <c r="C1632" s="2">
        <f>2025-Table1[[#This Row],[Year_Birth]]</f>
        <v>49</v>
      </c>
      <c r="D1632" s="2" t="s">
        <v>2255</v>
      </c>
      <c r="E1632" s="2" t="s">
        <v>2253</v>
      </c>
      <c r="F1632" s="2" t="str">
        <f t="shared" si="76"/>
        <v>Senior</v>
      </c>
      <c r="G1632" s="4">
        <v>60000</v>
      </c>
      <c r="H1632" s="2">
        <v>0</v>
      </c>
      <c r="I1632" s="2">
        <v>1</v>
      </c>
      <c r="J1632" s="3" t="s">
        <v>2541</v>
      </c>
      <c r="K1632" s="6">
        <v>57</v>
      </c>
      <c r="L1632" s="4">
        <v>1048</v>
      </c>
      <c r="M1632" s="4">
        <v>0</v>
      </c>
      <c r="N1632" s="4">
        <v>217</v>
      </c>
      <c r="O1632" s="4">
        <v>0</v>
      </c>
      <c r="P1632" s="4">
        <v>0</v>
      </c>
      <c r="Q1632" s="4">
        <v>12</v>
      </c>
      <c r="R1632" s="4">
        <f>SUM(Table1[[#This Row],[Wines]:[Sweet]])</f>
        <v>1265</v>
      </c>
      <c r="S1632" s="8">
        <f t="shared" si="77"/>
        <v>2.1083333333333332E-2</v>
      </c>
      <c r="T1632" s="8" t="str">
        <f t="shared" si="78"/>
        <v>Wines</v>
      </c>
      <c r="U1632" s="2">
        <v>5</v>
      </c>
      <c r="V1632" s="2">
        <v>11</v>
      </c>
      <c r="W1632" s="2">
        <v>3</v>
      </c>
      <c r="X1632" s="2">
        <v>5</v>
      </c>
      <c r="Y1632" s="2">
        <v>6</v>
      </c>
      <c r="Z1632" s="2">
        <v>3</v>
      </c>
      <c r="AA1632" s="2">
        <v>11</v>
      </c>
      <c r="AB1632" s="2">
        <v>0</v>
      </c>
    </row>
    <row r="1633" spans="1:28" x14ac:dyDescent="0.25">
      <c r="A1633" s="2">
        <v>5692</v>
      </c>
      <c r="B1633" s="2">
        <v>1989</v>
      </c>
      <c r="C1633" s="2">
        <f>2025-Table1[[#This Row],[Year_Birth]]</f>
        <v>36</v>
      </c>
      <c r="D1633" s="2" t="s">
        <v>2259</v>
      </c>
      <c r="E1633" s="2" t="s">
        <v>2256</v>
      </c>
      <c r="F1633" s="2" t="str">
        <f t="shared" si="76"/>
        <v>Senior</v>
      </c>
      <c r="G1633" s="4">
        <v>25443</v>
      </c>
      <c r="H1633" s="2">
        <v>1</v>
      </c>
      <c r="I1633" s="2">
        <v>0</v>
      </c>
      <c r="J1633" s="3" t="s">
        <v>2541</v>
      </c>
      <c r="K1633" s="6">
        <v>82</v>
      </c>
      <c r="L1633" s="4">
        <v>1</v>
      </c>
      <c r="M1633" s="4">
        <v>4</v>
      </c>
      <c r="N1633" s="4">
        <v>3</v>
      </c>
      <c r="O1633" s="4">
        <v>8</v>
      </c>
      <c r="P1633" s="4">
        <v>9</v>
      </c>
      <c r="Q1633" s="4">
        <v>7</v>
      </c>
      <c r="R1633" s="4">
        <f>SUM(Table1[[#This Row],[Wines]:[Sweet]])</f>
        <v>25</v>
      </c>
      <c r="S1633" s="8">
        <f t="shared" si="77"/>
        <v>9.8258853122666352E-4</v>
      </c>
      <c r="T1633" s="8" t="str">
        <f t="shared" si="78"/>
        <v>Sweet</v>
      </c>
      <c r="U1633" s="2">
        <v>1</v>
      </c>
      <c r="V1633" s="2">
        <v>1</v>
      </c>
      <c r="W1633" s="2">
        <v>0</v>
      </c>
      <c r="X1633" s="2">
        <v>3</v>
      </c>
      <c r="Y1633" s="2">
        <v>8</v>
      </c>
      <c r="Z1633" s="2">
        <v>3</v>
      </c>
      <c r="AA1633" s="2">
        <v>11</v>
      </c>
      <c r="AB1633" s="2">
        <v>0</v>
      </c>
    </row>
    <row r="1634" spans="1:28" x14ac:dyDescent="0.25">
      <c r="A1634" s="2">
        <v>8700</v>
      </c>
      <c r="B1634" s="2">
        <v>1986</v>
      </c>
      <c r="C1634" s="2">
        <f>2025-Table1[[#This Row],[Year_Birth]]</f>
        <v>39</v>
      </c>
      <c r="D1634" s="2" t="s">
        <v>2259</v>
      </c>
      <c r="E1634" s="2" t="s">
        <v>2253</v>
      </c>
      <c r="F1634" s="2" t="str">
        <f t="shared" si="76"/>
        <v>Senior</v>
      </c>
      <c r="G1634" s="4">
        <v>14906</v>
      </c>
      <c r="H1634" s="2">
        <v>0</v>
      </c>
      <c r="I1634" s="2">
        <v>0</v>
      </c>
      <c r="J1634" s="3" t="s">
        <v>2541</v>
      </c>
      <c r="K1634" s="6">
        <v>86</v>
      </c>
      <c r="L1634" s="4">
        <v>7</v>
      </c>
      <c r="M1634" s="4">
        <v>7</v>
      </c>
      <c r="N1634" s="4">
        <v>14</v>
      </c>
      <c r="O1634" s="4">
        <v>7</v>
      </c>
      <c r="P1634" s="4">
        <v>16</v>
      </c>
      <c r="Q1634" s="4">
        <v>15</v>
      </c>
      <c r="R1634" s="4">
        <f>SUM(Table1[[#This Row],[Wines]:[Sweet]])</f>
        <v>51</v>
      </c>
      <c r="S1634" s="8">
        <f t="shared" si="77"/>
        <v>3.421441030457534E-3</v>
      </c>
      <c r="T1634" s="8" t="str">
        <f t="shared" si="78"/>
        <v>Sweet</v>
      </c>
      <c r="U1634" s="2">
        <v>3</v>
      </c>
      <c r="V1634" s="2">
        <v>2</v>
      </c>
      <c r="W1634" s="2">
        <v>1</v>
      </c>
      <c r="X1634" s="2">
        <v>3</v>
      </c>
      <c r="Y1634" s="2">
        <v>7</v>
      </c>
      <c r="Z1634" s="2">
        <v>3</v>
      </c>
      <c r="AA1634" s="2">
        <v>11</v>
      </c>
      <c r="AB1634" s="2">
        <v>0</v>
      </c>
    </row>
    <row r="1635" spans="1:28" x14ac:dyDescent="0.25">
      <c r="A1635" s="2">
        <v>590</v>
      </c>
      <c r="B1635" s="2">
        <v>1970</v>
      </c>
      <c r="C1635" s="2">
        <f>2025-Table1[[#This Row],[Year_Birth]]</f>
        <v>55</v>
      </c>
      <c r="D1635" s="2" t="s">
        <v>2257</v>
      </c>
      <c r="E1635" s="2" t="s">
        <v>2258</v>
      </c>
      <c r="F1635" s="2" t="str">
        <f t="shared" si="76"/>
        <v>Senior</v>
      </c>
      <c r="G1635" s="4">
        <v>78579</v>
      </c>
      <c r="H1635" s="2">
        <v>0</v>
      </c>
      <c r="I1635" s="2">
        <v>0</v>
      </c>
      <c r="J1635" s="3" t="s">
        <v>2541</v>
      </c>
      <c r="K1635" s="6">
        <v>35</v>
      </c>
      <c r="L1635" s="4">
        <v>816</v>
      </c>
      <c r="M1635" s="4">
        <v>66</v>
      </c>
      <c r="N1635" s="4">
        <v>549</v>
      </c>
      <c r="O1635" s="4">
        <v>216</v>
      </c>
      <c r="P1635" s="4">
        <v>66</v>
      </c>
      <c r="Q1635" s="4">
        <v>99</v>
      </c>
      <c r="R1635" s="4">
        <f>SUM(Table1[[#This Row],[Wines]:[Sweet]])</f>
        <v>1713</v>
      </c>
      <c r="S1635" s="8">
        <f t="shared" si="77"/>
        <v>2.179971748176994E-2</v>
      </c>
      <c r="T1635" s="8" t="str">
        <f t="shared" si="78"/>
        <v>Wines</v>
      </c>
      <c r="U1635" s="2">
        <v>1</v>
      </c>
      <c r="V1635" s="2">
        <v>5</v>
      </c>
      <c r="W1635" s="2">
        <v>6</v>
      </c>
      <c r="X1635" s="2">
        <v>4</v>
      </c>
      <c r="Y1635" s="2">
        <v>3</v>
      </c>
      <c r="Z1635" s="2">
        <v>3</v>
      </c>
      <c r="AA1635" s="2">
        <v>11</v>
      </c>
      <c r="AB1635" s="2">
        <v>1</v>
      </c>
    </row>
    <row r="1636" spans="1:28" x14ac:dyDescent="0.25">
      <c r="A1636" s="2">
        <v>1544</v>
      </c>
      <c r="B1636" s="2">
        <v>1967</v>
      </c>
      <c r="C1636" s="2">
        <f>2025-Table1[[#This Row],[Year_Birth]]</f>
        <v>58</v>
      </c>
      <c r="D1636" s="2" t="s">
        <v>2257</v>
      </c>
      <c r="E1636" s="2" t="s">
        <v>2258</v>
      </c>
      <c r="F1636" s="2" t="str">
        <f t="shared" si="76"/>
        <v>Senior</v>
      </c>
      <c r="G1636" s="4">
        <v>81380</v>
      </c>
      <c r="H1636" s="2">
        <v>0</v>
      </c>
      <c r="I1636" s="2">
        <v>0</v>
      </c>
      <c r="J1636" s="3" t="s">
        <v>2541</v>
      </c>
      <c r="K1636" s="6">
        <v>51</v>
      </c>
      <c r="L1636" s="4">
        <v>741</v>
      </c>
      <c r="M1636" s="4">
        <v>68</v>
      </c>
      <c r="N1636" s="4">
        <v>689</v>
      </c>
      <c r="O1636" s="4">
        <v>224</v>
      </c>
      <c r="P1636" s="4">
        <v>68</v>
      </c>
      <c r="Q1636" s="4">
        <v>103</v>
      </c>
      <c r="R1636" s="4">
        <f>SUM(Table1[[#This Row],[Wines]:[Sweet]])</f>
        <v>1790</v>
      </c>
      <c r="S1636" s="8">
        <f t="shared" si="77"/>
        <v>2.1995576308675348E-2</v>
      </c>
      <c r="T1636" s="8" t="str">
        <f t="shared" si="78"/>
        <v>Wines</v>
      </c>
      <c r="U1636" s="2">
        <v>1</v>
      </c>
      <c r="V1636" s="2">
        <v>4</v>
      </c>
      <c r="W1636" s="2">
        <v>2</v>
      </c>
      <c r="X1636" s="2">
        <v>10</v>
      </c>
      <c r="Y1636" s="2">
        <v>2</v>
      </c>
      <c r="Z1636" s="2">
        <v>3</v>
      </c>
      <c r="AA1636" s="2">
        <v>11</v>
      </c>
      <c r="AB1636" s="2">
        <v>0</v>
      </c>
    </row>
    <row r="1637" spans="1:28" x14ac:dyDescent="0.25">
      <c r="A1637" s="2">
        <v>1142</v>
      </c>
      <c r="B1637" s="2">
        <v>1953</v>
      </c>
      <c r="C1637" s="2">
        <f>2025-Table1[[#This Row],[Year_Birth]]</f>
        <v>72</v>
      </c>
      <c r="D1637" s="2" t="s">
        <v>2255</v>
      </c>
      <c r="E1637" s="2" t="s">
        <v>2256</v>
      </c>
      <c r="F1637" s="2" t="str">
        <f t="shared" si="76"/>
        <v>Senior</v>
      </c>
      <c r="G1637" s="4">
        <v>55707</v>
      </c>
      <c r="H1637" s="2">
        <v>0</v>
      </c>
      <c r="I1637" s="2">
        <v>1</v>
      </c>
      <c r="J1637" s="3" t="s">
        <v>2542</v>
      </c>
      <c r="K1637" s="6">
        <v>91</v>
      </c>
      <c r="L1637" s="4">
        <v>208</v>
      </c>
      <c r="M1637" s="4">
        <v>7</v>
      </c>
      <c r="N1637" s="4">
        <v>82</v>
      </c>
      <c r="O1637" s="4">
        <v>30</v>
      </c>
      <c r="P1637" s="4">
        <v>66</v>
      </c>
      <c r="Q1637" s="4">
        <v>35</v>
      </c>
      <c r="R1637" s="4">
        <f>SUM(Table1[[#This Row],[Wines]:[Sweet]])</f>
        <v>393</v>
      </c>
      <c r="S1637" s="8">
        <f t="shared" si="77"/>
        <v>7.0547687005223757E-3</v>
      </c>
      <c r="T1637" s="8" t="str">
        <f t="shared" si="78"/>
        <v>Wines</v>
      </c>
      <c r="U1637" s="2">
        <v>2</v>
      </c>
      <c r="V1637" s="2">
        <v>3</v>
      </c>
      <c r="W1637" s="2">
        <v>2</v>
      </c>
      <c r="X1637" s="2">
        <v>9</v>
      </c>
      <c r="Y1637" s="2">
        <v>3</v>
      </c>
      <c r="Z1637" s="2">
        <v>3</v>
      </c>
      <c r="AA1637" s="2">
        <v>11</v>
      </c>
      <c r="AB1637" s="2">
        <v>0</v>
      </c>
    </row>
    <row r="1638" spans="1:28" x14ac:dyDescent="0.25">
      <c r="A1638" s="2">
        <v>3523</v>
      </c>
      <c r="B1638" s="2">
        <v>1962</v>
      </c>
      <c r="C1638" s="2">
        <f>2025-Table1[[#This Row],[Year_Birth]]</f>
        <v>63</v>
      </c>
      <c r="D1638" s="2" t="s">
        <v>2252</v>
      </c>
      <c r="E1638" s="2" t="s">
        <v>2254</v>
      </c>
      <c r="F1638" s="2" t="str">
        <f t="shared" si="76"/>
        <v>Senior</v>
      </c>
      <c r="G1638" s="4">
        <v>75072</v>
      </c>
      <c r="H1638" s="2">
        <v>0</v>
      </c>
      <c r="I1638" s="2">
        <v>1</v>
      </c>
      <c r="J1638" s="3" t="s">
        <v>2543</v>
      </c>
      <c r="K1638" s="6">
        <v>83</v>
      </c>
      <c r="L1638" s="4">
        <v>583</v>
      </c>
      <c r="M1638" s="4">
        <v>34</v>
      </c>
      <c r="N1638" s="4">
        <v>309</v>
      </c>
      <c r="O1638" s="4">
        <v>0</v>
      </c>
      <c r="P1638" s="4">
        <v>22</v>
      </c>
      <c r="Q1638" s="4">
        <v>125</v>
      </c>
      <c r="R1638" s="4">
        <f>SUM(Table1[[#This Row],[Wines]:[Sweet]])</f>
        <v>948</v>
      </c>
      <c r="S1638" s="8">
        <f t="shared" si="77"/>
        <v>1.2627877237851663E-2</v>
      </c>
      <c r="T1638" s="8" t="str">
        <f t="shared" si="78"/>
        <v>Wines</v>
      </c>
      <c r="U1638" s="2">
        <v>2</v>
      </c>
      <c r="V1638" s="2">
        <v>5</v>
      </c>
      <c r="W1638" s="2">
        <v>4</v>
      </c>
      <c r="X1638" s="2">
        <v>8</v>
      </c>
      <c r="Y1638" s="2">
        <v>3</v>
      </c>
      <c r="Z1638" s="2">
        <v>3</v>
      </c>
      <c r="AA1638" s="2">
        <v>11</v>
      </c>
      <c r="AB1638" s="2">
        <v>0</v>
      </c>
    </row>
    <row r="1639" spans="1:28" x14ac:dyDescent="0.25">
      <c r="A1639" s="2">
        <v>238</v>
      </c>
      <c r="B1639" s="2">
        <v>1967</v>
      </c>
      <c r="C1639" s="2">
        <f>2025-Table1[[#This Row],[Year_Birth]]</f>
        <v>58</v>
      </c>
      <c r="D1639" s="2" t="s">
        <v>2260</v>
      </c>
      <c r="E1639" s="2" t="s">
        <v>2254</v>
      </c>
      <c r="F1639" s="2" t="str">
        <f t="shared" si="76"/>
        <v>Senior</v>
      </c>
      <c r="G1639" s="4">
        <v>67309</v>
      </c>
      <c r="H1639" s="2">
        <v>1</v>
      </c>
      <c r="I1639" s="2">
        <v>1</v>
      </c>
      <c r="J1639" s="3" t="s">
        <v>2543</v>
      </c>
      <c r="K1639" s="6">
        <v>76</v>
      </c>
      <c r="L1639" s="4">
        <v>515</v>
      </c>
      <c r="M1639" s="4">
        <v>47</v>
      </c>
      <c r="N1639" s="4">
        <v>181</v>
      </c>
      <c r="O1639" s="4">
        <v>149</v>
      </c>
      <c r="P1639" s="4">
        <v>95</v>
      </c>
      <c r="Q1639" s="4">
        <v>95</v>
      </c>
      <c r="R1639" s="4">
        <f>SUM(Table1[[#This Row],[Wines]:[Sweet]])</f>
        <v>987</v>
      </c>
      <c r="S1639" s="8">
        <f t="shared" si="77"/>
        <v>1.4663715104963676E-2</v>
      </c>
      <c r="T1639" s="8" t="str">
        <f t="shared" si="78"/>
        <v>Wines</v>
      </c>
      <c r="U1639" s="2">
        <v>15</v>
      </c>
      <c r="V1639" s="2">
        <v>9</v>
      </c>
      <c r="W1639" s="2">
        <v>6</v>
      </c>
      <c r="X1639" s="2">
        <v>9</v>
      </c>
      <c r="Y1639" s="2">
        <v>7</v>
      </c>
      <c r="Z1639" s="2">
        <v>3</v>
      </c>
      <c r="AA1639" s="2">
        <v>11</v>
      </c>
      <c r="AB1639" s="2">
        <v>0</v>
      </c>
    </row>
    <row r="1640" spans="1:28" x14ac:dyDescent="0.25">
      <c r="A1640" s="2">
        <v>6642</v>
      </c>
      <c r="B1640" s="2">
        <v>1961</v>
      </c>
      <c r="C1640" s="2">
        <f>2025-Table1[[#This Row],[Year_Birth]]</f>
        <v>64</v>
      </c>
      <c r="D1640" s="2" t="s">
        <v>2252</v>
      </c>
      <c r="E1640" s="2" t="s">
        <v>2258</v>
      </c>
      <c r="F1640" s="2" t="str">
        <f t="shared" si="76"/>
        <v>Senior</v>
      </c>
      <c r="G1640" s="4">
        <v>27215</v>
      </c>
      <c r="H1640" s="2">
        <v>2</v>
      </c>
      <c r="I1640" s="2">
        <v>1</v>
      </c>
      <c r="J1640" s="3" t="s">
        <v>2543</v>
      </c>
      <c r="K1640" s="6">
        <v>50</v>
      </c>
      <c r="L1640" s="4">
        <v>30</v>
      </c>
      <c r="M1640" s="4">
        <v>5</v>
      </c>
      <c r="N1640" s="4">
        <v>22</v>
      </c>
      <c r="O1640" s="4">
        <v>8</v>
      </c>
      <c r="P1640" s="4">
        <v>9</v>
      </c>
      <c r="Q1640" s="4">
        <v>28</v>
      </c>
      <c r="R1640" s="4">
        <f>SUM(Table1[[#This Row],[Wines]:[Sweet]])</f>
        <v>74</v>
      </c>
      <c r="S1640" s="8">
        <f t="shared" si="77"/>
        <v>2.7190887378284036E-3</v>
      </c>
      <c r="T1640" s="8" t="str">
        <f t="shared" si="78"/>
        <v>Wines</v>
      </c>
      <c r="U1640" s="2">
        <v>4</v>
      </c>
      <c r="V1640" s="2">
        <v>2</v>
      </c>
      <c r="W1640" s="2">
        <v>1</v>
      </c>
      <c r="X1640" s="2">
        <v>4</v>
      </c>
      <c r="Y1640" s="2">
        <v>6</v>
      </c>
      <c r="Z1640" s="2">
        <v>3</v>
      </c>
      <c r="AA1640" s="2">
        <v>11</v>
      </c>
      <c r="AB1640" s="2">
        <v>0</v>
      </c>
    </row>
    <row r="1641" spans="1:28" x14ac:dyDescent="0.25">
      <c r="A1641" s="2">
        <v>6257</v>
      </c>
      <c r="B1641" s="2">
        <v>1976</v>
      </c>
      <c r="C1641" s="2">
        <f>2025-Table1[[#This Row],[Year_Birth]]</f>
        <v>49</v>
      </c>
      <c r="D1641" s="2" t="s">
        <v>2257</v>
      </c>
      <c r="E1641" s="2" t="s">
        <v>2253</v>
      </c>
      <c r="F1641" s="2" t="str">
        <f t="shared" si="76"/>
        <v>Senior</v>
      </c>
      <c r="G1641" s="4">
        <v>60482</v>
      </c>
      <c r="H1641" s="2">
        <v>0</v>
      </c>
      <c r="I1641" s="2">
        <v>1</v>
      </c>
      <c r="J1641" s="3" t="s">
        <v>2543</v>
      </c>
      <c r="K1641" s="6">
        <v>81</v>
      </c>
      <c r="L1641" s="4">
        <v>255</v>
      </c>
      <c r="M1641" s="4">
        <v>43</v>
      </c>
      <c r="N1641" s="4">
        <v>134</v>
      </c>
      <c r="O1641" s="4">
        <v>37</v>
      </c>
      <c r="P1641" s="4">
        <v>14</v>
      </c>
      <c r="Q1641" s="4">
        <v>24</v>
      </c>
      <c r="R1641" s="4">
        <f>SUM(Table1[[#This Row],[Wines]:[Sweet]])</f>
        <v>483</v>
      </c>
      <c r="S1641" s="8">
        <f t="shared" si="77"/>
        <v>7.9858470288680927E-3</v>
      </c>
      <c r="T1641" s="8" t="str">
        <f t="shared" si="78"/>
        <v>Wines</v>
      </c>
      <c r="U1641" s="2">
        <v>1</v>
      </c>
      <c r="V1641" s="2">
        <v>7</v>
      </c>
      <c r="W1641" s="2">
        <v>2</v>
      </c>
      <c r="X1641" s="2">
        <v>7</v>
      </c>
      <c r="Y1641" s="2">
        <v>7</v>
      </c>
      <c r="Z1641" s="2">
        <v>3</v>
      </c>
      <c r="AA1641" s="2">
        <v>11</v>
      </c>
      <c r="AB1641" s="2">
        <v>0</v>
      </c>
    </row>
    <row r="1642" spans="1:28" x14ac:dyDescent="0.25">
      <c r="A1642" s="2">
        <v>7019</v>
      </c>
      <c r="B1642" s="2">
        <v>1963</v>
      </c>
      <c r="C1642" s="2">
        <f>2025-Table1[[#This Row],[Year_Birth]]</f>
        <v>62</v>
      </c>
      <c r="D1642" s="2" t="s">
        <v>2252</v>
      </c>
      <c r="E1642" s="2" t="s">
        <v>2254</v>
      </c>
      <c r="F1642" s="2" t="str">
        <f t="shared" si="76"/>
        <v>Senior</v>
      </c>
      <c r="G1642" s="4">
        <v>54414</v>
      </c>
      <c r="H1642" s="2">
        <v>1</v>
      </c>
      <c r="I1642" s="2">
        <v>1</v>
      </c>
      <c r="J1642" s="3" t="s">
        <v>2543</v>
      </c>
      <c r="K1642" s="6">
        <v>49</v>
      </c>
      <c r="L1642" s="4">
        <v>109</v>
      </c>
      <c r="M1642" s="4">
        <v>18</v>
      </c>
      <c r="N1642" s="4">
        <v>16</v>
      </c>
      <c r="O1642" s="4">
        <v>24</v>
      </c>
      <c r="P1642" s="4">
        <v>26</v>
      </c>
      <c r="Q1642" s="4">
        <v>18</v>
      </c>
      <c r="R1642" s="4">
        <f>SUM(Table1[[#This Row],[Wines]:[Sweet]])</f>
        <v>193</v>
      </c>
      <c r="S1642" s="8">
        <f t="shared" si="77"/>
        <v>3.5468813173080457E-3</v>
      </c>
      <c r="T1642" s="8" t="str">
        <f t="shared" si="78"/>
        <v>Wines</v>
      </c>
      <c r="U1642" s="2">
        <v>4</v>
      </c>
      <c r="V1642" s="2">
        <v>3</v>
      </c>
      <c r="W1642" s="2">
        <v>1</v>
      </c>
      <c r="X1642" s="2">
        <v>5</v>
      </c>
      <c r="Y1642" s="2">
        <v>4</v>
      </c>
      <c r="Z1642" s="2">
        <v>3</v>
      </c>
      <c r="AA1642" s="2">
        <v>11</v>
      </c>
      <c r="AB1642" s="2">
        <v>0</v>
      </c>
    </row>
    <row r="1643" spans="1:28" x14ac:dyDescent="0.25">
      <c r="A1643" s="2">
        <v>5046</v>
      </c>
      <c r="B1643" s="2">
        <v>1958</v>
      </c>
      <c r="C1643" s="2">
        <f>2025-Table1[[#This Row],[Year_Birth]]</f>
        <v>67</v>
      </c>
      <c r="D1643" s="2" t="s">
        <v>2252</v>
      </c>
      <c r="E1643" s="2" t="s">
        <v>2258</v>
      </c>
      <c r="F1643" s="2" t="str">
        <f t="shared" si="76"/>
        <v>Senior</v>
      </c>
      <c r="G1643" s="4">
        <v>78331</v>
      </c>
      <c r="H1643" s="2">
        <v>0</v>
      </c>
      <c r="I1643" s="2">
        <v>1</v>
      </c>
      <c r="J1643" s="3" t="s">
        <v>2544</v>
      </c>
      <c r="K1643" s="6">
        <v>97</v>
      </c>
      <c r="L1643" s="4">
        <v>756</v>
      </c>
      <c r="M1643" s="4">
        <v>138</v>
      </c>
      <c r="N1643" s="4">
        <v>354</v>
      </c>
      <c r="O1643" s="4">
        <v>160</v>
      </c>
      <c r="P1643" s="4">
        <v>169</v>
      </c>
      <c r="Q1643" s="4">
        <v>61</v>
      </c>
      <c r="R1643" s="4">
        <f>SUM(Table1[[#This Row],[Wines]:[Sweet]])</f>
        <v>1577</v>
      </c>
      <c r="S1643" s="8">
        <f t="shared" si="77"/>
        <v>2.0132514585540846E-2</v>
      </c>
      <c r="T1643" s="8" t="str">
        <f t="shared" si="78"/>
        <v>Wines</v>
      </c>
      <c r="U1643" s="2">
        <v>2</v>
      </c>
      <c r="V1643" s="2">
        <v>10</v>
      </c>
      <c r="W1643" s="2">
        <v>6</v>
      </c>
      <c r="X1643" s="2">
        <v>7</v>
      </c>
      <c r="Y1643" s="2">
        <v>4</v>
      </c>
      <c r="Z1643" s="2">
        <v>3</v>
      </c>
      <c r="AA1643" s="2">
        <v>11</v>
      </c>
      <c r="AB1643" s="2">
        <v>0</v>
      </c>
    </row>
    <row r="1644" spans="1:28" x14ac:dyDescent="0.25">
      <c r="A1644" s="2">
        <v>3790</v>
      </c>
      <c r="B1644" s="2">
        <v>1956</v>
      </c>
      <c r="C1644" s="2">
        <f>2025-Table1[[#This Row],[Year_Birth]]</f>
        <v>69</v>
      </c>
      <c r="D1644" s="2" t="s">
        <v>2252</v>
      </c>
      <c r="E1644" s="2" t="s">
        <v>2254</v>
      </c>
      <c r="F1644" s="2" t="str">
        <f t="shared" si="76"/>
        <v>Senior</v>
      </c>
      <c r="G1644" s="4">
        <v>34633</v>
      </c>
      <c r="H1644" s="2">
        <v>2</v>
      </c>
      <c r="I1644" s="2">
        <v>1</v>
      </c>
      <c r="J1644" s="3" t="s">
        <v>2544</v>
      </c>
      <c r="K1644" s="6">
        <v>31</v>
      </c>
      <c r="L1644" s="4">
        <v>8</v>
      </c>
      <c r="M1644" s="4">
        <v>1</v>
      </c>
      <c r="N1644" s="4">
        <v>5</v>
      </c>
      <c r="O1644" s="4">
        <v>0</v>
      </c>
      <c r="P1644" s="4">
        <v>0</v>
      </c>
      <c r="Q1644" s="4">
        <v>1</v>
      </c>
      <c r="R1644" s="4">
        <f>SUM(Table1[[#This Row],[Wines]:[Sweet]])</f>
        <v>14</v>
      </c>
      <c r="S1644" s="8">
        <f t="shared" si="77"/>
        <v>4.042387318453498E-4</v>
      </c>
      <c r="T1644" s="8" t="str">
        <f t="shared" si="78"/>
        <v>Wines</v>
      </c>
      <c r="U1644" s="2">
        <v>1</v>
      </c>
      <c r="V1644" s="2">
        <v>1</v>
      </c>
      <c r="W1644" s="2">
        <v>0</v>
      </c>
      <c r="X1644" s="2">
        <v>2</v>
      </c>
      <c r="Y1644" s="2">
        <v>6</v>
      </c>
      <c r="Z1644" s="2">
        <v>3</v>
      </c>
      <c r="AA1644" s="2">
        <v>11</v>
      </c>
      <c r="AB1644" s="2">
        <v>0</v>
      </c>
    </row>
    <row r="1645" spans="1:28" x14ac:dyDescent="0.25">
      <c r="A1645" s="2">
        <v>8230</v>
      </c>
      <c r="B1645" s="2">
        <v>1980</v>
      </c>
      <c r="C1645" s="2">
        <f>2025-Table1[[#This Row],[Year_Birth]]</f>
        <v>45</v>
      </c>
      <c r="D1645" s="2" t="s">
        <v>2252</v>
      </c>
      <c r="E1645" s="2" t="s">
        <v>2256</v>
      </c>
      <c r="F1645" s="2" t="str">
        <f t="shared" si="76"/>
        <v>Senior</v>
      </c>
      <c r="G1645" s="4">
        <v>33228</v>
      </c>
      <c r="H1645" s="2">
        <v>1</v>
      </c>
      <c r="I1645" s="2">
        <v>0</v>
      </c>
      <c r="J1645" s="3" t="s">
        <v>2544</v>
      </c>
      <c r="K1645" s="6">
        <v>28</v>
      </c>
      <c r="L1645" s="4">
        <v>22</v>
      </c>
      <c r="M1645" s="4">
        <v>2</v>
      </c>
      <c r="N1645" s="4">
        <v>31</v>
      </c>
      <c r="O1645" s="4">
        <v>7</v>
      </c>
      <c r="P1645" s="4">
        <v>4</v>
      </c>
      <c r="Q1645" s="4">
        <v>5</v>
      </c>
      <c r="R1645" s="4">
        <f>SUM(Table1[[#This Row],[Wines]:[Sweet]])</f>
        <v>66</v>
      </c>
      <c r="S1645" s="8">
        <f t="shared" si="77"/>
        <v>1.9862766341639583E-3</v>
      </c>
      <c r="T1645" s="8" t="str">
        <f t="shared" si="78"/>
        <v>MeatProducts</v>
      </c>
      <c r="U1645" s="2">
        <v>1</v>
      </c>
      <c r="V1645" s="2">
        <v>2</v>
      </c>
      <c r="W1645" s="2">
        <v>0</v>
      </c>
      <c r="X1645" s="2">
        <v>3</v>
      </c>
      <c r="Y1645" s="2">
        <v>7</v>
      </c>
      <c r="Z1645" s="2">
        <v>3</v>
      </c>
      <c r="AA1645" s="2">
        <v>11</v>
      </c>
      <c r="AB1645" s="2">
        <v>0</v>
      </c>
    </row>
    <row r="1646" spans="1:28" x14ac:dyDescent="0.25">
      <c r="A1646" s="2">
        <v>4331</v>
      </c>
      <c r="B1646" s="2">
        <v>1978</v>
      </c>
      <c r="C1646" s="2">
        <f>2025-Table1[[#This Row],[Year_Birth]]</f>
        <v>47</v>
      </c>
      <c r="D1646" s="2" t="s">
        <v>2257</v>
      </c>
      <c r="E1646" s="2" t="s">
        <v>2254</v>
      </c>
      <c r="F1646" s="2" t="str">
        <f t="shared" si="76"/>
        <v>Senior</v>
      </c>
      <c r="G1646" s="4">
        <v>85738</v>
      </c>
      <c r="H1646" s="2">
        <v>0</v>
      </c>
      <c r="I1646" s="2">
        <v>0</v>
      </c>
      <c r="J1646" s="3" t="s">
        <v>2544</v>
      </c>
      <c r="K1646" s="6">
        <v>41</v>
      </c>
      <c r="L1646" s="4">
        <v>913</v>
      </c>
      <c r="M1646" s="4">
        <v>26</v>
      </c>
      <c r="N1646" s="4">
        <v>376</v>
      </c>
      <c r="O1646" s="4">
        <v>17</v>
      </c>
      <c r="P1646" s="4">
        <v>26</v>
      </c>
      <c r="Q1646" s="4">
        <v>13</v>
      </c>
      <c r="R1646" s="4">
        <f>SUM(Table1[[#This Row],[Wines]:[Sweet]])</f>
        <v>1358</v>
      </c>
      <c r="S1646" s="8">
        <f t="shared" si="77"/>
        <v>1.5838951223494834E-2</v>
      </c>
      <c r="T1646" s="8" t="str">
        <f t="shared" si="78"/>
        <v>Wines</v>
      </c>
      <c r="U1646" s="2">
        <v>1</v>
      </c>
      <c r="V1646" s="2">
        <v>3</v>
      </c>
      <c r="W1646" s="2">
        <v>6</v>
      </c>
      <c r="X1646" s="2">
        <v>11</v>
      </c>
      <c r="Y1646" s="2">
        <v>1</v>
      </c>
      <c r="Z1646" s="2">
        <v>3</v>
      </c>
      <c r="AA1646" s="2">
        <v>11</v>
      </c>
      <c r="AB1646" s="2">
        <v>0</v>
      </c>
    </row>
    <row r="1647" spans="1:28" x14ac:dyDescent="0.25">
      <c r="A1647" s="2">
        <v>9216</v>
      </c>
      <c r="B1647" s="2">
        <v>1971</v>
      </c>
      <c r="C1647" s="2">
        <f>2025-Table1[[#This Row],[Year_Birth]]</f>
        <v>54</v>
      </c>
      <c r="D1647" s="2" t="s">
        <v>2252</v>
      </c>
      <c r="E1647" s="2" t="s">
        <v>2256</v>
      </c>
      <c r="F1647" s="2" t="str">
        <f t="shared" si="76"/>
        <v>Senior</v>
      </c>
      <c r="G1647" s="4">
        <v>35788</v>
      </c>
      <c r="H1647" s="2">
        <v>1</v>
      </c>
      <c r="I1647" s="2">
        <v>1</v>
      </c>
      <c r="J1647" s="3" t="s">
        <v>2544</v>
      </c>
      <c r="K1647" s="6">
        <v>34</v>
      </c>
      <c r="L1647" s="4">
        <v>23</v>
      </c>
      <c r="M1647" s="4">
        <v>2</v>
      </c>
      <c r="N1647" s="4">
        <v>11</v>
      </c>
      <c r="O1647" s="4">
        <v>3</v>
      </c>
      <c r="P1647" s="4">
        <v>1</v>
      </c>
      <c r="Q1647" s="4">
        <v>4</v>
      </c>
      <c r="R1647" s="4">
        <f>SUM(Table1[[#This Row],[Wines]:[Sweet]])</f>
        <v>40</v>
      </c>
      <c r="S1647" s="8">
        <f t="shared" si="77"/>
        <v>1.1176930814798256E-3</v>
      </c>
      <c r="T1647" s="8" t="str">
        <f t="shared" si="78"/>
        <v>Wines</v>
      </c>
      <c r="U1647" s="2">
        <v>2</v>
      </c>
      <c r="V1647" s="2">
        <v>2</v>
      </c>
      <c r="W1647" s="2">
        <v>0</v>
      </c>
      <c r="X1647" s="2">
        <v>3</v>
      </c>
      <c r="Y1647" s="2">
        <v>6</v>
      </c>
      <c r="Z1647" s="2">
        <v>3</v>
      </c>
      <c r="AA1647" s="2">
        <v>11</v>
      </c>
      <c r="AB1647" s="2">
        <v>0</v>
      </c>
    </row>
    <row r="1648" spans="1:28" x14ac:dyDescent="0.25">
      <c r="A1648" s="2">
        <v>6431</v>
      </c>
      <c r="B1648" s="2">
        <v>1964</v>
      </c>
      <c r="C1648" s="2">
        <f>2025-Table1[[#This Row],[Year_Birth]]</f>
        <v>61</v>
      </c>
      <c r="D1648" s="2" t="s">
        <v>2255</v>
      </c>
      <c r="E1648" s="2" t="s">
        <v>2256</v>
      </c>
      <c r="F1648" s="2" t="str">
        <f t="shared" si="76"/>
        <v>Senior</v>
      </c>
      <c r="G1648" s="4">
        <v>45759</v>
      </c>
      <c r="H1648" s="2">
        <v>1</v>
      </c>
      <c r="I1648" s="2">
        <v>1</v>
      </c>
      <c r="J1648" s="3" t="s">
        <v>2545</v>
      </c>
      <c r="K1648" s="6">
        <v>13</v>
      </c>
      <c r="L1648" s="4">
        <v>42</v>
      </c>
      <c r="M1648" s="4">
        <v>1</v>
      </c>
      <c r="N1648" s="4">
        <v>18</v>
      </c>
      <c r="O1648" s="4">
        <v>3</v>
      </c>
      <c r="P1648" s="4">
        <v>0</v>
      </c>
      <c r="Q1648" s="4">
        <v>4</v>
      </c>
      <c r="R1648" s="4">
        <f>SUM(Table1[[#This Row],[Wines]:[Sweet]])</f>
        <v>64</v>
      </c>
      <c r="S1648" s="8">
        <f t="shared" si="77"/>
        <v>1.398631963111082E-3</v>
      </c>
      <c r="T1648" s="8" t="str">
        <f t="shared" si="78"/>
        <v>Wines</v>
      </c>
      <c r="U1648" s="2">
        <v>2</v>
      </c>
      <c r="V1648" s="2">
        <v>2</v>
      </c>
      <c r="W1648" s="2">
        <v>0</v>
      </c>
      <c r="X1648" s="2">
        <v>3</v>
      </c>
      <c r="Y1648" s="2">
        <v>7</v>
      </c>
      <c r="Z1648" s="2">
        <v>3</v>
      </c>
      <c r="AA1648" s="2">
        <v>11</v>
      </c>
      <c r="AB1648" s="2">
        <v>0</v>
      </c>
    </row>
    <row r="1649" spans="1:28" x14ac:dyDescent="0.25">
      <c r="A1649" s="2">
        <v>10789</v>
      </c>
      <c r="B1649" s="2">
        <v>1964</v>
      </c>
      <c r="C1649" s="2">
        <f>2025-Table1[[#This Row],[Year_Birth]]</f>
        <v>61</v>
      </c>
      <c r="D1649" s="2" t="s">
        <v>2255</v>
      </c>
      <c r="E1649" s="2" t="s">
        <v>2256</v>
      </c>
      <c r="F1649" s="2" t="str">
        <f t="shared" si="76"/>
        <v>Senior</v>
      </c>
      <c r="G1649" s="4">
        <v>45759</v>
      </c>
      <c r="H1649" s="2">
        <v>1</v>
      </c>
      <c r="I1649" s="2">
        <v>1</v>
      </c>
      <c r="J1649" s="3" t="s">
        <v>2545</v>
      </c>
      <c r="K1649" s="6">
        <v>13</v>
      </c>
      <c r="L1649" s="4">
        <v>42</v>
      </c>
      <c r="M1649" s="4">
        <v>1</v>
      </c>
      <c r="N1649" s="4">
        <v>18</v>
      </c>
      <c r="O1649" s="4">
        <v>3</v>
      </c>
      <c r="P1649" s="4">
        <v>0</v>
      </c>
      <c r="Q1649" s="4">
        <v>4</v>
      </c>
      <c r="R1649" s="4">
        <f>SUM(Table1[[#This Row],[Wines]:[Sweet]])</f>
        <v>64</v>
      </c>
      <c r="S1649" s="8">
        <f t="shared" si="77"/>
        <v>1.398631963111082E-3</v>
      </c>
      <c r="T1649" s="8" t="str">
        <f t="shared" si="78"/>
        <v>Wines</v>
      </c>
      <c r="U1649" s="2">
        <v>2</v>
      </c>
      <c r="V1649" s="2">
        <v>2</v>
      </c>
      <c r="W1649" s="2">
        <v>0</v>
      </c>
      <c r="X1649" s="2">
        <v>3</v>
      </c>
      <c r="Y1649" s="2">
        <v>7</v>
      </c>
      <c r="Z1649" s="2">
        <v>3</v>
      </c>
      <c r="AA1649" s="2">
        <v>11</v>
      </c>
      <c r="AB1649" s="2">
        <v>0</v>
      </c>
    </row>
    <row r="1650" spans="1:28" x14ac:dyDescent="0.25">
      <c r="A1650" s="2">
        <v>10341</v>
      </c>
      <c r="B1650" s="2">
        <v>1948</v>
      </c>
      <c r="C1650" s="2">
        <f>2025-Table1[[#This Row],[Year_Birth]]</f>
        <v>77</v>
      </c>
      <c r="D1650" s="2" t="s">
        <v>2252</v>
      </c>
      <c r="E1650" s="2" t="s">
        <v>2254</v>
      </c>
      <c r="F1650" s="2" t="str">
        <f t="shared" si="76"/>
        <v>Senior</v>
      </c>
      <c r="G1650" s="4">
        <v>51315</v>
      </c>
      <c r="H1650" s="2">
        <v>0</v>
      </c>
      <c r="I1650" s="2">
        <v>0</v>
      </c>
      <c r="J1650" s="3" t="s">
        <v>2546</v>
      </c>
      <c r="K1650" s="6">
        <v>45</v>
      </c>
      <c r="L1650" s="4">
        <v>68</v>
      </c>
      <c r="M1650" s="4">
        <v>28</v>
      </c>
      <c r="N1650" s="4">
        <v>39</v>
      </c>
      <c r="O1650" s="4">
        <v>16</v>
      </c>
      <c r="P1650" s="4">
        <v>30</v>
      </c>
      <c r="Q1650" s="4">
        <v>41</v>
      </c>
      <c r="R1650" s="4">
        <f>SUM(Table1[[#This Row],[Wines]:[Sweet]])</f>
        <v>181</v>
      </c>
      <c r="S1650" s="8">
        <f t="shared" si="77"/>
        <v>3.5272337523141383E-3</v>
      </c>
      <c r="T1650" s="8" t="str">
        <f t="shared" si="78"/>
        <v>Wines</v>
      </c>
      <c r="U1650" s="2">
        <v>1</v>
      </c>
      <c r="V1650" s="2">
        <v>2</v>
      </c>
      <c r="W1650" s="2">
        <v>2</v>
      </c>
      <c r="X1650" s="2">
        <v>5</v>
      </c>
      <c r="Y1650" s="2">
        <v>2</v>
      </c>
      <c r="Z1650" s="2">
        <v>3</v>
      </c>
      <c r="AA1650" s="2">
        <v>11</v>
      </c>
      <c r="AB1650" s="2">
        <v>0</v>
      </c>
    </row>
    <row r="1651" spans="1:28" x14ac:dyDescent="0.25">
      <c r="A1651" s="2">
        <v>9423</v>
      </c>
      <c r="B1651" s="2">
        <v>1979</v>
      </c>
      <c r="C1651" s="2">
        <f>2025-Table1[[#This Row],[Year_Birth]]</f>
        <v>46</v>
      </c>
      <c r="D1651" s="2" t="s">
        <v>2257</v>
      </c>
      <c r="E1651" s="2" t="s">
        <v>2256</v>
      </c>
      <c r="F1651" s="2" t="str">
        <f t="shared" si="76"/>
        <v>Senior</v>
      </c>
      <c r="G1651" s="4">
        <v>32765</v>
      </c>
      <c r="H1651" s="2">
        <v>1</v>
      </c>
      <c r="I1651" s="2">
        <v>0</v>
      </c>
      <c r="J1651" s="3" t="s">
        <v>2546</v>
      </c>
      <c r="K1651" s="6">
        <v>49</v>
      </c>
      <c r="L1651" s="4">
        <v>13</v>
      </c>
      <c r="M1651" s="4">
        <v>3</v>
      </c>
      <c r="N1651" s="4">
        <v>17</v>
      </c>
      <c r="O1651" s="4">
        <v>7</v>
      </c>
      <c r="P1651" s="4">
        <v>3</v>
      </c>
      <c r="Q1651" s="4">
        <v>3</v>
      </c>
      <c r="R1651" s="4">
        <f>SUM(Table1[[#This Row],[Wines]:[Sweet]])</f>
        <v>43</v>
      </c>
      <c r="S1651" s="8">
        <f t="shared" si="77"/>
        <v>1.312376010987334E-3</v>
      </c>
      <c r="T1651" s="8" t="str">
        <f t="shared" si="78"/>
        <v>MeatProducts</v>
      </c>
      <c r="U1651" s="2">
        <v>2</v>
      </c>
      <c r="V1651" s="2">
        <v>2</v>
      </c>
      <c r="W1651" s="2">
        <v>0</v>
      </c>
      <c r="X1651" s="2">
        <v>4</v>
      </c>
      <c r="Y1651" s="2">
        <v>5</v>
      </c>
      <c r="Z1651" s="2">
        <v>3</v>
      </c>
      <c r="AA1651" s="2">
        <v>11</v>
      </c>
      <c r="AB1651" s="2">
        <v>0</v>
      </c>
    </row>
    <row r="1652" spans="1:28" x14ac:dyDescent="0.25">
      <c r="A1652" s="2">
        <v>3233</v>
      </c>
      <c r="B1652" s="2">
        <v>1965</v>
      </c>
      <c r="C1652" s="2">
        <f>2025-Table1[[#This Row],[Year_Birth]]</f>
        <v>60</v>
      </c>
      <c r="D1652" s="2" t="s">
        <v>2255</v>
      </c>
      <c r="E1652" s="2" t="s">
        <v>2256</v>
      </c>
      <c r="F1652" s="2" t="str">
        <f t="shared" si="76"/>
        <v>Senior</v>
      </c>
      <c r="G1652" s="4">
        <v>62745</v>
      </c>
      <c r="H1652" s="2">
        <v>0</v>
      </c>
      <c r="I1652" s="2">
        <v>1</v>
      </c>
      <c r="J1652" s="3" t="s">
        <v>2547</v>
      </c>
      <c r="K1652" s="6">
        <v>89</v>
      </c>
      <c r="L1652" s="4">
        <v>562</v>
      </c>
      <c r="M1652" s="4">
        <v>21</v>
      </c>
      <c r="N1652" s="4">
        <v>464</v>
      </c>
      <c r="O1652" s="4">
        <v>28</v>
      </c>
      <c r="P1652" s="4">
        <v>10</v>
      </c>
      <c r="Q1652" s="4">
        <v>32</v>
      </c>
      <c r="R1652" s="4">
        <f>SUM(Table1[[#This Row],[Wines]:[Sweet]])</f>
        <v>1085</v>
      </c>
      <c r="S1652" s="8">
        <f t="shared" si="77"/>
        <v>1.7292214519085185E-2</v>
      </c>
      <c r="T1652" s="8" t="str">
        <f t="shared" si="78"/>
        <v>Wines</v>
      </c>
      <c r="U1652" s="2">
        <v>3</v>
      </c>
      <c r="V1652" s="2">
        <v>7</v>
      </c>
      <c r="W1652" s="2">
        <v>8</v>
      </c>
      <c r="X1652" s="2">
        <v>11</v>
      </c>
      <c r="Y1652" s="2">
        <v>5</v>
      </c>
      <c r="Z1652" s="2">
        <v>3</v>
      </c>
      <c r="AA1652" s="2">
        <v>11</v>
      </c>
      <c r="AB1652" s="2">
        <v>0</v>
      </c>
    </row>
    <row r="1653" spans="1:28" x14ac:dyDescent="0.25">
      <c r="A1653" s="2">
        <v>2488</v>
      </c>
      <c r="B1653" s="2">
        <v>1956</v>
      </c>
      <c r="C1653" s="2">
        <f>2025-Table1[[#This Row],[Year_Birth]]</f>
        <v>69</v>
      </c>
      <c r="D1653" s="2" t="s">
        <v>2260</v>
      </c>
      <c r="E1653" s="2" t="s">
        <v>2258</v>
      </c>
      <c r="F1653" s="2" t="str">
        <f t="shared" si="76"/>
        <v>Senior</v>
      </c>
      <c r="G1653" s="4">
        <v>31395</v>
      </c>
      <c r="H1653" s="2">
        <v>1</v>
      </c>
      <c r="I1653" s="2">
        <v>1</v>
      </c>
      <c r="J1653" s="3" t="s">
        <v>2547</v>
      </c>
      <c r="K1653" s="6">
        <v>80</v>
      </c>
      <c r="L1653" s="4">
        <v>23</v>
      </c>
      <c r="M1653" s="4">
        <v>1</v>
      </c>
      <c r="N1653" s="4">
        <v>25</v>
      </c>
      <c r="O1653" s="4">
        <v>0</v>
      </c>
      <c r="P1653" s="4">
        <v>8</v>
      </c>
      <c r="Q1653" s="4">
        <v>7</v>
      </c>
      <c r="R1653" s="4">
        <f>SUM(Table1[[#This Row],[Wines]:[Sweet]])</f>
        <v>57</v>
      </c>
      <c r="S1653" s="8">
        <f t="shared" si="77"/>
        <v>1.8155757286192069E-3</v>
      </c>
      <c r="T1653" s="8" t="str">
        <f t="shared" si="78"/>
        <v>MeatProducts</v>
      </c>
      <c r="U1653" s="2">
        <v>4</v>
      </c>
      <c r="V1653" s="2">
        <v>2</v>
      </c>
      <c r="W1653" s="2">
        <v>1</v>
      </c>
      <c r="X1653" s="2">
        <v>3</v>
      </c>
      <c r="Y1653" s="2">
        <v>6</v>
      </c>
      <c r="Z1653" s="2">
        <v>3</v>
      </c>
      <c r="AA1653" s="2">
        <v>11</v>
      </c>
      <c r="AB1653" s="2">
        <v>0</v>
      </c>
    </row>
    <row r="1654" spans="1:28" x14ac:dyDescent="0.25">
      <c r="A1654" s="2">
        <v>5682</v>
      </c>
      <c r="B1654" s="2">
        <v>1953</v>
      </c>
      <c r="C1654" s="2">
        <f>2025-Table1[[#This Row],[Year_Birth]]</f>
        <v>72</v>
      </c>
      <c r="D1654" s="2" t="s">
        <v>2255</v>
      </c>
      <c r="E1654" s="2" t="s">
        <v>2253</v>
      </c>
      <c r="F1654" s="2" t="str">
        <f t="shared" si="76"/>
        <v>Senior</v>
      </c>
      <c r="G1654" s="4">
        <v>64108</v>
      </c>
      <c r="H1654" s="2">
        <v>0</v>
      </c>
      <c r="I1654" s="2">
        <v>1</v>
      </c>
      <c r="J1654" s="3" t="s">
        <v>2547</v>
      </c>
      <c r="K1654" s="6">
        <v>8</v>
      </c>
      <c r="L1654" s="4">
        <v>948</v>
      </c>
      <c r="M1654" s="4">
        <v>10</v>
      </c>
      <c r="N1654" s="4">
        <v>86</v>
      </c>
      <c r="O1654" s="4">
        <v>13</v>
      </c>
      <c r="P1654" s="4">
        <v>21</v>
      </c>
      <c r="Q1654" s="4">
        <v>21</v>
      </c>
      <c r="R1654" s="4">
        <f>SUM(Table1[[#This Row],[Wines]:[Sweet]])</f>
        <v>1078</v>
      </c>
      <c r="S1654" s="8">
        <f t="shared" si="77"/>
        <v>1.6815374056280027E-2</v>
      </c>
      <c r="T1654" s="8" t="str">
        <f t="shared" si="78"/>
        <v>Wines</v>
      </c>
      <c r="U1654" s="2">
        <v>4</v>
      </c>
      <c r="V1654" s="2">
        <v>6</v>
      </c>
      <c r="W1654" s="2">
        <v>9</v>
      </c>
      <c r="X1654" s="2">
        <v>11</v>
      </c>
      <c r="Y1654" s="2">
        <v>5</v>
      </c>
      <c r="Z1654" s="2">
        <v>3</v>
      </c>
      <c r="AA1654" s="2">
        <v>11</v>
      </c>
      <c r="AB1654" s="2">
        <v>0</v>
      </c>
    </row>
    <row r="1655" spans="1:28" x14ac:dyDescent="0.25">
      <c r="A1655" s="2">
        <v>11178</v>
      </c>
      <c r="B1655" s="2">
        <v>1972</v>
      </c>
      <c r="C1655" s="2">
        <f>2025-Table1[[#This Row],[Year_Birth]]</f>
        <v>53</v>
      </c>
      <c r="D1655" s="2" t="s">
        <v>2257</v>
      </c>
      <c r="E1655" s="2" t="s">
        <v>2253</v>
      </c>
      <c r="F1655" s="2" t="str">
        <f t="shared" si="76"/>
        <v>Senior</v>
      </c>
      <c r="G1655" s="4">
        <v>42394</v>
      </c>
      <c r="H1655" s="2">
        <v>1</v>
      </c>
      <c r="I1655" s="2">
        <v>0</v>
      </c>
      <c r="J1655" s="3" t="s">
        <v>2548</v>
      </c>
      <c r="K1655" s="6">
        <v>69</v>
      </c>
      <c r="L1655" s="4">
        <v>15</v>
      </c>
      <c r="M1655" s="4">
        <v>2</v>
      </c>
      <c r="N1655" s="4">
        <v>10</v>
      </c>
      <c r="O1655" s="4">
        <v>0</v>
      </c>
      <c r="P1655" s="4">
        <v>1</v>
      </c>
      <c r="Q1655" s="4">
        <v>4</v>
      </c>
      <c r="R1655" s="4">
        <f>SUM(Table1[[#This Row],[Wines]:[Sweet]])</f>
        <v>28</v>
      </c>
      <c r="S1655" s="8">
        <f t="shared" si="77"/>
        <v>6.6047082134264279E-4</v>
      </c>
      <c r="T1655" s="8" t="str">
        <f t="shared" si="78"/>
        <v>Wines</v>
      </c>
      <c r="U1655" s="2">
        <v>1</v>
      </c>
      <c r="V1655" s="2">
        <v>1</v>
      </c>
      <c r="W1655" s="2">
        <v>0</v>
      </c>
      <c r="X1655" s="2">
        <v>3</v>
      </c>
      <c r="Y1655" s="2">
        <v>7</v>
      </c>
      <c r="Z1655" s="2">
        <v>3</v>
      </c>
      <c r="AA1655" s="2">
        <v>11</v>
      </c>
      <c r="AB1655" s="2">
        <v>0</v>
      </c>
    </row>
    <row r="1656" spans="1:28" x14ac:dyDescent="0.25">
      <c r="A1656" s="2">
        <v>7326</v>
      </c>
      <c r="B1656" s="2">
        <v>1971</v>
      </c>
      <c r="C1656" s="2">
        <f>2025-Table1[[#This Row],[Year_Birth]]</f>
        <v>54</v>
      </c>
      <c r="D1656" s="2" t="s">
        <v>2257</v>
      </c>
      <c r="E1656" s="2" t="s">
        <v>2256</v>
      </c>
      <c r="F1656" s="2" t="str">
        <f t="shared" si="76"/>
        <v>Senior</v>
      </c>
      <c r="G1656" s="4">
        <v>56850</v>
      </c>
      <c r="H1656" s="2">
        <v>0</v>
      </c>
      <c r="I1656" s="2">
        <v>1</v>
      </c>
      <c r="J1656" s="3" t="s">
        <v>2548</v>
      </c>
      <c r="K1656" s="6">
        <v>83</v>
      </c>
      <c r="L1656" s="4">
        <v>34</v>
      </c>
      <c r="M1656" s="4">
        <v>1</v>
      </c>
      <c r="N1656" s="4">
        <v>19</v>
      </c>
      <c r="O1656" s="4">
        <v>2</v>
      </c>
      <c r="P1656" s="4">
        <v>7</v>
      </c>
      <c r="Q1656" s="4">
        <v>0</v>
      </c>
      <c r="R1656" s="4">
        <f>SUM(Table1[[#This Row],[Wines]:[Sweet]])</f>
        <v>63</v>
      </c>
      <c r="S1656" s="8">
        <f t="shared" si="77"/>
        <v>1.1081794195250659E-3</v>
      </c>
      <c r="T1656" s="8" t="str">
        <f t="shared" si="78"/>
        <v>Wines</v>
      </c>
      <c r="U1656" s="2">
        <v>1</v>
      </c>
      <c r="V1656" s="2">
        <v>1</v>
      </c>
      <c r="W1656" s="2">
        <v>1</v>
      </c>
      <c r="X1656" s="2">
        <v>3</v>
      </c>
      <c r="Y1656" s="2">
        <v>2</v>
      </c>
      <c r="Z1656" s="2">
        <v>3</v>
      </c>
      <c r="AA1656" s="2">
        <v>11</v>
      </c>
      <c r="AB1656" s="2">
        <v>0</v>
      </c>
    </row>
    <row r="1657" spans="1:28" x14ac:dyDescent="0.25">
      <c r="A1657" s="2">
        <v>4252</v>
      </c>
      <c r="B1657" s="2">
        <v>1965</v>
      </c>
      <c r="C1657" s="2">
        <f>2025-Table1[[#This Row],[Year_Birth]]</f>
        <v>60</v>
      </c>
      <c r="D1657" s="2" t="s">
        <v>2252</v>
      </c>
      <c r="E1657" s="2" t="s">
        <v>2256</v>
      </c>
      <c r="F1657" s="2" t="str">
        <f t="shared" si="76"/>
        <v>Senior</v>
      </c>
      <c r="G1657" s="4">
        <v>44375</v>
      </c>
      <c r="H1657" s="2">
        <v>0</v>
      </c>
      <c r="I1657" s="2">
        <v>1</v>
      </c>
      <c r="J1657" s="3" t="s">
        <v>2548</v>
      </c>
      <c r="K1657" s="6">
        <v>73</v>
      </c>
      <c r="L1657" s="4">
        <v>213</v>
      </c>
      <c r="M1657" s="4">
        <v>5</v>
      </c>
      <c r="N1657" s="4">
        <v>28</v>
      </c>
      <c r="O1657" s="4">
        <v>7</v>
      </c>
      <c r="P1657" s="4">
        <v>7</v>
      </c>
      <c r="Q1657" s="4">
        <v>41</v>
      </c>
      <c r="R1657" s="4">
        <f>SUM(Table1[[#This Row],[Wines]:[Sweet]])</f>
        <v>260</v>
      </c>
      <c r="S1657" s="8">
        <f t="shared" si="77"/>
        <v>5.8591549295774646E-3</v>
      </c>
      <c r="T1657" s="8" t="str">
        <f t="shared" si="78"/>
        <v>Wines</v>
      </c>
      <c r="U1657" s="2">
        <v>1</v>
      </c>
      <c r="V1657" s="2">
        <v>4</v>
      </c>
      <c r="W1657" s="2">
        <v>1</v>
      </c>
      <c r="X1657" s="2">
        <v>6</v>
      </c>
      <c r="Y1657" s="2">
        <v>5</v>
      </c>
      <c r="Z1657" s="2">
        <v>3</v>
      </c>
      <c r="AA1657" s="2">
        <v>11</v>
      </c>
      <c r="AB1657" s="2">
        <v>0</v>
      </c>
    </row>
    <row r="1658" spans="1:28" x14ac:dyDescent="0.25">
      <c r="A1658" s="2">
        <v>1927</v>
      </c>
      <c r="B1658" s="2">
        <v>1973</v>
      </c>
      <c r="C1658" s="2">
        <f>2025-Table1[[#This Row],[Year_Birth]]</f>
        <v>52</v>
      </c>
      <c r="D1658" s="2" t="s">
        <v>2260</v>
      </c>
      <c r="E1658" s="2" t="s">
        <v>2254</v>
      </c>
      <c r="F1658" s="2" t="str">
        <f t="shared" si="76"/>
        <v>Senior</v>
      </c>
      <c r="G1658" s="4">
        <v>69401</v>
      </c>
      <c r="H1658" s="2">
        <v>0</v>
      </c>
      <c r="I1658" s="2">
        <v>1</v>
      </c>
      <c r="J1658" s="3" t="s">
        <v>2548</v>
      </c>
      <c r="K1658" s="6">
        <v>41</v>
      </c>
      <c r="L1658" s="4">
        <v>399</v>
      </c>
      <c r="M1658" s="4">
        <v>27</v>
      </c>
      <c r="N1658" s="4">
        <v>159</v>
      </c>
      <c r="O1658" s="4">
        <v>58</v>
      </c>
      <c r="P1658" s="4">
        <v>8</v>
      </c>
      <c r="Q1658" s="4">
        <v>39</v>
      </c>
      <c r="R1658" s="4">
        <f>SUM(Table1[[#This Row],[Wines]:[Sweet]])</f>
        <v>651</v>
      </c>
      <c r="S1658" s="8">
        <f t="shared" si="77"/>
        <v>9.3802682958458814E-3</v>
      </c>
      <c r="T1658" s="8" t="str">
        <f t="shared" si="78"/>
        <v>Wines</v>
      </c>
      <c r="U1658" s="2">
        <v>4</v>
      </c>
      <c r="V1658" s="2">
        <v>4</v>
      </c>
      <c r="W1658" s="2">
        <v>4</v>
      </c>
      <c r="X1658" s="2">
        <v>5</v>
      </c>
      <c r="Y1658" s="2">
        <v>2</v>
      </c>
      <c r="Z1658" s="2">
        <v>3</v>
      </c>
      <c r="AA1658" s="2">
        <v>11</v>
      </c>
      <c r="AB1658" s="2">
        <v>0</v>
      </c>
    </row>
    <row r="1659" spans="1:28" x14ac:dyDescent="0.25">
      <c r="A1659" s="2">
        <v>2130</v>
      </c>
      <c r="B1659" s="2">
        <v>1982</v>
      </c>
      <c r="C1659" s="2">
        <f>2025-Table1[[#This Row],[Year_Birth]]</f>
        <v>43</v>
      </c>
      <c r="D1659" s="2" t="s">
        <v>2252</v>
      </c>
      <c r="E1659" s="2" t="s">
        <v>2254</v>
      </c>
      <c r="F1659" s="2" t="str">
        <f t="shared" si="76"/>
        <v>Senior</v>
      </c>
      <c r="G1659" s="4">
        <v>45203</v>
      </c>
      <c r="H1659" s="2">
        <v>2</v>
      </c>
      <c r="I1659" s="2">
        <v>0</v>
      </c>
      <c r="J1659" s="3" t="s">
        <v>2548</v>
      </c>
      <c r="K1659" s="6">
        <v>4</v>
      </c>
      <c r="L1659" s="4">
        <v>35</v>
      </c>
      <c r="M1659" s="4">
        <v>3</v>
      </c>
      <c r="N1659" s="4">
        <v>67</v>
      </c>
      <c r="O1659" s="4">
        <v>10</v>
      </c>
      <c r="P1659" s="4">
        <v>8</v>
      </c>
      <c r="Q1659" s="4">
        <v>24</v>
      </c>
      <c r="R1659" s="4">
        <f>SUM(Table1[[#This Row],[Wines]:[Sweet]])</f>
        <v>123</v>
      </c>
      <c r="S1659" s="8">
        <f t="shared" si="77"/>
        <v>2.7210583368360505E-3</v>
      </c>
      <c r="T1659" s="8" t="str">
        <f t="shared" si="78"/>
        <v>MeatProducts</v>
      </c>
      <c r="U1659" s="2">
        <v>1</v>
      </c>
      <c r="V1659" s="2">
        <v>3</v>
      </c>
      <c r="W1659" s="2">
        <v>1</v>
      </c>
      <c r="X1659" s="2">
        <v>3</v>
      </c>
      <c r="Y1659" s="2">
        <v>6</v>
      </c>
      <c r="Z1659" s="2">
        <v>3</v>
      </c>
      <c r="AA1659" s="2">
        <v>11</v>
      </c>
      <c r="AB1659" s="2">
        <v>1</v>
      </c>
    </row>
    <row r="1660" spans="1:28" x14ac:dyDescent="0.25">
      <c r="A1660" s="2">
        <v>6866</v>
      </c>
      <c r="B1660" s="2">
        <v>1969</v>
      </c>
      <c r="C1660" s="2">
        <f>2025-Table1[[#This Row],[Year_Birth]]</f>
        <v>56</v>
      </c>
      <c r="D1660" s="2" t="s">
        <v>2257</v>
      </c>
      <c r="E1660" s="2" t="s">
        <v>2254</v>
      </c>
      <c r="F1660" s="2" t="str">
        <f t="shared" si="76"/>
        <v>Senior</v>
      </c>
      <c r="G1660" s="4">
        <v>35924</v>
      </c>
      <c r="H1660" s="2">
        <v>1</v>
      </c>
      <c r="I1660" s="2">
        <v>1</v>
      </c>
      <c r="J1660" s="3" t="s">
        <v>2548</v>
      </c>
      <c r="K1660" s="6">
        <v>56</v>
      </c>
      <c r="L1660" s="4">
        <v>8</v>
      </c>
      <c r="M1660" s="4">
        <v>0</v>
      </c>
      <c r="N1660" s="4">
        <v>14</v>
      </c>
      <c r="O1660" s="4">
        <v>2</v>
      </c>
      <c r="P1660" s="4">
        <v>3</v>
      </c>
      <c r="Q1660" s="4">
        <v>7</v>
      </c>
      <c r="R1660" s="4">
        <f>SUM(Table1[[#This Row],[Wines]:[Sweet]])</f>
        <v>27</v>
      </c>
      <c r="S1660" s="8">
        <f t="shared" si="77"/>
        <v>7.5158668299743904E-4</v>
      </c>
      <c r="T1660" s="8" t="str">
        <f t="shared" si="78"/>
        <v>MeatProducts</v>
      </c>
      <c r="U1660" s="2">
        <v>1</v>
      </c>
      <c r="V1660" s="2">
        <v>1</v>
      </c>
      <c r="W1660" s="2">
        <v>0</v>
      </c>
      <c r="X1660" s="2">
        <v>3</v>
      </c>
      <c r="Y1660" s="2">
        <v>5</v>
      </c>
      <c r="Z1660" s="2">
        <v>3</v>
      </c>
      <c r="AA1660" s="2">
        <v>11</v>
      </c>
      <c r="AB1660" s="2">
        <v>0</v>
      </c>
    </row>
    <row r="1661" spans="1:28" x14ac:dyDescent="0.25">
      <c r="A1661" s="2">
        <v>8605</v>
      </c>
      <c r="B1661" s="2">
        <v>1964</v>
      </c>
      <c r="C1661" s="2">
        <f>2025-Table1[[#This Row],[Year_Birth]]</f>
        <v>61</v>
      </c>
      <c r="D1661" s="2" t="s">
        <v>2255</v>
      </c>
      <c r="E1661" s="2" t="s">
        <v>2254</v>
      </c>
      <c r="F1661" s="2" t="str">
        <f t="shared" si="76"/>
        <v>Senior</v>
      </c>
      <c r="G1661" s="4">
        <v>46910</v>
      </c>
      <c r="H1661" s="2">
        <v>1</v>
      </c>
      <c r="I1661" s="2">
        <v>1</v>
      </c>
      <c r="J1661" s="3" t="s">
        <v>2548</v>
      </c>
      <c r="K1661" s="6">
        <v>36</v>
      </c>
      <c r="L1661" s="4">
        <v>48</v>
      </c>
      <c r="M1661" s="4">
        <v>0</v>
      </c>
      <c r="N1661" s="4">
        <v>14</v>
      </c>
      <c r="O1661" s="4">
        <v>0</v>
      </c>
      <c r="P1661" s="4">
        <v>0</v>
      </c>
      <c r="Q1661" s="4">
        <v>6</v>
      </c>
      <c r="R1661" s="4">
        <f>SUM(Table1[[#This Row],[Wines]:[Sweet]])</f>
        <v>62</v>
      </c>
      <c r="S1661" s="8">
        <f t="shared" si="77"/>
        <v>1.3216798124067364E-3</v>
      </c>
      <c r="T1661" s="8" t="str">
        <f t="shared" si="78"/>
        <v>Wines</v>
      </c>
      <c r="U1661" s="2">
        <v>2</v>
      </c>
      <c r="V1661" s="2">
        <v>2</v>
      </c>
      <c r="W1661" s="2">
        <v>0</v>
      </c>
      <c r="X1661" s="2">
        <v>3</v>
      </c>
      <c r="Y1661" s="2">
        <v>6</v>
      </c>
      <c r="Z1661" s="2">
        <v>3</v>
      </c>
      <c r="AA1661" s="2">
        <v>11</v>
      </c>
      <c r="AB1661" s="2">
        <v>0</v>
      </c>
    </row>
    <row r="1662" spans="1:28" x14ac:dyDescent="0.25">
      <c r="A1662" s="2">
        <v>9291</v>
      </c>
      <c r="B1662" s="2">
        <v>1959</v>
      </c>
      <c r="C1662" s="2">
        <f>2025-Table1[[#This Row],[Year_Birth]]</f>
        <v>66</v>
      </c>
      <c r="D1662" s="2" t="s">
        <v>2257</v>
      </c>
      <c r="E1662" s="2" t="s">
        <v>2256</v>
      </c>
      <c r="F1662" s="2" t="str">
        <f t="shared" si="76"/>
        <v>Senior</v>
      </c>
      <c r="G1662" s="4">
        <v>34242</v>
      </c>
      <c r="H1662" s="2">
        <v>0</v>
      </c>
      <c r="I1662" s="2">
        <v>1</v>
      </c>
      <c r="J1662" s="3" t="s">
        <v>2548</v>
      </c>
      <c r="K1662" s="6">
        <v>25</v>
      </c>
      <c r="L1662" s="4">
        <v>8</v>
      </c>
      <c r="M1662" s="4">
        <v>2</v>
      </c>
      <c r="N1662" s="4">
        <v>4</v>
      </c>
      <c r="O1662" s="4">
        <v>0</v>
      </c>
      <c r="P1662" s="4">
        <v>0</v>
      </c>
      <c r="Q1662" s="4">
        <v>1</v>
      </c>
      <c r="R1662" s="4">
        <f>SUM(Table1[[#This Row],[Wines]:[Sweet]])</f>
        <v>14</v>
      </c>
      <c r="S1662" s="8">
        <f t="shared" si="77"/>
        <v>4.0885462297762982E-4</v>
      </c>
      <c r="T1662" s="8" t="str">
        <f t="shared" si="78"/>
        <v>Wines</v>
      </c>
      <c r="U1662" s="2">
        <v>1</v>
      </c>
      <c r="V1662" s="2">
        <v>0</v>
      </c>
      <c r="W1662" s="2">
        <v>0</v>
      </c>
      <c r="X1662" s="2">
        <v>3</v>
      </c>
      <c r="Y1662" s="2">
        <v>5</v>
      </c>
      <c r="Z1662" s="2">
        <v>3</v>
      </c>
      <c r="AA1662" s="2">
        <v>11</v>
      </c>
      <c r="AB1662" s="2">
        <v>0</v>
      </c>
    </row>
    <row r="1663" spans="1:28" x14ac:dyDescent="0.25">
      <c r="A1663" s="2">
        <v>4333</v>
      </c>
      <c r="B1663" s="2">
        <v>1954</v>
      </c>
      <c r="C1663" s="2">
        <f>2025-Table1[[#This Row],[Year_Birth]]</f>
        <v>71</v>
      </c>
      <c r="D1663" s="2" t="s">
        <v>2252</v>
      </c>
      <c r="E1663" s="2" t="s">
        <v>2254</v>
      </c>
      <c r="F1663" s="2" t="str">
        <f t="shared" si="76"/>
        <v>Senior</v>
      </c>
      <c r="G1663" s="4">
        <v>32144</v>
      </c>
      <c r="H1663" s="2">
        <v>1</v>
      </c>
      <c r="I1663" s="2">
        <v>1</v>
      </c>
      <c r="J1663" s="3" t="s">
        <v>2548</v>
      </c>
      <c r="K1663" s="6">
        <v>76</v>
      </c>
      <c r="L1663" s="4">
        <v>41</v>
      </c>
      <c r="M1663" s="4">
        <v>0</v>
      </c>
      <c r="N1663" s="4">
        <v>10</v>
      </c>
      <c r="O1663" s="4">
        <v>0</v>
      </c>
      <c r="P1663" s="4">
        <v>0</v>
      </c>
      <c r="Q1663" s="4">
        <v>3</v>
      </c>
      <c r="R1663" s="4">
        <f>SUM(Table1[[#This Row],[Wines]:[Sweet]])</f>
        <v>51</v>
      </c>
      <c r="S1663" s="8">
        <f t="shared" si="77"/>
        <v>1.5866102538576407E-3</v>
      </c>
      <c r="T1663" s="8" t="str">
        <f t="shared" si="78"/>
        <v>Wines</v>
      </c>
      <c r="U1663" s="2">
        <v>4</v>
      </c>
      <c r="V1663" s="2">
        <v>2</v>
      </c>
      <c r="W1663" s="2">
        <v>1</v>
      </c>
      <c r="X1663" s="2">
        <v>3</v>
      </c>
      <c r="Y1663" s="2">
        <v>7</v>
      </c>
      <c r="Z1663" s="2">
        <v>3</v>
      </c>
      <c r="AA1663" s="2">
        <v>11</v>
      </c>
      <c r="AB1663" s="2">
        <v>0</v>
      </c>
    </row>
    <row r="1664" spans="1:28" x14ac:dyDescent="0.25">
      <c r="A1664" s="2">
        <v>7999</v>
      </c>
      <c r="B1664" s="2">
        <v>1955</v>
      </c>
      <c r="C1664" s="2">
        <f>2025-Table1[[#This Row],[Year_Birth]]</f>
        <v>70</v>
      </c>
      <c r="D1664" s="2" t="s">
        <v>2255</v>
      </c>
      <c r="E1664" s="2" t="s">
        <v>2254</v>
      </c>
      <c r="F1664" s="2" t="str">
        <f t="shared" si="76"/>
        <v>Senior</v>
      </c>
      <c r="G1664" s="4">
        <v>75261</v>
      </c>
      <c r="H1664" s="2">
        <v>0</v>
      </c>
      <c r="I1664" s="2">
        <v>0</v>
      </c>
      <c r="J1664" s="3" t="s">
        <v>2549</v>
      </c>
      <c r="K1664" s="6">
        <v>17</v>
      </c>
      <c r="L1664" s="4">
        <v>1239</v>
      </c>
      <c r="M1664" s="4">
        <v>17</v>
      </c>
      <c r="N1664" s="4">
        <v>413</v>
      </c>
      <c r="O1664" s="4">
        <v>23</v>
      </c>
      <c r="P1664" s="4">
        <v>34</v>
      </c>
      <c r="Q1664" s="4">
        <v>17</v>
      </c>
      <c r="R1664" s="4">
        <f>SUM(Table1[[#This Row],[Wines]:[Sweet]])</f>
        <v>1726</v>
      </c>
      <c r="S1664" s="8">
        <f t="shared" si="77"/>
        <v>2.2933524667490466E-2</v>
      </c>
      <c r="T1664" s="8" t="str">
        <f t="shared" si="78"/>
        <v>Wines</v>
      </c>
      <c r="U1664" s="2">
        <v>1</v>
      </c>
      <c r="V1664" s="2">
        <v>5</v>
      </c>
      <c r="W1664" s="2">
        <v>6</v>
      </c>
      <c r="X1664" s="2">
        <v>5</v>
      </c>
      <c r="Y1664" s="2">
        <v>2</v>
      </c>
      <c r="Z1664" s="2">
        <v>3</v>
      </c>
      <c r="AA1664" s="2">
        <v>11</v>
      </c>
      <c r="AB1664" s="2">
        <v>1</v>
      </c>
    </row>
    <row r="1665" spans="1:28" x14ac:dyDescent="0.25">
      <c r="A1665" s="2">
        <v>1109</v>
      </c>
      <c r="B1665" s="2">
        <v>1982</v>
      </c>
      <c r="C1665" s="2">
        <f>2025-Table1[[#This Row],[Year_Birth]]</f>
        <v>43</v>
      </c>
      <c r="D1665" s="2" t="s">
        <v>2257</v>
      </c>
      <c r="E1665" s="2" t="s">
        <v>2254</v>
      </c>
      <c r="F1665" s="2" t="str">
        <f t="shared" si="76"/>
        <v>Senior</v>
      </c>
      <c r="G1665" s="4">
        <v>27590</v>
      </c>
      <c r="H1665" s="2">
        <v>1</v>
      </c>
      <c r="I1665" s="2">
        <v>0</v>
      </c>
      <c r="J1665" s="3" t="s">
        <v>2549</v>
      </c>
      <c r="K1665" s="6">
        <v>38</v>
      </c>
      <c r="L1665" s="4">
        <v>6</v>
      </c>
      <c r="M1665" s="4">
        <v>0</v>
      </c>
      <c r="N1665" s="4">
        <v>5</v>
      </c>
      <c r="O1665" s="4">
        <v>0</v>
      </c>
      <c r="P1665" s="4">
        <v>0</v>
      </c>
      <c r="Q1665" s="4">
        <v>1</v>
      </c>
      <c r="R1665" s="4">
        <f>SUM(Table1[[#This Row],[Wines]:[Sweet]])</f>
        <v>11</v>
      </c>
      <c r="S1665" s="8">
        <f t="shared" si="77"/>
        <v>3.9869517941283075E-4</v>
      </c>
      <c r="T1665" s="8" t="str">
        <f t="shared" si="78"/>
        <v>Wines</v>
      </c>
      <c r="U1665" s="2">
        <v>1</v>
      </c>
      <c r="V1665" s="2">
        <v>1</v>
      </c>
      <c r="W1665" s="2">
        <v>0</v>
      </c>
      <c r="X1665" s="2">
        <v>2</v>
      </c>
      <c r="Y1665" s="2">
        <v>7</v>
      </c>
      <c r="Z1665" s="2">
        <v>3</v>
      </c>
      <c r="AA1665" s="2">
        <v>11</v>
      </c>
      <c r="AB1665" s="2">
        <v>0</v>
      </c>
    </row>
    <row r="1666" spans="1:28" x14ac:dyDescent="0.25">
      <c r="A1666" s="2">
        <v>2109</v>
      </c>
      <c r="B1666" s="2">
        <v>1990</v>
      </c>
      <c r="C1666" s="2">
        <f>2025-Table1[[#This Row],[Year_Birth]]</f>
        <v>35</v>
      </c>
      <c r="D1666" s="2" t="s">
        <v>2252</v>
      </c>
      <c r="E1666" s="2" t="s">
        <v>2253</v>
      </c>
      <c r="F1666" s="2" t="str">
        <f t="shared" ref="F1666:F1729" si="79">IF(C1666&lt;19,"Child",IF(C1666&lt;31,"Young Adult",IF(C1666&lt;J2913,"Adult","Senior")))</f>
        <v>Senior</v>
      </c>
      <c r="G1666" s="4">
        <v>96843</v>
      </c>
      <c r="H1666" s="2">
        <v>0</v>
      </c>
      <c r="I1666" s="2">
        <v>0</v>
      </c>
      <c r="J1666" s="3" t="s">
        <v>2549</v>
      </c>
      <c r="K1666" s="6">
        <v>60</v>
      </c>
      <c r="L1666" s="4">
        <v>448</v>
      </c>
      <c r="M1666" s="4">
        <v>71</v>
      </c>
      <c r="N1666" s="4">
        <v>951</v>
      </c>
      <c r="O1666" s="4">
        <v>40</v>
      </c>
      <c r="P1666" s="4">
        <v>17</v>
      </c>
      <c r="Q1666" s="4">
        <v>17</v>
      </c>
      <c r="R1666" s="4">
        <f>SUM(Table1[[#This Row],[Wines]:[Sweet]])</f>
        <v>1527</v>
      </c>
      <c r="S1666" s="8">
        <f t="shared" ref="S1666:S1729" si="80">R1666/G1666</f>
        <v>1.5767789101948513E-2</v>
      </c>
      <c r="T1666" s="8" t="str">
        <f t="shared" ref="T1666:T1729" si="81">INDEX($L$1:$Q$1, MATCH(MAX(L1666:Q1666), L1666:Q1666, 0))</f>
        <v>MeatProducts</v>
      </c>
      <c r="U1666" s="2">
        <v>1</v>
      </c>
      <c r="V1666" s="2">
        <v>6</v>
      </c>
      <c r="W1666" s="2">
        <v>11</v>
      </c>
      <c r="X1666" s="2">
        <v>10</v>
      </c>
      <c r="Y1666" s="2">
        <v>2</v>
      </c>
      <c r="Z1666" s="2">
        <v>3</v>
      </c>
      <c r="AA1666" s="2">
        <v>11</v>
      </c>
      <c r="AB1666" s="2">
        <v>1</v>
      </c>
    </row>
    <row r="1667" spans="1:28" x14ac:dyDescent="0.25">
      <c r="A1667" s="2">
        <v>3717</v>
      </c>
      <c r="B1667" s="2">
        <v>1959</v>
      </c>
      <c r="C1667" s="2">
        <f>2025-Table1[[#This Row],[Year_Birth]]</f>
        <v>66</v>
      </c>
      <c r="D1667" s="2" t="s">
        <v>2252</v>
      </c>
      <c r="E1667" s="2" t="s">
        <v>2256</v>
      </c>
      <c r="F1667" s="2" t="str">
        <f t="shared" si="79"/>
        <v>Senior</v>
      </c>
      <c r="G1667" s="4">
        <v>61180</v>
      </c>
      <c r="H1667" s="2">
        <v>0</v>
      </c>
      <c r="I1667" s="2">
        <v>1</v>
      </c>
      <c r="J1667" s="3" t="s">
        <v>2550</v>
      </c>
      <c r="K1667" s="6">
        <v>70</v>
      </c>
      <c r="L1667" s="4">
        <v>403</v>
      </c>
      <c r="M1667" s="4">
        <v>24</v>
      </c>
      <c r="N1667" s="4">
        <v>29</v>
      </c>
      <c r="O1667" s="4">
        <v>6</v>
      </c>
      <c r="P1667" s="4">
        <v>24</v>
      </c>
      <c r="Q1667" s="4">
        <v>218</v>
      </c>
      <c r="R1667" s="4">
        <f>SUM(Table1[[#This Row],[Wines]:[Sweet]])</f>
        <v>486</v>
      </c>
      <c r="S1667" s="8">
        <f t="shared" si="80"/>
        <v>7.9437724746649237E-3</v>
      </c>
      <c r="T1667" s="8" t="str">
        <f t="shared" si="81"/>
        <v>Wines</v>
      </c>
      <c r="U1667" s="2">
        <v>2</v>
      </c>
      <c r="V1667" s="2">
        <v>5</v>
      </c>
      <c r="W1667" s="2">
        <v>5</v>
      </c>
      <c r="X1667" s="2">
        <v>6</v>
      </c>
      <c r="Y1667" s="2">
        <v>3</v>
      </c>
      <c r="Z1667" s="2">
        <v>3</v>
      </c>
      <c r="AA1667" s="2">
        <v>11</v>
      </c>
      <c r="AB1667" s="2">
        <v>0</v>
      </c>
    </row>
    <row r="1668" spans="1:28" x14ac:dyDescent="0.25">
      <c r="A1668" s="2">
        <v>574</v>
      </c>
      <c r="B1668" s="2">
        <v>1964</v>
      </c>
      <c r="C1668" s="2">
        <f>2025-Table1[[#This Row],[Year_Birth]]</f>
        <v>61</v>
      </c>
      <c r="D1668" s="2" t="s">
        <v>2252</v>
      </c>
      <c r="E1668" s="2" t="s">
        <v>2256</v>
      </c>
      <c r="F1668" s="2" t="str">
        <f t="shared" si="79"/>
        <v>Senior</v>
      </c>
      <c r="G1668" s="4">
        <v>42523</v>
      </c>
      <c r="H1668" s="2">
        <v>0</v>
      </c>
      <c r="I1668" s="2">
        <v>0</v>
      </c>
      <c r="J1668" s="3" t="s">
        <v>2550</v>
      </c>
      <c r="K1668" s="6">
        <v>96</v>
      </c>
      <c r="L1668" s="4">
        <v>14</v>
      </c>
      <c r="M1668" s="4">
        <v>36</v>
      </c>
      <c r="N1668" s="4">
        <v>11</v>
      </c>
      <c r="O1668" s="4">
        <v>3</v>
      </c>
      <c r="P1668" s="4">
        <v>26</v>
      </c>
      <c r="Q1668" s="4">
        <v>35</v>
      </c>
      <c r="R1668" s="4">
        <f>SUM(Table1[[#This Row],[Wines]:[Sweet]])</f>
        <v>90</v>
      </c>
      <c r="S1668" s="8">
        <f t="shared" si="80"/>
        <v>2.1165016579262987E-3</v>
      </c>
      <c r="T1668" s="8" t="str">
        <f t="shared" si="81"/>
        <v>Fruits</v>
      </c>
      <c r="U1668" s="2">
        <v>1</v>
      </c>
      <c r="V1668" s="2">
        <v>1</v>
      </c>
      <c r="W1668" s="2">
        <v>1</v>
      </c>
      <c r="X1668" s="2">
        <v>4</v>
      </c>
      <c r="Y1668" s="2">
        <v>2</v>
      </c>
      <c r="Z1668" s="2">
        <v>3</v>
      </c>
      <c r="AA1668" s="2">
        <v>11</v>
      </c>
      <c r="AB1668" s="2">
        <v>0</v>
      </c>
    </row>
    <row r="1669" spans="1:28" x14ac:dyDescent="0.25">
      <c r="A1669" s="2">
        <v>5223</v>
      </c>
      <c r="B1669" s="2">
        <v>1966</v>
      </c>
      <c r="C1669" s="2">
        <f>2025-Table1[[#This Row],[Year_Birth]]</f>
        <v>59</v>
      </c>
      <c r="D1669" s="2" t="s">
        <v>2257</v>
      </c>
      <c r="E1669" s="2" t="s">
        <v>2254</v>
      </c>
      <c r="F1669" s="2" t="str">
        <f t="shared" si="79"/>
        <v>Senior</v>
      </c>
      <c r="G1669" s="4">
        <v>45903</v>
      </c>
      <c r="H1669" s="2">
        <v>0</v>
      </c>
      <c r="I1669" s="2">
        <v>1</v>
      </c>
      <c r="J1669" s="3" t="s">
        <v>2550</v>
      </c>
      <c r="K1669" s="6">
        <v>80</v>
      </c>
      <c r="L1669" s="4">
        <v>33</v>
      </c>
      <c r="M1669" s="4">
        <v>8</v>
      </c>
      <c r="N1669" s="4">
        <v>10</v>
      </c>
      <c r="O1669" s="4">
        <v>2</v>
      </c>
      <c r="P1669" s="4">
        <v>10</v>
      </c>
      <c r="Q1669" s="4">
        <v>3</v>
      </c>
      <c r="R1669" s="4">
        <f>SUM(Table1[[#This Row],[Wines]:[Sweet]])</f>
        <v>63</v>
      </c>
      <c r="S1669" s="8">
        <f t="shared" si="80"/>
        <v>1.37245931638455E-3</v>
      </c>
      <c r="T1669" s="8" t="str">
        <f t="shared" si="81"/>
        <v>Wines</v>
      </c>
      <c r="U1669" s="2">
        <v>2</v>
      </c>
      <c r="V1669" s="2">
        <v>2</v>
      </c>
      <c r="W1669" s="2">
        <v>1</v>
      </c>
      <c r="X1669" s="2">
        <v>3</v>
      </c>
      <c r="Y1669" s="2">
        <v>4</v>
      </c>
      <c r="Z1669" s="2">
        <v>3</v>
      </c>
      <c r="AA1669" s="2">
        <v>11</v>
      </c>
      <c r="AB1669" s="2">
        <v>0</v>
      </c>
    </row>
    <row r="1670" spans="1:28" x14ac:dyDescent="0.25">
      <c r="A1670" s="2">
        <v>7419</v>
      </c>
      <c r="B1670" s="2">
        <v>1968</v>
      </c>
      <c r="C1670" s="2">
        <f>2025-Table1[[#This Row],[Year_Birth]]</f>
        <v>57</v>
      </c>
      <c r="D1670" s="2" t="s">
        <v>2257</v>
      </c>
      <c r="E1670" s="2" t="s">
        <v>2258</v>
      </c>
      <c r="F1670" s="2" t="str">
        <f t="shared" si="79"/>
        <v>Senior</v>
      </c>
      <c r="G1670" s="4">
        <v>27071</v>
      </c>
      <c r="H1670" s="2">
        <v>1</v>
      </c>
      <c r="I1670" s="2">
        <v>0</v>
      </c>
      <c r="J1670" s="3" t="s">
        <v>2550</v>
      </c>
      <c r="K1670" s="6">
        <v>90</v>
      </c>
      <c r="L1670" s="4">
        <v>8</v>
      </c>
      <c r="M1670" s="4">
        <v>3</v>
      </c>
      <c r="N1670" s="4">
        <v>19</v>
      </c>
      <c r="O1670" s="4">
        <v>0</v>
      </c>
      <c r="P1670" s="4">
        <v>2</v>
      </c>
      <c r="Q1670" s="4">
        <v>3</v>
      </c>
      <c r="R1670" s="4">
        <f>SUM(Table1[[#This Row],[Wines]:[Sweet]])</f>
        <v>32</v>
      </c>
      <c r="S1670" s="8">
        <f t="shared" si="80"/>
        <v>1.1820767611096746E-3</v>
      </c>
      <c r="T1670" s="8" t="str">
        <f t="shared" si="81"/>
        <v>MeatProducts</v>
      </c>
      <c r="U1670" s="2">
        <v>2</v>
      </c>
      <c r="V1670" s="2">
        <v>2</v>
      </c>
      <c r="W1670" s="2">
        <v>0</v>
      </c>
      <c r="X1670" s="2">
        <v>3</v>
      </c>
      <c r="Y1670" s="2">
        <v>6</v>
      </c>
      <c r="Z1670" s="2">
        <v>3</v>
      </c>
      <c r="AA1670" s="2">
        <v>11</v>
      </c>
      <c r="AB1670" s="2">
        <v>0</v>
      </c>
    </row>
    <row r="1671" spans="1:28" x14ac:dyDescent="0.25">
      <c r="A1671" s="2">
        <v>3266</v>
      </c>
      <c r="B1671" s="2">
        <v>1964</v>
      </c>
      <c r="C1671" s="2">
        <f>2025-Table1[[#This Row],[Year_Birth]]</f>
        <v>61</v>
      </c>
      <c r="D1671" s="2" t="s">
        <v>2252</v>
      </c>
      <c r="E1671" s="2" t="s">
        <v>2256</v>
      </c>
      <c r="F1671" s="2" t="str">
        <f t="shared" si="79"/>
        <v>Senior</v>
      </c>
      <c r="G1671" s="4">
        <v>42523</v>
      </c>
      <c r="H1671" s="2">
        <v>0</v>
      </c>
      <c r="I1671" s="2">
        <v>0</v>
      </c>
      <c r="J1671" s="3" t="s">
        <v>2550</v>
      </c>
      <c r="K1671" s="6">
        <v>96</v>
      </c>
      <c r="L1671" s="4">
        <v>14</v>
      </c>
      <c r="M1671" s="4">
        <v>36</v>
      </c>
      <c r="N1671" s="4">
        <v>11</v>
      </c>
      <c r="O1671" s="4">
        <v>3</v>
      </c>
      <c r="P1671" s="4">
        <v>26</v>
      </c>
      <c r="Q1671" s="4">
        <v>35</v>
      </c>
      <c r="R1671" s="4">
        <f>SUM(Table1[[#This Row],[Wines]:[Sweet]])</f>
        <v>90</v>
      </c>
      <c r="S1671" s="8">
        <f t="shared" si="80"/>
        <v>2.1165016579262987E-3</v>
      </c>
      <c r="T1671" s="8" t="str">
        <f t="shared" si="81"/>
        <v>Fruits</v>
      </c>
      <c r="U1671" s="2">
        <v>1</v>
      </c>
      <c r="V1671" s="2">
        <v>1</v>
      </c>
      <c r="W1671" s="2">
        <v>1</v>
      </c>
      <c r="X1671" s="2">
        <v>4</v>
      </c>
      <c r="Y1671" s="2">
        <v>2</v>
      </c>
      <c r="Z1671" s="2">
        <v>3</v>
      </c>
      <c r="AA1671" s="2">
        <v>11</v>
      </c>
      <c r="AB1671" s="2">
        <v>0</v>
      </c>
    </row>
    <row r="1672" spans="1:28" x14ac:dyDescent="0.25">
      <c r="A1672" s="2">
        <v>3598</v>
      </c>
      <c r="B1672" s="2">
        <v>1972</v>
      </c>
      <c r="C1672" s="2">
        <f>2025-Table1[[#This Row],[Year_Birth]]</f>
        <v>53</v>
      </c>
      <c r="D1672" s="2" t="s">
        <v>2252</v>
      </c>
      <c r="E1672" s="2" t="s">
        <v>2256</v>
      </c>
      <c r="F1672" s="2" t="str">
        <f t="shared" si="79"/>
        <v>Senior</v>
      </c>
      <c r="G1672" s="4">
        <v>62710</v>
      </c>
      <c r="H1672" s="2">
        <v>0</v>
      </c>
      <c r="I1672" s="2">
        <v>1</v>
      </c>
      <c r="J1672" s="3" t="s">
        <v>2551</v>
      </c>
      <c r="K1672" s="6">
        <v>53</v>
      </c>
      <c r="L1672" s="4">
        <v>441</v>
      </c>
      <c r="M1672" s="4">
        <v>35</v>
      </c>
      <c r="N1672" s="4">
        <v>83</v>
      </c>
      <c r="O1672" s="4">
        <v>7</v>
      </c>
      <c r="P1672" s="4">
        <v>29</v>
      </c>
      <c r="Q1672" s="4">
        <v>11</v>
      </c>
      <c r="R1672" s="4">
        <f>SUM(Table1[[#This Row],[Wines]:[Sweet]])</f>
        <v>595</v>
      </c>
      <c r="S1672" s="8">
        <f t="shared" si="80"/>
        <v>9.4881199170786159E-3</v>
      </c>
      <c r="T1672" s="8" t="str">
        <f t="shared" si="81"/>
        <v>Wines</v>
      </c>
      <c r="U1672" s="2">
        <v>4</v>
      </c>
      <c r="V1672" s="2">
        <v>4</v>
      </c>
      <c r="W1672" s="2">
        <v>2</v>
      </c>
      <c r="X1672" s="2">
        <v>12</v>
      </c>
      <c r="Y1672" s="2">
        <v>4</v>
      </c>
      <c r="Z1672" s="2">
        <v>3</v>
      </c>
      <c r="AA1672" s="2">
        <v>11</v>
      </c>
      <c r="AB1672" s="2">
        <v>0</v>
      </c>
    </row>
    <row r="1673" spans="1:28" x14ac:dyDescent="0.25">
      <c r="A1673" s="2">
        <v>550</v>
      </c>
      <c r="B1673" s="2">
        <v>1952</v>
      </c>
      <c r="C1673" s="2">
        <f>2025-Table1[[#This Row],[Year_Birth]]</f>
        <v>73</v>
      </c>
      <c r="D1673" s="2" t="s">
        <v>2252</v>
      </c>
      <c r="E1673" s="2" t="s">
        <v>2258</v>
      </c>
      <c r="F1673" s="2" t="str">
        <f t="shared" si="79"/>
        <v>Senior</v>
      </c>
      <c r="G1673" s="4">
        <v>62335</v>
      </c>
      <c r="H1673" s="2">
        <v>0</v>
      </c>
      <c r="I1673" s="2">
        <v>1</v>
      </c>
      <c r="J1673" s="3" t="s">
        <v>2551</v>
      </c>
      <c r="K1673" s="6">
        <v>87</v>
      </c>
      <c r="L1673" s="4">
        <v>243</v>
      </c>
      <c r="M1673" s="4">
        <v>131</v>
      </c>
      <c r="N1673" s="4">
        <v>217</v>
      </c>
      <c r="O1673" s="4">
        <v>85</v>
      </c>
      <c r="P1673" s="4">
        <v>6</v>
      </c>
      <c r="Q1673" s="4">
        <v>26</v>
      </c>
      <c r="R1673" s="4">
        <f>SUM(Table1[[#This Row],[Wines]:[Sweet]])</f>
        <v>682</v>
      </c>
      <c r="S1673" s="8">
        <f t="shared" si="80"/>
        <v>1.0940883933584663E-2</v>
      </c>
      <c r="T1673" s="8" t="str">
        <f t="shared" si="81"/>
        <v>Wines</v>
      </c>
      <c r="U1673" s="2">
        <v>2</v>
      </c>
      <c r="V1673" s="2">
        <v>3</v>
      </c>
      <c r="W1673" s="2">
        <v>3</v>
      </c>
      <c r="X1673" s="2">
        <v>13</v>
      </c>
      <c r="Y1673" s="2">
        <v>2</v>
      </c>
      <c r="Z1673" s="2">
        <v>3</v>
      </c>
      <c r="AA1673" s="2">
        <v>11</v>
      </c>
      <c r="AB1673" s="2">
        <v>0</v>
      </c>
    </row>
    <row r="1674" spans="1:28" x14ac:dyDescent="0.25">
      <c r="A1674" s="2">
        <v>4687</v>
      </c>
      <c r="B1674" s="2">
        <v>1958</v>
      </c>
      <c r="C1674" s="2">
        <f>2025-Table1[[#This Row],[Year_Birth]]</f>
        <v>67</v>
      </c>
      <c r="D1674" s="2" t="s">
        <v>2257</v>
      </c>
      <c r="E1674" s="2" t="s">
        <v>2256</v>
      </c>
      <c r="F1674" s="2" t="str">
        <f t="shared" si="79"/>
        <v>Senior</v>
      </c>
      <c r="G1674" s="4">
        <v>80739</v>
      </c>
      <c r="H1674" s="2">
        <v>0</v>
      </c>
      <c r="I1674" s="2">
        <v>0</v>
      </c>
      <c r="J1674" s="3" t="s">
        <v>2551</v>
      </c>
      <c r="K1674" s="6">
        <v>92</v>
      </c>
      <c r="L1674" s="4">
        <v>674</v>
      </c>
      <c r="M1674" s="4">
        <v>92</v>
      </c>
      <c r="N1674" s="4">
        <v>736</v>
      </c>
      <c r="O1674" s="4">
        <v>39</v>
      </c>
      <c r="P1674" s="4">
        <v>0</v>
      </c>
      <c r="Q1674" s="4">
        <v>92</v>
      </c>
      <c r="R1674" s="4">
        <f>SUM(Table1[[#This Row],[Wines]:[Sweet]])</f>
        <v>1541</v>
      </c>
      <c r="S1674" s="8">
        <f t="shared" si="80"/>
        <v>1.9086191307794251E-2</v>
      </c>
      <c r="T1674" s="8" t="str">
        <f t="shared" si="81"/>
        <v>MeatProducts</v>
      </c>
      <c r="U1674" s="2">
        <v>1</v>
      </c>
      <c r="V1674" s="2">
        <v>3</v>
      </c>
      <c r="W1674" s="2">
        <v>11</v>
      </c>
      <c r="X1674" s="2">
        <v>9</v>
      </c>
      <c r="Y1674" s="2">
        <v>1</v>
      </c>
      <c r="Z1674" s="2">
        <v>3</v>
      </c>
      <c r="AA1674" s="2">
        <v>11</v>
      </c>
      <c r="AB1674" s="2">
        <v>0</v>
      </c>
    </row>
    <row r="1675" spans="1:28" x14ac:dyDescent="0.25">
      <c r="A1675" s="2">
        <v>10854</v>
      </c>
      <c r="B1675" s="2">
        <v>1970</v>
      </c>
      <c r="C1675" s="2">
        <f>2025-Table1[[#This Row],[Year_Birth]]</f>
        <v>55</v>
      </c>
      <c r="D1675" s="2" t="s">
        <v>2255</v>
      </c>
      <c r="E1675" s="2" t="s">
        <v>2256</v>
      </c>
      <c r="F1675" s="2" t="str">
        <f t="shared" si="79"/>
        <v>Senior</v>
      </c>
      <c r="G1675" s="4">
        <v>38853</v>
      </c>
      <c r="H1675" s="2">
        <v>1</v>
      </c>
      <c r="I1675" s="2">
        <v>1</v>
      </c>
      <c r="J1675" s="3" t="s">
        <v>2552</v>
      </c>
      <c r="K1675" s="6">
        <v>90</v>
      </c>
      <c r="L1675" s="4">
        <v>29</v>
      </c>
      <c r="M1675" s="4">
        <v>0</v>
      </c>
      <c r="N1675" s="4">
        <v>14</v>
      </c>
      <c r="O1675" s="4">
        <v>0</v>
      </c>
      <c r="P1675" s="4">
        <v>0</v>
      </c>
      <c r="Q1675" s="4">
        <v>2</v>
      </c>
      <c r="R1675" s="4">
        <f>SUM(Table1[[#This Row],[Wines]:[Sweet]])</f>
        <v>43</v>
      </c>
      <c r="S1675" s="8">
        <f t="shared" si="80"/>
        <v>1.1067356446091679E-3</v>
      </c>
      <c r="T1675" s="8" t="str">
        <f t="shared" si="81"/>
        <v>Wines</v>
      </c>
      <c r="U1675" s="2">
        <v>2</v>
      </c>
      <c r="V1675" s="2">
        <v>2</v>
      </c>
      <c r="W1675" s="2">
        <v>0</v>
      </c>
      <c r="X1675" s="2">
        <v>3</v>
      </c>
      <c r="Y1675" s="2">
        <v>7</v>
      </c>
      <c r="Z1675" s="2">
        <v>3</v>
      </c>
      <c r="AA1675" s="2">
        <v>11</v>
      </c>
      <c r="AB1675" s="2">
        <v>0</v>
      </c>
    </row>
    <row r="1676" spans="1:28" x14ac:dyDescent="0.25">
      <c r="A1676" s="2">
        <v>5512</v>
      </c>
      <c r="B1676" s="2">
        <v>1977</v>
      </c>
      <c r="C1676" s="2">
        <f>2025-Table1[[#This Row],[Year_Birth]]</f>
        <v>48</v>
      </c>
      <c r="D1676" s="2" t="s">
        <v>2257</v>
      </c>
      <c r="E1676" s="2" t="s">
        <v>2256</v>
      </c>
      <c r="F1676" s="2" t="str">
        <f t="shared" si="79"/>
        <v>Senior</v>
      </c>
      <c r="G1676" s="4">
        <v>55842</v>
      </c>
      <c r="H1676" s="2">
        <v>0</v>
      </c>
      <c r="I1676" s="2">
        <v>1</v>
      </c>
      <c r="J1676" s="3" t="s">
        <v>2552</v>
      </c>
      <c r="K1676" s="6">
        <v>19</v>
      </c>
      <c r="L1676" s="4">
        <v>451</v>
      </c>
      <c r="M1676" s="4">
        <v>0</v>
      </c>
      <c r="N1676" s="4">
        <v>39</v>
      </c>
      <c r="O1676" s="4">
        <v>0</v>
      </c>
      <c r="P1676" s="4">
        <v>4</v>
      </c>
      <c r="Q1676" s="4">
        <v>24</v>
      </c>
      <c r="R1676" s="4">
        <f>SUM(Table1[[#This Row],[Wines]:[Sweet]])</f>
        <v>494</v>
      </c>
      <c r="S1676" s="8">
        <f t="shared" si="80"/>
        <v>8.8463880233515986E-3</v>
      </c>
      <c r="T1676" s="8" t="str">
        <f t="shared" si="81"/>
        <v>Wines</v>
      </c>
      <c r="U1676" s="2">
        <v>1</v>
      </c>
      <c r="V1676" s="2">
        <v>7</v>
      </c>
      <c r="W1676" s="2">
        <v>1</v>
      </c>
      <c r="X1676" s="2">
        <v>8</v>
      </c>
      <c r="Y1676" s="2">
        <v>5</v>
      </c>
      <c r="Z1676" s="2">
        <v>3</v>
      </c>
      <c r="AA1676" s="2">
        <v>11</v>
      </c>
      <c r="AB1676" s="2">
        <v>0</v>
      </c>
    </row>
    <row r="1677" spans="1:28" x14ac:dyDescent="0.25">
      <c r="A1677" s="2">
        <v>4679</v>
      </c>
      <c r="B1677" s="2">
        <v>1977</v>
      </c>
      <c r="C1677" s="2">
        <f>2025-Table1[[#This Row],[Year_Birth]]</f>
        <v>48</v>
      </c>
      <c r="D1677" s="2" t="s">
        <v>2257</v>
      </c>
      <c r="E1677" s="2" t="s">
        <v>2256</v>
      </c>
      <c r="F1677" s="2" t="str">
        <f t="shared" si="79"/>
        <v>Senior</v>
      </c>
      <c r="G1677" s="4">
        <v>78710</v>
      </c>
      <c r="H1677" s="2">
        <v>0</v>
      </c>
      <c r="I1677" s="2">
        <v>1</v>
      </c>
      <c r="J1677" s="3" t="s">
        <v>2552</v>
      </c>
      <c r="K1677" s="6">
        <v>42</v>
      </c>
      <c r="L1677" s="4">
        <v>721</v>
      </c>
      <c r="M1677" s="4">
        <v>0</v>
      </c>
      <c r="N1677" s="4">
        <v>152</v>
      </c>
      <c r="O1677" s="4">
        <v>119</v>
      </c>
      <c r="P1677" s="4">
        <v>50</v>
      </c>
      <c r="Q1677" s="4">
        <v>50</v>
      </c>
      <c r="R1677" s="4">
        <f>SUM(Table1[[#This Row],[Wines]:[Sweet]])</f>
        <v>1042</v>
      </c>
      <c r="S1677" s="8">
        <f t="shared" si="80"/>
        <v>1.3238470334137975E-2</v>
      </c>
      <c r="T1677" s="8" t="str">
        <f t="shared" si="81"/>
        <v>Wines</v>
      </c>
      <c r="U1677" s="2">
        <v>3</v>
      </c>
      <c r="V1677" s="2">
        <v>7</v>
      </c>
      <c r="W1677" s="2">
        <v>6</v>
      </c>
      <c r="X1677" s="2">
        <v>12</v>
      </c>
      <c r="Y1677" s="2">
        <v>4</v>
      </c>
      <c r="Z1677" s="2">
        <v>3</v>
      </c>
      <c r="AA1677" s="2">
        <v>11</v>
      </c>
      <c r="AB1677" s="2">
        <v>0</v>
      </c>
    </row>
    <row r="1678" spans="1:28" x14ac:dyDescent="0.25">
      <c r="A1678" s="2">
        <v>4329</v>
      </c>
      <c r="B1678" s="2">
        <v>1984</v>
      </c>
      <c r="C1678" s="2">
        <f>2025-Table1[[#This Row],[Year_Birth]]</f>
        <v>41</v>
      </c>
      <c r="D1678" s="2" t="s">
        <v>2255</v>
      </c>
      <c r="E1678" s="2" t="s">
        <v>2256</v>
      </c>
      <c r="F1678" s="2" t="str">
        <f t="shared" si="79"/>
        <v>Senior</v>
      </c>
      <c r="G1678" s="4">
        <v>18988</v>
      </c>
      <c r="H1678" s="2">
        <v>1</v>
      </c>
      <c r="I1678" s="2">
        <v>0</v>
      </c>
      <c r="J1678" s="3" t="s">
        <v>2552</v>
      </c>
      <c r="K1678" s="6">
        <v>43</v>
      </c>
      <c r="L1678" s="4">
        <v>6</v>
      </c>
      <c r="M1678" s="4">
        <v>0</v>
      </c>
      <c r="N1678" s="4">
        <v>6</v>
      </c>
      <c r="O1678" s="4">
        <v>2</v>
      </c>
      <c r="P1678" s="4">
        <v>1</v>
      </c>
      <c r="Q1678" s="4">
        <v>1</v>
      </c>
      <c r="R1678" s="4">
        <f>SUM(Table1[[#This Row],[Wines]:[Sweet]])</f>
        <v>15</v>
      </c>
      <c r="S1678" s="8">
        <f t="shared" si="80"/>
        <v>7.8997261428270489E-4</v>
      </c>
      <c r="T1678" s="8" t="str">
        <f t="shared" si="81"/>
        <v>Wines</v>
      </c>
      <c r="U1678" s="2">
        <v>2</v>
      </c>
      <c r="V1678" s="2">
        <v>1</v>
      </c>
      <c r="W1678" s="2">
        <v>0</v>
      </c>
      <c r="X1678" s="2">
        <v>3</v>
      </c>
      <c r="Y1678" s="2">
        <v>7</v>
      </c>
      <c r="Z1678" s="2">
        <v>3</v>
      </c>
      <c r="AA1678" s="2">
        <v>11</v>
      </c>
      <c r="AB1678" s="2">
        <v>0</v>
      </c>
    </row>
    <row r="1679" spans="1:28" x14ac:dyDescent="0.25">
      <c r="A1679" s="2">
        <v>4998</v>
      </c>
      <c r="B1679" s="2">
        <v>1962</v>
      </c>
      <c r="C1679" s="2">
        <f>2025-Table1[[#This Row],[Year_Birth]]</f>
        <v>63</v>
      </c>
      <c r="D1679" s="2" t="s">
        <v>2252</v>
      </c>
      <c r="E1679" s="2" t="s">
        <v>2254</v>
      </c>
      <c r="F1679" s="2" t="str">
        <f t="shared" si="79"/>
        <v>Senior</v>
      </c>
      <c r="G1679" s="4">
        <v>76081</v>
      </c>
      <c r="H1679" s="2">
        <v>0</v>
      </c>
      <c r="I1679" s="2">
        <v>0</v>
      </c>
      <c r="J1679" s="3" t="s">
        <v>2552</v>
      </c>
      <c r="K1679" s="6">
        <v>85</v>
      </c>
      <c r="L1679" s="4">
        <v>292</v>
      </c>
      <c r="M1679" s="4">
        <v>30</v>
      </c>
      <c r="N1679" s="4">
        <v>415</v>
      </c>
      <c r="O1679" s="4">
        <v>63</v>
      </c>
      <c r="P1679" s="4">
        <v>33</v>
      </c>
      <c r="Q1679" s="4">
        <v>200</v>
      </c>
      <c r="R1679" s="4">
        <f>SUM(Table1[[#This Row],[Wines]:[Sweet]])</f>
        <v>833</v>
      </c>
      <c r="S1679" s="8">
        <f t="shared" si="80"/>
        <v>1.0948857139101747E-2</v>
      </c>
      <c r="T1679" s="8" t="str">
        <f t="shared" si="81"/>
        <v>MeatProducts</v>
      </c>
      <c r="U1679" s="2">
        <v>1</v>
      </c>
      <c r="V1679" s="2">
        <v>4</v>
      </c>
      <c r="W1679" s="2">
        <v>5</v>
      </c>
      <c r="X1679" s="2">
        <v>4</v>
      </c>
      <c r="Y1679" s="2">
        <v>2</v>
      </c>
      <c r="Z1679" s="2">
        <v>3</v>
      </c>
      <c r="AA1679" s="2">
        <v>11</v>
      </c>
      <c r="AB1679" s="2">
        <v>0</v>
      </c>
    </row>
    <row r="1680" spans="1:28" x14ac:dyDescent="0.25">
      <c r="A1680" s="2">
        <v>4394</v>
      </c>
      <c r="B1680" s="2">
        <v>1965</v>
      </c>
      <c r="C1680" s="2">
        <f>2025-Table1[[#This Row],[Year_Birth]]</f>
        <v>60</v>
      </c>
      <c r="D1680" s="2" t="s">
        <v>2255</v>
      </c>
      <c r="E1680" s="2" t="s">
        <v>2256</v>
      </c>
      <c r="F1680" s="2" t="str">
        <f t="shared" si="79"/>
        <v>Senior</v>
      </c>
      <c r="G1680" s="4">
        <v>81051</v>
      </c>
      <c r="H1680" s="2">
        <v>0</v>
      </c>
      <c r="I1680" s="2">
        <v>0</v>
      </c>
      <c r="J1680" s="3" t="s">
        <v>2552</v>
      </c>
      <c r="K1680" s="6">
        <v>43</v>
      </c>
      <c r="L1680" s="4">
        <v>1142</v>
      </c>
      <c r="M1680" s="4">
        <v>29</v>
      </c>
      <c r="N1680" s="4">
        <v>249</v>
      </c>
      <c r="O1680" s="4">
        <v>38</v>
      </c>
      <c r="P1680" s="4">
        <v>29</v>
      </c>
      <c r="Q1680" s="4">
        <v>14</v>
      </c>
      <c r="R1680" s="4">
        <f>SUM(Table1[[#This Row],[Wines]:[Sweet]])</f>
        <v>1487</v>
      </c>
      <c r="S1680" s="8">
        <f t="shared" si="80"/>
        <v>1.834647320822692E-2</v>
      </c>
      <c r="T1680" s="8" t="str">
        <f t="shared" si="81"/>
        <v>Wines</v>
      </c>
      <c r="U1680" s="2">
        <v>1</v>
      </c>
      <c r="V1680" s="2">
        <v>5</v>
      </c>
      <c r="W1680" s="2">
        <v>5</v>
      </c>
      <c r="X1680" s="2">
        <v>12</v>
      </c>
      <c r="Y1680" s="2">
        <v>2</v>
      </c>
      <c r="Z1680" s="2">
        <v>3</v>
      </c>
      <c r="AA1680" s="2">
        <v>11</v>
      </c>
      <c r="AB1680" s="2">
        <v>0</v>
      </c>
    </row>
    <row r="1681" spans="1:28" x14ac:dyDescent="0.25">
      <c r="A1681" s="2">
        <v>7321</v>
      </c>
      <c r="B1681" s="2">
        <v>1962</v>
      </c>
      <c r="C1681" s="2">
        <f>2025-Table1[[#This Row],[Year_Birth]]</f>
        <v>63</v>
      </c>
      <c r="D1681" s="2" t="s">
        <v>2252</v>
      </c>
      <c r="E1681" s="2" t="s">
        <v>2254</v>
      </c>
      <c r="F1681" s="2" t="str">
        <f t="shared" si="79"/>
        <v>Senior</v>
      </c>
      <c r="G1681" s="4">
        <v>76081</v>
      </c>
      <c r="H1681" s="2">
        <v>0</v>
      </c>
      <c r="I1681" s="2">
        <v>0</v>
      </c>
      <c r="J1681" s="3" t="s">
        <v>2552</v>
      </c>
      <c r="K1681" s="6">
        <v>85</v>
      </c>
      <c r="L1681" s="4">
        <v>292</v>
      </c>
      <c r="M1681" s="4">
        <v>30</v>
      </c>
      <c r="N1681" s="4">
        <v>415</v>
      </c>
      <c r="O1681" s="4">
        <v>63</v>
      </c>
      <c r="P1681" s="4">
        <v>33</v>
      </c>
      <c r="Q1681" s="4">
        <v>200</v>
      </c>
      <c r="R1681" s="4">
        <f>SUM(Table1[[#This Row],[Wines]:[Sweet]])</f>
        <v>833</v>
      </c>
      <c r="S1681" s="8">
        <f t="shared" si="80"/>
        <v>1.0948857139101747E-2</v>
      </c>
      <c r="T1681" s="8" t="str">
        <f t="shared" si="81"/>
        <v>MeatProducts</v>
      </c>
      <c r="U1681" s="2">
        <v>1</v>
      </c>
      <c r="V1681" s="2">
        <v>4</v>
      </c>
      <c r="W1681" s="2">
        <v>5</v>
      </c>
      <c r="X1681" s="2">
        <v>4</v>
      </c>
      <c r="Y1681" s="2">
        <v>2</v>
      </c>
      <c r="Z1681" s="2">
        <v>3</v>
      </c>
      <c r="AA1681" s="2">
        <v>11</v>
      </c>
      <c r="AB1681" s="2">
        <v>0</v>
      </c>
    </row>
    <row r="1682" spans="1:28" x14ac:dyDescent="0.25">
      <c r="A1682" s="2">
        <v>6815</v>
      </c>
      <c r="B1682" s="2">
        <v>1980</v>
      </c>
      <c r="C1682" s="2">
        <f>2025-Table1[[#This Row],[Year_Birth]]</f>
        <v>45</v>
      </c>
      <c r="D1682" s="2" t="s">
        <v>2260</v>
      </c>
      <c r="E1682" s="2" t="s">
        <v>2256</v>
      </c>
      <c r="F1682" s="2" t="str">
        <f t="shared" si="79"/>
        <v>Senior</v>
      </c>
      <c r="G1682" s="4">
        <v>96547</v>
      </c>
      <c r="H1682" s="2">
        <v>0</v>
      </c>
      <c r="I1682" s="2">
        <v>0</v>
      </c>
      <c r="J1682" s="3" t="s">
        <v>2552</v>
      </c>
      <c r="K1682" s="6">
        <v>4</v>
      </c>
      <c r="L1682" s="4">
        <v>448</v>
      </c>
      <c r="M1682" s="4">
        <v>21</v>
      </c>
      <c r="N1682" s="4">
        <v>125</v>
      </c>
      <c r="O1682" s="4">
        <v>52</v>
      </c>
      <c r="P1682" s="4">
        <v>101</v>
      </c>
      <c r="Q1682" s="4">
        <v>62</v>
      </c>
      <c r="R1682" s="4">
        <f>SUM(Table1[[#This Row],[Wines]:[Sweet]])</f>
        <v>747</v>
      </c>
      <c r="S1682" s="8">
        <f t="shared" si="80"/>
        <v>7.7371642826809736E-3</v>
      </c>
      <c r="T1682" s="8" t="str">
        <f t="shared" si="81"/>
        <v>Wines</v>
      </c>
      <c r="U1682" s="2">
        <v>0</v>
      </c>
      <c r="V1682" s="2">
        <v>7</v>
      </c>
      <c r="W1682" s="2">
        <v>6</v>
      </c>
      <c r="X1682" s="2">
        <v>8</v>
      </c>
      <c r="Y1682" s="2">
        <v>2</v>
      </c>
      <c r="Z1682" s="2">
        <v>3</v>
      </c>
      <c r="AA1682" s="2">
        <v>11</v>
      </c>
      <c r="AB1682" s="2">
        <v>1</v>
      </c>
    </row>
    <row r="1683" spans="1:28" x14ac:dyDescent="0.25">
      <c r="A1683" s="2">
        <v>2261</v>
      </c>
      <c r="B1683" s="2">
        <v>1969</v>
      </c>
      <c r="C1683" s="2">
        <f>2025-Table1[[#This Row],[Year_Birth]]</f>
        <v>56</v>
      </c>
      <c r="D1683" s="2" t="s">
        <v>2252</v>
      </c>
      <c r="E1683" s="2" t="s">
        <v>2256</v>
      </c>
      <c r="F1683" s="2" t="str">
        <f t="shared" si="79"/>
        <v>Senior</v>
      </c>
      <c r="G1683" s="4">
        <v>26304</v>
      </c>
      <c r="H1683" s="2">
        <v>1</v>
      </c>
      <c r="I1683" s="2">
        <v>0</v>
      </c>
      <c r="J1683" s="3" t="s">
        <v>2553</v>
      </c>
      <c r="K1683" s="6">
        <v>5</v>
      </c>
      <c r="L1683" s="4">
        <v>4</v>
      </c>
      <c r="M1683" s="4">
        <v>1</v>
      </c>
      <c r="N1683" s="4">
        <v>5</v>
      </c>
      <c r="O1683" s="4">
        <v>2</v>
      </c>
      <c r="P1683" s="4">
        <v>0</v>
      </c>
      <c r="Q1683" s="4">
        <v>4</v>
      </c>
      <c r="R1683" s="4">
        <f>SUM(Table1[[#This Row],[Wines]:[Sweet]])</f>
        <v>12</v>
      </c>
      <c r="S1683" s="8">
        <f t="shared" si="80"/>
        <v>4.5620437956204378E-4</v>
      </c>
      <c r="T1683" s="8" t="str">
        <f t="shared" si="81"/>
        <v>MeatProducts</v>
      </c>
      <c r="U1683" s="2">
        <v>1</v>
      </c>
      <c r="V1683" s="2">
        <v>1</v>
      </c>
      <c r="W1683" s="2">
        <v>0</v>
      </c>
      <c r="X1683" s="2">
        <v>2</v>
      </c>
      <c r="Y1683" s="2">
        <v>7</v>
      </c>
      <c r="Z1683" s="2">
        <v>3</v>
      </c>
      <c r="AA1683" s="2">
        <v>11</v>
      </c>
      <c r="AB1683" s="2">
        <v>0</v>
      </c>
    </row>
    <row r="1684" spans="1:28" x14ac:dyDescent="0.25">
      <c r="A1684" s="2">
        <v>8553</v>
      </c>
      <c r="B1684" s="2">
        <v>1965</v>
      </c>
      <c r="C1684" s="2">
        <f>2025-Table1[[#This Row],[Year_Birth]]</f>
        <v>60</v>
      </c>
      <c r="D1684" s="2" t="s">
        <v>2252</v>
      </c>
      <c r="E1684" s="2" t="s">
        <v>2256</v>
      </c>
      <c r="F1684" s="2" t="str">
        <f t="shared" si="79"/>
        <v>Senior</v>
      </c>
      <c r="G1684" s="4">
        <v>44300</v>
      </c>
      <c r="H1684" s="2">
        <v>1</v>
      </c>
      <c r="I1684" s="2">
        <v>1</v>
      </c>
      <c r="J1684" s="3" t="s">
        <v>2553</v>
      </c>
      <c r="K1684" s="6">
        <v>65</v>
      </c>
      <c r="L1684" s="4">
        <v>30</v>
      </c>
      <c r="M1684" s="4">
        <v>0</v>
      </c>
      <c r="N1684" s="4">
        <v>9</v>
      </c>
      <c r="O1684" s="4">
        <v>0</v>
      </c>
      <c r="P1684" s="4">
        <v>0</v>
      </c>
      <c r="Q1684" s="4">
        <v>3</v>
      </c>
      <c r="R1684" s="4">
        <f>SUM(Table1[[#This Row],[Wines]:[Sweet]])</f>
        <v>39</v>
      </c>
      <c r="S1684" s="8">
        <f t="shared" si="80"/>
        <v>8.8036117381489842E-4</v>
      </c>
      <c r="T1684" s="8" t="str">
        <f t="shared" si="81"/>
        <v>Wines</v>
      </c>
      <c r="U1684" s="2">
        <v>2</v>
      </c>
      <c r="V1684" s="2">
        <v>1</v>
      </c>
      <c r="W1684" s="2">
        <v>0</v>
      </c>
      <c r="X1684" s="2">
        <v>3</v>
      </c>
      <c r="Y1684" s="2">
        <v>6</v>
      </c>
      <c r="Z1684" s="2">
        <v>3</v>
      </c>
      <c r="AA1684" s="2">
        <v>11</v>
      </c>
      <c r="AB1684" s="2">
        <v>0</v>
      </c>
    </row>
    <row r="1685" spans="1:28" x14ac:dyDescent="0.25">
      <c r="A1685" s="2">
        <v>2181</v>
      </c>
      <c r="B1685" s="2">
        <v>1970</v>
      </c>
      <c r="C1685" s="2">
        <f>2025-Table1[[#This Row],[Year_Birth]]</f>
        <v>55</v>
      </c>
      <c r="D1685" s="2" t="s">
        <v>2252</v>
      </c>
      <c r="E1685" s="2" t="s">
        <v>2256</v>
      </c>
      <c r="F1685" s="2" t="str">
        <f t="shared" si="79"/>
        <v>Senior</v>
      </c>
      <c r="G1685" s="4">
        <v>70617</v>
      </c>
      <c r="H1685" s="2">
        <v>0</v>
      </c>
      <c r="I1685" s="2">
        <v>0</v>
      </c>
      <c r="J1685" s="3" t="s">
        <v>2553</v>
      </c>
      <c r="K1685" s="6">
        <v>45</v>
      </c>
      <c r="L1685" s="4">
        <v>353</v>
      </c>
      <c r="M1685" s="4">
        <v>61</v>
      </c>
      <c r="N1685" s="4">
        <v>753</v>
      </c>
      <c r="O1685" s="4">
        <v>40</v>
      </c>
      <c r="P1685" s="4">
        <v>46</v>
      </c>
      <c r="Q1685" s="4">
        <v>27</v>
      </c>
      <c r="R1685" s="4">
        <f>SUM(Table1[[#This Row],[Wines]:[Sweet]])</f>
        <v>1253</v>
      </c>
      <c r="S1685" s="8">
        <f t="shared" si="80"/>
        <v>1.7743602815186145E-2</v>
      </c>
      <c r="T1685" s="8" t="str">
        <f t="shared" si="81"/>
        <v>MeatProducts</v>
      </c>
      <c r="U1685" s="2">
        <v>1</v>
      </c>
      <c r="V1685" s="2">
        <v>3</v>
      </c>
      <c r="W1685" s="2">
        <v>3</v>
      </c>
      <c r="X1685" s="2">
        <v>7</v>
      </c>
      <c r="Y1685" s="2">
        <v>2</v>
      </c>
      <c r="Z1685" s="2">
        <v>3</v>
      </c>
      <c r="AA1685" s="2">
        <v>11</v>
      </c>
      <c r="AB1685" s="2">
        <v>0</v>
      </c>
    </row>
    <row r="1686" spans="1:28" x14ac:dyDescent="0.25">
      <c r="A1686" s="2">
        <v>10339</v>
      </c>
      <c r="B1686" s="2">
        <v>1954</v>
      </c>
      <c r="C1686" s="2">
        <f>2025-Table1[[#This Row],[Year_Birth]]</f>
        <v>71</v>
      </c>
      <c r="D1686" s="2" t="s">
        <v>2257</v>
      </c>
      <c r="E1686" s="2" t="s">
        <v>2254</v>
      </c>
      <c r="F1686" s="2" t="str">
        <f t="shared" si="79"/>
        <v>Senior</v>
      </c>
      <c r="G1686" s="4" t="s">
        <v>2277</v>
      </c>
      <c r="H1686" s="2">
        <v>0</v>
      </c>
      <c r="I1686" s="2">
        <v>1</v>
      </c>
      <c r="J1686" s="3" t="s">
        <v>2553</v>
      </c>
      <c r="K1686" s="6">
        <v>83</v>
      </c>
      <c r="L1686" s="4">
        <v>161</v>
      </c>
      <c r="M1686" s="4">
        <v>0</v>
      </c>
      <c r="N1686" s="4">
        <v>22</v>
      </c>
      <c r="O1686" s="4">
        <v>0</v>
      </c>
      <c r="P1686" s="4">
        <v>0</v>
      </c>
      <c r="Q1686" s="4">
        <v>24</v>
      </c>
      <c r="R1686" s="4">
        <f>SUM(Table1[[#This Row],[Wines]:[Sweet]])</f>
        <v>183</v>
      </c>
      <c r="S1686" s="8" t="e">
        <f t="shared" si="80"/>
        <v>#VALUE!</v>
      </c>
      <c r="T1686" s="8" t="str">
        <f t="shared" si="81"/>
        <v>Wines</v>
      </c>
      <c r="U1686" s="2">
        <v>2</v>
      </c>
      <c r="V1686" s="2">
        <v>4</v>
      </c>
      <c r="W1686" s="2">
        <v>1</v>
      </c>
      <c r="X1686" s="2">
        <v>4</v>
      </c>
      <c r="Y1686" s="2">
        <v>6</v>
      </c>
      <c r="Z1686" s="2">
        <v>3</v>
      </c>
      <c r="AA1686" s="2">
        <v>11</v>
      </c>
      <c r="AB1686" s="2">
        <v>0</v>
      </c>
    </row>
    <row r="1687" spans="1:28" x14ac:dyDescent="0.25">
      <c r="A1687" s="2">
        <v>2781</v>
      </c>
      <c r="B1687" s="2">
        <v>1981</v>
      </c>
      <c r="C1687" s="2">
        <f>2025-Table1[[#This Row],[Year_Birth]]</f>
        <v>44</v>
      </c>
      <c r="D1687" s="2" t="s">
        <v>2252</v>
      </c>
      <c r="E1687" s="2" t="s">
        <v>2253</v>
      </c>
      <c r="F1687" s="2" t="str">
        <f t="shared" si="79"/>
        <v>Senior</v>
      </c>
      <c r="G1687" s="4">
        <v>72066</v>
      </c>
      <c r="H1687" s="2">
        <v>0</v>
      </c>
      <c r="I1687" s="2">
        <v>0</v>
      </c>
      <c r="J1687" s="3" t="s">
        <v>2554</v>
      </c>
      <c r="K1687" s="6">
        <v>55</v>
      </c>
      <c r="L1687" s="4">
        <v>1003</v>
      </c>
      <c r="M1687" s="4">
        <v>34</v>
      </c>
      <c r="N1687" s="4">
        <v>536</v>
      </c>
      <c r="O1687" s="4">
        <v>134</v>
      </c>
      <c r="P1687" s="4">
        <v>51</v>
      </c>
      <c r="Q1687" s="4">
        <v>34</v>
      </c>
      <c r="R1687" s="4">
        <f>SUM(Table1[[#This Row],[Wines]:[Sweet]])</f>
        <v>1758</v>
      </c>
      <c r="S1687" s="8">
        <f t="shared" si="80"/>
        <v>2.4394305220214803E-2</v>
      </c>
      <c r="T1687" s="8" t="str">
        <f t="shared" si="81"/>
        <v>Wines</v>
      </c>
      <c r="U1687" s="2">
        <v>1</v>
      </c>
      <c r="V1687" s="2">
        <v>4</v>
      </c>
      <c r="W1687" s="2">
        <v>6</v>
      </c>
      <c r="X1687" s="2">
        <v>6</v>
      </c>
      <c r="Y1687" s="2">
        <v>2</v>
      </c>
      <c r="Z1687" s="2">
        <v>3</v>
      </c>
      <c r="AA1687" s="2">
        <v>11</v>
      </c>
      <c r="AB1687" s="2">
        <v>1</v>
      </c>
    </row>
    <row r="1688" spans="1:28" x14ac:dyDescent="0.25">
      <c r="A1688" s="2">
        <v>9931</v>
      </c>
      <c r="B1688" s="2">
        <v>1963</v>
      </c>
      <c r="C1688" s="2">
        <f>2025-Table1[[#This Row],[Year_Birth]]</f>
        <v>62</v>
      </c>
      <c r="D1688" s="2" t="s">
        <v>2255</v>
      </c>
      <c r="E1688" s="2" t="s">
        <v>2256</v>
      </c>
      <c r="F1688" s="2" t="str">
        <f t="shared" si="79"/>
        <v>Senior</v>
      </c>
      <c r="G1688" s="4">
        <v>4023</v>
      </c>
      <c r="H1688" s="2">
        <v>1</v>
      </c>
      <c r="I1688" s="2">
        <v>1</v>
      </c>
      <c r="J1688" s="3" t="s">
        <v>2554</v>
      </c>
      <c r="K1688" s="6">
        <v>29</v>
      </c>
      <c r="L1688" s="4">
        <v>5</v>
      </c>
      <c r="M1688" s="4">
        <v>0</v>
      </c>
      <c r="N1688" s="4">
        <v>1</v>
      </c>
      <c r="O1688" s="4">
        <v>1</v>
      </c>
      <c r="P1688" s="4">
        <v>1</v>
      </c>
      <c r="Q1688" s="4">
        <v>1</v>
      </c>
      <c r="R1688" s="4">
        <f>SUM(Table1[[#This Row],[Wines]:[Sweet]])</f>
        <v>8</v>
      </c>
      <c r="S1688" s="8">
        <f t="shared" si="80"/>
        <v>1.9885657469550086E-3</v>
      </c>
      <c r="T1688" s="8" t="str">
        <f t="shared" si="81"/>
        <v>Wines</v>
      </c>
      <c r="U1688" s="2">
        <v>15</v>
      </c>
      <c r="V1688" s="2">
        <v>0</v>
      </c>
      <c r="W1688" s="2">
        <v>0</v>
      </c>
      <c r="X1688" s="2">
        <v>0</v>
      </c>
      <c r="Y1688" s="2">
        <v>19</v>
      </c>
      <c r="Z1688" s="2">
        <v>3</v>
      </c>
      <c r="AA1688" s="2">
        <v>11</v>
      </c>
      <c r="AB1688" s="2">
        <v>0</v>
      </c>
    </row>
    <row r="1689" spans="1:28" x14ac:dyDescent="0.25">
      <c r="A1689" s="2">
        <v>1473</v>
      </c>
      <c r="B1689" s="2">
        <v>1960</v>
      </c>
      <c r="C1689" s="2">
        <f>2025-Table1[[#This Row],[Year_Birth]]</f>
        <v>65</v>
      </c>
      <c r="D1689" s="2" t="s">
        <v>2260</v>
      </c>
      <c r="E1689" s="2" t="s">
        <v>2253</v>
      </c>
      <c r="F1689" s="2" t="str">
        <f t="shared" si="79"/>
        <v>Senior</v>
      </c>
      <c r="G1689" s="4">
        <v>47823</v>
      </c>
      <c r="H1689" s="2">
        <v>0</v>
      </c>
      <c r="I1689" s="2">
        <v>1</v>
      </c>
      <c r="J1689" s="3" t="s">
        <v>2555</v>
      </c>
      <c r="K1689" s="6">
        <v>0</v>
      </c>
      <c r="L1689" s="4">
        <v>53</v>
      </c>
      <c r="M1689" s="4">
        <v>1</v>
      </c>
      <c r="N1689" s="4">
        <v>5</v>
      </c>
      <c r="O1689" s="4">
        <v>2</v>
      </c>
      <c r="P1689" s="4">
        <v>1</v>
      </c>
      <c r="Q1689" s="4">
        <v>10</v>
      </c>
      <c r="R1689" s="4">
        <f>SUM(Table1[[#This Row],[Wines]:[Sweet]])</f>
        <v>62</v>
      </c>
      <c r="S1689" s="8">
        <f t="shared" si="80"/>
        <v>1.2964473161449512E-3</v>
      </c>
      <c r="T1689" s="8" t="str">
        <f t="shared" si="81"/>
        <v>Wines</v>
      </c>
      <c r="U1689" s="2">
        <v>2</v>
      </c>
      <c r="V1689" s="2">
        <v>2</v>
      </c>
      <c r="W1689" s="2">
        <v>0</v>
      </c>
      <c r="X1689" s="2">
        <v>3</v>
      </c>
      <c r="Y1689" s="2">
        <v>8</v>
      </c>
      <c r="Z1689" s="2">
        <v>3</v>
      </c>
      <c r="AA1689" s="2">
        <v>11</v>
      </c>
      <c r="AB1689" s="2">
        <v>0</v>
      </c>
    </row>
    <row r="1690" spans="1:28" x14ac:dyDescent="0.25">
      <c r="A1690" s="2">
        <v>8916</v>
      </c>
      <c r="B1690" s="2">
        <v>1975</v>
      </c>
      <c r="C1690" s="2">
        <f>2025-Table1[[#This Row],[Year_Birth]]</f>
        <v>50</v>
      </c>
      <c r="D1690" s="2" t="s">
        <v>2252</v>
      </c>
      <c r="E1690" s="2" t="s">
        <v>2258</v>
      </c>
      <c r="F1690" s="2" t="str">
        <f t="shared" si="79"/>
        <v>Senior</v>
      </c>
      <c r="G1690" s="4">
        <v>36627</v>
      </c>
      <c r="H1690" s="2">
        <v>2</v>
      </c>
      <c r="I1690" s="2">
        <v>0</v>
      </c>
      <c r="J1690" s="3" t="s">
        <v>2555</v>
      </c>
      <c r="K1690" s="6">
        <v>78</v>
      </c>
      <c r="L1690" s="4">
        <v>9</v>
      </c>
      <c r="M1690" s="4">
        <v>1</v>
      </c>
      <c r="N1690" s="4">
        <v>5</v>
      </c>
      <c r="O1690" s="4">
        <v>0</v>
      </c>
      <c r="P1690" s="4">
        <v>0</v>
      </c>
      <c r="Q1690" s="4">
        <v>1</v>
      </c>
      <c r="R1690" s="4">
        <f>SUM(Table1[[#This Row],[Wines]:[Sweet]])</f>
        <v>15</v>
      </c>
      <c r="S1690" s="8">
        <f t="shared" si="80"/>
        <v>4.095339503644852E-4</v>
      </c>
      <c r="T1690" s="8" t="str">
        <f t="shared" si="81"/>
        <v>Wines</v>
      </c>
      <c r="U1690" s="2">
        <v>1</v>
      </c>
      <c r="V1690" s="2">
        <v>0</v>
      </c>
      <c r="W1690" s="2">
        <v>0</v>
      </c>
      <c r="X1690" s="2">
        <v>3</v>
      </c>
      <c r="Y1690" s="2">
        <v>5</v>
      </c>
      <c r="Z1690" s="2">
        <v>3</v>
      </c>
      <c r="AA1690" s="2">
        <v>11</v>
      </c>
      <c r="AB1690" s="2">
        <v>0</v>
      </c>
    </row>
    <row r="1691" spans="1:28" x14ac:dyDescent="0.25">
      <c r="A1691" s="2">
        <v>2570</v>
      </c>
      <c r="B1691" s="2">
        <v>1968</v>
      </c>
      <c r="C1691" s="2">
        <f>2025-Table1[[#This Row],[Year_Birth]]</f>
        <v>57</v>
      </c>
      <c r="D1691" s="2" t="s">
        <v>2252</v>
      </c>
      <c r="E1691" s="2" t="s">
        <v>2254</v>
      </c>
      <c r="F1691" s="2" t="str">
        <f t="shared" si="79"/>
        <v>Senior</v>
      </c>
      <c r="G1691" s="4">
        <v>56534</v>
      </c>
      <c r="H1691" s="2">
        <v>0</v>
      </c>
      <c r="I1691" s="2">
        <v>1</v>
      </c>
      <c r="J1691" s="3" t="s">
        <v>2555</v>
      </c>
      <c r="K1691" s="6">
        <v>35</v>
      </c>
      <c r="L1691" s="4">
        <v>691</v>
      </c>
      <c r="M1691" s="4">
        <v>7</v>
      </c>
      <c r="N1691" s="4">
        <v>61</v>
      </c>
      <c r="O1691" s="4">
        <v>10</v>
      </c>
      <c r="P1691" s="4">
        <v>0</v>
      </c>
      <c r="Q1691" s="4">
        <v>46</v>
      </c>
      <c r="R1691" s="4">
        <f>SUM(Table1[[#This Row],[Wines]:[Sweet]])</f>
        <v>769</v>
      </c>
      <c r="S1691" s="8">
        <f t="shared" si="80"/>
        <v>1.3602433933562105E-2</v>
      </c>
      <c r="T1691" s="8" t="str">
        <f t="shared" si="81"/>
        <v>Wines</v>
      </c>
      <c r="U1691" s="2">
        <v>4</v>
      </c>
      <c r="V1691" s="2">
        <v>10</v>
      </c>
      <c r="W1691" s="2">
        <v>4</v>
      </c>
      <c r="X1691" s="2">
        <v>7</v>
      </c>
      <c r="Y1691" s="2">
        <v>8</v>
      </c>
      <c r="Z1691" s="2">
        <v>3</v>
      </c>
      <c r="AA1691" s="2">
        <v>11</v>
      </c>
      <c r="AB1691" s="2">
        <v>1</v>
      </c>
    </row>
    <row r="1692" spans="1:28" x14ac:dyDescent="0.25">
      <c r="A1692" s="2">
        <v>2926</v>
      </c>
      <c r="B1692" s="2">
        <v>1952</v>
      </c>
      <c r="C1692" s="2">
        <f>2025-Table1[[#This Row],[Year_Birth]]</f>
        <v>73</v>
      </c>
      <c r="D1692" s="2" t="s">
        <v>2257</v>
      </c>
      <c r="E1692" s="2" t="s">
        <v>2254</v>
      </c>
      <c r="F1692" s="2" t="str">
        <f t="shared" si="79"/>
        <v>Senior</v>
      </c>
      <c r="G1692" s="4">
        <v>55951</v>
      </c>
      <c r="H1692" s="2">
        <v>0</v>
      </c>
      <c r="I1692" s="2">
        <v>1</v>
      </c>
      <c r="J1692" s="3" t="s">
        <v>2556</v>
      </c>
      <c r="K1692" s="6">
        <v>62</v>
      </c>
      <c r="L1692" s="4">
        <v>1241</v>
      </c>
      <c r="M1692" s="4">
        <v>0</v>
      </c>
      <c r="N1692" s="4">
        <v>80</v>
      </c>
      <c r="O1692" s="4">
        <v>0</v>
      </c>
      <c r="P1692" s="4">
        <v>13</v>
      </c>
      <c r="Q1692" s="4">
        <v>40</v>
      </c>
      <c r="R1692" s="4">
        <f>SUM(Table1[[#This Row],[Wines]:[Sweet]])</f>
        <v>1334</v>
      </c>
      <c r="S1692" s="8">
        <f t="shared" si="80"/>
        <v>2.3842290575682292E-2</v>
      </c>
      <c r="T1692" s="8" t="str">
        <f t="shared" si="81"/>
        <v>Wines</v>
      </c>
      <c r="U1692" s="2">
        <v>3</v>
      </c>
      <c r="V1692" s="2">
        <v>3</v>
      </c>
      <c r="W1692" s="2">
        <v>6</v>
      </c>
      <c r="X1692" s="2">
        <v>11</v>
      </c>
      <c r="Y1692" s="2">
        <v>8</v>
      </c>
      <c r="Z1692" s="2">
        <v>3</v>
      </c>
      <c r="AA1692" s="2">
        <v>11</v>
      </c>
      <c r="AB1692" s="2">
        <v>0</v>
      </c>
    </row>
    <row r="1693" spans="1:28" x14ac:dyDescent="0.25">
      <c r="A1693" s="2">
        <v>2863</v>
      </c>
      <c r="B1693" s="2">
        <v>1970</v>
      </c>
      <c r="C1693" s="2">
        <f>2025-Table1[[#This Row],[Year_Birth]]</f>
        <v>55</v>
      </c>
      <c r="D1693" s="2" t="s">
        <v>2252</v>
      </c>
      <c r="E1693" s="2" t="s">
        <v>2253</v>
      </c>
      <c r="F1693" s="2" t="str">
        <f t="shared" si="79"/>
        <v>Senior</v>
      </c>
      <c r="G1693" s="4" t="s">
        <v>2277</v>
      </c>
      <c r="H1693" s="2">
        <v>1</v>
      </c>
      <c r="I1693" s="2">
        <v>2</v>
      </c>
      <c r="J1693" s="3" t="s">
        <v>2557</v>
      </c>
      <c r="K1693" s="6">
        <v>67</v>
      </c>
      <c r="L1693" s="4">
        <v>738</v>
      </c>
      <c r="M1693" s="4">
        <v>20</v>
      </c>
      <c r="N1693" s="4">
        <v>172</v>
      </c>
      <c r="O1693" s="4">
        <v>52</v>
      </c>
      <c r="P1693" s="4">
        <v>50</v>
      </c>
      <c r="Q1693" s="4">
        <v>20</v>
      </c>
      <c r="R1693" s="4">
        <f>SUM(Table1[[#This Row],[Wines]:[Sweet]])</f>
        <v>1032</v>
      </c>
      <c r="S1693" s="8" t="e">
        <f t="shared" si="80"/>
        <v>#VALUE!</v>
      </c>
      <c r="T1693" s="8" t="str">
        <f t="shared" si="81"/>
        <v>Wines</v>
      </c>
      <c r="U1693" s="2">
        <v>6</v>
      </c>
      <c r="V1693" s="2">
        <v>2</v>
      </c>
      <c r="W1693" s="2">
        <v>3</v>
      </c>
      <c r="X1693" s="2">
        <v>10</v>
      </c>
      <c r="Y1693" s="2">
        <v>7</v>
      </c>
      <c r="Z1693" s="2">
        <v>3</v>
      </c>
      <c r="AA1693" s="2">
        <v>11</v>
      </c>
      <c r="AB1693" s="2">
        <v>0</v>
      </c>
    </row>
    <row r="1694" spans="1:28" x14ac:dyDescent="0.25">
      <c r="A1694" s="2">
        <v>4607</v>
      </c>
      <c r="B1694" s="2">
        <v>1959</v>
      </c>
      <c r="C1694" s="2">
        <f>2025-Table1[[#This Row],[Year_Birth]]</f>
        <v>66</v>
      </c>
      <c r="D1694" s="2" t="s">
        <v>2252</v>
      </c>
      <c r="E1694" s="2" t="s">
        <v>2254</v>
      </c>
      <c r="F1694" s="2" t="str">
        <f t="shared" si="79"/>
        <v>Senior</v>
      </c>
      <c r="G1694" s="4">
        <v>71367</v>
      </c>
      <c r="H1694" s="2">
        <v>0</v>
      </c>
      <c r="I1694" s="2">
        <v>0</v>
      </c>
      <c r="J1694" s="3" t="s">
        <v>2557</v>
      </c>
      <c r="K1694" s="6">
        <v>24</v>
      </c>
      <c r="L1694" s="4">
        <v>227</v>
      </c>
      <c r="M1694" s="4">
        <v>23</v>
      </c>
      <c r="N1694" s="4">
        <v>389</v>
      </c>
      <c r="O1694" s="4">
        <v>42</v>
      </c>
      <c r="P1694" s="4">
        <v>21</v>
      </c>
      <c r="Q1694" s="4">
        <v>75</v>
      </c>
      <c r="R1694" s="4">
        <f>SUM(Table1[[#This Row],[Wines]:[Sweet]])</f>
        <v>702</v>
      </c>
      <c r="S1694" s="8">
        <f t="shared" si="80"/>
        <v>9.8364790449367353E-3</v>
      </c>
      <c r="T1694" s="8" t="str">
        <f t="shared" si="81"/>
        <v>MeatProducts</v>
      </c>
      <c r="U1694" s="2">
        <v>1</v>
      </c>
      <c r="V1694" s="2">
        <v>4</v>
      </c>
      <c r="W1694" s="2">
        <v>5</v>
      </c>
      <c r="X1694" s="2">
        <v>7</v>
      </c>
      <c r="Y1694" s="2">
        <v>2</v>
      </c>
      <c r="Z1694" s="2">
        <v>3</v>
      </c>
      <c r="AA1694" s="2">
        <v>11</v>
      </c>
      <c r="AB1694" s="2">
        <v>0</v>
      </c>
    </row>
    <row r="1695" spans="1:28" x14ac:dyDescent="0.25">
      <c r="A1695" s="2">
        <v>1160</v>
      </c>
      <c r="B1695" s="2">
        <v>1970</v>
      </c>
      <c r="C1695" s="2">
        <f>2025-Table1[[#This Row],[Year_Birth]]</f>
        <v>55</v>
      </c>
      <c r="D1695" s="2" t="s">
        <v>2252</v>
      </c>
      <c r="E1695" s="2" t="s">
        <v>2256</v>
      </c>
      <c r="F1695" s="2" t="str">
        <f t="shared" si="79"/>
        <v>Senior</v>
      </c>
      <c r="G1695" s="4">
        <v>13260</v>
      </c>
      <c r="H1695" s="2">
        <v>1</v>
      </c>
      <c r="I1695" s="2">
        <v>1</v>
      </c>
      <c r="J1695" s="3" t="s">
        <v>2557</v>
      </c>
      <c r="K1695" s="6">
        <v>48</v>
      </c>
      <c r="L1695" s="4">
        <v>9</v>
      </c>
      <c r="M1695" s="4">
        <v>4</v>
      </c>
      <c r="N1695" s="4">
        <v>17</v>
      </c>
      <c r="O1695" s="4">
        <v>10</v>
      </c>
      <c r="P1695" s="4">
        <v>2</v>
      </c>
      <c r="Q1695" s="4">
        <v>7</v>
      </c>
      <c r="R1695" s="4">
        <f>SUM(Table1[[#This Row],[Wines]:[Sweet]])</f>
        <v>42</v>
      </c>
      <c r="S1695" s="8">
        <f t="shared" si="80"/>
        <v>3.167420814479638E-3</v>
      </c>
      <c r="T1695" s="8" t="str">
        <f t="shared" si="81"/>
        <v>MeatProducts</v>
      </c>
      <c r="U1695" s="2">
        <v>4</v>
      </c>
      <c r="V1695" s="2">
        <v>3</v>
      </c>
      <c r="W1695" s="2">
        <v>0</v>
      </c>
      <c r="X1695" s="2">
        <v>3</v>
      </c>
      <c r="Y1695" s="2">
        <v>8</v>
      </c>
      <c r="Z1695" s="2">
        <v>3</v>
      </c>
      <c r="AA1695" s="2">
        <v>11</v>
      </c>
      <c r="AB1695" s="2">
        <v>0</v>
      </c>
    </row>
    <row r="1696" spans="1:28" x14ac:dyDescent="0.25">
      <c r="A1696" s="2">
        <v>4944</v>
      </c>
      <c r="B1696" s="2">
        <v>1959</v>
      </c>
      <c r="C1696" s="2">
        <f>2025-Table1[[#This Row],[Year_Birth]]</f>
        <v>66</v>
      </c>
      <c r="D1696" s="2" t="s">
        <v>2252</v>
      </c>
      <c r="E1696" s="2" t="s">
        <v>2254</v>
      </c>
      <c r="F1696" s="2" t="str">
        <f t="shared" si="79"/>
        <v>Senior</v>
      </c>
      <c r="G1696" s="4">
        <v>71367</v>
      </c>
      <c r="H1696" s="2">
        <v>0</v>
      </c>
      <c r="I1696" s="2">
        <v>0</v>
      </c>
      <c r="J1696" s="3" t="s">
        <v>2557</v>
      </c>
      <c r="K1696" s="6">
        <v>24</v>
      </c>
      <c r="L1696" s="4">
        <v>227</v>
      </c>
      <c r="M1696" s="4">
        <v>23</v>
      </c>
      <c r="N1696" s="4">
        <v>389</v>
      </c>
      <c r="O1696" s="4">
        <v>42</v>
      </c>
      <c r="P1696" s="4">
        <v>21</v>
      </c>
      <c r="Q1696" s="4">
        <v>75</v>
      </c>
      <c r="R1696" s="4">
        <f>SUM(Table1[[#This Row],[Wines]:[Sweet]])</f>
        <v>702</v>
      </c>
      <c r="S1696" s="8">
        <f t="shared" si="80"/>
        <v>9.8364790449367353E-3</v>
      </c>
      <c r="T1696" s="8" t="str">
        <f t="shared" si="81"/>
        <v>MeatProducts</v>
      </c>
      <c r="U1696" s="2">
        <v>1</v>
      </c>
      <c r="V1696" s="2">
        <v>4</v>
      </c>
      <c r="W1696" s="2">
        <v>5</v>
      </c>
      <c r="X1696" s="2">
        <v>7</v>
      </c>
      <c r="Y1696" s="2">
        <v>2</v>
      </c>
      <c r="Z1696" s="2">
        <v>3</v>
      </c>
      <c r="AA1696" s="2">
        <v>11</v>
      </c>
      <c r="AB1696" s="2">
        <v>0</v>
      </c>
    </row>
    <row r="1697" spans="1:28" x14ac:dyDescent="0.25">
      <c r="A1697" s="2">
        <v>9058</v>
      </c>
      <c r="B1697" s="2">
        <v>1955</v>
      </c>
      <c r="C1697" s="2">
        <f>2025-Table1[[#This Row],[Year_Birth]]</f>
        <v>70</v>
      </c>
      <c r="D1697" s="2" t="s">
        <v>2252</v>
      </c>
      <c r="E1697" s="2" t="s">
        <v>2261</v>
      </c>
      <c r="F1697" s="2" t="str">
        <f t="shared" si="79"/>
        <v>Senior</v>
      </c>
      <c r="G1697" s="4">
        <v>79800</v>
      </c>
      <c r="H1697" s="2">
        <v>0</v>
      </c>
      <c r="I1697" s="2">
        <v>0</v>
      </c>
      <c r="J1697" s="3" t="s">
        <v>2558</v>
      </c>
      <c r="K1697" s="6">
        <v>65</v>
      </c>
      <c r="L1697" s="4">
        <v>1060</v>
      </c>
      <c r="M1697" s="4">
        <v>21</v>
      </c>
      <c r="N1697" s="4">
        <v>530</v>
      </c>
      <c r="O1697" s="4">
        <v>32</v>
      </c>
      <c r="P1697" s="4">
        <v>0</v>
      </c>
      <c r="Q1697" s="4">
        <v>224</v>
      </c>
      <c r="R1697" s="4">
        <f>SUM(Table1[[#This Row],[Wines]:[Sweet]])</f>
        <v>1643</v>
      </c>
      <c r="S1697" s="8">
        <f t="shared" si="80"/>
        <v>2.0588972431077695E-2</v>
      </c>
      <c r="T1697" s="8" t="str">
        <f t="shared" si="81"/>
        <v>Wines</v>
      </c>
      <c r="U1697" s="2">
        <v>1</v>
      </c>
      <c r="V1697" s="2">
        <v>5</v>
      </c>
      <c r="W1697" s="2">
        <v>11</v>
      </c>
      <c r="X1697" s="2">
        <v>5</v>
      </c>
      <c r="Y1697" s="2">
        <v>3</v>
      </c>
      <c r="Z1697" s="2">
        <v>3</v>
      </c>
      <c r="AA1697" s="2">
        <v>11</v>
      </c>
      <c r="AB1697" s="2">
        <v>1</v>
      </c>
    </row>
    <row r="1698" spans="1:28" x14ac:dyDescent="0.25">
      <c r="A1698" s="2">
        <v>3619</v>
      </c>
      <c r="B1698" s="2">
        <v>1960</v>
      </c>
      <c r="C1698" s="2">
        <f>2025-Table1[[#This Row],[Year_Birth]]</f>
        <v>65</v>
      </c>
      <c r="D1698" s="2" t="s">
        <v>2260</v>
      </c>
      <c r="E1698" s="2" t="s">
        <v>2258</v>
      </c>
      <c r="F1698" s="2" t="str">
        <f t="shared" si="79"/>
        <v>Senior</v>
      </c>
      <c r="G1698" s="4">
        <v>87305</v>
      </c>
      <c r="H1698" s="2">
        <v>0</v>
      </c>
      <c r="I1698" s="2">
        <v>0</v>
      </c>
      <c r="J1698" s="3" t="s">
        <v>2558</v>
      </c>
      <c r="K1698" s="6">
        <v>19</v>
      </c>
      <c r="L1698" s="4">
        <v>345</v>
      </c>
      <c r="M1698" s="4">
        <v>25</v>
      </c>
      <c r="N1698" s="4">
        <v>501</v>
      </c>
      <c r="O1698" s="4">
        <v>63</v>
      </c>
      <c r="P1698" s="4">
        <v>138</v>
      </c>
      <c r="Q1698" s="4">
        <v>80</v>
      </c>
      <c r="R1698" s="4">
        <f>SUM(Table1[[#This Row],[Wines]:[Sweet]])</f>
        <v>1072</v>
      </c>
      <c r="S1698" s="8">
        <f t="shared" si="80"/>
        <v>1.2278792738102055E-2</v>
      </c>
      <c r="T1698" s="8" t="str">
        <f t="shared" si="81"/>
        <v>MeatProducts</v>
      </c>
      <c r="U1698" s="2">
        <v>1</v>
      </c>
      <c r="V1698" s="2">
        <v>5</v>
      </c>
      <c r="W1698" s="2">
        <v>3</v>
      </c>
      <c r="X1698" s="2">
        <v>8</v>
      </c>
      <c r="Y1698" s="2">
        <v>2</v>
      </c>
      <c r="Z1698" s="2">
        <v>3</v>
      </c>
      <c r="AA1698" s="2">
        <v>11</v>
      </c>
      <c r="AB1698" s="2">
        <v>1</v>
      </c>
    </row>
    <row r="1699" spans="1:28" x14ac:dyDescent="0.25">
      <c r="A1699" s="2">
        <v>5687</v>
      </c>
      <c r="B1699" s="2">
        <v>1980</v>
      </c>
      <c r="C1699" s="2">
        <f>2025-Table1[[#This Row],[Year_Birth]]</f>
        <v>45</v>
      </c>
      <c r="D1699" s="2" t="s">
        <v>2252</v>
      </c>
      <c r="E1699" s="2" t="s">
        <v>2258</v>
      </c>
      <c r="F1699" s="2" t="str">
        <f t="shared" si="79"/>
        <v>Senior</v>
      </c>
      <c r="G1699" s="4">
        <v>81702</v>
      </c>
      <c r="H1699" s="2">
        <v>0</v>
      </c>
      <c r="I1699" s="2">
        <v>0</v>
      </c>
      <c r="J1699" s="3" t="s">
        <v>2558</v>
      </c>
      <c r="K1699" s="6">
        <v>98</v>
      </c>
      <c r="L1699" s="4">
        <v>563</v>
      </c>
      <c r="M1699" s="4">
        <v>50</v>
      </c>
      <c r="N1699" s="4">
        <v>774</v>
      </c>
      <c r="O1699" s="4">
        <v>28</v>
      </c>
      <c r="P1699" s="4">
        <v>31</v>
      </c>
      <c r="Q1699" s="4">
        <v>187</v>
      </c>
      <c r="R1699" s="4">
        <f>SUM(Table1[[#This Row],[Wines]:[Sweet]])</f>
        <v>1446</v>
      </c>
      <c r="S1699" s="8">
        <f t="shared" si="80"/>
        <v>1.7698465153851803E-2</v>
      </c>
      <c r="T1699" s="8" t="str">
        <f t="shared" si="81"/>
        <v>MeatProducts</v>
      </c>
      <c r="U1699" s="2">
        <v>1</v>
      </c>
      <c r="V1699" s="2">
        <v>7</v>
      </c>
      <c r="W1699" s="2">
        <v>7</v>
      </c>
      <c r="X1699" s="2">
        <v>12</v>
      </c>
      <c r="Y1699" s="2">
        <v>3</v>
      </c>
      <c r="Z1699" s="2">
        <v>3</v>
      </c>
      <c r="AA1699" s="2">
        <v>11</v>
      </c>
      <c r="AB1699" s="2">
        <v>0</v>
      </c>
    </row>
    <row r="1700" spans="1:28" x14ac:dyDescent="0.25">
      <c r="A1700" s="2">
        <v>1665</v>
      </c>
      <c r="B1700" s="2">
        <v>1964</v>
      </c>
      <c r="C1700" s="2">
        <f>2025-Table1[[#This Row],[Year_Birth]]</f>
        <v>61</v>
      </c>
      <c r="D1700" s="2" t="s">
        <v>2255</v>
      </c>
      <c r="E1700" s="2" t="s">
        <v>2258</v>
      </c>
      <c r="F1700" s="2" t="str">
        <f t="shared" si="79"/>
        <v>Senior</v>
      </c>
      <c r="G1700" s="4">
        <v>64140</v>
      </c>
      <c r="H1700" s="2">
        <v>0</v>
      </c>
      <c r="I1700" s="2">
        <v>2</v>
      </c>
      <c r="J1700" s="3" t="s">
        <v>2559</v>
      </c>
      <c r="K1700" s="6">
        <v>71</v>
      </c>
      <c r="L1700" s="4">
        <v>1459</v>
      </c>
      <c r="M1700" s="4">
        <v>0</v>
      </c>
      <c r="N1700" s="4">
        <v>61</v>
      </c>
      <c r="O1700" s="4">
        <v>0</v>
      </c>
      <c r="P1700" s="4">
        <v>15</v>
      </c>
      <c r="Q1700" s="4">
        <v>215</v>
      </c>
      <c r="R1700" s="4">
        <f>SUM(Table1[[#This Row],[Wines]:[Sweet]])</f>
        <v>1535</v>
      </c>
      <c r="S1700" s="8">
        <f t="shared" si="80"/>
        <v>2.3932023698160273E-2</v>
      </c>
      <c r="T1700" s="8" t="str">
        <f t="shared" si="81"/>
        <v>Wines</v>
      </c>
      <c r="U1700" s="2">
        <v>5</v>
      </c>
      <c r="V1700" s="2">
        <v>2</v>
      </c>
      <c r="W1700" s="2">
        <v>5</v>
      </c>
      <c r="X1700" s="2">
        <v>6</v>
      </c>
      <c r="Y1700" s="2">
        <v>5</v>
      </c>
      <c r="Z1700" s="2">
        <v>3</v>
      </c>
      <c r="AA1700" s="2">
        <v>11</v>
      </c>
      <c r="AB1700" s="2">
        <v>1</v>
      </c>
    </row>
    <row r="1701" spans="1:28" x14ac:dyDescent="0.25">
      <c r="A1701" s="2">
        <v>8799</v>
      </c>
      <c r="B1701" s="2">
        <v>1984</v>
      </c>
      <c r="C1701" s="2">
        <f>2025-Table1[[#This Row],[Year_Birth]]</f>
        <v>41</v>
      </c>
      <c r="D1701" s="2" t="s">
        <v>2255</v>
      </c>
      <c r="E1701" s="2" t="s">
        <v>2256</v>
      </c>
      <c r="F1701" s="2" t="str">
        <f t="shared" si="79"/>
        <v>Senior</v>
      </c>
      <c r="G1701" s="4">
        <v>38175</v>
      </c>
      <c r="H1701" s="2">
        <v>1</v>
      </c>
      <c r="I1701" s="2">
        <v>0</v>
      </c>
      <c r="J1701" s="3" t="s">
        <v>2559</v>
      </c>
      <c r="K1701" s="6">
        <v>6</v>
      </c>
      <c r="L1701" s="4">
        <v>70</v>
      </c>
      <c r="M1701" s="4">
        <v>6</v>
      </c>
      <c r="N1701" s="4">
        <v>69</v>
      </c>
      <c r="O1701" s="4">
        <v>2</v>
      </c>
      <c r="P1701" s="4">
        <v>3</v>
      </c>
      <c r="Q1701" s="4">
        <v>3</v>
      </c>
      <c r="R1701" s="4">
        <f>SUM(Table1[[#This Row],[Wines]:[Sweet]])</f>
        <v>150</v>
      </c>
      <c r="S1701" s="8">
        <f t="shared" si="80"/>
        <v>3.929273084479371E-3</v>
      </c>
      <c r="T1701" s="8" t="str">
        <f t="shared" si="81"/>
        <v>Wines</v>
      </c>
      <c r="U1701" s="2">
        <v>3</v>
      </c>
      <c r="V1701" s="2">
        <v>3</v>
      </c>
      <c r="W1701" s="2">
        <v>1</v>
      </c>
      <c r="X1701" s="2">
        <v>4</v>
      </c>
      <c r="Y1701" s="2">
        <v>7</v>
      </c>
      <c r="Z1701" s="2">
        <v>3</v>
      </c>
      <c r="AA1701" s="2">
        <v>11</v>
      </c>
      <c r="AB1701" s="2">
        <v>0</v>
      </c>
    </row>
    <row r="1702" spans="1:28" x14ac:dyDescent="0.25">
      <c r="A1702" s="2">
        <v>8970</v>
      </c>
      <c r="B1702" s="2">
        <v>1972</v>
      </c>
      <c r="C1702" s="2">
        <f>2025-Table1[[#This Row],[Year_Birth]]</f>
        <v>53</v>
      </c>
      <c r="D1702" s="2" t="s">
        <v>2255</v>
      </c>
      <c r="E1702" s="2" t="s">
        <v>2256</v>
      </c>
      <c r="F1702" s="2" t="str">
        <f t="shared" si="79"/>
        <v>Senior</v>
      </c>
      <c r="G1702" s="4">
        <v>62010</v>
      </c>
      <c r="H1702" s="2">
        <v>0</v>
      </c>
      <c r="I1702" s="2">
        <v>1</v>
      </c>
      <c r="J1702" s="3" t="s">
        <v>2560</v>
      </c>
      <c r="K1702" s="6">
        <v>93</v>
      </c>
      <c r="L1702" s="4">
        <v>371</v>
      </c>
      <c r="M1702" s="4">
        <v>22</v>
      </c>
      <c r="N1702" s="4">
        <v>39</v>
      </c>
      <c r="O1702" s="4">
        <v>6</v>
      </c>
      <c r="P1702" s="4">
        <v>0</v>
      </c>
      <c r="Q1702" s="4">
        <v>92</v>
      </c>
      <c r="R1702" s="4">
        <f>SUM(Table1[[#This Row],[Wines]:[Sweet]])</f>
        <v>438</v>
      </c>
      <c r="S1702" s="8">
        <f t="shared" si="80"/>
        <v>7.0633768746976291E-3</v>
      </c>
      <c r="T1702" s="8" t="str">
        <f t="shared" si="81"/>
        <v>Wines</v>
      </c>
      <c r="U1702" s="2">
        <v>4</v>
      </c>
      <c r="V1702" s="2">
        <v>6</v>
      </c>
      <c r="W1702" s="2">
        <v>2</v>
      </c>
      <c r="X1702" s="2">
        <v>7</v>
      </c>
      <c r="Y1702" s="2">
        <v>5</v>
      </c>
      <c r="Z1702" s="2">
        <v>3</v>
      </c>
      <c r="AA1702" s="2">
        <v>11</v>
      </c>
      <c r="AB1702" s="2">
        <v>0</v>
      </c>
    </row>
    <row r="1703" spans="1:28" x14ac:dyDescent="0.25">
      <c r="A1703" s="2">
        <v>796</v>
      </c>
      <c r="B1703" s="2">
        <v>1965</v>
      </c>
      <c r="C1703" s="2">
        <f>2025-Table1[[#This Row],[Year_Birth]]</f>
        <v>60</v>
      </c>
      <c r="D1703" s="2" t="s">
        <v>2260</v>
      </c>
      <c r="E1703" s="2" t="s">
        <v>2258</v>
      </c>
      <c r="F1703" s="2" t="str">
        <f t="shared" si="79"/>
        <v>Senior</v>
      </c>
      <c r="G1703" s="4">
        <v>60161</v>
      </c>
      <c r="H1703" s="2">
        <v>0</v>
      </c>
      <c r="I1703" s="2">
        <v>1</v>
      </c>
      <c r="J1703" s="3" t="s">
        <v>2560</v>
      </c>
      <c r="K1703" s="6">
        <v>17</v>
      </c>
      <c r="L1703" s="4">
        <v>584</v>
      </c>
      <c r="M1703" s="4">
        <v>44</v>
      </c>
      <c r="N1703" s="4">
        <v>212</v>
      </c>
      <c r="O1703" s="4">
        <v>46</v>
      </c>
      <c r="P1703" s="4">
        <v>8</v>
      </c>
      <c r="Q1703" s="4">
        <v>177</v>
      </c>
      <c r="R1703" s="4">
        <f>SUM(Table1[[#This Row],[Wines]:[Sweet]])</f>
        <v>894</v>
      </c>
      <c r="S1703" s="8">
        <f t="shared" si="80"/>
        <v>1.4860125330363525E-2</v>
      </c>
      <c r="T1703" s="8" t="str">
        <f t="shared" si="81"/>
        <v>Wines</v>
      </c>
      <c r="U1703" s="2">
        <v>3</v>
      </c>
      <c r="V1703" s="2">
        <v>11</v>
      </c>
      <c r="W1703" s="2">
        <v>4</v>
      </c>
      <c r="X1703" s="2">
        <v>8</v>
      </c>
      <c r="Y1703" s="2">
        <v>8</v>
      </c>
      <c r="Z1703" s="2">
        <v>3</v>
      </c>
      <c r="AA1703" s="2">
        <v>11</v>
      </c>
      <c r="AB1703" s="2">
        <v>0</v>
      </c>
    </row>
    <row r="1704" spans="1:28" x14ac:dyDescent="0.25">
      <c r="A1704" s="2">
        <v>2895</v>
      </c>
      <c r="B1704" s="2">
        <v>1963</v>
      </c>
      <c r="C1704" s="2">
        <f>2025-Table1[[#This Row],[Year_Birth]]</f>
        <v>62</v>
      </c>
      <c r="D1704" s="2" t="s">
        <v>2252</v>
      </c>
      <c r="E1704" s="2" t="s">
        <v>2253</v>
      </c>
      <c r="F1704" s="2" t="str">
        <f t="shared" si="79"/>
        <v>Senior</v>
      </c>
      <c r="G1704" s="4">
        <v>49980</v>
      </c>
      <c r="H1704" s="2">
        <v>0</v>
      </c>
      <c r="I1704" s="2">
        <v>1</v>
      </c>
      <c r="J1704" s="3" t="s">
        <v>2561</v>
      </c>
      <c r="K1704" s="6">
        <v>79</v>
      </c>
      <c r="L1704" s="4">
        <v>104</v>
      </c>
      <c r="M1704" s="4">
        <v>1</v>
      </c>
      <c r="N1704" s="4">
        <v>54</v>
      </c>
      <c r="O1704" s="4">
        <v>13</v>
      </c>
      <c r="P1704" s="4">
        <v>9</v>
      </c>
      <c r="Q1704" s="4">
        <v>14</v>
      </c>
      <c r="R1704" s="4">
        <f>SUM(Table1[[#This Row],[Wines]:[Sweet]])</f>
        <v>181</v>
      </c>
      <c r="S1704" s="8">
        <f t="shared" si="80"/>
        <v>3.6214485794317727E-3</v>
      </c>
      <c r="T1704" s="8" t="str">
        <f t="shared" si="81"/>
        <v>Wines</v>
      </c>
      <c r="U1704" s="2">
        <v>2</v>
      </c>
      <c r="V1704" s="2">
        <v>3</v>
      </c>
      <c r="W1704" s="2">
        <v>1</v>
      </c>
      <c r="X1704" s="2">
        <v>5</v>
      </c>
      <c r="Y1704" s="2">
        <v>5</v>
      </c>
      <c r="Z1704" s="2">
        <v>3</v>
      </c>
      <c r="AA1704" s="2">
        <v>11</v>
      </c>
      <c r="AB1704" s="2">
        <v>0</v>
      </c>
    </row>
    <row r="1705" spans="1:28" x14ac:dyDescent="0.25">
      <c r="A1705" s="2">
        <v>6616</v>
      </c>
      <c r="B1705" s="2">
        <v>1975</v>
      </c>
      <c r="C1705" s="2">
        <f>2025-Table1[[#This Row],[Year_Birth]]</f>
        <v>50</v>
      </c>
      <c r="D1705" s="2" t="s">
        <v>2252</v>
      </c>
      <c r="E1705" s="2" t="s">
        <v>2254</v>
      </c>
      <c r="F1705" s="2" t="str">
        <f t="shared" si="79"/>
        <v>Senior</v>
      </c>
      <c r="G1705" s="4">
        <v>59481</v>
      </c>
      <c r="H1705" s="2">
        <v>0</v>
      </c>
      <c r="I1705" s="2">
        <v>1</v>
      </c>
      <c r="J1705" s="3" t="s">
        <v>2561</v>
      </c>
      <c r="K1705" s="6">
        <v>47</v>
      </c>
      <c r="L1705" s="4">
        <v>178</v>
      </c>
      <c r="M1705" s="4">
        <v>3</v>
      </c>
      <c r="N1705" s="4">
        <v>85</v>
      </c>
      <c r="O1705" s="4">
        <v>71</v>
      </c>
      <c r="P1705" s="4">
        <v>66</v>
      </c>
      <c r="Q1705" s="4">
        <v>58</v>
      </c>
      <c r="R1705" s="4">
        <f>SUM(Table1[[#This Row],[Wines]:[Sweet]])</f>
        <v>403</v>
      </c>
      <c r="S1705" s="8">
        <f t="shared" si="80"/>
        <v>6.775272776180629E-3</v>
      </c>
      <c r="T1705" s="8" t="str">
        <f t="shared" si="81"/>
        <v>Wines</v>
      </c>
      <c r="U1705" s="2">
        <v>2</v>
      </c>
      <c r="V1705" s="2">
        <v>3</v>
      </c>
      <c r="W1705" s="2">
        <v>3</v>
      </c>
      <c r="X1705" s="2">
        <v>8</v>
      </c>
      <c r="Y1705" s="2">
        <v>2</v>
      </c>
      <c r="Z1705" s="2">
        <v>3</v>
      </c>
      <c r="AA1705" s="2">
        <v>11</v>
      </c>
      <c r="AB1705" s="2">
        <v>0</v>
      </c>
    </row>
    <row r="1706" spans="1:28" x14ac:dyDescent="0.25">
      <c r="A1706" s="2">
        <v>9396</v>
      </c>
      <c r="B1706" s="2">
        <v>1978</v>
      </c>
      <c r="C1706" s="2">
        <f>2025-Table1[[#This Row],[Year_Birth]]</f>
        <v>47</v>
      </c>
      <c r="D1706" s="2" t="s">
        <v>2255</v>
      </c>
      <c r="E1706" s="2" t="s">
        <v>2256</v>
      </c>
      <c r="F1706" s="2" t="str">
        <f t="shared" si="79"/>
        <v>Senior</v>
      </c>
      <c r="G1706" s="4">
        <v>37717</v>
      </c>
      <c r="H1706" s="2">
        <v>1</v>
      </c>
      <c r="I1706" s="2">
        <v>0</v>
      </c>
      <c r="J1706" s="3" t="s">
        <v>2562</v>
      </c>
      <c r="K1706" s="6">
        <v>31</v>
      </c>
      <c r="L1706" s="4">
        <v>9</v>
      </c>
      <c r="M1706" s="4">
        <v>0</v>
      </c>
      <c r="N1706" s="4">
        <v>6</v>
      </c>
      <c r="O1706" s="4">
        <v>4</v>
      </c>
      <c r="P1706" s="4">
        <v>1</v>
      </c>
      <c r="Q1706" s="4">
        <v>5</v>
      </c>
      <c r="R1706" s="4">
        <f>SUM(Table1[[#This Row],[Wines]:[Sweet]])</f>
        <v>20</v>
      </c>
      <c r="S1706" s="8">
        <f t="shared" si="80"/>
        <v>5.3026486730121697E-4</v>
      </c>
      <c r="T1706" s="8" t="str">
        <f t="shared" si="81"/>
        <v>Wines</v>
      </c>
      <c r="U1706" s="2">
        <v>1</v>
      </c>
      <c r="V1706" s="2">
        <v>1</v>
      </c>
      <c r="W1706" s="2">
        <v>0</v>
      </c>
      <c r="X1706" s="2">
        <v>2</v>
      </c>
      <c r="Y1706" s="2">
        <v>9</v>
      </c>
      <c r="Z1706" s="2">
        <v>3</v>
      </c>
      <c r="AA1706" s="2">
        <v>11</v>
      </c>
      <c r="AB1706" s="2">
        <v>0</v>
      </c>
    </row>
    <row r="1707" spans="1:28" x14ac:dyDescent="0.25">
      <c r="A1707" s="2">
        <v>9707</v>
      </c>
      <c r="B1707" s="2">
        <v>1969</v>
      </c>
      <c r="C1707" s="2">
        <f>2025-Table1[[#This Row],[Year_Birth]]</f>
        <v>56</v>
      </c>
      <c r="D1707" s="2" t="s">
        <v>2255</v>
      </c>
      <c r="E1707" s="2" t="s">
        <v>2256</v>
      </c>
      <c r="F1707" s="2" t="str">
        <f t="shared" si="79"/>
        <v>Senior</v>
      </c>
      <c r="G1707" s="4">
        <v>55212</v>
      </c>
      <c r="H1707" s="2">
        <v>0</v>
      </c>
      <c r="I1707" s="2">
        <v>1</v>
      </c>
      <c r="J1707" s="3" t="s">
        <v>2562</v>
      </c>
      <c r="K1707" s="6">
        <v>65</v>
      </c>
      <c r="L1707" s="4">
        <v>1103</v>
      </c>
      <c r="M1707" s="4">
        <v>0</v>
      </c>
      <c r="N1707" s="4">
        <v>45</v>
      </c>
      <c r="O1707" s="4">
        <v>0</v>
      </c>
      <c r="P1707" s="4">
        <v>0</v>
      </c>
      <c r="Q1707" s="4">
        <v>34</v>
      </c>
      <c r="R1707" s="4">
        <f>SUM(Table1[[#This Row],[Wines]:[Sweet]])</f>
        <v>1148</v>
      </c>
      <c r="S1707" s="8">
        <f t="shared" si="80"/>
        <v>2.0792581322900818E-2</v>
      </c>
      <c r="T1707" s="8" t="str">
        <f t="shared" si="81"/>
        <v>Wines</v>
      </c>
      <c r="U1707" s="2">
        <v>3</v>
      </c>
      <c r="V1707" s="2">
        <v>4</v>
      </c>
      <c r="W1707" s="2">
        <v>2</v>
      </c>
      <c r="X1707" s="2">
        <v>11</v>
      </c>
      <c r="Y1707" s="2">
        <v>8</v>
      </c>
      <c r="Z1707" s="2">
        <v>3</v>
      </c>
      <c r="AA1707" s="2">
        <v>11</v>
      </c>
      <c r="AB1707" s="2">
        <v>0</v>
      </c>
    </row>
    <row r="1708" spans="1:28" x14ac:dyDescent="0.25">
      <c r="A1708" s="2">
        <v>933</v>
      </c>
      <c r="B1708" s="2">
        <v>1978</v>
      </c>
      <c r="C1708" s="2">
        <f>2025-Table1[[#This Row],[Year_Birth]]</f>
        <v>47</v>
      </c>
      <c r="D1708" s="2" t="s">
        <v>2255</v>
      </c>
      <c r="E1708" s="2" t="s">
        <v>2256</v>
      </c>
      <c r="F1708" s="2" t="str">
        <f t="shared" si="79"/>
        <v>Senior</v>
      </c>
      <c r="G1708" s="4">
        <v>37717</v>
      </c>
      <c r="H1708" s="2">
        <v>1</v>
      </c>
      <c r="I1708" s="2">
        <v>0</v>
      </c>
      <c r="J1708" s="3" t="s">
        <v>2562</v>
      </c>
      <c r="K1708" s="6">
        <v>31</v>
      </c>
      <c r="L1708" s="4">
        <v>9</v>
      </c>
      <c r="M1708" s="4">
        <v>0</v>
      </c>
      <c r="N1708" s="4">
        <v>6</v>
      </c>
      <c r="O1708" s="4">
        <v>4</v>
      </c>
      <c r="P1708" s="4">
        <v>1</v>
      </c>
      <c r="Q1708" s="4">
        <v>5</v>
      </c>
      <c r="R1708" s="4">
        <f>SUM(Table1[[#This Row],[Wines]:[Sweet]])</f>
        <v>20</v>
      </c>
      <c r="S1708" s="8">
        <f t="shared" si="80"/>
        <v>5.3026486730121697E-4</v>
      </c>
      <c r="T1708" s="8" t="str">
        <f t="shared" si="81"/>
        <v>Wines</v>
      </c>
      <c r="U1708" s="2">
        <v>1</v>
      </c>
      <c r="V1708" s="2">
        <v>1</v>
      </c>
      <c r="W1708" s="2">
        <v>0</v>
      </c>
      <c r="X1708" s="2">
        <v>2</v>
      </c>
      <c r="Y1708" s="2">
        <v>9</v>
      </c>
      <c r="Z1708" s="2">
        <v>3</v>
      </c>
      <c r="AA1708" s="2">
        <v>11</v>
      </c>
      <c r="AB1708" s="2">
        <v>0</v>
      </c>
    </row>
    <row r="1709" spans="1:28" x14ac:dyDescent="0.25">
      <c r="A1709" s="2">
        <v>339</v>
      </c>
      <c r="B1709" s="2">
        <v>1972</v>
      </c>
      <c r="C1709" s="2">
        <f>2025-Table1[[#This Row],[Year_Birth]]</f>
        <v>53</v>
      </c>
      <c r="D1709" s="2" t="s">
        <v>2255</v>
      </c>
      <c r="E1709" s="2" t="s">
        <v>2256</v>
      </c>
      <c r="F1709" s="2" t="str">
        <f t="shared" si="79"/>
        <v>Senior</v>
      </c>
      <c r="G1709" s="4">
        <v>57091</v>
      </c>
      <c r="H1709" s="2">
        <v>0</v>
      </c>
      <c r="I1709" s="2">
        <v>1</v>
      </c>
      <c r="J1709" s="3" t="s">
        <v>2562</v>
      </c>
      <c r="K1709" s="6">
        <v>82</v>
      </c>
      <c r="L1709" s="4">
        <v>462</v>
      </c>
      <c r="M1709" s="4">
        <v>0</v>
      </c>
      <c r="N1709" s="4">
        <v>24</v>
      </c>
      <c r="O1709" s="4">
        <v>6</v>
      </c>
      <c r="P1709" s="4">
        <v>0</v>
      </c>
      <c r="Q1709" s="4">
        <v>4</v>
      </c>
      <c r="R1709" s="4">
        <f>SUM(Table1[[#This Row],[Wines]:[Sweet]])</f>
        <v>492</v>
      </c>
      <c r="S1709" s="8">
        <f t="shared" si="80"/>
        <v>8.6178206722600757E-3</v>
      </c>
      <c r="T1709" s="8" t="str">
        <f t="shared" si="81"/>
        <v>Wines</v>
      </c>
      <c r="U1709" s="2">
        <v>2</v>
      </c>
      <c r="V1709" s="2">
        <v>9</v>
      </c>
      <c r="W1709" s="2">
        <v>2</v>
      </c>
      <c r="X1709" s="2">
        <v>5</v>
      </c>
      <c r="Y1709" s="2">
        <v>7</v>
      </c>
      <c r="Z1709" s="2">
        <v>3</v>
      </c>
      <c r="AA1709" s="2">
        <v>11</v>
      </c>
      <c r="AB1709" s="2">
        <v>1</v>
      </c>
    </row>
    <row r="1710" spans="1:28" x14ac:dyDescent="0.25">
      <c r="A1710" s="2">
        <v>8427</v>
      </c>
      <c r="B1710" s="2">
        <v>1956</v>
      </c>
      <c r="C1710" s="2">
        <f>2025-Table1[[#This Row],[Year_Birth]]</f>
        <v>69</v>
      </c>
      <c r="D1710" s="2" t="s">
        <v>2257</v>
      </c>
      <c r="E1710" s="2" t="s">
        <v>2253</v>
      </c>
      <c r="F1710" s="2" t="str">
        <f t="shared" si="79"/>
        <v>Senior</v>
      </c>
      <c r="G1710" s="4">
        <v>64857</v>
      </c>
      <c r="H1710" s="2">
        <v>0</v>
      </c>
      <c r="I1710" s="2">
        <v>0</v>
      </c>
      <c r="J1710" s="3" t="s">
        <v>2562</v>
      </c>
      <c r="K1710" s="6">
        <v>78</v>
      </c>
      <c r="L1710" s="4">
        <v>556</v>
      </c>
      <c r="M1710" s="4">
        <v>14</v>
      </c>
      <c r="N1710" s="4">
        <v>717</v>
      </c>
      <c r="O1710" s="4">
        <v>210</v>
      </c>
      <c r="P1710" s="4">
        <v>0</v>
      </c>
      <c r="Q1710" s="4">
        <v>43</v>
      </c>
      <c r="R1710" s="4">
        <f>SUM(Table1[[#This Row],[Wines]:[Sweet]])</f>
        <v>1497</v>
      </c>
      <c r="S1710" s="8">
        <f t="shared" si="80"/>
        <v>2.3081548637772328E-2</v>
      </c>
      <c r="T1710" s="8" t="str">
        <f t="shared" si="81"/>
        <v>MeatProducts</v>
      </c>
      <c r="U1710" s="2">
        <v>1</v>
      </c>
      <c r="V1710" s="2">
        <v>7</v>
      </c>
      <c r="W1710" s="2">
        <v>5</v>
      </c>
      <c r="X1710" s="2">
        <v>10</v>
      </c>
      <c r="Y1710" s="2">
        <v>4</v>
      </c>
      <c r="Z1710" s="2">
        <v>3</v>
      </c>
      <c r="AA1710" s="2">
        <v>11</v>
      </c>
      <c r="AB1710" s="2">
        <v>0</v>
      </c>
    </row>
    <row r="1711" spans="1:28" x14ac:dyDescent="0.25">
      <c r="A1711" s="2">
        <v>217</v>
      </c>
      <c r="B1711" s="2">
        <v>1956</v>
      </c>
      <c r="C1711" s="2">
        <f>2025-Table1[[#This Row],[Year_Birth]]</f>
        <v>69</v>
      </c>
      <c r="D1711" s="2" t="s">
        <v>2257</v>
      </c>
      <c r="E1711" s="2" t="s">
        <v>2253</v>
      </c>
      <c r="F1711" s="2" t="str">
        <f t="shared" si="79"/>
        <v>Senior</v>
      </c>
      <c r="G1711" s="4">
        <v>64857</v>
      </c>
      <c r="H1711" s="2">
        <v>0</v>
      </c>
      <c r="I1711" s="2">
        <v>0</v>
      </c>
      <c r="J1711" s="3" t="s">
        <v>2562</v>
      </c>
      <c r="K1711" s="6">
        <v>78</v>
      </c>
      <c r="L1711" s="4">
        <v>556</v>
      </c>
      <c r="M1711" s="4">
        <v>14</v>
      </c>
      <c r="N1711" s="4">
        <v>717</v>
      </c>
      <c r="O1711" s="4">
        <v>210</v>
      </c>
      <c r="P1711" s="4">
        <v>0</v>
      </c>
      <c r="Q1711" s="4">
        <v>43</v>
      </c>
      <c r="R1711" s="4">
        <f>SUM(Table1[[#This Row],[Wines]:[Sweet]])</f>
        <v>1497</v>
      </c>
      <c r="S1711" s="8">
        <f t="shared" si="80"/>
        <v>2.3081548637772328E-2</v>
      </c>
      <c r="T1711" s="8" t="str">
        <f t="shared" si="81"/>
        <v>MeatProducts</v>
      </c>
      <c r="U1711" s="2">
        <v>1</v>
      </c>
      <c r="V1711" s="2">
        <v>7</v>
      </c>
      <c r="W1711" s="2">
        <v>5</v>
      </c>
      <c r="X1711" s="2">
        <v>10</v>
      </c>
      <c r="Y1711" s="2">
        <v>4</v>
      </c>
      <c r="Z1711" s="2">
        <v>3</v>
      </c>
      <c r="AA1711" s="2">
        <v>11</v>
      </c>
      <c r="AB1711" s="2">
        <v>0</v>
      </c>
    </row>
    <row r="1712" spans="1:28" x14ac:dyDescent="0.25">
      <c r="A1712" s="2">
        <v>10872</v>
      </c>
      <c r="B1712" s="2">
        <v>1969</v>
      </c>
      <c r="C1712" s="2">
        <f>2025-Table1[[#This Row],[Year_Birth]]</f>
        <v>56</v>
      </c>
      <c r="D1712" s="2" t="s">
        <v>2255</v>
      </c>
      <c r="E1712" s="2" t="s">
        <v>2256</v>
      </c>
      <c r="F1712" s="2" t="str">
        <f t="shared" si="79"/>
        <v>Senior</v>
      </c>
      <c r="G1712" s="4">
        <v>55212</v>
      </c>
      <c r="H1712" s="2">
        <v>0</v>
      </c>
      <c r="I1712" s="2">
        <v>1</v>
      </c>
      <c r="J1712" s="3" t="s">
        <v>2562</v>
      </c>
      <c r="K1712" s="6">
        <v>65</v>
      </c>
      <c r="L1712" s="4">
        <v>1103</v>
      </c>
      <c r="M1712" s="4">
        <v>0</v>
      </c>
      <c r="N1712" s="4">
        <v>45</v>
      </c>
      <c r="O1712" s="4">
        <v>0</v>
      </c>
      <c r="P1712" s="4">
        <v>0</v>
      </c>
      <c r="Q1712" s="4">
        <v>34</v>
      </c>
      <c r="R1712" s="4">
        <f>SUM(Table1[[#This Row],[Wines]:[Sweet]])</f>
        <v>1148</v>
      </c>
      <c r="S1712" s="8">
        <f t="shared" si="80"/>
        <v>2.0792581322900818E-2</v>
      </c>
      <c r="T1712" s="8" t="str">
        <f t="shared" si="81"/>
        <v>Wines</v>
      </c>
      <c r="U1712" s="2">
        <v>3</v>
      </c>
      <c r="V1712" s="2">
        <v>4</v>
      </c>
      <c r="W1712" s="2">
        <v>2</v>
      </c>
      <c r="X1712" s="2">
        <v>11</v>
      </c>
      <c r="Y1712" s="2">
        <v>8</v>
      </c>
      <c r="Z1712" s="2">
        <v>3</v>
      </c>
      <c r="AA1712" s="2">
        <v>11</v>
      </c>
      <c r="AB1712" s="2">
        <v>0</v>
      </c>
    </row>
    <row r="1713" spans="1:28" x14ac:dyDescent="0.25">
      <c r="A1713" s="2">
        <v>10968</v>
      </c>
      <c r="B1713" s="2">
        <v>1969</v>
      </c>
      <c r="C1713" s="2">
        <f>2025-Table1[[#This Row],[Year_Birth]]</f>
        <v>56</v>
      </c>
      <c r="D1713" s="2" t="s">
        <v>2252</v>
      </c>
      <c r="E1713" s="2" t="s">
        <v>2253</v>
      </c>
      <c r="F1713" s="2" t="str">
        <f t="shared" si="79"/>
        <v>Senior</v>
      </c>
      <c r="G1713" s="4">
        <v>57731</v>
      </c>
      <c r="H1713" s="2">
        <v>0</v>
      </c>
      <c r="I1713" s="2">
        <v>1</v>
      </c>
      <c r="J1713" s="3" t="s">
        <v>2562</v>
      </c>
      <c r="K1713" s="6">
        <v>0</v>
      </c>
      <c r="L1713" s="4">
        <v>266</v>
      </c>
      <c r="M1713" s="4">
        <v>21</v>
      </c>
      <c r="N1713" s="4">
        <v>300</v>
      </c>
      <c r="O1713" s="4">
        <v>65</v>
      </c>
      <c r="P1713" s="4">
        <v>8</v>
      </c>
      <c r="Q1713" s="4">
        <v>44</v>
      </c>
      <c r="R1713" s="4">
        <f>SUM(Table1[[#This Row],[Wines]:[Sweet]])</f>
        <v>660</v>
      </c>
      <c r="S1713" s="8">
        <f t="shared" si="80"/>
        <v>1.1432332715525455E-2</v>
      </c>
      <c r="T1713" s="8" t="str">
        <f t="shared" si="81"/>
        <v>MeatProducts</v>
      </c>
      <c r="U1713" s="2">
        <v>4</v>
      </c>
      <c r="V1713" s="2">
        <v>8</v>
      </c>
      <c r="W1713" s="2">
        <v>8</v>
      </c>
      <c r="X1713" s="2">
        <v>6</v>
      </c>
      <c r="Y1713" s="2">
        <v>6</v>
      </c>
      <c r="Z1713" s="2">
        <v>3</v>
      </c>
      <c r="AA1713" s="2">
        <v>11</v>
      </c>
      <c r="AB1713" s="2">
        <v>0</v>
      </c>
    </row>
    <row r="1714" spans="1:28" x14ac:dyDescent="0.25">
      <c r="A1714" s="2">
        <v>5798</v>
      </c>
      <c r="B1714" s="2">
        <v>1973</v>
      </c>
      <c r="C1714" s="2">
        <f>2025-Table1[[#This Row],[Year_Birth]]</f>
        <v>52</v>
      </c>
      <c r="D1714" s="2" t="s">
        <v>2257</v>
      </c>
      <c r="E1714" s="2" t="s">
        <v>2254</v>
      </c>
      <c r="F1714" s="2" t="str">
        <f t="shared" si="79"/>
        <v>Senior</v>
      </c>
      <c r="G1714" s="4" t="s">
        <v>2277</v>
      </c>
      <c r="H1714" s="2">
        <v>0</v>
      </c>
      <c r="I1714" s="2">
        <v>0</v>
      </c>
      <c r="J1714" s="3" t="s">
        <v>2563</v>
      </c>
      <c r="K1714" s="6">
        <v>87</v>
      </c>
      <c r="L1714" s="4">
        <v>445</v>
      </c>
      <c r="M1714" s="4">
        <v>37</v>
      </c>
      <c r="N1714" s="4">
        <v>359</v>
      </c>
      <c r="O1714" s="4">
        <v>98</v>
      </c>
      <c r="P1714" s="4">
        <v>28</v>
      </c>
      <c r="Q1714" s="4">
        <v>18</v>
      </c>
      <c r="R1714" s="4">
        <f>SUM(Table1[[#This Row],[Wines]:[Sweet]])</f>
        <v>967</v>
      </c>
      <c r="S1714" s="8" t="e">
        <f t="shared" si="80"/>
        <v>#VALUE!</v>
      </c>
      <c r="T1714" s="8" t="str">
        <f t="shared" si="81"/>
        <v>Wines</v>
      </c>
      <c r="U1714" s="2">
        <v>1</v>
      </c>
      <c r="V1714" s="2">
        <v>2</v>
      </c>
      <c r="W1714" s="2">
        <v>4</v>
      </c>
      <c r="X1714" s="2">
        <v>8</v>
      </c>
      <c r="Y1714" s="2">
        <v>1</v>
      </c>
      <c r="Z1714" s="2">
        <v>3</v>
      </c>
      <c r="AA1714" s="2">
        <v>11</v>
      </c>
      <c r="AB1714" s="2">
        <v>0</v>
      </c>
    </row>
    <row r="1715" spans="1:28" x14ac:dyDescent="0.25">
      <c r="A1715" s="2">
        <v>6086</v>
      </c>
      <c r="B1715" s="2">
        <v>1955</v>
      </c>
      <c r="C1715" s="2">
        <f>2025-Table1[[#This Row],[Year_Birth]]</f>
        <v>70</v>
      </c>
      <c r="D1715" s="2" t="s">
        <v>2252</v>
      </c>
      <c r="E1715" s="2" t="s">
        <v>2256</v>
      </c>
      <c r="F1715" s="2" t="str">
        <f t="shared" si="79"/>
        <v>Senior</v>
      </c>
      <c r="G1715" s="4">
        <v>80395</v>
      </c>
      <c r="H1715" s="2">
        <v>0</v>
      </c>
      <c r="I1715" s="2">
        <v>0</v>
      </c>
      <c r="J1715" s="3" t="s">
        <v>2563</v>
      </c>
      <c r="K1715" s="6">
        <v>62</v>
      </c>
      <c r="L1715" s="4">
        <v>445</v>
      </c>
      <c r="M1715" s="4">
        <v>25</v>
      </c>
      <c r="N1715" s="4">
        <v>706</v>
      </c>
      <c r="O1715" s="4">
        <v>80</v>
      </c>
      <c r="P1715" s="4">
        <v>76</v>
      </c>
      <c r="Q1715" s="4">
        <v>48</v>
      </c>
      <c r="R1715" s="4">
        <f>SUM(Table1[[#This Row],[Wines]:[Sweet]])</f>
        <v>1332</v>
      </c>
      <c r="S1715" s="8">
        <f t="shared" si="80"/>
        <v>1.6568194539461411E-2</v>
      </c>
      <c r="T1715" s="8" t="str">
        <f t="shared" si="81"/>
        <v>MeatProducts</v>
      </c>
      <c r="U1715" s="2">
        <v>1</v>
      </c>
      <c r="V1715" s="2">
        <v>6</v>
      </c>
      <c r="W1715" s="2">
        <v>5</v>
      </c>
      <c r="X1715" s="2">
        <v>12</v>
      </c>
      <c r="Y1715" s="2">
        <v>2</v>
      </c>
      <c r="Z1715" s="2">
        <v>3</v>
      </c>
      <c r="AA1715" s="2">
        <v>11</v>
      </c>
      <c r="AB1715" s="2">
        <v>0</v>
      </c>
    </row>
    <row r="1716" spans="1:28" x14ac:dyDescent="0.25">
      <c r="A1716" s="2">
        <v>6303</v>
      </c>
      <c r="B1716" s="2">
        <v>1986</v>
      </c>
      <c r="C1716" s="2">
        <f>2025-Table1[[#This Row],[Year_Birth]]</f>
        <v>39</v>
      </c>
      <c r="D1716" s="2" t="s">
        <v>2255</v>
      </c>
      <c r="E1716" s="2" t="s">
        <v>2254</v>
      </c>
      <c r="F1716" s="2" t="str">
        <f t="shared" si="79"/>
        <v>Senior</v>
      </c>
      <c r="G1716" s="4">
        <v>91820</v>
      </c>
      <c r="H1716" s="2">
        <v>0</v>
      </c>
      <c r="I1716" s="2">
        <v>0</v>
      </c>
      <c r="J1716" s="3" t="s">
        <v>2563</v>
      </c>
      <c r="K1716" s="6">
        <v>72</v>
      </c>
      <c r="L1716" s="4">
        <v>410</v>
      </c>
      <c r="M1716" s="4">
        <v>73</v>
      </c>
      <c r="N1716" s="4">
        <v>747</v>
      </c>
      <c r="O1716" s="4">
        <v>76</v>
      </c>
      <c r="P1716" s="4">
        <v>161</v>
      </c>
      <c r="Q1716" s="4">
        <v>30</v>
      </c>
      <c r="R1716" s="4">
        <f>SUM(Table1[[#This Row],[Wines]:[Sweet]])</f>
        <v>1467</v>
      </c>
      <c r="S1716" s="8">
        <f t="shared" si="80"/>
        <v>1.5976911348290133E-2</v>
      </c>
      <c r="T1716" s="8" t="str">
        <f t="shared" si="81"/>
        <v>MeatProducts</v>
      </c>
      <c r="U1716" s="2">
        <v>0</v>
      </c>
      <c r="V1716" s="2">
        <v>5</v>
      </c>
      <c r="W1716" s="2">
        <v>5</v>
      </c>
      <c r="X1716" s="2">
        <v>12</v>
      </c>
      <c r="Y1716" s="2">
        <v>1</v>
      </c>
      <c r="Z1716" s="2">
        <v>3</v>
      </c>
      <c r="AA1716" s="2">
        <v>11</v>
      </c>
      <c r="AB1716" s="2">
        <v>0</v>
      </c>
    </row>
    <row r="1717" spans="1:28" x14ac:dyDescent="0.25">
      <c r="A1717" s="2">
        <v>1384</v>
      </c>
      <c r="B1717" s="2">
        <v>1992</v>
      </c>
      <c r="C1717" s="2">
        <f>2025-Table1[[#This Row],[Year_Birth]]</f>
        <v>33</v>
      </c>
      <c r="D1717" s="2" t="s">
        <v>2259</v>
      </c>
      <c r="E1717" s="2" t="s">
        <v>2256</v>
      </c>
      <c r="F1717" s="2" t="str">
        <f t="shared" si="79"/>
        <v>Senior</v>
      </c>
      <c r="G1717" s="4">
        <v>17256</v>
      </c>
      <c r="H1717" s="2">
        <v>1</v>
      </c>
      <c r="I1717" s="2">
        <v>0</v>
      </c>
      <c r="J1717" s="3" t="s">
        <v>2563</v>
      </c>
      <c r="K1717" s="6">
        <v>10</v>
      </c>
      <c r="L1717" s="4">
        <v>6</v>
      </c>
      <c r="M1717" s="4">
        <v>4</v>
      </c>
      <c r="N1717" s="4">
        <v>14</v>
      </c>
      <c r="O1717" s="4">
        <v>8</v>
      </c>
      <c r="P1717" s="4">
        <v>8</v>
      </c>
      <c r="Q1717" s="4">
        <v>22</v>
      </c>
      <c r="R1717" s="4">
        <f>SUM(Table1[[#This Row],[Wines]:[Sweet]])</f>
        <v>40</v>
      </c>
      <c r="S1717" s="8">
        <f t="shared" si="80"/>
        <v>2.3180343069077423E-3</v>
      </c>
      <c r="T1717" s="8" t="str">
        <f t="shared" si="81"/>
        <v>GoldProds</v>
      </c>
      <c r="U1717" s="2">
        <v>2</v>
      </c>
      <c r="V1717" s="2">
        <v>2</v>
      </c>
      <c r="W1717" s="2">
        <v>1</v>
      </c>
      <c r="X1717" s="2">
        <v>2</v>
      </c>
      <c r="Y1717" s="2">
        <v>8</v>
      </c>
      <c r="Z1717" s="2">
        <v>3</v>
      </c>
      <c r="AA1717" s="2">
        <v>11</v>
      </c>
      <c r="AB1717" s="2">
        <v>0</v>
      </c>
    </row>
    <row r="1718" spans="1:28" x14ac:dyDescent="0.25">
      <c r="A1718" s="2">
        <v>5626</v>
      </c>
      <c r="B1718" s="2">
        <v>1964</v>
      </c>
      <c r="C1718" s="2">
        <f>2025-Table1[[#This Row],[Year_Birth]]</f>
        <v>61</v>
      </c>
      <c r="D1718" s="2" t="s">
        <v>2255</v>
      </c>
      <c r="E1718" s="2" t="s">
        <v>2253</v>
      </c>
      <c r="F1718" s="2" t="str">
        <f t="shared" si="79"/>
        <v>Senior</v>
      </c>
      <c r="G1718" s="4">
        <v>61798</v>
      </c>
      <c r="H1718" s="2">
        <v>0</v>
      </c>
      <c r="I1718" s="2">
        <v>0</v>
      </c>
      <c r="J1718" s="3" t="s">
        <v>2563</v>
      </c>
      <c r="K1718" s="6">
        <v>13</v>
      </c>
      <c r="L1718" s="4">
        <v>338</v>
      </c>
      <c r="M1718" s="4">
        <v>4</v>
      </c>
      <c r="N1718" s="4">
        <v>89</v>
      </c>
      <c r="O1718" s="4">
        <v>11</v>
      </c>
      <c r="P1718" s="4">
        <v>8</v>
      </c>
      <c r="Q1718" s="4">
        <v>13</v>
      </c>
      <c r="R1718" s="4">
        <f>SUM(Table1[[#This Row],[Wines]:[Sweet]])</f>
        <v>450</v>
      </c>
      <c r="S1718" s="8">
        <f t="shared" si="80"/>
        <v>7.2817890546619628E-3</v>
      </c>
      <c r="T1718" s="8" t="str">
        <f t="shared" si="81"/>
        <v>Wines</v>
      </c>
      <c r="U1718" s="2">
        <v>1</v>
      </c>
      <c r="V1718" s="2">
        <v>4</v>
      </c>
      <c r="W1718" s="2">
        <v>2</v>
      </c>
      <c r="X1718" s="2">
        <v>9</v>
      </c>
      <c r="Y1718" s="2">
        <v>4</v>
      </c>
      <c r="Z1718" s="2">
        <v>3</v>
      </c>
      <c r="AA1718" s="2">
        <v>11</v>
      </c>
      <c r="AB1718" s="2">
        <v>0</v>
      </c>
    </row>
    <row r="1719" spans="1:28" x14ac:dyDescent="0.25">
      <c r="A1719" s="2">
        <v>9790</v>
      </c>
      <c r="B1719" s="2">
        <v>1957</v>
      </c>
      <c r="C1719" s="2">
        <f>2025-Table1[[#This Row],[Year_Birth]]</f>
        <v>68</v>
      </c>
      <c r="D1719" s="2" t="s">
        <v>2252</v>
      </c>
      <c r="E1719" s="2" t="s">
        <v>2253</v>
      </c>
      <c r="F1719" s="2" t="str">
        <f t="shared" si="79"/>
        <v>Senior</v>
      </c>
      <c r="G1719" s="4">
        <v>78499</v>
      </c>
      <c r="H1719" s="2">
        <v>0</v>
      </c>
      <c r="I1719" s="2">
        <v>0</v>
      </c>
      <c r="J1719" s="3" t="s">
        <v>2563</v>
      </c>
      <c r="K1719" s="6">
        <v>12</v>
      </c>
      <c r="L1719" s="4">
        <v>912</v>
      </c>
      <c r="M1719" s="4">
        <v>72</v>
      </c>
      <c r="N1719" s="4">
        <v>170</v>
      </c>
      <c r="O1719" s="4">
        <v>47</v>
      </c>
      <c r="P1719" s="4">
        <v>36</v>
      </c>
      <c r="Q1719" s="4">
        <v>97</v>
      </c>
      <c r="R1719" s="4">
        <f>SUM(Table1[[#This Row],[Wines]:[Sweet]])</f>
        <v>1237</v>
      </c>
      <c r="S1719" s="8">
        <f t="shared" si="80"/>
        <v>1.5758162524363368E-2</v>
      </c>
      <c r="T1719" s="8" t="str">
        <f t="shared" si="81"/>
        <v>Wines</v>
      </c>
      <c r="U1719" s="2">
        <v>1</v>
      </c>
      <c r="V1719" s="2">
        <v>11</v>
      </c>
      <c r="W1719" s="2">
        <v>3</v>
      </c>
      <c r="X1719" s="2">
        <v>4</v>
      </c>
      <c r="Y1719" s="2">
        <v>4</v>
      </c>
      <c r="Z1719" s="2">
        <v>3</v>
      </c>
      <c r="AA1719" s="2">
        <v>11</v>
      </c>
      <c r="AB1719" s="2">
        <v>1</v>
      </c>
    </row>
    <row r="1720" spans="1:28" x14ac:dyDescent="0.25">
      <c r="A1720" s="2">
        <v>4548</v>
      </c>
      <c r="B1720" s="2">
        <v>1981</v>
      </c>
      <c r="C1720" s="2">
        <f>2025-Table1[[#This Row],[Year_Birth]]</f>
        <v>44</v>
      </c>
      <c r="D1720" s="2" t="s">
        <v>2252</v>
      </c>
      <c r="E1720" s="2" t="s">
        <v>2253</v>
      </c>
      <c r="F1720" s="2" t="str">
        <f t="shared" si="79"/>
        <v>Senior</v>
      </c>
      <c r="G1720" s="4">
        <v>41967</v>
      </c>
      <c r="H1720" s="2">
        <v>1</v>
      </c>
      <c r="I1720" s="2">
        <v>1</v>
      </c>
      <c r="J1720" s="3" t="s">
        <v>2563</v>
      </c>
      <c r="K1720" s="6">
        <v>66</v>
      </c>
      <c r="L1720" s="4">
        <v>23</v>
      </c>
      <c r="M1720" s="4">
        <v>4</v>
      </c>
      <c r="N1720" s="4">
        <v>10</v>
      </c>
      <c r="O1720" s="4">
        <v>0</v>
      </c>
      <c r="P1720" s="4">
        <v>2</v>
      </c>
      <c r="Q1720" s="4">
        <v>15</v>
      </c>
      <c r="R1720" s="4">
        <f>SUM(Table1[[#This Row],[Wines]:[Sweet]])</f>
        <v>39</v>
      </c>
      <c r="S1720" s="8">
        <f t="shared" si="80"/>
        <v>9.2930159410965763E-4</v>
      </c>
      <c r="T1720" s="8" t="str">
        <f t="shared" si="81"/>
        <v>Wines</v>
      </c>
      <c r="U1720" s="2">
        <v>1</v>
      </c>
      <c r="V1720" s="2">
        <v>1</v>
      </c>
      <c r="W1720" s="2">
        <v>0</v>
      </c>
      <c r="X1720" s="2">
        <v>3</v>
      </c>
      <c r="Y1720" s="2">
        <v>4</v>
      </c>
      <c r="Z1720" s="2">
        <v>3</v>
      </c>
      <c r="AA1720" s="2">
        <v>11</v>
      </c>
      <c r="AB1720" s="2">
        <v>0</v>
      </c>
    </row>
    <row r="1721" spans="1:28" x14ac:dyDescent="0.25">
      <c r="A1721" s="2">
        <v>1993</v>
      </c>
      <c r="B1721" s="2">
        <v>1949</v>
      </c>
      <c r="C1721" s="2">
        <f>2025-Table1[[#This Row],[Year_Birth]]</f>
        <v>76</v>
      </c>
      <c r="D1721" s="2" t="s">
        <v>2255</v>
      </c>
      <c r="E1721" s="2" t="s">
        <v>2256</v>
      </c>
      <c r="F1721" s="2" t="str">
        <f t="shared" si="79"/>
        <v>Senior</v>
      </c>
      <c r="G1721" s="4">
        <v>58607</v>
      </c>
      <c r="H1721" s="2">
        <v>0</v>
      </c>
      <c r="I1721" s="2">
        <v>1</v>
      </c>
      <c r="J1721" s="3" t="s">
        <v>2564</v>
      </c>
      <c r="K1721" s="6">
        <v>63</v>
      </c>
      <c r="L1721" s="4">
        <v>867</v>
      </c>
      <c r="M1721" s="4">
        <v>0</v>
      </c>
      <c r="N1721" s="4">
        <v>86</v>
      </c>
      <c r="O1721" s="4">
        <v>0</v>
      </c>
      <c r="P1721" s="4">
        <v>0</v>
      </c>
      <c r="Q1721" s="4">
        <v>19</v>
      </c>
      <c r="R1721" s="4">
        <f>SUM(Table1[[#This Row],[Wines]:[Sweet]])</f>
        <v>953</v>
      </c>
      <c r="S1721" s="8">
        <f t="shared" si="80"/>
        <v>1.6260856211715323E-2</v>
      </c>
      <c r="T1721" s="8" t="str">
        <f t="shared" si="81"/>
        <v>Wines</v>
      </c>
      <c r="U1721" s="2">
        <v>3</v>
      </c>
      <c r="V1721" s="2">
        <v>2</v>
      </c>
      <c r="W1721" s="2">
        <v>3</v>
      </c>
      <c r="X1721" s="2">
        <v>9</v>
      </c>
      <c r="Y1721" s="2">
        <v>8</v>
      </c>
      <c r="Z1721" s="2">
        <v>3</v>
      </c>
      <c r="AA1721" s="2">
        <v>11</v>
      </c>
      <c r="AB1721" s="2">
        <v>0</v>
      </c>
    </row>
    <row r="1722" spans="1:28" x14ac:dyDescent="0.25">
      <c r="A1722" s="2">
        <v>9940</v>
      </c>
      <c r="B1722" s="2">
        <v>1958</v>
      </c>
      <c r="C1722" s="2">
        <f>2025-Table1[[#This Row],[Year_Birth]]</f>
        <v>67</v>
      </c>
      <c r="D1722" s="2" t="s">
        <v>2252</v>
      </c>
      <c r="E1722" s="2" t="s">
        <v>2254</v>
      </c>
      <c r="F1722" s="2" t="str">
        <f t="shared" si="79"/>
        <v>Senior</v>
      </c>
      <c r="G1722" s="4">
        <v>64961</v>
      </c>
      <c r="H1722" s="2">
        <v>0</v>
      </c>
      <c r="I1722" s="2">
        <v>1</v>
      </c>
      <c r="J1722" s="3" t="s">
        <v>2564</v>
      </c>
      <c r="K1722" s="6">
        <v>97</v>
      </c>
      <c r="L1722" s="4">
        <v>382</v>
      </c>
      <c r="M1722" s="4">
        <v>114</v>
      </c>
      <c r="N1722" s="4">
        <v>276</v>
      </c>
      <c r="O1722" s="4">
        <v>75</v>
      </c>
      <c r="P1722" s="4">
        <v>124</v>
      </c>
      <c r="Q1722" s="4">
        <v>38</v>
      </c>
      <c r="R1722" s="4">
        <f>SUM(Table1[[#This Row],[Wines]:[Sweet]])</f>
        <v>971</v>
      </c>
      <c r="S1722" s="8">
        <f t="shared" si="80"/>
        <v>1.4947429996459415E-2</v>
      </c>
      <c r="T1722" s="8" t="str">
        <f t="shared" si="81"/>
        <v>Wines</v>
      </c>
      <c r="U1722" s="2">
        <v>2</v>
      </c>
      <c r="V1722" s="2">
        <v>6</v>
      </c>
      <c r="W1722" s="2">
        <v>4</v>
      </c>
      <c r="X1722" s="2">
        <v>4</v>
      </c>
      <c r="Y1722" s="2">
        <v>3</v>
      </c>
      <c r="Z1722" s="2">
        <v>3</v>
      </c>
      <c r="AA1722" s="2">
        <v>11</v>
      </c>
      <c r="AB1722" s="2">
        <v>0</v>
      </c>
    </row>
    <row r="1723" spans="1:28" x14ac:dyDescent="0.25">
      <c r="A1723" s="2">
        <v>304</v>
      </c>
      <c r="B1723" s="2">
        <v>1981</v>
      </c>
      <c r="C1723" s="2">
        <f>2025-Table1[[#This Row],[Year_Birth]]</f>
        <v>44</v>
      </c>
      <c r="D1723" s="2" t="s">
        <v>2257</v>
      </c>
      <c r="E1723" s="2" t="s">
        <v>2253</v>
      </c>
      <c r="F1723" s="2" t="str">
        <f t="shared" si="79"/>
        <v>Senior</v>
      </c>
      <c r="G1723" s="4">
        <v>22944</v>
      </c>
      <c r="H1723" s="2">
        <v>1</v>
      </c>
      <c r="I1723" s="2">
        <v>0</v>
      </c>
      <c r="J1723" s="3" t="s">
        <v>2565</v>
      </c>
      <c r="K1723" s="6">
        <v>67</v>
      </c>
      <c r="L1723" s="4">
        <v>19</v>
      </c>
      <c r="M1723" s="4">
        <v>3</v>
      </c>
      <c r="N1723" s="4">
        <v>19</v>
      </c>
      <c r="O1723" s="4">
        <v>4</v>
      </c>
      <c r="P1723" s="4">
        <v>5</v>
      </c>
      <c r="Q1723" s="4">
        <v>26</v>
      </c>
      <c r="R1723" s="4">
        <f>SUM(Table1[[#This Row],[Wines]:[Sweet]])</f>
        <v>50</v>
      </c>
      <c r="S1723" s="8">
        <f t="shared" si="80"/>
        <v>2.1792189679218968E-3</v>
      </c>
      <c r="T1723" s="8" t="str">
        <f t="shared" si="81"/>
        <v>GoldProds</v>
      </c>
      <c r="U1723" s="2">
        <v>3</v>
      </c>
      <c r="V1723" s="2">
        <v>3</v>
      </c>
      <c r="W1723" s="2">
        <v>0</v>
      </c>
      <c r="X1723" s="2">
        <v>3</v>
      </c>
      <c r="Y1723" s="2">
        <v>7</v>
      </c>
      <c r="Z1723" s="2">
        <v>3</v>
      </c>
      <c r="AA1723" s="2">
        <v>11</v>
      </c>
      <c r="AB1723" s="2">
        <v>0</v>
      </c>
    </row>
    <row r="1724" spans="1:28" x14ac:dyDescent="0.25">
      <c r="A1724" s="2">
        <v>9596</v>
      </c>
      <c r="B1724" s="2">
        <v>1980</v>
      </c>
      <c r="C1724" s="2">
        <f>2025-Table1[[#This Row],[Year_Birth]]</f>
        <v>45</v>
      </c>
      <c r="D1724" s="2" t="s">
        <v>2255</v>
      </c>
      <c r="E1724" s="2" t="s">
        <v>2253</v>
      </c>
      <c r="F1724" s="2" t="str">
        <f t="shared" si="79"/>
        <v>Senior</v>
      </c>
      <c r="G1724" s="4">
        <v>65295</v>
      </c>
      <c r="H1724" s="2">
        <v>0</v>
      </c>
      <c r="I1724" s="2">
        <v>0</v>
      </c>
      <c r="J1724" s="3" t="s">
        <v>2565</v>
      </c>
      <c r="K1724" s="6">
        <v>19</v>
      </c>
      <c r="L1724" s="4">
        <v>365</v>
      </c>
      <c r="M1724" s="4">
        <v>32</v>
      </c>
      <c r="N1724" s="4">
        <v>117</v>
      </c>
      <c r="O1724" s="4">
        <v>34</v>
      </c>
      <c r="P1724" s="4">
        <v>110</v>
      </c>
      <c r="Q1724" s="4">
        <v>6</v>
      </c>
      <c r="R1724" s="4">
        <f>SUM(Table1[[#This Row],[Wines]:[Sweet]])</f>
        <v>658</v>
      </c>
      <c r="S1724" s="8">
        <f t="shared" si="80"/>
        <v>1.0077341297189677E-2</v>
      </c>
      <c r="T1724" s="8" t="str">
        <f t="shared" si="81"/>
        <v>Wines</v>
      </c>
      <c r="U1724" s="2">
        <v>1</v>
      </c>
      <c r="V1724" s="2">
        <v>3</v>
      </c>
      <c r="W1724" s="2">
        <v>3</v>
      </c>
      <c r="X1724" s="2">
        <v>13</v>
      </c>
      <c r="Y1724" s="2">
        <v>2</v>
      </c>
      <c r="Z1724" s="2">
        <v>3</v>
      </c>
      <c r="AA1724" s="2">
        <v>11</v>
      </c>
      <c r="AB1724" s="2">
        <v>0</v>
      </c>
    </row>
    <row r="1725" spans="1:28" x14ac:dyDescent="0.25">
      <c r="A1725" s="2">
        <v>274</v>
      </c>
      <c r="B1725" s="2">
        <v>1973</v>
      </c>
      <c r="C1725" s="2">
        <f>2025-Table1[[#This Row],[Year_Birth]]</f>
        <v>52</v>
      </c>
      <c r="D1725" s="2" t="s">
        <v>2252</v>
      </c>
      <c r="E1725" s="2" t="s">
        <v>2253</v>
      </c>
      <c r="F1725" s="2" t="str">
        <f t="shared" si="79"/>
        <v>Senior</v>
      </c>
      <c r="G1725" s="4">
        <v>34853</v>
      </c>
      <c r="H1725" s="2">
        <v>1</v>
      </c>
      <c r="I1725" s="2">
        <v>1</v>
      </c>
      <c r="J1725" s="3" t="s">
        <v>2565</v>
      </c>
      <c r="K1725" s="6">
        <v>75</v>
      </c>
      <c r="L1725" s="4">
        <v>9</v>
      </c>
      <c r="M1725" s="4">
        <v>3</v>
      </c>
      <c r="N1725" s="4">
        <v>15</v>
      </c>
      <c r="O1725" s="4">
        <v>2</v>
      </c>
      <c r="P1725" s="4">
        <v>3</v>
      </c>
      <c r="Q1725" s="4">
        <v>2</v>
      </c>
      <c r="R1725" s="4">
        <f>SUM(Table1[[#This Row],[Wines]:[Sweet]])</f>
        <v>32</v>
      </c>
      <c r="S1725" s="8">
        <f t="shared" si="80"/>
        <v>9.1814191030901212E-4</v>
      </c>
      <c r="T1725" s="8" t="str">
        <f t="shared" si="81"/>
        <v>MeatProducts</v>
      </c>
      <c r="U1725" s="2">
        <v>2</v>
      </c>
      <c r="V1725" s="2">
        <v>2</v>
      </c>
      <c r="W1725" s="2">
        <v>0</v>
      </c>
      <c r="X1725" s="2">
        <v>3</v>
      </c>
      <c r="Y1725" s="2">
        <v>6</v>
      </c>
      <c r="Z1725" s="2">
        <v>3</v>
      </c>
      <c r="AA1725" s="2">
        <v>11</v>
      </c>
      <c r="AB1725" s="2">
        <v>0</v>
      </c>
    </row>
    <row r="1726" spans="1:28" x14ac:dyDescent="0.25">
      <c r="A1726" s="2">
        <v>10394</v>
      </c>
      <c r="B1726" s="2">
        <v>1984</v>
      </c>
      <c r="C1726" s="2">
        <f>2025-Table1[[#This Row],[Year_Birth]]</f>
        <v>41</v>
      </c>
      <c r="D1726" s="2" t="s">
        <v>2252</v>
      </c>
      <c r="E1726" s="2" t="s">
        <v>2256</v>
      </c>
      <c r="F1726" s="2" t="str">
        <f t="shared" si="79"/>
        <v>Senior</v>
      </c>
      <c r="G1726" s="4">
        <v>90000</v>
      </c>
      <c r="H1726" s="2">
        <v>0</v>
      </c>
      <c r="I1726" s="2">
        <v>0</v>
      </c>
      <c r="J1726" s="3" t="s">
        <v>2565</v>
      </c>
      <c r="K1726" s="6">
        <v>91</v>
      </c>
      <c r="L1726" s="4">
        <v>675</v>
      </c>
      <c r="M1726" s="4">
        <v>144</v>
      </c>
      <c r="N1726" s="4">
        <v>133</v>
      </c>
      <c r="O1726" s="4">
        <v>94</v>
      </c>
      <c r="P1726" s="4">
        <v>192</v>
      </c>
      <c r="Q1726" s="4">
        <v>241</v>
      </c>
      <c r="R1726" s="4">
        <f>SUM(Table1[[#This Row],[Wines]:[Sweet]])</f>
        <v>1238</v>
      </c>
      <c r="S1726" s="8">
        <f t="shared" si="80"/>
        <v>1.3755555555555556E-2</v>
      </c>
      <c r="T1726" s="8" t="str">
        <f t="shared" si="81"/>
        <v>Wines</v>
      </c>
      <c r="U1726" s="2">
        <v>1</v>
      </c>
      <c r="V1726" s="2">
        <v>4</v>
      </c>
      <c r="W1726" s="2">
        <v>8</v>
      </c>
      <c r="X1726" s="2">
        <v>5</v>
      </c>
      <c r="Y1726" s="2">
        <v>1</v>
      </c>
      <c r="Z1726" s="2">
        <v>3</v>
      </c>
      <c r="AA1726" s="2">
        <v>11</v>
      </c>
      <c r="AB1726" s="2">
        <v>0</v>
      </c>
    </row>
    <row r="1727" spans="1:28" x14ac:dyDescent="0.25">
      <c r="A1727" s="2">
        <v>4487</v>
      </c>
      <c r="B1727" s="2">
        <v>1969</v>
      </c>
      <c r="C1727" s="2">
        <f>2025-Table1[[#This Row],[Year_Birth]]</f>
        <v>56</v>
      </c>
      <c r="D1727" s="2" t="s">
        <v>2257</v>
      </c>
      <c r="E1727" s="2" t="s">
        <v>2253</v>
      </c>
      <c r="F1727" s="2" t="str">
        <f t="shared" si="79"/>
        <v>Senior</v>
      </c>
      <c r="G1727" s="4">
        <v>39858</v>
      </c>
      <c r="H1727" s="2">
        <v>1</v>
      </c>
      <c r="I1727" s="2">
        <v>0</v>
      </c>
      <c r="J1727" s="3" t="s">
        <v>2566</v>
      </c>
      <c r="K1727" s="6">
        <v>67</v>
      </c>
      <c r="L1727" s="4">
        <v>15</v>
      </c>
      <c r="M1727" s="4">
        <v>20</v>
      </c>
      <c r="N1727" s="4">
        <v>25</v>
      </c>
      <c r="O1727" s="4">
        <v>2</v>
      </c>
      <c r="P1727" s="4">
        <v>7</v>
      </c>
      <c r="Q1727" s="4">
        <v>26</v>
      </c>
      <c r="R1727" s="4">
        <f>SUM(Table1[[#This Row],[Wines]:[Sweet]])</f>
        <v>69</v>
      </c>
      <c r="S1727" s="8">
        <f t="shared" si="80"/>
        <v>1.7311455667620051E-3</v>
      </c>
      <c r="T1727" s="8" t="str">
        <f t="shared" si="81"/>
        <v>GoldProds</v>
      </c>
      <c r="U1727" s="2">
        <v>1</v>
      </c>
      <c r="V1727" s="2">
        <v>2</v>
      </c>
      <c r="W1727" s="2">
        <v>0</v>
      </c>
      <c r="X1727" s="2">
        <v>4</v>
      </c>
      <c r="Y1727" s="2">
        <v>6</v>
      </c>
      <c r="Z1727" s="2">
        <v>3</v>
      </c>
      <c r="AA1727" s="2">
        <v>11</v>
      </c>
      <c r="AB1727" s="2">
        <v>1</v>
      </c>
    </row>
    <row r="1728" spans="1:28" x14ac:dyDescent="0.25">
      <c r="A1728" s="2">
        <v>1592</v>
      </c>
      <c r="B1728" s="2">
        <v>1970</v>
      </c>
      <c r="C1728" s="2">
        <f>2025-Table1[[#This Row],[Year_Birth]]</f>
        <v>55</v>
      </c>
      <c r="D1728" s="2" t="s">
        <v>2252</v>
      </c>
      <c r="E1728" s="2" t="s">
        <v>2256</v>
      </c>
      <c r="F1728" s="2" t="str">
        <f t="shared" si="79"/>
        <v>Senior</v>
      </c>
      <c r="G1728" s="4">
        <v>90765</v>
      </c>
      <c r="H1728" s="2">
        <v>0</v>
      </c>
      <c r="I1728" s="2">
        <v>0</v>
      </c>
      <c r="J1728" s="3" t="s">
        <v>2567</v>
      </c>
      <c r="K1728" s="6">
        <v>25</v>
      </c>
      <c r="L1728" s="4">
        <v>547</v>
      </c>
      <c r="M1728" s="4">
        <v>99</v>
      </c>
      <c r="N1728" s="4">
        <v>812</v>
      </c>
      <c r="O1728" s="4">
        <v>151</v>
      </c>
      <c r="P1728" s="4">
        <v>82</v>
      </c>
      <c r="Q1728" s="4">
        <v>33</v>
      </c>
      <c r="R1728" s="4">
        <f>SUM(Table1[[#This Row],[Wines]:[Sweet]])</f>
        <v>1691</v>
      </c>
      <c r="S1728" s="8">
        <f t="shared" si="80"/>
        <v>1.8630529389081694E-2</v>
      </c>
      <c r="T1728" s="8" t="str">
        <f t="shared" si="81"/>
        <v>MeatProducts</v>
      </c>
      <c r="U1728" s="2">
        <v>0</v>
      </c>
      <c r="V1728" s="2">
        <v>4</v>
      </c>
      <c r="W1728" s="2">
        <v>6</v>
      </c>
      <c r="X1728" s="2">
        <v>5</v>
      </c>
      <c r="Y1728" s="2">
        <v>1</v>
      </c>
      <c r="Z1728" s="2">
        <v>3</v>
      </c>
      <c r="AA1728" s="2">
        <v>11</v>
      </c>
      <c r="AB1728" s="2">
        <v>0</v>
      </c>
    </row>
    <row r="1729" spans="1:28" x14ac:dyDescent="0.25">
      <c r="A1729" s="2">
        <v>9559</v>
      </c>
      <c r="B1729" s="2">
        <v>1961</v>
      </c>
      <c r="C1729" s="2">
        <f>2025-Table1[[#This Row],[Year_Birth]]</f>
        <v>64</v>
      </c>
      <c r="D1729" s="2" t="s">
        <v>2255</v>
      </c>
      <c r="E1729" s="2" t="s">
        <v>2256</v>
      </c>
      <c r="F1729" s="2" t="str">
        <f t="shared" si="79"/>
        <v>Senior</v>
      </c>
      <c r="G1729" s="4">
        <v>57072</v>
      </c>
      <c r="H1729" s="2">
        <v>0</v>
      </c>
      <c r="I1729" s="2">
        <v>1</v>
      </c>
      <c r="J1729" s="3" t="s">
        <v>2567</v>
      </c>
      <c r="K1729" s="6">
        <v>79</v>
      </c>
      <c r="L1729" s="4">
        <v>944</v>
      </c>
      <c r="M1729" s="4">
        <v>0</v>
      </c>
      <c r="N1729" s="4">
        <v>60</v>
      </c>
      <c r="O1729" s="4">
        <v>0</v>
      </c>
      <c r="P1729" s="4">
        <v>0</v>
      </c>
      <c r="Q1729" s="4">
        <v>30</v>
      </c>
      <c r="R1729" s="4">
        <f>SUM(Table1[[#This Row],[Wines]:[Sweet]])</f>
        <v>1004</v>
      </c>
      <c r="S1729" s="8">
        <f t="shared" si="80"/>
        <v>1.7591813849172973E-2</v>
      </c>
      <c r="T1729" s="8" t="str">
        <f t="shared" si="81"/>
        <v>Wines</v>
      </c>
      <c r="U1729" s="2">
        <v>2</v>
      </c>
      <c r="V1729" s="2">
        <v>7</v>
      </c>
      <c r="W1729" s="2">
        <v>5</v>
      </c>
      <c r="X1729" s="2">
        <v>13</v>
      </c>
      <c r="Y1729" s="2">
        <v>5</v>
      </c>
      <c r="Z1729" s="2">
        <v>3</v>
      </c>
      <c r="AA1729" s="2">
        <v>11</v>
      </c>
      <c r="AB1729" s="2">
        <v>0</v>
      </c>
    </row>
    <row r="1730" spans="1:28" x14ac:dyDescent="0.25">
      <c r="A1730" s="2">
        <v>8235</v>
      </c>
      <c r="B1730" s="2">
        <v>1956</v>
      </c>
      <c r="C1730" s="2">
        <f>2025-Table1[[#This Row],[Year_Birth]]</f>
        <v>69</v>
      </c>
      <c r="D1730" s="2" t="s">
        <v>2257</v>
      </c>
      <c r="E1730" s="2" t="s">
        <v>2254</v>
      </c>
      <c r="F1730" s="2" t="str">
        <f t="shared" ref="F1730:F1793" si="82">IF(C1730&lt;19,"Child",IF(C1730&lt;31,"Young Adult",IF(C1730&lt;J2977,"Adult","Senior")))</f>
        <v>Senior</v>
      </c>
      <c r="G1730" s="4">
        <v>69245</v>
      </c>
      <c r="H1730" s="2">
        <v>0</v>
      </c>
      <c r="I1730" s="2">
        <v>1</v>
      </c>
      <c r="J1730" s="3" t="s">
        <v>2567</v>
      </c>
      <c r="K1730" s="6">
        <v>8</v>
      </c>
      <c r="L1730" s="4">
        <v>428</v>
      </c>
      <c r="M1730" s="4">
        <v>30</v>
      </c>
      <c r="N1730" s="4">
        <v>214</v>
      </c>
      <c r="O1730" s="4">
        <v>80</v>
      </c>
      <c r="P1730" s="4">
        <v>30</v>
      </c>
      <c r="Q1730" s="4">
        <v>61</v>
      </c>
      <c r="R1730" s="4">
        <f>SUM(Table1[[#This Row],[Wines]:[Sweet]])</f>
        <v>782</v>
      </c>
      <c r="S1730" s="8">
        <f t="shared" ref="S1730:S1793" si="83">R1730/G1730</f>
        <v>1.1293234168532024E-2</v>
      </c>
      <c r="T1730" s="8" t="str">
        <f t="shared" ref="T1730:T1793" si="84">INDEX($L$1:$Q$1, MATCH(MAX(L1730:Q1730), L1730:Q1730, 0))</f>
        <v>Wines</v>
      </c>
      <c r="U1730" s="2">
        <v>2</v>
      </c>
      <c r="V1730" s="2">
        <v>6</v>
      </c>
      <c r="W1730" s="2">
        <v>5</v>
      </c>
      <c r="X1730" s="2">
        <v>10</v>
      </c>
      <c r="Y1730" s="2">
        <v>3</v>
      </c>
      <c r="Z1730" s="2">
        <v>3</v>
      </c>
      <c r="AA1730" s="2">
        <v>11</v>
      </c>
      <c r="AB1730" s="2">
        <v>0</v>
      </c>
    </row>
    <row r="1731" spans="1:28" x14ac:dyDescent="0.25">
      <c r="A1731" s="2">
        <v>6205</v>
      </c>
      <c r="B1731" s="2">
        <v>1967</v>
      </c>
      <c r="C1731" s="2">
        <f>2025-Table1[[#This Row],[Year_Birth]]</f>
        <v>58</v>
      </c>
      <c r="D1731" s="2" t="s">
        <v>2257</v>
      </c>
      <c r="E1731" s="2" t="s">
        <v>2253</v>
      </c>
      <c r="F1731" s="2" t="str">
        <f t="shared" si="82"/>
        <v>Senior</v>
      </c>
      <c r="G1731" s="4">
        <v>32557</v>
      </c>
      <c r="H1731" s="2">
        <v>1</v>
      </c>
      <c r="I1731" s="2">
        <v>0</v>
      </c>
      <c r="J1731" s="3" t="s">
        <v>2568</v>
      </c>
      <c r="K1731" s="6">
        <v>13</v>
      </c>
      <c r="L1731" s="4">
        <v>34</v>
      </c>
      <c r="M1731" s="4">
        <v>3</v>
      </c>
      <c r="N1731" s="4">
        <v>29</v>
      </c>
      <c r="O1731" s="4">
        <v>0</v>
      </c>
      <c r="P1731" s="4">
        <v>4</v>
      </c>
      <c r="Q1731" s="4">
        <v>10</v>
      </c>
      <c r="R1731" s="4">
        <f>SUM(Table1[[#This Row],[Wines]:[Sweet]])</f>
        <v>70</v>
      </c>
      <c r="S1731" s="8">
        <f t="shared" si="83"/>
        <v>2.1500752526338422E-3</v>
      </c>
      <c r="T1731" s="8" t="str">
        <f t="shared" si="84"/>
        <v>Wines</v>
      </c>
      <c r="U1731" s="2">
        <v>3</v>
      </c>
      <c r="V1731" s="2">
        <v>2</v>
      </c>
      <c r="W1731" s="2">
        <v>1</v>
      </c>
      <c r="X1731" s="2">
        <v>3</v>
      </c>
      <c r="Y1731" s="2">
        <v>5</v>
      </c>
      <c r="Z1731" s="2">
        <v>3</v>
      </c>
      <c r="AA1731" s="2">
        <v>11</v>
      </c>
      <c r="AB1731" s="2">
        <v>1</v>
      </c>
    </row>
    <row r="1732" spans="1:28" x14ac:dyDescent="0.25">
      <c r="A1732" s="2">
        <v>2958</v>
      </c>
      <c r="B1732" s="2">
        <v>1978</v>
      </c>
      <c r="C1732" s="2">
        <f>2025-Table1[[#This Row],[Year_Birth]]</f>
        <v>47</v>
      </c>
      <c r="D1732" s="2" t="s">
        <v>2252</v>
      </c>
      <c r="E1732" s="2" t="s">
        <v>2256</v>
      </c>
      <c r="F1732" s="2" t="str">
        <f t="shared" si="82"/>
        <v>Senior</v>
      </c>
      <c r="G1732" s="4">
        <v>28442</v>
      </c>
      <c r="H1732" s="2">
        <v>2</v>
      </c>
      <c r="I1732" s="2">
        <v>0</v>
      </c>
      <c r="J1732" s="3" t="s">
        <v>2568</v>
      </c>
      <c r="K1732" s="6">
        <v>53</v>
      </c>
      <c r="L1732" s="4">
        <v>19</v>
      </c>
      <c r="M1732" s="4">
        <v>3</v>
      </c>
      <c r="N1732" s="4">
        <v>10</v>
      </c>
      <c r="O1732" s="4">
        <v>11</v>
      </c>
      <c r="P1732" s="4">
        <v>8</v>
      </c>
      <c r="Q1732" s="4">
        <v>6</v>
      </c>
      <c r="R1732" s="4">
        <f>SUM(Table1[[#This Row],[Wines]:[Sweet]])</f>
        <v>51</v>
      </c>
      <c r="S1732" s="8">
        <f t="shared" si="83"/>
        <v>1.7931228464946206E-3</v>
      </c>
      <c r="T1732" s="8" t="str">
        <f t="shared" si="84"/>
        <v>Wines</v>
      </c>
      <c r="U1732" s="2">
        <v>3</v>
      </c>
      <c r="V1732" s="2">
        <v>2</v>
      </c>
      <c r="W1732" s="2">
        <v>1</v>
      </c>
      <c r="X1732" s="2">
        <v>4</v>
      </c>
      <c r="Y1732" s="2">
        <v>4</v>
      </c>
      <c r="Z1732" s="2">
        <v>3</v>
      </c>
      <c r="AA1732" s="2">
        <v>11</v>
      </c>
      <c r="AB1732" s="2">
        <v>0</v>
      </c>
    </row>
    <row r="1733" spans="1:28" x14ac:dyDescent="0.25">
      <c r="A1733" s="2">
        <v>2815</v>
      </c>
      <c r="B1733" s="2">
        <v>1975</v>
      </c>
      <c r="C1733" s="2">
        <f>2025-Table1[[#This Row],[Year_Birth]]</f>
        <v>50</v>
      </c>
      <c r="D1733" s="2" t="s">
        <v>2252</v>
      </c>
      <c r="E1733" s="2" t="s">
        <v>2256</v>
      </c>
      <c r="F1733" s="2" t="str">
        <f t="shared" si="82"/>
        <v>Senior</v>
      </c>
      <c r="G1733" s="4">
        <v>33183</v>
      </c>
      <c r="H1733" s="2">
        <v>1</v>
      </c>
      <c r="I1733" s="2">
        <v>0</v>
      </c>
      <c r="J1733" s="3" t="s">
        <v>2568</v>
      </c>
      <c r="K1733" s="6">
        <v>46</v>
      </c>
      <c r="L1733" s="4">
        <v>7</v>
      </c>
      <c r="M1733" s="4">
        <v>5</v>
      </c>
      <c r="N1733" s="4">
        <v>39</v>
      </c>
      <c r="O1733" s="4">
        <v>17</v>
      </c>
      <c r="P1733" s="4">
        <v>15</v>
      </c>
      <c r="Q1733" s="4">
        <v>37</v>
      </c>
      <c r="R1733" s="4">
        <f>SUM(Table1[[#This Row],[Wines]:[Sweet]])</f>
        <v>83</v>
      </c>
      <c r="S1733" s="8">
        <f t="shared" si="83"/>
        <v>2.5012807763011178E-3</v>
      </c>
      <c r="T1733" s="8" t="str">
        <f t="shared" si="84"/>
        <v>MeatProducts</v>
      </c>
      <c r="U1733" s="2">
        <v>2</v>
      </c>
      <c r="V1733" s="2">
        <v>4</v>
      </c>
      <c r="W1733" s="2">
        <v>0</v>
      </c>
      <c r="X1733" s="2">
        <v>3</v>
      </c>
      <c r="Y1733" s="2">
        <v>7</v>
      </c>
      <c r="Z1733" s="2">
        <v>3</v>
      </c>
      <c r="AA1733" s="2">
        <v>11</v>
      </c>
      <c r="AB1733" s="2">
        <v>0</v>
      </c>
    </row>
    <row r="1734" spans="1:28" x14ac:dyDescent="0.25">
      <c r="A1734" s="2">
        <v>9197</v>
      </c>
      <c r="B1734" s="2">
        <v>1953</v>
      </c>
      <c r="C1734" s="2">
        <f>2025-Table1[[#This Row],[Year_Birth]]</f>
        <v>72</v>
      </c>
      <c r="D1734" s="2" t="s">
        <v>2252</v>
      </c>
      <c r="E1734" s="2" t="s">
        <v>2256</v>
      </c>
      <c r="F1734" s="2" t="str">
        <f t="shared" si="82"/>
        <v>Senior</v>
      </c>
      <c r="G1734" s="4">
        <v>39722</v>
      </c>
      <c r="H1734" s="2">
        <v>0</v>
      </c>
      <c r="I1734" s="2">
        <v>1</v>
      </c>
      <c r="J1734" s="3" t="s">
        <v>2568</v>
      </c>
      <c r="K1734" s="6">
        <v>92</v>
      </c>
      <c r="L1734" s="4">
        <v>32</v>
      </c>
      <c r="M1734" s="4">
        <v>0</v>
      </c>
      <c r="N1734" s="4">
        <v>5</v>
      </c>
      <c r="O1734" s="4">
        <v>2</v>
      </c>
      <c r="P1734" s="4">
        <v>0</v>
      </c>
      <c r="Q1734" s="4">
        <v>8</v>
      </c>
      <c r="R1734" s="4">
        <f>SUM(Table1[[#This Row],[Wines]:[Sweet]])</f>
        <v>39</v>
      </c>
      <c r="S1734" s="8">
        <f t="shared" si="83"/>
        <v>9.818236745380393E-4</v>
      </c>
      <c r="T1734" s="8" t="str">
        <f t="shared" si="84"/>
        <v>Wines</v>
      </c>
      <c r="U1734" s="2">
        <v>2</v>
      </c>
      <c r="V1734" s="2">
        <v>2</v>
      </c>
      <c r="W1734" s="2">
        <v>0</v>
      </c>
      <c r="X1734" s="2">
        <v>3</v>
      </c>
      <c r="Y1734" s="2">
        <v>5</v>
      </c>
      <c r="Z1734" s="2">
        <v>3</v>
      </c>
      <c r="AA1734" s="2">
        <v>11</v>
      </c>
      <c r="AB1734" s="2">
        <v>0</v>
      </c>
    </row>
    <row r="1735" spans="1:28" x14ac:dyDescent="0.25">
      <c r="A1735" s="2">
        <v>830</v>
      </c>
      <c r="B1735" s="2">
        <v>1987</v>
      </c>
      <c r="C1735" s="2">
        <f>2025-Table1[[#This Row],[Year_Birth]]</f>
        <v>38</v>
      </c>
      <c r="D1735" s="2" t="s">
        <v>2255</v>
      </c>
      <c r="E1735" s="2" t="s">
        <v>2253</v>
      </c>
      <c r="F1735" s="2" t="str">
        <f t="shared" si="82"/>
        <v>Senior</v>
      </c>
      <c r="G1735" s="4">
        <v>74004</v>
      </c>
      <c r="H1735" s="2">
        <v>0</v>
      </c>
      <c r="I1735" s="2">
        <v>0</v>
      </c>
      <c r="J1735" s="3" t="s">
        <v>2568</v>
      </c>
      <c r="K1735" s="6">
        <v>5</v>
      </c>
      <c r="L1735" s="4">
        <v>784</v>
      </c>
      <c r="M1735" s="4">
        <v>48</v>
      </c>
      <c r="N1735" s="4">
        <v>560</v>
      </c>
      <c r="O1735" s="4">
        <v>42</v>
      </c>
      <c r="P1735" s="4">
        <v>176</v>
      </c>
      <c r="Q1735" s="4">
        <v>48</v>
      </c>
      <c r="R1735" s="4">
        <f>SUM(Table1[[#This Row],[Wines]:[Sweet]])</f>
        <v>1610</v>
      </c>
      <c r="S1735" s="8">
        <f t="shared" si="83"/>
        <v>2.1755580779417329E-2</v>
      </c>
      <c r="T1735" s="8" t="str">
        <f t="shared" si="84"/>
        <v>Wines</v>
      </c>
      <c r="U1735" s="2">
        <v>1</v>
      </c>
      <c r="V1735" s="2">
        <v>4</v>
      </c>
      <c r="W1735" s="2">
        <v>6</v>
      </c>
      <c r="X1735" s="2">
        <v>4</v>
      </c>
      <c r="Y1735" s="2">
        <v>3</v>
      </c>
      <c r="Z1735" s="2">
        <v>3</v>
      </c>
      <c r="AA1735" s="2">
        <v>11</v>
      </c>
      <c r="AB1735" s="2">
        <v>1</v>
      </c>
    </row>
    <row r="1736" spans="1:28" x14ac:dyDescent="0.25">
      <c r="A1736" s="2">
        <v>6404</v>
      </c>
      <c r="B1736" s="2">
        <v>1969</v>
      </c>
      <c r="C1736" s="2">
        <f>2025-Table1[[#This Row],[Year_Birth]]</f>
        <v>56</v>
      </c>
      <c r="D1736" s="2" t="s">
        <v>2252</v>
      </c>
      <c r="E1736" s="2" t="s">
        <v>2254</v>
      </c>
      <c r="F1736" s="2" t="str">
        <f t="shared" si="82"/>
        <v>Senior</v>
      </c>
      <c r="G1736" s="4">
        <v>58917</v>
      </c>
      <c r="H1736" s="2">
        <v>1</v>
      </c>
      <c r="I1736" s="2">
        <v>2</v>
      </c>
      <c r="J1736" s="3" t="s">
        <v>2569</v>
      </c>
      <c r="K1736" s="6">
        <v>10</v>
      </c>
      <c r="L1736" s="4">
        <v>151</v>
      </c>
      <c r="M1736" s="4">
        <v>7</v>
      </c>
      <c r="N1736" s="4">
        <v>89</v>
      </c>
      <c r="O1736" s="4">
        <v>0</v>
      </c>
      <c r="P1736" s="4">
        <v>7</v>
      </c>
      <c r="Q1736" s="4">
        <v>28</v>
      </c>
      <c r="R1736" s="4">
        <f>SUM(Table1[[#This Row],[Wines]:[Sweet]])</f>
        <v>254</v>
      </c>
      <c r="S1736" s="8">
        <f t="shared" si="83"/>
        <v>4.3111495833121167E-3</v>
      </c>
      <c r="T1736" s="8" t="str">
        <f t="shared" si="84"/>
        <v>Wines</v>
      </c>
      <c r="U1736" s="2">
        <v>5</v>
      </c>
      <c r="V1736" s="2">
        <v>4</v>
      </c>
      <c r="W1736" s="2">
        <v>1</v>
      </c>
      <c r="X1736" s="2">
        <v>6</v>
      </c>
      <c r="Y1736" s="2">
        <v>5</v>
      </c>
      <c r="Z1736" s="2">
        <v>3</v>
      </c>
      <c r="AA1736" s="2">
        <v>11</v>
      </c>
      <c r="AB1736" s="2">
        <v>0</v>
      </c>
    </row>
    <row r="1737" spans="1:28" x14ac:dyDescent="0.25">
      <c r="A1737" s="2">
        <v>3536</v>
      </c>
      <c r="B1737" s="2">
        <v>1960</v>
      </c>
      <c r="C1737" s="2">
        <f>2025-Table1[[#This Row],[Year_Birth]]</f>
        <v>65</v>
      </c>
      <c r="D1737" s="2" t="s">
        <v>2252</v>
      </c>
      <c r="E1737" s="2" t="s">
        <v>2254</v>
      </c>
      <c r="F1737" s="2" t="str">
        <f t="shared" si="82"/>
        <v>Senior</v>
      </c>
      <c r="G1737" s="4">
        <v>19740</v>
      </c>
      <c r="H1737" s="2">
        <v>0</v>
      </c>
      <c r="I1737" s="2">
        <v>1</v>
      </c>
      <c r="J1737" s="3" t="s">
        <v>2569</v>
      </c>
      <c r="K1737" s="6">
        <v>65</v>
      </c>
      <c r="L1737" s="4">
        <v>7</v>
      </c>
      <c r="M1737" s="4">
        <v>11</v>
      </c>
      <c r="N1737" s="4">
        <v>3</v>
      </c>
      <c r="O1737" s="4">
        <v>10</v>
      </c>
      <c r="P1737" s="4">
        <v>4</v>
      </c>
      <c r="Q1737" s="4">
        <v>20</v>
      </c>
      <c r="R1737" s="4">
        <f>SUM(Table1[[#This Row],[Wines]:[Sweet]])</f>
        <v>35</v>
      </c>
      <c r="S1737" s="8">
        <f t="shared" si="83"/>
        <v>1.7730496453900709E-3</v>
      </c>
      <c r="T1737" s="8" t="str">
        <f t="shared" si="84"/>
        <v>GoldProds</v>
      </c>
      <c r="U1737" s="2">
        <v>2</v>
      </c>
      <c r="V1737" s="2">
        <v>1</v>
      </c>
      <c r="W1737" s="2">
        <v>1</v>
      </c>
      <c r="X1737" s="2">
        <v>3</v>
      </c>
      <c r="Y1737" s="2">
        <v>5</v>
      </c>
      <c r="Z1737" s="2">
        <v>3</v>
      </c>
      <c r="AA1737" s="2">
        <v>11</v>
      </c>
      <c r="AB1737" s="2">
        <v>0</v>
      </c>
    </row>
    <row r="1738" spans="1:28" x14ac:dyDescent="0.25">
      <c r="A1738" s="2">
        <v>4478</v>
      </c>
      <c r="B1738" s="2">
        <v>1979</v>
      </c>
      <c r="C1738" s="2">
        <f>2025-Table1[[#This Row],[Year_Birth]]</f>
        <v>46</v>
      </c>
      <c r="D1738" s="2" t="s">
        <v>2252</v>
      </c>
      <c r="E1738" s="2" t="s">
        <v>2256</v>
      </c>
      <c r="F1738" s="2" t="str">
        <f t="shared" si="82"/>
        <v>Senior</v>
      </c>
      <c r="G1738" s="4">
        <v>63777</v>
      </c>
      <c r="H1738" s="2">
        <v>1</v>
      </c>
      <c r="I1738" s="2">
        <v>1</v>
      </c>
      <c r="J1738" s="3" t="s">
        <v>2569</v>
      </c>
      <c r="K1738" s="6">
        <v>87</v>
      </c>
      <c r="L1738" s="4">
        <v>457</v>
      </c>
      <c r="M1738" s="4">
        <v>5</v>
      </c>
      <c r="N1738" s="4">
        <v>106</v>
      </c>
      <c r="O1738" s="4">
        <v>15</v>
      </c>
      <c r="P1738" s="4">
        <v>17</v>
      </c>
      <c r="Q1738" s="4">
        <v>53</v>
      </c>
      <c r="R1738" s="4">
        <f>SUM(Table1[[#This Row],[Wines]:[Sweet]])</f>
        <v>600</v>
      </c>
      <c r="S1738" s="8">
        <f t="shared" si="83"/>
        <v>9.4077802342537285E-3</v>
      </c>
      <c r="T1738" s="8" t="str">
        <f t="shared" si="84"/>
        <v>Wines</v>
      </c>
      <c r="U1738" s="2">
        <v>8</v>
      </c>
      <c r="V1738" s="2">
        <v>11</v>
      </c>
      <c r="W1738" s="2">
        <v>1</v>
      </c>
      <c r="X1738" s="2">
        <v>6</v>
      </c>
      <c r="Y1738" s="2">
        <v>8</v>
      </c>
      <c r="Z1738" s="2">
        <v>3</v>
      </c>
      <c r="AA1738" s="2">
        <v>11</v>
      </c>
      <c r="AB1738" s="2">
        <v>0</v>
      </c>
    </row>
    <row r="1739" spans="1:28" x14ac:dyDescent="0.25">
      <c r="A1739" s="2">
        <v>4444</v>
      </c>
      <c r="B1739" s="2">
        <v>1972</v>
      </c>
      <c r="C1739" s="2">
        <f>2025-Table1[[#This Row],[Year_Birth]]</f>
        <v>53</v>
      </c>
      <c r="D1739" s="2" t="s">
        <v>2252</v>
      </c>
      <c r="E1739" s="2" t="s">
        <v>2256</v>
      </c>
      <c r="F1739" s="2" t="str">
        <f t="shared" si="82"/>
        <v>Senior</v>
      </c>
      <c r="G1739" s="4">
        <v>30023</v>
      </c>
      <c r="H1739" s="2">
        <v>1</v>
      </c>
      <c r="I1739" s="2">
        <v>0</v>
      </c>
      <c r="J1739" s="3" t="s">
        <v>2570</v>
      </c>
      <c r="K1739" s="6">
        <v>28</v>
      </c>
      <c r="L1739" s="4">
        <v>11</v>
      </c>
      <c r="M1739" s="4">
        <v>0</v>
      </c>
      <c r="N1739" s="4">
        <v>16</v>
      </c>
      <c r="O1739" s="4">
        <v>7</v>
      </c>
      <c r="P1739" s="4">
        <v>6</v>
      </c>
      <c r="Q1739" s="4">
        <v>21</v>
      </c>
      <c r="R1739" s="4">
        <f>SUM(Table1[[#This Row],[Wines]:[Sweet]])</f>
        <v>40</v>
      </c>
      <c r="S1739" s="8">
        <f t="shared" si="83"/>
        <v>1.3323118942144357E-3</v>
      </c>
      <c r="T1739" s="8" t="str">
        <f t="shared" si="84"/>
        <v>GoldProds</v>
      </c>
      <c r="U1739" s="2">
        <v>1</v>
      </c>
      <c r="V1739" s="2">
        <v>2</v>
      </c>
      <c r="W1739" s="2">
        <v>0</v>
      </c>
      <c r="X1739" s="2">
        <v>3</v>
      </c>
      <c r="Y1739" s="2">
        <v>8</v>
      </c>
      <c r="Z1739" s="2">
        <v>3</v>
      </c>
      <c r="AA1739" s="2">
        <v>11</v>
      </c>
      <c r="AB1739" s="2">
        <v>0</v>
      </c>
    </row>
    <row r="1740" spans="1:28" x14ac:dyDescent="0.25">
      <c r="A1740" s="2">
        <v>4298</v>
      </c>
      <c r="B1740" s="2">
        <v>1973</v>
      </c>
      <c r="C1740" s="2">
        <f>2025-Table1[[#This Row],[Year_Birth]]</f>
        <v>52</v>
      </c>
      <c r="D1740" s="2" t="s">
        <v>2255</v>
      </c>
      <c r="E1740" s="2" t="s">
        <v>2254</v>
      </c>
      <c r="F1740" s="2" t="str">
        <f t="shared" si="82"/>
        <v>Senior</v>
      </c>
      <c r="G1740" s="4">
        <v>20427</v>
      </c>
      <c r="H1740" s="2">
        <v>1</v>
      </c>
      <c r="I1740" s="2">
        <v>0</v>
      </c>
      <c r="J1740" s="3" t="s">
        <v>2570</v>
      </c>
      <c r="K1740" s="6">
        <v>63</v>
      </c>
      <c r="L1740" s="4">
        <v>5</v>
      </c>
      <c r="M1740" s="4">
        <v>0</v>
      </c>
      <c r="N1740" s="4">
        <v>4</v>
      </c>
      <c r="O1740" s="4">
        <v>0</v>
      </c>
      <c r="P1740" s="4">
        <v>0</v>
      </c>
      <c r="Q1740" s="4">
        <v>1</v>
      </c>
      <c r="R1740" s="4">
        <f>SUM(Table1[[#This Row],[Wines]:[Sweet]])</f>
        <v>9</v>
      </c>
      <c r="S1740" s="8">
        <f t="shared" si="83"/>
        <v>4.4059333235423704E-4</v>
      </c>
      <c r="T1740" s="8" t="str">
        <f t="shared" si="84"/>
        <v>Wines</v>
      </c>
      <c r="U1740" s="2">
        <v>1</v>
      </c>
      <c r="V1740" s="2">
        <v>1</v>
      </c>
      <c r="W1740" s="2">
        <v>0</v>
      </c>
      <c r="X1740" s="2">
        <v>2</v>
      </c>
      <c r="Y1740" s="2">
        <v>8</v>
      </c>
      <c r="Z1740" s="2">
        <v>3</v>
      </c>
      <c r="AA1740" s="2">
        <v>11</v>
      </c>
      <c r="AB1740" s="2">
        <v>0</v>
      </c>
    </row>
    <row r="1741" spans="1:28" x14ac:dyDescent="0.25">
      <c r="A1741" s="2">
        <v>3783</v>
      </c>
      <c r="B1741" s="2">
        <v>1959</v>
      </c>
      <c r="C1741" s="2">
        <f>2025-Table1[[#This Row],[Year_Birth]]</f>
        <v>66</v>
      </c>
      <c r="D1741" s="2" t="s">
        <v>2255</v>
      </c>
      <c r="E1741" s="2" t="s">
        <v>2256</v>
      </c>
      <c r="F1741" s="2" t="str">
        <f t="shared" si="82"/>
        <v>Senior</v>
      </c>
      <c r="G1741" s="4">
        <v>52854</v>
      </c>
      <c r="H1741" s="2">
        <v>1</v>
      </c>
      <c r="I1741" s="2">
        <v>1</v>
      </c>
      <c r="J1741" s="3" t="s">
        <v>2570</v>
      </c>
      <c r="K1741" s="6">
        <v>43</v>
      </c>
      <c r="L1741" s="4">
        <v>105</v>
      </c>
      <c r="M1741" s="4">
        <v>0</v>
      </c>
      <c r="N1741" s="4">
        <v>10</v>
      </c>
      <c r="O1741" s="4">
        <v>0</v>
      </c>
      <c r="P1741" s="4">
        <v>1</v>
      </c>
      <c r="Q1741" s="4">
        <v>0</v>
      </c>
      <c r="R1741" s="4">
        <f>SUM(Table1[[#This Row],[Wines]:[Sweet]])</f>
        <v>116</v>
      </c>
      <c r="S1741" s="8">
        <f t="shared" si="83"/>
        <v>2.1947250917622131E-3</v>
      </c>
      <c r="T1741" s="8" t="str">
        <f t="shared" si="84"/>
        <v>Wines</v>
      </c>
      <c r="U1741" s="2">
        <v>2</v>
      </c>
      <c r="V1741" s="2">
        <v>2</v>
      </c>
      <c r="W1741" s="2">
        <v>1</v>
      </c>
      <c r="X1741" s="2">
        <v>4</v>
      </c>
      <c r="Y1741" s="2">
        <v>5</v>
      </c>
      <c r="Z1741" s="2">
        <v>3</v>
      </c>
      <c r="AA1741" s="2">
        <v>11</v>
      </c>
      <c r="AB1741" s="2">
        <v>0</v>
      </c>
    </row>
    <row r="1742" spans="1:28" x14ac:dyDescent="0.25">
      <c r="A1742" s="2">
        <v>1100</v>
      </c>
      <c r="B1742" s="2">
        <v>1960</v>
      </c>
      <c r="C1742" s="2">
        <f>2025-Table1[[#This Row],[Year_Birth]]</f>
        <v>65</v>
      </c>
      <c r="D1742" s="2" t="s">
        <v>2257</v>
      </c>
      <c r="E1742" s="2" t="s">
        <v>2254</v>
      </c>
      <c r="F1742" s="2" t="str">
        <f t="shared" si="82"/>
        <v>Senior</v>
      </c>
      <c r="G1742" s="4">
        <v>41275</v>
      </c>
      <c r="H1742" s="2">
        <v>1</v>
      </c>
      <c r="I1742" s="2">
        <v>2</v>
      </c>
      <c r="J1742" s="3" t="s">
        <v>2570</v>
      </c>
      <c r="K1742" s="6">
        <v>33</v>
      </c>
      <c r="L1742" s="4">
        <v>24</v>
      </c>
      <c r="M1742" s="4">
        <v>4</v>
      </c>
      <c r="N1742" s="4">
        <v>22</v>
      </c>
      <c r="O1742" s="4">
        <v>0</v>
      </c>
      <c r="P1742" s="4">
        <v>2</v>
      </c>
      <c r="Q1742" s="4">
        <v>9</v>
      </c>
      <c r="R1742" s="4">
        <f>SUM(Table1[[#This Row],[Wines]:[Sweet]])</f>
        <v>52</v>
      </c>
      <c r="S1742" s="8">
        <f t="shared" si="83"/>
        <v>1.2598425196850393E-3</v>
      </c>
      <c r="T1742" s="8" t="str">
        <f t="shared" si="84"/>
        <v>Wines</v>
      </c>
      <c r="U1742" s="2">
        <v>4</v>
      </c>
      <c r="V1742" s="2">
        <v>3</v>
      </c>
      <c r="W1742" s="2">
        <v>1</v>
      </c>
      <c r="X1742" s="2">
        <v>3</v>
      </c>
      <c r="Y1742" s="2">
        <v>5</v>
      </c>
      <c r="Z1742" s="2">
        <v>3</v>
      </c>
      <c r="AA1742" s="2">
        <v>11</v>
      </c>
      <c r="AB1742" s="2">
        <v>0</v>
      </c>
    </row>
    <row r="1743" spans="1:28" x14ac:dyDescent="0.25">
      <c r="A1743" s="2">
        <v>4437</v>
      </c>
      <c r="B1743" s="2">
        <v>1962</v>
      </c>
      <c r="C1743" s="2">
        <f>2025-Table1[[#This Row],[Year_Birth]]</f>
        <v>63</v>
      </c>
      <c r="D1743" s="2" t="s">
        <v>2252</v>
      </c>
      <c r="E1743" s="2" t="s">
        <v>2256</v>
      </c>
      <c r="F1743" s="2" t="str">
        <f t="shared" si="82"/>
        <v>Senior</v>
      </c>
      <c r="G1743" s="4">
        <v>65316</v>
      </c>
      <c r="H1743" s="2">
        <v>1</v>
      </c>
      <c r="I1743" s="2">
        <v>1</v>
      </c>
      <c r="J1743" s="3" t="s">
        <v>2571</v>
      </c>
      <c r="K1743" s="6">
        <v>65</v>
      </c>
      <c r="L1743" s="4">
        <v>112</v>
      </c>
      <c r="M1743" s="4">
        <v>6</v>
      </c>
      <c r="N1743" s="4">
        <v>92</v>
      </c>
      <c r="O1743" s="4">
        <v>3</v>
      </c>
      <c r="P1743" s="4">
        <v>9</v>
      </c>
      <c r="Q1743" s="4">
        <v>38</v>
      </c>
      <c r="R1743" s="4">
        <f>SUM(Table1[[#This Row],[Wines]:[Sweet]])</f>
        <v>222</v>
      </c>
      <c r="S1743" s="8">
        <f t="shared" si="83"/>
        <v>3.3988609222855041E-3</v>
      </c>
      <c r="T1743" s="8" t="str">
        <f t="shared" si="84"/>
        <v>Wines</v>
      </c>
      <c r="U1743" s="2">
        <v>2</v>
      </c>
      <c r="V1743" s="2">
        <v>3</v>
      </c>
      <c r="W1743" s="2">
        <v>2</v>
      </c>
      <c r="X1743" s="2">
        <v>5</v>
      </c>
      <c r="Y1743" s="2">
        <v>4</v>
      </c>
      <c r="Z1743" s="2">
        <v>3</v>
      </c>
      <c r="AA1743" s="2">
        <v>11</v>
      </c>
      <c r="AB1743" s="2">
        <v>0</v>
      </c>
    </row>
    <row r="1744" spans="1:28" x14ac:dyDescent="0.25">
      <c r="A1744" s="2">
        <v>8897</v>
      </c>
      <c r="B1744" s="2">
        <v>1965</v>
      </c>
      <c r="C1744" s="2">
        <f>2025-Table1[[#This Row],[Year_Birth]]</f>
        <v>60</v>
      </c>
      <c r="D1744" s="2" t="s">
        <v>2252</v>
      </c>
      <c r="E1744" s="2" t="s">
        <v>2253</v>
      </c>
      <c r="F1744" s="2" t="str">
        <f t="shared" si="82"/>
        <v>Senior</v>
      </c>
      <c r="G1744" s="4">
        <v>42720</v>
      </c>
      <c r="H1744" s="2">
        <v>1</v>
      </c>
      <c r="I1744" s="2">
        <v>1</v>
      </c>
      <c r="J1744" s="3" t="s">
        <v>2571</v>
      </c>
      <c r="K1744" s="6">
        <v>9</v>
      </c>
      <c r="L1744" s="4">
        <v>392</v>
      </c>
      <c r="M1744" s="4">
        <v>5</v>
      </c>
      <c r="N1744" s="4">
        <v>91</v>
      </c>
      <c r="O1744" s="4">
        <v>28</v>
      </c>
      <c r="P1744" s="4">
        <v>26</v>
      </c>
      <c r="Q1744" s="4">
        <v>112</v>
      </c>
      <c r="R1744" s="4">
        <f>SUM(Table1[[#This Row],[Wines]:[Sweet]])</f>
        <v>542</v>
      </c>
      <c r="S1744" s="8">
        <f t="shared" si="83"/>
        <v>1.2687265917602997E-2</v>
      </c>
      <c r="T1744" s="8" t="str">
        <f t="shared" si="84"/>
        <v>Wines</v>
      </c>
      <c r="U1744" s="2">
        <v>8</v>
      </c>
      <c r="V1744" s="2">
        <v>7</v>
      </c>
      <c r="W1744" s="2">
        <v>3</v>
      </c>
      <c r="X1744" s="2">
        <v>7</v>
      </c>
      <c r="Y1744" s="2">
        <v>8</v>
      </c>
      <c r="Z1744" s="2">
        <v>3</v>
      </c>
      <c r="AA1744" s="2">
        <v>11</v>
      </c>
      <c r="AB1744" s="2">
        <v>1</v>
      </c>
    </row>
    <row r="1745" spans="1:28" x14ac:dyDescent="0.25">
      <c r="A1745" s="2">
        <v>3830</v>
      </c>
      <c r="B1745" s="2">
        <v>1953</v>
      </c>
      <c r="C1745" s="2">
        <f>2025-Table1[[#This Row],[Year_Birth]]</f>
        <v>72</v>
      </c>
      <c r="D1745" s="2" t="s">
        <v>2257</v>
      </c>
      <c r="E1745" s="2" t="s">
        <v>2256</v>
      </c>
      <c r="F1745" s="2" t="str">
        <f t="shared" si="82"/>
        <v>Senior</v>
      </c>
      <c r="G1745" s="4">
        <v>59354</v>
      </c>
      <c r="H1745" s="2">
        <v>0</v>
      </c>
      <c r="I1745" s="2">
        <v>2</v>
      </c>
      <c r="J1745" s="3" t="s">
        <v>2572</v>
      </c>
      <c r="K1745" s="6">
        <v>59</v>
      </c>
      <c r="L1745" s="4">
        <v>295</v>
      </c>
      <c r="M1745" s="4">
        <v>21</v>
      </c>
      <c r="N1745" s="4">
        <v>78</v>
      </c>
      <c r="O1745" s="4">
        <v>39</v>
      </c>
      <c r="P1745" s="4">
        <v>13</v>
      </c>
      <c r="Q1745" s="4">
        <v>13</v>
      </c>
      <c r="R1745" s="4">
        <f>SUM(Table1[[#This Row],[Wines]:[Sweet]])</f>
        <v>446</v>
      </c>
      <c r="S1745" s="8">
        <f t="shared" si="83"/>
        <v>7.5142366142130273E-3</v>
      </c>
      <c r="T1745" s="8" t="str">
        <f t="shared" si="84"/>
        <v>Wines</v>
      </c>
      <c r="U1745" s="2">
        <v>1</v>
      </c>
      <c r="V1745" s="2">
        <v>4</v>
      </c>
      <c r="W1745" s="2">
        <v>4</v>
      </c>
      <c r="X1745" s="2">
        <v>7</v>
      </c>
      <c r="Y1745" s="2">
        <v>3</v>
      </c>
      <c r="Z1745" s="2">
        <v>3</v>
      </c>
      <c r="AA1745" s="2">
        <v>11</v>
      </c>
      <c r="AB1745" s="2">
        <v>0</v>
      </c>
    </row>
    <row r="1746" spans="1:28" x14ac:dyDescent="0.25">
      <c r="A1746" s="2">
        <v>1340</v>
      </c>
      <c r="B1746" s="2">
        <v>1986</v>
      </c>
      <c r="C1746" s="2">
        <f>2025-Table1[[#This Row],[Year_Birth]]</f>
        <v>39</v>
      </c>
      <c r="D1746" s="2" t="s">
        <v>2252</v>
      </c>
      <c r="E1746" s="2" t="s">
        <v>2256</v>
      </c>
      <c r="F1746" s="2" t="str">
        <f t="shared" si="82"/>
        <v>Senior</v>
      </c>
      <c r="G1746" s="4">
        <v>92910</v>
      </c>
      <c r="H1746" s="2">
        <v>0</v>
      </c>
      <c r="I1746" s="2">
        <v>0</v>
      </c>
      <c r="J1746" s="3" t="s">
        <v>2572</v>
      </c>
      <c r="K1746" s="6">
        <v>42</v>
      </c>
      <c r="L1746" s="4">
        <v>551</v>
      </c>
      <c r="M1746" s="4">
        <v>137</v>
      </c>
      <c r="N1746" s="4">
        <v>792</v>
      </c>
      <c r="O1746" s="4">
        <v>179</v>
      </c>
      <c r="P1746" s="4">
        <v>103</v>
      </c>
      <c r="Q1746" s="4">
        <v>33</v>
      </c>
      <c r="R1746" s="4">
        <f>SUM(Table1[[#This Row],[Wines]:[Sweet]])</f>
        <v>1762</v>
      </c>
      <c r="S1746" s="8">
        <f t="shared" si="83"/>
        <v>1.8964589387579379E-2</v>
      </c>
      <c r="T1746" s="8" t="str">
        <f t="shared" si="84"/>
        <v>MeatProducts</v>
      </c>
      <c r="U1746" s="2">
        <v>1</v>
      </c>
      <c r="V1746" s="2">
        <v>6</v>
      </c>
      <c r="W1746" s="2">
        <v>7</v>
      </c>
      <c r="X1746" s="2">
        <v>13</v>
      </c>
      <c r="Y1746" s="2">
        <v>1</v>
      </c>
      <c r="Z1746" s="2">
        <v>3</v>
      </c>
      <c r="AA1746" s="2">
        <v>11</v>
      </c>
      <c r="AB1746" s="2">
        <v>0</v>
      </c>
    </row>
    <row r="1747" spans="1:28" x14ac:dyDescent="0.25">
      <c r="A1747" s="2">
        <v>6887</v>
      </c>
      <c r="B1747" s="2">
        <v>1967</v>
      </c>
      <c r="C1747" s="2">
        <f>2025-Table1[[#This Row],[Year_Birth]]</f>
        <v>58</v>
      </c>
      <c r="D1747" s="2" t="s">
        <v>2252</v>
      </c>
      <c r="E1747" s="2" t="s">
        <v>2253</v>
      </c>
      <c r="F1747" s="2" t="str">
        <f t="shared" si="82"/>
        <v>Senior</v>
      </c>
      <c r="G1747" s="4">
        <v>79146</v>
      </c>
      <c r="H1747" s="2">
        <v>1</v>
      </c>
      <c r="I1747" s="2">
        <v>1</v>
      </c>
      <c r="J1747" s="3" t="s">
        <v>2572</v>
      </c>
      <c r="K1747" s="6">
        <v>33</v>
      </c>
      <c r="L1747" s="4">
        <v>245</v>
      </c>
      <c r="M1747" s="4">
        <v>16</v>
      </c>
      <c r="N1747" s="4">
        <v>223</v>
      </c>
      <c r="O1747" s="4">
        <v>21</v>
      </c>
      <c r="P1747" s="4">
        <v>43</v>
      </c>
      <c r="Q1747" s="4">
        <v>16</v>
      </c>
      <c r="R1747" s="4">
        <f>SUM(Table1[[#This Row],[Wines]:[Sweet]])</f>
        <v>548</v>
      </c>
      <c r="S1747" s="8">
        <f t="shared" si="83"/>
        <v>6.9239127688070145E-3</v>
      </c>
      <c r="T1747" s="8" t="str">
        <f t="shared" si="84"/>
        <v>Wines</v>
      </c>
      <c r="U1747" s="2">
        <v>2</v>
      </c>
      <c r="V1747" s="2">
        <v>8</v>
      </c>
      <c r="W1747" s="2">
        <v>1</v>
      </c>
      <c r="X1747" s="2">
        <v>8</v>
      </c>
      <c r="Y1747" s="2">
        <v>6</v>
      </c>
      <c r="Z1747" s="2">
        <v>3</v>
      </c>
      <c r="AA1747" s="2">
        <v>11</v>
      </c>
      <c r="AB1747" s="2">
        <v>0</v>
      </c>
    </row>
    <row r="1748" spans="1:28" x14ac:dyDescent="0.25">
      <c r="A1748" s="2">
        <v>1010</v>
      </c>
      <c r="B1748" s="2">
        <v>1977</v>
      </c>
      <c r="C1748" s="2">
        <f>2025-Table1[[#This Row],[Year_Birth]]</f>
        <v>48</v>
      </c>
      <c r="D1748" s="2" t="s">
        <v>2252</v>
      </c>
      <c r="E1748" s="2" t="s">
        <v>2254</v>
      </c>
      <c r="F1748" s="2" t="str">
        <f t="shared" si="82"/>
        <v>Senior</v>
      </c>
      <c r="G1748" s="4">
        <v>46931</v>
      </c>
      <c r="H1748" s="2">
        <v>2</v>
      </c>
      <c r="I1748" s="2">
        <v>1</v>
      </c>
      <c r="J1748" s="3" t="s">
        <v>2572</v>
      </c>
      <c r="K1748" s="6">
        <v>94</v>
      </c>
      <c r="L1748" s="4">
        <v>41</v>
      </c>
      <c r="M1748" s="4">
        <v>0</v>
      </c>
      <c r="N1748" s="4">
        <v>17</v>
      </c>
      <c r="O1748" s="4">
        <v>3</v>
      </c>
      <c r="P1748" s="4">
        <v>1</v>
      </c>
      <c r="Q1748" s="4">
        <v>16</v>
      </c>
      <c r="R1748" s="4">
        <f>SUM(Table1[[#This Row],[Wines]:[Sweet]])</f>
        <v>62</v>
      </c>
      <c r="S1748" s="8">
        <f t="shared" si="83"/>
        <v>1.3210884063838402E-3</v>
      </c>
      <c r="T1748" s="8" t="str">
        <f t="shared" si="84"/>
        <v>Wines</v>
      </c>
      <c r="U1748" s="2">
        <v>2</v>
      </c>
      <c r="V1748" s="2">
        <v>1</v>
      </c>
      <c r="W1748" s="2">
        <v>1</v>
      </c>
      <c r="X1748" s="2">
        <v>3</v>
      </c>
      <c r="Y1748" s="2">
        <v>3</v>
      </c>
      <c r="Z1748" s="2">
        <v>3</v>
      </c>
      <c r="AA1748" s="2">
        <v>11</v>
      </c>
      <c r="AB1748" s="2">
        <v>0</v>
      </c>
    </row>
    <row r="1749" spans="1:28" x14ac:dyDescent="0.25">
      <c r="A1749" s="2">
        <v>7500</v>
      </c>
      <c r="B1749" s="2">
        <v>1967</v>
      </c>
      <c r="C1749" s="2">
        <f>2025-Table1[[#This Row],[Year_Birth]]</f>
        <v>58</v>
      </c>
      <c r="D1749" s="2" t="s">
        <v>2252</v>
      </c>
      <c r="E1749" s="2" t="s">
        <v>2253</v>
      </c>
      <c r="F1749" s="2" t="str">
        <f t="shared" si="82"/>
        <v>Senior</v>
      </c>
      <c r="G1749" s="4">
        <v>79146</v>
      </c>
      <c r="H1749" s="2">
        <v>1</v>
      </c>
      <c r="I1749" s="2">
        <v>1</v>
      </c>
      <c r="J1749" s="3" t="s">
        <v>2572</v>
      </c>
      <c r="K1749" s="6">
        <v>33</v>
      </c>
      <c r="L1749" s="4">
        <v>245</v>
      </c>
      <c r="M1749" s="4">
        <v>16</v>
      </c>
      <c r="N1749" s="4">
        <v>223</v>
      </c>
      <c r="O1749" s="4">
        <v>21</v>
      </c>
      <c r="P1749" s="4">
        <v>43</v>
      </c>
      <c r="Q1749" s="4">
        <v>16</v>
      </c>
      <c r="R1749" s="4">
        <f>SUM(Table1[[#This Row],[Wines]:[Sweet]])</f>
        <v>548</v>
      </c>
      <c r="S1749" s="8">
        <f t="shared" si="83"/>
        <v>6.9239127688070145E-3</v>
      </c>
      <c r="T1749" s="8" t="str">
        <f t="shared" si="84"/>
        <v>Wines</v>
      </c>
      <c r="U1749" s="2">
        <v>2</v>
      </c>
      <c r="V1749" s="2">
        <v>8</v>
      </c>
      <c r="W1749" s="2">
        <v>1</v>
      </c>
      <c r="X1749" s="2">
        <v>8</v>
      </c>
      <c r="Y1749" s="2">
        <v>6</v>
      </c>
      <c r="Z1749" s="2">
        <v>3</v>
      </c>
      <c r="AA1749" s="2">
        <v>11</v>
      </c>
      <c r="AB1749" s="2">
        <v>0</v>
      </c>
    </row>
    <row r="1750" spans="1:28" x14ac:dyDescent="0.25">
      <c r="A1750" s="2">
        <v>48</v>
      </c>
      <c r="B1750" s="2">
        <v>1964</v>
      </c>
      <c r="C1750" s="2">
        <f>2025-Table1[[#This Row],[Year_Birth]]</f>
        <v>61</v>
      </c>
      <c r="D1750" s="2" t="s">
        <v>2252</v>
      </c>
      <c r="E1750" s="2" t="s">
        <v>2254</v>
      </c>
      <c r="F1750" s="2" t="str">
        <f t="shared" si="82"/>
        <v>Senior</v>
      </c>
      <c r="G1750" s="4">
        <v>55761</v>
      </c>
      <c r="H1750" s="2">
        <v>0</v>
      </c>
      <c r="I1750" s="2">
        <v>1</v>
      </c>
      <c r="J1750" s="3" t="s">
        <v>2572</v>
      </c>
      <c r="K1750" s="6">
        <v>97</v>
      </c>
      <c r="L1750" s="4">
        <v>136</v>
      </c>
      <c r="M1750" s="4">
        <v>1</v>
      </c>
      <c r="N1750" s="4">
        <v>12</v>
      </c>
      <c r="O1750" s="4">
        <v>0</v>
      </c>
      <c r="P1750" s="4">
        <v>3</v>
      </c>
      <c r="Q1750" s="4">
        <v>32</v>
      </c>
      <c r="R1750" s="4">
        <f>SUM(Table1[[#This Row],[Wines]:[Sweet]])</f>
        <v>152</v>
      </c>
      <c r="S1750" s="8">
        <f t="shared" si="83"/>
        <v>2.7259195495059271E-3</v>
      </c>
      <c r="T1750" s="8" t="str">
        <f t="shared" si="84"/>
        <v>Wines</v>
      </c>
      <c r="U1750" s="2">
        <v>2</v>
      </c>
      <c r="V1750" s="2">
        <v>4</v>
      </c>
      <c r="W1750" s="2">
        <v>1</v>
      </c>
      <c r="X1750" s="2">
        <v>3</v>
      </c>
      <c r="Y1750" s="2">
        <v>6</v>
      </c>
      <c r="Z1750" s="2">
        <v>3</v>
      </c>
      <c r="AA1750" s="2">
        <v>11</v>
      </c>
      <c r="AB1750" s="2">
        <v>0</v>
      </c>
    </row>
    <row r="1751" spans="1:28" x14ac:dyDescent="0.25">
      <c r="A1751" s="2">
        <v>7286</v>
      </c>
      <c r="B1751" s="2">
        <v>1968</v>
      </c>
      <c r="C1751" s="2">
        <f>2025-Table1[[#This Row],[Year_Birth]]</f>
        <v>57</v>
      </c>
      <c r="D1751" s="2" t="s">
        <v>2252</v>
      </c>
      <c r="E1751" s="2" t="s">
        <v>2254</v>
      </c>
      <c r="F1751" s="2" t="str">
        <f t="shared" si="82"/>
        <v>Senior</v>
      </c>
      <c r="G1751" s="4">
        <v>41728</v>
      </c>
      <c r="H1751" s="2">
        <v>1</v>
      </c>
      <c r="I1751" s="2">
        <v>0</v>
      </c>
      <c r="J1751" s="3" t="s">
        <v>2573</v>
      </c>
      <c r="K1751" s="6">
        <v>92</v>
      </c>
      <c r="L1751" s="4">
        <v>13</v>
      </c>
      <c r="M1751" s="4">
        <v>6</v>
      </c>
      <c r="N1751" s="4">
        <v>15</v>
      </c>
      <c r="O1751" s="4">
        <v>3</v>
      </c>
      <c r="P1751" s="4">
        <v>5</v>
      </c>
      <c r="Q1751" s="4">
        <v>13</v>
      </c>
      <c r="R1751" s="4">
        <f>SUM(Table1[[#This Row],[Wines]:[Sweet]])</f>
        <v>42</v>
      </c>
      <c r="S1751" s="8">
        <f t="shared" si="83"/>
        <v>1.0065184049079755E-3</v>
      </c>
      <c r="T1751" s="8" t="str">
        <f t="shared" si="84"/>
        <v>MeatProducts</v>
      </c>
      <c r="U1751" s="2">
        <v>1</v>
      </c>
      <c r="V1751" s="2">
        <v>2</v>
      </c>
      <c r="W1751" s="2">
        <v>0</v>
      </c>
      <c r="X1751" s="2">
        <v>2</v>
      </c>
      <c r="Y1751" s="2">
        <v>10</v>
      </c>
      <c r="Z1751" s="2">
        <v>3</v>
      </c>
      <c r="AA1751" s="2">
        <v>11</v>
      </c>
      <c r="AB1751" s="2">
        <v>0</v>
      </c>
    </row>
    <row r="1752" spans="1:28" x14ac:dyDescent="0.25">
      <c r="A1752" s="2">
        <v>2230</v>
      </c>
      <c r="B1752" s="2">
        <v>1970</v>
      </c>
      <c r="C1752" s="2">
        <f>2025-Table1[[#This Row],[Year_Birth]]</f>
        <v>55</v>
      </c>
      <c r="D1752" s="2" t="s">
        <v>2255</v>
      </c>
      <c r="E1752" s="2" t="s">
        <v>2256</v>
      </c>
      <c r="F1752" s="2" t="str">
        <f t="shared" si="82"/>
        <v>Senior</v>
      </c>
      <c r="G1752" s="4">
        <v>23626</v>
      </c>
      <c r="H1752" s="2">
        <v>1</v>
      </c>
      <c r="I1752" s="2">
        <v>0</v>
      </c>
      <c r="J1752" s="3" t="s">
        <v>2574</v>
      </c>
      <c r="K1752" s="6">
        <v>84</v>
      </c>
      <c r="L1752" s="4">
        <v>27</v>
      </c>
      <c r="M1752" s="4">
        <v>2</v>
      </c>
      <c r="N1752" s="4">
        <v>14</v>
      </c>
      <c r="O1752" s="4">
        <v>0</v>
      </c>
      <c r="P1752" s="4">
        <v>0</v>
      </c>
      <c r="Q1752" s="4">
        <v>0</v>
      </c>
      <c r="R1752" s="4">
        <f>SUM(Table1[[#This Row],[Wines]:[Sweet]])</f>
        <v>43</v>
      </c>
      <c r="S1752" s="8">
        <f t="shared" si="83"/>
        <v>1.8200287818505036E-3</v>
      </c>
      <c r="T1752" s="8" t="str">
        <f t="shared" si="84"/>
        <v>Wines</v>
      </c>
      <c r="U1752" s="2">
        <v>3</v>
      </c>
      <c r="V1752" s="2">
        <v>3</v>
      </c>
      <c r="W1752" s="2">
        <v>1</v>
      </c>
      <c r="X1752" s="2">
        <v>3</v>
      </c>
      <c r="Y1752" s="2">
        <v>5</v>
      </c>
      <c r="Z1752" s="2">
        <v>3</v>
      </c>
      <c r="AA1752" s="2">
        <v>11</v>
      </c>
      <c r="AB1752" s="2">
        <v>0</v>
      </c>
    </row>
    <row r="1753" spans="1:28" x14ac:dyDescent="0.25">
      <c r="A1753" s="2">
        <v>7613</v>
      </c>
      <c r="B1753" s="2">
        <v>1974</v>
      </c>
      <c r="C1753" s="2">
        <f>2025-Table1[[#This Row],[Year_Birth]]</f>
        <v>51</v>
      </c>
      <c r="D1753" s="2" t="s">
        <v>2260</v>
      </c>
      <c r="E1753" s="2" t="s">
        <v>2254</v>
      </c>
      <c r="F1753" s="2" t="str">
        <f t="shared" si="82"/>
        <v>Senior</v>
      </c>
      <c r="G1753" s="4">
        <v>49669</v>
      </c>
      <c r="H1753" s="2">
        <v>1</v>
      </c>
      <c r="I1753" s="2">
        <v>0</v>
      </c>
      <c r="J1753" s="3" t="s">
        <v>2574</v>
      </c>
      <c r="K1753" s="6">
        <v>97</v>
      </c>
      <c r="L1753" s="4">
        <v>166</v>
      </c>
      <c r="M1753" s="4">
        <v>5</v>
      </c>
      <c r="N1753" s="4">
        <v>107</v>
      </c>
      <c r="O1753" s="4">
        <v>11</v>
      </c>
      <c r="P1753" s="4">
        <v>8</v>
      </c>
      <c r="Q1753" s="4">
        <v>29</v>
      </c>
      <c r="R1753" s="4">
        <f>SUM(Table1[[#This Row],[Wines]:[Sweet]])</f>
        <v>297</v>
      </c>
      <c r="S1753" s="8">
        <f t="shared" si="83"/>
        <v>5.979584851718376E-3</v>
      </c>
      <c r="T1753" s="8" t="str">
        <f t="shared" si="84"/>
        <v>Wines</v>
      </c>
      <c r="U1753" s="2">
        <v>2</v>
      </c>
      <c r="V1753" s="2">
        <v>5</v>
      </c>
      <c r="W1753" s="2">
        <v>1</v>
      </c>
      <c r="X1753" s="2">
        <v>6</v>
      </c>
      <c r="Y1753" s="2">
        <v>6</v>
      </c>
      <c r="Z1753" s="2">
        <v>3</v>
      </c>
      <c r="AA1753" s="2">
        <v>11</v>
      </c>
      <c r="AB1753" s="2">
        <v>0</v>
      </c>
    </row>
    <row r="1754" spans="1:28" x14ac:dyDescent="0.25">
      <c r="A1754" s="2">
        <v>4138</v>
      </c>
      <c r="B1754" s="2">
        <v>1962</v>
      </c>
      <c r="C1754" s="2">
        <f>2025-Table1[[#This Row],[Year_Birth]]</f>
        <v>63</v>
      </c>
      <c r="D1754" s="2" t="s">
        <v>2252</v>
      </c>
      <c r="E1754" s="2" t="s">
        <v>2253</v>
      </c>
      <c r="F1754" s="2" t="str">
        <f t="shared" si="82"/>
        <v>Senior</v>
      </c>
      <c r="G1754" s="4">
        <v>76624</v>
      </c>
      <c r="H1754" s="2">
        <v>0</v>
      </c>
      <c r="I1754" s="2">
        <v>1</v>
      </c>
      <c r="J1754" s="3" t="s">
        <v>2574</v>
      </c>
      <c r="K1754" s="6">
        <v>68</v>
      </c>
      <c r="L1754" s="4">
        <v>411</v>
      </c>
      <c r="M1754" s="4">
        <v>106</v>
      </c>
      <c r="N1754" s="4">
        <v>147</v>
      </c>
      <c r="O1754" s="4">
        <v>54</v>
      </c>
      <c r="P1754" s="4">
        <v>115</v>
      </c>
      <c r="Q1754" s="4">
        <v>66</v>
      </c>
      <c r="R1754" s="4">
        <f>SUM(Table1[[#This Row],[Wines]:[Sweet]])</f>
        <v>833</v>
      </c>
      <c r="S1754" s="8">
        <f t="shared" si="83"/>
        <v>1.0871267487993318E-2</v>
      </c>
      <c r="T1754" s="8" t="str">
        <f t="shared" si="84"/>
        <v>Wines</v>
      </c>
      <c r="U1754" s="2">
        <v>1</v>
      </c>
      <c r="V1754" s="2">
        <v>5</v>
      </c>
      <c r="W1754" s="2">
        <v>10</v>
      </c>
      <c r="X1754" s="2">
        <v>7</v>
      </c>
      <c r="Y1754" s="2">
        <v>1</v>
      </c>
      <c r="Z1754" s="2">
        <v>3</v>
      </c>
      <c r="AA1754" s="2">
        <v>11</v>
      </c>
      <c r="AB1754" s="2">
        <v>0</v>
      </c>
    </row>
    <row r="1755" spans="1:28" x14ac:dyDescent="0.25">
      <c r="A1755" s="2">
        <v>10833</v>
      </c>
      <c r="B1755" s="2">
        <v>1975</v>
      </c>
      <c r="C1755" s="2">
        <f>2025-Table1[[#This Row],[Year_Birth]]</f>
        <v>50</v>
      </c>
      <c r="D1755" s="2" t="s">
        <v>2252</v>
      </c>
      <c r="E1755" s="2" t="s">
        <v>2256</v>
      </c>
      <c r="F1755" s="2" t="str">
        <f t="shared" si="82"/>
        <v>Senior</v>
      </c>
      <c r="G1755" s="4">
        <v>65106</v>
      </c>
      <c r="H1755" s="2">
        <v>0</v>
      </c>
      <c r="I1755" s="2">
        <v>1</v>
      </c>
      <c r="J1755" s="3" t="s">
        <v>2574</v>
      </c>
      <c r="K1755" s="6">
        <v>55</v>
      </c>
      <c r="L1755" s="4">
        <v>790</v>
      </c>
      <c r="M1755" s="4">
        <v>19</v>
      </c>
      <c r="N1755" s="4">
        <v>133</v>
      </c>
      <c r="O1755" s="4">
        <v>12</v>
      </c>
      <c r="P1755" s="4">
        <v>0</v>
      </c>
      <c r="Q1755" s="4">
        <v>19</v>
      </c>
      <c r="R1755" s="4">
        <f>SUM(Table1[[#This Row],[Wines]:[Sweet]])</f>
        <v>954</v>
      </c>
      <c r="S1755" s="8">
        <f t="shared" si="83"/>
        <v>1.4653027370749239E-2</v>
      </c>
      <c r="T1755" s="8" t="str">
        <f t="shared" si="84"/>
        <v>Wines</v>
      </c>
      <c r="U1755" s="2">
        <v>3</v>
      </c>
      <c r="V1755" s="2">
        <v>8</v>
      </c>
      <c r="W1755" s="2">
        <v>3</v>
      </c>
      <c r="X1755" s="2">
        <v>13</v>
      </c>
      <c r="Y1755" s="2">
        <v>6</v>
      </c>
      <c r="Z1755" s="2">
        <v>3</v>
      </c>
      <c r="AA1755" s="2">
        <v>11</v>
      </c>
      <c r="AB1755" s="2">
        <v>0</v>
      </c>
    </row>
    <row r="1756" spans="1:28" x14ac:dyDescent="0.25">
      <c r="A1756" s="2">
        <v>10556</v>
      </c>
      <c r="B1756" s="2">
        <v>1959</v>
      </c>
      <c r="C1756" s="2">
        <f>2025-Table1[[#This Row],[Year_Birth]]</f>
        <v>66</v>
      </c>
      <c r="D1756" s="2" t="s">
        <v>2252</v>
      </c>
      <c r="E1756" s="2" t="s">
        <v>2256</v>
      </c>
      <c r="F1756" s="2" t="str">
        <f t="shared" si="82"/>
        <v>Senior</v>
      </c>
      <c r="G1756" s="4">
        <v>54984</v>
      </c>
      <c r="H1756" s="2">
        <v>0</v>
      </c>
      <c r="I1756" s="2">
        <v>1</v>
      </c>
      <c r="J1756" s="3" t="s">
        <v>2574</v>
      </c>
      <c r="K1756" s="6">
        <v>51</v>
      </c>
      <c r="L1756" s="4">
        <v>173</v>
      </c>
      <c r="M1756" s="4">
        <v>13</v>
      </c>
      <c r="N1756" s="4">
        <v>131</v>
      </c>
      <c r="O1756" s="4">
        <v>32</v>
      </c>
      <c r="P1756" s="4">
        <v>3</v>
      </c>
      <c r="Q1756" s="4">
        <v>6</v>
      </c>
      <c r="R1756" s="4">
        <f>SUM(Table1[[#This Row],[Wines]:[Sweet]])</f>
        <v>352</v>
      </c>
      <c r="S1756" s="8">
        <f t="shared" si="83"/>
        <v>6.4018623599592607E-3</v>
      </c>
      <c r="T1756" s="8" t="str">
        <f t="shared" si="84"/>
        <v>Wines</v>
      </c>
      <c r="U1756" s="2">
        <v>4</v>
      </c>
      <c r="V1756" s="2">
        <v>6</v>
      </c>
      <c r="W1756" s="2">
        <v>1</v>
      </c>
      <c r="X1756" s="2">
        <v>6</v>
      </c>
      <c r="Y1756" s="2">
        <v>7</v>
      </c>
      <c r="Z1756" s="2">
        <v>3</v>
      </c>
      <c r="AA1756" s="2">
        <v>11</v>
      </c>
      <c r="AB1756" s="2">
        <v>0</v>
      </c>
    </row>
    <row r="1757" spans="1:28" x14ac:dyDescent="0.25">
      <c r="A1757" s="2">
        <v>5543</v>
      </c>
      <c r="B1757" s="2">
        <v>1966</v>
      </c>
      <c r="C1757" s="2">
        <f>2025-Table1[[#This Row],[Year_Birth]]</f>
        <v>59</v>
      </c>
      <c r="D1757" s="2" t="s">
        <v>2252</v>
      </c>
      <c r="E1757" s="2" t="s">
        <v>2254</v>
      </c>
      <c r="F1757" s="2" t="str">
        <f t="shared" si="82"/>
        <v>Senior</v>
      </c>
      <c r="G1757" s="4">
        <v>57811</v>
      </c>
      <c r="H1757" s="2">
        <v>0</v>
      </c>
      <c r="I1757" s="2">
        <v>1</v>
      </c>
      <c r="J1757" s="3" t="s">
        <v>2575</v>
      </c>
      <c r="K1757" s="6">
        <v>49</v>
      </c>
      <c r="L1757" s="4">
        <v>545</v>
      </c>
      <c r="M1757" s="4">
        <v>7</v>
      </c>
      <c r="N1757" s="4">
        <v>114</v>
      </c>
      <c r="O1757" s="4">
        <v>37</v>
      </c>
      <c r="P1757" s="4">
        <v>21</v>
      </c>
      <c r="Q1757" s="4">
        <v>78</v>
      </c>
      <c r="R1757" s="4">
        <f>SUM(Table1[[#This Row],[Wines]:[Sweet]])</f>
        <v>724</v>
      </c>
      <c r="S1757" s="8">
        <f t="shared" si="83"/>
        <v>1.2523568179066268E-2</v>
      </c>
      <c r="T1757" s="8" t="str">
        <f t="shared" si="84"/>
        <v>Wines</v>
      </c>
      <c r="U1757" s="2">
        <v>5</v>
      </c>
      <c r="V1757" s="2">
        <v>7</v>
      </c>
      <c r="W1757" s="2">
        <v>2</v>
      </c>
      <c r="X1757" s="2">
        <v>11</v>
      </c>
      <c r="Y1757" s="2">
        <v>5</v>
      </c>
      <c r="Z1757" s="2">
        <v>3</v>
      </c>
      <c r="AA1757" s="2">
        <v>11</v>
      </c>
      <c r="AB1757" s="2">
        <v>0</v>
      </c>
    </row>
    <row r="1758" spans="1:28" x14ac:dyDescent="0.25">
      <c r="A1758" s="2">
        <v>3478</v>
      </c>
      <c r="B1758" s="2">
        <v>1971</v>
      </c>
      <c r="C1758" s="2">
        <f>2025-Table1[[#This Row],[Year_Birth]]</f>
        <v>54</v>
      </c>
      <c r="D1758" s="2" t="s">
        <v>2255</v>
      </c>
      <c r="E1758" s="2" t="s">
        <v>2256</v>
      </c>
      <c r="F1758" s="2" t="str">
        <f t="shared" si="82"/>
        <v>Senior</v>
      </c>
      <c r="G1758" s="4">
        <v>60585</v>
      </c>
      <c r="H1758" s="2">
        <v>1</v>
      </c>
      <c r="I1758" s="2">
        <v>1</v>
      </c>
      <c r="J1758" s="3" t="s">
        <v>2575</v>
      </c>
      <c r="K1758" s="6">
        <v>17</v>
      </c>
      <c r="L1758" s="4">
        <v>267</v>
      </c>
      <c r="M1758" s="4">
        <v>42</v>
      </c>
      <c r="N1758" s="4">
        <v>309</v>
      </c>
      <c r="O1758" s="4">
        <v>55</v>
      </c>
      <c r="P1758" s="4">
        <v>42</v>
      </c>
      <c r="Q1758" s="4">
        <v>21</v>
      </c>
      <c r="R1758" s="4">
        <f>SUM(Table1[[#This Row],[Wines]:[Sweet]])</f>
        <v>715</v>
      </c>
      <c r="S1758" s="8">
        <f t="shared" si="83"/>
        <v>1.1801601056367088E-2</v>
      </c>
      <c r="T1758" s="8" t="str">
        <f t="shared" si="84"/>
        <v>MeatProducts</v>
      </c>
      <c r="U1758" s="2">
        <v>10</v>
      </c>
      <c r="V1758" s="2">
        <v>7</v>
      </c>
      <c r="W1758" s="2">
        <v>4</v>
      </c>
      <c r="X1758" s="2">
        <v>9</v>
      </c>
      <c r="Y1758" s="2">
        <v>5</v>
      </c>
      <c r="Z1758" s="2">
        <v>3</v>
      </c>
      <c r="AA1758" s="2">
        <v>11</v>
      </c>
      <c r="AB1758" s="2">
        <v>1</v>
      </c>
    </row>
    <row r="1759" spans="1:28" x14ac:dyDescent="0.25">
      <c r="A1759" s="2">
        <v>9706</v>
      </c>
      <c r="B1759" s="2">
        <v>1974</v>
      </c>
      <c r="C1759" s="2">
        <f>2025-Table1[[#This Row],[Year_Birth]]</f>
        <v>51</v>
      </c>
      <c r="D1759" s="2" t="s">
        <v>2255</v>
      </c>
      <c r="E1759" s="2" t="s">
        <v>2253</v>
      </c>
      <c r="F1759" s="2" t="str">
        <f t="shared" si="82"/>
        <v>Senior</v>
      </c>
      <c r="G1759" s="4">
        <v>31560</v>
      </c>
      <c r="H1759" s="2">
        <v>1</v>
      </c>
      <c r="I1759" s="2">
        <v>0</v>
      </c>
      <c r="J1759" s="3" t="s">
        <v>2575</v>
      </c>
      <c r="K1759" s="6">
        <v>98</v>
      </c>
      <c r="L1759" s="4">
        <v>62</v>
      </c>
      <c r="M1759" s="4">
        <v>1</v>
      </c>
      <c r="N1759" s="4">
        <v>20</v>
      </c>
      <c r="O1759" s="4">
        <v>4</v>
      </c>
      <c r="P1759" s="4">
        <v>0</v>
      </c>
      <c r="Q1759" s="4">
        <v>7</v>
      </c>
      <c r="R1759" s="4">
        <f>SUM(Table1[[#This Row],[Wines]:[Sweet]])</f>
        <v>87</v>
      </c>
      <c r="S1759" s="8">
        <f t="shared" si="83"/>
        <v>2.7566539923954371E-3</v>
      </c>
      <c r="T1759" s="8" t="str">
        <f t="shared" si="84"/>
        <v>Wines</v>
      </c>
      <c r="U1759" s="2">
        <v>2</v>
      </c>
      <c r="V1759" s="2">
        <v>2</v>
      </c>
      <c r="W1759" s="2">
        <v>1</v>
      </c>
      <c r="X1759" s="2">
        <v>3</v>
      </c>
      <c r="Y1759" s="2">
        <v>8</v>
      </c>
      <c r="Z1759" s="2">
        <v>3</v>
      </c>
      <c r="AA1759" s="2">
        <v>11</v>
      </c>
      <c r="AB1759" s="2">
        <v>0</v>
      </c>
    </row>
    <row r="1760" spans="1:28" x14ac:dyDescent="0.25">
      <c r="A1760" s="2">
        <v>10492</v>
      </c>
      <c r="B1760" s="2">
        <v>1959</v>
      </c>
      <c r="C1760" s="2">
        <f>2025-Table1[[#This Row],[Year_Birth]]</f>
        <v>66</v>
      </c>
      <c r="D1760" s="2" t="s">
        <v>2252</v>
      </c>
      <c r="E1760" s="2" t="s">
        <v>2254</v>
      </c>
      <c r="F1760" s="2" t="str">
        <f t="shared" si="82"/>
        <v>Senior</v>
      </c>
      <c r="G1760" s="4">
        <v>38285</v>
      </c>
      <c r="H1760" s="2">
        <v>2</v>
      </c>
      <c r="I1760" s="2">
        <v>1</v>
      </c>
      <c r="J1760" s="3" t="s">
        <v>2576</v>
      </c>
      <c r="K1760" s="6">
        <v>96</v>
      </c>
      <c r="L1760" s="4">
        <v>2</v>
      </c>
      <c r="M1760" s="4">
        <v>0</v>
      </c>
      <c r="N1760" s="4">
        <v>5</v>
      </c>
      <c r="O1760" s="4">
        <v>2</v>
      </c>
      <c r="P1760" s="4">
        <v>0</v>
      </c>
      <c r="Q1760" s="4">
        <v>1</v>
      </c>
      <c r="R1760" s="4">
        <f>SUM(Table1[[#This Row],[Wines]:[Sweet]])</f>
        <v>9</v>
      </c>
      <c r="S1760" s="8">
        <f t="shared" si="83"/>
        <v>2.350790126681468E-4</v>
      </c>
      <c r="T1760" s="8" t="str">
        <f t="shared" si="84"/>
        <v>MeatProducts</v>
      </c>
      <c r="U1760" s="2">
        <v>1</v>
      </c>
      <c r="V1760" s="2">
        <v>0</v>
      </c>
      <c r="W1760" s="2">
        <v>0</v>
      </c>
      <c r="X1760" s="2">
        <v>3</v>
      </c>
      <c r="Y1760" s="2">
        <v>2</v>
      </c>
      <c r="Z1760" s="2">
        <v>3</v>
      </c>
      <c r="AA1760" s="2">
        <v>11</v>
      </c>
      <c r="AB1760" s="2">
        <v>0</v>
      </c>
    </row>
    <row r="1761" spans="1:28" x14ac:dyDescent="0.25">
      <c r="A1761" s="2">
        <v>4550</v>
      </c>
      <c r="B1761" s="2">
        <v>1966</v>
      </c>
      <c r="C1761" s="2">
        <f>2025-Table1[[#This Row],[Year_Birth]]</f>
        <v>59</v>
      </c>
      <c r="D1761" s="2" t="s">
        <v>2257</v>
      </c>
      <c r="E1761" s="2" t="s">
        <v>2254</v>
      </c>
      <c r="F1761" s="2" t="str">
        <f t="shared" si="82"/>
        <v>Senior</v>
      </c>
      <c r="G1761" s="4">
        <v>33564</v>
      </c>
      <c r="H1761" s="2">
        <v>0</v>
      </c>
      <c r="I1761" s="2">
        <v>1</v>
      </c>
      <c r="J1761" s="3" t="s">
        <v>2576</v>
      </c>
      <c r="K1761" s="6">
        <v>51</v>
      </c>
      <c r="L1761" s="4">
        <v>61</v>
      </c>
      <c r="M1761" s="4">
        <v>0</v>
      </c>
      <c r="N1761" s="4">
        <v>3</v>
      </c>
      <c r="O1761" s="4">
        <v>0</v>
      </c>
      <c r="P1761" s="4">
        <v>0</v>
      </c>
      <c r="Q1761" s="4">
        <v>7</v>
      </c>
      <c r="R1761" s="4">
        <f>SUM(Table1[[#This Row],[Wines]:[Sweet]])</f>
        <v>64</v>
      </c>
      <c r="S1761" s="8">
        <f t="shared" si="83"/>
        <v>1.9068049100226434E-3</v>
      </c>
      <c r="T1761" s="8" t="str">
        <f t="shared" si="84"/>
        <v>Wines</v>
      </c>
      <c r="U1761" s="2">
        <v>1</v>
      </c>
      <c r="V1761" s="2">
        <v>1</v>
      </c>
      <c r="W1761" s="2">
        <v>1</v>
      </c>
      <c r="X1761" s="2">
        <v>3</v>
      </c>
      <c r="Y1761" s="2">
        <v>5</v>
      </c>
      <c r="Z1761" s="2">
        <v>3</v>
      </c>
      <c r="AA1761" s="2">
        <v>11</v>
      </c>
      <c r="AB1761" s="2">
        <v>0</v>
      </c>
    </row>
    <row r="1762" spans="1:28" x14ac:dyDescent="0.25">
      <c r="A1762" s="2">
        <v>1378</v>
      </c>
      <c r="B1762" s="2">
        <v>1972</v>
      </c>
      <c r="C1762" s="2">
        <f>2025-Table1[[#This Row],[Year_Birth]]</f>
        <v>53</v>
      </c>
      <c r="D1762" s="2" t="s">
        <v>2260</v>
      </c>
      <c r="E1762" s="2" t="s">
        <v>2254</v>
      </c>
      <c r="F1762" s="2" t="str">
        <f t="shared" si="82"/>
        <v>Senior</v>
      </c>
      <c r="G1762" s="4">
        <v>50334</v>
      </c>
      <c r="H1762" s="2">
        <v>0</v>
      </c>
      <c r="I1762" s="2">
        <v>1</v>
      </c>
      <c r="J1762" s="3" t="s">
        <v>2577</v>
      </c>
      <c r="K1762" s="6">
        <v>24</v>
      </c>
      <c r="L1762" s="4">
        <v>284</v>
      </c>
      <c r="M1762" s="4">
        <v>16</v>
      </c>
      <c r="N1762" s="4">
        <v>160</v>
      </c>
      <c r="O1762" s="4">
        <v>84</v>
      </c>
      <c r="P1762" s="4">
        <v>16</v>
      </c>
      <c r="Q1762" s="4">
        <v>134</v>
      </c>
      <c r="R1762" s="4">
        <f>SUM(Table1[[#This Row],[Wines]:[Sweet]])</f>
        <v>560</v>
      </c>
      <c r="S1762" s="8">
        <f t="shared" si="83"/>
        <v>1.1125680454563516E-2</v>
      </c>
      <c r="T1762" s="8" t="str">
        <f t="shared" si="84"/>
        <v>Wines</v>
      </c>
      <c r="U1762" s="2">
        <v>6</v>
      </c>
      <c r="V1762" s="2">
        <v>7</v>
      </c>
      <c r="W1762" s="2">
        <v>4</v>
      </c>
      <c r="X1762" s="2">
        <v>6</v>
      </c>
      <c r="Y1762" s="2">
        <v>6</v>
      </c>
      <c r="Z1762" s="2">
        <v>3</v>
      </c>
      <c r="AA1762" s="2">
        <v>11</v>
      </c>
      <c r="AB1762" s="2">
        <v>0</v>
      </c>
    </row>
    <row r="1763" spans="1:28" x14ac:dyDescent="0.25">
      <c r="A1763" s="2">
        <v>1916</v>
      </c>
      <c r="B1763" s="2">
        <v>1954</v>
      </c>
      <c r="C1763" s="2">
        <f>2025-Table1[[#This Row],[Year_Birth]]</f>
        <v>71</v>
      </c>
      <c r="D1763" s="2" t="s">
        <v>2257</v>
      </c>
      <c r="E1763" s="2" t="s">
        <v>2256</v>
      </c>
      <c r="F1763" s="2" t="str">
        <f t="shared" si="82"/>
        <v>Senior</v>
      </c>
      <c r="G1763" s="4">
        <v>45736</v>
      </c>
      <c r="H1763" s="2">
        <v>0</v>
      </c>
      <c r="I1763" s="2">
        <v>1</v>
      </c>
      <c r="J1763" s="3" t="s">
        <v>2577</v>
      </c>
      <c r="K1763" s="6">
        <v>92</v>
      </c>
      <c r="L1763" s="4">
        <v>188</v>
      </c>
      <c r="M1763" s="4">
        <v>3</v>
      </c>
      <c r="N1763" s="4">
        <v>180</v>
      </c>
      <c r="O1763" s="4">
        <v>20</v>
      </c>
      <c r="P1763" s="4">
        <v>3</v>
      </c>
      <c r="Q1763" s="4">
        <v>43</v>
      </c>
      <c r="R1763" s="4">
        <f>SUM(Table1[[#This Row],[Wines]:[Sweet]])</f>
        <v>394</v>
      </c>
      <c r="S1763" s="8">
        <f t="shared" si="83"/>
        <v>8.6146580374322195E-3</v>
      </c>
      <c r="T1763" s="8" t="str">
        <f t="shared" si="84"/>
        <v>Wines</v>
      </c>
      <c r="U1763" s="2">
        <v>5</v>
      </c>
      <c r="V1763" s="2">
        <v>7</v>
      </c>
      <c r="W1763" s="2">
        <v>1</v>
      </c>
      <c r="X1763" s="2">
        <v>6</v>
      </c>
      <c r="Y1763" s="2">
        <v>7</v>
      </c>
      <c r="Z1763" s="2">
        <v>3</v>
      </c>
      <c r="AA1763" s="2">
        <v>11</v>
      </c>
      <c r="AB1763" s="2">
        <v>0</v>
      </c>
    </row>
    <row r="1764" spans="1:28" x14ac:dyDescent="0.25">
      <c r="A1764" s="2">
        <v>5140</v>
      </c>
      <c r="B1764" s="2">
        <v>1985</v>
      </c>
      <c r="C1764" s="2">
        <f>2025-Table1[[#This Row],[Year_Birth]]</f>
        <v>40</v>
      </c>
      <c r="D1764" s="2" t="s">
        <v>2255</v>
      </c>
      <c r="E1764" s="2" t="s">
        <v>2256</v>
      </c>
      <c r="F1764" s="2" t="str">
        <f t="shared" si="82"/>
        <v>Senior</v>
      </c>
      <c r="G1764" s="4">
        <v>64355</v>
      </c>
      <c r="H1764" s="2">
        <v>1</v>
      </c>
      <c r="I1764" s="2">
        <v>0</v>
      </c>
      <c r="J1764" s="3" t="s">
        <v>2578</v>
      </c>
      <c r="K1764" s="6">
        <v>66</v>
      </c>
      <c r="L1764" s="4">
        <v>1047</v>
      </c>
      <c r="M1764" s="4">
        <v>0</v>
      </c>
      <c r="N1764" s="4">
        <v>140</v>
      </c>
      <c r="O1764" s="4">
        <v>67</v>
      </c>
      <c r="P1764" s="4">
        <v>38</v>
      </c>
      <c r="Q1764" s="4">
        <v>153</v>
      </c>
      <c r="R1764" s="4">
        <f>SUM(Table1[[#This Row],[Wines]:[Sweet]])</f>
        <v>1292</v>
      </c>
      <c r="S1764" s="8">
        <f t="shared" si="83"/>
        <v>2.0076140160049723E-2</v>
      </c>
      <c r="T1764" s="8" t="str">
        <f t="shared" si="84"/>
        <v>Wines</v>
      </c>
      <c r="U1764" s="2">
        <v>2</v>
      </c>
      <c r="V1764" s="2">
        <v>4</v>
      </c>
      <c r="W1764" s="2">
        <v>3</v>
      </c>
      <c r="X1764" s="2">
        <v>12</v>
      </c>
      <c r="Y1764" s="2">
        <v>8</v>
      </c>
      <c r="Z1764" s="2">
        <v>3</v>
      </c>
      <c r="AA1764" s="2">
        <v>11</v>
      </c>
      <c r="AB1764" s="2">
        <v>0</v>
      </c>
    </row>
    <row r="1765" spans="1:28" x14ac:dyDescent="0.25">
      <c r="A1765" s="2">
        <v>10176</v>
      </c>
      <c r="B1765" s="2">
        <v>1968</v>
      </c>
      <c r="C1765" s="2">
        <f>2025-Table1[[#This Row],[Year_Birth]]</f>
        <v>57</v>
      </c>
      <c r="D1765" s="2" t="s">
        <v>2252</v>
      </c>
      <c r="E1765" s="2" t="s">
        <v>2253</v>
      </c>
      <c r="F1765" s="2" t="str">
        <f t="shared" si="82"/>
        <v>Senior</v>
      </c>
      <c r="G1765" s="4">
        <v>57107</v>
      </c>
      <c r="H1765" s="2">
        <v>0</v>
      </c>
      <c r="I1765" s="2">
        <v>1</v>
      </c>
      <c r="J1765" s="3" t="s">
        <v>2578</v>
      </c>
      <c r="K1765" s="6">
        <v>44</v>
      </c>
      <c r="L1765" s="4">
        <v>159</v>
      </c>
      <c r="M1765" s="4">
        <v>0</v>
      </c>
      <c r="N1765" s="4">
        <v>120</v>
      </c>
      <c r="O1765" s="4">
        <v>0</v>
      </c>
      <c r="P1765" s="4">
        <v>0</v>
      </c>
      <c r="Q1765" s="4">
        <v>137</v>
      </c>
      <c r="R1765" s="4">
        <f>SUM(Table1[[#This Row],[Wines]:[Sweet]])</f>
        <v>279</v>
      </c>
      <c r="S1765" s="8">
        <f t="shared" si="83"/>
        <v>4.8855656924720265E-3</v>
      </c>
      <c r="T1765" s="8" t="str">
        <f t="shared" si="84"/>
        <v>Wines</v>
      </c>
      <c r="U1765" s="2">
        <v>7</v>
      </c>
      <c r="V1765" s="2">
        <v>4</v>
      </c>
      <c r="W1765" s="2">
        <v>4</v>
      </c>
      <c r="X1765" s="2">
        <v>8</v>
      </c>
      <c r="Y1765" s="2">
        <v>8</v>
      </c>
      <c r="Z1765" s="2">
        <v>3</v>
      </c>
      <c r="AA1765" s="2">
        <v>11</v>
      </c>
      <c r="AB1765" s="2">
        <v>1</v>
      </c>
    </row>
    <row r="1766" spans="1:28" x14ac:dyDescent="0.25">
      <c r="A1766" s="2">
        <v>6203</v>
      </c>
      <c r="B1766" s="2">
        <v>1947</v>
      </c>
      <c r="C1766" s="2">
        <f>2025-Table1[[#This Row],[Year_Birth]]</f>
        <v>78</v>
      </c>
      <c r="D1766" s="2" t="s">
        <v>2252</v>
      </c>
      <c r="E1766" s="2" t="s">
        <v>2254</v>
      </c>
      <c r="F1766" s="2" t="str">
        <f t="shared" si="82"/>
        <v>Senior</v>
      </c>
      <c r="G1766" s="4">
        <v>74485</v>
      </c>
      <c r="H1766" s="2">
        <v>0</v>
      </c>
      <c r="I1766" s="2">
        <v>0</v>
      </c>
      <c r="J1766" s="3" t="s">
        <v>2579</v>
      </c>
      <c r="K1766" s="6">
        <v>58</v>
      </c>
      <c r="L1766" s="4">
        <v>499</v>
      </c>
      <c r="M1766" s="4">
        <v>149</v>
      </c>
      <c r="N1766" s="4">
        <v>815</v>
      </c>
      <c r="O1766" s="4">
        <v>173</v>
      </c>
      <c r="P1766" s="4">
        <v>49</v>
      </c>
      <c r="Q1766" s="4">
        <v>49</v>
      </c>
      <c r="R1766" s="4">
        <f>SUM(Table1[[#This Row],[Wines]:[Sweet]])</f>
        <v>1685</v>
      </c>
      <c r="S1766" s="8">
        <f t="shared" si="83"/>
        <v>2.2622004430422234E-2</v>
      </c>
      <c r="T1766" s="8" t="str">
        <f t="shared" si="84"/>
        <v>MeatProducts</v>
      </c>
      <c r="U1766" s="2">
        <v>1</v>
      </c>
      <c r="V1766" s="2">
        <v>6</v>
      </c>
      <c r="W1766" s="2">
        <v>7</v>
      </c>
      <c r="X1766" s="2">
        <v>12</v>
      </c>
      <c r="Y1766" s="2">
        <v>3</v>
      </c>
      <c r="Z1766" s="2">
        <v>3</v>
      </c>
      <c r="AA1766" s="2">
        <v>11</v>
      </c>
      <c r="AB1766" s="2">
        <v>0</v>
      </c>
    </row>
    <row r="1767" spans="1:28" x14ac:dyDescent="0.25">
      <c r="A1767" s="2">
        <v>3403</v>
      </c>
      <c r="B1767" s="2">
        <v>1958</v>
      </c>
      <c r="C1767" s="2">
        <f>2025-Table1[[#This Row],[Year_Birth]]</f>
        <v>67</v>
      </c>
      <c r="D1767" s="2" t="s">
        <v>2255</v>
      </c>
      <c r="E1767" s="2" t="s">
        <v>2254</v>
      </c>
      <c r="F1767" s="2" t="str">
        <f t="shared" si="82"/>
        <v>Senior</v>
      </c>
      <c r="G1767" s="4">
        <v>78952</v>
      </c>
      <c r="H1767" s="2">
        <v>0</v>
      </c>
      <c r="I1767" s="2">
        <v>1</v>
      </c>
      <c r="J1767" s="3" t="s">
        <v>2580</v>
      </c>
      <c r="K1767" s="6">
        <v>11</v>
      </c>
      <c r="L1767" s="4">
        <v>1170</v>
      </c>
      <c r="M1767" s="4">
        <v>19</v>
      </c>
      <c r="N1767" s="4">
        <v>594</v>
      </c>
      <c r="O1767" s="4">
        <v>99</v>
      </c>
      <c r="P1767" s="4">
        <v>76</v>
      </c>
      <c r="Q1767" s="4">
        <v>134</v>
      </c>
      <c r="R1767" s="4">
        <f>SUM(Table1[[#This Row],[Wines]:[Sweet]])</f>
        <v>1958</v>
      </c>
      <c r="S1767" s="8">
        <f t="shared" si="83"/>
        <v>2.4799878407133449E-2</v>
      </c>
      <c r="T1767" s="8" t="str">
        <f t="shared" si="84"/>
        <v>Wines</v>
      </c>
      <c r="U1767" s="2">
        <v>2</v>
      </c>
      <c r="V1767" s="2">
        <v>2</v>
      </c>
      <c r="W1767" s="2">
        <v>5</v>
      </c>
      <c r="X1767" s="2">
        <v>12</v>
      </c>
      <c r="Y1767" s="2">
        <v>6</v>
      </c>
      <c r="Z1767" s="2">
        <v>3</v>
      </c>
      <c r="AA1767" s="2">
        <v>11</v>
      </c>
      <c r="AB1767" s="2">
        <v>0</v>
      </c>
    </row>
    <row r="1768" spans="1:28" x14ac:dyDescent="0.25">
      <c r="A1768" s="2">
        <v>5207</v>
      </c>
      <c r="B1768" s="2">
        <v>1963</v>
      </c>
      <c r="C1768" s="2">
        <f>2025-Table1[[#This Row],[Year_Birth]]</f>
        <v>62</v>
      </c>
      <c r="D1768" s="2" t="s">
        <v>2255</v>
      </c>
      <c r="E1768" s="2" t="s">
        <v>2256</v>
      </c>
      <c r="F1768" s="2" t="str">
        <f t="shared" si="82"/>
        <v>Senior</v>
      </c>
      <c r="G1768" s="4">
        <v>53378</v>
      </c>
      <c r="H1768" s="2">
        <v>1</v>
      </c>
      <c r="I1768" s="2">
        <v>1</v>
      </c>
      <c r="J1768" s="3" t="s">
        <v>2580</v>
      </c>
      <c r="K1768" s="6">
        <v>41</v>
      </c>
      <c r="L1768" s="4">
        <v>489</v>
      </c>
      <c r="M1768" s="4">
        <v>6</v>
      </c>
      <c r="N1768" s="4">
        <v>152</v>
      </c>
      <c r="O1768" s="4">
        <v>8</v>
      </c>
      <c r="P1768" s="4">
        <v>6</v>
      </c>
      <c r="Q1768" s="4">
        <v>132</v>
      </c>
      <c r="R1768" s="4">
        <f>SUM(Table1[[#This Row],[Wines]:[Sweet]])</f>
        <v>661</v>
      </c>
      <c r="S1768" s="8">
        <f t="shared" si="83"/>
        <v>1.2383378920154372E-2</v>
      </c>
      <c r="T1768" s="8" t="str">
        <f t="shared" si="84"/>
        <v>Wines</v>
      </c>
      <c r="U1768" s="2">
        <v>10</v>
      </c>
      <c r="V1768" s="2">
        <v>9</v>
      </c>
      <c r="W1768" s="2">
        <v>4</v>
      </c>
      <c r="X1768" s="2">
        <v>6</v>
      </c>
      <c r="Y1768" s="2">
        <v>8</v>
      </c>
      <c r="Z1768" s="2">
        <v>3</v>
      </c>
      <c r="AA1768" s="2">
        <v>11</v>
      </c>
      <c r="AB1768" s="2">
        <v>1</v>
      </c>
    </row>
    <row r="1769" spans="1:28" x14ac:dyDescent="0.25">
      <c r="A1769" s="2">
        <v>7533</v>
      </c>
      <c r="B1769" s="2">
        <v>1964</v>
      </c>
      <c r="C1769" s="2">
        <f>2025-Table1[[#This Row],[Year_Birth]]</f>
        <v>61</v>
      </c>
      <c r="D1769" s="2" t="s">
        <v>2252</v>
      </c>
      <c r="E1769" s="2" t="s">
        <v>2256</v>
      </c>
      <c r="F1769" s="2" t="str">
        <f t="shared" si="82"/>
        <v>Senior</v>
      </c>
      <c r="G1769" s="4">
        <v>49096</v>
      </c>
      <c r="H1769" s="2">
        <v>1</v>
      </c>
      <c r="I1769" s="2">
        <v>1</v>
      </c>
      <c r="J1769" s="3" t="s">
        <v>2581</v>
      </c>
      <c r="K1769" s="6">
        <v>15</v>
      </c>
      <c r="L1769" s="4">
        <v>144</v>
      </c>
      <c r="M1769" s="4">
        <v>1</v>
      </c>
      <c r="N1769" s="4">
        <v>32</v>
      </c>
      <c r="O1769" s="4">
        <v>2</v>
      </c>
      <c r="P1769" s="4">
        <v>1</v>
      </c>
      <c r="Q1769" s="4">
        <v>7</v>
      </c>
      <c r="R1769" s="4">
        <f>SUM(Table1[[#This Row],[Wines]:[Sweet]])</f>
        <v>180</v>
      </c>
      <c r="S1769" s="8">
        <f t="shared" si="83"/>
        <v>3.6662864591820109E-3</v>
      </c>
      <c r="T1769" s="8" t="str">
        <f t="shared" si="84"/>
        <v>Wines</v>
      </c>
      <c r="U1769" s="2">
        <v>4</v>
      </c>
      <c r="V1769" s="2">
        <v>4</v>
      </c>
      <c r="W1769" s="2">
        <v>1</v>
      </c>
      <c r="X1769" s="2">
        <v>4</v>
      </c>
      <c r="Y1769" s="2">
        <v>7</v>
      </c>
      <c r="Z1769" s="2">
        <v>3</v>
      </c>
      <c r="AA1769" s="2">
        <v>11</v>
      </c>
      <c r="AB1769" s="2">
        <v>0</v>
      </c>
    </row>
    <row r="1770" spans="1:28" x14ac:dyDescent="0.25">
      <c r="A1770" s="2">
        <v>4259</v>
      </c>
      <c r="B1770" s="2">
        <v>1986</v>
      </c>
      <c r="C1770" s="2">
        <f>2025-Table1[[#This Row],[Year_Birth]]</f>
        <v>39</v>
      </c>
      <c r="D1770" s="2" t="s">
        <v>2257</v>
      </c>
      <c r="E1770" s="2" t="s">
        <v>2253</v>
      </c>
      <c r="F1770" s="2" t="str">
        <f t="shared" si="82"/>
        <v>Senior</v>
      </c>
      <c r="G1770" s="4">
        <v>19485</v>
      </c>
      <c r="H1770" s="2">
        <v>2</v>
      </c>
      <c r="I1770" s="2">
        <v>0</v>
      </c>
      <c r="J1770" s="3" t="s">
        <v>2581</v>
      </c>
      <c r="K1770" s="6">
        <v>80</v>
      </c>
      <c r="L1770" s="4">
        <v>6</v>
      </c>
      <c r="M1770" s="4">
        <v>0</v>
      </c>
      <c r="N1770" s="4">
        <v>4</v>
      </c>
      <c r="O1770" s="4">
        <v>0</v>
      </c>
      <c r="P1770" s="4">
        <v>0</v>
      </c>
      <c r="Q1770" s="4">
        <v>0</v>
      </c>
      <c r="R1770" s="4">
        <f>SUM(Table1[[#This Row],[Wines]:[Sweet]])</f>
        <v>10</v>
      </c>
      <c r="S1770" s="8">
        <f t="shared" si="83"/>
        <v>5.1321529381575571E-4</v>
      </c>
      <c r="T1770" s="8" t="str">
        <f t="shared" si="84"/>
        <v>Wines</v>
      </c>
      <c r="U1770" s="2">
        <v>1</v>
      </c>
      <c r="V1770" s="2">
        <v>1</v>
      </c>
      <c r="W1770" s="2">
        <v>0</v>
      </c>
      <c r="X1770" s="2">
        <v>2</v>
      </c>
      <c r="Y1770" s="2">
        <v>7</v>
      </c>
      <c r="Z1770" s="2">
        <v>3</v>
      </c>
      <c r="AA1770" s="2">
        <v>11</v>
      </c>
      <c r="AB1770" s="2">
        <v>0</v>
      </c>
    </row>
    <row r="1771" spans="1:28" x14ac:dyDescent="0.25">
      <c r="A1771" s="2">
        <v>4530</v>
      </c>
      <c r="B1771" s="2">
        <v>1948</v>
      </c>
      <c r="C1771" s="2">
        <f>2025-Table1[[#This Row],[Year_Birth]]</f>
        <v>77</v>
      </c>
      <c r="D1771" s="2" t="s">
        <v>2257</v>
      </c>
      <c r="E1771" s="2" t="s">
        <v>2261</v>
      </c>
      <c r="F1771" s="2" t="str">
        <f t="shared" si="82"/>
        <v>Senior</v>
      </c>
      <c r="G1771" s="4">
        <v>78427</v>
      </c>
      <c r="H1771" s="2">
        <v>0</v>
      </c>
      <c r="I1771" s="2">
        <v>0</v>
      </c>
      <c r="J1771" s="3" t="s">
        <v>2582</v>
      </c>
      <c r="K1771" s="6">
        <v>36</v>
      </c>
      <c r="L1771" s="4">
        <v>972</v>
      </c>
      <c r="M1771" s="4">
        <v>19</v>
      </c>
      <c r="N1771" s="4">
        <v>595</v>
      </c>
      <c r="O1771" s="4">
        <v>180</v>
      </c>
      <c r="P1771" s="4">
        <v>26</v>
      </c>
      <c r="Q1771" s="4">
        <v>138</v>
      </c>
      <c r="R1771" s="4">
        <f>SUM(Table1[[#This Row],[Wines]:[Sweet]])</f>
        <v>1792</v>
      </c>
      <c r="S1771" s="8">
        <f t="shared" si="83"/>
        <v>2.284927384701697E-2</v>
      </c>
      <c r="T1771" s="8" t="str">
        <f t="shared" si="84"/>
        <v>Wines</v>
      </c>
      <c r="U1771" s="2">
        <v>3</v>
      </c>
      <c r="V1771" s="2">
        <v>3</v>
      </c>
      <c r="W1771" s="2">
        <v>7</v>
      </c>
      <c r="X1771" s="2">
        <v>10</v>
      </c>
      <c r="Y1771" s="2">
        <v>3</v>
      </c>
      <c r="Z1771" s="2">
        <v>3</v>
      </c>
      <c r="AA1771" s="2">
        <v>11</v>
      </c>
      <c r="AB1771" s="2">
        <v>1</v>
      </c>
    </row>
    <row r="1772" spans="1:28" x14ac:dyDescent="0.25">
      <c r="A1772" s="2">
        <v>10120</v>
      </c>
      <c r="B1772" s="2">
        <v>1955</v>
      </c>
      <c r="C1772" s="2">
        <f>2025-Table1[[#This Row],[Year_Birth]]</f>
        <v>70</v>
      </c>
      <c r="D1772" s="2" t="s">
        <v>2252</v>
      </c>
      <c r="E1772" s="2" t="s">
        <v>2254</v>
      </c>
      <c r="F1772" s="2" t="str">
        <f t="shared" si="82"/>
        <v>Senior</v>
      </c>
      <c r="G1772" s="4">
        <v>38946</v>
      </c>
      <c r="H1772" s="2">
        <v>0</v>
      </c>
      <c r="I1772" s="2">
        <v>1</v>
      </c>
      <c r="J1772" s="3" t="s">
        <v>2583</v>
      </c>
      <c r="K1772" s="6">
        <v>84</v>
      </c>
      <c r="L1772" s="4">
        <v>116</v>
      </c>
      <c r="M1772" s="4">
        <v>6</v>
      </c>
      <c r="N1772" s="4">
        <v>82</v>
      </c>
      <c r="O1772" s="4">
        <v>6</v>
      </c>
      <c r="P1772" s="4">
        <v>6</v>
      </c>
      <c r="Q1772" s="4">
        <v>41</v>
      </c>
      <c r="R1772" s="4">
        <f>SUM(Table1[[#This Row],[Wines]:[Sweet]])</f>
        <v>216</v>
      </c>
      <c r="S1772" s="8">
        <f t="shared" si="83"/>
        <v>5.5461408103527959E-3</v>
      </c>
      <c r="T1772" s="8" t="str">
        <f t="shared" si="84"/>
        <v>Wines</v>
      </c>
      <c r="U1772" s="2">
        <v>2</v>
      </c>
      <c r="V1772" s="2">
        <v>3</v>
      </c>
      <c r="W1772" s="2">
        <v>1</v>
      </c>
      <c r="X1772" s="2">
        <v>6</v>
      </c>
      <c r="Y1772" s="2">
        <v>5</v>
      </c>
      <c r="Z1772" s="2">
        <v>3</v>
      </c>
      <c r="AA1772" s="2">
        <v>11</v>
      </c>
      <c r="AB1772" s="2">
        <v>0</v>
      </c>
    </row>
    <row r="1773" spans="1:28" x14ac:dyDescent="0.25">
      <c r="A1773" s="2">
        <v>1628</v>
      </c>
      <c r="B1773" s="2">
        <v>1971</v>
      </c>
      <c r="C1773" s="2">
        <f>2025-Table1[[#This Row],[Year_Birth]]</f>
        <v>54</v>
      </c>
      <c r="D1773" s="2" t="s">
        <v>2252</v>
      </c>
      <c r="E1773" s="2" t="s">
        <v>2254</v>
      </c>
      <c r="F1773" s="2" t="str">
        <f t="shared" si="82"/>
        <v>Senior</v>
      </c>
      <c r="G1773" s="4">
        <v>71796</v>
      </c>
      <c r="H1773" s="2">
        <v>0</v>
      </c>
      <c r="I1773" s="2">
        <v>0</v>
      </c>
      <c r="J1773" s="3" t="s">
        <v>2583</v>
      </c>
      <c r="K1773" s="6">
        <v>54</v>
      </c>
      <c r="L1773" s="4">
        <v>354</v>
      </c>
      <c r="M1773" s="4">
        <v>21</v>
      </c>
      <c r="N1773" s="4">
        <v>311</v>
      </c>
      <c r="O1773" s="4">
        <v>167</v>
      </c>
      <c r="P1773" s="4">
        <v>75</v>
      </c>
      <c r="Q1773" s="4">
        <v>32</v>
      </c>
      <c r="R1773" s="4">
        <f>SUM(Table1[[#This Row],[Wines]:[Sweet]])</f>
        <v>928</v>
      </c>
      <c r="S1773" s="8">
        <f t="shared" si="83"/>
        <v>1.2925511170538749E-2</v>
      </c>
      <c r="T1773" s="8" t="str">
        <f t="shared" si="84"/>
        <v>Wines</v>
      </c>
      <c r="U1773" s="2">
        <v>1</v>
      </c>
      <c r="V1773" s="2">
        <v>9</v>
      </c>
      <c r="W1773" s="2">
        <v>3</v>
      </c>
      <c r="X1773" s="2">
        <v>4</v>
      </c>
      <c r="Y1773" s="2">
        <v>4</v>
      </c>
      <c r="Z1773" s="2">
        <v>3</v>
      </c>
      <c r="AA1773" s="2">
        <v>11</v>
      </c>
      <c r="AB1773" s="2">
        <v>0</v>
      </c>
    </row>
    <row r="1774" spans="1:28" x14ac:dyDescent="0.25">
      <c r="A1774" s="2">
        <v>2337</v>
      </c>
      <c r="B1774" s="2">
        <v>1971</v>
      </c>
      <c r="C1774" s="2">
        <f>2025-Table1[[#This Row],[Year_Birth]]</f>
        <v>54</v>
      </c>
      <c r="D1774" s="2" t="s">
        <v>2252</v>
      </c>
      <c r="E1774" s="2" t="s">
        <v>2258</v>
      </c>
      <c r="F1774" s="2" t="str">
        <f t="shared" si="82"/>
        <v>Senior</v>
      </c>
      <c r="G1774" s="4">
        <v>29819</v>
      </c>
      <c r="H1774" s="2">
        <v>1</v>
      </c>
      <c r="I1774" s="2">
        <v>0</v>
      </c>
      <c r="J1774" s="3" t="s">
        <v>2583</v>
      </c>
      <c r="K1774" s="6">
        <v>77</v>
      </c>
      <c r="L1774" s="4">
        <v>9</v>
      </c>
      <c r="M1774" s="4">
        <v>1</v>
      </c>
      <c r="N1774" s="4">
        <v>24</v>
      </c>
      <c r="O1774" s="4">
        <v>2</v>
      </c>
      <c r="P1774" s="4">
        <v>1</v>
      </c>
      <c r="Q1774" s="4">
        <v>2</v>
      </c>
      <c r="R1774" s="4">
        <f>SUM(Table1[[#This Row],[Wines]:[Sweet]])</f>
        <v>37</v>
      </c>
      <c r="S1774" s="8">
        <f t="shared" si="83"/>
        <v>1.2408196116569972E-3</v>
      </c>
      <c r="T1774" s="8" t="str">
        <f t="shared" si="84"/>
        <v>MeatProducts</v>
      </c>
      <c r="U1774" s="2">
        <v>3</v>
      </c>
      <c r="V1774" s="2">
        <v>3</v>
      </c>
      <c r="W1774" s="2">
        <v>0</v>
      </c>
      <c r="X1774" s="2">
        <v>3</v>
      </c>
      <c r="Y1774" s="2">
        <v>6</v>
      </c>
      <c r="Z1774" s="2">
        <v>3</v>
      </c>
      <c r="AA1774" s="2">
        <v>11</v>
      </c>
      <c r="AB1774" s="2">
        <v>0</v>
      </c>
    </row>
    <row r="1775" spans="1:28" x14ac:dyDescent="0.25">
      <c r="A1775" s="2">
        <v>4541</v>
      </c>
      <c r="B1775" s="2">
        <v>1955</v>
      </c>
      <c r="C1775" s="2">
        <f>2025-Table1[[#This Row],[Year_Birth]]</f>
        <v>70</v>
      </c>
      <c r="D1775" s="2" t="s">
        <v>2252</v>
      </c>
      <c r="E1775" s="2" t="s">
        <v>2254</v>
      </c>
      <c r="F1775" s="2" t="str">
        <f t="shared" si="82"/>
        <v>Senior</v>
      </c>
      <c r="G1775" s="4">
        <v>38946</v>
      </c>
      <c r="H1775" s="2">
        <v>0</v>
      </c>
      <c r="I1775" s="2">
        <v>1</v>
      </c>
      <c r="J1775" s="3" t="s">
        <v>2583</v>
      </c>
      <c r="K1775" s="6">
        <v>84</v>
      </c>
      <c r="L1775" s="4">
        <v>116</v>
      </c>
      <c r="M1775" s="4">
        <v>6</v>
      </c>
      <c r="N1775" s="4">
        <v>82</v>
      </c>
      <c r="O1775" s="4">
        <v>6</v>
      </c>
      <c r="P1775" s="4">
        <v>6</v>
      </c>
      <c r="Q1775" s="4">
        <v>41</v>
      </c>
      <c r="R1775" s="4">
        <f>SUM(Table1[[#This Row],[Wines]:[Sweet]])</f>
        <v>216</v>
      </c>
      <c r="S1775" s="8">
        <f t="shared" si="83"/>
        <v>5.5461408103527959E-3</v>
      </c>
      <c r="T1775" s="8" t="str">
        <f t="shared" si="84"/>
        <v>Wines</v>
      </c>
      <c r="U1775" s="2">
        <v>2</v>
      </c>
      <c r="V1775" s="2">
        <v>3</v>
      </c>
      <c r="W1775" s="2">
        <v>1</v>
      </c>
      <c r="X1775" s="2">
        <v>6</v>
      </c>
      <c r="Y1775" s="2">
        <v>5</v>
      </c>
      <c r="Z1775" s="2">
        <v>3</v>
      </c>
      <c r="AA1775" s="2">
        <v>11</v>
      </c>
      <c r="AB1775" s="2">
        <v>0</v>
      </c>
    </row>
    <row r="1776" spans="1:28" x14ac:dyDescent="0.25">
      <c r="A1776" s="2">
        <v>2114</v>
      </c>
      <c r="B1776" s="2">
        <v>1946</v>
      </c>
      <c r="C1776" s="2">
        <f>2025-Table1[[#This Row],[Year_Birth]]</f>
        <v>79</v>
      </c>
      <c r="D1776" s="2" t="s">
        <v>2255</v>
      </c>
      <c r="E1776" s="2" t="s">
        <v>2253</v>
      </c>
      <c r="F1776" s="2" t="str">
        <f t="shared" si="82"/>
        <v>Senior</v>
      </c>
      <c r="G1776" s="4">
        <v>82800</v>
      </c>
      <c r="H1776" s="2">
        <v>0</v>
      </c>
      <c r="I1776" s="2">
        <v>0</v>
      </c>
      <c r="J1776" s="3" t="s">
        <v>2584</v>
      </c>
      <c r="K1776" s="6">
        <v>23</v>
      </c>
      <c r="L1776" s="4">
        <v>1006</v>
      </c>
      <c r="M1776" s="4">
        <v>22</v>
      </c>
      <c r="N1776" s="4">
        <v>115</v>
      </c>
      <c r="O1776" s="4">
        <v>59</v>
      </c>
      <c r="P1776" s="4">
        <v>68</v>
      </c>
      <c r="Q1776" s="4">
        <v>45</v>
      </c>
      <c r="R1776" s="4">
        <f>SUM(Table1[[#This Row],[Wines]:[Sweet]])</f>
        <v>1270</v>
      </c>
      <c r="S1776" s="8">
        <f t="shared" si="83"/>
        <v>1.533816425120773E-2</v>
      </c>
      <c r="T1776" s="8" t="str">
        <f t="shared" si="84"/>
        <v>Wines</v>
      </c>
      <c r="U1776" s="2">
        <v>1</v>
      </c>
      <c r="V1776" s="2">
        <v>7</v>
      </c>
      <c r="W1776" s="2">
        <v>6</v>
      </c>
      <c r="X1776" s="2">
        <v>12</v>
      </c>
      <c r="Y1776" s="2">
        <v>3</v>
      </c>
      <c r="Z1776" s="2">
        <v>3</v>
      </c>
      <c r="AA1776" s="2">
        <v>11</v>
      </c>
      <c r="AB1776" s="2">
        <v>1</v>
      </c>
    </row>
    <row r="1777" spans="1:28" x14ac:dyDescent="0.25">
      <c r="A1777" s="2">
        <v>7462</v>
      </c>
      <c r="B1777" s="2">
        <v>1954</v>
      </c>
      <c r="C1777" s="2">
        <f>2025-Table1[[#This Row],[Year_Birth]]</f>
        <v>71</v>
      </c>
      <c r="D1777" s="2" t="s">
        <v>2252</v>
      </c>
      <c r="E1777" s="2" t="s">
        <v>2253</v>
      </c>
      <c r="F1777" s="2" t="str">
        <f t="shared" si="82"/>
        <v>Senior</v>
      </c>
      <c r="G1777" s="4">
        <v>22507</v>
      </c>
      <c r="H1777" s="2">
        <v>0</v>
      </c>
      <c r="I1777" s="2">
        <v>0</v>
      </c>
      <c r="J1777" s="3" t="s">
        <v>2584</v>
      </c>
      <c r="K1777" s="6">
        <v>67</v>
      </c>
      <c r="L1777" s="4">
        <v>68</v>
      </c>
      <c r="M1777" s="4">
        <v>0</v>
      </c>
      <c r="N1777" s="4">
        <v>226</v>
      </c>
      <c r="O1777" s="4">
        <v>51</v>
      </c>
      <c r="P1777" s="4">
        <v>157</v>
      </c>
      <c r="Q1777" s="4">
        <v>68</v>
      </c>
      <c r="R1777" s="4">
        <f>SUM(Table1[[#This Row],[Wines]:[Sweet]])</f>
        <v>502</v>
      </c>
      <c r="S1777" s="8">
        <f t="shared" si="83"/>
        <v>2.2304172035366776E-2</v>
      </c>
      <c r="T1777" s="8" t="str">
        <f t="shared" si="84"/>
        <v>MeatProducts</v>
      </c>
      <c r="U1777" s="2">
        <v>3</v>
      </c>
      <c r="V1777" s="2">
        <v>10</v>
      </c>
      <c r="W1777" s="2">
        <v>2</v>
      </c>
      <c r="X1777" s="2">
        <v>4</v>
      </c>
      <c r="Y1777" s="2">
        <v>9</v>
      </c>
      <c r="Z1777" s="2">
        <v>3</v>
      </c>
      <c r="AA1777" s="2">
        <v>11</v>
      </c>
      <c r="AB1777" s="2">
        <v>0</v>
      </c>
    </row>
    <row r="1778" spans="1:28" x14ac:dyDescent="0.25">
      <c r="A1778" s="2">
        <v>4261</v>
      </c>
      <c r="B1778" s="2">
        <v>1946</v>
      </c>
      <c r="C1778" s="2">
        <f>2025-Table1[[#This Row],[Year_Birth]]</f>
        <v>79</v>
      </c>
      <c r="D1778" s="2" t="s">
        <v>2255</v>
      </c>
      <c r="E1778" s="2" t="s">
        <v>2253</v>
      </c>
      <c r="F1778" s="2" t="str">
        <f t="shared" si="82"/>
        <v>Senior</v>
      </c>
      <c r="G1778" s="4">
        <v>82800</v>
      </c>
      <c r="H1778" s="2">
        <v>0</v>
      </c>
      <c r="I1778" s="2">
        <v>0</v>
      </c>
      <c r="J1778" s="3" t="s">
        <v>2584</v>
      </c>
      <c r="K1778" s="6">
        <v>23</v>
      </c>
      <c r="L1778" s="4">
        <v>1006</v>
      </c>
      <c r="M1778" s="4">
        <v>22</v>
      </c>
      <c r="N1778" s="4">
        <v>115</v>
      </c>
      <c r="O1778" s="4">
        <v>59</v>
      </c>
      <c r="P1778" s="4">
        <v>68</v>
      </c>
      <c r="Q1778" s="4">
        <v>45</v>
      </c>
      <c r="R1778" s="4">
        <f>SUM(Table1[[#This Row],[Wines]:[Sweet]])</f>
        <v>1270</v>
      </c>
      <c r="S1778" s="8">
        <f t="shared" si="83"/>
        <v>1.533816425120773E-2</v>
      </c>
      <c r="T1778" s="8" t="str">
        <f t="shared" si="84"/>
        <v>Wines</v>
      </c>
      <c r="U1778" s="2">
        <v>1</v>
      </c>
      <c r="V1778" s="2">
        <v>7</v>
      </c>
      <c r="W1778" s="2">
        <v>6</v>
      </c>
      <c r="X1778" s="2">
        <v>12</v>
      </c>
      <c r="Y1778" s="2">
        <v>3</v>
      </c>
      <c r="Z1778" s="2">
        <v>3</v>
      </c>
      <c r="AA1778" s="2">
        <v>11</v>
      </c>
      <c r="AB1778" s="2">
        <v>1</v>
      </c>
    </row>
    <row r="1779" spans="1:28" x14ac:dyDescent="0.25">
      <c r="A1779" s="2">
        <v>9736</v>
      </c>
      <c r="B1779" s="2">
        <v>1980</v>
      </c>
      <c r="C1779" s="2">
        <f>2025-Table1[[#This Row],[Year_Birth]]</f>
        <v>45</v>
      </c>
      <c r="D1779" s="2" t="s">
        <v>2252</v>
      </c>
      <c r="E1779" s="2" t="s">
        <v>2256</v>
      </c>
      <c r="F1779" s="2" t="str">
        <f t="shared" si="82"/>
        <v>Senior</v>
      </c>
      <c r="G1779" s="4">
        <v>41850</v>
      </c>
      <c r="H1779" s="2">
        <v>1</v>
      </c>
      <c r="I1779" s="2">
        <v>1</v>
      </c>
      <c r="J1779" s="3" t="s">
        <v>2585</v>
      </c>
      <c r="K1779" s="6">
        <v>51</v>
      </c>
      <c r="L1779" s="4">
        <v>53</v>
      </c>
      <c r="M1779" s="4">
        <v>5</v>
      </c>
      <c r="N1779" s="4">
        <v>19</v>
      </c>
      <c r="O1779" s="4">
        <v>2</v>
      </c>
      <c r="P1779" s="4">
        <v>13</v>
      </c>
      <c r="Q1779" s="4">
        <v>4</v>
      </c>
      <c r="R1779" s="4">
        <f>SUM(Table1[[#This Row],[Wines]:[Sweet]])</f>
        <v>92</v>
      </c>
      <c r="S1779" s="8">
        <f t="shared" si="83"/>
        <v>2.1983273596176823E-3</v>
      </c>
      <c r="T1779" s="8" t="str">
        <f t="shared" si="84"/>
        <v>Wines</v>
      </c>
      <c r="U1779" s="2">
        <v>3</v>
      </c>
      <c r="V1779" s="2">
        <v>3</v>
      </c>
      <c r="W1779" s="2">
        <v>0</v>
      </c>
      <c r="X1779" s="2">
        <v>3</v>
      </c>
      <c r="Y1779" s="2">
        <v>8</v>
      </c>
      <c r="Z1779" s="2">
        <v>3</v>
      </c>
      <c r="AA1779" s="2">
        <v>11</v>
      </c>
      <c r="AB1779" s="2">
        <v>0</v>
      </c>
    </row>
    <row r="1780" spans="1:28" x14ac:dyDescent="0.25">
      <c r="A1780" s="2">
        <v>8430</v>
      </c>
      <c r="B1780" s="2">
        <v>1957</v>
      </c>
      <c r="C1780" s="2">
        <f>2025-Table1[[#This Row],[Year_Birth]]</f>
        <v>68</v>
      </c>
      <c r="D1780" s="2" t="s">
        <v>2252</v>
      </c>
      <c r="E1780" s="2" t="s">
        <v>2254</v>
      </c>
      <c r="F1780" s="2" t="str">
        <f t="shared" si="82"/>
        <v>Senior</v>
      </c>
      <c r="G1780" s="4">
        <v>21994</v>
      </c>
      <c r="H1780" s="2">
        <v>0</v>
      </c>
      <c r="I1780" s="2">
        <v>1</v>
      </c>
      <c r="J1780" s="3" t="s">
        <v>2585</v>
      </c>
      <c r="K1780" s="6">
        <v>4</v>
      </c>
      <c r="L1780" s="4">
        <v>9</v>
      </c>
      <c r="M1780" s="4">
        <v>0</v>
      </c>
      <c r="N1780" s="4">
        <v>6</v>
      </c>
      <c r="O1780" s="4">
        <v>3</v>
      </c>
      <c r="P1780" s="4">
        <v>1</v>
      </c>
      <c r="Q1780" s="4">
        <v>3</v>
      </c>
      <c r="R1780" s="4">
        <f>SUM(Table1[[#This Row],[Wines]:[Sweet]])</f>
        <v>19</v>
      </c>
      <c r="S1780" s="8">
        <f t="shared" si="83"/>
        <v>8.6387196508138579E-4</v>
      </c>
      <c r="T1780" s="8" t="str">
        <f t="shared" si="84"/>
        <v>Wines</v>
      </c>
      <c r="U1780" s="2">
        <v>1</v>
      </c>
      <c r="V1780" s="2">
        <v>0</v>
      </c>
      <c r="W1780" s="2">
        <v>0</v>
      </c>
      <c r="X1780" s="2">
        <v>3</v>
      </c>
      <c r="Y1780" s="2">
        <v>5</v>
      </c>
      <c r="Z1780" s="2">
        <v>3</v>
      </c>
      <c r="AA1780" s="2">
        <v>11</v>
      </c>
      <c r="AB1780" s="2">
        <v>0</v>
      </c>
    </row>
    <row r="1781" spans="1:28" x14ac:dyDescent="0.25">
      <c r="A1781" s="2">
        <v>798</v>
      </c>
      <c r="B1781" s="2">
        <v>1987</v>
      </c>
      <c r="C1781" s="2">
        <f>2025-Table1[[#This Row],[Year_Birth]]</f>
        <v>38</v>
      </c>
      <c r="D1781" s="2" t="s">
        <v>2252</v>
      </c>
      <c r="E1781" s="2" t="s">
        <v>2253</v>
      </c>
      <c r="F1781" s="2" t="str">
        <f t="shared" si="82"/>
        <v>Senior</v>
      </c>
      <c r="G1781" s="4">
        <v>23442</v>
      </c>
      <c r="H1781" s="2">
        <v>1</v>
      </c>
      <c r="I1781" s="2">
        <v>0</v>
      </c>
      <c r="J1781" s="3" t="s">
        <v>2585</v>
      </c>
      <c r="K1781" s="6">
        <v>71</v>
      </c>
      <c r="L1781" s="4">
        <v>2</v>
      </c>
      <c r="M1781" s="4">
        <v>0</v>
      </c>
      <c r="N1781" s="4">
        <v>6</v>
      </c>
      <c r="O1781" s="4">
        <v>8</v>
      </c>
      <c r="P1781" s="4">
        <v>6</v>
      </c>
      <c r="Q1781" s="4">
        <v>5</v>
      </c>
      <c r="R1781" s="4">
        <f>SUM(Table1[[#This Row],[Wines]:[Sweet]])</f>
        <v>22</v>
      </c>
      <c r="S1781" s="8">
        <f t="shared" si="83"/>
        <v>9.3848647726303214E-4</v>
      </c>
      <c r="T1781" s="8" t="str">
        <f t="shared" si="84"/>
        <v>FishProducts</v>
      </c>
      <c r="U1781" s="2">
        <v>1</v>
      </c>
      <c r="V1781" s="2">
        <v>1</v>
      </c>
      <c r="W1781" s="2">
        <v>0</v>
      </c>
      <c r="X1781" s="2">
        <v>3</v>
      </c>
      <c r="Y1781" s="2">
        <v>7</v>
      </c>
      <c r="Z1781" s="2">
        <v>3</v>
      </c>
      <c r="AA1781" s="2">
        <v>11</v>
      </c>
      <c r="AB1781" s="2">
        <v>0</v>
      </c>
    </row>
    <row r="1782" spans="1:28" x14ac:dyDescent="0.25">
      <c r="A1782" s="2">
        <v>5935</v>
      </c>
      <c r="B1782" s="2">
        <v>1956</v>
      </c>
      <c r="C1782" s="2">
        <f>2025-Table1[[#This Row],[Year_Birth]]</f>
        <v>69</v>
      </c>
      <c r="D1782" s="2" t="s">
        <v>2257</v>
      </c>
      <c r="E1782" s="2" t="s">
        <v>2253</v>
      </c>
      <c r="F1782" s="2" t="str">
        <f t="shared" si="82"/>
        <v>Senior</v>
      </c>
      <c r="G1782" s="4">
        <v>55284</v>
      </c>
      <c r="H1782" s="2">
        <v>0</v>
      </c>
      <c r="I1782" s="2">
        <v>1</v>
      </c>
      <c r="J1782" s="3" t="s">
        <v>2585</v>
      </c>
      <c r="K1782" s="6">
        <v>60</v>
      </c>
      <c r="L1782" s="4">
        <v>547</v>
      </c>
      <c r="M1782" s="4">
        <v>7</v>
      </c>
      <c r="N1782" s="4">
        <v>140</v>
      </c>
      <c r="O1782" s="4">
        <v>0</v>
      </c>
      <c r="P1782" s="4">
        <v>7</v>
      </c>
      <c r="Q1782" s="4">
        <v>63</v>
      </c>
      <c r="R1782" s="4">
        <f>SUM(Table1[[#This Row],[Wines]:[Sweet]])</f>
        <v>701</v>
      </c>
      <c r="S1782" s="8">
        <f t="shared" si="83"/>
        <v>1.267997974097388E-2</v>
      </c>
      <c r="T1782" s="8" t="str">
        <f t="shared" si="84"/>
        <v>Wines</v>
      </c>
      <c r="U1782" s="2">
        <v>3</v>
      </c>
      <c r="V1782" s="2">
        <v>7</v>
      </c>
      <c r="W1782" s="2">
        <v>5</v>
      </c>
      <c r="X1782" s="2">
        <v>8</v>
      </c>
      <c r="Y1782" s="2">
        <v>5</v>
      </c>
      <c r="Z1782" s="2">
        <v>3</v>
      </c>
      <c r="AA1782" s="2">
        <v>11</v>
      </c>
      <c r="AB1782" s="2">
        <v>0</v>
      </c>
    </row>
    <row r="1783" spans="1:28" x14ac:dyDescent="0.25">
      <c r="A1783" s="2">
        <v>8619</v>
      </c>
      <c r="B1783" s="2">
        <v>1957</v>
      </c>
      <c r="C1783" s="2">
        <f>2025-Table1[[#This Row],[Year_Birth]]</f>
        <v>68</v>
      </c>
      <c r="D1783" s="2" t="s">
        <v>2252</v>
      </c>
      <c r="E1783" s="2" t="s">
        <v>2254</v>
      </c>
      <c r="F1783" s="2" t="str">
        <f t="shared" si="82"/>
        <v>Senior</v>
      </c>
      <c r="G1783" s="4">
        <v>21994</v>
      </c>
      <c r="H1783" s="2">
        <v>0</v>
      </c>
      <c r="I1783" s="2">
        <v>1</v>
      </c>
      <c r="J1783" s="3" t="s">
        <v>2585</v>
      </c>
      <c r="K1783" s="6">
        <v>4</v>
      </c>
      <c r="L1783" s="4">
        <v>9</v>
      </c>
      <c r="M1783" s="4">
        <v>0</v>
      </c>
      <c r="N1783" s="4">
        <v>6</v>
      </c>
      <c r="O1783" s="4">
        <v>3</v>
      </c>
      <c r="P1783" s="4">
        <v>1</v>
      </c>
      <c r="Q1783" s="4">
        <v>3</v>
      </c>
      <c r="R1783" s="4">
        <f>SUM(Table1[[#This Row],[Wines]:[Sweet]])</f>
        <v>19</v>
      </c>
      <c r="S1783" s="8">
        <f t="shared" si="83"/>
        <v>8.6387196508138579E-4</v>
      </c>
      <c r="T1783" s="8" t="str">
        <f t="shared" si="84"/>
        <v>Wines</v>
      </c>
      <c r="U1783" s="2">
        <v>1</v>
      </c>
      <c r="V1783" s="2">
        <v>0</v>
      </c>
      <c r="W1783" s="2">
        <v>0</v>
      </c>
      <c r="X1783" s="2">
        <v>3</v>
      </c>
      <c r="Y1783" s="2">
        <v>5</v>
      </c>
      <c r="Z1783" s="2">
        <v>3</v>
      </c>
      <c r="AA1783" s="2">
        <v>11</v>
      </c>
      <c r="AB1783" s="2">
        <v>0</v>
      </c>
    </row>
    <row r="1784" spans="1:28" x14ac:dyDescent="0.25">
      <c r="A1784" s="2">
        <v>5025</v>
      </c>
      <c r="B1784" s="2">
        <v>1979</v>
      </c>
      <c r="C1784" s="2">
        <f>2025-Table1[[#This Row],[Year_Birth]]</f>
        <v>46</v>
      </c>
      <c r="D1784" s="2" t="s">
        <v>2252</v>
      </c>
      <c r="E1784" s="2" t="s">
        <v>2253</v>
      </c>
      <c r="F1784" s="2" t="str">
        <f t="shared" si="82"/>
        <v>Senior</v>
      </c>
      <c r="G1784" s="4">
        <v>48526</v>
      </c>
      <c r="H1784" s="2">
        <v>1</v>
      </c>
      <c r="I1784" s="2">
        <v>0</v>
      </c>
      <c r="J1784" s="3" t="s">
        <v>2586</v>
      </c>
      <c r="K1784" s="6">
        <v>32</v>
      </c>
      <c r="L1784" s="4">
        <v>23</v>
      </c>
      <c r="M1784" s="4">
        <v>17</v>
      </c>
      <c r="N1784" s="4">
        <v>23</v>
      </c>
      <c r="O1784" s="4">
        <v>43</v>
      </c>
      <c r="P1784" s="4">
        <v>20</v>
      </c>
      <c r="Q1784" s="4">
        <v>9</v>
      </c>
      <c r="R1784" s="4">
        <f>SUM(Table1[[#This Row],[Wines]:[Sweet]])</f>
        <v>126</v>
      </c>
      <c r="S1784" s="8">
        <f t="shared" si="83"/>
        <v>2.5965461814285128E-3</v>
      </c>
      <c r="T1784" s="8" t="str">
        <f t="shared" si="84"/>
        <v>FishProducts</v>
      </c>
      <c r="U1784" s="2">
        <v>1</v>
      </c>
      <c r="V1784" s="2">
        <v>2</v>
      </c>
      <c r="W1784" s="2">
        <v>1</v>
      </c>
      <c r="X1784" s="2">
        <v>4</v>
      </c>
      <c r="Y1784" s="2">
        <v>3</v>
      </c>
      <c r="Z1784" s="2">
        <v>3</v>
      </c>
      <c r="AA1784" s="2">
        <v>11</v>
      </c>
      <c r="AB1784" s="2">
        <v>0</v>
      </c>
    </row>
    <row r="1785" spans="1:28" x14ac:dyDescent="0.25">
      <c r="A1785" s="2">
        <v>2612</v>
      </c>
      <c r="B1785" s="2">
        <v>1987</v>
      </c>
      <c r="C1785" s="2">
        <f>2025-Table1[[#This Row],[Year_Birth]]</f>
        <v>38</v>
      </c>
      <c r="D1785" s="2" t="s">
        <v>2252</v>
      </c>
      <c r="E1785" s="2" t="s">
        <v>2256</v>
      </c>
      <c r="F1785" s="2" t="str">
        <f t="shared" si="82"/>
        <v>Senior</v>
      </c>
      <c r="G1785" s="4">
        <v>75794</v>
      </c>
      <c r="H1785" s="2">
        <v>0</v>
      </c>
      <c r="I1785" s="2">
        <v>0</v>
      </c>
      <c r="J1785" s="3" t="s">
        <v>2586</v>
      </c>
      <c r="K1785" s="6">
        <v>33</v>
      </c>
      <c r="L1785" s="4">
        <v>754</v>
      </c>
      <c r="M1785" s="4">
        <v>160</v>
      </c>
      <c r="N1785" s="4">
        <v>625</v>
      </c>
      <c r="O1785" s="4">
        <v>63</v>
      </c>
      <c r="P1785" s="4">
        <v>32</v>
      </c>
      <c r="Q1785" s="4">
        <v>48</v>
      </c>
      <c r="R1785" s="4">
        <f>SUM(Table1[[#This Row],[Wines]:[Sweet]])</f>
        <v>1634</v>
      </c>
      <c r="S1785" s="8">
        <f t="shared" si="83"/>
        <v>2.155843470459403E-2</v>
      </c>
      <c r="T1785" s="8" t="str">
        <f t="shared" si="84"/>
        <v>Wines</v>
      </c>
      <c r="U1785" s="2">
        <v>1</v>
      </c>
      <c r="V1785" s="2">
        <v>7</v>
      </c>
      <c r="W1785" s="2">
        <v>5</v>
      </c>
      <c r="X1785" s="2">
        <v>12</v>
      </c>
      <c r="Y1785" s="2">
        <v>3</v>
      </c>
      <c r="Z1785" s="2">
        <v>3</v>
      </c>
      <c r="AA1785" s="2">
        <v>11</v>
      </c>
      <c r="AB1785" s="2">
        <v>0</v>
      </c>
    </row>
    <row r="1786" spans="1:28" x14ac:dyDescent="0.25">
      <c r="A1786" s="2">
        <v>10757</v>
      </c>
      <c r="B1786" s="2">
        <v>1967</v>
      </c>
      <c r="C1786" s="2">
        <f>2025-Table1[[#This Row],[Year_Birth]]</f>
        <v>58</v>
      </c>
      <c r="D1786" s="2" t="s">
        <v>2255</v>
      </c>
      <c r="E1786" s="2" t="s">
        <v>2258</v>
      </c>
      <c r="F1786" s="2" t="str">
        <f t="shared" si="82"/>
        <v>Senior</v>
      </c>
      <c r="G1786" s="4">
        <v>28420</v>
      </c>
      <c r="H1786" s="2">
        <v>1</v>
      </c>
      <c r="I1786" s="2">
        <v>0</v>
      </c>
      <c r="J1786" s="3" t="s">
        <v>2586</v>
      </c>
      <c r="K1786" s="6">
        <v>36</v>
      </c>
      <c r="L1786" s="4">
        <v>4</v>
      </c>
      <c r="M1786" s="4">
        <v>2</v>
      </c>
      <c r="N1786" s="4">
        <v>5</v>
      </c>
      <c r="O1786" s="4">
        <v>2</v>
      </c>
      <c r="P1786" s="4">
        <v>0</v>
      </c>
      <c r="Q1786" s="4">
        <v>0</v>
      </c>
      <c r="R1786" s="4">
        <f>SUM(Table1[[#This Row],[Wines]:[Sweet]])</f>
        <v>13</v>
      </c>
      <c r="S1786" s="8">
        <f t="shared" si="83"/>
        <v>4.5742434904996482E-4</v>
      </c>
      <c r="T1786" s="8" t="str">
        <f t="shared" si="84"/>
        <v>MeatProducts</v>
      </c>
      <c r="U1786" s="2">
        <v>1</v>
      </c>
      <c r="V1786" s="2">
        <v>1</v>
      </c>
      <c r="W1786" s="2">
        <v>0</v>
      </c>
      <c r="X1786" s="2">
        <v>2</v>
      </c>
      <c r="Y1786" s="2">
        <v>6</v>
      </c>
      <c r="Z1786" s="2">
        <v>3</v>
      </c>
      <c r="AA1786" s="2">
        <v>11</v>
      </c>
      <c r="AB1786" s="2">
        <v>0</v>
      </c>
    </row>
    <row r="1787" spans="1:28" x14ac:dyDescent="0.25">
      <c r="A1787" s="2">
        <v>9760</v>
      </c>
      <c r="B1787" s="2">
        <v>1963</v>
      </c>
      <c r="C1787" s="2">
        <f>2025-Table1[[#This Row],[Year_Birth]]</f>
        <v>62</v>
      </c>
      <c r="D1787" s="2" t="s">
        <v>2255</v>
      </c>
      <c r="E1787" s="2" t="s">
        <v>2261</v>
      </c>
      <c r="F1787" s="2" t="str">
        <f t="shared" si="82"/>
        <v>Senior</v>
      </c>
      <c r="G1787" s="4">
        <v>52278</v>
      </c>
      <c r="H1787" s="2">
        <v>0</v>
      </c>
      <c r="I1787" s="2">
        <v>1</v>
      </c>
      <c r="J1787" s="3" t="s">
        <v>2587</v>
      </c>
      <c r="K1787" s="6">
        <v>24</v>
      </c>
      <c r="L1787" s="4">
        <v>953</v>
      </c>
      <c r="M1787" s="4">
        <v>0</v>
      </c>
      <c r="N1787" s="4">
        <v>71</v>
      </c>
      <c r="O1787" s="4">
        <v>0</v>
      </c>
      <c r="P1787" s="4">
        <v>0</v>
      </c>
      <c r="Q1787" s="4">
        <v>174</v>
      </c>
      <c r="R1787" s="4">
        <f>SUM(Table1[[#This Row],[Wines]:[Sweet]])</f>
        <v>1024</v>
      </c>
      <c r="S1787" s="8">
        <f t="shared" si="83"/>
        <v>1.9587589425762272E-2</v>
      </c>
      <c r="T1787" s="8" t="str">
        <f t="shared" si="84"/>
        <v>Wines</v>
      </c>
      <c r="U1787" s="2">
        <v>6</v>
      </c>
      <c r="V1787" s="2">
        <v>10</v>
      </c>
      <c r="W1787" s="2">
        <v>5</v>
      </c>
      <c r="X1787" s="2">
        <v>10</v>
      </c>
      <c r="Y1787" s="2">
        <v>8</v>
      </c>
      <c r="Z1787" s="2">
        <v>3</v>
      </c>
      <c r="AA1787" s="2">
        <v>11</v>
      </c>
      <c r="AB1787" s="2">
        <v>1</v>
      </c>
    </row>
    <row r="1788" spans="1:28" x14ac:dyDescent="0.25">
      <c r="A1788" s="2">
        <v>9500</v>
      </c>
      <c r="B1788" s="2">
        <v>1959</v>
      </c>
      <c r="C1788" s="2">
        <f>2025-Table1[[#This Row],[Year_Birth]]</f>
        <v>66</v>
      </c>
      <c r="D1788" s="2" t="s">
        <v>2252</v>
      </c>
      <c r="E1788" s="2" t="s">
        <v>2256</v>
      </c>
      <c r="F1788" s="2" t="str">
        <f t="shared" si="82"/>
        <v>Senior</v>
      </c>
      <c r="G1788" s="4">
        <v>58113</v>
      </c>
      <c r="H1788" s="2">
        <v>0</v>
      </c>
      <c r="I1788" s="2">
        <v>1</v>
      </c>
      <c r="J1788" s="3" t="s">
        <v>2587</v>
      </c>
      <c r="K1788" s="6">
        <v>66</v>
      </c>
      <c r="L1788" s="4">
        <v>221</v>
      </c>
      <c r="M1788" s="4">
        <v>104</v>
      </c>
      <c r="N1788" s="4">
        <v>169</v>
      </c>
      <c r="O1788" s="4">
        <v>102</v>
      </c>
      <c r="P1788" s="4">
        <v>78</v>
      </c>
      <c r="Q1788" s="4">
        <v>84</v>
      </c>
      <c r="R1788" s="4">
        <f>SUM(Table1[[#This Row],[Wines]:[Sweet]])</f>
        <v>674</v>
      </c>
      <c r="S1788" s="8">
        <f t="shared" si="83"/>
        <v>1.1598093369813984E-2</v>
      </c>
      <c r="T1788" s="8" t="str">
        <f t="shared" si="84"/>
        <v>Wines</v>
      </c>
      <c r="U1788" s="2">
        <v>3</v>
      </c>
      <c r="V1788" s="2">
        <v>9</v>
      </c>
      <c r="W1788" s="2">
        <v>2</v>
      </c>
      <c r="X1788" s="2">
        <v>8</v>
      </c>
      <c r="Y1788" s="2">
        <v>7</v>
      </c>
      <c r="Z1788" s="2">
        <v>3</v>
      </c>
      <c r="AA1788" s="2">
        <v>11</v>
      </c>
      <c r="AB1788" s="2">
        <v>0</v>
      </c>
    </row>
    <row r="1789" spans="1:28" x14ac:dyDescent="0.25">
      <c r="A1789" s="2">
        <v>2518</v>
      </c>
      <c r="B1789" s="2">
        <v>1986</v>
      </c>
      <c r="C1789" s="2">
        <f>2025-Table1[[#This Row],[Year_Birth]]</f>
        <v>39</v>
      </c>
      <c r="D1789" s="2" t="s">
        <v>2260</v>
      </c>
      <c r="E1789" s="2" t="s">
        <v>2254</v>
      </c>
      <c r="F1789" s="2" t="str">
        <f t="shared" si="82"/>
        <v>Senior</v>
      </c>
      <c r="G1789" s="4">
        <v>20491</v>
      </c>
      <c r="H1789" s="2">
        <v>0</v>
      </c>
      <c r="I1789" s="2">
        <v>0</v>
      </c>
      <c r="J1789" s="3" t="s">
        <v>2587</v>
      </c>
      <c r="K1789" s="6">
        <v>16</v>
      </c>
      <c r="L1789" s="4">
        <v>5</v>
      </c>
      <c r="M1789" s="4">
        <v>4</v>
      </c>
      <c r="N1789" s="4">
        <v>5</v>
      </c>
      <c r="O1789" s="4">
        <v>4</v>
      </c>
      <c r="P1789" s="4">
        <v>2</v>
      </c>
      <c r="Q1789" s="4">
        <v>10</v>
      </c>
      <c r="R1789" s="4">
        <f>SUM(Table1[[#This Row],[Wines]:[Sweet]])</f>
        <v>20</v>
      </c>
      <c r="S1789" s="8">
        <f t="shared" si="83"/>
        <v>9.7603826069981941E-4</v>
      </c>
      <c r="T1789" s="8" t="str">
        <f t="shared" si="84"/>
        <v>GoldProds</v>
      </c>
      <c r="U1789" s="2">
        <v>1</v>
      </c>
      <c r="V1789" s="2">
        <v>0</v>
      </c>
      <c r="W1789" s="2">
        <v>1</v>
      </c>
      <c r="X1789" s="2">
        <v>2</v>
      </c>
      <c r="Y1789" s="2">
        <v>7</v>
      </c>
      <c r="Z1789" s="2">
        <v>3</v>
      </c>
      <c r="AA1789" s="2">
        <v>11</v>
      </c>
      <c r="AB1789" s="2">
        <v>0</v>
      </c>
    </row>
    <row r="1790" spans="1:28" x14ac:dyDescent="0.25">
      <c r="A1790" s="2">
        <v>7101</v>
      </c>
      <c r="B1790" s="2">
        <v>1963</v>
      </c>
      <c r="C1790" s="2">
        <f>2025-Table1[[#This Row],[Year_Birth]]</f>
        <v>62</v>
      </c>
      <c r="D1790" s="2" t="s">
        <v>2255</v>
      </c>
      <c r="E1790" s="2" t="s">
        <v>2261</v>
      </c>
      <c r="F1790" s="2" t="str">
        <f t="shared" si="82"/>
        <v>Senior</v>
      </c>
      <c r="G1790" s="4">
        <v>52278</v>
      </c>
      <c r="H1790" s="2">
        <v>0</v>
      </c>
      <c r="I1790" s="2">
        <v>1</v>
      </c>
      <c r="J1790" s="3" t="s">
        <v>2587</v>
      </c>
      <c r="K1790" s="6">
        <v>24</v>
      </c>
      <c r="L1790" s="4">
        <v>953</v>
      </c>
      <c r="M1790" s="4">
        <v>0</v>
      </c>
      <c r="N1790" s="4">
        <v>71</v>
      </c>
      <c r="O1790" s="4">
        <v>0</v>
      </c>
      <c r="P1790" s="4">
        <v>0</v>
      </c>
      <c r="Q1790" s="4">
        <v>174</v>
      </c>
      <c r="R1790" s="4">
        <f>SUM(Table1[[#This Row],[Wines]:[Sweet]])</f>
        <v>1024</v>
      </c>
      <c r="S1790" s="8">
        <f t="shared" si="83"/>
        <v>1.9587589425762272E-2</v>
      </c>
      <c r="T1790" s="8" t="str">
        <f t="shared" si="84"/>
        <v>Wines</v>
      </c>
      <c r="U1790" s="2">
        <v>6</v>
      </c>
      <c r="V1790" s="2">
        <v>10</v>
      </c>
      <c r="W1790" s="2">
        <v>5</v>
      </c>
      <c r="X1790" s="2">
        <v>10</v>
      </c>
      <c r="Y1790" s="2">
        <v>8</v>
      </c>
      <c r="Z1790" s="2">
        <v>3</v>
      </c>
      <c r="AA1790" s="2">
        <v>11</v>
      </c>
      <c r="AB1790" s="2">
        <v>0</v>
      </c>
    </row>
    <row r="1791" spans="1:28" x14ac:dyDescent="0.25">
      <c r="A1791" s="2">
        <v>437</v>
      </c>
      <c r="B1791" s="2">
        <v>1976</v>
      </c>
      <c r="C1791" s="2">
        <f>2025-Table1[[#This Row],[Year_Birth]]</f>
        <v>49</v>
      </c>
      <c r="D1791" s="2" t="s">
        <v>2257</v>
      </c>
      <c r="E1791" s="2" t="s">
        <v>2258</v>
      </c>
      <c r="F1791" s="2" t="str">
        <f t="shared" si="82"/>
        <v>Senior</v>
      </c>
      <c r="G1791" s="4">
        <v>75012</v>
      </c>
      <c r="H1791" s="2">
        <v>0</v>
      </c>
      <c r="I1791" s="2">
        <v>0</v>
      </c>
      <c r="J1791" s="3" t="s">
        <v>2588</v>
      </c>
      <c r="K1791" s="6">
        <v>41</v>
      </c>
      <c r="L1791" s="4">
        <v>294</v>
      </c>
      <c r="M1791" s="4">
        <v>142</v>
      </c>
      <c r="N1791" s="4">
        <v>218</v>
      </c>
      <c r="O1791" s="4">
        <v>164</v>
      </c>
      <c r="P1791" s="4">
        <v>58</v>
      </c>
      <c r="Q1791" s="4">
        <v>151</v>
      </c>
      <c r="R1791" s="4">
        <f>SUM(Table1[[#This Row],[Wines]:[Sweet]])</f>
        <v>876</v>
      </c>
      <c r="S1791" s="8">
        <f t="shared" si="83"/>
        <v>1.1678131498960166E-2</v>
      </c>
      <c r="T1791" s="8" t="str">
        <f t="shared" si="84"/>
        <v>Wines</v>
      </c>
      <c r="U1791" s="2">
        <v>1</v>
      </c>
      <c r="V1791" s="2">
        <v>3</v>
      </c>
      <c r="W1791" s="2">
        <v>8</v>
      </c>
      <c r="X1791" s="2">
        <v>11</v>
      </c>
      <c r="Y1791" s="2">
        <v>1</v>
      </c>
      <c r="Z1791" s="2">
        <v>3</v>
      </c>
      <c r="AA1791" s="2">
        <v>11</v>
      </c>
      <c r="AB1791" s="2">
        <v>0</v>
      </c>
    </row>
    <row r="1792" spans="1:28" x14ac:dyDescent="0.25">
      <c r="A1792" s="2">
        <v>5278</v>
      </c>
      <c r="B1792" s="2">
        <v>1964</v>
      </c>
      <c r="C1792" s="2">
        <f>2025-Table1[[#This Row],[Year_Birth]]</f>
        <v>61</v>
      </c>
      <c r="D1792" s="2" t="s">
        <v>2252</v>
      </c>
      <c r="E1792" s="2" t="s">
        <v>2256</v>
      </c>
      <c r="F1792" s="2" t="str">
        <f t="shared" si="82"/>
        <v>Senior</v>
      </c>
      <c r="G1792" s="4">
        <v>82224</v>
      </c>
      <c r="H1792" s="2">
        <v>0</v>
      </c>
      <c r="I1792" s="2">
        <v>0</v>
      </c>
      <c r="J1792" s="3" t="s">
        <v>2588</v>
      </c>
      <c r="K1792" s="6">
        <v>83</v>
      </c>
      <c r="L1792" s="4">
        <v>307</v>
      </c>
      <c r="M1792" s="4">
        <v>26</v>
      </c>
      <c r="N1792" s="4">
        <v>360</v>
      </c>
      <c r="O1792" s="4">
        <v>138</v>
      </c>
      <c r="P1792" s="4">
        <v>31</v>
      </c>
      <c r="Q1792" s="4">
        <v>40</v>
      </c>
      <c r="R1792" s="4">
        <f>SUM(Table1[[#This Row],[Wines]:[Sweet]])</f>
        <v>862</v>
      </c>
      <c r="S1792" s="8">
        <f t="shared" si="83"/>
        <v>1.0483557112278653E-2</v>
      </c>
      <c r="T1792" s="8" t="str">
        <f t="shared" si="84"/>
        <v>MeatProducts</v>
      </c>
      <c r="U1792" s="2">
        <v>1</v>
      </c>
      <c r="V1792" s="2">
        <v>6</v>
      </c>
      <c r="W1792" s="2">
        <v>9</v>
      </c>
      <c r="X1792" s="2">
        <v>5</v>
      </c>
      <c r="Y1792" s="2">
        <v>3</v>
      </c>
      <c r="Z1792" s="2">
        <v>3</v>
      </c>
      <c r="AA1792" s="2">
        <v>11</v>
      </c>
      <c r="AB1792" s="2">
        <v>0</v>
      </c>
    </row>
    <row r="1793" spans="1:28" x14ac:dyDescent="0.25">
      <c r="A1793" s="2">
        <v>10951</v>
      </c>
      <c r="B1793" s="2">
        <v>1968</v>
      </c>
      <c r="C1793" s="2">
        <f>2025-Table1[[#This Row],[Year_Birth]]</f>
        <v>57</v>
      </c>
      <c r="D1793" s="2" t="s">
        <v>2252</v>
      </c>
      <c r="E1793" s="2" t="s">
        <v>2256</v>
      </c>
      <c r="F1793" s="2" t="str">
        <f t="shared" si="82"/>
        <v>Senior</v>
      </c>
      <c r="G1793" s="4">
        <v>45688</v>
      </c>
      <c r="H1793" s="2">
        <v>0</v>
      </c>
      <c r="I1793" s="2">
        <v>1</v>
      </c>
      <c r="J1793" s="3" t="s">
        <v>2588</v>
      </c>
      <c r="K1793" s="6">
        <v>20</v>
      </c>
      <c r="L1793" s="4">
        <v>279</v>
      </c>
      <c r="M1793" s="4">
        <v>0</v>
      </c>
      <c r="N1793" s="4">
        <v>18</v>
      </c>
      <c r="O1793" s="4">
        <v>0</v>
      </c>
      <c r="P1793" s="4">
        <v>0</v>
      </c>
      <c r="Q1793" s="4">
        <v>9</v>
      </c>
      <c r="R1793" s="4">
        <f>SUM(Table1[[#This Row],[Wines]:[Sweet]])</f>
        <v>297</v>
      </c>
      <c r="S1793" s="8">
        <f t="shared" si="83"/>
        <v>6.500612852390124E-3</v>
      </c>
      <c r="T1793" s="8" t="str">
        <f t="shared" si="84"/>
        <v>Wines</v>
      </c>
      <c r="U1793" s="2">
        <v>2</v>
      </c>
      <c r="V1793" s="2">
        <v>3</v>
      </c>
      <c r="W1793" s="2">
        <v>1</v>
      </c>
      <c r="X1793" s="2">
        <v>8</v>
      </c>
      <c r="Y1793" s="2">
        <v>4</v>
      </c>
      <c r="Z1793" s="2">
        <v>3</v>
      </c>
      <c r="AA1793" s="2">
        <v>11</v>
      </c>
      <c r="AB1793" s="2">
        <v>0</v>
      </c>
    </row>
    <row r="1794" spans="1:28" x14ac:dyDescent="0.25">
      <c r="A1794" s="2">
        <v>10157</v>
      </c>
      <c r="B1794" s="2">
        <v>1965</v>
      </c>
      <c r="C1794" s="2">
        <f>2025-Table1[[#This Row],[Year_Birth]]</f>
        <v>60</v>
      </c>
      <c r="D1794" s="2" t="s">
        <v>2252</v>
      </c>
      <c r="E1794" s="2" t="s">
        <v>2253</v>
      </c>
      <c r="F1794" s="2" t="str">
        <f t="shared" ref="F1794:F1857" si="85">IF(C1794&lt;19,"Child",IF(C1794&lt;31,"Young Adult",IF(C1794&lt;J3041,"Adult","Senior")))</f>
        <v>Senior</v>
      </c>
      <c r="G1794" s="4">
        <v>59686</v>
      </c>
      <c r="H1794" s="2">
        <v>0</v>
      </c>
      <c r="I1794" s="2">
        <v>1</v>
      </c>
      <c r="J1794" s="3" t="s">
        <v>2588</v>
      </c>
      <c r="K1794" s="6">
        <v>78</v>
      </c>
      <c r="L1794" s="4">
        <v>89</v>
      </c>
      <c r="M1794" s="4">
        <v>15</v>
      </c>
      <c r="N1794" s="4">
        <v>89</v>
      </c>
      <c r="O1794" s="4">
        <v>34</v>
      </c>
      <c r="P1794" s="4">
        <v>42</v>
      </c>
      <c r="Q1794" s="4">
        <v>5</v>
      </c>
      <c r="R1794" s="4">
        <f>SUM(Table1[[#This Row],[Wines]:[Sweet]])</f>
        <v>269</v>
      </c>
      <c r="S1794" s="8">
        <f t="shared" ref="S1794:S1857" si="86">R1794/G1794</f>
        <v>4.506919545622089E-3</v>
      </c>
      <c r="T1794" s="8" t="str">
        <f t="shared" ref="T1794:T1857" si="87">INDEX($L$1:$Q$1, MATCH(MAX(L1794:Q1794), L1794:Q1794, 0))</f>
        <v>Wines</v>
      </c>
      <c r="U1794" s="2">
        <v>1</v>
      </c>
      <c r="V1794" s="2">
        <v>4</v>
      </c>
      <c r="W1794" s="2">
        <v>1</v>
      </c>
      <c r="X1794" s="2">
        <v>6</v>
      </c>
      <c r="Y1794" s="2">
        <v>4</v>
      </c>
      <c r="Z1794" s="2">
        <v>3</v>
      </c>
      <c r="AA1794" s="2">
        <v>11</v>
      </c>
      <c r="AB1794" s="2">
        <v>0</v>
      </c>
    </row>
    <row r="1795" spans="1:28" x14ac:dyDescent="0.25">
      <c r="A1795" s="2">
        <v>7270</v>
      </c>
      <c r="B1795" s="2">
        <v>1981</v>
      </c>
      <c r="C1795" s="2">
        <f>2025-Table1[[#This Row],[Year_Birth]]</f>
        <v>44</v>
      </c>
      <c r="D1795" s="2" t="s">
        <v>2252</v>
      </c>
      <c r="E1795" s="2" t="s">
        <v>2258</v>
      </c>
      <c r="F1795" s="2" t="str">
        <f t="shared" si="85"/>
        <v>Senior</v>
      </c>
      <c r="G1795" s="4">
        <v>56981</v>
      </c>
      <c r="H1795" s="2">
        <v>0</v>
      </c>
      <c r="I1795" s="2">
        <v>0</v>
      </c>
      <c r="J1795" s="3" t="s">
        <v>2588</v>
      </c>
      <c r="K1795" s="6">
        <v>91</v>
      </c>
      <c r="L1795" s="4">
        <v>908</v>
      </c>
      <c r="M1795" s="4">
        <v>48</v>
      </c>
      <c r="N1795" s="4">
        <v>217</v>
      </c>
      <c r="O1795" s="4">
        <v>32</v>
      </c>
      <c r="P1795" s="4">
        <v>12</v>
      </c>
      <c r="Q1795" s="4">
        <v>24</v>
      </c>
      <c r="R1795" s="4">
        <f>SUM(Table1[[#This Row],[Wines]:[Sweet]])</f>
        <v>1217</v>
      </c>
      <c r="S1795" s="8">
        <f t="shared" si="86"/>
        <v>2.1357996525157508E-2</v>
      </c>
      <c r="T1795" s="8" t="str">
        <f t="shared" si="87"/>
        <v>Wines</v>
      </c>
      <c r="U1795" s="2">
        <v>1</v>
      </c>
      <c r="V1795" s="2">
        <v>2</v>
      </c>
      <c r="W1795" s="2">
        <v>3</v>
      </c>
      <c r="X1795" s="2">
        <v>13</v>
      </c>
      <c r="Y1795" s="2">
        <v>6</v>
      </c>
      <c r="Z1795" s="2">
        <v>3</v>
      </c>
      <c r="AA1795" s="2">
        <v>11</v>
      </c>
      <c r="AB1795" s="2">
        <v>0</v>
      </c>
    </row>
    <row r="1796" spans="1:28" x14ac:dyDescent="0.25">
      <c r="A1796" s="2">
        <v>375</v>
      </c>
      <c r="B1796" s="2">
        <v>1954</v>
      </c>
      <c r="C1796" s="2">
        <f>2025-Table1[[#This Row],[Year_Birth]]</f>
        <v>71</v>
      </c>
      <c r="D1796" s="2" t="s">
        <v>2252</v>
      </c>
      <c r="E1796" s="2" t="s">
        <v>2258</v>
      </c>
      <c r="F1796" s="2" t="str">
        <f t="shared" si="85"/>
        <v>Senior</v>
      </c>
      <c r="G1796" s="4">
        <v>76773</v>
      </c>
      <c r="H1796" s="2">
        <v>0</v>
      </c>
      <c r="I1796" s="2">
        <v>0</v>
      </c>
      <c r="J1796" s="3" t="s">
        <v>2589</v>
      </c>
      <c r="K1796" s="6">
        <v>79</v>
      </c>
      <c r="L1796" s="4">
        <v>516</v>
      </c>
      <c r="M1796" s="4">
        <v>56</v>
      </c>
      <c r="N1796" s="4">
        <v>449</v>
      </c>
      <c r="O1796" s="4">
        <v>86</v>
      </c>
      <c r="P1796" s="4">
        <v>33</v>
      </c>
      <c r="Q1796" s="4">
        <v>16</v>
      </c>
      <c r="R1796" s="4">
        <f>SUM(Table1[[#This Row],[Wines]:[Sweet]])</f>
        <v>1140</v>
      </c>
      <c r="S1796" s="8">
        <f t="shared" si="86"/>
        <v>1.4848970341135555E-2</v>
      </c>
      <c r="T1796" s="8" t="str">
        <f t="shared" si="87"/>
        <v>Wines</v>
      </c>
      <c r="U1796" s="2">
        <v>1</v>
      </c>
      <c r="V1796" s="2">
        <v>2</v>
      </c>
      <c r="W1796" s="2">
        <v>2</v>
      </c>
      <c r="X1796" s="2">
        <v>11</v>
      </c>
      <c r="Y1796" s="2">
        <v>1</v>
      </c>
      <c r="Z1796" s="2">
        <v>3</v>
      </c>
      <c r="AA1796" s="2">
        <v>11</v>
      </c>
      <c r="AB1796" s="2">
        <v>0</v>
      </c>
    </row>
    <row r="1797" spans="1:28" x14ac:dyDescent="0.25">
      <c r="A1797" s="2">
        <v>3099</v>
      </c>
      <c r="B1797" s="2">
        <v>1970</v>
      </c>
      <c r="C1797" s="2">
        <f>2025-Table1[[#This Row],[Year_Birth]]</f>
        <v>55</v>
      </c>
      <c r="D1797" s="2" t="s">
        <v>2252</v>
      </c>
      <c r="E1797" s="2" t="s">
        <v>2258</v>
      </c>
      <c r="F1797" s="2" t="str">
        <f t="shared" si="85"/>
        <v>Senior</v>
      </c>
      <c r="G1797" s="4">
        <v>44267</v>
      </c>
      <c r="H1797" s="2">
        <v>1</v>
      </c>
      <c r="I1797" s="2">
        <v>1</v>
      </c>
      <c r="J1797" s="3" t="s">
        <v>2589</v>
      </c>
      <c r="K1797" s="6">
        <v>48</v>
      </c>
      <c r="L1797" s="4">
        <v>183</v>
      </c>
      <c r="M1797" s="4">
        <v>5</v>
      </c>
      <c r="N1797" s="4">
        <v>65</v>
      </c>
      <c r="O1797" s="4">
        <v>3</v>
      </c>
      <c r="P1797" s="4">
        <v>5</v>
      </c>
      <c r="Q1797" s="4">
        <v>49</v>
      </c>
      <c r="R1797" s="4">
        <f>SUM(Table1[[#This Row],[Wines]:[Sweet]])</f>
        <v>261</v>
      </c>
      <c r="S1797" s="8">
        <f t="shared" si="86"/>
        <v>5.8960399394582868E-3</v>
      </c>
      <c r="T1797" s="8" t="str">
        <f t="shared" si="87"/>
        <v>Wines</v>
      </c>
      <c r="U1797" s="2">
        <v>5</v>
      </c>
      <c r="V1797" s="2">
        <v>5</v>
      </c>
      <c r="W1797" s="2">
        <v>2</v>
      </c>
      <c r="X1797" s="2">
        <v>4</v>
      </c>
      <c r="Y1797" s="2">
        <v>9</v>
      </c>
      <c r="Z1797" s="2">
        <v>3</v>
      </c>
      <c r="AA1797" s="2">
        <v>11</v>
      </c>
      <c r="AB1797" s="2">
        <v>0</v>
      </c>
    </row>
    <row r="1798" spans="1:28" x14ac:dyDescent="0.25">
      <c r="A1798" s="2">
        <v>4418</v>
      </c>
      <c r="B1798" s="2">
        <v>1983</v>
      </c>
      <c r="C1798" s="2">
        <f>2025-Table1[[#This Row],[Year_Birth]]</f>
        <v>42</v>
      </c>
      <c r="D1798" s="2" t="s">
        <v>2257</v>
      </c>
      <c r="E1798" s="2" t="s">
        <v>2253</v>
      </c>
      <c r="F1798" s="2" t="str">
        <f t="shared" si="85"/>
        <v>Senior</v>
      </c>
      <c r="G1798" s="4">
        <v>89616</v>
      </c>
      <c r="H1798" s="2">
        <v>0</v>
      </c>
      <c r="I1798" s="2">
        <v>0</v>
      </c>
      <c r="J1798" s="3" t="s">
        <v>2589</v>
      </c>
      <c r="K1798" s="6">
        <v>36</v>
      </c>
      <c r="L1798" s="4">
        <v>671</v>
      </c>
      <c r="M1798" s="4">
        <v>47</v>
      </c>
      <c r="N1798" s="4">
        <v>655</v>
      </c>
      <c r="O1798" s="4">
        <v>145</v>
      </c>
      <c r="P1798" s="4">
        <v>111</v>
      </c>
      <c r="Q1798" s="4">
        <v>15</v>
      </c>
      <c r="R1798" s="4">
        <f>SUM(Table1[[#This Row],[Wines]:[Sweet]])</f>
        <v>1629</v>
      </c>
      <c r="S1798" s="8">
        <f t="shared" si="86"/>
        <v>1.8177557579003748E-2</v>
      </c>
      <c r="T1798" s="8" t="str">
        <f t="shared" si="87"/>
        <v>Wines</v>
      </c>
      <c r="U1798" s="2">
        <v>1</v>
      </c>
      <c r="V1798" s="2">
        <v>7</v>
      </c>
      <c r="W1798" s="2">
        <v>5</v>
      </c>
      <c r="X1798" s="2">
        <v>12</v>
      </c>
      <c r="Y1798" s="2">
        <v>2</v>
      </c>
      <c r="Z1798" s="2">
        <v>3</v>
      </c>
      <c r="AA1798" s="2">
        <v>11</v>
      </c>
      <c r="AB1798" s="2">
        <v>1</v>
      </c>
    </row>
    <row r="1799" spans="1:28" x14ac:dyDescent="0.25">
      <c r="A1799" s="2">
        <v>535</v>
      </c>
      <c r="B1799" s="2">
        <v>1987</v>
      </c>
      <c r="C1799" s="2">
        <f>2025-Table1[[#This Row],[Year_Birth]]</f>
        <v>38</v>
      </c>
      <c r="D1799" s="2" t="s">
        <v>2252</v>
      </c>
      <c r="E1799" s="2" t="s">
        <v>2258</v>
      </c>
      <c r="F1799" s="2" t="str">
        <f t="shared" si="85"/>
        <v>Senior</v>
      </c>
      <c r="G1799" s="4">
        <v>81361</v>
      </c>
      <c r="H1799" s="2">
        <v>0</v>
      </c>
      <c r="I1799" s="2">
        <v>0</v>
      </c>
      <c r="J1799" s="3" t="s">
        <v>2590</v>
      </c>
      <c r="K1799" s="6">
        <v>18</v>
      </c>
      <c r="L1799" s="4">
        <v>163</v>
      </c>
      <c r="M1799" s="4">
        <v>23</v>
      </c>
      <c r="N1799" s="4">
        <v>424</v>
      </c>
      <c r="O1799" s="4">
        <v>27</v>
      </c>
      <c r="P1799" s="4">
        <v>65</v>
      </c>
      <c r="Q1799" s="4">
        <v>76</v>
      </c>
      <c r="R1799" s="4">
        <f>SUM(Table1[[#This Row],[Wines]:[Sweet]])</f>
        <v>702</v>
      </c>
      <c r="S1799" s="8">
        <f t="shared" si="86"/>
        <v>8.628212534260887E-3</v>
      </c>
      <c r="T1799" s="8" t="str">
        <f t="shared" si="87"/>
        <v>MeatProducts</v>
      </c>
      <c r="U1799" s="2">
        <v>1</v>
      </c>
      <c r="V1799" s="2">
        <v>3</v>
      </c>
      <c r="W1799" s="2">
        <v>10</v>
      </c>
      <c r="X1799" s="2">
        <v>13</v>
      </c>
      <c r="Y1799" s="2">
        <v>1</v>
      </c>
      <c r="Z1799" s="2">
        <v>3</v>
      </c>
      <c r="AA1799" s="2">
        <v>11</v>
      </c>
      <c r="AB1799" s="2">
        <v>0</v>
      </c>
    </row>
    <row r="1800" spans="1:28" x14ac:dyDescent="0.25">
      <c r="A1800" s="2">
        <v>3152</v>
      </c>
      <c r="B1800" s="2">
        <v>1957</v>
      </c>
      <c r="C1800" s="2">
        <f>2025-Table1[[#This Row],[Year_Birth]]</f>
        <v>68</v>
      </c>
      <c r="D1800" s="2" t="s">
        <v>2252</v>
      </c>
      <c r="E1800" s="2" t="s">
        <v>2254</v>
      </c>
      <c r="F1800" s="2" t="str">
        <f t="shared" si="85"/>
        <v>Senior</v>
      </c>
      <c r="G1800" s="4">
        <v>26091</v>
      </c>
      <c r="H1800" s="2">
        <v>1</v>
      </c>
      <c r="I1800" s="2">
        <v>1</v>
      </c>
      <c r="J1800" s="3" t="s">
        <v>2590</v>
      </c>
      <c r="K1800" s="6">
        <v>84</v>
      </c>
      <c r="L1800" s="4">
        <v>15</v>
      </c>
      <c r="M1800" s="4">
        <v>10</v>
      </c>
      <c r="N1800" s="4">
        <v>19</v>
      </c>
      <c r="O1800" s="4">
        <v>8</v>
      </c>
      <c r="P1800" s="4">
        <v>17</v>
      </c>
      <c r="Q1800" s="4">
        <v>20</v>
      </c>
      <c r="R1800" s="4">
        <f>SUM(Table1[[#This Row],[Wines]:[Sweet]])</f>
        <v>69</v>
      </c>
      <c r="S1800" s="8">
        <f t="shared" si="86"/>
        <v>2.6445900885362769E-3</v>
      </c>
      <c r="T1800" s="8" t="str">
        <f t="shared" si="87"/>
        <v>GoldProds</v>
      </c>
      <c r="U1800" s="2">
        <v>3</v>
      </c>
      <c r="V1800" s="2">
        <v>2</v>
      </c>
      <c r="W1800" s="2">
        <v>1</v>
      </c>
      <c r="X1800" s="2">
        <v>3</v>
      </c>
      <c r="Y1800" s="2">
        <v>5</v>
      </c>
      <c r="Z1800" s="2">
        <v>3</v>
      </c>
      <c r="AA1800" s="2">
        <v>11</v>
      </c>
      <c r="AB1800" s="2">
        <v>0</v>
      </c>
    </row>
    <row r="1801" spans="1:28" x14ac:dyDescent="0.25">
      <c r="A1801" s="2">
        <v>7683</v>
      </c>
      <c r="B1801" s="2">
        <v>1968</v>
      </c>
      <c r="C1801" s="2">
        <f>2025-Table1[[#This Row],[Year_Birth]]</f>
        <v>57</v>
      </c>
      <c r="D1801" s="2" t="s">
        <v>2257</v>
      </c>
      <c r="E1801" s="2" t="s">
        <v>2256</v>
      </c>
      <c r="F1801" s="2" t="str">
        <f t="shared" si="85"/>
        <v>Senior</v>
      </c>
      <c r="G1801" s="4">
        <v>70777</v>
      </c>
      <c r="H1801" s="2">
        <v>0</v>
      </c>
      <c r="I1801" s="2">
        <v>1</v>
      </c>
      <c r="J1801" s="3" t="s">
        <v>2590</v>
      </c>
      <c r="K1801" s="6">
        <v>80</v>
      </c>
      <c r="L1801" s="4">
        <v>554</v>
      </c>
      <c r="M1801" s="4">
        <v>35</v>
      </c>
      <c r="N1801" s="4">
        <v>113</v>
      </c>
      <c r="O1801" s="4">
        <v>0</v>
      </c>
      <c r="P1801" s="4">
        <v>7</v>
      </c>
      <c r="Q1801" s="4">
        <v>78</v>
      </c>
      <c r="R1801" s="4">
        <f>SUM(Table1[[#This Row],[Wines]:[Sweet]])</f>
        <v>709</v>
      </c>
      <c r="S1801" s="8">
        <f t="shared" si="86"/>
        <v>1.0017378526922588E-2</v>
      </c>
      <c r="T1801" s="8" t="str">
        <f t="shared" si="87"/>
        <v>Wines</v>
      </c>
      <c r="U1801" s="2">
        <v>3</v>
      </c>
      <c r="V1801" s="2">
        <v>5</v>
      </c>
      <c r="W1801" s="2">
        <v>3</v>
      </c>
      <c r="X1801" s="2">
        <v>12</v>
      </c>
      <c r="Y1801" s="2">
        <v>3</v>
      </c>
      <c r="Z1801" s="2">
        <v>3</v>
      </c>
      <c r="AA1801" s="2">
        <v>11</v>
      </c>
      <c r="AB1801" s="2">
        <v>0</v>
      </c>
    </row>
    <row r="1802" spans="1:28" x14ac:dyDescent="0.25">
      <c r="A1802" s="2">
        <v>11188</v>
      </c>
      <c r="B1802" s="2">
        <v>1957</v>
      </c>
      <c r="C1802" s="2">
        <f>2025-Table1[[#This Row],[Year_Birth]]</f>
        <v>68</v>
      </c>
      <c r="D1802" s="2" t="s">
        <v>2252</v>
      </c>
      <c r="E1802" s="2" t="s">
        <v>2254</v>
      </c>
      <c r="F1802" s="2" t="str">
        <f t="shared" si="85"/>
        <v>Senior</v>
      </c>
      <c r="G1802" s="4">
        <v>26091</v>
      </c>
      <c r="H1802" s="2">
        <v>1</v>
      </c>
      <c r="I1802" s="2">
        <v>1</v>
      </c>
      <c r="J1802" s="3" t="s">
        <v>2590</v>
      </c>
      <c r="K1802" s="6">
        <v>84</v>
      </c>
      <c r="L1802" s="4">
        <v>15</v>
      </c>
      <c r="M1802" s="4">
        <v>10</v>
      </c>
      <c r="N1802" s="4">
        <v>19</v>
      </c>
      <c r="O1802" s="4">
        <v>8</v>
      </c>
      <c r="P1802" s="4">
        <v>17</v>
      </c>
      <c r="Q1802" s="4">
        <v>20</v>
      </c>
      <c r="R1802" s="4">
        <f>SUM(Table1[[#This Row],[Wines]:[Sweet]])</f>
        <v>69</v>
      </c>
      <c r="S1802" s="8">
        <f t="shared" si="86"/>
        <v>2.6445900885362769E-3</v>
      </c>
      <c r="T1802" s="8" t="str">
        <f t="shared" si="87"/>
        <v>GoldProds</v>
      </c>
      <c r="U1802" s="2">
        <v>3</v>
      </c>
      <c r="V1802" s="2">
        <v>2</v>
      </c>
      <c r="W1802" s="2">
        <v>1</v>
      </c>
      <c r="X1802" s="2">
        <v>3</v>
      </c>
      <c r="Y1802" s="2">
        <v>5</v>
      </c>
      <c r="Z1802" s="2">
        <v>3</v>
      </c>
      <c r="AA1802" s="2">
        <v>11</v>
      </c>
      <c r="AB1802" s="2">
        <v>0</v>
      </c>
    </row>
    <row r="1803" spans="1:28" x14ac:dyDescent="0.25">
      <c r="A1803" s="2">
        <v>4608</v>
      </c>
      <c r="B1803" s="2">
        <v>1987</v>
      </c>
      <c r="C1803" s="2">
        <f>2025-Table1[[#This Row],[Year_Birth]]</f>
        <v>38</v>
      </c>
      <c r="D1803" s="2" t="s">
        <v>2252</v>
      </c>
      <c r="E1803" s="2" t="s">
        <v>2258</v>
      </c>
      <c r="F1803" s="2" t="str">
        <f t="shared" si="85"/>
        <v>Senior</v>
      </c>
      <c r="G1803" s="4">
        <v>81361</v>
      </c>
      <c r="H1803" s="2">
        <v>0</v>
      </c>
      <c r="I1803" s="2">
        <v>0</v>
      </c>
      <c r="J1803" s="3" t="s">
        <v>2590</v>
      </c>
      <c r="K1803" s="6">
        <v>18</v>
      </c>
      <c r="L1803" s="4">
        <v>163</v>
      </c>
      <c r="M1803" s="4">
        <v>23</v>
      </c>
      <c r="N1803" s="4">
        <v>424</v>
      </c>
      <c r="O1803" s="4">
        <v>27</v>
      </c>
      <c r="P1803" s="4">
        <v>65</v>
      </c>
      <c r="Q1803" s="4">
        <v>76</v>
      </c>
      <c r="R1803" s="4">
        <f>SUM(Table1[[#This Row],[Wines]:[Sweet]])</f>
        <v>702</v>
      </c>
      <c r="S1803" s="8">
        <f t="shared" si="86"/>
        <v>8.628212534260887E-3</v>
      </c>
      <c r="T1803" s="8" t="str">
        <f t="shared" si="87"/>
        <v>MeatProducts</v>
      </c>
      <c r="U1803" s="2">
        <v>1</v>
      </c>
      <c r="V1803" s="2">
        <v>3</v>
      </c>
      <c r="W1803" s="2">
        <v>10</v>
      </c>
      <c r="X1803" s="2">
        <v>13</v>
      </c>
      <c r="Y1803" s="2">
        <v>1</v>
      </c>
      <c r="Z1803" s="2">
        <v>3</v>
      </c>
      <c r="AA1803" s="2">
        <v>11</v>
      </c>
      <c r="AB1803" s="2">
        <v>1</v>
      </c>
    </row>
    <row r="1804" spans="1:28" x14ac:dyDescent="0.25">
      <c r="A1804" s="2">
        <v>1170</v>
      </c>
      <c r="B1804" s="2">
        <v>1975</v>
      </c>
      <c r="C1804" s="2">
        <f>2025-Table1[[#This Row],[Year_Birth]]</f>
        <v>50</v>
      </c>
      <c r="D1804" s="2" t="s">
        <v>2252</v>
      </c>
      <c r="E1804" s="2" t="s">
        <v>2256</v>
      </c>
      <c r="F1804" s="2" t="str">
        <f t="shared" si="85"/>
        <v>Senior</v>
      </c>
      <c r="G1804" s="4">
        <v>27573</v>
      </c>
      <c r="H1804" s="2">
        <v>1</v>
      </c>
      <c r="I1804" s="2">
        <v>0</v>
      </c>
      <c r="J1804" s="3" t="s">
        <v>2591</v>
      </c>
      <c r="K1804" s="6">
        <v>45</v>
      </c>
      <c r="L1804" s="4">
        <v>50</v>
      </c>
      <c r="M1804" s="4">
        <v>15</v>
      </c>
      <c r="N1804" s="4">
        <v>110</v>
      </c>
      <c r="O1804" s="4">
        <v>39</v>
      </c>
      <c r="P1804" s="4">
        <v>15</v>
      </c>
      <c r="Q1804" s="4">
        <v>15</v>
      </c>
      <c r="R1804" s="4">
        <f>SUM(Table1[[#This Row],[Wines]:[Sweet]])</f>
        <v>229</v>
      </c>
      <c r="S1804" s="8">
        <f t="shared" si="86"/>
        <v>8.3052261270083055E-3</v>
      </c>
      <c r="T1804" s="8" t="str">
        <f t="shared" si="87"/>
        <v>MeatProducts</v>
      </c>
      <c r="U1804" s="2">
        <v>4</v>
      </c>
      <c r="V1804" s="2">
        <v>5</v>
      </c>
      <c r="W1804" s="2">
        <v>1</v>
      </c>
      <c r="X1804" s="2">
        <v>4</v>
      </c>
      <c r="Y1804" s="2">
        <v>8</v>
      </c>
      <c r="Z1804" s="2">
        <v>3</v>
      </c>
      <c r="AA1804" s="2">
        <v>11</v>
      </c>
      <c r="AB1804" s="2">
        <v>0</v>
      </c>
    </row>
    <row r="1805" spans="1:28" x14ac:dyDescent="0.25">
      <c r="A1805" s="2">
        <v>7947</v>
      </c>
      <c r="B1805" s="2">
        <v>1969</v>
      </c>
      <c r="C1805" s="2">
        <f>2025-Table1[[#This Row],[Year_Birth]]</f>
        <v>56</v>
      </c>
      <c r="D1805" s="2" t="s">
        <v>2252</v>
      </c>
      <c r="E1805" s="2" t="s">
        <v>2256</v>
      </c>
      <c r="F1805" s="2" t="str">
        <f t="shared" si="85"/>
        <v>Senior</v>
      </c>
      <c r="G1805" s="4">
        <v>42231</v>
      </c>
      <c r="H1805" s="2">
        <v>1</v>
      </c>
      <c r="I1805" s="2">
        <v>1</v>
      </c>
      <c r="J1805" s="3" t="s">
        <v>2592</v>
      </c>
      <c r="K1805" s="6">
        <v>99</v>
      </c>
      <c r="L1805" s="4">
        <v>24</v>
      </c>
      <c r="M1805" s="4">
        <v>0</v>
      </c>
      <c r="N1805" s="4">
        <v>8</v>
      </c>
      <c r="O1805" s="4">
        <v>0</v>
      </c>
      <c r="P1805" s="4">
        <v>1</v>
      </c>
      <c r="Q1805" s="4">
        <v>4</v>
      </c>
      <c r="R1805" s="4">
        <f>SUM(Table1[[#This Row],[Wines]:[Sweet]])</f>
        <v>33</v>
      </c>
      <c r="S1805" s="8">
        <f t="shared" si="86"/>
        <v>7.8141649499183067E-4</v>
      </c>
      <c r="T1805" s="8" t="str">
        <f t="shared" si="87"/>
        <v>Wines</v>
      </c>
      <c r="U1805" s="2">
        <v>1</v>
      </c>
      <c r="V1805" s="2">
        <v>1</v>
      </c>
      <c r="W1805" s="2">
        <v>0</v>
      </c>
      <c r="X1805" s="2">
        <v>3</v>
      </c>
      <c r="Y1805" s="2">
        <v>5</v>
      </c>
      <c r="Z1805" s="2">
        <v>3</v>
      </c>
      <c r="AA1805" s="2">
        <v>11</v>
      </c>
      <c r="AB1805" s="2">
        <v>0</v>
      </c>
    </row>
    <row r="1806" spans="1:28" x14ac:dyDescent="0.25">
      <c r="A1806" s="2">
        <v>4338</v>
      </c>
      <c r="B1806" s="2">
        <v>1983</v>
      </c>
      <c r="C1806" s="2">
        <f>2025-Table1[[#This Row],[Year_Birth]]</f>
        <v>42</v>
      </c>
      <c r="D1806" s="2" t="s">
        <v>2252</v>
      </c>
      <c r="E1806" s="2" t="s">
        <v>2253</v>
      </c>
      <c r="F1806" s="2" t="str">
        <f t="shared" si="85"/>
        <v>Senior</v>
      </c>
      <c r="G1806" s="4">
        <v>39062</v>
      </c>
      <c r="H1806" s="2">
        <v>1</v>
      </c>
      <c r="I1806" s="2">
        <v>0</v>
      </c>
      <c r="J1806" s="3" t="s">
        <v>2592</v>
      </c>
      <c r="K1806" s="6">
        <v>28</v>
      </c>
      <c r="L1806" s="4">
        <v>23</v>
      </c>
      <c r="M1806" s="4">
        <v>0</v>
      </c>
      <c r="N1806" s="4">
        <v>9</v>
      </c>
      <c r="O1806" s="4">
        <v>0</v>
      </c>
      <c r="P1806" s="4">
        <v>0</v>
      </c>
      <c r="Q1806" s="4">
        <v>12</v>
      </c>
      <c r="R1806" s="4">
        <f>SUM(Table1[[#This Row],[Wines]:[Sweet]])</f>
        <v>32</v>
      </c>
      <c r="S1806" s="8">
        <f t="shared" si="86"/>
        <v>8.192104858942194E-4</v>
      </c>
      <c r="T1806" s="8" t="str">
        <f t="shared" si="87"/>
        <v>Wines</v>
      </c>
      <c r="U1806" s="2">
        <v>1</v>
      </c>
      <c r="V1806" s="2">
        <v>1</v>
      </c>
      <c r="W1806" s="2">
        <v>0</v>
      </c>
      <c r="X1806" s="2">
        <v>3</v>
      </c>
      <c r="Y1806" s="2">
        <v>4</v>
      </c>
      <c r="Z1806" s="2">
        <v>3</v>
      </c>
      <c r="AA1806" s="2">
        <v>11</v>
      </c>
      <c r="AB1806" s="2">
        <v>0</v>
      </c>
    </row>
    <row r="1807" spans="1:28" x14ac:dyDescent="0.25">
      <c r="A1807" s="2">
        <v>1818</v>
      </c>
      <c r="B1807" s="2">
        <v>1971</v>
      </c>
      <c r="C1807" s="2">
        <f>2025-Table1[[#This Row],[Year_Birth]]</f>
        <v>54</v>
      </c>
      <c r="D1807" s="2" t="s">
        <v>2255</v>
      </c>
      <c r="E1807" s="2" t="s">
        <v>2254</v>
      </c>
      <c r="F1807" s="2" t="str">
        <f t="shared" si="85"/>
        <v>Senior</v>
      </c>
      <c r="G1807" s="4">
        <v>29732</v>
      </c>
      <c r="H1807" s="2">
        <v>1</v>
      </c>
      <c r="I1807" s="2">
        <v>0</v>
      </c>
      <c r="J1807" s="3" t="s">
        <v>2592</v>
      </c>
      <c r="K1807" s="6">
        <v>23</v>
      </c>
      <c r="L1807" s="4">
        <v>25</v>
      </c>
      <c r="M1807" s="4">
        <v>0</v>
      </c>
      <c r="N1807" s="4">
        <v>8</v>
      </c>
      <c r="O1807" s="4">
        <v>0</v>
      </c>
      <c r="P1807" s="4">
        <v>1</v>
      </c>
      <c r="Q1807" s="4">
        <v>4</v>
      </c>
      <c r="R1807" s="4">
        <f>SUM(Table1[[#This Row],[Wines]:[Sweet]])</f>
        <v>34</v>
      </c>
      <c r="S1807" s="8">
        <f t="shared" si="86"/>
        <v>1.1435490380734563E-3</v>
      </c>
      <c r="T1807" s="8" t="str">
        <f t="shared" si="87"/>
        <v>Wines</v>
      </c>
      <c r="U1807" s="2">
        <v>1</v>
      </c>
      <c r="V1807" s="2">
        <v>2</v>
      </c>
      <c r="W1807" s="2">
        <v>0</v>
      </c>
      <c r="X1807" s="2">
        <v>2</v>
      </c>
      <c r="Y1807" s="2">
        <v>9</v>
      </c>
      <c r="Z1807" s="2">
        <v>3</v>
      </c>
      <c r="AA1807" s="2">
        <v>11</v>
      </c>
      <c r="AB1807" s="2">
        <v>0</v>
      </c>
    </row>
    <row r="1808" spans="1:28" x14ac:dyDescent="0.25">
      <c r="A1808" s="2">
        <v>3767</v>
      </c>
      <c r="B1808" s="2">
        <v>1968</v>
      </c>
      <c r="C1808" s="2">
        <f>2025-Table1[[#This Row],[Year_Birth]]</f>
        <v>57</v>
      </c>
      <c r="D1808" s="2" t="s">
        <v>2252</v>
      </c>
      <c r="E1808" s="2" t="s">
        <v>2256</v>
      </c>
      <c r="F1808" s="2" t="str">
        <f t="shared" si="85"/>
        <v>Senior</v>
      </c>
      <c r="G1808" s="4">
        <v>61314</v>
      </c>
      <c r="H1808" s="2">
        <v>0</v>
      </c>
      <c r="I1808" s="2">
        <v>1</v>
      </c>
      <c r="J1808" s="3" t="s">
        <v>2593</v>
      </c>
      <c r="K1808" s="6">
        <v>1</v>
      </c>
      <c r="L1808" s="4">
        <v>378</v>
      </c>
      <c r="M1808" s="4">
        <v>0</v>
      </c>
      <c r="N1808" s="4">
        <v>189</v>
      </c>
      <c r="O1808" s="4">
        <v>97</v>
      </c>
      <c r="P1808" s="4">
        <v>172</v>
      </c>
      <c r="Q1808" s="4">
        <v>172</v>
      </c>
      <c r="R1808" s="4">
        <f>SUM(Table1[[#This Row],[Wines]:[Sweet]])</f>
        <v>836</v>
      </c>
      <c r="S1808" s="8">
        <f t="shared" si="86"/>
        <v>1.3634732687477575E-2</v>
      </c>
      <c r="T1808" s="8" t="str">
        <f t="shared" si="87"/>
        <v>Wines</v>
      </c>
      <c r="U1808" s="2">
        <v>2</v>
      </c>
      <c r="V1808" s="2">
        <v>5</v>
      </c>
      <c r="W1808" s="2">
        <v>5</v>
      </c>
      <c r="X1808" s="2">
        <v>12</v>
      </c>
      <c r="Y1808" s="2">
        <v>3</v>
      </c>
      <c r="Z1808" s="2">
        <v>3</v>
      </c>
      <c r="AA1808" s="2">
        <v>11</v>
      </c>
      <c r="AB1808" s="2">
        <v>0</v>
      </c>
    </row>
    <row r="1809" spans="1:28" x14ac:dyDescent="0.25">
      <c r="A1809" s="2">
        <v>6141</v>
      </c>
      <c r="B1809" s="2">
        <v>1972</v>
      </c>
      <c r="C1809" s="2">
        <f>2025-Table1[[#This Row],[Year_Birth]]</f>
        <v>53</v>
      </c>
      <c r="D1809" s="2" t="s">
        <v>2257</v>
      </c>
      <c r="E1809" s="2" t="s">
        <v>2253</v>
      </c>
      <c r="F1809" s="2" t="str">
        <f t="shared" si="85"/>
        <v>Senior</v>
      </c>
      <c r="G1809" s="4">
        <v>49494</v>
      </c>
      <c r="H1809" s="2">
        <v>1</v>
      </c>
      <c r="I1809" s="2">
        <v>0</v>
      </c>
      <c r="J1809" s="3" t="s">
        <v>2593</v>
      </c>
      <c r="K1809" s="6">
        <v>46</v>
      </c>
      <c r="L1809" s="4">
        <v>191</v>
      </c>
      <c r="M1809" s="4">
        <v>9</v>
      </c>
      <c r="N1809" s="4">
        <v>97</v>
      </c>
      <c r="O1809" s="4">
        <v>0</v>
      </c>
      <c r="P1809" s="4">
        <v>6</v>
      </c>
      <c r="Q1809" s="4">
        <v>82</v>
      </c>
      <c r="R1809" s="4">
        <f>SUM(Table1[[#This Row],[Wines]:[Sweet]])</f>
        <v>303</v>
      </c>
      <c r="S1809" s="8">
        <f t="shared" si="86"/>
        <v>6.1219541762637898E-3</v>
      </c>
      <c r="T1809" s="8" t="str">
        <f t="shared" si="87"/>
        <v>Wines</v>
      </c>
      <c r="U1809" s="2">
        <v>2</v>
      </c>
      <c r="V1809" s="2">
        <v>6</v>
      </c>
      <c r="W1809" s="2">
        <v>1</v>
      </c>
      <c r="X1809" s="2">
        <v>5</v>
      </c>
      <c r="Y1809" s="2">
        <v>7</v>
      </c>
      <c r="Z1809" s="2">
        <v>3</v>
      </c>
      <c r="AA1809" s="2">
        <v>11</v>
      </c>
      <c r="AB1809" s="2">
        <v>0</v>
      </c>
    </row>
    <row r="1810" spans="1:28" x14ac:dyDescent="0.25">
      <c r="A1810" s="2">
        <v>7943</v>
      </c>
      <c r="B1810" s="2">
        <v>1975</v>
      </c>
      <c r="C1810" s="2">
        <f>2025-Table1[[#This Row],[Year_Birth]]</f>
        <v>50</v>
      </c>
      <c r="D1810" s="2" t="s">
        <v>2255</v>
      </c>
      <c r="E1810" s="2" t="s">
        <v>2256</v>
      </c>
      <c r="F1810" s="2" t="str">
        <f t="shared" si="85"/>
        <v>Senior</v>
      </c>
      <c r="G1810" s="4">
        <v>36663</v>
      </c>
      <c r="H1810" s="2">
        <v>1</v>
      </c>
      <c r="I1810" s="2">
        <v>0</v>
      </c>
      <c r="J1810" s="3" t="s">
        <v>2594</v>
      </c>
      <c r="K1810" s="6">
        <v>40</v>
      </c>
      <c r="L1810" s="4">
        <v>18</v>
      </c>
      <c r="M1810" s="4">
        <v>0</v>
      </c>
      <c r="N1810" s="4">
        <v>6</v>
      </c>
      <c r="O1810" s="4">
        <v>3</v>
      </c>
      <c r="P1810" s="4">
        <v>3</v>
      </c>
      <c r="Q1810" s="4">
        <v>5</v>
      </c>
      <c r="R1810" s="4">
        <f>SUM(Table1[[#This Row],[Wines]:[Sweet]])</f>
        <v>30</v>
      </c>
      <c r="S1810" s="8">
        <f t="shared" si="86"/>
        <v>8.1826364454627286E-4</v>
      </c>
      <c r="T1810" s="8" t="str">
        <f t="shared" si="87"/>
        <v>Wines</v>
      </c>
      <c r="U1810" s="2">
        <v>1</v>
      </c>
      <c r="V1810" s="2">
        <v>1</v>
      </c>
      <c r="W1810" s="2">
        <v>1</v>
      </c>
      <c r="X1810" s="2">
        <v>3</v>
      </c>
      <c r="Y1810" s="2">
        <v>2</v>
      </c>
      <c r="Z1810" s="2">
        <v>3</v>
      </c>
      <c r="AA1810" s="2">
        <v>11</v>
      </c>
      <c r="AB1810" s="2">
        <v>0</v>
      </c>
    </row>
    <row r="1811" spans="1:28" x14ac:dyDescent="0.25">
      <c r="A1811" s="2">
        <v>10413</v>
      </c>
      <c r="B1811" s="2">
        <v>1984</v>
      </c>
      <c r="C1811" s="2">
        <f>2025-Table1[[#This Row],[Year_Birth]]</f>
        <v>41</v>
      </c>
      <c r="D1811" s="2" t="s">
        <v>2252</v>
      </c>
      <c r="E1811" s="2" t="s">
        <v>2256</v>
      </c>
      <c r="F1811" s="2" t="str">
        <f t="shared" si="85"/>
        <v>Senior</v>
      </c>
      <c r="G1811" s="4">
        <v>72570</v>
      </c>
      <c r="H1811" s="2">
        <v>0</v>
      </c>
      <c r="I1811" s="2">
        <v>0</v>
      </c>
      <c r="J1811" s="3" t="s">
        <v>2594</v>
      </c>
      <c r="K1811" s="6">
        <v>67</v>
      </c>
      <c r="L1811" s="4">
        <v>274</v>
      </c>
      <c r="M1811" s="4">
        <v>83</v>
      </c>
      <c r="N1811" s="4">
        <v>216</v>
      </c>
      <c r="O1811" s="4">
        <v>151</v>
      </c>
      <c r="P1811" s="4">
        <v>141</v>
      </c>
      <c r="Q1811" s="4">
        <v>224</v>
      </c>
      <c r="R1811" s="4">
        <f>SUM(Table1[[#This Row],[Wines]:[Sweet]])</f>
        <v>865</v>
      </c>
      <c r="S1811" s="8">
        <f t="shared" si="86"/>
        <v>1.1919525974920766E-2</v>
      </c>
      <c r="T1811" s="8" t="str">
        <f t="shared" si="87"/>
        <v>Wines</v>
      </c>
      <c r="U1811" s="2">
        <v>1</v>
      </c>
      <c r="V1811" s="2">
        <v>4</v>
      </c>
      <c r="W1811" s="2">
        <v>6</v>
      </c>
      <c r="X1811" s="2">
        <v>12</v>
      </c>
      <c r="Y1811" s="2">
        <v>1</v>
      </c>
      <c r="Z1811" s="2">
        <v>3</v>
      </c>
      <c r="AA1811" s="2">
        <v>11</v>
      </c>
      <c r="AB1811" s="2">
        <v>0</v>
      </c>
    </row>
    <row r="1812" spans="1:28" x14ac:dyDescent="0.25">
      <c r="A1812" s="2">
        <v>9925</v>
      </c>
      <c r="B1812" s="2">
        <v>1981</v>
      </c>
      <c r="C1812" s="2">
        <f>2025-Table1[[#This Row],[Year_Birth]]</f>
        <v>44</v>
      </c>
      <c r="D1812" s="2" t="s">
        <v>2255</v>
      </c>
      <c r="E1812" s="2" t="s">
        <v>2254</v>
      </c>
      <c r="F1812" s="2" t="str">
        <f t="shared" si="85"/>
        <v>Senior</v>
      </c>
      <c r="G1812" s="4">
        <v>39665</v>
      </c>
      <c r="H1812" s="2">
        <v>1</v>
      </c>
      <c r="I1812" s="2">
        <v>0</v>
      </c>
      <c r="J1812" s="3" t="s">
        <v>2595</v>
      </c>
      <c r="K1812" s="6">
        <v>97</v>
      </c>
      <c r="L1812" s="4">
        <v>127</v>
      </c>
      <c r="M1812" s="4">
        <v>1</v>
      </c>
      <c r="N1812" s="4">
        <v>56</v>
      </c>
      <c r="O1812" s="4">
        <v>0</v>
      </c>
      <c r="P1812" s="4">
        <v>1</v>
      </c>
      <c r="Q1812" s="4">
        <v>31</v>
      </c>
      <c r="R1812" s="4">
        <f>SUM(Table1[[#This Row],[Wines]:[Sweet]])</f>
        <v>185</v>
      </c>
      <c r="S1812" s="8">
        <f t="shared" si="86"/>
        <v>4.6640615151897135E-3</v>
      </c>
      <c r="T1812" s="8" t="str">
        <f t="shared" si="87"/>
        <v>Wines</v>
      </c>
      <c r="U1812" s="2">
        <v>3</v>
      </c>
      <c r="V1812" s="2">
        <v>4</v>
      </c>
      <c r="W1812" s="2">
        <v>2</v>
      </c>
      <c r="X1812" s="2">
        <v>3</v>
      </c>
      <c r="Y1812" s="2">
        <v>7</v>
      </c>
      <c r="Z1812" s="2">
        <v>3</v>
      </c>
      <c r="AA1812" s="2">
        <v>11</v>
      </c>
      <c r="AB1812" s="2">
        <v>0</v>
      </c>
    </row>
    <row r="1813" spans="1:28" x14ac:dyDescent="0.25">
      <c r="A1813" s="2">
        <v>7540</v>
      </c>
      <c r="B1813" s="2">
        <v>1952</v>
      </c>
      <c r="C1813" s="2">
        <f>2025-Table1[[#This Row],[Year_Birth]]</f>
        <v>73</v>
      </c>
      <c r="D1813" s="2" t="s">
        <v>2252</v>
      </c>
      <c r="E1813" s="2" t="s">
        <v>2256</v>
      </c>
      <c r="F1813" s="2" t="str">
        <f t="shared" si="85"/>
        <v>Senior</v>
      </c>
      <c r="G1813" s="4">
        <v>50300</v>
      </c>
      <c r="H1813" s="2">
        <v>0</v>
      </c>
      <c r="I1813" s="2">
        <v>1</v>
      </c>
      <c r="J1813" s="3" t="s">
        <v>2596</v>
      </c>
      <c r="K1813" s="6">
        <v>52</v>
      </c>
      <c r="L1813" s="4">
        <v>143</v>
      </c>
      <c r="M1813" s="4">
        <v>15</v>
      </c>
      <c r="N1813" s="4">
        <v>60</v>
      </c>
      <c r="O1813" s="4">
        <v>24</v>
      </c>
      <c r="P1813" s="4">
        <v>23</v>
      </c>
      <c r="Q1813" s="4">
        <v>5</v>
      </c>
      <c r="R1813" s="4">
        <f>SUM(Table1[[#This Row],[Wines]:[Sweet]])</f>
        <v>265</v>
      </c>
      <c r="S1813" s="8">
        <f t="shared" si="86"/>
        <v>5.2683896620278328E-3</v>
      </c>
      <c r="T1813" s="8" t="str">
        <f t="shared" si="87"/>
        <v>Wines</v>
      </c>
      <c r="U1813" s="2">
        <v>2</v>
      </c>
      <c r="V1813" s="2">
        <v>2</v>
      </c>
      <c r="W1813" s="2">
        <v>1</v>
      </c>
      <c r="X1813" s="2">
        <v>8</v>
      </c>
      <c r="Y1813" s="2">
        <v>2</v>
      </c>
      <c r="Z1813" s="2">
        <v>3</v>
      </c>
      <c r="AA1813" s="2">
        <v>11</v>
      </c>
      <c r="AB1813" s="2">
        <v>0</v>
      </c>
    </row>
    <row r="1814" spans="1:28" x14ac:dyDescent="0.25">
      <c r="A1814" s="2">
        <v>6383</v>
      </c>
      <c r="B1814" s="2">
        <v>1971</v>
      </c>
      <c r="C1814" s="2">
        <f>2025-Table1[[#This Row],[Year_Birth]]</f>
        <v>54</v>
      </c>
      <c r="D1814" s="2" t="s">
        <v>2255</v>
      </c>
      <c r="E1814" s="2" t="s">
        <v>2254</v>
      </c>
      <c r="F1814" s="2" t="str">
        <f t="shared" si="85"/>
        <v>Senior</v>
      </c>
      <c r="G1814" s="4">
        <v>32892</v>
      </c>
      <c r="H1814" s="2">
        <v>1</v>
      </c>
      <c r="I1814" s="2">
        <v>0</v>
      </c>
      <c r="J1814" s="3" t="s">
        <v>2596</v>
      </c>
      <c r="K1814" s="6">
        <v>78</v>
      </c>
      <c r="L1814" s="4">
        <v>26</v>
      </c>
      <c r="M1814" s="4">
        <v>0</v>
      </c>
      <c r="N1814" s="4">
        <v>15</v>
      </c>
      <c r="O1814" s="4">
        <v>2</v>
      </c>
      <c r="P1814" s="4">
        <v>1</v>
      </c>
      <c r="Q1814" s="4">
        <v>2</v>
      </c>
      <c r="R1814" s="4">
        <f>SUM(Table1[[#This Row],[Wines]:[Sweet]])</f>
        <v>44</v>
      </c>
      <c r="S1814" s="8">
        <f t="shared" si="86"/>
        <v>1.3377112975799586E-3</v>
      </c>
      <c r="T1814" s="8" t="str">
        <f t="shared" si="87"/>
        <v>Wines</v>
      </c>
      <c r="U1814" s="2">
        <v>2</v>
      </c>
      <c r="V1814" s="2">
        <v>3</v>
      </c>
      <c r="W1814" s="2">
        <v>0</v>
      </c>
      <c r="X1814" s="2">
        <v>3</v>
      </c>
      <c r="Y1814" s="2">
        <v>8</v>
      </c>
      <c r="Z1814" s="2">
        <v>3</v>
      </c>
      <c r="AA1814" s="2">
        <v>11</v>
      </c>
      <c r="AB1814" s="2">
        <v>0</v>
      </c>
    </row>
    <row r="1815" spans="1:28" x14ac:dyDescent="0.25">
      <c r="A1815" s="2">
        <v>10536</v>
      </c>
      <c r="B1815" s="2">
        <v>1971</v>
      </c>
      <c r="C1815" s="2">
        <f>2025-Table1[[#This Row],[Year_Birth]]</f>
        <v>54</v>
      </c>
      <c r="D1815" s="2" t="s">
        <v>2255</v>
      </c>
      <c r="E1815" s="2" t="s">
        <v>2254</v>
      </c>
      <c r="F1815" s="2" t="str">
        <f t="shared" si="85"/>
        <v>Senior</v>
      </c>
      <c r="G1815" s="4">
        <v>32892</v>
      </c>
      <c r="H1815" s="2">
        <v>1</v>
      </c>
      <c r="I1815" s="2">
        <v>0</v>
      </c>
      <c r="J1815" s="3" t="s">
        <v>2596</v>
      </c>
      <c r="K1815" s="6">
        <v>78</v>
      </c>
      <c r="L1815" s="4">
        <v>26</v>
      </c>
      <c r="M1815" s="4">
        <v>0</v>
      </c>
      <c r="N1815" s="4">
        <v>15</v>
      </c>
      <c r="O1815" s="4">
        <v>2</v>
      </c>
      <c r="P1815" s="4">
        <v>1</v>
      </c>
      <c r="Q1815" s="4">
        <v>2</v>
      </c>
      <c r="R1815" s="4">
        <f>SUM(Table1[[#This Row],[Wines]:[Sweet]])</f>
        <v>44</v>
      </c>
      <c r="S1815" s="8">
        <f t="shared" si="86"/>
        <v>1.3377112975799586E-3</v>
      </c>
      <c r="T1815" s="8" t="str">
        <f t="shared" si="87"/>
        <v>Wines</v>
      </c>
      <c r="U1815" s="2">
        <v>2</v>
      </c>
      <c r="V1815" s="2">
        <v>3</v>
      </c>
      <c r="W1815" s="2">
        <v>0</v>
      </c>
      <c r="X1815" s="2">
        <v>3</v>
      </c>
      <c r="Y1815" s="2">
        <v>8</v>
      </c>
      <c r="Z1815" s="2">
        <v>3</v>
      </c>
      <c r="AA1815" s="2">
        <v>11</v>
      </c>
      <c r="AB1815" s="2">
        <v>0</v>
      </c>
    </row>
    <row r="1816" spans="1:28" x14ac:dyDescent="0.25">
      <c r="A1816" s="2">
        <v>9780</v>
      </c>
      <c r="B1816" s="2">
        <v>1971</v>
      </c>
      <c r="C1816" s="2">
        <f>2025-Table1[[#This Row],[Year_Birth]]</f>
        <v>54</v>
      </c>
      <c r="D1816" s="2" t="s">
        <v>2257</v>
      </c>
      <c r="E1816" s="2" t="s">
        <v>2254</v>
      </c>
      <c r="F1816" s="2" t="str">
        <f t="shared" si="85"/>
        <v>Senior</v>
      </c>
      <c r="G1816" s="4">
        <v>71499</v>
      </c>
      <c r="H1816" s="2">
        <v>0</v>
      </c>
      <c r="I1816" s="2">
        <v>1</v>
      </c>
      <c r="J1816" s="3" t="s">
        <v>2597</v>
      </c>
      <c r="K1816" s="6">
        <v>12</v>
      </c>
      <c r="L1816" s="4">
        <v>465</v>
      </c>
      <c r="M1816" s="4">
        <v>25</v>
      </c>
      <c r="N1816" s="4">
        <v>132</v>
      </c>
      <c r="O1816" s="4">
        <v>136</v>
      </c>
      <c r="P1816" s="4">
        <v>0</v>
      </c>
      <c r="Q1816" s="4">
        <v>37</v>
      </c>
      <c r="R1816" s="4">
        <f>SUM(Table1[[#This Row],[Wines]:[Sweet]])</f>
        <v>758</v>
      </c>
      <c r="S1816" s="8">
        <f t="shared" si="86"/>
        <v>1.0601546874781466E-2</v>
      </c>
      <c r="T1816" s="8" t="str">
        <f t="shared" si="87"/>
        <v>Wines</v>
      </c>
      <c r="U1816" s="2">
        <v>2</v>
      </c>
      <c r="V1816" s="2">
        <v>8</v>
      </c>
      <c r="W1816" s="2">
        <v>3</v>
      </c>
      <c r="X1816" s="2">
        <v>13</v>
      </c>
      <c r="Y1816" s="2">
        <v>4</v>
      </c>
      <c r="Z1816" s="2">
        <v>3</v>
      </c>
      <c r="AA1816" s="2">
        <v>11</v>
      </c>
      <c r="AB1816" s="2">
        <v>0</v>
      </c>
    </row>
    <row r="1817" spans="1:28" x14ac:dyDescent="0.25">
      <c r="A1817" s="2">
        <v>8773</v>
      </c>
      <c r="B1817" s="2">
        <v>1971</v>
      </c>
      <c r="C1817" s="2">
        <f>2025-Table1[[#This Row],[Year_Birth]]</f>
        <v>54</v>
      </c>
      <c r="D1817" s="2" t="s">
        <v>2257</v>
      </c>
      <c r="E1817" s="2" t="s">
        <v>2254</v>
      </c>
      <c r="F1817" s="2" t="str">
        <f t="shared" si="85"/>
        <v>Senior</v>
      </c>
      <c r="G1817" s="4">
        <v>57420</v>
      </c>
      <c r="H1817" s="2">
        <v>0</v>
      </c>
      <c r="I1817" s="2">
        <v>1</v>
      </c>
      <c r="J1817" s="3" t="s">
        <v>2597</v>
      </c>
      <c r="K1817" s="6">
        <v>22</v>
      </c>
      <c r="L1817" s="4">
        <v>280</v>
      </c>
      <c r="M1817" s="4">
        <v>0</v>
      </c>
      <c r="N1817" s="4">
        <v>18</v>
      </c>
      <c r="O1817" s="4">
        <v>0</v>
      </c>
      <c r="P1817" s="4">
        <v>0</v>
      </c>
      <c r="Q1817" s="4">
        <v>24</v>
      </c>
      <c r="R1817" s="4">
        <f>SUM(Table1[[#This Row],[Wines]:[Sweet]])</f>
        <v>298</v>
      </c>
      <c r="S1817" s="8">
        <f t="shared" si="86"/>
        <v>5.1898293277603622E-3</v>
      </c>
      <c r="T1817" s="8" t="str">
        <f t="shared" si="87"/>
        <v>Wines</v>
      </c>
      <c r="U1817" s="2">
        <v>3</v>
      </c>
      <c r="V1817" s="2">
        <v>5</v>
      </c>
      <c r="W1817" s="2">
        <v>1</v>
      </c>
      <c r="X1817" s="2">
        <v>6</v>
      </c>
      <c r="Y1817" s="2">
        <v>7</v>
      </c>
      <c r="Z1817" s="2">
        <v>3</v>
      </c>
      <c r="AA1817" s="2">
        <v>11</v>
      </c>
      <c r="AB1817" s="2">
        <v>0</v>
      </c>
    </row>
    <row r="1818" spans="1:28" x14ac:dyDescent="0.25">
      <c r="A1818" s="2">
        <v>3267</v>
      </c>
      <c r="B1818" s="2">
        <v>1963</v>
      </c>
      <c r="C1818" s="2">
        <f>2025-Table1[[#This Row],[Year_Birth]]</f>
        <v>62</v>
      </c>
      <c r="D1818" s="2" t="s">
        <v>2257</v>
      </c>
      <c r="E1818" s="2" t="s">
        <v>2254</v>
      </c>
      <c r="F1818" s="2" t="str">
        <f t="shared" si="85"/>
        <v>Senior</v>
      </c>
      <c r="G1818" s="4">
        <v>57288</v>
      </c>
      <c r="H1818" s="2">
        <v>0</v>
      </c>
      <c r="I1818" s="2">
        <v>1</v>
      </c>
      <c r="J1818" s="3" t="s">
        <v>2598</v>
      </c>
      <c r="K1818" s="6">
        <v>27</v>
      </c>
      <c r="L1818" s="4">
        <v>527</v>
      </c>
      <c r="M1818" s="4">
        <v>0</v>
      </c>
      <c r="N1818" s="4">
        <v>21</v>
      </c>
      <c r="O1818" s="4">
        <v>0</v>
      </c>
      <c r="P1818" s="4">
        <v>0</v>
      </c>
      <c r="Q1818" s="4">
        <v>60</v>
      </c>
      <c r="R1818" s="4">
        <f>SUM(Table1[[#This Row],[Wines]:[Sweet]])</f>
        <v>548</v>
      </c>
      <c r="S1818" s="8">
        <f t="shared" si="86"/>
        <v>9.5657031140902113E-3</v>
      </c>
      <c r="T1818" s="8" t="str">
        <f t="shared" si="87"/>
        <v>Wines</v>
      </c>
      <c r="U1818" s="2">
        <v>3</v>
      </c>
      <c r="V1818" s="2">
        <v>8</v>
      </c>
      <c r="W1818" s="2">
        <v>1</v>
      </c>
      <c r="X1818" s="2">
        <v>8</v>
      </c>
      <c r="Y1818" s="2">
        <v>6</v>
      </c>
      <c r="Z1818" s="2">
        <v>3</v>
      </c>
      <c r="AA1818" s="2">
        <v>11</v>
      </c>
      <c r="AB1818" s="2">
        <v>0</v>
      </c>
    </row>
    <row r="1819" spans="1:28" x14ac:dyDescent="0.25">
      <c r="A1819" s="2">
        <v>5633</v>
      </c>
      <c r="B1819" s="2">
        <v>1980</v>
      </c>
      <c r="C1819" s="2">
        <f>2025-Table1[[#This Row],[Year_Birth]]</f>
        <v>45</v>
      </c>
      <c r="D1819" s="2" t="s">
        <v>2252</v>
      </c>
      <c r="E1819" s="2" t="s">
        <v>2256</v>
      </c>
      <c r="F1819" s="2" t="str">
        <f t="shared" si="85"/>
        <v>Senior</v>
      </c>
      <c r="G1819" s="4">
        <v>50183</v>
      </c>
      <c r="H1819" s="2">
        <v>1</v>
      </c>
      <c r="I1819" s="2">
        <v>1</v>
      </c>
      <c r="J1819" s="3" t="s">
        <v>2598</v>
      </c>
      <c r="K1819" s="6">
        <v>47</v>
      </c>
      <c r="L1819" s="4">
        <v>97</v>
      </c>
      <c r="M1819" s="4">
        <v>12</v>
      </c>
      <c r="N1819" s="4">
        <v>84</v>
      </c>
      <c r="O1819" s="4">
        <v>13</v>
      </c>
      <c r="P1819" s="4">
        <v>10</v>
      </c>
      <c r="Q1819" s="4">
        <v>15</v>
      </c>
      <c r="R1819" s="4">
        <f>SUM(Table1[[#This Row],[Wines]:[Sweet]])</f>
        <v>216</v>
      </c>
      <c r="S1819" s="8">
        <f t="shared" si="86"/>
        <v>4.304246457963852E-3</v>
      </c>
      <c r="T1819" s="8" t="str">
        <f t="shared" si="87"/>
        <v>Wines</v>
      </c>
      <c r="U1819" s="2">
        <v>7</v>
      </c>
      <c r="V1819" s="2">
        <v>3</v>
      </c>
      <c r="W1819" s="2">
        <v>1</v>
      </c>
      <c r="X1819" s="2">
        <v>6</v>
      </c>
      <c r="Y1819" s="2">
        <v>5</v>
      </c>
      <c r="Z1819" s="2">
        <v>3</v>
      </c>
      <c r="AA1819" s="2">
        <v>11</v>
      </c>
      <c r="AB1819" s="2">
        <v>0</v>
      </c>
    </row>
    <row r="1820" spans="1:28" x14ac:dyDescent="0.25">
      <c r="A1820" s="2">
        <v>9888</v>
      </c>
      <c r="B1820" s="2">
        <v>1969</v>
      </c>
      <c r="C1820" s="2">
        <f>2025-Table1[[#This Row],[Year_Birth]]</f>
        <v>56</v>
      </c>
      <c r="D1820" s="2" t="s">
        <v>2252</v>
      </c>
      <c r="E1820" s="2" t="s">
        <v>2254</v>
      </c>
      <c r="F1820" s="2" t="str">
        <f t="shared" si="85"/>
        <v>Senior</v>
      </c>
      <c r="G1820" s="4">
        <v>68695</v>
      </c>
      <c r="H1820" s="2">
        <v>0</v>
      </c>
      <c r="I1820" s="2">
        <v>0</v>
      </c>
      <c r="J1820" s="3" t="s">
        <v>2598</v>
      </c>
      <c r="K1820" s="6">
        <v>3</v>
      </c>
      <c r="L1820" s="4">
        <v>458</v>
      </c>
      <c r="M1820" s="4">
        <v>81</v>
      </c>
      <c r="N1820" s="4">
        <v>356</v>
      </c>
      <c r="O1820" s="4">
        <v>106</v>
      </c>
      <c r="P1820" s="4">
        <v>50</v>
      </c>
      <c r="Q1820" s="4">
        <v>40</v>
      </c>
      <c r="R1820" s="4">
        <f>SUM(Table1[[#This Row],[Wines]:[Sweet]])</f>
        <v>1051</v>
      </c>
      <c r="S1820" s="8">
        <f t="shared" si="86"/>
        <v>1.5299512337142442E-2</v>
      </c>
      <c r="T1820" s="8" t="str">
        <f t="shared" si="87"/>
        <v>Wines</v>
      </c>
      <c r="U1820" s="2">
        <v>1</v>
      </c>
      <c r="V1820" s="2">
        <v>4</v>
      </c>
      <c r="W1820" s="2">
        <v>4</v>
      </c>
      <c r="X1820" s="2">
        <v>7</v>
      </c>
      <c r="Y1820" s="2">
        <v>2</v>
      </c>
      <c r="Z1820" s="2">
        <v>3</v>
      </c>
      <c r="AA1820" s="2">
        <v>11</v>
      </c>
      <c r="AB1820" s="2">
        <v>0</v>
      </c>
    </row>
    <row r="1821" spans="1:28" x14ac:dyDescent="0.25">
      <c r="A1821" s="2">
        <v>4399</v>
      </c>
      <c r="B1821" s="2">
        <v>1969</v>
      </c>
      <c r="C1821" s="2">
        <f>2025-Table1[[#This Row],[Year_Birth]]</f>
        <v>56</v>
      </c>
      <c r="D1821" s="2" t="s">
        <v>2252</v>
      </c>
      <c r="E1821" s="2" t="s">
        <v>2254</v>
      </c>
      <c r="F1821" s="2" t="str">
        <f t="shared" si="85"/>
        <v>Senior</v>
      </c>
      <c r="G1821" s="4">
        <v>68695</v>
      </c>
      <c r="H1821" s="2">
        <v>0</v>
      </c>
      <c r="I1821" s="2">
        <v>0</v>
      </c>
      <c r="J1821" s="3" t="s">
        <v>2598</v>
      </c>
      <c r="K1821" s="6">
        <v>3</v>
      </c>
      <c r="L1821" s="4">
        <v>458</v>
      </c>
      <c r="M1821" s="4">
        <v>81</v>
      </c>
      <c r="N1821" s="4">
        <v>356</v>
      </c>
      <c r="O1821" s="4">
        <v>106</v>
      </c>
      <c r="P1821" s="4">
        <v>50</v>
      </c>
      <c r="Q1821" s="4">
        <v>40</v>
      </c>
      <c r="R1821" s="4">
        <f>SUM(Table1[[#This Row],[Wines]:[Sweet]])</f>
        <v>1051</v>
      </c>
      <c r="S1821" s="8">
        <f t="shared" si="86"/>
        <v>1.5299512337142442E-2</v>
      </c>
      <c r="T1821" s="8" t="str">
        <f t="shared" si="87"/>
        <v>Wines</v>
      </c>
      <c r="U1821" s="2">
        <v>1</v>
      </c>
      <c r="V1821" s="2">
        <v>4</v>
      </c>
      <c r="W1821" s="2">
        <v>4</v>
      </c>
      <c r="X1821" s="2">
        <v>7</v>
      </c>
      <c r="Y1821" s="2">
        <v>2</v>
      </c>
      <c r="Z1821" s="2">
        <v>3</v>
      </c>
      <c r="AA1821" s="2">
        <v>11</v>
      </c>
      <c r="AB1821" s="2">
        <v>0</v>
      </c>
    </row>
    <row r="1822" spans="1:28" x14ac:dyDescent="0.25">
      <c r="A1822" s="2">
        <v>1448</v>
      </c>
      <c r="B1822" s="2">
        <v>1963</v>
      </c>
      <c r="C1822" s="2">
        <f>2025-Table1[[#This Row],[Year_Birth]]</f>
        <v>62</v>
      </c>
      <c r="D1822" s="2" t="s">
        <v>2257</v>
      </c>
      <c r="E1822" s="2" t="s">
        <v>2256</v>
      </c>
      <c r="F1822" s="2" t="str">
        <f t="shared" si="85"/>
        <v>Senior</v>
      </c>
      <c r="G1822" s="4">
        <v>33562</v>
      </c>
      <c r="H1822" s="2">
        <v>1</v>
      </c>
      <c r="I1822" s="2">
        <v>2</v>
      </c>
      <c r="J1822" s="3" t="s">
        <v>2598</v>
      </c>
      <c r="K1822" s="6">
        <v>33</v>
      </c>
      <c r="L1822" s="4">
        <v>21</v>
      </c>
      <c r="M1822" s="4">
        <v>12</v>
      </c>
      <c r="N1822" s="4">
        <v>12</v>
      </c>
      <c r="O1822" s="4">
        <v>0</v>
      </c>
      <c r="P1822" s="4">
        <v>3</v>
      </c>
      <c r="Q1822" s="4">
        <v>3</v>
      </c>
      <c r="R1822" s="4">
        <f>SUM(Table1[[#This Row],[Wines]:[Sweet]])</f>
        <v>48</v>
      </c>
      <c r="S1822" s="8">
        <f t="shared" si="86"/>
        <v>1.4301889041177522E-3</v>
      </c>
      <c r="T1822" s="8" t="str">
        <f t="shared" si="87"/>
        <v>Wines</v>
      </c>
      <c r="U1822" s="2">
        <v>3</v>
      </c>
      <c r="V1822" s="2">
        <v>2</v>
      </c>
      <c r="W1822" s="2">
        <v>0</v>
      </c>
      <c r="X1822" s="2">
        <v>4</v>
      </c>
      <c r="Y1822" s="2">
        <v>4</v>
      </c>
      <c r="Z1822" s="2">
        <v>3</v>
      </c>
      <c r="AA1822" s="2">
        <v>11</v>
      </c>
      <c r="AB1822" s="2">
        <v>0</v>
      </c>
    </row>
    <row r="1823" spans="1:28" x14ac:dyDescent="0.25">
      <c r="A1823" s="2">
        <v>75</v>
      </c>
      <c r="B1823" s="2">
        <v>1982</v>
      </c>
      <c r="C1823" s="2">
        <f>2025-Table1[[#This Row],[Year_Birth]]</f>
        <v>43</v>
      </c>
      <c r="D1823" s="2" t="s">
        <v>2260</v>
      </c>
      <c r="E1823" s="2" t="s">
        <v>2254</v>
      </c>
      <c r="F1823" s="2" t="str">
        <f t="shared" si="85"/>
        <v>Senior</v>
      </c>
      <c r="G1823" s="4">
        <v>41039</v>
      </c>
      <c r="H1823" s="2">
        <v>0</v>
      </c>
      <c r="I1823" s="2">
        <v>0</v>
      </c>
      <c r="J1823" s="3" t="s">
        <v>2599</v>
      </c>
      <c r="K1823" s="6">
        <v>32</v>
      </c>
      <c r="L1823" s="4">
        <v>34</v>
      </c>
      <c r="M1823" s="4">
        <v>11</v>
      </c>
      <c r="N1823" s="4">
        <v>137</v>
      </c>
      <c r="O1823" s="4">
        <v>179</v>
      </c>
      <c r="P1823" s="4">
        <v>61</v>
      </c>
      <c r="Q1823" s="4">
        <v>45</v>
      </c>
      <c r="R1823" s="4">
        <f>SUM(Table1[[#This Row],[Wines]:[Sweet]])</f>
        <v>422</v>
      </c>
      <c r="S1823" s="8">
        <f t="shared" si="86"/>
        <v>1.0282901630156681E-2</v>
      </c>
      <c r="T1823" s="8" t="str">
        <f t="shared" si="87"/>
        <v>FishProducts</v>
      </c>
      <c r="U1823" s="2">
        <v>1</v>
      </c>
      <c r="V1823" s="2">
        <v>8</v>
      </c>
      <c r="W1823" s="2">
        <v>1</v>
      </c>
      <c r="X1823" s="2">
        <v>5</v>
      </c>
      <c r="Y1823" s="2">
        <v>8</v>
      </c>
      <c r="Z1823" s="2">
        <v>3</v>
      </c>
      <c r="AA1823" s="2">
        <v>11</v>
      </c>
      <c r="AB1823" s="2">
        <v>0</v>
      </c>
    </row>
    <row r="1824" spans="1:28" x14ac:dyDescent="0.25">
      <c r="A1824" s="2">
        <v>3759</v>
      </c>
      <c r="B1824" s="2">
        <v>1958</v>
      </c>
      <c r="C1824" s="2">
        <f>2025-Table1[[#This Row],[Year_Birth]]</f>
        <v>67</v>
      </c>
      <c r="D1824" s="2" t="s">
        <v>2252</v>
      </c>
      <c r="E1824" s="2" t="s">
        <v>2254</v>
      </c>
      <c r="F1824" s="2" t="str">
        <f t="shared" si="85"/>
        <v>Senior</v>
      </c>
      <c r="G1824" s="4">
        <v>65196</v>
      </c>
      <c r="H1824" s="2">
        <v>0</v>
      </c>
      <c r="I1824" s="2">
        <v>2</v>
      </c>
      <c r="J1824" s="3" t="s">
        <v>2599</v>
      </c>
      <c r="K1824" s="6">
        <v>34</v>
      </c>
      <c r="L1824" s="4">
        <v>743</v>
      </c>
      <c r="M1824" s="4">
        <v>19</v>
      </c>
      <c r="N1824" s="4">
        <v>181</v>
      </c>
      <c r="O1824" s="4">
        <v>12</v>
      </c>
      <c r="P1824" s="4">
        <v>0</v>
      </c>
      <c r="Q1824" s="4">
        <v>200</v>
      </c>
      <c r="R1824" s="4">
        <f>SUM(Table1[[#This Row],[Wines]:[Sweet]])</f>
        <v>955</v>
      </c>
      <c r="S1824" s="8">
        <f t="shared" si="86"/>
        <v>1.4648137922571938E-2</v>
      </c>
      <c r="T1824" s="8" t="str">
        <f t="shared" si="87"/>
        <v>Wines</v>
      </c>
      <c r="U1824" s="2">
        <v>2</v>
      </c>
      <c r="V1824" s="2">
        <v>7</v>
      </c>
      <c r="W1824" s="2">
        <v>6</v>
      </c>
      <c r="X1824" s="2">
        <v>11</v>
      </c>
      <c r="Y1824" s="2">
        <v>5</v>
      </c>
      <c r="Z1824" s="2">
        <v>3</v>
      </c>
      <c r="AA1824" s="2">
        <v>11</v>
      </c>
      <c r="AB1824" s="2">
        <v>0</v>
      </c>
    </row>
    <row r="1825" spans="1:28" x14ac:dyDescent="0.25">
      <c r="A1825" s="2">
        <v>10507</v>
      </c>
      <c r="B1825" s="2">
        <v>1977</v>
      </c>
      <c r="C1825" s="2">
        <f>2025-Table1[[#This Row],[Year_Birth]]</f>
        <v>48</v>
      </c>
      <c r="D1825" s="2" t="s">
        <v>2260</v>
      </c>
      <c r="E1825" s="2" t="s">
        <v>2258</v>
      </c>
      <c r="F1825" s="2" t="str">
        <f t="shared" si="85"/>
        <v>Senior</v>
      </c>
      <c r="G1825" s="4">
        <v>59601</v>
      </c>
      <c r="H1825" s="2">
        <v>0</v>
      </c>
      <c r="I1825" s="2">
        <v>1</v>
      </c>
      <c r="J1825" s="3" t="s">
        <v>2599</v>
      </c>
      <c r="K1825" s="6">
        <v>14</v>
      </c>
      <c r="L1825" s="4">
        <v>691</v>
      </c>
      <c r="M1825" s="4">
        <v>7</v>
      </c>
      <c r="N1825" s="4">
        <v>69</v>
      </c>
      <c r="O1825" s="4">
        <v>0</v>
      </c>
      <c r="P1825" s="4">
        <v>7</v>
      </c>
      <c r="Q1825" s="4">
        <v>23</v>
      </c>
      <c r="R1825" s="4">
        <f>SUM(Table1[[#This Row],[Wines]:[Sweet]])</f>
        <v>774</v>
      </c>
      <c r="S1825" s="8">
        <f t="shared" si="86"/>
        <v>1.298635928927367E-2</v>
      </c>
      <c r="T1825" s="8" t="str">
        <f t="shared" si="87"/>
        <v>Wines</v>
      </c>
      <c r="U1825" s="2">
        <v>4</v>
      </c>
      <c r="V1825" s="2">
        <v>2</v>
      </c>
      <c r="W1825" s="2">
        <v>2</v>
      </c>
      <c r="X1825" s="2">
        <v>7</v>
      </c>
      <c r="Y1825" s="2">
        <v>8</v>
      </c>
      <c r="Z1825" s="2">
        <v>3</v>
      </c>
      <c r="AA1825" s="2">
        <v>11</v>
      </c>
      <c r="AB1825" s="2">
        <v>0</v>
      </c>
    </row>
    <row r="1826" spans="1:28" x14ac:dyDescent="0.25">
      <c r="A1826" s="2">
        <v>5236</v>
      </c>
      <c r="B1826" s="2">
        <v>1979</v>
      </c>
      <c r="C1826" s="2">
        <f>2025-Table1[[#This Row],[Year_Birth]]</f>
        <v>46</v>
      </c>
      <c r="D1826" s="2" t="s">
        <v>2252</v>
      </c>
      <c r="E1826" s="2" t="s">
        <v>2254</v>
      </c>
      <c r="F1826" s="2" t="str">
        <f t="shared" si="85"/>
        <v>Senior</v>
      </c>
      <c r="G1826" s="4">
        <v>77568</v>
      </c>
      <c r="H1826" s="2">
        <v>0</v>
      </c>
      <c r="I1826" s="2">
        <v>1</v>
      </c>
      <c r="J1826" s="3" t="s">
        <v>2600</v>
      </c>
      <c r="K1826" s="6">
        <v>30</v>
      </c>
      <c r="L1826" s="4">
        <v>1230</v>
      </c>
      <c r="M1826" s="4">
        <v>0</v>
      </c>
      <c r="N1826" s="4">
        <v>396</v>
      </c>
      <c r="O1826" s="4">
        <v>232</v>
      </c>
      <c r="P1826" s="4">
        <v>178</v>
      </c>
      <c r="Q1826" s="4">
        <v>158</v>
      </c>
      <c r="R1826" s="4">
        <f>SUM(Table1[[#This Row],[Wines]:[Sweet]])</f>
        <v>2036</v>
      </c>
      <c r="S1826" s="8">
        <f t="shared" si="86"/>
        <v>2.6247937293729373E-2</v>
      </c>
      <c r="T1826" s="8" t="str">
        <f t="shared" si="87"/>
        <v>Wines</v>
      </c>
      <c r="U1826" s="2">
        <v>1</v>
      </c>
      <c r="V1826" s="2">
        <v>10</v>
      </c>
      <c r="W1826" s="2">
        <v>2</v>
      </c>
      <c r="X1826" s="2">
        <v>8</v>
      </c>
      <c r="Y1826" s="2">
        <v>5</v>
      </c>
      <c r="Z1826" s="2">
        <v>3</v>
      </c>
      <c r="AA1826" s="2">
        <v>11</v>
      </c>
      <c r="AB1826" s="2">
        <v>0</v>
      </c>
    </row>
    <row r="1827" spans="1:28" x14ac:dyDescent="0.25">
      <c r="A1827" s="2">
        <v>4094</v>
      </c>
      <c r="B1827" s="2">
        <v>1961</v>
      </c>
      <c r="C1827" s="2">
        <f>2025-Table1[[#This Row],[Year_Birth]]</f>
        <v>64</v>
      </c>
      <c r="D1827" s="2" t="s">
        <v>2252</v>
      </c>
      <c r="E1827" s="2" t="s">
        <v>2256</v>
      </c>
      <c r="F1827" s="2" t="str">
        <f t="shared" si="85"/>
        <v>Senior</v>
      </c>
      <c r="G1827" s="4">
        <v>60544</v>
      </c>
      <c r="H1827" s="2">
        <v>1</v>
      </c>
      <c r="I1827" s="2">
        <v>1</v>
      </c>
      <c r="J1827" s="3" t="s">
        <v>2600</v>
      </c>
      <c r="K1827" s="6">
        <v>92</v>
      </c>
      <c r="L1827" s="4">
        <v>201</v>
      </c>
      <c r="M1827" s="4">
        <v>2</v>
      </c>
      <c r="N1827" s="4">
        <v>43</v>
      </c>
      <c r="O1827" s="4">
        <v>3</v>
      </c>
      <c r="P1827" s="4">
        <v>5</v>
      </c>
      <c r="Q1827" s="4">
        <v>35</v>
      </c>
      <c r="R1827" s="4">
        <f>SUM(Table1[[#This Row],[Wines]:[Sweet]])</f>
        <v>254</v>
      </c>
      <c r="S1827" s="8">
        <f t="shared" si="86"/>
        <v>4.1952959830866806E-3</v>
      </c>
      <c r="T1827" s="8" t="str">
        <f t="shared" si="87"/>
        <v>Wines</v>
      </c>
      <c r="U1827" s="2">
        <v>4</v>
      </c>
      <c r="V1827" s="2">
        <v>5</v>
      </c>
      <c r="W1827" s="2">
        <v>1</v>
      </c>
      <c r="X1827" s="2">
        <v>5</v>
      </c>
      <c r="Y1827" s="2">
        <v>6</v>
      </c>
      <c r="Z1827" s="2">
        <v>3</v>
      </c>
      <c r="AA1827" s="2">
        <v>11</v>
      </c>
      <c r="AB1827" s="2">
        <v>0</v>
      </c>
    </row>
    <row r="1828" spans="1:28" x14ac:dyDescent="0.25">
      <c r="A1828" s="2">
        <v>8588</v>
      </c>
      <c r="B1828" s="2">
        <v>1961</v>
      </c>
      <c r="C1828" s="2">
        <f>2025-Table1[[#This Row],[Year_Birth]]</f>
        <v>64</v>
      </c>
      <c r="D1828" s="2" t="s">
        <v>2252</v>
      </c>
      <c r="E1828" s="2" t="s">
        <v>2256</v>
      </c>
      <c r="F1828" s="2" t="str">
        <f t="shared" si="85"/>
        <v>Senior</v>
      </c>
      <c r="G1828" s="4">
        <v>60544</v>
      </c>
      <c r="H1828" s="2">
        <v>1</v>
      </c>
      <c r="I1828" s="2">
        <v>1</v>
      </c>
      <c r="J1828" s="3" t="s">
        <v>2600</v>
      </c>
      <c r="K1828" s="6">
        <v>92</v>
      </c>
      <c r="L1828" s="4">
        <v>201</v>
      </c>
      <c r="M1828" s="4">
        <v>2</v>
      </c>
      <c r="N1828" s="4">
        <v>43</v>
      </c>
      <c r="O1828" s="4">
        <v>3</v>
      </c>
      <c r="P1828" s="4">
        <v>5</v>
      </c>
      <c r="Q1828" s="4">
        <v>35</v>
      </c>
      <c r="R1828" s="4">
        <f>SUM(Table1[[#This Row],[Wines]:[Sweet]])</f>
        <v>254</v>
      </c>
      <c r="S1828" s="8">
        <f t="shared" si="86"/>
        <v>4.1952959830866806E-3</v>
      </c>
      <c r="T1828" s="8" t="str">
        <f t="shared" si="87"/>
        <v>Wines</v>
      </c>
      <c r="U1828" s="2">
        <v>4</v>
      </c>
      <c r="V1828" s="2">
        <v>5</v>
      </c>
      <c r="W1828" s="2">
        <v>1</v>
      </c>
      <c r="X1828" s="2">
        <v>5</v>
      </c>
      <c r="Y1828" s="2">
        <v>6</v>
      </c>
      <c r="Z1828" s="2">
        <v>3</v>
      </c>
      <c r="AA1828" s="2">
        <v>11</v>
      </c>
      <c r="AB1828" s="2">
        <v>0</v>
      </c>
    </row>
    <row r="1829" spans="1:28" x14ac:dyDescent="0.25">
      <c r="A1829" s="2">
        <v>143</v>
      </c>
      <c r="B1829" s="2">
        <v>1970</v>
      </c>
      <c r="C1829" s="2">
        <f>2025-Table1[[#This Row],[Year_Birth]]</f>
        <v>55</v>
      </c>
      <c r="D1829" s="2" t="s">
        <v>2252</v>
      </c>
      <c r="E1829" s="2" t="s">
        <v>2253</v>
      </c>
      <c r="F1829" s="2" t="str">
        <f t="shared" si="85"/>
        <v>Senior</v>
      </c>
      <c r="G1829" s="4">
        <v>61209</v>
      </c>
      <c r="H1829" s="2">
        <v>0</v>
      </c>
      <c r="I1829" s="2">
        <v>0</v>
      </c>
      <c r="J1829" s="3" t="s">
        <v>2601</v>
      </c>
      <c r="K1829" s="6">
        <v>73</v>
      </c>
      <c r="L1829" s="4">
        <v>466</v>
      </c>
      <c r="M1829" s="4">
        <v>0</v>
      </c>
      <c r="N1829" s="4">
        <v>224</v>
      </c>
      <c r="O1829" s="4">
        <v>119</v>
      </c>
      <c r="P1829" s="4">
        <v>49</v>
      </c>
      <c r="Q1829" s="4">
        <v>99</v>
      </c>
      <c r="R1829" s="4">
        <f>SUM(Table1[[#This Row],[Wines]:[Sweet]])</f>
        <v>858</v>
      </c>
      <c r="S1829" s="8">
        <f t="shared" si="86"/>
        <v>1.4017546439249131E-2</v>
      </c>
      <c r="T1829" s="8" t="str">
        <f t="shared" si="87"/>
        <v>Wines</v>
      </c>
      <c r="U1829" s="2">
        <v>1</v>
      </c>
      <c r="V1829" s="2">
        <v>5</v>
      </c>
      <c r="W1829" s="2">
        <v>3</v>
      </c>
      <c r="X1829" s="2">
        <v>4</v>
      </c>
      <c r="Y1829" s="2">
        <v>2</v>
      </c>
      <c r="Z1829" s="2">
        <v>3</v>
      </c>
      <c r="AA1829" s="2">
        <v>11</v>
      </c>
      <c r="AB1829" s="2">
        <v>0</v>
      </c>
    </row>
    <row r="1830" spans="1:28" x14ac:dyDescent="0.25">
      <c r="A1830" s="2">
        <v>9855</v>
      </c>
      <c r="B1830" s="2">
        <v>1952</v>
      </c>
      <c r="C1830" s="2">
        <f>2025-Table1[[#This Row],[Year_Birth]]</f>
        <v>73</v>
      </c>
      <c r="D1830" s="2" t="s">
        <v>2255</v>
      </c>
      <c r="E1830" s="2" t="s">
        <v>2253</v>
      </c>
      <c r="F1830" s="2" t="str">
        <f t="shared" si="85"/>
        <v>Senior</v>
      </c>
      <c r="G1830" s="4">
        <v>62000</v>
      </c>
      <c r="H1830" s="2">
        <v>0</v>
      </c>
      <c r="I1830" s="2">
        <v>1</v>
      </c>
      <c r="J1830" s="3" t="s">
        <v>2601</v>
      </c>
      <c r="K1830" s="6">
        <v>25</v>
      </c>
      <c r="L1830" s="4">
        <v>899</v>
      </c>
      <c r="M1830" s="4">
        <v>0</v>
      </c>
      <c r="N1830" s="4">
        <v>101</v>
      </c>
      <c r="O1830" s="4">
        <v>0</v>
      </c>
      <c r="P1830" s="4">
        <v>0</v>
      </c>
      <c r="Q1830" s="4">
        <v>20</v>
      </c>
      <c r="R1830" s="4">
        <f>SUM(Table1[[#This Row],[Wines]:[Sweet]])</f>
        <v>1000</v>
      </c>
      <c r="S1830" s="8">
        <f t="shared" si="86"/>
        <v>1.6129032258064516E-2</v>
      </c>
      <c r="T1830" s="8" t="str">
        <f t="shared" si="87"/>
        <v>Wines</v>
      </c>
      <c r="U1830" s="2">
        <v>1</v>
      </c>
      <c r="V1830" s="2">
        <v>6</v>
      </c>
      <c r="W1830" s="2">
        <v>6</v>
      </c>
      <c r="X1830" s="2">
        <v>13</v>
      </c>
      <c r="Y1830" s="2">
        <v>4</v>
      </c>
      <c r="Z1830" s="2">
        <v>3</v>
      </c>
      <c r="AA1830" s="2">
        <v>11</v>
      </c>
      <c r="AB1830" s="2">
        <v>0</v>
      </c>
    </row>
    <row r="1831" spans="1:28" x14ac:dyDescent="0.25">
      <c r="A1831" s="2">
        <v>5441</v>
      </c>
      <c r="B1831" s="2">
        <v>1965</v>
      </c>
      <c r="C1831" s="2">
        <f>2025-Table1[[#This Row],[Year_Birth]]</f>
        <v>60</v>
      </c>
      <c r="D1831" s="2" t="s">
        <v>2255</v>
      </c>
      <c r="E1831" s="2" t="s">
        <v>2261</v>
      </c>
      <c r="F1831" s="2" t="str">
        <f t="shared" si="85"/>
        <v>Senior</v>
      </c>
      <c r="G1831" s="4">
        <v>54111</v>
      </c>
      <c r="H1831" s="2">
        <v>0</v>
      </c>
      <c r="I1831" s="2">
        <v>1</v>
      </c>
      <c r="J1831" s="3" t="s">
        <v>2601</v>
      </c>
      <c r="K1831" s="6">
        <v>97</v>
      </c>
      <c r="L1831" s="4">
        <v>267</v>
      </c>
      <c r="M1831" s="4">
        <v>6</v>
      </c>
      <c r="N1831" s="4">
        <v>54</v>
      </c>
      <c r="O1831" s="4">
        <v>8</v>
      </c>
      <c r="P1831" s="4">
        <v>3</v>
      </c>
      <c r="Q1831" s="4">
        <v>50</v>
      </c>
      <c r="R1831" s="4">
        <f>SUM(Table1[[#This Row],[Wines]:[Sweet]])</f>
        <v>338</v>
      </c>
      <c r="S1831" s="8">
        <f t="shared" si="86"/>
        <v>6.2464193971650869E-3</v>
      </c>
      <c r="T1831" s="8" t="str">
        <f t="shared" si="87"/>
        <v>Wines</v>
      </c>
      <c r="U1831" s="2">
        <v>2</v>
      </c>
      <c r="V1831" s="2">
        <v>5</v>
      </c>
      <c r="W1831" s="2">
        <v>2</v>
      </c>
      <c r="X1831" s="2">
        <v>6</v>
      </c>
      <c r="Y1831" s="2">
        <v>5</v>
      </c>
      <c r="Z1831" s="2">
        <v>3</v>
      </c>
      <c r="AA1831" s="2">
        <v>11</v>
      </c>
      <c r="AB1831" s="2">
        <v>0</v>
      </c>
    </row>
    <row r="1832" spans="1:28" x14ac:dyDescent="0.25">
      <c r="A1832" s="2">
        <v>10648</v>
      </c>
      <c r="B1832" s="2">
        <v>1982</v>
      </c>
      <c r="C1832" s="2">
        <f>2025-Table1[[#This Row],[Year_Birth]]</f>
        <v>43</v>
      </c>
      <c r="D1832" s="2" t="s">
        <v>2260</v>
      </c>
      <c r="E1832" s="2" t="s">
        <v>2254</v>
      </c>
      <c r="F1832" s="2" t="str">
        <f t="shared" si="85"/>
        <v>Senior</v>
      </c>
      <c r="G1832" s="4">
        <v>66664</v>
      </c>
      <c r="H1832" s="2">
        <v>0</v>
      </c>
      <c r="I1832" s="2">
        <v>0</v>
      </c>
      <c r="J1832" s="3" t="s">
        <v>2602</v>
      </c>
      <c r="K1832" s="6">
        <v>78</v>
      </c>
      <c r="L1832" s="4">
        <v>398</v>
      </c>
      <c r="M1832" s="4">
        <v>96</v>
      </c>
      <c r="N1832" s="4">
        <v>447</v>
      </c>
      <c r="O1832" s="4">
        <v>220</v>
      </c>
      <c r="P1832" s="4">
        <v>96</v>
      </c>
      <c r="Q1832" s="4">
        <v>32</v>
      </c>
      <c r="R1832" s="4">
        <f>SUM(Table1[[#This Row],[Wines]:[Sweet]])</f>
        <v>1257</v>
      </c>
      <c r="S1832" s="8">
        <f t="shared" si="86"/>
        <v>1.8855754230169205E-2</v>
      </c>
      <c r="T1832" s="8" t="str">
        <f t="shared" si="87"/>
        <v>MeatProducts</v>
      </c>
      <c r="U1832" s="2">
        <v>1</v>
      </c>
      <c r="V1832" s="2">
        <v>5</v>
      </c>
      <c r="W1832" s="2">
        <v>7</v>
      </c>
      <c r="X1832" s="2">
        <v>6</v>
      </c>
      <c r="Y1832" s="2">
        <v>3</v>
      </c>
      <c r="Z1832" s="2">
        <v>3</v>
      </c>
      <c r="AA1832" s="2">
        <v>11</v>
      </c>
      <c r="AB1832" s="2">
        <v>0</v>
      </c>
    </row>
    <row r="1833" spans="1:28" x14ac:dyDescent="0.25">
      <c r="A1833" s="2">
        <v>5120</v>
      </c>
      <c r="B1833" s="2">
        <v>1982</v>
      </c>
      <c r="C1833" s="2">
        <f>2025-Table1[[#This Row],[Year_Birth]]</f>
        <v>43</v>
      </c>
      <c r="D1833" s="2" t="s">
        <v>2260</v>
      </c>
      <c r="E1833" s="2" t="s">
        <v>2254</v>
      </c>
      <c r="F1833" s="2" t="str">
        <f t="shared" si="85"/>
        <v>Senior</v>
      </c>
      <c r="G1833" s="4">
        <v>66664</v>
      </c>
      <c r="H1833" s="2">
        <v>0</v>
      </c>
      <c r="I1833" s="2">
        <v>0</v>
      </c>
      <c r="J1833" s="3" t="s">
        <v>2602</v>
      </c>
      <c r="K1833" s="6">
        <v>78</v>
      </c>
      <c r="L1833" s="4">
        <v>398</v>
      </c>
      <c r="M1833" s="4">
        <v>96</v>
      </c>
      <c r="N1833" s="4">
        <v>447</v>
      </c>
      <c r="O1833" s="4">
        <v>220</v>
      </c>
      <c r="P1833" s="4">
        <v>96</v>
      </c>
      <c r="Q1833" s="4">
        <v>32</v>
      </c>
      <c r="R1833" s="4">
        <f>SUM(Table1[[#This Row],[Wines]:[Sweet]])</f>
        <v>1257</v>
      </c>
      <c r="S1833" s="8">
        <f t="shared" si="86"/>
        <v>1.8855754230169205E-2</v>
      </c>
      <c r="T1833" s="8" t="str">
        <f t="shared" si="87"/>
        <v>MeatProducts</v>
      </c>
      <c r="U1833" s="2">
        <v>1</v>
      </c>
      <c r="V1833" s="2">
        <v>5</v>
      </c>
      <c r="W1833" s="2">
        <v>7</v>
      </c>
      <c r="X1833" s="2">
        <v>6</v>
      </c>
      <c r="Y1833" s="2">
        <v>3</v>
      </c>
      <c r="Z1833" s="2">
        <v>3</v>
      </c>
      <c r="AA1833" s="2">
        <v>11</v>
      </c>
      <c r="AB1833" s="2">
        <v>0</v>
      </c>
    </row>
    <row r="1834" spans="1:28" x14ac:dyDescent="0.25">
      <c r="A1834" s="2">
        <v>2375</v>
      </c>
      <c r="B1834" s="2">
        <v>1972</v>
      </c>
      <c r="C1834" s="2">
        <f>2025-Table1[[#This Row],[Year_Birth]]</f>
        <v>53</v>
      </c>
      <c r="D1834" s="2" t="s">
        <v>2252</v>
      </c>
      <c r="E1834" s="2" t="s">
        <v>2254</v>
      </c>
      <c r="F1834" s="2" t="str">
        <f t="shared" si="85"/>
        <v>Senior</v>
      </c>
      <c r="G1834" s="4">
        <v>30261</v>
      </c>
      <c r="H1834" s="2">
        <v>1</v>
      </c>
      <c r="I1834" s="2">
        <v>2</v>
      </c>
      <c r="J1834" s="3" t="s">
        <v>2602</v>
      </c>
      <c r="K1834" s="6">
        <v>75</v>
      </c>
      <c r="L1834" s="4">
        <v>8</v>
      </c>
      <c r="M1834" s="4">
        <v>0</v>
      </c>
      <c r="N1834" s="4">
        <v>5</v>
      </c>
      <c r="O1834" s="4">
        <v>0</v>
      </c>
      <c r="P1834" s="4">
        <v>3</v>
      </c>
      <c r="Q1834" s="4">
        <v>6</v>
      </c>
      <c r="R1834" s="4">
        <f>SUM(Table1[[#This Row],[Wines]:[Sweet]])</f>
        <v>16</v>
      </c>
      <c r="S1834" s="8">
        <f t="shared" si="86"/>
        <v>5.2873335316083411E-4</v>
      </c>
      <c r="T1834" s="8" t="str">
        <f t="shared" si="87"/>
        <v>Wines</v>
      </c>
      <c r="U1834" s="2">
        <v>1</v>
      </c>
      <c r="V1834" s="2">
        <v>0</v>
      </c>
      <c r="W1834" s="2">
        <v>0</v>
      </c>
      <c r="X1834" s="2">
        <v>3</v>
      </c>
      <c r="Y1834" s="2">
        <v>8</v>
      </c>
      <c r="Z1834" s="2">
        <v>3</v>
      </c>
      <c r="AA1834" s="2">
        <v>11</v>
      </c>
      <c r="AB1834" s="2">
        <v>0</v>
      </c>
    </row>
    <row r="1835" spans="1:28" x14ac:dyDescent="0.25">
      <c r="A1835" s="2">
        <v>4974</v>
      </c>
      <c r="B1835" s="2">
        <v>1970</v>
      </c>
      <c r="C1835" s="2">
        <f>2025-Table1[[#This Row],[Year_Birth]]</f>
        <v>55</v>
      </c>
      <c r="D1835" s="2" t="s">
        <v>2252</v>
      </c>
      <c r="E1835" s="2" t="s">
        <v>2253</v>
      </c>
      <c r="F1835" s="2" t="str">
        <f t="shared" si="85"/>
        <v>Senior</v>
      </c>
      <c r="G1835" s="4">
        <v>83273</v>
      </c>
      <c r="H1835" s="2">
        <v>1</v>
      </c>
      <c r="I1835" s="2">
        <v>2</v>
      </c>
      <c r="J1835" s="3" t="s">
        <v>2602</v>
      </c>
      <c r="K1835" s="6">
        <v>98</v>
      </c>
      <c r="L1835" s="4">
        <v>433</v>
      </c>
      <c r="M1835" s="4">
        <v>89</v>
      </c>
      <c r="N1835" s="4">
        <v>650</v>
      </c>
      <c r="O1835" s="4">
        <v>16</v>
      </c>
      <c r="P1835" s="4">
        <v>102</v>
      </c>
      <c r="Q1835" s="4">
        <v>102</v>
      </c>
      <c r="R1835" s="4">
        <f>SUM(Table1[[#This Row],[Wines]:[Sweet]])</f>
        <v>1290</v>
      </c>
      <c r="S1835" s="8">
        <f t="shared" si="86"/>
        <v>1.549121564012345E-2</v>
      </c>
      <c r="T1835" s="8" t="str">
        <f t="shared" si="87"/>
        <v>MeatProducts</v>
      </c>
      <c r="U1835" s="2">
        <v>10</v>
      </c>
      <c r="V1835" s="2">
        <v>4</v>
      </c>
      <c r="W1835" s="2">
        <v>6</v>
      </c>
      <c r="X1835" s="2">
        <v>9</v>
      </c>
      <c r="Y1835" s="2">
        <v>7</v>
      </c>
      <c r="Z1835" s="2">
        <v>3</v>
      </c>
      <c r="AA1835" s="2">
        <v>11</v>
      </c>
      <c r="AB1835" s="2">
        <v>0</v>
      </c>
    </row>
    <row r="1836" spans="1:28" x14ac:dyDescent="0.25">
      <c r="A1836" s="2">
        <v>1987</v>
      </c>
      <c r="B1836" s="2">
        <v>1987</v>
      </c>
      <c r="C1836" s="2">
        <f>2025-Table1[[#This Row],[Year_Birth]]</f>
        <v>38</v>
      </c>
      <c r="D1836" s="2" t="s">
        <v>2259</v>
      </c>
      <c r="E1836" s="2" t="s">
        <v>2253</v>
      </c>
      <c r="F1836" s="2" t="str">
        <f t="shared" si="85"/>
        <v>Senior</v>
      </c>
      <c r="G1836" s="4">
        <v>21063</v>
      </c>
      <c r="H1836" s="2">
        <v>1</v>
      </c>
      <c r="I1836" s="2">
        <v>0</v>
      </c>
      <c r="J1836" s="3" t="s">
        <v>2603</v>
      </c>
      <c r="K1836" s="6">
        <v>34</v>
      </c>
      <c r="L1836" s="4">
        <v>1</v>
      </c>
      <c r="M1836" s="4">
        <v>10</v>
      </c>
      <c r="N1836" s="4">
        <v>11</v>
      </c>
      <c r="O1836" s="4">
        <v>19</v>
      </c>
      <c r="P1836" s="4">
        <v>3</v>
      </c>
      <c r="Q1836" s="4">
        <v>15</v>
      </c>
      <c r="R1836" s="4">
        <f>SUM(Table1[[#This Row],[Wines]:[Sweet]])</f>
        <v>44</v>
      </c>
      <c r="S1836" s="8">
        <f t="shared" si="86"/>
        <v>2.0889711816930163E-3</v>
      </c>
      <c r="T1836" s="8" t="str">
        <f t="shared" si="87"/>
        <v>FishProducts</v>
      </c>
      <c r="U1836" s="2">
        <v>2</v>
      </c>
      <c r="V1836" s="2">
        <v>2</v>
      </c>
      <c r="W1836" s="2">
        <v>0</v>
      </c>
      <c r="X1836" s="2">
        <v>3</v>
      </c>
      <c r="Y1836" s="2">
        <v>6</v>
      </c>
      <c r="Z1836" s="2">
        <v>3</v>
      </c>
      <c r="AA1836" s="2">
        <v>11</v>
      </c>
      <c r="AB1836" s="2">
        <v>0</v>
      </c>
    </row>
    <row r="1837" spans="1:28" x14ac:dyDescent="0.25">
      <c r="A1837" s="2">
        <v>4754</v>
      </c>
      <c r="B1837" s="2">
        <v>1966</v>
      </c>
      <c r="C1837" s="2">
        <f>2025-Table1[[#This Row],[Year_Birth]]</f>
        <v>59</v>
      </c>
      <c r="D1837" s="2" t="s">
        <v>2257</v>
      </c>
      <c r="E1837" s="2" t="s">
        <v>2256</v>
      </c>
      <c r="F1837" s="2" t="str">
        <f t="shared" si="85"/>
        <v>Senior</v>
      </c>
      <c r="G1837" s="4">
        <v>33585</v>
      </c>
      <c r="H1837" s="2">
        <v>0</v>
      </c>
      <c r="I1837" s="2">
        <v>1</v>
      </c>
      <c r="J1837" s="3" t="s">
        <v>2603</v>
      </c>
      <c r="K1837" s="6">
        <v>91</v>
      </c>
      <c r="L1837" s="4">
        <v>30</v>
      </c>
      <c r="M1837" s="4">
        <v>11</v>
      </c>
      <c r="N1837" s="4">
        <v>33</v>
      </c>
      <c r="O1837" s="4">
        <v>13</v>
      </c>
      <c r="P1837" s="4">
        <v>6</v>
      </c>
      <c r="Q1837" s="4">
        <v>29</v>
      </c>
      <c r="R1837" s="4">
        <f>SUM(Table1[[#This Row],[Wines]:[Sweet]])</f>
        <v>93</v>
      </c>
      <c r="S1837" s="8">
        <f t="shared" si="86"/>
        <v>2.7690933452434122E-3</v>
      </c>
      <c r="T1837" s="8" t="str">
        <f t="shared" si="87"/>
        <v>MeatProducts</v>
      </c>
      <c r="U1837" s="2">
        <v>1</v>
      </c>
      <c r="V1837" s="2">
        <v>2</v>
      </c>
      <c r="W1837" s="2">
        <v>0</v>
      </c>
      <c r="X1837" s="2">
        <v>4</v>
      </c>
      <c r="Y1837" s="2">
        <v>4</v>
      </c>
      <c r="Z1837" s="2">
        <v>3</v>
      </c>
      <c r="AA1837" s="2">
        <v>11</v>
      </c>
      <c r="AB1837" s="2">
        <v>0</v>
      </c>
    </row>
    <row r="1838" spans="1:28" x14ac:dyDescent="0.25">
      <c r="A1838" s="2">
        <v>839</v>
      </c>
      <c r="B1838" s="2">
        <v>1975</v>
      </c>
      <c r="C1838" s="2">
        <f>2025-Table1[[#This Row],[Year_Birth]]</f>
        <v>50</v>
      </c>
      <c r="D1838" s="2" t="s">
        <v>2255</v>
      </c>
      <c r="E1838" s="2" t="s">
        <v>2256</v>
      </c>
      <c r="F1838" s="2" t="str">
        <f t="shared" si="85"/>
        <v>Senior</v>
      </c>
      <c r="G1838" s="4">
        <v>45503</v>
      </c>
      <c r="H1838" s="2">
        <v>1</v>
      </c>
      <c r="I1838" s="2">
        <v>0</v>
      </c>
      <c r="J1838" s="3" t="s">
        <v>2603</v>
      </c>
      <c r="K1838" s="6">
        <v>54</v>
      </c>
      <c r="L1838" s="4">
        <v>97</v>
      </c>
      <c r="M1838" s="4">
        <v>4</v>
      </c>
      <c r="N1838" s="4">
        <v>44</v>
      </c>
      <c r="O1838" s="4">
        <v>6</v>
      </c>
      <c r="P1838" s="4">
        <v>1</v>
      </c>
      <c r="Q1838" s="4">
        <v>18</v>
      </c>
      <c r="R1838" s="4">
        <f>SUM(Table1[[#This Row],[Wines]:[Sweet]])</f>
        <v>152</v>
      </c>
      <c r="S1838" s="8">
        <f t="shared" si="86"/>
        <v>3.3404390919280049E-3</v>
      </c>
      <c r="T1838" s="8" t="str">
        <f t="shared" si="87"/>
        <v>Wines</v>
      </c>
      <c r="U1838" s="2">
        <v>1</v>
      </c>
      <c r="V1838" s="2">
        <v>3</v>
      </c>
      <c r="W1838" s="2">
        <v>1</v>
      </c>
      <c r="X1838" s="2">
        <v>4</v>
      </c>
      <c r="Y1838" s="2">
        <v>5</v>
      </c>
      <c r="Z1838" s="2">
        <v>3</v>
      </c>
      <c r="AA1838" s="2">
        <v>11</v>
      </c>
      <c r="AB1838" s="2">
        <v>0</v>
      </c>
    </row>
    <row r="1839" spans="1:28" x14ac:dyDescent="0.25">
      <c r="A1839" s="2">
        <v>7375</v>
      </c>
      <c r="B1839" s="2">
        <v>1976</v>
      </c>
      <c r="C1839" s="2">
        <f>2025-Table1[[#This Row],[Year_Birth]]</f>
        <v>49</v>
      </c>
      <c r="D1839" s="2" t="s">
        <v>2252</v>
      </c>
      <c r="E1839" s="2" t="s">
        <v>2254</v>
      </c>
      <c r="F1839" s="2" t="str">
        <f t="shared" si="85"/>
        <v>Senior</v>
      </c>
      <c r="G1839" s="4">
        <v>51369</v>
      </c>
      <c r="H1839" s="2">
        <v>0</v>
      </c>
      <c r="I1839" s="2">
        <v>1</v>
      </c>
      <c r="J1839" s="3" t="s">
        <v>2604</v>
      </c>
      <c r="K1839" s="6">
        <v>84</v>
      </c>
      <c r="L1839" s="4">
        <v>297</v>
      </c>
      <c r="M1839" s="4">
        <v>7</v>
      </c>
      <c r="N1839" s="4">
        <v>79</v>
      </c>
      <c r="O1839" s="4">
        <v>0</v>
      </c>
      <c r="P1839" s="4">
        <v>11</v>
      </c>
      <c r="Q1839" s="4">
        <v>182</v>
      </c>
      <c r="R1839" s="4">
        <f>SUM(Table1[[#This Row],[Wines]:[Sweet]])</f>
        <v>394</v>
      </c>
      <c r="S1839" s="8">
        <f t="shared" si="86"/>
        <v>7.6699955225914464E-3</v>
      </c>
      <c r="T1839" s="8" t="str">
        <f t="shared" si="87"/>
        <v>Wines</v>
      </c>
      <c r="U1839" s="2">
        <v>2</v>
      </c>
      <c r="V1839" s="2">
        <v>8</v>
      </c>
      <c r="W1839" s="2">
        <v>2</v>
      </c>
      <c r="X1839" s="2">
        <v>4</v>
      </c>
      <c r="Y1839" s="2">
        <v>8</v>
      </c>
      <c r="Z1839" s="2">
        <v>3</v>
      </c>
      <c r="AA1839" s="2">
        <v>11</v>
      </c>
      <c r="AB1839" s="2">
        <v>0</v>
      </c>
    </row>
    <row r="1840" spans="1:28" x14ac:dyDescent="0.25">
      <c r="A1840" s="2">
        <v>10144</v>
      </c>
      <c r="B1840" s="2">
        <v>1976</v>
      </c>
      <c r="C1840" s="2">
        <f>2025-Table1[[#This Row],[Year_Birth]]</f>
        <v>49</v>
      </c>
      <c r="D1840" s="2" t="s">
        <v>2252</v>
      </c>
      <c r="E1840" s="2" t="s">
        <v>2254</v>
      </c>
      <c r="F1840" s="2" t="str">
        <f t="shared" si="85"/>
        <v>Senior</v>
      </c>
      <c r="G1840" s="4">
        <v>51369</v>
      </c>
      <c r="H1840" s="2">
        <v>0</v>
      </c>
      <c r="I1840" s="2">
        <v>1</v>
      </c>
      <c r="J1840" s="3" t="s">
        <v>2604</v>
      </c>
      <c r="K1840" s="6">
        <v>84</v>
      </c>
      <c r="L1840" s="4">
        <v>297</v>
      </c>
      <c r="M1840" s="4">
        <v>7</v>
      </c>
      <c r="N1840" s="4">
        <v>79</v>
      </c>
      <c r="O1840" s="4">
        <v>0</v>
      </c>
      <c r="P1840" s="4">
        <v>11</v>
      </c>
      <c r="Q1840" s="4">
        <v>182</v>
      </c>
      <c r="R1840" s="4">
        <f>SUM(Table1[[#This Row],[Wines]:[Sweet]])</f>
        <v>394</v>
      </c>
      <c r="S1840" s="8">
        <f t="shared" si="86"/>
        <v>7.6699955225914464E-3</v>
      </c>
      <c r="T1840" s="8" t="str">
        <f t="shared" si="87"/>
        <v>Wines</v>
      </c>
      <c r="U1840" s="2">
        <v>2</v>
      </c>
      <c r="V1840" s="2">
        <v>8</v>
      </c>
      <c r="W1840" s="2">
        <v>2</v>
      </c>
      <c r="X1840" s="2">
        <v>4</v>
      </c>
      <c r="Y1840" s="2">
        <v>8</v>
      </c>
      <c r="Z1840" s="2">
        <v>3</v>
      </c>
      <c r="AA1840" s="2">
        <v>11</v>
      </c>
      <c r="AB1840" s="2">
        <v>0</v>
      </c>
    </row>
    <row r="1841" spans="1:28" x14ac:dyDescent="0.25">
      <c r="A1841" s="2">
        <v>4580</v>
      </c>
      <c r="B1841" s="2">
        <v>1969</v>
      </c>
      <c r="C1841" s="2">
        <f>2025-Table1[[#This Row],[Year_Birth]]</f>
        <v>56</v>
      </c>
      <c r="D1841" s="2" t="s">
        <v>2252</v>
      </c>
      <c r="E1841" s="2" t="s">
        <v>2256</v>
      </c>
      <c r="F1841" s="2" t="str">
        <f t="shared" si="85"/>
        <v>Senior</v>
      </c>
      <c r="G1841" s="4">
        <v>75759</v>
      </c>
      <c r="H1841" s="2">
        <v>0</v>
      </c>
      <c r="I1841" s="2">
        <v>0</v>
      </c>
      <c r="J1841" s="3" t="s">
        <v>2605</v>
      </c>
      <c r="K1841" s="6">
        <v>46</v>
      </c>
      <c r="L1841" s="4">
        <v>1394</v>
      </c>
      <c r="M1841" s="4">
        <v>22</v>
      </c>
      <c r="N1841" s="4">
        <v>708</v>
      </c>
      <c r="O1841" s="4">
        <v>89</v>
      </c>
      <c r="P1841" s="4">
        <v>91</v>
      </c>
      <c r="Q1841" s="4">
        <v>182</v>
      </c>
      <c r="R1841" s="4">
        <f>SUM(Table1[[#This Row],[Wines]:[Sweet]])</f>
        <v>2304</v>
      </c>
      <c r="S1841" s="8">
        <f t="shared" si="86"/>
        <v>3.0412228250108898E-2</v>
      </c>
      <c r="T1841" s="8" t="str">
        <f t="shared" si="87"/>
        <v>Wines</v>
      </c>
      <c r="U1841" s="2">
        <v>1</v>
      </c>
      <c r="V1841" s="2">
        <v>9</v>
      </c>
      <c r="W1841" s="2">
        <v>7</v>
      </c>
      <c r="X1841" s="2">
        <v>9</v>
      </c>
      <c r="Y1841" s="2">
        <v>5</v>
      </c>
      <c r="Z1841" s="2">
        <v>3</v>
      </c>
      <c r="AA1841" s="2">
        <v>11</v>
      </c>
      <c r="AB1841" s="2">
        <v>1</v>
      </c>
    </row>
    <row r="1842" spans="1:28" x14ac:dyDescent="0.25">
      <c r="A1842" s="2">
        <v>1663</v>
      </c>
      <c r="B1842" s="2">
        <v>1978</v>
      </c>
      <c r="C1842" s="2">
        <f>2025-Table1[[#This Row],[Year_Birth]]</f>
        <v>47</v>
      </c>
      <c r="D1842" s="2" t="s">
        <v>2255</v>
      </c>
      <c r="E1842" s="2" t="s">
        <v>2254</v>
      </c>
      <c r="F1842" s="2" t="str">
        <f t="shared" si="85"/>
        <v>Senior</v>
      </c>
      <c r="G1842" s="4">
        <v>34043</v>
      </c>
      <c r="H1842" s="2">
        <v>1</v>
      </c>
      <c r="I1842" s="2">
        <v>0</v>
      </c>
      <c r="J1842" s="3" t="s">
        <v>2605</v>
      </c>
      <c r="K1842" s="6">
        <v>97</v>
      </c>
      <c r="L1842" s="4">
        <v>20</v>
      </c>
      <c r="M1842" s="4">
        <v>2</v>
      </c>
      <c r="N1842" s="4">
        <v>14</v>
      </c>
      <c r="O1842" s="4">
        <v>3</v>
      </c>
      <c r="P1842" s="4">
        <v>0</v>
      </c>
      <c r="Q1842" s="4">
        <v>10</v>
      </c>
      <c r="R1842" s="4">
        <f>SUM(Table1[[#This Row],[Wines]:[Sweet]])</f>
        <v>39</v>
      </c>
      <c r="S1842" s="8">
        <f t="shared" si="86"/>
        <v>1.1456099638692241E-3</v>
      </c>
      <c r="T1842" s="8" t="str">
        <f t="shared" si="87"/>
        <v>Wines</v>
      </c>
      <c r="U1842" s="2">
        <v>1</v>
      </c>
      <c r="V1842" s="2">
        <v>2</v>
      </c>
      <c r="W1842" s="2">
        <v>0</v>
      </c>
      <c r="X1842" s="2">
        <v>2</v>
      </c>
      <c r="Y1842" s="2">
        <v>9</v>
      </c>
      <c r="Z1842" s="2">
        <v>3</v>
      </c>
      <c r="AA1842" s="2">
        <v>11</v>
      </c>
      <c r="AB1842" s="2">
        <v>0</v>
      </c>
    </row>
    <row r="1843" spans="1:28" x14ac:dyDescent="0.25">
      <c r="A1843" s="2">
        <v>1232</v>
      </c>
      <c r="B1843" s="2">
        <v>1982</v>
      </c>
      <c r="C1843" s="2">
        <f>2025-Table1[[#This Row],[Year_Birth]]</f>
        <v>43</v>
      </c>
      <c r="D1843" s="2" t="s">
        <v>2255</v>
      </c>
      <c r="E1843" s="2" t="s">
        <v>2254</v>
      </c>
      <c r="F1843" s="2" t="str">
        <f t="shared" si="85"/>
        <v>Senior</v>
      </c>
      <c r="G1843" s="4">
        <v>70038</v>
      </c>
      <c r="H1843" s="2">
        <v>0</v>
      </c>
      <c r="I1843" s="2">
        <v>0</v>
      </c>
      <c r="J1843" s="3" t="s">
        <v>2605</v>
      </c>
      <c r="K1843" s="6">
        <v>54</v>
      </c>
      <c r="L1843" s="4">
        <v>587</v>
      </c>
      <c r="M1843" s="4">
        <v>54</v>
      </c>
      <c r="N1843" s="4">
        <v>348</v>
      </c>
      <c r="O1843" s="4">
        <v>71</v>
      </c>
      <c r="P1843" s="4">
        <v>54</v>
      </c>
      <c r="Q1843" s="4">
        <v>130</v>
      </c>
      <c r="R1843" s="4">
        <f>SUM(Table1[[#This Row],[Wines]:[Sweet]])</f>
        <v>1114</v>
      </c>
      <c r="S1843" s="8">
        <f t="shared" si="86"/>
        <v>1.5905651217910276E-2</v>
      </c>
      <c r="T1843" s="8" t="str">
        <f t="shared" si="87"/>
        <v>Wines</v>
      </c>
      <c r="U1843" s="2">
        <v>1</v>
      </c>
      <c r="V1843" s="2">
        <v>4</v>
      </c>
      <c r="W1843" s="2">
        <v>4</v>
      </c>
      <c r="X1843" s="2">
        <v>8</v>
      </c>
      <c r="Y1843" s="2">
        <v>2</v>
      </c>
      <c r="Z1843" s="2">
        <v>3</v>
      </c>
      <c r="AA1843" s="2">
        <v>11</v>
      </c>
      <c r="AB1843" s="2">
        <v>0</v>
      </c>
    </row>
    <row r="1844" spans="1:28" x14ac:dyDescent="0.25">
      <c r="A1844" s="2">
        <v>3967</v>
      </c>
      <c r="B1844" s="2">
        <v>1971</v>
      </c>
      <c r="C1844" s="2">
        <f>2025-Table1[[#This Row],[Year_Birth]]</f>
        <v>54</v>
      </c>
      <c r="D1844" s="2" t="s">
        <v>2255</v>
      </c>
      <c r="E1844" s="2" t="s">
        <v>2256</v>
      </c>
      <c r="F1844" s="2" t="str">
        <f t="shared" si="85"/>
        <v>Senior</v>
      </c>
      <c r="G1844" s="4">
        <v>78931</v>
      </c>
      <c r="H1844" s="2">
        <v>0</v>
      </c>
      <c r="I1844" s="2">
        <v>0</v>
      </c>
      <c r="J1844" s="3" t="s">
        <v>2605</v>
      </c>
      <c r="K1844" s="6">
        <v>19</v>
      </c>
      <c r="L1844" s="4">
        <v>331</v>
      </c>
      <c r="M1844" s="4">
        <v>197</v>
      </c>
      <c r="N1844" s="4">
        <v>170</v>
      </c>
      <c r="O1844" s="4">
        <v>58</v>
      </c>
      <c r="P1844" s="4">
        <v>152</v>
      </c>
      <c r="Q1844" s="4">
        <v>35</v>
      </c>
      <c r="R1844" s="4">
        <f>SUM(Table1[[#This Row],[Wines]:[Sweet]])</f>
        <v>908</v>
      </c>
      <c r="S1844" s="8">
        <f t="shared" si="86"/>
        <v>1.1503718437622735E-2</v>
      </c>
      <c r="T1844" s="8" t="str">
        <f t="shared" si="87"/>
        <v>Wines</v>
      </c>
      <c r="U1844" s="2">
        <v>1</v>
      </c>
      <c r="V1844" s="2">
        <v>2</v>
      </c>
      <c r="W1844" s="2">
        <v>8</v>
      </c>
      <c r="X1844" s="2">
        <v>13</v>
      </c>
      <c r="Y1844" s="2">
        <v>1</v>
      </c>
      <c r="Z1844" s="2">
        <v>3</v>
      </c>
      <c r="AA1844" s="2">
        <v>11</v>
      </c>
      <c r="AB1844" s="2">
        <v>0</v>
      </c>
    </row>
    <row r="1845" spans="1:28" x14ac:dyDescent="0.25">
      <c r="A1845" s="2">
        <v>3276</v>
      </c>
      <c r="B1845" s="2">
        <v>1976</v>
      </c>
      <c r="C1845" s="2">
        <f>2025-Table1[[#This Row],[Year_Birth]]</f>
        <v>49</v>
      </c>
      <c r="D1845" s="2" t="s">
        <v>2260</v>
      </c>
      <c r="E1845" s="2" t="s">
        <v>2254</v>
      </c>
      <c r="F1845" s="2" t="str">
        <f t="shared" si="85"/>
        <v>Senior</v>
      </c>
      <c r="G1845" s="4">
        <v>36301</v>
      </c>
      <c r="H1845" s="2">
        <v>1</v>
      </c>
      <c r="I1845" s="2">
        <v>0</v>
      </c>
      <c r="J1845" s="3" t="s">
        <v>2605</v>
      </c>
      <c r="K1845" s="6">
        <v>53</v>
      </c>
      <c r="L1845" s="4">
        <v>11</v>
      </c>
      <c r="M1845" s="4">
        <v>12</v>
      </c>
      <c r="N1845" s="4">
        <v>35</v>
      </c>
      <c r="O1845" s="4">
        <v>3</v>
      </c>
      <c r="P1845" s="4">
        <v>5</v>
      </c>
      <c r="Q1845" s="4">
        <v>12</v>
      </c>
      <c r="R1845" s="4">
        <f>SUM(Table1[[#This Row],[Wines]:[Sweet]])</f>
        <v>66</v>
      </c>
      <c r="S1845" s="8">
        <f t="shared" si="86"/>
        <v>1.8181317319082119E-3</v>
      </c>
      <c r="T1845" s="8" t="str">
        <f t="shared" si="87"/>
        <v>MeatProducts</v>
      </c>
      <c r="U1845" s="2">
        <v>1</v>
      </c>
      <c r="V1845" s="2">
        <v>3</v>
      </c>
      <c r="W1845" s="2">
        <v>0</v>
      </c>
      <c r="X1845" s="2">
        <v>3</v>
      </c>
      <c r="Y1845" s="2">
        <v>7</v>
      </c>
      <c r="Z1845" s="2">
        <v>3</v>
      </c>
      <c r="AA1845" s="2">
        <v>11</v>
      </c>
      <c r="AB1845" s="2">
        <v>0</v>
      </c>
    </row>
    <row r="1846" spans="1:28" x14ac:dyDescent="0.25">
      <c r="A1846" s="2">
        <v>10323</v>
      </c>
      <c r="B1846" s="2">
        <v>1952</v>
      </c>
      <c r="C1846" s="2">
        <f>2025-Table1[[#This Row],[Year_Birth]]</f>
        <v>73</v>
      </c>
      <c r="D1846" s="2" t="s">
        <v>2252</v>
      </c>
      <c r="E1846" s="2" t="s">
        <v>2256</v>
      </c>
      <c r="F1846" s="2" t="str">
        <f t="shared" si="85"/>
        <v>Senior</v>
      </c>
      <c r="G1846" s="4">
        <v>49413</v>
      </c>
      <c r="H1846" s="2">
        <v>0</v>
      </c>
      <c r="I1846" s="2">
        <v>1</v>
      </c>
      <c r="J1846" s="3" t="s">
        <v>2605</v>
      </c>
      <c r="K1846" s="6">
        <v>88</v>
      </c>
      <c r="L1846" s="4">
        <v>205</v>
      </c>
      <c r="M1846" s="4">
        <v>7</v>
      </c>
      <c r="N1846" s="4">
        <v>41</v>
      </c>
      <c r="O1846" s="4">
        <v>3</v>
      </c>
      <c r="P1846" s="4">
        <v>2</v>
      </c>
      <c r="Q1846" s="4">
        <v>46</v>
      </c>
      <c r="R1846" s="4">
        <f>SUM(Table1[[#This Row],[Wines]:[Sweet]])</f>
        <v>258</v>
      </c>
      <c r="S1846" s="8">
        <f t="shared" si="86"/>
        <v>5.2212980389775973E-3</v>
      </c>
      <c r="T1846" s="8" t="str">
        <f t="shared" si="87"/>
        <v>Wines</v>
      </c>
      <c r="U1846" s="2">
        <v>2</v>
      </c>
      <c r="V1846" s="2">
        <v>4</v>
      </c>
      <c r="W1846" s="2">
        <v>2</v>
      </c>
      <c r="X1846" s="2">
        <v>5</v>
      </c>
      <c r="Y1846" s="2">
        <v>5</v>
      </c>
      <c r="Z1846" s="2">
        <v>3</v>
      </c>
      <c r="AA1846" s="2">
        <v>11</v>
      </c>
      <c r="AB1846" s="2">
        <v>0</v>
      </c>
    </row>
    <row r="1847" spans="1:28" x14ac:dyDescent="0.25">
      <c r="A1847" s="2">
        <v>2345</v>
      </c>
      <c r="B1847" s="2">
        <v>1982</v>
      </c>
      <c r="C1847" s="2">
        <f>2025-Table1[[#This Row],[Year_Birth]]</f>
        <v>43</v>
      </c>
      <c r="D1847" s="2" t="s">
        <v>2255</v>
      </c>
      <c r="E1847" s="2" t="s">
        <v>2254</v>
      </c>
      <c r="F1847" s="2" t="str">
        <f t="shared" si="85"/>
        <v>Senior</v>
      </c>
      <c r="G1847" s="4">
        <v>70038</v>
      </c>
      <c r="H1847" s="2">
        <v>0</v>
      </c>
      <c r="I1847" s="2">
        <v>0</v>
      </c>
      <c r="J1847" s="3" t="s">
        <v>2605</v>
      </c>
      <c r="K1847" s="6">
        <v>54</v>
      </c>
      <c r="L1847" s="4">
        <v>587</v>
      </c>
      <c r="M1847" s="4">
        <v>54</v>
      </c>
      <c r="N1847" s="4">
        <v>348</v>
      </c>
      <c r="O1847" s="4">
        <v>71</v>
      </c>
      <c r="P1847" s="4">
        <v>54</v>
      </c>
      <c r="Q1847" s="4">
        <v>130</v>
      </c>
      <c r="R1847" s="4">
        <f>SUM(Table1[[#This Row],[Wines]:[Sweet]])</f>
        <v>1114</v>
      </c>
      <c r="S1847" s="8">
        <f t="shared" si="86"/>
        <v>1.5905651217910276E-2</v>
      </c>
      <c r="T1847" s="8" t="str">
        <f t="shared" si="87"/>
        <v>Wines</v>
      </c>
      <c r="U1847" s="2">
        <v>1</v>
      </c>
      <c r="V1847" s="2">
        <v>4</v>
      </c>
      <c r="W1847" s="2">
        <v>4</v>
      </c>
      <c r="X1847" s="2">
        <v>8</v>
      </c>
      <c r="Y1847" s="2">
        <v>2</v>
      </c>
      <c r="Z1847" s="2">
        <v>3</v>
      </c>
      <c r="AA1847" s="2">
        <v>11</v>
      </c>
      <c r="AB1847" s="2">
        <v>0</v>
      </c>
    </row>
    <row r="1848" spans="1:28" x14ac:dyDescent="0.25">
      <c r="A1848" s="2">
        <v>9451</v>
      </c>
      <c r="B1848" s="2">
        <v>1965</v>
      </c>
      <c r="C1848" s="2">
        <f>2025-Table1[[#This Row],[Year_Birth]]</f>
        <v>60</v>
      </c>
      <c r="D1848" s="2" t="s">
        <v>2252</v>
      </c>
      <c r="E1848" s="2" t="s">
        <v>2256</v>
      </c>
      <c r="F1848" s="2" t="str">
        <f t="shared" si="85"/>
        <v>Senior</v>
      </c>
      <c r="G1848" s="4">
        <v>73538</v>
      </c>
      <c r="H1848" s="2">
        <v>0</v>
      </c>
      <c r="I1848" s="2">
        <v>1</v>
      </c>
      <c r="J1848" s="3" t="s">
        <v>2606</v>
      </c>
      <c r="K1848" s="6">
        <v>92</v>
      </c>
      <c r="L1848" s="4">
        <v>811</v>
      </c>
      <c r="M1848" s="4">
        <v>76</v>
      </c>
      <c r="N1848" s="4">
        <v>428</v>
      </c>
      <c r="O1848" s="4">
        <v>99</v>
      </c>
      <c r="P1848" s="4">
        <v>137</v>
      </c>
      <c r="Q1848" s="4">
        <v>107</v>
      </c>
      <c r="R1848" s="4">
        <f>SUM(Table1[[#This Row],[Wines]:[Sweet]])</f>
        <v>1551</v>
      </c>
      <c r="S1848" s="8">
        <f t="shared" si="86"/>
        <v>2.1091136555250346E-2</v>
      </c>
      <c r="T1848" s="8" t="str">
        <f t="shared" si="87"/>
        <v>Wines</v>
      </c>
      <c r="U1848" s="2">
        <v>3</v>
      </c>
      <c r="V1848" s="2">
        <v>10</v>
      </c>
      <c r="W1848" s="2">
        <v>4</v>
      </c>
      <c r="X1848" s="2">
        <v>9</v>
      </c>
      <c r="Y1848" s="2">
        <v>7</v>
      </c>
      <c r="Z1848" s="2">
        <v>3</v>
      </c>
      <c r="AA1848" s="2">
        <v>11</v>
      </c>
      <c r="AB1848" s="2">
        <v>0</v>
      </c>
    </row>
    <row r="1849" spans="1:28" x14ac:dyDescent="0.25">
      <c r="A1849" s="2">
        <v>3498</v>
      </c>
      <c r="B1849" s="2">
        <v>1976</v>
      </c>
      <c r="C1849" s="2">
        <f>2025-Table1[[#This Row],[Year_Birth]]</f>
        <v>49</v>
      </c>
      <c r="D1849" s="2" t="s">
        <v>2255</v>
      </c>
      <c r="E1849" s="2" t="s">
        <v>2256</v>
      </c>
      <c r="F1849" s="2" t="str">
        <f t="shared" si="85"/>
        <v>Senior</v>
      </c>
      <c r="G1849" s="4">
        <v>55424</v>
      </c>
      <c r="H1849" s="2">
        <v>0</v>
      </c>
      <c r="I1849" s="2">
        <v>1</v>
      </c>
      <c r="J1849" s="3" t="s">
        <v>2606</v>
      </c>
      <c r="K1849" s="6">
        <v>6</v>
      </c>
      <c r="L1849" s="4">
        <v>462</v>
      </c>
      <c r="M1849" s="4">
        <v>61</v>
      </c>
      <c r="N1849" s="4">
        <v>184</v>
      </c>
      <c r="O1849" s="4">
        <v>10</v>
      </c>
      <c r="P1849" s="4">
        <v>53</v>
      </c>
      <c r="Q1849" s="4">
        <v>107</v>
      </c>
      <c r="R1849" s="4">
        <f>SUM(Table1[[#This Row],[Wines]:[Sweet]])</f>
        <v>770</v>
      </c>
      <c r="S1849" s="8">
        <f t="shared" si="86"/>
        <v>1.3892898383371825E-2</v>
      </c>
      <c r="T1849" s="8" t="str">
        <f t="shared" si="87"/>
        <v>Wines</v>
      </c>
      <c r="U1849" s="2">
        <v>4</v>
      </c>
      <c r="V1849" s="2">
        <v>7</v>
      </c>
      <c r="W1849" s="2">
        <v>5</v>
      </c>
      <c r="X1849" s="2">
        <v>9</v>
      </c>
      <c r="Y1849" s="2">
        <v>6</v>
      </c>
      <c r="Z1849" s="2">
        <v>3</v>
      </c>
      <c r="AA1849" s="2">
        <v>11</v>
      </c>
      <c r="AB1849" s="2">
        <v>1</v>
      </c>
    </row>
    <row r="1850" spans="1:28" x14ac:dyDescent="0.25">
      <c r="A1850" s="2">
        <v>6694</v>
      </c>
      <c r="B1850" s="2">
        <v>1964</v>
      </c>
      <c r="C1850" s="2">
        <f>2025-Table1[[#This Row],[Year_Birth]]</f>
        <v>61</v>
      </c>
      <c r="D1850" s="2" t="s">
        <v>2252</v>
      </c>
      <c r="E1850" s="2" t="s">
        <v>2256</v>
      </c>
      <c r="F1850" s="2" t="str">
        <f t="shared" si="85"/>
        <v>Senior</v>
      </c>
      <c r="G1850" s="4">
        <v>75236</v>
      </c>
      <c r="H1850" s="2">
        <v>0</v>
      </c>
      <c r="I1850" s="2">
        <v>1</v>
      </c>
      <c r="J1850" s="3" t="s">
        <v>2607</v>
      </c>
      <c r="K1850" s="6">
        <v>27</v>
      </c>
      <c r="L1850" s="4">
        <v>438</v>
      </c>
      <c r="M1850" s="4">
        <v>66</v>
      </c>
      <c r="N1850" s="4">
        <v>400</v>
      </c>
      <c r="O1850" s="4">
        <v>12</v>
      </c>
      <c r="P1850" s="4">
        <v>38</v>
      </c>
      <c r="Q1850" s="4">
        <v>114</v>
      </c>
      <c r="R1850" s="4">
        <f>SUM(Table1[[#This Row],[Wines]:[Sweet]])</f>
        <v>954</v>
      </c>
      <c r="S1850" s="8">
        <f t="shared" si="86"/>
        <v>1.2680099952150567E-2</v>
      </c>
      <c r="T1850" s="8" t="str">
        <f t="shared" si="87"/>
        <v>Wines</v>
      </c>
      <c r="U1850" s="2">
        <v>1</v>
      </c>
      <c r="V1850" s="2">
        <v>8</v>
      </c>
      <c r="W1850" s="2">
        <v>3</v>
      </c>
      <c r="X1850" s="2">
        <v>13</v>
      </c>
      <c r="Y1850" s="2">
        <v>4</v>
      </c>
      <c r="Z1850" s="2">
        <v>3</v>
      </c>
      <c r="AA1850" s="2">
        <v>11</v>
      </c>
      <c r="AB1850" s="2">
        <v>0</v>
      </c>
    </row>
    <row r="1851" spans="1:28" x14ac:dyDescent="0.25">
      <c r="A1851" s="2">
        <v>8164</v>
      </c>
      <c r="B1851" s="2">
        <v>1978</v>
      </c>
      <c r="C1851" s="2">
        <f>2025-Table1[[#This Row],[Year_Birth]]</f>
        <v>47</v>
      </c>
      <c r="D1851" s="2" t="s">
        <v>2255</v>
      </c>
      <c r="E1851" s="2" t="s">
        <v>2256</v>
      </c>
      <c r="F1851" s="2" t="str">
        <f t="shared" si="85"/>
        <v>Senior</v>
      </c>
      <c r="G1851" s="4">
        <v>82170</v>
      </c>
      <c r="H1851" s="2">
        <v>0</v>
      </c>
      <c r="I1851" s="2">
        <v>0</v>
      </c>
      <c r="J1851" s="3" t="s">
        <v>2607</v>
      </c>
      <c r="K1851" s="6">
        <v>13</v>
      </c>
      <c r="L1851" s="4">
        <v>1023</v>
      </c>
      <c r="M1851" s="4">
        <v>93</v>
      </c>
      <c r="N1851" s="4">
        <v>651</v>
      </c>
      <c r="O1851" s="4">
        <v>49</v>
      </c>
      <c r="P1851" s="4">
        <v>55</v>
      </c>
      <c r="Q1851" s="4">
        <v>37</v>
      </c>
      <c r="R1851" s="4">
        <f>SUM(Table1[[#This Row],[Wines]:[Sweet]])</f>
        <v>1871</v>
      </c>
      <c r="S1851" s="8">
        <f t="shared" si="86"/>
        <v>2.2769867348180602E-2</v>
      </c>
      <c r="T1851" s="8" t="str">
        <f t="shared" si="87"/>
        <v>Wines</v>
      </c>
      <c r="U1851" s="2">
        <v>1</v>
      </c>
      <c r="V1851" s="2">
        <v>5</v>
      </c>
      <c r="W1851" s="2">
        <v>6</v>
      </c>
      <c r="X1851" s="2">
        <v>7</v>
      </c>
      <c r="Y1851" s="2">
        <v>2</v>
      </c>
      <c r="Z1851" s="2">
        <v>3</v>
      </c>
      <c r="AA1851" s="2">
        <v>11</v>
      </c>
      <c r="AB1851" s="2">
        <v>0</v>
      </c>
    </row>
    <row r="1852" spans="1:28" x14ac:dyDescent="0.25">
      <c r="A1852" s="2">
        <v>3231</v>
      </c>
      <c r="B1852" s="2">
        <v>1973</v>
      </c>
      <c r="C1852" s="2">
        <f>2025-Table1[[#This Row],[Year_Birth]]</f>
        <v>52</v>
      </c>
      <c r="D1852" s="2" t="s">
        <v>2252</v>
      </c>
      <c r="E1852" s="2" t="s">
        <v>2256</v>
      </c>
      <c r="F1852" s="2" t="str">
        <f t="shared" si="85"/>
        <v>Senior</v>
      </c>
      <c r="G1852" s="4">
        <v>37971</v>
      </c>
      <c r="H1852" s="2">
        <v>1</v>
      </c>
      <c r="I1852" s="2">
        <v>0</v>
      </c>
      <c r="J1852" s="3" t="s">
        <v>2607</v>
      </c>
      <c r="K1852" s="6">
        <v>97</v>
      </c>
      <c r="L1852" s="4">
        <v>5</v>
      </c>
      <c r="M1852" s="4">
        <v>4</v>
      </c>
      <c r="N1852" s="4">
        <v>10</v>
      </c>
      <c r="O1852" s="4">
        <v>2</v>
      </c>
      <c r="P1852" s="4">
        <v>2</v>
      </c>
      <c r="Q1852" s="4">
        <v>7</v>
      </c>
      <c r="R1852" s="4">
        <f>SUM(Table1[[#This Row],[Wines]:[Sweet]])</f>
        <v>23</v>
      </c>
      <c r="S1852" s="8">
        <f t="shared" si="86"/>
        <v>6.0572542203260384E-4</v>
      </c>
      <c r="T1852" s="8" t="str">
        <f t="shared" si="87"/>
        <v>MeatProducts</v>
      </c>
      <c r="U1852" s="2">
        <v>1</v>
      </c>
      <c r="V1852" s="2">
        <v>1</v>
      </c>
      <c r="W1852" s="2">
        <v>0</v>
      </c>
      <c r="X1852" s="2">
        <v>3</v>
      </c>
      <c r="Y1852" s="2">
        <v>8</v>
      </c>
      <c r="Z1852" s="2">
        <v>3</v>
      </c>
      <c r="AA1852" s="2">
        <v>11</v>
      </c>
      <c r="AB1852" s="2">
        <v>0</v>
      </c>
    </row>
    <row r="1853" spans="1:28" x14ac:dyDescent="0.25">
      <c r="A1853" s="2">
        <v>8842</v>
      </c>
      <c r="B1853" s="2">
        <v>1971</v>
      </c>
      <c r="C1853" s="2">
        <f>2025-Table1[[#This Row],[Year_Birth]]</f>
        <v>54</v>
      </c>
      <c r="D1853" s="2" t="s">
        <v>2252</v>
      </c>
      <c r="E1853" s="2" t="s">
        <v>2261</v>
      </c>
      <c r="F1853" s="2" t="str">
        <f t="shared" si="85"/>
        <v>Senior</v>
      </c>
      <c r="G1853" s="4">
        <v>30372</v>
      </c>
      <c r="H1853" s="2">
        <v>1</v>
      </c>
      <c r="I1853" s="2">
        <v>1</v>
      </c>
      <c r="J1853" s="3" t="s">
        <v>2608</v>
      </c>
      <c r="K1853" s="6">
        <v>33</v>
      </c>
      <c r="L1853" s="4">
        <v>15</v>
      </c>
      <c r="M1853" s="4">
        <v>0</v>
      </c>
      <c r="N1853" s="4">
        <v>12</v>
      </c>
      <c r="O1853" s="4">
        <v>7</v>
      </c>
      <c r="P1853" s="4">
        <v>3</v>
      </c>
      <c r="Q1853" s="4">
        <v>7</v>
      </c>
      <c r="R1853" s="4">
        <f>SUM(Table1[[#This Row],[Wines]:[Sweet]])</f>
        <v>37</v>
      </c>
      <c r="S1853" s="8">
        <f t="shared" si="86"/>
        <v>1.2182273146318979E-3</v>
      </c>
      <c r="T1853" s="8" t="str">
        <f t="shared" si="87"/>
        <v>Wines</v>
      </c>
      <c r="U1853" s="2">
        <v>3</v>
      </c>
      <c r="V1853" s="2">
        <v>2</v>
      </c>
      <c r="W1853" s="2">
        <v>0</v>
      </c>
      <c r="X1853" s="2">
        <v>3</v>
      </c>
      <c r="Y1853" s="2">
        <v>7</v>
      </c>
      <c r="Z1853" s="2">
        <v>3</v>
      </c>
      <c r="AA1853" s="2">
        <v>11</v>
      </c>
      <c r="AB1853" s="2">
        <v>0</v>
      </c>
    </row>
    <row r="1854" spans="1:28" x14ac:dyDescent="0.25">
      <c r="A1854" s="2">
        <v>2154</v>
      </c>
      <c r="B1854" s="2">
        <v>1971</v>
      </c>
      <c r="C1854" s="2">
        <f>2025-Table1[[#This Row],[Year_Birth]]</f>
        <v>54</v>
      </c>
      <c r="D1854" s="2" t="s">
        <v>2252</v>
      </c>
      <c r="E1854" s="2" t="s">
        <v>2261</v>
      </c>
      <c r="F1854" s="2" t="str">
        <f t="shared" si="85"/>
        <v>Senior</v>
      </c>
      <c r="G1854" s="4">
        <v>30372</v>
      </c>
      <c r="H1854" s="2">
        <v>1</v>
      </c>
      <c r="I1854" s="2">
        <v>1</v>
      </c>
      <c r="J1854" s="3" t="s">
        <v>2608</v>
      </c>
      <c r="K1854" s="6">
        <v>33</v>
      </c>
      <c r="L1854" s="4">
        <v>15</v>
      </c>
      <c r="M1854" s="4">
        <v>0</v>
      </c>
      <c r="N1854" s="4">
        <v>12</v>
      </c>
      <c r="O1854" s="4">
        <v>7</v>
      </c>
      <c r="P1854" s="4">
        <v>3</v>
      </c>
      <c r="Q1854" s="4">
        <v>7</v>
      </c>
      <c r="R1854" s="4">
        <f>SUM(Table1[[#This Row],[Wines]:[Sweet]])</f>
        <v>37</v>
      </c>
      <c r="S1854" s="8">
        <f t="shared" si="86"/>
        <v>1.2182273146318979E-3</v>
      </c>
      <c r="T1854" s="8" t="str">
        <f t="shared" si="87"/>
        <v>Wines</v>
      </c>
      <c r="U1854" s="2">
        <v>3</v>
      </c>
      <c r="V1854" s="2">
        <v>2</v>
      </c>
      <c r="W1854" s="2">
        <v>0</v>
      </c>
      <c r="X1854" s="2">
        <v>3</v>
      </c>
      <c r="Y1854" s="2">
        <v>7</v>
      </c>
      <c r="Z1854" s="2">
        <v>3</v>
      </c>
      <c r="AA1854" s="2">
        <v>11</v>
      </c>
      <c r="AB1854" s="2">
        <v>0</v>
      </c>
    </row>
    <row r="1855" spans="1:28" x14ac:dyDescent="0.25">
      <c r="A1855" s="2">
        <v>10841</v>
      </c>
      <c r="B1855" s="2">
        <v>1975</v>
      </c>
      <c r="C1855" s="2">
        <f>2025-Table1[[#This Row],[Year_Birth]]</f>
        <v>50</v>
      </c>
      <c r="D1855" s="2" t="s">
        <v>2255</v>
      </c>
      <c r="E1855" s="2" t="s">
        <v>2254</v>
      </c>
      <c r="F1855" s="2" t="str">
        <f t="shared" si="85"/>
        <v>Senior</v>
      </c>
      <c r="G1855" s="4">
        <v>56559</v>
      </c>
      <c r="H1855" s="2">
        <v>0</v>
      </c>
      <c r="I1855" s="2">
        <v>1</v>
      </c>
      <c r="J1855" s="3" t="s">
        <v>2608</v>
      </c>
      <c r="K1855" s="6">
        <v>46</v>
      </c>
      <c r="L1855" s="4">
        <v>226</v>
      </c>
      <c r="M1855" s="4">
        <v>22</v>
      </c>
      <c r="N1855" s="4">
        <v>133</v>
      </c>
      <c r="O1855" s="4">
        <v>41</v>
      </c>
      <c r="P1855" s="4">
        <v>31</v>
      </c>
      <c r="Q1855" s="4">
        <v>31</v>
      </c>
      <c r="R1855" s="4">
        <f>SUM(Table1[[#This Row],[Wines]:[Sweet]])</f>
        <v>453</v>
      </c>
      <c r="S1855" s="8">
        <f t="shared" si="86"/>
        <v>8.0093353842889733E-3</v>
      </c>
      <c r="T1855" s="8" t="str">
        <f t="shared" si="87"/>
        <v>Wines</v>
      </c>
      <c r="U1855" s="2">
        <v>3</v>
      </c>
      <c r="V1855" s="2">
        <v>4</v>
      </c>
      <c r="W1855" s="2">
        <v>3</v>
      </c>
      <c r="X1855" s="2">
        <v>8</v>
      </c>
      <c r="Y1855" s="2">
        <v>4</v>
      </c>
      <c r="Z1855" s="2">
        <v>3</v>
      </c>
      <c r="AA1855" s="2">
        <v>11</v>
      </c>
      <c r="AB1855" s="2">
        <v>0</v>
      </c>
    </row>
    <row r="1856" spans="1:28" x14ac:dyDescent="0.25">
      <c r="A1856" s="2">
        <v>5084</v>
      </c>
      <c r="B1856" s="2">
        <v>1975</v>
      </c>
      <c r="C1856" s="2">
        <f>2025-Table1[[#This Row],[Year_Birth]]</f>
        <v>50</v>
      </c>
      <c r="D1856" s="2" t="s">
        <v>2252</v>
      </c>
      <c r="E1856" s="2" t="s">
        <v>2261</v>
      </c>
      <c r="F1856" s="2" t="str">
        <f t="shared" si="85"/>
        <v>Senior</v>
      </c>
      <c r="G1856" s="4">
        <v>58330</v>
      </c>
      <c r="H1856" s="2">
        <v>0</v>
      </c>
      <c r="I1856" s="2">
        <v>1</v>
      </c>
      <c r="J1856" s="3" t="s">
        <v>2609</v>
      </c>
      <c r="K1856" s="6">
        <v>87</v>
      </c>
      <c r="L1856" s="4">
        <v>445</v>
      </c>
      <c r="M1856" s="4">
        <v>53</v>
      </c>
      <c r="N1856" s="4">
        <v>213</v>
      </c>
      <c r="O1856" s="4">
        <v>104</v>
      </c>
      <c r="P1856" s="4">
        <v>98</v>
      </c>
      <c r="Q1856" s="4">
        <v>151</v>
      </c>
      <c r="R1856" s="4">
        <f>SUM(Table1[[#This Row],[Wines]:[Sweet]])</f>
        <v>913</v>
      </c>
      <c r="S1856" s="8">
        <f t="shared" si="86"/>
        <v>1.5652322989885135E-2</v>
      </c>
      <c r="T1856" s="8" t="str">
        <f t="shared" si="87"/>
        <v>Wines</v>
      </c>
      <c r="U1856" s="2">
        <v>1</v>
      </c>
      <c r="V1856" s="2">
        <v>6</v>
      </c>
      <c r="W1856" s="2">
        <v>4</v>
      </c>
      <c r="X1856" s="2">
        <v>13</v>
      </c>
      <c r="Y1856" s="2">
        <v>4</v>
      </c>
      <c r="Z1856" s="2">
        <v>3</v>
      </c>
      <c r="AA1856" s="2">
        <v>11</v>
      </c>
      <c r="AB1856" s="2">
        <v>0</v>
      </c>
    </row>
    <row r="1857" spans="1:28" x14ac:dyDescent="0.25">
      <c r="A1857" s="2">
        <v>7094</v>
      </c>
      <c r="B1857" s="2">
        <v>1975</v>
      </c>
      <c r="C1857" s="2">
        <f>2025-Table1[[#This Row],[Year_Birth]]</f>
        <v>50</v>
      </c>
      <c r="D1857" s="2" t="s">
        <v>2252</v>
      </c>
      <c r="E1857" s="2" t="s">
        <v>2261</v>
      </c>
      <c r="F1857" s="2" t="str">
        <f t="shared" si="85"/>
        <v>Senior</v>
      </c>
      <c r="G1857" s="4">
        <v>58330</v>
      </c>
      <c r="H1857" s="2">
        <v>0</v>
      </c>
      <c r="I1857" s="2">
        <v>1</v>
      </c>
      <c r="J1857" s="3" t="s">
        <v>2609</v>
      </c>
      <c r="K1857" s="6">
        <v>87</v>
      </c>
      <c r="L1857" s="4">
        <v>445</v>
      </c>
      <c r="M1857" s="4">
        <v>53</v>
      </c>
      <c r="N1857" s="4">
        <v>213</v>
      </c>
      <c r="O1857" s="4">
        <v>104</v>
      </c>
      <c r="P1857" s="4">
        <v>98</v>
      </c>
      <c r="Q1857" s="4">
        <v>151</v>
      </c>
      <c r="R1857" s="4">
        <f>SUM(Table1[[#This Row],[Wines]:[Sweet]])</f>
        <v>913</v>
      </c>
      <c r="S1857" s="8">
        <f t="shared" si="86"/>
        <v>1.5652322989885135E-2</v>
      </c>
      <c r="T1857" s="8" t="str">
        <f t="shared" si="87"/>
        <v>Wines</v>
      </c>
      <c r="U1857" s="2">
        <v>1</v>
      </c>
      <c r="V1857" s="2">
        <v>6</v>
      </c>
      <c r="W1857" s="2">
        <v>4</v>
      </c>
      <c r="X1857" s="2">
        <v>13</v>
      </c>
      <c r="Y1857" s="2">
        <v>4</v>
      </c>
      <c r="Z1857" s="2">
        <v>3</v>
      </c>
      <c r="AA1857" s="2">
        <v>11</v>
      </c>
      <c r="AB1857" s="2">
        <v>0</v>
      </c>
    </row>
    <row r="1858" spans="1:28" x14ac:dyDescent="0.25">
      <c r="A1858" s="2">
        <v>9140</v>
      </c>
      <c r="B1858" s="2">
        <v>1960</v>
      </c>
      <c r="C1858" s="2">
        <f>2025-Table1[[#This Row],[Year_Birth]]</f>
        <v>65</v>
      </c>
      <c r="D1858" s="2" t="s">
        <v>2260</v>
      </c>
      <c r="E1858" s="2" t="s">
        <v>2254</v>
      </c>
      <c r="F1858" s="2" t="str">
        <f t="shared" ref="F1858:F1921" si="88">IF(C1858&lt;19,"Child",IF(C1858&lt;31,"Young Adult",IF(C1858&lt;J3105,"Adult","Senior")))</f>
        <v>Senior</v>
      </c>
      <c r="G1858" s="4">
        <v>50523</v>
      </c>
      <c r="H1858" s="2">
        <v>1</v>
      </c>
      <c r="I1858" s="2">
        <v>1</v>
      </c>
      <c r="J1858" s="3" t="s">
        <v>2609</v>
      </c>
      <c r="K1858" s="6">
        <v>89</v>
      </c>
      <c r="L1858" s="4">
        <v>51</v>
      </c>
      <c r="M1858" s="4">
        <v>4</v>
      </c>
      <c r="N1858" s="4">
        <v>24</v>
      </c>
      <c r="O1858" s="4">
        <v>4</v>
      </c>
      <c r="P1858" s="4">
        <v>7</v>
      </c>
      <c r="Q1858" s="4">
        <v>1</v>
      </c>
      <c r="R1858" s="4">
        <f>SUM(Table1[[#This Row],[Wines]:[Sweet]])</f>
        <v>90</v>
      </c>
      <c r="S1858" s="8">
        <f t="shared" ref="S1858:S1921" si="89">R1858/G1858</f>
        <v>1.781366902202957E-3</v>
      </c>
      <c r="T1858" s="8" t="str">
        <f t="shared" ref="T1858:T1921" si="90">INDEX($L$1:$Q$1, MATCH(MAX(L1858:Q1858), L1858:Q1858, 0))</f>
        <v>Wines</v>
      </c>
      <c r="U1858" s="2">
        <v>2</v>
      </c>
      <c r="V1858" s="2">
        <v>2</v>
      </c>
      <c r="W1858" s="2">
        <v>0</v>
      </c>
      <c r="X1858" s="2">
        <v>4</v>
      </c>
      <c r="Y1858" s="2">
        <v>6</v>
      </c>
      <c r="Z1858" s="2">
        <v>3</v>
      </c>
      <c r="AA1858" s="2">
        <v>11</v>
      </c>
      <c r="AB1858" s="2">
        <v>0</v>
      </c>
    </row>
    <row r="1859" spans="1:28" x14ac:dyDescent="0.25">
      <c r="A1859" s="2">
        <v>2712</v>
      </c>
      <c r="B1859" s="2">
        <v>1956</v>
      </c>
      <c r="C1859" s="2">
        <f>2025-Table1[[#This Row],[Year_Birth]]</f>
        <v>69</v>
      </c>
      <c r="D1859" s="2" t="s">
        <v>2252</v>
      </c>
      <c r="E1859" s="2" t="s">
        <v>2256</v>
      </c>
      <c r="F1859" s="2" t="str">
        <f t="shared" si="88"/>
        <v>Senior</v>
      </c>
      <c r="G1859" s="4">
        <v>71866</v>
      </c>
      <c r="H1859" s="2">
        <v>0</v>
      </c>
      <c r="I1859" s="2">
        <v>1</v>
      </c>
      <c r="J1859" s="3" t="s">
        <v>2609</v>
      </c>
      <c r="K1859" s="6">
        <v>85</v>
      </c>
      <c r="L1859" s="4">
        <v>184</v>
      </c>
      <c r="M1859" s="4">
        <v>178</v>
      </c>
      <c r="N1859" s="4">
        <v>178</v>
      </c>
      <c r="O1859" s="4">
        <v>103</v>
      </c>
      <c r="P1859" s="4">
        <v>39</v>
      </c>
      <c r="Q1859" s="4">
        <v>33</v>
      </c>
      <c r="R1859" s="4">
        <f>SUM(Table1[[#This Row],[Wines]:[Sweet]])</f>
        <v>682</v>
      </c>
      <c r="S1859" s="8">
        <f t="shared" si="89"/>
        <v>9.4898839506859997E-3</v>
      </c>
      <c r="T1859" s="8" t="str">
        <f t="shared" si="90"/>
        <v>Wines</v>
      </c>
      <c r="U1859" s="2">
        <v>1</v>
      </c>
      <c r="V1859" s="2">
        <v>6</v>
      </c>
      <c r="W1859" s="2">
        <v>3</v>
      </c>
      <c r="X1859" s="2">
        <v>10</v>
      </c>
      <c r="Y1859" s="2">
        <v>3</v>
      </c>
      <c r="Z1859" s="2">
        <v>3</v>
      </c>
      <c r="AA1859" s="2">
        <v>11</v>
      </c>
      <c r="AB1859" s="2">
        <v>0</v>
      </c>
    </row>
    <row r="1860" spans="1:28" x14ac:dyDescent="0.25">
      <c r="A1860" s="2">
        <v>1177</v>
      </c>
      <c r="B1860" s="2">
        <v>1966</v>
      </c>
      <c r="C1860" s="2">
        <f>2025-Table1[[#This Row],[Year_Birth]]</f>
        <v>59</v>
      </c>
      <c r="D1860" s="2" t="s">
        <v>2257</v>
      </c>
      <c r="E1860" s="2" t="s">
        <v>2254</v>
      </c>
      <c r="F1860" s="2" t="str">
        <f t="shared" si="88"/>
        <v>Senior</v>
      </c>
      <c r="G1860" s="4">
        <v>49618</v>
      </c>
      <c r="H1860" s="2">
        <v>1</v>
      </c>
      <c r="I1860" s="2">
        <v>1</v>
      </c>
      <c r="J1860" s="3" t="s">
        <v>2610</v>
      </c>
      <c r="K1860" s="6">
        <v>77</v>
      </c>
      <c r="L1860" s="4">
        <v>80</v>
      </c>
      <c r="M1860" s="4">
        <v>3</v>
      </c>
      <c r="N1860" s="4">
        <v>26</v>
      </c>
      <c r="O1860" s="4">
        <v>4</v>
      </c>
      <c r="P1860" s="4">
        <v>2</v>
      </c>
      <c r="Q1860" s="4">
        <v>14</v>
      </c>
      <c r="R1860" s="4">
        <f>SUM(Table1[[#This Row],[Wines]:[Sweet]])</f>
        <v>115</v>
      </c>
      <c r="S1860" s="8">
        <f t="shared" si="89"/>
        <v>2.3177072836470637E-3</v>
      </c>
      <c r="T1860" s="8" t="str">
        <f t="shared" si="90"/>
        <v>Wines</v>
      </c>
      <c r="U1860" s="2">
        <v>4</v>
      </c>
      <c r="V1860" s="2">
        <v>3</v>
      </c>
      <c r="W1860" s="2">
        <v>1</v>
      </c>
      <c r="X1860" s="2">
        <v>3</v>
      </c>
      <c r="Y1860" s="2">
        <v>7</v>
      </c>
      <c r="Z1860" s="2">
        <v>3</v>
      </c>
      <c r="AA1860" s="2">
        <v>11</v>
      </c>
      <c r="AB1860" s="2">
        <v>0</v>
      </c>
    </row>
    <row r="1861" spans="1:28" x14ac:dyDescent="0.25">
      <c r="A1861" s="2">
        <v>1627</v>
      </c>
      <c r="B1861" s="2">
        <v>1957</v>
      </c>
      <c r="C1861" s="2">
        <f>2025-Table1[[#This Row],[Year_Birth]]</f>
        <v>68</v>
      </c>
      <c r="D1861" s="2" t="s">
        <v>2260</v>
      </c>
      <c r="E1861" s="2" t="s">
        <v>2258</v>
      </c>
      <c r="F1861" s="2" t="str">
        <f t="shared" si="88"/>
        <v>Senior</v>
      </c>
      <c r="G1861" s="4">
        <v>77297</v>
      </c>
      <c r="H1861" s="2">
        <v>0</v>
      </c>
      <c r="I1861" s="2">
        <v>0</v>
      </c>
      <c r="J1861" s="3" t="s">
        <v>2610</v>
      </c>
      <c r="K1861" s="6">
        <v>84</v>
      </c>
      <c r="L1861" s="4">
        <v>408</v>
      </c>
      <c r="M1861" s="4">
        <v>61</v>
      </c>
      <c r="N1861" s="4">
        <v>109</v>
      </c>
      <c r="O1861" s="4">
        <v>48</v>
      </c>
      <c r="P1861" s="4">
        <v>122</v>
      </c>
      <c r="Q1861" s="4">
        <v>41</v>
      </c>
      <c r="R1861" s="4">
        <f>SUM(Table1[[#This Row],[Wines]:[Sweet]])</f>
        <v>748</v>
      </c>
      <c r="S1861" s="8">
        <f t="shared" si="89"/>
        <v>9.6769602960011386E-3</v>
      </c>
      <c r="T1861" s="8" t="str">
        <f t="shared" si="90"/>
        <v>Wines</v>
      </c>
      <c r="U1861" s="2">
        <v>1</v>
      </c>
      <c r="V1861" s="2">
        <v>5</v>
      </c>
      <c r="W1861" s="2">
        <v>7</v>
      </c>
      <c r="X1861" s="2">
        <v>9</v>
      </c>
      <c r="Y1861" s="2">
        <v>4</v>
      </c>
      <c r="Z1861" s="2">
        <v>3</v>
      </c>
      <c r="AA1861" s="2">
        <v>11</v>
      </c>
      <c r="AB1861" s="2">
        <v>0</v>
      </c>
    </row>
    <row r="1862" spans="1:28" x14ac:dyDescent="0.25">
      <c r="A1862" s="2">
        <v>9029</v>
      </c>
      <c r="B1862" s="2">
        <v>1972</v>
      </c>
      <c r="C1862" s="2">
        <f>2025-Table1[[#This Row],[Year_Birth]]</f>
        <v>53</v>
      </c>
      <c r="D1862" s="2" t="s">
        <v>2255</v>
      </c>
      <c r="E1862" s="2" t="s">
        <v>2256</v>
      </c>
      <c r="F1862" s="2" t="str">
        <f t="shared" si="88"/>
        <v>Senior</v>
      </c>
      <c r="G1862" s="4">
        <v>70116</v>
      </c>
      <c r="H1862" s="2">
        <v>0</v>
      </c>
      <c r="I1862" s="2">
        <v>0</v>
      </c>
      <c r="J1862" s="3" t="s">
        <v>2610</v>
      </c>
      <c r="K1862" s="6">
        <v>73</v>
      </c>
      <c r="L1862" s="4">
        <v>707</v>
      </c>
      <c r="M1862" s="4">
        <v>44</v>
      </c>
      <c r="N1862" s="4">
        <v>603</v>
      </c>
      <c r="O1862" s="4">
        <v>95</v>
      </c>
      <c r="P1862" s="4">
        <v>58</v>
      </c>
      <c r="Q1862" s="4">
        <v>29</v>
      </c>
      <c r="R1862" s="4">
        <f>SUM(Table1[[#This Row],[Wines]:[Sweet]])</f>
        <v>1507</v>
      </c>
      <c r="S1862" s="8">
        <f t="shared" si="89"/>
        <v>2.149295453248902E-2</v>
      </c>
      <c r="T1862" s="8" t="str">
        <f t="shared" si="90"/>
        <v>Wines</v>
      </c>
      <c r="U1862" s="2">
        <v>1</v>
      </c>
      <c r="V1862" s="2">
        <v>2</v>
      </c>
      <c r="W1862" s="2">
        <v>8</v>
      </c>
      <c r="X1862" s="2">
        <v>12</v>
      </c>
      <c r="Y1862" s="2">
        <v>1</v>
      </c>
      <c r="Z1862" s="2">
        <v>3</v>
      </c>
      <c r="AA1862" s="2">
        <v>11</v>
      </c>
      <c r="AB1862" s="2">
        <v>0</v>
      </c>
    </row>
    <row r="1863" spans="1:28" x14ac:dyDescent="0.25">
      <c r="A1863" s="2">
        <v>3436</v>
      </c>
      <c r="B1863" s="2">
        <v>1969</v>
      </c>
      <c r="C1863" s="2">
        <f>2025-Table1[[#This Row],[Year_Birth]]</f>
        <v>56</v>
      </c>
      <c r="D1863" s="2" t="s">
        <v>2252</v>
      </c>
      <c r="E1863" s="2" t="s">
        <v>2256</v>
      </c>
      <c r="F1863" s="2" t="str">
        <f t="shared" si="88"/>
        <v>Senior</v>
      </c>
      <c r="G1863" s="4">
        <v>14045</v>
      </c>
      <c r="H1863" s="2">
        <v>1</v>
      </c>
      <c r="I1863" s="2">
        <v>0</v>
      </c>
      <c r="J1863" s="3" t="s">
        <v>2611</v>
      </c>
      <c r="K1863" s="6">
        <v>24</v>
      </c>
      <c r="L1863" s="4">
        <v>11</v>
      </c>
      <c r="M1863" s="4">
        <v>0</v>
      </c>
      <c r="N1863" s="4">
        <v>5</v>
      </c>
      <c r="O1863" s="4">
        <v>2</v>
      </c>
      <c r="P1863" s="4">
        <v>1</v>
      </c>
      <c r="Q1863" s="4">
        <v>1</v>
      </c>
      <c r="R1863" s="4">
        <f>SUM(Table1[[#This Row],[Wines]:[Sweet]])</f>
        <v>19</v>
      </c>
      <c r="S1863" s="8">
        <f t="shared" si="89"/>
        <v>1.3527945888216447E-3</v>
      </c>
      <c r="T1863" s="8" t="str">
        <f t="shared" si="90"/>
        <v>Wines</v>
      </c>
      <c r="U1863" s="2">
        <v>1</v>
      </c>
      <c r="V1863" s="2">
        <v>1</v>
      </c>
      <c r="W1863" s="2">
        <v>0</v>
      </c>
      <c r="X1863" s="2">
        <v>3</v>
      </c>
      <c r="Y1863" s="2">
        <v>7</v>
      </c>
      <c r="Z1863" s="2">
        <v>3</v>
      </c>
      <c r="AA1863" s="2">
        <v>11</v>
      </c>
      <c r="AB1863" s="2">
        <v>0</v>
      </c>
    </row>
    <row r="1864" spans="1:28" x14ac:dyDescent="0.25">
      <c r="A1864" s="2">
        <v>9671</v>
      </c>
      <c r="B1864" s="2">
        <v>1968</v>
      </c>
      <c r="C1864" s="2">
        <f>2025-Table1[[#This Row],[Year_Birth]]</f>
        <v>57</v>
      </c>
      <c r="D1864" s="2" t="s">
        <v>2252</v>
      </c>
      <c r="E1864" s="2" t="s">
        <v>2256</v>
      </c>
      <c r="F1864" s="2" t="str">
        <f t="shared" si="88"/>
        <v>Senior</v>
      </c>
      <c r="G1864" s="4">
        <v>19514</v>
      </c>
      <c r="H1864" s="2">
        <v>1</v>
      </c>
      <c r="I1864" s="2">
        <v>1</v>
      </c>
      <c r="J1864" s="3" t="s">
        <v>2611</v>
      </c>
      <c r="K1864" s="6">
        <v>47</v>
      </c>
      <c r="L1864" s="4">
        <v>14</v>
      </c>
      <c r="M1864" s="4">
        <v>3</v>
      </c>
      <c r="N1864" s="4">
        <v>21</v>
      </c>
      <c r="O1864" s="4">
        <v>2</v>
      </c>
      <c r="P1864" s="4">
        <v>1</v>
      </c>
      <c r="Q1864" s="4">
        <v>28</v>
      </c>
      <c r="R1864" s="4">
        <f>SUM(Table1[[#This Row],[Wines]:[Sweet]])</f>
        <v>41</v>
      </c>
      <c r="S1864" s="8">
        <f t="shared" si="89"/>
        <v>2.1010556523521572E-3</v>
      </c>
      <c r="T1864" s="8" t="str">
        <f t="shared" si="90"/>
        <v>GoldProds</v>
      </c>
      <c r="U1864" s="2">
        <v>4</v>
      </c>
      <c r="V1864" s="2">
        <v>3</v>
      </c>
      <c r="W1864" s="2">
        <v>1</v>
      </c>
      <c r="X1864" s="2">
        <v>2</v>
      </c>
      <c r="Y1864" s="2">
        <v>8</v>
      </c>
      <c r="Z1864" s="2">
        <v>3</v>
      </c>
      <c r="AA1864" s="2">
        <v>11</v>
      </c>
      <c r="AB1864" s="2">
        <v>1</v>
      </c>
    </row>
    <row r="1865" spans="1:28" x14ac:dyDescent="0.25">
      <c r="A1865" s="2">
        <v>4964</v>
      </c>
      <c r="B1865" s="2">
        <v>1958</v>
      </c>
      <c r="C1865" s="2">
        <f>2025-Table1[[#This Row],[Year_Birth]]</f>
        <v>67</v>
      </c>
      <c r="D1865" s="2" t="s">
        <v>2255</v>
      </c>
      <c r="E1865" s="2" t="s">
        <v>2254</v>
      </c>
      <c r="F1865" s="2" t="str">
        <f t="shared" si="88"/>
        <v>Senior</v>
      </c>
      <c r="G1865" s="4">
        <v>74250</v>
      </c>
      <c r="H1865" s="2">
        <v>0</v>
      </c>
      <c r="I1865" s="2">
        <v>0</v>
      </c>
      <c r="J1865" s="3" t="s">
        <v>2611</v>
      </c>
      <c r="K1865" s="6">
        <v>90</v>
      </c>
      <c r="L1865" s="4">
        <v>680</v>
      </c>
      <c r="M1865" s="4">
        <v>11</v>
      </c>
      <c r="N1865" s="4">
        <v>392</v>
      </c>
      <c r="O1865" s="4">
        <v>75</v>
      </c>
      <c r="P1865" s="4">
        <v>0</v>
      </c>
      <c r="Q1865" s="4">
        <v>0</v>
      </c>
      <c r="R1865" s="4">
        <f>SUM(Table1[[#This Row],[Wines]:[Sweet]])</f>
        <v>1158</v>
      </c>
      <c r="S1865" s="8">
        <f t="shared" si="89"/>
        <v>1.5595959595959595E-2</v>
      </c>
      <c r="T1865" s="8" t="str">
        <f t="shared" si="90"/>
        <v>Wines</v>
      </c>
      <c r="U1865" s="2">
        <v>1</v>
      </c>
      <c r="V1865" s="2">
        <v>2</v>
      </c>
      <c r="W1865" s="2">
        <v>11</v>
      </c>
      <c r="X1865" s="2">
        <v>4</v>
      </c>
      <c r="Y1865" s="2">
        <v>1</v>
      </c>
      <c r="Z1865" s="2">
        <v>3</v>
      </c>
      <c r="AA1865" s="2">
        <v>11</v>
      </c>
      <c r="AB1865" s="2">
        <v>0</v>
      </c>
    </row>
    <row r="1866" spans="1:28" x14ac:dyDescent="0.25">
      <c r="A1866" s="2">
        <v>4297</v>
      </c>
      <c r="B1866" s="2">
        <v>1969</v>
      </c>
      <c r="C1866" s="2">
        <f>2025-Table1[[#This Row],[Year_Birth]]</f>
        <v>56</v>
      </c>
      <c r="D1866" s="2" t="s">
        <v>2252</v>
      </c>
      <c r="E1866" s="2" t="s">
        <v>2254</v>
      </c>
      <c r="F1866" s="2" t="str">
        <f t="shared" si="88"/>
        <v>Senior</v>
      </c>
      <c r="G1866" s="4">
        <v>23228</v>
      </c>
      <c r="H1866" s="2">
        <v>1</v>
      </c>
      <c r="I1866" s="2">
        <v>0</v>
      </c>
      <c r="J1866" s="3" t="s">
        <v>2611</v>
      </c>
      <c r="K1866" s="6">
        <v>71</v>
      </c>
      <c r="L1866" s="4">
        <v>13</v>
      </c>
      <c r="M1866" s="4">
        <v>2</v>
      </c>
      <c r="N1866" s="4">
        <v>18</v>
      </c>
      <c r="O1866" s="4">
        <v>6</v>
      </c>
      <c r="P1866" s="4">
        <v>1</v>
      </c>
      <c r="Q1866" s="4">
        <v>0</v>
      </c>
      <c r="R1866" s="4">
        <f>SUM(Table1[[#This Row],[Wines]:[Sweet]])</f>
        <v>40</v>
      </c>
      <c r="S1866" s="8">
        <f t="shared" si="89"/>
        <v>1.7220595832615809E-3</v>
      </c>
      <c r="T1866" s="8" t="str">
        <f t="shared" si="90"/>
        <v>MeatProducts</v>
      </c>
      <c r="U1866" s="2">
        <v>2</v>
      </c>
      <c r="V1866" s="2">
        <v>2</v>
      </c>
      <c r="W1866" s="2">
        <v>0</v>
      </c>
      <c r="X1866" s="2">
        <v>3</v>
      </c>
      <c r="Y1866" s="2">
        <v>8</v>
      </c>
      <c r="Z1866" s="2">
        <v>3</v>
      </c>
      <c r="AA1866" s="2">
        <v>11</v>
      </c>
      <c r="AB1866" s="2">
        <v>0</v>
      </c>
    </row>
    <row r="1867" spans="1:28" x14ac:dyDescent="0.25">
      <c r="A1867" s="2">
        <v>8975</v>
      </c>
      <c r="B1867" s="2">
        <v>1968</v>
      </c>
      <c r="C1867" s="2">
        <f>2025-Table1[[#This Row],[Year_Birth]]</f>
        <v>57</v>
      </c>
      <c r="D1867" s="2" t="s">
        <v>2252</v>
      </c>
      <c r="E1867" s="2" t="s">
        <v>2256</v>
      </c>
      <c r="F1867" s="2" t="str">
        <f t="shared" si="88"/>
        <v>Senior</v>
      </c>
      <c r="G1867" s="4">
        <v>19514</v>
      </c>
      <c r="H1867" s="2">
        <v>1</v>
      </c>
      <c r="I1867" s="2">
        <v>1</v>
      </c>
      <c r="J1867" s="3" t="s">
        <v>2611</v>
      </c>
      <c r="K1867" s="6">
        <v>47</v>
      </c>
      <c r="L1867" s="4">
        <v>14</v>
      </c>
      <c r="M1867" s="4">
        <v>3</v>
      </c>
      <c r="N1867" s="4">
        <v>21</v>
      </c>
      <c r="O1867" s="4">
        <v>2</v>
      </c>
      <c r="P1867" s="4">
        <v>1</v>
      </c>
      <c r="Q1867" s="4">
        <v>28</v>
      </c>
      <c r="R1867" s="4">
        <f>SUM(Table1[[#This Row],[Wines]:[Sweet]])</f>
        <v>41</v>
      </c>
      <c r="S1867" s="8">
        <f t="shared" si="89"/>
        <v>2.1010556523521572E-3</v>
      </c>
      <c r="T1867" s="8" t="str">
        <f t="shared" si="90"/>
        <v>GoldProds</v>
      </c>
      <c r="U1867" s="2">
        <v>4</v>
      </c>
      <c r="V1867" s="2">
        <v>3</v>
      </c>
      <c r="W1867" s="2">
        <v>1</v>
      </c>
      <c r="X1867" s="2">
        <v>2</v>
      </c>
      <c r="Y1867" s="2">
        <v>8</v>
      </c>
      <c r="Z1867" s="2">
        <v>3</v>
      </c>
      <c r="AA1867" s="2">
        <v>11</v>
      </c>
      <c r="AB1867" s="2">
        <v>0</v>
      </c>
    </row>
    <row r="1868" spans="1:28" x14ac:dyDescent="0.25">
      <c r="A1868" s="2">
        <v>8233</v>
      </c>
      <c r="B1868" s="2">
        <v>1950</v>
      </c>
      <c r="C1868" s="2">
        <f>2025-Table1[[#This Row],[Year_Birth]]</f>
        <v>75</v>
      </c>
      <c r="D1868" s="2" t="s">
        <v>2257</v>
      </c>
      <c r="E1868" s="2" t="s">
        <v>2261</v>
      </c>
      <c r="F1868" s="2" t="str">
        <f t="shared" si="88"/>
        <v>Senior</v>
      </c>
      <c r="G1868" s="4">
        <v>64866</v>
      </c>
      <c r="H1868" s="2">
        <v>0</v>
      </c>
      <c r="I1868" s="2">
        <v>1</v>
      </c>
      <c r="J1868" s="3" t="s">
        <v>2611</v>
      </c>
      <c r="K1868" s="6">
        <v>9</v>
      </c>
      <c r="L1868" s="4">
        <v>508</v>
      </c>
      <c r="M1868" s="4">
        <v>5</v>
      </c>
      <c r="N1868" s="4">
        <v>21</v>
      </c>
      <c r="O1868" s="4">
        <v>7</v>
      </c>
      <c r="P1868" s="4">
        <v>5</v>
      </c>
      <c r="Q1868" s="4">
        <v>10</v>
      </c>
      <c r="R1868" s="4">
        <f>SUM(Table1[[#This Row],[Wines]:[Sweet]])</f>
        <v>546</v>
      </c>
      <c r="S1868" s="8">
        <f t="shared" si="89"/>
        <v>8.4173526963278143E-3</v>
      </c>
      <c r="T1868" s="8" t="str">
        <f t="shared" si="90"/>
        <v>Wines</v>
      </c>
      <c r="U1868" s="2">
        <v>4</v>
      </c>
      <c r="V1868" s="2">
        <v>7</v>
      </c>
      <c r="W1868" s="2">
        <v>3</v>
      </c>
      <c r="X1868" s="2">
        <v>7</v>
      </c>
      <c r="Y1868" s="2">
        <v>5</v>
      </c>
      <c r="Z1868" s="2">
        <v>3</v>
      </c>
      <c r="AA1868" s="2">
        <v>11</v>
      </c>
      <c r="AB1868" s="2">
        <v>0</v>
      </c>
    </row>
    <row r="1869" spans="1:28" x14ac:dyDescent="0.25">
      <c r="A1869" s="2">
        <v>10770</v>
      </c>
      <c r="B1869" s="2">
        <v>1959</v>
      </c>
      <c r="C1869" s="2">
        <f>2025-Table1[[#This Row],[Year_Birth]]</f>
        <v>66</v>
      </c>
      <c r="D1869" s="2" t="s">
        <v>2252</v>
      </c>
      <c r="E1869" s="2" t="s">
        <v>2256</v>
      </c>
      <c r="F1869" s="2" t="str">
        <f t="shared" si="88"/>
        <v>Senior</v>
      </c>
      <c r="G1869" s="4">
        <v>65492</v>
      </c>
      <c r="H1869" s="2">
        <v>0</v>
      </c>
      <c r="I1869" s="2">
        <v>0</v>
      </c>
      <c r="J1869" s="3" t="s">
        <v>2611</v>
      </c>
      <c r="K1869" s="6">
        <v>73</v>
      </c>
      <c r="L1869" s="4">
        <v>247</v>
      </c>
      <c r="M1869" s="4">
        <v>161</v>
      </c>
      <c r="N1869" s="4">
        <v>295</v>
      </c>
      <c r="O1869" s="4">
        <v>210</v>
      </c>
      <c r="P1869" s="4">
        <v>85</v>
      </c>
      <c r="Q1869" s="4">
        <v>47</v>
      </c>
      <c r="R1869" s="4">
        <f>SUM(Table1[[#This Row],[Wines]:[Sweet]])</f>
        <v>998</v>
      </c>
      <c r="S1869" s="8">
        <f t="shared" si="89"/>
        <v>1.5238502412508398E-2</v>
      </c>
      <c r="T1869" s="8" t="str">
        <f t="shared" si="90"/>
        <v>MeatProducts</v>
      </c>
      <c r="U1869" s="2">
        <v>2</v>
      </c>
      <c r="V1869" s="2">
        <v>4</v>
      </c>
      <c r="W1869" s="2">
        <v>7</v>
      </c>
      <c r="X1869" s="2">
        <v>13</v>
      </c>
      <c r="Y1869" s="2">
        <v>2</v>
      </c>
      <c r="Z1869" s="2">
        <v>3</v>
      </c>
      <c r="AA1869" s="2">
        <v>11</v>
      </c>
      <c r="AB1869" s="2">
        <v>0</v>
      </c>
    </row>
    <row r="1870" spans="1:28" x14ac:dyDescent="0.25">
      <c r="A1870" s="2">
        <v>10319</v>
      </c>
      <c r="B1870" s="2">
        <v>1971</v>
      </c>
      <c r="C1870" s="2">
        <f>2025-Table1[[#This Row],[Year_Birth]]</f>
        <v>54</v>
      </c>
      <c r="D1870" s="2" t="s">
        <v>2252</v>
      </c>
      <c r="E1870" s="2" t="s">
        <v>2256</v>
      </c>
      <c r="F1870" s="2" t="str">
        <f t="shared" si="88"/>
        <v>Senior</v>
      </c>
      <c r="G1870" s="4">
        <v>66303</v>
      </c>
      <c r="H1870" s="2">
        <v>0</v>
      </c>
      <c r="I1870" s="2">
        <v>1</v>
      </c>
      <c r="J1870" s="3" t="s">
        <v>2612</v>
      </c>
      <c r="K1870" s="6">
        <v>56</v>
      </c>
      <c r="L1870" s="4">
        <v>1090</v>
      </c>
      <c r="M1870" s="4">
        <v>12</v>
      </c>
      <c r="N1870" s="4">
        <v>96</v>
      </c>
      <c r="O1870" s="4">
        <v>16</v>
      </c>
      <c r="P1870" s="4">
        <v>12</v>
      </c>
      <c r="Q1870" s="4">
        <v>60</v>
      </c>
      <c r="R1870" s="4">
        <f>SUM(Table1[[#This Row],[Wines]:[Sweet]])</f>
        <v>1226</v>
      </c>
      <c r="S1870" s="8">
        <f t="shared" si="89"/>
        <v>1.8490867683211922E-2</v>
      </c>
      <c r="T1870" s="8" t="str">
        <f t="shared" si="90"/>
        <v>Wines</v>
      </c>
      <c r="U1870" s="2">
        <v>4</v>
      </c>
      <c r="V1870" s="2">
        <v>3</v>
      </c>
      <c r="W1870" s="2">
        <v>4</v>
      </c>
      <c r="X1870" s="2">
        <v>11</v>
      </c>
      <c r="Y1870" s="2">
        <v>8</v>
      </c>
      <c r="Z1870" s="2">
        <v>3</v>
      </c>
      <c r="AA1870" s="2">
        <v>11</v>
      </c>
      <c r="AB1870" s="2">
        <v>0</v>
      </c>
    </row>
    <row r="1871" spans="1:28" x14ac:dyDescent="0.25">
      <c r="A1871" s="2">
        <v>2961</v>
      </c>
      <c r="B1871" s="2">
        <v>1982</v>
      </c>
      <c r="C1871" s="2">
        <f>2025-Table1[[#This Row],[Year_Birth]]</f>
        <v>43</v>
      </c>
      <c r="D1871" s="2" t="s">
        <v>2252</v>
      </c>
      <c r="E1871" s="2" t="s">
        <v>2256</v>
      </c>
      <c r="F1871" s="2" t="str">
        <f t="shared" si="88"/>
        <v>Senior</v>
      </c>
      <c r="G1871" s="4">
        <v>42081</v>
      </c>
      <c r="H1871" s="2">
        <v>1</v>
      </c>
      <c r="I1871" s="2">
        <v>0</v>
      </c>
      <c r="J1871" s="3" t="s">
        <v>2612</v>
      </c>
      <c r="K1871" s="6">
        <v>86</v>
      </c>
      <c r="L1871" s="4">
        <v>175</v>
      </c>
      <c r="M1871" s="4">
        <v>10</v>
      </c>
      <c r="N1871" s="4">
        <v>110</v>
      </c>
      <c r="O1871" s="4">
        <v>54</v>
      </c>
      <c r="P1871" s="4">
        <v>6</v>
      </c>
      <c r="Q1871" s="4">
        <v>27</v>
      </c>
      <c r="R1871" s="4">
        <f>SUM(Table1[[#This Row],[Wines]:[Sweet]])</f>
        <v>355</v>
      </c>
      <c r="S1871" s="8">
        <f t="shared" si="89"/>
        <v>8.4361113091418923E-3</v>
      </c>
      <c r="T1871" s="8" t="str">
        <f t="shared" si="90"/>
        <v>Wines</v>
      </c>
      <c r="U1871" s="2">
        <v>2</v>
      </c>
      <c r="V1871" s="2">
        <v>6</v>
      </c>
      <c r="W1871" s="2">
        <v>3</v>
      </c>
      <c r="X1871" s="2">
        <v>4</v>
      </c>
      <c r="Y1871" s="2">
        <v>6</v>
      </c>
      <c r="Z1871" s="2">
        <v>3</v>
      </c>
      <c r="AA1871" s="2">
        <v>11</v>
      </c>
      <c r="AB1871" s="2">
        <v>0</v>
      </c>
    </row>
    <row r="1872" spans="1:28" x14ac:dyDescent="0.25">
      <c r="A1872" s="2">
        <v>10613</v>
      </c>
      <c r="B1872" s="2">
        <v>1958</v>
      </c>
      <c r="C1872" s="2">
        <f>2025-Table1[[#This Row],[Year_Birth]]</f>
        <v>67</v>
      </c>
      <c r="D1872" s="2" t="s">
        <v>2255</v>
      </c>
      <c r="E1872" s="2" t="s">
        <v>2254</v>
      </c>
      <c r="F1872" s="2" t="str">
        <f t="shared" si="88"/>
        <v>Senior</v>
      </c>
      <c r="G1872" s="4">
        <v>37334</v>
      </c>
      <c r="H1872" s="2">
        <v>1</v>
      </c>
      <c r="I1872" s="2">
        <v>1</v>
      </c>
      <c r="J1872" s="3" t="s">
        <v>2613</v>
      </c>
      <c r="K1872" s="6">
        <v>44</v>
      </c>
      <c r="L1872" s="4">
        <v>26</v>
      </c>
      <c r="M1872" s="4">
        <v>1</v>
      </c>
      <c r="N1872" s="4">
        <v>16</v>
      </c>
      <c r="O1872" s="4">
        <v>2</v>
      </c>
      <c r="P1872" s="4">
        <v>2</v>
      </c>
      <c r="Q1872" s="4">
        <v>15</v>
      </c>
      <c r="R1872" s="4">
        <f>SUM(Table1[[#This Row],[Wines]:[Sweet]])</f>
        <v>47</v>
      </c>
      <c r="S1872" s="8">
        <f t="shared" si="89"/>
        <v>1.2589060909626614E-3</v>
      </c>
      <c r="T1872" s="8" t="str">
        <f t="shared" si="90"/>
        <v>Wines</v>
      </c>
      <c r="U1872" s="2">
        <v>4</v>
      </c>
      <c r="V1872" s="2">
        <v>3</v>
      </c>
      <c r="W1872" s="2">
        <v>0</v>
      </c>
      <c r="X1872" s="2">
        <v>4</v>
      </c>
      <c r="Y1872" s="2">
        <v>4</v>
      </c>
      <c r="Z1872" s="2">
        <v>3</v>
      </c>
      <c r="AA1872" s="2">
        <v>11</v>
      </c>
      <c r="AB1872" s="2">
        <v>0</v>
      </c>
    </row>
    <row r="1873" spans="1:28" x14ac:dyDescent="0.25">
      <c r="A1873" s="2">
        <v>8079</v>
      </c>
      <c r="B1873" s="2">
        <v>1982</v>
      </c>
      <c r="C1873" s="2">
        <f>2025-Table1[[#This Row],[Year_Birth]]</f>
        <v>43</v>
      </c>
      <c r="D1873" s="2" t="s">
        <v>2252</v>
      </c>
      <c r="E1873" s="2" t="s">
        <v>2256</v>
      </c>
      <c r="F1873" s="2" t="str">
        <f t="shared" si="88"/>
        <v>Senior</v>
      </c>
      <c r="G1873" s="4">
        <v>22448</v>
      </c>
      <c r="H1873" s="2">
        <v>1</v>
      </c>
      <c r="I1873" s="2">
        <v>0</v>
      </c>
      <c r="J1873" s="3" t="s">
        <v>2613</v>
      </c>
      <c r="K1873" s="6">
        <v>86</v>
      </c>
      <c r="L1873" s="4">
        <v>3</v>
      </c>
      <c r="M1873" s="4">
        <v>1</v>
      </c>
      <c r="N1873" s="4">
        <v>8</v>
      </c>
      <c r="O1873" s="4">
        <v>23</v>
      </c>
      <c r="P1873" s="4">
        <v>2</v>
      </c>
      <c r="Q1873" s="4">
        <v>18</v>
      </c>
      <c r="R1873" s="4">
        <f>SUM(Table1[[#This Row],[Wines]:[Sweet]])</f>
        <v>37</v>
      </c>
      <c r="S1873" s="8">
        <f t="shared" si="89"/>
        <v>1.6482537419814684E-3</v>
      </c>
      <c r="T1873" s="8" t="str">
        <f t="shared" si="90"/>
        <v>FishProducts</v>
      </c>
      <c r="U1873" s="2">
        <v>3</v>
      </c>
      <c r="V1873" s="2">
        <v>2</v>
      </c>
      <c r="W1873" s="2">
        <v>1</v>
      </c>
      <c r="X1873" s="2">
        <v>3</v>
      </c>
      <c r="Y1873" s="2">
        <v>3</v>
      </c>
      <c r="Z1873" s="2">
        <v>3</v>
      </c>
      <c r="AA1873" s="2">
        <v>11</v>
      </c>
      <c r="AB1873" s="2">
        <v>0</v>
      </c>
    </row>
    <row r="1874" spans="1:28" x14ac:dyDescent="0.25">
      <c r="A1874" s="2">
        <v>4653</v>
      </c>
      <c r="B1874" s="2">
        <v>1978</v>
      </c>
      <c r="C1874" s="2">
        <f>2025-Table1[[#This Row],[Year_Birth]]</f>
        <v>47</v>
      </c>
      <c r="D1874" s="2" t="s">
        <v>2252</v>
      </c>
      <c r="E1874" s="2" t="s">
        <v>2254</v>
      </c>
      <c r="F1874" s="2" t="str">
        <f t="shared" si="88"/>
        <v>Senior</v>
      </c>
      <c r="G1874" s="4">
        <v>42011</v>
      </c>
      <c r="H1874" s="2">
        <v>1</v>
      </c>
      <c r="I1874" s="2">
        <v>0</v>
      </c>
      <c r="J1874" s="3" t="s">
        <v>2614</v>
      </c>
      <c r="K1874" s="6">
        <v>46</v>
      </c>
      <c r="L1874" s="4">
        <v>131</v>
      </c>
      <c r="M1874" s="4">
        <v>0</v>
      </c>
      <c r="N1874" s="4">
        <v>16</v>
      </c>
      <c r="O1874" s="4">
        <v>2</v>
      </c>
      <c r="P1874" s="4">
        <v>1</v>
      </c>
      <c r="Q1874" s="4">
        <v>39</v>
      </c>
      <c r="R1874" s="4">
        <f>SUM(Table1[[#This Row],[Wines]:[Sweet]])</f>
        <v>150</v>
      </c>
      <c r="S1874" s="8">
        <f t="shared" si="89"/>
        <v>3.570493442193711E-3</v>
      </c>
      <c r="T1874" s="8" t="str">
        <f t="shared" si="90"/>
        <v>Wines</v>
      </c>
      <c r="U1874" s="2">
        <v>4</v>
      </c>
      <c r="V1874" s="2">
        <v>3</v>
      </c>
      <c r="W1874" s="2">
        <v>1</v>
      </c>
      <c r="X1874" s="2">
        <v>4</v>
      </c>
      <c r="Y1874" s="2">
        <v>8</v>
      </c>
      <c r="Z1874" s="2">
        <v>3</v>
      </c>
      <c r="AA1874" s="2">
        <v>11</v>
      </c>
      <c r="AB1874" s="2">
        <v>0</v>
      </c>
    </row>
    <row r="1875" spans="1:28" x14ac:dyDescent="0.25">
      <c r="A1875" s="2">
        <v>8629</v>
      </c>
      <c r="B1875" s="2">
        <v>1956</v>
      </c>
      <c r="C1875" s="2">
        <f>2025-Table1[[#This Row],[Year_Birth]]</f>
        <v>69</v>
      </c>
      <c r="D1875" s="2" t="s">
        <v>2252</v>
      </c>
      <c r="E1875" s="2" t="s">
        <v>2261</v>
      </c>
      <c r="F1875" s="2" t="str">
        <f t="shared" si="88"/>
        <v>Senior</v>
      </c>
      <c r="G1875" s="4">
        <v>46984</v>
      </c>
      <c r="H1875" s="2">
        <v>1</v>
      </c>
      <c r="I1875" s="2">
        <v>1</v>
      </c>
      <c r="J1875" s="3" t="s">
        <v>2614</v>
      </c>
      <c r="K1875" s="6">
        <v>71</v>
      </c>
      <c r="L1875" s="4">
        <v>19</v>
      </c>
      <c r="M1875" s="4">
        <v>1</v>
      </c>
      <c r="N1875" s="4">
        <v>10</v>
      </c>
      <c r="O1875" s="4">
        <v>2</v>
      </c>
      <c r="P1875" s="4">
        <v>1</v>
      </c>
      <c r="Q1875" s="4">
        <v>8</v>
      </c>
      <c r="R1875" s="4">
        <f>SUM(Table1[[#This Row],[Wines]:[Sweet]])</f>
        <v>33</v>
      </c>
      <c r="S1875" s="8">
        <f t="shared" si="89"/>
        <v>7.0236676315341389E-4</v>
      </c>
      <c r="T1875" s="8" t="str">
        <f t="shared" si="90"/>
        <v>Wines</v>
      </c>
      <c r="U1875" s="2">
        <v>1</v>
      </c>
      <c r="V1875" s="2">
        <v>1</v>
      </c>
      <c r="W1875" s="2">
        <v>0</v>
      </c>
      <c r="X1875" s="2">
        <v>3</v>
      </c>
      <c r="Y1875" s="2">
        <v>5</v>
      </c>
      <c r="Z1875" s="2">
        <v>3</v>
      </c>
      <c r="AA1875" s="2">
        <v>11</v>
      </c>
      <c r="AB1875" s="2">
        <v>0</v>
      </c>
    </row>
    <row r="1876" spans="1:28" x14ac:dyDescent="0.25">
      <c r="A1876" s="2">
        <v>115</v>
      </c>
      <c r="B1876" s="2">
        <v>1966</v>
      </c>
      <c r="C1876" s="2">
        <f>2025-Table1[[#This Row],[Year_Birth]]</f>
        <v>59</v>
      </c>
      <c r="D1876" s="2" t="s">
        <v>2257</v>
      </c>
      <c r="E1876" s="2" t="s">
        <v>2253</v>
      </c>
      <c r="F1876" s="2" t="str">
        <f t="shared" si="88"/>
        <v>Senior</v>
      </c>
      <c r="G1876" s="4">
        <v>43456</v>
      </c>
      <c r="H1876" s="2">
        <v>0</v>
      </c>
      <c r="I1876" s="2">
        <v>1</v>
      </c>
      <c r="J1876" s="3" t="s">
        <v>2614</v>
      </c>
      <c r="K1876" s="6">
        <v>0</v>
      </c>
      <c r="L1876" s="4">
        <v>275</v>
      </c>
      <c r="M1876" s="4">
        <v>11</v>
      </c>
      <c r="N1876" s="4">
        <v>68</v>
      </c>
      <c r="O1876" s="4">
        <v>25</v>
      </c>
      <c r="P1876" s="4">
        <v>7</v>
      </c>
      <c r="Q1876" s="4">
        <v>7</v>
      </c>
      <c r="R1876" s="4">
        <f>SUM(Table1[[#This Row],[Wines]:[Sweet]])</f>
        <v>386</v>
      </c>
      <c r="S1876" s="8">
        <f t="shared" si="89"/>
        <v>8.8825478645066271E-3</v>
      </c>
      <c r="T1876" s="8" t="str">
        <f t="shared" si="90"/>
        <v>Wines</v>
      </c>
      <c r="U1876" s="2">
        <v>3</v>
      </c>
      <c r="V1876" s="2">
        <v>5</v>
      </c>
      <c r="W1876" s="2">
        <v>1</v>
      </c>
      <c r="X1876" s="2">
        <v>8</v>
      </c>
      <c r="Y1876" s="2">
        <v>5</v>
      </c>
      <c r="Z1876" s="2">
        <v>3</v>
      </c>
      <c r="AA1876" s="2">
        <v>11</v>
      </c>
      <c r="AB1876" s="2">
        <v>0</v>
      </c>
    </row>
    <row r="1877" spans="1:28" x14ac:dyDescent="0.25">
      <c r="A1877" s="2">
        <v>9167</v>
      </c>
      <c r="B1877" s="2">
        <v>1956</v>
      </c>
      <c r="C1877" s="2">
        <f>2025-Table1[[#This Row],[Year_Birth]]</f>
        <v>69</v>
      </c>
      <c r="D1877" s="2" t="s">
        <v>2252</v>
      </c>
      <c r="E1877" s="2" t="s">
        <v>2256</v>
      </c>
      <c r="F1877" s="2" t="str">
        <f t="shared" si="88"/>
        <v>Senior</v>
      </c>
      <c r="G1877" s="4">
        <v>67131</v>
      </c>
      <c r="H1877" s="2">
        <v>0</v>
      </c>
      <c r="I1877" s="2">
        <v>1</v>
      </c>
      <c r="J1877" s="3" t="s">
        <v>2614</v>
      </c>
      <c r="K1877" s="6">
        <v>72</v>
      </c>
      <c r="L1877" s="4">
        <v>465</v>
      </c>
      <c r="M1877" s="4">
        <v>71</v>
      </c>
      <c r="N1877" s="4">
        <v>250</v>
      </c>
      <c r="O1877" s="4">
        <v>93</v>
      </c>
      <c r="P1877" s="4">
        <v>35</v>
      </c>
      <c r="Q1877" s="4">
        <v>62</v>
      </c>
      <c r="R1877" s="4">
        <f>SUM(Table1[[#This Row],[Wines]:[Sweet]])</f>
        <v>914</v>
      </c>
      <c r="S1877" s="8">
        <f t="shared" si="89"/>
        <v>1.361517033859171E-2</v>
      </c>
      <c r="T1877" s="8" t="str">
        <f t="shared" si="90"/>
        <v>Wines</v>
      </c>
      <c r="U1877" s="2">
        <v>3</v>
      </c>
      <c r="V1877" s="2">
        <v>9</v>
      </c>
      <c r="W1877" s="2">
        <v>2</v>
      </c>
      <c r="X1877" s="2">
        <v>12</v>
      </c>
      <c r="Y1877" s="2">
        <v>6</v>
      </c>
      <c r="Z1877" s="2">
        <v>3</v>
      </c>
      <c r="AA1877" s="2">
        <v>11</v>
      </c>
      <c r="AB1877" s="2">
        <v>0</v>
      </c>
    </row>
    <row r="1878" spans="1:28" x14ac:dyDescent="0.25">
      <c r="A1878" s="2">
        <v>8315</v>
      </c>
      <c r="B1878" s="2">
        <v>1995</v>
      </c>
      <c r="C1878" s="2">
        <f>2025-Table1[[#This Row],[Year_Birth]]</f>
        <v>30</v>
      </c>
      <c r="D1878" s="2" t="s">
        <v>2252</v>
      </c>
      <c r="E1878" s="2" t="s">
        <v>2253</v>
      </c>
      <c r="F1878" s="2" t="str">
        <f t="shared" si="88"/>
        <v>Young Adult</v>
      </c>
      <c r="G1878" s="4">
        <v>34824</v>
      </c>
      <c r="H1878" s="2">
        <v>0</v>
      </c>
      <c r="I1878" s="2">
        <v>0</v>
      </c>
      <c r="J1878" s="3" t="s">
        <v>2615</v>
      </c>
      <c r="K1878" s="6">
        <v>65</v>
      </c>
      <c r="L1878" s="4">
        <v>4</v>
      </c>
      <c r="M1878" s="4">
        <v>2</v>
      </c>
      <c r="N1878" s="4">
        <v>11</v>
      </c>
      <c r="O1878" s="4">
        <v>2</v>
      </c>
      <c r="P1878" s="4">
        <v>0</v>
      </c>
      <c r="Q1878" s="4">
        <v>4</v>
      </c>
      <c r="R1878" s="4">
        <f>SUM(Table1[[#This Row],[Wines]:[Sweet]])</f>
        <v>19</v>
      </c>
      <c r="S1878" s="8">
        <f t="shared" si="89"/>
        <v>5.4560073512520098E-4</v>
      </c>
      <c r="T1878" s="8" t="str">
        <f t="shared" si="90"/>
        <v>MeatProducts</v>
      </c>
      <c r="U1878" s="2">
        <v>1</v>
      </c>
      <c r="V1878" s="2">
        <v>1</v>
      </c>
      <c r="W1878" s="2">
        <v>0</v>
      </c>
      <c r="X1878" s="2">
        <v>2</v>
      </c>
      <c r="Y1878" s="2">
        <v>6</v>
      </c>
      <c r="Z1878" s="2">
        <v>3</v>
      </c>
      <c r="AA1878" s="2">
        <v>11</v>
      </c>
      <c r="AB1878" s="2">
        <v>0</v>
      </c>
    </row>
    <row r="1879" spans="1:28" x14ac:dyDescent="0.25">
      <c r="A1879" s="2">
        <v>5184</v>
      </c>
      <c r="B1879" s="2">
        <v>1995</v>
      </c>
      <c r="C1879" s="2">
        <f>2025-Table1[[#This Row],[Year_Birth]]</f>
        <v>30</v>
      </c>
      <c r="D1879" s="2" t="s">
        <v>2252</v>
      </c>
      <c r="E1879" s="2" t="s">
        <v>2253</v>
      </c>
      <c r="F1879" s="2" t="str">
        <f t="shared" si="88"/>
        <v>Young Adult</v>
      </c>
      <c r="G1879" s="4">
        <v>34824</v>
      </c>
      <c r="H1879" s="2">
        <v>0</v>
      </c>
      <c r="I1879" s="2">
        <v>0</v>
      </c>
      <c r="J1879" s="3" t="s">
        <v>2615</v>
      </c>
      <c r="K1879" s="6">
        <v>65</v>
      </c>
      <c r="L1879" s="4">
        <v>4</v>
      </c>
      <c r="M1879" s="4">
        <v>2</v>
      </c>
      <c r="N1879" s="4">
        <v>11</v>
      </c>
      <c r="O1879" s="4">
        <v>2</v>
      </c>
      <c r="P1879" s="4">
        <v>0</v>
      </c>
      <c r="Q1879" s="4">
        <v>4</v>
      </c>
      <c r="R1879" s="4">
        <f>SUM(Table1[[#This Row],[Wines]:[Sweet]])</f>
        <v>19</v>
      </c>
      <c r="S1879" s="8">
        <f t="shared" si="89"/>
        <v>5.4560073512520098E-4</v>
      </c>
      <c r="T1879" s="8" t="str">
        <f t="shared" si="90"/>
        <v>MeatProducts</v>
      </c>
      <c r="U1879" s="2">
        <v>1</v>
      </c>
      <c r="V1879" s="2">
        <v>1</v>
      </c>
      <c r="W1879" s="2">
        <v>0</v>
      </c>
      <c r="X1879" s="2">
        <v>2</v>
      </c>
      <c r="Y1879" s="2">
        <v>6</v>
      </c>
      <c r="Z1879" s="2">
        <v>3</v>
      </c>
      <c r="AA1879" s="2">
        <v>11</v>
      </c>
      <c r="AB1879" s="2">
        <v>0</v>
      </c>
    </row>
    <row r="1880" spans="1:28" x14ac:dyDescent="0.25">
      <c r="A1880" s="2">
        <v>1833</v>
      </c>
      <c r="B1880" s="2">
        <v>1974</v>
      </c>
      <c r="C1880" s="2">
        <f>2025-Table1[[#This Row],[Year_Birth]]</f>
        <v>51</v>
      </c>
      <c r="D1880" s="2" t="s">
        <v>2255</v>
      </c>
      <c r="E1880" s="2" t="s">
        <v>2253</v>
      </c>
      <c r="F1880" s="2" t="str">
        <f t="shared" si="88"/>
        <v>Senior</v>
      </c>
      <c r="G1880" s="4">
        <v>39190</v>
      </c>
      <c r="H1880" s="2">
        <v>1</v>
      </c>
      <c r="I1880" s="2">
        <v>0</v>
      </c>
      <c r="J1880" s="3" t="s">
        <v>2616</v>
      </c>
      <c r="K1880" s="6">
        <v>91</v>
      </c>
      <c r="L1880" s="4">
        <v>68</v>
      </c>
      <c r="M1880" s="4">
        <v>8</v>
      </c>
      <c r="N1880" s="4">
        <v>18</v>
      </c>
      <c r="O1880" s="4">
        <v>19</v>
      </c>
      <c r="P1880" s="4">
        <v>8</v>
      </c>
      <c r="Q1880" s="4">
        <v>12</v>
      </c>
      <c r="R1880" s="4">
        <f>SUM(Table1[[#This Row],[Wines]:[Sweet]])</f>
        <v>121</v>
      </c>
      <c r="S1880" s="8">
        <f t="shared" si="89"/>
        <v>3.0875223271242666E-3</v>
      </c>
      <c r="T1880" s="8" t="str">
        <f t="shared" si="90"/>
        <v>Wines</v>
      </c>
      <c r="U1880" s="2">
        <v>2</v>
      </c>
      <c r="V1880" s="2">
        <v>2</v>
      </c>
      <c r="W1880" s="2">
        <v>1</v>
      </c>
      <c r="X1880" s="2">
        <v>4</v>
      </c>
      <c r="Y1880" s="2">
        <v>5</v>
      </c>
      <c r="Z1880" s="2">
        <v>3</v>
      </c>
      <c r="AA1880" s="2">
        <v>11</v>
      </c>
      <c r="AB1880" s="2">
        <v>0</v>
      </c>
    </row>
    <row r="1881" spans="1:28" x14ac:dyDescent="0.25">
      <c r="A1881" s="2">
        <v>8786</v>
      </c>
      <c r="B1881" s="2">
        <v>1956</v>
      </c>
      <c r="C1881" s="2">
        <f>2025-Table1[[#This Row],[Year_Birth]]</f>
        <v>69</v>
      </c>
      <c r="D1881" s="2" t="s">
        <v>2257</v>
      </c>
      <c r="E1881" s="2" t="s">
        <v>2256</v>
      </c>
      <c r="F1881" s="2" t="str">
        <f t="shared" si="88"/>
        <v>Senior</v>
      </c>
      <c r="G1881" s="4">
        <v>62058</v>
      </c>
      <c r="H1881" s="2">
        <v>0</v>
      </c>
      <c r="I1881" s="2">
        <v>1</v>
      </c>
      <c r="J1881" s="3" t="s">
        <v>2617</v>
      </c>
      <c r="K1881" s="6">
        <v>52</v>
      </c>
      <c r="L1881" s="4">
        <v>301</v>
      </c>
      <c r="M1881" s="4">
        <v>7</v>
      </c>
      <c r="N1881" s="4">
        <v>74</v>
      </c>
      <c r="O1881" s="4">
        <v>10</v>
      </c>
      <c r="P1881" s="4">
        <v>0</v>
      </c>
      <c r="Q1881" s="4">
        <v>58</v>
      </c>
      <c r="R1881" s="4">
        <f>SUM(Table1[[#This Row],[Wines]:[Sweet]])</f>
        <v>392</v>
      </c>
      <c r="S1881" s="8">
        <f t="shared" si="89"/>
        <v>6.3166715008540399E-3</v>
      </c>
      <c r="T1881" s="8" t="str">
        <f t="shared" si="90"/>
        <v>Wines</v>
      </c>
      <c r="U1881" s="2">
        <v>4</v>
      </c>
      <c r="V1881" s="2">
        <v>6</v>
      </c>
      <c r="W1881" s="2">
        <v>1</v>
      </c>
      <c r="X1881" s="2">
        <v>7</v>
      </c>
      <c r="Y1881" s="2">
        <v>6</v>
      </c>
      <c r="Z1881" s="2">
        <v>3</v>
      </c>
      <c r="AA1881" s="2">
        <v>11</v>
      </c>
      <c r="AB1881" s="2">
        <v>0</v>
      </c>
    </row>
    <row r="1882" spans="1:28" x14ac:dyDescent="0.25">
      <c r="A1882" s="2">
        <v>8643</v>
      </c>
      <c r="B1882" s="2">
        <v>1971</v>
      </c>
      <c r="C1882" s="2">
        <f>2025-Table1[[#This Row],[Year_Birth]]</f>
        <v>54</v>
      </c>
      <c r="D1882" s="2" t="s">
        <v>2252</v>
      </c>
      <c r="E1882" s="2" t="s">
        <v>2254</v>
      </c>
      <c r="F1882" s="2" t="str">
        <f t="shared" si="88"/>
        <v>Senior</v>
      </c>
      <c r="G1882" s="4">
        <v>69930</v>
      </c>
      <c r="H1882" s="2">
        <v>0</v>
      </c>
      <c r="I1882" s="2">
        <v>0</v>
      </c>
      <c r="J1882" s="3" t="s">
        <v>2617</v>
      </c>
      <c r="K1882" s="6">
        <v>21</v>
      </c>
      <c r="L1882" s="4">
        <v>252</v>
      </c>
      <c r="M1882" s="4">
        <v>98</v>
      </c>
      <c r="N1882" s="4">
        <v>827</v>
      </c>
      <c r="O1882" s="4">
        <v>219</v>
      </c>
      <c r="P1882" s="4">
        <v>70</v>
      </c>
      <c r="Q1882" s="4">
        <v>196</v>
      </c>
      <c r="R1882" s="4">
        <f>SUM(Table1[[#This Row],[Wines]:[Sweet]])</f>
        <v>1466</v>
      </c>
      <c r="S1882" s="8">
        <f t="shared" si="89"/>
        <v>2.0963820963820965E-2</v>
      </c>
      <c r="T1882" s="8" t="str">
        <f t="shared" si="90"/>
        <v>MeatProducts</v>
      </c>
      <c r="U1882" s="2">
        <v>1</v>
      </c>
      <c r="V1882" s="2">
        <v>4</v>
      </c>
      <c r="W1882" s="2">
        <v>5</v>
      </c>
      <c r="X1882" s="2">
        <v>12</v>
      </c>
      <c r="Y1882" s="2">
        <v>3</v>
      </c>
      <c r="Z1882" s="2">
        <v>3</v>
      </c>
      <c r="AA1882" s="2">
        <v>11</v>
      </c>
      <c r="AB1882" s="2">
        <v>0</v>
      </c>
    </row>
    <row r="1883" spans="1:28" x14ac:dyDescent="0.25">
      <c r="A1883" s="2">
        <v>73</v>
      </c>
      <c r="B1883" s="2">
        <v>1953</v>
      </c>
      <c r="C1883" s="2">
        <f>2025-Table1[[#This Row],[Year_Birth]]</f>
        <v>72</v>
      </c>
      <c r="D1883" s="2" t="s">
        <v>2255</v>
      </c>
      <c r="E1883" s="2" t="s">
        <v>2253</v>
      </c>
      <c r="F1883" s="2" t="str">
        <f t="shared" si="88"/>
        <v>Senior</v>
      </c>
      <c r="G1883" s="4">
        <v>51411</v>
      </c>
      <c r="H1883" s="2">
        <v>1</v>
      </c>
      <c r="I1883" s="2">
        <v>2</v>
      </c>
      <c r="J1883" s="3" t="s">
        <v>2617</v>
      </c>
      <c r="K1883" s="6">
        <v>81</v>
      </c>
      <c r="L1883" s="4">
        <v>14</v>
      </c>
      <c r="M1883" s="4">
        <v>0</v>
      </c>
      <c r="N1883" s="4">
        <v>3</v>
      </c>
      <c r="O1883" s="4">
        <v>0</v>
      </c>
      <c r="P1883" s="4">
        <v>0</v>
      </c>
      <c r="Q1883" s="4">
        <v>1</v>
      </c>
      <c r="R1883" s="4">
        <f>SUM(Table1[[#This Row],[Wines]:[Sweet]])</f>
        <v>17</v>
      </c>
      <c r="S1883" s="8">
        <f t="shared" si="89"/>
        <v>3.3066853397132907E-4</v>
      </c>
      <c r="T1883" s="8" t="str">
        <f t="shared" si="90"/>
        <v>Wines</v>
      </c>
      <c r="U1883" s="2">
        <v>1</v>
      </c>
      <c r="V1883" s="2">
        <v>0</v>
      </c>
      <c r="W1883" s="2">
        <v>0</v>
      </c>
      <c r="X1883" s="2">
        <v>3</v>
      </c>
      <c r="Y1883" s="2">
        <v>5</v>
      </c>
      <c r="Z1883" s="2">
        <v>3</v>
      </c>
      <c r="AA1883" s="2">
        <v>11</v>
      </c>
      <c r="AB1883" s="2">
        <v>0</v>
      </c>
    </row>
    <row r="1884" spans="1:28" x14ac:dyDescent="0.25">
      <c r="A1884" s="2">
        <v>5883</v>
      </c>
      <c r="B1884" s="2">
        <v>1972</v>
      </c>
      <c r="C1884" s="2">
        <f>2025-Table1[[#This Row],[Year_Birth]]</f>
        <v>53</v>
      </c>
      <c r="D1884" s="2" t="s">
        <v>2252</v>
      </c>
      <c r="E1884" s="2" t="s">
        <v>2256</v>
      </c>
      <c r="F1884" s="2" t="str">
        <f t="shared" si="88"/>
        <v>Senior</v>
      </c>
      <c r="G1884" s="4">
        <v>77981</v>
      </c>
      <c r="H1884" s="2">
        <v>1</v>
      </c>
      <c r="I1884" s="2">
        <v>0</v>
      </c>
      <c r="J1884" s="3" t="s">
        <v>2617</v>
      </c>
      <c r="K1884" s="6">
        <v>78</v>
      </c>
      <c r="L1884" s="4">
        <v>138</v>
      </c>
      <c r="M1884" s="4">
        <v>120</v>
      </c>
      <c r="N1884" s="4">
        <v>204</v>
      </c>
      <c r="O1884" s="4">
        <v>16</v>
      </c>
      <c r="P1884" s="4">
        <v>126</v>
      </c>
      <c r="Q1884" s="4">
        <v>60</v>
      </c>
      <c r="R1884" s="4">
        <f>SUM(Table1[[#This Row],[Wines]:[Sweet]])</f>
        <v>604</v>
      </c>
      <c r="S1884" s="8">
        <f t="shared" si="89"/>
        <v>7.7454764622151553E-3</v>
      </c>
      <c r="T1884" s="8" t="str">
        <f t="shared" si="90"/>
        <v>MeatProducts</v>
      </c>
      <c r="U1884" s="2">
        <v>3</v>
      </c>
      <c r="V1884" s="2">
        <v>7</v>
      </c>
      <c r="W1884" s="2">
        <v>4</v>
      </c>
      <c r="X1884" s="2">
        <v>7</v>
      </c>
      <c r="Y1884" s="2">
        <v>5</v>
      </c>
      <c r="Z1884" s="2">
        <v>3</v>
      </c>
      <c r="AA1884" s="2">
        <v>11</v>
      </c>
      <c r="AB1884" s="2">
        <v>0</v>
      </c>
    </row>
    <row r="1885" spans="1:28" x14ac:dyDescent="0.25">
      <c r="A1885" s="2">
        <v>7186</v>
      </c>
      <c r="B1885" s="2">
        <v>1966</v>
      </c>
      <c r="C1885" s="2">
        <f>2025-Table1[[#This Row],[Year_Birth]]</f>
        <v>59</v>
      </c>
      <c r="D1885" s="2" t="s">
        <v>2255</v>
      </c>
      <c r="E1885" s="2" t="s">
        <v>2254</v>
      </c>
      <c r="F1885" s="2" t="str">
        <f t="shared" si="88"/>
        <v>Senior</v>
      </c>
      <c r="G1885" s="4">
        <v>30843</v>
      </c>
      <c r="H1885" s="2">
        <v>1</v>
      </c>
      <c r="I1885" s="2">
        <v>1</v>
      </c>
      <c r="J1885" s="3" t="s">
        <v>2618</v>
      </c>
      <c r="K1885" s="6">
        <v>43</v>
      </c>
      <c r="L1885" s="4">
        <v>24</v>
      </c>
      <c r="M1885" s="4">
        <v>0</v>
      </c>
      <c r="N1885" s="4">
        <v>2</v>
      </c>
      <c r="O1885" s="4">
        <v>0</v>
      </c>
      <c r="P1885" s="4">
        <v>0</v>
      </c>
      <c r="Q1885" s="4">
        <v>9</v>
      </c>
      <c r="R1885" s="4">
        <f>SUM(Table1[[#This Row],[Wines]:[Sweet]])</f>
        <v>26</v>
      </c>
      <c r="S1885" s="8">
        <f t="shared" si="89"/>
        <v>8.4297895794831895E-4</v>
      </c>
      <c r="T1885" s="8" t="str">
        <f t="shared" si="90"/>
        <v>Wines</v>
      </c>
      <c r="U1885" s="2">
        <v>2</v>
      </c>
      <c r="V1885" s="2">
        <v>1</v>
      </c>
      <c r="W1885" s="2">
        <v>1</v>
      </c>
      <c r="X1885" s="2">
        <v>2</v>
      </c>
      <c r="Y1885" s="2">
        <v>5</v>
      </c>
      <c r="Z1885" s="2">
        <v>3</v>
      </c>
      <c r="AA1885" s="2">
        <v>11</v>
      </c>
      <c r="AB1885" s="2">
        <v>0</v>
      </c>
    </row>
    <row r="1886" spans="1:28" x14ac:dyDescent="0.25">
      <c r="A1886" s="2">
        <v>843</v>
      </c>
      <c r="B1886" s="2">
        <v>1971</v>
      </c>
      <c r="C1886" s="2">
        <f>2025-Table1[[#This Row],[Year_Birth]]</f>
        <v>54</v>
      </c>
      <c r="D1886" s="2" t="s">
        <v>2252</v>
      </c>
      <c r="E1886" s="2" t="s">
        <v>2256</v>
      </c>
      <c r="F1886" s="2" t="str">
        <f t="shared" si="88"/>
        <v>Senior</v>
      </c>
      <c r="G1886" s="4">
        <v>64722</v>
      </c>
      <c r="H1886" s="2">
        <v>1</v>
      </c>
      <c r="I1886" s="2">
        <v>0</v>
      </c>
      <c r="J1886" s="3" t="s">
        <v>2618</v>
      </c>
      <c r="K1886" s="6">
        <v>47</v>
      </c>
      <c r="L1886" s="4">
        <v>303</v>
      </c>
      <c r="M1886" s="4">
        <v>0</v>
      </c>
      <c r="N1886" s="4">
        <v>280</v>
      </c>
      <c r="O1886" s="4">
        <v>60</v>
      </c>
      <c r="P1886" s="4">
        <v>147</v>
      </c>
      <c r="Q1886" s="4">
        <v>15</v>
      </c>
      <c r="R1886" s="4">
        <f>SUM(Table1[[#This Row],[Wines]:[Sweet]])</f>
        <v>790</v>
      </c>
      <c r="S1886" s="8">
        <f t="shared" si="89"/>
        <v>1.2206050492877228E-2</v>
      </c>
      <c r="T1886" s="8" t="str">
        <f t="shared" si="90"/>
        <v>Wines</v>
      </c>
      <c r="U1886" s="2">
        <v>4</v>
      </c>
      <c r="V1886" s="2">
        <v>8</v>
      </c>
      <c r="W1886" s="2">
        <v>2</v>
      </c>
      <c r="X1886" s="2">
        <v>11</v>
      </c>
      <c r="Y1886" s="2">
        <v>6</v>
      </c>
      <c r="Z1886" s="2">
        <v>3</v>
      </c>
      <c r="AA1886" s="2">
        <v>11</v>
      </c>
      <c r="AB1886" s="2">
        <v>0</v>
      </c>
    </row>
    <row r="1887" spans="1:28" x14ac:dyDescent="0.25">
      <c r="A1887" s="2">
        <v>1743</v>
      </c>
      <c r="B1887" s="2">
        <v>1974</v>
      </c>
      <c r="C1887" s="2">
        <f>2025-Table1[[#This Row],[Year_Birth]]</f>
        <v>51</v>
      </c>
      <c r="D1887" s="2" t="s">
        <v>2252</v>
      </c>
      <c r="E1887" s="2" t="s">
        <v>2253</v>
      </c>
      <c r="F1887" s="2" t="str">
        <f t="shared" si="88"/>
        <v>Senior</v>
      </c>
      <c r="G1887" s="4">
        <v>69719</v>
      </c>
      <c r="H1887" s="2">
        <v>0</v>
      </c>
      <c r="I1887" s="2">
        <v>0</v>
      </c>
      <c r="J1887" s="3" t="s">
        <v>2618</v>
      </c>
      <c r="K1887" s="6">
        <v>99</v>
      </c>
      <c r="L1887" s="4">
        <v>273</v>
      </c>
      <c r="M1887" s="4">
        <v>86</v>
      </c>
      <c r="N1887" s="4">
        <v>208</v>
      </c>
      <c r="O1887" s="4">
        <v>177</v>
      </c>
      <c r="P1887" s="4">
        <v>14</v>
      </c>
      <c r="Q1887" s="4">
        <v>43</v>
      </c>
      <c r="R1887" s="4">
        <f>SUM(Table1[[#This Row],[Wines]:[Sweet]])</f>
        <v>758</v>
      </c>
      <c r="S1887" s="8">
        <f t="shared" si="89"/>
        <v>1.0872215608370745E-2</v>
      </c>
      <c r="T1887" s="8" t="str">
        <f t="shared" si="90"/>
        <v>Wines</v>
      </c>
      <c r="U1887" s="2">
        <v>1</v>
      </c>
      <c r="V1887" s="2">
        <v>2</v>
      </c>
      <c r="W1887" s="2">
        <v>3</v>
      </c>
      <c r="X1887" s="2">
        <v>5</v>
      </c>
      <c r="Y1887" s="2">
        <v>1</v>
      </c>
      <c r="Z1887" s="2">
        <v>3</v>
      </c>
      <c r="AA1887" s="2">
        <v>11</v>
      </c>
      <c r="AB1887" s="2">
        <v>0</v>
      </c>
    </row>
    <row r="1888" spans="1:28" x14ac:dyDescent="0.25">
      <c r="A1888" s="2">
        <v>5562</v>
      </c>
      <c r="B1888" s="2">
        <v>1974</v>
      </c>
      <c r="C1888" s="2">
        <f>2025-Table1[[#This Row],[Year_Birth]]</f>
        <v>51</v>
      </c>
      <c r="D1888" s="2" t="s">
        <v>2252</v>
      </c>
      <c r="E1888" s="2" t="s">
        <v>2256</v>
      </c>
      <c r="F1888" s="2" t="str">
        <f t="shared" si="88"/>
        <v>Senior</v>
      </c>
      <c r="G1888" s="4">
        <v>60093</v>
      </c>
      <c r="H1888" s="2">
        <v>0</v>
      </c>
      <c r="I1888" s="2">
        <v>1</v>
      </c>
      <c r="J1888" s="3" t="s">
        <v>2619</v>
      </c>
      <c r="K1888" s="6">
        <v>92</v>
      </c>
      <c r="L1888" s="4">
        <v>502</v>
      </c>
      <c r="M1888" s="4">
        <v>12</v>
      </c>
      <c r="N1888" s="4">
        <v>109</v>
      </c>
      <c r="O1888" s="4">
        <v>16</v>
      </c>
      <c r="P1888" s="4">
        <v>6</v>
      </c>
      <c r="Q1888" s="4">
        <v>90</v>
      </c>
      <c r="R1888" s="4">
        <f>SUM(Table1[[#This Row],[Wines]:[Sweet]])</f>
        <v>645</v>
      </c>
      <c r="S1888" s="8">
        <f t="shared" si="89"/>
        <v>1.0733363286905297E-2</v>
      </c>
      <c r="T1888" s="8" t="str">
        <f t="shared" si="90"/>
        <v>Wines</v>
      </c>
      <c r="U1888" s="2">
        <v>2</v>
      </c>
      <c r="V1888" s="2">
        <v>7</v>
      </c>
      <c r="W1888" s="2">
        <v>2</v>
      </c>
      <c r="X1888" s="2">
        <v>10</v>
      </c>
      <c r="Y1888" s="2">
        <v>6</v>
      </c>
      <c r="Z1888" s="2">
        <v>3</v>
      </c>
      <c r="AA1888" s="2">
        <v>11</v>
      </c>
      <c r="AB1888" s="2">
        <v>0</v>
      </c>
    </row>
    <row r="1889" spans="1:28" x14ac:dyDescent="0.25">
      <c r="A1889" s="2">
        <v>1225</v>
      </c>
      <c r="B1889" s="2">
        <v>1963</v>
      </c>
      <c r="C1889" s="2">
        <f>2025-Table1[[#This Row],[Year_Birth]]</f>
        <v>62</v>
      </c>
      <c r="D1889" s="2" t="s">
        <v>2252</v>
      </c>
      <c r="E1889" s="2" t="s">
        <v>2256</v>
      </c>
      <c r="F1889" s="2" t="str">
        <f t="shared" si="88"/>
        <v>Senior</v>
      </c>
      <c r="G1889" s="4">
        <v>80124</v>
      </c>
      <c r="H1889" s="2">
        <v>0</v>
      </c>
      <c r="I1889" s="2">
        <v>0</v>
      </c>
      <c r="J1889" s="3" t="s">
        <v>2620</v>
      </c>
      <c r="K1889" s="6">
        <v>47</v>
      </c>
      <c r="L1889" s="4">
        <v>483</v>
      </c>
      <c r="M1889" s="4">
        <v>84</v>
      </c>
      <c r="N1889" s="4">
        <v>398</v>
      </c>
      <c r="O1889" s="4">
        <v>205</v>
      </c>
      <c r="P1889" s="4">
        <v>84</v>
      </c>
      <c r="Q1889" s="4">
        <v>241</v>
      </c>
      <c r="R1889" s="4">
        <f>SUM(Table1[[#This Row],[Wines]:[Sweet]])</f>
        <v>1254</v>
      </c>
      <c r="S1889" s="8">
        <f t="shared" si="89"/>
        <v>1.5650741350906095E-2</v>
      </c>
      <c r="T1889" s="8" t="str">
        <f t="shared" si="90"/>
        <v>Wines</v>
      </c>
      <c r="U1889" s="2">
        <v>1</v>
      </c>
      <c r="V1889" s="2">
        <v>3</v>
      </c>
      <c r="W1889" s="2">
        <v>7</v>
      </c>
      <c r="X1889" s="2">
        <v>8</v>
      </c>
      <c r="Y1889" s="2">
        <v>1</v>
      </c>
      <c r="Z1889" s="2">
        <v>3</v>
      </c>
      <c r="AA1889" s="2">
        <v>11</v>
      </c>
      <c r="AB1889" s="2">
        <v>0</v>
      </c>
    </row>
    <row r="1890" spans="1:28" x14ac:dyDescent="0.25">
      <c r="A1890" s="2">
        <v>7059</v>
      </c>
      <c r="B1890" s="2">
        <v>1963</v>
      </c>
      <c r="C1890" s="2">
        <f>2025-Table1[[#This Row],[Year_Birth]]</f>
        <v>62</v>
      </c>
      <c r="D1890" s="2" t="s">
        <v>2252</v>
      </c>
      <c r="E1890" s="2" t="s">
        <v>2256</v>
      </c>
      <c r="F1890" s="2" t="str">
        <f t="shared" si="88"/>
        <v>Senior</v>
      </c>
      <c r="G1890" s="4">
        <v>80124</v>
      </c>
      <c r="H1890" s="2">
        <v>0</v>
      </c>
      <c r="I1890" s="2">
        <v>0</v>
      </c>
      <c r="J1890" s="3" t="s">
        <v>2620</v>
      </c>
      <c r="K1890" s="6">
        <v>47</v>
      </c>
      <c r="L1890" s="4">
        <v>483</v>
      </c>
      <c r="M1890" s="4">
        <v>84</v>
      </c>
      <c r="N1890" s="4">
        <v>398</v>
      </c>
      <c r="O1890" s="4">
        <v>205</v>
      </c>
      <c r="P1890" s="4">
        <v>84</v>
      </c>
      <c r="Q1890" s="4">
        <v>241</v>
      </c>
      <c r="R1890" s="4">
        <f>SUM(Table1[[#This Row],[Wines]:[Sweet]])</f>
        <v>1254</v>
      </c>
      <c r="S1890" s="8">
        <f t="shared" si="89"/>
        <v>1.5650741350906095E-2</v>
      </c>
      <c r="T1890" s="8" t="str">
        <f t="shared" si="90"/>
        <v>Wines</v>
      </c>
      <c r="U1890" s="2">
        <v>1</v>
      </c>
      <c r="V1890" s="2">
        <v>3</v>
      </c>
      <c r="W1890" s="2">
        <v>7</v>
      </c>
      <c r="X1890" s="2">
        <v>8</v>
      </c>
      <c r="Y1890" s="2">
        <v>1</v>
      </c>
      <c r="Z1890" s="2">
        <v>3</v>
      </c>
      <c r="AA1890" s="2">
        <v>11</v>
      </c>
      <c r="AB1890" s="2">
        <v>0</v>
      </c>
    </row>
    <row r="1891" spans="1:28" x14ac:dyDescent="0.25">
      <c r="A1891" s="2">
        <v>6382</v>
      </c>
      <c r="B1891" s="2">
        <v>1953</v>
      </c>
      <c r="C1891" s="2">
        <f>2025-Table1[[#This Row],[Year_Birth]]</f>
        <v>72</v>
      </c>
      <c r="D1891" s="2" t="s">
        <v>2252</v>
      </c>
      <c r="E1891" s="2" t="s">
        <v>2254</v>
      </c>
      <c r="F1891" s="2" t="str">
        <f t="shared" si="88"/>
        <v>Senior</v>
      </c>
      <c r="G1891" s="4">
        <v>48794</v>
      </c>
      <c r="H1891" s="2">
        <v>1</v>
      </c>
      <c r="I1891" s="2">
        <v>1</v>
      </c>
      <c r="J1891" s="3" t="s">
        <v>2620</v>
      </c>
      <c r="K1891" s="6">
        <v>97</v>
      </c>
      <c r="L1891" s="4">
        <v>25</v>
      </c>
      <c r="M1891" s="4">
        <v>0</v>
      </c>
      <c r="N1891" s="4">
        <v>11</v>
      </c>
      <c r="O1891" s="4">
        <v>3</v>
      </c>
      <c r="P1891" s="4">
        <v>0</v>
      </c>
      <c r="Q1891" s="4">
        <v>15</v>
      </c>
      <c r="R1891" s="4">
        <f>SUM(Table1[[#This Row],[Wines]:[Sweet]])</f>
        <v>39</v>
      </c>
      <c r="S1891" s="8">
        <f t="shared" si="89"/>
        <v>7.9927859982784771E-4</v>
      </c>
      <c r="T1891" s="8" t="str">
        <f t="shared" si="90"/>
        <v>Wines</v>
      </c>
      <c r="U1891" s="2">
        <v>1</v>
      </c>
      <c r="V1891" s="2">
        <v>1</v>
      </c>
      <c r="W1891" s="2">
        <v>0</v>
      </c>
      <c r="X1891" s="2">
        <v>3</v>
      </c>
      <c r="Y1891" s="2">
        <v>4</v>
      </c>
      <c r="Z1891" s="2">
        <v>3</v>
      </c>
      <c r="AA1891" s="2">
        <v>11</v>
      </c>
      <c r="AB1891" s="2">
        <v>0</v>
      </c>
    </row>
    <row r="1892" spans="1:28" x14ac:dyDescent="0.25">
      <c r="A1892" s="2">
        <v>9014</v>
      </c>
      <c r="B1892" s="2">
        <v>1975</v>
      </c>
      <c r="C1892" s="2">
        <f>2025-Table1[[#This Row],[Year_Birth]]</f>
        <v>50</v>
      </c>
      <c r="D1892" s="2" t="s">
        <v>2252</v>
      </c>
      <c r="E1892" s="2" t="s">
        <v>2256</v>
      </c>
      <c r="F1892" s="2" t="str">
        <f t="shared" si="88"/>
        <v>Senior</v>
      </c>
      <c r="G1892" s="4">
        <v>37085</v>
      </c>
      <c r="H1892" s="2">
        <v>1</v>
      </c>
      <c r="I1892" s="2">
        <v>1</v>
      </c>
      <c r="J1892" s="3" t="s">
        <v>2620</v>
      </c>
      <c r="K1892" s="6">
        <v>65</v>
      </c>
      <c r="L1892" s="4">
        <v>39</v>
      </c>
      <c r="M1892" s="4">
        <v>1</v>
      </c>
      <c r="N1892" s="4">
        <v>16</v>
      </c>
      <c r="O1892" s="4">
        <v>2</v>
      </c>
      <c r="P1892" s="4">
        <v>0</v>
      </c>
      <c r="Q1892" s="4">
        <v>3</v>
      </c>
      <c r="R1892" s="4">
        <f>SUM(Table1[[#This Row],[Wines]:[Sweet]])</f>
        <v>58</v>
      </c>
      <c r="S1892" s="8">
        <f t="shared" si="89"/>
        <v>1.5639746528245922E-3</v>
      </c>
      <c r="T1892" s="8" t="str">
        <f t="shared" si="90"/>
        <v>Wines</v>
      </c>
      <c r="U1892" s="2">
        <v>4</v>
      </c>
      <c r="V1892" s="2">
        <v>3</v>
      </c>
      <c r="W1892" s="2">
        <v>0</v>
      </c>
      <c r="X1892" s="2">
        <v>3</v>
      </c>
      <c r="Y1892" s="2">
        <v>8</v>
      </c>
      <c r="Z1892" s="2">
        <v>3</v>
      </c>
      <c r="AA1892" s="2">
        <v>11</v>
      </c>
      <c r="AB1892" s="2">
        <v>0</v>
      </c>
    </row>
    <row r="1893" spans="1:28" x14ac:dyDescent="0.25">
      <c r="A1893" s="2">
        <v>3083</v>
      </c>
      <c r="B1893" s="2">
        <v>1974</v>
      </c>
      <c r="C1893" s="2">
        <f>2025-Table1[[#This Row],[Year_Birth]]</f>
        <v>51</v>
      </c>
      <c r="D1893" s="2" t="s">
        <v>2252</v>
      </c>
      <c r="E1893" s="2" t="s">
        <v>2256</v>
      </c>
      <c r="F1893" s="2" t="str">
        <f t="shared" si="88"/>
        <v>Senior</v>
      </c>
      <c r="G1893" s="4">
        <v>45837</v>
      </c>
      <c r="H1893" s="2">
        <v>1</v>
      </c>
      <c r="I1893" s="2">
        <v>1</v>
      </c>
      <c r="J1893" s="3" t="s">
        <v>2621</v>
      </c>
      <c r="K1893" s="6">
        <v>88</v>
      </c>
      <c r="L1893" s="4">
        <v>215</v>
      </c>
      <c r="M1893" s="4">
        <v>13</v>
      </c>
      <c r="N1893" s="4">
        <v>87</v>
      </c>
      <c r="O1893" s="4">
        <v>17</v>
      </c>
      <c r="P1893" s="4">
        <v>17</v>
      </c>
      <c r="Q1893" s="4">
        <v>24</v>
      </c>
      <c r="R1893" s="4">
        <f>SUM(Table1[[#This Row],[Wines]:[Sweet]])</f>
        <v>349</v>
      </c>
      <c r="S1893" s="8">
        <f t="shared" si="89"/>
        <v>7.6139363396382836E-3</v>
      </c>
      <c r="T1893" s="8" t="str">
        <f t="shared" si="90"/>
        <v>Wines</v>
      </c>
      <c r="U1893" s="2">
        <v>5</v>
      </c>
      <c r="V1893" s="2">
        <v>6</v>
      </c>
      <c r="W1893" s="2">
        <v>2</v>
      </c>
      <c r="X1893" s="2">
        <v>5</v>
      </c>
      <c r="Y1893" s="2">
        <v>7</v>
      </c>
      <c r="Z1893" s="2">
        <v>3</v>
      </c>
      <c r="AA1893" s="2">
        <v>11</v>
      </c>
      <c r="AB1893" s="2">
        <v>0</v>
      </c>
    </row>
    <row r="1894" spans="1:28" x14ac:dyDescent="0.25">
      <c r="A1894" s="2">
        <v>9239</v>
      </c>
      <c r="B1894" s="2">
        <v>1961</v>
      </c>
      <c r="C1894" s="2">
        <f>2025-Table1[[#This Row],[Year_Birth]]</f>
        <v>64</v>
      </c>
      <c r="D1894" s="2" t="s">
        <v>2257</v>
      </c>
      <c r="E1894" s="2" t="s">
        <v>2256</v>
      </c>
      <c r="F1894" s="2" t="str">
        <f t="shared" si="88"/>
        <v>Senior</v>
      </c>
      <c r="G1894" s="4">
        <v>61923</v>
      </c>
      <c r="H1894" s="2">
        <v>0</v>
      </c>
      <c r="I1894" s="2">
        <v>2</v>
      </c>
      <c r="J1894" s="3" t="s">
        <v>2621</v>
      </c>
      <c r="K1894" s="6">
        <v>94</v>
      </c>
      <c r="L1894" s="4">
        <v>92</v>
      </c>
      <c r="M1894" s="4">
        <v>4</v>
      </c>
      <c r="N1894" s="4">
        <v>18</v>
      </c>
      <c r="O1894" s="4">
        <v>3</v>
      </c>
      <c r="P1894" s="4">
        <v>3</v>
      </c>
      <c r="Q1894" s="4">
        <v>6</v>
      </c>
      <c r="R1894" s="4">
        <f>SUM(Table1[[#This Row],[Wines]:[Sweet]])</f>
        <v>120</v>
      </c>
      <c r="S1894" s="8">
        <f t="shared" si="89"/>
        <v>1.937890606075287E-3</v>
      </c>
      <c r="T1894" s="8" t="str">
        <f t="shared" si="90"/>
        <v>Wines</v>
      </c>
      <c r="U1894" s="2">
        <v>1</v>
      </c>
      <c r="V1894" s="2">
        <v>2</v>
      </c>
      <c r="W1894" s="2">
        <v>1</v>
      </c>
      <c r="X1894" s="2">
        <v>4</v>
      </c>
      <c r="Y1894" s="2">
        <v>3</v>
      </c>
      <c r="Z1894" s="2">
        <v>3</v>
      </c>
      <c r="AA1894" s="2">
        <v>11</v>
      </c>
      <c r="AB1894" s="2">
        <v>0</v>
      </c>
    </row>
    <row r="1895" spans="1:28" x14ac:dyDescent="0.25">
      <c r="A1895" s="2">
        <v>8278</v>
      </c>
      <c r="B1895" s="2">
        <v>1990</v>
      </c>
      <c r="C1895" s="2">
        <f>2025-Table1[[#This Row],[Year_Birth]]</f>
        <v>35</v>
      </c>
      <c r="D1895" s="2" t="s">
        <v>2255</v>
      </c>
      <c r="E1895" s="2" t="s">
        <v>2256</v>
      </c>
      <c r="F1895" s="2" t="str">
        <f t="shared" si="88"/>
        <v>Senior</v>
      </c>
      <c r="G1895" s="4">
        <v>74214</v>
      </c>
      <c r="H1895" s="2">
        <v>0</v>
      </c>
      <c r="I1895" s="2">
        <v>0</v>
      </c>
      <c r="J1895" s="3" t="s">
        <v>2622</v>
      </c>
      <c r="K1895" s="6">
        <v>3</v>
      </c>
      <c r="L1895" s="4">
        <v>863</v>
      </c>
      <c r="M1895" s="4">
        <v>83</v>
      </c>
      <c r="N1895" s="4">
        <v>547</v>
      </c>
      <c r="O1895" s="4">
        <v>86</v>
      </c>
      <c r="P1895" s="4">
        <v>99</v>
      </c>
      <c r="Q1895" s="4">
        <v>33</v>
      </c>
      <c r="R1895" s="4">
        <f>SUM(Table1[[#This Row],[Wines]:[Sweet]])</f>
        <v>1678</v>
      </c>
      <c r="S1895" s="8">
        <f t="shared" si="89"/>
        <v>2.2610289163769639E-2</v>
      </c>
      <c r="T1895" s="8" t="str">
        <f t="shared" si="90"/>
        <v>Wines</v>
      </c>
      <c r="U1895" s="2">
        <v>1</v>
      </c>
      <c r="V1895" s="2">
        <v>8</v>
      </c>
      <c r="W1895" s="2">
        <v>2</v>
      </c>
      <c r="X1895" s="2">
        <v>5</v>
      </c>
      <c r="Y1895" s="2">
        <v>5</v>
      </c>
      <c r="Z1895" s="2">
        <v>3</v>
      </c>
      <c r="AA1895" s="2">
        <v>11</v>
      </c>
      <c r="AB1895" s="2">
        <v>0</v>
      </c>
    </row>
    <row r="1896" spans="1:28" x14ac:dyDescent="0.25">
      <c r="A1896" s="2">
        <v>195</v>
      </c>
      <c r="B1896" s="2">
        <v>1972</v>
      </c>
      <c r="C1896" s="2">
        <f>2025-Table1[[#This Row],[Year_Birth]]</f>
        <v>53</v>
      </c>
      <c r="D1896" s="2" t="s">
        <v>2252</v>
      </c>
      <c r="E1896" s="2" t="s">
        <v>2253</v>
      </c>
      <c r="F1896" s="2" t="str">
        <f t="shared" si="88"/>
        <v>Senior</v>
      </c>
      <c r="G1896" s="4">
        <v>38808</v>
      </c>
      <c r="H1896" s="2">
        <v>1</v>
      </c>
      <c r="I1896" s="2">
        <v>0</v>
      </c>
      <c r="J1896" s="3" t="s">
        <v>2622</v>
      </c>
      <c r="K1896" s="6">
        <v>21</v>
      </c>
      <c r="L1896" s="4">
        <v>125</v>
      </c>
      <c r="M1896" s="4">
        <v>17</v>
      </c>
      <c r="N1896" s="4">
        <v>52</v>
      </c>
      <c r="O1896" s="4">
        <v>3</v>
      </c>
      <c r="P1896" s="4">
        <v>19</v>
      </c>
      <c r="Q1896" s="4">
        <v>30</v>
      </c>
      <c r="R1896" s="4">
        <f>SUM(Table1[[#This Row],[Wines]:[Sweet]])</f>
        <v>216</v>
      </c>
      <c r="S1896" s="8">
        <f t="shared" si="89"/>
        <v>5.5658627087198514E-3</v>
      </c>
      <c r="T1896" s="8" t="str">
        <f t="shared" si="90"/>
        <v>Wines</v>
      </c>
      <c r="U1896" s="2">
        <v>4</v>
      </c>
      <c r="V1896" s="2">
        <v>5</v>
      </c>
      <c r="W1896" s="2">
        <v>1</v>
      </c>
      <c r="X1896" s="2">
        <v>4</v>
      </c>
      <c r="Y1896" s="2">
        <v>8</v>
      </c>
      <c r="Z1896" s="2">
        <v>3</v>
      </c>
      <c r="AA1896" s="2">
        <v>11</v>
      </c>
      <c r="AB1896" s="2">
        <v>1</v>
      </c>
    </row>
    <row r="1897" spans="1:28" x14ac:dyDescent="0.25">
      <c r="A1897" s="2">
        <v>4643</v>
      </c>
      <c r="B1897" s="2">
        <v>1973</v>
      </c>
      <c r="C1897" s="2">
        <f>2025-Table1[[#This Row],[Year_Birth]]</f>
        <v>52</v>
      </c>
      <c r="D1897" s="2" t="s">
        <v>2252</v>
      </c>
      <c r="E1897" s="2" t="s">
        <v>2256</v>
      </c>
      <c r="F1897" s="2" t="str">
        <f t="shared" si="88"/>
        <v>Senior</v>
      </c>
      <c r="G1897" s="4">
        <v>27803</v>
      </c>
      <c r="H1897" s="2">
        <v>1</v>
      </c>
      <c r="I1897" s="2">
        <v>0</v>
      </c>
      <c r="J1897" s="3" t="s">
        <v>2622</v>
      </c>
      <c r="K1897" s="6">
        <v>40</v>
      </c>
      <c r="L1897" s="4">
        <v>8</v>
      </c>
      <c r="M1897" s="4">
        <v>26</v>
      </c>
      <c r="N1897" s="4">
        <v>46</v>
      </c>
      <c r="O1897" s="4">
        <v>38</v>
      </c>
      <c r="P1897" s="4">
        <v>9</v>
      </c>
      <c r="Q1897" s="4">
        <v>49</v>
      </c>
      <c r="R1897" s="4">
        <f>SUM(Table1[[#This Row],[Wines]:[Sweet]])</f>
        <v>127</v>
      </c>
      <c r="S1897" s="8">
        <f t="shared" si="89"/>
        <v>4.5678523900298529E-3</v>
      </c>
      <c r="T1897" s="8" t="str">
        <f t="shared" si="90"/>
        <v>GoldProds</v>
      </c>
      <c r="U1897" s="2">
        <v>2</v>
      </c>
      <c r="V1897" s="2">
        <v>3</v>
      </c>
      <c r="W1897" s="2">
        <v>0</v>
      </c>
      <c r="X1897" s="2">
        <v>4</v>
      </c>
      <c r="Y1897" s="2">
        <v>8</v>
      </c>
      <c r="Z1897" s="2">
        <v>3</v>
      </c>
      <c r="AA1897" s="2">
        <v>11</v>
      </c>
      <c r="AB1897" s="2">
        <v>0</v>
      </c>
    </row>
    <row r="1898" spans="1:28" x14ac:dyDescent="0.25">
      <c r="A1898" s="2">
        <v>10260</v>
      </c>
      <c r="B1898" s="2">
        <v>1965</v>
      </c>
      <c r="C1898" s="2">
        <f>2025-Table1[[#This Row],[Year_Birth]]</f>
        <v>60</v>
      </c>
      <c r="D1898" s="2" t="s">
        <v>2257</v>
      </c>
      <c r="E1898" s="2" t="s">
        <v>2254</v>
      </c>
      <c r="F1898" s="2" t="str">
        <f t="shared" si="88"/>
        <v>Senior</v>
      </c>
      <c r="G1898" s="4">
        <v>45143</v>
      </c>
      <c r="H1898" s="2">
        <v>0</v>
      </c>
      <c r="I1898" s="2">
        <v>1</v>
      </c>
      <c r="J1898" s="3" t="s">
        <v>2623</v>
      </c>
      <c r="K1898" s="6">
        <v>74</v>
      </c>
      <c r="L1898" s="4">
        <v>202</v>
      </c>
      <c r="M1898" s="4">
        <v>5</v>
      </c>
      <c r="N1898" s="4">
        <v>74</v>
      </c>
      <c r="O1898" s="4">
        <v>11</v>
      </c>
      <c r="P1898" s="4">
        <v>5</v>
      </c>
      <c r="Q1898" s="4">
        <v>14</v>
      </c>
      <c r="R1898" s="4">
        <f>SUM(Table1[[#This Row],[Wines]:[Sweet]])</f>
        <v>297</v>
      </c>
      <c r="S1898" s="8">
        <f t="shared" si="89"/>
        <v>6.5790931041357463E-3</v>
      </c>
      <c r="T1898" s="8" t="str">
        <f t="shared" si="90"/>
        <v>Wines</v>
      </c>
      <c r="U1898" s="2">
        <v>3</v>
      </c>
      <c r="V1898" s="2">
        <v>6</v>
      </c>
      <c r="W1898" s="2">
        <v>1</v>
      </c>
      <c r="X1898" s="2">
        <v>5</v>
      </c>
      <c r="Y1898" s="2">
        <v>7</v>
      </c>
      <c r="Z1898" s="2">
        <v>3</v>
      </c>
      <c r="AA1898" s="2">
        <v>11</v>
      </c>
      <c r="AB1898" s="2">
        <v>0</v>
      </c>
    </row>
    <row r="1899" spans="1:28" x14ac:dyDescent="0.25">
      <c r="A1899" s="2">
        <v>2262</v>
      </c>
      <c r="B1899" s="2">
        <v>1965</v>
      </c>
      <c r="C1899" s="2">
        <f>2025-Table1[[#This Row],[Year_Birth]]</f>
        <v>60</v>
      </c>
      <c r="D1899" s="2" t="s">
        <v>2257</v>
      </c>
      <c r="E1899" s="2" t="s">
        <v>2254</v>
      </c>
      <c r="F1899" s="2" t="str">
        <f t="shared" si="88"/>
        <v>Senior</v>
      </c>
      <c r="G1899" s="4">
        <v>45143</v>
      </c>
      <c r="H1899" s="2">
        <v>0</v>
      </c>
      <c r="I1899" s="2">
        <v>1</v>
      </c>
      <c r="J1899" s="3" t="s">
        <v>2623</v>
      </c>
      <c r="K1899" s="6">
        <v>74</v>
      </c>
      <c r="L1899" s="4">
        <v>202</v>
      </c>
      <c r="M1899" s="4">
        <v>5</v>
      </c>
      <c r="N1899" s="4">
        <v>74</v>
      </c>
      <c r="O1899" s="4">
        <v>11</v>
      </c>
      <c r="P1899" s="4">
        <v>5</v>
      </c>
      <c r="Q1899" s="4">
        <v>14</v>
      </c>
      <c r="R1899" s="4">
        <f>SUM(Table1[[#This Row],[Wines]:[Sweet]])</f>
        <v>297</v>
      </c>
      <c r="S1899" s="8">
        <f t="shared" si="89"/>
        <v>6.5790931041357463E-3</v>
      </c>
      <c r="T1899" s="8" t="str">
        <f t="shared" si="90"/>
        <v>Wines</v>
      </c>
      <c r="U1899" s="2">
        <v>3</v>
      </c>
      <c r="V1899" s="2">
        <v>6</v>
      </c>
      <c r="W1899" s="2">
        <v>1</v>
      </c>
      <c r="X1899" s="2">
        <v>5</v>
      </c>
      <c r="Y1899" s="2">
        <v>7</v>
      </c>
      <c r="Z1899" s="2">
        <v>3</v>
      </c>
      <c r="AA1899" s="2">
        <v>11</v>
      </c>
      <c r="AB1899" s="2">
        <v>0</v>
      </c>
    </row>
    <row r="1900" spans="1:28" x14ac:dyDescent="0.25">
      <c r="A1900" s="2">
        <v>87</v>
      </c>
      <c r="B1900" s="2">
        <v>1981</v>
      </c>
      <c r="C1900" s="2">
        <f>2025-Table1[[#This Row],[Year_Birth]]</f>
        <v>44</v>
      </c>
      <c r="D1900" s="2" t="s">
        <v>2260</v>
      </c>
      <c r="E1900" s="2" t="s">
        <v>2256</v>
      </c>
      <c r="F1900" s="2" t="str">
        <f t="shared" si="88"/>
        <v>Senior</v>
      </c>
      <c r="G1900" s="4">
        <v>27733</v>
      </c>
      <c r="H1900" s="2">
        <v>1</v>
      </c>
      <c r="I1900" s="2">
        <v>0</v>
      </c>
      <c r="J1900" s="3" t="s">
        <v>2623</v>
      </c>
      <c r="K1900" s="6">
        <v>16</v>
      </c>
      <c r="L1900" s="4">
        <v>0</v>
      </c>
      <c r="M1900" s="4">
        <v>7</v>
      </c>
      <c r="N1900" s="4">
        <v>5</v>
      </c>
      <c r="O1900" s="4">
        <v>26</v>
      </c>
      <c r="P1900" s="4">
        <v>2</v>
      </c>
      <c r="Q1900" s="4">
        <v>17</v>
      </c>
      <c r="R1900" s="4">
        <f>SUM(Table1[[#This Row],[Wines]:[Sweet]])</f>
        <v>40</v>
      </c>
      <c r="S1900" s="8">
        <f t="shared" si="89"/>
        <v>1.4423250279450475E-3</v>
      </c>
      <c r="T1900" s="8" t="str">
        <f t="shared" si="90"/>
        <v>FishProducts</v>
      </c>
      <c r="U1900" s="2">
        <v>2</v>
      </c>
      <c r="V1900" s="2">
        <v>2</v>
      </c>
      <c r="W1900" s="2">
        <v>0</v>
      </c>
      <c r="X1900" s="2">
        <v>3</v>
      </c>
      <c r="Y1900" s="2">
        <v>7</v>
      </c>
      <c r="Z1900" s="2">
        <v>3</v>
      </c>
      <c r="AA1900" s="2">
        <v>11</v>
      </c>
      <c r="AB1900" s="2">
        <v>0</v>
      </c>
    </row>
    <row r="1901" spans="1:28" x14ac:dyDescent="0.25">
      <c r="A1901" s="2">
        <v>1343</v>
      </c>
      <c r="B1901" s="2">
        <v>1968</v>
      </c>
      <c r="C1901" s="2">
        <f>2025-Table1[[#This Row],[Year_Birth]]</f>
        <v>57</v>
      </c>
      <c r="D1901" s="2" t="s">
        <v>2252</v>
      </c>
      <c r="E1901" s="2" t="s">
        <v>2254</v>
      </c>
      <c r="F1901" s="2" t="str">
        <f t="shared" si="88"/>
        <v>Senior</v>
      </c>
      <c r="G1901" s="4">
        <v>58554</v>
      </c>
      <c r="H1901" s="2">
        <v>1</v>
      </c>
      <c r="I1901" s="2">
        <v>1</v>
      </c>
      <c r="J1901" s="3" t="s">
        <v>2624</v>
      </c>
      <c r="K1901" s="6">
        <v>55</v>
      </c>
      <c r="L1901" s="4">
        <v>368</v>
      </c>
      <c r="M1901" s="4">
        <v>24</v>
      </c>
      <c r="N1901" s="4">
        <v>68</v>
      </c>
      <c r="O1901" s="4">
        <v>38</v>
      </c>
      <c r="P1901" s="4">
        <v>0</v>
      </c>
      <c r="Q1901" s="4">
        <v>88</v>
      </c>
      <c r="R1901" s="4">
        <f>SUM(Table1[[#This Row],[Wines]:[Sweet]])</f>
        <v>498</v>
      </c>
      <c r="S1901" s="8">
        <f t="shared" si="89"/>
        <v>8.50496977149298E-3</v>
      </c>
      <c r="T1901" s="8" t="str">
        <f t="shared" si="90"/>
        <v>Wines</v>
      </c>
      <c r="U1901" s="2">
        <v>6</v>
      </c>
      <c r="V1901" s="2">
        <v>8</v>
      </c>
      <c r="W1901" s="2">
        <v>2</v>
      </c>
      <c r="X1901" s="2">
        <v>6</v>
      </c>
      <c r="Y1901" s="2">
        <v>7</v>
      </c>
      <c r="Z1901" s="2">
        <v>3</v>
      </c>
      <c r="AA1901" s="2">
        <v>11</v>
      </c>
      <c r="AB1901" s="2">
        <v>0</v>
      </c>
    </row>
    <row r="1902" spans="1:28" x14ac:dyDescent="0.25">
      <c r="A1902" s="2">
        <v>5453</v>
      </c>
      <c r="B1902" s="2">
        <v>1956</v>
      </c>
      <c r="C1902" s="2">
        <f>2025-Table1[[#This Row],[Year_Birth]]</f>
        <v>69</v>
      </c>
      <c r="D1902" s="2" t="s">
        <v>2257</v>
      </c>
      <c r="E1902" s="2" t="s">
        <v>2256</v>
      </c>
      <c r="F1902" s="2" t="str">
        <f t="shared" si="88"/>
        <v>Senior</v>
      </c>
      <c r="G1902" s="4">
        <v>90226</v>
      </c>
      <c r="H1902" s="2">
        <v>0</v>
      </c>
      <c r="I1902" s="2">
        <v>0</v>
      </c>
      <c r="J1902" s="3" t="s">
        <v>2624</v>
      </c>
      <c r="K1902" s="6">
        <v>26</v>
      </c>
      <c r="L1902" s="4">
        <v>1083</v>
      </c>
      <c r="M1902" s="4">
        <v>108</v>
      </c>
      <c r="N1902" s="4">
        <v>649</v>
      </c>
      <c r="O1902" s="4">
        <v>253</v>
      </c>
      <c r="P1902" s="4">
        <v>151</v>
      </c>
      <c r="Q1902" s="4">
        <v>108</v>
      </c>
      <c r="R1902" s="4">
        <f>SUM(Table1[[#This Row],[Wines]:[Sweet]])</f>
        <v>2244</v>
      </c>
      <c r="S1902" s="8">
        <f t="shared" si="89"/>
        <v>2.4870879790747678E-2</v>
      </c>
      <c r="T1902" s="8" t="str">
        <f t="shared" si="90"/>
        <v>Wines</v>
      </c>
      <c r="U1902" s="2">
        <v>1</v>
      </c>
      <c r="V1902" s="2">
        <v>4</v>
      </c>
      <c r="W1902" s="2">
        <v>7</v>
      </c>
      <c r="X1902" s="2">
        <v>12</v>
      </c>
      <c r="Y1902" s="2">
        <v>2</v>
      </c>
      <c r="Z1902" s="2">
        <v>3</v>
      </c>
      <c r="AA1902" s="2">
        <v>11</v>
      </c>
      <c r="AB1902" s="2">
        <v>0</v>
      </c>
    </row>
    <row r="1903" spans="1:28" x14ac:dyDescent="0.25">
      <c r="A1903" s="2">
        <v>4749</v>
      </c>
      <c r="B1903" s="2">
        <v>1968</v>
      </c>
      <c r="C1903" s="2">
        <f>2025-Table1[[#This Row],[Year_Birth]]</f>
        <v>57</v>
      </c>
      <c r="D1903" s="2" t="s">
        <v>2252</v>
      </c>
      <c r="E1903" s="2" t="s">
        <v>2254</v>
      </c>
      <c r="F1903" s="2" t="str">
        <f t="shared" si="88"/>
        <v>Senior</v>
      </c>
      <c r="G1903" s="4">
        <v>58554</v>
      </c>
      <c r="H1903" s="2">
        <v>1</v>
      </c>
      <c r="I1903" s="2">
        <v>1</v>
      </c>
      <c r="J1903" s="3" t="s">
        <v>2624</v>
      </c>
      <c r="K1903" s="6">
        <v>55</v>
      </c>
      <c r="L1903" s="4">
        <v>368</v>
      </c>
      <c r="M1903" s="4">
        <v>24</v>
      </c>
      <c r="N1903" s="4">
        <v>68</v>
      </c>
      <c r="O1903" s="4">
        <v>38</v>
      </c>
      <c r="P1903" s="4">
        <v>0</v>
      </c>
      <c r="Q1903" s="4">
        <v>88</v>
      </c>
      <c r="R1903" s="4">
        <f>SUM(Table1[[#This Row],[Wines]:[Sweet]])</f>
        <v>498</v>
      </c>
      <c r="S1903" s="8">
        <f t="shared" si="89"/>
        <v>8.50496977149298E-3</v>
      </c>
      <c r="T1903" s="8" t="str">
        <f t="shared" si="90"/>
        <v>Wines</v>
      </c>
      <c r="U1903" s="2">
        <v>6</v>
      </c>
      <c r="V1903" s="2">
        <v>8</v>
      </c>
      <c r="W1903" s="2">
        <v>2</v>
      </c>
      <c r="X1903" s="2">
        <v>6</v>
      </c>
      <c r="Y1903" s="2">
        <v>7</v>
      </c>
      <c r="Z1903" s="2">
        <v>3</v>
      </c>
      <c r="AA1903" s="2">
        <v>11</v>
      </c>
      <c r="AB1903" s="2">
        <v>0</v>
      </c>
    </row>
    <row r="1904" spans="1:28" x14ac:dyDescent="0.25">
      <c r="A1904" s="2">
        <v>7829</v>
      </c>
      <c r="B1904" s="2">
        <v>1900</v>
      </c>
      <c r="C1904" s="2">
        <f>2025-Table1[[#This Row],[Year_Birth]]</f>
        <v>125</v>
      </c>
      <c r="D1904" s="2" t="s">
        <v>2260</v>
      </c>
      <c r="E1904" s="2" t="s">
        <v>2258</v>
      </c>
      <c r="F1904" s="2" t="str">
        <f t="shared" si="88"/>
        <v>Senior</v>
      </c>
      <c r="G1904" s="4">
        <v>36640</v>
      </c>
      <c r="H1904" s="2">
        <v>1</v>
      </c>
      <c r="I1904" s="2">
        <v>0</v>
      </c>
      <c r="J1904" s="3" t="s">
        <v>2625</v>
      </c>
      <c r="K1904" s="6">
        <v>99</v>
      </c>
      <c r="L1904" s="4">
        <v>15</v>
      </c>
      <c r="M1904" s="4">
        <v>6</v>
      </c>
      <c r="N1904" s="4">
        <v>8</v>
      </c>
      <c r="O1904" s="4">
        <v>7</v>
      </c>
      <c r="P1904" s="4">
        <v>4</v>
      </c>
      <c r="Q1904" s="4">
        <v>25</v>
      </c>
      <c r="R1904" s="4">
        <f>SUM(Table1[[#This Row],[Wines]:[Sweet]])</f>
        <v>40</v>
      </c>
      <c r="S1904" s="8">
        <f t="shared" si="89"/>
        <v>1.0917030567685589E-3</v>
      </c>
      <c r="T1904" s="8" t="str">
        <f t="shared" si="90"/>
        <v>GoldProds</v>
      </c>
      <c r="U1904" s="2">
        <v>1</v>
      </c>
      <c r="V1904" s="2">
        <v>2</v>
      </c>
      <c r="W1904" s="2">
        <v>1</v>
      </c>
      <c r="X1904" s="2">
        <v>2</v>
      </c>
      <c r="Y1904" s="2">
        <v>5</v>
      </c>
      <c r="Z1904" s="2">
        <v>3</v>
      </c>
      <c r="AA1904" s="2">
        <v>11</v>
      </c>
      <c r="AB1904" s="2">
        <v>0</v>
      </c>
    </row>
    <row r="1905" spans="1:28" x14ac:dyDescent="0.25">
      <c r="A1905" s="2">
        <v>1150</v>
      </c>
      <c r="B1905" s="2">
        <v>1899</v>
      </c>
      <c r="C1905" s="2">
        <f>2025-Table1[[#This Row],[Year_Birth]]</f>
        <v>126</v>
      </c>
      <c r="D1905" s="2" t="s">
        <v>2255</v>
      </c>
      <c r="E1905" s="2" t="s">
        <v>2254</v>
      </c>
      <c r="F1905" s="2" t="str">
        <f t="shared" si="88"/>
        <v>Senior</v>
      </c>
      <c r="G1905" s="4">
        <v>83532</v>
      </c>
      <c r="H1905" s="2">
        <v>0</v>
      </c>
      <c r="I1905" s="2">
        <v>0</v>
      </c>
      <c r="J1905" s="3" t="s">
        <v>2625</v>
      </c>
      <c r="K1905" s="6">
        <v>36</v>
      </c>
      <c r="L1905" s="4">
        <v>755</v>
      </c>
      <c r="M1905" s="4">
        <v>144</v>
      </c>
      <c r="N1905" s="4">
        <v>562</v>
      </c>
      <c r="O1905" s="4">
        <v>104</v>
      </c>
      <c r="P1905" s="4">
        <v>64</v>
      </c>
      <c r="Q1905" s="4">
        <v>224</v>
      </c>
      <c r="R1905" s="4">
        <f>SUM(Table1[[#This Row],[Wines]:[Sweet]])</f>
        <v>1629</v>
      </c>
      <c r="S1905" s="8">
        <f t="shared" si="89"/>
        <v>1.9501508403964949E-2</v>
      </c>
      <c r="T1905" s="8" t="str">
        <f t="shared" si="90"/>
        <v>Wines</v>
      </c>
      <c r="U1905" s="2">
        <v>1</v>
      </c>
      <c r="V1905" s="2">
        <v>4</v>
      </c>
      <c r="W1905" s="2">
        <v>6</v>
      </c>
      <c r="X1905" s="2">
        <v>4</v>
      </c>
      <c r="Y1905" s="2">
        <v>1</v>
      </c>
      <c r="Z1905" s="2">
        <v>3</v>
      </c>
      <c r="AA1905" s="2">
        <v>11</v>
      </c>
      <c r="AB1905" s="2">
        <v>0</v>
      </c>
    </row>
    <row r="1906" spans="1:28" x14ac:dyDescent="0.25">
      <c r="A1906" s="2">
        <v>5623</v>
      </c>
      <c r="B1906" s="2">
        <v>1980</v>
      </c>
      <c r="C1906" s="2">
        <f>2025-Table1[[#This Row],[Year_Birth]]</f>
        <v>45</v>
      </c>
      <c r="D1906" s="2" t="s">
        <v>2257</v>
      </c>
      <c r="E1906" s="2" t="s">
        <v>2256</v>
      </c>
      <c r="F1906" s="2" t="str">
        <f t="shared" si="88"/>
        <v>Senior</v>
      </c>
      <c r="G1906" s="4">
        <v>31535</v>
      </c>
      <c r="H1906" s="2">
        <v>1</v>
      </c>
      <c r="I1906" s="2">
        <v>0</v>
      </c>
      <c r="J1906" s="3" t="s">
        <v>2625</v>
      </c>
      <c r="K1906" s="6">
        <v>95</v>
      </c>
      <c r="L1906" s="4">
        <v>15</v>
      </c>
      <c r="M1906" s="4">
        <v>4</v>
      </c>
      <c r="N1906" s="4">
        <v>13</v>
      </c>
      <c r="O1906" s="4">
        <v>0</v>
      </c>
      <c r="P1906" s="4">
        <v>0</v>
      </c>
      <c r="Q1906" s="4">
        <v>19</v>
      </c>
      <c r="R1906" s="4">
        <f>SUM(Table1[[#This Row],[Wines]:[Sweet]])</f>
        <v>32</v>
      </c>
      <c r="S1906" s="8">
        <f t="shared" si="89"/>
        <v>1.0147455208498494E-3</v>
      </c>
      <c r="T1906" s="8" t="str">
        <f t="shared" si="90"/>
        <v>GoldProds</v>
      </c>
      <c r="U1906" s="2">
        <v>1</v>
      </c>
      <c r="V1906" s="2">
        <v>1</v>
      </c>
      <c r="W1906" s="2">
        <v>1</v>
      </c>
      <c r="X1906" s="2">
        <v>2</v>
      </c>
      <c r="Y1906" s="2">
        <v>7</v>
      </c>
      <c r="Z1906" s="2">
        <v>3</v>
      </c>
      <c r="AA1906" s="2">
        <v>11</v>
      </c>
      <c r="AB1906" s="2">
        <v>0</v>
      </c>
    </row>
    <row r="1907" spans="1:28" x14ac:dyDescent="0.25">
      <c r="A1907" s="2">
        <v>5252</v>
      </c>
      <c r="B1907" s="2">
        <v>1969</v>
      </c>
      <c r="C1907" s="2">
        <f>2025-Table1[[#This Row],[Year_Birth]]</f>
        <v>56</v>
      </c>
      <c r="D1907" s="2" t="s">
        <v>2252</v>
      </c>
      <c r="E1907" s="2" t="s">
        <v>2258</v>
      </c>
      <c r="F1907" s="2" t="str">
        <f t="shared" si="88"/>
        <v>Senior</v>
      </c>
      <c r="G1907" s="4">
        <v>23910</v>
      </c>
      <c r="H1907" s="2">
        <v>1</v>
      </c>
      <c r="I1907" s="2">
        <v>0</v>
      </c>
      <c r="J1907" s="3" t="s">
        <v>2626</v>
      </c>
      <c r="K1907" s="6">
        <v>80</v>
      </c>
      <c r="L1907" s="4">
        <v>16</v>
      </c>
      <c r="M1907" s="4">
        <v>12</v>
      </c>
      <c r="N1907" s="4">
        <v>18</v>
      </c>
      <c r="O1907" s="4">
        <v>7</v>
      </c>
      <c r="P1907" s="4">
        <v>1</v>
      </c>
      <c r="Q1907" s="4">
        <v>13</v>
      </c>
      <c r="R1907" s="4">
        <f>SUM(Table1[[#This Row],[Wines]:[Sweet]])</f>
        <v>54</v>
      </c>
      <c r="S1907" s="8">
        <f t="shared" si="89"/>
        <v>2.2584692597239649E-3</v>
      </c>
      <c r="T1907" s="8" t="str">
        <f t="shared" si="90"/>
        <v>MeatProducts</v>
      </c>
      <c r="U1907" s="2">
        <v>1</v>
      </c>
      <c r="V1907" s="2">
        <v>2</v>
      </c>
      <c r="W1907" s="2">
        <v>0</v>
      </c>
      <c r="X1907" s="2">
        <v>3</v>
      </c>
      <c r="Y1907" s="2">
        <v>7</v>
      </c>
      <c r="Z1907" s="2">
        <v>3</v>
      </c>
      <c r="AA1907" s="2">
        <v>11</v>
      </c>
      <c r="AB1907" s="2">
        <v>0</v>
      </c>
    </row>
    <row r="1908" spans="1:28" x14ac:dyDescent="0.25">
      <c r="A1908" s="2">
        <v>2457</v>
      </c>
      <c r="B1908" s="2">
        <v>1975</v>
      </c>
      <c r="C1908" s="2">
        <f>2025-Table1[[#This Row],[Year_Birth]]</f>
        <v>50</v>
      </c>
      <c r="D1908" s="2" t="s">
        <v>2259</v>
      </c>
      <c r="E1908" s="2" t="s">
        <v>2256</v>
      </c>
      <c r="F1908" s="2" t="str">
        <f t="shared" si="88"/>
        <v>Senior</v>
      </c>
      <c r="G1908" s="4">
        <v>30801</v>
      </c>
      <c r="H1908" s="2">
        <v>0</v>
      </c>
      <c r="I1908" s="2">
        <v>1</v>
      </c>
      <c r="J1908" s="3" t="s">
        <v>2626</v>
      </c>
      <c r="K1908" s="6">
        <v>23</v>
      </c>
      <c r="L1908" s="4">
        <v>8</v>
      </c>
      <c r="M1908" s="4">
        <v>4</v>
      </c>
      <c r="N1908" s="4">
        <v>5</v>
      </c>
      <c r="O1908" s="4">
        <v>15</v>
      </c>
      <c r="P1908" s="4">
        <v>2</v>
      </c>
      <c r="Q1908" s="4">
        <v>11</v>
      </c>
      <c r="R1908" s="4">
        <f>SUM(Table1[[#This Row],[Wines]:[Sweet]])</f>
        <v>34</v>
      </c>
      <c r="S1908" s="8">
        <f t="shared" si="89"/>
        <v>1.1038602642771339E-3</v>
      </c>
      <c r="T1908" s="8" t="str">
        <f t="shared" si="90"/>
        <v>FishProducts</v>
      </c>
      <c r="U1908" s="2">
        <v>2</v>
      </c>
      <c r="V1908" s="2">
        <v>1</v>
      </c>
      <c r="W1908" s="2">
        <v>0</v>
      </c>
      <c r="X1908" s="2">
        <v>3</v>
      </c>
      <c r="Y1908" s="2">
        <v>7</v>
      </c>
      <c r="Z1908" s="2">
        <v>3</v>
      </c>
      <c r="AA1908" s="2">
        <v>11</v>
      </c>
      <c r="AB1908" s="2">
        <v>0</v>
      </c>
    </row>
    <row r="1909" spans="1:28" x14ac:dyDescent="0.25">
      <c r="A1909" s="2">
        <v>9292</v>
      </c>
      <c r="B1909" s="2">
        <v>1952</v>
      </c>
      <c r="C1909" s="2">
        <f>2025-Table1[[#This Row],[Year_Birth]]</f>
        <v>73</v>
      </c>
      <c r="D1909" s="2" t="s">
        <v>2252</v>
      </c>
      <c r="E1909" s="2" t="s">
        <v>2256</v>
      </c>
      <c r="F1909" s="2" t="str">
        <f t="shared" si="88"/>
        <v>Senior</v>
      </c>
      <c r="G1909" s="4">
        <v>81795</v>
      </c>
      <c r="H1909" s="2">
        <v>0</v>
      </c>
      <c r="I1909" s="2">
        <v>0</v>
      </c>
      <c r="J1909" s="3" t="s">
        <v>2626</v>
      </c>
      <c r="K1909" s="6">
        <v>74</v>
      </c>
      <c r="L1909" s="4">
        <v>324</v>
      </c>
      <c r="M1909" s="4">
        <v>132</v>
      </c>
      <c r="N1909" s="4">
        <v>693</v>
      </c>
      <c r="O1909" s="4">
        <v>27</v>
      </c>
      <c r="P1909" s="4">
        <v>118</v>
      </c>
      <c r="Q1909" s="4">
        <v>88</v>
      </c>
      <c r="R1909" s="4">
        <f>SUM(Table1[[#This Row],[Wines]:[Sweet]])</f>
        <v>1294</v>
      </c>
      <c r="S1909" s="8">
        <f t="shared" si="89"/>
        <v>1.5820037899627118E-2</v>
      </c>
      <c r="T1909" s="8" t="str">
        <f t="shared" si="90"/>
        <v>MeatProducts</v>
      </c>
      <c r="U1909" s="2">
        <v>1</v>
      </c>
      <c r="V1909" s="2">
        <v>4</v>
      </c>
      <c r="W1909" s="2">
        <v>11</v>
      </c>
      <c r="X1909" s="2">
        <v>7</v>
      </c>
      <c r="Y1909" s="2">
        <v>2</v>
      </c>
      <c r="Z1909" s="2">
        <v>3</v>
      </c>
      <c r="AA1909" s="2">
        <v>11</v>
      </c>
      <c r="AB1909" s="2">
        <v>0</v>
      </c>
    </row>
    <row r="1910" spans="1:28" x14ac:dyDescent="0.25">
      <c r="A1910" s="2">
        <v>7409</v>
      </c>
      <c r="B1910" s="2">
        <v>1970</v>
      </c>
      <c r="C1910" s="2">
        <f>2025-Table1[[#This Row],[Year_Birth]]</f>
        <v>55</v>
      </c>
      <c r="D1910" s="2" t="s">
        <v>2252</v>
      </c>
      <c r="E1910" s="2" t="s">
        <v>2254</v>
      </c>
      <c r="F1910" s="2" t="str">
        <f t="shared" si="88"/>
        <v>Senior</v>
      </c>
      <c r="G1910" s="4">
        <v>53187</v>
      </c>
      <c r="H1910" s="2">
        <v>1</v>
      </c>
      <c r="I1910" s="2">
        <v>0</v>
      </c>
      <c r="J1910" s="3" t="s">
        <v>2627</v>
      </c>
      <c r="K1910" s="6">
        <v>66</v>
      </c>
      <c r="L1910" s="4">
        <v>211</v>
      </c>
      <c r="M1910" s="4">
        <v>2</v>
      </c>
      <c r="N1910" s="4">
        <v>30</v>
      </c>
      <c r="O1910" s="4">
        <v>7</v>
      </c>
      <c r="P1910" s="4">
        <v>7</v>
      </c>
      <c r="Q1910" s="4">
        <v>10</v>
      </c>
      <c r="R1910" s="4">
        <f>SUM(Table1[[#This Row],[Wines]:[Sweet]])</f>
        <v>257</v>
      </c>
      <c r="S1910" s="8">
        <f t="shared" si="89"/>
        <v>4.832007821460131E-3</v>
      </c>
      <c r="T1910" s="8" t="str">
        <f t="shared" si="90"/>
        <v>Wines</v>
      </c>
      <c r="U1910" s="2">
        <v>2</v>
      </c>
      <c r="V1910" s="2">
        <v>4</v>
      </c>
      <c r="W1910" s="2">
        <v>1</v>
      </c>
      <c r="X1910" s="2">
        <v>6</v>
      </c>
      <c r="Y1910" s="2">
        <v>5</v>
      </c>
      <c r="Z1910" s="2">
        <v>3</v>
      </c>
      <c r="AA1910" s="2">
        <v>11</v>
      </c>
      <c r="AB1910" s="2">
        <v>0</v>
      </c>
    </row>
    <row r="1911" spans="1:28" x14ac:dyDescent="0.25">
      <c r="A1911" s="2">
        <v>7023</v>
      </c>
      <c r="B1911" s="2">
        <v>1953</v>
      </c>
      <c r="C1911" s="2">
        <f>2025-Table1[[#This Row],[Year_Birth]]</f>
        <v>72</v>
      </c>
      <c r="D1911" s="2" t="s">
        <v>2255</v>
      </c>
      <c r="E1911" s="2" t="s">
        <v>2253</v>
      </c>
      <c r="F1911" s="2" t="str">
        <f t="shared" si="88"/>
        <v>Senior</v>
      </c>
      <c r="G1911" s="4">
        <v>46231</v>
      </c>
      <c r="H1911" s="2">
        <v>2</v>
      </c>
      <c r="I1911" s="2">
        <v>1</v>
      </c>
      <c r="J1911" s="3" t="s">
        <v>2628</v>
      </c>
      <c r="K1911" s="6">
        <v>87</v>
      </c>
      <c r="L1911" s="4">
        <v>189</v>
      </c>
      <c r="M1911" s="4">
        <v>2</v>
      </c>
      <c r="N1911" s="4">
        <v>55</v>
      </c>
      <c r="O1911" s="4">
        <v>0</v>
      </c>
      <c r="P1911" s="4">
        <v>5</v>
      </c>
      <c r="Q1911" s="4">
        <v>12</v>
      </c>
      <c r="R1911" s="4">
        <f>SUM(Table1[[#This Row],[Wines]:[Sweet]])</f>
        <v>251</v>
      </c>
      <c r="S1911" s="8">
        <f t="shared" si="89"/>
        <v>5.4292574246717568E-3</v>
      </c>
      <c r="T1911" s="8" t="str">
        <f t="shared" si="90"/>
        <v>Wines</v>
      </c>
      <c r="U1911" s="2">
        <v>4</v>
      </c>
      <c r="V1911" s="2">
        <v>6</v>
      </c>
      <c r="W1911" s="2">
        <v>1</v>
      </c>
      <c r="X1911" s="2">
        <v>4</v>
      </c>
      <c r="Y1911" s="2">
        <v>9</v>
      </c>
      <c r="Z1911" s="2">
        <v>3</v>
      </c>
      <c r="AA1911" s="2">
        <v>11</v>
      </c>
      <c r="AB1911" s="2">
        <v>0</v>
      </c>
    </row>
    <row r="1912" spans="1:28" x14ac:dyDescent="0.25">
      <c r="A1912" s="2">
        <v>3599</v>
      </c>
      <c r="B1912" s="2">
        <v>1970</v>
      </c>
      <c r="C1912" s="2">
        <f>2025-Table1[[#This Row],[Year_Birth]]</f>
        <v>55</v>
      </c>
      <c r="D1912" s="2" t="s">
        <v>2252</v>
      </c>
      <c r="E1912" s="2" t="s">
        <v>2256</v>
      </c>
      <c r="F1912" s="2" t="str">
        <f t="shared" si="88"/>
        <v>Senior</v>
      </c>
      <c r="G1912" s="4">
        <v>63684</v>
      </c>
      <c r="H1912" s="2">
        <v>0</v>
      </c>
      <c r="I1912" s="2">
        <v>1</v>
      </c>
      <c r="J1912" s="3" t="s">
        <v>2628</v>
      </c>
      <c r="K1912" s="6">
        <v>61</v>
      </c>
      <c r="L1912" s="4">
        <v>575</v>
      </c>
      <c r="M1912" s="4">
        <v>80</v>
      </c>
      <c r="N1912" s="4">
        <v>428</v>
      </c>
      <c r="O1912" s="4">
        <v>208</v>
      </c>
      <c r="P1912" s="4">
        <v>93</v>
      </c>
      <c r="Q1912" s="4">
        <v>80</v>
      </c>
      <c r="R1912" s="4">
        <f>SUM(Table1[[#This Row],[Wines]:[Sweet]])</f>
        <v>1384</v>
      </c>
      <c r="S1912" s="8">
        <f t="shared" si="89"/>
        <v>2.1732303247283462E-2</v>
      </c>
      <c r="T1912" s="8" t="str">
        <f t="shared" si="90"/>
        <v>Wines</v>
      </c>
      <c r="U1912" s="2">
        <v>3</v>
      </c>
      <c r="V1912" s="2">
        <v>8</v>
      </c>
      <c r="W1912" s="2">
        <v>4</v>
      </c>
      <c r="X1912" s="2">
        <v>8</v>
      </c>
      <c r="Y1912" s="2">
        <v>5</v>
      </c>
      <c r="Z1912" s="2">
        <v>3</v>
      </c>
      <c r="AA1912" s="2">
        <v>11</v>
      </c>
      <c r="AB1912" s="2">
        <v>0</v>
      </c>
    </row>
    <row r="1913" spans="1:28" x14ac:dyDescent="0.25">
      <c r="A1913" s="2">
        <v>5796</v>
      </c>
      <c r="B1913" s="2">
        <v>1963</v>
      </c>
      <c r="C1913" s="2">
        <f>2025-Table1[[#This Row],[Year_Birth]]</f>
        <v>62</v>
      </c>
      <c r="D1913" s="2" t="s">
        <v>2252</v>
      </c>
      <c r="E1913" s="2" t="s">
        <v>2256</v>
      </c>
      <c r="F1913" s="2" t="str">
        <f t="shared" si="88"/>
        <v>Senior</v>
      </c>
      <c r="G1913" s="4">
        <v>77437</v>
      </c>
      <c r="H1913" s="2">
        <v>0</v>
      </c>
      <c r="I1913" s="2">
        <v>0</v>
      </c>
      <c r="J1913" s="3" t="s">
        <v>2629</v>
      </c>
      <c r="K1913" s="6">
        <v>70</v>
      </c>
      <c r="L1913" s="4">
        <v>560</v>
      </c>
      <c r="M1913" s="4">
        <v>21</v>
      </c>
      <c r="N1913" s="4">
        <v>442</v>
      </c>
      <c r="O1913" s="4">
        <v>29</v>
      </c>
      <c r="P1913" s="4">
        <v>44</v>
      </c>
      <c r="Q1913" s="4">
        <v>29</v>
      </c>
      <c r="R1913" s="4">
        <f>SUM(Table1[[#This Row],[Wines]:[Sweet]])</f>
        <v>1096</v>
      </c>
      <c r="S1913" s="8">
        <f t="shared" si="89"/>
        <v>1.4153440861603627E-2</v>
      </c>
      <c r="T1913" s="8" t="str">
        <f t="shared" si="90"/>
        <v>Wines</v>
      </c>
      <c r="U1913" s="2">
        <v>1</v>
      </c>
      <c r="V1913" s="2">
        <v>4</v>
      </c>
      <c r="W1913" s="2">
        <v>5</v>
      </c>
      <c r="X1913" s="2">
        <v>13</v>
      </c>
      <c r="Y1913" s="2">
        <v>1</v>
      </c>
      <c r="Z1913" s="2">
        <v>3</v>
      </c>
      <c r="AA1913" s="2">
        <v>11</v>
      </c>
      <c r="AB1913" s="2">
        <v>0</v>
      </c>
    </row>
    <row r="1914" spans="1:28" x14ac:dyDescent="0.25">
      <c r="A1914" s="2">
        <v>3799</v>
      </c>
      <c r="B1914" s="2">
        <v>1955</v>
      </c>
      <c r="C1914" s="2">
        <f>2025-Table1[[#This Row],[Year_Birth]]</f>
        <v>70</v>
      </c>
      <c r="D1914" s="2" t="s">
        <v>2252</v>
      </c>
      <c r="E1914" s="2" t="s">
        <v>2256</v>
      </c>
      <c r="F1914" s="2" t="str">
        <f t="shared" si="88"/>
        <v>Senior</v>
      </c>
      <c r="G1914" s="4">
        <v>67225</v>
      </c>
      <c r="H1914" s="2">
        <v>0</v>
      </c>
      <c r="I1914" s="2">
        <v>1</v>
      </c>
      <c r="J1914" s="3" t="s">
        <v>2629</v>
      </c>
      <c r="K1914" s="6">
        <v>4</v>
      </c>
      <c r="L1914" s="4">
        <v>315</v>
      </c>
      <c r="M1914" s="4">
        <v>35</v>
      </c>
      <c r="N1914" s="4">
        <v>322</v>
      </c>
      <c r="O1914" s="4">
        <v>46</v>
      </c>
      <c r="P1914" s="4">
        <v>7</v>
      </c>
      <c r="Q1914" s="4">
        <v>143</v>
      </c>
      <c r="R1914" s="4">
        <f>SUM(Table1[[#This Row],[Wines]:[Sweet]])</f>
        <v>725</v>
      </c>
      <c r="S1914" s="8">
        <f t="shared" si="89"/>
        <v>1.0784678319077723E-2</v>
      </c>
      <c r="T1914" s="8" t="str">
        <f t="shared" si="90"/>
        <v>MeatProducts</v>
      </c>
      <c r="U1914" s="2">
        <v>3</v>
      </c>
      <c r="V1914" s="2">
        <v>7</v>
      </c>
      <c r="W1914" s="2">
        <v>2</v>
      </c>
      <c r="X1914" s="2">
        <v>11</v>
      </c>
      <c r="Y1914" s="2">
        <v>5</v>
      </c>
      <c r="Z1914" s="2">
        <v>3</v>
      </c>
      <c r="AA1914" s="2">
        <v>11</v>
      </c>
      <c r="AB1914" s="2">
        <v>0</v>
      </c>
    </row>
    <row r="1915" spans="1:28" x14ac:dyDescent="0.25">
      <c r="A1915" s="2">
        <v>6261</v>
      </c>
      <c r="B1915" s="2">
        <v>1979</v>
      </c>
      <c r="C1915" s="2">
        <f>2025-Table1[[#This Row],[Year_Birth]]</f>
        <v>46</v>
      </c>
      <c r="D1915" s="2" t="s">
        <v>2252</v>
      </c>
      <c r="E1915" s="2" t="s">
        <v>2256</v>
      </c>
      <c r="F1915" s="2" t="str">
        <f t="shared" si="88"/>
        <v>Senior</v>
      </c>
      <c r="G1915" s="4">
        <v>58025</v>
      </c>
      <c r="H1915" s="2">
        <v>0</v>
      </c>
      <c r="I1915" s="2">
        <v>1</v>
      </c>
      <c r="J1915" s="3" t="s">
        <v>2629</v>
      </c>
      <c r="K1915" s="6">
        <v>81</v>
      </c>
      <c r="L1915" s="4">
        <v>270</v>
      </c>
      <c r="M1915" s="4">
        <v>31</v>
      </c>
      <c r="N1915" s="4">
        <v>88</v>
      </c>
      <c r="O1915" s="4">
        <v>11</v>
      </c>
      <c r="P1915" s="4">
        <v>48</v>
      </c>
      <c r="Q1915" s="4">
        <v>22</v>
      </c>
      <c r="R1915" s="4">
        <f>SUM(Table1[[#This Row],[Wines]:[Sweet]])</f>
        <v>448</v>
      </c>
      <c r="S1915" s="8">
        <f t="shared" si="89"/>
        <v>7.7208099956915122E-3</v>
      </c>
      <c r="T1915" s="8" t="str">
        <f t="shared" si="90"/>
        <v>Wines</v>
      </c>
      <c r="U1915" s="2">
        <v>3</v>
      </c>
      <c r="V1915" s="2">
        <v>3</v>
      </c>
      <c r="W1915" s="2">
        <v>2</v>
      </c>
      <c r="X1915" s="2">
        <v>10</v>
      </c>
      <c r="Y1915" s="2">
        <v>4</v>
      </c>
      <c r="Z1915" s="2">
        <v>3</v>
      </c>
      <c r="AA1915" s="2">
        <v>11</v>
      </c>
      <c r="AB1915" s="2">
        <v>0</v>
      </c>
    </row>
    <row r="1916" spans="1:28" x14ac:dyDescent="0.25">
      <c r="A1916" s="2">
        <v>10686</v>
      </c>
      <c r="B1916" s="2">
        <v>1965</v>
      </c>
      <c r="C1916" s="2">
        <f>2025-Table1[[#This Row],[Year_Birth]]</f>
        <v>60</v>
      </c>
      <c r="D1916" s="2" t="s">
        <v>2255</v>
      </c>
      <c r="E1916" s="2" t="s">
        <v>2254</v>
      </c>
      <c r="F1916" s="2" t="str">
        <f t="shared" si="88"/>
        <v>Senior</v>
      </c>
      <c r="G1916" s="4">
        <v>34230</v>
      </c>
      <c r="H1916" s="2">
        <v>1</v>
      </c>
      <c r="I1916" s="2">
        <v>1</v>
      </c>
      <c r="J1916" s="3" t="s">
        <v>2630</v>
      </c>
      <c r="K1916" s="6">
        <v>72</v>
      </c>
      <c r="L1916" s="4">
        <v>15</v>
      </c>
      <c r="M1916" s="4">
        <v>0</v>
      </c>
      <c r="N1916" s="4">
        <v>4</v>
      </c>
      <c r="O1916" s="4">
        <v>0</v>
      </c>
      <c r="P1916" s="4">
        <v>0</v>
      </c>
      <c r="Q1916" s="4">
        <v>2</v>
      </c>
      <c r="R1916" s="4">
        <f>SUM(Table1[[#This Row],[Wines]:[Sweet]])</f>
        <v>19</v>
      </c>
      <c r="S1916" s="8">
        <f t="shared" si="89"/>
        <v>5.5506865322816246E-4</v>
      </c>
      <c r="T1916" s="8" t="str">
        <f t="shared" si="90"/>
        <v>Wines</v>
      </c>
      <c r="U1916" s="2">
        <v>1</v>
      </c>
      <c r="V1916" s="2">
        <v>1</v>
      </c>
      <c r="W1916" s="2">
        <v>0</v>
      </c>
      <c r="X1916" s="2">
        <v>2</v>
      </c>
      <c r="Y1916" s="2">
        <v>7</v>
      </c>
      <c r="Z1916" s="2">
        <v>3</v>
      </c>
      <c r="AA1916" s="2">
        <v>11</v>
      </c>
      <c r="AB1916" s="2">
        <v>0</v>
      </c>
    </row>
    <row r="1917" spans="1:28" x14ac:dyDescent="0.25">
      <c r="A1917" s="2">
        <v>7297</v>
      </c>
      <c r="B1917" s="2">
        <v>1973</v>
      </c>
      <c r="C1917" s="2">
        <f>2025-Table1[[#This Row],[Year_Birth]]</f>
        <v>52</v>
      </c>
      <c r="D1917" s="2" t="s">
        <v>2252</v>
      </c>
      <c r="E1917" s="2" t="s">
        <v>2253</v>
      </c>
      <c r="F1917" s="2" t="str">
        <f t="shared" si="88"/>
        <v>Senior</v>
      </c>
      <c r="G1917" s="4">
        <v>7500</v>
      </c>
      <c r="H1917" s="2">
        <v>1</v>
      </c>
      <c r="I1917" s="2">
        <v>0</v>
      </c>
      <c r="J1917" s="3" t="s">
        <v>2631</v>
      </c>
      <c r="K1917" s="6">
        <v>54</v>
      </c>
      <c r="L1917" s="4">
        <v>5</v>
      </c>
      <c r="M1917" s="4">
        <v>3</v>
      </c>
      <c r="N1917" s="4">
        <v>10</v>
      </c>
      <c r="O1917" s="4">
        <v>12</v>
      </c>
      <c r="P1917" s="4">
        <v>7</v>
      </c>
      <c r="Q1917" s="4">
        <v>20</v>
      </c>
      <c r="R1917" s="4">
        <f>SUM(Table1[[#This Row],[Wines]:[Sweet]])</f>
        <v>37</v>
      </c>
      <c r="S1917" s="8">
        <f t="shared" si="89"/>
        <v>4.933333333333333E-3</v>
      </c>
      <c r="T1917" s="8" t="str">
        <f t="shared" si="90"/>
        <v>GoldProds</v>
      </c>
      <c r="U1917" s="2">
        <v>4</v>
      </c>
      <c r="V1917" s="2">
        <v>3</v>
      </c>
      <c r="W1917" s="2">
        <v>1</v>
      </c>
      <c r="X1917" s="2">
        <v>3</v>
      </c>
      <c r="Y1917" s="2">
        <v>7</v>
      </c>
      <c r="Z1917" s="2">
        <v>3</v>
      </c>
      <c r="AA1917" s="2">
        <v>11</v>
      </c>
      <c r="AB1917" s="2">
        <v>0</v>
      </c>
    </row>
    <row r="1918" spans="1:28" x14ac:dyDescent="0.25">
      <c r="A1918" s="2">
        <v>968</v>
      </c>
      <c r="B1918" s="2">
        <v>1968</v>
      </c>
      <c r="C1918" s="2">
        <f>2025-Table1[[#This Row],[Year_Birth]]</f>
        <v>57</v>
      </c>
      <c r="D1918" s="2" t="s">
        <v>2257</v>
      </c>
      <c r="E1918" s="2" t="s">
        <v>2258</v>
      </c>
      <c r="F1918" s="2" t="str">
        <f t="shared" si="88"/>
        <v>Senior</v>
      </c>
      <c r="G1918" s="4">
        <v>41335</v>
      </c>
      <c r="H1918" s="2">
        <v>1</v>
      </c>
      <c r="I1918" s="2">
        <v>0</v>
      </c>
      <c r="J1918" s="3" t="s">
        <v>2631</v>
      </c>
      <c r="K1918" s="6">
        <v>24</v>
      </c>
      <c r="L1918" s="4">
        <v>112</v>
      </c>
      <c r="M1918" s="4">
        <v>19</v>
      </c>
      <c r="N1918" s="4">
        <v>21</v>
      </c>
      <c r="O1918" s="4">
        <v>16</v>
      </c>
      <c r="P1918" s="4">
        <v>14</v>
      </c>
      <c r="Q1918" s="4">
        <v>5</v>
      </c>
      <c r="R1918" s="4">
        <f>SUM(Table1[[#This Row],[Wines]:[Sweet]])</f>
        <v>182</v>
      </c>
      <c r="S1918" s="8">
        <f t="shared" si="89"/>
        <v>4.4030482641828957E-3</v>
      </c>
      <c r="T1918" s="8" t="str">
        <f t="shared" si="90"/>
        <v>Wines</v>
      </c>
      <c r="U1918" s="2">
        <v>3</v>
      </c>
      <c r="V1918" s="2">
        <v>4</v>
      </c>
      <c r="W1918" s="2">
        <v>1</v>
      </c>
      <c r="X1918" s="2">
        <v>4</v>
      </c>
      <c r="Y1918" s="2">
        <v>7</v>
      </c>
      <c r="Z1918" s="2">
        <v>3</v>
      </c>
      <c r="AA1918" s="2">
        <v>11</v>
      </c>
      <c r="AB1918" s="2">
        <v>0</v>
      </c>
    </row>
    <row r="1919" spans="1:28" x14ac:dyDescent="0.25">
      <c r="A1919" s="2">
        <v>10505</v>
      </c>
      <c r="B1919" s="2">
        <v>1960</v>
      </c>
      <c r="C1919" s="2">
        <f>2025-Table1[[#This Row],[Year_Birth]]</f>
        <v>65</v>
      </c>
      <c r="D1919" s="2" t="s">
        <v>2257</v>
      </c>
      <c r="E1919" s="2" t="s">
        <v>2254</v>
      </c>
      <c r="F1919" s="2" t="str">
        <f t="shared" si="88"/>
        <v>Senior</v>
      </c>
      <c r="G1919" s="4">
        <v>73113</v>
      </c>
      <c r="H1919" s="2">
        <v>0</v>
      </c>
      <c r="I1919" s="2">
        <v>0</v>
      </c>
      <c r="J1919" s="3" t="s">
        <v>2631</v>
      </c>
      <c r="K1919" s="6">
        <v>86</v>
      </c>
      <c r="L1919" s="4">
        <v>741</v>
      </c>
      <c r="M1919" s="4">
        <v>19</v>
      </c>
      <c r="N1919" s="4">
        <v>154</v>
      </c>
      <c r="O1919" s="4">
        <v>50</v>
      </c>
      <c r="P1919" s="4">
        <v>9</v>
      </c>
      <c r="Q1919" s="4">
        <v>28</v>
      </c>
      <c r="R1919" s="4">
        <f>SUM(Table1[[#This Row],[Wines]:[Sweet]])</f>
        <v>973</v>
      </c>
      <c r="S1919" s="8">
        <f t="shared" si="89"/>
        <v>1.3308166810279978E-2</v>
      </c>
      <c r="T1919" s="8" t="str">
        <f t="shared" si="90"/>
        <v>Wines</v>
      </c>
      <c r="U1919" s="2">
        <v>1</v>
      </c>
      <c r="V1919" s="2">
        <v>3</v>
      </c>
      <c r="W1919" s="2">
        <v>4</v>
      </c>
      <c r="X1919" s="2">
        <v>7</v>
      </c>
      <c r="Y1919" s="2">
        <v>2</v>
      </c>
      <c r="Z1919" s="2">
        <v>3</v>
      </c>
      <c r="AA1919" s="2">
        <v>11</v>
      </c>
      <c r="AB1919" s="2">
        <v>0</v>
      </c>
    </row>
    <row r="1920" spans="1:28" x14ac:dyDescent="0.25">
      <c r="A1920" s="2">
        <v>4096</v>
      </c>
      <c r="B1920" s="2">
        <v>1968</v>
      </c>
      <c r="C1920" s="2">
        <f>2025-Table1[[#This Row],[Year_Birth]]</f>
        <v>57</v>
      </c>
      <c r="D1920" s="2" t="s">
        <v>2257</v>
      </c>
      <c r="E1920" s="2" t="s">
        <v>2258</v>
      </c>
      <c r="F1920" s="2" t="str">
        <f t="shared" si="88"/>
        <v>Senior</v>
      </c>
      <c r="G1920" s="4">
        <v>41335</v>
      </c>
      <c r="H1920" s="2">
        <v>1</v>
      </c>
      <c r="I1920" s="2">
        <v>0</v>
      </c>
      <c r="J1920" s="3" t="s">
        <v>2631</v>
      </c>
      <c r="K1920" s="6">
        <v>24</v>
      </c>
      <c r="L1920" s="4">
        <v>112</v>
      </c>
      <c r="M1920" s="4">
        <v>19</v>
      </c>
      <c r="N1920" s="4">
        <v>21</v>
      </c>
      <c r="O1920" s="4">
        <v>16</v>
      </c>
      <c r="P1920" s="4">
        <v>14</v>
      </c>
      <c r="Q1920" s="4">
        <v>5</v>
      </c>
      <c r="R1920" s="4">
        <f>SUM(Table1[[#This Row],[Wines]:[Sweet]])</f>
        <v>182</v>
      </c>
      <c r="S1920" s="8">
        <f t="shared" si="89"/>
        <v>4.4030482641828957E-3</v>
      </c>
      <c r="T1920" s="8" t="str">
        <f t="shared" si="90"/>
        <v>Wines</v>
      </c>
      <c r="U1920" s="2">
        <v>3</v>
      </c>
      <c r="V1920" s="2">
        <v>4</v>
      </c>
      <c r="W1920" s="2">
        <v>1</v>
      </c>
      <c r="X1920" s="2">
        <v>4</v>
      </c>
      <c r="Y1920" s="2">
        <v>7</v>
      </c>
      <c r="Z1920" s="2">
        <v>3</v>
      </c>
      <c r="AA1920" s="2">
        <v>11</v>
      </c>
      <c r="AB1920" s="2">
        <v>0</v>
      </c>
    </row>
    <row r="1921" spans="1:28" x14ac:dyDescent="0.25">
      <c r="A1921" s="2">
        <v>5790</v>
      </c>
      <c r="B1921" s="2">
        <v>1985</v>
      </c>
      <c r="C1921" s="2">
        <f>2025-Table1[[#This Row],[Year_Birth]]</f>
        <v>40</v>
      </c>
      <c r="D1921" s="2" t="s">
        <v>2252</v>
      </c>
      <c r="E1921" s="2" t="s">
        <v>2256</v>
      </c>
      <c r="F1921" s="2" t="str">
        <f t="shared" si="88"/>
        <v>Senior</v>
      </c>
      <c r="G1921" s="4">
        <v>31158</v>
      </c>
      <c r="H1921" s="2">
        <v>1</v>
      </c>
      <c r="I1921" s="2">
        <v>0</v>
      </c>
      <c r="J1921" s="3" t="s">
        <v>2632</v>
      </c>
      <c r="K1921" s="6">
        <v>62</v>
      </c>
      <c r="L1921" s="4">
        <v>25</v>
      </c>
      <c r="M1921" s="4">
        <v>6</v>
      </c>
      <c r="N1921" s="4">
        <v>16</v>
      </c>
      <c r="O1921" s="4">
        <v>20</v>
      </c>
      <c r="P1921" s="4">
        <v>0</v>
      </c>
      <c r="Q1921" s="4">
        <v>5</v>
      </c>
      <c r="R1921" s="4">
        <f>SUM(Table1[[#This Row],[Wines]:[Sweet]])</f>
        <v>67</v>
      </c>
      <c r="S1921" s="8">
        <f t="shared" si="89"/>
        <v>2.1503305732075229E-3</v>
      </c>
      <c r="T1921" s="8" t="str">
        <f t="shared" si="90"/>
        <v>Wines</v>
      </c>
      <c r="U1921" s="2">
        <v>2</v>
      </c>
      <c r="V1921" s="2">
        <v>2</v>
      </c>
      <c r="W1921" s="2">
        <v>0</v>
      </c>
      <c r="X1921" s="2">
        <v>3</v>
      </c>
      <c r="Y1921" s="2">
        <v>8</v>
      </c>
      <c r="Z1921" s="2">
        <v>3</v>
      </c>
      <c r="AA1921" s="2">
        <v>11</v>
      </c>
      <c r="AB1921" s="2">
        <v>0</v>
      </c>
    </row>
    <row r="1922" spans="1:28" x14ac:dyDescent="0.25">
      <c r="A1922" s="2">
        <v>1951</v>
      </c>
      <c r="B1922" s="2">
        <v>1981</v>
      </c>
      <c r="C1922" s="2">
        <f>2025-Table1[[#This Row],[Year_Birth]]</f>
        <v>44</v>
      </c>
      <c r="D1922" s="2" t="s">
        <v>2259</v>
      </c>
      <c r="E1922" s="2" t="s">
        <v>2256</v>
      </c>
      <c r="F1922" s="2" t="str">
        <f t="shared" ref="F1922:F1985" si="91">IF(C1922&lt;19,"Child",IF(C1922&lt;31,"Young Adult",IF(C1922&lt;J3169,"Adult","Senior")))</f>
        <v>Senior</v>
      </c>
      <c r="G1922" s="4">
        <v>34445</v>
      </c>
      <c r="H1922" s="2">
        <v>0</v>
      </c>
      <c r="I1922" s="2">
        <v>0</v>
      </c>
      <c r="J1922" s="3" t="s">
        <v>2632</v>
      </c>
      <c r="K1922" s="6">
        <v>92</v>
      </c>
      <c r="L1922" s="4">
        <v>228</v>
      </c>
      <c r="M1922" s="4">
        <v>122</v>
      </c>
      <c r="N1922" s="4">
        <v>122</v>
      </c>
      <c r="O1922" s="4">
        <v>208</v>
      </c>
      <c r="P1922" s="4">
        <v>129</v>
      </c>
      <c r="Q1922" s="4">
        <v>30</v>
      </c>
      <c r="R1922" s="4">
        <f>SUM(Table1[[#This Row],[Wines]:[Sweet]])</f>
        <v>809</v>
      </c>
      <c r="S1922" s="8">
        <f t="shared" ref="S1922:S1985" si="92">R1922/G1922</f>
        <v>2.3486717956161998E-2</v>
      </c>
      <c r="T1922" s="8" t="str">
        <f t="shared" ref="T1922:T1985" si="93">INDEX($L$1:$Q$1, MATCH(MAX(L1922:Q1922), L1922:Q1922, 0))</f>
        <v>Wines</v>
      </c>
      <c r="U1922" s="2">
        <v>6</v>
      </c>
      <c r="V1922" s="2">
        <v>11</v>
      </c>
      <c r="W1922" s="2">
        <v>2</v>
      </c>
      <c r="X1922" s="2">
        <v>8</v>
      </c>
      <c r="Y1922" s="2">
        <v>9</v>
      </c>
      <c r="Z1922" s="2">
        <v>3</v>
      </c>
      <c r="AA1922" s="2">
        <v>11</v>
      </c>
      <c r="AB1922" s="2">
        <v>0</v>
      </c>
    </row>
    <row r="1923" spans="1:28" x14ac:dyDescent="0.25">
      <c r="A1923" s="2">
        <v>3696</v>
      </c>
      <c r="B1923" s="2">
        <v>1965</v>
      </c>
      <c r="C1923" s="2">
        <f>2025-Table1[[#This Row],[Year_Birth]]</f>
        <v>60</v>
      </c>
      <c r="D1923" s="2" t="s">
        <v>2252</v>
      </c>
      <c r="E1923" s="2" t="s">
        <v>2258</v>
      </c>
      <c r="F1923" s="2" t="str">
        <f t="shared" si="91"/>
        <v>Senior</v>
      </c>
      <c r="G1923" s="4">
        <v>30630</v>
      </c>
      <c r="H1923" s="2">
        <v>1</v>
      </c>
      <c r="I1923" s="2">
        <v>1</v>
      </c>
      <c r="J1923" s="3" t="s">
        <v>2633</v>
      </c>
      <c r="K1923" s="6">
        <v>67</v>
      </c>
      <c r="L1923" s="4">
        <v>27</v>
      </c>
      <c r="M1923" s="4">
        <v>1</v>
      </c>
      <c r="N1923" s="4">
        <v>12</v>
      </c>
      <c r="O1923" s="4">
        <v>2</v>
      </c>
      <c r="P1923" s="4">
        <v>0</v>
      </c>
      <c r="Q1923" s="4">
        <v>10</v>
      </c>
      <c r="R1923" s="4">
        <f>SUM(Table1[[#This Row],[Wines]:[Sweet]])</f>
        <v>42</v>
      </c>
      <c r="S1923" s="8">
        <f t="shared" si="92"/>
        <v>1.3712047012732615E-3</v>
      </c>
      <c r="T1923" s="8" t="str">
        <f t="shared" si="93"/>
        <v>Wines</v>
      </c>
      <c r="U1923" s="2">
        <v>2</v>
      </c>
      <c r="V1923" s="2">
        <v>2</v>
      </c>
      <c r="W1923" s="2">
        <v>0</v>
      </c>
      <c r="X1923" s="2">
        <v>3</v>
      </c>
      <c r="Y1923" s="2">
        <v>7</v>
      </c>
      <c r="Z1923" s="2">
        <v>3</v>
      </c>
      <c r="AA1923" s="2">
        <v>11</v>
      </c>
      <c r="AB1923" s="2">
        <v>0</v>
      </c>
    </row>
    <row r="1924" spans="1:28" x14ac:dyDescent="0.25">
      <c r="A1924" s="2">
        <v>3526</v>
      </c>
      <c r="B1924" s="2">
        <v>1968</v>
      </c>
      <c r="C1924" s="2">
        <f>2025-Table1[[#This Row],[Year_Birth]]</f>
        <v>57</v>
      </c>
      <c r="D1924" s="2" t="s">
        <v>2255</v>
      </c>
      <c r="E1924" s="2" t="s">
        <v>2256</v>
      </c>
      <c r="F1924" s="2" t="str">
        <f t="shared" si="91"/>
        <v>Senior</v>
      </c>
      <c r="G1924" s="4">
        <v>38443</v>
      </c>
      <c r="H1924" s="2">
        <v>1</v>
      </c>
      <c r="I1924" s="2">
        <v>1</v>
      </c>
      <c r="J1924" s="3" t="s">
        <v>2633</v>
      </c>
      <c r="K1924" s="6">
        <v>58</v>
      </c>
      <c r="L1924" s="4">
        <v>32</v>
      </c>
      <c r="M1924" s="4">
        <v>0</v>
      </c>
      <c r="N1924" s="4">
        <v>5</v>
      </c>
      <c r="O1924" s="4">
        <v>0</v>
      </c>
      <c r="P1924" s="4">
        <v>0</v>
      </c>
      <c r="Q1924" s="4">
        <v>1</v>
      </c>
      <c r="R1924" s="4">
        <f>SUM(Table1[[#This Row],[Wines]:[Sweet]])</f>
        <v>37</v>
      </c>
      <c r="S1924" s="8">
        <f t="shared" si="92"/>
        <v>9.6246390760346492E-4</v>
      </c>
      <c r="T1924" s="8" t="str">
        <f t="shared" si="93"/>
        <v>Wines</v>
      </c>
      <c r="U1924" s="2">
        <v>2</v>
      </c>
      <c r="V1924" s="2">
        <v>1</v>
      </c>
      <c r="W1924" s="2">
        <v>0</v>
      </c>
      <c r="X1924" s="2">
        <v>3</v>
      </c>
      <c r="Y1924" s="2">
        <v>7</v>
      </c>
      <c r="Z1924" s="2">
        <v>3</v>
      </c>
      <c r="AA1924" s="2">
        <v>11</v>
      </c>
      <c r="AB1924" s="2">
        <v>0</v>
      </c>
    </row>
    <row r="1925" spans="1:28" x14ac:dyDescent="0.25">
      <c r="A1925" s="2">
        <v>5232</v>
      </c>
      <c r="B1925" s="2">
        <v>1965</v>
      </c>
      <c r="C1925" s="2">
        <f>2025-Table1[[#This Row],[Year_Birth]]</f>
        <v>60</v>
      </c>
      <c r="D1925" s="2" t="s">
        <v>2252</v>
      </c>
      <c r="E1925" s="2" t="s">
        <v>2256</v>
      </c>
      <c r="F1925" s="2" t="str">
        <f t="shared" si="91"/>
        <v>Senior</v>
      </c>
      <c r="G1925" s="4">
        <v>69139</v>
      </c>
      <c r="H1925" s="2">
        <v>0</v>
      </c>
      <c r="I1925" s="2">
        <v>1</v>
      </c>
      <c r="J1925" s="3" t="s">
        <v>2633</v>
      </c>
      <c r="K1925" s="6">
        <v>23</v>
      </c>
      <c r="L1925" s="4">
        <v>86</v>
      </c>
      <c r="M1925" s="4">
        <v>12</v>
      </c>
      <c r="N1925" s="4">
        <v>75</v>
      </c>
      <c r="O1925" s="4">
        <v>33</v>
      </c>
      <c r="P1925" s="4">
        <v>15</v>
      </c>
      <c r="Q1925" s="4">
        <v>6</v>
      </c>
      <c r="R1925" s="4">
        <f>SUM(Table1[[#This Row],[Wines]:[Sweet]])</f>
        <v>221</v>
      </c>
      <c r="S1925" s="8">
        <f t="shared" si="92"/>
        <v>3.1964593066142119E-3</v>
      </c>
      <c r="T1925" s="8" t="str">
        <f t="shared" si="93"/>
        <v>Wines</v>
      </c>
      <c r="U1925" s="2">
        <v>1</v>
      </c>
      <c r="V1925" s="2">
        <v>4</v>
      </c>
      <c r="W1925" s="2">
        <v>1</v>
      </c>
      <c r="X1925" s="2">
        <v>5</v>
      </c>
      <c r="Y1925" s="2">
        <v>4</v>
      </c>
      <c r="Z1925" s="2">
        <v>3</v>
      </c>
      <c r="AA1925" s="2">
        <v>11</v>
      </c>
      <c r="AB1925" s="2">
        <v>0</v>
      </c>
    </row>
    <row r="1926" spans="1:28" x14ac:dyDescent="0.25">
      <c r="A1926" s="2">
        <v>3011</v>
      </c>
      <c r="B1926" s="2">
        <v>1965</v>
      </c>
      <c r="C1926" s="2">
        <f>2025-Table1[[#This Row],[Year_Birth]]</f>
        <v>60</v>
      </c>
      <c r="D1926" s="2" t="s">
        <v>2252</v>
      </c>
      <c r="E1926" s="2" t="s">
        <v>2256</v>
      </c>
      <c r="F1926" s="2" t="str">
        <f t="shared" si="91"/>
        <v>Senior</v>
      </c>
      <c r="G1926" s="4">
        <v>69139</v>
      </c>
      <c r="H1926" s="2">
        <v>0</v>
      </c>
      <c r="I1926" s="2">
        <v>1</v>
      </c>
      <c r="J1926" s="3" t="s">
        <v>2633</v>
      </c>
      <c r="K1926" s="6">
        <v>23</v>
      </c>
      <c r="L1926" s="4">
        <v>86</v>
      </c>
      <c r="M1926" s="4">
        <v>12</v>
      </c>
      <c r="N1926" s="4">
        <v>75</v>
      </c>
      <c r="O1926" s="4">
        <v>33</v>
      </c>
      <c r="P1926" s="4">
        <v>15</v>
      </c>
      <c r="Q1926" s="4">
        <v>6</v>
      </c>
      <c r="R1926" s="4">
        <f>SUM(Table1[[#This Row],[Wines]:[Sweet]])</f>
        <v>221</v>
      </c>
      <c r="S1926" s="8">
        <f t="shared" si="92"/>
        <v>3.1964593066142119E-3</v>
      </c>
      <c r="T1926" s="8" t="str">
        <f t="shared" si="93"/>
        <v>Wines</v>
      </c>
      <c r="U1926" s="2">
        <v>1</v>
      </c>
      <c r="V1926" s="2">
        <v>4</v>
      </c>
      <c r="W1926" s="2">
        <v>1</v>
      </c>
      <c r="X1926" s="2">
        <v>5</v>
      </c>
      <c r="Y1926" s="2">
        <v>4</v>
      </c>
      <c r="Z1926" s="2">
        <v>3</v>
      </c>
      <c r="AA1926" s="2">
        <v>11</v>
      </c>
      <c r="AB1926" s="2">
        <v>0</v>
      </c>
    </row>
    <row r="1927" spans="1:28" x14ac:dyDescent="0.25">
      <c r="A1927" s="2">
        <v>10742</v>
      </c>
      <c r="B1927" s="2">
        <v>1983</v>
      </c>
      <c r="C1927" s="2">
        <f>2025-Table1[[#This Row],[Year_Birth]]</f>
        <v>42</v>
      </c>
      <c r="D1927" s="2" t="s">
        <v>2255</v>
      </c>
      <c r="E1927" s="2" t="s">
        <v>2256</v>
      </c>
      <c r="F1927" s="2" t="str">
        <f t="shared" si="91"/>
        <v>Senior</v>
      </c>
      <c r="G1927" s="4">
        <v>86580</v>
      </c>
      <c r="H1927" s="2">
        <v>0</v>
      </c>
      <c r="I1927" s="2">
        <v>0</v>
      </c>
      <c r="J1927" s="3" t="s">
        <v>2634</v>
      </c>
      <c r="K1927" s="6">
        <v>72</v>
      </c>
      <c r="L1927" s="4">
        <v>532</v>
      </c>
      <c r="M1927" s="4">
        <v>21</v>
      </c>
      <c r="N1927" s="4">
        <v>127</v>
      </c>
      <c r="O1927" s="4">
        <v>26</v>
      </c>
      <c r="P1927" s="4">
        <v>20</v>
      </c>
      <c r="Q1927" s="4">
        <v>20</v>
      </c>
      <c r="R1927" s="4">
        <f>SUM(Table1[[#This Row],[Wines]:[Sweet]])</f>
        <v>726</v>
      </c>
      <c r="S1927" s="8">
        <f t="shared" si="92"/>
        <v>8.3853083853083852E-3</v>
      </c>
      <c r="T1927" s="8" t="str">
        <f t="shared" si="93"/>
        <v>Wines</v>
      </c>
      <c r="U1927" s="2">
        <v>0</v>
      </c>
      <c r="V1927" s="2">
        <v>4</v>
      </c>
      <c r="W1927" s="2">
        <v>2</v>
      </c>
      <c r="X1927" s="2">
        <v>5</v>
      </c>
      <c r="Y1927" s="2">
        <v>1</v>
      </c>
      <c r="Z1927" s="2">
        <v>3</v>
      </c>
      <c r="AA1927" s="2">
        <v>11</v>
      </c>
      <c r="AB1927" s="2">
        <v>0</v>
      </c>
    </row>
    <row r="1928" spans="1:28" x14ac:dyDescent="0.25">
      <c r="A1928" s="2">
        <v>8537</v>
      </c>
      <c r="B1928" s="2">
        <v>1949</v>
      </c>
      <c r="C1928" s="2">
        <f>2025-Table1[[#This Row],[Year_Birth]]</f>
        <v>76</v>
      </c>
      <c r="D1928" s="2" t="s">
        <v>2252</v>
      </c>
      <c r="E1928" s="2" t="s">
        <v>2261</v>
      </c>
      <c r="F1928" s="2" t="str">
        <f t="shared" si="91"/>
        <v>Senior</v>
      </c>
      <c r="G1928" s="4">
        <v>72643</v>
      </c>
      <c r="H1928" s="2">
        <v>0</v>
      </c>
      <c r="I1928" s="2">
        <v>0</v>
      </c>
      <c r="J1928" s="3" t="s">
        <v>2634</v>
      </c>
      <c r="K1928" s="6">
        <v>60</v>
      </c>
      <c r="L1928" s="4">
        <v>526</v>
      </c>
      <c r="M1928" s="4">
        <v>80</v>
      </c>
      <c r="N1928" s="4">
        <v>553</v>
      </c>
      <c r="O1928" s="4">
        <v>123</v>
      </c>
      <c r="P1928" s="4">
        <v>94</v>
      </c>
      <c r="Q1928" s="4">
        <v>53</v>
      </c>
      <c r="R1928" s="4">
        <f>SUM(Table1[[#This Row],[Wines]:[Sweet]])</f>
        <v>1376</v>
      </c>
      <c r="S1928" s="8">
        <f t="shared" si="92"/>
        <v>1.8941948983384495E-2</v>
      </c>
      <c r="T1928" s="8" t="str">
        <f t="shared" si="93"/>
        <v>MeatProducts</v>
      </c>
      <c r="U1928" s="2">
        <v>1</v>
      </c>
      <c r="V1928" s="2">
        <v>3</v>
      </c>
      <c r="W1928" s="2">
        <v>10</v>
      </c>
      <c r="X1928" s="2">
        <v>7</v>
      </c>
      <c r="Y1928" s="2">
        <v>2</v>
      </c>
      <c r="Z1928" s="2">
        <v>3</v>
      </c>
      <c r="AA1928" s="2">
        <v>11</v>
      </c>
      <c r="AB1928" s="2">
        <v>1</v>
      </c>
    </row>
    <row r="1929" spans="1:28" x14ac:dyDescent="0.25">
      <c r="A1929" s="2">
        <v>3032</v>
      </c>
      <c r="B1929" s="2">
        <v>1984</v>
      </c>
      <c r="C1929" s="2">
        <f>2025-Table1[[#This Row],[Year_Birth]]</f>
        <v>41</v>
      </c>
      <c r="D1929" s="2" t="s">
        <v>2252</v>
      </c>
      <c r="E1929" s="2" t="s">
        <v>2256</v>
      </c>
      <c r="F1929" s="2" t="str">
        <f t="shared" si="91"/>
        <v>Senior</v>
      </c>
      <c r="G1929" s="4">
        <v>24570</v>
      </c>
      <c r="H1929" s="2">
        <v>1</v>
      </c>
      <c r="I1929" s="2">
        <v>0</v>
      </c>
      <c r="J1929" s="3" t="s">
        <v>2634</v>
      </c>
      <c r="K1929" s="6">
        <v>97</v>
      </c>
      <c r="L1929" s="4">
        <v>28</v>
      </c>
      <c r="M1929" s="4">
        <v>34</v>
      </c>
      <c r="N1929" s="4">
        <v>62</v>
      </c>
      <c r="O1929" s="4">
        <v>11</v>
      </c>
      <c r="P1929" s="4">
        <v>14</v>
      </c>
      <c r="Q1929" s="4">
        <v>44</v>
      </c>
      <c r="R1929" s="4">
        <f>SUM(Table1[[#This Row],[Wines]:[Sweet]])</f>
        <v>149</v>
      </c>
      <c r="S1929" s="8">
        <f t="shared" si="92"/>
        <v>6.0643060643060642E-3</v>
      </c>
      <c r="T1929" s="8" t="str">
        <f t="shared" si="93"/>
        <v>MeatProducts</v>
      </c>
      <c r="U1929" s="2">
        <v>3</v>
      </c>
      <c r="V1929" s="2">
        <v>4</v>
      </c>
      <c r="W1929" s="2">
        <v>0</v>
      </c>
      <c r="X1929" s="2">
        <v>4</v>
      </c>
      <c r="Y1929" s="2">
        <v>9</v>
      </c>
      <c r="Z1929" s="2">
        <v>3</v>
      </c>
      <c r="AA1929" s="2">
        <v>11</v>
      </c>
      <c r="AB1929" s="2">
        <v>0</v>
      </c>
    </row>
    <row r="1930" spans="1:28" x14ac:dyDescent="0.25">
      <c r="A1930" s="2">
        <v>5231</v>
      </c>
      <c r="B1930" s="2">
        <v>1974</v>
      </c>
      <c r="C1930" s="2">
        <f>2025-Table1[[#This Row],[Year_Birth]]</f>
        <v>51</v>
      </c>
      <c r="D1930" s="2" t="s">
        <v>2260</v>
      </c>
      <c r="E1930" s="2" t="s">
        <v>2256</v>
      </c>
      <c r="F1930" s="2" t="str">
        <f t="shared" si="91"/>
        <v>Senior</v>
      </c>
      <c r="G1930" s="4">
        <v>45894</v>
      </c>
      <c r="H1930" s="2">
        <v>0</v>
      </c>
      <c r="I1930" s="2">
        <v>2</v>
      </c>
      <c r="J1930" s="3" t="s">
        <v>2635</v>
      </c>
      <c r="K1930" s="6">
        <v>15</v>
      </c>
      <c r="L1930" s="4">
        <v>27</v>
      </c>
      <c r="M1930" s="4">
        <v>2</v>
      </c>
      <c r="N1930" s="4">
        <v>7</v>
      </c>
      <c r="O1930" s="4">
        <v>0</v>
      </c>
      <c r="P1930" s="4">
        <v>2</v>
      </c>
      <c r="Q1930" s="4">
        <v>13</v>
      </c>
      <c r="R1930" s="4">
        <f>SUM(Table1[[#This Row],[Wines]:[Sweet]])</f>
        <v>38</v>
      </c>
      <c r="S1930" s="8">
        <f t="shared" si="92"/>
        <v>8.2799494487296814E-4</v>
      </c>
      <c r="T1930" s="8" t="str">
        <f t="shared" si="93"/>
        <v>Wines</v>
      </c>
      <c r="U1930" s="2">
        <v>1</v>
      </c>
      <c r="V1930" s="2">
        <v>1</v>
      </c>
      <c r="W1930" s="2">
        <v>0</v>
      </c>
      <c r="X1930" s="2">
        <v>3</v>
      </c>
      <c r="Y1930" s="2">
        <v>5</v>
      </c>
      <c r="Z1930" s="2">
        <v>3</v>
      </c>
      <c r="AA1930" s="2">
        <v>11</v>
      </c>
      <c r="AB1930" s="2">
        <v>0</v>
      </c>
    </row>
    <row r="1931" spans="1:28" x14ac:dyDescent="0.25">
      <c r="A1931" s="2">
        <v>3878</v>
      </c>
      <c r="B1931" s="2">
        <v>1980</v>
      </c>
      <c r="C1931" s="2">
        <f>2025-Table1[[#This Row],[Year_Birth]]</f>
        <v>45</v>
      </c>
      <c r="D1931" s="2" t="s">
        <v>2260</v>
      </c>
      <c r="E1931" s="2" t="s">
        <v>2253</v>
      </c>
      <c r="F1931" s="2" t="str">
        <f t="shared" si="91"/>
        <v>Senior</v>
      </c>
      <c r="G1931" s="4">
        <v>31859</v>
      </c>
      <c r="H1931" s="2">
        <v>1</v>
      </c>
      <c r="I1931" s="2">
        <v>0</v>
      </c>
      <c r="J1931" s="3" t="s">
        <v>2635</v>
      </c>
      <c r="K1931" s="6">
        <v>3</v>
      </c>
      <c r="L1931" s="4">
        <v>3</v>
      </c>
      <c r="M1931" s="4">
        <v>4</v>
      </c>
      <c r="N1931" s="4">
        <v>7</v>
      </c>
      <c r="O1931" s="4">
        <v>15</v>
      </c>
      <c r="P1931" s="4">
        <v>8</v>
      </c>
      <c r="Q1931" s="4">
        <v>11</v>
      </c>
      <c r="R1931" s="4">
        <f>SUM(Table1[[#This Row],[Wines]:[Sweet]])</f>
        <v>37</v>
      </c>
      <c r="S1931" s="8">
        <f t="shared" si="92"/>
        <v>1.1613672745535014E-3</v>
      </c>
      <c r="T1931" s="8" t="str">
        <f t="shared" si="93"/>
        <v>FishProducts</v>
      </c>
      <c r="U1931" s="2">
        <v>1</v>
      </c>
      <c r="V1931" s="2">
        <v>1</v>
      </c>
      <c r="W1931" s="2">
        <v>0</v>
      </c>
      <c r="X1931" s="2">
        <v>3</v>
      </c>
      <c r="Y1931" s="2">
        <v>7</v>
      </c>
      <c r="Z1931" s="2">
        <v>3</v>
      </c>
      <c r="AA1931" s="2">
        <v>11</v>
      </c>
      <c r="AB1931" s="2">
        <v>0</v>
      </c>
    </row>
    <row r="1932" spans="1:28" x14ac:dyDescent="0.25">
      <c r="A1932" s="2">
        <v>2021</v>
      </c>
      <c r="B1932" s="2">
        <v>1975</v>
      </c>
      <c r="C1932" s="2">
        <f>2025-Table1[[#This Row],[Year_Birth]]</f>
        <v>50</v>
      </c>
      <c r="D1932" s="2" t="s">
        <v>2252</v>
      </c>
      <c r="E1932" s="2" t="s">
        <v>2256</v>
      </c>
      <c r="F1932" s="2" t="str">
        <f t="shared" si="91"/>
        <v>Senior</v>
      </c>
      <c r="G1932" s="4">
        <v>61456</v>
      </c>
      <c r="H1932" s="2">
        <v>0</v>
      </c>
      <c r="I1932" s="2">
        <v>1</v>
      </c>
      <c r="J1932" s="3" t="s">
        <v>2636</v>
      </c>
      <c r="K1932" s="6">
        <v>47</v>
      </c>
      <c r="L1932" s="4">
        <v>563</v>
      </c>
      <c r="M1932" s="4">
        <v>76</v>
      </c>
      <c r="N1932" s="4">
        <v>384</v>
      </c>
      <c r="O1932" s="4">
        <v>84</v>
      </c>
      <c r="P1932" s="4">
        <v>192</v>
      </c>
      <c r="Q1932" s="4">
        <v>89</v>
      </c>
      <c r="R1932" s="4">
        <f>SUM(Table1[[#This Row],[Wines]:[Sweet]])</f>
        <v>1299</v>
      </c>
      <c r="S1932" s="8">
        <f t="shared" si="92"/>
        <v>2.1137073678729499E-2</v>
      </c>
      <c r="T1932" s="8" t="str">
        <f t="shared" si="93"/>
        <v>Wines</v>
      </c>
      <c r="U1932" s="2">
        <v>4</v>
      </c>
      <c r="V1932" s="2">
        <v>6</v>
      </c>
      <c r="W1932" s="2">
        <v>10</v>
      </c>
      <c r="X1932" s="2">
        <v>13</v>
      </c>
      <c r="Y1932" s="2">
        <v>4</v>
      </c>
      <c r="Z1932" s="2">
        <v>3</v>
      </c>
      <c r="AA1932" s="2">
        <v>11</v>
      </c>
      <c r="AB1932" s="2">
        <v>0</v>
      </c>
    </row>
    <row r="1933" spans="1:28" x14ac:dyDescent="0.25">
      <c r="A1933" s="2">
        <v>9984</v>
      </c>
      <c r="B1933" s="2">
        <v>1981</v>
      </c>
      <c r="C1933" s="2">
        <f>2025-Table1[[#This Row],[Year_Birth]]</f>
        <v>44</v>
      </c>
      <c r="D1933" s="2" t="s">
        <v>2260</v>
      </c>
      <c r="E1933" s="2" t="s">
        <v>2256</v>
      </c>
      <c r="F1933" s="2" t="str">
        <f t="shared" si="91"/>
        <v>Senior</v>
      </c>
      <c r="G1933" s="4">
        <v>56337</v>
      </c>
      <c r="H1933" s="2">
        <v>1</v>
      </c>
      <c r="I1933" s="2">
        <v>1</v>
      </c>
      <c r="J1933" s="3" t="s">
        <v>2636</v>
      </c>
      <c r="K1933" s="6">
        <v>25</v>
      </c>
      <c r="L1933" s="4">
        <v>349</v>
      </c>
      <c r="M1933" s="4">
        <v>16</v>
      </c>
      <c r="N1933" s="4">
        <v>144</v>
      </c>
      <c r="O1933" s="4">
        <v>28</v>
      </c>
      <c r="P1933" s="4">
        <v>5</v>
      </c>
      <c r="Q1933" s="4">
        <v>182</v>
      </c>
      <c r="R1933" s="4">
        <f>SUM(Table1[[#This Row],[Wines]:[Sweet]])</f>
        <v>542</v>
      </c>
      <c r="S1933" s="8">
        <f t="shared" si="92"/>
        <v>9.6206755773292855E-3</v>
      </c>
      <c r="T1933" s="8" t="str">
        <f t="shared" si="93"/>
        <v>Wines</v>
      </c>
      <c r="U1933" s="2">
        <v>5</v>
      </c>
      <c r="V1933" s="2">
        <v>8</v>
      </c>
      <c r="W1933" s="2">
        <v>5</v>
      </c>
      <c r="X1933" s="2">
        <v>4</v>
      </c>
      <c r="Y1933" s="2">
        <v>8</v>
      </c>
      <c r="Z1933" s="2">
        <v>3</v>
      </c>
      <c r="AA1933" s="2">
        <v>11</v>
      </c>
      <c r="AB1933" s="2">
        <v>1</v>
      </c>
    </row>
    <row r="1934" spans="1:28" x14ac:dyDescent="0.25">
      <c r="A1934" s="2">
        <v>1081</v>
      </c>
      <c r="B1934" s="2">
        <v>1957</v>
      </c>
      <c r="C1934" s="2">
        <f>2025-Table1[[#This Row],[Year_Birth]]</f>
        <v>68</v>
      </c>
      <c r="D1934" s="2" t="s">
        <v>2255</v>
      </c>
      <c r="E1934" s="2" t="s">
        <v>2256</v>
      </c>
      <c r="F1934" s="2" t="str">
        <f t="shared" si="91"/>
        <v>Senior</v>
      </c>
      <c r="G1934" s="4">
        <v>75283</v>
      </c>
      <c r="H1934" s="2">
        <v>1</v>
      </c>
      <c r="I1934" s="2">
        <v>2</v>
      </c>
      <c r="J1934" s="3" t="s">
        <v>2636</v>
      </c>
      <c r="K1934" s="6">
        <v>26</v>
      </c>
      <c r="L1934" s="4">
        <v>733</v>
      </c>
      <c r="M1934" s="4">
        <v>9</v>
      </c>
      <c r="N1934" s="4">
        <v>180</v>
      </c>
      <c r="O1934" s="4">
        <v>12</v>
      </c>
      <c r="P1934" s="4">
        <v>19</v>
      </c>
      <c r="Q1934" s="4">
        <v>66</v>
      </c>
      <c r="R1934" s="4">
        <f>SUM(Table1[[#This Row],[Wines]:[Sweet]])</f>
        <v>953</v>
      </c>
      <c r="S1934" s="8">
        <f t="shared" si="92"/>
        <v>1.2658900415764516E-2</v>
      </c>
      <c r="T1934" s="8" t="str">
        <f t="shared" si="93"/>
        <v>Wines</v>
      </c>
      <c r="U1934" s="2">
        <v>11</v>
      </c>
      <c r="V1934" s="2">
        <v>6</v>
      </c>
      <c r="W1934" s="2">
        <v>3</v>
      </c>
      <c r="X1934" s="2">
        <v>5</v>
      </c>
      <c r="Y1934" s="2">
        <v>4</v>
      </c>
      <c r="Z1934" s="2">
        <v>3</v>
      </c>
      <c r="AA1934" s="2">
        <v>11</v>
      </c>
      <c r="AB1934" s="2">
        <v>0</v>
      </c>
    </row>
    <row r="1935" spans="1:28" x14ac:dyDescent="0.25">
      <c r="A1935" s="2">
        <v>3520</v>
      </c>
      <c r="B1935" s="2">
        <v>1990</v>
      </c>
      <c r="C1935" s="2">
        <f>2025-Table1[[#This Row],[Year_Birth]]</f>
        <v>35</v>
      </c>
      <c r="D1935" s="2" t="s">
        <v>2257</v>
      </c>
      <c r="E1935" s="2" t="s">
        <v>2253</v>
      </c>
      <c r="F1935" s="2" t="str">
        <f t="shared" si="91"/>
        <v>Senior</v>
      </c>
      <c r="G1935" s="4">
        <v>91172</v>
      </c>
      <c r="H1935" s="2">
        <v>0</v>
      </c>
      <c r="I1935" s="2">
        <v>0</v>
      </c>
      <c r="J1935" s="3" t="s">
        <v>2636</v>
      </c>
      <c r="K1935" s="6">
        <v>94</v>
      </c>
      <c r="L1935" s="4">
        <v>162</v>
      </c>
      <c r="M1935" s="4">
        <v>28</v>
      </c>
      <c r="N1935" s="4">
        <v>818</v>
      </c>
      <c r="O1935" s="4">
        <v>0</v>
      </c>
      <c r="P1935" s="4">
        <v>28</v>
      </c>
      <c r="Q1935" s="4">
        <v>56</v>
      </c>
      <c r="R1935" s="4">
        <f>SUM(Table1[[#This Row],[Wines]:[Sweet]])</f>
        <v>1036</v>
      </c>
      <c r="S1935" s="8">
        <f t="shared" si="92"/>
        <v>1.136313780546659E-2</v>
      </c>
      <c r="T1935" s="8" t="str">
        <f t="shared" si="93"/>
        <v>MeatProducts</v>
      </c>
      <c r="U1935" s="2">
        <v>0</v>
      </c>
      <c r="V1935" s="2">
        <v>4</v>
      </c>
      <c r="W1935" s="2">
        <v>3</v>
      </c>
      <c r="X1935" s="2">
        <v>7</v>
      </c>
      <c r="Y1935" s="2">
        <v>3</v>
      </c>
      <c r="Z1935" s="2">
        <v>3</v>
      </c>
      <c r="AA1935" s="2">
        <v>11</v>
      </c>
      <c r="AB1935" s="2">
        <v>1</v>
      </c>
    </row>
    <row r="1936" spans="1:28" x14ac:dyDescent="0.25">
      <c r="A1936" s="2">
        <v>954</v>
      </c>
      <c r="B1936" s="2">
        <v>1960</v>
      </c>
      <c r="C1936" s="2">
        <f>2025-Table1[[#This Row],[Year_Birth]]</f>
        <v>65</v>
      </c>
      <c r="D1936" s="2" t="s">
        <v>2259</v>
      </c>
      <c r="E1936" s="2" t="s">
        <v>2261</v>
      </c>
      <c r="F1936" s="2" t="str">
        <f t="shared" si="91"/>
        <v>Senior</v>
      </c>
      <c r="G1936" s="4">
        <v>22123</v>
      </c>
      <c r="H1936" s="2">
        <v>0</v>
      </c>
      <c r="I1936" s="2">
        <v>0</v>
      </c>
      <c r="J1936" s="3" t="s">
        <v>2637</v>
      </c>
      <c r="K1936" s="6">
        <v>77</v>
      </c>
      <c r="L1936" s="4">
        <v>3</v>
      </c>
      <c r="M1936" s="4">
        <v>3</v>
      </c>
      <c r="N1936" s="4">
        <v>24</v>
      </c>
      <c r="O1936" s="4">
        <v>34</v>
      </c>
      <c r="P1936" s="4">
        <v>7</v>
      </c>
      <c r="Q1936" s="4">
        <v>31</v>
      </c>
      <c r="R1936" s="4">
        <f>SUM(Table1[[#This Row],[Wines]:[Sweet]])</f>
        <v>71</v>
      </c>
      <c r="S1936" s="8">
        <f t="shared" si="92"/>
        <v>3.2093296569181396E-3</v>
      </c>
      <c r="T1936" s="8" t="str">
        <f t="shared" si="93"/>
        <v>FishProducts</v>
      </c>
      <c r="U1936" s="2">
        <v>1</v>
      </c>
      <c r="V1936" s="2">
        <v>2</v>
      </c>
      <c r="W1936" s="2">
        <v>1</v>
      </c>
      <c r="X1936" s="2">
        <v>3</v>
      </c>
      <c r="Y1936" s="2">
        <v>5</v>
      </c>
      <c r="Z1936" s="2">
        <v>3</v>
      </c>
      <c r="AA1936" s="2">
        <v>11</v>
      </c>
      <c r="AB1936" s="2">
        <v>0</v>
      </c>
    </row>
    <row r="1937" spans="1:28" x14ac:dyDescent="0.25">
      <c r="A1937" s="2">
        <v>1379</v>
      </c>
      <c r="B1937" s="2">
        <v>1992</v>
      </c>
      <c r="C1937" s="2">
        <f>2025-Table1[[#This Row],[Year_Birth]]</f>
        <v>33</v>
      </c>
      <c r="D1937" s="2" t="s">
        <v>2257</v>
      </c>
      <c r="E1937" s="2" t="s">
        <v>2254</v>
      </c>
      <c r="F1937" s="2" t="str">
        <f t="shared" si="91"/>
        <v>Senior</v>
      </c>
      <c r="G1937" s="4">
        <v>42670</v>
      </c>
      <c r="H1937" s="2">
        <v>0</v>
      </c>
      <c r="I1937" s="2">
        <v>0</v>
      </c>
      <c r="J1937" s="3" t="s">
        <v>2638</v>
      </c>
      <c r="K1937" s="6">
        <v>12</v>
      </c>
      <c r="L1937" s="4">
        <v>154</v>
      </c>
      <c r="M1937" s="4">
        <v>2</v>
      </c>
      <c r="N1937" s="4">
        <v>46</v>
      </c>
      <c r="O1937" s="4">
        <v>20</v>
      </c>
      <c r="P1937" s="4">
        <v>4</v>
      </c>
      <c r="Q1937" s="4">
        <v>15</v>
      </c>
      <c r="R1937" s="4">
        <f>SUM(Table1[[#This Row],[Wines]:[Sweet]])</f>
        <v>226</v>
      </c>
      <c r="S1937" s="8">
        <f t="shared" si="92"/>
        <v>5.2964612139676584E-3</v>
      </c>
      <c r="T1937" s="8" t="str">
        <f t="shared" si="93"/>
        <v>Wines</v>
      </c>
      <c r="U1937" s="2">
        <v>1</v>
      </c>
      <c r="V1937" s="2">
        <v>4</v>
      </c>
      <c r="W1937" s="2">
        <v>2</v>
      </c>
      <c r="X1937" s="2">
        <v>4</v>
      </c>
      <c r="Y1937" s="2">
        <v>4</v>
      </c>
      <c r="Z1937" s="2">
        <v>3</v>
      </c>
      <c r="AA1937" s="2">
        <v>11</v>
      </c>
      <c r="AB1937" s="2">
        <v>0</v>
      </c>
    </row>
    <row r="1938" spans="1:28" x14ac:dyDescent="0.25">
      <c r="A1938" s="2">
        <v>221</v>
      </c>
      <c r="B1938" s="2">
        <v>1955</v>
      </c>
      <c r="C1938" s="2">
        <f>2025-Table1[[#This Row],[Year_Birth]]</f>
        <v>70</v>
      </c>
      <c r="D1938" s="2" t="s">
        <v>2252</v>
      </c>
      <c r="E1938" s="2" t="s">
        <v>2256</v>
      </c>
      <c r="F1938" s="2" t="str">
        <f t="shared" si="91"/>
        <v>Senior</v>
      </c>
      <c r="G1938" s="4">
        <v>48726</v>
      </c>
      <c r="H1938" s="2">
        <v>0</v>
      </c>
      <c r="I1938" s="2">
        <v>1</v>
      </c>
      <c r="J1938" s="3" t="s">
        <v>2638</v>
      </c>
      <c r="K1938" s="6">
        <v>90</v>
      </c>
      <c r="L1938" s="4">
        <v>138</v>
      </c>
      <c r="M1938" s="4">
        <v>3</v>
      </c>
      <c r="N1938" s="4">
        <v>38</v>
      </c>
      <c r="O1938" s="4">
        <v>4</v>
      </c>
      <c r="P1938" s="4">
        <v>0</v>
      </c>
      <c r="Q1938" s="4">
        <v>59</v>
      </c>
      <c r="R1938" s="4">
        <f>SUM(Table1[[#This Row],[Wines]:[Sweet]])</f>
        <v>183</v>
      </c>
      <c r="S1938" s="8">
        <f t="shared" si="92"/>
        <v>3.7556951114394777E-3</v>
      </c>
      <c r="T1938" s="8" t="str">
        <f t="shared" si="93"/>
        <v>Wines</v>
      </c>
      <c r="U1938" s="2">
        <v>3</v>
      </c>
      <c r="V1938" s="2">
        <v>3</v>
      </c>
      <c r="W1938" s="2">
        <v>2</v>
      </c>
      <c r="X1938" s="2">
        <v>4</v>
      </c>
      <c r="Y1938" s="2">
        <v>6</v>
      </c>
      <c r="Z1938" s="2">
        <v>3</v>
      </c>
      <c r="AA1938" s="2">
        <v>11</v>
      </c>
      <c r="AB1938" s="2">
        <v>0</v>
      </c>
    </row>
    <row r="1939" spans="1:28" x14ac:dyDescent="0.25">
      <c r="A1939" s="2">
        <v>9665</v>
      </c>
      <c r="B1939" s="2">
        <v>1957</v>
      </c>
      <c r="C1939" s="2">
        <f>2025-Table1[[#This Row],[Year_Birth]]</f>
        <v>68</v>
      </c>
      <c r="D1939" s="2" t="s">
        <v>2255</v>
      </c>
      <c r="E1939" s="2" t="s">
        <v>2258</v>
      </c>
      <c r="F1939" s="2" t="str">
        <f t="shared" si="91"/>
        <v>Senior</v>
      </c>
      <c r="G1939" s="4">
        <v>54237</v>
      </c>
      <c r="H1939" s="2">
        <v>0</v>
      </c>
      <c r="I1939" s="2">
        <v>1</v>
      </c>
      <c r="J1939" s="3" t="s">
        <v>2638</v>
      </c>
      <c r="K1939" s="6">
        <v>48</v>
      </c>
      <c r="L1939" s="4">
        <v>267</v>
      </c>
      <c r="M1939" s="4">
        <v>3</v>
      </c>
      <c r="N1939" s="4">
        <v>30</v>
      </c>
      <c r="O1939" s="4">
        <v>4</v>
      </c>
      <c r="P1939" s="4">
        <v>0</v>
      </c>
      <c r="Q1939" s="4">
        <v>57</v>
      </c>
      <c r="R1939" s="4">
        <f>SUM(Table1[[#This Row],[Wines]:[Sweet]])</f>
        <v>304</v>
      </c>
      <c r="S1939" s="8">
        <f t="shared" si="92"/>
        <v>5.6050297767206887E-3</v>
      </c>
      <c r="T1939" s="8" t="str">
        <f t="shared" si="93"/>
        <v>Wines</v>
      </c>
      <c r="U1939" s="2">
        <v>4</v>
      </c>
      <c r="V1939" s="2">
        <v>5</v>
      </c>
      <c r="W1939" s="2">
        <v>2</v>
      </c>
      <c r="X1939" s="2">
        <v>5</v>
      </c>
      <c r="Y1939" s="2">
        <v>6</v>
      </c>
      <c r="Z1939" s="2">
        <v>3</v>
      </c>
      <c r="AA1939" s="2">
        <v>11</v>
      </c>
      <c r="AB1939" s="2">
        <v>0</v>
      </c>
    </row>
    <row r="1940" spans="1:28" x14ac:dyDescent="0.25">
      <c r="A1940" s="2">
        <v>4706</v>
      </c>
      <c r="B1940" s="2">
        <v>1966</v>
      </c>
      <c r="C1940" s="2">
        <f>2025-Table1[[#This Row],[Year_Birth]]</f>
        <v>59</v>
      </c>
      <c r="D1940" s="2" t="s">
        <v>2252</v>
      </c>
      <c r="E1940" s="2" t="s">
        <v>2253</v>
      </c>
      <c r="F1940" s="2" t="str">
        <f t="shared" si="91"/>
        <v>Senior</v>
      </c>
      <c r="G1940" s="4">
        <v>34704</v>
      </c>
      <c r="H1940" s="2">
        <v>0</v>
      </c>
      <c r="I1940" s="2">
        <v>1</v>
      </c>
      <c r="J1940" s="3" t="s">
        <v>2638</v>
      </c>
      <c r="K1940" s="6">
        <v>65</v>
      </c>
      <c r="L1940" s="4">
        <v>29</v>
      </c>
      <c r="M1940" s="4">
        <v>0</v>
      </c>
      <c r="N1940" s="4">
        <v>5</v>
      </c>
      <c r="O1940" s="4">
        <v>0</v>
      </c>
      <c r="P1940" s="4">
        <v>1</v>
      </c>
      <c r="Q1940" s="4">
        <v>5</v>
      </c>
      <c r="R1940" s="4">
        <f>SUM(Table1[[#This Row],[Wines]:[Sweet]])</f>
        <v>35</v>
      </c>
      <c r="S1940" s="8">
        <f t="shared" si="92"/>
        <v>1.008529276164131E-3</v>
      </c>
      <c r="T1940" s="8" t="str">
        <f t="shared" si="93"/>
        <v>Wines</v>
      </c>
      <c r="U1940" s="2">
        <v>1</v>
      </c>
      <c r="V1940" s="2">
        <v>1</v>
      </c>
      <c r="W1940" s="2">
        <v>0</v>
      </c>
      <c r="X1940" s="2">
        <v>3</v>
      </c>
      <c r="Y1940" s="2">
        <v>5</v>
      </c>
      <c r="Z1940" s="2">
        <v>3</v>
      </c>
      <c r="AA1940" s="2">
        <v>11</v>
      </c>
      <c r="AB1940" s="2">
        <v>0</v>
      </c>
    </row>
    <row r="1941" spans="1:28" x14ac:dyDescent="0.25">
      <c r="A1941" s="2">
        <v>4351</v>
      </c>
      <c r="B1941" s="2">
        <v>1955</v>
      </c>
      <c r="C1941" s="2">
        <f>2025-Table1[[#This Row],[Year_Birth]]</f>
        <v>70</v>
      </c>
      <c r="D1941" s="2" t="s">
        <v>2252</v>
      </c>
      <c r="E1941" s="2" t="s">
        <v>2258</v>
      </c>
      <c r="F1941" s="2" t="str">
        <f t="shared" si="91"/>
        <v>Senior</v>
      </c>
      <c r="G1941" s="4">
        <v>37244</v>
      </c>
      <c r="H1941" s="2">
        <v>1</v>
      </c>
      <c r="I1941" s="2">
        <v>1</v>
      </c>
      <c r="J1941" s="3" t="s">
        <v>2638</v>
      </c>
      <c r="K1941" s="6">
        <v>90</v>
      </c>
      <c r="L1941" s="4">
        <v>18</v>
      </c>
      <c r="M1941" s="4">
        <v>2</v>
      </c>
      <c r="N1941" s="4">
        <v>10</v>
      </c>
      <c r="O1941" s="4">
        <v>0</v>
      </c>
      <c r="P1941" s="4">
        <v>0</v>
      </c>
      <c r="Q1941" s="4">
        <v>25</v>
      </c>
      <c r="R1941" s="4">
        <f>SUM(Table1[[#This Row],[Wines]:[Sweet]])</f>
        <v>30</v>
      </c>
      <c r="S1941" s="8">
        <f t="shared" si="92"/>
        <v>8.0549887230157882E-4</v>
      </c>
      <c r="T1941" s="8" t="str">
        <f t="shared" si="93"/>
        <v>GoldProds</v>
      </c>
      <c r="U1941" s="2">
        <v>1</v>
      </c>
      <c r="V1941" s="2">
        <v>1</v>
      </c>
      <c r="W1941" s="2">
        <v>1</v>
      </c>
      <c r="X1941" s="2">
        <v>2</v>
      </c>
      <c r="Y1941" s="2">
        <v>7</v>
      </c>
      <c r="Z1941" s="2">
        <v>3</v>
      </c>
      <c r="AA1941" s="2">
        <v>11</v>
      </c>
      <c r="AB1941" s="2">
        <v>0</v>
      </c>
    </row>
    <row r="1942" spans="1:28" x14ac:dyDescent="0.25">
      <c r="A1942" s="2">
        <v>9264</v>
      </c>
      <c r="B1942" s="2">
        <v>1986</v>
      </c>
      <c r="C1942" s="2">
        <f>2025-Table1[[#This Row],[Year_Birth]]</f>
        <v>39</v>
      </c>
      <c r="D1942" s="2" t="s">
        <v>2252</v>
      </c>
      <c r="E1942" s="2" t="s">
        <v>2256</v>
      </c>
      <c r="F1942" s="2" t="str">
        <f t="shared" si="91"/>
        <v>Senior</v>
      </c>
      <c r="G1942" s="4">
        <v>79529</v>
      </c>
      <c r="H1942" s="2">
        <v>0</v>
      </c>
      <c r="I1942" s="2">
        <v>0</v>
      </c>
      <c r="J1942" s="3" t="s">
        <v>2639</v>
      </c>
      <c r="K1942" s="6">
        <v>1</v>
      </c>
      <c r="L1942" s="4">
        <v>423</v>
      </c>
      <c r="M1942" s="4">
        <v>42</v>
      </c>
      <c r="N1942" s="4">
        <v>706</v>
      </c>
      <c r="O1942" s="4">
        <v>73</v>
      </c>
      <c r="P1942" s="4">
        <v>197</v>
      </c>
      <c r="Q1942" s="4">
        <v>197</v>
      </c>
      <c r="R1942" s="4">
        <f>SUM(Table1[[#This Row],[Wines]:[Sweet]])</f>
        <v>1441</v>
      </c>
      <c r="S1942" s="8">
        <f t="shared" si="92"/>
        <v>1.8119176652541841E-2</v>
      </c>
      <c r="T1942" s="8" t="str">
        <f t="shared" si="93"/>
        <v>MeatProducts</v>
      </c>
      <c r="U1942" s="2">
        <v>1</v>
      </c>
      <c r="V1942" s="2">
        <v>4</v>
      </c>
      <c r="W1942" s="2">
        <v>8</v>
      </c>
      <c r="X1942" s="2">
        <v>9</v>
      </c>
      <c r="Y1942" s="2">
        <v>2</v>
      </c>
      <c r="Z1942" s="2">
        <v>3</v>
      </c>
      <c r="AA1942" s="2">
        <v>11</v>
      </c>
      <c r="AB1942" s="2">
        <v>0</v>
      </c>
    </row>
    <row r="1943" spans="1:28" x14ac:dyDescent="0.25">
      <c r="A1943" s="2">
        <v>2404</v>
      </c>
      <c r="B1943" s="2">
        <v>1976</v>
      </c>
      <c r="C1943" s="2">
        <f>2025-Table1[[#This Row],[Year_Birth]]</f>
        <v>49</v>
      </c>
      <c r="D1943" s="2" t="s">
        <v>2252</v>
      </c>
      <c r="E1943" s="2" t="s">
        <v>2256</v>
      </c>
      <c r="F1943" s="2" t="str">
        <f t="shared" si="91"/>
        <v>Senior</v>
      </c>
      <c r="G1943" s="4">
        <v>53359</v>
      </c>
      <c r="H1943" s="2">
        <v>1</v>
      </c>
      <c r="I1943" s="2">
        <v>1</v>
      </c>
      <c r="J1943" s="3" t="s">
        <v>2640</v>
      </c>
      <c r="K1943" s="6">
        <v>4</v>
      </c>
      <c r="L1943" s="4">
        <v>173</v>
      </c>
      <c r="M1943" s="4">
        <v>4</v>
      </c>
      <c r="N1943" s="4">
        <v>30</v>
      </c>
      <c r="O1943" s="4">
        <v>3</v>
      </c>
      <c r="P1943" s="4">
        <v>6</v>
      </c>
      <c r="Q1943" s="4">
        <v>41</v>
      </c>
      <c r="R1943" s="4">
        <f>SUM(Table1[[#This Row],[Wines]:[Sweet]])</f>
        <v>216</v>
      </c>
      <c r="S1943" s="8">
        <f t="shared" si="92"/>
        <v>4.0480518750351394E-3</v>
      </c>
      <c r="T1943" s="8" t="str">
        <f t="shared" si="93"/>
        <v>Wines</v>
      </c>
      <c r="U1943" s="2">
        <v>4</v>
      </c>
      <c r="V1943" s="2">
        <v>5</v>
      </c>
      <c r="W1943" s="2">
        <v>1</v>
      </c>
      <c r="X1943" s="2">
        <v>4</v>
      </c>
      <c r="Y1943" s="2">
        <v>7</v>
      </c>
      <c r="Z1943" s="2">
        <v>3</v>
      </c>
      <c r="AA1943" s="2">
        <v>11</v>
      </c>
      <c r="AB1943" s="2">
        <v>0</v>
      </c>
    </row>
    <row r="1944" spans="1:28" x14ac:dyDescent="0.25">
      <c r="A1944" s="2">
        <v>9235</v>
      </c>
      <c r="B1944" s="2">
        <v>1957</v>
      </c>
      <c r="C1944" s="2">
        <f>2025-Table1[[#This Row],[Year_Birth]]</f>
        <v>68</v>
      </c>
      <c r="D1944" s="2" t="s">
        <v>2252</v>
      </c>
      <c r="E1944" s="2" t="s">
        <v>2253</v>
      </c>
      <c r="F1944" s="2" t="str">
        <f t="shared" si="91"/>
        <v>Senior</v>
      </c>
      <c r="G1944" s="4" t="s">
        <v>2277</v>
      </c>
      <c r="H1944" s="2">
        <v>1</v>
      </c>
      <c r="I1944" s="2">
        <v>1</v>
      </c>
      <c r="J1944" s="3" t="s">
        <v>2641</v>
      </c>
      <c r="K1944" s="6">
        <v>45</v>
      </c>
      <c r="L1944" s="4">
        <v>7</v>
      </c>
      <c r="M1944" s="4">
        <v>0</v>
      </c>
      <c r="N1944" s="4">
        <v>8</v>
      </c>
      <c r="O1944" s="4">
        <v>2</v>
      </c>
      <c r="P1944" s="4">
        <v>0</v>
      </c>
      <c r="Q1944" s="4">
        <v>1</v>
      </c>
      <c r="R1944" s="4">
        <f>SUM(Table1[[#This Row],[Wines]:[Sweet]])</f>
        <v>17</v>
      </c>
      <c r="S1944" s="8" t="e">
        <f t="shared" si="92"/>
        <v>#VALUE!</v>
      </c>
      <c r="T1944" s="8" t="str">
        <f t="shared" si="93"/>
        <v>MeatProducts</v>
      </c>
      <c r="U1944" s="2">
        <v>1</v>
      </c>
      <c r="V1944" s="2">
        <v>1</v>
      </c>
      <c r="W1944" s="2">
        <v>0</v>
      </c>
      <c r="X1944" s="2">
        <v>2</v>
      </c>
      <c r="Y1944" s="2">
        <v>7</v>
      </c>
      <c r="Z1944" s="2">
        <v>3</v>
      </c>
      <c r="AA1944" s="2">
        <v>11</v>
      </c>
      <c r="AB1944" s="2">
        <v>0</v>
      </c>
    </row>
    <row r="1945" spans="1:28" x14ac:dyDescent="0.25">
      <c r="A1945" s="2">
        <v>5272</v>
      </c>
      <c r="B1945" s="2">
        <v>1965</v>
      </c>
      <c r="C1945" s="2">
        <f>2025-Table1[[#This Row],[Year_Birth]]</f>
        <v>60</v>
      </c>
      <c r="D1945" s="2" t="s">
        <v>2257</v>
      </c>
      <c r="E1945" s="2" t="s">
        <v>2256</v>
      </c>
      <c r="F1945" s="2" t="str">
        <f t="shared" si="91"/>
        <v>Senior</v>
      </c>
      <c r="G1945" s="4">
        <v>53843</v>
      </c>
      <c r="H1945" s="2">
        <v>0</v>
      </c>
      <c r="I1945" s="2">
        <v>1</v>
      </c>
      <c r="J1945" s="3" t="s">
        <v>2642</v>
      </c>
      <c r="K1945" s="6">
        <v>64</v>
      </c>
      <c r="L1945" s="4">
        <v>378</v>
      </c>
      <c r="M1945" s="4">
        <v>0</v>
      </c>
      <c r="N1945" s="4">
        <v>88</v>
      </c>
      <c r="O1945" s="4">
        <v>19</v>
      </c>
      <c r="P1945" s="4">
        <v>4</v>
      </c>
      <c r="Q1945" s="4">
        <v>73</v>
      </c>
      <c r="R1945" s="4">
        <f>SUM(Table1[[#This Row],[Wines]:[Sweet]])</f>
        <v>489</v>
      </c>
      <c r="S1945" s="8">
        <f t="shared" si="92"/>
        <v>9.0819605148301542E-3</v>
      </c>
      <c r="T1945" s="8" t="str">
        <f t="shared" si="93"/>
        <v>Wines</v>
      </c>
      <c r="U1945" s="2">
        <v>4</v>
      </c>
      <c r="V1945" s="2">
        <v>8</v>
      </c>
      <c r="W1945" s="2">
        <v>5</v>
      </c>
      <c r="X1945" s="2">
        <v>3</v>
      </c>
      <c r="Y1945" s="2">
        <v>7</v>
      </c>
      <c r="Z1945" s="2">
        <v>3</v>
      </c>
      <c r="AA1945" s="2">
        <v>11</v>
      </c>
      <c r="AB1945" s="2">
        <v>0</v>
      </c>
    </row>
    <row r="1946" spans="1:28" x14ac:dyDescent="0.25">
      <c r="A1946" s="2">
        <v>2814</v>
      </c>
      <c r="B1946" s="2">
        <v>1976</v>
      </c>
      <c r="C1946" s="2">
        <f>2025-Table1[[#This Row],[Year_Birth]]</f>
        <v>49</v>
      </c>
      <c r="D1946" s="2" t="s">
        <v>2257</v>
      </c>
      <c r="E1946" s="2" t="s">
        <v>2254</v>
      </c>
      <c r="F1946" s="2" t="str">
        <f t="shared" si="91"/>
        <v>Senior</v>
      </c>
      <c r="G1946" s="4">
        <v>30560</v>
      </c>
      <c r="H1946" s="2">
        <v>1</v>
      </c>
      <c r="I1946" s="2">
        <v>0</v>
      </c>
      <c r="J1946" s="3" t="s">
        <v>2642</v>
      </c>
      <c r="K1946" s="6">
        <v>6</v>
      </c>
      <c r="L1946" s="4">
        <v>9</v>
      </c>
      <c r="M1946" s="4">
        <v>1</v>
      </c>
      <c r="N1946" s="4">
        <v>5</v>
      </c>
      <c r="O1946" s="4">
        <v>4</v>
      </c>
      <c r="P1946" s="4">
        <v>5</v>
      </c>
      <c r="Q1946" s="4">
        <v>7</v>
      </c>
      <c r="R1946" s="4">
        <f>SUM(Table1[[#This Row],[Wines]:[Sweet]])</f>
        <v>24</v>
      </c>
      <c r="S1946" s="8">
        <f t="shared" si="92"/>
        <v>7.8534031413612568E-4</v>
      </c>
      <c r="T1946" s="8" t="str">
        <f t="shared" si="93"/>
        <v>Wines</v>
      </c>
      <c r="U1946" s="2">
        <v>1</v>
      </c>
      <c r="V1946" s="2">
        <v>1</v>
      </c>
      <c r="W1946" s="2">
        <v>0</v>
      </c>
      <c r="X1946" s="2">
        <v>3</v>
      </c>
      <c r="Y1946" s="2">
        <v>7</v>
      </c>
      <c r="Z1946" s="2">
        <v>3</v>
      </c>
      <c r="AA1946" s="2">
        <v>11</v>
      </c>
      <c r="AB1946" s="2">
        <v>0</v>
      </c>
    </row>
    <row r="1947" spans="1:28" x14ac:dyDescent="0.25">
      <c r="A1947" s="2">
        <v>6347</v>
      </c>
      <c r="B1947" s="2">
        <v>1979</v>
      </c>
      <c r="C1947" s="2">
        <f>2025-Table1[[#This Row],[Year_Birth]]</f>
        <v>46</v>
      </c>
      <c r="D1947" s="2" t="s">
        <v>2259</v>
      </c>
      <c r="E1947" s="2" t="s">
        <v>2253</v>
      </c>
      <c r="F1947" s="2" t="str">
        <f t="shared" si="91"/>
        <v>Senior</v>
      </c>
      <c r="G1947" s="4">
        <v>15862</v>
      </c>
      <c r="H1947" s="2">
        <v>1</v>
      </c>
      <c r="I1947" s="2">
        <v>0</v>
      </c>
      <c r="J1947" s="3" t="s">
        <v>2642</v>
      </c>
      <c r="K1947" s="6">
        <v>26</v>
      </c>
      <c r="L1947" s="4">
        <v>1</v>
      </c>
      <c r="M1947" s="4">
        <v>1</v>
      </c>
      <c r="N1947" s="4">
        <v>4</v>
      </c>
      <c r="O1947" s="4">
        <v>11</v>
      </c>
      <c r="P1947" s="4">
        <v>9</v>
      </c>
      <c r="Q1947" s="4">
        <v>10</v>
      </c>
      <c r="R1947" s="4">
        <f>SUM(Table1[[#This Row],[Wines]:[Sweet]])</f>
        <v>26</v>
      </c>
      <c r="S1947" s="8">
        <f t="shared" si="92"/>
        <v>1.6391375614676585E-3</v>
      </c>
      <c r="T1947" s="8" t="str">
        <f t="shared" si="93"/>
        <v>FishProducts</v>
      </c>
      <c r="U1947" s="2">
        <v>1</v>
      </c>
      <c r="V1947" s="2">
        <v>1</v>
      </c>
      <c r="W1947" s="2">
        <v>0</v>
      </c>
      <c r="X1947" s="2">
        <v>3</v>
      </c>
      <c r="Y1947" s="2">
        <v>8</v>
      </c>
      <c r="Z1947" s="2">
        <v>3</v>
      </c>
      <c r="AA1947" s="2">
        <v>11</v>
      </c>
      <c r="AB1947" s="2">
        <v>0</v>
      </c>
    </row>
    <row r="1948" spans="1:28" x14ac:dyDescent="0.25">
      <c r="A1948" s="2">
        <v>2711</v>
      </c>
      <c r="B1948" s="2">
        <v>1976</v>
      </c>
      <c r="C1948" s="2">
        <f>2025-Table1[[#This Row],[Year_Birth]]</f>
        <v>49</v>
      </c>
      <c r="D1948" s="2" t="s">
        <v>2257</v>
      </c>
      <c r="E1948" s="2" t="s">
        <v>2254</v>
      </c>
      <c r="F1948" s="2" t="str">
        <f t="shared" si="91"/>
        <v>Senior</v>
      </c>
      <c r="G1948" s="4">
        <v>30560</v>
      </c>
      <c r="H1948" s="2">
        <v>1</v>
      </c>
      <c r="I1948" s="2">
        <v>0</v>
      </c>
      <c r="J1948" s="3" t="s">
        <v>2642</v>
      </c>
      <c r="K1948" s="6">
        <v>6</v>
      </c>
      <c r="L1948" s="4">
        <v>9</v>
      </c>
      <c r="M1948" s="4">
        <v>1</v>
      </c>
      <c r="N1948" s="4">
        <v>5</v>
      </c>
      <c r="O1948" s="4">
        <v>4</v>
      </c>
      <c r="P1948" s="4">
        <v>5</v>
      </c>
      <c r="Q1948" s="4">
        <v>7</v>
      </c>
      <c r="R1948" s="4">
        <f>SUM(Table1[[#This Row],[Wines]:[Sweet]])</f>
        <v>24</v>
      </c>
      <c r="S1948" s="8">
        <f t="shared" si="92"/>
        <v>7.8534031413612568E-4</v>
      </c>
      <c r="T1948" s="8" t="str">
        <f t="shared" si="93"/>
        <v>Wines</v>
      </c>
      <c r="U1948" s="2">
        <v>1</v>
      </c>
      <c r="V1948" s="2">
        <v>1</v>
      </c>
      <c r="W1948" s="2">
        <v>0</v>
      </c>
      <c r="X1948" s="2">
        <v>3</v>
      </c>
      <c r="Y1948" s="2">
        <v>7</v>
      </c>
      <c r="Z1948" s="2">
        <v>3</v>
      </c>
      <c r="AA1948" s="2">
        <v>11</v>
      </c>
      <c r="AB1948" s="2">
        <v>0</v>
      </c>
    </row>
    <row r="1949" spans="1:28" x14ac:dyDescent="0.25">
      <c r="A1949" s="2">
        <v>4472</v>
      </c>
      <c r="B1949" s="2">
        <v>1970</v>
      </c>
      <c r="C1949" s="2">
        <f>2025-Table1[[#This Row],[Year_Birth]]</f>
        <v>55</v>
      </c>
      <c r="D1949" s="2" t="s">
        <v>2255</v>
      </c>
      <c r="E1949" s="2" t="s">
        <v>2258</v>
      </c>
      <c r="F1949" s="2" t="str">
        <f t="shared" si="91"/>
        <v>Senior</v>
      </c>
      <c r="G1949" s="4">
        <v>35682</v>
      </c>
      <c r="H1949" s="2">
        <v>1</v>
      </c>
      <c r="I1949" s="2">
        <v>0</v>
      </c>
      <c r="J1949" s="3" t="s">
        <v>2643</v>
      </c>
      <c r="K1949" s="6">
        <v>34</v>
      </c>
      <c r="L1949" s="4">
        <v>23</v>
      </c>
      <c r="M1949" s="4">
        <v>0</v>
      </c>
      <c r="N1949" s="4">
        <v>8</v>
      </c>
      <c r="O1949" s="4">
        <v>6</v>
      </c>
      <c r="P1949" s="4">
        <v>2</v>
      </c>
      <c r="Q1949" s="4">
        <v>18</v>
      </c>
      <c r="R1949" s="4">
        <f>SUM(Table1[[#This Row],[Wines]:[Sweet]])</f>
        <v>39</v>
      </c>
      <c r="S1949" s="8">
        <f t="shared" si="92"/>
        <v>1.0929880612073313E-3</v>
      </c>
      <c r="T1949" s="8" t="str">
        <f t="shared" si="93"/>
        <v>Wines</v>
      </c>
      <c r="U1949" s="2">
        <v>1</v>
      </c>
      <c r="V1949" s="2">
        <v>1</v>
      </c>
      <c r="W1949" s="2">
        <v>1</v>
      </c>
      <c r="X1949" s="2">
        <v>3</v>
      </c>
      <c r="Y1949" s="2">
        <v>2</v>
      </c>
      <c r="Z1949" s="2">
        <v>3</v>
      </c>
      <c r="AA1949" s="2">
        <v>11</v>
      </c>
      <c r="AB1949" s="2">
        <v>0</v>
      </c>
    </row>
    <row r="1950" spans="1:28" x14ac:dyDescent="0.25">
      <c r="A1950" s="2">
        <v>2471</v>
      </c>
      <c r="B1950" s="2">
        <v>1965</v>
      </c>
      <c r="C1950" s="2">
        <f>2025-Table1[[#This Row],[Year_Birth]]</f>
        <v>60</v>
      </c>
      <c r="D1950" s="2" t="s">
        <v>2252</v>
      </c>
      <c r="E1950" s="2" t="s">
        <v>2256</v>
      </c>
      <c r="F1950" s="2" t="str">
        <f t="shared" si="91"/>
        <v>Senior</v>
      </c>
      <c r="G1950" s="4">
        <v>61482</v>
      </c>
      <c r="H1950" s="2">
        <v>0</v>
      </c>
      <c r="I1950" s="2">
        <v>0</v>
      </c>
      <c r="J1950" s="3" t="s">
        <v>2643</v>
      </c>
      <c r="K1950" s="6">
        <v>39</v>
      </c>
      <c r="L1950" s="4">
        <v>48</v>
      </c>
      <c r="M1950" s="4">
        <v>58</v>
      </c>
      <c r="N1950" s="4">
        <v>68</v>
      </c>
      <c r="O1950" s="4">
        <v>16</v>
      </c>
      <c r="P1950" s="4">
        <v>66</v>
      </c>
      <c r="Q1950" s="4">
        <v>43</v>
      </c>
      <c r="R1950" s="4">
        <f>SUM(Table1[[#This Row],[Wines]:[Sweet]])</f>
        <v>256</v>
      </c>
      <c r="S1950" s="8">
        <f t="shared" si="92"/>
        <v>4.1638203051299564E-3</v>
      </c>
      <c r="T1950" s="8" t="str">
        <f t="shared" si="93"/>
        <v>MeatProducts</v>
      </c>
      <c r="U1950" s="2">
        <v>1</v>
      </c>
      <c r="V1950" s="2">
        <v>3</v>
      </c>
      <c r="W1950" s="2">
        <v>2</v>
      </c>
      <c r="X1950" s="2">
        <v>6</v>
      </c>
      <c r="Y1950" s="2">
        <v>2</v>
      </c>
      <c r="Z1950" s="2">
        <v>3</v>
      </c>
      <c r="AA1950" s="2">
        <v>11</v>
      </c>
      <c r="AB1950" s="2">
        <v>0</v>
      </c>
    </row>
    <row r="1951" spans="1:28" x14ac:dyDescent="0.25">
      <c r="A1951" s="2">
        <v>2831</v>
      </c>
      <c r="B1951" s="2">
        <v>1976</v>
      </c>
      <c r="C1951" s="2">
        <f>2025-Table1[[#This Row],[Year_Birth]]</f>
        <v>49</v>
      </c>
      <c r="D1951" s="2" t="s">
        <v>2252</v>
      </c>
      <c r="E1951" s="2" t="s">
        <v>2254</v>
      </c>
      <c r="F1951" s="2" t="str">
        <f t="shared" si="91"/>
        <v>Senior</v>
      </c>
      <c r="G1951" s="4">
        <v>78416</v>
      </c>
      <c r="H1951" s="2">
        <v>0</v>
      </c>
      <c r="I1951" s="2">
        <v>1</v>
      </c>
      <c r="J1951" s="3" t="s">
        <v>2643</v>
      </c>
      <c r="K1951" s="6">
        <v>99</v>
      </c>
      <c r="L1951" s="4">
        <v>453</v>
      </c>
      <c r="M1951" s="4">
        <v>38</v>
      </c>
      <c r="N1951" s="4">
        <v>279</v>
      </c>
      <c r="O1951" s="4">
        <v>188</v>
      </c>
      <c r="P1951" s="4">
        <v>38</v>
      </c>
      <c r="Q1951" s="4">
        <v>183</v>
      </c>
      <c r="R1951" s="4">
        <f>SUM(Table1[[#This Row],[Wines]:[Sweet]])</f>
        <v>996</v>
      </c>
      <c r="S1951" s="8">
        <f t="shared" si="92"/>
        <v>1.2701489491940421E-2</v>
      </c>
      <c r="T1951" s="8" t="str">
        <f t="shared" si="93"/>
        <v>Wines</v>
      </c>
      <c r="U1951" s="2">
        <v>2</v>
      </c>
      <c r="V1951" s="2">
        <v>7</v>
      </c>
      <c r="W1951" s="2">
        <v>7</v>
      </c>
      <c r="X1951" s="2">
        <v>10</v>
      </c>
      <c r="Y1951" s="2">
        <v>3</v>
      </c>
      <c r="Z1951" s="2">
        <v>3</v>
      </c>
      <c r="AA1951" s="2">
        <v>11</v>
      </c>
      <c r="AB1951" s="2">
        <v>0</v>
      </c>
    </row>
    <row r="1952" spans="1:28" x14ac:dyDescent="0.25">
      <c r="A1952" s="2">
        <v>5332</v>
      </c>
      <c r="B1952" s="2">
        <v>1960</v>
      </c>
      <c r="C1952" s="2">
        <f>2025-Table1[[#This Row],[Year_Birth]]</f>
        <v>65</v>
      </c>
      <c r="D1952" s="2" t="s">
        <v>2260</v>
      </c>
      <c r="E1952" s="2" t="s">
        <v>2256</v>
      </c>
      <c r="F1952" s="2" t="str">
        <f t="shared" si="91"/>
        <v>Senior</v>
      </c>
      <c r="G1952" s="4">
        <v>82504</v>
      </c>
      <c r="H1952" s="2">
        <v>0</v>
      </c>
      <c r="I1952" s="2">
        <v>0</v>
      </c>
      <c r="J1952" s="3" t="s">
        <v>2644</v>
      </c>
      <c r="K1952" s="6">
        <v>2</v>
      </c>
      <c r="L1952" s="4">
        <v>362</v>
      </c>
      <c r="M1952" s="4">
        <v>50</v>
      </c>
      <c r="N1952" s="4">
        <v>431</v>
      </c>
      <c r="O1952" s="4">
        <v>134</v>
      </c>
      <c r="P1952" s="4">
        <v>35</v>
      </c>
      <c r="Q1952" s="4">
        <v>54</v>
      </c>
      <c r="R1952" s="4">
        <f>SUM(Table1[[#This Row],[Wines]:[Sweet]])</f>
        <v>1012</v>
      </c>
      <c r="S1952" s="8">
        <f t="shared" si="92"/>
        <v>1.2266071948026763E-2</v>
      </c>
      <c r="T1952" s="8" t="str">
        <f t="shared" si="93"/>
        <v>MeatProducts</v>
      </c>
      <c r="U1952" s="2">
        <v>1</v>
      </c>
      <c r="V1952" s="2">
        <v>3</v>
      </c>
      <c r="W1952" s="2">
        <v>6</v>
      </c>
      <c r="X1952" s="2">
        <v>7</v>
      </c>
      <c r="Y1952" s="2">
        <v>1</v>
      </c>
      <c r="Z1952" s="2">
        <v>3</v>
      </c>
      <c r="AA1952" s="2">
        <v>11</v>
      </c>
      <c r="AB1952" s="2">
        <v>0</v>
      </c>
    </row>
    <row r="1953" spans="1:28" x14ac:dyDescent="0.25">
      <c r="A1953" s="2">
        <v>1763</v>
      </c>
      <c r="B1953" s="2">
        <v>1988</v>
      </c>
      <c r="C1953" s="2">
        <f>2025-Table1[[#This Row],[Year_Birth]]</f>
        <v>37</v>
      </c>
      <c r="D1953" s="2" t="s">
        <v>2252</v>
      </c>
      <c r="E1953" s="2" t="s">
        <v>2254</v>
      </c>
      <c r="F1953" s="2" t="str">
        <f t="shared" si="91"/>
        <v>Senior</v>
      </c>
      <c r="G1953" s="4">
        <v>87679</v>
      </c>
      <c r="H1953" s="2">
        <v>0</v>
      </c>
      <c r="I1953" s="2">
        <v>0</v>
      </c>
      <c r="J1953" s="3" t="s">
        <v>2644</v>
      </c>
      <c r="K1953" s="6">
        <v>62</v>
      </c>
      <c r="L1953" s="4">
        <v>1259</v>
      </c>
      <c r="M1953" s="4">
        <v>172</v>
      </c>
      <c r="N1953" s="4">
        <v>815</v>
      </c>
      <c r="O1953" s="4">
        <v>97</v>
      </c>
      <c r="P1953" s="4">
        <v>148</v>
      </c>
      <c r="Q1953" s="4">
        <v>33</v>
      </c>
      <c r="R1953" s="4">
        <f>SUM(Table1[[#This Row],[Wines]:[Sweet]])</f>
        <v>2491</v>
      </c>
      <c r="S1953" s="8">
        <f t="shared" si="92"/>
        <v>2.8410451761539252E-2</v>
      </c>
      <c r="T1953" s="8" t="str">
        <f t="shared" si="93"/>
        <v>Wines</v>
      </c>
      <c r="U1953" s="2">
        <v>1</v>
      </c>
      <c r="V1953" s="2">
        <v>7</v>
      </c>
      <c r="W1953" s="2">
        <v>11</v>
      </c>
      <c r="X1953" s="2">
        <v>10</v>
      </c>
      <c r="Y1953" s="2">
        <v>4</v>
      </c>
      <c r="Z1953" s="2">
        <v>3</v>
      </c>
      <c r="AA1953" s="2">
        <v>11</v>
      </c>
      <c r="AB1953" s="2">
        <v>1</v>
      </c>
    </row>
    <row r="1954" spans="1:28" x14ac:dyDescent="0.25">
      <c r="A1954" s="2">
        <v>5062</v>
      </c>
      <c r="B1954" s="2">
        <v>1963</v>
      </c>
      <c r="C1954" s="2">
        <f>2025-Table1[[#This Row],[Year_Birth]]</f>
        <v>62</v>
      </c>
      <c r="D1954" s="2" t="s">
        <v>2255</v>
      </c>
      <c r="E1954" s="2" t="s">
        <v>2256</v>
      </c>
      <c r="F1954" s="2" t="str">
        <f t="shared" si="91"/>
        <v>Senior</v>
      </c>
      <c r="G1954" s="4">
        <v>54072</v>
      </c>
      <c r="H1954" s="2">
        <v>1</v>
      </c>
      <c r="I1954" s="2">
        <v>1</v>
      </c>
      <c r="J1954" s="3" t="s">
        <v>2644</v>
      </c>
      <c r="K1954" s="6">
        <v>71</v>
      </c>
      <c r="L1954" s="4">
        <v>35</v>
      </c>
      <c r="M1954" s="4">
        <v>0</v>
      </c>
      <c r="N1954" s="4">
        <v>4</v>
      </c>
      <c r="O1954" s="4">
        <v>0</v>
      </c>
      <c r="P1954" s="4">
        <v>0</v>
      </c>
      <c r="Q1954" s="4">
        <v>0</v>
      </c>
      <c r="R1954" s="4">
        <f>SUM(Table1[[#This Row],[Wines]:[Sweet]])</f>
        <v>39</v>
      </c>
      <c r="S1954" s="8">
        <f t="shared" si="92"/>
        <v>7.2126054150022188E-4</v>
      </c>
      <c r="T1954" s="8" t="str">
        <f t="shared" si="93"/>
        <v>Wines</v>
      </c>
      <c r="U1954" s="2">
        <v>1</v>
      </c>
      <c r="V1954" s="2">
        <v>2</v>
      </c>
      <c r="W1954" s="2">
        <v>0</v>
      </c>
      <c r="X1954" s="2">
        <v>2</v>
      </c>
      <c r="Y1954" s="2">
        <v>8</v>
      </c>
      <c r="Z1954" s="2">
        <v>3</v>
      </c>
      <c r="AA1954" s="2">
        <v>11</v>
      </c>
      <c r="AB1954" s="2">
        <v>0</v>
      </c>
    </row>
    <row r="1955" spans="1:28" x14ac:dyDescent="0.25">
      <c r="A1955" s="2">
        <v>1859</v>
      </c>
      <c r="B1955" s="2">
        <v>1972</v>
      </c>
      <c r="C1955" s="2">
        <f>2025-Table1[[#This Row],[Year_Birth]]</f>
        <v>53</v>
      </c>
      <c r="D1955" s="2" t="s">
        <v>2257</v>
      </c>
      <c r="E1955" s="2" t="s">
        <v>2256</v>
      </c>
      <c r="F1955" s="2" t="str">
        <f t="shared" si="91"/>
        <v>Senior</v>
      </c>
      <c r="G1955" s="4">
        <v>75251</v>
      </c>
      <c r="H1955" s="2">
        <v>0</v>
      </c>
      <c r="I1955" s="2">
        <v>0</v>
      </c>
      <c r="J1955" s="3" t="s">
        <v>2645</v>
      </c>
      <c r="K1955" s="6">
        <v>34</v>
      </c>
      <c r="L1955" s="4">
        <v>721</v>
      </c>
      <c r="M1955" s="4">
        <v>111</v>
      </c>
      <c r="N1955" s="4">
        <v>925</v>
      </c>
      <c r="O1955" s="4">
        <v>97</v>
      </c>
      <c r="P1955" s="4">
        <v>18</v>
      </c>
      <c r="Q1955" s="4">
        <v>18</v>
      </c>
      <c r="R1955" s="4">
        <f>SUM(Table1[[#This Row],[Wines]:[Sweet]])</f>
        <v>1872</v>
      </c>
      <c r="S1955" s="8">
        <f t="shared" si="92"/>
        <v>2.4876745823975761E-2</v>
      </c>
      <c r="T1955" s="8" t="str">
        <f t="shared" si="93"/>
        <v>MeatProducts</v>
      </c>
      <c r="U1955" s="2">
        <v>1</v>
      </c>
      <c r="V1955" s="2">
        <v>7</v>
      </c>
      <c r="W1955" s="2">
        <v>6</v>
      </c>
      <c r="X1955" s="2">
        <v>5</v>
      </c>
      <c r="Y1955" s="2">
        <v>5</v>
      </c>
      <c r="Z1955" s="2">
        <v>3</v>
      </c>
      <c r="AA1955" s="2">
        <v>11</v>
      </c>
      <c r="AB1955" s="2">
        <v>1</v>
      </c>
    </row>
    <row r="1956" spans="1:28" x14ac:dyDescent="0.25">
      <c r="A1956" s="2">
        <v>6728</v>
      </c>
      <c r="B1956" s="2">
        <v>1985</v>
      </c>
      <c r="C1956" s="2">
        <f>2025-Table1[[#This Row],[Year_Birth]]</f>
        <v>40</v>
      </c>
      <c r="D1956" s="2" t="s">
        <v>2252</v>
      </c>
      <c r="E1956" s="2" t="s">
        <v>2254</v>
      </c>
      <c r="F1956" s="2" t="str">
        <f t="shared" si="91"/>
        <v>Senior</v>
      </c>
      <c r="G1956" s="4">
        <v>29103</v>
      </c>
      <c r="H1956" s="2">
        <v>1</v>
      </c>
      <c r="I1956" s="2">
        <v>0</v>
      </c>
      <c r="J1956" s="3" t="s">
        <v>2645</v>
      </c>
      <c r="K1956" s="6">
        <v>38</v>
      </c>
      <c r="L1956" s="4">
        <v>16</v>
      </c>
      <c r="M1956" s="4">
        <v>0</v>
      </c>
      <c r="N1956" s="4">
        <v>17</v>
      </c>
      <c r="O1956" s="4">
        <v>6</v>
      </c>
      <c r="P1956" s="4">
        <v>3</v>
      </c>
      <c r="Q1956" s="4">
        <v>6</v>
      </c>
      <c r="R1956" s="4">
        <f>SUM(Table1[[#This Row],[Wines]:[Sweet]])</f>
        <v>42</v>
      </c>
      <c r="S1956" s="8">
        <f t="shared" si="92"/>
        <v>1.4431501907019894E-3</v>
      </c>
      <c r="T1956" s="8" t="str">
        <f t="shared" si="93"/>
        <v>MeatProducts</v>
      </c>
      <c r="U1956" s="2">
        <v>2</v>
      </c>
      <c r="V1956" s="2">
        <v>1</v>
      </c>
      <c r="W1956" s="2">
        <v>0</v>
      </c>
      <c r="X1956" s="2">
        <v>3</v>
      </c>
      <c r="Y1956" s="2">
        <v>9</v>
      </c>
      <c r="Z1956" s="2">
        <v>3</v>
      </c>
      <c r="AA1956" s="2">
        <v>11</v>
      </c>
      <c r="AB1956" s="2">
        <v>0</v>
      </c>
    </row>
    <row r="1957" spans="1:28" x14ac:dyDescent="0.25">
      <c r="A1957" s="2">
        <v>10398</v>
      </c>
      <c r="B1957" s="2">
        <v>1981</v>
      </c>
      <c r="C1957" s="2">
        <f>2025-Table1[[#This Row],[Year_Birth]]</f>
        <v>44</v>
      </c>
      <c r="D1957" s="2" t="s">
        <v>2260</v>
      </c>
      <c r="E1957" s="2" t="s">
        <v>2253</v>
      </c>
      <c r="F1957" s="2" t="str">
        <f t="shared" si="91"/>
        <v>Senior</v>
      </c>
      <c r="G1957" s="4">
        <v>24336</v>
      </c>
      <c r="H1957" s="2">
        <v>1</v>
      </c>
      <c r="I1957" s="2">
        <v>0</v>
      </c>
      <c r="J1957" s="3" t="s">
        <v>2645</v>
      </c>
      <c r="K1957" s="6">
        <v>82</v>
      </c>
      <c r="L1957" s="4">
        <v>1</v>
      </c>
      <c r="M1957" s="4">
        <v>6</v>
      </c>
      <c r="N1957" s="4">
        <v>2</v>
      </c>
      <c r="O1957" s="4">
        <v>8</v>
      </c>
      <c r="P1957" s="4">
        <v>2</v>
      </c>
      <c r="Q1957" s="4">
        <v>12</v>
      </c>
      <c r="R1957" s="4">
        <f>SUM(Table1[[#This Row],[Wines]:[Sweet]])</f>
        <v>19</v>
      </c>
      <c r="S1957" s="8">
        <f t="shared" si="92"/>
        <v>7.8073635765943459E-4</v>
      </c>
      <c r="T1957" s="8" t="str">
        <f t="shared" si="93"/>
        <v>GoldProds</v>
      </c>
      <c r="U1957" s="2">
        <v>1</v>
      </c>
      <c r="V1957" s="2">
        <v>1</v>
      </c>
      <c r="W1957" s="2">
        <v>0</v>
      </c>
      <c r="X1957" s="2">
        <v>2</v>
      </c>
      <c r="Y1957" s="2">
        <v>7</v>
      </c>
      <c r="Z1957" s="2">
        <v>3</v>
      </c>
      <c r="AA1957" s="2">
        <v>11</v>
      </c>
      <c r="AB1957" s="2">
        <v>0</v>
      </c>
    </row>
    <row r="1958" spans="1:28" x14ac:dyDescent="0.25">
      <c r="A1958" s="2">
        <v>9606</v>
      </c>
      <c r="B1958" s="2">
        <v>1965</v>
      </c>
      <c r="C1958" s="2">
        <f>2025-Table1[[#This Row],[Year_Birth]]</f>
        <v>60</v>
      </c>
      <c r="D1958" s="2" t="s">
        <v>2255</v>
      </c>
      <c r="E1958" s="2" t="s">
        <v>2256</v>
      </c>
      <c r="F1958" s="2" t="str">
        <f t="shared" si="91"/>
        <v>Senior</v>
      </c>
      <c r="G1958" s="4">
        <v>69969</v>
      </c>
      <c r="H1958" s="2">
        <v>0</v>
      </c>
      <c r="I1958" s="2">
        <v>0</v>
      </c>
      <c r="J1958" s="3" t="s">
        <v>2646</v>
      </c>
      <c r="K1958" s="6">
        <v>64</v>
      </c>
      <c r="L1958" s="4">
        <v>882</v>
      </c>
      <c r="M1958" s="4">
        <v>29</v>
      </c>
      <c r="N1958" s="4">
        <v>514</v>
      </c>
      <c r="O1958" s="4">
        <v>38</v>
      </c>
      <c r="P1958" s="4">
        <v>29</v>
      </c>
      <c r="Q1958" s="4">
        <v>44</v>
      </c>
      <c r="R1958" s="4">
        <f>SUM(Table1[[#This Row],[Wines]:[Sweet]])</f>
        <v>1492</v>
      </c>
      <c r="S1958" s="8">
        <f t="shared" si="92"/>
        <v>2.1323729080021152E-2</v>
      </c>
      <c r="T1958" s="8" t="str">
        <f t="shared" si="93"/>
        <v>Wines</v>
      </c>
      <c r="U1958" s="2">
        <v>1</v>
      </c>
      <c r="V1958" s="2">
        <v>4</v>
      </c>
      <c r="W1958" s="2">
        <v>2</v>
      </c>
      <c r="X1958" s="2">
        <v>6</v>
      </c>
      <c r="Y1958" s="2">
        <v>3</v>
      </c>
      <c r="Z1958" s="2">
        <v>3</v>
      </c>
      <c r="AA1958" s="2">
        <v>11</v>
      </c>
      <c r="AB1958" s="2">
        <v>1</v>
      </c>
    </row>
    <row r="1959" spans="1:28" x14ac:dyDescent="0.25">
      <c r="A1959" s="2">
        <v>9999</v>
      </c>
      <c r="B1959" s="2">
        <v>1965</v>
      </c>
      <c r="C1959" s="2">
        <f>2025-Table1[[#This Row],[Year_Birth]]</f>
        <v>60</v>
      </c>
      <c r="D1959" s="2" t="s">
        <v>2252</v>
      </c>
      <c r="E1959" s="2" t="s">
        <v>2254</v>
      </c>
      <c r="F1959" s="2" t="str">
        <f t="shared" si="91"/>
        <v>Senior</v>
      </c>
      <c r="G1959" s="4">
        <v>75276</v>
      </c>
      <c r="H1959" s="2">
        <v>0</v>
      </c>
      <c r="I1959" s="2">
        <v>0</v>
      </c>
      <c r="J1959" s="3" t="s">
        <v>2647</v>
      </c>
      <c r="K1959" s="6">
        <v>2</v>
      </c>
      <c r="L1959" s="4">
        <v>610</v>
      </c>
      <c r="M1959" s="4">
        <v>105</v>
      </c>
      <c r="N1959" s="4">
        <v>125</v>
      </c>
      <c r="O1959" s="4">
        <v>137</v>
      </c>
      <c r="P1959" s="4">
        <v>42</v>
      </c>
      <c r="Q1959" s="4">
        <v>21</v>
      </c>
      <c r="R1959" s="4">
        <f>SUM(Table1[[#This Row],[Wines]:[Sweet]])</f>
        <v>1019</v>
      </c>
      <c r="S1959" s="8">
        <f t="shared" si="92"/>
        <v>1.3536851054785057E-2</v>
      </c>
      <c r="T1959" s="8" t="str">
        <f t="shared" si="93"/>
        <v>Wines</v>
      </c>
      <c r="U1959" s="2">
        <v>1</v>
      </c>
      <c r="V1959" s="2">
        <v>9</v>
      </c>
      <c r="W1959" s="2">
        <v>4</v>
      </c>
      <c r="X1959" s="2">
        <v>9</v>
      </c>
      <c r="Y1959" s="2">
        <v>5</v>
      </c>
      <c r="Z1959" s="2">
        <v>3</v>
      </c>
      <c r="AA1959" s="2">
        <v>11</v>
      </c>
      <c r="AB1959" s="2">
        <v>0</v>
      </c>
    </row>
    <row r="1960" spans="1:28" x14ac:dyDescent="0.25">
      <c r="A1960" s="2">
        <v>10478</v>
      </c>
      <c r="B1960" s="2">
        <v>1950</v>
      </c>
      <c r="C1960" s="2">
        <f>2025-Table1[[#This Row],[Year_Birth]]</f>
        <v>75</v>
      </c>
      <c r="D1960" s="2" t="s">
        <v>2255</v>
      </c>
      <c r="E1960" s="2" t="s">
        <v>2256</v>
      </c>
      <c r="F1960" s="2" t="str">
        <f t="shared" si="91"/>
        <v>Senior</v>
      </c>
      <c r="G1960" s="4">
        <v>55517</v>
      </c>
      <c r="H1960" s="2">
        <v>1</v>
      </c>
      <c r="I1960" s="2">
        <v>1</v>
      </c>
      <c r="J1960" s="3" t="s">
        <v>2647</v>
      </c>
      <c r="K1960" s="6">
        <v>53</v>
      </c>
      <c r="L1960" s="4">
        <v>483</v>
      </c>
      <c r="M1960" s="4">
        <v>0</v>
      </c>
      <c r="N1960" s="4">
        <v>108</v>
      </c>
      <c r="O1960" s="4">
        <v>0</v>
      </c>
      <c r="P1960" s="4">
        <v>6</v>
      </c>
      <c r="Q1960" s="4">
        <v>36</v>
      </c>
      <c r="R1960" s="4">
        <f>SUM(Table1[[#This Row],[Wines]:[Sweet]])</f>
        <v>597</v>
      </c>
      <c r="S1960" s="8">
        <f t="shared" si="92"/>
        <v>1.0753462903254858E-2</v>
      </c>
      <c r="T1960" s="8" t="str">
        <f t="shared" si="93"/>
        <v>Wines</v>
      </c>
      <c r="U1960" s="2">
        <v>5</v>
      </c>
      <c r="V1960" s="2">
        <v>11</v>
      </c>
      <c r="W1960" s="2">
        <v>1</v>
      </c>
      <c r="X1960" s="2">
        <v>6</v>
      </c>
      <c r="Y1960" s="2">
        <v>9</v>
      </c>
      <c r="Z1960" s="2">
        <v>3</v>
      </c>
      <c r="AA1960" s="2">
        <v>11</v>
      </c>
      <c r="AB1960" s="2">
        <v>1</v>
      </c>
    </row>
    <row r="1961" spans="1:28" x14ac:dyDescent="0.25">
      <c r="A1961" s="2">
        <v>4477</v>
      </c>
      <c r="B1961" s="2">
        <v>1958</v>
      </c>
      <c r="C1961" s="2">
        <f>2025-Table1[[#This Row],[Year_Birth]]</f>
        <v>67</v>
      </c>
      <c r="D1961" s="2" t="s">
        <v>2252</v>
      </c>
      <c r="E1961" s="2" t="s">
        <v>2254</v>
      </c>
      <c r="F1961" s="2" t="str">
        <f t="shared" si="91"/>
        <v>Senior</v>
      </c>
      <c r="G1961" s="4">
        <v>69096</v>
      </c>
      <c r="H1961" s="2">
        <v>0</v>
      </c>
      <c r="I1961" s="2">
        <v>1</v>
      </c>
      <c r="J1961" s="3" t="s">
        <v>2648</v>
      </c>
      <c r="K1961" s="6">
        <v>4</v>
      </c>
      <c r="L1961" s="4">
        <v>247</v>
      </c>
      <c r="M1961" s="4">
        <v>49</v>
      </c>
      <c r="N1961" s="4">
        <v>159</v>
      </c>
      <c r="O1961" s="4">
        <v>7</v>
      </c>
      <c r="P1961" s="4">
        <v>82</v>
      </c>
      <c r="Q1961" s="4">
        <v>109</v>
      </c>
      <c r="R1961" s="4">
        <f>SUM(Table1[[#This Row],[Wines]:[Sweet]])</f>
        <v>544</v>
      </c>
      <c r="S1961" s="8">
        <f t="shared" si="92"/>
        <v>7.8731040870672689E-3</v>
      </c>
      <c r="T1961" s="8" t="str">
        <f t="shared" si="93"/>
        <v>Wines</v>
      </c>
      <c r="U1961" s="2">
        <v>1</v>
      </c>
      <c r="V1961" s="2">
        <v>5</v>
      </c>
      <c r="W1961" s="2">
        <v>2</v>
      </c>
      <c r="X1961" s="2">
        <v>10</v>
      </c>
      <c r="Y1961" s="2">
        <v>4</v>
      </c>
      <c r="Z1961" s="2">
        <v>3</v>
      </c>
      <c r="AA1961" s="2">
        <v>11</v>
      </c>
      <c r="AB1961" s="2">
        <v>0</v>
      </c>
    </row>
    <row r="1962" spans="1:28" x14ac:dyDescent="0.25">
      <c r="A1962" s="2">
        <v>5329</v>
      </c>
      <c r="B1962" s="2">
        <v>1949</v>
      </c>
      <c r="C1962" s="2">
        <f>2025-Table1[[#This Row],[Year_Birth]]</f>
        <v>76</v>
      </c>
      <c r="D1962" s="2" t="s">
        <v>2255</v>
      </c>
      <c r="E1962" s="2" t="s">
        <v>2258</v>
      </c>
      <c r="F1962" s="2" t="str">
        <f t="shared" si="91"/>
        <v>Senior</v>
      </c>
      <c r="G1962" s="4">
        <v>35946</v>
      </c>
      <c r="H1962" s="2">
        <v>1</v>
      </c>
      <c r="I1962" s="2">
        <v>1</v>
      </c>
      <c r="J1962" s="3" t="s">
        <v>2648</v>
      </c>
      <c r="K1962" s="6">
        <v>24</v>
      </c>
      <c r="L1962" s="4">
        <v>8</v>
      </c>
      <c r="M1962" s="4">
        <v>0</v>
      </c>
      <c r="N1962" s="4">
        <v>3</v>
      </c>
      <c r="O1962" s="4">
        <v>0</v>
      </c>
      <c r="P1962" s="4">
        <v>0</v>
      </c>
      <c r="Q1962" s="4">
        <v>0</v>
      </c>
      <c r="R1962" s="4">
        <f>SUM(Table1[[#This Row],[Wines]:[Sweet]])</f>
        <v>11</v>
      </c>
      <c r="S1962" s="8">
        <f t="shared" si="92"/>
        <v>3.0601457742168806E-4</v>
      </c>
      <c r="T1962" s="8" t="str">
        <f t="shared" si="93"/>
        <v>Wines</v>
      </c>
      <c r="U1962" s="2">
        <v>1</v>
      </c>
      <c r="V1962" s="2">
        <v>0</v>
      </c>
      <c r="W1962" s="2">
        <v>0</v>
      </c>
      <c r="X1962" s="2">
        <v>3</v>
      </c>
      <c r="Y1962" s="2">
        <v>5</v>
      </c>
      <c r="Z1962" s="2">
        <v>3</v>
      </c>
      <c r="AA1962" s="2">
        <v>11</v>
      </c>
      <c r="AB1962" s="2">
        <v>0</v>
      </c>
    </row>
    <row r="1963" spans="1:28" x14ac:dyDescent="0.25">
      <c r="A1963" s="2">
        <v>1553</v>
      </c>
      <c r="B1963" s="2">
        <v>1946</v>
      </c>
      <c r="C1963" s="2">
        <f>2025-Table1[[#This Row],[Year_Birth]]</f>
        <v>79</v>
      </c>
      <c r="D1963" s="2" t="s">
        <v>2252</v>
      </c>
      <c r="E1963" s="2" t="s">
        <v>2254</v>
      </c>
      <c r="F1963" s="2" t="str">
        <f t="shared" si="91"/>
        <v>Senior</v>
      </c>
      <c r="G1963" s="4">
        <v>82657</v>
      </c>
      <c r="H1963" s="2">
        <v>0</v>
      </c>
      <c r="I1963" s="2">
        <v>0</v>
      </c>
      <c r="J1963" s="3" t="s">
        <v>2648</v>
      </c>
      <c r="K1963" s="6">
        <v>71</v>
      </c>
      <c r="L1963" s="4">
        <v>966</v>
      </c>
      <c r="M1963" s="4">
        <v>168</v>
      </c>
      <c r="N1963" s="4">
        <v>672</v>
      </c>
      <c r="O1963" s="4">
        <v>246</v>
      </c>
      <c r="P1963" s="4">
        <v>105</v>
      </c>
      <c r="Q1963" s="4">
        <v>126</v>
      </c>
      <c r="R1963" s="4">
        <f>SUM(Table1[[#This Row],[Wines]:[Sweet]])</f>
        <v>2157</v>
      </c>
      <c r="S1963" s="8">
        <f t="shared" si="92"/>
        <v>2.6095793459719081E-2</v>
      </c>
      <c r="T1963" s="8" t="str">
        <f t="shared" si="93"/>
        <v>Wines</v>
      </c>
      <c r="U1963" s="2">
        <v>1</v>
      </c>
      <c r="V1963" s="2">
        <v>7</v>
      </c>
      <c r="W1963" s="2">
        <v>5</v>
      </c>
      <c r="X1963" s="2">
        <v>10</v>
      </c>
      <c r="Y1963" s="2">
        <v>4</v>
      </c>
      <c r="Z1963" s="2">
        <v>3</v>
      </c>
      <c r="AA1963" s="2">
        <v>11</v>
      </c>
      <c r="AB1963" s="2">
        <v>0</v>
      </c>
    </row>
    <row r="1964" spans="1:28" x14ac:dyDescent="0.25">
      <c r="A1964" s="2">
        <v>11056</v>
      </c>
      <c r="B1964" s="2">
        <v>1974</v>
      </c>
      <c r="C1964" s="2">
        <f>2025-Table1[[#This Row],[Year_Birth]]</f>
        <v>51</v>
      </c>
      <c r="D1964" s="2" t="s">
        <v>2252</v>
      </c>
      <c r="E1964" s="2" t="s">
        <v>2256</v>
      </c>
      <c r="F1964" s="2" t="str">
        <f t="shared" si="91"/>
        <v>Senior</v>
      </c>
      <c r="G1964" s="4">
        <v>72099</v>
      </c>
      <c r="H1964" s="2">
        <v>0</v>
      </c>
      <c r="I1964" s="2">
        <v>0</v>
      </c>
      <c r="J1964" s="3" t="s">
        <v>2649</v>
      </c>
      <c r="K1964" s="6">
        <v>18</v>
      </c>
      <c r="L1964" s="4">
        <v>546</v>
      </c>
      <c r="M1964" s="4">
        <v>91</v>
      </c>
      <c r="N1964" s="4">
        <v>410</v>
      </c>
      <c r="O1964" s="4">
        <v>119</v>
      </c>
      <c r="P1964" s="4">
        <v>0</v>
      </c>
      <c r="Q1964" s="4">
        <v>22</v>
      </c>
      <c r="R1964" s="4">
        <f>SUM(Table1[[#This Row],[Wines]:[Sweet]])</f>
        <v>1166</v>
      </c>
      <c r="S1964" s="8">
        <f t="shared" si="92"/>
        <v>1.6172207658913439E-2</v>
      </c>
      <c r="T1964" s="8" t="str">
        <f t="shared" si="93"/>
        <v>Wines</v>
      </c>
      <c r="U1964" s="2">
        <v>1</v>
      </c>
      <c r="V1964" s="2">
        <v>3</v>
      </c>
      <c r="W1964" s="2">
        <v>4</v>
      </c>
      <c r="X1964" s="2">
        <v>10</v>
      </c>
      <c r="Y1964" s="2">
        <v>1</v>
      </c>
      <c r="Z1964" s="2">
        <v>3</v>
      </c>
      <c r="AA1964" s="2">
        <v>11</v>
      </c>
      <c r="AB1964" s="2">
        <v>0</v>
      </c>
    </row>
    <row r="1965" spans="1:28" x14ac:dyDescent="0.25">
      <c r="A1965" s="2">
        <v>6575</v>
      </c>
      <c r="B1965" s="2">
        <v>1981</v>
      </c>
      <c r="C1965" s="2">
        <f>2025-Table1[[#This Row],[Year_Birth]]</f>
        <v>44</v>
      </c>
      <c r="D1965" s="2" t="s">
        <v>2252</v>
      </c>
      <c r="E1965" s="2" t="s">
        <v>2254</v>
      </c>
      <c r="F1965" s="2" t="str">
        <f t="shared" si="91"/>
        <v>Senior</v>
      </c>
      <c r="G1965" s="4">
        <v>56386</v>
      </c>
      <c r="H1965" s="2">
        <v>1</v>
      </c>
      <c r="I1965" s="2">
        <v>1</v>
      </c>
      <c r="J1965" s="3" t="s">
        <v>2649</v>
      </c>
      <c r="K1965" s="6">
        <v>51</v>
      </c>
      <c r="L1965" s="4">
        <v>230</v>
      </c>
      <c r="M1965" s="4">
        <v>48</v>
      </c>
      <c r="N1965" s="4">
        <v>214</v>
      </c>
      <c r="O1965" s="4">
        <v>13</v>
      </c>
      <c r="P1965" s="4">
        <v>32</v>
      </c>
      <c r="Q1965" s="4">
        <v>75</v>
      </c>
      <c r="R1965" s="4">
        <f>SUM(Table1[[#This Row],[Wines]:[Sweet]])</f>
        <v>537</v>
      </c>
      <c r="S1965" s="8">
        <f t="shared" si="92"/>
        <v>9.5236406200120589E-3</v>
      </c>
      <c r="T1965" s="8" t="str">
        <f t="shared" si="93"/>
        <v>Wines</v>
      </c>
      <c r="U1965" s="2">
        <v>8</v>
      </c>
      <c r="V1965" s="2">
        <v>9</v>
      </c>
      <c r="W1965" s="2">
        <v>1</v>
      </c>
      <c r="X1965" s="2">
        <v>7</v>
      </c>
      <c r="Y1965" s="2">
        <v>9</v>
      </c>
      <c r="Z1965" s="2">
        <v>3</v>
      </c>
      <c r="AA1965" s="2">
        <v>11</v>
      </c>
      <c r="AB1965" s="2">
        <v>0</v>
      </c>
    </row>
    <row r="1966" spans="1:28" x14ac:dyDescent="0.25">
      <c r="A1966" s="2">
        <v>6340</v>
      </c>
      <c r="B1966" s="2">
        <v>1985</v>
      </c>
      <c r="C1966" s="2">
        <f>2025-Table1[[#This Row],[Year_Birth]]</f>
        <v>40</v>
      </c>
      <c r="D1966" s="2" t="s">
        <v>2252</v>
      </c>
      <c r="E1966" s="2" t="s">
        <v>2253</v>
      </c>
      <c r="F1966" s="2" t="str">
        <f t="shared" si="91"/>
        <v>Senior</v>
      </c>
      <c r="G1966" s="4">
        <v>29938</v>
      </c>
      <c r="H1966" s="2">
        <v>1</v>
      </c>
      <c r="I1966" s="2">
        <v>0</v>
      </c>
      <c r="J1966" s="3" t="s">
        <v>2650</v>
      </c>
      <c r="K1966" s="6">
        <v>52</v>
      </c>
      <c r="L1966" s="4">
        <v>3</v>
      </c>
      <c r="M1966" s="4">
        <v>3</v>
      </c>
      <c r="N1966" s="4">
        <v>7</v>
      </c>
      <c r="O1966" s="4">
        <v>0</v>
      </c>
      <c r="P1966" s="4">
        <v>2</v>
      </c>
      <c r="Q1966" s="4">
        <v>11</v>
      </c>
      <c r="R1966" s="4">
        <f>SUM(Table1[[#This Row],[Wines]:[Sweet]])</f>
        <v>15</v>
      </c>
      <c r="S1966" s="8">
        <f t="shared" si="92"/>
        <v>5.0103547331151047E-4</v>
      </c>
      <c r="T1966" s="8" t="str">
        <f t="shared" si="93"/>
        <v>GoldProds</v>
      </c>
      <c r="U1966" s="2">
        <v>2</v>
      </c>
      <c r="V1966" s="2">
        <v>1</v>
      </c>
      <c r="W1966" s="2">
        <v>0</v>
      </c>
      <c r="X1966" s="2">
        <v>3</v>
      </c>
      <c r="Y1966" s="2">
        <v>6</v>
      </c>
      <c r="Z1966" s="2">
        <v>3</v>
      </c>
      <c r="AA1966" s="2">
        <v>11</v>
      </c>
      <c r="AB1966" s="2">
        <v>0</v>
      </c>
    </row>
    <row r="1967" spans="1:28" x14ac:dyDescent="0.25">
      <c r="A1967" s="2">
        <v>2324</v>
      </c>
      <c r="B1967" s="2">
        <v>1972</v>
      </c>
      <c r="C1967" s="2">
        <f>2025-Table1[[#This Row],[Year_Birth]]</f>
        <v>53</v>
      </c>
      <c r="D1967" s="2" t="s">
        <v>2252</v>
      </c>
      <c r="E1967" s="2" t="s">
        <v>2254</v>
      </c>
      <c r="F1967" s="2" t="str">
        <f t="shared" si="91"/>
        <v>Senior</v>
      </c>
      <c r="G1967" s="4">
        <v>77044</v>
      </c>
      <c r="H1967" s="2">
        <v>0</v>
      </c>
      <c r="I1967" s="2">
        <v>1</v>
      </c>
      <c r="J1967" s="3" t="s">
        <v>2650</v>
      </c>
      <c r="K1967" s="6">
        <v>12</v>
      </c>
      <c r="L1967" s="4">
        <v>625</v>
      </c>
      <c r="M1967" s="4">
        <v>38</v>
      </c>
      <c r="N1967" s="4">
        <v>242</v>
      </c>
      <c r="O1967" s="4">
        <v>50</v>
      </c>
      <c r="P1967" s="4">
        <v>34</v>
      </c>
      <c r="Q1967" s="4">
        <v>76</v>
      </c>
      <c r="R1967" s="4">
        <f>SUM(Table1[[#This Row],[Wines]:[Sweet]])</f>
        <v>989</v>
      </c>
      <c r="S1967" s="8">
        <f t="shared" si="92"/>
        <v>1.2836820518145475E-2</v>
      </c>
      <c r="T1967" s="8" t="str">
        <f t="shared" si="93"/>
        <v>Wines</v>
      </c>
      <c r="U1967" s="2">
        <v>2</v>
      </c>
      <c r="V1967" s="2">
        <v>7</v>
      </c>
      <c r="W1967" s="2">
        <v>11</v>
      </c>
      <c r="X1967" s="2">
        <v>11</v>
      </c>
      <c r="Y1967" s="2">
        <v>4</v>
      </c>
      <c r="Z1967" s="2">
        <v>3</v>
      </c>
      <c r="AA1967" s="2">
        <v>11</v>
      </c>
      <c r="AB1967" s="2">
        <v>0</v>
      </c>
    </row>
    <row r="1968" spans="1:28" x14ac:dyDescent="0.25">
      <c r="A1968" s="2">
        <v>5423</v>
      </c>
      <c r="B1968" s="2">
        <v>1983</v>
      </c>
      <c r="C1968" s="2">
        <f>2025-Table1[[#This Row],[Year_Birth]]</f>
        <v>42</v>
      </c>
      <c r="D1968" s="2" t="s">
        <v>2252</v>
      </c>
      <c r="E1968" s="2" t="s">
        <v>2254</v>
      </c>
      <c r="F1968" s="2" t="str">
        <f t="shared" si="91"/>
        <v>Senior</v>
      </c>
      <c r="G1968" s="4">
        <v>28359</v>
      </c>
      <c r="H1968" s="2">
        <v>1</v>
      </c>
      <c r="I1968" s="2">
        <v>0</v>
      </c>
      <c r="J1968" s="3" t="s">
        <v>2650</v>
      </c>
      <c r="K1968" s="6">
        <v>35</v>
      </c>
      <c r="L1968" s="4">
        <v>6</v>
      </c>
      <c r="M1968" s="4">
        <v>0</v>
      </c>
      <c r="N1968" s="4">
        <v>5</v>
      </c>
      <c r="O1968" s="4">
        <v>2</v>
      </c>
      <c r="P1968" s="4">
        <v>1</v>
      </c>
      <c r="Q1968" s="4">
        <v>2</v>
      </c>
      <c r="R1968" s="4">
        <f>SUM(Table1[[#This Row],[Wines]:[Sweet]])</f>
        <v>14</v>
      </c>
      <c r="S1968" s="8">
        <f t="shared" si="92"/>
        <v>4.9367043971931313E-4</v>
      </c>
      <c r="T1968" s="8" t="str">
        <f t="shared" si="93"/>
        <v>Wines</v>
      </c>
      <c r="U1968" s="2">
        <v>1</v>
      </c>
      <c r="V1968" s="2">
        <v>1</v>
      </c>
      <c r="W1968" s="2">
        <v>0</v>
      </c>
      <c r="X1968" s="2">
        <v>2</v>
      </c>
      <c r="Y1968" s="2">
        <v>7</v>
      </c>
      <c r="Z1968" s="2">
        <v>3</v>
      </c>
      <c r="AA1968" s="2">
        <v>11</v>
      </c>
      <c r="AB1968" s="2">
        <v>0</v>
      </c>
    </row>
    <row r="1969" spans="1:28" x14ac:dyDescent="0.25">
      <c r="A1969" s="2">
        <v>4507</v>
      </c>
      <c r="B1969" s="2">
        <v>1952</v>
      </c>
      <c r="C1969" s="2">
        <f>2025-Table1[[#This Row],[Year_Birth]]</f>
        <v>73</v>
      </c>
      <c r="D1969" s="2" t="s">
        <v>2252</v>
      </c>
      <c r="E1969" s="2" t="s">
        <v>2253</v>
      </c>
      <c r="F1969" s="2" t="str">
        <f t="shared" si="91"/>
        <v>Senior</v>
      </c>
      <c r="G1969" s="4">
        <v>72228</v>
      </c>
      <c r="H1969" s="2">
        <v>0</v>
      </c>
      <c r="I1969" s="2">
        <v>0</v>
      </c>
      <c r="J1969" s="3" t="s">
        <v>2651</v>
      </c>
      <c r="K1969" s="6">
        <v>87</v>
      </c>
      <c r="L1969" s="4">
        <v>631</v>
      </c>
      <c r="M1969" s="4">
        <v>28</v>
      </c>
      <c r="N1969" s="4">
        <v>491</v>
      </c>
      <c r="O1969" s="4">
        <v>30</v>
      </c>
      <c r="P1969" s="4">
        <v>14</v>
      </c>
      <c r="Q1969" s="4">
        <v>56</v>
      </c>
      <c r="R1969" s="4">
        <f>SUM(Table1[[#This Row],[Wines]:[Sweet]])</f>
        <v>1194</v>
      </c>
      <c r="S1969" s="8">
        <f t="shared" si="92"/>
        <v>1.6530985213490612E-2</v>
      </c>
      <c r="T1969" s="8" t="str">
        <f t="shared" si="93"/>
        <v>Wines</v>
      </c>
      <c r="U1969" s="2">
        <v>1</v>
      </c>
      <c r="V1969" s="2">
        <v>6</v>
      </c>
      <c r="W1969" s="2">
        <v>7</v>
      </c>
      <c r="X1969" s="2">
        <v>8</v>
      </c>
      <c r="Y1969" s="2">
        <v>3</v>
      </c>
      <c r="Z1969" s="2">
        <v>3</v>
      </c>
      <c r="AA1969" s="2">
        <v>11</v>
      </c>
      <c r="AB1969" s="2">
        <v>0</v>
      </c>
    </row>
    <row r="1970" spans="1:28" x14ac:dyDescent="0.25">
      <c r="A1970" s="2">
        <v>6605</v>
      </c>
      <c r="B1970" s="2">
        <v>1944</v>
      </c>
      <c r="C1970" s="2">
        <f>2025-Table1[[#This Row],[Year_Birth]]</f>
        <v>81</v>
      </c>
      <c r="D1970" s="2" t="s">
        <v>2255</v>
      </c>
      <c r="E1970" s="2" t="s">
        <v>2258</v>
      </c>
      <c r="F1970" s="2" t="str">
        <f t="shared" si="91"/>
        <v>Senior</v>
      </c>
      <c r="G1970" s="4">
        <v>55614</v>
      </c>
      <c r="H1970" s="2">
        <v>0</v>
      </c>
      <c r="I1970" s="2">
        <v>0</v>
      </c>
      <c r="J1970" s="3" t="s">
        <v>2652</v>
      </c>
      <c r="K1970" s="6">
        <v>85</v>
      </c>
      <c r="L1970" s="4">
        <v>504</v>
      </c>
      <c r="M1970" s="4">
        <v>13</v>
      </c>
      <c r="N1970" s="4">
        <v>131</v>
      </c>
      <c r="O1970" s="4">
        <v>8</v>
      </c>
      <c r="P1970" s="4">
        <v>0</v>
      </c>
      <c r="Q1970" s="4">
        <v>26</v>
      </c>
      <c r="R1970" s="4">
        <f>SUM(Table1[[#This Row],[Wines]:[Sweet]])</f>
        <v>656</v>
      </c>
      <c r="S1970" s="8">
        <f t="shared" si="92"/>
        <v>1.1795591038227785E-2</v>
      </c>
      <c r="T1970" s="8" t="str">
        <f t="shared" si="93"/>
        <v>Wines</v>
      </c>
      <c r="U1970" s="2">
        <v>1</v>
      </c>
      <c r="V1970" s="2">
        <v>9</v>
      </c>
      <c r="W1970" s="2">
        <v>4</v>
      </c>
      <c r="X1970" s="2">
        <v>6</v>
      </c>
      <c r="Y1970" s="2">
        <v>7</v>
      </c>
      <c r="Z1970" s="2">
        <v>3</v>
      </c>
      <c r="AA1970" s="2">
        <v>11</v>
      </c>
      <c r="AB1970" s="2">
        <v>0</v>
      </c>
    </row>
    <row r="1971" spans="1:28" x14ac:dyDescent="0.25">
      <c r="A1971" s="2">
        <v>4322</v>
      </c>
      <c r="B1971" s="2">
        <v>1958</v>
      </c>
      <c r="C1971" s="2">
        <f>2025-Table1[[#This Row],[Year_Birth]]</f>
        <v>67</v>
      </c>
      <c r="D1971" s="2" t="s">
        <v>2255</v>
      </c>
      <c r="E1971" s="2" t="s">
        <v>2254</v>
      </c>
      <c r="F1971" s="2" t="str">
        <f t="shared" si="91"/>
        <v>Senior</v>
      </c>
      <c r="G1971" s="4">
        <v>77863</v>
      </c>
      <c r="H1971" s="2">
        <v>0</v>
      </c>
      <c r="I1971" s="2">
        <v>0</v>
      </c>
      <c r="J1971" s="3" t="s">
        <v>2652</v>
      </c>
      <c r="K1971" s="6">
        <v>20</v>
      </c>
      <c r="L1971" s="4">
        <v>881</v>
      </c>
      <c r="M1971" s="4">
        <v>38</v>
      </c>
      <c r="N1971" s="4">
        <v>319</v>
      </c>
      <c r="O1971" s="4">
        <v>16</v>
      </c>
      <c r="P1971" s="4">
        <v>25</v>
      </c>
      <c r="Q1971" s="4">
        <v>12</v>
      </c>
      <c r="R1971" s="4">
        <f>SUM(Table1[[#This Row],[Wines]:[Sweet]])</f>
        <v>1279</v>
      </c>
      <c r="S1971" s="8">
        <f t="shared" si="92"/>
        <v>1.6426287196742998E-2</v>
      </c>
      <c r="T1971" s="8" t="str">
        <f t="shared" si="93"/>
        <v>Wines</v>
      </c>
      <c r="U1971" s="2">
        <v>1</v>
      </c>
      <c r="V1971" s="2">
        <v>4</v>
      </c>
      <c r="W1971" s="2">
        <v>5</v>
      </c>
      <c r="X1971" s="2">
        <v>10</v>
      </c>
      <c r="Y1971" s="2">
        <v>2</v>
      </c>
      <c r="Z1971" s="2">
        <v>3</v>
      </c>
      <c r="AA1971" s="2">
        <v>11</v>
      </c>
      <c r="AB1971" s="2">
        <v>0</v>
      </c>
    </row>
    <row r="1972" spans="1:28" x14ac:dyDescent="0.25">
      <c r="A1972" s="2">
        <v>10641</v>
      </c>
      <c r="B1972" s="2">
        <v>1978</v>
      </c>
      <c r="C1972" s="2">
        <f>2025-Table1[[#This Row],[Year_Birth]]</f>
        <v>47</v>
      </c>
      <c r="D1972" s="2" t="s">
        <v>2252</v>
      </c>
      <c r="E1972" s="2" t="s">
        <v>2253</v>
      </c>
      <c r="F1972" s="2" t="str">
        <f t="shared" si="91"/>
        <v>Senior</v>
      </c>
      <c r="G1972" s="4">
        <v>7500</v>
      </c>
      <c r="H1972" s="2">
        <v>1</v>
      </c>
      <c r="I1972" s="2">
        <v>1</v>
      </c>
      <c r="J1972" s="3" t="s">
        <v>2653</v>
      </c>
      <c r="K1972" s="6">
        <v>5</v>
      </c>
      <c r="L1972" s="4">
        <v>6</v>
      </c>
      <c r="M1972" s="4">
        <v>5</v>
      </c>
      <c r="N1972" s="4">
        <v>4</v>
      </c>
      <c r="O1972" s="4">
        <v>13</v>
      </c>
      <c r="P1972" s="4">
        <v>4</v>
      </c>
      <c r="Q1972" s="4">
        <v>25</v>
      </c>
      <c r="R1972" s="4">
        <f>SUM(Table1[[#This Row],[Wines]:[Sweet]])</f>
        <v>32</v>
      </c>
      <c r="S1972" s="8">
        <f t="shared" si="92"/>
        <v>4.2666666666666669E-3</v>
      </c>
      <c r="T1972" s="8" t="str">
        <f t="shared" si="93"/>
        <v>GoldProds</v>
      </c>
      <c r="U1972" s="2">
        <v>4</v>
      </c>
      <c r="V1972" s="2">
        <v>2</v>
      </c>
      <c r="W1972" s="2">
        <v>1</v>
      </c>
      <c r="X1972" s="2">
        <v>3</v>
      </c>
      <c r="Y1972" s="2">
        <v>6</v>
      </c>
      <c r="Z1972" s="2">
        <v>3</v>
      </c>
      <c r="AA1972" s="2">
        <v>11</v>
      </c>
      <c r="AB1972" s="2">
        <v>0</v>
      </c>
    </row>
    <row r="1973" spans="1:28" x14ac:dyDescent="0.25">
      <c r="A1973" s="2">
        <v>7254</v>
      </c>
      <c r="B1973" s="2">
        <v>1969</v>
      </c>
      <c r="C1973" s="2">
        <f>2025-Table1[[#This Row],[Year_Birth]]</f>
        <v>56</v>
      </c>
      <c r="D1973" s="2" t="s">
        <v>2252</v>
      </c>
      <c r="E1973" s="2" t="s">
        <v>2254</v>
      </c>
      <c r="F1973" s="2" t="str">
        <f t="shared" si="91"/>
        <v>Senior</v>
      </c>
      <c r="G1973" s="4">
        <v>38361</v>
      </c>
      <c r="H1973" s="2">
        <v>1</v>
      </c>
      <c r="I1973" s="2">
        <v>0</v>
      </c>
      <c r="J1973" s="3" t="s">
        <v>2654</v>
      </c>
      <c r="K1973" s="6">
        <v>74</v>
      </c>
      <c r="L1973" s="4">
        <v>39</v>
      </c>
      <c r="M1973" s="4">
        <v>0</v>
      </c>
      <c r="N1973" s="4">
        <v>56</v>
      </c>
      <c r="O1973" s="4">
        <v>20</v>
      </c>
      <c r="P1973" s="4">
        <v>8</v>
      </c>
      <c r="Q1973" s="4">
        <v>14</v>
      </c>
      <c r="R1973" s="4">
        <f>SUM(Table1[[#This Row],[Wines]:[Sweet]])</f>
        <v>123</v>
      </c>
      <c r="S1973" s="8">
        <f t="shared" si="92"/>
        <v>3.2063814811918354E-3</v>
      </c>
      <c r="T1973" s="8" t="str">
        <f t="shared" si="93"/>
        <v>MeatProducts</v>
      </c>
      <c r="U1973" s="2">
        <v>3</v>
      </c>
      <c r="V1973" s="2">
        <v>3</v>
      </c>
      <c r="W1973" s="2">
        <v>1</v>
      </c>
      <c r="X1973" s="2">
        <v>3</v>
      </c>
      <c r="Y1973" s="2">
        <v>7</v>
      </c>
      <c r="Z1973" s="2">
        <v>3</v>
      </c>
      <c r="AA1973" s="2">
        <v>11</v>
      </c>
      <c r="AB1973" s="2">
        <v>0</v>
      </c>
    </row>
    <row r="1974" spans="1:28" x14ac:dyDescent="0.25">
      <c r="A1974" s="2">
        <v>9491</v>
      </c>
      <c r="B1974" s="2">
        <v>1984</v>
      </c>
      <c r="C1974" s="2">
        <f>2025-Table1[[#This Row],[Year_Birth]]</f>
        <v>41</v>
      </c>
      <c r="D1974" s="2" t="s">
        <v>2252</v>
      </c>
      <c r="E1974" s="2" t="s">
        <v>2254</v>
      </c>
      <c r="F1974" s="2" t="str">
        <f t="shared" si="91"/>
        <v>Senior</v>
      </c>
      <c r="G1974" s="4">
        <v>23976</v>
      </c>
      <c r="H1974" s="2">
        <v>1</v>
      </c>
      <c r="I1974" s="2">
        <v>0</v>
      </c>
      <c r="J1974" s="3" t="s">
        <v>2654</v>
      </c>
      <c r="K1974" s="6">
        <v>68</v>
      </c>
      <c r="L1974" s="4">
        <v>14</v>
      </c>
      <c r="M1974" s="4">
        <v>1</v>
      </c>
      <c r="N1974" s="4">
        <v>21</v>
      </c>
      <c r="O1974" s="4">
        <v>2</v>
      </c>
      <c r="P1974" s="4">
        <v>3</v>
      </c>
      <c r="Q1974" s="4">
        <v>25</v>
      </c>
      <c r="R1974" s="4">
        <f>SUM(Table1[[#This Row],[Wines]:[Sweet]])</f>
        <v>41</v>
      </c>
      <c r="S1974" s="8">
        <f t="shared" si="92"/>
        <v>1.7100433767100434E-3</v>
      </c>
      <c r="T1974" s="8" t="str">
        <f t="shared" si="93"/>
        <v>GoldProds</v>
      </c>
      <c r="U1974" s="2">
        <v>3</v>
      </c>
      <c r="V1974" s="2">
        <v>3</v>
      </c>
      <c r="W1974" s="2">
        <v>1</v>
      </c>
      <c r="X1974" s="2">
        <v>3</v>
      </c>
      <c r="Y1974" s="2">
        <v>7</v>
      </c>
      <c r="Z1974" s="2">
        <v>3</v>
      </c>
      <c r="AA1974" s="2">
        <v>11</v>
      </c>
      <c r="AB1974" s="2">
        <v>0</v>
      </c>
    </row>
    <row r="1975" spans="1:28" x14ac:dyDescent="0.25">
      <c r="A1975" s="2">
        <v>2079</v>
      </c>
      <c r="B1975" s="2">
        <v>1947</v>
      </c>
      <c r="C1975" s="2">
        <f>2025-Table1[[#This Row],[Year_Birth]]</f>
        <v>78</v>
      </c>
      <c r="D1975" s="2" t="s">
        <v>2260</v>
      </c>
      <c r="E1975" s="2" t="s">
        <v>2256</v>
      </c>
      <c r="F1975" s="2" t="str">
        <f t="shared" si="91"/>
        <v>Senior</v>
      </c>
      <c r="G1975" s="4">
        <v>81044</v>
      </c>
      <c r="H1975" s="2">
        <v>0</v>
      </c>
      <c r="I1975" s="2">
        <v>0</v>
      </c>
      <c r="J1975" s="3" t="s">
        <v>2654</v>
      </c>
      <c r="K1975" s="6">
        <v>0</v>
      </c>
      <c r="L1975" s="4">
        <v>450</v>
      </c>
      <c r="M1975" s="4">
        <v>26</v>
      </c>
      <c r="N1975" s="4">
        <v>535</v>
      </c>
      <c r="O1975" s="4">
        <v>73</v>
      </c>
      <c r="P1975" s="4">
        <v>98</v>
      </c>
      <c r="Q1975" s="4">
        <v>26</v>
      </c>
      <c r="R1975" s="4">
        <f>SUM(Table1[[#This Row],[Wines]:[Sweet]])</f>
        <v>1182</v>
      </c>
      <c r="S1975" s="8">
        <f t="shared" si="92"/>
        <v>1.4584670055772173E-2</v>
      </c>
      <c r="T1975" s="8" t="str">
        <f t="shared" si="93"/>
        <v>MeatProducts</v>
      </c>
      <c r="U1975" s="2">
        <v>1</v>
      </c>
      <c r="V1975" s="2">
        <v>5</v>
      </c>
      <c r="W1975" s="2">
        <v>6</v>
      </c>
      <c r="X1975" s="2">
        <v>10</v>
      </c>
      <c r="Y1975" s="2">
        <v>1</v>
      </c>
      <c r="Z1975" s="2">
        <v>3</v>
      </c>
      <c r="AA1975" s="2">
        <v>11</v>
      </c>
      <c r="AB1975" s="2">
        <v>0</v>
      </c>
    </row>
    <row r="1976" spans="1:28" x14ac:dyDescent="0.25">
      <c r="A1976" s="2">
        <v>8775</v>
      </c>
      <c r="B1976" s="2">
        <v>1969</v>
      </c>
      <c r="C1976" s="2">
        <f>2025-Table1[[#This Row],[Year_Birth]]</f>
        <v>56</v>
      </c>
      <c r="D1976" s="2" t="s">
        <v>2252</v>
      </c>
      <c r="E1976" s="2" t="s">
        <v>2254</v>
      </c>
      <c r="F1976" s="2" t="str">
        <f t="shared" si="91"/>
        <v>Senior</v>
      </c>
      <c r="G1976" s="4">
        <v>38361</v>
      </c>
      <c r="H1976" s="2">
        <v>1</v>
      </c>
      <c r="I1976" s="2">
        <v>0</v>
      </c>
      <c r="J1976" s="3" t="s">
        <v>2654</v>
      </c>
      <c r="K1976" s="6">
        <v>74</v>
      </c>
      <c r="L1976" s="4">
        <v>39</v>
      </c>
      <c r="M1976" s="4">
        <v>0</v>
      </c>
      <c r="N1976" s="4">
        <v>56</v>
      </c>
      <c r="O1976" s="4">
        <v>20</v>
      </c>
      <c r="P1976" s="4">
        <v>8</v>
      </c>
      <c r="Q1976" s="4">
        <v>14</v>
      </c>
      <c r="R1976" s="4">
        <f>SUM(Table1[[#This Row],[Wines]:[Sweet]])</f>
        <v>123</v>
      </c>
      <c r="S1976" s="8">
        <f t="shared" si="92"/>
        <v>3.2063814811918354E-3</v>
      </c>
      <c r="T1976" s="8" t="str">
        <f t="shared" si="93"/>
        <v>MeatProducts</v>
      </c>
      <c r="U1976" s="2">
        <v>3</v>
      </c>
      <c r="V1976" s="2">
        <v>3</v>
      </c>
      <c r="W1976" s="2">
        <v>1</v>
      </c>
      <c r="X1976" s="2">
        <v>3</v>
      </c>
      <c r="Y1976" s="2">
        <v>7</v>
      </c>
      <c r="Z1976" s="2">
        <v>3</v>
      </c>
      <c r="AA1976" s="2">
        <v>11</v>
      </c>
      <c r="AB1976" s="2">
        <v>0</v>
      </c>
    </row>
    <row r="1977" spans="1:28" x14ac:dyDescent="0.25">
      <c r="A1977" s="2">
        <v>8594</v>
      </c>
      <c r="B1977" s="2">
        <v>1958</v>
      </c>
      <c r="C1977" s="2">
        <f>2025-Table1[[#This Row],[Year_Birth]]</f>
        <v>67</v>
      </c>
      <c r="D1977" s="2" t="s">
        <v>2255</v>
      </c>
      <c r="E1977" s="2" t="s">
        <v>2261</v>
      </c>
      <c r="F1977" s="2" t="str">
        <f t="shared" si="91"/>
        <v>Senior</v>
      </c>
      <c r="G1977" s="4">
        <v>50520</v>
      </c>
      <c r="H1977" s="2">
        <v>0</v>
      </c>
      <c r="I1977" s="2">
        <v>1</v>
      </c>
      <c r="J1977" s="3" t="s">
        <v>2655</v>
      </c>
      <c r="K1977" s="6">
        <v>25</v>
      </c>
      <c r="L1977" s="4">
        <v>112</v>
      </c>
      <c r="M1977" s="4">
        <v>0</v>
      </c>
      <c r="N1977" s="4">
        <v>6</v>
      </c>
      <c r="O1977" s="4">
        <v>2</v>
      </c>
      <c r="P1977" s="4">
        <v>1</v>
      </c>
      <c r="Q1977" s="4">
        <v>14</v>
      </c>
      <c r="R1977" s="4">
        <f>SUM(Table1[[#This Row],[Wines]:[Sweet]])</f>
        <v>121</v>
      </c>
      <c r="S1977" s="8">
        <f t="shared" si="92"/>
        <v>2.3950910530482978E-3</v>
      </c>
      <c r="T1977" s="8" t="str">
        <f t="shared" si="93"/>
        <v>Wines</v>
      </c>
      <c r="U1977" s="2">
        <v>2</v>
      </c>
      <c r="V1977" s="2">
        <v>3</v>
      </c>
      <c r="W1977" s="2">
        <v>1</v>
      </c>
      <c r="X1977" s="2">
        <v>3</v>
      </c>
      <c r="Y1977" s="2">
        <v>6</v>
      </c>
      <c r="Z1977" s="2">
        <v>3</v>
      </c>
      <c r="AA1977" s="2">
        <v>11</v>
      </c>
      <c r="AB1977" s="2">
        <v>0</v>
      </c>
    </row>
    <row r="1978" spans="1:28" x14ac:dyDescent="0.25">
      <c r="A1978" s="2">
        <v>4098</v>
      </c>
      <c r="B1978" s="2">
        <v>1973</v>
      </c>
      <c r="C1978" s="2">
        <f>2025-Table1[[#This Row],[Year_Birth]]</f>
        <v>52</v>
      </c>
      <c r="D1978" s="2" t="s">
        <v>2252</v>
      </c>
      <c r="E1978" s="2" t="s">
        <v>2256</v>
      </c>
      <c r="F1978" s="2" t="str">
        <f t="shared" si="91"/>
        <v>Senior</v>
      </c>
      <c r="G1978" s="4">
        <v>24639</v>
      </c>
      <c r="H1978" s="2">
        <v>1</v>
      </c>
      <c r="I1978" s="2">
        <v>1</v>
      </c>
      <c r="J1978" s="3" t="s">
        <v>2655</v>
      </c>
      <c r="K1978" s="6">
        <v>3</v>
      </c>
      <c r="L1978" s="4">
        <v>20</v>
      </c>
      <c r="M1978" s="4">
        <v>3</v>
      </c>
      <c r="N1978" s="4">
        <v>16</v>
      </c>
      <c r="O1978" s="4">
        <v>0</v>
      </c>
      <c r="P1978" s="4">
        <v>4</v>
      </c>
      <c r="Q1978" s="4">
        <v>1</v>
      </c>
      <c r="R1978" s="4">
        <f>SUM(Table1[[#This Row],[Wines]:[Sweet]])</f>
        <v>43</v>
      </c>
      <c r="S1978" s="8">
        <f t="shared" si="92"/>
        <v>1.7452006980802793E-3</v>
      </c>
      <c r="T1978" s="8" t="str">
        <f t="shared" si="93"/>
        <v>Wines</v>
      </c>
      <c r="U1978" s="2">
        <v>3</v>
      </c>
      <c r="V1978" s="2">
        <v>2</v>
      </c>
      <c r="W1978" s="2">
        <v>0</v>
      </c>
      <c r="X1978" s="2">
        <v>4</v>
      </c>
      <c r="Y1978" s="2">
        <v>6</v>
      </c>
      <c r="Z1978" s="2">
        <v>3</v>
      </c>
      <c r="AA1978" s="2">
        <v>11</v>
      </c>
      <c r="AB1978" s="2">
        <v>0</v>
      </c>
    </row>
    <row r="1979" spans="1:28" x14ac:dyDescent="0.25">
      <c r="A1979" s="2">
        <v>1381</v>
      </c>
      <c r="B1979" s="2">
        <v>1982</v>
      </c>
      <c r="C1979" s="2">
        <f>2025-Table1[[#This Row],[Year_Birth]]</f>
        <v>43</v>
      </c>
      <c r="D1979" s="2" t="s">
        <v>2255</v>
      </c>
      <c r="E1979" s="2" t="s">
        <v>2253</v>
      </c>
      <c r="F1979" s="2" t="str">
        <f t="shared" si="91"/>
        <v>Senior</v>
      </c>
      <c r="G1979" s="4">
        <v>38513</v>
      </c>
      <c r="H1979" s="2">
        <v>1</v>
      </c>
      <c r="I1979" s="2">
        <v>0</v>
      </c>
      <c r="J1979" s="3" t="s">
        <v>2655</v>
      </c>
      <c r="K1979" s="6">
        <v>20</v>
      </c>
      <c r="L1979" s="4">
        <v>172</v>
      </c>
      <c r="M1979" s="4">
        <v>3</v>
      </c>
      <c r="N1979" s="4">
        <v>115</v>
      </c>
      <c r="O1979" s="4">
        <v>16</v>
      </c>
      <c r="P1979" s="4">
        <v>0</v>
      </c>
      <c r="Q1979" s="4">
        <v>18</v>
      </c>
      <c r="R1979" s="4">
        <f>SUM(Table1[[#This Row],[Wines]:[Sweet]])</f>
        <v>306</v>
      </c>
      <c r="S1979" s="8">
        <f t="shared" si="92"/>
        <v>7.9453690961493514E-3</v>
      </c>
      <c r="T1979" s="8" t="str">
        <f t="shared" si="93"/>
        <v>Wines</v>
      </c>
      <c r="U1979" s="2">
        <v>5</v>
      </c>
      <c r="V1979" s="2">
        <v>6</v>
      </c>
      <c r="W1979" s="2">
        <v>1</v>
      </c>
      <c r="X1979" s="2">
        <v>5</v>
      </c>
      <c r="Y1979" s="2">
        <v>8</v>
      </c>
      <c r="Z1979" s="2">
        <v>3</v>
      </c>
      <c r="AA1979" s="2">
        <v>11</v>
      </c>
      <c r="AB1979" s="2">
        <v>1</v>
      </c>
    </row>
    <row r="1980" spans="1:28" x14ac:dyDescent="0.25">
      <c r="A1980" s="2">
        <v>9481</v>
      </c>
      <c r="B1980" s="2">
        <v>1976</v>
      </c>
      <c r="C1980" s="2">
        <f>2025-Table1[[#This Row],[Year_Birth]]</f>
        <v>49</v>
      </c>
      <c r="D1980" s="2" t="s">
        <v>2252</v>
      </c>
      <c r="E1980" s="2" t="s">
        <v>2256</v>
      </c>
      <c r="F1980" s="2" t="str">
        <f t="shared" si="91"/>
        <v>Senior</v>
      </c>
      <c r="G1980" s="4">
        <v>17148</v>
      </c>
      <c r="H1980" s="2">
        <v>1</v>
      </c>
      <c r="I1980" s="2">
        <v>0</v>
      </c>
      <c r="J1980" s="3" t="s">
        <v>2655</v>
      </c>
      <c r="K1980" s="6">
        <v>80</v>
      </c>
      <c r="L1980" s="4">
        <v>9</v>
      </c>
      <c r="M1980" s="4">
        <v>9</v>
      </c>
      <c r="N1980" s="4">
        <v>11</v>
      </c>
      <c r="O1980" s="4">
        <v>13</v>
      </c>
      <c r="P1980" s="4">
        <v>10</v>
      </c>
      <c r="Q1980" s="4">
        <v>16</v>
      </c>
      <c r="R1980" s="4">
        <f>SUM(Table1[[#This Row],[Wines]:[Sweet]])</f>
        <v>52</v>
      </c>
      <c r="S1980" s="8">
        <f t="shared" si="92"/>
        <v>3.0324236062514577E-3</v>
      </c>
      <c r="T1980" s="8" t="str">
        <f t="shared" si="93"/>
        <v>GoldProds</v>
      </c>
      <c r="U1980" s="2">
        <v>4</v>
      </c>
      <c r="V1980" s="2">
        <v>3</v>
      </c>
      <c r="W1980" s="2">
        <v>1</v>
      </c>
      <c r="X1980" s="2">
        <v>3</v>
      </c>
      <c r="Y1980" s="2">
        <v>8</v>
      </c>
      <c r="Z1980" s="2">
        <v>3</v>
      </c>
      <c r="AA1980" s="2">
        <v>11</v>
      </c>
      <c r="AB1980" s="2">
        <v>0</v>
      </c>
    </row>
    <row r="1981" spans="1:28" x14ac:dyDescent="0.25">
      <c r="A1981" s="2">
        <v>3667</v>
      </c>
      <c r="B1981" s="2">
        <v>1969</v>
      </c>
      <c r="C1981" s="2">
        <f>2025-Table1[[#This Row],[Year_Birth]]</f>
        <v>56</v>
      </c>
      <c r="D1981" s="2" t="s">
        <v>2252</v>
      </c>
      <c r="E1981" s="2" t="s">
        <v>2256</v>
      </c>
      <c r="F1981" s="2" t="str">
        <f t="shared" si="91"/>
        <v>Senior</v>
      </c>
      <c r="G1981" s="4">
        <v>80952</v>
      </c>
      <c r="H1981" s="2">
        <v>0</v>
      </c>
      <c r="I1981" s="2">
        <v>0</v>
      </c>
      <c r="J1981" s="3" t="s">
        <v>2656</v>
      </c>
      <c r="K1981" s="6">
        <v>20</v>
      </c>
      <c r="L1981" s="4">
        <v>778</v>
      </c>
      <c r="M1981" s="4">
        <v>178</v>
      </c>
      <c r="N1981" s="4">
        <v>689</v>
      </c>
      <c r="O1981" s="4">
        <v>41</v>
      </c>
      <c r="P1981" s="4">
        <v>27</v>
      </c>
      <c r="Q1981" s="4">
        <v>44</v>
      </c>
      <c r="R1981" s="4">
        <f>SUM(Table1[[#This Row],[Wines]:[Sweet]])</f>
        <v>1713</v>
      </c>
      <c r="S1981" s="8">
        <f t="shared" si="92"/>
        <v>2.1160687815001484E-2</v>
      </c>
      <c r="T1981" s="8" t="str">
        <f t="shared" si="93"/>
        <v>Wines</v>
      </c>
      <c r="U1981" s="2">
        <v>1</v>
      </c>
      <c r="V1981" s="2">
        <v>8</v>
      </c>
      <c r="W1981" s="2">
        <v>5</v>
      </c>
      <c r="X1981" s="2">
        <v>11</v>
      </c>
      <c r="Y1981" s="2">
        <v>8</v>
      </c>
      <c r="Z1981" s="2">
        <v>3</v>
      </c>
      <c r="AA1981" s="2">
        <v>11</v>
      </c>
      <c r="AB1981" s="2">
        <v>1</v>
      </c>
    </row>
    <row r="1982" spans="1:28" x14ac:dyDescent="0.25">
      <c r="A1982" s="2">
        <v>5802</v>
      </c>
      <c r="B1982" s="2">
        <v>1972</v>
      </c>
      <c r="C1982" s="2">
        <f>2025-Table1[[#This Row],[Year_Birth]]</f>
        <v>53</v>
      </c>
      <c r="D1982" s="2" t="s">
        <v>2259</v>
      </c>
      <c r="E1982" s="2" t="s">
        <v>2256</v>
      </c>
      <c r="F1982" s="2" t="str">
        <f t="shared" si="91"/>
        <v>Senior</v>
      </c>
      <c r="G1982" s="4">
        <v>14188</v>
      </c>
      <c r="H1982" s="2">
        <v>0</v>
      </c>
      <c r="I1982" s="2">
        <v>0</v>
      </c>
      <c r="J1982" s="3" t="s">
        <v>2656</v>
      </c>
      <c r="K1982" s="6">
        <v>40</v>
      </c>
      <c r="L1982" s="4">
        <v>2</v>
      </c>
      <c r="M1982" s="4">
        <v>7</v>
      </c>
      <c r="N1982" s="4">
        <v>11</v>
      </c>
      <c r="O1982" s="4">
        <v>16</v>
      </c>
      <c r="P1982" s="4">
        <v>12</v>
      </c>
      <c r="Q1982" s="4">
        <v>27</v>
      </c>
      <c r="R1982" s="4">
        <f>SUM(Table1[[#This Row],[Wines]:[Sweet]])</f>
        <v>48</v>
      </c>
      <c r="S1982" s="8">
        <f t="shared" si="92"/>
        <v>3.3831406822667043E-3</v>
      </c>
      <c r="T1982" s="8" t="str">
        <f t="shared" si="93"/>
        <v>GoldProds</v>
      </c>
      <c r="U1982" s="2">
        <v>1</v>
      </c>
      <c r="V1982" s="2">
        <v>2</v>
      </c>
      <c r="W1982" s="2">
        <v>0</v>
      </c>
      <c r="X1982" s="2">
        <v>4</v>
      </c>
      <c r="Y1982" s="2">
        <v>6</v>
      </c>
      <c r="Z1982" s="2">
        <v>3</v>
      </c>
      <c r="AA1982" s="2">
        <v>11</v>
      </c>
      <c r="AB1982" s="2">
        <v>0</v>
      </c>
    </row>
    <row r="1983" spans="1:28" x14ac:dyDescent="0.25">
      <c r="A1983" s="2">
        <v>3595</v>
      </c>
      <c r="B1983" s="2">
        <v>1963</v>
      </c>
      <c r="C1983" s="2">
        <f>2025-Table1[[#This Row],[Year_Birth]]</f>
        <v>62</v>
      </c>
      <c r="D1983" s="2" t="s">
        <v>2252</v>
      </c>
      <c r="E1983" s="2" t="s">
        <v>2254</v>
      </c>
      <c r="F1983" s="2" t="str">
        <f t="shared" si="91"/>
        <v>Senior</v>
      </c>
      <c r="G1983" s="4">
        <v>77226</v>
      </c>
      <c r="H1983" s="2">
        <v>0</v>
      </c>
      <c r="I1983" s="2">
        <v>1</v>
      </c>
      <c r="J1983" s="3" t="s">
        <v>2657</v>
      </c>
      <c r="K1983" s="6">
        <v>29</v>
      </c>
      <c r="L1983" s="4">
        <v>631</v>
      </c>
      <c r="M1983" s="4">
        <v>43</v>
      </c>
      <c r="N1983" s="4">
        <v>239</v>
      </c>
      <c r="O1983" s="4">
        <v>128</v>
      </c>
      <c r="P1983" s="4">
        <v>76</v>
      </c>
      <c r="Q1983" s="4">
        <v>21</v>
      </c>
      <c r="R1983" s="4">
        <f>SUM(Table1[[#This Row],[Wines]:[Sweet]])</f>
        <v>1117</v>
      </c>
      <c r="S1983" s="8">
        <f t="shared" si="92"/>
        <v>1.4464040608085359E-2</v>
      </c>
      <c r="T1983" s="8" t="str">
        <f t="shared" si="93"/>
        <v>Wines</v>
      </c>
      <c r="U1983" s="2">
        <v>2</v>
      </c>
      <c r="V1983" s="2">
        <v>6</v>
      </c>
      <c r="W1983" s="2">
        <v>8</v>
      </c>
      <c r="X1983" s="2">
        <v>12</v>
      </c>
      <c r="Y1983" s="2">
        <v>3</v>
      </c>
      <c r="Z1983" s="2">
        <v>3</v>
      </c>
      <c r="AA1983" s="2">
        <v>11</v>
      </c>
      <c r="AB1983" s="2">
        <v>0</v>
      </c>
    </row>
    <row r="1984" spans="1:28" x14ac:dyDescent="0.25">
      <c r="A1984" s="2">
        <v>9727</v>
      </c>
      <c r="B1984" s="2">
        <v>1957</v>
      </c>
      <c r="C1984" s="2">
        <f>2025-Table1[[#This Row],[Year_Birth]]</f>
        <v>68</v>
      </c>
      <c r="D1984" s="2" t="s">
        <v>2252</v>
      </c>
      <c r="E1984" s="2" t="s">
        <v>2256</v>
      </c>
      <c r="F1984" s="2" t="str">
        <f t="shared" si="91"/>
        <v>Senior</v>
      </c>
      <c r="G1984" s="4">
        <v>23539</v>
      </c>
      <c r="H1984" s="2">
        <v>0</v>
      </c>
      <c r="I1984" s="2">
        <v>0</v>
      </c>
      <c r="J1984" s="3" t="s">
        <v>2657</v>
      </c>
      <c r="K1984" s="6">
        <v>13</v>
      </c>
      <c r="L1984" s="4">
        <v>4</v>
      </c>
      <c r="M1984" s="4">
        <v>24</v>
      </c>
      <c r="N1984" s="4">
        <v>11</v>
      </c>
      <c r="O1984" s="4">
        <v>16</v>
      </c>
      <c r="P1984" s="4">
        <v>1</v>
      </c>
      <c r="Q1984" s="4">
        <v>25</v>
      </c>
      <c r="R1984" s="4">
        <f>SUM(Table1[[#This Row],[Wines]:[Sweet]])</f>
        <v>56</v>
      </c>
      <c r="S1984" s="8">
        <f t="shared" si="92"/>
        <v>2.3790305450528911E-3</v>
      </c>
      <c r="T1984" s="8" t="str">
        <f t="shared" si="93"/>
        <v>GoldProds</v>
      </c>
      <c r="U1984" s="2">
        <v>1</v>
      </c>
      <c r="V1984" s="2">
        <v>2</v>
      </c>
      <c r="W1984" s="2">
        <v>0</v>
      </c>
      <c r="X1984" s="2">
        <v>4</v>
      </c>
      <c r="Y1984" s="2">
        <v>6</v>
      </c>
      <c r="Z1984" s="2">
        <v>3</v>
      </c>
      <c r="AA1984" s="2">
        <v>11</v>
      </c>
      <c r="AB1984" s="2">
        <v>0</v>
      </c>
    </row>
    <row r="1985" spans="1:28" x14ac:dyDescent="0.25">
      <c r="A1985" s="2">
        <v>6565</v>
      </c>
      <c r="B1985" s="2">
        <v>1949</v>
      </c>
      <c r="C1985" s="2">
        <f>2025-Table1[[#This Row],[Year_Birth]]</f>
        <v>76</v>
      </c>
      <c r="D1985" s="2" t="s">
        <v>2257</v>
      </c>
      <c r="E1985" s="2" t="s">
        <v>2256</v>
      </c>
      <c r="F1985" s="2" t="str">
        <f t="shared" si="91"/>
        <v>Senior</v>
      </c>
      <c r="G1985" s="4">
        <v>76995</v>
      </c>
      <c r="H1985" s="2">
        <v>0</v>
      </c>
      <c r="I1985" s="2">
        <v>1</v>
      </c>
      <c r="J1985" s="3" t="s">
        <v>2658</v>
      </c>
      <c r="K1985" s="6">
        <v>91</v>
      </c>
      <c r="L1985" s="4">
        <v>1012</v>
      </c>
      <c r="M1985" s="4">
        <v>80</v>
      </c>
      <c r="N1985" s="4">
        <v>498</v>
      </c>
      <c r="O1985" s="4">
        <v>0</v>
      </c>
      <c r="P1985" s="4">
        <v>16</v>
      </c>
      <c r="Q1985" s="4">
        <v>176</v>
      </c>
      <c r="R1985" s="4">
        <f>SUM(Table1[[#This Row],[Wines]:[Sweet]])</f>
        <v>1606</v>
      </c>
      <c r="S1985" s="8">
        <f t="shared" si="92"/>
        <v>2.0858497305019808E-2</v>
      </c>
      <c r="T1985" s="8" t="str">
        <f t="shared" si="93"/>
        <v>Wines</v>
      </c>
      <c r="U1985" s="2">
        <v>2</v>
      </c>
      <c r="V1985" s="2">
        <v>11</v>
      </c>
      <c r="W1985" s="2">
        <v>4</v>
      </c>
      <c r="X1985" s="2">
        <v>9</v>
      </c>
      <c r="Y1985" s="2">
        <v>5</v>
      </c>
      <c r="Z1985" s="2">
        <v>3</v>
      </c>
      <c r="AA1985" s="2">
        <v>11</v>
      </c>
      <c r="AB1985" s="2">
        <v>0</v>
      </c>
    </row>
    <row r="1986" spans="1:28" x14ac:dyDescent="0.25">
      <c r="A1986" s="2">
        <v>9274</v>
      </c>
      <c r="B1986" s="2">
        <v>1961</v>
      </c>
      <c r="C1986" s="2">
        <f>2025-Table1[[#This Row],[Year_Birth]]</f>
        <v>64</v>
      </c>
      <c r="D1986" s="2" t="s">
        <v>2257</v>
      </c>
      <c r="E1986" s="2" t="s">
        <v>2256</v>
      </c>
      <c r="F1986" s="2" t="str">
        <f t="shared" ref="F1986:F2049" si="94">IF(C1986&lt;19,"Child",IF(C1986&lt;31,"Young Adult",IF(C1986&lt;J3233,"Adult","Senior")))</f>
        <v>Senior</v>
      </c>
      <c r="G1986" s="4">
        <v>80950</v>
      </c>
      <c r="H1986" s="2">
        <v>0</v>
      </c>
      <c r="I1986" s="2">
        <v>0</v>
      </c>
      <c r="J1986" s="3" t="s">
        <v>2658</v>
      </c>
      <c r="K1986" s="6">
        <v>44</v>
      </c>
      <c r="L1986" s="4">
        <v>525</v>
      </c>
      <c r="M1986" s="4">
        <v>147</v>
      </c>
      <c r="N1986" s="4">
        <v>112</v>
      </c>
      <c r="O1986" s="4">
        <v>219</v>
      </c>
      <c r="P1986" s="4">
        <v>147</v>
      </c>
      <c r="Q1986" s="4">
        <v>63</v>
      </c>
      <c r="R1986" s="4">
        <f>SUM(Table1[[#This Row],[Wines]:[Sweet]])</f>
        <v>1150</v>
      </c>
      <c r="S1986" s="8">
        <f t="shared" ref="S1986:S2049" si="95">R1986/G1986</f>
        <v>1.4206300185299567E-2</v>
      </c>
      <c r="T1986" s="8" t="str">
        <f t="shared" ref="T1986:T2049" si="96">INDEX($L$1:$Q$1, MATCH(MAX(L1986:Q1986), L1986:Q1986, 0))</f>
        <v>Wines</v>
      </c>
      <c r="U1986" s="2">
        <v>1</v>
      </c>
      <c r="V1986" s="2">
        <v>6</v>
      </c>
      <c r="W1986" s="2">
        <v>7</v>
      </c>
      <c r="X1986" s="2">
        <v>9</v>
      </c>
      <c r="Y1986" s="2">
        <v>2</v>
      </c>
      <c r="Z1986" s="2">
        <v>3</v>
      </c>
      <c r="AA1986" s="2">
        <v>11</v>
      </c>
      <c r="AB1986" s="2">
        <v>0</v>
      </c>
    </row>
    <row r="1987" spans="1:28" x14ac:dyDescent="0.25">
      <c r="A1987" s="2">
        <v>4320</v>
      </c>
      <c r="B1987" s="2">
        <v>1979</v>
      </c>
      <c r="C1987" s="2">
        <f>2025-Table1[[#This Row],[Year_Birth]]</f>
        <v>46</v>
      </c>
      <c r="D1987" s="2" t="s">
        <v>2252</v>
      </c>
      <c r="E1987" s="2" t="s">
        <v>2253</v>
      </c>
      <c r="F1987" s="2" t="str">
        <f t="shared" si="94"/>
        <v>Senior</v>
      </c>
      <c r="G1987" s="4">
        <v>60152</v>
      </c>
      <c r="H1987" s="2">
        <v>0</v>
      </c>
      <c r="I1987" s="2">
        <v>1</v>
      </c>
      <c r="J1987" s="3" t="s">
        <v>2658</v>
      </c>
      <c r="K1987" s="6">
        <v>6</v>
      </c>
      <c r="L1987" s="4">
        <v>325</v>
      </c>
      <c r="M1987" s="4">
        <v>83</v>
      </c>
      <c r="N1987" s="4">
        <v>300</v>
      </c>
      <c r="O1987" s="4">
        <v>86</v>
      </c>
      <c r="P1987" s="4">
        <v>58</v>
      </c>
      <c r="Q1987" s="4">
        <v>91</v>
      </c>
      <c r="R1987" s="4">
        <f>SUM(Table1[[#This Row],[Wines]:[Sweet]])</f>
        <v>852</v>
      </c>
      <c r="S1987" s="8">
        <f t="shared" si="95"/>
        <v>1.4164117568825641E-2</v>
      </c>
      <c r="T1987" s="8" t="str">
        <f t="shared" si="96"/>
        <v>Wines</v>
      </c>
      <c r="U1987" s="2">
        <v>1</v>
      </c>
      <c r="V1987" s="2">
        <v>6</v>
      </c>
      <c r="W1987" s="2">
        <v>4</v>
      </c>
      <c r="X1987" s="2">
        <v>12</v>
      </c>
      <c r="Y1987" s="2">
        <v>3</v>
      </c>
      <c r="Z1987" s="2">
        <v>3</v>
      </c>
      <c r="AA1987" s="2">
        <v>11</v>
      </c>
      <c r="AB1987" s="2">
        <v>0</v>
      </c>
    </row>
    <row r="1988" spans="1:28" x14ac:dyDescent="0.25">
      <c r="A1988" s="2">
        <v>8212</v>
      </c>
      <c r="B1988" s="2">
        <v>1971</v>
      </c>
      <c r="C1988" s="2">
        <f>2025-Table1[[#This Row],[Year_Birth]]</f>
        <v>54</v>
      </c>
      <c r="D1988" s="2" t="s">
        <v>2257</v>
      </c>
      <c r="E1988" s="2" t="s">
        <v>2256</v>
      </c>
      <c r="F1988" s="2" t="str">
        <f t="shared" si="94"/>
        <v>Senior</v>
      </c>
      <c r="G1988" s="4">
        <v>39791</v>
      </c>
      <c r="H1988" s="2">
        <v>0</v>
      </c>
      <c r="I1988" s="2">
        <v>1</v>
      </c>
      <c r="J1988" s="3" t="s">
        <v>2658</v>
      </c>
      <c r="K1988" s="6">
        <v>89</v>
      </c>
      <c r="L1988" s="4">
        <v>85</v>
      </c>
      <c r="M1988" s="4">
        <v>15</v>
      </c>
      <c r="N1988" s="4">
        <v>27</v>
      </c>
      <c r="O1988" s="4">
        <v>13</v>
      </c>
      <c r="P1988" s="4">
        <v>13</v>
      </c>
      <c r="Q1988" s="4">
        <v>21</v>
      </c>
      <c r="R1988" s="4">
        <f>SUM(Table1[[#This Row],[Wines]:[Sweet]])</f>
        <v>153</v>
      </c>
      <c r="S1988" s="8">
        <f t="shared" si="95"/>
        <v>3.8450905983765174E-3</v>
      </c>
      <c r="T1988" s="8" t="str">
        <f t="shared" si="96"/>
        <v>Wines</v>
      </c>
      <c r="U1988" s="2">
        <v>2</v>
      </c>
      <c r="V1988" s="2">
        <v>3</v>
      </c>
      <c r="W1988" s="2">
        <v>1</v>
      </c>
      <c r="X1988" s="2">
        <v>4</v>
      </c>
      <c r="Y1988" s="2">
        <v>7</v>
      </c>
      <c r="Z1988" s="2">
        <v>3</v>
      </c>
      <c r="AA1988" s="2">
        <v>11</v>
      </c>
      <c r="AB1988" s="2">
        <v>0</v>
      </c>
    </row>
    <row r="1989" spans="1:28" x14ac:dyDescent="0.25">
      <c r="A1989" s="2">
        <v>6568</v>
      </c>
      <c r="B1989" s="2">
        <v>1984</v>
      </c>
      <c r="C1989" s="2">
        <f>2025-Table1[[#This Row],[Year_Birth]]</f>
        <v>41</v>
      </c>
      <c r="D1989" s="2" t="s">
        <v>2252</v>
      </c>
      <c r="E1989" s="2" t="s">
        <v>2256</v>
      </c>
      <c r="F1989" s="2" t="str">
        <f t="shared" si="94"/>
        <v>Senior</v>
      </c>
      <c r="G1989" s="4">
        <v>38680</v>
      </c>
      <c r="H1989" s="2">
        <v>1</v>
      </c>
      <c r="I1989" s="2">
        <v>0</v>
      </c>
      <c r="J1989" s="3" t="s">
        <v>2658</v>
      </c>
      <c r="K1989" s="6">
        <v>97</v>
      </c>
      <c r="L1989" s="4">
        <v>11</v>
      </c>
      <c r="M1989" s="4">
        <v>0</v>
      </c>
      <c r="N1989" s="4">
        <v>36</v>
      </c>
      <c r="O1989" s="4">
        <v>15</v>
      </c>
      <c r="P1989" s="4">
        <v>5</v>
      </c>
      <c r="Q1989" s="4">
        <v>12</v>
      </c>
      <c r="R1989" s="4">
        <f>SUM(Table1[[#This Row],[Wines]:[Sweet]])</f>
        <v>67</v>
      </c>
      <c r="S1989" s="8">
        <f t="shared" si="95"/>
        <v>1.7321613236814892E-3</v>
      </c>
      <c r="T1989" s="8" t="str">
        <f t="shared" si="96"/>
        <v>MeatProducts</v>
      </c>
      <c r="U1989" s="2">
        <v>1</v>
      </c>
      <c r="V1989" s="2">
        <v>2</v>
      </c>
      <c r="W1989" s="2">
        <v>0</v>
      </c>
      <c r="X1989" s="2">
        <v>3</v>
      </c>
      <c r="Y1989" s="2">
        <v>7</v>
      </c>
      <c r="Z1989" s="2">
        <v>3</v>
      </c>
      <c r="AA1989" s="2">
        <v>11</v>
      </c>
      <c r="AB1989" s="2">
        <v>0</v>
      </c>
    </row>
    <row r="1990" spans="1:28" x14ac:dyDescent="0.25">
      <c r="A1990" s="2">
        <v>6678</v>
      </c>
      <c r="B1990" s="2">
        <v>1989</v>
      </c>
      <c r="C1990" s="2">
        <f>2025-Table1[[#This Row],[Year_Birth]]</f>
        <v>36</v>
      </c>
      <c r="D1990" s="2" t="s">
        <v>2252</v>
      </c>
      <c r="E1990" s="2" t="s">
        <v>2254</v>
      </c>
      <c r="F1990" s="2" t="str">
        <f t="shared" si="94"/>
        <v>Senior</v>
      </c>
      <c r="G1990" s="4">
        <v>31928</v>
      </c>
      <c r="H1990" s="2">
        <v>1</v>
      </c>
      <c r="I1990" s="2">
        <v>0</v>
      </c>
      <c r="J1990" s="3" t="s">
        <v>2659</v>
      </c>
      <c r="K1990" s="6">
        <v>5</v>
      </c>
      <c r="L1990" s="4">
        <v>33</v>
      </c>
      <c r="M1990" s="4">
        <v>4</v>
      </c>
      <c r="N1990" s="4">
        <v>24</v>
      </c>
      <c r="O1990" s="4">
        <v>4</v>
      </c>
      <c r="P1990" s="4">
        <v>2</v>
      </c>
      <c r="Q1990" s="4">
        <v>5</v>
      </c>
      <c r="R1990" s="4">
        <f>SUM(Table1[[#This Row],[Wines]:[Sweet]])</f>
        <v>67</v>
      </c>
      <c r="S1990" s="8">
        <f t="shared" si="95"/>
        <v>2.0984715610122776E-3</v>
      </c>
      <c r="T1990" s="8" t="str">
        <f t="shared" si="96"/>
        <v>Wines</v>
      </c>
      <c r="U1990" s="2">
        <v>2</v>
      </c>
      <c r="V1990" s="2">
        <v>3</v>
      </c>
      <c r="W1990" s="2">
        <v>0</v>
      </c>
      <c r="X1990" s="2">
        <v>4</v>
      </c>
      <c r="Y1990" s="2">
        <v>7</v>
      </c>
      <c r="Z1990" s="2">
        <v>3</v>
      </c>
      <c r="AA1990" s="2">
        <v>11</v>
      </c>
      <c r="AB1990" s="2">
        <v>0</v>
      </c>
    </row>
    <row r="1991" spans="1:28" x14ac:dyDescent="0.25">
      <c r="A1991" s="2">
        <v>257</v>
      </c>
      <c r="B1991" s="2">
        <v>1959</v>
      </c>
      <c r="C1991" s="2">
        <f>2025-Table1[[#This Row],[Year_Birth]]</f>
        <v>66</v>
      </c>
      <c r="D1991" s="2" t="s">
        <v>2255</v>
      </c>
      <c r="E1991" s="2" t="s">
        <v>2256</v>
      </c>
      <c r="F1991" s="2" t="str">
        <f t="shared" si="94"/>
        <v>Senior</v>
      </c>
      <c r="G1991" s="4">
        <v>75032</v>
      </c>
      <c r="H1991" s="2">
        <v>0</v>
      </c>
      <c r="I1991" s="2">
        <v>1</v>
      </c>
      <c r="J1991" s="3" t="s">
        <v>2660</v>
      </c>
      <c r="K1991" s="6">
        <v>74</v>
      </c>
      <c r="L1991" s="4">
        <v>952</v>
      </c>
      <c r="M1991" s="4">
        <v>12</v>
      </c>
      <c r="N1991" s="4">
        <v>180</v>
      </c>
      <c r="O1991" s="4">
        <v>47</v>
      </c>
      <c r="P1991" s="4">
        <v>12</v>
      </c>
      <c r="Q1991" s="4">
        <v>12</v>
      </c>
      <c r="R1991" s="4">
        <f>SUM(Table1[[#This Row],[Wines]:[Sweet]])</f>
        <v>1203</v>
      </c>
      <c r="S1991" s="8">
        <f t="shared" si="95"/>
        <v>1.6033159185414224E-2</v>
      </c>
      <c r="T1991" s="8" t="str">
        <f t="shared" si="96"/>
        <v>Wines</v>
      </c>
      <c r="U1991" s="2">
        <v>2</v>
      </c>
      <c r="V1991" s="2">
        <v>5</v>
      </c>
      <c r="W1991" s="2">
        <v>4</v>
      </c>
      <c r="X1991" s="2">
        <v>9</v>
      </c>
      <c r="Y1991" s="2">
        <v>3</v>
      </c>
      <c r="Z1991" s="2">
        <v>3</v>
      </c>
      <c r="AA1991" s="2">
        <v>11</v>
      </c>
      <c r="AB1991" s="2">
        <v>0</v>
      </c>
    </row>
    <row r="1992" spans="1:28" x14ac:dyDescent="0.25">
      <c r="A1992" s="2">
        <v>6289</v>
      </c>
      <c r="B1992" s="2">
        <v>1951</v>
      </c>
      <c r="C1992" s="2">
        <f>2025-Table1[[#This Row],[Year_Birth]]</f>
        <v>74</v>
      </c>
      <c r="D1992" s="2" t="s">
        <v>2257</v>
      </c>
      <c r="E1992" s="2" t="s">
        <v>2254</v>
      </c>
      <c r="F1992" s="2" t="str">
        <f t="shared" si="94"/>
        <v>Senior</v>
      </c>
      <c r="G1992" s="4">
        <v>59385</v>
      </c>
      <c r="H1992" s="2">
        <v>1</v>
      </c>
      <c r="I1992" s="2">
        <v>1</v>
      </c>
      <c r="J1992" s="3" t="s">
        <v>2660</v>
      </c>
      <c r="K1992" s="6">
        <v>85</v>
      </c>
      <c r="L1992" s="4">
        <v>135</v>
      </c>
      <c r="M1992" s="4">
        <v>0</v>
      </c>
      <c r="N1992" s="4">
        <v>10</v>
      </c>
      <c r="O1992" s="4">
        <v>0</v>
      </c>
      <c r="P1992" s="4">
        <v>4</v>
      </c>
      <c r="Q1992" s="4">
        <v>36</v>
      </c>
      <c r="R1992" s="4">
        <f>SUM(Table1[[#This Row],[Wines]:[Sweet]])</f>
        <v>149</v>
      </c>
      <c r="S1992" s="8">
        <f t="shared" si="95"/>
        <v>2.5090511071819482E-3</v>
      </c>
      <c r="T1992" s="8" t="str">
        <f t="shared" si="96"/>
        <v>Wines</v>
      </c>
      <c r="U1992" s="2">
        <v>2</v>
      </c>
      <c r="V1992" s="2">
        <v>3</v>
      </c>
      <c r="W1992" s="2">
        <v>1</v>
      </c>
      <c r="X1992" s="2">
        <v>4</v>
      </c>
      <c r="Y1992" s="2">
        <v>5</v>
      </c>
      <c r="Z1992" s="2">
        <v>3</v>
      </c>
      <c r="AA1992" s="2">
        <v>11</v>
      </c>
      <c r="AB1992" s="2">
        <v>0</v>
      </c>
    </row>
    <row r="1993" spans="1:28" x14ac:dyDescent="0.25">
      <c r="A1993" s="2">
        <v>7437</v>
      </c>
      <c r="B1993" s="2">
        <v>1988</v>
      </c>
      <c r="C1993" s="2">
        <f>2025-Table1[[#This Row],[Year_Birth]]</f>
        <v>37</v>
      </c>
      <c r="D1993" s="2" t="s">
        <v>2252</v>
      </c>
      <c r="E1993" s="2" t="s">
        <v>2253</v>
      </c>
      <c r="F1993" s="2" t="str">
        <f t="shared" si="94"/>
        <v>Senior</v>
      </c>
      <c r="G1993" s="4">
        <v>27938</v>
      </c>
      <c r="H1993" s="2">
        <v>1</v>
      </c>
      <c r="I1993" s="2">
        <v>0</v>
      </c>
      <c r="J1993" s="3" t="s">
        <v>2661</v>
      </c>
      <c r="K1993" s="6">
        <v>31</v>
      </c>
      <c r="L1993" s="4">
        <v>13</v>
      </c>
      <c r="M1993" s="4">
        <v>0</v>
      </c>
      <c r="N1993" s="4">
        <v>8</v>
      </c>
      <c r="O1993" s="4">
        <v>2</v>
      </c>
      <c r="P1993" s="4">
        <v>1</v>
      </c>
      <c r="Q1993" s="4">
        <v>5</v>
      </c>
      <c r="R1993" s="4">
        <f>SUM(Table1[[#This Row],[Wines]:[Sweet]])</f>
        <v>24</v>
      </c>
      <c r="S1993" s="8">
        <f t="shared" si="95"/>
        <v>8.5904502827689885E-4</v>
      </c>
      <c r="T1993" s="8" t="str">
        <f t="shared" si="96"/>
        <v>Wines</v>
      </c>
      <c r="U1993" s="2">
        <v>1</v>
      </c>
      <c r="V1993" s="2">
        <v>1</v>
      </c>
      <c r="W1993" s="2">
        <v>0</v>
      </c>
      <c r="X1993" s="2">
        <v>4</v>
      </c>
      <c r="Y1993" s="2">
        <v>3</v>
      </c>
      <c r="Z1993" s="2">
        <v>3</v>
      </c>
      <c r="AA1993" s="2">
        <v>11</v>
      </c>
      <c r="AB1993" s="2">
        <v>0</v>
      </c>
    </row>
    <row r="1994" spans="1:28" x14ac:dyDescent="0.25">
      <c r="A1994" s="2">
        <v>7712</v>
      </c>
      <c r="B1994" s="2">
        <v>1946</v>
      </c>
      <c r="C1994" s="2">
        <f>2025-Table1[[#This Row],[Year_Birth]]</f>
        <v>79</v>
      </c>
      <c r="D1994" s="2" t="s">
        <v>2255</v>
      </c>
      <c r="E1994" s="2" t="s">
        <v>2253</v>
      </c>
      <c r="F1994" s="2" t="str">
        <f t="shared" si="94"/>
        <v>Senior</v>
      </c>
      <c r="G1994" s="4">
        <v>62159</v>
      </c>
      <c r="H1994" s="2">
        <v>0</v>
      </c>
      <c r="I1994" s="2">
        <v>0</v>
      </c>
      <c r="J1994" s="3" t="s">
        <v>2661</v>
      </c>
      <c r="K1994" s="6">
        <v>68</v>
      </c>
      <c r="L1994" s="4">
        <v>182</v>
      </c>
      <c r="M1994" s="4">
        <v>17</v>
      </c>
      <c r="N1994" s="4">
        <v>259</v>
      </c>
      <c r="O1994" s="4">
        <v>77</v>
      </c>
      <c r="P1994" s="4">
        <v>70</v>
      </c>
      <c r="Q1994" s="4">
        <v>29</v>
      </c>
      <c r="R1994" s="4">
        <f>SUM(Table1[[#This Row],[Wines]:[Sweet]])</f>
        <v>605</v>
      </c>
      <c r="S1994" s="8">
        <f t="shared" si="95"/>
        <v>9.7331038144114288E-3</v>
      </c>
      <c r="T1994" s="8" t="str">
        <f t="shared" si="96"/>
        <v>MeatProducts</v>
      </c>
      <c r="U1994" s="2">
        <v>1</v>
      </c>
      <c r="V1994" s="2">
        <v>6</v>
      </c>
      <c r="W1994" s="2">
        <v>2</v>
      </c>
      <c r="X1994" s="2">
        <v>10</v>
      </c>
      <c r="Y1994" s="2">
        <v>4</v>
      </c>
      <c r="Z1994" s="2">
        <v>3</v>
      </c>
      <c r="AA1994" s="2">
        <v>11</v>
      </c>
      <c r="AB1994" s="2">
        <v>0</v>
      </c>
    </row>
    <row r="1995" spans="1:28" x14ac:dyDescent="0.25">
      <c r="A1995" s="2">
        <v>9298</v>
      </c>
      <c r="B1995" s="2">
        <v>1947</v>
      </c>
      <c r="C1995" s="2">
        <f>2025-Table1[[#This Row],[Year_Birth]]</f>
        <v>78</v>
      </c>
      <c r="D1995" s="2" t="s">
        <v>2255</v>
      </c>
      <c r="E1995" s="2" t="s">
        <v>2254</v>
      </c>
      <c r="F1995" s="2" t="str">
        <f t="shared" si="94"/>
        <v>Senior</v>
      </c>
      <c r="G1995" s="4">
        <v>81574</v>
      </c>
      <c r="H1995" s="2">
        <v>0</v>
      </c>
      <c r="I1995" s="2">
        <v>0</v>
      </c>
      <c r="J1995" s="3" t="s">
        <v>2661</v>
      </c>
      <c r="K1995" s="6">
        <v>89</v>
      </c>
      <c r="L1995" s="4">
        <v>1252</v>
      </c>
      <c r="M1995" s="4">
        <v>0</v>
      </c>
      <c r="N1995" s="4">
        <v>465</v>
      </c>
      <c r="O1995" s="4">
        <v>46</v>
      </c>
      <c r="P1995" s="4">
        <v>35</v>
      </c>
      <c r="Q1995" s="4">
        <v>0</v>
      </c>
      <c r="R1995" s="4">
        <f>SUM(Table1[[#This Row],[Wines]:[Sweet]])</f>
        <v>1798</v>
      </c>
      <c r="S1995" s="8">
        <f t="shared" si="95"/>
        <v>2.2041336700419252E-2</v>
      </c>
      <c r="T1995" s="8" t="str">
        <f t="shared" si="96"/>
        <v>Wines</v>
      </c>
      <c r="U1995" s="2">
        <v>1</v>
      </c>
      <c r="V1995" s="2">
        <v>4</v>
      </c>
      <c r="W1995" s="2">
        <v>5</v>
      </c>
      <c r="X1995" s="2">
        <v>8</v>
      </c>
      <c r="Y1995" s="2">
        <v>1</v>
      </c>
      <c r="Z1995" s="2">
        <v>3</v>
      </c>
      <c r="AA1995" s="2">
        <v>11</v>
      </c>
      <c r="AB1995" s="2">
        <v>0</v>
      </c>
    </row>
    <row r="1996" spans="1:28" x14ac:dyDescent="0.25">
      <c r="A1996" s="2">
        <v>1619</v>
      </c>
      <c r="B1996" s="2">
        <v>1956</v>
      </c>
      <c r="C1996" s="2">
        <f>2025-Table1[[#This Row],[Year_Birth]]</f>
        <v>69</v>
      </c>
      <c r="D1996" s="2" t="s">
        <v>2252</v>
      </c>
      <c r="E1996" s="2" t="s">
        <v>2256</v>
      </c>
      <c r="F1996" s="2" t="str">
        <f t="shared" si="94"/>
        <v>Senior</v>
      </c>
      <c r="G1996" s="4">
        <v>90369</v>
      </c>
      <c r="H1996" s="2">
        <v>0</v>
      </c>
      <c r="I1996" s="2">
        <v>0</v>
      </c>
      <c r="J1996" s="3" t="s">
        <v>2661</v>
      </c>
      <c r="K1996" s="6">
        <v>2</v>
      </c>
      <c r="L1996" s="4">
        <v>292</v>
      </c>
      <c r="M1996" s="4">
        <v>51</v>
      </c>
      <c r="N1996" s="4">
        <v>981</v>
      </c>
      <c r="O1996" s="4">
        <v>224</v>
      </c>
      <c r="P1996" s="4">
        <v>23</v>
      </c>
      <c r="Q1996" s="4">
        <v>17</v>
      </c>
      <c r="R1996" s="4">
        <f>SUM(Table1[[#This Row],[Wines]:[Sweet]])</f>
        <v>1571</v>
      </c>
      <c r="S1996" s="8">
        <f t="shared" si="95"/>
        <v>1.7384280007524705E-2</v>
      </c>
      <c r="T1996" s="8" t="str">
        <f t="shared" si="96"/>
        <v>MeatProducts</v>
      </c>
      <c r="U1996" s="2">
        <v>1</v>
      </c>
      <c r="V1996" s="2">
        <v>4</v>
      </c>
      <c r="W1996" s="2">
        <v>6</v>
      </c>
      <c r="X1996" s="2">
        <v>6</v>
      </c>
      <c r="Y1996" s="2">
        <v>1</v>
      </c>
      <c r="Z1996" s="2">
        <v>3</v>
      </c>
      <c r="AA1996" s="2">
        <v>11</v>
      </c>
      <c r="AB1996" s="2">
        <v>1</v>
      </c>
    </row>
    <row r="1997" spans="1:28" x14ac:dyDescent="0.25">
      <c r="A1997" s="2">
        <v>6810</v>
      </c>
      <c r="B1997" s="2">
        <v>1983</v>
      </c>
      <c r="C1997" s="2">
        <f>2025-Table1[[#This Row],[Year_Birth]]</f>
        <v>42</v>
      </c>
      <c r="D1997" s="2" t="s">
        <v>2252</v>
      </c>
      <c r="E1997" s="2" t="s">
        <v>2258</v>
      </c>
      <c r="F1997" s="2" t="str">
        <f t="shared" si="94"/>
        <v>Senior</v>
      </c>
      <c r="G1997" s="4">
        <v>82025</v>
      </c>
      <c r="H1997" s="2">
        <v>0</v>
      </c>
      <c r="I1997" s="2">
        <v>0</v>
      </c>
      <c r="J1997" s="3" t="s">
        <v>2662</v>
      </c>
      <c r="K1997" s="6">
        <v>76</v>
      </c>
      <c r="L1997" s="4">
        <v>267</v>
      </c>
      <c r="M1997" s="4">
        <v>98</v>
      </c>
      <c r="N1997" s="4">
        <v>606</v>
      </c>
      <c r="O1997" s="4">
        <v>48</v>
      </c>
      <c r="P1997" s="4">
        <v>70</v>
      </c>
      <c r="Q1997" s="4">
        <v>98</v>
      </c>
      <c r="R1997" s="4">
        <f>SUM(Table1[[#This Row],[Wines]:[Sweet]])</f>
        <v>1089</v>
      </c>
      <c r="S1997" s="8">
        <f t="shared" si="95"/>
        <v>1.3276440109722646E-2</v>
      </c>
      <c r="T1997" s="8" t="str">
        <f t="shared" si="96"/>
        <v>MeatProducts</v>
      </c>
      <c r="U1997" s="2">
        <v>1</v>
      </c>
      <c r="V1997" s="2">
        <v>3</v>
      </c>
      <c r="W1997" s="2">
        <v>2</v>
      </c>
      <c r="X1997" s="2">
        <v>6</v>
      </c>
      <c r="Y1997" s="2">
        <v>1</v>
      </c>
      <c r="Z1997" s="2">
        <v>3</v>
      </c>
      <c r="AA1997" s="2">
        <v>11</v>
      </c>
      <c r="AB1997" s="2">
        <v>1</v>
      </c>
    </row>
    <row r="1998" spans="1:28" x14ac:dyDescent="0.25">
      <c r="A1998" s="2">
        <v>8562</v>
      </c>
      <c r="B1998" s="2">
        <v>1969</v>
      </c>
      <c r="C1998" s="2">
        <f>2025-Table1[[#This Row],[Year_Birth]]</f>
        <v>56</v>
      </c>
      <c r="D1998" s="2" t="s">
        <v>2252</v>
      </c>
      <c r="E1998" s="2" t="s">
        <v>2254</v>
      </c>
      <c r="F1998" s="2" t="str">
        <f t="shared" si="94"/>
        <v>Senior</v>
      </c>
      <c r="G1998" s="4">
        <v>54165</v>
      </c>
      <c r="H1998" s="2">
        <v>0</v>
      </c>
      <c r="I1998" s="2">
        <v>0</v>
      </c>
      <c r="J1998" s="3" t="s">
        <v>2662</v>
      </c>
      <c r="K1998" s="6">
        <v>72</v>
      </c>
      <c r="L1998" s="4">
        <v>127</v>
      </c>
      <c r="M1998" s="4">
        <v>4</v>
      </c>
      <c r="N1998" s="4">
        <v>73</v>
      </c>
      <c r="O1998" s="4">
        <v>15</v>
      </c>
      <c r="P1998" s="4">
        <v>6</v>
      </c>
      <c r="Q1998" s="4">
        <v>11</v>
      </c>
      <c r="R1998" s="4">
        <f>SUM(Table1[[#This Row],[Wines]:[Sweet]])</f>
        <v>225</v>
      </c>
      <c r="S1998" s="8">
        <f t="shared" si="95"/>
        <v>4.1539739684297982E-3</v>
      </c>
      <c r="T1998" s="8" t="str">
        <f t="shared" si="96"/>
        <v>Wines</v>
      </c>
      <c r="U1998" s="2">
        <v>1</v>
      </c>
      <c r="V1998" s="2">
        <v>2</v>
      </c>
      <c r="W1998" s="2">
        <v>1</v>
      </c>
      <c r="X1998" s="2">
        <v>7</v>
      </c>
      <c r="Y1998" s="2">
        <v>2</v>
      </c>
      <c r="Z1998" s="2">
        <v>3</v>
      </c>
      <c r="AA1998" s="2">
        <v>11</v>
      </c>
      <c r="AB1998" s="2">
        <v>0</v>
      </c>
    </row>
    <row r="1999" spans="1:28" x14ac:dyDescent="0.25">
      <c r="A1999" s="2">
        <v>2285</v>
      </c>
      <c r="B1999" s="2">
        <v>1954</v>
      </c>
      <c r="C1999" s="2">
        <f>2025-Table1[[#This Row],[Year_Birth]]</f>
        <v>71</v>
      </c>
      <c r="D1999" s="2" t="s">
        <v>2257</v>
      </c>
      <c r="E1999" s="2" t="s">
        <v>2254</v>
      </c>
      <c r="F1999" s="2" t="str">
        <f t="shared" si="94"/>
        <v>Senior</v>
      </c>
      <c r="G1999" s="4">
        <v>36634</v>
      </c>
      <c r="H1999" s="2">
        <v>0</v>
      </c>
      <c r="I1999" s="2">
        <v>1</v>
      </c>
      <c r="J1999" s="3" t="s">
        <v>2662</v>
      </c>
      <c r="K1999" s="6">
        <v>0</v>
      </c>
      <c r="L1999" s="4">
        <v>213</v>
      </c>
      <c r="M1999" s="4">
        <v>9</v>
      </c>
      <c r="N1999" s="4">
        <v>76</v>
      </c>
      <c r="O1999" s="4">
        <v>4</v>
      </c>
      <c r="P1999" s="4">
        <v>3</v>
      </c>
      <c r="Q1999" s="4">
        <v>30</v>
      </c>
      <c r="R1999" s="4">
        <f>SUM(Table1[[#This Row],[Wines]:[Sweet]])</f>
        <v>305</v>
      </c>
      <c r="S1999" s="8">
        <f t="shared" si="95"/>
        <v>8.3255991701697875E-3</v>
      </c>
      <c r="T1999" s="8" t="str">
        <f t="shared" si="96"/>
        <v>Wines</v>
      </c>
      <c r="U1999" s="2">
        <v>3</v>
      </c>
      <c r="V1999" s="2">
        <v>5</v>
      </c>
      <c r="W1999" s="2">
        <v>2</v>
      </c>
      <c r="X1999" s="2">
        <v>5</v>
      </c>
      <c r="Y1999" s="2">
        <v>7</v>
      </c>
      <c r="Z1999" s="2">
        <v>3</v>
      </c>
      <c r="AA1999" s="2">
        <v>11</v>
      </c>
      <c r="AB1999" s="2">
        <v>0</v>
      </c>
    </row>
    <row r="2000" spans="1:28" x14ac:dyDescent="0.25">
      <c r="A2000" s="2">
        <v>975</v>
      </c>
      <c r="B2000" s="2">
        <v>1956</v>
      </c>
      <c r="C2000" s="2">
        <f>2025-Table1[[#This Row],[Year_Birth]]</f>
        <v>69</v>
      </c>
      <c r="D2000" s="2" t="s">
        <v>2252</v>
      </c>
      <c r="E2000" s="2" t="s">
        <v>2253</v>
      </c>
      <c r="F2000" s="2" t="str">
        <f t="shared" si="94"/>
        <v>Senior</v>
      </c>
      <c r="G2000" s="4">
        <v>54252</v>
      </c>
      <c r="H2000" s="2">
        <v>1</v>
      </c>
      <c r="I2000" s="2">
        <v>1</v>
      </c>
      <c r="J2000" s="3" t="s">
        <v>2662</v>
      </c>
      <c r="K2000" s="6">
        <v>25</v>
      </c>
      <c r="L2000" s="4">
        <v>178</v>
      </c>
      <c r="M2000" s="4">
        <v>4</v>
      </c>
      <c r="N2000" s="4">
        <v>26</v>
      </c>
      <c r="O2000" s="4">
        <v>8</v>
      </c>
      <c r="P2000" s="4">
        <v>4</v>
      </c>
      <c r="Q2000" s="4">
        <v>44</v>
      </c>
      <c r="R2000" s="4">
        <f>SUM(Table1[[#This Row],[Wines]:[Sweet]])</f>
        <v>220</v>
      </c>
      <c r="S2000" s="8">
        <f t="shared" si="95"/>
        <v>4.0551500405515001E-3</v>
      </c>
      <c r="T2000" s="8" t="str">
        <f t="shared" si="96"/>
        <v>Wines</v>
      </c>
      <c r="U2000" s="2">
        <v>5</v>
      </c>
      <c r="V2000" s="2">
        <v>4</v>
      </c>
      <c r="W2000" s="2">
        <v>1</v>
      </c>
      <c r="X2000" s="2">
        <v>5</v>
      </c>
      <c r="Y2000" s="2">
        <v>6</v>
      </c>
      <c r="Z2000" s="2">
        <v>3</v>
      </c>
      <c r="AA2000" s="2">
        <v>11</v>
      </c>
      <c r="AB2000" s="2">
        <v>0</v>
      </c>
    </row>
    <row r="2001" spans="1:28" x14ac:dyDescent="0.25">
      <c r="A2001" s="2">
        <v>4452</v>
      </c>
      <c r="B2001" s="2">
        <v>1957</v>
      </c>
      <c r="C2001" s="2">
        <f>2025-Table1[[#This Row],[Year_Birth]]</f>
        <v>68</v>
      </c>
      <c r="D2001" s="2" t="s">
        <v>2252</v>
      </c>
      <c r="E2001" s="2" t="s">
        <v>2253</v>
      </c>
      <c r="F2001" s="2" t="str">
        <f t="shared" si="94"/>
        <v>Senior</v>
      </c>
      <c r="G2001" s="4">
        <v>50388</v>
      </c>
      <c r="H2001" s="2">
        <v>0</v>
      </c>
      <c r="I2001" s="2">
        <v>1</v>
      </c>
      <c r="J2001" s="3" t="s">
        <v>2663</v>
      </c>
      <c r="K2001" s="6">
        <v>3</v>
      </c>
      <c r="L2001" s="4">
        <v>292</v>
      </c>
      <c r="M2001" s="4">
        <v>6</v>
      </c>
      <c r="N2001" s="4">
        <v>37</v>
      </c>
      <c r="O2001" s="4">
        <v>0</v>
      </c>
      <c r="P2001" s="4">
        <v>3</v>
      </c>
      <c r="Q2001" s="4">
        <v>34</v>
      </c>
      <c r="R2001" s="4">
        <f>SUM(Table1[[#This Row],[Wines]:[Sweet]])</f>
        <v>338</v>
      </c>
      <c r="S2001" s="8">
        <f t="shared" si="95"/>
        <v>6.7079463364293082E-3</v>
      </c>
      <c r="T2001" s="8" t="str">
        <f t="shared" si="96"/>
        <v>Wines</v>
      </c>
      <c r="U2001" s="2">
        <v>4</v>
      </c>
      <c r="V2001" s="2">
        <v>6</v>
      </c>
      <c r="W2001" s="2">
        <v>1</v>
      </c>
      <c r="X2001" s="2">
        <v>6</v>
      </c>
      <c r="Y2001" s="2">
        <v>7</v>
      </c>
      <c r="Z2001" s="2">
        <v>3</v>
      </c>
      <c r="AA2001" s="2">
        <v>11</v>
      </c>
      <c r="AB2001" s="2">
        <v>1</v>
      </c>
    </row>
    <row r="2002" spans="1:28" x14ac:dyDescent="0.25">
      <c r="A2002" s="2">
        <v>213</v>
      </c>
      <c r="B2002" s="2">
        <v>1963</v>
      </c>
      <c r="C2002" s="2">
        <f>2025-Table1[[#This Row],[Year_Birth]]</f>
        <v>62</v>
      </c>
      <c r="D2002" s="2" t="s">
        <v>2255</v>
      </c>
      <c r="E2002" s="2" t="s">
        <v>2253</v>
      </c>
      <c r="F2002" s="2" t="str">
        <f t="shared" si="94"/>
        <v>Senior</v>
      </c>
      <c r="G2002" s="4">
        <v>23091</v>
      </c>
      <c r="H2002" s="2">
        <v>1</v>
      </c>
      <c r="I2002" s="2">
        <v>1</v>
      </c>
      <c r="J2002" s="3" t="s">
        <v>2663</v>
      </c>
      <c r="K2002" s="6">
        <v>98</v>
      </c>
      <c r="L2002" s="4">
        <v>35</v>
      </c>
      <c r="M2002" s="4">
        <v>0</v>
      </c>
      <c r="N2002" s="4">
        <v>11</v>
      </c>
      <c r="O2002" s="4">
        <v>0</v>
      </c>
      <c r="P2002" s="4">
        <v>0</v>
      </c>
      <c r="Q2002" s="4">
        <v>2</v>
      </c>
      <c r="R2002" s="4">
        <f>SUM(Table1[[#This Row],[Wines]:[Sweet]])</f>
        <v>46</v>
      </c>
      <c r="S2002" s="8">
        <f t="shared" si="95"/>
        <v>1.9921181412671605E-3</v>
      </c>
      <c r="T2002" s="8" t="str">
        <f t="shared" si="96"/>
        <v>Wines</v>
      </c>
      <c r="U2002" s="2">
        <v>4</v>
      </c>
      <c r="V2002" s="2">
        <v>2</v>
      </c>
      <c r="W2002" s="2">
        <v>1</v>
      </c>
      <c r="X2002" s="2">
        <v>3</v>
      </c>
      <c r="Y2002" s="2">
        <v>7</v>
      </c>
      <c r="Z2002" s="2">
        <v>3</v>
      </c>
      <c r="AA2002" s="2">
        <v>11</v>
      </c>
      <c r="AB2002" s="2">
        <v>0</v>
      </c>
    </row>
    <row r="2003" spans="1:28" x14ac:dyDescent="0.25">
      <c r="A2003" s="2">
        <v>263</v>
      </c>
      <c r="B2003" s="2">
        <v>1945</v>
      </c>
      <c r="C2003" s="2">
        <f>2025-Table1[[#This Row],[Year_Birth]]</f>
        <v>80</v>
      </c>
      <c r="D2003" s="2" t="s">
        <v>2255</v>
      </c>
      <c r="E2003" s="2" t="s">
        <v>2253</v>
      </c>
      <c r="F2003" s="2" t="str">
        <f t="shared" si="94"/>
        <v>Senior</v>
      </c>
      <c r="G2003" s="4">
        <v>45576</v>
      </c>
      <c r="H2003" s="2">
        <v>0</v>
      </c>
      <c r="I2003" s="2">
        <v>0</v>
      </c>
      <c r="J2003" s="3" t="s">
        <v>2663</v>
      </c>
      <c r="K2003" s="6">
        <v>9</v>
      </c>
      <c r="L2003" s="4">
        <v>56</v>
      </c>
      <c r="M2003" s="4">
        <v>19</v>
      </c>
      <c r="N2003" s="4">
        <v>29</v>
      </c>
      <c r="O2003" s="4">
        <v>2</v>
      </c>
      <c r="P2003" s="4">
        <v>14</v>
      </c>
      <c r="Q2003" s="4">
        <v>25</v>
      </c>
      <c r="R2003" s="4">
        <f>SUM(Table1[[#This Row],[Wines]:[Sweet]])</f>
        <v>120</v>
      </c>
      <c r="S2003" s="8">
        <f t="shared" si="95"/>
        <v>2.6329647182727752E-3</v>
      </c>
      <c r="T2003" s="8" t="str">
        <f t="shared" si="96"/>
        <v>Wines</v>
      </c>
      <c r="U2003" s="2">
        <v>1</v>
      </c>
      <c r="V2003" s="2">
        <v>3</v>
      </c>
      <c r="W2003" s="2">
        <v>1</v>
      </c>
      <c r="X2003" s="2">
        <v>3</v>
      </c>
      <c r="Y2003" s="2">
        <v>8</v>
      </c>
      <c r="Z2003" s="2">
        <v>3</v>
      </c>
      <c r="AA2003" s="2">
        <v>11</v>
      </c>
      <c r="AB2003" s="2">
        <v>1</v>
      </c>
    </row>
    <row r="2004" spans="1:28" x14ac:dyDescent="0.25">
      <c r="A2004" s="2">
        <v>4619</v>
      </c>
      <c r="B2004" s="2">
        <v>1945</v>
      </c>
      <c r="C2004" s="2">
        <f>2025-Table1[[#This Row],[Year_Birth]]</f>
        <v>80</v>
      </c>
      <c r="D2004" s="2" t="s">
        <v>2255</v>
      </c>
      <c r="E2004" s="2" t="s">
        <v>2253</v>
      </c>
      <c r="F2004" s="2" t="str">
        <f t="shared" si="94"/>
        <v>Senior</v>
      </c>
      <c r="G2004" s="4">
        <v>113734</v>
      </c>
      <c r="H2004" s="2">
        <v>0</v>
      </c>
      <c r="I2004" s="2">
        <v>0</v>
      </c>
      <c r="J2004" s="3" t="s">
        <v>2663</v>
      </c>
      <c r="K2004" s="6">
        <v>9</v>
      </c>
      <c r="L2004" s="4">
        <v>6</v>
      </c>
      <c r="M2004" s="4">
        <v>2</v>
      </c>
      <c r="N2004" s="4">
        <v>3</v>
      </c>
      <c r="O2004" s="4">
        <v>1</v>
      </c>
      <c r="P2004" s="4">
        <v>262</v>
      </c>
      <c r="Q2004" s="4">
        <v>3</v>
      </c>
      <c r="R2004" s="4">
        <f>SUM(Table1[[#This Row],[Wines]:[Sweet]])</f>
        <v>274</v>
      </c>
      <c r="S2004" s="8">
        <f t="shared" si="95"/>
        <v>2.4091300754391825E-3</v>
      </c>
      <c r="T2004" s="8" t="str">
        <f t="shared" si="96"/>
        <v>Sweet</v>
      </c>
      <c r="U2004" s="2">
        <v>0</v>
      </c>
      <c r="V2004" s="2">
        <v>27</v>
      </c>
      <c r="W2004" s="2">
        <v>0</v>
      </c>
      <c r="X2004" s="2">
        <v>0</v>
      </c>
      <c r="Y2004" s="2">
        <v>1</v>
      </c>
      <c r="Z2004" s="2">
        <v>3</v>
      </c>
      <c r="AA2004" s="2">
        <v>11</v>
      </c>
      <c r="AB2004" s="2">
        <v>0</v>
      </c>
    </row>
    <row r="2005" spans="1:28" x14ac:dyDescent="0.25">
      <c r="A2005" s="2">
        <v>1506</v>
      </c>
      <c r="B2005" s="2">
        <v>1975</v>
      </c>
      <c r="C2005" s="2">
        <f>2025-Table1[[#This Row],[Year_Birth]]</f>
        <v>50</v>
      </c>
      <c r="D2005" s="2" t="s">
        <v>2252</v>
      </c>
      <c r="E2005" s="2" t="s">
        <v>2253</v>
      </c>
      <c r="F2005" s="2" t="str">
        <f t="shared" si="94"/>
        <v>Senior</v>
      </c>
      <c r="G2005" s="4">
        <v>42160</v>
      </c>
      <c r="H2005" s="2">
        <v>1</v>
      </c>
      <c r="I2005" s="2">
        <v>1</v>
      </c>
      <c r="J2005" s="3" t="s">
        <v>2664</v>
      </c>
      <c r="K2005" s="6">
        <v>26</v>
      </c>
      <c r="L2005" s="4">
        <v>48</v>
      </c>
      <c r="M2005" s="4">
        <v>9</v>
      </c>
      <c r="N2005" s="4">
        <v>45</v>
      </c>
      <c r="O2005" s="4">
        <v>3</v>
      </c>
      <c r="P2005" s="4">
        <v>15</v>
      </c>
      <c r="Q2005" s="4">
        <v>20</v>
      </c>
      <c r="R2005" s="4">
        <f>SUM(Table1[[#This Row],[Wines]:[Sweet]])</f>
        <v>120</v>
      </c>
      <c r="S2005" s="8">
        <f t="shared" si="95"/>
        <v>2.8462998102466793E-3</v>
      </c>
      <c r="T2005" s="8" t="str">
        <f t="shared" si="96"/>
        <v>Wines</v>
      </c>
      <c r="U2005" s="2">
        <v>4</v>
      </c>
      <c r="V2005" s="2">
        <v>2</v>
      </c>
      <c r="W2005" s="2">
        <v>1</v>
      </c>
      <c r="X2005" s="2">
        <v>4</v>
      </c>
      <c r="Y2005" s="2">
        <v>6</v>
      </c>
      <c r="Z2005" s="2">
        <v>3</v>
      </c>
      <c r="AA2005" s="2">
        <v>11</v>
      </c>
      <c r="AB2005" s="2">
        <v>1</v>
      </c>
    </row>
    <row r="2006" spans="1:28" x14ac:dyDescent="0.25">
      <c r="A2006" s="2">
        <v>5841</v>
      </c>
      <c r="B2006" s="2">
        <v>1966</v>
      </c>
      <c r="C2006" s="2">
        <f>2025-Table1[[#This Row],[Year_Birth]]</f>
        <v>59</v>
      </c>
      <c r="D2006" s="2" t="s">
        <v>2252</v>
      </c>
      <c r="E2006" s="2" t="s">
        <v>2254</v>
      </c>
      <c r="F2006" s="2" t="str">
        <f t="shared" si="94"/>
        <v>Senior</v>
      </c>
      <c r="G2006" s="4">
        <v>60894</v>
      </c>
      <c r="H2006" s="2">
        <v>0</v>
      </c>
      <c r="I2006" s="2">
        <v>1</v>
      </c>
      <c r="J2006" s="3" t="s">
        <v>2664</v>
      </c>
      <c r="K2006" s="6">
        <v>61</v>
      </c>
      <c r="L2006" s="4">
        <v>606</v>
      </c>
      <c r="M2006" s="4">
        <v>7</v>
      </c>
      <c r="N2006" s="4">
        <v>155</v>
      </c>
      <c r="O2006" s="4">
        <v>10</v>
      </c>
      <c r="P2006" s="4">
        <v>0</v>
      </c>
      <c r="Q2006" s="4">
        <v>54</v>
      </c>
      <c r="R2006" s="4">
        <f>SUM(Table1[[#This Row],[Wines]:[Sweet]])</f>
        <v>778</v>
      </c>
      <c r="S2006" s="8">
        <f t="shared" si="95"/>
        <v>1.2776299799651855E-2</v>
      </c>
      <c r="T2006" s="8" t="str">
        <f t="shared" si="96"/>
        <v>Wines</v>
      </c>
      <c r="U2006" s="2">
        <v>5</v>
      </c>
      <c r="V2006" s="2">
        <v>10</v>
      </c>
      <c r="W2006" s="2">
        <v>3</v>
      </c>
      <c r="X2006" s="2">
        <v>8</v>
      </c>
      <c r="Y2006" s="2">
        <v>7</v>
      </c>
      <c r="Z2006" s="2">
        <v>3</v>
      </c>
      <c r="AA2006" s="2">
        <v>11</v>
      </c>
      <c r="AB2006" s="2">
        <v>0</v>
      </c>
    </row>
    <row r="2007" spans="1:28" x14ac:dyDescent="0.25">
      <c r="A2007" s="2">
        <v>3968</v>
      </c>
      <c r="B2007" s="2">
        <v>1970</v>
      </c>
      <c r="C2007" s="2">
        <f>2025-Table1[[#This Row],[Year_Birth]]</f>
        <v>55</v>
      </c>
      <c r="D2007" s="2" t="s">
        <v>2260</v>
      </c>
      <c r="E2007" s="2" t="s">
        <v>2258</v>
      </c>
      <c r="F2007" s="2" t="str">
        <f t="shared" si="94"/>
        <v>Senior</v>
      </c>
      <c r="G2007" s="4">
        <v>65706</v>
      </c>
      <c r="H2007" s="2">
        <v>0</v>
      </c>
      <c r="I2007" s="2">
        <v>0</v>
      </c>
      <c r="J2007" s="3" t="s">
        <v>2664</v>
      </c>
      <c r="K2007" s="6">
        <v>77</v>
      </c>
      <c r="L2007" s="4">
        <v>918</v>
      </c>
      <c r="M2007" s="4">
        <v>10</v>
      </c>
      <c r="N2007" s="4">
        <v>129</v>
      </c>
      <c r="O2007" s="4">
        <v>13</v>
      </c>
      <c r="P2007" s="4">
        <v>0</v>
      </c>
      <c r="Q2007" s="4">
        <v>129</v>
      </c>
      <c r="R2007" s="4">
        <f>SUM(Table1[[#This Row],[Wines]:[Sweet]])</f>
        <v>1070</v>
      </c>
      <c r="S2007" s="8">
        <f t="shared" si="95"/>
        <v>1.6284661979119108E-2</v>
      </c>
      <c r="T2007" s="8" t="str">
        <f t="shared" si="96"/>
        <v>Wines</v>
      </c>
      <c r="U2007" s="2">
        <v>1</v>
      </c>
      <c r="V2007" s="2">
        <v>11</v>
      </c>
      <c r="W2007" s="2">
        <v>3</v>
      </c>
      <c r="X2007" s="2">
        <v>12</v>
      </c>
      <c r="Y2007" s="2">
        <v>7</v>
      </c>
      <c r="Z2007" s="2">
        <v>3</v>
      </c>
      <c r="AA2007" s="2">
        <v>11</v>
      </c>
      <c r="AB2007" s="2">
        <v>1</v>
      </c>
    </row>
    <row r="2008" spans="1:28" x14ac:dyDescent="0.25">
      <c r="A2008" s="2">
        <v>1371</v>
      </c>
      <c r="B2008" s="2">
        <v>1976</v>
      </c>
      <c r="C2008" s="2">
        <f>2025-Table1[[#This Row],[Year_Birth]]</f>
        <v>49</v>
      </c>
      <c r="D2008" s="2" t="s">
        <v>2252</v>
      </c>
      <c r="E2008" s="2" t="s">
        <v>2253</v>
      </c>
      <c r="F2008" s="2" t="str">
        <f t="shared" si="94"/>
        <v>Senior</v>
      </c>
      <c r="G2008" s="4">
        <v>79941</v>
      </c>
      <c r="H2008" s="2">
        <v>0</v>
      </c>
      <c r="I2008" s="2">
        <v>0</v>
      </c>
      <c r="J2008" s="3" t="s">
        <v>2665</v>
      </c>
      <c r="K2008" s="6">
        <v>72</v>
      </c>
      <c r="L2008" s="4">
        <v>123</v>
      </c>
      <c r="M2008" s="4">
        <v>164</v>
      </c>
      <c r="N2008" s="4">
        <v>266</v>
      </c>
      <c r="O2008" s="4">
        <v>227</v>
      </c>
      <c r="P2008" s="4">
        <v>30</v>
      </c>
      <c r="Q2008" s="4">
        <v>174</v>
      </c>
      <c r="R2008" s="4">
        <f>SUM(Table1[[#This Row],[Wines]:[Sweet]])</f>
        <v>810</v>
      </c>
      <c r="S2008" s="8">
        <f t="shared" si="95"/>
        <v>1.0132472698615228E-2</v>
      </c>
      <c r="T2008" s="8" t="str">
        <f t="shared" si="96"/>
        <v>MeatProducts</v>
      </c>
      <c r="U2008" s="2">
        <v>1</v>
      </c>
      <c r="V2008" s="2">
        <v>2</v>
      </c>
      <c r="W2008" s="2">
        <v>4</v>
      </c>
      <c r="X2008" s="2">
        <v>9</v>
      </c>
      <c r="Y2008" s="2">
        <v>1</v>
      </c>
      <c r="Z2008" s="2">
        <v>3</v>
      </c>
      <c r="AA2008" s="2">
        <v>11</v>
      </c>
      <c r="AB2008" s="2">
        <v>0</v>
      </c>
    </row>
    <row r="2009" spans="1:28" x14ac:dyDescent="0.25">
      <c r="A2009" s="2">
        <v>6722</v>
      </c>
      <c r="B2009" s="2">
        <v>1954</v>
      </c>
      <c r="C2009" s="2">
        <f>2025-Table1[[#This Row],[Year_Birth]]</f>
        <v>71</v>
      </c>
      <c r="D2009" s="2" t="s">
        <v>2255</v>
      </c>
      <c r="E2009" s="2" t="s">
        <v>2256</v>
      </c>
      <c r="F2009" s="2" t="str">
        <f t="shared" si="94"/>
        <v>Senior</v>
      </c>
      <c r="G2009" s="4">
        <v>70421</v>
      </c>
      <c r="H2009" s="2">
        <v>0</v>
      </c>
      <c r="I2009" s="2">
        <v>1</v>
      </c>
      <c r="J2009" s="3" t="s">
        <v>2665</v>
      </c>
      <c r="K2009" s="6">
        <v>98</v>
      </c>
      <c r="L2009" s="4">
        <v>479</v>
      </c>
      <c r="M2009" s="4">
        <v>28</v>
      </c>
      <c r="N2009" s="4">
        <v>136</v>
      </c>
      <c r="O2009" s="4">
        <v>75</v>
      </c>
      <c r="P2009" s="4">
        <v>14</v>
      </c>
      <c r="Q2009" s="4">
        <v>35</v>
      </c>
      <c r="R2009" s="4">
        <f>SUM(Table1[[#This Row],[Wines]:[Sweet]])</f>
        <v>732</v>
      </c>
      <c r="S2009" s="8">
        <f t="shared" si="95"/>
        <v>1.0394626602859943E-2</v>
      </c>
      <c r="T2009" s="8" t="str">
        <f t="shared" si="96"/>
        <v>Wines</v>
      </c>
      <c r="U2009" s="2">
        <v>3</v>
      </c>
      <c r="V2009" s="2">
        <v>10</v>
      </c>
      <c r="W2009" s="2">
        <v>3</v>
      </c>
      <c r="X2009" s="2">
        <v>7</v>
      </c>
      <c r="Y2009" s="2">
        <v>6</v>
      </c>
      <c r="Z2009" s="2">
        <v>3</v>
      </c>
      <c r="AA2009" s="2">
        <v>11</v>
      </c>
      <c r="AB2009" s="2">
        <v>0</v>
      </c>
    </row>
    <row r="2010" spans="1:28" x14ac:dyDescent="0.25">
      <c r="A2010" s="2">
        <v>8093</v>
      </c>
      <c r="B2010" s="2">
        <v>1969</v>
      </c>
      <c r="C2010" s="2">
        <f>2025-Table1[[#This Row],[Year_Birth]]</f>
        <v>56</v>
      </c>
      <c r="D2010" s="2" t="s">
        <v>2257</v>
      </c>
      <c r="E2010" s="2" t="s">
        <v>2256</v>
      </c>
      <c r="F2010" s="2" t="str">
        <f t="shared" si="94"/>
        <v>Senior</v>
      </c>
      <c r="G2010" s="4">
        <v>79734</v>
      </c>
      <c r="H2010" s="2">
        <v>0</v>
      </c>
      <c r="I2010" s="2">
        <v>0</v>
      </c>
      <c r="J2010" s="3" t="s">
        <v>2665</v>
      </c>
      <c r="K2010" s="6">
        <v>72</v>
      </c>
      <c r="L2010" s="4">
        <v>572</v>
      </c>
      <c r="M2010" s="4">
        <v>8</v>
      </c>
      <c r="N2010" s="4">
        <v>232</v>
      </c>
      <c r="O2010" s="4">
        <v>23</v>
      </c>
      <c r="P2010" s="4">
        <v>62</v>
      </c>
      <c r="Q2010" s="4">
        <v>17</v>
      </c>
      <c r="R2010" s="4">
        <f>SUM(Table1[[#This Row],[Wines]:[Sweet]])</f>
        <v>897</v>
      </c>
      <c r="S2010" s="8">
        <f t="shared" si="95"/>
        <v>1.1249905937241327E-2</v>
      </c>
      <c r="T2010" s="8" t="str">
        <f t="shared" si="96"/>
        <v>Wines</v>
      </c>
      <c r="U2010" s="2">
        <v>1</v>
      </c>
      <c r="V2010" s="2">
        <v>4</v>
      </c>
      <c r="W2010" s="2">
        <v>3</v>
      </c>
      <c r="X2010" s="2">
        <v>6</v>
      </c>
      <c r="Y2010" s="2">
        <v>1</v>
      </c>
      <c r="Z2010" s="2">
        <v>3</v>
      </c>
      <c r="AA2010" s="2">
        <v>11</v>
      </c>
      <c r="AB2010" s="2">
        <v>0</v>
      </c>
    </row>
    <row r="2011" spans="1:28" x14ac:dyDescent="0.25">
      <c r="A2011" s="2">
        <v>1461</v>
      </c>
      <c r="B2011" s="2">
        <v>1965</v>
      </c>
      <c r="C2011" s="2">
        <f>2025-Table1[[#This Row],[Year_Birth]]</f>
        <v>60</v>
      </c>
      <c r="D2011" s="2" t="s">
        <v>2255</v>
      </c>
      <c r="E2011" s="2" t="s">
        <v>2258</v>
      </c>
      <c r="F2011" s="2" t="str">
        <f t="shared" si="94"/>
        <v>Senior</v>
      </c>
      <c r="G2011" s="4">
        <v>36921</v>
      </c>
      <c r="H2011" s="2">
        <v>1</v>
      </c>
      <c r="I2011" s="2">
        <v>1</v>
      </c>
      <c r="J2011" s="3" t="s">
        <v>2666</v>
      </c>
      <c r="K2011" s="6">
        <v>74</v>
      </c>
      <c r="L2011" s="4">
        <v>17</v>
      </c>
      <c r="M2011" s="4">
        <v>1</v>
      </c>
      <c r="N2011" s="4">
        <v>12</v>
      </c>
      <c r="O2011" s="4">
        <v>3</v>
      </c>
      <c r="P2011" s="4">
        <v>1</v>
      </c>
      <c r="Q2011" s="4">
        <v>4</v>
      </c>
      <c r="R2011" s="4">
        <f>SUM(Table1[[#This Row],[Wines]:[Sweet]])</f>
        <v>34</v>
      </c>
      <c r="S2011" s="8">
        <f t="shared" si="95"/>
        <v>9.208851331220715E-4</v>
      </c>
      <c r="T2011" s="8" t="str">
        <f t="shared" si="96"/>
        <v>Wines</v>
      </c>
      <c r="U2011" s="2">
        <v>2</v>
      </c>
      <c r="V2011" s="2">
        <v>2</v>
      </c>
      <c r="W2011" s="2">
        <v>0</v>
      </c>
      <c r="X2011" s="2">
        <v>3</v>
      </c>
      <c r="Y2011" s="2">
        <v>7</v>
      </c>
      <c r="Z2011" s="2">
        <v>3</v>
      </c>
      <c r="AA2011" s="2">
        <v>11</v>
      </c>
      <c r="AB2011" s="2">
        <v>0</v>
      </c>
    </row>
    <row r="2012" spans="1:28" x14ac:dyDescent="0.25">
      <c r="A2012" s="2">
        <v>6875</v>
      </c>
      <c r="B2012" s="2">
        <v>1965</v>
      </c>
      <c r="C2012" s="2">
        <f>2025-Table1[[#This Row],[Year_Birth]]</f>
        <v>60</v>
      </c>
      <c r="D2012" s="2" t="s">
        <v>2255</v>
      </c>
      <c r="E2012" s="2" t="s">
        <v>2254</v>
      </c>
      <c r="F2012" s="2" t="str">
        <f t="shared" si="94"/>
        <v>Senior</v>
      </c>
      <c r="G2012" s="4">
        <v>32727</v>
      </c>
      <c r="H2012" s="2">
        <v>0</v>
      </c>
      <c r="I2012" s="2">
        <v>0</v>
      </c>
      <c r="J2012" s="3" t="s">
        <v>2667</v>
      </c>
      <c r="K2012" s="6">
        <v>38</v>
      </c>
      <c r="L2012" s="4">
        <v>167</v>
      </c>
      <c r="M2012" s="4">
        <v>13</v>
      </c>
      <c r="N2012" s="4">
        <v>180</v>
      </c>
      <c r="O2012" s="4">
        <v>86</v>
      </c>
      <c r="P2012" s="4">
        <v>13</v>
      </c>
      <c r="Q2012" s="4">
        <v>70</v>
      </c>
      <c r="R2012" s="4">
        <f>SUM(Table1[[#This Row],[Wines]:[Sweet]])</f>
        <v>459</v>
      </c>
      <c r="S2012" s="8">
        <f t="shared" si="95"/>
        <v>1.4025116875973966E-2</v>
      </c>
      <c r="T2012" s="8" t="str">
        <f t="shared" si="96"/>
        <v>MeatProducts</v>
      </c>
      <c r="U2012" s="2">
        <v>2</v>
      </c>
      <c r="V2012" s="2">
        <v>7</v>
      </c>
      <c r="W2012" s="2">
        <v>3</v>
      </c>
      <c r="X2012" s="2">
        <v>5</v>
      </c>
      <c r="Y2012" s="2">
        <v>8</v>
      </c>
      <c r="Z2012" s="2">
        <v>3</v>
      </c>
      <c r="AA2012" s="2">
        <v>11</v>
      </c>
      <c r="AB2012" s="2">
        <v>0</v>
      </c>
    </row>
    <row r="2013" spans="1:28" x14ac:dyDescent="0.25">
      <c r="A2013" s="2">
        <v>1513</v>
      </c>
      <c r="B2013" s="2">
        <v>1979</v>
      </c>
      <c r="C2013" s="2">
        <f>2025-Table1[[#This Row],[Year_Birth]]</f>
        <v>46</v>
      </c>
      <c r="D2013" s="2" t="s">
        <v>2260</v>
      </c>
      <c r="E2013" s="2" t="s">
        <v>2254</v>
      </c>
      <c r="F2013" s="2" t="str">
        <f t="shared" si="94"/>
        <v>Senior</v>
      </c>
      <c r="G2013" s="4">
        <v>60839</v>
      </c>
      <c r="H2013" s="2">
        <v>1</v>
      </c>
      <c r="I2013" s="2">
        <v>1</v>
      </c>
      <c r="J2013" s="3" t="s">
        <v>2667</v>
      </c>
      <c r="K2013" s="6">
        <v>72</v>
      </c>
      <c r="L2013" s="4">
        <v>600</v>
      </c>
      <c r="M2013" s="4">
        <v>21</v>
      </c>
      <c r="N2013" s="4">
        <v>128</v>
      </c>
      <c r="O2013" s="4">
        <v>223</v>
      </c>
      <c r="P2013" s="4">
        <v>150</v>
      </c>
      <c r="Q2013" s="4">
        <v>128</v>
      </c>
      <c r="R2013" s="4">
        <f>SUM(Table1[[#This Row],[Wines]:[Sweet]])</f>
        <v>1122</v>
      </c>
      <c r="S2013" s="8">
        <f t="shared" si="95"/>
        <v>1.84421177205411E-2</v>
      </c>
      <c r="T2013" s="8" t="str">
        <f t="shared" si="96"/>
        <v>Wines</v>
      </c>
      <c r="U2013" s="2">
        <v>13</v>
      </c>
      <c r="V2013" s="2">
        <v>2</v>
      </c>
      <c r="W2013" s="2">
        <v>2</v>
      </c>
      <c r="X2013" s="2">
        <v>12</v>
      </c>
      <c r="Y2013" s="2">
        <v>8</v>
      </c>
      <c r="Z2013" s="2">
        <v>3</v>
      </c>
      <c r="AA2013" s="2">
        <v>11</v>
      </c>
      <c r="AB2013" s="2">
        <v>0</v>
      </c>
    </row>
    <row r="2014" spans="1:28" x14ac:dyDescent="0.25">
      <c r="A2014" s="2">
        <v>2937</v>
      </c>
      <c r="B2014" s="2">
        <v>1974</v>
      </c>
      <c r="C2014" s="2">
        <f>2025-Table1[[#This Row],[Year_Birth]]</f>
        <v>51</v>
      </c>
      <c r="D2014" s="2" t="s">
        <v>2255</v>
      </c>
      <c r="E2014" s="2" t="s">
        <v>2253</v>
      </c>
      <c r="F2014" s="2" t="str">
        <f t="shared" si="94"/>
        <v>Senior</v>
      </c>
      <c r="G2014" s="4">
        <v>68352</v>
      </c>
      <c r="H2014" s="2">
        <v>0</v>
      </c>
      <c r="I2014" s="2">
        <v>1</v>
      </c>
      <c r="J2014" s="3" t="s">
        <v>2668</v>
      </c>
      <c r="K2014" s="6">
        <v>47</v>
      </c>
      <c r="L2014" s="4">
        <v>614</v>
      </c>
      <c r="M2014" s="4">
        <v>16</v>
      </c>
      <c r="N2014" s="4">
        <v>132</v>
      </c>
      <c r="O2014" s="4">
        <v>43</v>
      </c>
      <c r="P2014" s="4">
        <v>33</v>
      </c>
      <c r="Q2014" s="4">
        <v>33</v>
      </c>
      <c r="R2014" s="4">
        <f>SUM(Table1[[#This Row],[Wines]:[Sweet]])</f>
        <v>838</v>
      </c>
      <c r="S2014" s="8">
        <f t="shared" si="95"/>
        <v>1.2260065543071162E-2</v>
      </c>
      <c r="T2014" s="8" t="str">
        <f t="shared" si="96"/>
        <v>Wines</v>
      </c>
      <c r="U2014" s="2">
        <v>3</v>
      </c>
      <c r="V2014" s="2">
        <v>8</v>
      </c>
      <c r="W2014" s="2">
        <v>5</v>
      </c>
      <c r="X2014" s="2">
        <v>9</v>
      </c>
      <c r="Y2014" s="2">
        <v>6</v>
      </c>
      <c r="Z2014" s="2">
        <v>3</v>
      </c>
      <c r="AA2014" s="2">
        <v>11</v>
      </c>
      <c r="AB2014" s="2">
        <v>0</v>
      </c>
    </row>
    <row r="2015" spans="1:28" x14ac:dyDescent="0.25">
      <c r="A2015" s="2">
        <v>3120</v>
      </c>
      <c r="B2015" s="2">
        <v>1981</v>
      </c>
      <c r="C2015" s="2">
        <f>2025-Table1[[#This Row],[Year_Birth]]</f>
        <v>44</v>
      </c>
      <c r="D2015" s="2" t="s">
        <v>2252</v>
      </c>
      <c r="E2015" s="2" t="s">
        <v>2254</v>
      </c>
      <c r="F2015" s="2" t="str">
        <f t="shared" si="94"/>
        <v>Senior</v>
      </c>
      <c r="G2015" s="4">
        <v>38547</v>
      </c>
      <c r="H2015" s="2">
        <v>1</v>
      </c>
      <c r="I2015" s="2">
        <v>0</v>
      </c>
      <c r="J2015" s="3" t="s">
        <v>2668</v>
      </c>
      <c r="K2015" s="6">
        <v>49</v>
      </c>
      <c r="L2015" s="4">
        <v>6</v>
      </c>
      <c r="M2015" s="4">
        <v>1</v>
      </c>
      <c r="N2015" s="4">
        <v>10</v>
      </c>
      <c r="O2015" s="4">
        <v>0</v>
      </c>
      <c r="P2015" s="4">
        <v>1</v>
      </c>
      <c r="Q2015" s="4">
        <v>4</v>
      </c>
      <c r="R2015" s="4">
        <f>SUM(Table1[[#This Row],[Wines]:[Sweet]])</f>
        <v>18</v>
      </c>
      <c r="S2015" s="8">
        <f t="shared" si="95"/>
        <v>4.6696240952603317E-4</v>
      </c>
      <c r="T2015" s="8" t="str">
        <f t="shared" si="96"/>
        <v>MeatProducts</v>
      </c>
      <c r="U2015" s="2">
        <v>1</v>
      </c>
      <c r="V2015" s="2">
        <v>1</v>
      </c>
      <c r="W2015" s="2">
        <v>0</v>
      </c>
      <c r="X2015" s="2">
        <v>2</v>
      </c>
      <c r="Y2015" s="2">
        <v>8</v>
      </c>
      <c r="Z2015" s="2">
        <v>3</v>
      </c>
      <c r="AA2015" s="2">
        <v>11</v>
      </c>
      <c r="AB2015" s="2">
        <v>0</v>
      </c>
    </row>
    <row r="2016" spans="1:28" x14ac:dyDescent="0.25">
      <c r="A2016" s="2">
        <v>3712</v>
      </c>
      <c r="B2016" s="2">
        <v>1959</v>
      </c>
      <c r="C2016" s="2">
        <f>2025-Table1[[#This Row],[Year_Birth]]</f>
        <v>66</v>
      </c>
      <c r="D2016" s="2" t="s">
        <v>2252</v>
      </c>
      <c r="E2016" s="2" t="s">
        <v>2258</v>
      </c>
      <c r="F2016" s="2" t="str">
        <f t="shared" si="94"/>
        <v>Senior</v>
      </c>
      <c r="G2016" s="4">
        <v>52332</v>
      </c>
      <c r="H2016" s="2">
        <v>0</v>
      </c>
      <c r="I2016" s="2">
        <v>0</v>
      </c>
      <c r="J2016" s="3" t="s">
        <v>2668</v>
      </c>
      <c r="K2016" s="6">
        <v>63</v>
      </c>
      <c r="L2016" s="4">
        <v>212</v>
      </c>
      <c r="M2016" s="4">
        <v>5</v>
      </c>
      <c r="N2016" s="4">
        <v>33</v>
      </c>
      <c r="O2016" s="4">
        <v>7</v>
      </c>
      <c r="P2016" s="4">
        <v>0</v>
      </c>
      <c r="Q2016" s="4">
        <v>2</v>
      </c>
      <c r="R2016" s="4">
        <f>SUM(Table1[[#This Row],[Wines]:[Sweet]])</f>
        <v>257</v>
      </c>
      <c r="S2016" s="8">
        <f t="shared" si="95"/>
        <v>4.9109531453030647E-3</v>
      </c>
      <c r="T2016" s="8" t="str">
        <f t="shared" si="96"/>
        <v>Wines</v>
      </c>
      <c r="U2016" s="2">
        <v>1</v>
      </c>
      <c r="V2016" s="2">
        <v>3</v>
      </c>
      <c r="W2016" s="2">
        <v>2</v>
      </c>
      <c r="X2016" s="2">
        <v>6</v>
      </c>
      <c r="Y2016" s="2">
        <v>4</v>
      </c>
      <c r="Z2016" s="2">
        <v>3</v>
      </c>
      <c r="AA2016" s="2">
        <v>11</v>
      </c>
      <c r="AB2016" s="2">
        <v>0</v>
      </c>
    </row>
    <row r="2017" spans="1:28" x14ac:dyDescent="0.25">
      <c r="A2017" s="2">
        <v>4356</v>
      </c>
      <c r="B2017" s="2">
        <v>1971</v>
      </c>
      <c r="C2017" s="2">
        <f>2025-Table1[[#This Row],[Year_Birth]]</f>
        <v>54</v>
      </c>
      <c r="D2017" s="2" t="s">
        <v>2252</v>
      </c>
      <c r="E2017" s="2" t="s">
        <v>2254</v>
      </c>
      <c r="F2017" s="2" t="str">
        <f t="shared" si="94"/>
        <v>Senior</v>
      </c>
      <c r="G2017" s="4">
        <v>71819</v>
      </c>
      <c r="H2017" s="2">
        <v>0</v>
      </c>
      <c r="I2017" s="2">
        <v>1</v>
      </c>
      <c r="J2017" s="3" t="s">
        <v>2668</v>
      </c>
      <c r="K2017" s="6">
        <v>70</v>
      </c>
      <c r="L2017" s="4">
        <v>1224</v>
      </c>
      <c r="M2017" s="4">
        <v>28</v>
      </c>
      <c r="N2017" s="4">
        <v>140</v>
      </c>
      <c r="O2017" s="4">
        <v>0</v>
      </c>
      <c r="P2017" s="4">
        <v>14</v>
      </c>
      <c r="Q2017" s="4">
        <v>168</v>
      </c>
      <c r="R2017" s="4">
        <f>SUM(Table1[[#This Row],[Wines]:[Sweet]])</f>
        <v>1406</v>
      </c>
      <c r="S2017" s="8">
        <f t="shared" si="95"/>
        <v>1.9576992160848801E-2</v>
      </c>
      <c r="T2017" s="8" t="str">
        <f t="shared" si="96"/>
        <v>Wines</v>
      </c>
      <c r="U2017" s="2">
        <v>3</v>
      </c>
      <c r="V2017" s="2">
        <v>3</v>
      </c>
      <c r="W2017" s="2">
        <v>3</v>
      </c>
      <c r="X2017" s="2">
        <v>5</v>
      </c>
      <c r="Y2017" s="2">
        <v>6</v>
      </c>
      <c r="Z2017" s="2">
        <v>3</v>
      </c>
      <c r="AA2017" s="2">
        <v>11</v>
      </c>
      <c r="AB2017" s="2">
        <v>0</v>
      </c>
    </row>
    <row r="2018" spans="1:28" x14ac:dyDescent="0.25">
      <c r="A2018" s="2">
        <v>7832</v>
      </c>
      <c r="B2018" s="2">
        <v>1959</v>
      </c>
      <c r="C2018" s="2">
        <f>2025-Table1[[#This Row],[Year_Birth]]</f>
        <v>66</v>
      </c>
      <c r="D2018" s="2" t="s">
        <v>2257</v>
      </c>
      <c r="E2018" s="2" t="s">
        <v>2256</v>
      </c>
      <c r="F2018" s="2" t="str">
        <f t="shared" si="94"/>
        <v>Senior</v>
      </c>
      <c r="G2018" s="4">
        <v>77520</v>
      </c>
      <c r="H2018" s="2">
        <v>0</v>
      </c>
      <c r="I2018" s="2">
        <v>1</v>
      </c>
      <c r="J2018" s="3" t="s">
        <v>2668</v>
      </c>
      <c r="K2018" s="6">
        <v>30</v>
      </c>
      <c r="L2018" s="4">
        <v>940</v>
      </c>
      <c r="M2018" s="4">
        <v>44</v>
      </c>
      <c r="N2018" s="4">
        <v>396</v>
      </c>
      <c r="O2018" s="4">
        <v>0</v>
      </c>
      <c r="P2018" s="4">
        <v>88</v>
      </c>
      <c r="Q2018" s="4">
        <v>58</v>
      </c>
      <c r="R2018" s="4">
        <f>SUM(Table1[[#This Row],[Wines]:[Sweet]])</f>
        <v>1468</v>
      </c>
      <c r="S2018" s="8">
        <f t="shared" si="95"/>
        <v>1.893704850361197E-2</v>
      </c>
      <c r="T2018" s="8" t="str">
        <f t="shared" si="96"/>
        <v>Wines</v>
      </c>
      <c r="U2018" s="2">
        <v>1</v>
      </c>
      <c r="V2018" s="2">
        <v>8</v>
      </c>
      <c r="W2018" s="2">
        <v>7</v>
      </c>
      <c r="X2018" s="2">
        <v>7</v>
      </c>
      <c r="Y2018" s="2">
        <v>4</v>
      </c>
      <c r="Z2018" s="2">
        <v>3</v>
      </c>
      <c r="AA2018" s="2">
        <v>11</v>
      </c>
      <c r="AB2018" s="2">
        <v>1</v>
      </c>
    </row>
    <row r="2019" spans="1:28" x14ac:dyDescent="0.25">
      <c r="A2019" s="2">
        <v>7274</v>
      </c>
      <c r="B2019" s="2">
        <v>1957</v>
      </c>
      <c r="C2019" s="2">
        <f>2025-Table1[[#This Row],[Year_Birth]]</f>
        <v>68</v>
      </c>
      <c r="D2019" s="2" t="s">
        <v>2252</v>
      </c>
      <c r="E2019" s="2" t="s">
        <v>2256</v>
      </c>
      <c r="F2019" s="2" t="str">
        <f t="shared" si="94"/>
        <v>Senior</v>
      </c>
      <c r="G2019" s="4">
        <v>78618</v>
      </c>
      <c r="H2019" s="2">
        <v>0</v>
      </c>
      <c r="I2019" s="2">
        <v>0</v>
      </c>
      <c r="J2019" s="3" t="s">
        <v>2669</v>
      </c>
      <c r="K2019" s="6">
        <v>87</v>
      </c>
      <c r="L2019" s="4">
        <v>736</v>
      </c>
      <c r="M2019" s="4">
        <v>163</v>
      </c>
      <c r="N2019" s="4">
        <v>818</v>
      </c>
      <c r="O2019" s="4">
        <v>212</v>
      </c>
      <c r="P2019" s="4">
        <v>163</v>
      </c>
      <c r="Q2019" s="4">
        <v>61</v>
      </c>
      <c r="R2019" s="4">
        <f>SUM(Table1[[#This Row],[Wines]:[Sweet]])</f>
        <v>2092</v>
      </c>
      <c r="S2019" s="8">
        <f t="shared" si="95"/>
        <v>2.6609682261059808E-2</v>
      </c>
      <c r="T2019" s="8" t="str">
        <f t="shared" si="96"/>
        <v>MeatProducts</v>
      </c>
      <c r="U2019" s="2">
        <v>1</v>
      </c>
      <c r="V2019" s="2">
        <v>4</v>
      </c>
      <c r="W2019" s="2">
        <v>7</v>
      </c>
      <c r="X2019" s="2">
        <v>10</v>
      </c>
      <c r="Y2019" s="2">
        <v>2</v>
      </c>
      <c r="Z2019" s="2">
        <v>3</v>
      </c>
      <c r="AA2019" s="2">
        <v>11</v>
      </c>
      <c r="AB2019" s="2">
        <v>0</v>
      </c>
    </row>
    <row r="2020" spans="1:28" x14ac:dyDescent="0.25">
      <c r="A2020" s="2">
        <v>1907</v>
      </c>
      <c r="B2020" s="2">
        <v>1950</v>
      </c>
      <c r="C2020" s="2">
        <f>2025-Table1[[#This Row],[Year_Birth]]</f>
        <v>75</v>
      </c>
      <c r="D2020" s="2" t="s">
        <v>2257</v>
      </c>
      <c r="E2020" s="2" t="s">
        <v>2258</v>
      </c>
      <c r="F2020" s="2" t="str">
        <f t="shared" si="94"/>
        <v>Senior</v>
      </c>
      <c r="G2020" s="4">
        <v>63120</v>
      </c>
      <c r="H2020" s="2">
        <v>0</v>
      </c>
      <c r="I2020" s="2">
        <v>1</v>
      </c>
      <c r="J2020" s="3" t="s">
        <v>2669</v>
      </c>
      <c r="K2020" s="6">
        <v>53</v>
      </c>
      <c r="L2020" s="4">
        <v>965</v>
      </c>
      <c r="M2020" s="4">
        <v>69</v>
      </c>
      <c r="N2020" s="4">
        <v>279</v>
      </c>
      <c r="O2020" s="4">
        <v>54</v>
      </c>
      <c r="P2020" s="4">
        <v>41</v>
      </c>
      <c r="Q2020" s="4">
        <v>69</v>
      </c>
      <c r="R2020" s="4">
        <f>SUM(Table1[[#This Row],[Wines]:[Sweet]])</f>
        <v>1408</v>
      </c>
      <c r="S2020" s="8">
        <f t="shared" si="95"/>
        <v>2.2306717363751585E-2</v>
      </c>
      <c r="T2020" s="8" t="str">
        <f t="shared" si="96"/>
        <v>Wines</v>
      </c>
      <c r="U2020" s="2">
        <v>5</v>
      </c>
      <c r="V2020" s="2">
        <v>8</v>
      </c>
      <c r="W2020" s="2">
        <v>4</v>
      </c>
      <c r="X2020" s="2">
        <v>9</v>
      </c>
      <c r="Y2020" s="2">
        <v>7</v>
      </c>
      <c r="Z2020" s="2">
        <v>3</v>
      </c>
      <c r="AA2020" s="2">
        <v>11</v>
      </c>
      <c r="AB2020" s="2">
        <v>1</v>
      </c>
    </row>
    <row r="2021" spans="1:28" x14ac:dyDescent="0.25">
      <c r="A2021" s="2">
        <v>618</v>
      </c>
      <c r="B2021" s="2">
        <v>1977</v>
      </c>
      <c r="C2021" s="2">
        <f>2025-Table1[[#This Row],[Year_Birth]]</f>
        <v>48</v>
      </c>
      <c r="D2021" s="2" t="s">
        <v>2255</v>
      </c>
      <c r="E2021" s="2" t="s">
        <v>2256</v>
      </c>
      <c r="F2021" s="2" t="str">
        <f t="shared" si="94"/>
        <v>Senior</v>
      </c>
      <c r="G2021" s="4">
        <v>69389</v>
      </c>
      <c r="H2021" s="2">
        <v>0</v>
      </c>
      <c r="I2021" s="2">
        <v>1</v>
      </c>
      <c r="J2021" s="3" t="s">
        <v>2669</v>
      </c>
      <c r="K2021" s="6">
        <v>17</v>
      </c>
      <c r="L2021" s="4">
        <v>422</v>
      </c>
      <c r="M2021" s="4">
        <v>7</v>
      </c>
      <c r="N2021" s="4">
        <v>238</v>
      </c>
      <c r="O2021" s="4">
        <v>69</v>
      </c>
      <c r="P2021" s="4">
        <v>46</v>
      </c>
      <c r="Q2021" s="4">
        <v>15</v>
      </c>
      <c r="R2021" s="4">
        <f>SUM(Table1[[#This Row],[Wines]:[Sweet]])</f>
        <v>782</v>
      </c>
      <c r="S2021" s="8">
        <f t="shared" si="95"/>
        <v>1.1269797806568765E-2</v>
      </c>
      <c r="T2021" s="8" t="str">
        <f t="shared" si="96"/>
        <v>Wines</v>
      </c>
      <c r="U2021" s="2">
        <v>1</v>
      </c>
      <c r="V2021" s="2">
        <v>7</v>
      </c>
      <c r="W2021" s="2">
        <v>2</v>
      </c>
      <c r="X2021" s="2">
        <v>12</v>
      </c>
      <c r="Y2021" s="2">
        <v>4</v>
      </c>
      <c r="Z2021" s="2">
        <v>3</v>
      </c>
      <c r="AA2021" s="2">
        <v>11</v>
      </c>
      <c r="AB2021" s="2">
        <v>0</v>
      </c>
    </row>
    <row r="2022" spans="1:28" x14ac:dyDescent="0.25">
      <c r="A2022" s="2">
        <v>7022</v>
      </c>
      <c r="B2022" s="2">
        <v>1971</v>
      </c>
      <c r="C2022" s="2">
        <f>2025-Table1[[#This Row],[Year_Birth]]</f>
        <v>54</v>
      </c>
      <c r="D2022" s="2" t="s">
        <v>2252</v>
      </c>
      <c r="E2022" s="2" t="s">
        <v>2256</v>
      </c>
      <c r="F2022" s="2" t="str">
        <f t="shared" si="94"/>
        <v>Senior</v>
      </c>
      <c r="G2022" s="4">
        <v>76445</v>
      </c>
      <c r="H2022" s="2">
        <v>1</v>
      </c>
      <c r="I2022" s="2">
        <v>0</v>
      </c>
      <c r="J2022" s="3" t="s">
        <v>2669</v>
      </c>
      <c r="K2022" s="6">
        <v>2</v>
      </c>
      <c r="L2022" s="4">
        <v>739</v>
      </c>
      <c r="M2022" s="4">
        <v>107</v>
      </c>
      <c r="N2022" s="4">
        <v>309</v>
      </c>
      <c r="O2022" s="4">
        <v>140</v>
      </c>
      <c r="P2022" s="4">
        <v>80</v>
      </c>
      <c r="Q2022" s="4">
        <v>35</v>
      </c>
      <c r="R2022" s="4">
        <f>SUM(Table1[[#This Row],[Wines]:[Sweet]])</f>
        <v>1375</v>
      </c>
      <c r="S2022" s="8">
        <f t="shared" si="95"/>
        <v>1.7986787886715941E-2</v>
      </c>
      <c r="T2022" s="8" t="str">
        <f t="shared" si="96"/>
        <v>Wines</v>
      </c>
      <c r="U2022" s="2">
        <v>1</v>
      </c>
      <c r="V2022" s="2">
        <v>2</v>
      </c>
      <c r="W2022" s="2">
        <v>5</v>
      </c>
      <c r="X2022" s="2">
        <v>13</v>
      </c>
      <c r="Y2022" s="2">
        <v>6</v>
      </c>
      <c r="Z2022" s="2">
        <v>3</v>
      </c>
      <c r="AA2022" s="2">
        <v>11</v>
      </c>
      <c r="AB2022" s="2">
        <v>0</v>
      </c>
    </row>
    <row r="2023" spans="1:28" x14ac:dyDescent="0.25">
      <c r="A2023" s="2">
        <v>10562</v>
      </c>
      <c r="B2023" s="2">
        <v>1946</v>
      </c>
      <c r="C2023" s="2">
        <f>2025-Table1[[#This Row],[Year_Birth]]</f>
        <v>79</v>
      </c>
      <c r="D2023" s="2" t="s">
        <v>2257</v>
      </c>
      <c r="E2023" s="2" t="s">
        <v>2256</v>
      </c>
      <c r="F2023" s="2" t="str">
        <f t="shared" si="94"/>
        <v>Senior</v>
      </c>
      <c r="G2023" s="4">
        <v>66835</v>
      </c>
      <c r="H2023" s="2">
        <v>0</v>
      </c>
      <c r="I2023" s="2">
        <v>0</v>
      </c>
      <c r="J2023" s="3" t="s">
        <v>2670</v>
      </c>
      <c r="K2023" s="6">
        <v>21</v>
      </c>
      <c r="L2023" s="4">
        <v>620</v>
      </c>
      <c r="M2023" s="4">
        <v>26</v>
      </c>
      <c r="N2023" s="4">
        <v>195</v>
      </c>
      <c r="O2023" s="4">
        <v>34</v>
      </c>
      <c r="P2023" s="4">
        <v>17</v>
      </c>
      <c r="Q2023" s="4">
        <v>141</v>
      </c>
      <c r="R2023" s="4">
        <f>SUM(Table1[[#This Row],[Wines]:[Sweet]])</f>
        <v>892</v>
      </c>
      <c r="S2023" s="8">
        <f t="shared" si="95"/>
        <v>1.3346300591007705E-2</v>
      </c>
      <c r="T2023" s="8" t="str">
        <f t="shared" si="96"/>
        <v>Wines</v>
      </c>
      <c r="U2023" s="2">
        <v>1</v>
      </c>
      <c r="V2023" s="2">
        <v>6</v>
      </c>
      <c r="W2023" s="2">
        <v>4</v>
      </c>
      <c r="X2023" s="2">
        <v>13</v>
      </c>
      <c r="Y2023" s="2">
        <v>2</v>
      </c>
      <c r="Z2023" s="2">
        <v>3</v>
      </c>
      <c r="AA2023" s="2">
        <v>11</v>
      </c>
      <c r="AB2023" s="2">
        <v>0</v>
      </c>
    </row>
    <row r="2024" spans="1:28" x14ac:dyDescent="0.25">
      <c r="A2024" s="2">
        <v>10140</v>
      </c>
      <c r="B2024" s="2">
        <v>1983</v>
      </c>
      <c r="C2024" s="2">
        <f>2025-Table1[[#This Row],[Year_Birth]]</f>
        <v>42</v>
      </c>
      <c r="D2024" s="2" t="s">
        <v>2255</v>
      </c>
      <c r="E2024" s="2" t="s">
        <v>2254</v>
      </c>
      <c r="F2024" s="2" t="str">
        <f t="shared" si="94"/>
        <v>Senior</v>
      </c>
      <c r="G2024" s="4">
        <v>70123</v>
      </c>
      <c r="H2024" s="2">
        <v>0</v>
      </c>
      <c r="I2024" s="2">
        <v>0</v>
      </c>
      <c r="J2024" s="3" t="s">
        <v>2670</v>
      </c>
      <c r="K2024" s="6">
        <v>27</v>
      </c>
      <c r="L2024" s="4">
        <v>1308</v>
      </c>
      <c r="M2024" s="4">
        <v>0</v>
      </c>
      <c r="N2024" s="4">
        <v>396</v>
      </c>
      <c r="O2024" s="4">
        <v>23</v>
      </c>
      <c r="P2024" s="4">
        <v>0</v>
      </c>
      <c r="Q2024" s="4">
        <v>0</v>
      </c>
      <c r="R2024" s="4">
        <f>SUM(Table1[[#This Row],[Wines]:[Sweet]])</f>
        <v>1727</v>
      </c>
      <c r="S2024" s="8">
        <f t="shared" si="95"/>
        <v>2.4628153387618899E-2</v>
      </c>
      <c r="T2024" s="8" t="str">
        <f t="shared" si="96"/>
        <v>Wines</v>
      </c>
      <c r="U2024" s="2">
        <v>1</v>
      </c>
      <c r="V2024" s="2">
        <v>5</v>
      </c>
      <c r="W2024" s="2">
        <v>7</v>
      </c>
      <c r="X2024" s="2">
        <v>4</v>
      </c>
      <c r="Y2024" s="2">
        <v>3</v>
      </c>
      <c r="Z2024" s="2">
        <v>3</v>
      </c>
      <c r="AA2024" s="2">
        <v>11</v>
      </c>
      <c r="AB2024" s="2">
        <v>0</v>
      </c>
    </row>
    <row r="2025" spans="1:28" x14ac:dyDescent="0.25">
      <c r="A2025" s="2">
        <v>7881</v>
      </c>
      <c r="B2025" s="2">
        <v>1946</v>
      </c>
      <c r="C2025" s="2">
        <f>2025-Table1[[#This Row],[Year_Birth]]</f>
        <v>79</v>
      </c>
      <c r="D2025" s="2" t="s">
        <v>2257</v>
      </c>
      <c r="E2025" s="2" t="s">
        <v>2256</v>
      </c>
      <c r="F2025" s="2" t="str">
        <f t="shared" si="94"/>
        <v>Senior</v>
      </c>
      <c r="G2025" s="4">
        <v>66835</v>
      </c>
      <c r="H2025" s="2">
        <v>0</v>
      </c>
      <c r="I2025" s="2">
        <v>0</v>
      </c>
      <c r="J2025" s="3" t="s">
        <v>2670</v>
      </c>
      <c r="K2025" s="6">
        <v>21</v>
      </c>
      <c r="L2025" s="4">
        <v>620</v>
      </c>
      <c r="M2025" s="4">
        <v>26</v>
      </c>
      <c r="N2025" s="4">
        <v>195</v>
      </c>
      <c r="O2025" s="4">
        <v>34</v>
      </c>
      <c r="P2025" s="4">
        <v>17</v>
      </c>
      <c r="Q2025" s="4">
        <v>141</v>
      </c>
      <c r="R2025" s="4">
        <f>SUM(Table1[[#This Row],[Wines]:[Sweet]])</f>
        <v>892</v>
      </c>
      <c r="S2025" s="8">
        <f t="shared" si="95"/>
        <v>1.3346300591007705E-2</v>
      </c>
      <c r="T2025" s="8" t="str">
        <f t="shared" si="96"/>
        <v>Wines</v>
      </c>
      <c r="U2025" s="2">
        <v>1</v>
      </c>
      <c r="V2025" s="2">
        <v>6</v>
      </c>
      <c r="W2025" s="2">
        <v>4</v>
      </c>
      <c r="X2025" s="2">
        <v>13</v>
      </c>
      <c r="Y2025" s="2">
        <v>2</v>
      </c>
      <c r="Z2025" s="2">
        <v>3</v>
      </c>
      <c r="AA2025" s="2">
        <v>11</v>
      </c>
      <c r="AB2025" s="2">
        <v>0</v>
      </c>
    </row>
    <row r="2026" spans="1:28" x14ac:dyDescent="0.25">
      <c r="A2026" s="2">
        <v>5782</v>
      </c>
      <c r="B2026" s="2">
        <v>1982</v>
      </c>
      <c r="C2026" s="2">
        <f>2025-Table1[[#This Row],[Year_Birth]]</f>
        <v>43</v>
      </c>
      <c r="D2026" s="2" t="s">
        <v>2260</v>
      </c>
      <c r="E2026" s="2" t="s">
        <v>2254</v>
      </c>
      <c r="F2026" s="2" t="str">
        <f t="shared" si="94"/>
        <v>Senior</v>
      </c>
      <c r="G2026" s="4">
        <v>58582</v>
      </c>
      <c r="H2026" s="2">
        <v>0</v>
      </c>
      <c r="I2026" s="2">
        <v>1</v>
      </c>
      <c r="J2026" s="3" t="s">
        <v>2670</v>
      </c>
      <c r="K2026" s="6">
        <v>15</v>
      </c>
      <c r="L2026" s="4">
        <v>402</v>
      </c>
      <c r="M2026" s="4">
        <v>35</v>
      </c>
      <c r="N2026" s="4">
        <v>106</v>
      </c>
      <c r="O2026" s="4">
        <v>101</v>
      </c>
      <c r="P2026" s="4">
        <v>77</v>
      </c>
      <c r="Q2026" s="4">
        <v>42</v>
      </c>
      <c r="R2026" s="4">
        <f>SUM(Table1[[#This Row],[Wines]:[Sweet]])</f>
        <v>721</v>
      </c>
      <c r="S2026" s="8">
        <f t="shared" si="95"/>
        <v>1.2307534737632721E-2</v>
      </c>
      <c r="T2026" s="8" t="str">
        <f t="shared" si="96"/>
        <v>Wines</v>
      </c>
      <c r="U2026" s="2">
        <v>2</v>
      </c>
      <c r="V2026" s="2">
        <v>9</v>
      </c>
      <c r="W2026" s="2">
        <v>2</v>
      </c>
      <c r="X2026" s="2">
        <v>9</v>
      </c>
      <c r="Y2026" s="2">
        <v>5</v>
      </c>
      <c r="Z2026" s="2">
        <v>3</v>
      </c>
      <c r="AA2026" s="2">
        <v>11</v>
      </c>
      <c r="AB2026" s="2">
        <v>0</v>
      </c>
    </row>
    <row r="2027" spans="1:28" x14ac:dyDescent="0.25">
      <c r="A2027" s="2">
        <v>2878</v>
      </c>
      <c r="B2027" s="2">
        <v>1947</v>
      </c>
      <c r="C2027" s="2">
        <f>2025-Table1[[#This Row],[Year_Birth]]</f>
        <v>78</v>
      </c>
      <c r="D2027" s="2" t="s">
        <v>2255</v>
      </c>
      <c r="E2027" s="2" t="s">
        <v>2256</v>
      </c>
      <c r="F2027" s="2" t="str">
        <f t="shared" si="94"/>
        <v>Senior</v>
      </c>
      <c r="G2027" s="4">
        <v>67472</v>
      </c>
      <c r="H2027" s="2">
        <v>0</v>
      </c>
      <c r="I2027" s="2">
        <v>1</v>
      </c>
      <c r="J2027" s="3" t="s">
        <v>2670</v>
      </c>
      <c r="K2027" s="6">
        <v>93</v>
      </c>
      <c r="L2027" s="4">
        <v>162</v>
      </c>
      <c r="M2027" s="4">
        <v>31</v>
      </c>
      <c r="N2027" s="4">
        <v>127</v>
      </c>
      <c r="O2027" s="4">
        <v>8</v>
      </c>
      <c r="P2027" s="4">
        <v>17</v>
      </c>
      <c r="Q2027" s="4">
        <v>69</v>
      </c>
      <c r="R2027" s="4">
        <f>SUM(Table1[[#This Row],[Wines]:[Sweet]])</f>
        <v>345</v>
      </c>
      <c r="S2027" s="8">
        <f t="shared" si="95"/>
        <v>5.1132321555608252E-3</v>
      </c>
      <c r="T2027" s="8" t="str">
        <f t="shared" si="96"/>
        <v>Wines</v>
      </c>
      <c r="U2027" s="2">
        <v>2</v>
      </c>
      <c r="V2027" s="2">
        <v>4</v>
      </c>
      <c r="W2027" s="2">
        <v>2</v>
      </c>
      <c r="X2027" s="2">
        <v>7</v>
      </c>
      <c r="Y2027" s="2">
        <v>3</v>
      </c>
      <c r="Z2027" s="2">
        <v>3</v>
      </c>
      <c r="AA2027" s="2">
        <v>11</v>
      </c>
      <c r="AB2027" s="2">
        <v>0</v>
      </c>
    </row>
    <row r="2028" spans="1:28" x14ac:dyDescent="0.25">
      <c r="A2028" s="2">
        <v>983</v>
      </c>
      <c r="B2028" s="2">
        <v>1984</v>
      </c>
      <c r="C2028" s="2">
        <f>2025-Table1[[#This Row],[Year_Birth]]</f>
        <v>41</v>
      </c>
      <c r="D2028" s="2" t="s">
        <v>2252</v>
      </c>
      <c r="E2028" s="2" t="s">
        <v>2256</v>
      </c>
      <c r="F2028" s="2" t="str">
        <f t="shared" si="94"/>
        <v>Senior</v>
      </c>
      <c r="G2028" s="4">
        <v>40059</v>
      </c>
      <c r="H2028" s="2">
        <v>1</v>
      </c>
      <c r="I2028" s="2">
        <v>0</v>
      </c>
      <c r="J2028" s="3" t="s">
        <v>2670</v>
      </c>
      <c r="K2028" s="6">
        <v>82</v>
      </c>
      <c r="L2028" s="4">
        <v>110</v>
      </c>
      <c r="M2028" s="4">
        <v>29</v>
      </c>
      <c r="N2028" s="4">
        <v>92</v>
      </c>
      <c r="O2028" s="4">
        <v>28</v>
      </c>
      <c r="P2028" s="4">
        <v>10</v>
      </c>
      <c r="Q2028" s="4">
        <v>145</v>
      </c>
      <c r="R2028" s="4">
        <f>SUM(Table1[[#This Row],[Wines]:[Sweet]])</f>
        <v>269</v>
      </c>
      <c r="S2028" s="8">
        <f t="shared" si="95"/>
        <v>6.7150952345290697E-3</v>
      </c>
      <c r="T2028" s="8" t="str">
        <f t="shared" si="96"/>
        <v>GoldProds</v>
      </c>
      <c r="U2028" s="2">
        <v>1</v>
      </c>
      <c r="V2028" s="2">
        <v>6</v>
      </c>
      <c r="W2028" s="2">
        <v>2</v>
      </c>
      <c r="X2028" s="2">
        <v>3</v>
      </c>
      <c r="Y2028" s="2">
        <v>8</v>
      </c>
      <c r="Z2028" s="2">
        <v>3</v>
      </c>
      <c r="AA2028" s="2">
        <v>11</v>
      </c>
      <c r="AB2028" s="2">
        <v>0</v>
      </c>
    </row>
    <row r="2029" spans="1:28" x14ac:dyDescent="0.25">
      <c r="A2029" s="2">
        <v>10837</v>
      </c>
      <c r="B2029" s="2">
        <v>1975</v>
      </c>
      <c r="C2029" s="2">
        <f>2025-Table1[[#This Row],[Year_Birth]]</f>
        <v>50</v>
      </c>
      <c r="D2029" s="2" t="s">
        <v>2252</v>
      </c>
      <c r="E2029" s="2" t="s">
        <v>2256</v>
      </c>
      <c r="F2029" s="2" t="str">
        <f t="shared" si="94"/>
        <v>Senior</v>
      </c>
      <c r="G2029" s="4">
        <v>23957</v>
      </c>
      <c r="H2029" s="2">
        <v>1</v>
      </c>
      <c r="I2029" s="2">
        <v>0</v>
      </c>
      <c r="J2029" s="3" t="s">
        <v>2671</v>
      </c>
      <c r="K2029" s="6">
        <v>47</v>
      </c>
      <c r="L2029" s="4">
        <v>2</v>
      </c>
      <c r="M2029" s="4">
        <v>1</v>
      </c>
      <c r="N2029" s="4">
        <v>18</v>
      </c>
      <c r="O2029" s="4">
        <v>20</v>
      </c>
      <c r="P2029" s="4">
        <v>11</v>
      </c>
      <c r="Q2029" s="4">
        <v>16</v>
      </c>
      <c r="R2029" s="4">
        <f>SUM(Table1[[#This Row],[Wines]:[Sweet]])</f>
        <v>52</v>
      </c>
      <c r="S2029" s="8">
        <f t="shared" si="95"/>
        <v>2.170555578745252E-3</v>
      </c>
      <c r="T2029" s="8" t="str">
        <f t="shared" si="96"/>
        <v>FishProducts</v>
      </c>
      <c r="U2029" s="2">
        <v>1</v>
      </c>
      <c r="V2029" s="2">
        <v>2</v>
      </c>
      <c r="W2029" s="2">
        <v>0</v>
      </c>
      <c r="X2029" s="2">
        <v>3</v>
      </c>
      <c r="Y2029" s="2">
        <v>6</v>
      </c>
      <c r="Z2029" s="2">
        <v>3</v>
      </c>
      <c r="AA2029" s="2">
        <v>11</v>
      </c>
      <c r="AB2029" s="2">
        <v>1</v>
      </c>
    </row>
    <row r="2030" spans="1:28" x14ac:dyDescent="0.25">
      <c r="A2030" s="2">
        <v>10313</v>
      </c>
      <c r="B2030" s="2">
        <v>1975</v>
      </c>
      <c r="C2030" s="2">
        <f>2025-Table1[[#This Row],[Year_Birth]]</f>
        <v>50</v>
      </c>
      <c r="D2030" s="2" t="s">
        <v>2252</v>
      </c>
      <c r="E2030" s="2" t="s">
        <v>2256</v>
      </c>
      <c r="F2030" s="2" t="str">
        <f t="shared" si="94"/>
        <v>Senior</v>
      </c>
      <c r="G2030" s="4">
        <v>48178</v>
      </c>
      <c r="H2030" s="2">
        <v>1</v>
      </c>
      <c r="I2030" s="2">
        <v>1</v>
      </c>
      <c r="J2030" s="3" t="s">
        <v>2671</v>
      </c>
      <c r="K2030" s="6">
        <v>69</v>
      </c>
      <c r="L2030" s="4">
        <v>159</v>
      </c>
      <c r="M2030" s="4">
        <v>4</v>
      </c>
      <c r="N2030" s="4">
        <v>45</v>
      </c>
      <c r="O2030" s="4">
        <v>6</v>
      </c>
      <c r="P2030" s="4">
        <v>2</v>
      </c>
      <c r="Q2030" s="4">
        <v>38</v>
      </c>
      <c r="R2030" s="4">
        <f>SUM(Table1[[#This Row],[Wines]:[Sweet]])</f>
        <v>216</v>
      </c>
      <c r="S2030" s="8">
        <f t="shared" si="95"/>
        <v>4.4833741541782553E-3</v>
      </c>
      <c r="T2030" s="8" t="str">
        <f t="shared" si="96"/>
        <v>Wines</v>
      </c>
      <c r="U2030" s="2">
        <v>6</v>
      </c>
      <c r="V2030" s="2">
        <v>5</v>
      </c>
      <c r="W2030" s="2">
        <v>1</v>
      </c>
      <c r="X2030" s="2">
        <v>4</v>
      </c>
      <c r="Y2030" s="2">
        <v>8</v>
      </c>
      <c r="Z2030" s="2">
        <v>3</v>
      </c>
      <c r="AA2030" s="2">
        <v>11</v>
      </c>
      <c r="AB2030" s="2">
        <v>0</v>
      </c>
    </row>
    <row r="2031" spans="1:28" x14ac:dyDescent="0.25">
      <c r="A2031" s="2">
        <v>3921</v>
      </c>
      <c r="B2031" s="2">
        <v>1952</v>
      </c>
      <c r="C2031" s="2">
        <f>2025-Table1[[#This Row],[Year_Birth]]</f>
        <v>73</v>
      </c>
      <c r="D2031" s="2" t="s">
        <v>2260</v>
      </c>
      <c r="E2031" s="2" t="s">
        <v>2261</v>
      </c>
      <c r="F2031" s="2" t="str">
        <f t="shared" si="94"/>
        <v>Senior</v>
      </c>
      <c r="G2031" s="4">
        <v>28457</v>
      </c>
      <c r="H2031" s="2">
        <v>0</v>
      </c>
      <c r="I2031" s="2">
        <v>0</v>
      </c>
      <c r="J2031" s="3" t="s">
        <v>2671</v>
      </c>
      <c r="K2031" s="6">
        <v>96</v>
      </c>
      <c r="L2031" s="4">
        <v>24</v>
      </c>
      <c r="M2031" s="4">
        <v>1</v>
      </c>
      <c r="N2031" s="4">
        <v>108</v>
      </c>
      <c r="O2031" s="4">
        <v>29</v>
      </c>
      <c r="P2031" s="4">
        <v>29</v>
      </c>
      <c r="Q2031" s="4">
        <v>14</v>
      </c>
      <c r="R2031" s="4">
        <f>SUM(Table1[[#This Row],[Wines]:[Sweet]])</f>
        <v>191</v>
      </c>
      <c r="S2031" s="8">
        <f t="shared" si="95"/>
        <v>6.7118810837403804E-3</v>
      </c>
      <c r="T2031" s="8" t="str">
        <f t="shared" si="96"/>
        <v>MeatProducts</v>
      </c>
      <c r="U2031" s="2">
        <v>1</v>
      </c>
      <c r="V2031" s="2">
        <v>4</v>
      </c>
      <c r="W2031" s="2">
        <v>1</v>
      </c>
      <c r="X2031" s="2">
        <v>4</v>
      </c>
      <c r="Y2031" s="2">
        <v>8</v>
      </c>
      <c r="Z2031" s="2">
        <v>3</v>
      </c>
      <c r="AA2031" s="2">
        <v>11</v>
      </c>
      <c r="AB2031" s="2">
        <v>0</v>
      </c>
    </row>
    <row r="2032" spans="1:28" x14ac:dyDescent="0.25">
      <c r="A2032" s="2">
        <v>955</v>
      </c>
      <c r="B2032" s="2">
        <v>1962</v>
      </c>
      <c r="C2032" s="2">
        <f>2025-Table1[[#This Row],[Year_Birth]]</f>
        <v>63</v>
      </c>
      <c r="D2032" s="2" t="s">
        <v>2257</v>
      </c>
      <c r="E2032" s="2" t="s">
        <v>2254</v>
      </c>
      <c r="F2032" s="2" t="str">
        <f t="shared" si="94"/>
        <v>Senior</v>
      </c>
      <c r="G2032" s="4">
        <v>47175</v>
      </c>
      <c r="H2032" s="2">
        <v>1</v>
      </c>
      <c r="I2032" s="2">
        <v>1</v>
      </c>
      <c r="J2032" s="3" t="s">
        <v>2671</v>
      </c>
      <c r="K2032" s="6">
        <v>81</v>
      </c>
      <c r="L2032" s="4">
        <v>167</v>
      </c>
      <c r="M2032" s="4">
        <v>2</v>
      </c>
      <c r="N2032" s="4">
        <v>44</v>
      </c>
      <c r="O2032" s="4">
        <v>6</v>
      </c>
      <c r="P2032" s="4">
        <v>2</v>
      </c>
      <c r="Q2032" s="4">
        <v>19</v>
      </c>
      <c r="R2032" s="4">
        <f>SUM(Table1[[#This Row],[Wines]:[Sweet]])</f>
        <v>221</v>
      </c>
      <c r="S2032" s="8">
        <f t="shared" si="95"/>
        <v>4.6846846846846845E-3</v>
      </c>
      <c r="T2032" s="8" t="str">
        <f t="shared" si="96"/>
        <v>Wines</v>
      </c>
      <c r="U2032" s="2">
        <v>7</v>
      </c>
      <c r="V2032" s="2">
        <v>4</v>
      </c>
      <c r="W2032" s="2">
        <v>2</v>
      </c>
      <c r="X2032" s="2">
        <v>4</v>
      </c>
      <c r="Y2032" s="2">
        <v>8</v>
      </c>
      <c r="Z2032" s="2">
        <v>3</v>
      </c>
      <c r="AA2032" s="2">
        <v>11</v>
      </c>
      <c r="AB2032" s="2">
        <v>1</v>
      </c>
    </row>
    <row r="2033" spans="1:28" x14ac:dyDescent="0.25">
      <c r="A2033" s="2">
        <v>313</v>
      </c>
      <c r="B2033" s="2">
        <v>1968</v>
      </c>
      <c r="C2033" s="2">
        <f>2025-Table1[[#This Row],[Year_Birth]]</f>
        <v>57</v>
      </c>
      <c r="D2033" s="2" t="s">
        <v>2252</v>
      </c>
      <c r="E2033" s="2" t="s">
        <v>2261</v>
      </c>
      <c r="F2033" s="2" t="str">
        <f t="shared" si="94"/>
        <v>Senior</v>
      </c>
      <c r="G2033" s="4">
        <v>73455</v>
      </c>
      <c r="H2033" s="2">
        <v>0</v>
      </c>
      <c r="I2033" s="2">
        <v>0</v>
      </c>
      <c r="J2033" s="3" t="s">
        <v>2672</v>
      </c>
      <c r="K2033" s="6">
        <v>98</v>
      </c>
      <c r="L2033" s="4">
        <v>901</v>
      </c>
      <c r="M2033" s="4">
        <v>61</v>
      </c>
      <c r="N2033" s="4">
        <v>757</v>
      </c>
      <c r="O2033" s="4">
        <v>186</v>
      </c>
      <c r="P2033" s="4">
        <v>163</v>
      </c>
      <c r="Q2033" s="4">
        <v>20</v>
      </c>
      <c r="R2033" s="4">
        <f>SUM(Table1[[#This Row],[Wines]:[Sweet]])</f>
        <v>2068</v>
      </c>
      <c r="S2033" s="8">
        <f t="shared" si="95"/>
        <v>2.8153291130624192E-2</v>
      </c>
      <c r="T2033" s="8" t="str">
        <f t="shared" si="96"/>
        <v>Wines</v>
      </c>
      <c r="U2033" s="2">
        <v>1</v>
      </c>
      <c r="V2033" s="2">
        <v>6</v>
      </c>
      <c r="W2033" s="2">
        <v>5</v>
      </c>
      <c r="X2033" s="2">
        <v>10</v>
      </c>
      <c r="Y2033" s="2">
        <v>3</v>
      </c>
      <c r="Z2033" s="2">
        <v>3</v>
      </c>
      <c r="AA2033" s="2">
        <v>11</v>
      </c>
      <c r="AB2033" s="2">
        <v>0</v>
      </c>
    </row>
    <row r="2034" spans="1:28" x14ac:dyDescent="0.25">
      <c r="A2034" s="2">
        <v>2826</v>
      </c>
      <c r="B2034" s="2">
        <v>1967</v>
      </c>
      <c r="C2034" s="2">
        <f>2025-Table1[[#This Row],[Year_Birth]]</f>
        <v>58</v>
      </c>
      <c r="D2034" s="2" t="s">
        <v>2252</v>
      </c>
      <c r="E2034" s="2" t="s">
        <v>2256</v>
      </c>
      <c r="F2034" s="2" t="str">
        <f t="shared" si="94"/>
        <v>Senior</v>
      </c>
      <c r="G2034" s="4">
        <v>22574</v>
      </c>
      <c r="H2034" s="2">
        <v>2</v>
      </c>
      <c r="I2034" s="2">
        <v>1</v>
      </c>
      <c r="J2034" s="3" t="s">
        <v>2672</v>
      </c>
      <c r="K2034" s="6">
        <v>28</v>
      </c>
      <c r="L2034" s="4">
        <v>25</v>
      </c>
      <c r="M2034" s="4">
        <v>0</v>
      </c>
      <c r="N2034" s="4">
        <v>8</v>
      </c>
      <c r="O2034" s="4">
        <v>2</v>
      </c>
      <c r="P2034" s="4">
        <v>0</v>
      </c>
      <c r="Q2034" s="4">
        <v>2</v>
      </c>
      <c r="R2034" s="4">
        <f>SUM(Table1[[#This Row],[Wines]:[Sweet]])</f>
        <v>35</v>
      </c>
      <c r="S2034" s="8">
        <f t="shared" si="95"/>
        <v>1.5504562771329849E-3</v>
      </c>
      <c r="T2034" s="8" t="str">
        <f t="shared" si="96"/>
        <v>Wines</v>
      </c>
      <c r="U2034" s="2">
        <v>2</v>
      </c>
      <c r="V2034" s="2">
        <v>2</v>
      </c>
      <c r="W2034" s="2">
        <v>0</v>
      </c>
      <c r="X2034" s="2">
        <v>3</v>
      </c>
      <c r="Y2034" s="2">
        <v>7</v>
      </c>
      <c r="Z2034" s="2">
        <v>3</v>
      </c>
      <c r="AA2034" s="2">
        <v>11</v>
      </c>
      <c r="AB2034" s="2">
        <v>0</v>
      </c>
    </row>
    <row r="2035" spans="1:28" x14ac:dyDescent="0.25">
      <c r="A2035" s="2">
        <v>9185</v>
      </c>
      <c r="B2035" s="2">
        <v>1966</v>
      </c>
      <c r="C2035" s="2">
        <f>2025-Table1[[#This Row],[Year_Birth]]</f>
        <v>59</v>
      </c>
      <c r="D2035" s="2" t="s">
        <v>2255</v>
      </c>
      <c r="E2035" s="2" t="s">
        <v>2253</v>
      </c>
      <c r="F2035" s="2" t="str">
        <f t="shared" si="94"/>
        <v>Senior</v>
      </c>
      <c r="G2035" s="4">
        <v>69759</v>
      </c>
      <c r="H2035" s="2">
        <v>0</v>
      </c>
      <c r="I2035" s="2">
        <v>0</v>
      </c>
      <c r="J2035" s="3" t="s">
        <v>2672</v>
      </c>
      <c r="K2035" s="6">
        <v>38</v>
      </c>
      <c r="L2035" s="4">
        <v>452</v>
      </c>
      <c r="M2035" s="4">
        <v>20</v>
      </c>
      <c r="N2035" s="4">
        <v>514</v>
      </c>
      <c r="O2035" s="4">
        <v>13</v>
      </c>
      <c r="P2035" s="4">
        <v>30</v>
      </c>
      <c r="Q2035" s="4">
        <v>0</v>
      </c>
      <c r="R2035" s="4">
        <f>SUM(Table1[[#This Row],[Wines]:[Sweet]])</f>
        <v>1029</v>
      </c>
      <c r="S2035" s="8">
        <f t="shared" si="95"/>
        <v>1.475078484496624E-2</v>
      </c>
      <c r="T2035" s="8" t="str">
        <f t="shared" si="96"/>
        <v>MeatProducts</v>
      </c>
      <c r="U2035" s="2">
        <v>3</v>
      </c>
      <c r="V2035" s="2">
        <v>4</v>
      </c>
      <c r="W2035" s="2">
        <v>6</v>
      </c>
      <c r="X2035" s="2">
        <v>5</v>
      </c>
      <c r="Y2035" s="2">
        <v>3</v>
      </c>
      <c r="Z2035" s="2">
        <v>3</v>
      </c>
      <c r="AA2035" s="2">
        <v>11</v>
      </c>
      <c r="AB2035" s="2">
        <v>1</v>
      </c>
    </row>
    <row r="2036" spans="1:28" x14ac:dyDescent="0.25">
      <c r="A2036" s="2">
        <v>6222</v>
      </c>
      <c r="B2036" s="2">
        <v>1967</v>
      </c>
      <c r="C2036" s="2">
        <f>2025-Table1[[#This Row],[Year_Birth]]</f>
        <v>58</v>
      </c>
      <c r="D2036" s="2" t="s">
        <v>2252</v>
      </c>
      <c r="E2036" s="2" t="s">
        <v>2256</v>
      </c>
      <c r="F2036" s="2" t="str">
        <f t="shared" si="94"/>
        <v>Senior</v>
      </c>
      <c r="G2036" s="4">
        <v>22574</v>
      </c>
      <c r="H2036" s="2">
        <v>2</v>
      </c>
      <c r="I2036" s="2">
        <v>1</v>
      </c>
      <c r="J2036" s="3" t="s">
        <v>2672</v>
      </c>
      <c r="K2036" s="6">
        <v>28</v>
      </c>
      <c r="L2036" s="4">
        <v>25</v>
      </c>
      <c r="M2036" s="4">
        <v>0</v>
      </c>
      <c r="N2036" s="4">
        <v>8</v>
      </c>
      <c r="O2036" s="4">
        <v>2</v>
      </c>
      <c r="P2036" s="4">
        <v>0</v>
      </c>
      <c r="Q2036" s="4">
        <v>2</v>
      </c>
      <c r="R2036" s="4">
        <f>SUM(Table1[[#This Row],[Wines]:[Sweet]])</f>
        <v>35</v>
      </c>
      <c r="S2036" s="8">
        <f t="shared" si="95"/>
        <v>1.5504562771329849E-3</v>
      </c>
      <c r="T2036" s="8" t="str">
        <f t="shared" si="96"/>
        <v>Wines</v>
      </c>
      <c r="U2036" s="2">
        <v>2</v>
      </c>
      <c r="V2036" s="2">
        <v>2</v>
      </c>
      <c r="W2036" s="2">
        <v>0</v>
      </c>
      <c r="X2036" s="2">
        <v>3</v>
      </c>
      <c r="Y2036" s="2">
        <v>7</v>
      </c>
      <c r="Z2036" s="2">
        <v>3</v>
      </c>
      <c r="AA2036" s="2">
        <v>11</v>
      </c>
      <c r="AB2036" s="2">
        <v>0</v>
      </c>
    </row>
    <row r="2037" spans="1:28" x14ac:dyDescent="0.25">
      <c r="A2037" s="2">
        <v>6406</v>
      </c>
      <c r="B2037" s="2">
        <v>1988</v>
      </c>
      <c r="C2037" s="2">
        <f>2025-Table1[[#This Row],[Year_Birth]]</f>
        <v>37</v>
      </c>
      <c r="D2037" s="2" t="s">
        <v>2257</v>
      </c>
      <c r="E2037" s="2" t="s">
        <v>2256</v>
      </c>
      <c r="F2037" s="2" t="str">
        <f t="shared" si="94"/>
        <v>Senior</v>
      </c>
      <c r="G2037" s="4">
        <v>78285</v>
      </c>
      <c r="H2037" s="2">
        <v>0</v>
      </c>
      <c r="I2037" s="2">
        <v>0</v>
      </c>
      <c r="J2037" s="3" t="s">
        <v>2672</v>
      </c>
      <c r="K2037" s="6">
        <v>13</v>
      </c>
      <c r="L2037" s="4">
        <v>647</v>
      </c>
      <c r="M2037" s="4">
        <v>107</v>
      </c>
      <c r="N2037" s="4">
        <v>391</v>
      </c>
      <c r="O2037" s="4">
        <v>175</v>
      </c>
      <c r="P2037" s="4">
        <v>67</v>
      </c>
      <c r="Q2037" s="4">
        <v>40</v>
      </c>
      <c r="R2037" s="4">
        <f>SUM(Table1[[#This Row],[Wines]:[Sweet]])</f>
        <v>1387</v>
      </c>
      <c r="S2037" s="8">
        <f t="shared" si="95"/>
        <v>1.7717314939004917E-2</v>
      </c>
      <c r="T2037" s="8" t="str">
        <f t="shared" si="96"/>
        <v>Wines</v>
      </c>
      <c r="U2037" s="2">
        <v>1</v>
      </c>
      <c r="V2037" s="2">
        <v>6</v>
      </c>
      <c r="W2037" s="2">
        <v>4</v>
      </c>
      <c r="X2037" s="2">
        <v>10</v>
      </c>
      <c r="Y2037" s="2">
        <v>3</v>
      </c>
      <c r="Z2037" s="2">
        <v>3</v>
      </c>
      <c r="AA2037" s="2">
        <v>11</v>
      </c>
      <c r="AB2037" s="2">
        <v>0</v>
      </c>
    </row>
    <row r="2038" spans="1:28" x14ac:dyDescent="0.25">
      <c r="A2038" s="2">
        <v>5286</v>
      </c>
      <c r="B2038" s="2">
        <v>1987</v>
      </c>
      <c r="C2038" s="2">
        <f>2025-Table1[[#This Row],[Year_Birth]]</f>
        <v>38</v>
      </c>
      <c r="D2038" s="2" t="s">
        <v>2257</v>
      </c>
      <c r="E2038" s="2" t="s">
        <v>2253</v>
      </c>
      <c r="F2038" s="2" t="str">
        <f t="shared" si="94"/>
        <v>Senior</v>
      </c>
      <c r="G2038" s="4">
        <v>41020</v>
      </c>
      <c r="H2038" s="2">
        <v>0</v>
      </c>
      <c r="I2038" s="2">
        <v>0</v>
      </c>
      <c r="J2038" s="3" t="s">
        <v>2672</v>
      </c>
      <c r="K2038" s="6">
        <v>68</v>
      </c>
      <c r="L2038" s="4">
        <v>112</v>
      </c>
      <c r="M2038" s="4">
        <v>1</v>
      </c>
      <c r="N2038" s="4">
        <v>54</v>
      </c>
      <c r="O2038" s="4">
        <v>7</v>
      </c>
      <c r="P2038" s="4">
        <v>7</v>
      </c>
      <c r="Q2038" s="4">
        <v>36</v>
      </c>
      <c r="R2038" s="4">
        <f>SUM(Table1[[#This Row],[Wines]:[Sweet]])</f>
        <v>181</v>
      </c>
      <c r="S2038" s="8">
        <f t="shared" si="95"/>
        <v>4.4124817162359822E-3</v>
      </c>
      <c r="T2038" s="8" t="str">
        <f t="shared" si="96"/>
        <v>Wines</v>
      </c>
      <c r="U2038" s="2">
        <v>1</v>
      </c>
      <c r="V2038" s="2">
        <v>3</v>
      </c>
      <c r="W2038" s="2">
        <v>2</v>
      </c>
      <c r="X2038" s="2">
        <v>4</v>
      </c>
      <c r="Y2038" s="2">
        <v>3</v>
      </c>
      <c r="Z2038" s="2">
        <v>3</v>
      </c>
      <c r="AA2038" s="2">
        <v>11</v>
      </c>
      <c r="AB2038" s="2">
        <v>0</v>
      </c>
    </row>
    <row r="2039" spans="1:28" x14ac:dyDescent="0.25">
      <c r="A2039" s="2">
        <v>8135</v>
      </c>
      <c r="B2039" s="2">
        <v>1986</v>
      </c>
      <c r="C2039" s="2">
        <f>2025-Table1[[#This Row],[Year_Birth]]</f>
        <v>39</v>
      </c>
      <c r="D2039" s="2" t="s">
        <v>2257</v>
      </c>
      <c r="E2039" s="2" t="s">
        <v>2256</v>
      </c>
      <c r="F2039" s="2" t="str">
        <f t="shared" si="94"/>
        <v>Senior</v>
      </c>
      <c r="G2039" s="4">
        <v>27161</v>
      </c>
      <c r="H2039" s="2">
        <v>1</v>
      </c>
      <c r="I2039" s="2">
        <v>0</v>
      </c>
      <c r="J2039" s="3" t="s">
        <v>2672</v>
      </c>
      <c r="K2039" s="6">
        <v>41</v>
      </c>
      <c r="L2039" s="4">
        <v>7</v>
      </c>
      <c r="M2039" s="4">
        <v>4</v>
      </c>
      <c r="N2039" s="4">
        <v>23</v>
      </c>
      <c r="O2039" s="4">
        <v>7</v>
      </c>
      <c r="P2039" s="4">
        <v>0</v>
      </c>
      <c r="Q2039" s="4">
        <v>11</v>
      </c>
      <c r="R2039" s="4">
        <f>SUM(Table1[[#This Row],[Wines]:[Sweet]])</f>
        <v>41</v>
      </c>
      <c r="S2039" s="8">
        <f t="shared" si="95"/>
        <v>1.5095173226317147E-3</v>
      </c>
      <c r="T2039" s="8" t="str">
        <f t="shared" si="96"/>
        <v>MeatProducts</v>
      </c>
      <c r="U2039" s="2">
        <v>1</v>
      </c>
      <c r="V2039" s="2">
        <v>1</v>
      </c>
      <c r="W2039" s="2">
        <v>0</v>
      </c>
      <c r="X2039" s="2">
        <v>3</v>
      </c>
      <c r="Y2039" s="2">
        <v>7</v>
      </c>
      <c r="Z2039" s="2">
        <v>3</v>
      </c>
      <c r="AA2039" s="2">
        <v>11</v>
      </c>
      <c r="AB2039" s="2">
        <v>0</v>
      </c>
    </row>
    <row r="2040" spans="1:28" x14ac:dyDescent="0.25">
      <c r="A2040" s="2">
        <v>7600</v>
      </c>
      <c r="B2040" s="2">
        <v>1992</v>
      </c>
      <c r="C2040" s="2">
        <f>2025-Table1[[#This Row],[Year_Birth]]</f>
        <v>33</v>
      </c>
      <c r="D2040" s="2" t="s">
        <v>2259</v>
      </c>
      <c r="E2040" s="2" t="s">
        <v>2253</v>
      </c>
      <c r="F2040" s="2" t="str">
        <f t="shared" si="94"/>
        <v>Senior</v>
      </c>
      <c r="G2040" s="4">
        <v>15253</v>
      </c>
      <c r="H2040" s="2">
        <v>1</v>
      </c>
      <c r="I2040" s="2">
        <v>0</v>
      </c>
      <c r="J2040" s="3" t="s">
        <v>2672</v>
      </c>
      <c r="K2040" s="6">
        <v>13</v>
      </c>
      <c r="L2040" s="4">
        <v>1</v>
      </c>
      <c r="M2040" s="4">
        <v>3</v>
      </c>
      <c r="N2040" s="4">
        <v>3</v>
      </c>
      <c r="O2040" s="4">
        <v>8</v>
      </c>
      <c r="P2040" s="4">
        <v>1</v>
      </c>
      <c r="Q2040" s="4">
        <v>13</v>
      </c>
      <c r="R2040" s="4">
        <f>SUM(Table1[[#This Row],[Wines]:[Sweet]])</f>
        <v>16</v>
      </c>
      <c r="S2040" s="8">
        <f t="shared" si="95"/>
        <v>1.0489739723333114E-3</v>
      </c>
      <c r="T2040" s="8" t="str">
        <f t="shared" si="96"/>
        <v>GoldProds</v>
      </c>
      <c r="U2040" s="2">
        <v>2</v>
      </c>
      <c r="V2040" s="2">
        <v>1</v>
      </c>
      <c r="W2040" s="2">
        <v>0</v>
      </c>
      <c r="X2040" s="2">
        <v>3</v>
      </c>
      <c r="Y2040" s="2">
        <v>7</v>
      </c>
      <c r="Z2040" s="2">
        <v>3</v>
      </c>
      <c r="AA2040" s="2">
        <v>11</v>
      </c>
      <c r="AB2040" s="2">
        <v>0</v>
      </c>
    </row>
    <row r="2041" spans="1:28" x14ac:dyDescent="0.25">
      <c r="A2041" s="2">
        <v>5036</v>
      </c>
      <c r="B2041" s="2">
        <v>1984</v>
      </c>
      <c r="C2041" s="2">
        <f>2025-Table1[[#This Row],[Year_Birth]]</f>
        <v>41</v>
      </c>
      <c r="D2041" s="2" t="s">
        <v>2255</v>
      </c>
      <c r="E2041" s="2" t="s">
        <v>2253</v>
      </c>
      <c r="F2041" s="2" t="str">
        <f t="shared" si="94"/>
        <v>Senior</v>
      </c>
      <c r="G2041" s="4">
        <v>42710</v>
      </c>
      <c r="H2041" s="2">
        <v>1</v>
      </c>
      <c r="I2041" s="2">
        <v>0</v>
      </c>
      <c r="J2041" s="3" t="s">
        <v>2673</v>
      </c>
      <c r="K2041" s="6">
        <v>38</v>
      </c>
      <c r="L2041" s="4">
        <v>252</v>
      </c>
      <c r="M2041" s="4">
        <v>3</v>
      </c>
      <c r="N2041" s="4">
        <v>42</v>
      </c>
      <c r="O2041" s="4">
        <v>4</v>
      </c>
      <c r="P2041" s="4">
        <v>3</v>
      </c>
      <c r="Q2041" s="4">
        <v>102</v>
      </c>
      <c r="R2041" s="4">
        <f>SUM(Table1[[#This Row],[Wines]:[Sweet]])</f>
        <v>304</v>
      </c>
      <c r="S2041" s="8">
        <f t="shared" si="95"/>
        <v>7.117771013814095E-3</v>
      </c>
      <c r="T2041" s="8" t="str">
        <f t="shared" si="96"/>
        <v>Wines</v>
      </c>
      <c r="U2041" s="2">
        <v>2</v>
      </c>
      <c r="V2041" s="2">
        <v>4</v>
      </c>
      <c r="W2041" s="2">
        <v>5</v>
      </c>
      <c r="X2041" s="2">
        <v>3</v>
      </c>
      <c r="Y2041" s="2">
        <v>6</v>
      </c>
      <c r="Z2041" s="2">
        <v>3</v>
      </c>
      <c r="AA2041" s="2">
        <v>11</v>
      </c>
      <c r="AB2041" s="2">
        <v>0</v>
      </c>
    </row>
    <row r="2042" spans="1:28" x14ac:dyDescent="0.25">
      <c r="A2042" s="2">
        <v>1490</v>
      </c>
      <c r="B2042" s="2">
        <v>1962</v>
      </c>
      <c r="C2042" s="2">
        <f>2025-Table1[[#This Row],[Year_Birth]]</f>
        <v>63</v>
      </c>
      <c r="D2042" s="2" t="s">
        <v>2252</v>
      </c>
      <c r="E2042" s="2" t="s">
        <v>2256</v>
      </c>
      <c r="F2042" s="2" t="str">
        <f t="shared" si="94"/>
        <v>Senior</v>
      </c>
      <c r="G2042" s="4">
        <v>55759</v>
      </c>
      <c r="H2042" s="2">
        <v>0</v>
      </c>
      <c r="I2042" s="2">
        <v>1</v>
      </c>
      <c r="J2042" s="3" t="s">
        <v>2673</v>
      </c>
      <c r="K2042" s="6">
        <v>84</v>
      </c>
      <c r="L2042" s="4">
        <v>675</v>
      </c>
      <c r="M2042" s="4">
        <v>0</v>
      </c>
      <c r="N2042" s="4">
        <v>85</v>
      </c>
      <c r="O2042" s="4">
        <v>10</v>
      </c>
      <c r="P2042" s="4">
        <v>7</v>
      </c>
      <c r="Q2042" s="4">
        <v>77</v>
      </c>
      <c r="R2042" s="4">
        <f>SUM(Table1[[#This Row],[Wines]:[Sweet]])</f>
        <v>777</v>
      </c>
      <c r="S2042" s="8">
        <f t="shared" si="95"/>
        <v>1.3934970139349702E-2</v>
      </c>
      <c r="T2042" s="8" t="str">
        <f t="shared" si="96"/>
        <v>Wines</v>
      </c>
      <c r="U2042" s="2">
        <v>5</v>
      </c>
      <c r="V2042" s="2">
        <v>10</v>
      </c>
      <c r="W2042" s="2">
        <v>3</v>
      </c>
      <c r="X2042" s="2">
        <v>8</v>
      </c>
      <c r="Y2042" s="2">
        <v>8</v>
      </c>
      <c r="Z2042" s="2">
        <v>3</v>
      </c>
      <c r="AA2042" s="2">
        <v>11</v>
      </c>
      <c r="AB2042" s="2">
        <v>0</v>
      </c>
    </row>
    <row r="2043" spans="1:28" x14ac:dyDescent="0.25">
      <c r="A2043" s="2">
        <v>4712</v>
      </c>
      <c r="B2043" s="2">
        <v>1991</v>
      </c>
      <c r="C2043" s="2">
        <f>2025-Table1[[#This Row],[Year_Birth]]</f>
        <v>34</v>
      </c>
      <c r="D2043" s="2" t="s">
        <v>2260</v>
      </c>
      <c r="E2043" s="2" t="s">
        <v>2254</v>
      </c>
      <c r="F2043" s="2" t="str">
        <f t="shared" si="94"/>
        <v>Senior</v>
      </c>
      <c r="G2043" s="4">
        <v>20193</v>
      </c>
      <c r="H2043" s="2">
        <v>0</v>
      </c>
      <c r="I2043" s="2">
        <v>0</v>
      </c>
      <c r="J2043" s="3" t="s">
        <v>2673</v>
      </c>
      <c r="K2043" s="6">
        <v>18</v>
      </c>
      <c r="L2043" s="4">
        <v>8</v>
      </c>
      <c r="M2043" s="4">
        <v>8</v>
      </c>
      <c r="N2043" s="4">
        <v>22</v>
      </c>
      <c r="O2043" s="4">
        <v>24</v>
      </c>
      <c r="P2043" s="4">
        <v>11</v>
      </c>
      <c r="Q2043" s="4">
        <v>9</v>
      </c>
      <c r="R2043" s="4">
        <f>SUM(Table1[[#This Row],[Wines]:[Sweet]])</f>
        <v>73</v>
      </c>
      <c r="S2043" s="8">
        <f t="shared" si="95"/>
        <v>3.6151141484672905E-3</v>
      </c>
      <c r="T2043" s="8" t="str">
        <f t="shared" si="96"/>
        <v>FishProducts</v>
      </c>
      <c r="U2043" s="2">
        <v>1</v>
      </c>
      <c r="V2043" s="2">
        <v>1</v>
      </c>
      <c r="W2043" s="2">
        <v>1</v>
      </c>
      <c r="X2043" s="2">
        <v>4</v>
      </c>
      <c r="Y2043" s="2">
        <v>4</v>
      </c>
      <c r="Z2043" s="2">
        <v>3</v>
      </c>
      <c r="AA2043" s="2">
        <v>11</v>
      </c>
      <c r="AB2043" s="2">
        <v>0</v>
      </c>
    </row>
    <row r="2044" spans="1:28" x14ac:dyDescent="0.25">
      <c r="A2044" s="2">
        <v>9529</v>
      </c>
      <c r="B2044" s="2">
        <v>1990</v>
      </c>
      <c r="C2044" s="2">
        <f>2025-Table1[[#This Row],[Year_Birth]]</f>
        <v>35</v>
      </c>
      <c r="D2044" s="2" t="s">
        <v>2252</v>
      </c>
      <c r="E2044" s="2" t="s">
        <v>2256</v>
      </c>
      <c r="F2044" s="2" t="str">
        <f t="shared" si="94"/>
        <v>Senior</v>
      </c>
      <c r="G2044" s="4">
        <v>73687</v>
      </c>
      <c r="H2044" s="2">
        <v>0</v>
      </c>
      <c r="I2044" s="2">
        <v>0</v>
      </c>
      <c r="J2044" s="3" t="s">
        <v>2674</v>
      </c>
      <c r="K2044" s="6">
        <v>8</v>
      </c>
      <c r="L2044" s="4">
        <v>559</v>
      </c>
      <c r="M2044" s="4">
        <v>153</v>
      </c>
      <c r="N2044" s="4">
        <v>503</v>
      </c>
      <c r="O2044" s="4">
        <v>218</v>
      </c>
      <c r="P2044" s="4">
        <v>13</v>
      </c>
      <c r="Q2044" s="4">
        <v>181</v>
      </c>
      <c r="R2044" s="4">
        <f>SUM(Table1[[#This Row],[Wines]:[Sweet]])</f>
        <v>1446</v>
      </c>
      <c r="S2044" s="8">
        <f t="shared" si="95"/>
        <v>1.96235428230217E-2</v>
      </c>
      <c r="T2044" s="8" t="str">
        <f t="shared" si="96"/>
        <v>Wines</v>
      </c>
      <c r="U2044" s="2">
        <v>1</v>
      </c>
      <c r="V2044" s="2">
        <v>3</v>
      </c>
      <c r="W2044" s="2">
        <v>9</v>
      </c>
      <c r="X2044" s="2">
        <v>9</v>
      </c>
      <c r="Y2044" s="2">
        <v>2</v>
      </c>
      <c r="Z2044" s="2">
        <v>3</v>
      </c>
      <c r="AA2044" s="2">
        <v>11</v>
      </c>
      <c r="AB2044" s="2">
        <v>1</v>
      </c>
    </row>
    <row r="2045" spans="1:28" x14ac:dyDescent="0.25">
      <c r="A2045" s="2">
        <v>10678</v>
      </c>
      <c r="B2045" s="2">
        <v>1959</v>
      </c>
      <c r="C2045" s="2">
        <f>2025-Table1[[#This Row],[Year_Birth]]</f>
        <v>66</v>
      </c>
      <c r="D2045" s="2" t="s">
        <v>2252</v>
      </c>
      <c r="E2045" s="2" t="s">
        <v>2254</v>
      </c>
      <c r="F2045" s="2" t="str">
        <f t="shared" si="94"/>
        <v>Senior</v>
      </c>
      <c r="G2045" s="4">
        <v>71232</v>
      </c>
      <c r="H2045" s="2">
        <v>0</v>
      </c>
      <c r="I2045" s="2">
        <v>1</v>
      </c>
      <c r="J2045" s="3" t="s">
        <v>2674</v>
      </c>
      <c r="K2045" s="6">
        <v>91</v>
      </c>
      <c r="L2045" s="4">
        <v>653</v>
      </c>
      <c r="M2045" s="4">
        <v>17</v>
      </c>
      <c r="N2045" s="4">
        <v>170</v>
      </c>
      <c r="O2045" s="4">
        <v>34</v>
      </c>
      <c r="P2045" s="4">
        <v>26</v>
      </c>
      <c r="Q2045" s="4">
        <v>17</v>
      </c>
      <c r="R2045" s="4">
        <f>SUM(Table1[[#This Row],[Wines]:[Sweet]])</f>
        <v>900</v>
      </c>
      <c r="S2045" s="8">
        <f t="shared" si="95"/>
        <v>1.2634770889487871E-2</v>
      </c>
      <c r="T2045" s="8" t="str">
        <f t="shared" si="96"/>
        <v>Wines</v>
      </c>
      <c r="U2045" s="2">
        <v>2</v>
      </c>
      <c r="V2045" s="2">
        <v>11</v>
      </c>
      <c r="W2045" s="2">
        <v>2</v>
      </c>
      <c r="X2045" s="2">
        <v>10</v>
      </c>
      <c r="Y2045" s="2">
        <v>7</v>
      </c>
      <c r="Z2045" s="2">
        <v>3</v>
      </c>
      <c r="AA2045" s="2">
        <v>11</v>
      </c>
      <c r="AB2045" s="2">
        <v>0</v>
      </c>
    </row>
    <row r="2046" spans="1:28" x14ac:dyDescent="0.25">
      <c r="A2046" s="2">
        <v>5837</v>
      </c>
      <c r="B2046" s="2">
        <v>1967</v>
      </c>
      <c r="C2046" s="2">
        <f>2025-Table1[[#This Row],[Year_Birth]]</f>
        <v>58</v>
      </c>
      <c r="D2046" s="2" t="s">
        <v>2252</v>
      </c>
      <c r="E2046" s="2" t="s">
        <v>2256</v>
      </c>
      <c r="F2046" s="2" t="str">
        <f t="shared" si="94"/>
        <v>Senior</v>
      </c>
      <c r="G2046" s="4">
        <v>51479</v>
      </c>
      <c r="H2046" s="2">
        <v>1</v>
      </c>
      <c r="I2046" s="2">
        <v>1</v>
      </c>
      <c r="J2046" s="3" t="s">
        <v>2675</v>
      </c>
      <c r="K2046" s="6">
        <v>67</v>
      </c>
      <c r="L2046" s="4">
        <v>247</v>
      </c>
      <c r="M2046" s="4">
        <v>8</v>
      </c>
      <c r="N2046" s="4">
        <v>160</v>
      </c>
      <c r="O2046" s="4">
        <v>6</v>
      </c>
      <c r="P2046" s="4">
        <v>8</v>
      </c>
      <c r="Q2046" s="4">
        <v>65</v>
      </c>
      <c r="R2046" s="4">
        <f>SUM(Table1[[#This Row],[Wines]:[Sweet]])</f>
        <v>429</v>
      </c>
      <c r="S2046" s="8">
        <f t="shared" si="95"/>
        <v>8.3334952116396969E-3</v>
      </c>
      <c r="T2046" s="8" t="str">
        <f t="shared" si="96"/>
        <v>Wines</v>
      </c>
      <c r="U2046" s="2">
        <v>7</v>
      </c>
      <c r="V2046" s="2">
        <v>6</v>
      </c>
      <c r="W2046" s="2">
        <v>3</v>
      </c>
      <c r="X2046" s="2">
        <v>6</v>
      </c>
      <c r="Y2046" s="2">
        <v>7</v>
      </c>
      <c r="Z2046" s="2">
        <v>3</v>
      </c>
      <c r="AA2046" s="2">
        <v>11</v>
      </c>
      <c r="AB2046" s="2">
        <v>0</v>
      </c>
    </row>
    <row r="2047" spans="1:28" x14ac:dyDescent="0.25">
      <c r="A2047" s="2">
        <v>10826</v>
      </c>
      <c r="B2047" s="2">
        <v>1959</v>
      </c>
      <c r="C2047" s="2">
        <f>2025-Table1[[#This Row],[Year_Birth]]</f>
        <v>66</v>
      </c>
      <c r="D2047" s="2" t="s">
        <v>2252</v>
      </c>
      <c r="E2047" s="2" t="s">
        <v>2256</v>
      </c>
      <c r="F2047" s="2" t="str">
        <f t="shared" si="94"/>
        <v>Senior</v>
      </c>
      <c r="G2047" s="4">
        <v>18690</v>
      </c>
      <c r="H2047" s="2">
        <v>0</v>
      </c>
      <c r="I2047" s="2">
        <v>0</v>
      </c>
      <c r="J2047" s="3" t="s">
        <v>2675</v>
      </c>
      <c r="K2047" s="6">
        <v>77</v>
      </c>
      <c r="L2047" s="4">
        <v>6</v>
      </c>
      <c r="M2047" s="4">
        <v>1</v>
      </c>
      <c r="N2047" s="4">
        <v>7</v>
      </c>
      <c r="O2047" s="4">
        <v>23</v>
      </c>
      <c r="P2047" s="4">
        <v>4</v>
      </c>
      <c r="Q2047" s="4">
        <v>19</v>
      </c>
      <c r="R2047" s="4">
        <f>SUM(Table1[[#This Row],[Wines]:[Sweet]])</f>
        <v>41</v>
      </c>
      <c r="S2047" s="8">
        <f t="shared" si="95"/>
        <v>2.1936864633493847E-3</v>
      </c>
      <c r="T2047" s="8" t="str">
        <f t="shared" si="96"/>
        <v>FishProducts</v>
      </c>
      <c r="U2047" s="2">
        <v>1</v>
      </c>
      <c r="V2047" s="2">
        <v>1</v>
      </c>
      <c r="W2047" s="2">
        <v>1</v>
      </c>
      <c r="X2047" s="2">
        <v>2</v>
      </c>
      <c r="Y2047" s="2">
        <v>8</v>
      </c>
      <c r="Z2047" s="2">
        <v>3</v>
      </c>
      <c r="AA2047" s="2">
        <v>11</v>
      </c>
      <c r="AB2047" s="2">
        <v>0</v>
      </c>
    </row>
    <row r="2048" spans="1:28" x14ac:dyDescent="0.25">
      <c r="A2048" s="2">
        <v>4086</v>
      </c>
      <c r="B2048" s="2">
        <v>1959</v>
      </c>
      <c r="C2048" s="2">
        <f>2025-Table1[[#This Row],[Year_Birth]]</f>
        <v>66</v>
      </c>
      <c r="D2048" s="2" t="s">
        <v>2252</v>
      </c>
      <c r="E2048" s="2" t="s">
        <v>2256</v>
      </c>
      <c r="F2048" s="2" t="str">
        <f t="shared" si="94"/>
        <v>Senior</v>
      </c>
      <c r="G2048" s="4">
        <v>18690</v>
      </c>
      <c r="H2048" s="2">
        <v>0</v>
      </c>
      <c r="I2048" s="2">
        <v>0</v>
      </c>
      <c r="J2048" s="3" t="s">
        <v>2675</v>
      </c>
      <c r="K2048" s="6">
        <v>77</v>
      </c>
      <c r="L2048" s="4">
        <v>6</v>
      </c>
      <c r="M2048" s="4">
        <v>1</v>
      </c>
      <c r="N2048" s="4">
        <v>7</v>
      </c>
      <c r="O2048" s="4">
        <v>23</v>
      </c>
      <c r="P2048" s="4">
        <v>4</v>
      </c>
      <c r="Q2048" s="4">
        <v>19</v>
      </c>
      <c r="R2048" s="4">
        <f>SUM(Table1[[#This Row],[Wines]:[Sweet]])</f>
        <v>41</v>
      </c>
      <c r="S2048" s="8">
        <f t="shared" si="95"/>
        <v>2.1936864633493847E-3</v>
      </c>
      <c r="T2048" s="8" t="str">
        <f t="shared" si="96"/>
        <v>FishProducts</v>
      </c>
      <c r="U2048" s="2">
        <v>1</v>
      </c>
      <c r="V2048" s="2">
        <v>1</v>
      </c>
      <c r="W2048" s="2">
        <v>1</v>
      </c>
      <c r="X2048" s="2">
        <v>2</v>
      </c>
      <c r="Y2048" s="2">
        <v>8</v>
      </c>
      <c r="Z2048" s="2">
        <v>3</v>
      </c>
      <c r="AA2048" s="2">
        <v>11</v>
      </c>
      <c r="AB2048" s="2">
        <v>0</v>
      </c>
    </row>
    <row r="2049" spans="1:28" x14ac:dyDescent="0.25">
      <c r="A2049" s="2">
        <v>10304</v>
      </c>
      <c r="B2049" s="2">
        <v>1959</v>
      </c>
      <c r="C2049" s="2">
        <f>2025-Table1[[#This Row],[Year_Birth]]</f>
        <v>66</v>
      </c>
      <c r="D2049" s="2" t="s">
        <v>2252</v>
      </c>
      <c r="E2049" s="2" t="s">
        <v>2256</v>
      </c>
      <c r="F2049" s="2" t="str">
        <f t="shared" si="94"/>
        <v>Senior</v>
      </c>
      <c r="G2049" s="4">
        <v>18690</v>
      </c>
      <c r="H2049" s="2">
        <v>0</v>
      </c>
      <c r="I2049" s="2">
        <v>0</v>
      </c>
      <c r="J2049" s="3" t="s">
        <v>2675</v>
      </c>
      <c r="K2049" s="6">
        <v>77</v>
      </c>
      <c r="L2049" s="4">
        <v>6</v>
      </c>
      <c r="M2049" s="4">
        <v>1</v>
      </c>
      <c r="N2049" s="4">
        <v>7</v>
      </c>
      <c r="O2049" s="4">
        <v>23</v>
      </c>
      <c r="P2049" s="4">
        <v>4</v>
      </c>
      <c r="Q2049" s="4">
        <v>19</v>
      </c>
      <c r="R2049" s="4">
        <f>SUM(Table1[[#This Row],[Wines]:[Sweet]])</f>
        <v>41</v>
      </c>
      <c r="S2049" s="8">
        <f t="shared" si="95"/>
        <v>2.1936864633493847E-3</v>
      </c>
      <c r="T2049" s="8" t="str">
        <f t="shared" si="96"/>
        <v>FishProducts</v>
      </c>
      <c r="U2049" s="2">
        <v>1</v>
      </c>
      <c r="V2049" s="2">
        <v>1</v>
      </c>
      <c r="W2049" s="2">
        <v>1</v>
      </c>
      <c r="X2049" s="2">
        <v>2</v>
      </c>
      <c r="Y2049" s="2">
        <v>8</v>
      </c>
      <c r="Z2049" s="2">
        <v>3</v>
      </c>
      <c r="AA2049" s="2">
        <v>11</v>
      </c>
      <c r="AB2049" s="2">
        <v>0</v>
      </c>
    </row>
    <row r="2050" spans="1:28" x14ac:dyDescent="0.25">
      <c r="A2050" s="2">
        <v>10708</v>
      </c>
      <c r="B2050" s="2">
        <v>1978</v>
      </c>
      <c r="C2050" s="2">
        <f>2025-Table1[[#This Row],[Year_Birth]]</f>
        <v>47</v>
      </c>
      <c r="D2050" s="2" t="s">
        <v>2260</v>
      </c>
      <c r="E2050" s="2" t="s">
        <v>2253</v>
      </c>
      <c r="F2050" s="2" t="str">
        <f t="shared" ref="F2050:F2113" si="97">IF(C2050&lt;19,"Child",IF(C2050&lt;31,"Young Adult",IF(C2050&lt;J3297,"Adult","Senior")))</f>
        <v>Senior</v>
      </c>
      <c r="G2050" s="4">
        <v>36975</v>
      </c>
      <c r="H2050" s="2">
        <v>1</v>
      </c>
      <c r="I2050" s="2">
        <v>0</v>
      </c>
      <c r="J2050" s="3" t="s">
        <v>2676</v>
      </c>
      <c r="K2050" s="6">
        <v>50</v>
      </c>
      <c r="L2050" s="4">
        <v>10</v>
      </c>
      <c r="M2050" s="4">
        <v>6</v>
      </c>
      <c r="N2050" s="4">
        <v>11</v>
      </c>
      <c r="O2050" s="4">
        <v>0</v>
      </c>
      <c r="P2050" s="4">
        <v>4</v>
      </c>
      <c r="Q2050" s="4">
        <v>2</v>
      </c>
      <c r="R2050" s="4">
        <f>SUM(Table1[[#This Row],[Wines]:[Sweet]])</f>
        <v>31</v>
      </c>
      <c r="S2050" s="8">
        <f t="shared" ref="S2050:S2113" si="98">R2050/G2050</f>
        <v>8.3840432724814065E-4</v>
      </c>
      <c r="T2050" s="8" t="str">
        <f t="shared" ref="T2050:T2113" si="99">INDEX($L$1:$Q$1, MATCH(MAX(L2050:Q2050), L2050:Q2050, 0))</f>
        <v>MeatProducts</v>
      </c>
      <c r="U2050" s="2">
        <v>1</v>
      </c>
      <c r="V2050" s="2">
        <v>1</v>
      </c>
      <c r="W2050" s="2">
        <v>0</v>
      </c>
      <c r="X2050" s="2">
        <v>3</v>
      </c>
      <c r="Y2050" s="2">
        <v>7</v>
      </c>
      <c r="Z2050" s="2">
        <v>3</v>
      </c>
      <c r="AA2050" s="2">
        <v>11</v>
      </c>
      <c r="AB2050" s="2">
        <v>0</v>
      </c>
    </row>
    <row r="2051" spans="1:28" x14ac:dyDescent="0.25">
      <c r="A2051" s="2">
        <v>10983</v>
      </c>
      <c r="B2051" s="2">
        <v>1952</v>
      </c>
      <c r="C2051" s="2">
        <f>2025-Table1[[#This Row],[Year_Birth]]</f>
        <v>73</v>
      </c>
      <c r="D2051" s="2" t="s">
        <v>2252</v>
      </c>
      <c r="E2051" s="2" t="s">
        <v>2254</v>
      </c>
      <c r="F2051" s="2" t="str">
        <f t="shared" si="97"/>
        <v>Senior</v>
      </c>
      <c r="G2051" s="4">
        <v>75278</v>
      </c>
      <c r="H2051" s="2">
        <v>0</v>
      </c>
      <c r="I2051" s="2">
        <v>0</v>
      </c>
      <c r="J2051" s="3" t="s">
        <v>2677</v>
      </c>
      <c r="K2051" s="6">
        <v>17</v>
      </c>
      <c r="L2051" s="4">
        <v>304</v>
      </c>
      <c r="M2051" s="4">
        <v>98</v>
      </c>
      <c r="N2051" s="4">
        <v>230</v>
      </c>
      <c r="O2051" s="4">
        <v>150</v>
      </c>
      <c r="P2051" s="4">
        <v>74</v>
      </c>
      <c r="Q2051" s="4">
        <v>74</v>
      </c>
      <c r="R2051" s="4">
        <f>SUM(Table1[[#This Row],[Wines]:[Sweet]])</f>
        <v>856</v>
      </c>
      <c r="S2051" s="8">
        <f t="shared" si="98"/>
        <v>1.1371184144105848E-2</v>
      </c>
      <c r="T2051" s="8" t="str">
        <f t="shared" si="99"/>
        <v>Wines</v>
      </c>
      <c r="U2051" s="2">
        <v>1</v>
      </c>
      <c r="V2051" s="2">
        <v>6</v>
      </c>
      <c r="W2051" s="2">
        <v>3</v>
      </c>
      <c r="X2051" s="2">
        <v>13</v>
      </c>
      <c r="Y2051" s="2">
        <v>3</v>
      </c>
      <c r="Z2051" s="2">
        <v>3</v>
      </c>
      <c r="AA2051" s="2">
        <v>11</v>
      </c>
      <c r="AB2051" s="2">
        <v>0</v>
      </c>
    </row>
    <row r="2052" spans="1:28" x14ac:dyDescent="0.25">
      <c r="A2052" s="2">
        <v>5320</v>
      </c>
      <c r="B2052" s="2">
        <v>1973</v>
      </c>
      <c r="C2052" s="2">
        <f>2025-Table1[[#This Row],[Year_Birth]]</f>
        <v>52</v>
      </c>
      <c r="D2052" s="2" t="s">
        <v>2257</v>
      </c>
      <c r="E2052" s="2" t="s">
        <v>2258</v>
      </c>
      <c r="F2052" s="2" t="str">
        <f t="shared" si="97"/>
        <v>Senior</v>
      </c>
      <c r="G2052" s="4">
        <v>44051</v>
      </c>
      <c r="H2052" s="2">
        <v>1</v>
      </c>
      <c r="I2052" s="2">
        <v>1</v>
      </c>
      <c r="J2052" s="3" t="s">
        <v>2677</v>
      </c>
      <c r="K2052" s="6">
        <v>20</v>
      </c>
      <c r="L2052" s="4">
        <v>79</v>
      </c>
      <c r="M2052" s="4">
        <v>7</v>
      </c>
      <c r="N2052" s="4">
        <v>58</v>
      </c>
      <c r="O2052" s="4">
        <v>6</v>
      </c>
      <c r="P2052" s="4">
        <v>3</v>
      </c>
      <c r="Q2052" s="4">
        <v>18</v>
      </c>
      <c r="R2052" s="4">
        <f>SUM(Table1[[#This Row],[Wines]:[Sweet]])</f>
        <v>153</v>
      </c>
      <c r="S2052" s="8">
        <f t="shared" si="98"/>
        <v>3.4732469183446461E-3</v>
      </c>
      <c r="T2052" s="8" t="str">
        <f t="shared" si="99"/>
        <v>Wines</v>
      </c>
      <c r="U2052" s="2">
        <v>4</v>
      </c>
      <c r="V2052" s="2">
        <v>3</v>
      </c>
      <c r="W2052" s="2">
        <v>1</v>
      </c>
      <c r="X2052" s="2">
        <v>4</v>
      </c>
      <c r="Y2052" s="2">
        <v>6</v>
      </c>
      <c r="Z2052" s="2">
        <v>3</v>
      </c>
      <c r="AA2052" s="2">
        <v>11</v>
      </c>
      <c r="AB2052" s="2">
        <v>1</v>
      </c>
    </row>
    <row r="2053" spans="1:28" x14ac:dyDescent="0.25">
      <c r="A2053" s="2">
        <v>3628</v>
      </c>
      <c r="B2053" s="2">
        <v>1987</v>
      </c>
      <c r="C2053" s="2">
        <f>2025-Table1[[#This Row],[Year_Birth]]</f>
        <v>38</v>
      </c>
      <c r="D2053" s="2" t="s">
        <v>2259</v>
      </c>
      <c r="E2053" s="2" t="s">
        <v>2253</v>
      </c>
      <c r="F2053" s="2" t="str">
        <f t="shared" si="97"/>
        <v>Senior</v>
      </c>
      <c r="G2053" s="4">
        <v>15038</v>
      </c>
      <c r="H2053" s="2">
        <v>1</v>
      </c>
      <c r="I2053" s="2">
        <v>0</v>
      </c>
      <c r="J2053" s="3" t="s">
        <v>2677</v>
      </c>
      <c r="K2053" s="6">
        <v>93</v>
      </c>
      <c r="L2053" s="4">
        <v>4</v>
      </c>
      <c r="M2053" s="4">
        <v>8</v>
      </c>
      <c r="N2053" s="4">
        <v>11</v>
      </c>
      <c r="O2053" s="4">
        <v>19</v>
      </c>
      <c r="P2053" s="4">
        <v>12</v>
      </c>
      <c r="Q2053" s="4">
        <v>26</v>
      </c>
      <c r="R2053" s="4">
        <f>SUM(Table1[[#This Row],[Wines]:[Sweet]])</f>
        <v>54</v>
      </c>
      <c r="S2053" s="8">
        <f t="shared" si="98"/>
        <v>3.5909030456177681E-3</v>
      </c>
      <c r="T2053" s="8" t="str">
        <f t="shared" si="99"/>
        <v>GoldProds</v>
      </c>
      <c r="U2053" s="2">
        <v>2</v>
      </c>
      <c r="V2053" s="2">
        <v>2</v>
      </c>
      <c r="W2053" s="2">
        <v>1</v>
      </c>
      <c r="X2053" s="2">
        <v>2</v>
      </c>
      <c r="Y2053" s="2">
        <v>9</v>
      </c>
      <c r="Z2053" s="2">
        <v>3</v>
      </c>
      <c r="AA2053" s="2">
        <v>11</v>
      </c>
      <c r="AB2053" s="2">
        <v>0</v>
      </c>
    </row>
    <row r="2054" spans="1:28" x14ac:dyDescent="0.25">
      <c r="A2054" s="2">
        <v>4073</v>
      </c>
      <c r="B2054" s="2">
        <v>1954</v>
      </c>
      <c r="C2054" s="2">
        <f>2025-Table1[[#This Row],[Year_Birth]]</f>
        <v>71</v>
      </c>
      <c r="D2054" s="2" t="s">
        <v>2260</v>
      </c>
      <c r="E2054" s="2" t="s">
        <v>2256</v>
      </c>
      <c r="F2054" s="2" t="str">
        <f t="shared" si="97"/>
        <v>Senior</v>
      </c>
      <c r="G2054" s="4">
        <v>63564</v>
      </c>
      <c r="H2054" s="2">
        <v>0</v>
      </c>
      <c r="I2054" s="2">
        <v>0</v>
      </c>
      <c r="J2054" s="3" t="s">
        <v>2678</v>
      </c>
      <c r="K2054" s="6">
        <v>0</v>
      </c>
      <c r="L2054" s="4">
        <v>769</v>
      </c>
      <c r="M2054" s="4">
        <v>80</v>
      </c>
      <c r="N2054" s="4">
        <v>252</v>
      </c>
      <c r="O2054" s="4">
        <v>15</v>
      </c>
      <c r="P2054" s="4">
        <v>34</v>
      </c>
      <c r="Q2054" s="4">
        <v>65</v>
      </c>
      <c r="R2054" s="4">
        <f>SUM(Table1[[#This Row],[Wines]:[Sweet]])</f>
        <v>1150</v>
      </c>
      <c r="S2054" s="8">
        <f t="shared" si="98"/>
        <v>1.8092001762003651E-2</v>
      </c>
      <c r="T2054" s="8" t="str">
        <f t="shared" si="99"/>
        <v>Wines</v>
      </c>
      <c r="U2054" s="2">
        <v>1</v>
      </c>
      <c r="V2054" s="2">
        <v>10</v>
      </c>
      <c r="W2054" s="2">
        <v>10</v>
      </c>
      <c r="X2054" s="2">
        <v>7</v>
      </c>
      <c r="Y2054" s="2">
        <v>6</v>
      </c>
      <c r="Z2054" s="2">
        <v>3</v>
      </c>
      <c r="AA2054" s="2">
        <v>11</v>
      </c>
      <c r="AB2054" s="2">
        <v>1</v>
      </c>
    </row>
    <row r="2055" spans="1:28" x14ac:dyDescent="0.25">
      <c r="A2055" s="2">
        <v>7072</v>
      </c>
      <c r="B2055" s="2">
        <v>1973</v>
      </c>
      <c r="C2055" s="2">
        <f>2025-Table1[[#This Row],[Year_Birth]]</f>
        <v>52</v>
      </c>
      <c r="D2055" s="2" t="s">
        <v>2252</v>
      </c>
      <c r="E2055" s="2" t="s">
        <v>2256</v>
      </c>
      <c r="F2055" s="2" t="str">
        <f t="shared" si="97"/>
        <v>Senior</v>
      </c>
      <c r="G2055" s="4">
        <v>67432</v>
      </c>
      <c r="H2055" s="2">
        <v>0</v>
      </c>
      <c r="I2055" s="2">
        <v>1</v>
      </c>
      <c r="J2055" s="3" t="s">
        <v>2679</v>
      </c>
      <c r="K2055" s="6">
        <v>69</v>
      </c>
      <c r="L2055" s="4">
        <v>432</v>
      </c>
      <c r="M2055" s="4">
        <v>79</v>
      </c>
      <c r="N2055" s="4">
        <v>341</v>
      </c>
      <c r="O2055" s="4">
        <v>177</v>
      </c>
      <c r="P2055" s="4">
        <v>136</v>
      </c>
      <c r="Q2055" s="4">
        <v>170</v>
      </c>
      <c r="R2055" s="4">
        <f>SUM(Table1[[#This Row],[Wines]:[Sweet]])</f>
        <v>1165</v>
      </c>
      <c r="S2055" s="8">
        <f t="shared" si="98"/>
        <v>1.7276663898445843E-2</v>
      </c>
      <c r="T2055" s="8" t="str">
        <f t="shared" si="99"/>
        <v>Wines</v>
      </c>
      <c r="U2055" s="2">
        <v>2</v>
      </c>
      <c r="V2055" s="2">
        <v>8</v>
      </c>
      <c r="W2055" s="2">
        <v>5</v>
      </c>
      <c r="X2055" s="2">
        <v>4</v>
      </c>
      <c r="Y2055" s="2">
        <v>4</v>
      </c>
      <c r="Z2055" s="2">
        <v>3</v>
      </c>
      <c r="AA2055" s="2">
        <v>11</v>
      </c>
      <c r="AB2055" s="2">
        <v>0</v>
      </c>
    </row>
    <row r="2056" spans="1:28" x14ac:dyDescent="0.25">
      <c r="A2056" s="2">
        <v>9904</v>
      </c>
      <c r="B2056" s="2">
        <v>1956</v>
      </c>
      <c r="C2056" s="2">
        <f>2025-Table1[[#This Row],[Year_Birth]]</f>
        <v>69</v>
      </c>
      <c r="D2056" s="2" t="s">
        <v>2252</v>
      </c>
      <c r="E2056" s="2" t="s">
        <v>2256</v>
      </c>
      <c r="F2056" s="2" t="str">
        <f t="shared" si="97"/>
        <v>Senior</v>
      </c>
      <c r="G2056" s="4">
        <v>71391</v>
      </c>
      <c r="H2056" s="2">
        <v>0</v>
      </c>
      <c r="I2056" s="2">
        <v>1</v>
      </c>
      <c r="J2056" s="3" t="s">
        <v>2679</v>
      </c>
      <c r="K2056" s="6">
        <v>50</v>
      </c>
      <c r="L2056" s="4">
        <v>336</v>
      </c>
      <c r="M2056" s="4">
        <v>123</v>
      </c>
      <c r="N2056" s="4">
        <v>274</v>
      </c>
      <c r="O2056" s="4">
        <v>46</v>
      </c>
      <c r="P2056" s="4">
        <v>123</v>
      </c>
      <c r="Q2056" s="4">
        <v>141</v>
      </c>
      <c r="R2056" s="4">
        <f>SUM(Table1[[#This Row],[Wines]:[Sweet]])</f>
        <v>902</v>
      </c>
      <c r="S2056" s="8">
        <f t="shared" si="98"/>
        <v>1.2634645823703269E-2</v>
      </c>
      <c r="T2056" s="8" t="str">
        <f t="shared" si="99"/>
        <v>Wines</v>
      </c>
      <c r="U2056" s="2">
        <v>5</v>
      </c>
      <c r="V2056" s="2">
        <v>6</v>
      </c>
      <c r="W2056" s="2">
        <v>5</v>
      </c>
      <c r="X2056" s="2">
        <v>12</v>
      </c>
      <c r="Y2056" s="2">
        <v>3</v>
      </c>
      <c r="Z2056" s="2">
        <v>3</v>
      </c>
      <c r="AA2056" s="2">
        <v>11</v>
      </c>
      <c r="AB2056" s="2">
        <v>0</v>
      </c>
    </row>
    <row r="2057" spans="1:28" x14ac:dyDescent="0.25">
      <c r="A2057" s="2">
        <v>2217</v>
      </c>
      <c r="B2057" s="2">
        <v>1975</v>
      </c>
      <c r="C2057" s="2">
        <f>2025-Table1[[#This Row],[Year_Birth]]</f>
        <v>50</v>
      </c>
      <c r="D2057" s="2" t="s">
        <v>2260</v>
      </c>
      <c r="E2057" s="2" t="s">
        <v>2256</v>
      </c>
      <c r="F2057" s="2" t="str">
        <f t="shared" si="97"/>
        <v>Senior</v>
      </c>
      <c r="G2057" s="4">
        <v>37284</v>
      </c>
      <c r="H2057" s="2">
        <v>1</v>
      </c>
      <c r="I2057" s="2">
        <v>1</v>
      </c>
      <c r="J2057" s="3" t="s">
        <v>2679</v>
      </c>
      <c r="K2057" s="6">
        <v>46</v>
      </c>
      <c r="L2057" s="4">
        <v>11</v>
      </c>
      <c r="M2057" s="4">
        <v>1</v>
      </c>
      <c r="N2057" s="4">
        <v>2</v>
      </c>
      <c r="O2057" s="4">
        <v>2</v>
      </c>
      <c r="P2057" s="4">
        <v>1</v>
      </c>
      <c r="Q2057" s="4">
        <v>6</v>
      </c>
      <c r="R2057" s="4">
        <f>SUM(Table1[[#This Row],[Wines]:[Sweet]])</f>
        <v>17</v>
      </c>
      <c r="S2057" s="8">
        <f t="shared" si="98"/>
        <v>4.559596609805815E-4</v>
      </c>
      <c r="T2057" s="8" t="str">
        <f t="shared" si="99"/>
        <v>Wines</v>
      </c>
      <c r="U2057" s="2">
        <v>1</v>
      </c>
      <c r="V2057" s="2">
        <v>0</v>
      </c>
      <c r="W2057" s="2">
        <v>0</v>
      </c>
      <c r="X2057" s="2">
        <v>3</v>
      </c>
      <c r="Y2057" s="2">
        <v>6</v>
      </c>
      <c r="Z2057" s="2">
        <v>3</v>
      </c>
      <c r="AA2057" s="2">
        <v>11</v>
      </c>
      <c r="AB2057" s="2">
        <v>0</v>
      </c>
    </row>
    <row r="2058" spans="1:28" x14ac:dyDescent="0.25">
      <c r="A2058" s="2">
        <v>4967</v>
      </c>
      <c r="B2058" s="2">
        <v>1960</v>
      </c>
      <c r="C2058" s="2">
        <f>2025-Table1[[#This Row],[Year_Birth]]</f>
        <v>65</v>
      </c>
      <c r="D2058" s="2" t="s">
        <v>2255</v>
      </c>
      <c r="E2058" s="2" t="s">
        <v>2254</v>
      </c>
      <c r="F2058" s="2" t="str">
        <f t="shared" si="97"/>
        <v>Senior</v>
      </c>
      <c r="G2058" s="4">
        <v>38201</v>
      </c>
      <c r="H2058" s="2">
        <v>0</v>
      </c>
      <c r="I2058" s="2">
        <v>1</v>
      </c>
      <c r="J2058" s="3" t="s">
        <v>2679</v>
      </c>
      <c r="K2058" s="6">
        <v>19</v>
      </c>
      <c r="L2058" s="4">
        <v>233</v>
      </c>
      <c r="M2058" s="4">
        <v>0</v>
      </c>
      <c r="N2058" s="4">
        <v>23</v>
      </c>
      <c r="O2058" s="4">
        <v>0</v>
      </c>
      <c r="P2058" s="4">
        <v>0</v>
      </c>
      <c r="Q2058" s="4">
        <v>12</v>
      </c>
      <c r="R2058" s="4">
        <f>SUM(Table1[[#This Row],[Wines]:[Sweet]])</f>
        <v>256</v>
      </c>
      <c r="S2058" s="8">
        <f t="shared" si="98"/>
        <v>6.7013952514332082E-3</v>
      </c>
      <c r="T2058" s="8" t="str">
        <f t="shared" si="99"/>
        <v>Wines</v>
      </c>
      <c r="U2058" s="2">
        <v>4</v>
      </c>
      <c r="V2058" s="2">
        <v>5</v>
      </c>
      <c r="W2058" s="2">
        <v>1</v>
      </c>
      <c r="X2058" s="2">
        <v>5</v>
      </c>
      <c r="Y2058" s="2">
        <v>8</v>
      </c>
      <c r="Z2058" s="2">
        <v>3</v>
      </c>
      <c r="AA2058" s="2">
        <v>11</v>
      </c>
      <c r="AB2058" s="2">
        <v>0</v>
      </c>
    </row>
    <row r="2059" spans="1:28" x14ac:dyDescent="0.25">
      <c r="A2059" s="2">
        <v>4102</v>
      </c>
      <c r="B2059" s="2">
        <v>1975</v>
      </c>
      <c r="C2059" s="2">
        <f>2025-Table1[[#This Row],[Year_Birth]]</f>
        <v>50</v>
      </c>
      <c r="D2059" s="2" t="s">
        <v>2260</v>
      </c>
      <c r="E2059" s="2" t="s">
        <v>2256</v>
      </c>
      <c r="F2059" s="2" t="str">
        <f t="shared" si="97"/>
        <v>Senior</v>
      </c>
      <c r="G2059" s="4">
        <v>37284</v>
      </c>
      <c r="H2059" s="2">
        <v>1</v>
      </c>
      <c r="I2059" s="2">
        <v>1</v>
      </c>
      <c r="J2059" s="3" t="s">
        <v>2679</v>
      </c>
      <c r="K2059" s="6">
        <v>46</v>
      </c>
      <c r="L2059" s="4">
        <v>11</v>
      </c>
      <c r="M2059" s="4">
        <v>1</v>
      </c>
      <c r="N2059" s="4">
        <v>2</v>
      </c>
      <c r="O2059" s="4">
        <v>2</v>
      </c>
      <c r="P2059" s="4">
        <v>1</v>
      </c>
      <c r="Q2059" s="4">
        <v>6</v>
      </c>
      <c r="R2059" s="4">
        <f>SUM(Table1[[#This Row],[Wines]:[Sweet]])</f>
        <v>17</v>
      </c>
      <c r="S2059" s="8">
        <f t="shared" si="98"/>
        <v>4.559596609805815E-4</v>
      </c>
      <c r="T2059" s="8" t="str">
        <f t="shared" si="99"/>
        <v>Wines</v>
      </c>
      <c r="U2059" s="2">
        <v>1</v>
      </c>
      <c r="V2059" s="2">
        <v>0</v>
      </c>
      <c r="W2059" s="2">
        <v>0</v>
      </c>
      <c r="X2059" s="2">
        <v>3</v>
      </c>
      <c r="Y2059" s="2">
        <v>6</v>
      </c>
      <c r="Z2059" s="2">
        <v>3</v>
      </c>
      <c r="AA2059" s="2">
        <v>11</v>
      </c>
      <c r="AB2059" s="2">
        <v>0</v>
      </c>
    </row>
    <row r="2060" spans="1:28" x14ac:dyDescent="0.25">
      <c r="A2060" s="2">
        <v>2256</v>
      </c>
      <c r="B2060" s="2">
        <v>1973</v>
      </c>
      <c r="C2060" s="2">
        <f>2025-Table1[[#This Row],[Year_Birth]]</f>
        <v>52</v>
      </c>
      <c r="D2060" s="2" t="s">
        <v>2257</v>
      </c>
      <c r="E2060" s="2" t="s">
        <v>2256</v>
      </c>
      <c r="F2060" s="2" t="str">
        <f t="shared" si="97"/>
        <v>Senior</v>
      </c>
      <c r="G2060" s="4">
        <v>27159</v>
      </c>
      <c r="H2060" s="2">
        <v>1</v>
      </c>
      <c r="I2060" s="2">
        <v>1</v>
      </c>
      <c r="J2060" s="3" t="s">
        <v>2680</v>
      </c>
      <c r="K2060" s="6">
        <v>33</v>
      </c>
      <c r="L2060" s="4">
        <v>17</v>
      </c>
      <c r="M2060" s="4">
        <v>0</v>
      </c>
      <c r="N2060" s="4">
        <v>3</v>
      </c>
      <c r="O2060" s="4">
        <v>0</v>
      </c>
      <c r="P2060" s="4">
        <v>0</v>
      </c>
      <c r="Q2060" s="4">
        <v>1</v>
      </c>
      <c r="R2060" s="4">
        <f>SUM(Table1[[#This Row],[Wines]:[Sweet]])</f>
        <v>20</v>
      </c>
      <c r="S2060" s="8">
        <f t="shared" si="98"/>
        <v>7.3640413859125888E-4</v>
      </c>
      <c r="T2060" s="8" t="str">
        <f t="shared" si="99"/>
        <v>Wines</v>
      </c>
      <c r="U2060" s="2">
        <v>2</v>
      </c>
      <c r="V2060" s="2">
        <v>1</v>
      </c>
      <c r="W2060" s="2">
        <v>0</v>
      </c>
      <c r="X2060" s="2">
        <v>3</v>
      </c>
      <c r="Y2060" s="2">
        <v>6</v>
      </c>
      <c r="Z2060" s="2">
        <v>3</v>
      </c>
      <c r="AA2060" s="2">
        <v>11</v>
      </c>
      <c r="AB2060" s="2">
        <v>0</v>
      </c>
    </row>
    <row r="2061" spans="1:28" x14ac:dyDescent="0.25">
      <c r="A2061" s="2">
        <v>1463</v>
      </c>
      <c r="B2061" s="2">
        <v>1958</v>
      </c>
      <c r="C2061" s="2">
        <f>2025-Table1[[#This Row],[Year_Birth]]</f>
        <v>67</v>
      </c>
      <c r="D2061" s="2" t="s">
        <v>2252</v>
      </c>
      <c r="E2061" s="2" t="s">
        <v>2253</v>
      </c>
      <c r="F2061" s="2" t="str">
        <f t="shared" si="97"/>
        <v>Senior</v>
      </c>
      <c r="G2061" s="4">
        <v>45160</v>
      </c>
      <c r="H2061" s="2">
        <v>1</v>
      </c>
      <c r="I2061" s="2">
        <v>1</v>
      </c>
      <c r="J2061" s="3" t="s">
        <v>2680</v>
      </c>
      <c r="K2061" s="6">
        <v>9</v>
      </c>
      <c r="L2061" s="4">
        <v>8</v>
      </c>
      <c r="M2061" s="4">
        <v>2</v>
      </c>
      <c r="N2061" s="4">
        <v>5</v>
      </c>
      <c r="O2061" s="4">
        <v>3</v>
      </c>
      <c r="P2061" s="4">
        <v>0</v>
      </c>
      <c r="Q2061" s="4">
        <v>3</v>
      </c>
      <c r="R2061" s="4">
        <f>SUM(Table1[[#This Row],[Wines]:[Sweet]])</f>
        <v>18</v>
      </c>
      <c r="S2061" s="8">
        <f t="shared" si="98"/>
        <v>3.9858281665190433E-4</v>
      </c>
      <c r="T2061" s="8" t="str">
        <f t="shared" si="99"/>
        <v>Wines</v>
      </c>
      <c r="U2061" s="2">
        <v>1</v>
      </c>
      <c r="V2061" s="2">
        <v>1</v>
      </c>
      <c r="W2061" s="2">
        <v>0</v>
      </c>
      <c r="X2061" s="2">
        <v>2</v>
      </c>
      <c r="Y2061" s="2">
        <v>7</v>
      </c>
      <c r="Z2061" s="2">
        <v>3</v>
      </c>
      <c r="AA2061" s="2">
        <v>11</v>
      </c>
      <c r="AB2061" s="2">
        <v>0</v>
      </c>
    </row>
    <row r="2062" spans="1:28" x14ac:dyDescent="0.25">
      <c r="A2062" s="2">
        <v>3900</v>
      </c>
      <c r="B2062" s="2">
        <v>1972</v>
      </c>
      <c r="C2062" s="2">
        <f>2025-Table1[[#This Row],[Year_Birth]]</f>
        <v>53</v>
      </c>
      <c r="D2062" s="2" t="s">
        <v>2252</v>
      </c>
      <c r="E2062" s="2" t="s">
        <v>2256</v>
      </c>
      <c r="F2062" s="2" t="str">
        <f t="shared" si="97"/>
        <v>Senior</v>
      </c>
      <c r="G2062" s="4">
        <v>65685</v>
      </c>
      <c r="H2062" s="2">
        <v>0</v>
      </c>
      <c r="I2062" s="2">
        <v>1</v>
      </c>
      <c r="J2062" s="3" t="s">
        <v>2680</v>
      </c>
      <c r="K2062" s="6">
        <v>54</v>
      </c>
      <c r="L2062" s="4">
        <v>642</v>
      </c>
      <c r="M2062" s="4">
        <v>14</v>
      </c>
      <c r="N2062" s="4">
        <v>49</v>
      </c>
      <c r="O2062" s="4">
        <v>0</v>
      </c>
      <c r="P2062" s="4">
        <v>7</v>
      </c>
      <c r="Q2062" s="4">
        <v>57</v>
      </c>
      <c r="R2062" s="4">
        <f>SUM(Table1[[#This Row],[Wines]:[Sweet]])</f>
        <v>712</v>
      </c>
      <c r="S2062" s="8">
        <f t="shared" si="98"/>
        <v>1.0839613305929816E-2</v>
      </c>
      <c r="T2062" s="8" t="str">
        <f t="shared" si="99"/>
        <v>Wines</v>
      </c>
      <c r="U2062" s="2">
        <v>1</v>
      </c>
      <c r="V2062" s="2">
        <v>9</v>
      </c>
      <c r="W2062" s="2">
        <v>2</v>
      </c>
      <c r="X2062" s="2">
        <v>9</v>
      </c>
      <c r="Y2062" s="2">
        <v>5</v>
      </c>
      <c r="Z2062" s="2">
        <v>3</v>
      </c>
      <c r="AA2062" s="2">
        <v>11</v>
      </c>
      <c r="AB2062" s="2">
        <v>0</v>
      </c>
    </row>
    <row r="2063" spans="1:28" x14ac:dyDescent="0.25">
      <c r="A2063" s="2">
        <v>3551</v>
      </c>
      <c r="B2063" s="2">
        <v>1954</v>
      </c>
      <c r="C2063" s="2">
        <f>2025-Table1[[#This Row],[Year_Birth]]</f>
        <v>71</v>
      </c>
      <c r="D2063" s="2" t="s">
        <v>2257</v>
      </c>
      <c r="E2063" s="2" t="s">
        <v>2254</v>
      </c>
      <c r="F2063" s="2" t="str">
        <f t="shared" si="97"/>
        <v>Senior</v>
      </c>
      <c r="G2063" s="4">
        <v>60033</v>
      </c>
      <c r="H2063" s="2">
        <v>0</v>
      </c>
      <c r="I2063" s="2">
        <v>1</v>
      </c>
      <c r="J2063" s="3" t="s">
        <v>2680</v>
      </c>
      <c r="K2063" s="6">
        <v>28</v>
      </c>
      <c r="L2063" s="4">
        <v>62</v>
      </c>
      <c r="M2063" s="4">
        <v>1</v>
      </c>
      <c r="N2063" s="4">
        <v>57</v>
      </c>
      <c r="O2063" s="4">
        <v>19</v>
      </c>
      <c r="P2063" s="4">
        <v>11</v>
      </c>
      <c r="Q2063" s="4">
        <v>48</v>
      </c>
      <c r="R2063" s="4">
        <f>SUM(Table1[[#This Row],[Wines]:[Sweet]])</f>
        <v>150</v>
      </c>
      <c r="S2063" s="8">
        <f t="shared" si="98"/>
        <v>2.498625755834291E-3</v>
      </c>
      <c r="T2063" s="8" t="str">
        <f t="shared" si="99"/>
        <v>Wines</v>
      </c>
      <c r="U2063" s="2">
        <v>2</v>
      </c>
      <c r="V2063" s="2">
        <v>2</v>
      </c>
      <c r="W2063" s="2">
        <v>1</v>
      </c>
      <c r="X2063" s="2">
        <v>5</v>
      </c>
      <c r="Y2063" s="2">
        <v>2</v>
      </c>
      <c r="Z2063" s="2">
        <v>3</v>
      </c>
      <c r="AA2063" s="2">
        <v>11</v>
      </c>
      <c r="AB2063" s="2">
        <v>0</v>
      </c>
    </row>
    <row r="2064" spans="1:28" x14ac:dyDescent="0.25">
      <c r="A2064" s="2">
        <v>6398</v>
      </c>
      <c r="B2064" s="2">
        <v>1974</v>
      </c>
      <c r="C2064" s="2">
        <f>2025-Table1[[#This Row],[Year_Birth]]</f>
        <v>51</v>
      </c>
      <c r="D2064" s="2" t="s">
        <v>2259</v>
      </c>
      <c r="E2064" s="2" t="s">
        <v>2256</v>
      </c>
      <c r="F2064" s="2" t="str">
        <f t="shared" si="97"/>
        <v>Senior</v>
      </c>
      <c r="G2064" s="4">
        <v>18393</v>
      </c>
      <c r="H2064" s="2">
        <v>1</v>
      </c>
      <c r="I2064" s="2">
        <v>0</v>
      </c>
      <c r="J2064" s="3" t="s">
        <v>2680</v>
      </c>
      <c r="K2064" s="6">
        <v>2</v>
      </c>
      <c r="L2064" s="4">
        <v>7</v>
      </c>
      <c r="M2064" s="4">
        <v>10</v>
      </c>
      <c r="N2064" s="4">
        <v>13</v>
      </c>
      <c r="O2064" s="4">
        <v>16</v>
      </c>
      <c r="P2064" s="4">
        <v>0</v>
      </c>
      <c r="Q2064" s="4">
        <v>4</v>
      </c>
      <c r="R2064" s="4">
        <f>SUM(Table1[[#This Row],[Wines]:[Sweet]])</f>
        <v>46</v>
      </c>
      <c r="S2064" s="8">
        <f t="shared" si="98"/>
        <v>2.500951448920785E-3</v>
      </c>
      <c r="T2064" s="8" t="str">
        <f t="shared" si="99"/>
        <v>FishProducts</v>
      </c>
      <c r="U2064" s="2">
        <v>2</v>
      </c>
      <c r="V2064" s="2">
        <v>3</v>
      </c>
      <c r="W2064" s="2">
        <v>0</v>
      </c>
      <c r="X2064" s="2">
        <v>3</v>
      </c>
      <c r="Y2064" s="2">
        <v>8</v>
      </c>
      <c r="Z2064" s="2">
        <v>3</v>
      </c>
      <c r="AA2064" s="2">
        <v>11</v>
      </c>
      <c r="AB2064" s="2">
        <v>0</v>
      </c>
    </row>
    <row r="2065" spans="1:28" x14ac:dyDescent="0.25">
      <c r="A2065" s="2">
        <v>9958</v>
      </c>
      <c r="B2065" s="2">
        <v>1972</v>
      </c>
      <c r="C2065" s="2">
        <f>2025-Table1[[#This Row],[Year_Birth]]</f>
        <v>53</v>
      </c>
      <c r="D2065" s="2" t="s">
        <v>2252</v>
      </c>
      <c r="E2065" s="2" t="s">
        <v>2256</v>
      </c>
      <c r="F2065" s="2" t="str">
        <f t="shared" si="97"/>
        <v>Senior</v>
      </c>
      <c r="G2065" s="4">
        <v>65685</v>
      </c>
      <c r="H2065" s="2">
        <v>0</v>
      </c>
      <c r="I2065" s="2">
        <v>1</v>
      </c>
      <c r="J2065" s="3" t="s">
        <v>2680</v>
      </c>
      <c r="K2065" s="6">
        <v>54</v>
      </c>
      <c r="L2065" s="4">
        <v>642</v>
      </c>
      <c r="M2065" s="4">
        <v>14</v>
      </c>
      <c r="N2065" s="4">
        <v>49</v>
      </c>
      <c r="O2065" s="4">
        <v>0</v>
      </c>
      <c r="P2065" s="4">
        <v>7</v>
      </c>
      <c r="Q2065" s="4">
        <v>57</v>
      </c>
      <c r="R2065" s="4">
        <f>SUM(Table1[[#This Row],[Wines]:[Sweet]])</f>
        <v>712</v>
      </c>
      <c r="S2065" s="8">
        <f t="shared" si="98"/>
        <v>1.0839613305929816E-2</v>
      </c>
      <c r="T2065" s="8" t="str">
        <f t="shared" si="99"/>
        <v>Wines</v>
      </c>
      <c r="U2065" s="2">
        <v>1</v>
      </c>
      <c r="V2065" s="2">
        <v>9</v>
      </c>
      <c r="W2065" s="2">
        <v>2</v>
      </c>
      <c r="X2065" s="2">
        <v>9</v>
      </c>
      <c r="Y2065" s="2">
        <v>5</v>
      </c>
      <c r="Z2065" s="2">
        <v>3</v>
      </c>
      <c r="AA2065" s="2">
        <v>11</v>
      </c>
      <c r="AB2065" s="2">
        <v>0</v>
      </c>
    </row>
    <row r="2066" spans="1:28" x14ac:dyDescent="0.25">
      <c r="A2066" s="2">
        <v>8601</v>
      </c>
      <c r="B2066" s="2">
        <v>1980</v>
      </c>
      <c r="C2066" s="2">
        <f>2025-Table1[[#This Row],[Year_Birth]]</f>
        <v>45</v>
      </c>
      <c r="D2066" s="2" t="s">
        <v>2252</v>
      </c>
      <c r="E2066" s="2" t="s">
        <v>2256</v>
      </c>
      <c r="F2066" s="2" t="str">
        <f t="shared" si="97"/>
        <v>Senior</v>
      </c>
      <c r="G2066" s="4">
        <v>80011</v>
      </c>
      <c r="H2066" s="2">
        <v>0</v>
      </c>
      <c r="I2066" s="2">
        <v>1</v>
      </c>
      <c r="J2066" s="3" t="s">
        <v>2681</v>
      </c>
      <c r="K2066" s="6">
        <v>3</v>
      </c>
      <c r="L2066" s="4">
        <v>421</v>
      </c>
      <c r="M2066" s="4">
        <v>76</v>
      </c>
      <c r="N2066" s="4">
        <v>536</v>
      </c>
      <c r="O2066" s="4">
        <v>82</v>
      </c>
      <c r="P2066" s="4">
        <v>178</v>
      </c>
      <c r="Q2066" s="4">
        <v>102</v>
      </c>
      <c r="R2066" s="4">
        <f>SUM(Table1[[#This Row],[Wines]:[Sweet]])</f>
        <v>1293</v>
      </c>
      <c r="S2066" s="8">
        <f t="shared" si="98"/>
        <v>1.6160277961780257E-2</v>
      </c>
      <c r="T2066" s="8" t="str">
        <f t="shared" si="99"/>
        <v>MeatProducts</v>
      </c>
      <c r="U2066" s="2">
        <v>2</v>
      </c>
      <c r="V2066" s="2">
        <v>8</v>
      </c>
      <c r="W2066" s="2">
        <v>6</v>
      </c>
      <c r="X2066" s="2">
        <v>5</v>
      </c>
      <c r="Y2066" s="2">
        <v>4</v>
      </c>
      <c r="Z2066" s="2">
        <v>3</v>
      </c>
      <c r="AA2066" s="2">
        <v>11</v>
      </c>
      <c r="AB2066" s="2">
        <v>0</v>
      </c>
    </row>
    <row r="2067" spans="1:28" x14ac:dyDescent="0.25">
      <c r="A2067" s="2">
        <v>4931</v>
      </c>
      <c r="B2067" s="2">
        <v>1977</v>
      </c>
      <c r="C2067" s="2">
        <f>2025-Table1[[#This Row],[Year_Birth]]</f>
        <v>48</v>
      </c>
      <c r="D2067" s="2" t="s">
        <v>2252</v>
      </c>
      <c r="E2067" s="2" t="s">
        <v>2254</v>
      </c>
      <c r="F2067" s="2" t="str">
        <f t="shared" si="97"/>
        <v>Senior</v>
      </c>
      <c r="G2067" s="4">
        <v>157146</v>
      </c>
      <c r="H2067" s="2">
        <v>0</v>
      </c>
      <c r="I2067" s="2">
        <v>0</v>
      </c>
      <c r="J2067" s="3" t="s">
        <v>2681</v>
      </c>
      <c r="K2067" s="6">
        <v>13</v>
      </c>
      <c r="L2067" s="4">
        <v>1</v>
      </c>
      <c r="M2067" s="4">
        <v>0</v>
      </c>
      <c r="N2067" s="4">
        <v>1725</v>
      </c>
      <c r="O2067" s="4">
        <v>2</v>
      </c>
      <c r="P2067" s="4">
        <v>1</v>
      </c>
      <c r="Q2067" s="4">
        <v>1</v>
      </c>
      <c r="R2067" s="4">
        <f>SUM(Table1[[#This Row],[Wines]:[Sweet]])</f>
        <v>1729</v>
      </c>
      <c r="S2067" s="8">
        <f t="shared" si="98"/>
        <v>1.1002507222582822E-2</v>
      </c>
      <c r="T2067" s="8" t="str">
        <f t="shared" si="99"/>
        <v>MeatProducts</v>
      </c>
      <c r="U2067" s="2">
        <v>0</v>
      </c>
      <c r="V2067" s="2">
        <v>0</v>
      </c>
      <c r="W2067" s="2">
        <v>28</v>
      </c>
      <c r="X2067" s="2">
        <v>0</v>
      </c>
      <c r="Y2067" s="2">
        <v>1</v>
      </c>
      <c r="Z2067" s="2">
        <v>3</v>
      </c>
      <c r="AA2067" s="2">
        <v>11</v>
      </c>
      <c r="AB2067" s="2">
        <v>0</v>
      </c>
    </row>
    <row r="2068" spans="1:28" x14ac:dyDescent="0.25">
      <c r="A2068" s="2">
        <v>3491</v>
      </c>
      <c r="B2068" s="2">
        <v>1975</v>
      </c>
      <c r="C2068" s="2">
        <f>2025-Table1[[#This Row],[Year_Birth]]</f>
        <v>50</v>
      </c>
      <c r="D2068" s="2" t="s">
        <v>2252</v>
      </c>
      <c r="E2068" s="2" t="s">
        <v>2254</v>
      </c>
      <c r="F2068" s="2" t="str">
        <f t="shared" si="97"/>
        <v>Senior</v>
      </c>
      <c r="G2068" s="4">
        <v>55914</v>
      </c>
      <c r="H2068" s="2">
        <v>0</v>
      </c>
      <c r="I2068" s="2">
        <v>1</v>
      </c>
      <c r="J2068" s="3" t="s">
        <v>2681</v>
      </c>
      <c r="K2068" s="6">
        <v>32</v>
      </c>
      <c r="L2068" s="4">
        <v>384</v>
      </c>
      <c r="M2068" s="4">
        <v>60</v>
      </c>
      <c r="N2068" s="4">
        <v>364</v>
      </c>
      <c r="O2068" s="4">
        <v>119</v>
      </c>
      <c r="P2068" s="4">
        <v>101</v>
      </c>
      <c r="Q2068" s="4">
        <v>232</v>
      </c>
      <c r="R2068" s="4">
        <f>SUM(Table1[[#This Row],[Wines]:[Sweet]])</f>
        <v>1028</v>
      </c>
      <c r="S2068" s="8">
        <f t="shared" si="98"/>
        <v>1.8385377544085559E-2</v>
      </c>
      <c r="T2068" s="8" t="str">
        <f t="shared" si="99"/>
        <v>Wines</v>
      </c>
      <c r="U2068" s="2">
        <v>4</v>
      </c>
      <c r="V2068" s="2">
        <v>11</v>
      </c>
      <c r="W2068" s="2">
        <v>6</v>
      </c>
      <c r="X2068" s="2">
        <v>8</v>
      </c>
      <c r="Y2068" s="2">
        <v>7</v>
      </c>
      <c r="Z2068" s="2">
        <v>3</v>
      </c>
      <c r="AA2068" s="2">
        <v>11</v>
      </c>
      <c r="AB2068" s="2">
        <v>0</v>
      </c>
    </row>
    <row r="2069" spans="1:28" x14ac:dyDescent="0.25">
      <c r="A2069" s="2">
        <v>8029</v>
      </c>
      <c r="B2069" s="2">
        <v>1988</v>
      </c>
      <c r="C2069" s="2">
        <f>2025-Table1[[#This Row],[Year_Birth]]</f>
        <v>37</v>
      </c>
      <c r="D2069" s="2" t="s">
        <v>2257</v>
      </c>
      <c r="E2069" s="2" t="s">
        <v>2253</v>
      </c>
      <c r="F2069" s="2" t="str">
        <f t="shared" si="97"/>
        <v>Senior</v>
      </c>
      <c r="G2069" s="4">
        <v>90247</v>
      </c>
      <c r="H2069" s="2">
        <v>0</v>
      </c>
      <c r="I2069" s="2">
        <v>0</v>
      </c>
      <c r="J2069" s="3" t="s">
        <v>2682</v>
      </c>
      <c r="K2069" s="6">
        <v>27</v>
      </c>
      <c r="L2069" s="4">
        <v>1184</v>
      </c>
      <c r="M2069" s="4">
        <v>32</v>
      </c>
      <c r="N2069" s="4">
        <v>352</v>
      </c>
      <c r="O2069" s="4">
        <v>21</v>
      </c>
      <c r="P2069" s="4">
        <v>16</v>
      </c>
      <c r="Q2069" s="4">
        <v>16</v>
      </c>
      <c r="R2069" s="4">
        <f>SUM(Table1[[#This Row],[Wines]:[Sweet]])</f>
        <v>1605</v>
      </c>
      <c r="S2069" s="8">
        <f t="shared" si="98"/>
        <v>1.7784524693341606E-2</v>
      </c>
      <c r="T2069" s="8" t="str">
        <f t="shared" si="99"/>
        <v>Wines</v>
      </c>
      <c r="U2069" s="2">
        <v>1</v>
      </c>
      <c r="V2069" s="2">
        <v>3</v>
      </c>
      <c r="W2069" s="2">
        <v>4</v>
      </c>
      <c r="X2069" s="2">
        <v>7</v>
      </c>
      <c r="Y2069" s="2">
        <v>1</v>
      </c>
      <c r="Z2069" s="2">
        <v>3</v>
      </c>
      <c r="AA2069" s="2">
        <v>11</v>
      </c>
      <c r="AB2069" s="2">
        <v>1</v>
      </c>
    </row>
    <row r="2070" spans="1:28" x14ac:dyDescent="0.25">
      <c r="A2070" s="2">
        <v>7875</v>
      </c>
      <c r="B2070" s="2">
        <v>1949</v>
      </c>
      <c r="C2070" s="2">
        <f>2025-Table1[[#This Row],[Year_Birth]]</f>
        <v>76</v>
      </c>
      <c r="D2070" s="2" t="s">
        <v>2252</v>
      </c>
      <c r="E2070" s="2" t="s">
        <v>2256</v>
      </c>
      <c r="F2070" s="2" t="str">
        <f t="shared" si="97"/>
        <v>Senior</v>
      </c>
      <c r="G2070" s="4">
        <v>72025</v>
      </c>
      <c r="H2070" s="2">
        <v>0</v>
      </c>
      <c r="I2070" s="2">
        <v>0</v>
      </c>
      <c r="J2070" s="3" t="s">
        <v>2682</v>
      </c>
      <c r="K2070" s="6">
        <v>46</v>
      </c>
      <c r="L2070" s="4">
        <v>967</v>
      </c>
      <c r="M2070" s="4">
        <v>0</v>
      </c>
      <c r="N2070" s="4">
        <v>617</v>
      </c>
      <c r="O2070" s="4">
        <v>43</v>
      </c>
      <c r="P2070" s="4">
        <v>50</v>
      </c>
      <c r="Q2070" s="4">
        <v>0</v>
      </c>
      <c r="R2070" s="4">
        <f>SUM(Table1[[#This Row],[Wines]:[Sweet]])</f>
        <v>1677</v>
      </c>
      <c r="S2070" s="8">
        <f t="shared" si="98"/>
        <v>2.3283582089552238E-2</v>
      </c>
      <c r="T2070" s="8" t="str">
        <f t="shared" si="99"/>
        <v>Wines</v>
      </c>
      <c r="U2070" s="2">
        <v>1</v>
      </c>
      <c r="V2070" s="2">
        <v>4</v>
      </c>
      <c r="W2070" s="2">
        <v>8</v>
      </c>
      <c r="X2070" s="2">
        <v>13</v>
      </c>
      <c r="Y2070" s="2">
        <v>2</v>
      </c>
      <c r="Z2070" s="2">
        <v>3</v>
      </c>
      <c r="AA2070" s="2">
        <v>11</v>
      </c>
      <c r="AB2070" s="2">
        <v>1</v>
      </c>
    </row>
    <row r="2071" spans="1:28" x14ac:dyDescent="0.25">
      <c r="A2071" s="2">
        <v>5948</v>
      </c>
      <c r="B2071" s="2">
        <v>1975</v>
      </c>
      <c r="C2071" s="2">
        <f>2025-Table1[[#This Row],[Year_Birth]]</f>
        <v>50</v>
      </c>
      <c r="D2071" s="2" t="s">
        <v>2252</v>
      </c>
      <c r="E2071" s="2" t="s">
        <v>2253</v>
      </c>
      <c r="F2071" s="2" t="str">
        <f t="shared" si="97"/>
        <v>Senior</v>
      </c>
      <c r="G2071" s="4">
        <v>57338</v>
      </c>
      <c r="H2071" s="2">
        <v>0</v>
      </c>
      <c r="I2071" s="2">
        <v>1</v>
      </c>
      <c r="J2071" s="3" t="s">
        <v>2682</v>
      </c>
      <c r="K2071" s="6">
        <v>96</v>
      </c>
      <c r="L2071" s="4">
        <v>143</v>
      </c>
      <c r="M2071" s="4">
        <v>6</v>
      </c>
      <c r="N2071" s="4">
        <v>52</v>
      </c>
      <c r="O2071" s="4">
        <v>11</v>
      </c>
      <c r="P2071" s="4">
        <v>8</v>
      </c>
      <c r="Q2071" s="4">
        <v>17</v>
      </c>
      <c r="R2071" s="4">
        <f>SUM(Table1[[#This Row],[Wines]:[Sweet]])</f>
        <v>220</v>
      </c>
      <c r="S2071" s="8">
        <f t="shared" si="98"/>
        <v>3.8368969967560781E-3</v>
      </c>
      <c r="T2071" s="8" t="str">
        <f t="shared" si="99"/>
        <v>Wines</v>
      </c>
      <c r="U2071" s="2">
        <v>2</v>
      </c>
      <c r="V2071" s="2">
        <v>4</v>
      </c>
      <c r="W2071" s="2">
        <v>1</v>
      </c>
      <c r="X2071" s="2">
        <v>5</v>
      </c>
      <c r="Y2071" s="2">
        <v>5</v>
      </c>
      <c r="Z2071" s="2">
        <v>3</v>
      </c>
      <c r="AA2071" s="2">
        <v>11</v>
      </c>
      <c r="AB2071" s="2">
        <v>0</v>
      </c>
    </row>
    <row r="2072" spans="1:28" x14ac:dyDescent="0.25">
      <c r="A2072" s="2">
        <v>8726</v>
      </c>
      <c r="B2072" s="2">
        <v>1964</v>
      </c>
      <c r="C2072" s="2">
        <f>2025-Table1[[#This Row],[Year_Birth]]</f>
        <v>61</v>
      </c>
      <c r="D2072" s="2" t="s">
        <v>2260</v>
      </c>
      <c r="E2072" s="2" t="s">
        <v>2258</v>
      </c>
      <c r="F2072" s="2" t="str">
        <f t="shared" si="97"/>
        <v>Senior</v>
      </c>
      <c r="G2072" s="4">
        <v>41713</v>
      </c>
      <c r="H2072" s="2">
        <v>1</v>
      </c>
      <c r="I2072" s="2">
        <v>1</v>
      </c>
      <c r="J2072" s="3" t="s">
        <v>2682</v>
      </c>
      <c r="K2072" s="6">
        <v>57</v>
      </c>
      <c r="L2072" s="4">
        <v>77</v>
      </c>
      <c r="M2072" s="4">
        <v>8</v>
      </c>
      <c r="N2072" s="4">
        <v>44</v>
      </c>
      <c r="O2072" s="4">
        <v>10</v>
      </c>
      <c r="P2072" s="4">
        <v>10</v>
      </c>
      <c r="Q2072" s="4">
        <v>25</v>
      </c>
      <c r="R2072" s="4">
        <f>SUM(Table1[[#This Row],[Wines]:[Sweet]])</f>
        <v>149</v>
      </c>
      <c r="S2072" s="8">
        <f t="shared" si="98"/>
        <v>3.5720279049696736E-3</v>
      </c>
      <c r="T2072" s="8" t="str">
        <f t="shared" si="99"/>
        <v>Wines</v>
      </c>
      <c r="U2072" s="2">
        <v>5</v>
      </c>
      <c r="V2072" s="2">
        <v>3</v>
      </c>
      <c r="W2072" s="2">
        <v>1</v>
      </c>
      <c r="X2072" s="2">
        <v>4</v>
      </c>
      <c r="Y2072" s="2">
        <v>6</v>
      </c>
      <c r="Z2072" s="2">
        <v>3</v>
      </c>
      <c r="AA2072" s="2">
        <v>11</v>
      </c>
      <c r="AB2072" s="2">
        <v>0</v>
      </c>
    </row>
    <row r="2073" spans="1:28" x14ac:dyDescent="0.25">
      <c r="A2073" s="2">
        <v>6379</v>
      </c>
      <c r="B2073" s="2">
        <v>1949</v>
      </c>
      <c r="C2073" s="2">
        <f>2025-Table1[[#This Row],[Year_Birth]]</f>
        <v>76</v>
      </c>
      <c r="D2073" s="2" t="s">
        <v>2257</v>
      </c>
      <c r="E2073" s="2" t="s">
        <v>2261</v>
      </c>
      <c r="F2073" s="2" t="str">
        <f t="shared" si="97"/>
        <v>Senior</v>
      </c>
      <c r="G2073" s="4">
        <v>47570</v>
      </c>
      <c r="H2073" s="2">
        <v>1</v>
      </c>
      <c r="I2073" s="2">
        <v>1</v>
      </c>
      <c r="J2073" s="3" t="s">
        <v>2683</v>
      </c>
      <c r="K2073" s="6">
        <v>3</v>
      </c>
      <c r="L2073" s="4">
        <v>67</v>
      </c>
      <c r="M2073" s="4">
        <v>1</v>
      </c>
      <c r="N2073" s="4">
        <v>20</v>
      </c>
      <c r="O2073" s="4">
        <v>0</v>
      </c>
      <c r="P2073" s="4">
        <v>2</v>
      </c>
      <c r="Q2073" s="4">
        <v>31</v>
      </c>
      <c r="R2073" s="4">
        <f>SUM(Table1[[#This Row],[Wines]:[Sweet]])</f>
        <v>90</v>
      </c>
      <c r="S2073" s="8">
        <f t="shared" si="98"/>
        <v>1.8919487071683834E-3</v>
      </c>
      <c r="T2073" s="8" t="str">
        <f t="shared" si="99"/>
        <v>Wines</v>
      </c>
      <c r="U2073" s="2">
        <v>3</v>
      </c>
      <c r="V2073" s="2">
        <v>2</v>
      </c>
      <c r="W2073" s="2">
        <v>2</v>
      </c>
      <c r="X2073" s="2">
        <v>2</v>
      </c>
      <c r="Y2073" s="2">
        <v>7</v>
      </c>
      <c r="Z2073" s="2">
        <v>3</v>
      </c>
      <c r="AA2073" s="2">
        <v>11</v>
      </c>
      <c r="AB2073" s="2">
        <v>1</v>
      </c>
    </row>
    <row r="2074" spans="1:28" x14ac:dyDescent="0.25">
      <c r="A2074" s="2">
        <v>5863</v>
      </c>
      <c r="B2074" s="2">
        <v>1953</v>
      </c>
      <c r="C2074" s="2">
        <f>2025-Table1[[#This Row],[Year_Birth]]</f>
        <v>72</v>
      </c>
      <c r="D2074" s="2" t="s">
        <v>2252</v>
      </c>
      <c r="E2074" s="2" t="s">
        <v>2256</v>
      </c>
      <c r="F2074" s="2" t="str">
        <f t="shared" si="97"/>
        <v>Senior</v>
      </c>
      <c r="G2074" s="4">
        <v>47703</v>
      </c>
      <c r="H2074" s="2">
        <v>0</v>
      </c>
      <c r="I2074" s="2">
        <v>1</v>
      </c>
      <c r="J2074" s="3" t="s">
        <v>2683</v>
      </c>
      <c r="K2074" s="6">
        <v>95</v>
      </c>
      <c r="L2074" s="4">
        <v>359</v>
      </c>
      <c r="M2074" s="4">
        <v>0</v>
      </c>
      <c r="N2074" s="4">
        <v>134</v>
      </c>
      <c r="O2074" s="4">
        <v>13</v>
      </c>
      <c r="P2074" s="4">
        <v>26</v>
      </c>
      <c r="Q2074" s="4">
        <v>123</v>
      </c>
      <c r="R2074" s="4">
        <f>SUM(Table1[[#This Row],[Wines]:[Sweet]])</f>
        <v>532</v>
      </c>
      <c r="S2074" s="8">
        <f t="shared" si="98"/>
        <v>1.1152338427352578E-2</v>
      </c>
      <c r="T2074" s="8" t="str">
        <f t="shared" si="99"/>
        <v>Wines</v>
      </c>
      <c r="U2074" s="2">
        <v>4</v>
      </c>
      <c r="V2074" s="2">
        <v>6</v>
      </c>
      <c r="W2074" s="2">
        <v>3</v>
      </c>
      <c r="X2074" s="2">
        <v>8</v>
      </c>
      <c r="Y2074" s="2">
        <v>5</v>
      </c>
      <c r="Z2074" s="2">
        <v>3</v>
      </c>
      <c r="AA2074" s="2">
        <v>11</v>
      </c>
      <c r="AB2074" s="2">
        <v>0</v>
      </c>
    </row>
    <row r="2075" spans="1:28" x14ac:dyDescent="0.25">
      <c r="A2075" s="2">
        <v>10486</v>
      </c>
      <c r="B2075" s="2">
        <v>1948</v>
      </c>
      <c r="C2075" s="2">
        <f>2025-Table1[[#This Row],[Year_Birth]]</f>
        <v>77</v>
      </c>
      <c r="D2075" s="2" t="s">
        <v>2252</v>
      </c>
      <c r="E2075" s="2" t="s">
        <v>2256</v>
      </c>
      <c r="F2075" s="2" t="str">
        <f t="shared" si="97"/>
        <v>Senior</v>
      </c>
      <c r="G2075" s="4">
        <v>77142</v>
      </c>
      <c r="H2075" s="2">
        <v>0</v>
      </c>
      <c r="I2075" s="2">
        <v>0</v>
      </c>
      <c r="J2075" s="3" t="s">
        <v>2683</v>
      </c>
      <c r="K2075" s="6">
        <v>54</v>
      </c>
      <c r="L2075" s="4">
        <v>476</v>
      </c>
      <c r="M2075" s="4">
        <v>75</v>
      </c>
      <c r="N2075" s="4">
        <v>162</v>
      </c>
      <c r="O2075" s="4">
        <v>29</v>
      </c>
      <c r="P2075" s="4">
        <v>151</v>
      </c>
      <c r="Q2075" s="4">
        <v>97</v>
      </c>
      <c r="R2075" s="4">
        <f>SUM(Table1[[#This Row],[Wines]:[Sweet]])</f>
        <v>893</v>
      </c>
      <c r="S2075" s="8">
        <f t="shared" si="98"/>
        <v>1.1576054548754246E-2</v>
      </c>
      <c r="T2075" s="8" t="str">
        <f t="shared" si="99"/>
        <v>Wines</v>
      </c>
      <c r="U2075" s="2">
        <v>1</v>
      </c>
      <c r="V2075" s="2">
        <v>4</v>
      </c>
      <c r="W2075" s="2">
        <v>4</v>
      </c>
      <c r="X2075" s="2">
        <v>8</v>
      </c>
      <c r="Y2075" s="2">
        <v>2</v>
      </c>
      <c r="Z2075" s="2">
        <v>3</v>
      </c>
      <c r="AA2075" s="2">
        <v>11</v>
      </c>
      <c r="AB2075" s="2">
        <v>0</v>
      </c>
    </row>
    <row r="2076" spans="1:28" x14ac:dyDescent="0.25">
      <c r="A2076" s="2">
        <v>5847</v>
      </c>
      <c r="B2076" s="2">
        <v>1969</v>
      </c>
      <c r="C2076" s="2">
        <f>2025-Table1[[#This Row],[Year_Birth]]</f>
        <v>56</v>
      </c>
      <c r="D2076" s="2" t="s">
        <v>2252</v>
      </c>
      <c r="E2076" s="2" t="s">
        <v>2258</v>
      </c>
      <c r="F2076" s="2" t="str">
        <f t="shared" si="97"/>
        <v>Senior</v>
      </c>
      <c r="G2076" s="4">
        <v>69901</v>
      </c>
      <c r="H2076" s="2">
        <v>0</v>
      </c>
      <c r="I2076" s="2">
        <v>1</v>
      </c>
      <c r="J2076" s="3" t="s">
        <v>2683</v>
      </c>
      <c r="K2076" s="6">
        <v>95</v>
      </c>
      <c r="L2076" s="4">
        <v>312</v>
      </c>
      <c r="M2076" s="4">
        <v>21</v>
      </c>
      <c r="N2076" s="4">
        <v>206</v>
      </c>
      <c r="O2076" s="4">
        <v>102</v>
      </c>
      <c r="P2076" s="4">
        <v>92</v>
      </c>
      <c r="Q2076" s="4">
        <v>149</v>
      </c>
      <c r="R2076" s="4">
        <f>SUM(Table1[[#This Row],[Wines]:[Sweet]])</f>
        <v>733</v>
      </c>
      <c r="S2076" s="8">
        <f t="shared" si="98"/>
        <v>1.0486259137923636E-2</v>
      </c>
      <c r="T2076" s="8" t="str">
        <f t="shared" si="99"/>
        <v>Wines</v>
      </c>
      <c r="U2076" s="2">
        <v>3</v>
      </c>
      <c r="V2076" s="2">
        <v>7</v>
      </c>
      <c r="W2076" s="2">
        <v>3</v>
      </c>
      <c r="X2076" s="2">
        <v>10</v>
      </c>
      <c r="Y2076" s="2">
        <v>5</v>
      </c>
      <c r="Z2076" s="2">
        <v>3</v>
      </c>
      <c r="AA2076" s="2">
        <v>11</v>
      </c>
      <c r="AB2076" s="2">
        <v>0</v>
      </c>
    </row>
    <row r="2077" spans="1:28" x14ac:dyDescent="0.25">
      <c r="A2077" s="2">
        <v>10846</v>
      </c>
      <c r="B2077" s="2">
        <v>1978</v>
      </c>
      <c r="C2077" s="2">
        <f>2025-Table1[[#This Row],[Year_Birth]]</f>
        <v>47</v>
      </c>
      <c r="D2077" s="2" t="s">
        <v>2257</v>
      </c>
      <c r="E2077" s="2" t="s">
        <v>2256</v>
      </c>
      <c r="F2077" s="2" t="str">
        <f t="shared" si="97"/>
        <v>Senior</v>
      </c>
      <c r="G2077" s="4">
        <v>43783</v>
      </c>
      <c r="H2077" s="2">
        <v>1</v>
      </c>
      <c r="I2077" s="2">
        <v>0</v>
      </c>
      <c r="J2077" s="3" t="s">
        <v>2684</v>
      </c>
      <c r="K2077" s="6">
        <v>22</v>
      </c>
      <c r="L2077" s="4">
        <v>327</v>
      </c>
      <c r="M2077" s="4">
        <v>9</v>
      </c>
      <c r="N2077" s="4">
        <v>125</v>
      </c>
      <c r="O2077" s="4">
        <v>25</v>
      </c>
      <c r="P2077" s="4">
        <v>4</v>
      </c>
      <c r="Q2077" s="4">
        <v>139</v>
      </c>
      <c r="R2077" s="4">
        <f>SUM(Table1[[#This Row],[Wines]:[Sweet]])</f>
        <v>490</v>
      </c>
      <c r="S2077" s="8">
        <f t="shared" si="98"/>
        <v>1.1191558367402873E-2</v>
      </c>
      <c r="T2077" s="8" t="str">
        <f t="shared" si="99"/>
        <v>Wines</v>
      </c>
      <c r="U2077" s="2">
        <v>6</v>
      </c>
      <c r="V2077" s="2">
        <v>7</v>
      </c>
      <c r="W2077" s="2">
        <v>1</v>
      </c>
      <c r="X2077" s="2">
        <v>8</v>
      </c>
      <c r="Y2077" s="2">
        <v>7</v>
      </c>
      <c r="Z2077" s="2">
        <v>3</v>
      </c>
      <c r="AA2077" s="2">
        <v>11</v>
      </c>
      <c r="AB2077" s="2">
        <v>0</v>
      </c>
    </row>
    <row r="2078" spans="1:28" x14ac:dyDescent="0.25">
      <c r="A2078" s="2">
        <v>1127</v>
      </c>
      <c r="B2078" s="2">
        <v>1973</v>
      </c>
      <c r="C2078" s="2">
        <f>2025-Table1[[#This Row],[Year_Birth]]</f>
        <v>52</v>
      </c>
      <c r="D2078" s="2" t="s">
        <v>2255</v>
      </c>
      <c r="E2078" s="2" t="s">
        <v>2256</v>
      </c>
      <c r="F2078" s="2" t="str">
        <f t="shared" si="97"/>
        <v>Senior</v>
      </c>
      <c r="G2078" s="4">
        <v>85844</v>
      </c>
      <c r="H2078" s="2">
        <v>0</v>
      </c>
      <c r="I2078" s="2">
        <v>0</v>
      </c>
      <c r="J2078" s="3" t="s">
        <v>2684</v>
      </c>
      <c r="K2078" s="6">
        <v>62</v>
      </c>
      <c r="L2078" s="4">
        <v>938</v>
      </c>
      <c r="M2078" s="4">
        <v>19</v>
      </c>
      <c r="N2078" s="4">
        <v>843</v>
      </c>
      <c r="O2078" s="4">
        <v>25</v>
      </c>
      <c r="P2078" s="4">
        <v>95</v>
      </c>
      <c r="Q2078" s="4">
        <v>38</v>
      </c>
      <c r="R2078" s="4">
        <f>SUM(Table1[[#This Row],[Wines]:[Sweet]])</f>
        <v>1920</v>
      </c>
      <c r="S2078" s="8">
        <f t="shared" si="98"/>
        <v>2.236615255579889E-2</v>
      </c>
      <c r="T2078" s="8" t="str">
        <f t="shared" si="99"/>
        <v>Wines</v>
      </c>
      <c r="U2078" s="2">
        <v>1</v>
      </c>
      <c r="V2078" s="2">
        <v>6</v>
      </c>
      <c r="W2078" s="2">
        <v>6</v>
      </c>
      <c r="X2078" s="2">
        <v>7</v>
      </c>
      <c r="Y2078" s="2">
        <v>2</v>
      </c>
      <c r="Z2078" s="2">
        <v>3</v>
      </c>
      <c r="AA2078" s="2">
        <v>11</v>
      </c>
      <c r="AB2078" s="2">
        <v>0</v>
      </c>
    </row>
    <row r="2079" spans="1:28" x14ac:dyDescent="0.25">
      <c r="A2079" s="2">
        <v>7959</v>
      </c>
      <c r="B2079" s="2">
        <v>1961</v>
      </c>
      <c r="C2079" s="2">
        <f>2025-Table1[[#This Row],[Year_Birth]]</f>
        <v>64</v>
      </c>
      <c r="D2079" s="2" t="s">
        <v>2252</v>
      </c>
      <c r="E2079" s="2" t="s">
        <v>2256</v>
      </c>
      <c r="F2079" s="2" t="str">
        <f t="shared" si="97"/>
        <v>Senior</v>
      </c>
      <c r="G2079" s="4">
        <v>79410</v>
      </c>
      <c r="H2079" s="2">
        <v>0</v>
      </c>
      <c r="I2079" s="2">
        <v>0</v>
      </c>
      <c r="J2079" s="3" t="s">
        <v>2684</v>
      </c>
      <c r="K2079" s="6">
        <v>19</v>
      </c>
      <c r="L2079" s="4">
        <v>658</v>
      </c>
      <c r="M2079" s="4">
        <v>80</v>
      </c>
      <c r="N2079" s="4">
        <v>483</v>
      </c>
      <c r="O2079" s="4">
        <v>123</v>
      </c>
      <c r="P2079" s="4">
        <v>13</v>
      </c>
      <c r="Q2079" s="4">
        <v>13</v>
      </c>
      <c r="R2079" s="4">
        <f>SUM(Table1[[#This Row],[Wines]:[Sweet]])</f>
        <v>1357</v>
      </c>
      <c r="S2079" s="8">
        <f t="shared" si="98"/>
        <v>1.7088527893212441E-2</v>
      </c>
      <c r="T2079" s="8" t="str">
        <f t="shared" si="99"/>
        <v>Wines</v>
      </c>
      <c r="U2079" s="2">
        <v>1</v>
      </c>
      <c r="V2079" s="2">
        <v>3</v>
      </c>
      <c r="W2079" s="2">
        <v>2</v>
      </c>
      <c r="X2079" s="2">
        <v>5</v>
      </c>
      <c r="Y2079" s="2">
        <v>1</v>
      </c>
      <c r="Z2079" s="2">
        <v>3</v>
      </c>
      <c r="AA2079" s="2">
        <v>11</v>
      </c>
      <c r="AB2079" s="2">
        <v>0</v>
      </c>
    </row>
    <row r="2080" spans="1:28" x14ac:dyDescent="0.25">
      <c r="A2080" s="2">
        <v>9386</v>
      </c>
      <c r="B2080" s="2">
        <v>1962</v>
      </c>
      <c r="C2080" s="2">
        <f>2025-Table1[[#This Row],[Year_Birth]]</f>
        <v>63</v>
      </c>
      <c r="D2080" s="2" t="s">
        <v>2252</v>
      </c>
      <c r="E2080" s="2" t="s">
        <v>2254</v>
      </c>
      <c r="F2080" s="2" t="str">
        <f t="shared" si="97"/>
        <v>Senior</v>
      </c>
      <c r="G2080" s="4">
        <v>50127</v>
      </c>
      <c r="H2080" s="2">
        <v>0</v>
      </c>
      <c r="I2080" s="2">
        <v>1</v>
      </c>
      <c r="J2080" s="3" t="s">
        <v>2684</v>
      </c>
      <c r="K2080" s="6">
        <v>88</v>
      </c>
      <c r="L2080" s="4">
        <v>274</v>
      </c>
      <c r="M2080" s="4">
        <v>0</v>
      </c>
      <c r="N2080" s="4">
        <v>21</v>
      </c>
      <c r="O2080" s="4">
        <v>4</v>
      </c>
      <c r="P2080" s="4">
        <v>6</v>
      </c>
      <c r="Q2080" s="4">
        <v>15</v>
      </c>
      <c r="R2080" s="4">
        <f>SUM(Table1[[#This Row],[Wines]:[Sweet]])</f>
        <v>305</v>
      </c>
      <c r="S2080" s="8">
        <f t="shared" si="98"/>
        <v>6.0845452550521671E-3</v>
      </c>
      <c r="T2080" s="8" t="str">
        <f t="shared" si="99"/>
        <v>Wines</v>
      </c>
      <c r="U2080" s="2">
        <v>1</v>
      </c>
      <c r="V2080" s="2">
        <v>5</v>
      </c>
      <c r="W2080" s="2">
        <v>1</v>
      </c>
      <c r="X2080" s="2">
        <v>6</v>
      </c>
      <c r="Y2080" s="2">
        <v>6</v>
      </c>
      <c r="Z2080" s="2">
        <v>3</v>
      </c>
      <c r="AA2080" s="2">
        <v>11</v>
      </c>
      <c r="AB2080" s="2">
        <v>0</v>
      </c>
    </row>
    <row r="2081" spans="1:28" x14ac:dyDescent="0.25">
      <c r="A2081" s="2">
        <v>6457</v>
      </c>
      <c r="B2081" s="2">
        <v>1976</v>
      </c>
      <c r="C2081" s="2">
        <f>2025-Table1[[#This Row],[Year_Birth]]</f>
        <v>49</v>
      </c>
      <c r="D2081" s="2" t="s">
        <v>2252</v>
      </c>
      <c r="E2081" s="2" t="s">
        <v>2258</v>
      </c>
      <c r="F2081" s="2" t="str">
        <f t="shared" si="97"/>
        <v>Senior</v>
      </c>
      <c r="G2081" s="4">
        <v>64892</v>
      </c>
      <c r="H2081" s="2">
        <v>0</v>
      </c>
      <c r="I2081" s="2">
        <v>1</v>
      </c>
      <c r="J2081" s="3" t="s">
        <v>2684</v>
      </c>
      <c r="K2081" s="6">
        <v>77</v>
      </c>
      <c r="L2081" s="4">
        <v>527</v>
      </c>
      <c r="M2081" s="4">
        <v>24</v>
      </c>
      <c r="N2081" s="4">
        <v>230</v>
      </c>
      <c r="O2081" s="4">
        <v>32</v>
      </c>
      <c r="P2081" s="4">
        <v>24</v>
      </c>
      <c r="Q2081" s="4">
        <v>65</v>
      </c>
      <c r="R2081" s="4">
        <f>SUM(Table1[[#This Row],[Wines]:[Sweet]])</f>
        <v>837</v>
      </c>
      <c r="S2081" s="8">
        <f t="shared" si="98"/>
        <v>1.2898354188497812E-2</v>
      </c>
      <c r="T2081" s="8" t="str">
        <f t="shared" si="99"/>
        <v>Wines</v>
      </c>
      <c r="U2081" s="2">
        <v>2</v>
      </c>
      <c r="V2081" s="2">
        <v>6</v>
      </c>
      <c r="W2081" s="2">
        <v>4</v>
      </c>
      <c r="X2081" s="2">
        <v>12</v>
      </c>
      <c r="Y2081" s="2">
        <v>4</v>
      </c>
      <c r="Z2081" s="2">
        <v>3</v>
      </c>
      <c r="AA2081" s="2">
        <v>11</v>
      </c>
      <c r="AB2081" s="2">
        <v>0</v>
      </c>
    </row>
    <row r="2082" spans="1:28" x14ac:dyDescent="0.25">
      <c r="A2082" s="2">
        <v>4055</v>
      </c>
      <c r="B2082" s="2">
        <v>1992</v>
      </c>
      <c r="C2082" s="2">
        <f>2025-Table1[[#This Row],[Year_Birth]]</f>
        <v>33</v>
      </c>
      <c r="D2082" s="2" t="s">
        <v>2259</v>
      </c>
      <c r="E2082" s="2" t="s">
        <v>2253</v>
      </c>
      <c r="F2082" s="2" t="str">
        <f t="shared" si="97"/>
        <v>Senior</v>
      </c>
      <c r="G2082" s="4">
        <v>18746</v>
      </c>
      <c r="H2082" s="2">
        <v>1</v>
      </c>
      <c r="I2082" s="2">
        <v>0</v>
      </c>
      <c r="J2082" s="3" t="s">
        <v>2684</v>
      </c>
      <c r="K2082" s="6">
        <v>41</v>
      </c>
      <c r="L2082" s="4">
        <v>2</v>
      </c>
      <c r="M2082" s="4">
        <v>10</v>
      </c>
      <c r="N2082" s="4">
        <v>11</v>
      </c>
      <c r="O2082" s="4">
        <v>12</v>
      </c>
      <c r="P2082" s="4">
        <v>9</v>
      </c>
      <c r="Q2082" s="4">
        <v>20</v>
      </c>
      <c r="R2082" s="4">
        <f>SUM(Table1[[#This Row],[Wines]:[Sweet]])</f>
        <v>44</v>
      </c>
      <c r="S2082" s="8">
        <f t="shared" si="98"/>
        <v>2.3471673957110848E-3</v>
      </c>
      <c r="T2082" s="8" t="str">
        <f t="shared" si="99"/>
        <v>GoldProds</v>
      </c>
      <c r="U2082" s="2">
        <v>2</v>
      </c>
      <c r="V2082" s="2">
        <v>3</v>
      </c>
      <c r="W2082" s="2">
        <v>0</v>
      </c>
      <c r="X2082" s="2">
        <v>3</v>
      </c>
      <c r="Y2082" s="2">
        <v>6</v>
      </c>
      <c r="Z2082" s="2">
        <v>3</v>
      </c>
      <c r="AA2082" s="2">
        <v>11</v>
      </c>
      <c r="AB2082" s="2">
        <v>0</v>
      </c>
    </row>
    <row r="2083" spans="1:28" x14ac:dyDescent="0.25">
      <c r="A2083" s="2">
        <v>7053</v>
      </c>
      <c r="B2083" s="2">
        <v>1966</v>
      </c>
      <c r="C2083" s="2">
        <f>2025-Table1[[#This Row],[Year_Birth]]</f>
        <v>59</v>
      </c>
      <c r="D2083" s="2" t="s">
        <v>2255</v>
      </c>
      <c r="E2083" s="2" t="s">
        <v>2253</v>
      </c>
      <c r="F2083" s="2" t="str">
        <f t="shared" si="97"/>
        <v>Senior</v>
      </c>
      <c r="G2083" s="4">
        <v>78420</v>
      </c>
      <c r="H2083" s="2">
        <v>0</v>
      </c>
      <c r="I2083" s="2">
        <v>0</v>
      </c>
      <c r="J2083" s="3" t="s">
        <v>2685</v>
      </c>
      <c r="K2083" s="6">
        <v>75</v>
      </c>
      <c r="L2083" s="4">
        <v>604</v>
      </c>
      <c r="M2083" s="4">
        <v>28</v>
      </c>
      <c r="N2083" s="4">
        <v>674</v>
      </c>
      <c r="O2083" s="4">
        <v>91</v>
      </c>
      <c r="P2083" s="4">
        <v>28</v>
      </c>
      <c r="Q2083" s="4">
        <v>28</v>
      </c>
      <c r="R2083" s="4">
        <f>SUM(Table1[[#This Row],[Wines]:[Sweet]])</f>
        <v>1425</v>
      </c>
      <c r="S2083" s="8">
        <f t="shared" si="98"/>
        <v>1.8171384850803367E-2</v>
      </c>
      <c r="T2083" s="8" t="str">
        <f t="shared" si="99"/>
        <v>MeatProducts</v>
      </c>
      <c r="U2083" s="2">
        <v>1</v>
      </c>
      <c r="V2083" s="2">
        <v>3</v>
      </c>
      <c r="W2083" s="2">
        <v>10</v>
      </c>
      <c r="X2083" s="2">
        <v>8</v>
      </c>
      <c r="Y2083" s="2">
        <v>1</v>
      </c>
      <c r="Z2083" s="2">
        <v>3</v>
      </c>
      <c r="AA2083" s="2">
        <v>11</v>
      </c>
      <c r="AB2083" s="2">
        <v>0</v>
      </c>
    </row>
    <row r="2084" spans="1:28" x14ac:dyDescent="0.25">
      <c r="A2084" s="2">
        <v>5204</v>
      </c>
      <c r="B2084" s="2">
        <v>1971</v>
      </c>
      <c r="C2084" s="2">
        <f>2025-Table1[[#This Row],[Year_Birth]]</f>
        <v>54</v>
      </c>
      <c r="D2084" s="2" t="s">
        <v>2252</v>
      </c>
      <c r="E2084" s="2" t="s">
        <v>2254</v>
      </c>
      <c r="F2084" s="2" t="str">
        <f t="shared" si="97"/>
        <v>Senior</v>
      </c>
      <c r="G2084" s="4">
        <v>74538</v>
      </c>
      <c r="H2084" s="2">
        <v>0</v>
      </c>
      <c r="I2084" s="2">
        <v>0</v>
      </c>
      <c r="J2084" s="3" t="s">
        <v>2685</v>
      </c>
      <c r="K2084" s="6">
        <v>21</v>
      </c>
      <c r="L2084" s="4">
        <v>380</v>
      </c>
      <c r="M2084" s="4">
        <v>98</v>
      </c>
      <c r="N2084" s="4">
        <v>733</v>
      </c>
      <c r="O2084" s="4">
        <v>110</v>
      </c>
      <c r="P2084" s="4">
        <v>112</v>
      </c>
      <c r="Q2084" s="4">
        <v>28</v>
      </c>
      <c r="R2084" s="4">
        <f>SUM(Table1[[#This Row],[Wines]:[Sweet]])</f>
        <v>1433</v>
      </c>
      <c r="S2084" s="8">
        <f t="shared" si="98"/>
        <v>1.9225093241031419E-2</v>
      </c>
      <c r="T2084" s="8" t="str">
        <f t="shared" si="99"/>
        <v>MeatProducts</v>
      </c>
      <c r="U2084" s="2">
        <v>1</v>
      </c>
      <c r="V2084" s="2">
        <v>8</v>
      </c>
      <c r="W2084" s="2">
        <v>8</v>
      </c>
      <c r="X2084" s="2">
        <v>5</v>
      </c>
      <c r="Y2084" s="2">
        <v>3</v>
      </c>
      <c r="Z2084" s="2">
        <v>3</v>
      </c>
      <c r="AA2084" s="2">
        <v>11</v>
      </c>
      <c r="AB2084" s="2">
        <v>1</v>
      </c>
    </row>
    <row r="2085" spans="1:28" x14ac:dyDescent="0.25">
      <c r="A2085" s="2">
        <v>7325</v>
      </c>
      <c r="B2085" s="2">
        <v>1986</v>
      </c>
      <c r="C2085" s="2">
        <f>2025-Table1[[#This Row],[Year_Birth]]</f>
        <v>39</v>
      </c>
      <c r="D2085" s="2" t="s">
        <v>2255</v>
      </c>
      <c r="E2085" s="2" t="s">
        <v>2254</v>
      </c>
      <c r="F2085" s="2" t="str">
        <f t="shared" si="97"/>
        <v>Senior</v>
      </c>
      <c r="G2085" s="4">
        <v>38197</v>
      </c>
      <c r="H2085" s="2">
        <v>1</v>
      </c>
      <c r="I2085" s="2">
        <v>0</v>
      </c>
      <c r="J2085" s="3" t="s">
        <v>2685</v>
      </c>
      <c r="K2085" s="6">
        <v>86</v>
      </c>
      <c r="L2085" s="4">
        <v>23</v>
      </c>
      <c r="M2085" s="4">
        <v>0</v>
      </c>
      <c r="N2085" s="4">
        <v>11</v>
      </c>
      <c r="O2085" s="4">
        <v>2</v>
      </c>
      <c r="P2085" s="4">
        <v>1</v>
      </c>
      <c r="Q2085" s="4">
        <v>3</v>
      </c>
      <c r="R2085" s="4">
        <f>SUM(Table1[[#This Row],[Wines]:[Sweet]])</f>
        <v>37</v>
      </c>
      <c r="S2085" s="8">
        <f t="shared" si="98"/>
        <v>9.686624604026494E-4</v>
      </c>
      <c r="T2085" s="8" t="str">
        <f t="shared" si="99"/>
        <v>Wines</v>
      </c>
      <c r="U2085" s="2">
        <v>1</v>
      </c>
      <c r="V2085" s="2">
        <v>1</v>
      </c>
      <c r="W2085" s="2">
        <v>0</v>
      </c>
      <c r="X2085" s="2">
        <v>3</v>
      </c>
      <c r="Y2085" s="2">
        <v>5</v>
      </c>
      <c r="Z2085" s="2">
        <v>3</v>
      </c>
      <c r="AA2085" s="2">
        <v>11</v>
      </c>
      <c r="AB2085" s="2">
        <v>0</v>
      </c>
    </row>
    <row r="2086" spans="1:28" x14ac:dyDescent="0.25">
      <c r="A2086" s="2">
        <v>7300</v>
      </c>
      <c r="B2086" s="2">
        <v>1952</v>
      </c>
      <c r="C2086" s="2">
        <f>2025-Table1[[#This Row],[Year_Birth]]</f>
        <v>73</v>
      </c>
      <c r="D2086" s="2" t="s">
        <v>2252</v>
      </c>
      <c r="E2086" s="2" t="s">
        <v>2258</v>
      </c>
      <c r="F2086" s="2" t="str">
        <f t="shared" si="97"/>
        <v>Senior</v>
      </c>
      <c r="G2086" s="4">
        <v>69142</v>
      </c>
      <c r="H2086" s="2">
        <v>0</v>
      </c>
      <c r="I2086" s="2">
        <v>1</v>
      </c>
      <c r="J2086" s="3" t="s">
        <v>2686</v>
      </c>
      <c r="K2086" s="6">
        <v>50</v>
      </c>
      <c r="L2086" s="4">
        <v>448</v>
      </c>
      <c r="M2086" s="4">
        <v>4</v>
      </c>
      <c r="N2086" s="4">
        <v>34</v>
      </c>
      <c r="O2086" s="4">
        <v>6</v>
      </c>
      <c r="P2086" s="4">
        <v>4</v>
      </c>
      <c r="Q2086" s="4">
        <v>39</v>
      </c>
      <c r="R2086" s="4">
        <f>SUM(Table1[[#This Row],[Wines]:[Sweet]])</f>
        <v>496</v>
      </c>
      <c r="S2086" s="8">
        <f t="shared" si="98"/>
        <v>7.173642648462584E-3</v>
      </c>
      <c r="T2086" s="8" t="str">
        <f t="shared" si="99"/>
        <v>Wines</v>
      </c>
      <c r="U2086" s="2">
        <v>3</v>
      </c>
      <c r="V2086" s="2">
        <v>8</v>
      </c>
      <c r="W2086" s="2">
        <v>1</v>
      </c>
      <c r="X2086" s="2">
        <v>7</v>
      </c>
      <c r="Y2086" s="2">
        <v>5</v>
      </c>
      <c r="Z2086" s="2">
        <v>3</v>
      </c>
      <c r="AA2086" s="2">
        <v>11</v>
      </c>
      <c r="AB2086" s="2">
        <v>0</v>
      </c>
    </row>
    <row r="2087" spans="1:28" x14ac:dyDescent="0.25">
      <c r="A2087" s="2">
        <v>453</v>
      </c>
      <c r="B2087" s="2">
        <v>1956</v>
      </c>
      <c r="C2087" s="2">
        <f>2025-Table1[[#This Row],[Year_Birth]]</f>
        <v>69</v>
      </c>
      <c r="D2087" s="2" t="s">
        <v>2255</v>
      </c>
      <c r="E2087" s="2" t="s">
        <v>2261</v>
      </c>
      <c r="F2087" s="2" t="str">
        <f t="shared" si="97"/>
        <v>Senior</v>
      </c>
      <c r="G2087" s="4">
        <v>35340</v>
      </c>
      <c r="H2087" s="2">
        <v>1</v>
      </c>
      <c r="I2087" s="2">
        <v>1</v>
      </c>
      <c r="J2087" s="3" t="s">
        <v>2686</v>
      </c>
      <c r="K2087" s="6">
        <v>1</v>
      </c>
      <c r="L2087" s="4">
        <v>27</v>
      </c>
      <c r="M2087" s="4">
        <v>0</v>
      </c>
      <c r="N2087" s="4">
        <v>12</v>
      </c>
      <c r="O2087" s="4">
        <v>0</v>
      </c>
      <c r="P2087" s="4">
        <v>1</v>
      </c>
      <c r="Q2087" s="4">
        <v>5</v>
      </c>
      <c r="R2087" s="4">
        <f>SUM(Table1[[#This Row],[Wines]:[Sweet]])</f>
        <v>40</v>
      </c>
      <c r="S2087" s="8">
        <f t="shared" si="98"/>
        <v>1.1318619128466328E-3</v>
      </c>
      <c r="T2087" s="8" t="str">
        <f t="shared" si="99"/>
        <v>Wines</v>
      </c>
      <c r="U2087" s="2">
        <v>2</v>
      </c>
      <c r="V2087" s="2">
        <v>2</v>
      </c>
      <c r="W2087" s="2">
        <v>0</v>
      </c>
      <c r="X2087" s="2">
        <v>3</v>
      </c>
      <c r="Y2087" s="2">
        <v>5</v>
      </c>
      <c r="Z2087" s="2">
        <v>3</v>
      </c>
      <c r="AA2087" s="2">
        <v>11</v>
      </c>
      <c r="AB2087" s="2">
        <v>0</v>
      </c>
    </row>
    <row r="2088" spans="1:28" x14ac:dyDescent="0.25">
      <c r="A2088" s="2">
        <v>2392</v>
      </c>
      <c r="B2088" s="2">
        <v>1972</v>
      </c>
      <c r="C2088" s="2">
        <f>2025-Table1[[#This Row],[Year_Birth]]</f>
        <v>53</v>
      </c>
      <c r="D2088" s="2" t="s">
        <v>2252</v>
      </c>
      <c r="E2088" s="2" t="s">
        <v>2256</v>
      </c>
      <c r="F2088" s="2" t="str">
        <f t="shared" si="97"/>
        <v>Senior</v>
      </c>
      <c r="G2088" s="4">
        <v>40321</v>
      </c>
      <c r="H2088" s="2">
        <v>1</v>
      </c>
      <c r="I2088" s="2">
        <v>1</v>
      </c>
      <c r="J2088" s="3" t="s">
        <v>2687</v>
      </c>
      <c r="K2088" s="6">
        <v>59</v>
      </c>
      <c r="L2088" s="4">
        <v>44</v>
      </c>
      <c r="M2088" s="4">
        <v>4</v>
      </c>
      <c r="N2088" s="4">
        <v>21</v>
      </c>
      <c r="O2088" s="4">
        <v>6</v>
      </c>
      <c r="P2088" s="4">
        <v>0</v>
      </c>
      <c r="Q2088" s="4">
        <v>27</v>
      </c>
      <c r="R2088" s="4">
        <f>SUM(Table1[[#This Row],[Wines]:[Sweet]])</f>
        <v>75</v>
      </c>
      <c r="S2088" s="8">
        <f t="shared" si="98"/>
        <v>1.8600729148582624E-3</v>
      </c>
      <c r="T2088" s="8" t="str">
        <f t="shared" si="99"/>
        <v>Wines</v>
      </c>
      <c r="U2088" s="2">
        <v>2</v>
      </c>
      <c r="V2088" s="2">
        <v>3</v>
      </c>
      <c r="W2088" s="2">
        <v>0</v>
      </c>
      <c r="X2088" s="2">
        <v>3</v>
      </c>
      <c r="Y2088" s="2">
        <v>7</v>
      </c>
      <c r="Z2088" s="2">
        <v>3</v>
      </c>
      <c r="AA2088" s="2">
        <v>11</v>
      </c>
      <c r="AB2088" s="2">
        <v>0</v>
      </c>
    </row>
    <row r="2089" spans="1:28" x14ac:dyDescent="0.25">
      <c r="A2089" s="2">
        <v>9153</v>
      </c>
      <c r="B2089" s="2">
        <v>1964</v>
      </c>
      <c r="C2089" s="2">
        <f>2025-Table1[[#This Row],[Year_Birth]]</f>
        <v>61</v>
      </c>
      <c r="D2089" s="2" t="s">
        <v>2255</v>
      </c>
      <c r="E2089" s="2" t="s">
        <v>2256</v>
      </c>
      <c r="F2089" s="2" t="str">
        <f t="shared" si="97"/>
        <v>Senior</v>
      </c>
      <c r="G2089" s="4">
        <v>59304</v>
      </c>
      <c r="H2089" s="2">
        <v>0</v>
      </c>
      <c r="I2089" s="2">
        <v>1</v>
      </c>
      <c r="J2089" s="3" t="s">
        <v>2687</v>
      </c>
      <c r="K2089" s="6">
        <v>81</v>
      </c>
      <c r="L2089" s="4">
        <v>418</v>
      </c>
      <c r="M2089" s="4">
        <v>61</v>
      </c>
      <c r="N2089" s="4">
        <v>428</v>
      </c>
      <c r="O2089" s="4">
        <v>80</v>
      </c>
      <c r="P2089" s="4">
        <v>51</v>
      </c>
      <c r="Q2089" s="4">
        <v>10</v>
      </c>
      <c r="R2089" s="4">
        <f>SUM(Table1[[#This Row],[Wines]:[Sweet]])</f>
        <v>1038</v>
      </c>
      <c r="S2089" s="8">
        <f t="shared" si="98"/>
        <v>1.7503035208417644E-2</v>
      </c>
      <c r="T2089" s="8" t="str">
        <f t="shared" si="99"/>
        <v>MeatProducts</v>
      </c>
      <c r="U2089" s="2">
        <v>3</v>
      </c>
      <c r="V2089" s="2">
        <v>7</v>
      </c>
      <c r="W2089" s="2">
        <v>8</v>
      </c>
      <c r="X2089" s="2">
        <v>10</v>
      </c>
      <c r="Y2089" s="2">
        <v>5</v>
      </c>
      <c r="Z2089" s="2">
        <v>3</v>
      </c>
      <c r="AA2089" s="2">
        <v>11</v>
      </c>
      <c r="AB2089" s="2">
        <v>0</v>
      </c>
    </row>
    <row r="2090" spans="1:28" x14ac:dyDescent="0.25">
      <c r="A2090" s="2">
        <v>1920</v>
      </c>
      <c r="B2090" s="2">
        <v>1972</v>
      </c>
      <c r="C2090" s="2">
        <f>2025-Table1[[#This Row],[Year_Birth]]</f>
        <v>53</v>
      </c>
      <c r="D2090" s="2" t="s">
        <v>2252</v>
      </c>
      <c r="E2090" s="2" t="s">
        <v>2256</v>
      </c>
      <c r="F2090" s="2" t="str">
        <f t="shared" si="97"/>
        <v>Senior</v>
      </c>
      <c r="G2090" s="4">
        <v>40321</v>
      </c>
      <c r="H2090" s="2">
        <v>1</v>
      </c>
      <c r="I2090" s="2">
        <v>1</v>
      </c>
      <c r="J2090" s="3" t="s">
        <v>2687</v>
      </c>
      <c r="K2090" s="6">
        <v>59</v>
      </c>
      <c r="L2090" s="4">
        <v>44</v>
      </c>
      <c r="M2090" s="4">
        <v>4</v>
      </c>
      <c r="N2090" s="4">
        <v>21</v>
      </c>
      <c r="O2090" s="4">
        <v>6</v>
      </c>
      <c r="P2090" s="4">
        <v>0</v>
      </c>
      <c r="Q2090" s="4">
        <v>27</v>
      </c>
      <c r="R2090" s="4">
        <f>SUM(Table1[[#This Row],[Wines]:[Sweet]])</f>
        <v>75</v>
      </c>
      <c r="S2090" s="8">
        <f t="shared" si="98"/>
        <v>1.8600729148582624E-3</v>
      </c>
      <c r="T2090" s="8" t="str">
        <f t="shared" si="99"/>
        <v>Wines</v>
      </c>
      <c r="U2090" s="2">
        <v>2</v>
      </c>
      <c r="V2090" s="2">
        <v>3</v>
      </c>
      <c r="W2090" s="2">
        <v>0</v>
      </c>
      <c r="X2090" s="2">
        <v>3</v>
      </c>
      <c r="Y2090" s="2">
        <v>7</v>
      </c>
      <c r="Z2090" s="2">
        <v>3</v>
      </c>
      <c r="AA2090" s="2">
        <v>11</v>
      </c>
      <c r="AB2090" s="2">
        <v>0</v>
      </c>
    </row>
    <row r="2091" spans="1:28" x14ac:dyDescent="0.25">
      <c r="A2091" s="2">
        <v>5147</v>
      </c>
      <c r="B2091" s="2">
        <v>1948</v>
      </c>
      <c r="C2091" s="2">
        <f>2025-Table1[[#This Row],[Year_Birth]]</f>
        <v>77</v>
      </c>
      <c r="D2091" s="2" t="s">
        <v>2252</v>
      </c>
      <c r="E2091" s="2" t="s">
        <v>2253</v>
      </c>
      <c r="F2091" s="2" t="str">
        <f t="shared" si="97"/>
        <v>Senior</v>
      </c>
      <c r="G2091" s="4">
        <v>90842</v>
      </c>
      <c r="H2091" s="2">
        <v>0</v>
      </c>
      <c r="I2091" s="2">
        <v>0</v>
      </c>
      <c r="J2091" s="3" t="s">
        <v>2687</v>
      </c>
      <c r="K2091" s="6">
        <v>57</v>
      </c>
      <c r="L2091" s="4">
        <v>774</v>
      </c>
      <c r="M2091" s="4">
        <v>70</v>
      </c>
      <c r="N2091" s="4">
        <v>118</v>
      </c>
      <c r="O2091" s="4">
        <v>182</v>
      </c>
      <c r="P2091" s="4">
        <v>187</v>
      </c>
      <c r="Q2091" s="4">
        <v>93</v>
      </c>
      <c r="R2091" s="4">
        <f>SUM(Table1[[#This Row],[Wines]:[Sweet]])</f>
        <v>1331</v>
      </c>
      <c r="S2091" s="8">
        <f t="shared" si="98"/>
        <v>1.4651813038022061E-2</v>
      </c>
      <c r="T2091" s="8" t="str">
        <f t="shared" si="99"/>
        <v>Wines</v>
      </c>
      <c r="U2091" s="2">
        <v>1</v>
      </c>
      <c r="V2091" s="2">
        <v>4</v>
      </c>
      <c r="W2091" s="2">
        <v>9</v>
      </c>
      <c r="X2091" s="2">
        <v>13</v>
      </c>
      <c r="Y2091" s="2">
        <v>1</v>
      </c>
      <c r="Z2091" s="2">
        <v>3</v>
      </c>
      <c r="AA2091" s="2">
        <v>11</v>
      </c>
      <c r="AB2091" s="2">
        <v>0</v>
      </c>
    </row>
    <row r="2092" spans="1:28" x14ac:dyDescent="0.25">
      <c r="A2092" s="2">
        <v>6721</v>
      </c>
      <c r="B2092" s="2">
        <v>1951</v>
      </c>
      <c r="C2092" s="2">
        <f>2025-Table1[[#This Row],[Year_Birth]]</f>
        <v>74</v>
      </c>
      <c r="D2092" s="2" t="s">
        <v>2252</v>
      </c>
      <c r="E2092" s="2" t="s">
        <v>2256</v>
      </c>
      <c r="F2092" s="2" t="str">
        <f t="shared" si="97"/>
        <v>Senior</v>
      </c>
      <c r="G2092" s="4">
        <v>71965</v>
      </c>
      <c r="H2092" s="2">
        <v>0</v>
      </c>
      <c r="I2092" s="2">
        <v>1</v>
      </c>
      <c r="J2092" s="3" t="s">
        <v>2687</v>
      </c>
      <c r="K2092" s="6">
        <v>21</v>
      </c>
      <c r="L2092" s="4">
        <v>572</v>
      </c>
      <c r="M2092" s="4">
        <v>19</v>
      </c>
      <c r="N2092" s="4">
        <v>286</v>
      </c>
      <c r="O2092" s="4">
        <v>50</v>
      </c>
      <c r="P2092" s="4">
        <v>38</v>
      </c>
      <c r="Q2092" s="4">
        <v>248</v>
      </c>
      <c r="R2092" s="4">
        <f>SUM(Table1[[#This Row],[Wines]:[Sweet]])</f>
        <v>965</v>
      </c>
      <c r="S2092" s="8">
        <f t="shared" si="98"/>
        <v>1.34092961856458E-2</v>
      </c>
      <c r="T2092" s="8" t="str">
        <f t="shared" si="99"/>
        <v>Wines</v>
      </c>
      <c r="U2092" s="2">
        <v>3</v>
      </c>
      <c r="V2092" s="2">
        <v>6</v>
      </c>
      <c r="W2092" s="2">
        <v>3</v>
      </c>
      <c r="X2092" s="2">
        <v>5</v>
      </c>
      <c r="Y2092" s="2">
        <v>3</v>
      </c>
      <c r="Z2092" s="2">
        <v>3</v>
      </c>
      <c r="AA2092" s="2">
        <v>11</v>
      </c>
      <c r="AB2092" s="2">
        <v>0</v>
      </c>
    </row>
    <row r="2093" spans="1:28" x14ac:dyDescent="0.25">
      <c r="A2093" s="2">
        <v>3332</v>
      </c>
      <c r="B2093" s="2">
        <v>1985</v>
      </c>
      <c r="C2093" s="2">
        <f>2025-Table1[[#This Row],[Year_Birth]]</f>
        <v>40</v>
      </c>
      <c r="D2093" s="2" t="s">
        <v>2252</v>
      </c>
      <c r="E2093" s="2" t="s">
        <v>2253</v>
      </c>
      <c r="F2093" s="2" t="str">
        <f t="shared" si="97"/>
        <v>Senior</v>
      </c>
      <c r="G2093" s="4">
        <v>29760</v>
      </c>
      <c r="H2093" s="2">
        <v>1</v>
      </c>
      <c r="I2093" s="2">
        <v>0</v>
      </c>
      <c r="J2093" s="3" t="s">
        <v>2688</v>
      </c>
      <c r="K2093" s="6">
        <v>87</v>
      </c>
      <c r="L2093" s="4">
        <v>64</v>
      </c>
      <c r="M2093" s="4">
        <v>4</v>
      </c>
      <c r="N2093" s="4">
        <v>68</v>
      </c>
      <c r="O2093" s="4">
        <v>7</v>
      </c>
      <c r="P2093" s="4">
        <v>5</v>
      </c>
      <c r="Q2093" s="4">
        <v>17</v>
      </c>
      <c r="R2093" s="4">
        <f>SUM(Table1[[#This Row],[Wines]:[Sweet]])</f>
        <v>148</v>
      </c>
      <c r="S2093" s="8">
        <f t="shared" si="98"/>
        <v>4.9731182795698927E-3</v>
      </c>
      <c r="T2093" s="8" t="str">
        <f t="shared" si="99"/>
        <v>MeatProducts</v>
      </c>
      <c r="U2093" s="2">
        <v>4</v>
      </c>
      <c r="V2093" s="2">
        <v>3</v>
      </c>
      <c r="W2093" s="2">
        <v>1</v>
      </c>
      <c r="X2093" s="2">
        <v>4</v>
      </c>
      <c r="Y2093" s="2">
        <v>8</v>
      </c>
      <c r="Z2093" s="2">
        <v>3</v>
      </c>
      <c r="AA2093" s="2">
        <v>11</v>
      </c>
      <c r="AB2093" s="2">
        <v>0</v>
      </c>
    </row>
    <row r="2094" spans="1:28" x14ac:dyDescent="0.25">
      <c r="A2094" s="2">
        <v>10992</v>
      </c>
      <c r="B2094" s="2">
        <v>1967</v>
      </c>
      <c r="C2094" s="2">
        <f>2025-Table1[[#This Row],[Year_Birth]]</f>
        <v>58</v>
      </c>
      <c r="D2094" s="2" t="s">
        <v>2252</v>
      </c>
      <c r="E2094" s="2" t="s">
        <v>2254</v>
      </c>
      <c r="F2094" s="2" t="str">
        <f t="shared" si="97"/>
        <v>Senior</v>
      </c>
      <c r="G2094" s="4">
        <v>75702</v>
      </c>
      <c r="H2094" s="2">
        <v>1</v>
      </c>
      <c r="I2094" s="2">
        <v>1</v>
      </c>
      <c r="J2094" s="3" t="s">
        <v>2688</v>
      </c>
      <c r="K2094" s="6">
        <v>77</v>
      </c>
      <c r="L2094" s="4">
        <v>650</v>
      </c>
      <c r="M2094" s="4">
        <v>28</v>
      </c>
      <c r="N2094" s="4">
        <v>353</v>
      </c>
      <c r="O2094" s="4">
        <v>45</v>
      </c>
      <c r="P2094" s="4">
        <v>42</v>
      </c>
      <c r="Q2094" s="4">
        <v>30</v>
      </c>
      <c r="R2094" s="4">
        <f>SUM(Table1[[#This Row],[Wines]:[Sweet]])</f>
        <v>1118</v>
      </c>
      <c r="S2094" s="8">
        <f t="shared" si="98"/>
        <v>1.4768434123272833E-2</v>
      </c>
      <c r="T2094" s="8" t="str">
        <f t="shared" si="99"/>
        <v>Wines</v>
      </c>
      <c r="U2094" s="2">
        <v>5</v>
      </c>
      <c r="V2094" s="2">
        <v>4</v>
      </c>
      <c r="W2094" s="2">
        <v>6</v>
      </c>
      <c r="X2094" s="2">
        <v>11</v>
      </c>
      <c r="Y2094" s="2">
        <v>8</v>
      </c>
      <c r="Z2094" s="2">
        <v>3</v>
      </c>
      <c r="AA2094" s="2">
        <v>11</v>
      </c>
      <c r="AB2094" s="2">
        <v>0</v>
      </c>
    </row>
    <row r="2095" spans="1:28" x14ac:dyDescent="0.25">
      <c r="A2095" s="2">
        <v>9503</v>
      </c>
      <c r="B2095" s="2">
        <v>1980</v>
      </c>
      <c r="C2095" s="2">
        <f>2025-Table1[[#This Row],[Year_Birth]]</f>
        <v>45</v>
      </c>
      <c r="D2095" s="2" t="s">
        <v>2252</v>
      </c>
      <c r="E2095" s="2" t="s">
        <v>2253</v>
      </c>
      <c r="F2095" s="2" t="str">
        <f t="shared" si="97"/>
        <v>Senior</v>
      </c>
      <c r="G2095" s="4">
        <v>28071</v>
      </c>
      <c r="H2095" s="2">
        <v>0</v>
      </c>
      <c r="I2095" s="2">
        <v>0</v>
      </c>
      <c r="J2095" s="3" t="s">
        <v>2688</v>
      </c>
      <c r="K2095" s="6">
        <v>65</v>
      </c>
      <c r="L2095" s="4">
        <v>39</v>
      </c>
      <c r="M2095" s="4">
        <v>33</v>
      </c>
      <c r="N2095" s="4">
        <v>130</v>
      </c>
      <c r="O2095" s="4">
        <v>41</v>
      </c>
      <c r="P2095" s="4">
        <v>26</v>
      </c>
      <c r="Q2095" s="4">
        <v>44</v>
      </c>
      <c r="R2095" s="4">
        <f>SUM(Table1[[#This Row],[Wines]:[Sweet]])</f>
        <v>269</v>
      </c>
      <c r="S2095" s="8">
        <f t="shared" si="98"/>
        <v>9.5828435039720713E-3</v>
      </c>
      <c r="T2095" s="8" t="str">
        <f t="shared" si="99"/>
        <v>MeatProducts</v>
      </c>
      <c r="U2095" s="2">
        <v>2</v>
      </c>
      <c r="V2095" s="2">
        <v>5</v>
      </c>
      <c r="W2095" s="2">
        <v>1</v>
      </c>
      <c r="X2095" s="2">
        <v>5</v>
      </c>
      <c r="Y2095" s="2">
        <v>8</v>
      </c>
      <c r="Z2095" s="2">
        <v>3</v>
      </c>
      <c r="AA2095" s="2">
        <v>11</v>
      </c>
      <c r="AB2095" s="2">
        <v>0</v>
      </c>
    </row>
    <row r="2096" spans="1:28" x14ac:dyDescent="0.25">
      <c r="A2096" s="2">
        <v>3846</v>
      </c>
      <c r="B2096" s="2">
        <v>1974</v>
      </c>
      <c r="C2096" s="2">
        <f>2025-Table1[[#This Row],[Year_Birth]]</f>
        <v>51</v>
      </c>
      <c r="D2096" s="2" t="s">
        <v>2252</v>
      </c>
      <c r="E2096" s="2" t="s">
        <v>2256</v>
      </c>
      <c r="F2096" s="2" t="str">
        <f t="shared" si="97"/>
        <v>Senior</v>
      </c>
      <c r="G2096" s="4">
        <v>42557</v>
      </c>
      <c r="H2096" s="2">
        <v>0</v>
      </c>
      <c r="I2096" s="2">
        <v>1</v>
      </c>
      <c r="J2096" s="3" t="s">
        <v>2688</v>
      </c>
      <c r="K2096" s="6">
        <v>98</v>
      </c>
      <c r="L2096" s="4">
        <v>192</v>
      </c>
      <c r="M2096" s="4">
        <v>5</v>
      </c>
      <c r="N2096" s="4">
        <v>53</v>
      </c>
      <c r="O2096" s="4">
        <v>0</v>
      </c>
      <c r="P2096" s="4">
        <v>5</v>
      </c>
      <c r="Q2096" s="4">
        <v>15</v>
      </c>
      <c r="R2096" s="4">
        <f>SUM(Table1[[#This Row],[Wines]:[Sweet]])</f>
        <v>255</v>
      </c>
      <c r="S2096" s="8">
        <f t="shared" si="98"/>
        <v>5.9919637192471275E-3</v>
      </c>
      <c r="T2096" s="8" t="str">
        <f t="shared" si="99"/>
        <v>Wines</v>
      </c>
      <c r="U2096" s="2">
        <v>4</v>
      </c>
      <c r="V2096" s="2">
        <v>6</v>
      </c>
      <c r="W2096" s="2">
        <v>1</v>
      </c>
      <c r="X2096" s="2">
        <v>4</v>
      </c>
      <c r="Y2096" s="2">
        <v>8</v>
      </c>
      <c r="Z2096" s="2">
        <v>3</v>
      </c>
      <c r="AA2096" s="2">
        <v>11</v>
      </c>
      <c r="AB2096" s="2">
        <v>0</v>
      </c>
    </row>
    <row r="2097" spans="1:28" x14ac:dyDescent="0.25">
      <c r="A2097" s="2">
        <v>8310</v>
      </c>
      <c r="B2097" s="2">
        <v>1964</v>
      </c>
      <c r="C2097" s="2">
        <f>2025-Table1[[#This Row],[Year_Birth]]</f>
        <v>61</v>
      </c>
      <c r="D2097" s="2" t="s">
        <v>2252</v>
      </c>
      <c r="E2097" s="2" t="s">
        <v>2254</v>
      </c>
      <c r="F2097" s="2" t="str">
        <f t="shared" si="97"/>
        <v>Senior</v>
      </c>
      <c r="G2097" s="4">
        <v>68142</v>
      </c>
      <c r="H2097" s="2">
        <v>0</v>
      </c>
      <c r="I2097" s="2">
        <v>1</v>
      </c>
      <c r="J2097" s="3" t="s">
        <v>2688</v>
      </c>
      <c r="K2097" s="6">
        <v>96</v>
      </c>
      <c r="L2097" s="4">
        <v>897</v>
      </c>
      <c r="M2097" s="4">
        <v>126</v>
      </c>
      <c r="N2097" s="4">
        <v>196</v>
      </c>
      <c r="O2097" s="4">
        <v>91</v>
      </c>
      <c r="P2097" s="4">
        <v>112</v>
      </c>
      <c r="Q2097" s="4">
        <v>37</v>
      </c>
      <c r="R2097" s="4">
        <f>SUM(Table1[[#This Row],[Wines]:[Sweet]])</f>
        <v>1422</v>
      </c>
      <c r="S2097" s="8">
        <f t="shared" si="98"/>
        <v>2.0868187021220393E-2</v>
      </c>
      <c r="T2097" s="8" t="str">
        <f t="shared" si="99"/>
        <v>Wines</v>
      </c>
      <c r="U2097" s="2">
        <v>3</v>
      </c>
      <c r="V2097" s="2">
        <v>10</v>
      </c>
      <c r="W2097" s="2">
        <v>4</v>
      </c>
      <c r="X2097" s="2">
        <v>7</v>
      </c>
      <c r="Y2097" s="2">
        <v>6</v>
      </c>
      <c r="Z2097" s="2">
        <v>3</v>
      </c>
      <c r="AA2097" s="2">
        <v>11</v>
      </c>
      <c r="AB2097" s="2">
        <v>0</v>
      </c>
    </row>
    <row r="2098" spans="1:28" x14ac:dyDescent="0.25">
      <c r="A2098" s="2">
        <v>10710</v>
      </c>
      <c r="B2098" s="2">
        <v>1979</v>
      </c>
      <c r="C2098" s="2">
        <f>2025-Table1[[#This Row],[Year_Birth]]</f>
        <v>46</v>
      </c>
      <c r="D2098" s="2" t="s">
        <v>2252</v>
      </c>
      <c r="E2098" s="2" t="s">
        <v>2256</v>
      </c>
      <c r="F2098" s="2" t="str">
        <f t="shared" si="97"/>
        <v>Senior</v>
      </c>
      <c r="G2098" s="4">
        <v>7500</v>
      </c>
      <c r="H2098" s="2">
        <v>0</v>
      </c>
      <c r="I2098" s="2">
        <v>1</v>
      </c>
      <c r="J2098" s="3" t="s">
        <v>2688</v>
      </c>
      <c r="K2098" s="6">
        <v>61</v>
      </c>
      <c r="L2098" s="4">
        <v>5</v>
      </c>
      <c r="M2098" s="4">
        <v>2</v>
      </c>
      <c r="N2098" s="4">
        <v>3</v>
      </c>
      <c r="O2098" s="4">
        <v>3</v>
      </c>
      <c r="P2098" s="4">
        <v>0</v>
      </c>
      <c r="Q2098" s="4">
        <v>5</v>
      </c>
      <c r="R2098" s="4">
        <f>SUM(Table1[[#This Row],[Wines]:[Sweet]])</f>
        <v>13</v>
      </c>
      <c r="S2098" s="8">
        <f t="shared" si="98"/>
        <v>1.7333333333333333E-3</v>
      </c>
      <c r="T2098" s="8" t="str">
        <f t="shared" si="99"/>
        <v>Wines</v>
      </c>
      <c r="U2098" s="2">
        <v>1</v>
      </c>
      <c r="V2098" s="2">
        <v>1</v>
      </c>
      <c r="W2098" s="2">
        <v>0</v>
      </c>
      <c r="X2098" s="2">
        <v>2</v>
      </c>
      <c r="Y2098" s="2">
        <v>8</v>
      </c>
      <c r="Z2098" s="2">
        <v>3</v>
      </c>
      <c r="AA2098" s="2">
        <v>11</v>
      </c>
      <c r="AB2098" s="2">
        <v>0</v>
      </c>
    </row>
    <row r="2099" spans="1:28" x14ac:dyDescent="0.25">
      <c r="A2099" s="2">
        <v>7433</v>
      </c>
      <c r="B2099" s="2">
        <v>1985</v>
      </c>
      <c r="C2099" s="2">
        <f>2025-Table1[[#This Row],[Year_Birth]]</f>
        <v>40</v>
      </c>
      <c r="D2099" s="2" t="s">
        <v>2252</v>
      </c>
      <c r="E2099" s="2" t="s">
        <v>2253</v>
      </c>
      <c r="F2099" s="2" t="str">
        <f t="shared" si="97"/>
        <v>Senior</v>
      </c>
      <c r="G2099" s="4">
        <v>29760</v>
      </c>
      <c r="H2099" s="2">
        <v>1</v>
      </c>
      <c r="I2099" s="2">
        <v>0</v>
      </c>
      <c r="J2099" s="3" t="s">
        <v>2688</v>
      </c>
      <c r="K2099" s="6">
        <v>87</v>
      </c>
      <c r="L2099" s="4">
        <v>64</v>
      </c>
      <c r="M2099" s="4">
        <v>4</v>
      </c>
      <c r="N2099" s="4">
        <v>68</v>
      </c>
      <c r="O2099" s="4">
        <v>7</v>
      </c>
      <c r="P2099" s="4">
        <v>5</v>
      </c>
      <c r="Q2099" s="4">
        <v>17</v>
      </c>
      <c r="R2099" s="4">
        <f>SUM(Table1[[#This Row],[Wines]:[Sweet]])</f>
        <v>148</v>
      </c>
      <c r="S2099" s="8">
        <f t="shared" si="98"/>
        <v>4.9731182795698927E-3</v>
      </c>
      <c r="T2099" s="8" t="str">
        <f t="shared" si="99"/>
        <v>MeatProducts</v>
      </c>
      <c r="U2099" s="2">
        <v>4</v>
      </c>
      <c r="V2099" s="2">
        <v>3</v>
      </c>
      <c r="W2099" s="2">
        <v>1</v>
      </c>
      <c r="X2099" s="2">
        <v>4</v>
      </c>
      <c r="Y2099" s="2">
        <v>8</v>
      </c>
      <c r="Z2099" s="2">
        <v>3</v>
      </c>
      <c r="AA2099" s="2">
        <v>11</v>
      </c>
      <c r="AB2099" s="2">
        <v>0</v>
      </c>
    </row>
    <row r="2100" spans="1:28" x14ac:dyDescent="0.25">
      <c r="A2100" s="2">
        <v>4122</v>
      </c>
      <c r="B2100" s="2">
        <v>1975</v>
      </c>
      <c r="C2100" s="2">
        <f>2025-Table1[[#This Row],[Year_Birth]]</f>
        <v>50</v>
      </c>
      <c r="D2100" s="2" t="s">
        <v>2252</v>
      </c>
      <c r="E2100" s="2" t="s">
        <v>2256</v>
      </c>
      <c r="F2100" s="2" t="str">
        <f t="shared" si="97"/>
        <v>Senior</v>
      </c>
      <c r="G2100" s="4">
        <v>79205</v>
      </c>
      <c r="H2100" s="2">
        <v>0</v>
      </c>
      <c r="I2100" s="2">
        <v>0</v>
      </c>
      <c r="J2100" s="3" t="s">
        <v>2688</v>
      </c>
      <c r="K2100" s="6">
        <v>73</v>
      </c>
      <c r="L2100" s="4">
        <v>504</v>
      </c>
      <c r="M2100" s="4">
        <v>23</v>
      </c>
      <c r="N2100" s="4">
        <v>117</v>
      </c>
      <c r="O2100" s="4">
        <v>179</v>
      </c>
      <c r="P2100" s="4">
        <v>28</v>
      </c>
      <c r="Q2100" s="4">
        <v>44</v>
      </c>
      <c r="R2100" s="4">
        <f>SUM(Table1[[#This Row],[Wines]:[Sweet]])</f>
        <v>851</v>
      </c>
      <c r="S2100" s="8">
        <f t="shared" si="98"/>
        <v>1.0744271195000316E-2</v>
      </c>
      <c r="T2100" s="8" t="str">
        <f t="shared" si="99"/>
        <v>Wines</v>
      </c>
      <c r="U2100" s="2">
        <v>1</v>
      </c>
      <c r="V2100" s="2">
        <v>6</v>
      </c>
      <c r="W2100" s="2">
        <v>5</v>
      </c>
      <c r="X2100" s="2">
        <v>4</v>
      </c>
      <c r="Y2100" s="2">
        <v>4</v>
      </c>
      <c r="Z2100" s="2">
        <v>3</v>
      </c>
      <c r="AA2100" s="2">
        <v>11</v>
      </c>
      <c r="AB2100" s="2">
        <v>1</v>
      </c>
    </row>
    <row r="2101" spans="1:28" x14ac:dyDescent="0.25">
      <c r="A2101" s="2">
        <v>10738</v>
      </c>
      <c r="B2101" s="2">
        <v>1951</v>
      </c>
      <c r="C2101" s="2">
        <f>2025-Table1[[#This Row],[Year_Birth]]</f>
        <v>74</v>
      </c>
      <c r="D2101" s="2" t="s">
        <v>2257</v>
      </c>
      <c r="E2101" s="2" t="s">
        <v>2253</v>
      </c>
      <c r="F2101" s="2" t="str">
        <f t="shared" si="97"/>
        <v>Senior</v>
      </c>
      <c r="G2101" s="4">
        <v>49389</v>
      </c>
      <c r="H2101" s="2">
        <v>1</v>
      </c>
      <c r="I2101" s="2">
        <v>1</v>
      </c>
      <c r="J2101" s="3" t="s">
        <v>2689</v>
      </c>
      <c r="K2101" s="6">
        <v>55</v>
      </c>
      <c r="L2101" s="4">
        <v>40</v>
      </c>
      <c r="M2101" s="4">
        <v>0</v>
      </c>
      <c r="N2101" s="4">
        <v>19</v>
      </c>
      <c r="O2101" s="4">
        <v>2</v>
      </c>
      <c r="P2101" s="4">
        <v>1</v>
      </c>
      <c r="Q2101" s="4">
        <v>3</v>
      </c>
      <c r="R2101" s="4">
        <f>SUM(Table1[[#This Row],[Wines]:[Sweet]])</f>
        <v>62</v>
      </c>
      <c r="S2101" s="8">
        <f t="shared" si="98"/>
        <v>1.2553402579521757E-3</v>
      </c>
      <c r="T2101" s="8" t="str">
        <f t="shared" si="99"/>
        <v>Wines</v>
      </c>
      <c r="U2101" s="2">
        <v>1</v>
      </c>
      <c r="V2101" s="2">
        <v>2</v>
      </c>
      <c r="W2101" s="2">
        <v>0</v>
      </c>
      <c r="X2101" s="2">
        <v>3</v>
      </c>
      <c r="Y2101" s="2">
        <v>7</v>
      </c>
      <c r="Z2101" s="2">
        <v>3</v>
      </c>
      <c r="AA2101" s="2">
        <v>11</v>
      </c>
      <c r="AB2101" s="2">
        <v>0</v>
      </c>
    </row>
    <row r="2102" spans="1:28" x14ac:dyDescent="0.25">
      <c r="A2102" s="2">
        <v>2557</v>
      </c>
      <c r="B2102" s="2">
        <v>1970</v>
      </c>
      <c r="C2102" s="2">
        <f>2025-Table1[[#This Row],[Year_Birth]]</f>
        <v>55</v>
      </c>
      <c r="D2102" s="2" t="s">
        <v>2257</v>
      </c>
      <c r="E2102" s="2" t="s">
        <v>2253</v>
      </c>
      <c r="F2102" s="2" t="str">
        <f t="shared" si="97"/>
        <v>Senior</v>
      </c>
      <c r="G2102" s="4">
        <v>29548</v>
      </c>
      <c r="H2102" s="2">
        <v>1</v>
      </c>
      <c r="I2102" s="2">
        <v>0</v>
      </c>
      <c r="J2102" s="3" t="s">
        <v>2689</v>
      </c>
      <c r="K2102" s="6">
        <v>52</v>
      </c>
      <c r="L2102" s="4">
        <v>7</v>
      </c>
      <c r="M2102" s="4">
        <v>1</v>
      </c>
      <c r="N2102" s="4">
        <v>6</v>
      </c>
      <c r="O2102" s="4">
        <v>3</v>
      </c>
      <c r="P2102" s="4">
        <v>1</v>
      </c>
      <c r="Q2102" s="4">
        <v>11</v>
      </c>
      <c r="R2102" s="4">
        <f>SUM(Table1[[#This Row],[Wines]:[Sweet]])</f>
        <v>18</v>
      </c>
      <c r="S2102" s="8">
        <f t="shared" si="98"/>
        <v>6.0917828617842161E-4</v>
      </c>
      <c r="T2102" s="8" t="str">
        <f t="shared" si="99"/>
        <v>GoldProds</v>
      </c>
      <c r="U2102" s="2">
        <v>1</v>
      </c>
      <c r="V2102" s="2">
        <v>1</v>
      </c>
      <c r="W2102" s="2">
        <v>1</v>
      </c>
      <c r="X2102" s="2">
        <v>2</v>
      </c>
      <c r="Y2102" s="2">
        <v>4</v>
      </c>
      <c r="Z2102" s="2">
        <v>3</v>
      </c>
      <c r="AA2102" s="2">
        <v>11</v>
      </c>
      <c r="AB2102" s="2">
        <v>0</v>
      </c>
    </row>
    <row r="2103" spans="1:28" x14ac:dyDescent="0.25">
      <c r="A2103" s="2">
        <v>11181</v>
      </c>
      <c r="B2103" s="2">
        <v>1949</v>
      </c>
      <c r="C2103" s="2">
        <f>2025-Table1[[#This Row],[Year_Birth]]</f>
        <v>76</v>
      </c>
      <c r="D2103" s="2" t="s">
        <v>2255</v>
      </c>
      <c r="E2103" s="2" t="s">
        <v>2256</v>
      </c>
      <c r="F2103" s="2" t="str">
        <f t="shared" si="97"/>
        <v>Senior</v>
      </c>
      <c r="G2103" s="4">
        <v>156924</v>
      </c>
      <c r="H2103" s="2">
        <v>0</v>
      </c>
      <c r="I2103" s="2">
        <v>0</v>
      </c>
      <c r="J2103" s="3" t="s">
        <v>2689</v>
      </c>
      <c r="K2103" s="6">
        <v>85</v>
      </c>
      <c r="L2103" s="4">
        <v>2</v>
      </c>
      <c r="M2103" s="4">
        <v>1</v>
      </c>
      <c r="N2103" s="4">
        <v>2</v>
      </c>
      <c r="O2103" s="4">
        <v>1</v>
      </c>
      <c r="P2103" s="4">
        <v>1</v>
      </c>
      <c r="Q2103" s="4">
        <v>1</v>
      </c>
      <c r="R2103" s="4">
        <f>SUM(Table1[[#This Row],[Wines]:[Sweet]])</f>
        <v>7</v>
      </c>
      <c r="S2103" s="8">
        <f t="shared" si="98"/>
        <v>4.4607580739721139E-5</v>
      </c>
      <c r="T2103" s="8" t="str">
        <f t="shared" si="99"/>
        <v>Wines</v>
      </c>
      <c r="U2103" s="2">
        <v>0</v>
      </c>
      <c r="V2103" s="2">
        <v>0</v>
      </c>
      <c r="W2103" s="2">
        <v>0</v>
      </c>
      <c r="X2103" s="2">
        <v>0</v>
      </c>
      <c r="Y2103" s="2">
        <v>0</v>
      </c>
      <c r="Z2103" s="2">
        <v>3</v>
      </c>
      <c r="AA2103" s="2">
        <v>11</v>
      </c>
      <c r="AB2103" s="2">
        <v>0</v>
      </c>
    </row>
    <row r="2104" spans="1:28" x14ac:dyDescent="0.25">
      <c r="A2104" s="2">
        <v>10343</v>
      </c>
      <c r="B2104" s="2">
        <v>1991</v>
      </c>
      <c r="C2104" s="2">
        <f>2025-Table1[[#This Row],[Year_Birth]]</f>
        <v>34</v>
      </c>
      <c r="D2104" s="2" t="s">
        <v>2260</v>
      </c>
      <c r="E2104" s="2" t="s">
        <v>2253</v>
      </c>
      <c r="F2104" s="2" t="str">
        <f t="shared" si="97"/>
        <v>Senior</v>
      </c>
      <c r="G2104" s="4">
        <v>61618</v>
      </c>
      <c r="H2104" s="2">
        <v>0</v>
      </c>
      <c r="I2104" s="2">
        <v>0</v>
      </c>
      <c r="J2104" s="3" t="s">
        <v>2690</v>
      </c>
      <c r="K2104" s="6">
        <v>27</v>
      </c>
      <c r="L2104" s="4">
        <v>605</v>
      </c>
      <c r="M2104" s="4">
        <v>91</v>
      </c>
      <c r="N2104" s="4">
        <v>399</v>
      </c>
      <c r="O2104" s="4">
        <v>0</v>
      </c>
      <c r="P2104" s="4">
        <v>45</v>
      </c>
      <c r="Q2104" s="4">
        <v>205</v>
      </c>
      <c r="R2104" s="4">
        <f>SUM(Table1[[#This Row],[Wines]:[Sweet]])</f>
        <v>1140</v>
      </c>
      <c r="S2104" s="8">
        <f t="shared" si="98"/>
        <v>1.8501087344607096E-2</v>
      </c>
      <c r="T2104" s="8" t="str">
        <f t="shared" si="99"/>
        <v>Wines</v>
      </c>
      <c r="U2104" s="2">
        <v>2</v>
      </c>
      <c r="V2104" s="2">
        <v>3</v>
      </c>
      <c r="W2104" s="2">
        <v>6</v>
      </c>
      <c r="X2104" s="2">
        <v>8</v>
      </c>
      <c r="Y2104" s="2">
        <v>3</v>
      </c>
      <c r="Z2104" s="2">
        <v>3</v>
      </c>
      <c r="AA2104" s="2">
        <v>11</v>
      </c>
      <c r="AB2104" s="2">
        <v>0</v>
      </c>
    </row>
    <row r="2105" spans="1:28" x14ac:dyDescent="0.25">
      <c r="A2105" s="2">
        <v>1103</v>
      </c>
      <c r="B2105" s="2">
        <v>1976</v>
      </c>
      <c r="C2105" s="2">
        <f>2025-Table1[[#This Row],[Year_Birth]]</f>
        <v>49</v>
      </c>
      <c r="D2105" s="2" t="s">
        <v>2257</v>
      </c>
      <c r="E2105" s="2" t="s">
        <v>2256</v>
      </c>
      <c r="F2105" s="2" t="str">
        <f t="shared" si="97"/>
        <v>Senior</v>
      </c>
      <c r="G2105" s="4">
        <v>81929</v>
      </c>
      <c r="H2105" s="2">
        <v>1</v>
      </c>
      <c r="I2105" s="2">
        <v>0</v>
      </c>
      <c r="J2105" s="3" t="s">
        <v>2690</v>
      </c>
      <c r="K2105" s="6">
        <v>60</v>
      </c>
      <c r="L2105" s="4">
        <v>1486</v>
      </c>
      <c r="M2105" s="4">
        <v>55</v>
      </c>
      <c r="N2105" s="4">
        <v>278</v>
      </c>
      <c r="O2105" s="4">
        <v>49</v>
      </c>
      <c r="P2105" s="4">
        <v>0</v>
      </c>
      <c r="Q2105" s="4">
        <v>185</v>
      </c>
      <c r="R2105" s="4">
        <f>SUM(Table1[[#This Row],[Wines]:[Sweet]])</f>
        <v>1868</v>
      </c>
      <c r="S2105" s="8">
        <f t="shared" si="98"/>
        <v>2.2800229466977504E-2</v>
      </c>
      <c r="T2105" s="8" t="str">
        <f t="shared" si="99"/>
        <v>Wines</v>
      </c>
      <c r="U2105" s="2">
        <v>2</v>
      </c>
      <c r="V2105" s="2">
        <v>4</v>
      </c>
      <c r="W2105" s="2">
        <v>4</v>
      </c>
      <c r="X2105" s="2">
        <v>10</v>
      </c>
      <c r="Y2105" s="2">
        <v>6</v>
      </c>
      <c r="Z2105" s="2">
        <v>3</v>
      </c>
      <c r="AA2105" s="2">
        <v>11</v>
      </c>
      <c r="AB2105" s="2">
        <v>1</v>
      </c>
    </row>
    <row r="2106" spans="1:28" x14ac:dyDescent="0.25">
      <c r="A2106" s="2">
        <v>7373</v>
      </c>
      <c r="B2106" s="2">
        <v>1952</v>
      </c>
      <c r="C2106" s="2">
        <f>2025-Table1[[#This Row],[Year_Birth]]</f>
        <v>73</v>
      </c>
      <c r="D2106" s="2" t="s">
        <v>2255</v>
      </c>
      <c r="E2106" s="2" t="s">
        <v>2258</v>
      </c>
      <c r="F2106" s="2" t="str">
        <f t="shared" si="97"/>
        <v>Senior</v>
      </c>
      <c r="G2106" s="4">
        <v>46610</v>
      </c>
      <c r="H2106" s="2">
        <v>0</v>
      </c>
      <c r="I2106" s="2">
        <v>2</v>
      </c>
      <c r="J2106" s="3" t="s">
        <v>2691</v>
      </c>
      <c r="K2106" s="6">
        <v>8</v>
      </c>
      <c r="L2106" s="4">
        <v>96</v>
      </c>
      <c r="M2106" s="4">
        <v>12</v>
      </c>
      <c r="N2106" s="4">
        <v>96</v>
      </c>
      <c r="O2106" s="4">
        <v>33</v>
      </c>
      <c r="P2106" s="4">
        <v>22</v>
      </c>
      <c r="Q2106" s="4">
        <v>43</v>
      </c>
      <c r="R2106" s="4">
        <f>SUM(Table1[[#This Row],[Wines]:[Sweet]])</f>
        <v>259</v>
      </c>
      <c r="S2106" s="8">
        <f t="shared" si="98"/>
        <v>5.5567474790817421E-3</v>
      </c>
      <c r="T2106" s="8" t="str">
        <f t="shared" si="99"/>
        <v>Wines</v>
      </c>
      <c r="U2106" s="2">
        <v>6</v>
      </c>
      <c r="V2106" s="2">
        <v>4</v>
      </c>
      <c r="W2106" s="2">
        <v>1</v>
      </c>
      <c r="X2106" s="2">
        <v>6</v>
      </c>
      <c r="Y2106" s="2">
        <v>6</v>
      </c>
      <c r="Z2106" s="2">
        <v>3</v>
      </c>
      <c r="AA2106" s="2">
        <v>11</v>
      </c>
      <c r="AB2106" s="2">
        <v>1</v>
      </c>
    </row>
    <row r="2107" spans="1:28" x14ac:dyDescent="0.25">
      <c r="A2107" s="2">
        <v>8932</v>
      </c>
      <c r="B2107" s="2">
        <v>1969</v>
      </c>
      <c r="C2107" s="2">
        <f>2025-Table1[[#This Row],[Year_Birth]]</f>
        <v>56</v>
      </c>
      <c r="D2107" s="2" t="s">
        <v>2257</v>
      </c>
      <c r="E2107" s="2" t="s">
        <v>2254</v>
      </c>
      <c r="F2107" s="2" t="str">
        <f t="shared" si="97"/>
        <v>Senior</v>
      </c>
      <c r="G2107" s="4">
        <v>65176</v>
      </c>
      <c r="H2107" s="2">
        <v>0</v>
      </c>
      <c r="I2107" s="2">
        <v>1</v>
      </c>
      <c r="J2107" s="3" t="s">
        <v>2691</v>
      </c>
      <c r="K2107" s="6">
        <v>57</v>
      </c>
      <c r="L2107" s="4">
        <v>960</v>
      </c>
      <c r="M2107" s="4">
        <v>28</v>
      </c>
      <c r="N2107" s="4">
        <v>183</v>
      </c>
      <c r="O2107" s="4">
        <v>220</v>
      </c>
      <c r="P2107" s="4">
        <v>70</v>
      </c>
      <c r="Q2107" s="4">
        <v>70</v>
      </c>
      <c r="R2107" s="4">
        <f>SUM(Table1[[#This Row],[Wines]:[Sweet]])</f>
        <v>1461</v>
      </c>
      <c r="S2107" s="8">
        <f t="shared" si="98"/>
        <v>2.2416226831962687E-2</v>
      </c>
      <c r="T2107" s="8" t="str">
        <f t="shared" si="99"/>
        <v>Wines</v>
      </c>
      <c r="U2107" s="2">
        <v>4</v>
      </c>
      <c r="V2107" s="2">
        <v>9</v>
      </c>
      <c r="W2107" s="2">
        <v>6</v>
      </c>
      <c r="X2107" s="2">
        <v>6</v>
      </c>
      <c r="Y2107" s="2">
        <v>6</v>
      </c>
      <c r="Z2107" s="2">
        <v>3</v>
      </c>
      <c r="AA2107" s="2">
        <v>11</v>
      </c>
      <c r="AB2107" s="2">
        <v>0</v>
      </c>
    </row>
    <row r="2108" spans="1:28" x14ac:dyDescent="0.25">
      <c r="A2108" s="2">
        <v>4324</v>
      </c>
      <c r="B2108" s="2">
        <v>1989</v>
      </c>
      <c r="C2108" s="2">
        <f>2025-Table1[[#This Row],[Year_Birth]]</f>
        <v>36</v>
      </c>
      <c r="D2108" s="2" t="s">
        <v>2252</v>
      </c>
      <c r="E2108" s="2" t="s">
        <v>2256</v>
      </c>
      <c r="F2108" s="2" t="str">
        <f t="shared" si="97"/>
        <v>Senior</v>
      </c>
      <c r="G2108" s="4">
        <v>42387</v>
      </c>
      <c r="H2108" s="2">
        <v>1</v>
      </c>
      <c r="I2108" s="2">
        <v>0</v>
      </c>
      <c r="J2108" s="3" t="s">
        <v>2691</v>
      </c>
      <c r="K2108" s="6">
        <v>42</v>
      </c>
      <c r="L2108" s="4">
        <v>235</v>
      </c>
      <c r="M2108" s="4">
        <v>0</v>
      </c>
      <c r="N2108" s="4">
        <v>235</v>
      </c>
      <c r="O2108" s="4">
        <v>19</v>
      </c>
      <c r="P2108" s="4">
        <v>4</v>
      </c>
      <c r="Q2108" s="4">
        <v>191</v>
      </c>
      <c r="R2108" s="4">
        <f>SUM(Table1[[#This Row],[Wines]:[Sweet]])</f>
        <v>493</v>
      </c>
      <c r="S2108" s="8">
        <f t="shared" si="98"/>
        <v>1.16309245759313E-2</v>
      </c>
      <c r="T2108" s="8" t="str">
        <f t="shared" si="99"/>
        <v>Wines</v>
      </c>
      <c r="U2108" s="2">
        <v>5</v>
      </c>
      <c r="V2108" s="2">
        <v>8</v>
      </c>
      <c r="W2108" s="2">
        <v>1</v>
      </c>
      <c r="X2108" s="2">
        <v>7</v>
      </c>
      <c r="Y2108" s="2">
        <v>8</v>
      </c>
      <c r="Z2108" s="2">
        <v>3</v>
      </c>
      <c r="AA2108" s="2">
        <v>11</v>
      </c>
      <c r="AB2108" s="2">
        <v>0</v>
      </c>
    </row>
    <row r="2109" spans="1:28" x14ac:dyDescent="0.25">
      <c r="A2109" s="2">
        <v>4211</v>
      </c>
      <c r="B2109" s="2">
        <v>1986</v>
      </c>
      <c r="C2109" s="2">
        <f>2025-Table1[[#This Row],[Year_Birth]]</f>
        <v>39</v>
      </c>
      <c r="D2109" s="2" t="s">
        <v>2259</v>
      </c>
      <c r="E2109" s="2" t="s">
        <v>2256</v>
      </c>
      <c r="F2109" s="2" t="str">
        <f t="shared" si="97"/>
        <v>Senior</v>
      </c>
      <c r="G2109" s="4">
        <v>20425</v>
      </c>
      <c r="H2109" s="2">
        <v>1</v>
      </c>
      <c r="I2109" s="2">
        <v>0</v>
      </c>
      <c r="J2109" s="3" t="s">
        <v>2691</v>
      </c>
      <c r="K2109" s="6">
        <v>5</v>
      </c>
      <c r="L2109" s="4">
        <v>4</v>
      </c>
      <c r="M2109" s="4">
        <v>12</v>
      </c>
      <c r="N2109" s="4">
        <v>5</v>
      </c>
      <c r="O2109" s="4">
        <v>3</v>
      </c>
      <c r="P2109" s="4">
        <v>16</v>
      </c>
      <c r="Q2109" s="4">
        <v>17</v>
      </c>
      <c r="R2109" s="4">
        <f>SUM(Table1[[#This Row],[Wines]:[Sweet]])</f>
        <v>40</v>
      </c>
      <c r="S2109" s="8">
        <f t="shared" si="98"/>
        <v>1.9583843329253367E-3</v>
      </c>
      <c r="T2109" s="8" t="str">
        <f t="shared" si="99"/>
        <v>GoldProds</v>
      </c>
      <c r="U2109" s="2">
        <v>2</v>
      </c>
      <c r="V2109" s="2">
        <v>2</v>
      </c>
      <c r="W2109" s="2">
        <v>0</v>
      </c>
      <c r="X2109" s="2">
        <v>3</v>
      </c>
      <c r="Y2109" s="2">
        <v>7</v>
      </c>
      <c r="Z2109" s="2">
        <v>3</v>
      </c>
      <c r="AA2109" s="2">
        <v>11</v>
      </c>
      <c r="AB2109" s="2">
        <v>0</v>
      </c>
    </row>
    <row r="2110" spans="1:28" x14ac:dyDescent="0.25">
      <c r="A2110" s="2">
        <v>10905</v>
      </c>
      <c r="B2110" s="2">
        <v>1955</v>
      </c>
      <c r="C2110" s="2">
        <f>2025-Table1[[#This Row],[Year_Birth]]</f>
        <v>70</v>
      </c>
      <c r="D2110" s="2" t="s">
        <v>2252</v>
      </c>
      <c r="E2110" s="2" t="s">
        <v>2254</v>
      </c>
      <c r="F2110" s="2" t="str">
        <f t="shared" si="97"/>
        <v>Senior</v>
      </c>
      <c r="G2110" s="4">
        <v>42586</v>
      </c>
      <c r="H2110" s="2">
        <v>1</v>
      </c>
      <c r="I2110" s="2">
        <v>1</v>
      </c>
      <c r="J2110" s="3" t="s">
        <v>2691</v>
      </c>
      <c r="K2110" s="6">
        <v>7</v>
      </c>
      <c r="L2110" s="4">
        <v>194</v>
      </c>
      <c r="M2110" s="4">
        <v>2</v>
      </c>
      <c r="N2110" s="4">
        <v>56</v>
      </c>
      <c r="O2110" s="4">
        <v>0</v>
      </c>
      <c r="P2110" s="4">
        <v>0</v>
      </c>
      <c r="Q2110" s="4">
        <v>0</v>
      </c>
      <c r="R2110" s="4">
        <f>SUM(Table1[[#This Row],[Wines]:[Sweet]])</f>
        <v>252</v>
      </c>
      <c r="S2110" s="8">
        <f t="shared" si="98"/>
        <v>5.9174376555675571E-3</v>
      </c>
      <c r="T2110" s="8" t="str">
        <f t="shared" si="99"/>
        <v>Wines</v>
      </c>
      <c r="U2110" s="2">
        <v>5</v>
      </c>
      <c r="V2110" s="2">
        <v>4</v>
      </c>
      <c r="W2110" s="2">
        <v>1</v>
      </c>
      <c r="X2110" s="2">
        <v>6</v>
      </c>
      <c r="Y2110" s="2">
        <v>8</v>
      </c>
      <c r="Z2110" s="2">
        <v>3</v>
      </c>
      <c r="AA2110" s="2">
        <v>11</v>
      </c>
      <c r="AB2110" s="2">
        <v>1</v>
      </c>
    </row>
    <row r="2111" spans="1:28" x14ac:dyDescent="0.25">
      <c r="A2111" s="2">
        <v>8910</v>
      </c>
      <c r="B2111" s="2">
        <v>1955</v>
      </c>
      <c r="C2111" s="2">
        <f>2025-Table1[[#This Row],[Year_Birth]]</f>
        <v>70</v>
      </c>
      <c r="D2111" s="2" t="s">
        <v>2252</v>
      </c>
      <c r="E2111" s="2" t="s">
        <v>2254</v>
      </c>
      <c r="F2111" s="2" t="str">
        <f t="shared" si="97"/>
        <v>Senior</v>
      </c>
      <c r="G2111" s="4">
        <v>42586</v>
      </c>
      <c r="H2111" s="2">
        <v>1</v>
      </c>
      <c r="I2111" s="2">
        <v>1</v>
      </c>
      <c r="J2111" s="3" t="s">
        <v>2691</v>
      </c>
      <c r="K2111" s="6">
        <v>7</v>
      </c>
      <c r="L2111" s="4">
        <v>194</v>
      </c>
      <c r="M2111" s="4">
        <v>2</v>
      </c>
      <c r="N2111" s="4">
        <v>56</v>
      </c>
      <c r="O2111" s="4">
        <v>0</v>
      </c>
      <c r="P2111" s="4">
        <v>0</v>
      </c>
      <c r="Q2111" s="4">
        <v>0</v>
      </c>
      <c r="R2111" s="4">
        <f>SUM(Table1[[#This Row],[Wines]:[Sweet]])</f>
        <v>252</v>
      </c>
      <c r="S2111" s="8">
        <f t="shared" si="98"/>
        <v>5.9174376555675571E-3</v>
      </c>
      <c r="T2111" s="8" t="str">
        <f t="shared" si="99"/>
        <v>Wines</v>
      </c>
      <c r="U2111" s="2">
        <v>5</v>
      </c>
      <c r="V2111" s="2">
        <v>4</v>
      </c>
      <c r="W2111" s="2">
        <v>1</v>
      </c>
      <c r="X2111" s="2">
        <v>6</v>
      </c>
      <c r="Y2111" s="2">
        <v>8</v>
      </c>
      <c r="Z2111" s="2">
        <v>3</v>
      </c>
      <c r="AA2111" s="2">
        <v>11</v>
      </c>
      <c r="AB2111" s="2">
        <v>1</v>
      </c>
    </row>
    <row r="2112" spans="1:28" x14ac:dyDescent="0.25">
      <c r="A2112" s="2">
        <v>1168</v>
      </c>
      <c r="B2112" s="2">
        <v>1978</v>
      </c>
      <c r="C2112" s="2">
        <f>2025-Table1[[#This Row],[Year_Birth]]</f>
        <v>47</v>
      </c>
      <c r="D2112" s="2" t="s">
        <v>2255</v>
      </c>
      <c r="E2112" s="2" t="s">
        <v>2256</v>
      </c>
      <c r="F2112" s="2" t="str">
        <f t="shared" si="97"/>
        <v>Senior</v>
      </c>
      <c r="G2112" s="4">
        <v>72159</v>
      </c>
      <c r="H2112" s="2">
        <v>0</v>
      </c>
      <c r="I2112" s="2">
        <v>0</v>
      </c>
      <c r="J2112" s="3" t="s">
        <v>2691</v>
      </c>
      <c r="K2112" s="6">
        <v>62</v>
      </c>
      <c r="L2112" s="4">
        <v>322</v>
      </c>
      <c r="M2112" s="4">
        <v>53</v>
      </c>
      <c r="N2112" s="4">
        <v>899</v>
      </c>
      <c r="O2112" s="4">
        <v>34</v>
      </c>
      <c r="P2112" s="4">
        <v>40</v>
      </c>
      <c r="Q2112" s="4">
        <v>53</v>
      </c>
      <c r="R2112" s="4">
        <f>SUM(Table1[[#This Row],[Wines]:[Sweet]])</f>
        <v>1348</v>
      </c>
      <c r="S2112" s="8">
        <f t="shared" si="98"/>
        <v>1.8680968416968084E-2</v>
      </c>
      <c r="T2112" s="8" t="str">
        <f t="shared" si="99"/>
        <v>MeatProducts</v>
      </c>
      <c r="U2112" s="2">
        <v>1</v>
      </c>
      <c r="V2112" s="2">
        <v>4</v>
      </c>
      <c r="W2112" s="2">
        <v>6</v>
      </c>
      <c r="X2112" s="2">
        <v>10</v>
      </c>
      <c r="Y2112" s="2">
        <v>2</v>
      </c>
      <c r="Z2112" s="2">
        <v>3</v>
      </c>
      <c r="AA2112" s="2">
        <v>11</v>
      </c>
      <c r="AB2112" s="2">
        <v>0</v>
      </c>
    </row>
    <row r="2113" spans="1:28" x14ac:dyDescent="0.25">
      <c r="A2113" s="2">
        <v>7899</v>
      </c>
      <c r="B2113" s="2">
        <v>1952</v>
      </c>
      <c r="C2113" s="2">
        <f>2025-Table1[[#This Row],[Year_Birth]]</f>
        <v>73</v>
      </c>
      <c r="D2113" s="2" t="s">
        <v>2255</v>
      </c>
      <c r="E2113" s="2" t="s">
        <v>2256</v>
      </c>
      <c r="F2113" s="2" t="str">
        <f t="shared" si="97"/>
        <v>Senior</v>
      </c>
      <c r="G2113" s="4">
        <v>77610</v>
      </c>
      <c r="H2113" s="2">
        <v>0</v>
      </c>
      <c r="I2113" s="2">
        <v>1</v>
      </c>
      <c r="J2113" s="3" t="s">
        <v>2691</v>
      </c>
      <c r="K2113" s="6">
        <v>70</v>
      </c>
      <c r="L2113" s="4">
        <v>1245</v>
      </c>
      <c r="M2113" s="4">
        <v>33</v>
      </c>
      <c r="N2113" s="4">
        <v>332</v>
      </c>
      <c r="O2113" s="4">
        <v>21</v>
      </c>
      <c r="P2113" s="4">
        <v>33</v>
      </c>
      <c r="Q2113" s="4">
        <v>16</v>
      </c>
      <c r="R2113" s="4">
        <f>SUM(Table1[[#This Row],[Wines]:[Sweet]])</f>
        <v>1664</v>
      </c>
      <c r="S2113" s="8">
        <f t="shared" si="98"/>
        <v>2.1440536013400336E-2</v>
      </c>
      <c r="T2113" s="8" t="str">
        <f t="shared" si="99"/>
        <v>Wines</v>
      </c>
      <c r="U2113" s="2">
        <v>2</v>
      </c>
      <c r="V2113" s="2">
        <v>4</v>
      </c>
      <c r="W2113" s="2">
        <v>7</v>
      </c>
      <c r="X2113" s="2">
        <v>4</v>
      </c>
      <c r="Y2113" s="2">
        <v>7</v>
      </c>
      <c r="Z2113" s="2">
        <v>3</v>
      </c>
      <c r="AA2113" s="2">
        <v>11</v>
      </c>
      <c r="AB2113" s="2">
        <v>0</v>
      </c>
    </row>
    <row r="2114" spans="1:28" x14ac:dyDescent="0.25">
      <c r="A2114" s="2">
        <v>1407</v>
      </c>
      <c r="B2114" s="2">
        <v>1986</v>
      </c>
      <c r="C2114" s="2">
        <f>2025-Table1[[#This Row],[Year_Birth]]</f>
        <v>39</v>
      </c>
      <c r="D2114" s="2" t="s">
        <v>2259</v>
      </c>
      <c r="E2114" s="2" t="s">
        <v>2256</v>
      </c>
      <c r="F2114" s="2" t="str">
        <f t="shared" ref="F2114:F2177" si="100">IF(C2114&lt;19,"Child",IF(C2114&lt;31,"Young Adult",IF(C2114&lt;J3361,"Adult","Senior")))</f>
        <v>Senior</v>
      </c>
      <c r="G2114" s="4">
        <v>20425</v>
      </c>
      <c r="H2114" s="2">
        <v>1</v>
      </c>
      <c r="I2114" s="2">
        <v>0</v>
      </c>
      <c r="J2114" s="3" t="s">
        <v>2691</v>
      </c>
      <c r="K2114" s="6">
        <v>5</v>
      </c>
      <c r="L2114" s="4">
        <v>4</v>
      </c>
      <c r="M2114" s="4">
        <v>12</v>
      </c>
      <c r="N2114" s="4">
        <v>5</v>
      </c>
      <c r="O2114" s="4">
        <v>3</v>
      </c>
      <c r="P2114" s="4">
        <v>16</v>
      </c>
      <c r="Q2114" s="4">
        <v>17</v>
      </c>
      <c r="R2114" s="4">
        <f>SUM(Table1[[#This Row],[Wines]:[Sweet]])</f>
        <v>40</v>
      </c>
      <c r="S2114" s="8">
        <f t="shared" ref="S2114:S2177" si="101">R2114/G2114</f>
        <v>1.9583843329253367E-3</v>
      </c>
      <c r="T2114" s="8" t="str">
        <f t="shared" ref="T2114:T2177" si="102">INDEX($L$1:$Q$1, MATCH(MAX(L2114:Q2114), L2114:Q2114, 0))</f>
        <v>GoldProds</v>
      </c>
      <c r="U2114" s="2">
        <v>2</v>
      </c>
      <c r="V2114" s="2">
        <v>2</v>
      </c>
      <c r="W2114" s="2">
        <v>0</v>
      </c>
      <c r="X2114" s="2">
        <v>3</v>
      </c>
      <c r="Y2114" s="2">
        <v>7</v>
      </c>
      <c r="Z2114" s="2">
        <v>3</v>
      </c>
      <c r="AA2114" s="2">
        <v>11</v>
      </c>
      <c r="AB2114" s="2">
        <v>0</v>
      </c>
    </row>
    <row r="2115" spans="1:28" x14ac:dyDescent="0.25">
      <c r="A2115" s="2">
        <v>11075</v>
      </c>
      <c r="B2115" s="2">
        <v>1978</v>
      </c>
      <c r="C2115" s="2">
        <f>2025-Table1[[#This Row],[Year_Birth]]</f>
        <v>47</v>
      </c>
      <c r="D2115" s="2" t="s">
        <v>2252</v>
      </c>
      <c r="E2115" s="2" t="s">
        <v>2256</v>
      </c>
      <c r="F2115" s="2" t="str">
        <f t="shared" si="100"/>
        <v>Senior</v>
      </c>
      <c r="G2115" s="4">
        <v>51267</v>
      </c>
      <c r="H2115" s="2">
        <v>1</v>
      </c>
      <c r="I2115" s="2">
        <v>1</v>
      </c>
      <c r="J2115" s="3" t="s">
        <v>2692</v>
      </c>
      <c r="K2115" s="6">
        <v>37</v>
      </c>
      <c r="L2115" s="4">
        <v>183</v>
      </c>
      <c r="M2115" s="4">
        <v>2</v>
      </c>
      <c r="N2115" s="4">
        <v>64</v>
      </c>
      <c r="O2115" s="4">
        <v>7</v>
      </c>
      <c r="P2115" s="4">
        <v>2</v>
      </c>
      <c r="Q2115" s="4">
        <v>12</v>
      </c>
      <c r="R2115" s="4">
        <f>SUM(Table1[[#This Row],[Wines]:[Sweet]])</f>
        <v>258</v>
      </c>
      <c r="S2115" s="8">
        <f t="shared" si="101"/>
        <v>5.0324770320088943E-3</v>
      </c>
      <c r="T2115" s="8" t="str">
        <f t="shared" si="102"/>
        <v>Wines</v>
      </c>
      <c r="U2115" s="2">
        <v>4</v>
      </c>
      <c r="V2115" s="2">
        <v>3</v>
      </c>
      <c r="W2115" s="2">
        <v>3</v>
      </c>
      <c r="X2115" s="2">
        <v>5</v>
      </c>
      <c r="Y2115" s="2">
        <v>4</v>
      </c>
      <c r="Z2115" s="2">
        <v>3</v>
      </c>
      <c r="AA2115" s="2">
        <v>11</v>
      </c>
      <c r="AB2115" s="2">
        <v>0</v>
      </c>
    </row>
    <row r="2116" spans="1:28" x14ac:dyDescent="0.25">
      <c r="A2116" s="2">
        <v>2894</v>
      </c>
      <c r="B2116" s="2">
        <v>1985</v>
      </c>
      <c r="C2116" s="2">
        <f>2025-Table1[[#This Row],[Year_Birth]]</f>
        <v>40</v>
      </c>
      <c r="D2116" s="2" t="s">
        <v>2252</v>
      </c>
      <c r="E2116" s="2" t="s">
        <v>2253</v>
      </c>
      <c r="F2116" s="2" t="str">
        <f t="shared" si="100"/>
        <v>Senior</v>
      </c>
      <c r="G2116" s="4">
        <v>72903</v>
      </c>
      <c r="H2116" s="2">
        <v>0</v>
      </c>
      <c r="I2116" s="2">
        <v>0</v>
      </c>
      <c r="J2116" s="3" t="s">
        <v>2692</v>
      </c>
      <c r="K2116" s="6">
        <v>74</v>
      </c>
      <c r="L2116" s="4">
        <v>1067</v>
      </c>
      <c r="M2116" s="4">
        <v>138</v>
      </c>
      <c r="N2116" s="4">
        <v>750</v>
      </c>
      <c r="O2116" s="4">
        <v>0</v>
      </c>
      <c r="P2116" s="4">
        <v>19</v>
      </c>
      <c r="Q2116" s="4">
        <v>39</v>
      </c>
      <c r="R2116" s="4">
        <f>SUM(Table1[[#This Row],[Wines]:[Sweet]])</f>
        <v>1974</v>
      </c>
      <c r="S2116" s="8">
        <f t="shared" si="101"/>
        <v>2.7077075017488992E-2</v>
      </c>
      <c r="T2116" s="8" t="str">
        <f t="shared" si="102"/>
        <v>Wines</v>
      </c>
      <c r="U2116" s="2">
        <v>1</v>
      </c>
      <c r="V2116" s="2">
        <v>7</v>
      </c>
      <c r="W2116" s="2">
        <v>5</v>
      </c>
      <c r="X2116" s="2">
        <v>8</v>
      </c>
      <c r="Y2116" s="2">
        <v>4</v>
      </c>
      <c r="Z2116" s="2">
        <v>3</v>
      </c>
      <c r="AA2116" s="2">
        <v>11</v>
      </c>
      <c r="AB2116" s="2">
        <v>1</v>
      </c>
    </row>
    <row r="2117" spans="1:28" x14ac:dyDescent="0.25">
      <c r="A2117" s="2">
        <v>3068</v>
      </c>
      <c r="B2117" s="2">
        <v>1990</v>
      </c>
      <c r="C2117" s="2">
        <f>2025-Table1[[#This Row],[Year_Birth]]</f>
        <v>35</v>
      </c>
      <c r="D2117" s="2" t="s">
        <v>2252</v>
      </c>
      <c r="E2117" s="2" t="s">
        <v>2256</v>
      </c>
      <c r="F2117" s="2" t="str">
        <f t="shared" si="100"/>
        <v>Senior</v>
      </c>
      <c r="G2117" s="4">
        <v>18351</v>
      </c>
      <c r="H2117" s="2">
        <v>0</v>
      </c>
      <c r="I2117" s="2">
        <v>0</v>
      </c>
      <c r="J2117" s="3" t="s">
        <v>2692</v>
      </c>
      <c r="K2117" s="6">
        <v>1</v>
      </c>
      <c r="L2117" s="4">
        <v>1</v>
      </c>
      <c r="M2117" s="4">
        <v>12</v>
      </c>
      <c r="N2117" s="4">
        <v>9</v>
      </c>
      <c r="O2117" s="4">
        <v>0</v>
      </c>
      <c r="P2117" s="4">
        <v>14</v>
      </c>
      <c r="Q2117" s="4">
        <v>7</v>
      </c>
      <c r="R2117" s="4">
        <f>SUM(Table1[[#This Row],[Wines]:[Sweet]])</f>
        <v>36</v>
      </c>
      <c r="S2117" s="8">
        <f t="shared" si="101"/>
        <v>1.9617459538989702E-3</v>
      </c>
      <c r="T2117" s="8" t="str">
        <f t="shared" si="102"/>
        <v>Sweet</v>
      </c>
      <c r="U2117" s="2">
        <v>1</v>
      </c>
      <c r="V2117" s="2">
        <v>2</v>
      </c>
      <c r="W2117" s="2">
        <v>0</v>
      </c>
      <c r="X2117" s="2">
        <v>3</v>
      </c>
      <c r="Y2117" s="2">
        <v>7</v>
      </c>
      <c r="Z2117" s="2">
        <v>3</v>
      </c>
      <c r="AA2117" s="2">
        <v>11</v>
      </c>
      <c r="AB2117" s="2">
        <v>0</v>
      </c>
    </row>
    <row r="2118" spans="1:28" x14ac:dyDescent="0.25">
      <c r="A2118" s="2">
        <v>368</v>
      </c>
      <c r="B2118" s="2">
        <v>1974</v>
      </c>
      <c r="C2118" s="2">
        <f>2025-Table1[[#This Row],[Year_Birth]]</f>
        <v>51</v>
      </c>
      <c r="D2118" s="2" t="s">
        <v>2252</v>
      </c>
      <c r="E2118" s="2" t="s">
        <v>2256</v>
      </c>
      <c r="F2118" s="2" t="str">
        <f t="shared" si="100"/>
        <v>Senior</v>
      </c>
      <c r="G2118" s="4">
        <v>40049</v>
      </c>
      <c r="H2118" s="2">
        <v>0</v>
      </c>
      <c r="I2118" s="2">
        <v>1</v>
      </c>
      <c r="J2118" s="3" t="s">
        <v>2693</v>
      </c>
      <c r="K2118" s="6">
        <v>61</v>
      </c>
      <c r="L2118" s="4">
        <v>91</v>
      </c>
      <c r="M2118" s="4">
        <v>65</v>
      </c>
      <c r="N2118" s="4">
        <v>52</v>
      </c>
      <c r="O2118" s="4">
        <v>10</v>
      </c>
      <c r="P2118" s="4">
        <v>44</v>
      </c>
      <c r="Q2118" s="4">
        <v>28</v>
      </c>
      <c r="R2118" s="4">
        <f>SUM(Table1[[#This Row],[Wines]:[Sweet]])</f>
        <v>262</v>
      </c>
      <c r="S2118" s="8">
        <f t="shared" si="101"/>
        <v>6.5419860670678422E-3</v>
      </c>
      <c r="T2118" s="8" t="str">
        <f t="shared" si="102"/>
        <v>Wines</v>
      </c>
      <c r="U2118" s="2">
        <v>3</v>
      </c>
      <c r="V2118" s="2">
        <v>3</v>
      </c>
      <c r="W2118" s="2">
        <v>2</v>
      </c>
      <c r="X2118" s="2">
        <v>6</v>
      </c>
      <c r="Y2118" s="2">
        <v>5</v>
      </c>
      <c r="Z2118" s="2">
        <v>3</v>
      </c>
      <c r="AA2118" s="2">
        <v>11</v>
      </c>
      <c r="AB2118" s="2">
        <v>0</v>
      </c>
    </row>
    <row r="2119" spans="1:28" x14ac:dyDescent="0.25">
      <c r="A2119" s="2">
        <v>9850</v>
      </c>
      <c r="B2119" s="2">
        <v>1972</v>
      </c>
      <c r="C2119" s="2">
        <f>2025-Table1[[#This Row],[Year_Birth]]</f>
        <v>53</v>
      </c>
      <c r="D2119" s="2" t="s">
        <v>2260</v>
      </c>
      <c r="E2119" s="2" t="s">
        <v>2256</v>
      </c>
      <c r="F2119" s="2" t="str">
        <f t="shared" si="100"/>
        <v>Senior</v>
      </c>
      <c r="G2119" s="4">
        <v>24884</v>
      </c>
      <c r="H2119" s="2">
        <v>1</v>
      </c>
      <c r="I2119" s="2">
        <v>0</v>
      </c>
      <c r="J2119" s="3" t="s">
        <v>2693</v>
      </c>
      <c r="K2119" s="6">
        <v>32</v>
      </c>
      <c r="L2119" s="4">
        <v>3</v>
      </c>
      <c r="M2119" s="4">
        <v>6</v>
      </c>
      <c r="N2119" s="4">
        <v>7</v>
      </c>
      <c r="O2119" s="4">
        <v>0</v>
      </c>
      <c r="P2119" s="4">
        <v>0</v>
      </c>
      <c r="Q2119" s="4">
        <v>3</v>
      </c>
      <c r="R2119" s="4">
        <f>SUM(Table1[[#This Row],[Wines]:[Sweet]])</f>
        <v>16</v>
      </c>
      <c r="S2119" s="8">
        <f t="shared" si="101"/>
        <v>6.4298344317633826E-4</v>
      </c>
      <c r="T2119" s="8" t="str">
        <f t="shared" si="102"/>
        <v>MeatProducts</v>
      </c>
      <c r="U2119" s="2">
        <v>1</v>
      </c>
      <c r="V2119" s="2">
        <v>0</v>
      </c>
      <c r="W2119" s="2">
        <v>0</v>
      </c>
      <c r="X2119" s="2">
        <v>3</v>
      </c>
      <c r="Y2119" s="2">
        <v>7</v>
      </c>
      <c r="Z2119" s="2">
        <v>3</v>
      </c>
      <c r="AA2119" s="2">
        <v>11</v>
      </c>
      <c r="AB2119" s="2">
        <v>0</v>
      </c>
    </row>
    <row r="2120" spans="1:28" x14ac:dyDescent="0.25">
      <c r="A2120" s="2">
        <v>528</v>
      </c>
      <c r="B2120" s="2">
        <v>1978</v>
      </c>
      <c r="C2120" s="2">
        <f>2025-Table1[[#This Row],[Year_Birth]]</f>
        <v>47</v>
      </c>
      <c r="D2120" s="2" t="s">
        <v>2252</v>
      </c>
      <c r="E2120" s="2" t="s">
        <v>2256</v>
      </c>
      <c r="F2120" s="2" t="str">
        <f t="shared" si="100"/>
        <v>Senior</v>
      </c>
      <c r="G2120" s="4">
        <v>65819</v>
      </c>
      <c r="H2120" s="2">
        <v>0</v>
      </c>
      <c r="I2120" s="2">
        <v>0</v>
      </c>
      <c r="J2120" s="3" t="s">
        <v>2693</v>
      </c>
      <c r="K2120" s="6">
        <v>99</v>
      </c>
      <c r="L2120" s="4">
        <v>267</v>
      </c>
      <c r="M2120" s="4">
        <v>38</v>
      </c>
      <c r="N2120" s="4">
        <v>701</v>
      </c>
      <c r="O2120" s="4">
        <v>149</v>
      </c>
      <c r="P2120" s="4">
        <v>165</v>
      </c>
      <c r="Q2120" s="4">
        <v>63</v>
      </c>
      <c r="R2120" s="4">
        <f>SUM(Table1[[#This Row],[Wines]:[Sweet]])</f>
        <v>1320</v>
      </c>
      <c r="S2120" s="8">
        <f t="shared" si="101"/>
        <v>2.0054999316306842E-2</v>
      </c>
      <c r="T2120" s="8" t="str">
        <f t="shared" si="102"/>
        <v>MeatProducts</v>
      </c>
      <c r="U2120" s="2">
        <v>1</v>
      </c>
      <c r="V2120" s="2">
        <v>5</v>
      </c>
      <c r="W2120" s="2">
        <v>4</v>
      </c>
      <c r="X2120" s="2">
        <v>10</v>
      </c>
      <c r="Y2120" s="2">
        <v>3</v>
      </c>
      <c r="Z2120" s="2">
        <v>3</v>
      </c>
      <c r="AA2120" s="2">
        <v>11</v>
      </c>
      <c r="AB2120" s="2">
        <v>0</v>
      </c>
    </row>
    <row r="2121" spans="1:28" x14ac:dyDescent="0.25">
      <c r="A2121" s="2">
        <v>3422</v>
      </c>
      <c r="B2121" s="2">
        <v>1975</v>
      </c>
      <c r="C2121" s="2">
        <f>2025-Table1[[#This Row],[Year_Birth]]</f>
        <v>50</v>
      </c>
      <c r="D2121" s="2" t="s">
        <v>2252</v>
      </c>
      <c r="E2121" s="2" t="s">
        <v>2256</v>
      </c>
      <c r="F2121" s="2" t="str">
        <f t="shared" si="100"/>
        <v>Senior</v>
      </c>
      <c r="G2121" s="4">
        <v>76068</v>
      </c>
      <c r="H2121" s="2">
        <v>0</v>
      </c>
      <c r="I2121" s="2">
        <v>1</v>
      </c>
      <c r="J2121" s="3" t="s">
        <v>2693</v>
      </c>
      <c r="K2121" s="6">
        <v>67</v>
      </c>
      <c r="L2121" s="4">
        <v>1115</v>
      </c>
      <c r="M2121" s="4">
        <v>12</v>
      </c>
      <c r="N2121" s="4">
        <v>128</v>
      </c>
      <c r="O2121" s="4">
        <v>33</v>
      </c>
      <c r="P2121" s="4">
        <v>12</v>
      </c>
      <c r="Q2121" s="4">
        <v>76</v>
      </c>
      <c r="R2121" s="4">
        <f>SUM(Table1[[#This Row],[Wines]:[Sweet]])</f>
        <v>1300</v>
      </c>
      <c r="S2121" s="8">
        <f t="shared" si="101"/>
        <v>1.7089972130199294E-2</v>
      </c>
      <c r="T2121" s="8" t="str">
        <f t="shared" si="102"/>
        <v>Wines</v>
      </c>
      <c r="U2121" s="2">
        <v>1</v>
      </c>
      <c r="V2121" s="2">
        <v>2</v>
      </c>
      <c r="W2121" s="2">
        <v>3</v>
      </c>
      <c r="X2121" s="2">
        <v>4</v>
      </c>
      <c r="Y2121" s="2">
        <v>6</v>
      </c>
      <c r="Z2121" s="2">
        <v>3</v>
      </c>
      <c r="AA2121" s="2">
        <v>11</v>
      </c>
      <c r="AB2121" s="2">
        <v>0</v>
      </c>
    </row>
    <row r="2122" spans="1:28" x14ac:dyDescent="0.25">
      <c r="A2122" s="2">
        <v>6201</v>
      </c>
      <c r="B2122" s="2">
        <v>1978</v>
      </c>
      <c r="C2122" s="2">
        <f>2025-Table1[[#This Row],[Year_Birth]]</f>
        <v>47</v>
      </c>
      <c r="D2122" s="2" t="s">
        <v>2252</v>
      </c>
      <c r="E2122" s="2" t="s">
        <v>2253</v>
      </c>
      <c r="F2122" s="2" t="str">
        <f t="shared" si="100"/>
        <v>Senior</v>
      </c>
      <c r="G2122" s="4">
        <v>38643</v>
      </c>
      <c r="H2122" s="2">
        <v>1</v>
      </c>
      <c r="I2122" s="2">
        <v>1</v>
      </c>
      <c r="J2122" s="3" t="s">
        <v>2694</v>
      </c>
      <c r="K2122" s="6">
        <v>45</v>
      </c>
      <c r="L2122" s="4">
        <v>22</v>
      </c>
      <c r="M2122" s="4">
        <v>2</v>
      </c>
      <c r="N2122" s="4">
        <v>14</v>
      </c>
      <c r="O2122" s="4">
        <v>0</v>
      </c>
      <c r="P2122" s="4">
        <v>1</v>
      </c>
      <c r="Q2122" s="4">
        <v>10</v>
      </c>
      <c r="R2122" s="4">
        <f>SUM(Table1[[#This Row],[Wines]:[Sweet]])</f>
        <v>39</v>
      </c>
      <c r="S2122" s="8">
        <f t="shared" si="101"/>
        <v>1.0092384131666797E-3</v>
      </c>
      <c r="T2122" s="8" t="str">
        <f t="shared" si="102"/>
        <v>Wines</v>
      </c>
      <c r="U2122" s="2">
        <v>2</v>
      </c>
      <c r="V2122" s="2">
        <v>2</v>
      </c>
      <c r="W2122" s="2">
        <v>0</v>
      </c>
      <c r="X2122" s="2">
        <v>3</v>
      </c>
      <c r="Y2122" s="2">
        <v>7</v>
      </c>
      <c r="Z2122" s="2">
        <v>3</v>
      </c>
      <c r="AA2122" s="2">
        <v>11</v>
      </c>
      <c r="AB2122" s="2">
        <v>0</v>
      </c>
    </row>
    <row r="2123" spans="1:28" x14ac:dyDescent="0.25">
      <c r="A2123" s="2">
        <v>286</v>
      </c>
      <c r="B2123" s="2">
        <v>1952</v>
      </c>
      <c r="C2123" s="2">
        <f>2025-Table1[[#This Row],[Year_Birth]]</f>
        <v>73</v>
      </c>
      <c r="D2123" s="2" t="s">
        <v>2252</v>
      </c>
      <c r="E2123" s="2" t="s">
        <v>2253</v>
      </c>
      <c r="F2123" s="2" t="str">
        <f t="shared" si="100"/>
        <v>Senior</v>
      </c>
      <c r="G2123" s="4">
        <v>44213</v>
      </c>
      <c r="H2123" s="2">
        <v>1</v>
      </c>
      <c r="I2123" s="2">
        <v>1</v>
      </c>
      <c r="J2123" s="3" t="s">
        <v>2694</v>
      </c>
      <c r="K2123" s="6">
        <v>48</v>
      </c>
      <c r="L2123" s="4">
        <v>95</v>
      </c>
      <c r="M2123" s="4">
        <v>11</v>
      </c>
      <c r="N2123" s="4">
        <v>35</v>
      </c>
      <c r="O2123" s="4">
        <v>0</v>
      </c>
      <c r="P2123" s="4">
        <v>4</v>
      </c>
      <c r="Q2123" s="4">
        <v>7</v>
      </c>
      <c r="R2123" s="4">
        <f>SUM(Table1[[#This Row],[Wines]:[Sweet]])</f>
        <v>145</v>
      </c>
      <c r="S2123" s="8">
        <f t="shared" si="101"/>
        <v>3.2795784045416506E-3</v>
      </c>
      <c r="T2123" s="8" t="str">
        <f t="shared" si="102"/>
        <v>Wines</v>
      </c>
      <c r="U2123" s="2">
        <v>4</v>
      </c>
      <c r="V2123" s="2">
        <v>2</v>
      </c>
      <c r="W2123" s="2">
        <v>1</v>
      </c>
      <c r="X2123" s="2">
        <v>5</v>
      </c>
      <c r="Y2123" s="2">
        <v>6</v>
      </c>
      <c r="Z2123" s="2">
        <v>3</v>
      </c>
      <c r="AA2123" s="2">
        <v>11</v>
      </c>
      <c r="AB2123" s="2">
        <v>0</v>
      </c>
    </row>
    <row r="2124" spans="1:28" x14ac:dyDescent="0.25">
      <c r="A2124" s="2">
        <v>907</v>
      </c>
      <c r="B2124" s="2">
        <v>1975</v>
      </c>
      <c r="C2124" s="2">
        <f>2025-Table1[[#This Row],[Year_Birth]]</f>
        <v>50</v>
      </c>
      <c r="D2124" s="2" t="s">
        <v>2252</v>
      </c>
      <c r="E2124" s="2" t="s">
        <v>2256</v>
      </c>
      <c r="F2124" s="2" t="str">
        <f t="shared" si="100"/>
        <v>Senior</v>
      </c>
      <c r="G2124" s="4">
        <v>46149</v>
      </c>
      <c r="H2124" s="2">
        <v>0</v>
      </c>
      <c r="I2124" s="2">
        <v>1</v>
      </c>
      <c r="J2124" s="3" t="s">
        <v>2694</v>
      </c>
      <c r="K2124" s="6">
        <v>36</v>
      </c>
      <c r="L2124" s="4">
        <v>254</v>
      </c>
      <c r="M2124" s="4">
        <v>6</v>
      </c>
      <c r="N2124" s="4">
        <v>71</v>
      </c>
      <c r="O2124" s="4">
        <v>4</v>
      </c>
      <c r="P2124" s="4">
        <v>0</v>
      </c>
      <c r="Q2124" s="4">
        <v>27</v>
      </c>
      <c r="R2124" s="4">
        <f>SUM(Table1[[#This Row],[Wines]:[Sweet]])</f>
        <v>335</v>
      </c>
      <c r="S2124" s="8">
        <f t="shared" si="101"/>
        <v>7.2590955383648615E-3</v>
      </c>
      <c r="T2124" s="8" t="str">
        <f t="shared" si="102"/>
        <v>Wines</v>
      </c>
      <c r="U2124" s="2">
        <v>5</v>
      </c>
      <c r="V2124" s="2">
        <v>5</v>
      </c>
      <c r="W2124" s="2">
        <v>1</v>
      </c>
      <c r="X2124" s="2">
        <v>7</v>
      </c>
      <c r="Y2124" s="2">
        <v>5</v>
      </c>
      <c r="Z2124" s="2">
        <v>3</v>
      </c>
      <c r="AA2124" s="2">
        <v>11</v>
      </c>
      <c r="AB2124" s="2">
        <v>0</v>
      </c>
    </row>
    <row r="2125" spans="1:28" x14ac:dyDescent="0.25">
      <c r="A2125" s="2">
        <v>8416</v>
      </c>
      <c r="B2125" s="2">
        <v>1981</v>
      </c>
      <c r="C2125" s="2">
        <f>2025-Table1[[#This Row],[Year_Birth]]</f>
        <v>44</v>
      </c>
      <c r="D2125" s="2" t="s">
        <v>2252</v>
      </c>
      <c r="E2125" s="2" t="s">
        <v>2256</v>
      </c>
      <c r="F2125" s="2" t="str">
        <f t="shared" si="100"/>
        <v>Senior</v>
      </c>
      <c r="G2125" s="4">
        <v>29009</v>
      </c>
      <c r="H2125" s="2">
        <v>1</v>
      </c>
      <c r="I2125" s="2">
        <v>0</v>
      </c>
      <c r="J2125" s="3" t="s">
        <v>2694</v>
      </c>
      <c r="K2125" s="6">
        <v>19</v>
      </c>
      <c r="L2125" s="4">
        <v>6</v>
      </c>
      <c r="M2125" s="4">
        <v>6</v>
      </c>
      <c r="N2125" s="4">
        <v>15</v>
      </c>
      <c r="O2125" s="4">
        <v>10</v>
      </c>
      <c r="P2125" s="4">
        <v>5</v>
      </c>
      <c r="Q2125" s="4">
        <v>2</v>
      </c>
      <c r="R2125" s="4">
        <f>SUM(Table1[[#This Row],[Wines]:[Sweet]])</f>
        <v>42</v>
      </c>
      <c r="S2125" s="8">
        <f t="shared" si="101"/>
        <v>1.4478265365920921E-3</v>
      </c>
      <c r="T2125" s="8" t="str">
        <f t="shared" si="102"/>
        <v>MeatProducts</v>
      </c>
      <c r="U2125" s="2">
        <v>2</v>
      </c>
      <c r="V2125" s="2">
        <v>2</v>
      </c>
      <c r="W2125" s="2">
        <v>0</v>
      </c>
      <c r="X2125" s="2">
        <v>3</v>
      </c>
      <c r="Y2125" s="2">
        <v>6</v>
      </c>
      <c r="Z2125" s="2">
        <v>3</v>
      </c>
      <c r="AA2125" s="2">
        <v>11</v>
      </c>
      <c r="AB2125" s="2">
        <v>0</v>
      </c>
    </row>
    <row r="2126" spans="1:28" x14ac:dyDescent="0.25">
      <c r="A2126" s="2">
        <v>8151</v>
      </c>
      <c r="B2126" s="2">
        <v>1990</v>
      </c>
      <c r="C2126" s="2">
        <f>2025-Table1[[#This Row],[Year_Birth]]</f>
        <v>35</v>
      </c>
      <c r="D2126" s="2" t="s">
        <v>2259</v>
      </c>
      <c r="E2126" s="2" t="s">
        <v>2256</v>
      </c>
      <c r="F2126" s="2" t="str">
        <f t="shared" si="100"/>
        <v>Senior</v>
      </c>
      <c r="G2126" s="4">
        <v>24279</v>
      </c>
      <c r="H2126" s="2">
        <v>0</v>
      </c>
      <c r="I2126" s="2">
        <v>0</v>
      </c>
      <c r="J2126" s="3" t="s">
        <v>2695</v>
      </c>
      <c r="K2126" s="6">
        <v>6</v>
      </c>
      <c r="L2126" s="4">
        <v>16</v>
      </c>
      <c r="M2126" s="4">
        <v>36</v>
      </c>
      <c r="N2126" s="4">
        <v>21</v>
      </c>
      <c r="O2126" s="4">
        <v>20</v>
      </c>
      <c r="P2126" s="4">
        <v>62</v>
      </c>
      <c r="Q2126" s="4">
        <v>108</v>
      </c>
      <c r="R2126" s="4">
        <f>SUM(Table1[[#This Row],[Wines]:[Sweet]])</f>
        <v>155</v>
      </c>
      <c r="S2126" s="8">
        <f t="shared" si="101"/>
        <v>6.3841179620247948E-3</v>
      </c>
      <c r="T2126" s="8" t="str">
        <f t="shared" si="102"/>
        <v>GoldProds</v>
      </c>
      <c r="U2126" s="2">
        <v>1</v>
      </c>
      <c r="V2126" s="2">
        <v>4</v>
      </c>
      <c r="W2126" s="2">
        <v>1</v>
      </c>
      <c r="X2126" s="2">
        <v>3</v>
      </c>
      <c r="Y2126" s="2">
        <v>8</v>
      </c>
      <c r="Z2126" s="2">
        <v>3</v>
      </c>
      <c r="AA2126" s="2">
        <v>11</v>
      </c>
      <c r="AB2126" s="2">
        <v>0</v>
      </c>
    </row>
    <row r="2127" spans="1:28" x14ac:dyDescent="0.25">
      <c r="A2127" s="2">
        <v>7141</v>
      </c>
      <c r="B2127" s="2">
        <v>1986</v>
      </c>
      <c r="C2127" s="2">
        <f>2025-Table1[[#This Row],[Year_Birth]]</f>
        <v>39</v>
      </c>
      <c r="D2127" s="2" t="s">
        <v>2257</v>
      </c>
      <c r="E2127" s="2" t="s">
        <v>2253</v>
      </c>
      <c r="F2127" s="2" t="str">
        <f t="shared" si="100"/>
        <v>Senior</v>
      </c>
      <c r="G2127" s="4">
        <v>21888</v>
      </c>
      <c r="H2127" s="2">
        <v>1</v>
      </c>
      <c r="I2127" s="2">
        <v>0</v>
      </c>
      <c r="J2127" s="3" t="s">
        <v>2695</v>
      </c>
      <c r="K2127" s="6">
        <v>15</v>
      </c>
      <c r="L2127" s="4">
        <v>88</v>
      </c>
      <c r="M2127" s="4">
        <v>10</v>
      </c>
      <c r="N2127" s="4">
        <v>46</v>
      </c>
      <c r="O2127" s="4">
        <v>2</v>
      </c>
      <c r="P2127" s="4">
        <v>3</v>
      </c>
      <c r="Q2127" s="4">
        <v>64</v>
      </c>
      <c r="R2127" s="4">
        <f>SUM(Table1[[#This Row],[Wines]:[Sweet]])</f>
        <v>149</v>
      </c>
      <c r="S2127" s="8">
        <f t="shared" si="101"/>
        <v>6.8073830409356726E-3</v>
      </c>
      <c r="T2127" s="8" t="str">
        <f t="shared" si="102"/>
        <v>Wines</v>
      </c>
      <c r="U2127" s="2">
        <v>4</v>
      </c>
      <c r="V2127" s="2">
        <v>5</v>
      </c>
      <c r="W2127" s="2">
        <v>1</v>
      </c>
      <c r="X2127" s="2">
        <v>2</v>
      </c>
      <c r="Y2127" s="2">
        <v>10</v>
      </c>
      <c r="Z2127" s="2">
        <v>3</v>
      </c>
      <c r="AA2127" s="2">
        <v>11</v>
      </c>
      <c r="AB2127" s="2">
        <v>1</v>
      </c>
    </row>
    <row r="2128" spans="1:28" x14ac:dyDescent="0.25">
      <c r="A2128" s="2">
        <v>7224</v>
      </c>
      <c r="B2128" s="2">
        <v>1977</v>
      </c>
      <c r="C2128" s="2">
        <f>2025-Table1[[#This Row],[Year_Birth]]</f>
        <v>48</v>
      </c>
      <c r="D2128" s="2" t="s">
        <v>2252</v>
      </c>
      <c r="E2128" s="2" t="s">
        <v>2256</v>
      </c>
      <c r="F2128" s="2" t="str">
        <f t="shared" si="100"/>
        <v>Senior</v>
      </c>
      <c r="G2128" s="4">
        <v>31353</v>
      </c>
      <c r="H2128" s="2">
        <v>1</v>
      </c>
      <c r="I2128" s="2">
        <v>1</v>
      </c>
      <c r="J2128" s="3" t="s">
        <v>2696</v>
      </c>
      <c r="K2128" s="6">
        <v>24</v>
      </c>
      <c r="L2128" s="4">
        <v>10</v>
      </c>
      <c r="M2128" s="4">
        <v>0</v>
      </c>
      <c r="N2128" s="4">
        <v>10</v>
      </c>
      <c r="O2128" s="4">
        <v>3</v>
      </c>
      <c r="P2128" s="4">
        <v>1</v>
      </c>
      <c r="Q2128" s="4">
        <v>7</v>
      </c>
      <c r="R2128" s="4">
        <f>SUM(Table1[[#This Row],[Wines]:[Sweet]])</f>
        <v>24</v>
      </c>
      <c r="S2128" s="8">
        <f t="shared" si="101"/>
        <v>7.6547698784805278E-4</v>
      </c>
      <c r="T2128" s="8" t="str">
        <f t="shared" si="102"/>
        <v>Wines</v>
      </c>
      <c r="U2128" s="2">
        <v>2</v>
      </c>
      <c r="V2128" s="2">
        <v>1</v>
      </c>
      <c r="W2128" s="2">
        <v>1</v>
      </c>
      <c r="X2128" s="2">
        <v>2</v>
      </c>
      <c r="Y2128" s="2">
        <v>8</v>
      </c>
      <c r="Z2128" s="2">
        <v>3</v>
      </c>
      <c r="AA2128" s="2">
        <v>11</v>
      </c>
      <c r="AB2128" s="2">
        <v>0</v>
      </c>
    </row>
    <row r="2129" spans="1:28" x14ac:dyDescent="0.25">
      <c r="A2129" s="2">
        <v>1137</v>
      </c>
      <c r="B2129" s="2">
        <v>1964</v>
      </c>
      <c r="C2129" s="2">
        <f>2025-Table1[[#This Row],[Year_Birth]]</f>
        <v>61</v>
      </c>
      <c r="D2129" s="2" t="s">
        <v>2252</v>
      </c>
      <c r="E2129" s="2" t="s">
        <v>2253</v>
      </c>
      <c r="F2129" s="2" t="str">
        <f t="shared" si="100"/>
        <v>Senior</v>
      </c>
      <c r="G2129" s="4">
        <v>81246</v>
      </c>
      <c r="H2129" s="2">
        <v>0</v>
      </c>
      <c r="I2129" s="2">
        <v>0</v>
      </c>
      <c r="J2129" s="3" t="s">
        <v>2696</v>
      </c>
      <c r="K2129" s="6">
        <v>87</v>
      </c>
      <c r="L2129" s="4">
        <v>398</v>
      </c>
      <c r="M2129" s="4">
        <v>190</v>
      </c>
      <c r="N2129" s="4">
        <v>537</v>
      </c>
      <c r="O2129" s="4">
        <v>61</v>
      </c>
      <c r="P2129" s="4">
        <v>156</v>
      </c>
      <c r="Q2129" s="4">
        <v>37</v>
      </c>
      <c r="R2129" s="4">
        <f>SUM(Table1[[#This Row],[Wines]:[Sweet]])</f>
        <v>1342</v>
      </c>
      <c r="S2129" s="8">
        <f t="shared" si="101"/>
        <v>1.6517736257785E-2</v>
      </c>
      <c r="T2129" s="8" t="str">
        <f t="shared" si="102"/>
        <v>MeatProducts</v>
      </c>
      <c r="U2129" s="2">
        <v>1</v>
      </c>
      <c r="V2129" s="2">
        <v>4</v>
      </c>
      <c r="W2129" s="2">
        <v>5</v>
      </c>
      <c r="X2129" s="2">
        <v>7</v>
      </c>
      <c r="Y2129" s="2">
        <v>1</v>
      </c>
      <c r="Z2129" s="2">
        <v>3</v>
      </c>
      <c r="AA2129" s="2">
        <v>11</v>
      </c>
      <c r="AB2129" s="2">
        <v>0</v>
      </c>
    </row>
    <row r="2130" spans="1:28" x14ac:dyDescent="0.25">
      <c r="A2130" s="2">
        <v>1065</v>
      </c>
      <c r="B2130" s="2">
        <v>1963</v>
      </c>
      <c r="C2130" s="2">
        <f>2025-Table1[[#This Row],[Year_Birth]]</f>
        <v>62</v>
      </c>
      <c r="D2130" s="2" t="s">
        <v>2252</v>
      </c>
      <c r="E2130" s="2" t="s">
        <v>2253</v>
      </c>
      <c r="F2130" s="2" t="str">
        <f t="shared" si="100"/>
        <v>Senior</v>
      </c>
      <c r="G2130" s="4">
        <v>80695</v>
      </c>
      <c r="H2130" s="2">
        <v>0</v>
      </c>
      <c r="I2130" s="2">
        <v>0</v>
      </c>
      <c r="J2130" s="3" t="s">
        <v>2696</v>
      </c>
      <c r="K2130" s="6">
        <v>85</v>
      </c>
      <c r="L2130" s="4">
        <v>557</v>
      </c>
      <c r="M2130" s="4">
        <v>129</v>
      </c>
      <c r="N2130" s="4">
        <v>984</v>
      </c>
      <c r="O2130" s="4">
        <v>193</v>
      </c>
      <c r="P2130" s="4">
        <v>37</v>
      </c>
      <c r="Q2130" s="4">
        <v>18</v>
      </c>
      <c r="R2130" s="4">
        <f>SUM(Table1[[#This Row],[Wines]:[Sweet]])</f>
        <v>1900</v>
      </c>
      <c r="S2130" s="8">
        <f t="shared" si="101"/>
        <v>2.3545448912572032E-2</v>
      </c>
      <c r="T2130" s="8" t="str">
        <f t="shared" si="102"/>
        <v>MeatProducts</v>
      </c>
      <c r="U2130" s="2">
        <v>1</v>
      </c>
      <c r="V2130" s="2">
        <v>5</v>
      </c>
      <c r="W2130" s="2">
        <v>8</v>
      </c>
      <c r="X2130" s="2">
        <v>5</v>
      </c>
      <c r="Y2130" s="2">
        <v>2</v>
      </c>
      <c r="Z2130" s="2">
        <v>3</v>
      </c>
      <c r="AA2130" s="2">
        <v>11</v>
      </c>
      <c r="AB2130" s="2">
        <v>0</v>
      </c>
    </row>
    <row r="2131" spans="1:28" x14ac:dyDescent="0.25">
      <c r="A2131" s="2">
        <v>6215</v>
      </c>
      <c r="B2131" s="2">
        <v>1977</v>
      </c>
      <c r="C2131" s="2">
        <f>2025-Table1[[#This Row],[Year_Birth]]</f>
        <v>48</v>
      </c>
      <c r="D2131" s="2" t="s">
        <v>2252</v>
      </c>
      <c r="E2131" s="2" t="s">
        <v>2256</v>
      </c>
      <c r="F2131" s="2" t="str">
        <f t="shared" si="100"/>
        <v>Senior</v>
      </c>
      <c r="G2131" s="4">
        <v>31353</v>
      </c>
      <c r="H2131" s="2">
        <v>1</v>
      </c>
      <c r="I2131" s="2">
        <v>1</v>
      </c>
      <c r="J2131" s="3" t="s">
        <v>2696</v>
      </c>
      <c r="K2131" s="6">
        <v>24</v>
      </c>
      <c r="L2131" s="4">
        <v>10</v>
      </c>
      <c r="M2131" s="4">
        <v>0</v>
      </c>
      <c r="N2131" s="4">
        <v>10</v>
      </c>
      <c r="O2131" s="4">
        <v>3</v>
      </c>
      <c r="P2131" s="4">
        <v>1</v>
      </c>
      <c r="Q2131" s="4">
        <v>7</v>
      </c>
      <c r="R2131" s="4">
        <f>SUM(Table1[[#This Row],[Wines]:[Sweet]])</f>
        <v>24</v>
      </c>
      <c r="S2131" s="8">
        <f t="shared" si="101"/>
        <v>7.6547698784805278E-4</v>
      </c>
      <c r="T2131" s="8" t="str">
        <f t="shared" si="102"/>
        <v>Wines</v>
      </c>
      <c r="U2131" s="2">
        <v>2</v>
      </c>
      <c r="V2131" s="2">
        <v>1</v>
      </c>
      <c r="W2131" s="2">
        <v>1</v>
      </c>
      <c r="X2131" s="2">
        <v>2</v>
      </c>
      <c r="Y2131" s="2">
        <v>8</v>
      </c>
      <c r="Z2131" s="2">
        <v>3</v>
      </c>
      <c r="AA2131" s="2">
        <v>11</v>
      </c>
      <c r="AB2131" s="2">
        <v>1</v>
      </c>
    </row>
    <row r="2132" spans="1:28" x14ac:dyDescent="0.25">
      <c r="A2132" s="2">
        <v>7327</v>
      </c>
      <c r="B2132" s="2">
        <v>1959</v>
      </c>
      <c r="C2132" s="2">
        <f>2025-Table1[[#This Row],[Year_Birth]]</f>
        <v>66</v>
      </c>
      <c r="D2132" s="2" t="s">
        <v>2255</v>
      </c>
      <c r="E2132" s="2" t="s">
        <v>2256</v>
      </c>
      <c r="F2132" s="2" t="str">
        <f t="shared" si="100"/>
        <v>Senior</v>
      </c>
      <c r="G2132" s="4">
        <v>36732</v>
      </c>
      <c r="H2132" s="2">
        <v>1</v>
      </c>
      <c r="I2132" s="2">
        <v>1</v>
      </c>
      <c r="J2132" s="3" t="s">
        <v>2696</v>
      </c>
      <c r="K2132" s="6">
        <v>71</v>
      </c>
      <c r="L2132" s="4">
        <v>21</v>
      </c>
      <c r="M2132" s="4">
        <v>5</v>
      </c>
      <c r="N2132" s="4">
        <v>3</v>
      </c>
      <c r="O2132" s="4">
        <v>10</v>
      </c>
      <c r="P2132" s="4">
        <v>1</v>
      </c>
      <c r="Q2132" s="4">
        <v>7</v>
      </c>
      <c r="R2132" s="4">
        <f>SUM(Table1[[#This Row],[Wines]:[Sweet]])</f>
        <v>40</v>
      </c>
      <c r="S2132" s="8">
        <f t="shared" si="101"/>
        <v>1.0889687465969727E-3</v>
      </c>
      <c r="T2132" s="8" t="str">
        <f t="shared" si="102"/>
        <v>Wines</v>
      </c>
      <c r="U2132" s="2">
        <v>3</v>
      </c>
      <c r="V2132" s="2">
        <v>1</v>
      </c>
      <c r="W2132" s="2">
        <v>1</v>
      </c>
      <c r="X2132" s="2">
        <v>4</v>
      </c>
      <c r="Y2132" s="2">
        <v>2</v>
      </c>
      <c r="Z2132" s="2">
        <v>3</v>
      </c>
      <c r="AA2132" s="2">
        <v>11</v>
      </c>
      <c r="AB2132" s="2">
        <v>0</v>
      </c>
    </row>
    <row r="2133" spans="1:28" x14ac:dyDescent="0.25">
      <c r="A2133" s="2">
        <v>1880</v>
      </c>
      <c r="B2133" s="2">
        <v>1959</v>
      </c>
      <c r="C2133" s="2">
        <f>2025-Table1[[#This Row],[Year_Birth]]</f>
        <v>66</v>
      </c>
      <c r="D2133" s="2" t="s">
        <v>2255</v>
      </c>
      <c r="E2133" s="2" t="s">
        <v>2254</v>
      </c>
      <c r="F2133" s="2" t="str">
        <f t="shared" si="100"/>
        <v>Senior</v>
      </c>
      <c r="G2133" s="4">
        <v>53537</v>
      </c>
      <c r="H2133" s="2">
        <v>1</v>
      </c>
      <c r="I2133" s="2">
        <v>1</v>
      </c>
      <c r="J2133" s="3" t="s">
        <v>2697</v>
      </c>
      <c r="K2133" s="6">
        <v>17</v>
      </c>
      <c r="L2133" s="4">
        <v>81</v>
      </c>
      <c r="M2133" s="4">
        <v>0</v>
      </c>
      <c r="N2133" s="4">
        <v>6</v>
      </c>
      <c r="O2133" s="4">
        <v>0</v>
      </c>
      <c r="P2133" s="4">
        <v>0</v>
      </c>
      <c r="Q2133" s="4">
        <v>6</v>
      </c>
      <c r="R2133" s="4">
        <f>SUM(Table1[[#This Row],[Wines]:[Sweet]])</f>
        <v>87</v>
      </c>
      <c r="S2133" s="8">
        <f t="shared" si="101"/>
        <v>1.6250443618432112E-3</v>
      </c>
      <c r="T2133" s="8" t="str">
        <f t="shared" si="102"/>
        <v>Wines</v>
      </c>
      <c r="U2133" s="2">
        <v>2</v>
      </c>
      <c r="V2133" s="2">
        <v>2</v>
      </c>
      <c r="W2133" s="2">
        <v>1</v>
      </c>
      <c r="X2133" s="2">
        <v>3</v>
      </c>
      <c r="Y2133" s="2">
        <v>5</v>
      </c>
      <c r="Z2133" s="2">
        <v>3</v>
      </c>
      <c r="AA2133" s="2">
        <v>11</v>
      </c>
      <c r="AB2133" s="2">
        <v>0</v>
      </c>
    </row>
    <row r="2134" spans="1:28" x14ac:dyDescent="0.25">
      <c r="A2134" s="2">
        <v>6424</v>
      </c>
      <c r="B2134" s="2">
        <v>1977</v>
      </c>
      <c r="C2134" s="2">
        <f>2025-Table1[[#This Row],[Year_Birth]]</f>
        <v>48</v>
      </c>
      <c r="D2134" s="2" t="s">
        <v>2252</v>
      </c>
      <c r="E2134" s="2" t="s">
        <v>2254</v>
      </c>
      <c r="F2134" s="2" t="str">
        <f t="shared" si="100"/>
        <v>Senior</v>
      </c>
      <c r="G2134" s="4">
        <v>33178</v>
      </c>
      <c r="H2134" s="2">
        <v>1</v>
      </c>
      <c r="I2134" s="2">
        <v>0</v>
      </c>
      <c r="J2134" s="3" t="s">
        <v>2697</v>
      </c>
      <c r="K2134" s="6">
        <v>9</v>
      </c>
      <c r="L2134" s="4">
        <v>12</v>
      </c>
      <c r="M2134" s="4">
        <v>6</v>
      </c>
      <c r="N2134" s="4">
        <v>2</v>
      </c>
      <c r="O2134" s="4">
        <v>11</v>
      </c>
      <c r="P2134" s="4">
        <v>2</v>
      </c>
      <c r="Q2134" s="4">
        <v>16</v>
      </c>
      <c r="R2134" s="4">
        <f>SUM(Table1[[#This Row],[Wines]:[Sweet]])</f>
        <v>33</v>
      </c>
      <c r="S2134" s="8">
        <f t="shared" si="101"/>
        <v>9.9463499909578645E-4</v>
      </c>
      <c r="T2134" s="8" t="str">
        <f t="shared" si="102"/>
        <v>GoldProds</v>
      </c>
      <c r="U2134" s="2">
        <v>1</v>
      </c>
      <c r="V2134" s="2">
        <v>1</v>
      </c>
      <c r="W2134" s="2">
        <v>0</v>
      </c>
      <c r="X2134" s="2">
        <v>3</v>
      </c>
      <c r="Y2134" s="2">
        <v>4</v>
      </c>
      <c r="Z2134" s="2">
        <v>3</v>
      </c>
      <c r="AA2134" s="2">
        <v>11</v>
      </c>
      <c r="AB2134" s="2">
        <v>0</v>
      </c>
    </row>
    <row r="2135" spans="1:28" x14ac:dyDescent="0.25">
      <c r="A2135" s="2">
        <v>4741</v>
      </c>
      <c r="B2135" s="2">
        <v>1974</v>
      </c>
      <c r="C2135" s="2">
        <f>2025-Table1[[#This Row],[Year_Birth]]</f>
        <v>51</v>
      </c>
      <c r="D2135" s="2" t="s">
        <v>2260</v>
      </c>
      <c r="E2135" s="2" t="s">
        <v>2256</v>
      </c>
      <c r="F2135" s="2" t="str">
        <f t="shared" si="100"/>
        <v>Senior</v>
      </c>
      <c r="G2135" s="4">
        <v>65463</v>
      </c>
      <c r="H2135" s="2">
        <v>1</v>
      </c>
      <c r="I2135" s="2">
        <v>0</v>
      </c>
      <c r="J2135" s="3" t="s">
        <v>2697</v>
      </c>
      <c r="K2135" s="6">
        <v>17</v>
      </c>
      <c r="L2135" s="4">
        <v>391</v>
      </c>
      <c r="M2135" s="4">
        <v>32</v>
      </c>
      <c r="N2135" s="4">
        <v>70</v>
      </c>
      <c r="O2135" s="4">
        <v>21</v>
      </c>
      <c r="P2135" s="4">
        <v>32</v>
      </c>
      <c r="Q2135" s="4">
        <v>16</v>
      </c>
      <c r="R2135" s="4">
        <f>SUM(Table1[[#This Row],[Wines]:[Sweet]])</f>
        <v>546</v>
      </c>
      <c r="S2135" s="8">
        <f t="shared" si="101"/>
        <v>8.3405893405435125E-3</v>
      </c>
      <c r="T2135" s="8" t="str">
        <f t="shared" si="102"/>
        <v>Wines</v>
      </c>
      <c r="U2135" s="2">
        <v>2</v>
      </c>
      <c r="V2135" s="2">
        <v>6</v>
      </c>
      <c r="W2135" s="2">
        <v>2</v>
      </c>
      <c r="X2135" s="2">
        <v>9</v>
      </c>
      <c r="Y2135" s="2">
        <v>5</v>
      </c>
      <c r="Z2135" s="2">
        <v>3</v>
      </c>
      <c r="AA2135" s="2">
        <v>11</v>
      </c>
      <c r="AB2135" s="2">
        <v>0</v>
      </c>
    </row>
    <row r="2136" spans="1:28" x14ac:dyDescent="0.25">
      <c r="A2136" s="2">
        <v>10432</v>
      </c>
      <c r="B2136" s="2">
        <v>1974</v>
      </c>
      <c r="C2136" s="2">
        <f>2025-Table1[[#This Row],[Year_Birth]]</f>
        <v>51</v>
      </c>
      <c r="D2136" s="2" t="s">
        <v>2252</v>
      </c>
      <c r="E2136" s="2" t="s">
        <v>2258</v>
      </c>
      <c r="F2136" s="2" t="str">
        <f t="shared" si="100"/>
        <v>Senior</v>
      </c>
      <c r="G2136" s="4">
        <v>19346</v>
      </c>
      <c r="H2136" s="2">
        <v>1</v>
      </c>
      <c r="I2136" s="2">
        <v>0</v>
      </c>
      <c r="J2136" s="3" t="s">
        <v>2697</v>
      </c>
      <c r="K2136" s="6">
        <v>26</v>
      </c>
      <c r="L2136" s="4">
        <v>2</v>
      </c>
      <c r="M2136" s="4">
        <v>0</v>
      </c>
      <c r="N2136" s="4">
        <v>9</v>
      </c>
      <c r="O2136" s="4">
        <v>3</v>
      </c>
      <c r="P2136" s="4">
        <v>6</v>
      </c>
      <c r="Q2136" s="4">
        <v>2</v>
      </c>
      <c r="R2136" s="4">
        <f>SUM(Table1[[#This Row],[Wines]:[Sweet]])</f>
        <v>20</v>
      </c>
      <c r="S2136" s="8">
        <f t="shared" si="101"/>
        <v>1.0338054378166029E-3</v>
      </c>
      <c r="T2136" s="8" t="str">
        <f t="shared" si="102"/>
        <v>MeatProducts</v>
      </c>
      <c r="U2136" s="2">
        <v>1</v>
      </c>
      <c r="V2136" s="2">
        <v>1</v>
      </c>
      <c r="W2136" s="2">
        <v>0</v>
      </c>
      <c r="X2136" s="2">
        <v>3</v>
      </c>
      <c r="Y2136" s="2">
        <v>8</v>
      </c>
      <c r="Z2136" s="2">
        <v>3</v>
      </c>
      <c r="AA2136" s="2">
        <v>11</v>
      </c>
      <c r="AB2136" s="2">
        <v>0</v>
      </c>
    </row>
    <row r="2137" spans="1:28" x14ac:dyDescent="0.25">
      <c r="A2137" s="2">
        <v>7030</v>
      </c>
      <c r="B2137" s="2">
        <v>1955</v>
      </c>
      <c r="C2137" s="2">
        <f>2025-Table1[[#This Row],[Year_Birth]]</f>
        <v>70</v>
      </c>
      <c r="D2137" s="2" t="s">
        <v>2255</v>
      </c>
      <c r="E2137" s="2" t="s">
        <v>2256</v>
      </c>
      <c r="F2137" s="2" t="str">
        <f t="shared" si="100"/>
        <v>Senior</v>
      </c>
      <c r="G2137" s="4">
        <v>66465</v>
      </c>
      <c r="H2137" s="2">
        <v>0</v>
      </c>
      <c r="I2137" s="2">
        <v>1</v>
      </c>
      <c r="J2137" s="3" t="s">
        <v>2698</v>
      </c>
      <c r="K2137" s="6">
        <v>1</v>
      </c>
      <c r="L2137" s="4">
        <v>1200</v>
      </c>
      <c r="M2137" s="4">
        <v>0</v>
      </c>
      <c r="N2137" s="4">
        <v>204</v>
      </c>
      <c r="O2137" s="4">
        <v>38</v>
      </c>
      <c r="P2137" s="4">
        <v>29</v>
      </c>
      <c r="Q2137" s="4">
        <v>14</v>
      </c>
      <c r="R2137" s="4">
        <f>SUM(Table1[[#This Row],[Wines]:[Sweet]])</f>
        <v>1471</v>
      </c>
      <c r="S2137" s="8">
        <f t="shared" si="101"/>
        <v>2.2131949146167156E-2</v>
      </c>
      <c r="T2137" s="8" t="str">
        <f t="shared" si="102"/>
        <v>Wines</v>
      </c>
      <c r="U2137" s="2">
        <v>3</v>
      </c>
      <c r="V2137" s="2">
        <v>11</v>
      </c>
      <c r="W2137" s="2">
        <v>9</v>
      </c>
      <c r="X2137" s="2">
        <v>12</v>
      </c>
      <c r="Y2137" s="2">
        <v>6</v>
      </c>
      <c r="Z2137" s="2">
        <v>3</v>
      </c>
      <c r="AA2137" s="2">
        <v>11</v>
      </c>
      <c r="AB2137" s="2">
        <v>0</v>
      </c>
    </row>
    <row r="2138" spans="1:28" x14ac:dyDescent="0.25">
      <c r="A2138" s="2">
        <v>10590</v>
      </c>
      <c r="B2138" s="2">
        <v>1956</v>
      </c>
      <c r="C2138" s="2">
        <f>2025-Table1[[#This Row],[Year_Birth]]</f>
        <v>69</v>
      </c>
      <c r="D2138" s="2" t="s">
        <v>2255</v>
      </c>
      <c r="E2138" s="2" t="s">
        <v>2254</v>
      </c>
      <c r="F2138" s="2" t="str">
        <f t="shared" si="100"/>
        <v>Senior</v>
      </c>
      <c r="G2138" s="4">
        <v>76542</v>
      </c>
      <c r="H2138" s="2">
        <v>0</v>
      </c>
      <c r="I2138" s="2">
        <v>0</v>
      </c>
      <c r="J2138" s="3" t="s">
        <v>2698</v>
      </c>
      <c r="K2138" s="6">
        <v>91</v>
      </c>
      <c r="L2138" s="4">
        <v>794</v>
      </c>
      <c r="M2138" s="4">
        <v>73</v>
      </c>
      <c r="N2138" s="4">
        <v>573</v>
      </c>
      <c r="O2138" s="4">
        <v>0</v>
      </c>
      <c r="P2138" s="4">
        <v>29</v>
      </c>
      <c r="Q2138" s="4">
        <v>14</v>
      </c>
      <c r="R2138" s="4">
        <f>SUM(Table1[[#This Row],[Wines]:[Sweet]])</f>
        <v>1469</v>
      </c>
      <c r="S2138" s="8">
        <f t="shared" si="101"/>
        <v>1.9192077552193567E-2</v>
      </c>
      <c r="T2138" s="8" t="str">
        <f t="shared" si="102"/>
        <v>Wines</v>
      </c>
      <c r="U2138" s="2">
        <v>1</v>
      </c>
      <c r="V2138" s="2">
        <v>4</v>
      </c>
      <c r="W2138" s="2">
        <v>8</v>
      </c>
      <c r="X2138" s="2">
        <v>10</v>
      </c>
      <c r="Y2138" s="2">
        <v>2</v>
      </c>
      <c r="Z2138" s="2">
        <v>3</v>
      </c>
      <c r="AA2138" s="2">
        <v>11</v>
      </c>
      <c r="AB2138" s="2">
        <v>0</v>
      </c>
    </row>
    <row r="2139" spans="1:28" x14ac:dyDescent="0.25">
      <c r="A2139" s="2">
        <v>4656</v>
      </c>
      <c r="B2139" s="2">
        <v>1990</v>
      </c>
      <c r="C2139" s="2">
        <f>2025-Table1[[#This Row],[Year_Birth]]</f>
        <v>35</v>
      </c>
      <c r="D2139" s="2" t="s">
        <v>2260</v>
      </c>
      <c r="E2139" s="2" t="s">
        <v>2253</v>
      </c>
      <c r="F2139" s="2" t="str">
        <f t="shared" si="100"/>
        <v>Senior</v>
      </c>
      <c r="G2139" s="4">
        <v>51250</v>
      </c>
      <c r="H2139" s="2">
        <v>1</v>
      </c>
      <c r="I2139" s="2">
        <v>0</v>
      </c>
      <c r="J2139" s="3" t="s">
        <v>2698</v>
      </c>
      <c r="K2139" s="6">
        <v>28</v>
      </c>
      <c r="L2139" s="4">
        <v>342</v>
      </c>
      <c r="M2139" s="4">
        <v>32</v>
      </c>
      <c r="N2139" s="4">
        <v>230</v>
      </c>
      <c r="O2139" s="4">
        <v>34</v>
      </c>
      <c r="P2139" s="4">
        <v>32</v>
      </c>
      <c r="Q2139" s="4">
        <v>40</v>
      </c>
      <c r="R2139" s="4">
        <f>SUM(Table1[[#This Row],[Wines]:[Sweet]])</f>
        <v>670</v>
      </c>
      <c r="S2139" s="8">
        <f t="shared" si="101"/>
        <v>1.3073170731707317E-2</v>
      </c>
      <c r="T2139" s="8" t="str">
        <f t="shared" si="102"/>
        <v>Wines</v>
      </c>
      <c r="U2139" s="2">
        <v>5</v>
      </c>
      <c r="V2139" s="2">
        <v>10</v>
      </c>
      <c r="W2139" s="2">
        <v>5</v>
      </c>
      <c r="X2139" s="2">
        <v>4</v>
      </c>
      <c r="Y2139" s="2">
        <v>9</v>
      </c>
      <c r="Z2139" s="2">
        <v>3</v>
      </c>
      <c r="AA2139" s="2">
        <v>11</v>
      </c>
      <c r="AB2139" s="2">
        <v>0</v>
      </c>
    </row>
    <row r="2140" spans="1:28" x14ac:dyDescent="0.25">
      <c r="A2140" s="2">
        <v>6292</v>
      </c>
      <c r="B2140" s="2">
        <v>1986</v>
      </c>
      <c r="C2140" s="2">
        <f>2025-Table1[[#This Row],[Year_Birth]]</f>
        <v>39</v>
      </c>
      <c r="D2140" s="2" t="s">
        <v>2255</v>
      </c>
      <c r="E2140" s="2" t="s">
        <v>2256</v>
      </c>
      <c r="F2140" s="2" t="str">
        <f t="shared" si="100"/>
        <v>Senior</v>
      </c>
      <c r="G2140" s="4">
        <v>82333</v>
      </c>
      <c r="H2140" s="2">
        <v>0</v>
      </c>
      <c r="I2140" s="2">
        <v>0</v>
      </c>
      <c r="J2140" s="3" t="s">
        <v>2698</v>
      </c>
      <c r="K2140" s="6">
        <v>60</v>
      </c>
      <c r="L2140" s="4">
        <v>1311</v>
      </c>
      <c r="M2140" s="4">
        <v>0</v>
      </c>
      <c r="N2140" s="4">
        <v>359</v>
      </c>
      <c r="O2140" s="4">
        <v>46</v>
      </c>
      <c r="P2140" s="4">
        <v>89</v>
      </c>
      <c r="Q2140" s="4">
        <v>17</v>
      </c>
      <c r="R2140" s="4">
        <f>SUM(Table1[[#This Row],[Wines]:[Sweet]])</f>
        <v>1805</v>
      </c>
      <c r="S2140" s="8">
        <f t="shared" si="101"/>
        <v>2.1923165680832715E-2</v>
      </c>
      <c r="T2140" s="8" t="str">
        <f t="shared" si="102"/>
        <v>Wines</v>
      </c>
      <c r="U2140" s="2">
        <v>1</v>
      </c>
      <c r="V2140" s="2">
        <v>4</v>
      </c>
      <c r="W2140" s="2">
        <v>3</v>
      </c>
      <c r="X2140" s="2">
        <v>10</v>
      </c>
      <c r="Y2140" s="2">
        <v>2</v>
      </c>
      <c r="Z2140" s="2">
        <v>3</v>
      </c>
      <c r="AA2140" s="2">
        <v>11</v>
      </c>
      <c r="AB2140" s="2">
        <v>1</v>
      </c>
    </row>
    <row r="2141" spans="1:28" x14ac:dyDescent="0.25">
      <c r="A2141" s="2">
        <v>1016</v>
      </c>
      <c r="B2141" s="2">
        <v>1959</v>
      </c>
      <c r="C2141" s="2">
        <f>2025-Table1[[#This Row],[Year_Birth]]</f>
        <v>66</v>
      </c>
      <c r="D2141" s="2" t="s">
        <v>2255</v>
      </c>
      <c r="E2141" s="2" t="s">
        <v>2253</v>
      </c>
      <c r="F2141" s="2" t="str">
        <f t="shared" si="100"/>
        <v>Senior</v>
      </c>
      <c r="G2141" s="4">
        <v>34554</v>
      </c>
      <c r="H2141" s="2">
        <v>0</v>
      </c>
      <c r="I2141" s="2">
        <v>1</v>
      </c>
      <c r="J2141" s="3" t="s">
        <v>2699</v>
      </c>
      <c r="K2141" s="6">
        <v>43</v>
      </c>
      <c r="L2141" s="4">
        <v>41</v>
      </c>
      <c r="M2141" s="4">
        <v>1</v>
      </c>
      <c r="N2141" s="4">
        <v>6</v>
      </c>
      <c r="O2141" s="4">
        <v>2</v>
      </c>
      <c r="P2141" s="4">
        <v>0</v>
      </c>
      <c r="Q2141" s="4">
        <v>5</v>
      </c>
      <c r="R2141" s="4">
        <f>SUM(Table1[[#This Row],[Wines]:[Sweet]])</f>
        <v>50</v>
      </c>
      <c r="S2141" s="8">
        <f t="shared" si="101"/>
        <v>1.4470104763558487E-3</v>
      </c>
      <c r="T2141" s="8" t="str">
        <f t="shared" si="102"/>
        <v>Wines</v>
      </c>
      <c r="U2141" s="2">
        <v>2</v>
      </c>
      <c r="V2141" s="2">
        <v>2</v>
      </c>
      <c r="W2141" s="2">
        <v>0</v>
      </c>
      <c r="X2141" s="2">
        <v>3</v>
      </c>
      <c r="Y2141" s="2">
        <v>6</v>
      </c>
      <c r="Z2141" s="2">
        <v>3</v>
      </c>
      <c r="AA2141" s="2">
        <v>11</v>
      </c>
      <c r="AB2141" s="2">
        <v>0</v>
      </c>
    </row>
    <row r="2142" spans="1:28" x14ac:dyDescent="0.25">
      <c r="A2142" s="2">
        <v>2724</v>
      </c>
      <c r="B2142" s="2">
        <v>1981</v>
      </c>
      <c r="C2142" s="2">
        <f>2025-Table1[[#This Row],[Year_Birth]]</f>
        <v>44</v>
      </c>
      <c r="D2142" s="2" t="s">
        <v>2257</v>
      </c>
      <c r="E2142" s="2" t="s">
        <v>2253</v>
      </c>
      <c r="F2142" s="2" t="str">
        <f t="shared" si="100"/>
        <v>Senior</v>
      </c>
      <c r="G2142" s="4">
        <v>36143</v>
      </c>
      <c r="H2142" s="2">
        <v>1</v>
      </c>
      <c r="I2142" s="2">
        <v>0</v>
      </c>
      <c r="J2142" s="3" t="s">
        <v>2699</v>
      </c>
      <c r="K2142" s="6">
        <v>33</v>
      </c>
      <c r="L2142" s="4">
        <v>12</v>
      </c>
      <c r="M2142" s="4">
        <v>0</v>
      </c>
      <c r="N2142" s="4">
        <v>1</v>
      </c>
      <c r="O2142" s="4">
        <v>0</v>
      </c>
      <c r="P2142" s="4">
        <v>0</v>
      </c>
      <c r="Q2142" s="4">
        <v>6</v>
      </c>
      <c r="R2142" s="4">
        <f>SUM(Table1[[#This Row],[Wines]:[Sweet]])</f>
        <v>13</v>
      </c>
      <c r="S2142" s="8">
        <f t="shared" si="101"/>
        <v>3.5968237279694544E-4</v>
      </c>
      <c r="T2142" s="8" t="str">
        <f t="shared" si="102"/>
        <v>Wines</v>
      </c>
      <c r="U2142" s="2">
        <v>1</v>
      </c>
      <c r="V2142" s="2">
        <v>0</v>
      </c>
      <c r="W2142" s="2">
        <v>1</v>
      </c>
      <c r="X2142" s="2">
        <v>2</v>
      </c>
      <c r="Y2142" s="2">
        <v>3</v>
      </c>
      <c r="Z2142" s="2">
        <v>3</v>
      </c>
      <c r="AA2142" s="2">
        <v>11</v>
      </c>
      <c r="AB2142" s="2">
        <v>0</v>
      </c>
    </row>
    <row r="2143" spans="1:28" x14ac:dyDescent="0.25">
      <c r="A2143" s="2">
        <v>6019</v>
      </c>
      <c r="B2143" s="2">
        <v>1971</v>
      </c>
      <c r="C2143" s="2">
        <f>2025-Table1[[#This Row],[Year_Birth]]</f>
        <v>54</v>
      </c>
      <c r="D2143" s="2" t="s">
        <v>2255</v>
      </c>
      <c r="E2143" s="2" t="s">
        <v>2256</v>
      </c>
      <c r="F2143" s="2" t="str">
        <f t="shared" si="100"/>
        <v>Senior</v>
      </c>
      <c r="G2143" s="4">
        <v>37126</v>
      </c>
      <c r="H2143" s="2">
        <v>1</v>
      </c>
      <c r="I2143" s="2">
        <v>0</v>
      </c>
      <c r="J2143" s="3" t="s">
        <v>2699</v>
      </c>
      <c r="K2143" s="6">
        <v>9</v>
      </c>
      <c r="L2143" s="4">
        <v>45</v>
      </c>
      <c r="M2143" s="4">
        <v>3</v>
      </c>
      <c r="N2143" s="4">
        <v>9</v>
      </c>
      <c r="O2143" s="4">
        <v>4</v>
      </c>
      <c r="P2143" s="4">
        <v>4</v>
      </c>
      <c r="Q2143" s="4">
        <v>7</v>
      </c>
      <c r="R2143" s="4">
        <f>SUM(Table1[[#This Row],[Wines]:[Sweet]])</f>
        <v>65</v>
      </c>
      <c r="S2143" s="8">
        <f t="shared" si="101"/>
        <v>1.7507945913914776E-3</v>
      </c>
      <c r="T2143" s="8" t="str">
        <f t="shared" si="102"/>
        <v>Wines</v>
      </c>
      <c r="U2143" s="2">
        <v>1</v>
      </c>
      <c r="V2143" s="2">
        <v>1</v>
      </c>
      <c r="W2143" s="2">
        <v>2</v>
      </c>
      <c r="X2143" s="2">
        <v>2</v>
      </c>
      <c r="Y2143" s="2">
        <v>6</v>
      </c>
      <c r="Z2143" s="2">
        <v>3</v>
      </c>
      <c r="AA2143" s="2">
        <v>11</v>
      </c>
      <c r="AB2143" s="2">
        <v>1</v>
      </c>
    </row>
    <row r="2144" spans="1:28" x14ac:dyDescent="0.25">
      <c r="A2144" s="2">
        <v>833</v>
      </c>
      <c r="B2144" s="2">
        <v>1955</v>
      </c>
      <c r="C2144" s="2">
        <f>2025-Table1[[#This Row],[Year_Birth]]</f>
        <v>70</v>
      </c>
      <c r="D2144" s="2" t="s">
        <v>2257</v>
      </c>
      <c r="E2144" s="2" t="s">
        <v>2256</v>
      </c>
      <c r="F2144" s="2" t="str">
        <f t="shared" si="100"/>
        <v>Senior</v>
      </c>
      <c r="G2144" s="4">
        <v>38452</v>
      </c>
      <c r="H2144" s="2">
        <v>1</v>
      </c>
      <c r="I2144" s="2">
        <v>1</v>
      </c>
      <c r="J2144" s="3" t="s">
        <v>2699</v>
      </c>
      <c r="K2144" s="6">
        <v>62</v>
      </c>
      <c r="L2144" s="4">
        <v>56</v>
      </c>
      <c r="M2144" s="4">
        <v>0</v>
      </c>
      <c r="N2144" s="4">
        <v>14</v>
      </c>
      <c r="O2144" s="4">
        <v>0</v>
      </c>
      <c r="P2144" s="4">
        <v>0</v>
      </c>
      <c r="Q2144" s="4">
        <v>2</v>
      </c>
      <c r="R2144" s="4">
        <f>SUM(Table1[[#This Row],[Wines]:[Sweet]])</f>
        <v>70</v>
      </c>
      <c r="S2144" s="8">
        <f t="shared" si="101"/>
        <v>1.8204514719650474E-3</v>
      </c>
      <c r="T2144" s="8" t="str">
        <f t="shared" si="102"/>
        <v>Wines</v>
      </c>
      <c r="U2144" s="2">
        <v>3</v>
      </c>
      <c r="V2144" s="2">
        <v>3</v>
      </c>
      <c r="W2144" s="2">
        <v>0</v>
      </c>
      <c r="X2144" s="2">
        <v>3</v>
      </c>
      <c r="Y2144" s="2">
        <v>7</v>
      </c>
      <c r="Z2144" s="2">
        <v>3</v>
      </c>
      <c r="AA2144" s="2">
        <v>11</v>
      </c>
      <c r="AB2144" s="2">
        <v>0</v>
      </c>
    </row>
    <row r="2145" spans="1:28" x14ac:dyDescent="0.25">
      <c r="A2145" s="2">
        <v>8418</v>
      </c>
      <c r="B2145" s="2">
        <v>1958</v>
      </c>
      <c r="C2145" s="2">
        <f>2025-Table1[[#This Row],[Year_Birth]]</f>
        <v>67</v>
      </c>
      <c r="D2145" s="2" t="s">
        <v>2260</v>
      </c>
      <c r="E2145" s="2" t="s">
        <v>2253</v>
      </c>
      <c r="F2145" s="2" t="str">
        <f t="shared" si="100"/>
        <v>Senior</v>
      </c>
      <c r="G2145" s="4">
        <v>38741</v>
      </c>
      <c r="H2145" s="2">
        <v>1</v>
      </c>
      <c r="I2145" s="2">
        <v>1</v>
      </c>
      <c r="J2145" s="3" t="s">
        <v>2699</v>
      </c>
      <c r="K2145" s="6">
        <v>60</v>
      </c>
      <c r="L2145" s="4">
        <v>7</v>
      </c>
      <c r="M2145" s="4">
        <v>10</v>
      </c>
      <c r="N2145" s="4">
        <v>17</v>
      </c>
      <c r="O2145" s="4">
        <v>8</v>
      </c>
      <c r="P2145" s="4">
        <v>6</v>
      </c>
      <c r="Q2145" s="4">
        <v>13</v>
      </c>
      <c r="R2145" s="4">
        <f>SUM(Table1[[#This Row],[Wines]:[Sweet]])</f>
        <v>48</v>
      </c>
      <c r="S2145" s="8">
        <f t="shared" si="101"/>
        <v>1.2389974445677705E-3</v>
      </c>
      <c r="T2145" s="8" t="str">
        <f t="shared" si="102"/>
        <v>MeatProducts</v>
      </c>
      <c r="U2145" s="2">
        <v>2</v>
      </c>
      <c r="V2145" s="2">
        <v>2</v>
      </c>
      <c r="W2145" s="2">
        <v>0</v>
      </c>
      <c r="X2145" s="2">
        <v>3</v>
      </c>
      <c r="Y2145" s="2">
        <v>7</v>
      </c>
      <c r="Z2145" s="2">
        <v>3</v>
      </c>
      <c r="AA2145" s="2">
        <v>11</v>
      </c>
      <c r="AB2145" s="2">
        <v>0</v>
      </c>
    </row>
    <row r="2146" spans="1:28" x14ac:dyDescent="0.25">
      <c r="A2146" s="2">
        <v>3565</v>
      </c>
      <c r="B2146" s="2">
        <v>1955</v>
      </c>
      <c r="C2146" s="2">
        <f>2025-Table1[[#This Row],[Year_Birth]]</f>
        <v>70</v>
      </c>
      <c r="D2146" s="2" t="s">
        <v>2257</v>
      </c>
      <c r="E2146" s="2" t="s">
        <v>2256</v>
      </c>
      <c r="F2146" s="2" t="str">
        <f t="shared" si="100"/>
        <v>Senior</v>
      </c>
      <c r="G2146" s="4">
        <v>38452</v>
      </c>
      <c r="H2146" s="2">
        <v>1</v>
      </c>
      <c r="I2146" s="2">
        <v>1</v>
      </c>
      <c r="J2146" s="3" t="s">
        <v>2699</v>
      </c>
      <c r="K2146" s="6">
        <v>62</v>
      </c>
      <c r="L2146" s="4">
        <v>56</v>
      </c>
      <c r="M2146" s="4">
        <v>0</v>
      </c>
      <c r="N2146" s="4">
        <v>14</v>
      </c>
      <c r="O2146" s="4">
        <v>0</v>
      </c>
      <c r="P2146" s="4">
        <v>0</v>
      </c>
      <c r="Q2146" s="4">
        <v>2</v>
      </c>
      <c r="R2146" s="4">
        <f>SUM(Table1[[#This Row],[Wines]:[Sweet]])</f>
        <v>70</v>
      </c>
      <c r="S2146" s="8">
        <f t="shared" si="101"/>
        <v>1.8204514719650474E-3</v>
      </c>
      <c r="T2146" s="8" t="str">
        <f t="shared" si="102"/>
        <v>Wines</v>
      </c>
      <c r="U2146" s="2">
        <v>3</v>
      </c>
      <c r="V2146" s="2">
        <v>3</v>
      </c>
      <c r="W2146" s="2">
        <v>0</v>
      </c>
      <c r="X2146" s="2">
        <v>3</v>
      </c>
      <c r="Y2146" s="2">
        <v>7</v>
      </c>
      <c r="Z2146" s="2">
        <v>3</v>
      </c>
      <c r="AA2146" s="2">
        <v>11</v>
      </c>
      <c r="AB2146" s="2">
        <v>0</v>
      </c>
    </row>
    <row r="2147" spans="1:28" x14ac:dyDescent="0.25">
      <c r="A2147" s="2">
        <v>255</v>
      </c>
      <c r="B2147" s="2">
        <v>1951</v>
      </c>
      <c r="C2147" s="2">
        <f>2025-Table1[[#This Row],[Year_Birth]]</f>
        <v>74</v>
      </c>
      <c r="D2147" s="2" t="s">
        <v>2252</v>
      </c>
      <c r="E2147" s="2" t="s">
        <v>2258</v>
      </c>
      <c r="F2147" s="2" t="str">
        <f t="shared" si="100"/>
        <v>Senior</v>
      </c>
      <c r="G2147" s="4">
        <v>22263</v>
      </c>
      <c r="H2147" s="2">
        <v>1</v>
      </c>
      <c r="I2147" s="2">
        <v>1</v>
      </c>
      <c r="J2147" s="3" t="s">
        <v>2699</v>
      </c>
      <c r="K2147" s="6">
        <v>31</v>
      </c>
      <c r="L2147" s="4">
        <v>17</v>
      </c>
      <c r="M2147" s="4">
        <v>0</v>
      </c>
      <c r="N2147" s="4">
        <v>2</v>
      </c>
      <c r="O2147" s="4">
        <v>0</v>
      </c>
      <c r="P2147" s="4">
        <v>0</v>
      </c>
      <c r="Q2147" s="4">
        <v>2</v>
      </c>
      <c r="R2147" s="4">
        <f>SUM(Table1[[#This Row],[Wines]:[Sweet]])</f>
        <v>19</v>
      </c>
      <c r="S2147" s="8">
        <f t="shared" si="101"/>
        <v>8.5343394870412796E-4</v>
      </c>
      <c r="T2147" s="8" t="str">
        <f t="shared" si="102"/>
        <v>Wines</v>
      </c>
      <c r="U2147" s="2">
        <v>2</v>
      </c>
      <c r="V2147" s="2">
        <v>1</v>
      </c>
      <c r="W2147" s="2">
        <v>0</v>
      </c>
      <c r="X2147" s="2">
        <v>3</v>
      </c>
      <c r="Y2147" s="2">
        <v>6</v>
      </c>
      <c r="Z2147" s="2">
        <v>3</v>
      </c>
      <c r="AA2147" s="2">
        <v>11</v>
      </c>
      <c r="AB2147" s="2">
        <v>0</v>
      </c>
    </row>
    <row r="2148" spans="1:28" x14ac:dyDescent="0.25">
      <c r="A2148" s="2">
        <v>3865</v>
      </c>
      <c r="B2148" s="2">
        <v>1977</v>
      </c>
      <c r="C2148" s="2">
        <f>2025-Table1[[#This Row],[Year_Birth]]</f>
        <v>48</v>
      </c>
      <c r="D2148" s="2" t="s">
        <v>2260</v>
      </c>
      <c r="E2148" s="2" t="s">
        <v>2254</v>
      </c>
      <c r="F2148" s="2" t="str">
        <f t="shared" si="100"/>
        <v>Senior</v>
      </c>
      <c r="G2148" s="4">
        <v>20981</v>
      </c>
      <c r="H2148" s="2">
        <v>0</v>
      </c>
      <c r="I2148" s="2">
        <v>0</v>
      </c>
      <c r="J2148" s="3" t="s">
        <v>2700</v>
      </c>
      <c r="K2148" s="6">
        <v>14</v>
      </c>
      <c r="L2148" s="4">
        <v>2</v>
      </c>
      <c r="M2148" s="4">
        <v>12</v>
      </c>
      <c r="N2148" s="4">
        <v>10</v>
      </c>
      <c r="O2148" s="4">
        <v>6</v>
      </c>
      <c r="P2148" s="4">
        <v>13</v>
      </c>
      <c r="Q2148" s="4">
        <v>30</v>
      </c>
      <c r="R2148" s="4">
        <f>SUM(Table1[[#This Row],[Wines]:[Sweet]])</f>
        <v>43</v>
      </c>
      <c r="S2148" s="8">
        <f t="shared" si="101"/>
        <v>2.0494733330155856E-3</v>
      </c>
      <c r="T2148" s="8" t="str">
        <f t="shared" si="102"/>
        <v>GoldProds</v>
      </c>
      <c r="U2148" s="2">
        <v>1</v>
      </c>
      <c r="V2148" s="2">
        <v>3</v>
      </c>
      <c r="W2148" s="2">
        <v>1</v>
      </c>
      <c r="X2148" s="2">
        <v>2</v>
      </c>
      <c r="Y2148" s="2">
        <v>8</v>
      </c>
      <c r="Z2148" s="2">
        <v>3</v>
      </c>
      <c r="AA2148" s="2">
        <v>11</v>
      </c>
      <c r="AB2148" s="2">
        <v>1</v>
      </c>
    </row>
    <row r="2149" spans="1:28" x14ac:dyDescent="0.25">
      <c r="A2149" s="2">
        <v>1050</v>
      </c>
      <c r="B2149" s="2">
        <v>1952</v>
      </c>
      <c r="C2149" s="2">
        <f>2025-Table1[[#This Row],[Year_Birth]]</f>
        <v>73</v>
      </c>
      <c r="D2149" s="2" t="s">
        <v>2252</v>
      </c>
      <c r="E2149" s="2" t="s">
        <v>2256</v>
      </c>
      <c r="F2149" s="2" t="str">
        <f t="shared" si="100"/>
        <v>Senior</v>
      </c>
      <c r="G2149" s="4">
        <v>28332</v>
      </c>
      <c r="H2149" s="2">
        <v>0</v>
      </c>
      <c r="I2149" s="2">
        <v>0</v>
      </c>
      <c r="J2149" s="3" t="s">
        <v>2701</v>
      </c>
      <c r="K2149" s="6">
        <v>58</v>
      </c>
      <c r="L2149" s="4">
        <v>14</v>
      </c>
      <c r="M2149" s="4">
        <v>10</v>
      </c>
      <c r="N2149" s="4">
        <v>13</v>
      </c>
      <c r="O2149" s="4">
        <v>4</v>
      </c>
      <c r="P2149" s="4">
        <v>15</v>
      </c>
      <c r="Q2149" s="4">
        <v>9</v>
      </c>
      <c r="R2149" s="4">
        <f>SUM(Table1[[#This Row],[Wines]:[Sweet]])</f>
        <v>56</v>
      </c>
      <c r="S2149" s="8">
        <f t="shared" si="101"/>
        <v>1.9765636029930819E-3</v>
      </c>
      <c r="T2149" s="8" t="str">
        <f t="shared" si="102"/>
        <v>Sweet</v>
      </c>
      <c r="U2149" s="2">
        <v>1</v>
      </c>
      <c r="V2149" s="2">
        <v>2</v>
      </c>
      <c r="W2149" s="2">
        <v>1</v>
      </c>
      <c r="X2149" s="2">
        <v>4</v>
      </c>
      <c r="Y2149" s="2">
        <v>2</v>
      </c>
      <c r="Z2149" s="2">
        <v>3</v>
      </c>
      <c r="AA2149" s="2">
        <v>11</v>
      </c>
      <c r="AB2149" s="2">
        <v>0</v>
      </c>
    </row>
    <row r="2150" spans="1:28" x14ac:dyDescent="0.25">
      <c r="A2150" s="2">
        <v>7828</v>
      </c>
      <c r="B2150" s="2">
        <v>1981</v>
      </c>
      <c r="C2150" s="2">
        <f>2025-Table1[[#This Row],[Year_Birth]]</f>
        <v>44</v>
      </c>
      <c r="D2150" s="2" t="s">
        <v>2257</v>
      </c>
      <c r="E2150" s="2" t="s">
        <v>2254</v>
      </c>
      <c r="F2150" s="2" t="str">
        <f t="shared" si="100"/>
        <v>Senior</v>
      </c>
      <c r="G2150" s="4">
        <v>77882</v>
      </c>
      <c r="H2150" s="2">
        <v>0</v>
      </c>
      <c r="I2150" s="2">
        <v>0</v>
      </c>
      <c r="J2150" s="3" t="s">
        <v>2701</v>
      </c>
      <c r="K2150" s="6">
        <v>29</v>
      </c>
      <c r="L2150" s="4">
        <v>68</v>
      </c>
      <c r="M2150" s="4">
        <v>129</v>
      </c>
      <c r="N2150" s="4">
        <v>396</v>
      </c>
      <c r="O2150" s="4">
        <v>188</v>
      </c>
      <c r="P2150" s="4">
        <v>22</v>
      </c>
      <c r="Q2150" s="4">
        <v>15</v>
      </c>
      <c r="R2150" s="4">
        <f>SUM(Table1[[#This Row],[Wines]:[Sweet]])</f>
        <v>803</v>
      </c>
      <c r="S2150" s="8">
        <f t="shared" si="101"/>
        <v>1.0310469684907937E-2</v>
      </c>
      <c r="T2150" s="8" t="str">
        <f t="shared" si="102"/>
        <v>MeatProducts</v>
      </c>
      <c r="U2150" s="2">
        <v>1</v>
      </c>
      <c r="V2150" s="2">
        <v>3</v>
      </c>
      <c r="W2150" s="2">
        <v>3</v>
      </c>
      <c r="X2150" s="2">
        <v>5</v>
      </c>
      <c r="Y2150" s="2">
        <v>1</v>
      </c>
      <c r="Z2150" s="2">
        <v>3</v>
      </c>
      <c r="AA2150" s="2">
        <v>11</v>
      </c>
      <c r="AB2150" s="2">
        <v>0</v>
      </c>
    </row>
    <row r="2151" spans="1:28" x14ac:dyDescent="0.25">
      <c r="A2151" s="2">
        <v>9960</v>
      </c>
      <c r="B2151" s="2">
        <v>1991</v>
      </c>
      <c r="C2151" s="2">
        <f>2025-Table1[[#This Row],[Year_Birth]]</f>
        <v>34</v>
      </c>
      <c r="D2151" s="2" t="s">
        <v>2259</v>
      </c>
      <c r="E2151" s="2" t="s">
        <v>2253</v>
      </c>
      <c r="F2151" s="2" t="str">
        <f t="shared" si="100"/>
        <v>Senior</v>
      </c>
      <c r="G2151" s="4">
        <v>26868</v>
      </c>
      <c r="H2151" s="2">
        <v>1</v>
      </c>
      <c r="I2151" s="2">
        <v>0</v>
      </c>
      <c r="J2151" s="3" t="s">
        <v>2701</v>
      </c>
      <c r="K2151" s="6">
        <v>52</v>
      </c>
      <c r="L2151" s="4">
        <v>0</v>
      </c>
      <c r="M2151" s="4">
        <v>0</v>
      </c>
      <c r="N2151" s="4">
        <v>1</v>
      </c>
      <c r="O2151" s="4">
        <v>8</v>
      </c>
      <c r="P2151" s="4">
        <v>3</v>
      </c>
      <c r="Q2151" s="4">
        <v>2</v>
      </c>
      <c r="R2151" s="4">
        <f>SUM(Table1[[#This Row],[Wines]:[Sweet]])</f>
        <v>12</v>
      </c>
      <c r="S2151" s="8">
        <f t="shared" si="101"/>
        <v>4.4662795891022776E-4</v>
      </c>
      <c r="T2151" s="8" t="str">
        <f t="shared" si="102"/>
        <v>FishProducts</v>
      </c>
      <c r="U2151" s="2">
        <v>1</v>
      </c>
      <c r="V2151" s="2">
        <v>1</v>
      </c>
      <c r="W2151" s="2">
        <v>0</v>
      </c>
      <c r="X2151" s="2">
        <v>2</v>
      </c>
      <c r="Y2151" s="2">
        <v>7</v>
      </c>
      <c r="Z2151" s="2">
        <v>3</v>
      </c>
      <c r="AA2151" s="2">
        <v>11</v>
      </c>
      <c r="AB2151" s="2">
        <v>0</v>
      </c>
    </row>
    <row r="2152" spans="1:28" x14ac:dyDescent="0.25">
      <c r="A2152" s="2">
        <v>8341</v>
      </c>
      <c r="B2152" s="2">
        <v>1969</v>
      </c>
      <c r="C2152" s="2">
        <f>2025-Table1[[#This Row],[Year_Birth]]</f>
        <v>56</v>
      </c>
      <c r="D2152" s="2" t="s">
        <v>2255</v>
      </c>
      <c r="E2152" s="2" t="s">
        <v>2256</v>
      </c>
      <c r="F2152" s="2" t="str">
        <f t="shared" si="100"/>
        <v>Senior</v>
      </c>
      <c r="G2152" s="4">
        <v>30396</v>
      </c>
      <c r="H2152" s="2">
        <v>1</v>
      </c>
      <c r="I2152" s="2">
        <v>0</v>
      </c>
      <c r="J2152" s="3" t="s">
        <v>2701</v>
      </c>
      <c r="K2152" s="6">
        <v>22</v>
      </c>
      <c r="L2152" s="4">
        <v>15</v>
      </c>
      <c r="M2152" s="4">
        <v>0</v>
      </c>
      <c r="N2152" s="4">
        <v>6</v>
      </c>
      <c r="O2152" s="4">
        <v>0</v>
      </c>
      <c r="P2152" s="4">
        <v>1</v>
      </c>
      <c r="Q2152" s="4">
        <v>12</v>
      </c>
      <c r="R2152" s="4">
        <f>SUM(Table1[[#This Row],[Wines]:[Sweet]])</f>
        <v>22</v>
      </c>
      <c r="S2152" s="8">
        <f t="shared" si="101"/>
        <v>7.2377944466377154E-4</v>
      </c>
      <c r="T2152" s="8" t="str">
        <f t="shared" si="102"/>
        <v>Wines</v>
      </c>
      <c r="U2152" s="2">
        <v>2</v>
      </c>
      <c r="V2152" s="2">
        <v>1</v>
      </c>
      <c r="W2152" s="2">
        <v>1</v>
      </c>
      <c r="X2152" s="2">
        <v>2</v>
      </c>
      <c r="Y2152" s="2">
        <v>7</v>
      </c>
      <c r="Z2152" s="2">
        <v>3</v>
      </c>
      <c r="AA2152" s="2">
        <v>11</v>
      </c>
      <c r="AB2152" s="2">
        <v>1</v>
      </c>
    </row>
    <row r="2153" spans="1:28" x14ac:dyDescent="0.25">
      <c r="A2153" s="2">
        <v>1324</v>
      </c>
      <c r="B2153" s="2">
        <v>1988</v>
      </c>
      <c r="C2153" s="2">
        <f>2025-Table1[[#This Row],[Year_Birth]]</f>
        <v>37</v>
      </c>
      <c r="D2153" s="2" t="s">
        <v>2252</v>
      </c>
      <c r="E2153" s="2" t="s">
        <v>2256</v>
      </c>
      <c r="F2153" s="2" t="str">
        <f t="shared" si="100"/>
        <v>Senior</v>
      </c>
      <c r="G2153" s="4">
        <v>38872</v>
      </c>
      <c r="H2153" s="2">
        <v>1</v>
      </c>
      <c r="I2153" s="2">
        <v>0</v>
      </c>
      <c r="J2153" s="3" t="s">
        <v>2702</v>
      </c>
      <c r="K2153" s="6">
        <v>93</v>
      </c>
      <c r="L2153" s="4">
        <v>23</v>
      </c>
      <c r="M2153" s="4">
        <v>3</v>
      </c>
      <c r="N2153" s="4">
        <v>21</v>
      </c>
      <c r="O2153" s="4">
        <v>3</v>
      </c>
      <c r="P2153" s="4">
        <v>19</v>
      </c>
      <c r="Q2153" s="4">
        <v>22</v>
      </c>
      <c r="R2153" s="4">
        <f>SUM(Table1[[#This Row],[Wines]:[Sweet]])</f>
        <v>69</v>
      </c>
      <c r="S2153" s="8">
        <f t="shared" si="101"/>
        <v>1.7750565960074089E-3</v>
      </c>
      <c r="T2153" s="8" t="str">
        <f t="shared" si="102"/>
        <v>Wines</v>
      </c>
      <c r="U2153" s="2">
        <v>2</v>
      </c>
      <c r="V2153" s="2">
        <v>3</v>
      </c>
      <c r="W2153" s="2">
        <v>0</v>
      </c>
      <c r="X2153" s="2">
        <v>3</v>
      </c>
      <c r="Y2153" s="2">
        <v>8</v>
      </c>
      <c r="Z2153" s="2">
        <v>3</v>
      </c>
      <c r="AA2153" s="2">
        <v>11</v>
      </c>
      <c r="AB2153" s="2">
        <v>0</v>
      </c>
    </row>
    <row r="2154" spans="1:28" x14ac:dyDescent="0.25">
      <c r="A2154" s="2">
        <v>9967</v>
      </c>
      <c r="B2154" s="2">
        <v>1974</v>
      </c>
      <c r="C2154" s="2">
        <f>2025-Table1[[#This Row],[Year_Birth]]</f>
        <v>51</v>
      </c>
      <c r="D2154" s="2" t="s">
        <v>2252</v>
      </c>
      <c r="E2154" s="2" t="s">
        <v>2258</v>
      </c>
      <c r="F2154" s="2" t="str">
        <f t="shared" si="100"/>
        <v>Senior</v>
      </c>
      <c r="G2154" s="4">
        <v>53034</v>
      </c>
      <c r="H2154" s="2">
        <v>1</v>
      </c>
      <c r="I2154" s="2">
        <v>1</v>
      </c>
      <c r="J2154" s="3" t="s">
        <v>2702</v>
      </c>
      <c r="K2154" s="6">
        <v>30</v>
      </c>
      <c r="L2154" s="4">
        <v>160</v>
      </c>
      <c r="M2154" s="4">
        <v>15</v>
      </c>
      <c r="N2154" s="4">
        <v>196</v>
      </c>
      <c r="O2154" s="4">
        <v>15</v>
      </c>
      <c r="P2154" s="4">
        <v>11</v>
      </c>
      <c r="Q2154" s="4">
        <v>50</v>
      </c>
      <c r="R2154" s="4">
        <f>SUM(Table1[[#This Row],[Wines]:[Sweet]])</f>
        <v>397</v>
      </c>
      <c r="S2154" s="8">
        <f t="shared" si="101"/>
        <v>7.4857638496059128E-3</v>
      </c>
      <c r="T2154" s="8" t="str">
        <f t="shared" si="102"/>
        <v>MeatProducts</v>
      </c>
      <c r="U2154" s="2">
        <v>8</v>
      </c>
      <c r="V2154" s="2">
        <v>6</v>
      </c>
      <c r="W2154" s="2">
        <v>1</v>
      </c>
      <c r="X2154" s="2">
        <v>7</v>
      </c>
      <c r="Y2154" s="2">
        <v>8</v>
      </c>
      <c r="Z2154" s="2">
        <v>3</v>
      </c>
      <c r="AA2154" s="2">
        <v>11</v>
      </c>
      <c r="AB2154" s="2">
        <v>0</v>
      </c>
    </row>
    <row r="2155" spans="1:28" x14ac:dyDescent="0.25">
      <c r="A2155" s="2">
        <v>8890</v>
      </c>
      <c r="B2155" s="2">
        <v>1971</v>
      </c>
      <c r="C2155" s="2">
        <f>2025-Table1[[#This Row],[Year_Birth]]</f>
        <v>54</v>
      </c>
      <c r="D2155" s="2" t="s">
        <v>2255</v>
      </c>
      <c r="E2155" s="2" t="s">
        <v>2258</v>
      </c>
      <c r="F2155" s="2" t="str">
        <f t="shared" si="100"/>
        <v>Senior</v>
      </c>
      <c r="G2155" s="4">
        <v>65808</v>
      </c>
      <c r="H2155" s="2">
        <v>1</v>
      </c>
      <c r="I2155" s="2">
        <v>1</v>
      </c>
      <c r="J2155" s="3" t="s">
        <v>2703</v>
      </c>
      <c r="K2155" s="6">
        <v>1</v>
      </c>
      <c r="L2155" s="4">
        <v>155</v>
      </c>
      <c r="M2155" s="4">
        <v>7</v>
      </c>
      <c r="N2155" s="4">
        <v>80</v>
      </c>
      <c r="O2155" s="4">
        <v>13</v>
      </c>
      <c r="P2155" s="4">
        <v>7</v>
      </c>
      <c r="Q2155" s="4">
        <v>10</v>
      </c>
      <c r="R2155" s="4">
        <f>SUM(Table1[[#This Row],[Wines]:[Sweet]])</f>
        <v>262</v>
      </c>
      <c r="S2155" s="8">
        <f t="shared" si="101"/>
        <v>3.9812788718696819E-3</v>
      </c>
      <c r="T2155" s="8" t="str">
        <f t="shared" si="102"/>
        <v>Wines</v>
      </c>
      <c r="U2155" s="2">
        <v>3</v>
      </c>
      <c r="V2155" s="2">
        <v>5</v>
      </c>
      <c r="W2155" s="2">
        <v>1</v>
      </c>
      <c r="X2155" s="2">
        <v>5</v>
      </c>
      <c r="Y2155" s="2">
        <v>6</v>
      </c>
      <c r="Z2155" s="2">
        <v>3</v>
      </c>
      <c r="AA2155" s="2">
        <v>11</v>
      </c>
      <c r="AB2155" s="2">
        <v>0</v>
      </c>
    </row>
    <row r="2156" spans="1:28" x14ac:dyDescent="0.25">
      <c r="A2156" s="2">
        <v>9592</v>
      </c>
      <c r="B2156" s="2">
        <v>1983</v>
      </c>
      <c r="C2156" s="2">
        <f>2025-Table1[[#This Row],[Year_Birth]]</f>
        <v>42</v>
      </c>
      <c r="D2156" s="2" t="s">
        <v>2252</v>
      </c>
      <c r="E2156" s="2" t="s">
        <v>2254</v>
      </c>
      <c r="F2156" s="2" t="str">
        <f t="shared" si="100"/>
        <v>Senior</v>
      </c>
      <c r="G2156" s="4">
        <v>22010</v>
      </c>
      <c r="H2156" s="2">
        <v>1</v>
      </c>
      <c r="I2156" s="2">
        <v>0</v>
      </c>
      <c r="J2156" s="3" t="s">
        <v>2704</v>
      </c>
      <c r="K2156" s="6">
        <v>51</v>
      </c>
      <c r="L2156" s="4">
        <v>11</v>
      </c>
      <c r="M2156" s="4">
        <v>2</v>
      </c>
      <c r="N2156" s="4">
        <v>9</v>
      </c>
      <c r="O2156" s="4">
        <v>3</v>
      </c>
      <c r="P2156" s="4">
        <v>0</v>
      </c>
      <c r="Q2156" s="4">
        <v>8</v>
      </c>
      <c r="R2156" s="4">
        <f>SUM(Table1[[#This Row],[Wines]:[Sweet]])</f>
        <v>25</v>
      </c>
      <c r="S2156" s="8">
        <f t="shared" si="101"/>
        <v>1.1358473421172195E-3</v>
      </c>
      <c r="T2156" s="8" t="str">
        <f t="shared" si="102"/>
        <v>Wines</v>
      </c>
      <c r="U2156" s="2">
        <v>2</v>
      </c>
      <c r="V2156" s="2">
        <v>2</v>
      </c>
      <c r="W2156" s="2">
        <v>0</v>
      </c>
      <c r="X2156" s="2">
        <v>3</v>
      </c>
      <c r="Y2156" s="2">
        <v>8</v>
      </c>
      <c r="Z2156" s="2">
        <v>3</v>
      </c>
      <c r="AA2156" s="2">
        <v>11</v>
      </c>
      <c r="AB2156" s="2">
        <v>0</v>
      </c>
    </row>
    <row r="2157" spans="1:28" x14ac:dyDescent="0.25">
      <c r="A2157" s="2">
        <v>10203</v>
      </c>
      <c r="B2157" s="2">
        <v>1990</v>
      </c>
      <c r="C2157" s="2">
        <f>2025-Table1[[#This Row],[Year_Birth]]</f>
        <v>35</v>
      </c>
      <c r="D2157" s="2" t="s">
        <v>2252</v>
      </c>
      <c r="E2157" s="2" t="s">
        <v>2253</v>
      </c>
      <c r="F2157" s="2" t="str">
        <f t="shared" si="100"/>
        <v>Senior</v>
      </c>
      <c r="G2157" s="4">
        <v>26095</v>
      </c>
      <c r="H2157" s="2">
        <v>1</v>
      </c>
      <c r="I2157" s="2">
        <v>0</v>
      </c>
      <c r="J2157" s="3" t="s">
        <v>2704</v>
      </c>
      <c r="K2157" s="6">
        <v>77</v>
      </c>
      <c r="L2157" s="4">
        <v>11</v>
      </c>
      <c r="M2157" s="4">
        <v>7</v>
      </c>
      <c r="N2157" s="4">
        <v>9</v>
      </c>
      <c r="O2157" s="4">
        <v>3</v>
      </c>
      <c r="P2157" s="4">
        <v>1</v>
      </c>
      <c r="Q2157" s="4">
        <v>11</v>
      </c>
      <c r="R2157" s="4">
        <f>SUM(Table1[[#This Row],[Wines]:[Sweet]])</f>
        <v>31</v>
      </c>
      <c r="S2157" s="8">
        <f t="shared" si="101"/>
        <v>1.1879670434949223E-3</v>
      </c>
      <c r="T2157" s="8" t="str">
        <f t="shared" si="102"/>
        <v>Wines</v>
      </c>
      <c r="U2157" s="2">
        <v>1</v>
      </c>
      <c r="V2157" s="2">
        <v>1</v>
      </c>
      <c r="W2157" s="2">
        <v>0</v>
      </c>
      <c r="X2157" s="2">
        <v>3</v>
      </c>
      <c r="Y2157" s="2">
        <v>7</v>
      </c>
      <c r="Z2157" s="2">
        <v>3</v>
      </c>
      <c r="AA2157" s="2">
        <v>11</v>
      </c>
      <c r="AB2157" s="2">
        <v>0</v>
      </c>
    </row>
    <row r="2158" spans="1:28" x14ac:dyDescent="0.25">
      <c r="A2158" s="2">
        <v>773</v>
      </c>
      <c r="B2158" s="2">
        <v>1971</v>
      </c>
      <c r="C2158" s="2">
        <f>2025-Table1[[#This Row],[Year_Birth]]</f>
        <v>54</v>
      </c>
      <c r="D2158" s="2" t="s">
        <v>2257</v>
      </c>
      <c r="E2158" s="2" t="s">
        <v>2258</v>
      </c>
      <c r="F2158" s="2" t="str">
        <f t="shared" si="100"/>
        <v>Senior</v>
      </c>
      <c r="G2158" s="4">
        <v>42835</v>
      </c>
      <c r="H2158" s="2">
        <v>1</v>
      </c>
      <c r="I2158" s="2">
        <v>1</v>
      </c>
      <c r="J2158" s="3" t="s">
        <v>2704</v>
      </c>
      <c r="K2158" s="6">
        <v>64</v>
      </c>
      <c r="L2158" s="4">
        <v>379</v>
      </c>
      <c r="M2158" s="4">
        <v>4</v>
      </c>
      <c r="N2158" s="4">
        <v>93</v>
      </c>
      <c r="O2158" s="4">
        <v>12</v>
      </c>
      <c r="P2158" s="4">
        <v>9</v>
      </c>
      <c r="Q2158" s="4">
        <v>98</v>
      </c>
      <c r="R2158" s="4">
        <f>SUM(Table1[[#This Row],[Wines]:[Sweet]])</f>
        <v>497</v>
      </c>
      <c r="S2158" s="8">
        <f t="shared" si="101"/>
        <v>1.1602661375043772E-2</v>
      </c>
      <c r="T2158" s="8" t="str">
        <f t="shared" si="102"/>
        <v>Wines</v>
      </c>
      <c r="U2158" s="2">
        <v>7</v>
      </c>
      <c r="V2158" s="2">
        <v>6</v>
      </c>
      <c r="W2158" s="2">
        <v>6</v>
      </c>
      <c r="X2158" s="2">
        <v>4</v>
      </c>
      <c r="Y2158" s="2">
        <v>6</v>
      </c>
      <c r="Z2158" s="2">
        <v>3</v>
      </c>
      <c r="AA2158" s="2">
        <v>11</v>
      </c>
      <c r="AB2158" s="2">
        <v>0</v>
      </c>
    </row>
    <row r="2159" spans="1:28" x14ac:dyDescent="0.25">
      <c r="A2159" s="2">
        <v>6653</v>
      </c>
      <c r="B2159" s="2">
        <v>1970</v>
      </c>
      <c r="C2159" s="2">
        <f>2025-Table1[[#This Row],[Year_Birth]]</f>
        <v>55</v>
      </c>
      <c r="D2159" s="2" t="s">
        <v>2255</v>
      </c>
      <c r="E2159" s="2" t="s">
        <v>2256</v>
      </c>
      <c r="F2159" s="2" t="str">
        <f t="shared" si="100"/>
        <v>Senior</v>
      </c>
      <c r="G2159" s="4">
        <v>55158</v>
      </c>
      <c r="H2159" s="2">
        <v>1</v>
      </c>
      <c r="I2159" s="2">
        <v>1</v>
      </c>
      <c r="J2159" s="3" t="s">
        <v>2705</v>
      </c>
      <c r="K2159" s="6">
        <v>72</v>
      </c>
      <c r="L2159" s="4">
        <v>293</v>
      </c>
      <c r="M2159" s="4">
        <v>0</v>
      </c>
      <c r="N2159" s="4">
        <v>87</v>
      </c>
      <c r="O2159" s="4">
        <v>4</v>
      </c>
      <c r="P2159" s="4">
        <v>11</v>
      </c>
      <c r="Q2159" s="4">
        <v>23</v>
      </c>
      <c r="R2159" s="4">
        <f>SUM(Table1[[#This Row],[Wines]:[Sweet]])</f>
        <v>395</v>
      </c>
      <c r="S2159" s="8">
        <f t="shared" si="101"/>
        <v>7.1612458754849702E-3</v>
      </c>
      <c r="T2159" s="8" t="str">
        <f t="shared" si="102"/>
        <v>Wines</v>
      </c>
      <c r="U2159" s="2">
        <v>4</v>
      </c>
      <c r="V2159" s="2">
        <v>7</v>
      </c>
      <c r="W2159" s="2">
        <v>2</v>
      </c>
      <c r="X2159" s="2">
        <v>5</v>
      </c>
      <c r="Y2159" s="2">
        <v>7</v>
      </c>
      <c r="Z2159" s="2">
        <v>3</v>
      </c>
      <c r="AA2159" s="2">
        <v>11</v>
      </c>
      <c r="AB2159" s="2">
        <v>1</v>
      </c>
    </row>
    <row r="2160" spans="1:28" x14ac:dyDescent="0.25">
      <c r="A2160" s="2">
        <v>6287</v>
      </c>
      <c r="B2160" s="2">
        <v>1986</v>
      </c>
      <c r="C2160" s="2">
        <f>2025-Table1[[#This Row],[Year_Birth]]</f>
        <v>39</v>
      </c>
      <c r="D2160" s="2" t="s">
        <v>2252</v>
      </c>
      <c r="E2160" s="2" t="s">
        <v>2254</v>
      </c>
      <c r="F2160" s="2" t="str">
        <f t="shared" si="100"/>
        <v>Senior</v>
      </c>
      <c r="G2160" s="4">
        <v>34728</v>
      </c>
      <c r="H2160" s="2">
        <v>1</v>
      </c>
      <c r="I2160" s="2">
        <v>0</v>
      </c>
      <c r="J2160" s="3" t="s">
        <v>2706</v>
      </c>
      <c r="K2160" s="6">
        <v>2</v>
      </c>
      <c r="L2160" s="4">
        <v>14</v>
      </c>
      <c r="M2160" s="4">
        <v>0</v>
      </c>
      <c r="N2160" s="4">
        <v>16</v>
      </c>
      <c r="O2160" s="4">
        <v>0</v>
      </c>
      <c r="P2160" s="4">
        <v>0</v>
      </c>
      <c r="Q2160" s="4">
        <v>6</v>
      </c>
      <c r="R2160" s="4">
        <f>SUM(Table1[[#This Row],[Wines]:[Sweet]])</f>
        <v>30</v>
      </c>
      <c r="S2160" s="8">
        <f t="shared" si="101"/>
        <v>8.6385625431928132E-4</v>
      </c>
      <c r="T2160" s="8" t="str">
        <f t="shared" si="102"/>
        <v>MeatProducts</v>
      </c>
      <c r="U2160" s="2">
        <v>1</v>
      </c>
      <c r="V2160" s="2">
        <v>1</v>
      </c>
      <c r="W2160" s="2">
        <v>1</v>
      </c>
      <c r="X2160" s="2">
        <v>2</v>
      </c>
      <c r="Y2160" s="2">
        <v>6</v>
      </c>
      <c r="Z2160" s="2">
        <v>3</v>
      </c>
      <c r="AA2160" s="2">
        <v>11</v>
      </c>
      <c r="AB2160" s="2">
        <v>1</v>
      </c>
    </row>
    <row r="2161" spans="1:28" x14ac:dyDescent="0.25">
      <c r="A2161" s="2">
        <v>938</v>
      </c>
      <c r="B2161" s="2">
        <v>1981</v>
      </c>
      <c r="C2161" s="2">
        <f>2025-Table1[[#This Row],[Year_Birth]]</f>
        <v>44</v>
      </c>
      <c r="D2161" s="2" t="s">
        <v>2252</v>
      </c>
      <c r="E2161" s="2" t="s">
        <v>2256</v>
      </c>
      <c r="F2161" s="2" t="str">
        <f t="shared" si="100"/>
        <v>Senior</v>
      </c>
      <c r="G2161" s="4">
        <v>40211</v>
      </c>
      <c r="H2161" s="2">
        <v>1</v>
      </c>
      <c r="I2161" s="2">
        <v>1</v>
      </c>
      <c r="J2161" s="3" t="s">
        <v>2706</v>
      </c>
      <c r="K2161" s="6">
        <v>30</v>
      </c>
      <c r="L2161" s="4">
        <v>51</v>
      </c>
      <c r="M2161" s="4">
        <v>1</v>
      </c>
      <c r="N2161" s="4">
        <v>7</v>
      </c>
      <c r="O2161" s="4">
        <v>2</v>
      </c>
      <c r="P2161" s="4">
        <v>1</v>
      </c>
      <c r="Q2161" s="4">
        <v>25</v>
      </c>
      <c r="R2161" s="4">
        <f>SUM(Table1[[#This Row],[Wines]:[Sweet]])</f>
        <v>62</v>
      </c>
      <c r="S2161" s="8">
        <f t="shared" si="101"/>
        <v>1.5418666534032976E-3</v>
      </c>
      <c r="T2161" s="8" t="str">
        <f t="shared" si="102"/>
        <v>Wines</v>
      </c>
      <c r="U2161" s="2">
        <v>2</v>
      </c>
      <c r="V2161" s="2">
        <v>2</v>
      </c>
      <c r="W2161" s="2">
        <v>1</v>
      </c>
      <c r="X2161" s="2">
        <v>2</v>
      </c>
      <c r="Y2161" s="2">
        <v>8</v>
      </c>
      <c r="Z2161" s="2">
        <v>3</v>
      </c>
      <c r="AA2161" s="2">
        <v>11</v>
      </c>
      <c r="AB2161" s="2">
        <v>0</v>
      </c>
    </row>
    <row r="2162" spans="1:28" x14ac:dyDescent="0.25">
      <c r="A2162" s="2">
        <v>4405</v>
      </c>
      <c r="B2162" s="2">
        <v>1956</v>
      </c>
      <c r="C2162" s="2">
        <f>2025-Table1[[#This Row],[Year_Birth]]</f>
        <v>69</v>
      </c>
      <c r="D2162" s="2" t="s">
        <v>2257</v>
      </c>
      <c r="E2162" s="2" t="s">
        <v>2256</v>
      </c>
      <c r="F2162" s="2" t="str">
        <f t="shared" si="100"/>
        <v>Senior</v>
      </c>
      <c r="G2162" s="4">
        <v>63915</v>
      </c>
      <c r="H2162" s="2">
        <v>0</v>
      </c>
      <c r="I2162" s="2">
        <v>2</v>
      </c>
      <c r="J2162" s="3" t="s">
        <v>2706</v>
      </c>
      <c r="K2162" s="6">
        <v>2</v>
      </c>
      <c r="L2162" s="4">
        <v>622</v>
      </c>
      <c r="M2162" s="4">
        <v>7</v>
      </c>
      <c r="N2162" s="4">
        <v>115</v>
      </c>
      <c r="O2162" s="4">
        <v>30</v>
      </c>
      <c r="P2162" s="4">
        <v>0</v>
      </c>
      <c r="Q2162" s="4">
        <v>15</v>
      </c>
      <c r="R2162" s="4">
        <f>SUM(Table1[[#This Row],[Wines]:[Sweet]])</f>
        <v>774</v>
      </c>
      <c r="S2162" s="8">
        <f t="shared" si="101"/>
        <v>1.2109833372447781E-2</v>
      </c>
      <c r="T2162" s="8" t="str">
        <f t="shared" si="102"/>
        <v>Wines</v>
      </c>
      <c r="U2162" s="2">
        <v>2</v>
      </c>
      <c r="V2162" s="2">
        <v>6</v>
      </c>
      <c r="W2162" s="2">
        <v>3</v>
      </c>
      <c r="X2162" s="2">
        <v>12</v>
      </c>
      <c r="Y2162" s="2">
        <v>5</v>
      </c>
      <c r="Z2162" s="2">
        <v>3</v>
      </c>
      <c r="AA2162" s="2">
        <v>11</v>
      </c>
      <c r="AB2162" s="2">
        <v>0</v>
      </c>
    </row>
    <row r="2163" spans="1:28" x14ac:dyDescent="0.25">
      <c r="A2163" s="2">
        <v>8143</v>
      </c>
      <c r="B2163" s="2">
        <v>1985</v>
      </c>
      <c r="C2163" s="2">
        <f>2025-Table1[[#This Row],[Year_Birth]]</f>
        <v>40</v>
      </c>
      <c r="D2163" s="2" t="s">
        <v>2255</v>
      </c>
      <c r="E2163" s="2" t="s">
        <v>2253</v>
      </c>
      <c r="F2163" s="2" t="str">
        <f t="shared" si="100"/>
        <v>Senior</v>
      </c>
      <c r="G2163" s="4">
        <v>37929</v>
      </c>
      <c r="H2163" s="2">
        <v>0</v>
      </c>
      <c r="I2163" s="2">
        <v>0</v>
      </c>
      <c r="J2163" s="3" t="s">
        <v>2706</v>
      </c>
      <c r="K2163" s="6">
        <v>49</v>
      </c>
      <c r="L2163" s="4">
        <v>202</v>
      </c>
      <c r="M2163" s="4">
        <v>2</v>
      </c>
      <c r="N2163" s="4">
        <v>46</v>
      </c>
      <c r="O2163" s="4">
        <v>3</v>
      </c>
      <c r="P2163" s="4">
        <v>2</v>
      </c>
      <c r="Q2163" s="4">
        <v>10</v>
      </c>
      <c r="R2163" s="4">
        <f>SUM(Table1[[#This Row],[Wines]:[Sweet]])</f>
        <v>255</v>
      </c>
      <c r="S2163" s="8">
        <f t="shared" si="101"/>
        <v>6.7230878747132801E-3</v>
      </c>
      <c r="T2163" s="8" t="str">
        <f t="shared" si="102"/>
        <v>Wines</v>
      </c>
      <c r="U2163" s="2">
        <v>2</v>
      </c>
      <c r="V2163" s="2">
        <v>4</v>
      </c>
      <c r="W2163" s="2">
        <v>2</v>
      </c>
      <c r="X2163" s="2">
        <v>5</v>
      </c>
      <c r="Y2163" s="2">
        <v>7</v>
      </c>
      <c r="Z2163" s="2">
        <v>3</v>
      </c>
      <c r="AA2163" s="2">
        <v>11</v>
      </c>
      <c r="AB2163" s="2">
        <v>1</v>
      </c>
    </row>
    <row r="2164" spans="1:28" x14ac:dyDescent="0.25">
      <c r="A2164" s="2">
        <v>9303</v>
      </c>
      <c r="B2164" s="2">
        <v>1976</v>
      </c>
      <c r="C2164" s="2">
        <f>2025-Table1[[#This Row],[Year_Birth]]</f>
        <v>49</v>
      </c>
      <c r="D2164" s="2" t="s">
        <v>2252</v>
      </c>
      <c r="E2164" s="2" t="s">
        <v>2256</v>
      </c>
      <c r="F2164" s="2" t="str">
        <f t="shared" si="100"/>
        <v>Senior</v>
      </c>
      <c r="G2164" s="4">
        <v>5305</v>
      </c>
      <c r="H2164" s="2">
        <v>0</v>
      </c>
      <c r="I2164" s="2">
        <v>1</v>
      </c>
      <c r="J2164" s="3" t="s">
        <v>2706</v>
      </c>
      <c r="K2164" s="6">
        <v>12</v>
      </c>
      <c r="L2164" s="4">
        <v>12</v>
      </c>
      <c r="M2164" s="4">
        <v>4</v>
      </c>
      <c r="N2164" s="4">
        <v>7</v>
      </c>
      <c r="O2164" s="4">
        <v>1</v>
      </c>
      <c r="P2164" s="4">
        <v>3</v>
      </c>
      <c r="Q2164" s="4">
        <v>5</v>
      </c>
      <c r="R2164" s="4">
        <f>SUM(Table1[[#This Row],[Wines]:[Sweet]])</f>
        <v>27</v>
      </c>
      <c r="S2164" s="8">
        <f t="shared" si="101"/>
        <v>5.0895381715362863E-3</v>
      </c>
      <c r="T2164" s="8" t="str">
        <f t="shared" si="102"/>
        <v>Wines</v>
      </c>
      <c r="U2164" s="2">
        <v>0</v>
      </c>
      <c r="V2164" s="2">
        <v>1</v>
      </c>
      <c r="W2164" s="2">
        <v>0</v>
      </c>
      <c r="X2164" s="2">
        <v>0</v>
      </c>
      <c r="Y2164" s="2">
        <v>13</v>
      </c>
      <c r="Z2164" s="2">
        <v>3</v>
      </c>
      <c r="AA2164" s="2">
        <v>11</v>
      </c>
      <c r="AB2164" s="2">
        <v>0</v>
      </c>
    </row>
    <row r="2165" spans="1:28" x14ac:dyDescent="0.25">
      <c r="A2165" s="2">
        <v>2066</v>
      </c>
      <c r="B2165" s="2">
        <v>1949</v>
      </c>
      <c r="C2165" s="2">
        <f>2025-Table1[[#This Row],[Year_Birth]]</f>
        <v>76</v>
      </c>
      <c r="D2165" s="2" t="s">
        <v>2252</v>
      </c>
      <c r="E2165" s="2" t="s">
        <v>2254</v>
      </c>
      <c r="F2165" s="2" t="str">
        <f t="shared" si="100"/>
        <v>Senior</v>
      </c>
      <c r="G2165" s="4">
        <v>38823</v>
      </c>
      <c r="H2165" s="2">
        <v>0</v>
      </c>
      <c r="I2165" s="2">
        <v>1</v>
      </c>
      <c r="J2165" s="3" t="s">
        <v>2707</v>
      </c>
      <c r="K2165" s="6">
        <v>56</v>
      </c>
      <c r="L2165" s="4">
        <v>70</v>
      </c>
      <c r="M2165" s="4">
        <v>0</v>
      </c>
      <c r="N2165" s="4">
        <v>11</v>
      </c>
      <c r="O2165" s="4">
        <v>2</v>
      </c>
      <c r="P2165" s="4">
        <v>8</v>
      </c>
      <c r="Q2165" s="4">
        <v>23</v>
      </c>
      <c r="R2165" s="4">
        <f>SUM(Table1[[#This Row],[Wines]:[Sweet]])</f>
        <v>91</v>
      </c>
      <c r="S2165" s="8">
        <f t="shared" si="101"/>
        <v>2.3439713571851736E-3</v>
      </c>
      <c r="T2165" s="8" t="str">
        <f t="shared" si="102"/>
        <v>Wines</v>
      </c>
      <c r="U2165" s="2">
        <v>1</v>
      </c>
      <c r="V2165" s="2">
        <v>2</v>
      </c>
      <c r="W2165" s="2">
        <v>1</v>
      </c>
      <c r="X2165" s="2">
        <v>3</v>
      </c>
      <c r="Y2165" s="2">
        <v>6</v>
      </c>
      <c r="Z2165" s="2">
        <v>3</v>
      </c>
      <c r="AA2165" s="2">
        <v>11</v>
      </c>
      <c r="AB2165" s="2">
        <v>0</v>
      </c>
    </row>
    <row r="2166" spans="1:28" x14ac:dyDescent="0.25">
      <c r="A2166" s="2">
        <v>3645</v>
      </c>
      <c r="B2166" s="2">
        <v>1972</v>
      </c>
      <c r="C2166" s="2">
        <f>2025-Table1[[#This Row],[Year_Birth]]</f>
        <v>53</v>
      </c>
      <c r="D2166" s="2" t="s">
        <v>2255</v>
      </c>
      <c r="E2166" s="2" t="s">
        <v>2253</v>
      </c>
      <c r="F2166" s="2" t="str">
        <f t="shared" si="100"/>
        <v>Senior</v>
      </c>
      <c r="G2166" s="4">
        <v>27213</v>
      </c>
      <c r="H2166" s="2">
        <v>1</v>
      </c>
      <c r="I2166" s="2">
        <v>0</v>
      </c>
      <c r="J2166" s="3" t="s">
        <v>2707</v>
      </c>
      <c r="K2166" s="6">
        <v>19</v>
      </c>
      <c r="L2166" s="4">
        <v>19</v>
      </c>
      <c r="M2166" s="4">
        <v>3</v>
      </c>
      <c r="N2166" s="4">
        <v>26</v>
      </c>
      <c r="O2166" s="4">
        <v>10</v>
      </c>
      <c r="P2166" s="4">
        <v>9</v>
      </c>
      <c r="Q2166" s="4">
        <v>3</v>
      </c>
      <c r="R2166" s="4">
        <f>SUM(Table1[[#This Row],[Wines]:[Sweet]])</f>
        <v>67</v>
      </c>
      <c r="S2166" s="8">
        <f t="shared" si="101"/>
        <v>2.462058574945798E-3</v>
      </c>
      <c r="T2166" s="8" t="str">
        <f t="shared" si="102"/>
        <v>MeatProducts</v>
      </c>
      <c r="U2166" s="2">
        <v>3</v>
      </c>
      <c r="V2166" s="2">
        <v>2</v>
      </c>
      <c r="W2166" s="2">
        <v>0</v>
      </c>
      <c r="X2166" s="2">
        <v>4</v>
      </c>
      <c r="Y2166" s="2">
        <v>8</v>
      </c>
      <c r="Z2166" s="2">
        <v>3</v>
      </c>
      <c r="AA2166" s="2">
        <v>11</v>
      </c>
      <c r="AB2166" s="2">
        <v>1</v>
      </c>
    </row>
    <row r="2167" spans="1:28" x14ac:dyDescent="0.25">
      <c r="A2167" s="2">
        <v>4910</v>
      </c>
      <c r="B2167" s="2">
        <v>1967</v>
      </c>
      <c r="C2167" s="2">
        <f>2025-Table1[[#This Row],[Year_Birth]]</f>
        <v>58</v>
      </c>
      <c r="D2167" s="2" t="s">
        <v>2252</v>
      </c>
      <c r="E2167" s="2" t="s">
        <v>2258</v>
      </c>
      <c r="F2167" s="2" t="str">
        <f t="shared" si="100"/>
        <v>Senior</v>
      </c>
      <c r="G2167" s="4">
        <v>68743</v>
      </c>
      <c r="H2167" s="2">
        <v>0</v>
      </c>
      <c r="I2167" s="2">
        <v>0</v>
      </c>
      <c r="J2167" s="3" t="s">
        <v>2707</v>
      </c>
      <c r="K2167" s="6">
        <v>81</v>
      </c>
      <c r="L2167" s="4">
        <v>1132</v>
      </c>
      <c r="M2167" s="4">
        <v>134</v>
      </c>
      <c r="N2167" s="4">
        <v>384</v>
      </c>
      <c r="O2167" s="4">
        <v>175</v>
      </c>
      <c r="P2167" s="4">
        <v>134</v>
      </c>
      <c r="Q2167" s="4">
        <v>115</v>
      </c>
      <c r="R2167" s="4">
        <f>SUM(Table1[[#This Row],[Wines]:[Sweet]])</f>
        <v>1959</v>
      </c>
      <c r="S2167" s="8">
        <f t="shared" si="101"/>
        <v>2.8497447012786756E-2</v>
      </c>
      <c r="T2167" s="8" t="str">
        <f t="shared" si="102"/>
        <v>Wines</v>
      </c>
      <c r="U2167" s="2">
        <v>1</v>
      </c>
      <c r="V2167" s="2">
        <v>11</v>
      </c>
      <c r="W2167" s="2">
        <v>5</v>
      </c>
      <c r="X2167" s="2">
        <v>13</v>
      </c>
      <c r="Y2167" s="2">
        <v>7</v>
      </c>
      <c r="Z2167" s="2">
        <v>3</v>
      </c>
      <c r="AA2167" s="2">
        <v>11</v>
      </c>
      <c r="AB2167" s="2">
        <v>0</v>
      </c>
    </row>
    <row r="2168" spans="1:28" x14ac:dyDescent="0.25">
      <c r="A2168" s="2">
        <v>7532</v>
      </c>
      <c r="B2168" s="2">
        <v>1980</v>
      </c>
      <c r="C2168" s="2">
        <f>2025-Table1[[#This Row],[Year_Birth]]</f>
        <v>45</v>
      </c>
      <c r="D2168" s="2" t="s">
        <v>2252</v>
      </c>
      <c r="E2168" s="2" t="s">
        <v>2256</v>
      </c>
      <c r="F2168" s="2" t="str">
        <f t="shared" si="100"/>
        <v>Senior</v>
      </c>
      <c r="G2168" s="4">
        <v>43586</v>
      </c>
      <c r="H2168" s="2">
        <v>0</v>
      </c>
      <c r="I2168" s="2">
        <v>1</v>
      </c>
      <c r="J2168" s="3" t="s">
        <v>2707</v>
      </c>
      <c r="K2168" s="6">
        <v>26</v>
      </c>
      <c r="L2168" s="4">
        <v>99</v>
      </c>
      <c r="M2168" s="4">
        <v>2</v>
      </c>
      <c r="N2168" s="4">
        <v>11</v>
      </c>
      <c r="O2168" s="4">
        <v>4</v>
      </c>
      <c r="P2168" s="4">
        <v>0</v>
      </c>
      <c r="Q2168" s="4">
        <v>16</v>
      </c>
      <c r="R2168" s="4">
        <f>SUM(Table1[[#This Row],[Wines]:[Sweet]])</f>
        <v>116</v>
      </c>
      <c r="S2168" s="8">
        <f t="shared" si="101"/>
        <v>2.6614050383150555E-3</v>
      </c>
      <c r="T2168" s="8" t="str">
        <f t="shared" si="102"/>
        <v>Wines</v>
      </c>
      <c r="U2168" s="2">
        <v>3</v>
      </c>
      <c r="V2168" s="2">
        <v>3</v>
      </c>
      <c r="W2168" s="2">
        <v>0</v>
      </c>
      <c r="X2168" s="2">
        <v>4</v>
      </c>
      <c r="Y2168" s="2">
        <v>8</v>
      </c>
      <c r="Z2168" s="2">
        <v>3</v>
      </c>
      <c r="AA2168" s="2">
        <v>11</v>
      </c>
      <c r="AB2168" s="2">
        <v>0</v>
      </c>
    </row>
    <row r="2169" spans="1:28" x14ac:dyDescent="0.25">
      <c r="A2169" s="2">
        <v>1072</v>
      </c>
      <c r="B2169" s="2">
        <v>1965</v>
      </c>
      <c r="C2169" s="2">
        <f>2025-Table1[[#This Row],[Year_Birth]]</f>
        <v>60</v>
      </c>
      <c r="D2169" s="2" t="s">
        <v>2255</v>
      </c>
      <c r="E2169" s="2" t="s">
        <v>2253</v>
      </c>
      <c r="F2169" s="2" t="str">
        <f t="shared" si="100"/>
        <v>Senior</v>
      </c>
      <c r="G2169" s="4">
        <v>40760</v>
      </c>
      <c r="H2169" s="2">
        <v>0</v>
      </c>
      <c r="I2169" s="2">
        <v>1</v>
      </c>
      <c r="J2169" s="3" t="s">
        <v>2708</v>
      </c>
      <c r="K2169" s="6">
        <v>64</v>
      </c>
      <c r="L2169" s="4">
        <v>70</v>
      </c>
      <c r="M2169" s="4">
        <v>0</v>
      </c>
      <c r="N2169" s="4">
        <v>17</v>
      </c>
      <c r="O2169" s="4">
        <v>0</v>
      </c>
      <c r="P2169" s="4">
        <v>0</v>
      </c>
      <c r="Q2169" s="4">
        <v>6</v>
      </c>
      <c r="R2169" s="4">
        <f>SUM(Table1[[#This Row],[Wines]:[Sweet]])</f>
        <v>87</v>
      </c>
      <c r="S2169" s="8">
        <f t="shared" si="101"/>
        <v>2.1344455348380766E-3</v>
      </c>
      <c r="T2169" s="8" t="str">
        <f t="shared" si="102"/>
        <v>Wines</v>
      </c>
      <c r="U2169" s="2">
        <v>2</v>
      </c>
      <c r="V2169" s="2">
        <v>2</v>
      </c>
      <c r="W2169" s="2">
        <v>1</v>
      </c>
      <c r="X2169" s="2">
        <v>3</v>
      </c>
      <c r="Y2169" s="2">
        <v>6</v>
      </c>
      <c r="Z2169" s="2">
        <v>3</v>
      </c>
      <c r="AA2169" s="2">
        <v>11</v>
      </c>
      <c r="AB2169" s="2">
        <v>0</v>
      </c>
    </row>
    <row r="2170" spans="1:28" x14ac:dyDescent="0.25">
      <c r="A2170" s="2">
        <v>11010</v>
      </c>
      <c r="B2170" s="2">
        <v>1984</v>
      </c>
      <c r="C2170" s="2">
        <f>2025-Table1[[#This Row],[Year_Birth]]</f>
        <v>41</v>
      </c>
      <c r="D2170" s="2" t="s">
        <v>2255</v>
      </c>
      <c r="E2170" s="2" t="s">
        <v>2253</v>
      </c>
      <c r="F2170" s="2" t="str">
        <f t="shared" si="100"/>
        <v>Senior</v>
      </c>
      <c r="G2170" s="4">
        <v>16269</v>
      </c>
      <c r="H2170" s="2">
        <v>1</v>
      </c>
      <c r="I2170" s="2">
        <v>0</v>
      </c>
      <c r="J2170" s="3" t="s">
        <v>2708</v>
      </c>
      <c r="K2170" s="6">
        <v>75</v>
      </c>
      <c r="L2170" s="4">
        <v>19</v>
      </c>
      <c r="M2170" s="4">
        <v>3</v>
      </c>
      <c r="N2170" s="4">
        <v>18</v>
      </c>
      <c r="O2170" s="4">
        <v>3</v>
      </c>
      <c r="P2170" s="4">
        <v>1</v>
      </c>
      <c r="Q2170" s="4">
        <v>0</v>
      </c>
      <c r="R2170" s="4">
        <f>SUM(Table1[[#This Row],[Wines]:[Sweet]])</f>
        <v>44</v>
      </c>
      <c r="S2170" s="8">
        <f t="shared" si="101"/>
        <v>2.7045300878972278E-3</v>
      </c>
      <c r="T2170" s="8" t="str">
        <f t="shared" si="102"/>
        <v>Wines</v>
      </c>
      <c r="U2170" s="2">
        <v>3</v>
      </c>
      <c r="V2170" s="2">
        <v>3</v>
      </c>
      <c r="W2170" s="2">
        <v>0</v>
      </c>
      <c r="X2170" s="2">
        <v>3</v>
      </c>
      <c r="Y2170" s="2">
        <v>8</v>
      </c>
      <c r="Z2170" s="2">
        <v>3</v>
      </c>
      <c r="AA2170" s="2">
        <v>11</v>
      </c>
      <c r="AB2170" s="2">
        <v>0</v>
      </c>
    </row>
    <row r="2171" spans="1:28" x14ac:dyDescent="0.25">
      <c r="A2171" s="2">
        <v>800</v>
      </c>
      <c r="B2171" s="2">
        <v>1960</v>
      </c>
      <c r="C2171" s="2">
        <f>2025-Table1[[#This Row],[Year_Birth]]</f>
        <v>65</v>
      </c>
      <c r="D2171" s="2" t="s">
        <v>2252</v>
      </c>
      <c r="E2171" s="2" t="s">
        <v>2254</v>
      </c>
      <c r="F2171" s="2" t="str">
        <f t="shared" si="100"/>
        <v>Senior</v>
      </c>
      <c r="G2171" s="4">
        <v>44512</v>
      </c>
      <c r="H2171" s="2">
        <v>1</v>
      </c>
      <c r="I2171" s="2">
        <v>1</v>
      </c>
      <c r="J2171" s="3" t="s">
        <v>2708</v>
      </c>
      <c r="K2171" s="6">
        <v>57</v>
      </c>
      <c r="L2171" s="4">
        <v>23</v>
      </c>
      <c r="M2171" s="4">
        <v>1</v>
      </c>
      <c r="N2171" s="4">
        <v>6</v>
      </c>
      <c r="O2171" s="4">
        <v>0</v>
      </c>
      <c r="P2171" s="4">
        <v>0</v>
      </c>
      <c r="Q2171" s="4">
        <v>2</v>
      </c>
      <c r="R2171" s="4">
        <f>SUM(Table1[[#This Row],[Wines]:[Sweet]])</f>
        <v>30</v>
      </c>
      <c r="S2171" s="8">
        <f t="shared" si="101"/>
        <v>6.7397555715312729E-4</v>
      </c>
      <c r="T2171" s="8" t="str">
        <f t="shared" si="102"/>
        <v>Wines</v>
      </c>
      <c r="U2171" s="2">
        <v>2</v>
      </c>
      <c r="V2171" s="2">
        <v>1</v>
      </c>
      <c r="W2171" s="2">
        <v>0</v>
      </c>
      <c r="X2171" s="2">
        <v>3</v>
      </c>
      <c r="Y2171" s="2">
        <v>4</v>
      </c>
      <c r="Z2171" s="2">
        <v>3</v>
      </c>
      <c r="AA2171" s="2">
        <v>11</v>
      </c>
      <c r="AB2171" s="2">
        <v>0</v>
      </c>
    </row>
    <row r="2172" spans="1:28" x14ac:dyDescent="0.25">
      <c r="A2172" s="2">
        <v>4943</v>
      </c>
      <c r="B2172" s="2">
        <v>1953</v>
      </c>
      <c r="C2172" s="2">
        <f>2025-Table1[[#This Row],[Year_Birth]]</f>
        <v>72</v>
      </c>
      <c r="D2172" s="2" t="s">
        <v>2252</v>
      </c>
      <c r="E2172" s="2" t="s">
        <v>2256</v>
      </c>
      <c r="F2172" s="2" t="str">
        <f t="shared" si="100"/>
        <v>Senior</v>
      </c>
      <c r="G2172" s="4">
        <v>70503</v>
      </c>
      <c r="H2172" s="2">
        <v>0</v>
      </c>
      <c r="I2172" s="2">
        <v>0</v>
      </c>
      <c r="J2172" s="3" t="s">
        <v>2709</v>
      </c>
      <c r="K2172" s="6">
        <v>73</v>
      </c>
      <c r="L2172" s="4">
        <v>1379</v>
      </c>
      <c r="M2172" s="4">
        <v>33</v>
      </c>
      <c r="N2172" s="4">
        <v>216</v>
      </c>
      <c r="O2172" s="4">
        <v>0</v>
      </c>
      <c r="P2172" s="4">
        <v>33</v>
      </c>
      <c r="Q2172" s="4">
        <v>66</v>
      </c>
      <c r="R2172" s="4">
        <f>SUM(Table1[[#This Row],[Wines]:[Sweet]])</f>
        <v>1661</v>
      </c>
      <c r="S2172" s="8">
        <f t="shared" si="101"/>
        <v>2.3559281165340482E-2</v>
      </c>
      <c r="T2172" s="8" t="str">
        <f t="shared" si="102"/>
        <v>Wines</v>
      </c>
      <c r="U2172" s="2">
        <v>1</v>
      </c>
      <c r="V2172" s="2">
        <v>2</v>
      </c>
      <c r="W2172" s="2">
        <v>4</v>
      </c>
      <c r="X2172" s="2">
        <v>9</v>
      </c>
      <c r="Y2172" s="2">
        <v>6</v>
      </c>
      <c r="Z2172" s="2">
        <v>3</v>
      </c>
      <c r="AA2172" s="2">
        <v>11</v>
      </c>
      <c r="AB2172" s="2">
        <v>0</v>
      </c>
    </row>
    <row r="2173" spans="1:28" x14ac:dyDescent="0.25">
      <c r="A2173" s="2">
        <v>8026</v>
      </c>
      <c r="B2173" s="2">
        <v>1952</v>
      </c>
      <c r="C2173" s="2">
        <f>2025-Table1[[#This Row],[Year_Birth]]</f>
        <v>73</v>
      </c>
      <c r="D2173" s="2" t="s">
        <v>2252</v>
      </c>
      <c r="E2173" s="2" t="s">
        <v>2256</v>
      </c>
      <c r="F2173" s="2" t="str">
        <f t="shared" si="100"/>
        <v>Senior</v>
      </c>
      <c r="G2173" s="4">
        <v>62998</v>
      </c>
      <c r="H2173" s="2">
        <v>0</v>
      </c>
      <c r="I2173" s="2">
        <v>1</v>
      </c>
      <c r="J2173" s="3" t="s">
        <v>2710</v>
      </c>
      <c r="K2173" s="6">
        <v>10</v>
      </c>
      <c r="L2173" s="4">
        <v>120</v>
      </c>
      <c r="M2173" s="4">
        <v>58</v>
      </c>
      <c r="N2173" s="4">
        <v>73</v>
      </c>
      <c r="O2173" s="4">
        <v>65</v>
      </c>
      <c r="P2173" s="4">
        <v>89</v>
      </c>
      <c r="Q2173" s="4">
        <v>58</v>
      </c>
      <c r="R2173" s="4">
        <f>SUM(Table1[[#This Row],[Wines]:[Sweet]])</f>
        <v>405</v>
      </c>
      <c r="S2173" s="8">
        <f t="shared" si="101"/>
        <v>6.428775516683069E-3</v>
      </c>
      <c r="T2173" s="8" t="str">
        <f t="shared" si="102"/>
        <v>Wines</v>
      </c>
      <c r="U2173" s="2">
        <v>5</v>
      </c>
      <c r="V2173" s="2">
        <v>5</v>
      </c>
      <c r="W2173" s="2">
        <v>4</v>
      </c>
      <c r="X2173" s="2">
        <v>5</v>
      </c>
      <c r="Y2173" s="2">
        <v>5</v>
      </c>
      <c r="Z2173" s="2">
        <v>3</v>
      </c>
      <c r="AA2173" s="2">
        <v>11</v>
      </c>
      <c r="AB2173" s="2">
        <v>0</v>
      </c>
    </row>
    <row r="2174" spans="1:28" x14ac:dyDescent="0.25">
      <c r="A2174" s="2">
        <v>7279</v>
      </c>
      <c r="B2174" s="2">
        <v>1969</v>
      </c>
      <c r="C2174" s="2">
        <f>2025-Table1[[#This Row],[Year_Birth]]</f>
        <v>56</v>
      </c>
      <c r="D2174" s="2" t="s">
        <v>2255</v>
      </c>
      <c r="E2174" s="2" t="s">
        <v>2254</v>
      </c>
      <c r="F2174" s="2" t="str">
        <f t="shared" si="100"/>
        <v>Senior</v>
      </c>
      <c r="G2174" s="4">
        <v>69476</v>
      </c>
      <c r="H2174" s="2">
        <v>0</v>
      </c>
      <c r="I2174" s="2">
        <v>0</v>
      </c>
      <c r="J2174" s="3" t="s">
        <v>2710</v>
      </c>
      <c r="K2174" s="6">
        <v>3</v>
      </c>
      <c r="L2174" s="4">
        <v>260</v>
      </c>
      <c r="M2174" s="4">
        <v>86</v>
      </c>
      <c r="N2174" s="4">
        <v>559</v>
      </c>
      <c r="O2174" s="4">
        <v>63</v>
      </c>
      <c r="P2174" s="4">
        <v>9</v>
      </c>
      <c r="Q2174" s="4">
        <v>67</v>
      </c>
      <c r="R2174" s="4">
        <f>SUM(Table1[[#This Row],[Wines]:[Sweet]])</f>
        <v>977</v>
      </c>
      <c r="S2174" s="8">
        <f t="shared" si="101"/>
        <v>1.4062410040877426E-2</v>
      </c>
      <c r="T2174" s="8" t="str">
        <f t="shared" si="102"/>
        <v>MeatProducts</v>
      </c>
      <c r="U2174" s="2">
        <v>1</v>
      </c>
      <c r="V2174" s="2">
        <v>4</v>
      </c>
      <c r="W2174" s="2">
        <v>6</v>
      </c>
      <c r="X2174" s="2">
        <v>4</v>
      </c>
      <c r="Y2174" s="2">
        <v>2</v>
      </c>
      <c r="Z2174" s="2">
        <v>3</v>
      </c>
      <c r="AA2174" s="2">
        <v>11</v>
      </c>
      <c r="AB2174" s="2">
        <v>0</v>
      </c>
    </row>
    <row r="2175" spans="1:28" x14ac:dyDescent="0.25">
      <c r="A2175" s="2">
        <v>8405</v>
      </c>
      <c r="B2175" s="2">
        <v>1979</v>
      </c>
      <c r="C2175" s="2">
        <f>2025-Table1[[#This Row],[Year_Birth]]</f>
        <v>46</v>
      </c>
      <c r="D2175" s="2" t="s">
        <v>2252</v>
      </c>
      <c r="E2175" s="2" t="s">
        <v>2258</v>
      </c>
      <c r="F2175" s="2" t="str">
        <f t="shared" si="100"/>
        <v>Senior</v>
      </c>
      <c r="G2175" s="4">
        <v>68274</v>
      </c>
      <c r="H2175" s="2">
        <v>1</v>
      </c>
      <c r="I2175" s="2">
        <v>1</v>
      </c>
      <c r="J2175" s="3" t="s">
        <v>2710</v>
      </c>
      <c r="K2175" s="6">
        <v>83</v>
      </c>
      <c r="L2175" s="4">
        <v>135</v>
      </c>
      <c r="M2175" s="4">
        <v>25</v>
      </c>
      <c r="N2175" s="4">
        <v>51</v>
      </c>
      <c r="O2175" s="4">
        <v>23</v>
      </c>
      <c r="P2175" s="4">
        <v>25</v>
      </c>
      <c r="Q2175" s="4">
        <v>46</v>
      </c>
      <c r="R2175" s="4">
        <f>SUM(Table1[[#This Row],[Wines]:[Sweet]])</f>
        <v>259</v>
      </c>
      <c r="S2175" s="8">
        <f t="shared" si="101"/>
        <v>3.7935378035562585E-3</v>
      </c>
      <c r="T2175" s="8" t="str">
        <f t="shared" si="102"/>
        <v>Wines</v>
      </c>
      <c r="U2175" s="2">
        <v>2</v>
      </c>
      <c r="V2175" s="2">
        <v>4</v>
      </c>
      <c r="W2175" s="2">
        <v>2</v>
      </c>
      <c r="X2175" s="2">
        <v>5</v>
      </c>
      <c r="Y2175" s="2">
        <v>3</v>
      </c>
      <c r="Z2175" s="2">
        <v>3</v>
      </c>
      <c r="AA2175" s="2">
        <v>11</v>
      </c>
      <c r="AB2175" s="2">
        <v>0</v>
      </c>
    </row>
    <row r="2176" spans="1:28" x14ac:dyDescent="0.25">
      <c r="A2176" s="2">
        <v>5975</v>
      </c>
      <c r="B2176" s="2">
        <v>1967</v>
      </c>
      <c r="C2176" s="2">
        <f>2025-Table1[[#This Row],[Year_Birth]]</f>
        <v>58</v>
      </c>
      <c r="D2176" s="2" t="s">
        <v>2255</v>
      </c>
      <c r="E2176" s="2" t="s">
        <v>2253</v>
      </c>
      <c r="F2176" s="2" t="str">
        <f t="shared" si="100"/>
        <v>Senior</v>
      </c>
      <c r="G2176" s="4">
        <v>40304</v>
      </c>
      <c r="H2176" s="2">
        <v>1</v>
      </c>
      <c r="I2176" s="2">
        <v>0</v>
      </c>
      <c r="J2176" s="3" t="s">
        <v>2710</v>
      </c>
      <c r="K2176" s="6">
        <v>82</v>
      </c>
      <c r="L2176" s="4">
        <v>37</v>
      </c>
      <c r="M2176" s="4">
        <v>0</v>
      </c>
      <c r="N2176" s="4">
        <v>17</v>
      </c>
      <c r="O2176" s="4">
        <v>0</v>
      </c>
      <c r="P2176" s="4">
        <v>0</v>
      </c>
      <c r="Q2176" s="4">
        <v>3</v>
      </c>
      <c r="R2176" s="4">
        <f>SUM(Table1[[#This Row],[Wines]:[Sweet]])</f>
        <v>54</v>
      </c>
      <c r="S2176" s="8">
        <f t="shared" si="101"/>
        <v>1.3398173878523224E-3</v>
      </c>
      <c r="T2176" s="8" t="str">
        <f t="shared" si="102"/>
        <v>Wines</v>
      </c>
      <c r="U2176" s="2">
        <v>1</v>
      </c>
      <c r="V2176" s="2">
        <v>2</v>
      </c>
      <c r="W2176" s="2">
        <v>0</v>
      </c>
      <c r="X2176" s="2">
        <v>3</v>
      </c>
      <c r="Y2176" s="2">
        <v>7</v>
      </c>
      <c r="Z2176" s="2">
        <v>3</v>
      </c>
      <c r="AA2176" s="2">
        <v>11</v>
      </c>
      <c r="AB2176" s="2">
        <v>0</v>
      </c>
    </row>
    <row r="2177" spans="1:28" x14ac:dyDescent="0.25">
      <c r="A2177" s="2">
        <v>7428</v>
      </c>
      <c r="B2177" s="2">
        <v>1975</v>
      </c>
      <c r="C2177" s="2">
        <f>2025-Table1[[#This Row],[Year_Birth]]</f>
        <v>50</v>
      </c>
      <c r="D2177" s="2" t="s">
        <v>2252</v>
      </c>
      <c r="E2177" s="2" t="s">
        <v>2254</v>
      </c>
      <c r="F2177" s="2" t="str">
        <f t="shared" si="100"/>
        <v>Senior</v>
      </c>
      <c r="G2177" s="4">
        <v>80144</v>
      </c>
      <c r="H2177" s="2">
        <v>0</v>
      </c>
      <c r="I2177" s="2">
        <v>0</v>
      </c>
      <c r="J2177" s="3" t="s">
        <v>2710</v>
      </c>
      <c r="K2177" s="6">
        <v>47</v>
      </c>
      <c r="L2177" s="4">
        <v>240</v>
      </c>
      <c r="M2177" s="4">
        <v>132</v>
      </c>
      <c r="N2177" s="4">
        <v>445</v>
      </c>
      <c r="O2177" s="4">
        <v>250</v>
      </c>
      <c r="P2177" s="4">
        <v>192</v>
      </c>
      <c r="Q2177" s="4">
        <v>108</v>
      </c>
      <c r="R2177" s="4">
        <f>SUM(Table1[[#This Row],[Wines]:[Sweet]])</f>
        <v>1259</v>
      </c>
      <c r="S2177" s="8">
        <f t="shared" si="101"/>
        <v>1.5709223397883811E-2</v>
      </c>
      <c r="T2177" s="8" t="str">
        <f t="shared" si="102"/>
        <v>MeatProducts</v>
      </c>
      <c r="U2177" s="2">
        <v>1</v>
      </c>
      <c r="V2177" s="2">
        <v>3</v>
      </c>
      <c r="W2177" s="2">
        <v>7</v>
      </c>
      <c r="X2177" s="2">
        <v>8</v>
      </c>
      <c r="Y2177" s="2">
        <v>1</v>
      </c>
      <c r="Z2177" s="2">
        <v>3</v>
      </c>
      <c r="AA2177" s="2">
        <v>11</v>
      </c>
      <c r="AB2177" s="2">
        <v>0</v>
      </c>
    </row>
    <row r="2178" spans="1:28" x14ac:dyDescent="0.25">
      <c r="A2178" s="2">
        <v>4673</v>
      </c>
      <c r="B2178" s="2">
        <v>1963</v>
      </c>
      <c r="C2178" s="2">
        <f>2025-Table1[[#This Row],[Year_Birth]]</f>
        <v>62</v>
      </c>
      <c r="D2178" s="2" t="s">
        <v>2255</v>
      </c>
      <c r="E2178" s="2" t="s">
        <v>2256</v>
      </c>
      <c r="F2178" s="2" t="str">
        <f t="shared" ref="F2178:F2241" si="103">IF(C2178&lt;19,"Child",IF(C2178&lt;31,"Young Adult",IF(C2178&lt;J3425,"Adult","Senior")))</f>
        <v>Senior</v>
      </c>
      <c r="G2178" s="4">
        <v>81300</v>
      </c>
      <c r="H2178" s="2">
        <v>0</v>
      </c>
      <c r="I2178" s="2">
        <v>1</v>
      </c>
      <c r="J2178" s="3" t="s">
        <v>2711</v>
      </c>
      <c r="K2178" s="6">
        <v>17</v>
      </c>
      <c r="L2178" s="4">
        <v>1004</v>
      </c>
      <c r="M2178" s="4">
        <v>12</v>
      </c>
      <c r="N2178" s="4">
        <v>145</v>
      </c>
      <c r="O2178" s="4">
        <v>32</v>
      </c>
      <c r="P2178" s="4">
        <v>12</v>
      </c>
      <c r="Q2178" s="4">
        <v>36</v>
      </c>
      <c r="R2178" s="4">
        <f>SUM(Table1[[#This Row],[Wines]:[Sweet]])</f>
        <v>1205</v>
      </c>
      <c r="S2178" s="8">
        <f t="shared" ref="S2178:S2241" si="104">R2178/G2178</f>
        <v>1.4821648216482165E-2</v>
      </c>
      <c r="T2178" s="8" t="str">
        <f t="shared" ref="T2178:T2241" si="105">INDEX($L$1:$Q$1, MATCH(MAX(L2178:Q2178), L2178:Q2178, 0))</f>
        <v>Wines</v>
      </c>
      <c r="U2178" s="2">
        <v>3</v>
      </c>
      <c r="V2178" s="2">
        <v>10</v>
      </c>
      <c r="W2178" s="2">
        <v>3</v>
      </c>
      <c r="X2178" s="2">
        <v>5</v>
      </c>
      <c r="Y2178" s="2">
        <v>5</v>
      </c>
      <c r="Z2178" s="2">
        <v>3</v>
      </c>
      <c r="AA2178" s="2">
        <v>11</v>
      </c>
      <c r="AB2178" s="2">
        <v>1</v>
      </c>
    </row>
    <row r="2179" spans="1:28" x14ac:dyDescent="0.25">
      <c r="A2179" s="2">
        <v>1676</v>
      </c>
      <c r="B2179" s="2">
        <v>1975</v>
      </c>
      <c r="C2179" s="2">
        <f>2025-Table1[[#This Row],[Year_Birth]]</f>
        <v>50</v>
      </c>
      <c r="D2179" s="2" t="s">
        <v>2252</v>
      </c>
      <c r="E2179" s="2" t="s">
        <v>2256</v>
      </c>
      <c r="F2179" s="2" t="str">
        <f t="shared" si="103"/>
        <v>Senior</v>
      </c>
      <c r="G2179" s="4">
        <v>43057</v>
      </c>
      <c r="H2179" s="2">
        <v>0</v>
      </c>
      <c r="I2179" s="2">
        <v>1</v>
      </c>
      <c r="J2179" s="3" t="s">
        <v>2712</v>
      </c>
      <c r="K2179" s="6">
        <v>30</v>
      </c>
      <c r="L2179" s="4">
        <v>213</v>
      </c>
      <c r="M2179" s="4">
        <v>2</v>
      </c>
      <c r="N2179" s="4">
        <v>44</v>
      </c>
      <c r="O2179" s="4">
        <v>0</v>
      </c>
      <c r="P2179" s="4">
        <v>2</v>
      </c>
      <c r="Q2179" s="4">
        <v>5</v>
      </c>
      <c r="R2179" s="4">
        <f>SUM(Table1[[#This Row],[Wines]:[Sweet]])</f>
        <v>261</v>
      </c>
      <c r="S2179" s="8">
        <f t="shared" si="104"/>
        <v>6.0617321225352443E-3</v>
      </c>
      <c r="T2179" s="8" t="str">
        <f t="shared" si="105"/>
        <v>Wines</v>
      </c>
      <c r="U2179" s="2">
        <v>4</v>
      </c>
      <c r="V2179" s="2">
        <v>4</v>
      </c>
      <c r="W2179" s="2">
        <v>2</v>
      </c>
      <c r="X2179" s="2">
        <v>5</v>
      </c>
      <c r="Y2179" s="2">
        <v>5</v>
      </c>
      <c r="Z2179" s="2">
        <v>3</v>
      </c>
      <c r="AA2179" s="2">
        <v>11</v>
      </c>
      <c r="AB2179" s="2">
        <v>0</v>
      </c>
    </row>
    <row r="2180" spans="1:28" x14ac:dyDescent="0.25">
      <c r="A2180" s="2">
        <v>3388</v>
      </c>
      <c r="B2180" s="2">
        <v>1967</v>
      </c>
      <c r="C2180" s="2">
        <f>2025-Table1[[#This Row],[Year_Birth]]</f>
        <v>58</v>
      </c>
      <c r="D2180" s="2" t="s">
        <v>2252</v>
      </c>
      <c r="E2180" s="2" t="s">
        <v>2258</v>
      </c>
      <c r="F2180" s="2" t="str">
        <f t="shared" si="103"/>
        <v>Senior</v>
      </c>
      <c r="G2180" s="4">
        <v>70844</v>
      </c>
      <c r="H2180" s="2">
        <v>1</v>
      </c>
      <c r="I2180" s="2">
        <v>1</v>
      </c>
      <c r="J2180" s="3" t="s">
        <v>2712</v>
      </c>
      <c r="K2180" s="6">
        <v>16</v>
      </c>
      <c r="L2180" s="4">
        <v>129</v>
      </c>
      <c r="M2180" s="4">
        <v>26</v>
      </c>
      <c r="N2180" s="4">
        <v>67</v>
      </c>
      <c r="O2180" s="4">
        <v>3</v>
      </c>
      <c r="P2180" s="4">
        <v>67</v>
      </c>
      <c r="Q2180" s="4">
        <v>2</v>
      </c>
      <c r="R2180" s="4">
        <f>SUM(Table1[[#This Row],[Wines]:[Sweet]])</f>
        <v>292</v>
      </c>
      <c r="S2180" s="8">
        <f t="shared" si="104"/>
        <v>4.1217322567895657E-3</v>
      </c>
      <c r="T2180" s="8" t="str">
        <f t="shared" si="105"/>
        <v>Wines</v>
      </c>
      <c r="U2180" s="2">
        <v>5</v>
      </c>
      <c r="V2180" s="2">
        <v>6</v>
      </c>
      <c r="W2180" s="2">
        <v>1</v>
      </c>
      <c r="X2180" s="2">
        <v>5</v>
      </c>
      <c r="Y2180" s="2">
        <v>7</v>
      </c>
      <c r="Z2180" s="2">
        <v>3</v>
      </c>
      <c r="AA2180" s="2">
        <v>11</v>
      </c>
      <c r="AB2180" s="2">
        <v>0</v>
      </c>
    </row>
    <row r="2181" spans="1:28" x14ac:dyDescent="0.25">
      <c r="A2181" s="2">
        <v>5250</v>
      </c>
      <c r="B2181" s="2">
        <v>1943</v>
      </c>
      <c r="C2181" s="2">
        <f>2025-Table1[[#This Row],[Year_Birth]]</f>
        <v>82</v>
      </c>
      <c r="D2181" s="2" t="s">
        <v>2257</v>
      </c>
      <c r="E2181" s="2" t="s">
        <v>2261</v>
      </c>
      <c r="F2181" s="2" t="str">
        <f t="shared" si="103"/>
        <v>Senior</v>
      </c>
      <c r="G2181" s="4" t="s">
        <v>2277</v>
      </c>
      <c r="H2181" s="2">
        <v>0</v>
      </c>
      <c r="I2181" s="2">
        <v>0</v>
      </c>
      <c r="J2181" s="3" t="s">
        <v>2712</v>
      </c>
      <c r="K2181" s="6">
        <v>75</v>
      </c>
      <c r="L2181" s="4">
        <v>532</v>
      </c>
      <c r="M2181" s="4">
        <v>126</v>
      </c>
      <c r="N2181" s="4">
        <v>490</v>
      </c>
      <c r="O2181" s="4">
        <v>164</v>
      </c>
      <c r="P2181" s="4">
        <v>126</v>
      </c>
      <c r="Q2181" s="4">
        <v>126</v>
      </c>
      <c r="R2181" s="4">
        <f>SUM(Table1[[#This Row],[Wines]:[Sweet]])</f>
        <v>1438</v>
      </c>
      <c r="S2181" s="8" t="e">
        <f t="shared" si="104"/>
        <v>#VALUE!</v>
      </c>
      <c r="T2181" s="8" t="str">
        <f t="shared" si="105"/>
        <v>Wines</v>
      </c>
      <c r="U2181" s="2">
        <v>1</v>
      </c>
      <c r="V2181" s="2">
        <v>5</v>
      </c>
      <c r="W2181" s="2">
        <v>5</v>
      </c>
      <c r="X2181" s="2">
        <v>11</v>
      </c>
      <c r="Y2181" s="2">
        <v>1</v>
      </c>
      <c r="Z2181" s="2">
        <v>3</v>
      </c>
      <c r="AA2181" s="2">
        <v>11</v>
      </c>
      <c r="AB2181" s="2">
        <v>1</v>
      </c>
    </row>
    <row r="2182" spans="1:28" x14ac:dyDescent="0.25">
      <c r="A2182" s="2">
        <v>3807</v>
      </c>
      <c r="B2182" s="2">
        <v>1955</v>
      </c>
      <c r="C2182" s="2">
        <f>2025-Table1[[#This Row],[Year_Birth]]</f>
        <v>70</v>
      </c>
      <c r="D2182" s="2" t="s">
        <v>2252</v>
      </c>
      <c r="E2182" s="2" t="s">
        <v>2254</v>
      </c>
      <c r="F2182" s="2" t="str">
        <f t="shared" si="103"/>
        <v>Senior</v>
      </c>
      <c r="G2182" s="4">
        <v>59925</v>
      </c>
      <c r="H2182" s="2">
        <v>0</v>
      </c>
      <c r="I2182" s="2">
        <v>1</v>
      </c>
      <c r="J2182" s="3" t="s">
        <v>2713</v>
      </c>
      <c r="K2182" s="6">
        <v>83</v>
      </c>
      <c r="L2182" s="4">
        <v>473</v>
      </c>
      <c r="M2182" s="4">
        <v>21</v>
      </c>
      <c r="N2182" s="4">
        <v>176</v>
      </c>
      <c r="O2182" s="4">
        <v>19</v>
      </c>
      <c r="P2182" s="4">
        <v>21</v>
      </c>
      <c r="Q2182" s="4">
        <v>56</v>
      </c>
      <c r="R2182" s="4">
        <f>SUM(Table1[[#This Row],[Wines]:[Sweet]])</f>
        <v>710</v>
      </c>
      <c r="S2182" s="8">
        <f t="shared" si="104"/>
        <v>1.1848143512724238E-2</v>
      </c>
      <c r="T2182" s="8" t="str">
        <f t="shared" si="105"/>
        <v>Wines</v>
      </c>
      <c r="U2182" s="2">
        <v>3</v>
      </c>
      <c r="V2182" s="2">
        <v>9</v>
      </c>
      <c r="W2182" s="2">
        <v>2</v>
      </c>
      <c r="X2182" s="2">
        <v>9</v>
      </c>
      <c r="Y2182" s="2">
        <v>6</v>
      </c>
      <c r="Z2182" s="2">
        <v>3</v>
      </c>
      <c r="AA2182" s="2">
        <v>11</v>
      </c>
      <c r="AB2182" s="2">
        <v>0</v>
      </c>
    </row>
    <row r="2183" spans="1:28" x14ac:dyDescent="0.25">
      <c r="A2183" s="2">
        <v>5474</v>
      </c>
      <c r="B2183" s="2">
        <v>1970</v>
      </c>
      <c r="C2183" s="2">
        <f>2025-Table1[[#This Row],[Year_Birth]]</f>
        <v>55</v>
      </c>
      <c r="D2183" s="2" t="s">
        <v>2252</v>
      </c>
      <c r="E2183" s="2" t="s">
        <v>2253</v>
      </c>
      <c r="F2183" s="2" t="str">
        <f t="shared" si="103"/>
        <v>Senior</v>
      </c>
      <c r="G2183" s="4">
        <v>43020</v>
      </c>
      <c r="H2183" s="2">
        <v>1</v>
      </c>
      <c r="I2183" s="2">
        <v>0</v>
      </c>
      <c r="J2183" s="3" t="s">
        <v>2714</v>
      </c>
      <c r="K2183" s="6">
        <v>79</v>
      </c>
      <c r="L2183" s="4">
        <v>45</v>
      </c>
      <c r="M2183" s="4">
        <v>7</v>
      </c>
      <c r="N2183" s="4">
        <v>99</v>
      </c>
      <c r="O2183" s="4">
        <v>4</v>
      </c>
      <c r="P2183" s="4">
        <v>25</v>
      </c>
      <c r="Q2183" s="4">
        <v>43</v>
      </c>
      <c r="R2183" s="4">
        <f>SUM(Table1[[#This Row],[Wines]:[Sweet]])</f>
        <v>180</v>
      </c>
      <c r="S2183" s="8">
        <f t="shared" si="104"/>
        <v>4.1841004184100415E-3</v>
      </c>
      <c r="T2183" s="8" t="str">
        <f t="shared" si="105"/>
        <v>MeatProducts</v>
      </c>
      <c r="U2183" s="2">
        <v>3</v>
      </c>
      <c r="V2183" s="2">
        <v>4</v>
      </c>
      <c r="W2183" s="2">
        <v>1</v>
      </c>
      <c r="X2183" s="2">
        <v>4</v>
      </c>
      <c r="Y2183" s="2">
        <v>6</v>
      </c>
      <c r="Z2183" s="2">
        <v>3</v>
      </c>
      <c r="AA2183" s="2">
        <v>11</v>
      </c>
      <c r="AB2183" s="2">
        <v>0</v>
      </c>
    </row>
    <row r="2184" spans="1:28" x14ac:dyDescent="0.25">
      <c r="A2184" s="2">
        <v>4459</v>
      </c>
      <c r="B2184" s="2">
        <v>1989</v>
      </c>
      <c r="C2184" s="2">
        <f>2025-Table1[[#This Row],[Year_Birth]]</f>
        <v>36</v>
      </c>
      <c r="D2184" s="2" t="s">
        <v>2252</v>
      </c>
      <c r="E2184" s="2" t="s">
        <v>2253</v>
      </c>
      <c r="F2184" s="2" t="str">
        <f t="shared" si="103"/>
        <v>Senior</v>
      </c>
      <c r="G2184" s="4">
        <v>30279</v>
      </c>
      <c r="H2184" s="2">
        <v>1</v>
      </c>
      <c r="I2184" s="2">
        <v>0</v>
      </c>
      <c r="J2184" s="3" t="s">
        <v>2715</v>
      </c>
      <c r="K2184" s="6">
        <v>13</v>
      </c>
      <c r="L2184" s="4">
        <v>10</v>
      </c>
      <c r="M2184" s="4">
        <v>4</v>
      </c>
      <c r="N2184" s="4">
        <v>14</v>
      </c>
      <c r="O2184" s="4">
        <v>4</v>
      </c>
      <c r="P2184" s="4">
        <v>4</v>
      </c>
      <c r="Q2184" s="4">
        <v>1</v>
      </c>
      <c r="R2184" s="4">
        <f>SUM(Table1[[#This Row],[Wines]:[Sweet]])</f>
        <v>36</v>
      </c>
      <c r="S2184" s="8">
        <f t="shared" si="104"/>
        <v>1.1889428316655107E-3</v>
      </c>
      <c r="T2184" s="8" t="str">
        <f t="shared" si="105"/>
        <v>MeatProducts</v>
      </c>
      <c r="U2184" s="2">
        <v>1</v>
      </c>
      <c r="V2184" s="2">
        <v>1</v>
      </c>
      <c r="W2184" s="2">
        <v>0</v>
      </c>
      <c r="X2184" s="2">
        <v>3</v>
      </c>
      <c r="Y2184" s="2">
        <v>8</v>
      </c>
      <c r="Z2184" s="2">
        <v>3</v>
      </c>
      <c r="AA2184" s="2">
        <v>11</v>
      </c>
      <c r="AB2184" s="2">
        <v>0</v>
      </c>
    </row>
    <row r="2185" spans="1:28" x14ac:dyDescent="0.25">
      <c r="A2185" s="2">
        <v>10642</v>
      </c>
      <c r="B2185" s="2">
        <v>1989</v>
      </c>
      <c r="C2185" s="2">
        <f>2025-Table1[[#This Row],[Year_Birth]]</f>
        <v>36</v>
      </c>
      <c r="D2185" s="2" t="s">
        <v>2252</v>
      </c>
      <c r="E2185" s="2" t="s">
        <v>2253</v>
      </c>
      <c r="F2185" s="2" t="str">
        <f t="shared" si="103"/>
        <v>Senior</v>
      </c>
      <c r="G2185" s="4">
        <v>30279</v>
      </c>
      <c r="H2185" s="2">
        <v>1</v>
      </c>
      <c r="I2185" s="2">
        <v>0</v>
      </c>
      <c r="J2185" s="3" t="s">
        <v>2715</v>
      </c>
      <c r="K2185" s="6">
        <v>13</v>
      </c>
      <c r="L2185" s="4">
        <v>10</v>
      </c>
      <c r="M2185" s="4">
        <v>4</v>
      </c>
      <c r="N2185" s="4">
        <v>14</v>
      </c>
      <c r="O2185" s="4">
        <v>4</v>
      </c>
      <c r="P2185" s="4">
        <v>4</v>
      </c>
      <c r="Q2185" s="4">
        <v>1</v>
      </c>
      <c r="R2185" s="4">
        <f>SUM(Table1[[#This Row],[Wines]:[Sweet]])</f>
        <v>36</v>
      </c>
      <c r="S2185" s="8">
        <f t="shared" si="104"/>
        <v>1.1889428316655107E-3</v>
      </c>
      <c r="T2185" s="8" t="str">
        <f t="shared" si="105"/>
        <v>MeatProducts</v>
      </c>
      <c r="U2185" s="2">
        <v>1</v>
      </c>
      <c r="V2185" s="2">
        <v>1</v>
      </c>
      <c r="W2185" s="2">
        <v>0</v>
      </c>
      <c r="X2185" s="2">
        <v>3</v>
      </c>
      <c r="Y2185" s="2">
        <v>8</v>
      </c>
      <c r="Z2185" s="2">
        <v>3</v>
      </c>
      <c r="AA2185" s="2">
        <v>11</v>
      </c>
      <c r="AB2185" s="2">
        <v>0</v>
      </c>
    </row>
    <row r="2186" spans="1:28" x14ac:dyDescent="0.25">
      <c r="A2186" s="2">
        <v>2131</v>
      </c>
      <c r="B2186" s="2">
        <v>1959</v>
      </c>
      <c r="C2186" s="2">
        <f>2025-Table1[[#This Row],[Year_Birth]]</f>
        <v>66</v>
      </c>
      <c r="D2186" s="2" t="s">
        <v>2255</v>
      </c>
      <c r="E2186" s="2" t="s">
        <v>2258</v>
      </c>
      <c r="F2186" s="2" t="str">
        <f t="shared" si="103"/>
        <v>Senior</v>
      </c>
      <c r="G2186" s="4">
        <v>62859</v>
      </c>
      <c r="H2186" s="2">
        <v>0</v>
      </c>
      <c r="I2186" s="2">
        <v>1</v>
      </c>
      <c r="J2186" s="3" t="s">
        <v>2715</v>
      </c>
      <c r="K2186" s="6">
        <v>37</v>
      </c>
      <c r="L2186" s="4">
        <v>1063</v>
      </c>
      <c r="M2186" s="4">
        <v>89</v>
      </c>
      <c r="N2186" s="4">
        <v>102</v>
      </c>
      <c r="O2186" s="4">
        <v>16</v>
      </c>
      <c r="P2186" s="4">
        <v>12</v>
      </c>
      <c r="Q2186" s="4">
        <v>25</v>
      </c>
      <c r="R2186" s="4">
        <f>SUM(Table1[[#This Row],[Wines]:[Sweet]])</f>
        <v>1282</v>
      </c>
      <c r="S2186" s="8">
        <f t="shared" si="104"/>
        <v>2.0394851970282697E-2</v>
      </c>
      <c r="T2186" s="8" t="str">
        <f t="shared" si="105"/>
        <v>Wines</v>
      </c>
      <c r="U2186" s="2">
        <v>4</v>
      </c>
      <c r="V2186" s="2">
        <v>9</v>
      </c>
      <c r="W2186" s="2">
        <v>4</v>
      </c>
      <c r="X2186" s="2">
        <v>6</v>
      </c>
      <c r="Y2186" s="2">
        <v>6</v>
      </c>
      <c r="Z2186" s="2">
        <v>3</v>
      </c>
      <c r="AA2186" s="2">
        <v>11</v>
      </c>
      <c r="AB2186" s="2">
        <v>0</v>
      </c>
    </row>
    <row r="2187" spans="1:28" x14ac:dyDescent="0.25">
      <c r="A2187" s="2">
        <v>3547</v>
      </c>
      <c r="B2187" s="2">
        <v>1969</v>
      </c>
      <c r="C2187" s="2">
        <f>2025-Table1[[#This Row],[Year_Birth]]</f>
        <v>56</v>
      </c>
      <c r="D2187" s="2" t="s">
        <v>2257</v>
      </c>
      <c r="E2187" s="2" t="s">
        <v>2254</v>
      </c>
      <c r="F2187" s="2" t="str">
        <f t="shared" si="103"/>
        <v>Senior</v>
      </c>
      <c r="G2187" s="4">
        <v>41021</v>
      </c>
      <c r="H2187" s="2">
        <v>1</v>
      </c>
      <c r="I2187" s="2">
        <v>0</v>
      </c>
      <c r="J2187" s="3" t="s">
        <v>2715</v>
      </c>
      <c r="K2187" s="6">
        <v>12</v>
      </c>
      <c r="L2187" s="4">
        <v>14</v>
      </c>
      <c r="M2187" s="4">
        <v>7</v>
      </c>
      <c r="N2187" s="4">
        <v>9</v>
      </c>
      <c r="O2187" s="4">
        <v>6</v>
      </c>
      <c r="P2187" s="4">
        <v>16</v>
      </c>
      <c r="Q2187" s="4">
        <v>12</v>
      </c>
      <c r="R2187" s="4">
        <f>SUM(Table1[[#This Row],[Wines]:[Sweet]])</f>
        <v>52</v>
      </c>
      <c r="S2187" s="8">
        <f t="shared" si="104"/>
        <v>1.2676434021598694E-3</v>
      </c>
      <c r="T2187" s="8" t="str">
        <f t="shared" si="105"/>
        <v>Sweet</v>
      </c>
      <c r="U2187" s="2">
        <v>2</v>
      </c>
      <c r="V2187" s="2">
        <v>2</v>
      </c>
      <c r="W2187" s="2">
        <v>0</v>
      </c>
      <c r="X2187" s="2">
        <v>3</v>
      </c>
      <c r="Y2187" s="2">
        <v>6</v>
      </c>
      <c r="Z2187" s="2">
        <v>3</v>
      </c>
      <c r="AA2187" s="2">
        <v>11</v>
      </c>
      <c r="AB2187" s="2">
        <v>1</v>
      </c>
    </row>
    <row r="2188" spans="1:28" x14ac:dyDescent="0.25">
      <c r="A2188" s="2">
        <v>378</v>
      </c>
      <c r="B2188" s="2">
        <v>1971</v>
      </c>
      <c r="C2188" s="2">
        <f>2025-Table1[[#This Row],[Year_Birth]]</f>
        <v>54</v>
      </c>
      <c r="D2188" s="2" t="s">
        <v>2252</v>
      </c>
      <c r="E2188" s="2" t="s">
        <v>2256</v>
      </c>
      <c r="F2188" s="2" t="str">
        <f t="shared" si="103"/>
        <v>Senior</v>
      </c>
      <c r="G2188" s="4">
        <v>52531</v>
      </c>
      <c r="H2188" s="2">
        <v>0</v>
      </c>
      <c r="I2188" s="2">
        <v>0</v>
      </c>
      <c r="J2188" s="3" t="s">
        <v>2715</v>
      </c>
      <c r="K2188" s="6">
        <v>68</v>
      </c>
      <c r="L2188" s="4">
        <v>283</v>
      </c>
      <c r="M2188" s="4">
        <v>112</v>
      </c>
      <c r="N2188" s="4">
        <v>151</v>
      </c>
      <c r="O2188" s="4">
        <v>51</v>
      </c>
      <c r="P2188" s="4">
        <v>72</v>
      </c>
      <c r="Q2188" s="4">
        <v>125</v>
      </c>
      <c r="R2188" s="4">
        <f>SUM(Table1[[#This Row],[Wines]:[Sweet]])</f>
        <v>669</v>
      </c>
      <c r="S2188" s="8">
        <f t="shared" si="104"/>
        <v>1.2735337229445471E-2</v>
      </c>
      <c r="T2188" s="8" t="str">
        <f t="shared" si="105"/>
        <v>Wines</v>
      </c>
      <c r="U2188" s="2">
        <v>2</v>
      </c>
      <c r="V2188" s="2">
        <v>7</v>
      </c>
      <c r="W2188" s="2">
        <v>2</v>
      </c>
      <c r="X2188" s="2">
        <v>10</v>
      </c>
      <c r="Y2188" s="2">
        <v>6</v>
      </c>
      <c r="Z2188" s="2">
        <v>3</v>
      </c>
      <c r="AA2188" s="2">
        <v>11</v>
      </c>
      <c r="AB2188" s="2">
        <v>0</v>
      </c>
    </row>
    <row r="2189" spans="1:28" x14ac:dyDescent="0.25">
      <c r="A2189" s="2">
        <v>5300</v>
      </c>
      <c r="B2189" s="2">
        <v>1973</v>
      </c>
      <c r="C2189" s="2">
        <f>2025-Table1[[#This Row],[Year_Birth]]</f>
        <v>52</v>
      </c>
      <c r="D2189" s="2" t="s">
        <v>2257</v>
      </c>
      <c r="E2189" s="2" t="s">
        <v>2256</v>
      </c>
      <c r="F2189" s="2" t="str">
        <f t="shared" si="103"/>
        <v>Senior</v>
      </c>
      <c r="G2189" s="4">
        <v>38961</v>
      </c>
      <c r="H2189" s="2">
        <v>1</v>
      </c>
      <c r="I2189" s="2">
        <v>0</v>
      </c>
      <c r="J2189" s="3" t="s">
        <v>2716</v>
      </c>
      <c r="K2189" s="6">
        <v>60</v>
      </c>
      <c r="L2189" s="4">
        <v>19</v>
      </c>
      <c r="M2189" s="4">
        <v>7</v>
      </c>
      <c r="N2189" s="4">
        <v>19</v>
      </c>
      <c r="O2189" s="4">
        <v>0</v>
      </c>
      <c r="P2189" s="4">
        <v>1</v>
      </c>
      <c r="Q2189" s="4">
        <v>24</v>
      </c>
      <c r="R2189" s="4">
        <f>SUM(Table1[[#This Row],[Wines]:[Sweet]])</f>
        <v>46</v>
      </c>
      <c r="S2189" s="8">
        <f t="shared" si="104"/>
        <v>1.180667847334514E-3</v>
      </c>
      <c r="T2189" s="8" t="str">
        <f t="shared" si="105"/>
        <v>GoldProds</v>
      </c>
      <c r="U2189" s="2">
        <v>1</v>
      </c>
      <c r="V2189" s="2">
        <v>2</v>
      </c>
      <c r="W2189" s="2">
        <v>1</v>
      </c>
      <c r="X2189" s="2">
        <v>2</v>
      </c>
      <c r="Y2189" s="2">
        <v>7</v>
      </c>
      <c r="Z2189" s="2">
        <v>3</v>
      </c>
      <c r="AA2189" s="2">
        <v>11</v>
      </c>
      <c r="AB2189" s="2">
        <v>0</v>
      </c>
    </row>
    <row r="2190" spans="1:28" x14ac:dyDescent="0.25">
      <c r="A2190" s="2">
        <v>3139</v>
      </c>
      <c r="B2190" s="2">
        <v>1982</v>
      </c>
      <c r="C2190" s="2">
        <f>2025-Table1[[#This Row],[Year_Birth]]</f>
        <v>43</v>
      </c>
      <c r="D2190" s="2" t="s">
        <v>2260</v>
      </c>
      <c r="E2190" s="2" t="s">
        <v>2253</v>
      </c>
      <c r="F2190" s="2" t="str">
        <f t="shared" si="103"/>
        <v>Senior</v>
      </c>
      <c r="G2190" s="4">
        <v>74116</v>
      </c>
      <c r="H2190" s="2">
        <v>0</v>
      </c>
      <c r="I2190" s="2">
        <v>0</v>
      </c>
      <c r="J2190" s="3" t="s">
        <v>2716</v>
      </c>
      <c r="K2190" s="6">
        <v>53</v>
      </c>
      <c r="L2190" s="4">
        <v>871</v>
      </c>
      <c r="M2190" s="4">
        <v>111</v>
      </c>
      <c r="N2190" s="4">
        <v>704</v>
      </c>
      <c r="O2190" s="4">
        <v>145</v>
      </c>
      <c r="P2190" s="4">
        <v>55</v>
      </c>
      <c r="Q2190" s="4">
        <v>166</v>
      </c>
      <c r="R2190" s="4">
        <f>SUM(Table1[[#This Row],[Wines]:[Sweet]])</f>
        <v>1886</v>
      </c>
      <c r="S2190" s="8">
        <f t="shared" si="104"/>
        <v>2.5446597225970102E-2</v>
      </c>
      <c r="T2190" s="8" t="str">
        <f t="shared" si="105"/>
        <v>Wines</v>
      </c>
      <c r="U2190" s="2">
        <v>1</v>
      </c>
      <c r="V2190" s="2">
        <v>4</v>
      </c>
      <c r="W2190" s="2">
        <v>4</v>
      </c>
      <c r="X2190" s="2">
        <v>10</v>
      </c>
      <c r="Y2190" s="2">
        <v>2</v>
      </c>
      <c r="Z2190" s="2">
        <v>3</v>
      </c>
      <c r="AA2190" s="2">
        <v>11</v>
      </c>
      <c r="AB2190" s="2">
        <v>0</v>
      </c>
    </row>
    <row r="2191" spans="1:28" x14ac:dyDescent="0.25">
      <c r="A2191" s="2">
        <v>1542</v>
      </c>
      <c r="B2191" s="2">
        <v>1975</v>
      </c>
      <c r="C2191" s="2">
        <f>2025-Table1[[#This Row],[Year_Birth]]</f>
        <v>50</v>
      </c>
      <c r="D2191" s="2" t="s">
        <v>2252</v>
      </c>
      <c r="E2191" s="2" t="s">
        <v>2253</v>
      </c>
      <c r="F2191" s="2" t="str">
        <f t="shared" si="103"/>
        <v>Senior</v>
      </c>
      <c r="G2191" s="4">
        <v>56243</v>
      </c>
      <c r="H2191" s="2">
        <v>1</v>
      </c>
      <c r="I2191" s="2">
        <v>2</v>
      </c>
      <c r="J2191" s="3" t="s">
        <v>2716</v>
      </c>
      <c r="K2191" s="6">
        <v>26</v>
      </c>
      <c r="L2191" s="4">
        <v>347</v>
      </c>
      <c r="M2191" s="4">
        <v>0</v>
      </c>
      <c r="N2191" s="4">
        <v>35</v>
      </c>
      <c r="O2191" s="4">
        <v>4</v>
      </c>
      <c r="P2191" s="4">
        <v>3</v>
      </c>
      <c r="Q2191" s="4">
        <v>7</v>
      </c>
      <c r="R2191" s="4">
        <f>SUM(Table1[[#This Row],[Wines]:[Sweet]])</f>
        <v>389</v>
      </c>
      <c r="S2191" s="8">
        <f t="shared" si="104"/>
        <v>6.9164162651352166E-3</v>
      </c>
      <c r="T2191" s="8" t="str">
        <f t="shared" si="105"/>
        <v>Wines</v>
      </c>
      <c r="U2191" s="2">
        <v>6</v>
      </c>
      <c r="V2191" s="2">
        <v>4</v>
      </c>
      <c r="W2191" s="2">
        <v>2</v>
      </c>
      <c r="X2191" s="2">
        <v>8</v>
      </c>
      <c r="Y2191" s="2">
        <v>5</v>
      </c>
      <c r="Z2191" s="2">
        <v>3</v>
      </c>
      <c r="AA2191" s="2">
        <v>11</v>
      </c>
      <c r="AB2191" s="2">
        <v>0</v>
      </c>
    </row>
    <row r="2192" spans="1:28" x14ac:dyDescent="0.25">
      <c r="A2192" s="2">
        <v>2574</v>
      </c>
      <c r="B2192" s="2">
        <v>1977</v>
      </c>
      <c r="C2192" s="2">
        <f>2025-Table1[[#This Row],[Year_Birth]]</f>
        <v>48</v>
      </c>
      <c r="D2192" s="2" t="s">
        <v>2255</v>
      </c>
      <c r="E2192" s="2" t="s">
        <v>2256</v>
      </c>
      <c r="F2192" s="2" t="str">
        <f t="shared" si="103"/>
        <v>Senior</v>
      </c>
      <c r="G2192" s="4">
        <v>61996</v>
      </c>
      <c r="H2192" s="2">
        <v>0</v>
      </c>
      <c r="I2192" s="2">
        <v>1</v>
      </c>
      <c r="J2192" s="3" t="s">
        <v>2717</v>
      </c>
      <c r="K2192" s="6">
        <v>27</v>
      </c>
      <c r="L2192" s="4">
        <v>1050</v>
      </c>
      <c r="M2192" s="4">
        <v>12</v>
      </c>
      <c r="N2192" s="4">
        <v>144</v>
      </c>
      <c r="O2192" s="4">
        <v>0</v>
      </c>
      <c r="P2192" s="4">
        <v>0</v>
      </c>
      <c r="Q2192" s="4">
        <v>24</v>
      </c>
      <c r="R2192" s="4">
        <f>SUM(Table1[[#This Row],[Wines]:[Sweet]])</f>
        <v>1206</v>
      </c>
      <c r="S2192" s="8">
        <f t="shared" si="104"/>
        <v>1.9452867926963029E-2</v>
      </c>
      <c r="T2192" s="8" t="str">
        <f t="shared" si="105"/>
        <v>Wines</v>
      </c>
      <c r="U2192" s="2">
        <v>3</v>
      </c>
      <c r="V2192" s="2">
        <v>6</v>
      </c>
      <c r="W2192" s="2">
        <v>4</v>
      </c>
      <c r="X2192" s="2">
        <v>8</v>
      </c>
      <c r="Y2192" s="2">
        <v>5</v>
      </c>
      <c r="Z2192" s="2">
        <v>3</v>
      </c>
      <c r="AA2192" s="2">
        <v>11</v>
      </c>
      <c r="AB2192" s="2">
        <v>1</v>
      </c>
    </row>
    <row r="2193" spans="1:28" x14ac:dyDescent="0.25">
      <c r="A2193" s="2">
        <v>523</v>
      </c>
      <c r="B2193" s="2">
        <v>1989</v>
      </c>
      <c r="C2193" s="2">
        <f>2025-Table1[[#This Row],[Year_Birth]]</f>
        <v>36</v>
      </c>
      <c r="D2193" s="2" t="s">
        <v>2252</v>
      </c>
      <c r="E2193" s="2" t="s">
        <v>2256</v>
      </c>
      <c r="F2193" s="2" t="str">
        <f t="shared" si="103"/>
        <v>Senior</v>
      </c>
      <c r="G2193" s="4">
        <v>37155</v>
      </c>
      <c r="H2193" s="2">
        <v>1</v>
      </c>
      <c r="I2193" s="2">
        <v>0</v>
      </c>
      <c r="J2193" s="3" t="s">
        <v>2717</v>
      </c>
      <c r="K2193" s="6">
        <v>51</v>
      </c>
      <c r="L2193" s="4">
        <v>23</v>
      </c>
      <c r="M2193" s="4">
        <v>0</v>
      </c>
      <c r="N2193" s="4">
        <v>26</v>
      </c>
      <c r="O2193" s="4">
        <v>7</v>
      </c>
      <c r="P2193" s="4">
        <v>15</v>
      </c>
      <c r="Q2193" s="4">
        <v>3</v>
      </c>
      <c r="R2193" s="4">
        <f>SUM(Table1[[#This Row],[Wines]:[Sweet]])</f>
        <v>71</v>
      </c>
      <c r="S2193" s="8">
        <f t="shared" si="104"/>
        <v>1.9109137397389315E-3</v>
      </c>
      <c r="T2193" s="8" t="str">
        <f t="shared" si="105"/>
        <v>MeatProducts</v>
      </c>
      <c r="U2193" s="2">
        <v>1</v>
      </c>
      <c r="V2193" s="2">
        <v>2</v>
      </c>
      <c r="W2193" s="2">
        <v>0</v>
      </c>
      <c r="X2193" s="2">
        <v>4</v>
      </c>
      <c r="Y2193" s="2">
        <v>5</v>
      </c>
      <c r="Z2193" s="2">
        <v>3</v>
      </c>
      <c r="AA2193" s="2">
        <v>11</v>
      </c>
      <c r="AB2193" s="2">
        <v>0</v>
      </c>
    </row>
    <row r="2194" spans="1:28" x14ac:dyDescent="0.25">
      <c r="A2194" s="2">
        <v>4603</v>
      </c>
      <c r="B2194" s="2">
        <v>1960</v>
      </c>
      <c r="C2194" s="2">
        <f>2025-Table1[[#This Row],[Year_Birth]]</f>
        <v>65</v>
      </c>
      <c r="D2194" s="2" t="s">
        <v>2255</v>
      </c>
      <c r="E2194" s="2" t="s">
        <v>2256</v>
      </c>
      <c r="F2194" s="2" t="str">
        <f t="shared" si="103"/>
        <v>Senior</v>
      </c>
      <c r="G2194" s="4">
        <v>65695</v>
      </c>
      <c r="H2194" s="2">
        <v>0</v>
      </c>
      <c r="I2194" s="2">
        <v>1</v>
      </c>
      <c r="J2194" s="3" t="s">
        <v>2718</v>
      </c>
      <c r="K2194" s="6">
        <v>50</v>
      </c>
      <c r="L2194" s="4">
        <v>371</v>
      </c>
      <c r="M2194" s="4">
        <v>32</v>
      </c>
      <c r="N2194" s="4">
        <v>189</v>
      </c>
      <c r="O2194" s="4">
        <v>0</v>
      </c>
      <c r="P2194" s="4">
        <v>58</v>
      </c>
      <c r="Q2194" s="4">
        <v>6</v>
      </c>
      <c r="R2194" s="4">
        <f>SUM(Table1[[#This Row],[Wines]:[Sweet]])</f>
        <v>650</v>
      </c>
      <c r="S2194" s="8">
        <f t="shared" si="104"/>
        <v>9.8942080828069105E-3</v>
      </c>
      <c r="T2194" s="8" t="str">
        <f t="shared" si="105"/>
        <v>Wines</v>
      </c>
      <c r="U2194" s="2">
        <v>2</v>
      </c>
      <c r="V2194" s="2">
        <v>5</v>
      </c>
      <c r="W2194" s="2">
        <v>4</v>
      </c>
      <c r="X2194" s="2">
        <v>10</v>
      </c>
      <c r="Y2194" s="2">
        <v>4</v>
      </c>
      <c r="Z2194" s="2">
        <v>3</v>
      </c>
      <c r="AA2194" s="2">
        <v>11</v>
      </c>
      <c r="AB2194" s="2">
        <v>0</v>
      </c>
    </row>
    <row r="2195" spans="1:28" x14ac:dyDescent="0.25">
      <c r="A2195" s="2">
        <v>2677</v>
      </c>
      <c r="B2195" s="2">
        <v>1956</v>
      </c>
      <c r="C2195" s="2">
        <f>2025-Table1[[#This Row],[Year_Birth]]</f>
        <v>69</v>
      </c>
      <c r="D2195" s="2" t="s">
        <v>2252</v>
      </c>
      <c r="E2195" s="2" t="s">
        <v>2254</v>
      </c>
      <c r="F2195" s="2" t="str">
        <f t="shared" si="103"/>
        <v>Senior</v>
      </c>
      <c r="G2195" s="4">
        <v>46097</v>
      </c>
      <c r="H2195" s="2">
        <v>0</v>
      </c>
      <c r="I2195" s="2">
        <v>1</v>
      </c>
      <c r="J2195" s="3" t="s">
        <v>2719</v>
      </c>
      <c r="K2195" s="6">
        <v>11</v>
      </c>
      <c r="L2195" s="4">
        <v>72</v>
      </c>
      <c r="M2195" s="4">
        <v>24</v>
      </c>
      <c r="N2195" s="4">
        <v>68</v>
      </c>
      <c r="O2195" s="4">
        <v>65</v>
      </c>
      <c r="P2195" s="4">
        <v>4</v>
      </c>
      <c r="Q2195" s="4">
        <v>8</v>
      </c>
      <c r="R2195" s="4">
        <f>SUM(Table1[[#This Row],[Wines]:[Sweet]])</f>
        <v>233</v>
      </c>
      <c r="S2195" s="8">
        <f t="shared" si="104"/>
        <v>5.0545588650020611E-3</v>
      </c>
      <c r="T2195" s="8" t="str">
        <f t="shared" si="105"/>
        <v>Wines</v>
      </c>
      <c r="U2195" s="2">
        <v>5</v>
      </c>
      <c r="V2195" s="2">
        <v>3</v>
      </c>
      <c r="W2195" s="2">
        <v>1</v>
      </c>
      <c r="X2195" s="2">
        <v>6</v>
      </c>
      <c r="Y2195" s="2">
        <v>4</v>
      </c>
      <c r="Z2195" s="2">
        <v>3</v>
      </c>
      <c r="AA2195" s="2">
        <v>11</v>
      </c>
      <c r="AB2195" s="2">
        <v>0</v>
      </c>
    </row>
    <row r="2196" spans="1:28" x14ac:dyDescent="0.25">
      <c r="A2196" s="2">
        <v>10159</v>
      </c>
      <c r="B2196" s="2">
        <v>1970</v>
      </c>
      <c r="C2196" s="2">
        <f>2025-Table1[[#This Row],[Year_Birth]]</f>
        <v>55</v>
      </c>
      <c r="D2196" s="2" t="s">
        <v>2252</v>
      </c>
      <c r="E2196" s="2" t="s">
        <v>2258</v>
      </c>
      <c r="F2196" s="2" t="str">
        <f t="shared" si="103"/>
        <v>Senior</v>
      </c>
      <c r="G2196" s="4">
        <v>58710</v>
      </c>
      <c r="H2196" s="2">
        <v>0</v>
      </c>
      <c r="I2196" s="2">
        <v>1</v>
      </c>
      <c r="J2196" s="3" t="s">
        <v>2719</v>
      </c>
      <c r="K2196" s="6">
        <v>77</v>
      </c>
      <c r="L2196" s="4">
        <v>440</v>
      </c>
      <c r="M2196" s="4">
        <v>81</v>
      </c>
      <c r="N2196" s="4">
        <v>368</v>
      </c>
      <c r="O2196" s="4">
        <v>0</v>
      </c>
      <c r="P2196" s="4">
        <v>122</v>
      </c>
      <c r="Q2196" s="4">
        <v>174</v>
      </c>
      <c r="R2196" s="4">
        <f>SUM(Table1[[#This Row],[Wines]:[Sweet]])</f>
        <v>1011</v>
      </c>
      <c r="S2196" s="8">
        <f t="shared" si="104"/>
        <v>1.7220235053653551E-2</v>
      </c>
      <c r="T2196" s="8" t="str">
        <f t="shared" si="105"/>
        <v>Wines</v>
      </c>
      <c r="U2196" s="2">
        <v>6</v>
      </c>
      <c r="V2196" s="2">
        <v>11</v>
      </c>
      <c r="W2196" s="2">
        <v>5</v>
      </c>
      <c r="X2196" s="2">
        <v>9</v>
      </c>
      <c r="Y2196" s="2">
        <v>6</v>
      </c>
      <c r="Z2196" s="2">
        <v>3</v>
      </c>
      <c r="AA2196" s="2">
        <v>11</v>
      </c>
      <c r="AB2196" s="2">
        <v>0</v>
      </c>
    </row>
    <row r="2197" spans="1:28" x14ac:dyDescent="0.25">
      <c r="A2197" s="2">
        <v>11013</v>
      </c>
      <c r="B2197" s="2">
        <v>1987</v>
      </c>
      <c r="C2197" s="2">
        <f>2025-Table1[[#This Row],[Year_Birth]]</f>
        <v>38</v>
      </c>
      <c r="D2197" s="2" t="s">
        <v>2252</v>
      </c>
      <c r="E2197" s="2" t="s">
        <v>2254</v>
      </c>
      <c r="F2197" s="2" t="str">
        <f t="shared" si="103"/>
        <v>Senior</v>
      </c>
      <c r="G2197" s="4">
        <v>67605</v>
      </c>
      <c r="H2197" s="2">
        <v>0</v>
      </c>
      <c r="I2197" s="2">
        <v>0</v>
      </c>
      <c r="J2197" s="3" t="s">
        <v>2719</v>
      </c>
      <c r="K2197" s="6">
        <v>84</v>
      </c>
      <c r="L2197" s="4">
        <v>336</v>
      </c>
      <c r="M2197" s="4">
        <v>28</v>
      </c>
      <c r="N2197" s="4">
        <v>282</v>
      </c>
      <c r="O2197" s="4">
        <v>184</v>
      </c>
      <c r="P2197" s="4">
        <v>54</v>
      </c>
      <c r="Q2197" s="4">
        <v>54</v>
      </c>
      <c r="R2197" s="4">
        <f>SUM(Table1[[#This Row],[Wines]:[Sweet]])</f>
        <v>884</v>
      </c>
      <c r="S2197" s="8">
        <f t="shared" si="104"/>
        <v>1.3075955920420088E-2</v>
      </c>
      <c r="T2197" s="8" t="str">
        <f t="shared" si="105"/>
        <v>Wines</v>
      </c>
      <c r="U2197" s="2">
        <v>1</v>
      </c>
      <c r="V2197" s="2">
        <v>2</v>
      </c>
      <c r="W2197" s="2">
        <v>8</v>
      </c>
      <c r="X2197" s="2">
        <v>6</v>
      </c>
      <c r="Y2197" s="2">
        <v>1</v>
      </c>
      <c r="Z2197" s="2">
        <v>3</v>
      </c>
      <c r="AA2197" s="2">
        <v>11</v>
      </c>
      <c r="AB2197" s="2">
        <v>0</v>
      </c>
    </row>
    <row r="2198" spans="1:28" x14ac:dyDescent="0.25">
      <c r="A2198" s="2">
        <v>6606</v>
      </c>
      <c r="B2198" s="2">
        <v>1969</v>
      </c>
      <c r="C2198" s="2">
        <f>2025-Table1[[#This Row],[Year_Birth]]</f>
        <v>56</v>
      </c>
      <c r="D2198" s="2" t="s">
        <v>2257</v>
      </c>
      <c r="E2198" s="2" t="s">
        <v>2256</v>
      </c>
      <c r="F2198" s="2" t="str">
        <f t="shared" si="103"/>
        <v>Senior</v>
      </c>
      <c r="G2198" s="4">
        <v>70091</v>
      </c>
      <c r="H2198" s="2">
        <v>1</v>
      </c>
      <c r="I2198" s="2">
        <v>0</v>
      </c>
      <c r="J2198" s="3" t="s">
        <v>2719</v>
      </c>
      <c r="K2198" s="6">
        <v>11</v>
      </c>
      <c r="L2198" s="4">
        <v>964</v>
      </c>
      <c r="M2198" s="4">
        <v>34</v>
      </c>
      <c r="N2198" s="4">
        <v>137</v>
      </c>
      <c r="O2198" s="4">
        <v>15</v>
      </c>
      <c r="P2198" s="4">
        <v>0</v>
      </c>
      <c r="Q2198" s="4">
        <v>11</v>
      </c>
      <c r="R2198" s="4">
        <f>SUM(Table1[[#This Row],[Wines]:[Sweet]])</f>
        <v>1150</v>
      </c>
      <c r="S2198" s="8">
        <f t="shared" si="104"/>
        <v>1.6407242013953289E-2</v>
      </c>
      <c r="T2198" s="8" t="str">
        <f t="shared" si="105"/>
        <v>Wines</v>
      </c>
      <c r="U2198" s="2">
        <v>2</v>
      </c>
      <c r="V2198" s="2">
        <v>5</v>
      </c>
      <c r="W2198" s="2">
        <v>2</v>
      </c>
      <c r="X2198" s="2">
        <v>10</v>
      </c>
      <c r="Y2198" s="2">
        <v>8</v>
      </c>
      <c r="Z2198" s="2">
        <v>3</v>
      </c>
      <c r="AA2198" s="2">
        <v>11</v>
      </c>
      <c r="AB2198" s="2">
        <v>0</v>
      </c>
    </row>
    <row r="2199" spans="1:28" x14ac:dyDescent="0.25">
      <c r="A2199" s="2">
        <v>7842</v>
      </c>
      <c r="B2199" s="2">
        <v>1968</v>
      </c>
      <c r="C2199" s="2">
        <f>2025-Table1[[#This Row],[Year_Birth]]</f>
        <v>57</v>
      </c>
      <c r="D2199" s="2" t="s">
        <v>2252</v>
      </c>
      <c r="E2199" s="2" t="s">
        <v>2253</v>
      </c>
      <c r="F2199" s="2" t="str">
        <f t="shared" si="103"/>
        <v>Senior</v>
      </c>
      <c r="G2199" s="4">
        <v>36065</v>
      </c>
      <c r="H2199" s="2">
        <v>1</v>
      </c>
      <c r="I2199" s="2">
        <v>1</v>
      </c>
      <c r="J2199" s="3" t="s">
        <v>2719</v>
      </c>
      <c r="K2199" s="6">
        <v>54</v>
      </c>
      <c r="L2199" s="4">
        <v>18</v>
      </c>
      <c r="M2199" s="4">
        <v>7</v>
      </c>
      <c r="N2199" s="4">
        <v>34</v>
      </c>
      <c r="O2199" s="4">
        <v>10</v>
      </c>
      <c r="P2199" s="4">
        <v>2</v>
      </c>
      <c r="Q2199" s="4">
        <v>3</v>
      </c>
      <c r="R2199" s="4">
        <f>SUM(Table1[[#This Row],[Wines]:[Sweet]])</f>
        <v>71</v>
      </c>
      <c r="S2199" s="8">
        <f t="shared" si="104"/>
        <v>1.968667683349508E-3</v>
      </c>
      <c r="T2199" s="8" t="str">
        <f t="shared" si="105"/>
        <v>MeatProducts</v>
      </c>
      <c r="U2199" s="2">
        <v>3</v>
      </c>
      <c r="V2199" s="2">
        <v>3</v>
      </c>
      <c r="W2199" s="2">
        <v>0</v>
      </c>
      <c r="X2199" s="2">
        <v>3</v>
      </c>
      <c r="Y2199" s="2">
        <v>8</v>
      </c>
      <c r="Z2199" s="2">
        <v>3</v>
      </c>
      <c r="AA2199" s="2">
        <v>11</v>
      </c>
      <c r="AB2199" s="2">
        <v>0</v>
      </c>
    </row>
    <row r="2200" spans="1:28" x14ac:dyDescent="0.25">
      <c r="A2200" s="2">
        <v>3182</v>
      </c>
      <c r="B2200" s="2">
        <v>1973</v>
      </c>
      <c r="C2200" s="2">
        <f>2025-Table1[[#This Row],[Year_Birth]]</f>
        <v>52</v>
      </c>
      <c r="D2200" s="2" t="s">
        <v>2255</v>
      </c>
      <c r="E2200" s="2" t="s">
        <v>2253</v>
      </c>
      <c r="F2200" s="2" t="str">
        <f t="shared" si="103"/>
        <v>Senior</v>
      </c>
      <c r="G2200" s="4">
        <v>46854</v>
      </c>
      <c r="H2200" s="2">
        <v>1</v>
      </c>
      <c r="I2200" s="2">
        <v>1</v>
      </c>
      <c r="J2200" s="3" t="s">
        <v>2720</v>
      </c>
      <c r="K2200" s="6">
        <v>81</v>
      </c>
      <c r="L2200" s="4">
        <v>96</v>
      </c>
      <c r="M2200" s="4">
        <v>1</v>
      </c>
      <c r="N2200" s="4">
        <v>79</v>
      </c>
      <c r="O2200" s="4">
        <v>7</v>
      </c>
      <c r="P2200" s="4">
        <v>1</v>
      </c>
      <c r="Q2200" s="4">
        <v>79</v>
      </c>
      <c r="R2200" s="4">
        <f>SUM(Table1[[#This Row],[Wines]:[Sweet]])</f>
        <v>184</v>
      </c>
      <c r="S2200" s="8">
        <f t="shared" si="104"/>
        <v>3.927092670849874E-3</v>
      </c>
      <c r="T2200" s="8" t="str">
        <f t="shared" si="105"/>
        <v>Wines</v>
      </c>
      <c r="U2200" s="2">
        <v>6</v>
      </c>
      <c r="V2200" s="2">
        <v>5</v>
      </c>
      <c r="W2200" s="2">
        <v>1</v>
      </c>
      <c r="X2200" s="2">
        <v>3</v>
      </c>
      <c r="Y2200" s="2">
        <v>8</v>
      </c>
      <c r="Z2200" s="2">
        <v>3</v>
      </c>
      <c r="AA2200" s="2">
        <v>11</v>
      </c>
      <c r="AB2200" s="2">
        <v>1</v>
      </c>
    </row>
    <row r="2201" spans="1:28" x14ac:dyDescent="0.25">
      <c r="A2201" s="2">
        <v>7106</v>
      </c>
      <c r="B2201" s="2">
        <v>1943</v>
      </c>
      <c r="C2201" s="2">
        <f>2025-Table1[[#This Row],[Year_Birth]]</f>
        <v>82</v>
      </c>
      <c r="D2201" s="2" t="s">
        <v>2255</v>
      </c>
      <c r="E2201" s="2" t="s">
        <v>2256</v>
      </c>
      <c r="F2201" s="2" t="str">
        <f t="shared" si="103"/>
        <v>Senior</v>
      </c>
      <c r="G2201" s="4">
        <v>75865</v>
      </c>
      <c r="H2201" s="2">
        <v>0</v>
      </c>
      <c r="I2201" s="2">
        <v>0</v>
      </c>
      <c r="J2201" s="3" t="s">
        <v>2720</v>
      </c>
      <c r="K2201" s="6">
        <v>73</v>
      </c>
      <c r="L2201" s="4">
        <v>483</v>
      </c>
      <c r="M2201" s="4">
        <v>0</v>
      </c>
      <c r="N2201" s="4">
        <v>591</v>
      </c>
      <c r="O2201" s="4">
        <v>156</v>
      </c>
      <c r="P2201" s="4">
        <v>0</v>
      </c>
      <c r="Q2201" s="4">
        <v>12</v>
      </c>
      <c r="R2201" s="4">
        <f>SUM(Table1[[#This Row],[Wines]:[Sweet]])</f>
        <v>1230</v>
      </c>
      <c r="S2201" s="8">
        <f t="shared" si="104"/>
        <v>1.6213009951888221E-2</v>
      </c>
      <c r="T2201" s="8" t="str">
        <f t="shared" si="105"/>
        <v>MeatProducts</v>
      </c>
      <c r="U2201" s="2">
        <v>1</v>
      </c>
      <c r="V2201" s="2">
        <v>3</v>
      </c>
      <c r="W2201" s="2">
        <v>5</v>
      </c>
      <c r="X2201" s="2">
        <v>10</v>
      </c>
      <c r="Y2201" s="2">
        <v>1</v>
      </c>
      <c r="Z2201" s="2">
        <v>3</v>
      </c>
      <c r="AA2201" s="2">
        <v>11</v>
      </c>
      <c r="AB2201" s="2">
        <v>0</v>
      </c>
    </row>
    <row r="2202" spans="1:28" x14ac:dyDescent="0.25">
      <c r="A2202" s="2">
        <v>4279</v>
      </c>
      <c r="B2202" s="2">
        <v>1963</v>
      </c>
      <c r="C2202" s="2">
        <f>2025-Table1[[#This Row],[Year_Birth]]</f>
        <v>62</v>
      </c>
      <c r="D2202" s="2" t="s">
        <v>2260</v>
      </c>
      <c r="E2202" s="2" t="s">
        <v>2253</v>
      </c>
      <c r="F2202" s="2" t="str">
        <f t="shared" si="103"/>
        <v>Senior</v>
      </c>
      <c r="G2202" s="4">
        <v>39548</v>
      </c>
      <c r="H2202" s="2">
        <v>1</v>
      </c>
      <c r="I2202" s="2">
        <v>1</v>
      </c>
      <c r="J2202" s="3" t="s">
        <v>2720</v>
      </c>
      <c r="K2202" s="6">
        <v>87</v>
      </c>
      <c r="L2202" s="4">
        <v>15</v>
      </c>
      <c r="M2202" s="4">
        <v>4</v>
      </c>
      <c r="N2202" s="4">
        <v>10</v>
      </c>
      <c r="O2202" s="4">
        <v>3</v>
      </c>
      <c r="P2202" s="4">
        <v>4</v>
      </c>
      <c r="Q2202" s="4">
        <v>18</v>
      </c>
      <c r="R2202" s="4">
        <f>SUM(Table1[[#This Row],[Wines]:[Sweet]])</f>
        <v>36</v>
      </c>
      <c r="S2202" s="8">
        <f t="shared" si="104"/>
        <v>9.1028623444927678E-4</v>
      </c>
      <c r="T2202" s="8" t="str">
        <f t="shared" si="105"/>
        <v>GoldProds</v>
      </c>
      <c r="U2202" s="2">
        <v>2</v>
      </c>
      <c r="V2202" s="2">
        <v>1</v>
      </c>
      <c r="W2202" s="2">
        <v>1</v>
      </c>
      <c r="X2202" s="2">
        <v>3</v>
      </c>
      <c r="Y2202" s="2">
        <v>3</v>
      </c>
      <c r="Z2202" s="2">
        <v>3</v>
      </c>
      <c r="AA2202" s="2">
        <v>11</v>
      </c>
      <c r="AB2202" s="2">
        <v>0</v>
      </c>
    </row>
    <row r="2203" spans="1:28" x14ac:dyDescent="0.25">
      <c r="A2203" s="2">
        <v>5558</v>
      </c>
      <c r="B2203" s="2">
        <v>1954</v>
      </c>
      <c r="C2203" s="2">
        <f>2025-Table1[[#This Row],[Year_Birth]]</f>
        <v>71</v>
      </c>
      <c r="D2203" s="2" t="s">
        <v>2255</v>
      </c>
      <c r="E2203" s="2" t="s">
        <v>2253</v>
      </c>
      <c r="F2203" s="2" t="str">
        <f t="shared" si="103"/>
        <v>Senior</v>
      </c>
      <c r="G2203" s="4">
        <v>90933</v>
      </c>
      <c r="H2203" s="2">
        <v>0</v>
      </c>
      <c r="I2203" s="2">
        <v>0</v>
      </c>
      <c r="J2203" s="3" t="s">
        <v>2720</v>
      </c>
      <c r="K2203" s="6">
        <v>90</v>
      </c>
      <c r="L2203" s="4">
        <v>1020</v>
      </c>
      <c r="M2203" s="4">
        <v>31</v>
      </c>
      <c r="N2203" s="4">
        <v>430</v>
      </c>
      <c r="O2203" s="4">
        <v>62</v>
      </c>
      <c r="P2203" s="4">
        <v>63</v>
      </c>
      <c r="Q2203" s="4">
        <v>79</v>
      </c>
      <c r="R2203" s="4">
        <f>SUM(Table1[[#This Row],[Wines]:[Sweet]])</f>
        <v>1606</v>
      </c>
      <c r="S2203" s="8">
        <f t="shared" si="104"/>
        <v>1.7661355063618267E-2</v>
      </c>
      <c r="T2203" s="8" t="str">
        <f t="shared" si="105"/>
        <v>Wines</v>
      </c>
      <c r="U2203" s="2">
        <v>1</v>
      </c>
      <c r="V2203" s="2">
        <v>4</v>
      </c>
      <c r="W2203" s="2">
        <v>6</v>
      </c>
      <c r="X2203" s="2">
        <v>4</v>
      </c>
      <c r="Y2203" s="2">
        <v>1</v>
      </c>
      <c r="Z2203" s="2">
        <v>3</v>
      </c>
      <c r="AA2203" s="2">
        <v>11</v>
      </c>
      <c r="AB2203" s="2">
        <v>0</v>
      </c>
    </row>
    <row r="2204" spans="1:28" x14ac:dyDescent="0.25">
      <c r="A2204" s="2">
        <v>6343</v>
      </c>
      <c r="B2204" s="2">
        <v>1959</v>
      </c>
      <c r="C2204" s="2">
        <f>2025-Table1[[#This Row],[Year_Birth]]</f>
        <v>66</v>
      </c>
      <c r="D2204" s="2" t="s">
        <v>2252</v>
      </c>
      <c r="E2204" s="2" t="s">
        <v>2256</v>
      </c>
      <c r="F2204" s="2" t="str">
        <f t="shared" si="103"/>
        <v>Senior</v>
      </c>
      <c r="G2204" s="4">
        <v>79823</v>
      </c>
      <c r="H2204" s="2">
        <v>0</v>
      </c>
      <c r="I2204" s="2">
        <v>1</v>
      </c>
      <c r="J2204" s="3" t="s">
        <v>2720</v>
      </c>
      <c r="K2204" s="6">
        <v>6</v>
      </c>
      <c r="L2204" s="4">
        <v>835</v>
      </c>
      <c r="M2204" s="4">
        <v>73</v>
      </c>
      <c r="N2204" s="4">
        <v>380</v>
      </c>
      <c r="O2204" s="4">
        <v>114</v>
      </c>
      <c r="P2204" s="4">
        <v>73</v>
      </c>
      <c r="Q2204" s="4">
        <v>43</v>
      </c>
      <c r="R2204" s="4">
        <f>SUM(Table1[[#This Row],[Wines]:[Sweet]])</f>
        <v>1475</v>
      </c>
      <c r="S2204" s="8">
        <f t="shared" si="104"/>
        <v>1.8478383423324106E-2</v>
      </c>
      <c r="T2204" s="8" t="str">
        <f t="shared" si="105"/>
        <v>Wines</v>
      </c>
      <c r="U2204" s="2">
        <v>1</v>
      </c>
      <c r="V2204" s="2">
        <v>6</v>
      </c>
      <c r="W2204" s="2">
        <v>9</v>
      </c>
      <c r="X2204" s="2">
        <v>7</v>
      </c>
      <c r="Y2204" s="2">
        <v>2</v>
      </c>
      <c r="Z2204" s="2">
        <v>3</v>
      </c>
      <c r="AA2204" s="2">
        <v>11</v>
      </c>
      <c r="AB2204" s="2">
        <v>0</v>
      </c>
    </row>
    <row r="2205" spans="1:28" x14ac:dyDescent="0.25">
      <c r="A2205" s="2">
        <v>9422</v>
      </c>
      <c r="B2205" s="2">
        <v>1989</v>
      </c>
      <c r="C2205" s="2">
        <f>2025-Table1[[#This Row],[Year_Birth]]</f>
        <v>36</v>
      </c>
      <c r="D2205" s="2" t="s">
        <v>2252</v>
      </c>
      <c r="E2205" s="2" t="s">
        <v>2256</v>
      </c>
      <c r="F2205" s="2" t="str">
        <f t="shared" si="103"/>
        <v>Senior</v>
      </c>
      <c r="G2205" s="4">
        <v>38360</v>
      </c>
      <c r="H2205" s="2">
        <v>1</v>
      </c>
      <c r="I2205" s="2">
        <v>0</v>
      </c>
      <c r="J2205" s="3" t="s">
        <v>2721</v>
      </c>
      <c r="K2205" s="6">
        <v>26</v>
      </c>
      <c r="L2205" s="4">
        <v>36</v>
      </c>
      <c r="M2205" s="4">
        <v>2</v>
      </c>
      <c r="N2205" s="4">
        <v>42</v>
      </c>
      <c r="O2205" s="4">
        <v>20</v>
      </c>
      <c r="P2205" s="4">
        <v>21</v>
      </c>
      <c r="Q2205" s="4">
        <v>10</v>
      </c>
      <c r="R2205" s="4">
        <f>SUM(Table1[[#This Row],[Wines]:[Sweet]])</f>
        <v>121</v>
      </c>
      <c r="S2205" s="8">
        <f t="shared" si="104"/>
        <v>3.1543274244004169E-3</v>
      </c>
      <c r="T2205" s="8" t="str">
        <f t="shared" si="105"/>
        <v>MeatProducts</v>
      </c>
      <c r="U2205" s="2">
        <v>2</v>
      </c>
      <c r="V2205" s="2">
        <v>2</v>
      </c>
      <c r="W2205" s="2">
        <v>1</v>
      </c>
      <c r="X2205" s="2">
        <v>4</v>
      </c>
      <c r="Y2205" s="2">
        <v>3</v>
      </c>
      <c r="Z2205" s="2">
        <v>3</v>
      </c>
      <c r="AA2205" s="2">
        <v>11</v>
      </c>
      <c r="AB2205" s="2">
        <v>0</v>
      </c>
    </row>
    <row r="2206" spans="1:28" x14ac:dyDescent="0.25">
      <c r="A2206" s="2">
        <v>4385</v>
      </c>
      <c r="B2206" s="2">
        <v>1981</v>
      </c>
      <c r="C2206" s="2">
        <f>2025-Table1[[#This Row],[Year_Birth]]</f>
        <v>44</v>
      </c>
      <c r="D2206" s="2" t="s">
        <v>2255</v>
      </c>
      <c r="E2206" s="2" t="s">
        <v>2253</v>
      </c>
      <c r="F2206" s="2" t="str">
        <f t="shared" si="103"/>
        <v>Senior</v>
      </c>
      <c r="G2206" s="4">
        <v>36038</v>
      </c>
      <c r="H2206" s="2">
        <v>1</v>
      </c>
      <c r="I2206" s="2">
        <v>0</v>
      </c>
      <c r="J2206" s="3" t="s">
        <v>2721</v>
      </c>
      <c r="K2206" s="6">
        <v>82</v>
      </c>
      <c r="L2206" s="4">
        <v>23</v>
      </c>
      <c r="M2206" s="4">
        <v>0</v>
      </c>
      <c r="N2206" s="4">
        <v>15</v>
      </c>
      <c r="O2206" s="4">
        <v>0</v>
      </c>
      <c r="P2206" s="4">
        <v>2</v>
      </c>
      <c r="Q2206" s="4">
        <v>7</v>
      </c>
      <c r="R2206" s="4">
        <f>SUM(Table1[[#This Row],[Wines]:[Sweet]])</f>
        <v>40</v>
      </c>
      <c r="S2206" s="8">
        <f t="shared" si="104"/>
        <v>1.1099395082967978E-3</v>
      </c>
      <c r="T2206" s="8" t="str">
        <f t="shared" si="105"/>
        <v>Wines</v>
      </c>
      <c r="U2206" s="2">
        <v>2</v>
      </c>
      <c r="V2206" s="2">
        <v>3</v>
      </c>
      <c r="W2206" s="2">
        <v>0</v>
      </c>
      <c r="X2206" s="2">
        <v>3</v>
      </c>
      <c r="Y2206" s="2">
        <v>6</v>
      </c>
      <c r="Z2206" s="2">
        <v>3</v>
      </c>
      <c r="AA2206" s="2">
        <v>11</v>
      </c>
      <c r="AB2206" s="2">
        <v>0</v>
      </c>
    </row>
    <row r="2207" spans="1:28" x14ac:dyDescent="0.25">
      <c r="A2207" s="2">
        <v>1612</v>
      </c>
      <c r="B2207" s="2">
        <v>1981</v>
      </c>
      <c r="C2207" s="2">
        <f>2025-Table1[[#This Row],[Year_Birth]]</f>
        <v>44</v>
      </c>
      <c r="D2207" s="2" t="s">
        <v>2255</v>
      </c>
      <c r="E2207" s="2" t="s">
        <v>2253</v>
      </c>
      <c r="F2207" s="2" t="str">
        <f t="shared" si="103"/>
        <v>Senior</v>
      </c>
      <c r="G2207" s="4" t="s">
        <v>2277</v>
      </c>
      <c r="H2207" s="2">
        <v>1</v>
      </c>
      <c r="I2207" s="2">
        <v>0</v>
      </c>
      <c r="J2207" s="3" t="s">
        <v>2721</v>
      </c>
      <c r="K2207" s="6">
        <v>82</v>
      </c>
      <c r="L2207" s="4">
        <v>23</v>
      </c>
      <c r="M2207" s="4">
        <v>0</v>
      </c>
      <c r="N2207" s="4">
        <v>15</v>
      </c>
      <c r="O2207" s="4">
        <v>0</v>
      </c>
      <c r="P2207" s="4">
        <v>2</v>
      </c>
      <c r="Q2207" s="4">
        <v>7</v>
      </c>
      <c r="R2207" s="4">
        <f>SUM(Table1[[#This Row],[Wines]:[Sweet]])</f>
        <v>40</v>
      </c>
      <c r="S2207" s="8" t="e">
        <f t="shared" si="104"/>
        <v>#VALUE!</v>
      </c>
      <c r="T2207" s="8" t="str">
        <f t="shared" si="105"/>
        <v>Wines</v>
      </c>
      <c r="U2207" s="2">
        <v>2</v>
      </c>
      <c r="V2207" s="2">
        <v>3</v>
      </c>
      <c r="W2207" s="2">
        <v>0</v>
      </c>
      <c r="X2207" s="2">
        <v>3</v>
      </c>
      <c r="Y2207" s="2">
        <v>6</v>
      </c>
      <c r="Z2207" s="2">
        <v>3</v>
      </c>
      <c r="AA2207" s="2">
        <v>11</v>
      </c>
      <c r="AB2207" s="2">
        <v>0</v>
      </c>
    </row>
    <row r="2208" spans="1:28" x14ac:dyDescent="0.25">
      <c r="A2208" s="2">
        <v>9687</v>
      </c>
      <c r="B2208" s="2">
        <v>1975</v>
      </c>
      <c r="C2208" s="2">
        <f>2025-Table1[[#This Row],[Year_Birth]]</f>
        <v>50</v>
      </c>
      <c r="D2208" s="2" t="s">
        <v>2252</v>
      </c>
      <c r="E2208" s="2" t="s">
        <v>2253</v>
      </c>
      <c r="F2208" s="2" t="str">
        <f t="shared" si="103"/>
        <v>Senior</v>
      </c>
      <c r="G2208" s="4">
        <v>73170</v>
      </c>
      <c r="H2208" s="2">
        <v>0</v>
      </c>
      <c r="I2208" s="2">
        <v>0</v>
      </c>
      <c r="J2208" s="3" t="s">
        <v>2722</v>
      </c>
      <c r="K2208" s="6">
        <v>1</v>
      </c>
      <c r="L2208" s="4">
        <v>184</v>
      </c>
      <c r="M2208" s="4">
        <v>174</v>
      </c>
      <c r="N2208" s="4">
        <v>256</v>
      </c>
      <c r="O2208" s="4">
        <v>50</v>
      </c>
      <c r="P2208" s="4">
        <v>30</v>
      </c>
      <c r="Q2208" s="4">
        <v>32</v>
      </c>
      <c r="R2208" s="4">
        <f>SUM(Table1[[#This Row],[Wines]:[Sweet]])</f>
        <v>694</v>
      </c>
      <c r="S2208" s="8">
        <f t="shared" si="104"/>
        <v>9.4847615142818094E-3</v>
      </c>
      <c r="T2208" s="8" t="str">
        <f t="shared" si="105"/>
        <v>MeatProducts</v>
      </c>
      <c r="U2208" s="2">
        <v>1</v>
      </c>
      <c r="V2208" s="2">
        <v>5</v>
      </c>
      <c r="W2208" s="2">
        <v>4</v>
      </c>
      <c r="X2208" s="2">
        <v>6</v>
      </c>
      <c r="Y2208" s="2">
        <v>2</v>
      </c>
      <c r="Z2208" s="2">
        <v>3</v>
      </c>
      <c r="AA2208" s="2">
        <v>11</v>
      </c>
      <c r="AB2208" s="2">
        <v>0</v>
      </c>
    </row>
    <row r="2209" spans="1:28" x14ac:dyDescent="0.25">
      <c r="A2209" s="2">
        <v>246</v>
      </c>
      <c r="B2209" s="2">
        <v>1965</v>
      </c>
      <c r="C2209" s="2">
        <f>2025-Table1[[#This Row],[Year_Birth]]</f>
        <v>60</v>
      </c>
      <c r="D2209" s="2" t="s">
        <v>2252</v>
      </c>
      <c r="E2209" s="2" t="s">
        <v>2256</v>
      </c>
      <c r="F2209" s="2" t="str">
        <f t="shared" si="103"/>
        <v>Senior</v>
      </c>
      <c r="G2209" s="4">
        <v>66480</v>
      </c>
      <c r="H2209" s="2">
        <v>1</v>
      </c>
      <c r="I2209" s="2">
        <v>1</v>
      </c>
      <c r="J2209" s="3" t="s">
        <v>2722</v>
      </c>
      <c r="K2209" s="6">
        <v>71</v>
      </c>
      <c r="L2209" s="4">
        <v>199</v>
      </c>
      <c r="M2209" s="4">
        <v>9</v>
      </c>
      <c r="N2209" s="4">
        <v>57</v>
      </c>
      <c r="O2209" s="4">
        <v>20</v>
      </c>
      <c r="P2209" s="4">
        <v>21</v>
      </c>
      <c r="Q2209" s="4">
        <v>6</v>
      </c>
      <c r="R2209" s="4">
        <f>SUM(Table1[[#This Row],[Wines]:[Sweet]])</f>
        <v>306</v>
      </c>
      <c r="S2209" s="8">
        <f t="shared" si="104"/>
        <v>4.6028880866425996E-3</v>
      </c>
      <c r="T2209" s="8" t="str">
        <f t="shared" si="105"/>
        <v>Wines</v>
      </c>
      <c r="U2209" s="2">
        <v>7</v>
      </c>
      <c r="V2209" s="2">
        <v>4</v>
      </c>
      <c r="W2209" s="2">
        <v>1</v>
      </c>
      <c r="X2209" s="2">
        <v>7</v>
      </c>
      <c r="Y2209" s="2">
        <v>4</v>
      </c>
      <c r="Z2209" s="2">
        <v>3</v>
      </c>
      <c r="AA2209" s="2">
        <v>11</v>
      </c>
      <c r="AB2209" s="2">
        <v>0</v>
      </c>
    </row>
    <row r="2210" spans="1:28" x14ac:dyDescent="0.25">
      <c r="A2210" s="2">
        <v>6181</v>
      </c>
      <c r="B2210" s="2">
        <v>1950</v>
      </c>
      <c r="C2210" s="2">
        <f>2025-Table1[[#This Row],[Year_Birth]]</f>
        <v>75</v>
      </c>
      <c r="D2210" s="2" t="s">
        <v>2260</v>
      </c>
      <c r="E2210" s="2" t="s">
        <v>2254</v>
      </c>
      <c r="F2210" s="2" t="str">
        <f t="shared" si="103"/>
        <v>Senior</v>
      </c>
      <c r="G2210" s="4">
        <v>52203</v>
      </c>
      <c r="H2210" s="2">
        <v>0</v>
      </c>
      <c r="I2210" s="2">
        <v>0</v>
      </c>
      <c r="J2210" s="3" t="s">
        <v>2723</v>
      </c>
      <c r="K2210" s="6">
        <v>36</v>
      </c>
      <c r="L2210" s="4">
        <v>488</v>
      </c>
      <c r="M2210" s="4">
        <v>21</v>
      </c>
      <c r="N2210" s="4">
        <v>238</v>
      </c>
      <c r="O2210" s="4">
        <v>56</v>
      </c>
      <c r="P2210" s="4">
        <v>108</v>
      </c>
      <c r="Q2210" s="4">
        <v>28</v>
      </c>
      <c r="R2210" s="4">
        <f>SUM(Table1[[#This Row],[Wines]:[Sweet]])</f>
        <v>911</v>
      </c>
      <c r="S2210" s="8">
        <f t="shared" si="104"/>
        <v>1.74511043426623E-2</v>
      </c>
      <c r="T2210" s="8" t="str">
        <f t="shared" si="105"/>
        <v>Wines</v>
      </c>
      <c r="U2210" s="2">
        <v>1</v>
      </c>
      <c r="V2210" s="2">
        <v>8</v>
      </c>
      <c r="W2210" s="2">
        <v>7</v>
      </c>
      <c r="X2210" s="2">
        <v>11</v>
      </c>
      <c r="Y2210" s="2">
        <v>6</v>
      </c>
      <c r="Z2210" s="2">
        <v>3</v>
      </c>
      <c r="AA2210" s="2">
        <v>11</v>
      </c>
      <c r="AB2210" s="2">
        <v>0</v>
      </c>
    </row>
    <row r="2211" spans="1:28" x14ac:dyDescent="0.25">
      <c r="A2211" s="2">
        <v>10735</v>
      </c>
      <c r="B2211" s="2">
        <v>1971</v>
      </c>
      <c r="C2211" s="2">
        <f>2025-Table1[[#This Row],[Year_Birth]]</f>
        <v>54</v>
      </c>
      <c r="D2211" s="2" t="s">
        <v>2252</v>
      </c>
      <c r="E2211" s="2" t="s">
        <v>2253</v>
      </c>
      <c r="F2211" s="2" t="str">
        <f t="shared" si="103"/>
        <v>Senior</v>
      </c>
      <c r="G2211" s="4">
        <v>22804</v>
      </c>
      <c r="H2211" s="2">
        <v>1</v>
      </c>
      <c r="I2211" s="2">
        <v>0</v>
      </c>
      <c r="J2211" s="3" t="s">
        <v>2724</v>
      </c>
      <c r="K2211" s="6">
        <v>75</v>
      </c>
      <c r="L2211" s="4">
        <v>14</v>
      </c>
      <c r="M2211" s="4">
        <v>1</v>
      </c>
      <c r="N2211" s="4">
        <v>7</v>
      </c>
      <c r="O2211" s="4">
        <v>2</v>
      </c>
      <c r="P2211" s="4">
        <v>1</v>
      </c>
      <c r="Q2211" s="4">
        <v>1</v>
      </c>
      <c r="R2211" s="4">
        <f>SUM(Table1[[#This Row],[Wines]:[Sweet]])</f>
        <v>25</v>
      </c>
      <c r="S2211" s="8">
        <f t="shared" si="104"/>
        <v>1.0962988949307138E-3</v>
      </c>
      <c r="T2211" s="8" t="str">
        <f t="shared" si="105"/>
        <v>Wines</v>
      </c>
      <c r="U2211" s="2">
        <v>1</v>
      </c>
      <c r="V2211" s="2">
        <v>2</v>
      </c>
      <c r="W2211" s="2">
        <v>0</v>
      </c>
      <c r="X2211" s="2">
        <v>2</v>
      </c>
      <c r="Y2211" s="2">
        <v>9</v>
      </c>
      <c r="Z2211" s="2">
        <v>3</v>
      </c>
      <c r="AA2211" s="2">
        <v>11</v>
      </c>
      <c r="AB2211" s="2">
        <v>0</v>
      </c>
    </row>
    <row r="2212" spans="1:28" x14ac:dyDescent="0.25">
      <c r="A2212" s="2">
        <v>5068</v>
      </c>
      <c r="B2212" s="2">
        <v>1971</v>
      </c>
      <c r="C2212" s="2">
        <f>2025-Table1[[#This Row],[Year_Birth]]</f>
        <v>54</v>
      </c>
      <c r="D2212" s="2" t="s">
        <v>2252</v>
      </c>
      <c r="E2212" s="2" t="s">
        <v>2253</v>
      </c>
      <c r="F2212" s="2" t="str">
        <f t="shared" si="103"/>
        <v>Senior</v>
      </c>
      <c r="G2212" s="4">
        <v>22804</v>
      </c>
      <c r="H2212" s="2">
        <v>1</v>
      </c>
      <c r="I2212" s="2">
        <v>0</v>
      </c>
      <c r="J2212" s="3" t="s">
        <v>2724</v>
      </c>
      <c r="K2212" s="6">
        <v>75</v>
      </c>
      <c r="L2212" s="4">
        <v>14</v>
      </c>
      <c r="M2212" s="4">
        <v>1</v>
      </c>
      <c r="N2212" s="4">
        <v>7</v>
      </c>
      <c r="O2212" s="4">
        <v>2</v>
      </c>
      <c r="P2212" s="4">
        <v>1</v>
      </c>
      <c r="Q2212" s="4">
        <v>1</v>
      </c>
      <c r="R2212" s="4">
        <f>SUM(Table1[[#This Row],[Wines]:[Sweet]])</f>
        <v>25</v>
      </c>
      <c r="S2212" s="8">
        <f t="shared" si="104"/>
        <v>1.0962988949307138E-3</v>
      </c>
      <c r="T2212" s="8" t="str">
        <f t="shared" si="105"/>
        <v>Wines</v>
      </c>
      <c r="U2212" s="2">
        <v>1</v>
      </c>
      <c r="V2212" s="2">
        <v>2</v>
      </c>
      <c r="W2212" s="2">
        <v>0</v>
      </c>
      <c r="X2212" s="2">
        <v>2</v>
      </c>
      <c r="Y2212" s="2">
        <v>9</v>
      </c>
      <c r="Z2212" s="2">
        <v>3</v>
      </c>
      <c r="AA2212" s="2">
        <v>11</v>
      </c>
      <c r="AB2212" s="2">
        <v>0</v>
      </c>
    </row>
    <row r="2213" spans="1:28" x14ac:dyDescent="0.25">
      <c r="A2213" s="2">
        <v>4939</v>
      </c>
      <c r="B2213" s="2">
        <v>1946</v>
      </c>
      <c r="C2213" s="2">
        <f>2025-Table1[[#This Row],[Year_Birth]]</f>
        <v>79</v>
      </c>
      <c r="D2213" s="2" t="s">
        <v>2252</v>
      </c>
      <c r="E2213" s="2" t="s">
        <v>2254</v>
      </c>
      <c r="F2213" s="2" t="str">
        <f t="shared" si="103"/>
        <v>Senior</v>
      </c>
      <c r="G2213" s="4">
        <v>37760</v>
      </c>
      <c r="H2213" s="2">
        <v>0</v>
      </c>
      <c r="I2213" s="2">
        <v>0</v>
      </c>
      <c r="J2213" s="3" t="s">
        <v>2725</v>
      </c>
      <c r="K2213" s="6">
        <v>20</v>
      </c>
      <c r="L2213" s="4">
        <v>84</v>
      </c>
      <c r="M2213" s="4">
        <v>5</v>
      </c>
      <c r="N2213" s="4">
        <v>38</v>
      </c>
      <c r="O2213" s="4">
        <v>150</v>
      </c>
      <c r="P2213" s="4">
        <v>12</v>
      </c>
      <c r="Q2213" s="4">
        <v>28</v>
      </c>
      <c r="R2213" s="4">
        <f>SUM(Table1[[#This Row],[Wines]:[Sweet]])</f>
        <v>289</v>
      </c>
      <c r="S2213" s="8">
        <f t="shared" si="104"/>
        <v>7.6536016949152541E-3</v>
      </c>
      <c r="T2213" s="8" t="str">
        <f t="shared" si="105"/>
        <v>FishProducts</v>
      </c>
      <c r="U2213" s="2">
        <v>2</v>
      </c>
      <c r="V2213" s="2">
        <v>4</v>
      </c>
      <c r="W2213" s="2">
        <v>1</v>
      </c>
      <c r="X2213" s="2">
        <v>6</v>
      </c>
      <c r="Y2213" s="2">
        <v>7</v>
      </c>
      <c r="Z2213" s="2">
        <v>3</v>
      </c>
      <c r="AA2213" s="2">
        <v>11</v>
      </c>
      <c r="AB2213" s="2">
        <v>0</v>
      </c>
    </row>
    <row r="2214" spans="1:28" x14ac:dyDescent="0.25">
      <c r="A2214" s="2">
        <v>8867</v>
      </c>
      <c r="B2214" s="2">
        <v>1988</v>
      </c>
      <c r="C2214" s="2">
        <f>2025-Table1[[#This Row],[Year_Birth]]</f>
        <v>37</v>
      </c>
      <c r="D2214" s="2" t="s">
        <v>2255</v>
      </c>
      <c r="E2214" s="2" t="s">
        <v>2256</v>
      </c>
      <c r="F2214" s="2" t="str">
        <f t="shared" si="103"/>
        <v>Senior</v>
      </c>
      <c r="G2214" s="4">
        <v>67546</v>
      </c>
      <c r="H2214" s="2">
        <v>0</v>
      </c>
      <c r="I2214" s="2">
        <v>0</v>
      </c>
      <c r="J2214" s="3" t="s">
        <v>2725</v>
      </c>
      <c r="K2214" s="6">
        <v>90</v>
      </c>
      <c r="L2214" s="4">
        <v>864</v>
      </c>
      <c r="M2214" s="4">
        <v>134</v>
      </c>
      <c r="N2214" s="4">
        <v>768</v>
      </c>
      <c r="O2214" s="4">
        <v>150</v>
      </c>
      <c r="P2214" s="4">
        <v>38</v>
      </c>
      <c r="Q2214" s="4">
        <v>172</v>
      </c>
      <c r="R2214" s="4">
        <f>SUM(Table1[[#This Row],[Wines]:[Sweet]])</f>
        <v>1954</v>
      </c>
      <c r="S2214" s="8">
        <f t="shared" si="104"/>
        <v>2.8928433956118792E-2</v>
      </c>
      <c r="T2214" s="8" t="str">
        <f t="shared" si="105"/>
        <v>Wines</v>
      </c>
      <c r="U2214" s="2">
        <v>1</v>
      </c>
      <c r="V2214" s="2">
        <v>4</v>
      </c>
      <c r="W2214" s="2">
        <v>10</v>
      </c>
      <c r="X2214" s="2">
        <v>5</v>
      </c>
      <c r="Y2214" s="2">
        <v>3</v>
      </c>
      <c r="Z2214" s="2">
        <v>3</v>
      </c>
      <c r="AA2214" s="2">
        <v>11</v>
      </c>
      <c r="AB2214" s="2">
        <v>0</v>
      </c>
    </row>
    <row r="2215" spans="1:28" x14ac:dyDescent="0.25">
      <c r="A2215" s="2">
        <v>8652</v>
      </c>
      <c r="B2215" s="2">
        <v>1946</v>
      </c>
      <c r="C2215" s="2">
        <f>2025-Table1[[#This Row],[Year_Birth]]</f>
        <v>79</v>
      </c>
      <c r="D2215" s="2" t="s">
        <v>2252</v>
      </c>
      <c r="E2215" s="2" t="s">
        <v>2254</v>
      </c>
      <c r="F2215" s="2" t="str">
        <f t="shared" si="103"/>
        <v>Senior</v>
      </c>
      <c r="G2215" s="4">
        <v>37760</v>
      </c>
      <c r="H2215" s="2">
        <v>0</v>
      </c>
      <c r="I2215" s="2">
        <v>0</v>
      </c>
      <c r="J2215" s="3" t="s">
        <v>2725</v>
      </c>
      <c r="K2215" s="6">
        <v>20</v>
      </c>
      <c r="L2215" s="4">
        <v>84</v>
      </c>
      <c r="M2215" s="4">
        <v>5</v>
      </c>
      <c r="N2215" s="4">
        <v>38</v>
      </c>
      <c r="O2215" s="4">
        <v>150</v>
      </c>
      <c r="P2215" s="4">
        <v>12</v>
      </c>
      <c r="Q2215" s="4">
        <v>28</v>
      </c>
      <c r="R2215" s="4">
        <f>SUM(Table1[[#This Row],[Wines]:[Sweet]])</f>
        <v>289</v>
      </c>
      <c r="S2215" s="8">
        <f t="shared" si="104"/>
        <v>7.6536016949152541E-3</v>
      </c>
      <c r="T2215" s="8" t="str">
        <f t="shared" si="105"/>
        <v>FishProducts</v>
      </c>
      <c r="U2215" s="2">
        <v>2</v>
      </c>
      <c r="V2215" s="2">
        <v>4</v>
      </c>
      <c r="W2215" s="2">
        <v>1</v>
      </c>
      <c r="X2215" s="2">
        <v>6</v>
      </c>
      <c r="Y2215" s="2">
        <v>7</v>
      </c>
      <c r="Z2215" s="2">
        <v>3</v>
      </c>
      <c r="AA2215" s="2">
        <v>11</v>
      </c>
      <c r="AB2215" s="2">
        <v>0</v>
      </c>
    </row>
    <row r="2216" spans="1:28" x14ac:dyDescent="0.25">
      <c r="A2216" s="2">
        <v>6354</v>
      </c>
      <c r="B2216" s="2">
        <v>1984</v>
      </c>
      <c r="C2216" s="2">
        <f>2025-Table1[[#This Row],[Year_Birth]]</f>
        <v>41</v>
      </c>
      <c r="D2216" s="2" t="s">
        <v>2252</v>
      </c>
      <c r="E2216" s="2" t="s">
        <v>2254</v>
      </c>
      <c r="F2216" s="2" t="str">
        <f t="shared" si="103"/>
        <v>Senior</v>
      </c>
      <c r="G2216" s="4">
        <v>15345</v>
      </c>
      <c r="H2216" s="2">
        <v>1</v>
      </c>
      <c r="I2216" s="2">
        <v>0</v>
      </c>
      <c r="J2216" s="3" t="s">
        <v>2725</v>
      </c>
      <c r="K2216" s="6">
        <v>51</v>
      </c>
      <c r="L2216" s="4">
        <v>5</v>
      </c>
      <c r="M2216" s="4">
        <v>2</v>
      </c>
      <c r="N2216" s="4">
        <v>16</v>
      </c>
      <c r="O2216" s="4">
        <v>3</v>
      </c>
      <c r="P2216" s="4">
        <v>2</v>
      </c>
      <c r="Q2216" s="4">
        <v>19</v>
      </c>
      <c r="R2216" s="4">
        <f>SUM(Table1[[#This Row],[Wines]:[Sweet]])</f>
        <v>28</v>
      </c>
      <c r="S2216" s="8">
        <f t="shared" si="104"/>
        <v>1.8246985988921473E-3</v>
      </c>
      <c r="T2216" s="8" t="str">
        <f t="shared" si="105"/>
        <v>GoldProds</v>
      </c>
      <c r="U2216" s="2">
        <v>2</v>
      </c>
      <c r="V2216" s="2">
        <v>1</v>
      </c>
      <c r="W2216" s="2">
        <v>1</v>
      </c>
      <c r="X2216" s="2">
        <v>2</v>
      </c>
      <c r="Y2216" s="2">
        <v>8</v>
      </c>
      <c r="Z2216" s="2">
        <v>3</v>
      </c>
      <c r="AA2216" s="2">
        <v>11</v>
      </c>
      <c r="AB2216" s="2">
        <v>1</v>
      </c>
    </row>
    <row r="2217" spans="1:28" x14ac:dyDescent="0.25">
      <c r="A2217" s="2">
        <v>2453</v>
      </c>
      <c r="B2217" s="2">
        <v>1960</v>
      </c>
      <c r="C2217" s="2">
        <f>2025-Table1[[#This Row],[Year_Birth]]</f>
        <v>65</v>
      </c>
      <c r="D2217" s="2" t="s">
        <v>2252</v>
      </c>
      <c r="E2217" s="2" t="s">
        <v>2254</v>
      </c>
      <c r="F2217" s="2" t="str">
        <f t="shared" si="103"/>
        <v>Senior</v>
      </c>
      <c r="G2217" s="4">
        <v>62807</v>
      </c>
      <c r="H2217" s="2">
        <v>0</v>
      </c>
      <c r="I2217" s="2">
        <v>1</v>
      </c>
      <c r="J2217" s="3" t="s">
        <v>2725</v>
      </c>
      <c r="K2217" s="6">
        <v>83</v>
      </c>
      <c r="L2217" s="4">
        <v>526</v>
      </c>
      <c r="M2217" s="4">
        <v>28</v>
      </c>
      <c r="N2217" s="4">
        <v>135</v>
      </c>
      <c r="O2217" s="4">
        <v>10</v>
      </c>
      <c r="P2217" s="4">
        <v>21</v>
      </c>
      <c r="Q2217" s="4">
        <v>99</v>
      </c>
      <c r="R2217" s="4">
        <f>SUM(Table1[[#This Row],[Wines]:[Sweet]])</f>
        <v>720</v>
      </c>
      <c r="S2217" s="8">
        <f t="shared" si="104"/>
        <v>1.1463690352986132E-2</v>
      </c>
      <c r="T2217" s="8" t="str">
        <f t="shared" si="105"/>
        <v>Wines</v>
      </c>
      <c r="U2217" s="2">
        <v>3</v>
      </c>
      <c r="V2217" s="2">
        <v>5</v>
      </c>
      <c r="W2217" s="2">
        <v>3</v>
      </c>
      <c r="X2217" s="2">
        <v>12</v>
      </c>
      <c r="Y2217" s="2">
        <v>5</v>
      </c>
      <c r="Z2217" s="2">
        <v>3</v>
      </c>
      <c r="AA2217" s="2">
        <v>11</v>
      </c>
      <c r="AB2217" s="2">
        <v>0</v>
      </c>
    </row>
    <row r="2218" spans="1:28" x14ac:dyDescent="0.25">
      <c r="A2218" s="2">
        <v>5871</v>
      </c>
      <c r="B2218" s="2">
        <v>1979</v>
      </c>
      <c r="C2218" s="2">
        <f>2025-Table1[[#This Row],[Year_Birth]]</f>
        <v>46</v>
      </c>
      <c r="D2218" s="2" t="s">
        <v>2257</v>
      </c>
      <c r="E2218" s="2" t="s">
        <v>2254</v>
      </c>
      <c r="F2218" s="2" t="str">
        <f t="shared" si="103"/>
        <v>Senior</v>
      </c>
      <c r="G2218" s="4">
        <v>24401</v>
      </c>
      <c r="H2218" s="2">
        <v>0</v>
      </c>
      <c r="I2218" s="2">
        <v>0</v>
      </c>
      <c r="J2218" s="3" t="s">
        <v>2725</v>
      </c>
      <c r="K2218" s="6">
        <v>98</v>
      </c>
      <c r="L2218" s="4">
        <v>73</v>
      </c>
      <c r="M2218" s="4">
        <v>28</v>
      </c>
      <c r="N2218" s="4">
        <v>217</v>
      </c>
      <c r="O2218" s="4">
        <v>10</v>
      </c>
      <c r="P2218" s="4">
        <v>24</v>
      </c>
      <c r="Q2218" s="4">
        <v>115</v>
      </c>
      <c r="R2218" s="4">
        <f>SUM(Table1[[#This Row],[Wines]:[Sweet]])</f>
        <v>352</v>
      </c>
      <c r="S2218" s="8">
        <f t="shared" si="104"/>
        <v>1.4425638293512561E-2</v>
      </c>
      <c r="T2218" s="8" t="str">
        <f t="shared" si="105"/>
        <v>MeatProducts</v>
      </c>
      <c r="U2218" s="2">
        <v>3</v>
      </c>
      <c r="V2218" s="2">
        <v>6</v>
      </c>
      <c r="W2218" s="2">
        <v>1</v>
      </c>
      <c r="X2218" s="2">
        <v>6</v>
      </c>
      <c r="Y2218" s="2">
        <v>8</v>
      </c>
      <c r="Z2218" s="2">
        <v>3</v>
      </c>
      <c r="AA2218" s="2">
        <v>11</v>
      </c>
      <c r="AB2218" s="2">
        <v>0</v>
      </c>
    </row>
    <row r="2219" spans="1:28" x14ac:dyDescent="0.25">
      <c r="A2219" s="2">
        <v>7378</v>
      </c>
      <c r="B2219" s="2">
        <v>1981</v>
      </c>
      <c r="C2219" s="2">
        <f>2025-Table1[[#This Row],[Year_Birth]]</f>
        <v>44</v>
      </c>
      <c r="D2219" s="2" t="s">
        <v>2257</v>
      </c>
      <c r="E2219" s="2" t="s">
        <v>2254</v>
      </c>
      <c r="F2219" s="2" t="str">
        <f t="shared" si="103"/>
        <v>Senior</v>
      </c>
      <c r="G2219" s="4">
        <v>42021</v>
      </c>
      <c r="H2219" s="2">
        <v>1</v>
      </c>
      <c r="I2219" s="2">
        <v>0</v>
      </c>
      <c r="J2219" s="3" t="s">
        <v>2725</v>
      </c>
      <c r="K2219" s="6">
        <v>34</v>
      </c>
      <c r="L2219" s="4">
        <v>393</v>
      </c>
      <c r="M2219" s="4">
        <v>5</v>
      </c>
      <c r="N2219" s="4">
        <v>136</v>
      </c>
      <c r="O2219" s="4">
        <v>7</v>
      </c>
      <c r="P2219" s="4">
        <v>5</v>
      </c>
      <c r="Q2219" s="4">
        <v>27</v>
      </c>
      <c r="R2219" s="4">
        <f>SUM(Table1[[#This Row],[Wines]:[Sweet]])</f>
        <v>546</v>
      </c>
      <c r="S2219" s="8">
        <f t="shared" si="104"/>
        <v>1.2993503248375811E-2</v>
      </c>
      <c r="T2219" s="8" t="str">
        <f t="shared" si="105"/>
        <v>Wines</v>
      </c>
      <c r="U2219" s="2">
        <v>5</v>
      </c>
      <c r="V2219" s="2">
        <v>10</v>
      </c>
      <c r="W2219" s="2">
        <v>1</v>
      </c>
      <c r="X2219" s="2">
        <v>6</v>
      </c>
      <c r="Y2219" s="2">
        <v>9</v>
      </c>
      <c r="Z2219" s="2">
        <v>3</v>
      </c>
      <c r="AA2219" s="2">
        <v>11</v>
      </c>
      <c r="AB2219" s="2">
        <v>0</v>
      </c>
    </row>
    <row r="2220" spans="1:28" x14ac:dyDescent="0.25">
      <c r="A2220" s="2">
        <v>7787</v>
      </c>
      <c r="B2220" s="2">
        <v>1960</v>
      </c>
      <c r="C2220" s="2">
        <f>2025-Table1[[#This Row],[Year_Birth]]</f>
        <v>65</v>
      </c>
      <c r="D2220" s="2" t="s">
        <v>2252</v>
      </c>
      <c r="E2220" s="2" t="s">
        <v>2254</v>
      </c>
      <c r="F2220" s="2" t="str">
        <f t="shared" si="103"/>
        <v>Senior</v>
      </c>
      <c r="G2220" s="4">
        <v>62807</v>
      </c>
      <c r="H2220" s="2">
        <v>0</v>
      </c>
      <c r="I2220" s="2">
        <v>1</v>
      </c>
      <c r="J2220" s="3" t="s">
        <v>2725</v>
      </c>
      <c r="K2220" s="6">
        <v>83</v>
      </c>
      <c r="L2220" s="4">
        <v>526</v>
      </c>
      <c r="M2220" s="4">
        <v>28</v>
      </c>
      <c r="N2220" s="4">
        <v>135</v>
      </c>
      <c r="O2220" s="4">
        <v>10</v>
      </c>
      <c r="P2220" s="4">
        <v>21</v>
      </c>
      <c r="Q2220" s="4">
        <v>99</v>
      </c>
      <c r="R2220" s="4">
        <f>SUM(Table1[[#This Row],[Wines]:[Sweet]])</f>
        <v>720</v>
      </c>
      <c r="S2220" s="8">
        <f t="shared" si="104"/>
        <v>1.1463690352986132E-2</v>
      </c>
      <c r="T2220" s="8" t="str">
        <f t="shared" si="105"/>
        <v>Wines</v>
      </c>
      <c r="U2220" s="2">
        <v>3</v>
      </c>
      <c r="V2220" s="2">
        <v>5</v>
      </c>
      <c r="W2220" s="2">
        <v>3</v>
      </c>
      <c r="X2220" s="2">
        <v>12</v>
      </c>
      <c r="Y2220" s="2">
        <v>5</v>
      </c>
      <c r="Z2220" s="2">
        <v>3</v>
      </c>
      <c r="AA2220" s="2">
        <v>11</v>
      </c>
      <c r="AB2220" s="2">
        <v>0</v>
      </c>
    </row>
    <row r="2221" spans="1:28" x14ac:dyDescent="0.25">
      <c r="A2221" s="2">
        <v>5589</v>
      </c>
      <c r="B2221" s="2">
        <v>1964</v>
      </c>
      <c r="C2221" s="2">
        <f>2025-Table1[[#This Row],[Year_Birth]]</f>
        <v>61</v>
      </c>
      <c r="D2221" s="2" t="s">
        <v>2252</v>
      </c>
      <c r="E2221" s="2" t="s">
        <v>2258</v>
      </c>
      <c r="F2221" s="2" t="str">
        <f t="shared" si="103"/>
        <v>Senior</v>
      </c>
      <c r="G2221" s="4">
        <v>51983</v>
      </c>
      <c r="H2221" s="2">
        <v>0</v>
      </c>
      <c r="I2221" s="2">
        <v>1</v>
      </c>
      <c r="J2221" s="3" t="s">
        <v>2725</v>
      </c>
      <c r="K2221" s="6">
        <v>95</v>
      </c>
      <c r="L2221" s="4">
        <v>631</v>
      </c>
      <c r="M2221" s="4">
        <v>0</v>
      </c>
      <c r="N2221" s="4">
        <v>115</v>
      </c>
      <c r="O2221" s="4">
        <v>10</v>
      </c>
      <c r="P2221" s="4">
        <v>7</v>
      </c>
      <c r="Q2221" s="4">
        <v>30</v>
      </c>
      <c r="R2221" s="4">
        <f>SUM(Table1[[#This Row],[Wines]:[Sweet]])</f>
        <v>763</v>
      </c>
      <c r="S2221" s="8">
        <f t="shared" si="104"/>
        <v>1.4677875459284766E-2</v>
      </c>
      <c r="T2221" s="8" t="str">
        <f t="shared" si="105"/>
        <v>Wines</v>
      </c>
      <c r="U2221" s="2">
        <v>3</v>
      </c>
      <c r="V2221" s="2">
        <v>9</v>
      </c>
      <c r="W2221" s="2">
        <v>2</v>
      </c>
      <c r="X2221" s="2">
        <v>10</v>
      </c>
      <c r="Y2221" s="2">
        <v>7</v>
      </c>
      <c r="Z2221" s="2">
        <v>3</v>
      </c>
      <c r="AA2221" s="2">
        <v>11</v>
      </c>
      <c r="AB2221" s="2">
        <v>0</v>
      </c>
    </row>
    <row r="2222" spans="1:28" x14ac:dyDescent="0.25">
      <c r="A2222" s="2">
        <v>10069</v>
      </c>
      <c r="B2222" s="2">
        <v>1988</v>
      </c>
      <c r="C2222" s="2">
        <f>2025-Table1[[#This Row],[Year_Birth]]</f>
        <v>37</v>
      </c>
      <c r="D2222" s="2" t="s">
        <v>2259</v>
      </c>
      <c r="E2222" s="2" t="s">
        <v>2254</v>
      </c>
      <c r="F2222" s="2" t="str">
        <f t="shared" si="103"/>
        <v>Senior</v>
      </c>
      <c r="G2222" s="4">
        <v>13724</v>
      </c>
      <c r="H2222" s="2">
        <v>1</v>
      </c>
      <c r="I2222" s="2">
        <v>0</v>
      </c>
      <c r="J2222" s="3" t="s">
        <v>2725</v>
      </c>
      <c r="K2222" s="6">
        <v>43</v>
      </c>
      <c r="L2222" s="4">
        <v>2</v>
      </c>
      <c r="M2222" s="4">
        <v>7</v>
      </c>
      <c r="N2222" s="4">
        <v>5</v>
      </c>
      <c r="O2222" s="4">
        <v>2</v>
      </c>
      <c r="P2222" s="4">
        <v>15</v>
      </c>
      <c r="Q2222" s="4">
        <v>27</v>
      </c>
      <c r="R2222" s="4">
        <f>SUM(Table1[[#This Row],[Wines]:[Sweet]])</f>
        <v>31</v>
      </c>
      <c r="S2222" s="8">
        <f t="shared" si="104"/>
        <v>2.2588166715243369E-3</v>
      </c>
      <c r="T2222" s="8" t="str">
        <f t="shared" si="105"/>
        <v>GoldProds</v>
      </c>
      <c r="U2222" s="2">
        <v>1</v>
      </c>
      <c r="V2222" s="2">
        <v>2</v>
      </c>
      <c r="W2222" s="2">
        <v>0</v>
      </c>
      <c r="X2222" s="2">
        <v>2</v>
      </c>
      <c r="Y2222" s="2">
        <v>9</v>
      </c>
      <c r="Z2222" s="2">
        <v>3</v>
      </c>
      <c r="AA2222" s="2">
        <v>11</v>
      </c>
      <c r="AB2222" s="2">
        <v>0</v>
      </c>
    </row>
    <row r="2223" spans="1:28" x14ac:dyDescent="0.25">
      <c r="A2223" s="2">
        <v>8852</v>
      </c>
      <c r="B2223" s="2">
        <v>1976</v>
      </c>
      <c r="C2223" s="2">
        <f>2025-Table1[[#This Row],[Year_Birth]]</f>
        <v>49</v>
      </c>
      <c r="D2223" s="2" t="s">
        <v>2252</v>
      </c>
      <c r="E2223" s="2" t="s">
        <v>2256</v>
      </c>
      <c r="F2223" s="2" t="str">
        <f t="shared" si="103"/>
        <v>Senior</v>
      </c>
      <c r="G2223" s="4">
        <v>61064</v>
      </c>
      <c r="H2223" s="2">
        <v>0</v>
      </c>
      <c r="I2223" s="2">
        <v>1</v>
      </c>
      <c r="J2223" s="3" t="s">
        <v>2725</v>
      </c>
      <c r="K2223" s="6">
        <v>80</v>
      </c>
      <c r="L2223" s="4">
        <v>387</v>
      </c>
      <c r="M2223" s="4">
        <v>126</v>
      </c>
      <c r="N2223" s="4">
        <v>342</v>
      </c>
      <c r="O2223" s="4">
        <v>0</v>
      </c>
      <c r="P2223" s="4">
        <v>45</v>
      </c>
      <c r="Q2223" s="4">
        <v>180</v>
      </c>
      <c r="R2223" s="4">
        <f>SUM(Table1[[#This Row],[Wines]:[Sweet]])</f>
        <v>900</v>
      </c>
      <c r="S2223" s="8">
        <f t="shared" si="104"/>
        <v>1.4738634874885366E-2</v>
      </c>
      <c r="T2223" s="8" t="str">
        <f t="shared" si="105"/>
        <v>Wines</v>
      </c>
      <c r="U2223" s="2">
        <v>5</v>
      </c>
      <c r="V2223" s="2">
        <v>8</v>
      </c>
      <c r="W2223" s="2">
        <v>4</v>
      </c>
      <c r="X2223" s="2">
        <v>11</v>
      </c>
      <c r="Y2223" s="2">
        <v>6</v>
      </c>
      <c r="Z2223" s="2">
        <v>3</v>
      </c>
      <c r="AA2223" s="2">
        <v>11</v>
      </c>
      <c r="AB2223" s="2">
        <v>0</v>
      </c>
    </row>
    <row r="2224" spans="1:28" x14ac:dyDescent="0.25">
      <c r="A2224" s="2">
        <v>2747</v>
      </c>
      <c r="B2224" s="2">
        <v>1988</v>
      </c>
      <c r="C2224" s="2">
        <f>2025-Table1[[#This Row],[Year_Birth]]</f>
        <v>37</v>
      </c>
      <c r="D2224" s="2" t="s">
        <v>2255</v>
      </c>
      <c r="E2224" s="2" t="s">
        <v>2256</v>
      </c>
      <c r="F2224" s="2" t="str">
        <f t="shared" si="103"/>
        <v>Senior</v>
      </c>
      <c r="G2224" s="4">
        <v>67546</v>
      </c>
      <c r="H2224" s="2">
        <v>0</v>
      </c>
      <c r="I2224" s="2">
        <v>0</v>
      </c>
      <c r="J2224" s="3" t="s">
        <v>2725</v>
      </c>
      <c r="K2224" s="6">
        <v>90</v>
      </c>
      <c r="L2224" s="4">
        <v>864</v>
      </c>
      <c r="M2224" s="4">
        <v>134</v>
      </c>
      <c r="N2224" s="4">
        <v>768</v>
      </c>
      <c r="O2224" s="4">
        <v>150</v>
      </c>
      <c r="P2224" s="4">
        <v>38</v>
      </c>
      <c r="Q2224" s="4">
        <v>172</v>
      </c>
      <c r="R2224" s="4">
        <f>SUM(Table1[[#This Row],[Wines]:[Sweet]])</f>
        <v>1954</v>
      </c>
      <c r="S2224" s="8">
        <f t="shared" si="104"/>
        <v>2.8928433956118792E-2</v>
      </c>
      <c r="T2224" s="8" t="str">
        <f t="shared" si="105"/>
        <v>Wines</v>
      </c>
      <c r="U2224" s="2">
        <v>1</v>
      </c>
      <c r="V2224" s="2">
        <v>4</v>
      </c>
      <c r="W2224" s="2">
        <v>10</v>
      </c>
      <c r="X2224" s="2">
        <v>5</v>
      </c>
      <c r="Y2224" s="2">
        <v>3</v>
      </c>
      <c r="Z2224" s="2">
        <v>3</v>
      </c>
      <c r="AA2224" s="2">
        <v>11</v>
      </c>
      <c r="AB2224" s="2">
        <v>0</v>
      </c>
    </row>
    <row r="2225" spans="1:28" x14ac:dyDescent="0.25">
      <c r="A2225" s="2">
        <v>1377</v>
      </c>
      <c r="B2225" s="2">
        <v>1954</v>
      </c>
      <c r="C2225" s="2">
        <f>2025-Table1[[#This Row],[Year_Birth]]</f>
        <v>71</v>
      </c>
      <c r="D2225" s="2" t="s">
        <v>2257</v>
      </c>
      <c r="E2225" s="2" t="s">
        <v>2261</v>
      </c>
      <c r="F2225" s="2" t="str">
        <f t="shared" si="103"/>
        <v>Senior</v>
      </c>
      <c r="G2225" s="4">
        <v>44551</v>
      </c>
      <c r="H2225" s="2">
        <v>0</v>
      </c>
      <c r="I2225" s="2">
        <v>1</v>
      </c>
      <c r="J2225" s="3" t="s">
        <v>2726</v>
      </c>
      <c r="K2225" s="6">
        <v>24</v>
      </c>
      <c r="L2225" s="4">
        <v>182</v>
      </c>
      <c r="M2225" s="4">
        <v>4</v>
      </c>
      <c r="N2225" s="4">
        <v>33</v>
      </c>
      <c r="O2225" s="4">
        <v>0</v>
      </c>
      <c r="P2225" s="4">
        <v>0</v>
      </c>
      <c r="Q2225" s="4">
        <v>66</v>
      </c>
      <c r="R2225" s="4">
        <f>SUM(Table1[[#This Row],[Wines]:[Sweet]])</f>
        <v>219</v>
      </c>
      <c r="S2225" s="8">
        <f t="shared" si="104"/>
        <v>4.9157145743080966E-3</v>
      </c>
      <c r="T2225" s="8" t="str">
        <f t="shared" si="105"/>
        <v>Wines</v>
      </c>
      <c r="U2225" s="2">
        <v>2</v>
      </c>
      <c r="V2225" s="2">
        <v>4</v>
      </c>
      <c r="W2225" s="2">
        <v>1</v>
      </c>
      <c r="X2225" s="2">
        <v>5</v>
      </c>
      <c r="Y2225" s="2">
        <v>7</v>
      </c>
      <c r="Z2225" s="2">
        <v>3</v>
      </c>
      <c r="AA2225" s="2">
        <v>11</v>
      </c>
      <c r="AB2225" s="2">
        <v>0</v>
      </c>
    </row>
    <row r="2226" spans="1:28" x14ac:dyDescent="0.25">
      <c r="A2226" s="2">
        <v>3867</v>
      </c>
      <c r="B2226" s="2">
        <v>1947</v>
      </c>
      <c r="C2226" s="2">
        <f>2025-Table1[[#This Row],[Year_Birth]]</f>
        <v>78</v>
      </c>
      <c r="D2226" s="2" t="s">
        <v>2255</v>
      </c>
      <c r="E2226" s="2" t="s">
        <v>2254</v>
      </c>
      <c r="F2226" s="2" t="str">
        <f t="shared" si="103"/>
        <v>Senior</v>
      </c>
      <c r="G2226" s="4">
        <v>73059</v>
      </c>
      <c r="H2226" s="2">
        <v>0</v>
      </c>
      <c r="I2226" s="2">
        <v>1</v>
      </c>
      <c r="J2226" s="3" t="s">
        <v>2726</v>
      </c>
      <c r="K2226" s="6">
        <v>36</v>
      </c>
      <c r="L2226" s="4">
        <v>410</v>
      </c>
      <c r="M2226" s="4">
        <v>112</v>
      </c>
      <c r="N2226" s="4">
        <v>420</v>
      </c>
      <c r="O2226" s="4">
        <v>0</v>
      </c>
      <c r="P2226" s="4">
        <v>82</v>
      </c>
      <c r="Q2226" s="4">
        <v>71</v>
      </c>
      <c r="R2226" s="4">
        <f>SUM(Table1[[#This Row],[Wines]:[Sweet]])</f>
        <v>1024</v>
      </c>
      <c r="S2226" s="8">
        <f t="shared" si="104"/>
        <v>1.4016069204341697E-2</v>
      </c>
      <c r="T2226" s="8" t="str">
        <f t="shared" si="105"/>
        <v>MeatProducts</v>
      </c>
      <c r="U2226" s="2">
        <v>1</v>
      </c>
      <c r="V2226" s="2">
        <v>9</v>
      </c>
      <c r="W2226" s="2">
        <v>3</v>
      </c>
      <c r="X2226" s="2">
        <v>13</v>
      </c>
      <c r="Y2226" s="2">
        <v>4</v>
      </c>
      <c r="Z2226" s="2">
        <v>3</v>
      </c>
      <c r="AA2226" s="2">
        <v>11</v>
      </c>
      <c r="AB2226" s="2">
        <v>0</v>
      </c>
    </row>
    <row r="2227" spans="1:28" x14ac:dyDescent="0.25">
      <c r="A2227" s="2">
        <v>7793</v>
      </c>
      <c r="B2227" s="2">
        <v>1976</v>
      </c>
      <c r="C2227" s="2">
        <f>2025-Table1[[#This Row],[Year_Birth]]</f>
        <v>49</v>
      </c>
      <c r="D2227" s="2" t="s">
        <v>2252</v>
      </c>
      <c r="E2227" s="2" t="s">
        <v>2254</v>
      </c>
      <c r="F2227" s="2" t="str">
        <f t="shared" si="103"/>
        <v>Senior</v>
      </c>
      <c r="G2227" s="4">
        <v>62061</v>
      </c>
      <c r="H2227" s="2">
        <v>0</v>
      </c>
      <c r="I2227" s="2">
        <v>1</v>
      </c>
      <c r="J2227" s="3" t="s">
        <v>2726</v>
      </c>
      <c r="K2227" s="6">
        <v>12</v>
      </c>
      <c r="L2227" s="4">
        <v>641</v>
      </c>
      <c r="M2227" s="4">
        <v>7</v>
      </c>
      <c r="N2227" s="4">
        <v>84</v>
      </c>
      <c r="O2227" s="4">
        <v>0</v>
      </c>
      <c r="P2227" s="4">
        <v>30</v>
      </c>
      <c r="Q2227" s="4">
        <v>38</v>
      </c>
      <c r="R2227" s="4">
        <f>SUM(Table1[[#This Row],[Wines]:[Sweet]])</f>
        <v>762</v>
      </c>
      <c r="S2227" s="8">
        <f t="shared" si="104"/>
        <v>1.2278242374438053E-2</v>
      </c>
      <c r="T2227" s="8" t="str">
        <f t="shared" si="105"/>
        <v>Wines</v>
      </c>
      <c r="U2227" s="2">
        <v>3</v>
      </c>
      <c r="V2227" s="2">
        <v>10</v>
      </c>
      <c r="W2227" s="2">
        <v>4</v>
      </c>
      <c r="X2227" s="2">
        <v>7</v>
      </c>
      <c r="Y2227" s="2">
        <v>6</v>
      </c>
      <c r="Z2227" s="2">
        <v>3</v>
      </c>
      <c r="AA2227" s="2">
        <v>11</v>
      </c>
      <c r="AB2227" s="2">
        <v>0</v>
      </c>
    </row>
    <row r="2228" spans="1:28" x14ac:dyDescent="0.25">
      <c r="A2228" s="2">
        <v>3859</v>
      </c>
      <c r="B2228" s="2">
        <v>1947</v>
      </c>
      <c r="C2228" s="2">
        <f>2025-Table1[[#This Row],[Year_Birth]]</f>
        <v>78</v>
      </c>
      <c r="D2228" s="2" t="s">
        <v>2255</v>
      </c>
      <c r="E2228" s="2" t="s">
        <v>2254</v>
      </c>
      <c r="F2228" s="2" t="str">
        <f t="shared" si="103"/>
        <v>Senior</v>
      </c>
      <c r="G2228" s="4">
        <v>73059</v>
      </c>
      <c r="H2228" s="2">
        <v>0</v>
      </c>
      <c r="I2228" s="2">
        <v>1</v>
      </c>
      <c r="J2228" s="3" t="s">
        <v>2726</v>
      </c>
      <c r="K2228" s="6">
        <v>36</v>
      </c>
      <c r="L2228" s="4">
        <v>410</v>
      </c>
      <c r="M2228" s="4">
        <v>112</v>
      </c>
      <c r="N2228" s="4">
        <v>420</v>
      </c>
      <c r="O2228" s="4">
        <v>0</v>
      </c>
      <c r="P2228" s="4">
        <v>82</v>
      </c>
      <c r="Q2228" s="4">
        <v>71</v>
      </c>
      <c r="R2228" s="4">
        <f>SUM(Table1[[#This Row],[Wines]:[Sweet]])</f>
        <v>1024</v>
      </c>
      <c r="S2228" s="8">
        <f t="shared" si="104"/>
        <v>1.4016069204341697E-2</v>
      </c>
      <c r="T2228" s="8" t="str">
        <f t="shared" si="105"/>
        <v>MeatProducts</v>
      </c>
      <c r="U2228" s="2">
        <v>1</v>
      </c>
      <c r="V2228" s="2">
        <v>9</v>
      </c>
      <c r="W2228" s="2">
        <v>3</v>
      </c>
      <c r="X2228" s="2">
        <v>13</v>
      </c>
      <c r="Y2228" s="2">
        <v>4</v>
      </c>
      <c r="Z2228" s="2">
        <v>3</v>
      </c>
      <c r="AA2228" s="2">
        <v>11</v>
      </c>
      <c r="AB2228" s="2">
        <v>0</v>
      </c>
    </row>
    <row r="2229" spans="1:28" x14ac:dyDescent="0.25">
      <c r="A2229" s="2">
        <v>10307</v>
      </c>
      <c r="B2229" s="2">
        <v>1956</v>
      </c>
      <c r="C2229" s="2">
        <f>2025-Table1[[#This Row],[Year_Birth]]</f>
        <v>69</v>
      </c>
      <c r="D2229" s="2" t="s">
        <v>2252</v>
      </c>
      <c r="E2229" s="2" t="s">
        <v>2256</v>
      </c>
      <c r="F2229" s="2" t="str">
        <f t="shared" si="103"/>
        <v>Senior</v>
      </c>
      <c r="G2229" s="4">
        <v>50387</v>
      </c>
      <c r="H2229" s="2">
        <v>0</v>
      </c>
      <c r="I2229" s="2">
        <v>2</v>
      </c>
      <c r="J2229" s="3" t="s">
        <v>2726</v>
      </c>
      <c r="K2229" s="6">
        <v>91</v>
      </c>
      <c r="L2229" s="4">
        <v>369</v>
      </c>
      <c r="M2229" s="4">
        <v>9</v>
      </c>
      <c r="N2229" s="4">
        <v>87</v>
      </c>
      <c r="O2229" s="4">
        <v>12</v>
      </c>
      <c r="P2229" s="4">
        <v>14</v>
      </c>
      <c r="Q2229" s="4">
        <v>34</v>
      </c>
      <c r="R2229" s="4">
        <f>SUM(Table1[[#This Row],[Wines]:[Sweet]])</f>
        <v>491</v>
      </c>
      <c r="S2229" s="8">
        <f t="shared" si="104"/>
        <v>9.7445769742195414E-3</v>
      </c>
      <c r="T2229" s="8" t="str">
        <f t="shared" si="105"/>
        <v>Wines</v>
      </c>
      <c r="U2229" s="2">
        <v>3</v>
      </c>
      <c r="V2229" s="2">
        <v>6</v>
      </c>
      <c r="W2229" s="2">
        <v>2</v>
      </c>
      <c r="X2229" s="2">
        <v>8</v>
      </c>
      <c r="Y2229" s="2">
        <v>5</v>
      </c>
      <c r="Z2229" s="2">
        <v>3</v>
      </c>
      <c r="AA2229" s="2">
        <v>11</v>
      </c>
      <c r="AB2229" s="2">
        <v>0</v>
      </c>
    </row>
    <row r="2230" spans="1:28" x14ac:dyDescent="0.25">
      <c r="A2230" s="2">
        <v>3170</v>
      </c>
      <c r="B2230" s="2">
        <v>1957</v>
      </c>
      <c r="C2230" s="2">
        <f>2025-Table1[[#This Row],[Year_Birth]]</f>
        <v>68</v>
      </c>
      <c r="D2230" s="2" t="s">
        <v>2257</v>
      </c>
      <c r="E2230" s="2" t="s">
        <v>2254</v>
      </c>
      <c r="F2230" s="2" t="str">
        <f t="shared" si="103"/>
        <v>Senior</v>
      </c>
      <c r="G2230" s="4">
        <v>68148</v>
      </c>
      <c r="H2230" s="2">
        <v>0</v>
      </c>
      <c r="I2230" s="2">
        <v>0</v>
      </c>
      <c r="J2230" s="3" t="s">
        <v>2726</v>
      </c>
      <c r="K2230" s="6">
        <v>86</v>
      </c>
      <c r="L2230" s="4">
        <v>389</v>
      </c>
      <c r="M2230" s="4">
        <v>66</v>
      </c>
      <c r="N2230" s="4">
        <v>408</v>
      </c>
      <c r="O2230" s="4">
        <v>37</v>
      </c>
      <c r="P2230" s="4">
        <v>57</v>
      </c>
      <c r="Q2230" s="4">
        <v>85</v>
      </c>
      <c r="R2230" s="4">
        <f>SUM(Table1[[#This Row],[Wines]:[Sweet]])</f>
        <v>957</v>
      </c>
      <c r="S2230" s="8">
        <f t="shared" si="104"/>
        <v>1.4042965310794154E-2</v>
      </c>
      <c r="T2230" s="8" t="str">
        <f t="shared" si="105"/>
        <v>MeatProducts</v>
      </c>
      <c r="U2230" s="2">
        <v>1</v>
      </c>
      <c r="V2230" s="2">
        <v>4</v>
      </c>
      <c r="W2230" s="2">
        <v>4</v>
      </c>
      <c r="X2230" s="2">
        <v>6</v>
      </c>
      <c r="Y2230" s="2">
        <v>2</v>
      </c>
      <c r="Z2230" s="2">
        <v>3</v>
      </c>
      <c r="AA2230" s="2">
        <v>11</v>
      </c>
      <c r="AB2230" s="2">
        <v>0</v>
      </c>
    </row>
    <row r="2231" spans="1:28" x14ac:dyDescent="0.25">
      <c r="A2231" s="2">
        <v>2478</v>
      </c>
      <c r="B2231" s="2">
        <v>1973</v>
      </c>
      <c r="C2231" s="2">
        <f>2025-Table1[[#This Row],[Year_Birth]]</f>
        <v>52</v>
      </c>
      <c r="D2231" s="2" t="s">
        <v>2252</v>
      </c>
      <c r="E2231" s="2" t="s">
        <v>2256</v>
      </c>
      <c r="F2231" s="2" t="str">
        <f t="shared" si="103"/>
        <v>Senior</v>
      </c>
      <c r="G2231" s="4">
        <v>25410</v>
      </c>
      <c r="H2231" s="2">
        <v>1</v>
      </c>
      <c r="I2231" s="2">
        <v>0</v>
      </c>
      <c r="J2231" s="3" t="s">
        <v>2726</v>
      </c>
      <c r="K2231" s="6">
        <v>48</v>
      </c>
      <c r="L2231" s="4">
        <v>2</v>
      </c>
      <c r="M2231" s="4">
        <v>2</v>
      </c>
      <c r="N2231" s="4">
        <v>4</v>
      </c>
      <c r="O2231" s="4">
        <v>13</v>
      </c>
      <c r="P2231" s="4">
        <v>13</v>
      </c>
      <c r="Q2231" s="4">
        <v>4</v>
      </c>
      <c r="R2231" s="4">
        <f>SUM(Table1[[#This Row],[Wines]:[Sweet]])</f>
        <v>34</v>
      </c>
      <c r="S2231" s="8">
        <f t="shared" si="104"/>
        <v>1.338055883510429E-3</v>
      </c>
      <c r="T2231" s="8" t="str">
        <f t="shared" si="105"/>
        <v>FishProducts</v>
      </c>
      <c r="U2231" s="2">
        <v>1</v>
      </c>
      <c r="V2231" s="2">
        <v>1</v>
      </c>
      <c r="W2231" s="2">
        <v>0</v>
      </c>
      <c r="X2231" s="2">
        <v>4</v>
      </c>
      <c r="Y2231" s="2">
        <v>4</v>
      </c>
      <c r="Z2231" s="2">
        <v>3</v>
      </c>
      <c r="AA2231" s="2">
        <v>11</v>
      </c>
      <c r="AB2231" s="2">
        <v>0</v>
      </c>
    </row>
    <row r="2232" spans="1:28" x14ac:dyDescent="0.25">
      <c r="A2232" s="2">
        <v>4865</v>
      </c>
      <c r="B2232" s="2">
        <v>1974</v>
      </c>
      <c r="C2232" s="2">
        <f>2025-Table1[[#This Row],[Year_Birth]]</f>
        <v>51</v>
      </c>
      <c r="D2232" s="2" t="s">
        <v>2257</v>
      </c>
      <c r="E2232" s="2" t="s">
        <v>2258</v>
      </c>
      <c r="F2232" s="2" t="str">
        <f t="shared" si="103"/>
        <v>Senior</v>
      </c>
      <c r="G2232" s="4">
        <v>53367</v>
      </c>
      <c r="H2232" s="2">
        <v>1</v>
      </c>
      <c r="I2232" s="2">
        <v>1</v>
      </c>
      <c r="J2232" s="3" t="s">
        <v>2726</v>
      </c>
      <c r="K2232" s="6">
        <v>2</v>
      </c>
      <c r="L2232" s="4">
        <v>229</v>
      </c>
      <c r="M2232" s="4">
        <v>7</v>
      </c>
      <c r="N2232" s="4">
        <v>140</v>
      </c>
      <c r="O2232" s="4">
        <v>10</v>
      </c>
      <c r="P2232" s="4">
        <v>3</v>
      </c>
      <c r="Q2232" s="4">
        <v>11</v>
      </c>
      <c r="R2232" s="4">
        <f>SUM(Table1[[#This Row],[Wines]:[Sweet]])</f>
        <v>389</v>
      </c>
      <c r="S2232" s="8">
        <f t="shared" si="104"/>
        <v>7.2891487248674279E-3</v>
      </c>
      <c r="T2232" s="8" t="str">
        <f t="shared" si="105"/>
        <v>Wines</v>
      </c>
      <c r="U2232" s="2">
        <v>7</v>
      </c>
      <c r="V2232" s="2">
        <v>5</v>
      </c>
      <c r="W2232" s="2">
        <v>1</v>
      </c>
      <c r="X2232" s="2">
        <v>8</v>
      </c>
      <c r="Y2232" s="2">
        <v>7</v>
      </c>
      <c r="Z2232" s="2">
        <v>3</v>
      </c>
      <c r="AA2232" s="2">
        <v>11</v>
      </c>
      <c r="AB2232" s="2">
        <v>1</v>
      </c>
    </row>
    <row r="2233" spans="1:28" x14ac:dyDescent="0.25">
      <c r="A2233" s="2">
        <v>4543</v>
      </c>
      <c r="B2233" s="2">
        <v>1980</v>
      </c>
      <c r="C2233" s="2">
        <f>2025-Table1[[#This Row],[Year_Birth]]</f>
        <v>45</v>
      </c>
      <c r="D2233" s="2" t="s">
        <v>2252</v>
      </c>
      <c r="E2233" s="2" t="s">
        <v>2256</v>
      </c>
      <c r="F2233" s="2" t="str">
        <f t="shared" si="103"/>
        <v>Senior</v>
      </c>
      <c r="G2233" s="4">
        <v>82497</v>
      </c>
      <c r="H2233" s="2">
        <v>0</v>
      </c>
      <c r="I2233" s="2">
        <v>0</v>
      </c>
      <c r="J2233" s="3" t="s">
        <v>2727</v>
      </c>
      <c r="K2233" s="6">
        <v>32</v>
      </c>
      <c r="L2233" s="4">
        <v>777</v>
      </c>
      <c r="M2233" s="4">
        <v>129</v>
      </c>
      <c r="N2233" s="4">
        <v>573</v>
      </c>
      <c r="O2233" s="4">
        <v>216</v>
      </c>
      <c r="P2233" s="4">
        <v>21</v>
      </c>
      <c r="Q2233" s="4">
        <v>203</v>
      </c>
      <c r="R2233" s="4">
        <f>SUM(Table1[[#This Row],[Wines]:[Sweet]])</f>
        <v>1716</v>
      </c>
      <c r="S2233" s="8">
        <f t="shared" si="104"/>
        <v>2.0800756391141498E-2</v>
      </c>
      <c r="T2233" s="8" t="str">
        <f t="shared" si="105"/>
        <v>Wines</v>
      </c>
      <c r="U2233" s="2">
        <v>1</v>
      </c>
      <c r="V2233" s="2">
        <v>2</v>
      </c>
      <c r="W2233" s="2">
        <v>7</v>
      </c>
      <c r="X2233" s="2">
        <v>9</v>
      </c>
      <c r="Y2233" s="2">
        <v>4</v>
      </c>
      <c r="Z2233" s="2">
        <v>3</v>
      </c>
      <c r="AA2233" s="2">
        <v>11</v>
      </c>
      <c r="AB2233" s="2">
        <v>0</v>
      </c>
    </row>
    <row r="2234" spans="1:28" x14ac:dyDescent="0.25">
      <c r="A2234" s="2">
        <v>9213</v>
      </c>
      <c r="B2234" s="2">
        <v>1970</v>
      </c>
      <c r="C2234" s="2">
        <f>2025-Table1[[#This Row],[Year_Birth]]</f>
        <v>55</v>
      </c>
      <c r="D2234" s="2" t="s">
        <v>2252</v>
      </c>
      <c r="E2234" s="2" t="s">
        <v>2261</v>
      </c>
      <c r="F2234" s="2" t="str">
        <f t="shared" si="103"/>
        <v>Senior</v>
      </c>
      <c r="G2234" s="4">
        <v>31880</v>
      </c>
      <c r="H2234" s="2">
        <v>1</v>
      </c>
      <c r="I2234" s="2">
        <v>0</v>
      </c>
      <c r="J2234" s="3" t="s">
        <v>2727</v>
      </c>
      <c r="K2234" s="6">
        <v>13</v>
      </c>
      <c r="L2234" s="4">
        <v>4</v>
      </c>
      <c r="M2234" s="4">
        <v>1</v>
      </c>
      <c r="N2234" s="4">
        <v>5</v>
      </c>
      <c r="O2234" s="4">
        <v>2</v>
      </c>
      <c r="P2234" s="4">
        <v>0</v>
      </c>
      <c r="Q2234" s="4">
        <v>3</v>
      </c>
      <c r="R2234" s="4">
        <f>SUM(Table1[[#This Row],[Wines]:[Sweet]])</f>
        <v>12</v>
      </c>
      <c r="S2234" s="8">
        <f t="shared" si="104"/>
        <v>3.764115432873275E-4</v>
      </c>
      <c r="T2234" s="8" t="str">
        <f t="shared" si="105"/>
        <v>MeatProducts</v>
      </c>
      <c r="U2234" s="2">
        <v>1</v>
      </c>
      <c r="V2234" s="2">
        <v>1</v>
      </c>
      <c r="W2234" s="2">
        <v>0</v>
      </c>
      <c r="X2234" s="2">
        <v>2</v>
      </c>
      <c r="Y2234" s="2">
        <v>8</v>
      </c>
      <c r="Z2234" s="2">
        <v>3</v>
      </c>
      <c r="AA2234" s="2">
        <v>11</v>
      </c>
      <c r="AB2234" s="2">
        <v>0</v>
      </c>
    </row>
    <row r="2235" spans="1:28" x14ac:dyDescent="0.25">
      <c r="A2235" s="2">
        <v>10581</v>
      </c>
      <c r="B2235" s="2">
        <v>1977</v>
      </c>
      <c r="C2235" s="2">
        <f>2025-Table1[[#This Row],[Year_Birth]]</f>
        <v>48</v>
      </c>
      <c r="D2235" s="2" t="s">
        <v>2252</v>
      </c>
      <c r="E2235" s="2" t="s">
        <v>2256</v>
      </c>
      <c r="F2235" s="2" t="str">
        <f t="shared" si="103"/>
        <v>Senior</v>
      </c>
      <c r="G2235" s="4">
        <v>41124</v>
      </c>
      <c r="H2235" s="2">
        <v>1</v>
      </c>
      <c r="I2235" s="2">
        <v>0</v>
      </c>
      <c r="J2235" s="3" t="s">
        <v>2727</v>
      </c>
      <c r="K2235" s="6">
        <v>41</v>
      </c>
      <c r="L2235" s="4">
        <v>281</v>
      </c>
      <c r="M2235" s="4">
        <v>7</v>
      </c>
      <c r="N2235" s="4">
        <v>84</v>
      </c>
      <c r="O2235" s="4">
        <v>15</v>
      </c>
      <c r="P2235" s="4">
        <v>0</v>
      </c>
      <c r="Q2235" s="4">
        <v>119</v>
      </c>
      <c r="R2235" s="4">
        <f>SUM(Table1[[#This Row],[Wines]:[Sweet]])</f>
        <v>387</v>
      </c>
      <c r="S2235" s="8">
        <f t="shared" si="104"/>
        <v>9.4105631747884444E-3</v>
      </c>
      <c r="T2235" s="8" t="str">
        <f t="shared" si="105"/>
        <v>Wines</v>
      </c>
      <c r="U2235" s="2">
        <v>7</v>
      </c>
      <c r="V2235" s="2">
        <v>7</v>
      </c>
      <c r="W2235" s="2">
        <v>3</v>
      </c>
      <c r="X2235" s="2">
        <v>4</v>
      </c>
      <c r="Y2235" s="2">
        <v>8</v>
      </c>
      <c r="Z2235" s="2">
        <v>3</v>
      </c>
      <c r="AA2235" s="2">
        <v>11</v>
      </c>
      <c r="AB2235" s="2">
        <v>0</v>
      </c>
    </row>
    <row r="2236" spans="1:28" x14ac:dyDescent="0.25">
      <c r="A2236" s="2">
        <v>10245</v>
      </c>
      <c r="B2236" s="2">
        <v>1986</v>
      </c>
      <c r="C2236" s="2">
        <f>2025-Table1[[#This Row],[Year_Birth]]</f>
        <v>39</v>
      </c>
      <c r="D2236" s="2" t="s">
        <v>2260</v>
      </c>
      <c r="E2236" s="2" t="s">
        <v>2253</v>
      </c>
      <c r="F2236" s="2" t="str">
        <f t="shared" si="103"/>
        <v>Senior</v>
      </c>
      <c r="G2236" s="4">
        <v>80910</v>
      </c>
      <c r="H2236" s="2">
        <v>0</v>
      </c>
      <c r="I2236" s="2">
        <v>0</v>
      </c>
      <c r="J2236" s="3" t="s">
        <v>2727</v>
      </c>
      <c r="K2236" s="6">
        <v>71</v>
      </c>
      <c r="L2236" s="4">
        <v>160</v>
      </c>
      <c r="M2236" s="4">
        <v>80</v>
      </c>
      <c r="N2236" s="4">
        <v>369</v>
      </c>
      <c r="O2236" s="4">
        <v>67</v>
      </c>
      <c r="P2236" s="4">
        <v>39</v>
      </c>
      <c r="Q2236" s="4">
        <v>41</v>
      </c>
      <c r="R2236" s="4">
        <f>SUM(Table1[[#This Row],[Wines]:[Sweet]])</f>
        <v>715</v>
      </c>
      <c r="S2236" s="8">
        <f t="shared" si="104"/>
        <v>8.8369793597824747E-3</v>
      </c>
      <c r="T2236" s="8" t="str">
        <f t="shared" si="105"/>
        <v>MeatProducts</v>
      </c>
      <c r="U2236" s="2">
        <v>1</v>
      </c>
      <c r="V2236" s="2">
        <v>3</v>
      </c>
      <c r="W2236" s="2">
        <v>3</v>
      </c>
      <c r="X2236" s="2">
        <v>8</v>
      </c>
      <c r="Y2236" s="2">
        <v>1</v>
      </c>
      <c r="Z2236" s="2">
        <v>3</v>
      </c>
      <c r="AA2236" s="2">
        <v>11</v>
      </c>
      <c r="AB2236" s="2">
        <v>0</v>
      </c>
    </row>
    <row r="2237" spans="1:28" x14ac:dyDescent="0.25">
      <c r="A2237" s="2">
        <v>3439</v>
      </c>
      <c r="B2237" s="2">
        <v>1972</v>
      </c>
      <c r="C2237" s="2">
        <f>2025-Table1[[#This Row],[Year_Birth]]</f>
        <v>53</v>
      </c>
      <c r="D2237" s="2" t="s">
        <v>2252</v>
      </c>
      <c r="E2237" s="2" t="s">
        <v>2256</v>
      </c>
      <c r="F2237" s="2" t="str">
        <f t="shared" si="103"/>
        <v>Senior</v>
      </c>
      <c r="G2237" s="4">
        <v>56721</v>
      </c>
      <c r="H2237" s="2">
        <v>1</v>
      </c>
      <c r="I2237" s="2">
        <v>1</v>
      </c>
      <c r="J2237" s="3" t="s">
        <v>2727</v>
      </c>
      <c r="K2237" s="6">
        <v>64</v>
      </c>
      <c r="L2237" s="4">
        <v>157</v>
      </c>
      <c r="M2237" s="4">
        <v>6</v>
      </c>
      <c r="N2237" s="4">
        <v>39</v>
      </c>
      <c r="O2237" s="4">
        <v>6</v>
      </c>
      <c r="P2237" s="4">
        <v>13</v>
      </c>
      <c r="Q2237" s="4">
        <v>75</v>
      </c>
      <c r="R2237" s="4">
        <f>SUM(Table1[[#This Row],[Wines]:[Sweet]])</f>
        <v>221</v>
      </c>
      <c r="S2237" s="8">
        <f t="shared" si="104"/>
        <v>3.896264170236773E-3</v>
      </c>
      <c r="T2237" s="8" t="str">
        <f t="shared" si="105"/>
        <v>Wines</v>
      </c>
      <c r="U2237" s="2">
        <v>5</v>
      </c>
      <c r="V2237" s="2">
        <v>4</v>
      </c>
      <c r="W2237" s="2">
        <v>1</v>
      </c>
      <c r="X2237" s="2">
        <v>5</v>
      </c>
      <c r="Y2237" s="2">
        <v>6</v>
      </c>
      <c r="Z2237" s="2">
        <v>3</v>
      </c>
      <c r="AA2237" s="2">
        <v>11</v>
      </c>
      <c r="AB2237" s="2">
        <v>0</v>
      </c>
    </row>
    <row r="2238" spans="1:28" x14ac:dyDescent="0.25">
      <c r="A2238" s="2">
        <v>2431</v>
      </c>
      <c r="B2238" s="2">
        <v>1990</v>
      </c>
      <c r="C2238" s="2">
        <f>2025-Table1[[#This Row],[Year_Birth]]</f>
        <v>35</v>
      </c>
      <c r="D2238" s="2" t="s">
        <v>2252</v>
      </c>
      <c r="E2238" s="2" t="s">
        <v>2256</v>
      </c>
      <c r="F2238" s="2" t="str">
        <f t="shared" si="103"/>
        <v>Senior</v>
      </c>
      <c r="G2238" s="4">
        <v>18222</v>
      </c>
      <c r="H2238" s="2">
        <v>0</v>
      </c>
      <c r="I2238" s="2">
        <v>0</v>
      </c>
      <c r="J2238" s="3" t="s">
        <v>2728</v>
      </c>
      <c r="K2238" s="6">
        <v>70</v>
      </c>
      <c r="L2238" s="4">
        <v>12</v>
      </c>
      <c r="M2238" s="4">
        <v>4</v>
      </c>
      <c r="N2238" s="4">
        <v>19</v>
      </c>
      <c r="O2238" s="4">
        <v>12</v>
      </c>
      <c r="P2238" s="4">
        <v>6</v>
      </c>
      <c r="Q2238" s="4">
        <v>14</v>
      </c>
      <c r="R2238" s="4">
        <f>SUM(Table1[[#This Row],[Wines]:[Sweet]])</f>
        <v>53</v>
      </c>
      <c r="S2238" s="8">
        <f t="shared" si="104"/>
        <v>2.9085720557567776E-3</v>
      </c>
      <c r="T2238" s="8" t="str">
        <f t="shared" si="105"/>
        <v>MeatProducts</v>
      </c>
      <c r="U2238" s="2">
        <v>1</v>
      </c>
      <c r="V2238" s="2">
        <v>2</v>
      </c>
      <c r="W2238" s="2">
        <v>0</v>
      </c>
      <c r="X2238" s="2">
        <v>3</v>
      </c>
      <c r="Y2238" s="2">
        <v>8</v>
      </c>
      <c r="Z2238" s="2">
        <v>3</v>
      </c>
      <c r="AA2238" s="2">
        <v>11</v>
      </c>
      <c r="AB2238" s="2">
        <v>0</v>
      </c>
    </row>
    <row r="2239" spans="1:28" x14ac:dyDescent="0.25">
      <c r="A2239" s="2">
        <v>4339</v>
      </c>
      <c r="B2239" s="2">
        <v>1970</v>
      </c>
      <c r="C2239" s="2">
        <f>2025-Table1[[#This Row],[Year_Birth]]</f>
        <v>55</v>
      </c>
      <c r="D2239" s="2" t="s">
        <v>2255</v>
      </c>
      <c r="E2239" s="2" t="s">
        <v>2256</v>
      </c>
      <c r="F2239" s="2" t="str">
        <f t="shared" si="103"/>
        <v>Senior</v>
      </c>
      <c r="G2239" s="4">
        <v>67353</v>
      </c>
      <c r="H2239" s="2">
        <v>0</v>
      </c>
      <c r="I2239" s="2">
        <v>1</v>
      </c>
      <c r="J2239" s="3" t="s">
        <v>2729</v>
      </c>
      <c r="K2239" s="6">
        <v>37</v>
      </c>
      <c r="L2239" s="4">
        <v>702</v>
      </c>
      <c r="M2239" s="4">
        <v>17</v>
      </c>
      <c r="N2239" s="4">
        <v>151</v>
      </c>
      <c r="O2239" s="4">
        <v>0</v>
      </c>
      <c r="P2239" s="4">
        <v>8</v>
      </c>
      <c r="Q2239" s="4">
        <v>35</v>
      </c>
      <c r="R2239" s="4">
        <f>SUM(Table1[[#This Row],[Wines]:[Sweet]])</f>
        <v>878</v>
      </c>
      <c r="S2239" s="8">
        <f t="shared" si="104"/>
        <v>1.3035796475286921E-2</v>
      </c>
      <c r="T2239" s="8" t="str">
        <f t="shared" si="105"/>
        <v>Wines</v>
      </c>
      <c r="U2239" s="2">
        <v>5</v>
      </c>
      <c r="V2239" s="2">
        <v>5</v>
      </c>
      <c r="W2239" s="2">
        <v>6</v>
      </c>
      <c r="X2239" s="2">
        <v>12</v>
      </c>
      <c r="Y2239" s="2">
        <v>2</v>
      </c>
      <c r="Z2239" s="2">
        <v>3</v>
      </c>
      <c r="AA2239" s="2">
        <v>11</v>
      </c>
      <c r="AB2239" s="2">
        <v>0</v>
      </c>
    </row>
    <row r="2240" spans="1:28" x14ac:dyDescent="0.25">
      <c r="A2240" s="2">
        <v>6974</v>
      </c>
      <c r="B2240" s="2">
        <v>1972</v>
      </c>
      <c r="C2240" s="2">
        <f>2025-Table1[[#This Row],[Year_Birth]]</f>
        <v>53</v>
      </c>
      <c r="D2240" s="2" t="s">
        <v>2255</v>
      </c>
      <c r="E2240" s="2" t="s">
        <v>2254</v>
      </c>
      <c r="F2240" s="2" t="str">
        <f t="shared" si="103"/>
        <v>Senior</v>
      </c>
      <c r="G2240" s="4">
        <v>83443</v>
      </c>
      <c r="H2240" s="2">
        <v>0</v>
      </c>
      <c r="I2240" s="2">
        <v>0</v>
      </c>
      <c r="J2240" s="3" t="s">
        <v>2729</v>
      </c>
      <c r="K2240" s="6">
        <v>89</v>
      </c>
      <c r="L2240" s="4">
        <v>518</v>
      </c>
      <c r="M2240" s="4">
        <v>42</v>
      </c>
      <c r="N2240" s="4">
        <v>742</v>
      </c>
      <c r="O2240" s="4">
        <v>55</v>
      </c>
      <c r="P2240" s="4">
        <v>56</v>
      </c>
      <c r="Q2240" s="4">
        <v>84</v>
      </c>
      <c r="R2240" s="4">
        <f>SUM(Table1[[#This Row],[Wines]:[Sweet]])</f>
        <v>1413</v>
      </c>
      <c r="S2240" s="8">
        <f t="shared" si="104"/>
        <v>1.6933715230756326E-2</v>
      </c>
      <c r="T2240" s="8" t="str">
        <f t="shared" si="105"/>
        <v>MeatProducts</v>
      </c>
      <c r="U2240" s="2">
        <v>1</v>
      </c>
      <c r="V2240" s="2">
        <v>6</v>
      </c>
      <c r="W2240" s="2">
        <v>10</v>
      </c>
      <c r="X2240" s="2">
        <v>5</v>
      </c>
      <c r="Y2240" s="2">
        <v>2</v>
      </c>
      <c r="Z2240" s="2">
        <v>3</v>
      </c>
      <c r="AA2240" s="2">
        <v>11</v>
      </c>
      <c r="AB2240" s="2">
        <v>0</v>
      </c>
    </row>
    <row r="2241" spans="1:28" x14ac:dyDescent="0.25">
      <c r="A2241" s="2">
        <v>3602</v>
      </c>
      <c r="B2241" s="2">
        <v>1958</v>
      </c>
      <c r="C2241" s="2">
        <f>2025-Table1[[#This Row],[Year_Birth]]</f>
        <v>67</v>
      </c>
      <c r="D2241" s="2" t="s">
        <v>2257</v>
      </c>
      <c r="E2241" s="2" t="s">
        <v>2256</v>
      </c>
      <c r="F2241" s="2" t="str">
        <f t="shared" si="103"/>
        <v>Senior</v>
      </c>
      <c r="G2241" s="4">
        <v>51412</v>
      </c>
      <c r="H2241" s="2">
        <v>0</v>
      </c>
      <c r="I2241" s="2">
        <v>1</v>
      </c>
      <c r="J2241" s="3" t="s">
        <v>2729</v>
      </c>
      <c r="K2241" s="6">
        <v>42</v>
      </c>
      <c r="L2241" s="4">
        <v>140</v>
      </c>
      <c r="M2241" s="4">
        <v>3</v>
      </c>
      <c r="N2241" s="4">
        <v>29</v>
      </c>
      <c r="O2241" s="4">
        <v>4</v>
      </c>
      <c r="P2241" s="4">
        <v>5</v>
      </c>
      <c r="Q2241" s="4">
        <v>14</v>
      </c>
      <c r="R2241" s="4">
        <f>SUM(Table1[[#This Row],[Wines]:[Sweet]])</f>
        <v>181</v>
      </c>
      <c r="S2241" s="8">
        <f t="shared" si="104"/>
        <v>3.5205788531860265E-3</v>
      </c>
      <c r="T2241" s="8" t="str">
        <f t="shared" si="105"/>
        <v>Wines</v>
      </c>
      <c r="U2241" s="2">
        <v>2</v>
      </c>
      <c r="V2241" s="2">
        <v>3</v>
      </c>
      <c r="W2241" s="2">
        <v>2</v>
      </c>
      <c r="X2241" s="2">
        <v>4</v>
      </c>
      <c r="Y2241" s="2">
        <v>4</v>
      </c>
      <c r="Z2241" s="2">
        <v>3</v>
      </c>
      <c r="AA2241" s="2">
        <v>11</v>
      </c>
      <c r="AB2241" s="2">
        <v>0</v>
      </c>
    </row>
  </sheetData>
  <sortState xmlns:xlrd2="http://schemas.microsoft.com/office/spreadsheetml/2017/richdata2" ref="A2:AB2241">
    <sortCondition ref="J1:J2241"/>
  </sortState>
  <phoneticPr fontId="18" type="noConversion"/>
  <conditionalFormatting sqref="A1">
    <cfRule type="colorScale" priority="2">
      <colorScale>
        <cfvo type="min"/>
        <cfvo type="percentile" val="50"/>
        <cfvo type="max"/>
        <color rgb="FF5A8AC6"/>
        <color rgb="FFFCFCFF"/>
        <color rgb="FFF8696B"/>
      </colorScale>
    </cfRule>
  </conditionalFormatting>
  <conditionalFormatting sqref="F2242:F1048576 G1:G2241">
    <cfRule type="cellIs" dxfId="0" priority="1" operator="greaterThan">
      <formula>50000</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050EE-5E45-422C-AF61-8653844B4969}">
  <sheetPr codeName="Sheet21"/>
  <dimension ref="A1:V4"/>
  <sheetViews>
    <sheetView tabSelected="1" zoomScale="87" zoomScaleNormal="87" workbookViewId="0">
      <selection sqref="A1:V4"/>
    </sheetView>
  </sheetViews>
  <sheetFormatPr defaultRowHeight="15" x14ac:dyDescent="0.25"/>
  <sheetData>
    <row r="1" spans="1:22" ht="15" customHeight="1" x14ac:dyDescent="0.25">
      <c r="A1" s="58" t="s">
        <v>2745</v>
      </c>
      <c r="B1" s="58"/>
      <c r="C1" s="58"/>
      <c r="D1" s="58"/>
      <c r="E1" s="58"/>
      <c r="F1" s="58"/>
      <c r="G1" s="58"/>
      <c r="H1" s="58"/>
      <c r="I1" s="58"/>
      <c r="J1" s="58"/>
      <c r="K1" s="58"/>
      <c r="L1" s="58"/>
      <c r="M1" s="58"/>
      <c r="N1" s="58"/>
      <c r="O1" s="58"/>
      <c r="P1" s="58"/>
      <c r="Q1" s="58"/>
      <c r="R1" s="58"/>
      <c r="S1" s="58"/>
      <c r="T1" s="58"/>
      <c r="U1" s="58"/>
      <c r="V1" s="58"/>
    </row>
    <row r="2" spans="1:22" x14ac:dyDescent="0.25">
      <c r="A2" s="58"/>
      <c r="B2" s="58"/>
      <c r="C2" s="58"/>
      <c r="D2" s="58"/>
      <c r="E2" s="58"/>
      <c r="F2" s="58"/>
      <c r="G2" s="58"/>
      <c r="H2" s="58"/>
      <c r="I2" s="58"/>
      <c r="J2" s="58"/>
      <c r="K2" s="58"/>
      <c r="L2" s="58"/>
      <c r="M2" s="58"/>
      <c r="N2" s="58"/>
      <c r="O2" s="58"/>
      <c r="P2" s="58"/>
      <c r="Q2" s="58"/>
      <c r="R2" s="58"/>
      <c r="S2" s="58"/>
      <c r="T2" s="58"/>
      <c r="U2" s="58"/>
      <c r="V2" s="58"/>
    </row>
    <row r="3" spans="1:22" x14ac:dyDescent="0.25">
      <c r="A3" s="58"/>
      <c r="B3" s="58"/>
      <c r="C3" s="58"/>
      <c r="D3" s="58"/>
      <c r="E3" s="58"/>
      <c r="F3" s="58"/>
      <c r="G3" s="58"/>
      <c r="H3" s="58"/>
      <c r="I3" s="58"/>
      <c r="J3" s="58"/>
      <c r="K3" s="58"/>
      <c r="L3" s="58"/>
      <c r="M3" s="58"/>
      <c r="N3" s="58"/>
      <c r="O3" s="58"/>
      <c r="P3" s="58"/>
      <c r="Q3" s="58"/>
      <c r="R3" s="58"/>
      <c r="S3" s="58"/>
      <c r="T3" s="58"/>
      <c r="U3" s="58"/>
      <c r="V3" s="58"/>
    </row>
    <row r="4" spans="1:22" x14ac:dyDescent="0.25">
      <c r="A4" s="58"/>
      <c r="B4" s="58"/>
      <c r="C4" s="58"/>
      <c r="D4" s="58"/>
      <c r="E4" s="58"/>
      <c r="F4" s="58"/>
      <c r="G4" s="58"/>
      <c r="H4" s="58"/>
      <c r="I4" s="58"/>
      <c r="J4" s="58"/>
      <c r="K4" s="58"/>
      <c r="L4" s="58"/>
      <c r="M4" s="58"/>
      <c r="N4" s="58"/>
      <c r="O4" s="58"/>
      <c r="P4" s="58"/>
      <c r="Q4" s="58"/>
      <c r="R4" s="58"/>
      <c r="S4" s="58"/>
      <c r="T4" s="58"/>
      <c r="U4" s="58"/>
      <c r="V4" s="58"/>
    </row>
  </sheetData>
  <mergeCells count="1">
    <mergeCell ref="A1:V4"/>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3A4CF648-6AED-40f4-86FF-DC5316D8AED3}">
      <x14:slicerList xmlns:x14="http://schemas.microsoft.com/office/spreadsheetml/2009/9/main">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F44E-9D8C-4C4B-8747-6B157394D05E}">
  <dimension ref="A3:C7"/>
  <sheetViews>
    <sheetView workbookViewId="0">
      <selection activeCell="G13" sqref="G13"/>
    </sheetView>
  </sheetViews>
  <sheetFormatPr defaultRowHeight="15" x14ac:dyDescent="0.25"/>
  <cols>
    <col min="1" max="1" width="13.140625" bestFit="1" customWidth="1"/>
    <col min="2" max="2" width="15.7109375" bestFit="1" customWidth="1"/>
    <col min="3" max="3" width="17" bestFit="1" customWidth="1"/>
    <col min="4" max="4" width="15.7109375" bestFit="1" customWidth="1"/>
    <col min="5" max="5" width="16.85546875" bestFit="1" customWidth="1"/>
    <col min="6" max="19" width="5" bestFit="1" customWidth="1"/>
    <col min="20" max="1962" width="6" bestFit="1" customWidth="1"/>
    <col min="1963" max="1975" width="7" bestFit="1" customWidth="1"/>
    <col min="1976" max="1976" width="65.42578125" bestFit="1" customWidth="1"/>
    <col min="1977" max="1977" width="5" bestFit="1" customWidth="1"/>
    <col min="1978" max="1978" width="11.28515625" bestFit="1" customWidth="1"/>
  </cols>
  <sheetData>
    <row r="3" spans="1:3" x14ac:dyDescent="0.25">
      <c r="A3" s="15" t="s">
        <v>2748</v>
      </c>
      <c r="B3" t="s">
        <v>2747</v>
      </c>
      <c r="C3" t="s">
        <v>2292</v>
      </c>
    </row>
    <row r="4" spans="1:3" x14ac:dyDescent="0.25">
      <c r="A4" s="16" t="s">
        <v>2285</v>
      </c>
      <c r="B4">
        <v>990</v>
      </c>
      <c r="C4">
        <v>43751</v>
      </c>
    </row>
    <row r="5" spans="1:3" x14ac:dyDescent="0.25">
      <c r="A5" s="16" t="s">
        <v>2286</v>
      </c>
      <c r="B5">
        <v>1243</v>
      </c>
      <c r="C5">
        <v>54649</v>
      </c>
    </row>
    <row r="6" spans="1:3" x14ac:dyDescent="0.25">
      <c r="A6" s="16" t="s">
        <v>2287</v>
      </c>
      <c r="B6">
        <v>7</v>
      </c>
      <c r="C6">
        <v>209</v>
      </c>
    </row>
    <row r="7" spans="1:3" x14ac:dyDescent="0.25">
      <c r="A7" s="16" t="s">
        <v>2288</v>
      </c>
      <c r="B7">
        <v>2240</v>
      </c>
      <c r="C7">
        <v>98609</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A1:A2241"/>
  <sheetViews>
    <sheetView workbookViewId="0"/>
  </sheetViews>
  <sheetFormatPr defaultRowHeight="15" x14ac:dyDescent="0.25"/>
  <sheetData>
    <row r="1" spans="1:1" x14ac:dyDescent="0.25">
      <c r="A1" t="s">
        <v>0</v>
      </c>
    </row>
    <row r="2" spans="1:1" x14ac:dyDescent="0.25">
      <c r="A2" t="s">
        <v>1</v>
      </c>
    </row>
    <row r="3" spans="1:1" x14ac:dyDescent="0.25">
      <c r="A3" t="s">
        <v>2</v>
      </c>
    </row>
    <row r="4" spans="1:1" x14ac:dyDescent="0.25">
      <c r="A4" t="s">
        <v>3</v>
      </c>
    </row>
    <row r="5" spans="1:1" x14ac:dyDescent="0.25">
      <c r="A5" t="s">
        <v>4</v>
      </c>
    </row>
    <row r="6" spans="1:1" x14ac:dyDescent="0.25">
      <c r="A6" t="s">
        <v>5</v>
      </c>
    </row>
    <row r="7" spans="1:1" x14ac:dyDescent="0.25">
      <c r="A7" t="s">
        <v>6</v>
      </c>
    </row>
    <row r="8" spans="1:1" x14ac:dyDescent="0.25">
      <c r="A8" t="s">
        <v>7</v>
      </c>
    </row>
    <row r="9" spans="1:1" x14ac:dyDescent="0.25">
      <c r="A9" t="s">
        <v>8</v>
      </c>
    </row>
    <row r="10" spans="1:1" x14ac:dyDescent="0.25">
      <c r="A10" t="s">
        <v>9</v>
      </c>
    </row>
    <row r="11" spans="1:1" x14ac:dyDescent="0.25">
      <c r="A11" t="s">
        <v>10</v>
      </c>
    </row>
    <row r="12" spans="1:1" x14ac:dyDescent="0.25">
      <c r="A12" t="s">
        <v>11</v>
      </c>
    </row>
    <row r="13" spans="1:1" x14ac:dyDescent="0.25">
      <c r="A13" t="s">
        <v>12</v>
      </c>
    </row>
    <row r="14" spans="1:1" x14ac:dyDescent="0.25">
      <c r="A14" t="s">
        <v>13</v>
      </c>
    </row>
    <row r="15" spans="1:1" x14ac:dyDescent="0.25">
      <c r="A15" t="s">
        <v>14</v>
      </c>
    </row>
    <row r="16" spans="1: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row r="29" spans="1:1" x14ac:dyDescent="0.25">
      <c r="A29" t="s">
        <v>28</v>
      </c>
    </row>
    <row r="30" spans="1:1" x14ac:dyDescent="0.25">
      <c r="A30" t="s">
        <v>29</v>
      </c>
    </row>
    <row r="31" spans="1:1" x14ac:dyDescent="0.25">
      <c r="A31" t="s">
        <v>30</v>
      </c>
    </row>
    <row r="32" spans="1:1" x14ac:dyDescent="0.25">
      <c r="A32" t="s">
        <v>31</v>
      </c>
    </row>
    <row r="33" spans="1:1" x14ac:dyDescent="0.25">
      <c r="A33" t="s">
        <v>32</v>
      </c>
    </row>
    <row r="34" spans="1:1" x14ac:dyDescent="0.25">
      <c r="A34" t="s">
        <v>33</v>
      </c>
    </row>
    <row r="35" spans="1:1" x14ac:dyDescent="0.25">
      <c r="A35" t="s">
        <v>34</v>
      </c>
    </row>
    <row r="36" spans="1:1" x14ac:dyDescent="0.25">
      <c r="A36" t="s">
        <v>35</v>
      </c>
    </row>
    <row r="37" spans="1:1" x14ac:dyDescent="0.25">
      <c r="A37" t="s">
        <v>36</v>
      </c>
    </row>
    <row r="38" spans="1:1" x14ac:dyDescent="0.25">
      <c r="A38" t="s">
        <v>37</v>
      </c>
    </row>
    <row r="39" spans="1:1" x14ac:dyDescent="0.25">
      <c r="A39" t="s">
        <v>38</v>
      </c>
    </row>
    <row r="40" spans="1:1" x14ac:dyDescent="0.25">
      <c r="A40" t="s">
        <v>39</v>
      </c>
    </row>
    <row r="41" spans="1:1" x14ac:dyDescent="0.25">
      <c r="A41" t="s">
        <v>40</v>
      </c>
    </row>
    <row r="42" spans="1:1" x14ac:dyDescent="0.25">
      <c r="A42" t="s">
        <v>41</v>
      </c>
    </row>
    <row r="43" spans="1:1" x14ac:dyDescent="0.25">
      <c r="A43" t="s">
        <v>42</v>
      </c>
    </row>
    <row r="44" spans="1:1" x14ac:dyDescent="0.25">
      <c r="A44" t="s">
        <v>43</v>
      </c>
    </row>
    <row r="45" spans="1:1" x14ac:dyDescent="0.25">
      <c r="A45" t="s">
        <v>44</v>
      </c>
    </row>
    <row r="46" spans="1:1" x14ac:dyDescent="0.25">
      <c r="A46" t="s">
        <v>45</v>
      </c>
    </row>
    <row r="47" spans="1:1" x14ac:dyDescent="0.25">
      <c r="A47" t="s">
        <v>46</v>
      </c>
    </row>
    <row r="48" spans="1:1" x14ac:dyDescent="0.25">
      <c r="A48" t="s">
        <v>47</v>
      </c>
    </row>
    <row r="49" spans="1:1" x14ac:dyDescent="0.25">
      <c r="A49" t="s">
        <v>48</v>
      </c>
    </row>
    <row r="50" spans="1:1" x14ac:dyDescent="0.25">
      <c r="A50" t="s">
        <v>49</v>
      </c>
    </row>
    <row r="51" spans="1:1" x14ac:dyDescent="0.25">
      <c r="A51" t="s">
        <v>50</v>
      </c>
    </row>
    <row r="52" spans="1:1" x14ac:dyDescent="0.25">
      <c r="A52" t="s">
        <v>51</v>
      </c>
    </row>
    <row r="53" spans="1:1" x14ac:dyDescent="0.25">
      <c r="A53" t="s">
        <v>52</v>
      </c>
    </row>
    <row r="54" spans="1:1" x14ac:dyDescent="0.25">
      <c r="A54" t="s">
        <v>53</v>
      </c>
    </row>
    <row r="55" spans="1:1" x14ac:dyDescent="0.25">
      <c r="A55" t="s">
        <v>54</v>
      </c>
    </row>
    <row r="56" spans="1:1" x14ac:dyDescent="0.25">
      <c r="A56" t="s">
        <v>55</v>
      </c>
    </row>
    <row r="57" spans="1:1" x14ac:dyDescent="0.25">
      <c r="A57" t="s">
        <v>56</v>
      </c>
    </row>
    <row r="58" spans="1:1" x14ac:dyDescent="0.25">
      <c r="A58" t="s">
        <v>57</v>
      </c>
    </row>
    <row r="59" spans="1:1" x14ac:dyDescent="0.25">
      <c r="A59" t="s">
        <v>58</v>
      </c>
    </row>
    <row r="60" spans="1:1" x14ac:dyDescent="0.25">
      <c r="A60" t="s">
        <v>59</v>
      </c>
    </row>
    <row r="61" spans="1:1" x14ac:dyDescent="0.25">
      <c r="A61" t="s">
        <v>60</v>
      </c>
    </row>
    <row r="62" spans="1:1" x14ac:dyDescent="0.25">
      <c r="A62" t="s">
        <v>61</v>
      </c>
    </row>
    <row r="63" spans="1:1" x14ac:dyDescent="0.25">
      <c r="A63" t="s">
        <v>62</v>
      </c>
    </row>
    <row r="64" spans="1:1" x14ac:dyDescent="0.25">
      <c r="A64" t="s">
        <v>63</v>
      </c>
    </row>
    <row r="65" spans="1:1" x14ac:dyDescent="0.25">
      <c r="A65" t="s">
        <v>64</v>
      </c>
    </row>
    <row r="66" spans="1:1" x14ac:dyDescent="0.25">
      <c r="A66" t="s">
        <v>65</v>
      </c>
    </row>
    <row r="67" spans="1:1" x14ac:dyDescent="0.25">
      <c r="A67" t="s">
        <v>66</v>
      </c>
    </row>
    <row r="68" spans="1:1" x14ac:dyDescent="0.25">
      <c r="A68" t="s">
        <v>67</v>
      </c>
    </row>
    <row r="69" spans="1:1" x14ac:dyDescent="0.25">
      <c r="A69" t="s">
        <v>68</v>
      </c>
    </row>
    <row r="70" spans="1:1" x14ac:dyDescent="0.25">
      <c r="A70" t="s">
        <v>69</v>
      </c>
    </row>
    <row r="71" spans="1:1" x14ac:dyDescent="0.25">
      <c r="A71" t="s">
        <v>70</v>
      </c>
    </row>
    <row r="72" spans="1:1" x14ac:dyDescent="0.25">
      <c r="A72" t="s">
        <v>71</v>
      </c>
    </row>
    <row r="73" spans="1:1" x14ac:dyDescent="0.25">
      <c r="A73" t="s">
        <v>72</v>
      </c>
    </row>
    <row r="74" spans="1:1" x14ac:dyDescent="0.25">
      <c r="A74" t="s">
        <v>73</v>
      </c>
    </row>
    <row r="75" spans="1:1" x14ac:dyDescent="0.25">
      <c r="A75" t="s">
        <v>74</v>
      </c>
    </row>
    <row r="76" spans="1:1" x14ac:dyDescent="0.25">
      <c r="A76" t="s">
        <v>75</v>
      </c>
    </row>
    <row r="77" spans="1:1" x14ac:dyDescent="0.25">
      <c r="A77" t="s">
        <v>76</v>
      </c>
    </row>
    <row r="78" spans="1:1" x14ac:dyDescent="0.25">
      <c r="A78" t="s">
        <v>77</v>
      </c>
    </row>
    <row r="79" spans="1:1" x14ac:dyDescent="0.25">
      <c r="A79" t="s">
        <v>78</v>
      </c>
    </row>
    <row r="80" spans="1:1" x14ac:dyDescent="0.25">
      <c r="A80" t="s">
        <v>79</v>
      </c>
    </row>
    <row r="81" spans="1:1" x14ac:dyDescent="0.25">
      <c r="A81" t="s">
        <v>80</v>
      </c>
    </row>
    <row r="82" spans="1:1" x14ac:dyDescent="0.25">
      <c r="A82" t="s">
        <v>81</v>
      </c>
    </row>
    <row r="83" spans="1:1" x14ac:dyDescent="0.25">
      <c r="A83" t="s">
        <v>82</v>
      </c>
    </row>
    <row r="84" spans="1:1" x14ac:dyDescent="0.25">
      <c r="A84" t="s">
        <v>83</v>
      </c>
    </row>
    <row r="85" spans="1:1" x14ac:dyDescent="0.25">
      <c r="A85" t="s">
        <v>84</v>
      </c>
    </row>
    <row r="86" spans="1:1" x14ac:dyDescent="0.25">
      <c r="A86" t="s">
        <v>85</v>
      </c>
    </row>
    <row r="87" spans="1:1" x14ac:dyDescent="0.25">
      <c r="A87" t="s">
        <v>86</v>
      </c>
    </row>
    <row r="88" spans="1:1" x14ac:dyDescent="0.25">
      <c r="A88" t="s">
        <v>87</v>
      </c>
    </row>
    <row r="89" spans="1:1" x14ac:dyDescent="0.25">
      <c r="A89" t="s">
        <v>88</v>
      </c>
    </row>
    <row r="90" spans="1:1" x14ac:dyDescent="0.25">
      <c r="A90" t="s">
        <v>89</v>
      </c>
    </row>
    <row r="91" spans="1:1" x14ac:dyDescent="0.25">
      <c r="A91" t="s">
        <v>90</v>
      </c>
    </row>
    <row r="92" spans="1:1" x14ac:dyDescent="0.25">
      <c r="A92" t="s">
        <v>91</v>
      </c>
    </row>
    <row r="93" spans="1:1" x14ac:dyDescent="0.25">
      <c r="A93" t="s">
        <v>92</v>
      </c>
    </row>
    <row r="94" spans="1:1" x14ac:dyDescent="0.25">
      <c r="A94" t="s">
        <v>93</v>
      </c>
    </row>
    <row r="95" spans="1:1" x14ac:dyDescent="0.25">
      <c r="A95" t="s">
        <v>94</v>
      </c>
    </row>
    <row r="96" spans="1:1" x14ac:dyDescent="0.25">
      <c r="A96" t="s">
        <v>95</v>
      </c>
    </row>
    <row r="97" spans="1:1" x14ac:dyDescent="0.25">
      <c r="A97" t="s">
        <v>96</v>
      </c>
    </row>
    <row r="98" spans="1:1" x14ac:dyDescent="0.25">
      <c r="A98" t="s">
        <v>97</v>
      </c>
    </row>
    <row r="99" spans="1:1" x14ac:dyDescent="0.25">
      <c r="A99" t="s">
        <v>98</v>
      </c>
    </row>
    <row r="100" spans="1:1" x14ac:dyDescent="0.25">
      <c r="A100" t="s">
        <v>99</v>
      </c>
    </row>
    <row r="101" spans="1:1" x14ac:dyDescent="0.25">
      <c r="A101" t="s">
        <v>100</v>
      </c>
    </row>
    <row r="102" spans="1:1" x14ac:dyDescent="0.25">
      <c r="A102" t="s">
        <v>101</v>
      </c>
    </row>
    <row r="103" spans="1:1" x14ac:dyDescent="0.25">
      <c r="A103" t="s">
        <v>102</v>
      </c>
    </row>
    <row r="104" spans="1:1" x14ac:dyDescent="0.25">
      <c r="A104" t="s">
        <v>103</v>
      </c>
    </row>
    <row r="105" spans="1:1" x14ac:dyDescent="0.25">
      <c r="A105" t="s">
        <v>104</v>
      </c>
    </row>
    <row r="106" spans="1:1" x14ac:dyDescent="0.25">
      <c r="A106" t="s">
        <v>105</v>
      </c>
    </row>
    <row r="107" spans="1:1" x14ac:dyDescent="0.25">
      <c r="A107" t="s">
        <v>106</v>
      </c>
    </row>
    <row r="108" spans="1:1" x14ac:dyDescent="0.25">
      <c r="A108" t="s">
        <v>107</v>
      </c>
    </row>
    <row r="109" spans="1:1" x14ac:dyDescent="0.25">
      <c r="A109" t="s">
        <v>108</v>
      </c>
    </row>
    <row r="110" spans="1:1" x14ac:dyDescent="0.25">
      <c r="A110" t="s">
        <v>109</v>
      </c>
    </row>
    <row r="111" spans="1:1" x14ac:dyDescent="0.25">
      <c r="A111" t="s">
        <v>110</v>
      </c>
    </row>
    <row r="112" spans="1:1" x14ac:dyDescent="0.25">
      <c r="A112" t="s">
        <v>111</v>
      </c>
    </row>
    <row r="113" spans="1:1" x14ac:dyDescent="0.25">
      <c r="A113" t="s">
        <v>112</v>
      </c>
    </row>
    <row r="114" spans="1:1" x14ac:dyDescent="0.25">
      <c r="A114" t="s">
        <v>113</v>
      </c>
    </row>
    <row r="115" spans="1:1" x14ac:dyDescent="0.25">
      <c r="A115" t="s">
        <v>114</v>
      </c>
    </row>
    <row r="116" spans="1:1" x14ac:dyDescent="0.25">
      <c r="A116" t="s">
        <v>115</v>
      </c>
    </row>
    <row r="117" spans="1:1" x14ac:dyDescent="0.25">
      <c r="A117" t="s">
        <v>116</v>
      </c>
    </row>
    <row r="118" spans="1:1" x14ac:dyDescent="0.25">
      <c r="A118" t="s">
        <v>117</v>
      </c>
    </row>
    <row r="119" spans="1:1" x14ac:dyDescent="0.25">
      <c r="A119" t="s">
        <v>118</v>
      </c>
    </row>
    <row r="120" spans="1:1" x14ac:dyDescent="0.25">
      <c r="A120" t="s">
        <v>119</v>
      </c>
    </row>
    <row r="121" spans="1:1" x14ac:dyDescent="0.25">
      <c r="A121" t="s">
        <v>120</v>
      </c>
    </row>
    <row r="122" spans="1:1" x14ac:dyDescent="0.25">
      <c r="A122" t="s">
        <v>121</v>
      </c>
    </row>
    <row r="123" spans="1:1" x14ac:dyDescent="0.25">
      <c r="A123" t="s">
        <v>122</v>
      </c>
    </row>
    <row r="124" spans="1:1" x14ac:dyDescent="0.25">
      <c r="A124" t="s">
        <v>123</v>
      </c>
    </row>
    <row r="125" spans="1:1" x14ac:dyDescent="0.25">
      <c r="A125" t="s">
        <v>124</v>
      </c>
    </row>
    <row r="126" spans="1:1" x14ac:dyDescent="0.25">
      <c r="A126" t="s">
        <v>125</v>
      </c>
    </row>
    <row r="127" spans="1:1" x14ac:dyDescent="0.25">
      <c r="A127" t="s">
        <v>126</v>
      </c>
    </row>
    <row r="128" spans="1:1" x14ac:dyDescent="0.25">
      <c r="A128" t="s">
        <v>127</v>
      </c>
    </row>
    <row r="129" spans="1:1" x14ac:dyDescent="0.25">
      <c r="A129" t="s">
        <v>128</v>
      </c>
    </row>
    <row r="130" spans="1:1" x14ac:dyDescent="0.25">
      <c r="A130" t="s">
        <v>129</v>
      </c>
    </row>
    <row r="131" spans="1:1" x14ac:dyDescent="0.25">
      <c r="A131" t="s">
        <v>130</v>
      </c>
    </row>
    <row r="132" spans="1:1" x14ac:dyDescent="0.25">
      <c r="A132" t="s">
        <v>131</v>
      </c>
    </row>
    <row r="133" spans="1:1" x14ac:dyDescent="0.25">
      <c r="A133" t="s">
        <v>132</v>
      </c>
    </row>
    <row r="134" spans="1:1" x14ac:dyDescent="0.25">
      <c r="A134" t="s">
        <v>133</v>
      </c>
    </row>
    <row r="135" spans="1:1" x14ac:dyDescent="0.25">
      <c r="A135" t="s">
        <v>134</v>
      </c>
    </row>
    <row r="136" spans="1:1" x14ac:dyDescent="0.25">
      <c r="A136" t="s">
        <v>135</v>
      </c>
    </row>
    <row r="137" spans="1:1" x14ac:dyDescent="0.25">
      <c r="A137" t="s">
        <v>136</v>
      </c>
    </row>
    <row r="138" spans="1:1" x14ac:dyDescent="0.25">
      <c r="A138" t="s">
        <v>137</v>
      </c>
    </row>
    <row r="139" spans="1:1" x14ac:dyDescent="0.25">
      <c r="A139" t="s">
        <v>138</v>
      </c>
    </row>
    <row r="140" spans="1:1" x14ac:dyDescent="0.25">
      <c r="A140" t="s">
        <v>139</v>
      </c>
    </row>
    <row r="141" spans="1:1" x14ac:dyDescent="0.25">
      <c r="A141" t="s">
        <v>140</v>
      </c>
    </row>
    <row r="142" spans="1:1" x14ac:dyDescent="0.25">
      <c r="A142" t="s">
        <v>141</v>
      </c>
    </row>
    <row r="143" spans="1:1" x14ac:dyDescent="0.25">
      <c r="A143" t="s">
        <v>142</v>
      </c>
    </row>
    <row r="144" spans="1:1" x14ac:dyDescent="0.25">
      <c r="A144" t="s">
        <v>143</v>
      </c>
    </row>
    <row r="145" spans="1:1" x14ac:dyDescent="0.25">
      <c r="A145" t="s">
        <v>144</v>
      </c>
    </row>
    <row r="146" spans="1:1" x14ac:dyDescent="0.25">
      <c r="A146" t="s">
        <v>145</v>
      </c>
    </row>
    <row r="147" spans="1:1" x14ac:dyDescent="0.25">
      <c r="A147" t="s">
        <v>146</v>
      </c>
    </row>
    <row r="148" spans="1:1" x14ac:dyDescent="0.25">
      <c r="A148" t="s">
        <v>147</v>
      </c>
    </row>
    <row r="149" spans="1:1" x14ac:dyDescent="0.25">
      <c r="A149" t="s">
        <v>148</v>
      </c>
    </row>
    <row r="150" spans="1:1" x14ac:dyDescent="0.25">
      <c r="A150" t="s">
        <v>149</v>
      </c>
    </row>
    <row r="151" spans="1:1" x14ac:dyDescent="0.25">
      <c r="A151" t="s">
        <v>150</v>
      </c>
    </row>
    <row r="152" spans="1:1" x14ac:dyDescent="0.25">
      <c r="A152" t="s">
        <v>151</v>
      </c>
    </row>
    <row r="153" spans="1:1" x14ac:dyDescent="0.25">
      <c r="A153" t="s">
        <v>152</v>
      </c>
    </row>
    <row r="154" spans="1:1" x14ac:dyDescent="0.25">
      <c r="A154" t="s">
        <v>153</v>
      </c>
    </row>
    <row r="155" spans="1:1" x14ac:dyDescent="0.25">
      <c r="A155" t="s">
        <v>154</v>
      </c>
    </row>
    <row r="156" spans="1:1" x14ac:dyDescent="0.25">
      <c r="A156" t="s">
        <v>155</v>
      </c>
    </row>
    <row r="157" spans="1:1" x14ac:dyDescent="0.25">
      <c r="A157" t="s">
        <v>156</v>
      </c>
    </row>
    <row r="158" spans="1:1" x14ac:dyDescent="0.25">
      <c r="A158" t="s">
        <v>157</v>
      </c>
    </row>
    <row r="159" spans="1:1" x14ac:dyDescent="0.25">
      <c r="A159" t="s">
        <v>158</v>
      </c>
    </row>
    <row r="160" spans="1:1" x14ac:dyDescent="0.25">
      <c r="A160" t="s">
        <v>159</v>
      </c>
    </row>
    <row r="161" spans="1:1" x14ac:dyDescent="0.25">
      <c r="A161" t="s">
        <v>160</v>
      </c>
    </row>
    <row r="162" spans="1:1" x14ac:dyDescent="0.25">
      <c r="A162" t="s">
        <v>161</v>
      </c>
    </row>
    <row r="163" spans="1:1" x14ac:dyDescent="0.25">
      <c r="A163" t="s">
        <v>162</v>
      </c>
    </row>
    <row r="164" spans="1:1" x14ac:dyDescent="0.25">
      <c r="A164" t="s">
        <v>163</v>
      </c>
    </row>
    <row r="165" spans="1:1" x14ac:dyDescent="0.25">
      <c r="A165" t="s">
        <v>164</v>
      </c>
    </row>
    <row r="166" spans="1:1" x14ac:dyDescent="0.25">
      <c r="A166" t="s">
        <v>165</v>
      </c>
    </row>
    <row r="167" spans="1:1" x14ac:dyDescent="0.25">
      <c r="A167" t="s">
        <v>166</v>
      </c>
    </row>
    <row r="168" spans="1:1" x14ac:dyDescent="0.25">
      <c r="A168" t="s">
        <v>167</v>
      </c>
    </row>
    <row r="169" spans="1:1" x14ac:dyDescent="0.25">
      <c r="A169" t="s">
        <v>168</v>
      </c>
    </row>
    <row r="170" spans="1:1" x14ac:dyDescent="0.25">
      <c r="A170" t="s">
        <v>169</v>
      </c>
    </row>
    <row r="171" spans="1:1" x14ac:dyDescent="0.25">
      <c r="A171" t="s">
        <v>170</v>
      </c>
    </row>
    <row r="172" spans="1:1" x14ac:dyDescent="0.25">
      <c r="A172" t="s">
        <v>171</v>
      </c>
    </row>
    <row r="173" spans="1:1" x14ac:dyDescent="0.25">
      <c r="A173" t="s">
        <v>172</v>
      </c>
    </row>
    <row r="174" spans="1:1" x14ac:dyDescent="0.25">
      <c r="A174" t="s">
        <v>173</v>
      </c>
    </row>
    <row r="175" spans="1:1" x14ac:dyDescent="0.25">
      <c r="A175" t="s">
        <v>174</v>
      </c>
    </row>
    <row r="176" spans="1:1" x14ac:dyDescent="0.25">
      <c r="A176" t="s">
        <v>175</v>
      </c>
    </row>
    <row r="177" spans="1:1" x14ac:dyDescent="0.25">
      <c r="A177" t="s">
        <v>176</v>
      </c>
    </row>
    <row r="178" spans="1:1" x14ac:dyDescent="0.25">
      <c r="A178" t="s">
        <v>177</v>
      </c>
    </row>
    <row r="179" spans="1:1" x14ac:dyDescent="0.25">
      <c r="A179" t="s">
        <v>178</v>
      </c>
    </row>
    <row r="180" spans="1:1" x14ac:dyDescent="0.25">
      <c r="A180" t="s">
        <v>179</v>
      </c>
    </row>
    <row r="181" spans="1:1" x14ac:dyDescent="0.25">
      <c r="A181" t="s">
        <v>180</v>
      </c>
    </row>
    <row r="182" spans="1:1" x14ac:dyDescent="0.25">
      <c r="A182" t="s">
        <v>181</v>
      </c>
    </row>
    <row r="183" spans="1:1" x14ac:dyDescent="0.25">
      <c r="A183" t="s">
        <v>182</v>
      </c>
    </row>
    <row r="184" spans="1:1" x14ac:dyDescent="0.25">
      <c r="A184" t="s">
        <v>183</v>
      </c>
    </row>
    <row r="185" spans="1:1" x14ac:dyDescent="0.25">
      <c r="A185" t="s">
        <v>184</v>
      </c>
    </row>
    <row r="186" spans="1:1" x14ac:dyDescent="0.25">
      <c r="A186" t="s">
        <v>185</v>
      </c>
    </row>
    <row r="187" spans="1:1" x14ac:dyDescent="0.25">
      <c r="A187" t="s">
        <v>186</v>
      </c>
    </row>
    <row r="188" spans="1:1" x14ac:dyDescent="0.25">
      <c r="A188" t="s">
        <v>187</v>
      </c>
    </row>
    <row r="189" spans="1:1" x14ac:dyDescent="0.25">
      <c r="A189" t="s">
        <v>188</v>
      </c>
    </row>
    <row r="190" spans="1:1" x14ac:dyDescent="0.25">
      <c r="A190" t="s">
        <v>189</v>
      </c>
    </row>
    <row r="191" spans="1:1" x14ac:dyDescent="0.25">
      <c r="A191" t="s">
        <v>190</v>
      </c>
    </row>
    <row r="192" spans="1:1" x14ac:dyDescent="0.25">
      <c r="A192" t="s">
        <v>191</v>
      </c>
    </row>
    <row r="193" spans="1:1" x14ac:dyDescent="0.25">
      <c r="A193" t="s">
        <v>192</v>
      </c>
    </row>
    <row r="194" spans="1:1" x14ac:dyDescent="0.25">
      <c r="A194" t="s">
        <v>193</v>
      </c>
    </row>
    <row r="195" spans="1:1" x14ac:dyDescent="0.25">
      <c r="A195" t="s">
        <v>194</v>
      </c>
    </row>
    <row r="196" spans="1:1" x14ac:dyDescent="0.25">
      <c r="A196" t="s">
        <v>195</v>
      </c>
    </row>
    <row r="197" spans="1:1" x14ac:dyDescent="0.25">
      <c r="A197" t="s">
        <v>196</v>
      </c>
    </row>
    <row r="198" spans="1:1" x14ac:dyDescent="0.25">
      <c r="A198" t="s">
        <v>197</v>
      </c>
    </row>
    <row r="199" spans="1:1" x14ac:dyDescent="0.25">
      <c r="A199" t="s">
        <v>198</v>
      </c>
    </row>
    <row r="200" spans="1:1" x14ac:dyDescent="0.25">
      <c r="A200" t="s">
        <v>199</v>
      </c>
    </row>
    <row r="201" spans="1:1" x14ac:dyDescent="0.25">
      <c r="A201" t="s">
        <v>200</v>
      </c>
    </row>
    <row r="202" spans="1:1" x14ac:dyDescent="0.25">
      <c r="A202" t="s">
        <v>201</v>
      </c>
    </row>
    <row r="203" spans="1:1" x14ac:dyDescent="0.25">
      <c r="A203" t="s">
        <v>202</v>
      </c>
    </row>
    <row r="204" spans="1:1" x14ac:dyDescent="0.25">
      <c r="A204" t="s">
        <v>203</v>
      </c>
    </row>
    <row r="205" spans="1:1" x14ac:dyDescent="0.25">
      <c r="A205" t="s">
        <v>204</v>
      </c>
    </row>
    <row r="206" spans="1:1" x14ac:dyDescent="0.25">
      <c r="A206" t="s">
        <v>205</v>
      </c>
    </row>
    <row r="207" spans="1:1" x14ac:dyDescent="0.25">
      <c r="A207" t="s">
        <v>206</v>
      </c>
    </row>
    <row r="208" spans="1:1" x14ac:dyDescent="0.25">
      <c r="A208" t="s">
        <v>207</v>
      </c>
    </row>
    <row r="209" spans="1:1" x14ac:dyDescent="0.25">
      <c r="A209" t="s">
        <v>208</v>
      </c>
    </row>
    <row r="210" spans="1:1" x14ac:dyDescent="0.25">
      <c r="A210" t="s">
        <v>209</v>
      </c>
    </row>
    <row r="211" spans="1:1" x14ac:dyDescent="0.25">
      <c r="A211" t="s">
        <v>210</v>
      </c>
    </row>
    <row r="212" spans="1:1" x14ac:dyDescent="0.25">
      <c r="A212" t="s">
        <v>211</v>
      </c>
    </row>
    <row r="213" spans="1:1" x14ac:dyDescent="0.25">
      <c r="A213" t="s">
        <v>212</v>
      </c>
    </row>
    <row r="214" spans="1:1" x14ac:dyDescent="0.25">
      <c r="A214" t="s">
        <v>213</v>
      </c>
    </row>
    <row r="215" spans="1:1" x14ac:dyDescent="0.25">
      <c r="A215" t="s">
        <v>214</v>
      </c>
    </row>
    <row r="216" spans="1:1" x14ac:dyDescent="0.25">
      <c r="A216" t="s">
        <v>215</v>
      </c>
    </row>
    <row r="217" spans="1:1" x14ac:dyDescent="0.25">
      <c r="A217" t="s">
        <v>216</v>
      </c>
    </row>
    <row r="218" spans="1:1" x14ac:dyDescent="0.25">
      <c r="A218" t="s">
        <v>217</v>
      </c>
    </row>
    <row r="219" spans="1:1" x14ac:dyDescent="0.25">
      <c r="A219" t="s">
        <v>218</v>
      </c>
    </row>
    <row r="220" spans="1:1" x14ac:dyDescent="0.25">
      <c r="A220" t="s">
        <v>219</v>
      </c>
    </row>
    <row r="221" spans="1:1" x14ac:dyDescent="0.25">
      <c r="A221" t="s">
        <v>220</v>
      </c>
    </row>
    <row r="222" spans="1:1" x14ac:dyDescent="0.25">
      <c r="A222" t="s">
        <v>221</v>
      </c>
    </row>
    <row r="223" spans="1:1" x14ac:dyDescent="0.25">
      <c r="A223" t="s">
        <v>222</v>
      </c>
    </row>
    <row r="224" spans="1:1" x14ac:dyDescent="0.25">
      <c r="A224" t="s">
        <v>223</v>
      </c>
    </row>
    <row r="225" spans="1:1" x14ac:dyDescent="0.25">
      <c r="A225" t="s">
        <v>224</v>
      </c>
    </row>
    <row r="226" spans="1:1" x14ac:dyDescent="0.25">
      <c r="A226" t="s">
        <v>225</v>
      </c>
    </row>
    <row r="227" spans="1:1" x14ac:dyDescent="0.25">
      <c r="A227" t="s">
        <v>226</v>
      </c>
    </row>
    <row r="228" spans="1:1" x14ac:dyDescent="0.25">
      <c r="A228" t="s">
        <v>227</v>
      </c>
    </row>
    <row r="229" spans="1:1" x14ac:dyDescent="0.25">
      <c r="A229" t="s">
        <v>228</v>
      </c>
    </row>
    <row r="230" spans="1:1" x14ac:dyDescent="0.25">
      <c r="A230" t="s">
        <v>229</v>
      </c>
    </row>
    <row r="231" spans="1:1" x14ac:dyDescent="0.25">
      <c r="A231" t="s">
        <v>230</v>
      </c>
    </row>
    <row r="232" spans="1:1" x14ac:dyDescent="0.25">
      <c r="A232" t="s">
        <v>231</v>
      </c>
    </row>
    <row r="233" spans="1:1" x14ac:dyDescent="0.25">
      <c r="A233" t="s">
        <v>232</v>
      </c>
    </row>
    <row r="234" spans="1:1" x14ac:dyDescent="0.25">
      <c r="A234" t="s">
        <v>233</v>
      </c>
    </row>
    <row r="235" spans="1:1" x14ac:dyDescent="0.25">
      <c r="A235" t="s">
        <v>234</v>
      </c>
    </row>
    <row r="236" spans="1:1" x14ac:dyDescent="0.25">
      <c r="A236" t="s">
        <v>235</v>
      </c>
    </row>
    <row r="237" spans="1:1" x14ac:dyDescent="0.25">
      <c r="A237" t="s">
        <v>236</v>
      </c>
    </row>
    <row r="238" spans="1:1" x14ac:dyDescent="0.25">
      <c r="A238" t="s">
        <v>237</v>
      </c>
    </row>
    <row r="239" spans="1:1" x14ac:dyDescent="0.25">
      <c r="A239" t="s">
        <v>238</v>
      </c>
    </row>
    <row r="240" spans="1:1" x14ac:dyDescent="0.25">
      <c r="A240" t="s">
        <v>239</v>
      </c>
    </row>
    <row r="241" spans="1:1" x14ac:dyDescent="0.25">
      <c r="A241" t="s">
        <v>240</v>
      </c>
    </row>
    <row r="242" spans="1:1" x14ac:dyDescent="0.25">
      <c r="A242" t="s">
        <v>241</v>
      </c>
    </row>
    <row r="243" spans="1:1" x14ac:dyDescent="0.25">
      <c r="A243" t="s">
        <v>242</v>
      </c>
    </row>
    <row r="244" spans="1:1" x14ac:dyDescent="0.25">
      <c r="A244" t="s">
        <v>243</v>
      </c>
    </row>
    <row r="245" spans="1:1" x14ac:dyDescent="0.25">
      <c r="A245" t="s">
        <v>244</v>
      </c>
    </row>
    <row r="246" spans="1:1" x14ac:dyDescent="0.25">
      <c r="A246" t="s">
        <v>245</v>
      </c>
    </row>
    <row r="247" spans="1:1" x14ac:dyDescent="0.25">
      <c r="A247" t="s">
        <v>246</v>
      </c>
    </row>
    <row r="248" spans="1:1" x14ac:dyDescent="0.25">
      <c r="A248" t="s">
        <v>247</v>
      </c>
    </row>
    <row r="249" spans="1:1" x14ac:dyDescent="0.25">
      <c r="A249" t="s">
        <v>248</v>
      </c>
    </row>
    <row r="250" spans="1:1" x14ac:dyDescent="0.25">
      <c r="A250" t="s">
        <v>249</v>
      </c>
    </row>
    <row r="251" spans="1:1" x14ac:dyDescent="0.25">
      <c r="A251" t="s">
        <v>250</v>
      </c>
    </row>
    <row r="252" spans="1:1" x14ac:dyDescent="0.25">
      <c r="A252" t="s">
        <v>251</v>
      </c>
    </row>
    <row r="253" spans="1:1" x14ac:dyDescent="0.25">
      <c r="A253" t="s">
        <v>252</v>
      </c>
    </row>
    <row r="254" spans="1:1" x14ac:dyDescent="0.25">
      <c r="A254" t="s">
        <v>253</v>
      </c>
    </row>
    <row r="255" spans="1:1" x14ac:dyDescent="0.25">
      <c r="A255" t="s">
        <v>254</v>
      </c>
    </row>
    <row r="256" spans="1:1" x14ac:dyDescent="0.25">
      <c r="A256" t="s">
        <v>255</v>
      </c>
    </row>
    <row r="257" spans="1:1" x14ac:dyDescent="0.25">
      <c r="A257" t="s">
        <v>256</v>
      </c>
    </row>
    <row r="258" spans="1:1" x14ac:dyDescent="0.25">
      <c r="A258" t="s">
        <v>257</v>
      </c>
    </row>
    <row r="259" spans="1:1" x14ac:dyDescent="0.25">
      <c r="A259" t="s">
        <v>258</v>
      </c>
    </row>
    <row r="260" spans="1:1" x14ac:dyDescent="0.25">
      <c r="A260" t="s">
        <v>259</v>
      </c>
    </row>
    <row r="261" spans="1:1" x14ac:dyDescent="0.25">
      <c r="A261" t="s">
        <v>260</v>
      </c>
    </row>
    <row r="262" spans="1:1" x14ac:dyDescent="0.25">
      <c r="A262" t="s">
        <v>261</v>
      </c>
    </row>
    <row r="263" spans="1:1" x14ac:dyDescent="0.25">
      <c r="A263" t="s">
        <v>262</v>
      </c>
    </row>
    <row r="264" spans="1:1" x14ac:dyDescent="0.25">
      <c r="A264" t="s">
        <v>263</v>
      </c>
    </row>
    <row r="265" spans="1:1" x14ac:dyDescent="0.25">
      <c r="A265" t="s">
        <v>264</v>
      </c>
    </row>
    <row r="266" spans="1:1" x14ac:dyDescent="0.25">
      <c r="A266" t="s">
        <v>265</v>
      </c>
    </row>
    <row r="267" spans="1:1" x14ac:dyDescent="0.25">
      <c r="A267" t="s">
        <v>266</v>
      </c>
    </row>
    <row r="268" spans="1:1" x14ac:dyDescent="0.25">
      <c r="A268" t="s">
        <v>267</v>
      </c>
    </row>
    <row r="269" spans="1:1" x14ac:dyDescent="0.25">
      <c r="A269" t="s">
        <v>268</v>
      </c>
    </row>
    <row r="270" spans="1:1" x14ac:dyDescent="0.25">
      <c r="A270" t="s">
        <v>269</v>
      </c>
    </row>
    <row r="271" spans="1:1" x14ac:dyDescent="0.25">
      <c r="A271" t="s">
        <v>270</v>
      </c>
    </row>
    <row r="272" spans="1:1" x14ac:dyDescent="0.25">
      <c r="A272" t="s">
        <v>271</v>
      </c>
    </row>
    <row r="273" spans="1:1" x14ac:dyDescent="0.25">
      <c r="A273" t="s">
        <v>272</v>
      </c>
    </row>
    <row r="274" spans="1:1" x14ac:dyDescent="0.25">
      <c r="A274" t="s">
        <v>273</v>
      </c>
    </row>
    <row r="275" spans="1:1" x14ac:dyDescent="0.25">
      <c r="A275" t="s">
        <v>274</v>
      </c>
    </row>
    <row r="276" spans="1:1" x14ac:dyDescent="0.25">
      <c r="A276" t="s">
        <v>275</v>
      </c>
    </row>
    <row r="277" spans="1:1" x14ac:dyDescent="0.25">
      <c r="A277" t="s">
        <v>276</v>
      </c>
    </row>
    <row r="278" spans="1:1" x14ac:dyDescent="0.25">
      <c r="A278" t="s">
        <v>277</v>
      </c>
    </row>
    <row r="279" spans="1:1" x14ac:dyDescent="0.25">
      <c r="A279" t="s">
        <v>278</v>
      </c>
    </row>
    <row r="280" spans="1:1" x14ac:dyDescent="0.25">
      <c r="A280" t="s">
        <v>279</v>
      </c>
    </row>
    <row r="281" spans="1:1" x14ac:dyDescent="0.25">
      <c r="A281" t="s">
        <v>280</v>
      </c>
    </row>
    <row r="282" spans="1:1" x14ac:dyDescent="0.25">
      <c r="A282" t="s">
        <v>281</v>
      </c>
    </row>
    <row r="283" spans="1:1" x14ac:dyDescent="0.25">
      <c r="A283" t="s">
        <v>282</v>
      </c>
    </row>
    <row r="284" spans="1:1" x14ac:dyDescent="0.25">
      <c r="A284" t="s">
        <v>283</v>
      </c>
    </row>
    <row r="285" spans="1:1" x14ac:dyDescent="0.25">
      <c r="A285" t="s">
        <v>284</v>
      </c>
    </row>
    <row r="286" spans="1:1" x14ac:dyDescent="0.25">
      <c r="A286" t="s">
        <v>285</v>
      </c>
    </row>
    <row r="287" spans="1:1" x14ac:dyDescent="0.25">
      <c r="A287" t="s">
        <v>286</v>
      </c>
    </row>
    <row r="288" spans="1:1" x14ac:dyDescent="0.25">
      <c r="A288" t="s">
        <v>287</v>
      </c>
    </row>
    <row r="289" spans="1:1" x14ac:dyDescent="0.25">
      <c r="A289" t="s">
        <v>288</v>
      </c>
    </row>
    <row r="290" spans="1:1" x14ac:dyDescent="0.25">
      <c r="A290" t="s">
        <v>289</v>
      </c>
    </row>
    <row r="291" spans="1:1" x14ac:dyDescent="0.25">
      <c r="A291" t="s">
        <v>290</v>
      </c>
    </row>
    <row r="292" spans="1:1" x14ac:dyDescent="0.25">
      <c r="A292" t="s">
        <v>291</v>
      </c>
    </row>
    <row r="293" spans="1:1" x14ac:dyDescent="0.25">
      <c r="A293" t="s">
        <v>292</v>
      </c>
    </row>
    <row r="294" spans="1:1" x14ac:dyDescent="0.25">
      <c r="A294" t="s">
        <v>293</v>
      </c>
    </row>
    <row r="295" spans="1:1" x14ac:dyDescent="0.25">
      <c r="A295" t="s">
        <v>294</v>
      </c>
    </row>
    <row r="296" spans="1:1" x14ac:dyDescent="0.25">
      <c r="A296" t="s">
        <v>295</v>
      </c>
    </row>
    <row r="297" spans="1:1" x14ac:dyDescent="0.25">
      <c r="A297" t="s">
        <v>296</v>
      </c>
    </row>
    <row r="298" spans="1:1" x14ac:dyDescent="0.25">
      <c r="A298" t="s">
        <v>297</v>
      </c>
    </row>
    <row r="299" spans="1:1" x14ac:dyDescent="0.25">
      <c r="A299" t="s">
        <v>298</v>
      </c>
    </row>
    <row r="300" spans="1:1" x14ac:dyDescent="0.25">
      <c r="A300" t="s">
        <v>299</v>
      </c>
    </row>
    <row r="301" spans="1:1" x14ac:dyDescent="0.25">
      <c r="A301" t="s">
        <v>300</v>
      </c>
    </row>
    <row r="302" spans="1:1" x14ac:dyDescent="0.25">
      <c r="A302" t="s">
        <v>301</v>
      </c>
    </row>
    <row r="303" spans="1:1" x14ac:dyDescent="0.25">
      <c r="A303" t="s">
        <v>302</v>
      </c>
    </row>
    <row r="304" spans="1:1" x14ac:dyDescent="0.25">
      <c r="A304" t="s">
        <v>303</v>
      </c>
    </row>
    <row r="305" spans="1:1" x14ac:dyDescent="0.25">
      <c r="A305" t="s">
        <v>304</v>
      </c>
    </row>
    <row r="306" spans="1:1" x14ac:dyDescent="0.25">
      <c r="A306" t="s">
        <v>305</v>
      </c>
    </row>
    <row r="307" spans="1:1" x14ac:dyDescent="0.25">
      <c r="A307" t="s">
        <v>306</v>
      </c>
    </row>
    <row r="308" spans="1:1" x14ac:dyDescent="0.25">
      <c r="A308" t="s">
        <v>307</v>
      </c>
    </row>
    <row r="309" spans="1:1" x14ac:dyDescent="0.25">
      <c r="A309" t="s">
        <v>308</v>
      </c>
    </row>
    <row r="310" spans="1:1" x14ac:dyDescent="0.25">
      <c r="A310" t="s">
        <v>309</v>
      </c>
    </row>
    <row r="311" spans="1:1" x14ac:dyDescent="0.25">
      <c r="A311" t="s">
        <v>310</v>
      </c>
    </row>
    <row r="312" spans="1:1" x14ac:dyDescent="0.25">
      <c r="A312" t="s">
        <v>311</v>
      </c>
    </row>
    <row r="313" spans="1:1" x14ac:dyDescent="0.25">
      <c r="A313" t="s">
        <v>312</v>
      </c>
    </row>
    <row r="314" spans="1:1" x14ac:dyDescent="0.25">
      <c r="A314" t="s">
        <v>313</v>
      </c>
    </row>
    <row r="315" spans="1:1" x14ac:dyDescent="0.25">
      <c r="A315" t="s">
        <v>314</v>
      </c>
    </row>
    <row r="316" spans="1:1" x14ac:dyDescent="0.25">
      <c r="A316" t="s">
        <v>315</v>
      </c>
    </row>
    <row r="317" spans="1:1" x14ac:dyDescent="0.25">
      <c r="A317" t="s">
        <v>316</v>
      </c>
    </row>
    <row r="318" spans="1:1" x14ac:dyDescent="0.25">
      <c r="A318" t="s">
        <v>317</v>
      </c>
    </row>
    <row r="319" spans="1:1" x14ac:dyDescent="0.25">
      <c r="A319" t="s">
        <v>318</v>
      </c>
    </row>
    <row r="320" spans="1:1" x14ac:dyDescent="0.25">
      <c r="A320" t="s">
        <v>319</v>
      </c>
    </row>
    <row r="321" spans="1:1" x14ac:dyDescent="0.25">
      <c r="A321" t="s">
        <v>320</v>
      </c>
    </row>
    <row r="322" spans="1:1" x14ac:dyDescent="0.25">
      <c r="A322" t="s">
        <v>321</v>
      </c>
    </row>
    <row r="323" spans="1:1" x14ac:dyDescent="0.25">
      <c r="A323" t="s">
        <v>322</v>
      </c>
    </row>
    <row r="324" spans="1:1" x14ac:dyDescent="0.25">
      <c r="A324" t="s">
        <v>323</v>
      </c>
    </row>
    <row r="325" spans="1:1" x14ac:dyDescent="0.25">
      <c r="A325" t="s">
        <v>324</v>
      </c>
    </row>
    <row r="326" spans="1:1" x14ac:dyDescent="0.25">
      <c r="A326" t="s">
        <v>325</v>
      </c>
    </row>
    <row r="327" spans="1:1" x14ac:dyDescent="0.25">
      <c r="A327" t="s">
        <v>326</v>
      </c>
    </row>
    <row r="328" spans="1:1" x14ac:dyDescent="0.25">
      <c r="A328" t="s">
        <v>327</v>
      </c>
    </row>
    <row r="329" spans="1:1" x14ac:dyDescent="0.25">
      <c r="A329" t="s">
        <v>328</v>
      </c>
    </row>
    <row r="330" spans="1:1" x14ac:dyDescent="0.25">
      <c r="A330" t="s">
        <v>329</v>
      </c>
    </row>
    <row r="331" spans="1:1" x14ac:dyDescent="0.25">
      <c r="A331" t="s">
        <v>330</v>
      </c>
    </row>
    <row r="332" spans="1:1" x14ac:dyDescent="0.25">
      <c r="A332" t="s">
        <v>331</v>
      </c>
    </row>
    <row r="333" spans="1:1" x14ac:dyDescent="0.25">
      <c r="A333" t="s">
        <v>332</v>
      </c>
    </row>
    <row r="334" spans="1:1" x14ac:dyDescent="0.25">
      <c r="A334" t="s">
        <v>333</v>
      </c>
    </row>
    <row r="335" spans="1:1" x14ac:dyDescent="0.25">
      <c r="A335" t="s">
        <v>334</v>
      </c>
    </row>
    <row r="336" spans="1:1" x14ac:dyDescent="0.25">
      <c r="A336" t="s">
        <v>335</v>
      </c>
    </row>
    <row r="337" spans="1:1" x14ac:dyDescent="0.25">
      <c r="A337" t="s">
        <v>336</v>
      </c>
    </row>
    <row r="338" spans="1:1" x14ac:dyDescent="0.25">
      <c r="A338" t="s">
        <v>337</v>
      </c>
    </row>
    <row r="339" spans="1:1" x14ac:dyDescent="0.25">
      <c r="A339" t="s">
        <v>338</v>
      </c>
    </row>
    <row r="340" spans="1:1" x14ac:dyDescent="0.25">
      <c r="A340" t="s">
        <v>339</v>
      </c>
    </row>
    <row r="341" spans="1:1" x14ac:dyDescent="0.25">
      <c r="A341" t="s">
        <v>340</v>
      </c>
    </row>
    <row r="342" spans="1:1" x14ac:dyDescent="0.25">
      <c r="A342" t="s">
        <v>341</v>
      </c>
    </row>
    <row r="343" spans="1:1" x14ac:dyDescent="0.25">
      <c r="A343" t="s">
        <v>342</v>
      </c>
    </row>
    <row r="344" spans="1:1" x14ac:dyDescent="0.25">
      <c r="A344" t="s">
        <v>343</v>
      </c>
    </row>
    <row r="345" spans="1:1" x14ac:dyDescent="0.25">
      <c r="A345" t="s">
        <v>344</v>
      </c>
    </row>
    <row r="346" spans="1:1" x14ac:dyDescent="0.25">
      <c r="A346" t="s">
        <v>345</v>
      </c>
    </row>
    <row r="347" spans="1:1" x14ac:dyDescent="0.25">
      <c r="A347" t="s">
        <v>346</v>
      </c>
    </row>
    <row r="348" spans="1:1" x14ac:dyDescent="0.25">
      <c r="A348" t="s">
        <v>347</v>
      </c>
    </row>
    <row r="349" spans="1:1" x14ac:dyDescent="0.25">
      <c r="A349" t="s">
        <v>348</v>
      </c>
    </row>
    <row r="350" spans="1:1" x14ac:dyDescent="0.25">
      <c r="A350" t="s">
        <v>349</v>
      </c>
    </row>
    <row r="351" spans="1:1" x14ac:dyDescent="0.25">
      <c r="A351" t="s">
        <v>350</v>
      </c>
    </row>
    <row r="352" spans="1:1" x14ac:dyDescent="0.25">
      <c r="A352" t="s">
        <v>351</v>
      </c>
    </row>
    <row r="353" spans="1:1" x14ac:dyDescent="0.25">
      <c r="A353" t="s">
        <v>352</v>
      </c>
    </row>
    <row r="354" spans="1:1" x14ac:dyDescent="0.25">
      <c r="A354" t="s">
        <v>353</v>
      </c>
    </row>
    <row r="355" spans="1:1" x14ac:dyDescent="0.25">
      <c r="A355" t="s">
        <v>354</v>
      </c>
    </row>
    <row r="356" spans="1:1" x14ac:dyDescent="0.25">
      <c r="A356" t="s">
        <v>355</v>
      </c>
    </row>
    <row r="357" spans="1:1" x14ac:dyDescent="0.25">
      <c r="A357" t="s">
        <v>356</v>
      </c>
    </row>
    <row r="358" spans="1:1" x14ac:dyDescent="0.25">
      <c r="A358" t="s">
        <v>357</v>
      </c>
    </row>
    <row r="359" spans="1:1" x14ac:dyDescent="0.25">
      <c r="A359" t="s">
        <v>358</v>
      </c>
    </row>
    <row r="360" spans="1:1" x14ac:dyDescent="0.25">
      <c r="A360" t="s">
        <v>359</v>
      </c>
    </row>
    <row r="361" spans="1:1" x14ac:dyDescent="0.25">
      <c r="A361" t="s">
        <v>360</v>
      </c>
    </row>
    <row r="362" spans="1:1" x14ac:dyDescent="0.25">
      <c r="A362" t="s">
        <v>361</v>
      </c>
    </row>
    <row r="363" spans="1:1" x14ac:dyDescent="0.25">
      <c r="A363" t="s">
        <v>362</v>
      </c>
    </row>
    <row r="364" spans="1:1" x14ac:dyDescent="0.25">
      <c r="A364" t="s">
        <v>363</v>
      </c>
    </row>
    <row r="365" spans="1:1" x14ac:dyDescent="0.25">
      <c r="A365" t="s">
        <v>364</v>
      </c>
    </row>
    <row r="366" spans="1:1" x14ac:dyDescent="0.25">
      <c r="A366" t="s">
        <v>365</v>
      </c>
    </row>
    <row r="367" spans="1:1" x14ac:dyDescent="0.25">
      <c r="A367" t="s">
        <v>366</v>
      </c>
    </row>
    <row r="368" spans="1:1" x14ac:dyDescent="0.25">
      <c r="A368" t="s">
        <v>367</v>
      </c>
    </row>
    <row r="369" spans="1:1" x14ac:dyDescent="0.25">
      <c r="A369" t="s">
        <v>368</v>
      </c>
    </row>
    <row r="370" spans="1:1" x14ac:dyDescent="0.25">
      <c r="A370" t="s">
        <v>369</v>
      </c>
    </row>
    <row r="371" spans="1:1" x14ac:dyDescent="0.25">
      <c r="A371" t="s">
        <v>370</v>
      </c>
    </row>
    <row r="372" spans="1:1" x14ac:dyDescent="0.25">
      <c r="A372" t="s">
        <v>371</v>
      </c>
    </row>
    <row r="373" spans="1:1" x14ac:dyDescent="0.25">
      <c r="A373" t="s">
        <v>372</v>
      </c>
    </row>
    <row r="374" spans="1:1" x14ac:dyDescent="0.25">
      <c r="A374" t="s">
        <v>373</v>
      </c>
    </row>
    <row r="375" spans="1:1" x14ac:dyDescent="0.25">
      <c r="A375" t="s">
        <v>374</v>
      </c>
    </row>
    <row r="376" spans="1:1" x14ac:dyDescent="0.25">
      <c r="A376" t="s">
        <v>375</v>
      </c>
    </row>
    <row r="377" spans="1:1" x14ac:dyDescent="0.25">
      <c r="A377" t="s">
        <v>376</v>
      </c>
    </row>
    <row r="378" spans="1:1" x14ac:dyDescent="0.25">
      <c r="A378" t="s">
        <v>377</v>
      </c>
    </row>
    <row r="379" spans="1:1" x14ac:dyDescent="0.25">
      <c r="A379" t="s">
        <v>378</v>
      </c>
    </row>
    <row r="380" spans="1:1" x14ac:dyDescent="0.25">
      <c r="A380" t="s">
        <v>379</v>
      </c>
    </row>
    <row r="381" spans="1:1" x14ac:dyDescent="0.25">
      <c r="A381" t="s">
        <v>380</v>
      </c>
    </row>
    <row r="382" spans="1:1" x14ac:dyDescent="0.25">
      <c r="A382" t="s">
        <v>381</v>
      </c>
    </row>
    <row r="383" spans="1:1" x14ac:dyDescent="0.25">
      <c r="A383" t="s">
        <v>382</v>
      </c>
    </row>
    <row r="384" spans="1:1" x14ac:dyDescent="0.25">
      <c r="A384" t="s">
        <v>383</v>
      </c>
    </row>
    <row r="385" spans="1:1" x14ac:dyDescent="0.25">
      <c r="A385" t="s">
        <v>384</v>
      </c>
    </row>
    <row r="386" spans="1:1" x14ac:dyDescent="0.25">
      <c r="A386" t="s">
        <v>385</v>
      </c>
    </row>
    <row r="387" spans="1:1" x14ac:dyDescent="0.25">
      <c r="A387" t="s">
        <v>386</v>
      </c>
    </row>
    <row r="388" spans="1:1" x14ac:dyDescent="0.25">
      <c r="A388" t="s">
        <v>387</v>
      </c>
    </row>
    <row r="389" spans="1:1" x14ac:dyDescent="0.25">
      <c r="A389" t="s">
        <v>388</v>
      </c>
    </row>
    <row r="390" spans="1:1" x14ac:dyDescent="0.25">
      <c r="A390" t="s">
        <v>389</v>
      </c>
    </row>
    <row r="391" spans="1:1" x14ac:dyDescent="0.25">
      <c r="A391" t="s">
        <v>390</v>
      </c>
    </row>
    <row r="392" spans="1:1" x14ac:dyDescent="0.25">
      <c r="A392" t="s">
        <v>391</v>
      </c>
    </row>
    <row r="393" spans="1:1" x14ac:dyDescent="0.25">
      <c r="A393" t="s">
        <v>392</v>
      </c>
    </row>
    <row r="394" spans="1:1" x14ac:dyDescent="0.25">
      <c r="A394" t="s">
        <v>393</v>
      </c>
    </row>
    <row r="395" spans="1:1" x14ac:dyDescent="0.25">
      <c r="A395" t="s">
        <v>394</v>
      </c>
    </row>
    <row r="396" spans="1:1" x14ac:dyDescent="0.25">
      <c r="A396" t="s">
        <v>395</v>
      </c>
    </row>
    <row r="397" spans="1:1" x14ac:dyDescent="0.25">
      <c r="A397" t="s">
        <v>396</v>
      </c>
    </row>
    <row r="398" spans="1:1" x14ac:dyDescent="0.25">
      <c r="A398" t="s">
        <v>397</v>
      </c>
    </row>
    <row r="399" spans="1:1" x14ac:dyDescent="0.25">
      <c r="A399" t="s">
        <v>398</v>
      </c>
    </row>
    <row r="400" spans="1:1" x14ac:dyDescent="0.25">
      <c r="A400" t="s">
        <v>399</v>
      </c>
    </row>
    <row r="401" spans="1:1" x14ac:dyDescent="0.25">
      <c r="A401" t="s">
        <v>400</v>
      </c>
    </row>
    <row r="402" spans="1:1" x14ac:dyDescent="0.25">
      <c r="A402" t="s">
        <v>401</v>
      </c>
    </row>
    <row r="403" spans="1:1" x14ac:dyDescent="0.25">
      <c r="A403" t="s">
        <v>402</v>
      </c>
    </row>
    <row r="404" spans="1:1" x14ac:dyDescent="0.25">
      <c r="A404" t="s">
        <v>403</v>
      </c>
    </row>
    <row r="405" spans="1:1" x14ac:dyDescent="0.25">
      <c r="A405" t="s">
        <v>404</v>
      </c>
    </row>
    <row r="406" spans="1:1" x14ac:dyDescent="0.25">
      <c r="A406" t="s">
        <v>405</v>
      </c>
    </row>
    <row r="407" spans="1:1" x14ac:dyDescent="0.25">
      <c r="A407" t="s">
        <v>406</v>
      </c>
    </row>
    <row r="408" spans="1:1" x14ac:dyDescent="0.25">
      <c r="A408" t="s">
        <v>407</v>
      </c>
    </row>
    <row r="409" spans="1:1" x14ac:dyDescent="0.25">
      <c r="A409" t="s">
        <v>408</v>
      </c>
    </row>
    <row r="410" spans="1:1" x14ac:dyDescent="0.25">
      <c r="A410" t="s">
        <v>409</v>
      </c>
    </row>
    <row r="411" spans="1:1" x14ac:dyDescent="0.25">
      <c r="A411" t="s">
        <v>410</v>
      </c>
    </row>
    <row r="412" spans="1:1" x14ac:dyDescent="0.25">
      <c r="A412" t="s">
        <v>411</v>
      </c>
    </row>
    <row r="413" spans="1:1" x14ac:dyDescent="0.25">
      <c r="A413" t="s">
        <v>412</v>
      </c>
    </row>
    <row r="414" spans="1:1" x14ac:dyDescent="0.25">
      <c r="A414" t="s">
        <v>413</v>
      </c>
    </row>
    <row r="415" spans="1:1" x14ac:dyDescent="0.25">
      <c r="A415" t="s">
        <v>414</v>
      </c>
    </row>
    <row r="416" spans="1:1" x14ac:dyDescent="0.25">
      <c r="A416" t="s">
        <v>415</v>
      </c>
    </row>
    <row r="417" spans="1:1" x14ac:dyDescent="0.25">
      <c r="A417" t="s">
        <v>416</v>
      </c>
    </row>
    <row r="418" spans="1:1" x14ac:dyDescent="0.25">
      <c r="A418" t="s">
        <v>417</v>
      </c>
    </row>
    <row r="419" spans="1:1" x14ac:dyDescent="0.25">
      <c r="A419" t="s">
        <v>418</v>
      </c>
    </row>
    <row r="420" spans="1:1" x14ac:dyDescent="0.25">
      <c r="A420" t="s">
        <v>419</v>
      </c>
    </row>
    <row r="421" spans="1:1" x14ac:dyDescent="0.25">
      <c r="A421" t="s">
        <v>420</v>
      </c>
    </row>
    <row r="422" spans="1:1" x14ac:dyDescent="0.25">
      <c r="A422" t="s">
        <v>421</v>
      </c>
    </row>
    <row r="423" spans="1:1" x14ac:dyDescent="0.25">
      <c r="A423" t="s">
        <v>422</v>
      </c>
    </row>
    <row r="424" spans="1:1" x14ac:dyDescent="0.25">
      <c r="A424" t="s">
        <v>423</v>
      </c>
    </row>
    <row r="425" spans="1:1" x14ac:dyDescent="0.25">
      <c r="A425" t="s">
        <v>424</v>
      </c>
    </row>
    <row r="426" spans="1:1" x14ac:dyDescent="0.25">
      <c r="A426" t="s">
        <v>425</v>
      </c>
    </row>
    <row r="427" spans="1:1" x14ac:dyDescent="0.25">
      <c r="A427" t="s">
        <v>426</v>
      </c>
    </row>
    <row r="428" spans="1:1" x14ac:dyDescent="0.25">
      <c r="A428" t="s">
        <v>427</v>
      </c>
    </row>
    <row r="429" spans="1:1" x14ac:dyDescent="0.25">
      <c r="A429" t="s">
        <v>428</v>
      </c>
    </row>
    <row r="430" spans="1:1" x14ac:dyDescent="0.25">
      <c r="A430" t="s">
        <v>429</v>
      </c>
    </row>
    <row r="431" spans="1:1" x14ac:dyDescent="0.25">
      <c r="A431" t="s">
        <v>430</v>
      </c>
    </row>
    <row r="432" spans="1:1" x14ac:dyDescent="0.25">
      <c r="A432" t="s">
        <v>431</v>
      </c>
    </row>
    <row r="433" spans="1:1" x14ac:dyDescent="0.25">
      <c r="A433" t="s">
        <v>432</v>
      </c>
    </row>
    <row r="434" spans="1:1" x14ac:dyDescent="0.25">
      <c r="A434" t="s">
        <v>433</v>
      </c>
    </row>
    <row r="435" spans="1:1" x14ac:dyDescent="0.25">
      <c r="A435" t="s">
        <v>434</v>
      </c>
    </row>
    <row r="436" spans="1:1" x14ac:dyDescent="0.25">
      <c r="A436" t="s">
        <v>435</v>
      </c>
    </row>
    <row r="437" spans="1:1" x14ac:dyDescent="0.25">
      <c r="A437" t="s">
        <v>436</v>
      </c>
    </row>
    <row r="438" spans="1:1" x14ac:dyDescent="0.25">
      <c r="A438" t="s">
        <v>437</v>
      </c>
    </row>
    <row r="439" spans="1:1" x14ac:dyDescent="0.25">
      <c r="A439" t="s">
        <v>438</v>
      </c>
    </row>
    <row r="440" spans="1:1" x14ac:dyDescent="0.25">
      <c r="A440" t="s">
        <v>439</v>
      </c>
    </row>
    <row r="441" spans="1:1" x14ac:dyDescent="0.25">
      <c r="A441" t="s">
        <v>440</v>
      </c>
    </row>
    <row r="442" spans="1:1" x14ac:dyDescent="0.25">
      <c r="A442" t="s">
        <v>441</v>
      </c>
    </row>
    <row r="443" spans="1:1" x14ac:dyDescent="0.25">
      <c r="A443" t="s">
        <v>442</v>
      </c>
    </row>
    <row r="444" spans="1:1" x14ac:dyDescent="0.25">
      <c r="A444" t="s">
        <v>443</v>
      </c>
    </row>
    <row r="445" spans="1:1" x14ac:dyDescent="0.25">
      <c r="A445" t="s">
        <v>444</v>
      </c>
    </row>
    <row r="446" spans="1:1" x14ac:dyDescent="0.25">
      <c r="A446" t="s">
        <v>445</v>
      </c>
    </row>
    <row r="447" spans="1:1" x14ac:dyDescent="0.25">
      <c r="A447" t="s">
        <v>446</v>
      </c>
    </row>
    <row r="448" spans="1:1" x14ac:dyDescent="0.25">
      <c r="A448" t="s">
        <v>447</v>
      </c>
    </row>
    <row r="449" spans="1:1" x14ac:dyDescent="0.25">
      <c r="A449" t="s">
        <v>448</v>
      </c>
    </row>
    <row r="450" spans="1:1" x14ac:dyDescent="0.25">
      <c r="A450" t="s">
        <v>449</v>
      </c>
    </row>
    <row r="451" spans="1:1" x14ac:dyDescent="0.25">
      <c r="A451" t="s">
        <v>450</v>
      </c>
    </row>
    <row r="452" spans="1:1" x14ac:dyDescent="0.25">
      <c r="A452" t="s">
        <v>451</v>
      </c>
    </row>
    <row r="453" spans="1:1" x14ac:dyDescent="0.25">
      <c r="A453" t="s">
        <v>452</v>
      </c>
    </row>
    <row r="454" spans="1:1" x14ac:dyDescent="0.25">
      <c r="A454" t="s">
        <v>453</v>
      </c>
    </row>
    <row r="455" spans="1:1" x14ac:dyDescent="0.25">
      <c r="A455" t="s">
        <v>454</v>
      </c>
    </row>
    <row r="456" spans="1:1" x14ac:dyDescent="0.25">
      <c r="A456" t="s">
        <v>455</v>
      </c>
    </row>
    <row r="457" spans="1:1" x14ac:dyDescent="0.25">
      <c r="A457" t="s">
        <v>456</v>
      </c>
    </row>
    <row r="458" spans="1:1" x14ac:dyDescent="0.25">
      <c r="A458" t="s">
        <v>457</v>
      </c>
    </row>
    <row r="459" spans="1:1" x14ac:dyDescent="0.25">
      <c r="A459" t="s">
        <v>458</v>
      </c>
    </row>
    <row r="460" spans="1:1" x14ac:dyDescent="0.25">
      <c r="A460" t="s">
        <v>459</v>
      </c>
    </row>
    <row r="461" spans="1:1" x14ac:dyDescent="0.25">
      <c r="A461" t="s">
        <v>460</v>
      </c>
    </row>
    <row r="462" spans="1:1" x14ac:dyDescent="0.25">
      <c r="A462" t="s">
        <v>461</v>
      </c>
    </row>
    <row r="463" spans="1:1" x14ac:dyDescent="0.25">
      <c r="A463" t="s">
        <v>462</v>
      </c>
    </row>
    <row r="464" spans="1:1" x14ac:dyDescent="0.25">
      <c r="A464" t="s">
        <v>463</v>
      </c>
    </row>
    <row r="465" spans="1:1" x14ac:dyDescent="0.25">
      <c r="A465" t="s">
        <v>464</v>
      </c>
    </row>
    <row r="466" spans="1:1" x14ac:dyDescent="0.25">
      <c r="A466" t="s">
        <v>465</v>
      </c>
    </row>
    <row r="467" spans="1:1" x14ac:dyDescent="0.25">
      <c r="A467" t="s">
        <v>466</v>
      </c>
    </row>
    <row r="468" spans="1:1" x14ac:dyDescent="0.25">
      <c r="A468" t="s">
        <v>467</v>
      </c>
    </row>
    <row r="469" spans="1:1" x14ac:dyDescent="0.25">
      <c r="A469" t="s">
        <v>468</v>
      </c>
    </row>
    <row r="470" spans="1:1" x14ac:dyDescent="0.25">
      <c r="A470" t="s">
        <v>469</v>
      </c>
    </row>
    <row r="471" spans="1:1" x14ac:dyDescent="0.25">
      <c r="A471" t="s">
        <v>470</v>
      </c>
    </row>
    <row r="472" spans="1:1" x14ac:dyDescent="0.25">
      <c r="A472" t="s">
        <v>471</v>
      </c>
    </row>
    <row r="473" spans="1:1" x14ac:dyDescent="0.25">
      <c r="A473" t="s">
        <v>472</v>
      </c>
    </row>
    <row r="474" spans="1:1" x14ac:dyDescent="0.25">
      <c r="A474" t="s">
        <v>473</v>
      </c>
    </row>
    <row r="475" spans="1:1" x14ac:dyDescent="0.25">
      <c r="A475" t="s">
        <v>474</v>
      </c>
    </row>
    <row r="476" spans="1:1" x14ac:dyDescent="0.25">
      <c r="A476" t="s">
        <v>475</v>
      </c>
    </row>
    <row r="477" spans="1:1" x14ac:dyDescent="0.25">
      <c r="A477" t="s">
        <v>476</v>
      </c>
    </row>
    <row r="478" spans="1:1" x14ac:dyDescent="0.25">
      <c r="A478" t="s">
        <v>477</v>
      </c>
    </row>
    <row r="479" spans="1:1" x14ac:dyDescent="0.25">
      <c r="A479" t="s">
        <v>478</v>
      </c>
    </row>
    <row r="480" spans="1:1" x14ac:dyDescent="0.25">
      <c r="A480" t="s">
        <v>479</v>
      </c>
    </row>
    <row r="481" spans="1:1" x14ac:dyDescent="0.25">
      <c r="A481" t="s">
        <v>480</v>
      </c>
    </row>
    <row r="482" spans="1:1" x14ac:dyDescent="0.25">
      <c r="A482" t="s">
        <v>481</v>
      </c>
    </row>
    <row r="483" spans="1:1" x14ac:dyDescent="0.25">
      <c r="A483" t="s">
        <v>482</v>
      </c>
    </row>
    <row r="484" spans="1:1" x14ac:dyDescent="0.25">
      <c r="A484" t="s">
        <v>483</v>
      </c>
    </row>
    <row r="485" spans="1:1" x14ac:dyDescent="0.25">
      <c r="A485" t="s">
        <v>484</v>
      </c>
    </row>
    <row r="486" spans="1:1" x14ac:dyDescent="0.25">
      <c r="A486" t="s">
        <v>485</v>
      </c>
    </row>
    <row r="487" spans="1:1" x14ac:dyDescent="0.25">
      <c r="A487" t="s">
        <v>486</v>
      </c>
    </row>
    <row r="488" spans="1:1" x14ac:dyDescent="0.25">
      <c r="A488" t="s">
        <v>487</v>
      </c>
    </row>
    <row r="489" spans="1:1" x14ac:dyDescent="0.25">
      <c r="A489" t="s">
        <v>488</v>
      </c>
    </row>
    <row r="490" spans="1:1" x14ac:dyDescent="0.25">
      <c r="A490" t="s">
        <v>489</v>
      </c>
    </row>
    <row r="491" spans="1:1" x14ac:dyDescent="0.25">
      <c r="A491" t="s">
        <v>490</v>
      </c>
    </row>
    <row r="492" spans="1:1" x14ac:dyDescent="0.25">
      <c r="A492" t="s">
        <v>491</v>
      </c>
    </row>
    <row r="493" spans="1:1" x14ac:dyDescent="0.25">
      <c r="A493" t="s">
        <v>492</v>
      </c>
    </row>
    <row r="494" spans="1:1" x14ac:dyDescent="0.25">
      <c r="A494" t="s">
        <v>493</v>
      </c>
    </row>
    <row r="495" spans="1:1" x14ac:dyDescent="0.25">
      <c r="A495" t="s">
        <v>494</v>
      </c>
    </row>
    <row r="496" spans="1:1" x14ac:dyDescent="0.25">
      <c r="A496" t="s">
        <v>495</v>
      </c>
    </row>
    <row r="497" spans="1:1" x14ac:dyDescent="0.25">
      <c r="A497" t="s">
        <v>496</v>
      </c>
    </row>
    <row r="498" spans="1:1" x14ac:dyDescent="0.25">
      <c r="A498" t="s">
        <v>497</v>
      </c>
    </row>
    <row r="499" spans="1:1" x14ac:dyDescent="0.25">
      <c r="A499" t="s">
        <v>498</v>
      </c>
    </row>
    <row r="500" spans="1:1" x14ac:dyDescent="0.25">
      <c r="A500" t="s">
        <v>499</v>
      </c>
    </row>
    <row r="501" spans="1:1" x14ac:dyDescent="0.25">
      <c r="A501" t="s">
        <v>500</v>
      </c>
    </row>
    <row r="502" spans="1:1" x14ac:dyDescent="0.25">
      <c r="A502" t="s">
        <v>501</v>
      </c>
    </row>
    <row r="503" spans="1:1" x14ac:dyDescent="0.25">
      <c r="A503" t="s">
        <v>502</v>
      </c>
    </row>
    <row r="504" spans="1:1" x14ac:dyDescent="0.25">
      <c r="A504" t="s">
        <v>503</v>
      </c>
    </row>
    <row r="505" spans="1:1" x14ac:dyDescent="0.25">
      <c r="A505" t="s">
        <v>504</v>
      </c>
    </row>
    <row r="506" spans="1:1" x14ac:dyDescent="0.25">
      <c r="A506" t="s">
        <v>505</v>
      </c>
    </row>
    <row r="507" spans="1:1" x14ac:dyDescent="0.25">
      <c r="A507" t="s">
        <v>506</v>
      </c>
    </row>
    <row r="508" spans="1:1" x14ac:dyDescent="0.25">
      <c r="A508" t="s">
        <v>507</v>
      </c>
    </row>
    <row r="509" spans="1:1" x14ac:dyDescent="0.25">
      <c r="A509" t="s">
        <v>508</v>
      </c>
    </row>
    <row r="510" spans="1:1" x14ac:dyDescent="0.25">
      <c r="A510" t="s">
        <v>509</v>
      </c>
    </row>
    <row r="511" spans="1:1" x14ac:dyDescent="0.25">
      <c r="A511" t="s">
        <v>510</v>
      </c>
    </row>
    <row r="512" spans="1:1" x14ac:dyDescent="0.25">
      <c r="A512" t="s">
        <v>511</v>
      </c>
    </row>
    <row r="513" spans="1:1" x14ac:dyDescent="0.25">
      <c r="A513" t="s">
        <v>512</v>
      </c>
    </row>
    <row r="514" spans="1:1" x14ac:dyDescent="0.25">
      <c r="A514" t="s">
        <v>513</v>
      </c>
    </row>
    <row r="515" spans="1:1" x14ac:dyDescent="0.25">
      <c r="A515" t="s">
        <v>514</v>
      </c>
    </row>
    <row r="516" spans="1:1" x14ac:dyDescent="0.25">
      <c r="A516" t="s">
        <v>515</v>
      </c>
    </row>
    <row r="517" spans="1:1" x14ac:dyDescent="0.25">
      <c r="A517" t="s">
        <v>516</v>
      </c>
    </row>
    <row r="518" spans="1:1" x14ac:dyDescent="0.25">
      <c r="A518" t="s">
        <v>517</v>
      </c>
    </row>
    <row r="519" spans="1:1" x14ac:dyDescent="0.25">
      <c r="A519" t="s">
        <v>518</v>
      </c>
    </row>
    <row r="520" spans="1:1" x14ac:dyDescent="0.25">
      <c r="A520" t="s">
        <v>519</v>
      </c>
    </row>
    <row r="521" spans="1:1" x14ac:dyDescent="0.25">
      <c r="A521" t="s">
        <v>520</v>
      </c>
    </row>
    <row r="522" spans="1:1" x14ac:dyDescent="0.25">
      <c r="A522" t="s">
        <v>521</v>
      </c>
    </row>
    <row r="523" spans="1:1" x14ac:dyDescent="0.25">
      <c r="A523" t="s">
        <v>522</v>
      </c>
    </row>
    <row r="524" spans="1:1" x14ac:dyDescent="0.25">
      <c r="A524" t="s">
        <v>523</v>
      </c>
    </row>
    <row r="525" spans="1:1" x14ac:dyDescent="0.25">
      <c r="A525" t="s">
        <v>524</v>
      </c>
    </row>
    <row r="526" spans="1:1" x14ac:dyDescent="0.25">
      <c r="A526" t="s">
        <v>525</v>
      </c>
    </row>
    <row r="527" spans="1:1" x14ac:dyDescent="0.25">
      <c r="A527" t="s">
        <v>526</v>
      </c>
    </row>
    <row r="528" spans="1:1" x14ac:dyDescent="0.25">
      <c r="A528" t="s">
        <v>527</v>
      </c>
    </row>
    <row r="529" spans="1:1" x14ac:dyDescent="0.25">
      <c r="A529" t="s">
        <v>528</v>
      </c>
    </row>
    <row r="530" spans="1:1" x14ac:dyDescent="0.25">
      <c r="A530" t="s">
        <v>529</v>
      </c>
    </row>
    <row r="531" spans="1:1" x14ac:dyDescent="0.25">
      <c r="A531" t="s">
        <v>530</v>
      </c>
    </row>
    <row r="532" spans="1:1" x14ac:dyDescent="0.25">
      <c r="A532" t="s">
        <v>531</v>
      </c>
    </row>
    <row r="533" spans="1:1" x14ac:dyDescent="0.25">
      <c r="A533" t="s">
        <v>532</v>
      </c>
    </row>
    <row r="534" spans="1:1" x14ac:dyDescent="0.25">
      <c r="A534" t="s">
        <v>533</v>
      </c>
    </row>
    <row r="535" spans="1:1" x14ac:dyDescent="0.25">
      <c r="A535" t="s">
        <v>534</v>
      </c>
    </row>
    <row r="536" spans="1:1" x14ac:dyDescent="0.25">
      <c r="A536" t="s">
        <v>535</v>
      </c>
    </row>
    <row r="537" spans="1:1" x14ac:dyDescent="0.25">
      <c r="A537" t="s">
        <v>536</v>
      </c>
    </row>
    <row r="538" spans="1:1" x14ac:dyDescent="0.25">
      <c r="A538" t="s">
        <v>537</v>
      </c>
    </row>
    <row r="539" spans="1:1" x14ac:dyDescent="0.25">
      <c r="A539" t="s">
        <v>538</v>
      </c>
    </row>
    <row r="540" spans="1:1" x14ac:dyDescent="0.25">
      <c r="A540" t="s">
        <v>539</v>
      </c>
    </row>
    <row r="541" spans="1:1" x14ac:dyDescent="0.25">
      <c r="A541" t="s">
        <v>540</v>
      </c>
    </row>
    <row r="542" spans="1:1" x14ac:dyDescent="0.25">
      <c r="A542" t="s">
        <v>541</v>
      </c>
    </row>
    <row r="543" spans="1:1" x14ac:dyDescent="0.25">
      <c r="A543" t="s">
        <v>542</v>
      </c>
    </row>
    <row r="544" spans="1:1" x14ac:dyDescent="0.25">
      <c r="A544" t="s">
        <v>543</v>
      </c>
    </row>
    <row r="545" spans="1:1" x14ac:dyDescent="0.25">
      <c r="A545" t="s">
        <v>544</v>
      </c>
    </row>
    <row r="546" spans="1:1" x14ac:dyDescent="0.25">
      <c r="A546" t="s">
        <v>545</v>
      </c>
    </row>
    <row r="547" spans="1:1" x14ac:dyDescent="0.25">
      <c r="A547" t="s">
        <v>546</v>
      </c>
    </row>
    <row r="548" spans="1:1" x14ac:dyDescent="0.25">
      <c r="A548" t="s">
        <v>547</v>
      </c>
    </row>
    <row r="549" spans="1:1" x14ac:dyDescent="0.25">
      <c r="A549" t="s">
        <v>548</v>
      </c>
    </row>
    <row r="550" spans="1:1" x14ac:dyDescent="0.25">
      <c r="A550" t="s">
        <v>549</v>
      </c>
    </row>
    <row r="551" spans="1:1" x14ac:dyDescent="0.25">
      <c r="A551" t="s">
        <v>550</v>
      </c>
    </row>
    <row r="552" spans="1:1" x14ac:dyDescent="0.25">
      <c r="A552" t="s">
        <v>551</v>
      </c>
    </row>
    <row r="553" spans="1:1" x14ac:dyDescent="0.25">
      <c r="A553" t="s">
        <v>552</v>
      </c>
    </row>
    <row r="554" spans="1:1" x14ac:dyDescent="0.25">
      <c r="A554" t="s">
        <v>553</v>
      </c>
    </row>
    <row r="555" spans="1:1" x14ac:dyDescent="0.25">
      <c r="A555" t="s">
        <v>554</v>
      </c>
    </row>
    <row r="556" spans="1:1" x14ac:dyDescent="0.25">
      <c r="A556" t="s">
        <v>555</v>
      </c>
    </row>
    <row r="557" spans="1:1" x14ac:dyDescent="0.25">
      <c r="A557" t="s">
        <v>556</v>
      </c>
    </row>
    <row r="558" spans="1:1" x14ac:dyDescent="0.25">
      <c r="A558" t="s">
        <v>557</v>
      </c>
    </row>
    <row r="559" spans="1:1" x14ac:dyDescent="0.25">
      <c r="A559" t="s">
        <v>558</v>
      </c>
    </row>
    <row r="560" spans="1:1" x14ac:dyDescent="0.25">
      <c r="A560" t="s">
        <v>559</v>
      </c>
    </row>
    <row r="561" spans="1:1" x14ac:dyDescent="0.25">
      <c r="A561" t="s">
        <v>560</v>
      </c>
    </row>
    <row r="562" spans="1:1" x14ac:dyDescent="0.25">
      <c r="A562" t="s">
        <v>561</v>
      </c>
    </row>
    <row r="563" spans="1:1" x14ac:dyDescent="0.25">
      <c r="A563" t="s">
        <v>562</v>
      </c>
    </row>
    <row r="564" spans="1:1" x14ac:dyDescent="0.25">
      <c r="A564" t="s">
        <v>563</v>
      </c>
    </row>
    <row r="565" spans="1:1" x14ac:dyDescent="0.25">
      <c r="A565" t="s">
        <v>564</v>
      </c>
    </row>
    <row r="566" spans="1:1" x14ac:dyDescent="0.25">
      <c r="A566" t="s">
        <v>565</v>
      </c>
    </row>
    <row r="567" spans="1:1" x14ac:dyDescent="0.25">
      <c r="A567" t="s">
        <v>566</v>
      </c>
    </row>
    <row r="568" spans="1:1" x14ac:dyDescent="0.25">
      <c r="A568" t="s">
        <v>567</v>
      </c>
    </row>
    <row r="569" spans="1:1" x14ac:dyDescent="0.25">
      <c r="A569" t="s">
        <v>568</v>
      </c>
    </row>
    <row r="570" spans="1:1" x14ac:dyDescent="0.25">
      <c r="A570" t="s">
        <v>569</v>
      </c>
    </row>
    <row r="571" spans="1:1" x14ac:dyDescent="0.25">
      <c r="A571" t="s">
        <v>570</v>
      </c>
    </row>
    <row r="572" spans="1:1" x14ac:dyDescent="0.25">
      <c r="A572" t="s">
        <v>571</v>
      </c>
    </row>
    <row r="573" spans="1:1" x14ac:dyDescent="0.25">
      <c r="A573" t="s">
        <v>572</v>
      </c>
    </row>
    <row r="574" spans="1:1" x14ac:dyDescent="0.25">
      <c r="A574" t="s">
        <v>573</v>
      </c>
    </row>
    <row r="575" spans="1:1" x14ac:dyDescent="0.25">
      <c r="A575" t="s">
        <v>574</v>
      </c>
    </row>
    <row r="576" spans="1:1" x14ac:dyDescent="0.25">
      <c r="A576" t="s">
        <v>575</v>
      </c>
    </row>
    <row r="577" spans="1:1" x14ac:dyDescent="0.25">
      <c r="A577" t="s">
        <v>576</v>
      </c>
    </row>
    <row r="578" spans="1:1" x14ac:dyDescent="0.25">
      <c r="A578" t="s">
        <v>577</v>
      </c>
    </row>
    <row r="579" spans="1:1" x14ac:dyDescent="0.25">
      <c r="A579" t="s">
        <v>578</v>
      </c>
    </row>
    <row r="580" spans="1:1" x14ac:dyDescent="0.25">
      <c r="A580" t="s">
        <v>579</v>
      </c>
    </row>
    <row r="581" spans="1:1" x14ac:dyDescent="0.25">
      <c r="A581" t="s">
        <v>580</v>
      </c>
    </row>
    <row r="582" spans="1:1" x14ac:dyDescent="0.25">
      <c r="A582" t="s">
        <v>581</v>
      </c>
    </row>
    <row r="583" spans="1:1" x14ac:dyDescent="0.25">
      <c r="A583" t="s">
        <v>582</v>
      </c>
    </row>
    <row r="584" spans="1:1" x14ac:dyDescent="0.25">
      <c r="A584" t="s">
        <v>583</v>
      </c>
    </row>
    <row r="585" spans="1:1" x14ac:dyDescent="0.25">
      <c r="A585" t="s">
        <v>584</v>
      </c>
    </row>
    <row r="586" spans="1:1" x14ac:dyDescent="0.25">
      <c r="A586" t="s">
        <v>585</v>
      </c>
    </row>
    <row r="587" spans="1:1" x14ac:dyDescent="0.25">
      <c r="A587" t="s">
        <v>586</v>
      </c>
    </row>
    <row r="588" spans="1:1" x14ac:dyDescent="0.25">
      <c r="A588" t="s">
        <v>587</v>
      </c>
    </row>
    <row r="589" spans="1:1" x14ac:dyDescent="0.25">
      <c r="A589" t="s">
        <v>588</v>
      </c>
    </row>
    <row r="590" spans="1:1" x14ac:dyDescent="0.25">
      <c r="A590" t="s">
        <v>589</v>
      </c>
    </row>
    <row r="591" spans="1:1" x14ac:dyDescent="0.25">
      <c r="A591" t="s">
        <v>590</v>
      </c>
    </row>
    <row r="592" spans="1:1" x14ac:dyDescent="0.25">
      <c r="A592" t="s">
        <v>591</v>
      </c>
    </row>
    <row r="593" spans="1:1" x14ac:dyDescent="0.25">
      <c r="A593" t="s">
        <v>592</v>
      </c>
    </row>
    <row r="594" spans="1:1" x14ac:dyDescent="0.25">
      <c r="A594" t="s">
        <v>593</v>
      </c>
    </row>
    <row r="595" spans="1:1" x14ac:dyDescent="0.25">
      <c r="A595" t="s">
        <v>594</v>
      </c>
    </row>
    <row r="596" spans="1:1" x14ac:dyDescent="0.25">
      <c r="A596" t="s">
        <v>595</v>
      </c>
    </row>
    <row r="597" spans="1:1" x14ac:dyDescent="0.25">
      <c r="A597" t="s">
        <v>596</v>
      </c>
    </row>
    <row r="598" spans="1:1" x14ac:dyDescent="0.25">
      <c r="A598" t="s">
        <v>597</v>
      </c>
    </row>
    <row r="599" spans="1:1" x14ac:dyDescent="0.25">
      <c r="A599" t="s">
        <v>598</v>
      </c>
    </row>
    <row r="600" spans="1:1" x14ac:dyDescent="0.25">
      <c r="A600" t="s">
        <v>599</v>
      </c>
    </row>
    <row r="601" spans="1:1" x14ac:dyDescent="0.25">
      <c r="A601" t="s">
        <v>600</v>
      </c>
    </row>
    <row r="602" spans="1:1" x14ac:dyDescent="0.25">
      <c r="A602" t="s">
        <v>601</v>
      </c>
    </row>
    <row r="603" spans="1:1" x14ac:dyDescent="0.25">
      <c r="A603" t="s">
        <v>602</v>
      </c>
    </row>
    <row r="604" spans="1:1" x14ac:dyDescent="0.25">
      <c r="A604" t="s">
        <v>603</v>
      </c>
    </row>
    <row r="605" spans="1:1" x14ac:dyDescent="0.25">
      <c r="A605" t="s">
        <v>604</v>
      </c>
    </row>
    <row r="606" spans="1:1" x14ac:dyDescent="0.25">
      <c r="A606" t="s">
        <v>605</v>
      </c>
    </row>
    <row r="607" spans="1:1" x14ac:dyDescent="0.25">
      <c r="A607" t="s">
        <v>606</v>
      </c>
    </row>
    <row r="608" spans="1:1" x14ac:dyDescent="0.25">
      <c r="A608" t="s">
        <v>607</v>
      </c>
    </row>
    <row r="609" spans="1:1" x14ac:dyDescent="0.25">
      <c r="A609" t="s">
        <v>608</v>
      </c>
    </row>
    <row r="610" spans="1:1" x14ac:dyDescent="0.25">
      <c r="A610" t="s">
        <v>609</v>
      </c>
    </row>
    <row r="611" spans="1:1" x14ac:dyDescent="0.25">
      <c r="A611" t="s">
        <v>610</v>
      </c>
    </row>
    <row r="612" spans="1:1" x14ac:dyDescent="0.25">
      <c r="A612" t="s">
        <v>611</v>
      </c>
    </row>
    <row r="613" spans="1:1" x14ac:dyDescent="0.25">
      <c r="A613" t="s">
        <v>612</v>
      </c>
    </row>
    <row r="614" spans="1:1" x14ac:dyDescent="0.25">
      <c r="A614" t="s">
        <v>613</v>
      </c>
    </row>
    <row r="615" spans="1:1" x14ac:dyDescent="0.25">
      <c r="A615" t="s">
        <v>614</v>
      </c>
    </row>
    <row r="616" spans="1:1" x14ac:dyDescent="0.25">
      <c r="A616" t="s">
        <v>615</v>
      </c>
    </row>
    <row r="617" spans="1:1" x14ac:dyDescent="0.25">
      <c r="A617" t="s">
        <v>616</v>
      </c>
    </row>
    <row r="618" spans="1:1" x14ac:dyDescent="0.25">
      <c r="A618" t="s">
        <v>617</v>
      </c>
    </row>
    <row r="619" spans="1:1" x14ac:dyDescent="0.25">
      <c r="A619" t="s">
        <v>618</v>
      </c>
    </row>
    <row r="620" spans="1:1" x14ac:dyDescent="0.25">
      <c r="A620" t="s">
        <v>619</v>
      </c>
    </row>
    <row r="621" spans="1:1" x14ac:dyDescent="0.25">
      <c r="A621" t="s">
        <v>620</v>
      </c>
    </row>
    <row r="622" spans="1:1" x14ac:dyDescent="0.25">
      <c r="A622" t="s">
        <v>621</v>
      </c>
    </row>
    <row r="623" spans="1:1" x14ac:dyDescent="0.25">
      <c r="A623" t="s">
        <v>622</v>
      </c>
    </row>
    <row r="624" spans="1:1" x14ac:dyDescent="0.25">
      <c r="A624" t="s">
        <v>623</v>
      </c>
    </row>
    <row r="625" spans="1:1" x14ac:dyDescent="0.25">
      <c r="A625" t="s">
        <v>624</v>
      </c>
    </row>
    <row r="626" spans="1:1" x14ac:dyDescent="0.25">
      <c r="A626" t="s">
        <v>625</v>
      </c>
    </row>
    <row r="627" spans="1:1" x14ac:dyDescent="0.25">
      <c r="A627" t="s">
        <v>626</v>
      </c>
    </row>
    <row r="628" spans="1:1" x14ac:dyDescent="0.25">
      <c r="A628" t="s">
        <v>627</v>
      </c>
    </row>
    <row r="629" spans="1:1" x14ac:dyDescent="0.25">
      <c r="A629" t="s">
        <v>628</v>
      </c>
    </row>
    <row r="630" spans="1:1" x14ac:dyDescent="0.25">
      <c r="A630" t="s">
        <v>629</v>
      </c>
    </row>
    <row r="631" spans="1:1" x14ac:dyDescent="0.25">
      <c r="A631" t="s">
        <v>630</v>
      </c>
    </row>
    <row r="632" spans="1:1" x14ac:dyDescent="0.25">
      <c r="A632" t="s">
        <v>631</v>
      </c>
    </row>
    <row r="633" spans="1:1" x14ac:dyDescent="0.25">
      <c r="A633" t="s">
        <v>632</v>
      </c>
    </row>
    <row r="634" spans="1:1" x14ac:dyDescent="0.25">
      <c r="A634" t="s">
        <v>633</v>
      </c>
    </row>
    <row r="635" spans="1:1" x14ac:dyDescent="0.25">
      <c r="A635" t="s">
        <v>634</v>
      </c>
    </row>
    <row r="636" spans="1:1" x14ac:dyDescent="0.25">
      <c r="A636" t="s">
        <v>635</v>
      </c>
    </row>
    <row r="637" spans="1:1" x14ac:dyDescent="0.25">
      <c r="A637" t="s">
        <v>636</v>
      </c>
    </row>
    <row r="638" spans="1:1" x14ac:dyDescent="0.25">
      <c r="A638" t="s">
        <v>637</v>
      </c>
    </row>
    <row r="639" spans="1:1" x14ac:dyDescent="0.25">
      <c r="A639" t="s">
        <v>638</v>
      </c>
    </row>
    <row r="640" spans="1:1" x14ac:dyDescent="0.25">
      <c r="A640" t="s">
        <v>639</v>
      </c>
    </row>
    <row r="641" spans="1:1" x14ac:dyDescent="0.25">
      <c r="A641" t="s">
        <v>640</v>
      </c>
    </row>
    <row r="642" spans="1:1" x14ac:dyDescent="0.25">
      <c r="A642" t="s">
        <v>641</v>
      </c>
    </row>
    <row r="643" spans="1:1" x14ac:dyDescent="0.25">
      <c r="A643" t="s">
        <v>642</v>
      </c>
    </row>
    <row r="644" spans="1:1" x14ac:dyDescent="0.25">
      <c r="A644" t="s">
        <v>643</v>
      </c>
    </row>
    <row r="645" spans="1:1" x14ac:dyDescent="0.25">
      <c r="A645" t="s">
        <v>644</v>
      </c>
    </row>
    <row r="646" spans="1:1" x14ac:dyDescent="0.25">
      <c r="A646" t="s">
        <v>645</v>
      </c>
    </row>
    <row r="647" spans="1:1" x14ac:dyDescent="0.25">
      <c r="A647" t="s">
        <v>646</v>
      </c>
    </row>
    <row r="648" spans="1:1" x14ac:dyDescent="0.25">
      <c r="A648" t="s">
        <v>647</v>
      </c>
    </row>
    <row r="649" spans="1:1" x14ac:dyDescent="0.25">
      <c r="A649" t="s">
        <v>648</v>
      </c>
    </row>
    <row r="650" spans="1:1" x14ac:dyDescent="0.25">
      <c r="A650" t="s">
        <v>649</v>
      </c>
    </row>
    <row r="651" spans="1:1" x14ac:dyDescent="0.25">
      <c r="A651" t="s">
        <v>650</v>
      </c>
    </row>
    <row r="652" spans="1:1" x14ac:dyDescent="0.25">
      <c r="A652" t="s">
        <v>651</v>
      </c>
    </row>
    <row r="653" spans="1:1" x14ac:dyDescent="0.25">
      <c r="A653" t="s">
        <v>652</v>
      </c>
    </row>
    <row r="654" spans="1:1" x14ac:dyDescent="0.25">
      <c r="A654" t="s">
        <v>653</v>
      </c>
    </row>
    <row r="655" spans="1:1" x14ac:dyDescent="0.25">
      <c r="A655" t="s">
        <v>654</v>
      </c>
    </row>
    <row r="656" spans="1:1" x14ac:dyDescent="0.25">
      <c r="A656" t="s">
        <v>655</v>
      </c>
    </row>
    <row r="657" spans="1:1" x14ac:dyDescent="0.25">
      <c r="A657" t="s">
        <v>656</v>
      </c>
    </row>
    <row r="658" spans="1:1" x14ac:dyDescent="0.25">
      <c r="A658" t="s">
        <v>657</v>
      </c>
    </row>
    <row r="659" spans="1:1" x14ac:dyDescent="0.25">
      <c r="A659" t="s">
        <v>658</v>
      </c>
    </row>
    <row r="660" spans="1:1" x14ac:dyDescent="0.25">
      <c r="A660" t="s">
        <v>659</v>
      </c>
    </row>
    <row r="661" spans="1:1" x14ac:dyDescent="0.25">
      <c r="A661" t="s">
        <v>660</v>
      </c>
    </row>
    <row r="662" spans="1:1" x14ac:dyDescent="0.25">
      <c r="A662" t="s">
        <v>661</v>
      </c>
    </row>
    <row r="663" spans="1:1" x14ac:dyDescent="0.25">
      <c r="A663" t="s">
        <v>662</v>
      </c>
    </row>
    <row r="664" spans="1:1" x14ac:dyDescent="0.25">
      <c r="A664" t="s">
        <v>663</v>
      </c>
    </row>
    <row r="665" spans="1:1" x14ac:dyDescent="0.25">
      <c r="A665" t="s">
        <v>664</v>
      </c>
    </row>
    <row r="666" spans="1:1" x14ac:dyDescent="0.25">
      <c r="A666" t="s">
        <v>665</v>
      </c>
    </row>
    <row r="667" spans="1:1" x14ac:dyDescent="0.25">
      <c r="A667" t="s">
        <v>666</v>
      </c>
    </row>
    <row r="668" spans="1:1" x14ac:dyDescent="0.25">
      <c r="A668" t="s">
        <v>667</v>
      </c>
    </row>
    <row r="669" spans="1:1" x14ac:dyDescent="0.25">
      <c r="A669" t="s">
        <v>668</v>
      </c>
    </row>
    <row r="670" spans="1:1" x14ac:dyDescent="0.25">
      <c r="A670" t="s">
        <v>669</v>
      </c>
    </row>
    <row r="671" spans="1:1" x14ac:dyDescent="0.25">
      <c r="A671" t="s">
        <v>670</v>
      </c>
    </row>
    <row r="672" spans="1:1" x14ac:dyDescent="0.25">
      <c r="A672" t="s">
        <v>671</v>
      </c>
    </row>
    <row r="673" spans="1:1" x14ac:dyDescent="0.25">
      <c r="A673" t="s">
        <v>672</v>
      </c>
    </row>
    <row r="674" spans="1:1" x14ac:dyDescent="0.25">
      <c r="A674" t="s">
        <v>673</v>
      </c>
    </row>
    <row r="675" spans="1:1" x14ac:dyDescent="0.25">
      <c r="A675" t="s">
        <v>674</v>
      </c>
    </row>
    <row r="676" spans="1:1" x14ac:dyDescent="0.25">
      <c r="A676" t="s">
        <v>675</v>
      </c>
    </row>
    <row r="677" spans="1:1" x14ac:dyDescent="0.25">
      <c r="A677" t="s">
        <v>676</v>
      </c>
    </row>
    <row r="678" spans="1:1" x14ac:dyDescent="0.25">
      <c r="A678" t="s">
        <v>677</v>
      </c>
    </row>
    <row r="679" spans="1:1" x14ac:dyDescent="0.25">
      <c r="A679" t="s">
        <v>678</v>
      </c>
    </row>
    <row r="680" spans="1:1" x14ac:dyDescent="0.25">
      <c r="A680" t="s">
        <v>679</v>
      </c>
    </row>
    <row r="681" spans="1:1" x14ac:dyDescent="0.25">
      <c r="A681" t="s">
        <v>680</v>
      </c>
    </row>
    <row r="682" spans="1:1" x14ac:dyDescent="0.25">
      <c r="A682" t="s">
        <v>681</v>
      </c>
    </row>
    <row r="683" spans="1:1" x14ac:dyDescent="0.25">
      <c r="A683" t="s">
        <v>682</v>
      </c>
    </row>
    <row r="684" spans="1:1" x14ac:dyDescent="0.25">
      <c r="A684" t="s">
        <v>683</v>
      </c>
    </row>
    <row r="685" spans="1:1" x14ac:dyDescent="0.25">
      <c r="A685" t="s">
        <v>684</v>
      </c>
    </row>
    <row r="686" spans="1:1" x14ac:dyDescent="0.25">
      <c r="A686" t="s">
        <v>685</v>
      </c>
    </row>
    <row r="687" spans="1:1" x14ac:dyDescent="0.25">
      <c r="A687" t="s">
        <v>686</v>
      </c>
    </row>
    <row r="688" spans="1:1" x14ac:dyDescent="0.25">
      <c r="A688" t="s">
        <v>687</v>
      </c>
    </row>
    <row r="689" spans="1:1" x14ac:dyDescent="0.25">
      <c r="A689" t="s">
        <v>688</v>
      </c>
    </row>
    <row r="690" spans="1:1" x14ac:dyDescent="0.25">
      <c r="A690" t="s">
        <v>689</v>
      </c>
    </row>
    <row r="691" spans="1:1" x14ac:dyDescent="0.25">
      <c r="A691" t="s">
        <v>690</v>
      </c>
    </row>
    <row r="692" spans="1:1" x14ac:dyDescent="0.25">
      <c r="A692" t="s">
        <v>691</v>
      </c>
    </row>
    <row r="693" spans="1:1" x14ac:dyDescent="0.25">
      <c r="A693" t="s">
        <v>692</v>
      </c>
    </row>
    <row r="694" spans="1:1" x14ac:dyDescent="0.25">
      <c r="A694" t="s">
        <v>693</v>
      </c>
    </row>
    <row r="695" spans="1:1" x14ac:dyDescent="0.25">
      <c r="A695" t="s">
        <v>694</v>
      </c>
    </row>
    <row r="696" spans="1:1" x14ac:dyDescent="0.25">
      <c r="A696" t="s">
        <v>695</v>
      </c>
    </row>
    <row r="697" spans="1:1" x14ac:dyDescent="0.25">
      <c r="A697" t="s">
        <v>696</v>
      </c>
    </row>
    <row r="698" spans="1:1" x14ac:dyDescent="0.25">
      <c r="A698" t="s">
        <v>697</v>
      </c>
    </row>
    <row r="699" spans="1:1" x14ac:dyDescent="0.25">
      <c r="A699" t="s">
        <v>698</v>
      </c>
    </row>
    <row r="700" spans="1:1" x14ac:dyDescent="0.25">
      <c r="A700" t="s">
        <v>699</v>
      </c>
    </row>
    <row r="701" spans="1:1" x14ac:dyDescent="0.25">
      <c r="A701" t="s">
        <v>700</v>
      </c>
    </row>
    <row r="702" spans="1:1" x14ac:dyDescent="0.25">
      <c r="A702" t="s">
        <v>701</v>
      </c>
    </row>
    <row r="703" spans="1:1" x14ac:dyDescent="0.25">
      <c r="A703" t="s">
        <v>702</v>
      </c>
    </row>
    <row r="704" spans="1:1" x14ac:dyDescent="0.25">
      <c r="A704" t="s">
        <v>703</v>
      </c>
    </row>
    <row r="705" spans="1:1" x14ac:dyDescent="0.25">
      <c r="A705" t="s">
        <v>704</v>
      </c>
    </row>
    <row r="706" spans="1:1" x14ac:dyDescent="0.25">
      <c r="A706" t="s">
        <v>705</v>
      </c>
    </row>
    <row r="707" spans="1:1" x14ac:dyDescent="0.25">
      <c r="A707" t="s">
        <v>706</v>
      </c>
    </row>
    <row r="708" spans="1:1" x14ac:dyDescent="0.25">
      <c r="A708" t="s">
        <v>707</v>
      </c>
    </row>
    <row r="709" spans="1:1" x14ac:dyDescent="0.25">
      <c r="A709" t="s">
        <v>708</v>
      </c>
    </row>
    <row r="710" spans="1:1" x14ac:dyDescent="0.25">
      <c r="A710" t="s">
        <v>709</v>
      </c>
    </row>
    <row r="711" spans="1:1" x14ac:dyDescent="0.25">
      <c r="A711" t="s">
        <v>710</v>
      </c>
    </row>
    <row r="712" spans="1:1" x14ac:dyDescent="0.25">
      <c r="A712" t="s">
        <v>711</v>
      </c>
    </row>
    <row r="713" spans="1:1" x14ac:dyDescent="0.25">
      <c r="A713" t="s">
        <v>712</v>
      </c>
    </row>
    <row r="714" spans="1:1" x14ac:dyDescent="0.25">
      <c r="A714" t="s">
        <v>713</v>
      </c>
    </row>
    <row r="715" spans="1:1" x14ac:dyDescent="0.25">
      <c r="A715" t="s">
        <v>714</v>
      </c>
    </row>
    <row r="716" spans="1:1" x14ac:dyDescent="0.25">
      <c r="A716" t="s">
        <v>715</v>
      </c>
    </row>
    <row r="717" spans="1:1" x14ac:dyDescent="0.25">
      <c r="A717" t="s">
        <v>716</v>
      </c>
    </row>
    <row r="718" spans="1:1" x14ac:dyDescent="0.25">
      <c r="A718" t="s">
        <v>717</v>
      </c>
    </row>
    <row r="719" spans="1:1" x14ac:dyDescent="0.25">
      <c r="A719" t="s">
        <v>718</v>
      </c>
    </row>
    <row r="720" spans="1:1" x14ac:dyDescent="0.25">
      <c r="A720" t="s">
        <v>719</v>
      </c>
    </row>
    <row r="721" spans="1:1" x14ac:dyDescent="0.25">
      <c r="A721" t="s">
        <v>720</v>
      </c>
    </row>
    <row r="722" spans="1:1" x14ac:dyDescent="0.25">
      <c r="A722" t="s">
        <v>721</v>
      </c>
    </row>
    <row r="723" spans="1:1" x14ac:dyDescent="0.25">
      <c r="A723" t="s">
        <v>722</v>
      </c>
    </row>
    <row r="724" spans="1:1" x14ac:dyDescent="0.25">
      <c r="A724" t="s">
        <v>723</v>
      </c>
    </row>
    <row r="725" spans="1:1" x14ac:dyDescent="0.25">
      <c r="A725" t="s">
        <v>724</v>
      </c>
    </row>
    <row r="726" spans="1:1" x14ac:dyDescent="0.25">
      <c r="A726" t="s">
        <v>725</v>
      </c>
    </row>
    <row r="727" spans="1:1" x14ac:dyDescent="0.25">
      <c r="A727" t="s">
        <v>726</v>
      </c>
    </row>
    <row r="728" spans="1:1" x14ac:dyDescent="0.25">
      <c r="A728" t="s">
        <v>727</v>
      </c>
    </row>
    <row r="729" spans="1:1" x14ac:dyDescent="0.25">
      <c r="A729" t="s">
        <v>728</v>
      </c>
    </row>
    <row r="730" spans="1:1" x14ac:dyDescent="0.25">
      <c r="A730" t="s">
        <v>729</v>
      </c>
    </row>
    <row r="731" spans="1:1" x14ac:dyDescent="0.25">
      <c r="A731" t="s">
        <v>730</v>
      </c>
    </row>
    <row r="732" spans="1:1" x14ac:dyDescent="0.25">
      <c r="A732" t="s">
        <v>731</v>
      </c>
    </row>
    <row r="733" spans="1:1" x14ac:dyDescent="0.25">
      <c r="A733" t="s">
        <v>732</v>
      </c>
    </row>
    <row r="734" spans="1:1" x14ac:dyDescent="0.25">
      <c r="A734" t="s">
        <v>733</v>
      </c>
    </row>
    <row r="735" spans="1:1" x14ac:dyDescent="0.25">
      <c r="A735" t="s">
        <v>734</v>
      </c>
    </row>
    <row r="736" spans="1:1" x14ac:dyDescent="0.25">
      <c r="A736" t="s">
        <v>735</v>
      </c>
    </row>
    <row r="737" spans="1:1" x14ac:dyDescent="0.25">
      <c r="A737" t="s">
        <v>736</v>
      </c>
    </row>
    <row r="738" spans="1:1" x14ac:dyDescent="0.25">
      <c r="A738" t="s">
        <v>737</v>
      </c>
    </row>
    <row r="739" spans="1:1" x14ac:dyDescent="0.25">
      <c r="A739" t="s">
        <v>738</v>
      </c>
    </row>
    <row r="740" spans="1:1" x14ac:dyDescent="0.25">
      <c r="A740" t="s">
        <v>739</v>
      </c>
    </row>
    <row r="741" spans="1:1" x14ac:dyDescent="0.25">
      <c r="A741" t="s">
        <v>740</v>
      </c>
    </row>
    <row r="742" spans="1:1" x14ac:dyDescent="0.25">
      <c r="A742" t="s">
        <v>741</v>
      </c>
    </row>
    <row r="743" spans="1:1" x14ac:dyDescent="0.25">
      <c r="A743" t="s">
        <v>742</v>
      </c>
    </row>
    <row r="744" spans="1:1" x14ac:dyDescent="0.25">
      <c r="A744" t="s">
        <v>743</v>
      </c>
    </row>
    <row r="745" spans="1:1" x14ac:dyDescent="0.25">
      <c r="A745" t="s">
        <v>744</v>
      </c>
    </row>
    <row r="746" spans="1:1" x14ac:dyDescent="0.25">
      <c r="A746" t="s">
        <v>745</v>
      </c>
    </row>
    <row r="747" spans="1:1" x14ac:dyDescent="0.25">
      <c r="A747" t="s">
        <v>746</v>
      </c>
    </row>
    <row r="748" spans="1:1" x14ac:dyDescent="0.25">
      <c r="A748" t="s">
        <v>747</v>
      </c>
    </row>
    <row r="749" spans="1:1" x14ac:dyDescent="0.25">
      <c r="A749" t="s">
        <v>748</v>
      </c>
    </row>
    <row r="750" spans="1:1" x14ac:dyDescent="0.25">
      <c r="A750" t="s">
        <v>749</v>
      </c>
    </row>
    <row r="751" spans="1:1" x14ac:dyDescent="0.25">
      <c r="A751" t="s">
        <v>750</v>
      </c>
    </row>
    <row r="752" spans="1:1" x14ac:dyDescent="0.25">
      <c r="A752" t="s">
        <v>751</v>
      </c>
    </row>
    <row r="753" spans="1:1" x14ac:dyDescent="0.25">
      <c r="A753" t="s">
        <v>752</v>
      </c>
    </row>
    <row r="754" spans="1:1" x14ac:dyDescent="0.25">
      <c r="A754" t="s">
        <v>753</v>
      </c>
    </row>
    <row r="755" spans="1:1" x14ac:dyDescent="0.25">
      <c r="A755" t="s">
        <v>754</v>
      </c>
    </row>
    <row r="756" spans="1:1" x14ac:dyDescent="0.25">
      <c r="A756" t="s">
        <v>755</v>
      </c>
    </row>
    <row r="757" spans="1:1" x14ac:dyDescent="0.25">
      <c r="A757" t="s">
        <v>756</v>
      </c>
    </row>
    <row r="758" spans="1:1" x14ac:dyDescent="0.25">
      <c r="A758" t="s">
        <v>757</v>
      </c>
    </row>
    <row r="759" spans="1:1" x14ac:dyDescent="0.25">
      <c r="A759" t="s">
        <v>758</v>
      </c>
    </row>
    <row r="760" spans="1:1" x14ac:dyDescent="0.25">
      <c r="A760" t="s">
        <v>759</v>
      </c>
    </row>
    <row r="761" spans="1:1" x14ac:dyDescent="0.25">
      <c r="A761" t="s">
        <v>760</v>
      </c>
    </row>
    <row r="762" spans="1:1" x14ac:dyDescent="0.25">
      <c r="A762" t="s">
        <v>761</v>
      </c>
    </row>
    <row r="763" spans="1:1" x14ac:dyDescent="0.25">
      <c r="A763" t="s">
        <v>762</v>
      </c>
    </row>
    <row r="764" spans="1:1" x14ac:dyDescent="0.25">
      <c r="A764" t="s">
        <v>763</v>
      </c>
    </row>
    <row r="765" spans="1:1" x14ac:dyDescent="0.25">
      <c r="A765" t="s">
        <v>764</v>
      </c>
    </row>
    <row r="766" spans="1:1" x14ac:dyDescent="0.25">
      <c r="A766" t="s">
        <v>765</v>
      </c>
    </row>
    <row r="767" spans="1:1" x14ac:dyDescent="0.25">
      <c r="A767" t="s">
        <v>766</v>
      </c>
    </row>
    <row r="768" spans="1:1" x14ac:dyDescent="0.25">
      <c r="A768" t="s">
        <v>767</v>
      </c>
    </row>
    <row r="769" spans="1:1" x14ac:dyDescent="0.25">
      <c r="A769" t="s">
        <v>768</v>
      </c>
    </row>
    <row r="770" spans="1:1" x14ac:dyDescent="0.25">
      <c r="A770" t="s">
        <v>769</v>
      </c>
    </row>
    <row r="771" spans="1:1" x14ac:dyDescent="0.25">
      <c r="A771" t="s">
        <v>770</v>
      </c>
    </row>
    <row r="772" spans="1:1" x14ac:dyDescent="0.25">
      <c r="A772" t="s">
        <v>771</v>
      </c>
    </row>
    <row r="773" spans="1:1" x14ac:dyDescent="0.25">
      <c r="A773" t="s">
        <v>772</v>
      </c>
    </row>
    <row r="774" spans="1:1" x14ac:dyDescent="0.25">
      <c r="A774" t="s">
        <v>773</v>
      </c>
    </row>
    <row r="775" spans="1:1" x14ac:dyDescent="0.25">
      <c r="A775" t="s">
        <v>774</v>
      </c>
    </row>
    <row r="776" spans="1:1" x14ac:dyDescent="0.25">
      <c r="A776" t="s">
        <v>775</v>
      </c>
    </row>
    <row r="777" spans="1:1" x14ac:dyDescent="0.25">
      <c r="A777" t="s">
        <v>776</v>
      </c>
    </row>
    <row r="778" spans="1:1" x14ac:dyDescent="0.25">
      <c r="A778" t="s">
        <v>777</v>
      </c>
    </row>
    <row r="779" spans="1:1" x14ac:dyDescent="0.25">
      <c r="A779" t="s">
        <v>778</v>
      </c>
    </row>
    <row r="780" spans="1:1" x14ac:dyDescent="0.25">
      <c r="A780" t="s">
        <v>779</v>
      </c>
    </row>
    <row r="781" spans="1:1" x14ac:dyDescent="0.25">
      <c r="A781" t="s">
        <v>780</v>
      </c>
    </row>
    <row r="782" spans="1:1" x14ac:dyDescent="0.25">
      <c r="A782" t="s">
        <v>781</v>
      </c>
    </row>
    <row r="783" spans="1:1" x14ac:dyDescent="0.25">
      <c r="A783" t="s">
        <v>782</v>
      </c>
    </row>
    <row r="784" spans="1:1" x14ac:dyDescent="0.25">
      <c r="A784" t="s">
        <v>783</v>
      </c>
    </row>
    <row r="785" spans="1:1" x14ac:dyDescent="0.25">
      <c r="A785" t="s">
        <v>784</v>
      </c>
    </row>
    <row r="786" spans="1:1" x14ac:dyDescent="0.25">
      <c r="A786" t="s">
        <v>785</v>
      </c>
    </row>
    <row r="787" spans="1:1" x14ac:dyDescent="0.25">
      <c r="A787" t="s">
        <v>786</v>
      </c>
    </row>
    <row r="788" spans="1:1" x14ac:dyDescent="0.25">
      <c r="A788" t="s">
        <v>787</v>
      </c>
    </row>
    <row r="789" spans="1:1" x14ac:dyDescent="0.25">
      <c r="A789" t="s">
        <v>788</v>
      </c>
    </row>
    <row r="790" spans="1:1" x14ac:dyDescent="0.25">
      <c r="A790" t="s">
        <v>789</v>
      </c>
    </row>
    <row r="791" spans="1:1" x14ac:dyDescent="0.25">
      <c r="A791" t="s">
        <v>790</v>
      </c>
    </row>
    <row r="792" spans="1:1" x14ac:dyDescent="0.25">
      <c r="A792" t="s">
        <v>791</v>
      </c>
    </row>
    <row r="793" spans="1:1" x14ac:dyDescent="0.25">
      <c r="A793" t="s">
        <v>792</v>
      </c>
    </row>
    <row r="794" spans="1:1" x14ac:dyDescent="0.25">
      <c r="A794" t="s">
        <v>793</v>
      </c>
    </row>
    <row r="795" spans="1:1" x14ac:dyDescent="0.25">
      <c r="A795" t="s">
        <v>794</v>
      </c>
    </row>
    <row r="796" spans="1:1" x14ac:dyDescent="0.25">
      <c r="A796" t="s">
        <v>795</v>
      </c>
    </row>
    <row r="797" spans="1:1" x14ac:dyDescent="0.25">
      <c r="A797" t="s">
        <v>796</v>
      </c>
    </row>
    <row r="798" spans="1:1" x14ac:dyDescent="0.25">
      <c r="A798" t="s">
        <v>797</v>
      </c>
    </row>
    <row r="799" spans="1:1" x14ac:dyDescent="0.25">
      <c r="A799" t="s">
        <v>798</v>
      </c>
    </row>
    <row r="800" spans="1:1" x14ac:dyDescent="0.25">
      <c r="A800" t="s">
        <v>799</v>
      </c>
    </row>
    <row r="801" spans="1:1" x14ac:dyDescent="0.25">
      <c r="A801" t="s">
        <v>800</v>
      </c>
    </row>
    <row r="802" spans="1:1" x14ac:dyDescent="0.25">
      <c r="A802" t="s">
        <v>801</v>
      </c>
    </row>
    <row r="803" spans="1:1" x14ac:dyDescent="0.25">
      <c r="A803" t="s">
        <v>802</v>
      </c>
    </row>
    <row r="804" spans="1:1" x14ac:dyDescent="0.25">
      <c r="A804" t="s">
        <v>803</v>
      </c>
    </row>
    <row r="805" spans="1:1" x14ac:dyDescent="0.25">
      <c r="A805" t="s">
        <v>804</v>
      </c>
    </row>
    <row r="806" spans="1:1" x14ac:dyDescent="0.25">
      <c r="A806" t="s">
        <v>805</v>
      </c>
    </row>
    <row r="807" spans="1:1" x14ac:dyDescent="0.25">
      <c r="A807" t="s">
        <v>806</v>
      </c>
    </row>
    <row r="808" spans="1:1" x14ac:dyDescent="0.25">
      <c r="A808" t="s">
        <v>807</v>
      </c>
    </row>
    <row r="809" spans="1:1" x14ac:dyDescent="0.25">
      <c r="A809" t="s">
        <v>808</v>
      </c>
    </row>
    <row r="810" spans="1:1" x14ac:dyDescent="0.25">
      <c r="A810" t="s">
        <v>809</v>
      </c>
    </row>
    <row r="811" spans="1:1" x14ac:dyDescent="0.25">
      <c r="A811" t="s">
        <v>810</v>
      </c>
    </row>
    <row r="812" spans="1:1" x14ac:dyDescent="0.25">
      <c r="A812" t="s">
        <v>811</v>
      </c>
    </row>
    <row r="813" spans="1:1" x14ac:dyDescent="0.25">
      <c r="A813" t="s">
        <v>812</v>
      </c>
    </row>
    <row r="814" spans="1:1" x14ac:dyDescent="0.25">
      <c r="A814" t="s">
        <v>813</v>
      </c>
    </row>
    <row r="815" spans="1:1" x14ac:dyDescent="0.25">
      <c r="A815" t="s">
        <v>814</v>
      </c>
    </row>
    <row r="816" spans="1:1" x14ac:dyDescent="0.25">
      <c r="A816" t="s">
        <v>815</v>
      </c>
    </row>
    <row r="817" spans="1:1" x14ac:dyDescent="0.25">
      <c r="A817" t="s">
        <v>816</v>
      </c>
    </row>
    <row r="818" spans="1:1" x14ac:dyDescent="0.25">
      <c r="A818" t="s">
        <v>817</v>
      </c>
    </row>
    <row r="819" spans="1:1" x14ac:dyDescent="0.25">
      <c r="A819" t="s">
        <v>818</v>
      </c>
    </row>
    <row r="820" spans="1:1" x14ac:dyDescent="0.25">
      <c r="A820" t="s">
        <v>819</v>
      </c>
    </row>
    <row r="821" spans="1:1" x14ac:dyDescent="0.25">
      <c r="A821" t="s">
        <v>820</v>
      </c>
    </row>
    <row r="822" spans="1:1" x14ac:dyDescent="0.25">
      <c r="A822" t="s">
        <v>821</v>
      </c>
    </row>
    <row r="823" spans="1:1" x14ac:dyDescent="0.25">
      <c r="A823" t="s">
        <v>822</v>
      </c>
    </row>
    <row r="824" spans="1:1" x14ac:dyDescent="0.25">
      <c r="A824" t="s">
        <v>823</v>
      </c>
    </row>
    <row r="825" spans="1:1" x14ac:dyDescent="0.25">
      <c r="A825" t="s">
        <v>824</v>
      </c>
    </row>
    <row r="826" spans="1:1" x14ac:dyDescent="0.25">
      <c r="A826" t="s">
        <v>825</v>
      </c>
    </row>
    <row r="827" spans="1:1" x14ac:dyDescent="0.25">
      <c r="A827" t="s">
        <v>826</v>
      </c>
    </row>
    <row r="828" spans="1:1" x14ac:dyDescent="0.25">
      <c r="A828" t="s">
        <v>827</v>
      </c>
    </row>
    <row r="829" spans="1:1" x14ac:dyDescent="0.25">
      <c r="A829" t="s">
        <v>828</v>
      </c>
    </row>
    <row r="830" spans="1:1" x14ac:dyDescent="0.25">
      <c r="A830" t="s">
        <v>829</v>
      </c>
    </row>
    <row r="831" spans="1:1" x14ac:dyDescent="0.25">
      <c r="A831" t="s">
        <v>830</v>
      </c>
    </row>
    <row r="832" spans="1:1" x14ac:dyDescent="0.25">
      <c r="A832" t="s">
        <v>831</v>
      </c>
    </row>
    <row r="833" spans="1:1" x14ac:dyDescent="0.25">
      <c r="A833" t="s">
        <v>832</v>
      </c>
    </row>
    <row r="834" spans="1:1" x14ac:dyDescent="0.25">
      <c r="A834" t="s">
        <v>833</v>
      </c>
    </row>
    <row r="835" spans="1:1" x14ac:dyDescent="0.25">
      <c r="A835" t="s">
        <v>834</v>
      </c>
    </row>
    <row r="836" spans="1:1" x14ac:dyDescent="0.25">
      <c r="A836" t="s">
        <v>835</v>
      </c>
    </row>
    <row r="837" spans="1:1" x14ac:dyDescent="0.25">
      <c r="A837" t="s">
        <v>836</v>
      </c>
    </row>
    <row r="838" spans="1:1" x14ac:dyDescent="0.25">
      <c r="A838" t="s">
        <v>837</v>
      </c>
    </row>
    <row r="839" spans="1:1" x14ac:dyDescent="0.25">
      <c r="A839" t="s">
        <v>838</v>
      </c>
    </row>
    <row r="840" spans="1:1" x14ac:dyDescent="0.25">
      <c r="A840" t="s">
        <v>839</v>
      </c>
    </row>
    <row r="841" spans="1:1" x14ac:dyDescent="0.25">
      <c r="A841" t="s">
        <v>840</v>
      </c>
    </row>
    <row r="842" spans="1:1" x14ac:dyDescent="0.25">
      <c r="A842" t="s">
        <v>841</v>
      </c>
    </row>
    <row r="843" spans="1:1" x14ac:dyDescent="0.25">
      <c r="A843" t="s">
        <v>842</v>
      </c>
    </row>
    <row r="844" spans="1:1" x14ac:dyDescent="0.25">
      <c r="A844" t="s">
        <v>843</v>
      </c>
    </row>
    <row r="845" spans="1:1" x14ac:dyDescent="0.25">
      <c r="A845" t="s">
        <v>844</v>
      </c>
    </row>
    <row r="846" spans="1:1" x14ac:dyDescent="0.25">
      <c r="A846" t="s">
        <v>845</v>
      </c>
    </row>
    <row r="847" spans="1:1" x14ac:dyDescent="0.25">
      <c r="A847" t="s">
        <v>846</v>
      </c>
    </row>
    <row r="848" spans="1:1" x14ac:dyDescent="0.25">
      <c r="A848" t="s">
        <v>847</v>
      </c>
    </row>
    <row r="849" spans="1:1" x14ac:dyDescent="0.25">
      <c r="A849" t="s">
        <v>848</v>
      </c>
    </row>
    <row r="850" spans="1:1" x14ac:dyDescent="0.25">
      <c r="A850" t="s">
        <v>849</v>
      </c>
    </row>
    <row r="851" spans="1:1" x14ac:dyDescent="0.25">
      <c r="A851" t="s">
        <v>850</v>
      </c>
    </row>
    <row r="852" spans="1:1" x14ac:dyDescent="0.25">
      <c r="A852" t="s">
        <v>851</v>
      </c>
    </row>
    <row r="853" spans="1:1" x14ac:dyDescent="0.25">
      <c r="A853" t="s">
        <v>852</v>
      </c>
    </row>
    <row r="854" spans="1:1" x14ac:dyDescent="0.25">
      <c r="A854" t="s">
        <v>853</v>
      </c>
    </row>
    <row r="855" spans="1:1" x14ac:dyDescent="0.25">
      <c r="A855" t="s">
        <v>854</v>
      </c>
    </row>
    <row r="856" spans="1:1" x14ac:dyDescent="0.25">
      <c r="A856" t="s">
        <v>855</v>
      </c>
    </row>
    <row r="857" spans="1:1" x14ac:dyDescent="0.25">
      <c r="A857" t="s">
        <v>856</v>
      </c>
    </row>
    <row r="858" spans="1:1" x14ac:dyDescent="0.25">
      <c r="A858" t="s">
        <v>857</v>
      </c>
    </row>
    <row r="859" spans="1:1" x14ac:dyDescent="0.25">
      <c r="A859" t="s">
        <v>858</v>
      </c>
    </row>
    <row r="860" spans="1:1" x14ac:dyDescent="0.25">
      <c r="A860" t="s">
        <v>859</v>
      </c>
    </row>
    <row r="861" spans="1:1" x14ac:dyDescent="0.25">
      <c r="A861" t="s">
        <v>860</v>
      </c>
    </row>
    <row r="862" spans="1:1" x14ac:dyDescent="0.25">
      <c r="A862" t="s">
        <v>861</v>
      </c>
    </row>
    <row r="863" spans="1:1" x14ac:dyDescent="0.25">
      <c r="A863" t="s">
        <v>862</v>
      </c>
    </row>
    <row r="864" spans="1:1" x14ac:dyDescent="0.25">
      <c r="A864" t="s">
        <v>863</v>
      </c>
    </row>
    <row r="865" spans="1:1" x14ac:dyDescent="0.25">
      <c r="A865" t="s">
        <v>864</v>
      </c>
    </row>
    <row r="866" spans="1:1" x14ac:dyDescent="0.25">
      <c r="A866" t="s">
        <v>865</v>
      </c>
    </row>
    <row r="867" spans="1:1" x14ac:dyDescent="0.25">
      <c r="A867" t="s">
        <v>866</v>
      </c>
    </row>
    <row r="868" spans="1:1" x14ac:dyDescent="0.25">
      <c r="A868" t="s">
        <v>867</v>
      </c>
    </row>
    <row r="869" spans="1:1" x14ac:dyDescent="0.25">
      <c r="A869" t="s">
        <v>868</v>
      </c>
    </row>
    <row r="870" spans="1:1" x14ac:dyDescent="0.25">
      <c r="A870" t="s">
        <v>869</v>
      </c>
    </row>
    <row r="871" spans="1:1" x14ac:dyDescent="0.25">
      <c r="A871" t="s">
        <v>870</v>
      </c>
    </row>
    <row r="872" spans="1:1" x14ac:dyDescent="0.25">
      <c r="A872" t="s">
        <v>871</v>
      </c>
    </row>
    <row r="873" spans="1:1" x14ac:dyDescent="0.25">
      <c r="A873" t="s">
        <v>872</v>
      </c>
    </row>
    <row r="874" spans="1:1" x14ac:dyDescent="0.25">
      <c r="A874" t="s">
        <v>873</v>
      </c>
    </row>
    <row r="875" spans="1:1" x14ac:dyDescent="0.25">
      <c r="A875" t="s">
        <v>874</v>
      </c>
    </row>
    <row r="876" spans="1:1" x14ac:dyDescent="0.25">
      <c r="A876" t="s">
        <v>875</v>
      </c>
    </row>
    <row r="877" spans="1:1" x14ac:dyDescent="0.25">
      <c r="A877" t="s">
        <v>876</v>
      </c>
    </row>
    <row r="878" spans="1:1" x14ac:dyDescent="0.25">
      <c r="A878" t="s">
        <v>877</v>
      </c>
    </row>
    <row r="879" spans="1:1" x14ac:dyDescent="0.25">
      <c r="A879" t="s">
        <v>878</v>
      </c>
    </row>
    <row r="880" spans="1:1" x14ac:dyDescent="0.25">
      <c r="A880" t="s">
        <v>879</v>
      </c>
    </row>
    <row r="881" spans="1:1" x14ac:dyDescent="0.25">
      <c r="A881" t="s">
        <v>880</v>
      </c>
    </row>
    <row r="882" spans="1:1" x14ac:dyDescent="0.25">
      <c r="A882" t="s">
        <v>881</v>
      </c>
    </row>
    <row r="883" spans="1:1" x14ac:dyDescent="0.25">
      <c r="A883" t="s">
        <v>882</v>
      </c>
    </row>
    <row r="884" spans="1:1" x14ac:dyDescent="0.25">
      <c r="A884" t="s">
        <v>883</v>
      </c>
    </row>
    <row r="885" spans="1:1" x14ac:dyDescent="0.25">
      <c r="A885" t="s">
        <v>884</v>
      </c>
    </row>
    <row r="886" spans="1:1" x14ac:dyDescent="0.25">
      <c r="A886" t="s">
        <v>885</v>
      </c>
    </row>
    <row r="887" spans="1:1" x14ac:dyDescent="0.25">
      <c r="A887" t="s">
        <v>886</v>
      </c>
    </row>
    <row r="888" spans="1:1" x14ac:dyDescent="0.25">
      <c r="A888" t="s">
        <v>887</v>
      </c>
    </row>
    <row r="889" spans="1:1" x14ac:dyDescent="0.25">
      <c r="A889" t="s">
        <v>888</v>
      </c>
    </row>
    <row r="890" spans="1:1" x14ac:dyDescent="0.25">
      <c r="A890" t="s">
        <v>889</v>
      </c>
    </row>
    <row r="891" spans="1:1" x14ac:dyDescent="0.25">
      <c r="A891" t="s">
        <v>890</v>
      </c>
    </row>
    <row r="892" spans="1:1" x14ac:dyDescent="0.25">
      <c r="A892" t="s">
        <v>891</v>
      </c>
    </row>
    <row r="893" spans="1:1" x14ac:dyDescent="0.25">
      <c r="A893" t="s">
        <v>892</v>
      </c>
    </row>
    <row r="894" spans="1:1" x14ac:dyDescent="0.25">
      <c r="A894" t="s">
        <v>893</v>
      </c>
    </row>
    <row r="895" spans="1:1" x14ac:dyDescent="0.25">
      <c r="A895" t="s">
        <v>894</v>
      </c>
    </row>
    <row r="896" spans="1:1" x14ac:dyDescent="0.25">
      <c r="A896" t="s">
        <v>895</v>
      </c>
    </row>
    <row r="897" spans="1:1" x14ac:dyDescent="0.25">
      <c r="A897" t="s">
        <v>896</v>
      </c>
    </row>
    <row r="898" spans="1:1" x14ac:dyDescent="0.25">
      <c r="A898" t="s">
        <v>897</v>
      </c>
    </row>
    <row r="899" spans="1:1" x14ac:dyDescent="0.25">
      <c r="A899" t="s">
        <v>898</v>
      </c>
    </row>
    <row r="900" spans="1:1" x14ac:dyDescent="0.25">
      <c r="A900" t="s">
        <v>899</v>
      </c>
    </row>
    <row r="901" spans="1:1" x14ac:dyDescent="0.25">
      <c r="A901" t="s">
        <v>900</v>
      </c>
    </row>
    <row r="902" spans="1:1" x14ac:dyDescent="0.25">
      <c r="A902" t="s">
        <v>901</v>
      </c>
    </row>
    <row r="903" spans="1:1" x14ac:dyDescent="0.25">
      <c r="A903" t="s">
        <v>902</v>
      </c>
    </row>
    <row r="904" spans="1:1" x14ac:dyDescent="0.25">
      <c r="A904" t="s">
        <v>903</v>
      </c>
    </row>
    <row r="905" spans="1:1" x14ac:dyDescent="0.25">
      <c r="A905" t="s">
        <v>904</v>
      </c>
    </row>
    <row r="906" spans="1:1" x14ac:dyDescent="0.25">
      <c r="A906" t="s">
        <v>905</v>
      </c>
    </row>
    <row r="907" spans="1:1" x14ac:dyDescent="0.25">
      <c r="A907" t="s">
        <v>906</v>
      </c>
    </row>
    <row r="908" spans="1:1" x14ac:dyDescent="0.25">
      <c r="A908" t="s">
        <v>907</v>
      </c>
    </row>
    <row r="909" spans="1:1" x14ac:dyDescent="0.25">
      <c r="A909" t="s">
        <v>908</v>
      </c>
    </row>
    <row r="910" spans="1:1" x14ac:dyDescent="0.25">
      <c r="A910" t="s">
        <v>909</v>
      </c>
    </row>
    <row r="911" spans="1:1" x14ac:dyDescent="0.25">
      <c r="A911" t="s">
        <v>910</v>
      </c>
    </row>
    <row r="912" spans="1:1" x14ac:dyDescent="0.25">
      <c r="A912" t="s">
        <v>911</v>
      </c>
    </row>
    <row r="913" spans="1:1" x14ac:dyDescent="0.25">
      <c r="A913" t="s">
        <v>912</v>
      </c>
    </row>
    <row r="914" spans="1:1" x14ac:dyDescent="0.25">
      <c r="A914" t="s">
        <v>913</v>
      </c>
    </row>
    <row r="915" spans="1:1" x14ac:dyDescent="0.25">
      <c r="A915" t="s">
        <v>914</v>
      </c>
    </row>
    <row r="916" spans="1:1" x14ac:dyDescent="0.25">
      <c r="A916" t="s">
        <v>915</v>
      </c>
    </row>
    <row r="917" spans="1:1" x14ac:dyDescent="0.25">
      <c r="A917" t="s">
        <v>916</v>
      </c>
    </row>
    <row r="918" spans="1:1" x14ac:dyDescent="0.25">
      <c r="A918" t="s">
        <v>917</v>
      </c>
    </row>
    <row r="919" spans="1:1" x14ac:dyDescent="0.25">
      <c r="A919" t="s">
        <v>918</v>
      </c>
    </row>
    <row r="920" spans="1:1" x14ac:dyDescent="0.25">
      <c r="A920" t="s">
        <v>919</v>
      </c>
    </row>
    <row r="921" spans="1:1" x14ac:dyDescent="0.25">
      <c r="A921" t="s">
        <v>920</v>
      </c>
    </row>
    <row r="922" spans="1:1" x14ac:dyDescent="0.25">
      <c r="A922" t="s">
        <v>921</v>
      </c>
    </row>
    <row r="923" spans="1:1" x14ac:dyDescent="0.25">
      <c r="A923" t="s">
        <v>922</v>
      </c>
    </row>
    <row r="924" spans="1:1" x14ac:dyDescent="0.25">
      <c r="A924" t="s">
        <v>923</v>
      </c>
    </row>
    <row r="925" spans="1:1" x14ac:dyDescent="0.25">
      <c r="A925" t="s">
        <v>924</v>
      </c>
    </row>
    <row r="926" spans="1:1" x14ac:dyDescent="0.25">
      <c r="A926" t="s">
        <v>925</v>
      </c>
    </row>
    <row r="927" spans="1:1" x14ac:dyDescent="0.25">
      <c r="A927" t="s">
        <v>926</v>
      </c>
    </row>
    <row r="928" spans="1:1" x14ac:dyDescent="0.25">
      <c r="A928" t="s">
        <v>927</v>
      </c>
    </row>
    <row r="929" spans="1:1" x14ac:dyDescent="0.25">
      <c r="A929" t="s">
        <v>928</v>
      </c>
    </row>
    <row r="930" spans="1:1" x14ac:dyDescent="0.25">
      <c r="A930" t="s">
        <v>929</v>
      </c>
    </row>
    <row r="931" spans="1:1" x14ac:dyDescent="0.25">
      <c r="A931" t="s">
        <v>930</v>
      </c>
    </row>
    <row r="932" spans="1:1" x14ac:dyDescent="0.25">
      <c r="A932" t="s">
        <v>931</v>
      </c>
    </row>
    <row r="933" spans="1:1" x14ac:dyDescent="0.25">
      <c r="A933" t="s">
        <v>932</v>
      </c>
    </row>
    <row r="934" spans="1:1" x14ac:dyDescent="0.25">
      <c r="A934" t="s">
        <v>933</v>
      </c>
    </row>
    <row r="935" spans="1:1" x14ac:dyDescent="0.25">
      <c r="A935" t="s">
        <v>934</v>
      </c>
    </row>
    <row r="936" spans="1:1" x14ac:dyDescent="0.25">
      <c r="A936" t="s">
        <v>935</v>
      </c>
    </row>
    <row r="937" spans="1:1" x14ac:dyDescent="0.25">
      <c r="A937" t="s">
        <v>936</v>
      </c>
    </row>
    <row r="938" spans="1:1" x14ac:dyDescent="0.25">
      <c r="A938" t="s">
        <v>937</v>
      </c>
    </row>
    <row r="939" spans="1:1" x14ac:dyDescent="0.25">
      <c r="A939" t="s">
        <v>938</v>
      </c>
    </row>
    <row r="940" spans="1:1" x14ac:dyDescent="0.25">
      <c r="A940" t="s">
        <v>939</v>
      </c>
    </row>
    <row r="941" spans="1:1" x14ac:dyDescent="0.25">
      <c r="A941" t="s">
        <v>940</v>
      </c>
    </row>
    <row r="942" spans="1:1" x14ac:dyDescent="0.25">
      <c r="A942" t="s">
        <v>941</v>
      </c>
    </row>
    <row r="943" spans="1:1" x14ac:dyDescent="0.25">
      <c r="A943" t="s">
        <v>942</v>
      </c>
    </row>
    <row r="944" spans="1:1" x14ac:dyDescent="0.25">
      <c r="A944" t="s">
        <v>943</v>
      </c>
    </row>
    <row r="945" spans="1:1" x14ac:dyDescent="0.25">
      <c r="A945" t="s">
        <v>944</v>
      </c>
    </row>
    <row r="946" spans="1:1" x14ac:dyDescent="0.25">
      <c r="A946" t="s">
        <v>945</v>
      </c>
    </row>
    <row r="947" spans="1:1" x14ac:dyDescent="0.25">
      <c r="A947" t="s">
        <v>946</v>
      </c>
    </row>
    <row r="948" spans="1:1" x14ac:dyDescent="0.25">
      <c r="A948" t="s">
        <v>947</v>
      </c>
    </row>
    <row r="949" spans="1:1" x14ac:dyDescent="0.25">
      <c r="A949" t="s">
        <v>948</v>
      </c>
    </row>
    <row r="950" spans="1:1" x14ac:dyDescent="0.25">
      <c r="A950" t="s">
        <v>949</v>
      </c>
    </row>
    <row r="951" spans="1:1" x14ac:dyDescent="0.25">
      <c r="A951" t="s">
        <v>950</v>
      </c>
    </row>
    <row r="952" spans="1:1" x14ac:dyDescent="0.25">
      <c r="A952" t="s">
        <v>951</v>
      </c>
    </row>
    <row r="953" spans="1:1" x14ac:dyDescent="0.25">
      <c r="A953" t="s">
        <v>952</v>
      </c>
    </row>
    <row r="954" spans="1:1" x14ac:dyDescent="0.25">
      <c r="A954" t="s">
        <v>953</v>
      </c>
    </row>
    <row r="955" spans="1:1" x14ac:dyDescent="0.25">
      <c r="A955" t="s">
        <v>954</v>
      </c>
    </row>
    <row r="956" spans="1:1" x14ac:dyDescent="0.25">
      <c r="A956" t="s">
        <v>955</v>
      </c>
    </row>
    <row r="957" spans="1:1" x14ac:dyDescent="0.25">
      <c r="A957" t="s">
        <v>956</v>
      </c>
    </row>
    <row r="958" spans="1:1" x14ac:dyDescent="0.25">
      <c r="A958" t="s">
        <v>957</v>
      </c>
    </row>
    <row r="959" spans="1:1" x14ac:dyDescent="0.25">
      <c r="A959" t="s">
        <v>958</v>
      </c>
    </row>
    <row r="960" spans="1:1" x14ac:dyDescent="0.25">
      <c r="A960" t="s">
        <v>959</v>
      </c>
    </row>
    <row r="961" spans="1:1" x14ac:dyDescent="0.25">
      <c r="A961" t="s">
        <v>960</v>
      </c>
    </row>
    <row r="962" spans="1:1" x14ac:dyDescent="0.25">
      <c r="A962" t="s">
        <v>961</v>
      </c>
    </row>
    <row r="963" spans="1:1" x14ac:dyDescent="0.25">
      <c r="A963" t="s">
        <v>962</v>
      </c>
    </row>
    <row r="964" spans="1:1" x14ac:dyDescent="0.25">
      <c r="A964" t="s">
        <v>963</v>
      </c>
    </row>
    <row r="965" spans="1:1" x14ac:dyDescent="0.25">
      <c r="A965" t="s">
        <v>964</v>
      </c>
    </row>
    <row r="966" spans="1:1" x14ac:dyDescent="0.25">
      <c r="A966" t="s">
        <v>965</v>
      </c>
    </row>
    <row r="967" spans="1:1" x14ac:dyDescent="0.25">
      <c r="A967" t="s">
        <v>966</v>
      </c>
    </row>
    <row r="968" spans="1:1" x14ac:dyDescent="0.25">
      <c r="A968" t="s">
        <v>967</v>
      </c>
    </row>
    <row r="969" spans="1:1" x14ac:dyDescent="0.25">
      <c r="A969" t="s">
        <v>968</v>
      </c>
    </row>
    <row r="970" spans="1:1" x14ac:dyDescent="0.25">
      <c r="A970" t="s">
        <v>969</v>
      </c>
    </row>
    <row r="971" spans="1:1" x14ac:dyDescent="0.25">
      <c r="A971" t="s">
        <v>970</v>
      </c>
    </row>
    <row r="972" spans="1:1" x14ac:dyDescent="0.25">
      <c r="A972" t="s">
        <v>971</v>
      </c>
    </row>
    <row r="973" spans="1:1" x14ac:dyDescent="0.25">
      <c r="A973" t="s">
        <v>972</v>
      </c>
    </row>
    <row r="974" spans="1:1" x14ac:dyDescent="0.25">
      <c r="A974" t="s">
        <v>973</v>
      </c>
    </row>
    <row r="975" spans="1:1" x14ac:dyDescent="0.25">
      <c r="A975" t="s">
        <v>974</v>
      </c>
    </row>
    <row r="976" spans="1:1" x14ac:dyDescent="0.25">
      <c r="A976" t="s">
        <v>975</v>
      </c>
    </row>
    <row r="977" spans="1:1" x14ac:dyDescent="0.25">
      <c r="A977" t="s">
        <v>976</v>
      </c>
    </row>
    <row r="978" spans="1:1" x14ac:dyDescent="0.25">
      <c r="A978" t="s">
        <v>977</v>
      </c>
    </row>
    <row r="979" spans="1:1" x14ac:dyDescent="0.25">
      <c r="A979" t="s">
        <v>978</v>
      </c>
    </row>
    <row r="980" spans="1:1" x14ac:dyDescent="0.25">
      <c r="A980" t="s">
        <v>979</v>
      </c>
    </row>
    <row r="981" spans="1:1" x14ac:dyDescent="0.25">
      <c r="A981" t="s">
        <v>980</v>
      </c>
    </row>
    <row r="982" spans="1:1" x14ac:dyDescent="0.25">
      <c r="A982" t="s">
        <v>981</v>
      </c>
    </row>
    <row r="983" spans="1:1" x14ac:dyDescent="0.25">
      <c r="A983" t="s">
        <v>982</v>
      </c>
    </row>
    <row r="984" spans="1:1" x14ac:dyDescent="0.25">
      <c r="A984" t="s">
        <v>983</v>
      </c>
    </row>
    <row r="985" spans="1:1" x14ac:dyDescent="0.25">
      <c r="A985" t="s">
        <v>984</v>
      </c>
    </row>
    <row r="986" spans="1:1" x14ac:dyDescent="0.25">
      <c r="A986" t="s">
        <v>985</v>
      </c>
    </row>
    <row r="987" spans="1:1" x14ac:dyDescent="0.25">
      <c r="A987" t="s">
        <v>986</v>
      </c>
    </row>
    <row r="988" spans="1:1" x14ac:dyDescent="0.25">
      <c r="A988" t="s">
        <v>987</v>
      </c>
    </row>
    <row r="989" spans="1:1" x14ac:dyDescent="0.25">
      <c r="A989" t="s">
        <v>988</v>
      </c>
    </row>
    <row r="990" spans="1:1" x14ac:dyDescent="0.25">
      <c r="A990" t="s">
        <v>989</v>
      </c>
    </row>
    <row r="991" spans="1:1" x14ac:dyDescent="0.25">
      <c r="A991" t="s">
        <v>990</v>
      </c>
    </row>
    <row r="992" spans="1:1" x14ac:dyDescent="0.25">
      <c r="A992" t="s">
        <v>991</v>
      </c>
    </row>
    <row r="993" spans="1:1" x14ac:dyDescent="0.25">
      <c r="A993" t="s">
        <v>992</v>
      </c>
    </row>
    <row r="994" spans="1:1" x14ac:dyDescent="0.25">
      <c r="A994" t="s">
        <v>993</v>
      </c>
    </row>
    <row r="995" spans="1:1" x14ac:dyDescent="0.25">
      <c r="A995" t="s">
        <v>994</v>
      </c>
    </row>
    <row r="996" spans="1:1" x14ac:dyDescent="0.25">
      <c r="A996" t="s">
        <v>995</v>
      </c>
    </row>
    <row r="997" spans="1:1" x14ac:dyDescent="0.25">
      <c r="A997" t="s">
        <v>996</v>
      </c>
    </row>
    <row r="998" spans="1:1" x14ac:dyDescent="0.25">
      <c r="A998" t="s">
        <v>997</v>
      </c>
    </row>
    <row r="999" spans="1:1" x14ac:dyDescent="0.25">
      <c r="A999" t="s">
        <v>998</v>
      </c>
    </row>
    <row r="1000" spans="1:1" x14ac:dyDescent="0.25">
      <c r="A1000" t="s">
        <v>999</v>
      </c>
    </row>
    <row r="1001" spans="1:1" x14ac:dyDescent="0.25">
      <c r="A1001" t="s">
        <v>1000</v>
      </c>
    </row>
    <row r="1002" spans="1:1" x14ac:dyDescent="0.25">
      <c r="A1002" t="s">
        <v>1001</v>
      </c>
    </row>
    <row r="1003" spans="1:1" x14ac:dyDescent="0.25">
      <c r="A1003" t="s">
        <v>1002</v>
      </c>
    </row>
    <row r="1004" spans="1:1" x14ac:dyDescent="0.25">
      <c r="A1004" t="s">
        <v>1003</v>
      </c>
    </row>
    <row r="1005" spans="1:1" x14ac:dyDescent="0.25">
      <c r="A1005" t="s">
        <v>1004</v>
      </c>
    </row>
    <row r="1006" spans="1:1" x14ac:dyDescent="0.25">
      <c r="A1006" t="s">
        <v>1005</v>
      </c>
    </row>
    <row r="1007" spans="1:1" x14ac:dyDescent="0.25">
      <c r="A1007" t="s">
        <v>1006</v>
      </c>
    </row>
    <row r="1008" spans="1:1" x14ac:dyDescent="0.25">
      <c r="A1008" t="s">
        <v>1007</v>
      </c>
    </row>
    <row r="1009" spans="1:1" x14ac:dyDescent="0.25">
      <c r="A1009" t="s">
        <v>1008</v>
      </c>
    </row>
    <row r="1010" spans="1:1" x14ac:dyDescent="0.25">
      <c r="A1010" t="s">
        <v>1009</v>
      </c>
    </row>
    <row r="1011" spans="1:1" x14ac:dyDescent="0.25">
      <c r="A1011" t="s">
        <v>1010</v>
      </c>
    </row>
    <row r="1012" spans="1:1" x14ac:dyDescent="0.25">
      <c r="A1012" t="s">
        <v>1011</v>
      </c>
    </row>
    <row r="1013" spans="1:1" x14ac:dyDescent="0.25">
      <c r="A1013" t="s">
        <v>1012</v>
      </c>
    </row>
    <row r="1014" spans="1:1" x14ac:dyDescent="0.25">
      <c r="A1014" t="s">
        <v>1013</v>
      </c>
    </row>
    <row r="1015" spans="1:1" x14ac:dyDescent="0.25">
      <c r="A1015" t="s">
        <v>1014</v>
      </c>
    </row>
    <row r="1016" spans="1:1" x14ac:dyDescent="0.25">
      <c r="A1016" t="s">
        <v>1015</v>
      </c>
    </row>
    <row r="1017" spans="1:1" x14ac:dyDescent="0.25">
      <c r="A1017" t="s">
        <v>1016</v>
      </c>
    </row>
    <row r="1018" spans="1:1" x14ac:dyDescent="0.25">
      <c r="A1018" t="s">
        <v>1017</v>
      </c>
    </row>
    <row r="1019" spans="1:1" x14ac:dyDescent="0.25">
      <c r="A1019" t="s">
        <v>1018</v>
      </c>
    </row>
    <row r="1020" spans="1:1" x14ac:dyDescent="0.25">
      <c r="A1020" t="s">
        <v>1019</v>
      </c>
    </row>
    <row r="1021" spans="1:1" x14ac:dyDescent="0.25">
      <c r="A1021" t="s">
        <v>1020</v>
      </c>
    </row>
    <row r="1022" spans="1:1" x14ac:dyDescent="0.25">
      <c r="A1022" t="s">
        <v>1021</v>
      </c>
    </row>
    <row r="1023" spans="1:1" x14ac:dyDescent="0.25">
      <c r="A1023" t="s">
        <v>1022</v>
      </c>
    </row>
    <row r="1024" spans="1:1" x14ac:dyDescent="0.25">
      <c r="A1024" t="s">
        <v>1023</v>
      </c>
    </row>
    <row r="1025" spans="1:1" x14ac:dyDescent="0.25">
      <c r="A1025" t="s">
        <v>1024</v>
      </c>
    </row>
    <row r="1026" spans="1:1" x14ac:dyDescent="0.25">
      <c r="A1026" t="s">
        <v>1025</v>
      </c>
    </row>
    <row r="1027" spans="1:1" x14ac:dyDescent="0.25">
      <c r="A1027" t="s">
        <v>1026</v>
      </c>
    </row>
    <row r="1028" spans="1:1" x14ac:dyDescent="0.25">
      <c r="A1028" t="s">
        <v>1027</v>
      </c>
    </row>
    <row r="1029" spans="1:1" x14ac:dyDescent="0.25">
      <c r="A1029" t="s">
        <v>1028</v>
      </c>
    </row>
    <row r="1030" spans="1:1" x14ac:dyDescent="0.25">
      <c r="A1030" t="s">
        <v>1029</v>
      </c>
    </row>
    <row r="1031" spans="1:1" x14ac:dyDescent="0.25">
      <c r="A1031" t="s">
        <v>1030</v>
      </c>
    </row>
    <row r="1032" spans="1:1" x14ac:dyDescent="0.25">
      <c r="A1032" t="s">
        <v>1031</v>
      </c>
    </row>
    <row r="1033" spans="1:1" x14ac:dyDescent="0.25">
      <c r="A1033" t="s">
        <v>1032</v>
      </c>
    </row>
    <row r="1034" spans="1:1" x14ac:dyDescent="0.25">
      <c r="A1034" t="s">
        <v>1033</v>
      </c>
    </row>
    <row r="1035" spans="1:1" x14ac:dyDescent="0.25">
      <c r="A1035" t="s">
        <v>1034</v>
      </c>
    </row>
    <row r="1036" spans="1:1" x14ac:dyDescent="0.25">
      <c r="A1036" t="s">
        <v>1035</v>
      </c>
    </row>
    <row r="1037" spans="1:1" x14ac:dyDescent="0.25">
      <c r="A1037" t="s">
        <v>1036</v>
      </c>
    </row>
    <row r="1038" spans="1:1" x14ac:dyDescent="0.25">
      <c r="A1038" t="s">
        <v>1037</v>
      </c>
    </row>
    <row r="1039" spans="1:1" x14ac:dyDescent="0.25">
      <c r="A1039" t="s">
        <v>1038</v>
      </c>
    </row>
    <row r="1040" spans="1:1" x14ac:dyDescent="0.25">
      <c r="A1040" t="s">
        <v>1039</v>
      </c>
    </row>
    <row r="1041" spans="1:1" x14ac:dyDescent="0.25">
      <c r="A1041" t="s">
        <v>1040</v>
      </c>
    </row>
    <row r="1042" spans="1:1" x14ac:dyDescent="0.25">
      <c r="A1042" t="s">
        <v>1041</v>
      </c>
    </row>
    <row r="1043" spans="1:1" x14ac:dyDescent="0.25">
      <c r="A1043" t="s">
        <v>1042</v>
      </c>
    </row>
    <row r="1044" spans="1:1" x14ac:dyDescent="0.25">
      <c r="A1044" t="s">
        <v>1043</v>
      </c>
    </row>
    <row r="1045" spans="1:1" x14ac:dyDescent="0.25">
      <c r="A1045" t="s">
        <v>1044</v>
      </c>
    </row>
    <row r="1046" spans="1:1" x14ac:dyDescent="0.25">
      <c r="A1046" t="s">
        <v>1045</v>
      </c>
    </row>
    <row r="1047" spans="1:1" x14ac:dyDescent="0.25">
      <c r="A1047" t="s">
        <v>1046</v>
      </c>
    </row>
    <row r="1048" spans="1:1" x14ac:dyDescent="0.25">
      <c r="A1048" t="s">
        <v>1047</v>
      </c>
    </row>
    <row r="1049" spans="1:1" x14ac:dyDescent="0.25">
      <c r="A1049" t="s">
        <v>1048</v>
      </c>
    </row>
    <row r="1050" spans="1:1" x14ac:dyDescent="0.25">
      <c r="A1050" t="s">
        <v>1049</v>
      </c>
    </row>
    <row r="1051" spans="1:1" x14ac:dyDescent="0.25">
      <c r="A1051" t="s">
        <v>1050</v>
      </c>
    </row>
    <row r="1052" spans="1:1" x14ac:dyDescent="0.25">
      <c r="A1052" t="s">
        <v>1051</v>
      </c>
    </row>
    <row r="1053" spans="1:1" x14ac:dyDescent="0.25">
      <c r="A1053" t="s">
        <v>1052</v>
      </c>
    </row>
    <row r="1054" spans="1:1" x14ac:dyDescent="0.25">
      <c r="A1054" t="s">
        <v>1053</v>
      </c>
    </row>
    <row r="1055" spans="1:1" x14ac:dyDescent="0.25">
      <c r="A1055" t="s">
        <v>1054</v>
      </c>
    </row>
    <row r="1056" spans="1:1" x14ac:dyDescent="0.25">
      <c r="A1056" t="s">
        <v>1055</v>
      </c>
    </row>
    <row r="1057" spans="1:1" x14ac:dyDescent="0.25">
      <c r="A1057" t="s">
        <v>1056</v>
      </c>
    </row>
    <row r="1058" spans="1:1" x14ac:dyDescent="0.25">
      <c r="A1058" t="s">
        <v>1057</v>
      </c>
    </row>
    <row r="1059" spans="1:1" x14ac:dyDescent="0.25">
      <c r="A1059" t="s">
        <v>1058</v>
      </c>
    </row>
    <row r="1060" spans="1:1" x14ac:dyDescent="0.25">
      <c r="A1060" t="s">
        <v>1059</v>
      </c>
    </row>
    <row r="1061" spans="1:1" x14ac:dyDescent="0.25">
      <c r="A1061" t="s">
        <v>1060</v>
      </c>
    </row>
    <row r="1062" spans="1:1" x14ac:dyDescent="0.25">
      <c r="A1062" t="s">
        <v>1061</v>
      </c>
    </row>
    <row r="1063" spans="1:1" x14ac:dyDescent="0.25">
      <c r="A1063" t="s">
        <v>1062</v>
      </c>
    </row>
    <row r="1064" spans="1:1" x14ac:dyDescent="0.25">
      <c r="A1064" t="s">
        <v>1063</v>
      </c>
    </row>
    <row r="1065" spans="1:1" x14ac:dyDescent="0.25">
      <c r="A1065" t="s">
        <v>1064</v>
      </c>
    </row>
    <row r="1066" spans="1:1" x14ac:dyDescent="0.25">
      <c r="A1066" t="s">
        <v>1065</v>
      </c>
    </row>
    <row r="1067" spans="1:1" x14ac:dyDescent="0.25">
      <c r="A1067" t="s">
        <v>1066</v>
      </c>
    </row>
    <row r="1068" spans="1:1" x14ac:dyDescent="0.25">
      <c r="A1068" t="s">
        <v>1067</v>
      </c>
    </row>
    <row r="1069" spans="1:1" x14ac:dyDescent="0.25">
      <c r="A1069" t="s">
        <v>1068</v>
      </c>
    </row>
    <row r="1070" spans="1:1" x14ac:dyDescent="0.25">
      <c r="A1070" t="s">
        <v>1069</v>
      </c>
    </row>
    <row r="1071" spans="1:1" x14ac:dyDescent="0.25">
      <c r="A1071" t="s">
        <v>1070</v>
      </c>
    </row>
    <row r="1072" spans="1:1" x14ac:dyDescent="0.25">
      <c r="A1072" t="s">
        <v>1071</v>
      </c>
    </row>
    <row r="1073" spans="1:1" x14ac:dyDescent="0.25">
      <c r="A1073" t="s">
        <v>1072</v>
      </c>
    </row>
    <row r="1074" spans="1:1" x14ac:dyDescent="0.25">
      <c r="A1074" t="s">
        <v>1073</v>
      </c>
    </row>
    <row r="1075" spans="1:1" x14ac:dyDescent="0.25">
      <c r="A1075" t="s">
        <v>1074</v>
      </c>
    </row>
    <row r="1076" spans="1:1" x14ac:dyDescent="0.25">
      <c r="A1076" t="s">
        <v>1075</v>
      </c>
    </row>
    <row r="1077" spans="1:1" x14ac:dyDescent="0.25">
      <c r="A1077" t="s">
        <v>1076</v>
      </c>
    </row>
    <row r="1078" spans="1:1" x14ac:dyDescent="0.25">
      <c r="A1078" t="s">
        <v>1077</v>
      </c>
    </row>
    <row r="1079" spans="1:1" x14ac:dyDescent="0.25">
      <c r="A1079" t="s">
        <v>1078</v>
      </c>
    </row>
    <row r="1080" spans="1:1" x14ac:dyDescent="0.25">
      <c r="A1080" t="s">
        <v>1079</v>
      </c>
    </row>
    <row r="1081" spans="1:1" x14ac:dyDescent="0.25">
      <c r="A1081" t="s">
        <v>1080</v>
      </c>
    </row>
    <row r="1082" spans="1:1" x14ac:dyDescent="0.25">
      <c r="A1082" t="s">
        <v>1081</v>
      </c>
    </row>
    <row r="1083" spans="1:1" x14ac:dyDescent="0.25">
      <c r="A1083" t="s">
        <v>1082</v>
      </c>
    </row>
    <row r="1084" spans="1:1" x14ac:dyDescent="0.25">
      <c r="A1084" t="s">
        <v>1083</v>
      </c>
    </row>
    <row r="1085" spans="1:1" x14ac:dyDescent="0.25">
      <c r="A1085" t="s">
        <v>1084</v>
      </c>
    </row>
    <row r="1086" spans="1:1" x14ac:dyDescent="0.25">
      <c r="A1086" t="s">
        <v>1085</v>
      </c>
    </row>
    <row r="1087" spans="1:1" x14ac:dyDescent="0.25">
      <c r="A1087" t="s">
        <v>1086</v>
      </c>
    </row>
    <row r="1088" spans="1:1" x14ac:dyDescent="0.25">
      <c r="A1088" t="s">
        <v>1087</v>
      </c>
    </row>
    <row r="1089" spans="1:1" x14ac:dyDescent="0.25">
      <c r="A1089" t="s">
        <v>1088</v>
      </c>
    </row>
    <row r="1090" spans="1:1" x14ac:dyDescent="0.25">
      <c r="A1090" t="s">
        <v>1089</v>
      </c>
    </row>
    <row r="1091" spans="1:1" x14ac:dyDescent="0.25">
      <c r="A1091" t="s">
        <v>1090</v>
      </c>
    </row>
    <row r="1092" spans="1:1" x14ac:dyDescent="0.25">
      <c r="A1092" t="s">
        <v>1091</v>
      </c>
    </row>
    <row r="1093" spans="1:1" x14ac:dyDescent="0.25">
      <c r="A1093" t="s">
        <v>1092</v>
      </c>
    </row>
    <row r="1094" spans="1:1" x14ac:dyDescent="0.25">
      <c r="A1094" t="s">
        <v>1093</v>
      </c>
    </row>
    <row r="1095" spans="1:1" x14ac:dyDescent="0.25">
      <c r="A1095" t="s">
        <v>1094</v>
      </c>
    </row>
    <row r="1096" spans="1:1" x14ac:dyDescent="0.25">
      <c r="A1096" t="s">
        <v>1095</v>
      </c>
    </row>
    <row r="1097" spans="1:1" x14ac:dyDescent="0.25">
      <c r="A1097" t="s">
        <v>1096</v>
      </c>
    </row>
    <row r="1098" spans="1:1" x14ac:dyDescent="0.25">
      <c r="A1098" t="s">
        <v>1097</v>
      </c>
    </row>
    <row r="1099" spans="1:1" x14ac:dyDescent="0.25">
      <c r="A1099" t="s">
        <v>1098</v>
      </c>
    </row>
    <row r="1100" spans="1:1" x14ac:dyDescent="0.25">
      <c r="A1100" t="s">
        <v>1099</v>
      </c>
    </row>
    <row r="1101" spans="1:1" x14ac:dyDescent="0.25">
      <c r="A1101" t="s">
        <v>1100</v>
      </c>
    </row>
    <row r="1102" spans="1:1" x14ac:dyDescent="0.25">
      <c r="A1102" t="s">
        <v>1101</v>
      </c>
    </row>
    <row r="1103" spans="1:1" x14ac:dyDescent="0.25">
      <c r="A1103" t="s">
        <v>1102</v>
      </c>
    </row>
    <row r="1104" spans="1:1" x14ac:dyDescent="0.25">
      <c r="A1104" t="s">
        <v>1103</v>
      </c>
    </row>
    <row r="1105" spans="1:1" x14ac:dyDescent="0.25">
      <c r="A1105" t="s">
        <v>1104</v>
      </c>
    </row>
    <row r="1106" spans="1:1" x14ac:dyDescent="0.25">
      <c r="A1106" t="s">
        <v>1105</v>
      </c>
    </row>
    <row r="1107" spans="1:1" x14ac:dyDescent="0.25">
      <c r="A1107" t="s">
        <v>1106</v>
      </c>
    </row>
    <row r="1108" spans="1:1" x14ac:dyDescent="0.25">
      <c r="A1108" t="s">
        <v>1107</v>
      </c>
    </row>
    <row r="1109" spans="1:1" x14ac:dyDescent="0.25">
      <c r="A1109" t="s">
        <v>1108</v>
      </c>
    </row>
    <row r="1110" spans="1:1" x14ac:dyDescent="0.25">
      <c r="A1110" t="s">
        <v>1109</v>
      </c>
    </row>
    <row r="1111" spans="1:1" x14ac:dyDescent="0.25">
      <c r="A1111" t="s">
        <v>1110</v>
      </c>
    </row>
    <row r="1112" spans="1:1" x14ac:dyDescent="0.25">
      <c r="A1112" t="s">
        <v>1111</v>
      </c>
    </row>
    <row r="1113" spans="1:1" x14ac:dyDescent="0.25">
      <c r="A1113" t="s">
        <v>1112</v>
      </c>
    </row>
    <row r="1114" spans="1:1" x14ac:dyDescent="0.25">
      <c r="A1114" t="s">
        <v>1113</v>
      </c>
    </row>
    <row r="1115" spans="1:1" x14ac:dyDescent="0.25">
      <c r="A1115" t="s">
        <v>1114</v>
      </c>
    </row>
    <row r="1116" spans="1:1" x14ac:dyDescent="0.25">
      <c r="A1116" t="s">
        <v>1115</v>
      </c>
    </row>
    <row r="1117" spans="1:1" x14ac:dyDescent="0.25">
      <c r="A1117" t="s">
        <v>1116</v>
      </c>
    </row>
    <row r="1118" spans="1:1" x14ac:dyDescent="0.25">
      <c r="A1118" t="s">
        <v>1117</v>
      </c>
    </row>
    <row r="1119" spans="1:1" x14ac:dyDescent="0.25">
      <c r="A1119" t="s">
        <v>1118</v>
      </c>
    </row>
    <row r="1120" spans="1:1" x14ac:dyDescent="0.25">
      <c r="A1120" t="s">
        <v>1119</v>
      </c>
    </row>
    <row r="1121" spans="1:1" x14ac:dyDescent="0.25">
      <c r="A1121" t="s">
        <v>1120</v>
      </c>
    </row>
    <row r="1122" spans="1:1" x14ac:dyDescent="0.25">
      <c r="A1122" t="s">
        <v>1121</v>
      </c>
    </row>
    <row r="1123" spans="1:1" x14ac:dyDescent="0.25">
      <c r="A1123" t="s">
        <v>1122</v>
      </c>
    </row>
    <row r="1124" spans="1:1" x14ac:dyDescent="0.25">
      <c r="A1124" t="s">
        <v>1123</v>
      </c>
    </row>
    <row r="1125" spans="1:1" x14ac:dyDescent="0.25">
      <c r="A1125" t="s">
        <v>1124</v>
      </c>
    </row>
    <row r="1126" spans="1:1" x14ac:dyDescent="0.25">
      <c r="A1126" t="s">
        <v>1125</v>
      </c>
    </row>
    <row r="1127" spans="1:1" x14ac:dyDescent="0.25">
      <c r="A1127" t="s">
        <v>1126</v>
      </c>
    </row>
    <row r="1128" spans="1:1" x14ac:dyDescent="0.25">
      <c r="A1128" t="s">
        <v>1127</v>
      </c>
    </row>
    <row r="1129" spans="1:1" x14ac:dyDescent="0.25">
      <c r="A1129" t="s">
        <v>1128</v>
      </c>
    </row>
    <row r="1130" spans="1:1" x14ac:dyDescent="0.25">
      <c r="A1130" t="s">
        <v>1129</v>
      </c>
    </row>
    <row r="1131" spans="1:1" x14ac:dyDescent="0.25">
      <c r="A1131" t="s">
        <v>1130</v>
      </c>
    </row>
    <row r="1132" spans="1:1" x14ac:dyDescent="0.25">
      <c r="A1132" t="s">
        <v>1131</v>
      </c>
    </row>
    <row r="1133" spans="1:1" x14ac:dyDescent="0.25">
      <c r="A1133" t="s">
        <v>1132</v>
      </c>
    </row>
    <row r="1134" spans="1:1" x14ac:dyDescent="0.25">
      <c r="A1134" t="s">
        <v>1133</v>
      </c>
    </row>
    <row r="1135" spans="1:1" x14ac:dyDescent="0.25">
      <c r="A1135" t="s">
        <v>1134</v>
      </c>
    </row>
    <row r="1136" spans="1:1" x14ac:dyDescent="0.25">
      <c r="A1136" t="s">
        <v>1135</v>
      </c>
    </row>
    <row r="1137" spans="1:1" x14ac:dyDescent="0.25">
      <c r="A1137" t="s">
        <v>1136</v>
      </c>
    </row>
    <row r="1138" spans="1:1" x14ac:dyDescent="0.25">
      <c r="A1138" t="s">
        <v>1137</v>
      </c>
    </row>
    <row r="1139" spans="1:1" x14ac:dyDescent="0.25">
      <c r="A1139" t="s">
        <v>1138</v>
      </c>
    </row>
    <row r="1140" spans="1:1" x14ac:dyDescent="0.25">
      <c r="A1140" t="s">
        <v>1139</v>
      </c>
    </row>
    <row r="1141" spans="1:1" x14ac:dyDescent="0.25">
      <c r="A1141" t="s">
        <v>1140</v>
      </c>
    </row>
    <row r="1142" spans="1:1" x14ac:dyDescent="0.25">
      <c r="A1142" t="s">
        <v>1141</v>
      </c>
    </row>
    <row r="1143" spans="1:1" x14ac:dyDescent="0.25">
      <c r="A1143" t="s">
        <v>1142</v>
      </c>
    </row>
    <row r="1144" spans="1:1" x14ac:dyDescent="0.25">
      <c r="A1144" t="s">
        <v>1143</v>
      </c>
    </row>
    <row r="1145" spans="1:1" x14ac:dyDescent="0.25">
      <c r="A1145" t="s">
        <v>1144</v>
      </c>
    </row>
    <row r="1146" spans="1:1" x14ac:dyDescent="0.25">
      <c r="A1146" t="s">
        <v>1145</v>
      </c>
    </row>
    <row r="1147" spans="1:1" x14ac:dyDescent="0.25">
      <c r="A1147" t="s">
        <v>1146</v>
      </c>
    </row>
    <row r="1148" spans="1:1" x14ac:dyDescent="0.25">
      <c r="A1148" t="s">
        <v>1147</v>
      </c>
    </row>
    <row r="1149" spans="1:1" x14ac:dyDescent="0.25">
      <c r="A1149" t="s">
        <v>1148</v>
      </c>
    </row>
    <row r="1150" spans="1:1" x14ac:dyDescent="0.25">
      <c r="A1150" t="s">
        <v>1149</v>
      </c>
    </row>
    <row r="1151" spans="1:1" x14ac:dyDescent="0.25">
      <c r="A1151" t="s">
        <v>1150</v>
      </c>
    </row>
    <row r="1152" spans="1:1" x14ac:dyDescent="0.25">
      <c r="A1152" t="s">
        <v>1151</v>
      </c>
    </row>
    <row r="1153" spans="1:1" x14ac:dyDescent="0.25">
      <c r="A1153" t="s">
        <v>1152</v>
      </c>
    </row>
    <row r="1154" spans="1:1" x14ac:dyDescent="0.25">
      <c r="A1154" t="s">
        <v>1153</v>
      </c>
    </row>
    <row r="1155" spans="1:1" x14ac:dyDescent="0.25">
      <c r="A1155" t="s">
        <v>1154</v>
      </c>
    </row>
    <row r="1156" spans="1:1" x14ac:dyDescent="0.25">
      <c r="A1156" t="s">
        <v>1155</v>
      </c>
    </row>
    <row r="1157" spans="1:1" x14ac:dyDescent="0.25">
      <c r="A1157" t="s">
        <v>1156</v>
      </c>
    </row>
    <row r="1158" spans="1:1" x14ac:dyDescent="0.25">
      <c r="A1158" t="s">
        <v>1157</v>
      </c>
    </row>
    <row r="1159" spans="1:1" x14ac:dyDescent="0.25">
      <c r="A1159" t="s">
        <v>1158</v>
      </c>
    </row>
    <row r="1160" spans="1:1" x14ac:dyDescent="0.25">
      <c r="A1160" t="s">
        <v>1159</v>
      </c>
    </row>
    <row r="1161" spans="1:1" x14ac:dyDescent="0.25">
      <c r="A1161" t="s">
        <v>1160</v>
      </c>
    </row>
    <row r="1162" spans="1:1" x14ac:dyDescent="0.25">
      <c r="A1162" t="s">
        <v>1161</v>
      </c>
    </row>
    <row r="1163" spans="1:1" x14ac:dyDescent="0.25">
      <c r="A1163" t="s">
        <v>1162</v>
      </c>
    </row>
    <row r="1164" spans="1:1" x14ac:dyDescent="0.25">
      <c r="A1164" t="s">
        <v>1163</v>
      </c>
    </row>
    <row r="1165" spans="1:1" x14ac:dyDescent="0.25">
      <c r="A1165" t="s">
        <v>1164</v>
      </c>
    </row>
    <row r="1166" spans="1:1" x14ac:dyDescent="0.25">
      <c r="A1166" t="s">
        <v>1165</v>
      </c>
    </row>
    <row r="1167" spans="1:1" x14ac:dyDescent="0.25">
      <c r="A1167" t="s">
        <v>1166</v>
      </c>
    </row>
    <row r="1168" spans="1:1" x14ac:dyDescent="0.25">
      <c r="A1168" t="s">
        <v>1167</v>
      </c>
    </row>
    <row r="1169" spans="1:1" x14ac:dyDescent="0.25">
      <c r="A1169" t="s">
        <v>1168</v>
      </c>
    </row>
    <row r="1170" spans="1:1" x14ac:dyDescent="0.25">
      <c r="A1170" t="s">
        <v>1169</v>
      </c>
    </row>
    <row r="1171" spans="1:1" x14ac:dyDescent="0.25">
      <c r="A1171" t="s">
        <v>1170</v>
      </c>
    </row>
    <row r="1172" spans="1:1" x14ac:dyDescent="0.25">
      <c r="A1172" t="s">
        <v>1171</v>
      </c>
    </row>
    <row r="1173" spans="1:1" x14ac:dyDescent="0.25">
      <c r="A1173" t="s">
        <v>1172</v>
      </c>
    </row>
    <row r="1174" spans="1:1" x14ac:dyDescent="0.25">
      <c r="A1174" t="s">
        <v>1173</v>
      </c>
    </row>
    <row r="1175" spans="1:1" x14ac:dyDescent="0.25">
      <c r="A1175" t="s">
        <v>1174</v>
      </c>
    </row>
    <row r="1176" spans="1:1" x14ac:dyDescent="0.25">
      <c r="A1176" t="s">
        <v>1175</v>
      </c>
    </row>
    <row r="1177" spans="1:1" x14ac:dyDescent="0.25">
      <c r="A1177" t="s">
        <v>1176</v>
      </c>
    </row>
    <row r="1178" spans="1:1" x14ac:dyDescent="0.25">
      <c r="A1178" t="s">
        <v>1177</v>
      </c>
    </row>
    <row r="1179" spans="1:1" x14ac:dyDescent="0.25">
      <c r="A1179" t="s">
        <v>1178</v>
      </c>
    </row>
    <row r="1180" spans="1:1" x14ac:dyDescent="0.25">
      <c r="A1180" t="s">
        <v>1179</v>
      </c>
    </row>
    <row r="1181" spans="1:1" x14ac:dyDescent="0.25">
      <c r="A1181" t="s">
        <v>1180</v>
      </c>
    </row>
    <row r="1182" spans="1:1" x14ac:dyDescent="0.25">
      <c r="A1182" t="s">
        <v>1181</v>
      </c>
    </row>
    <row r="1183" spans="1:1" x14ac:dyDescent="0.25">
      <c r="A1183" t="s">
        <v>1182</v>
      </c>
    </row>
    <row r="1184" spans="1:1" x14ac:dyDescent="0.25">
      <c r="A1184" t="s">
        <v>1183</v>
      </c>
    </row>
    <row r="1185" spans="1:1" x14ac:dyDescent="0.25">
      <c r="A1185" t="s">
        <v>1184</v>
      </c>
    </row>
    <row r="1186" spans="1:1" x14ac:dyDescent="0.25">
      <c r="A1186" t="s">
        <v>1185</v>
      </c>
    </row>
    <row r="1187" spans="1:1" x14ac:dyDescent="0.25">
      <c r="A1187" t="s">
        <v>1186</v>
      </c>
    </row>
    <row r="1188" spans="1:1" x14ac:dyDescent="0.25">
      <c r="A1188" t="s">
        <v>1187</v>
      </c>
    </row>
    <row r="1189" spans="1:1" x14ac:dyDescent="0.25">
      <c r="A1189" t="s">
        <v>1188</v>
      </c>
    </row>
    <row r="1190" spans="1:1" x14ac:dyDescent="0.25">
      <c r="A1190" t="s">
        <v>1189</v>
      </c>
    </row>
    <row r="1191" spans="1:1" x14ac:dyDescent="0.25">
      <c r="A1191" t="s">
        <v>1190</v>
      </c>
    </row>
    <row r="1192" spans="1:1" x14ac:dyDescent="0.25">
      <c r="A1192" t="s">
        <v>1191</v>
      </c>
    </row>
    <row r="1193" spans="1:1" x14ac:dyDescent="0.25">
      <c r="A1193" t="s">
        <v>1192</v>
      </c>
    </row>
    <row r="1194" spans="1:1" x14ac:dyDescent="0.25">
      <c r="A1194" t="s">
        <v>1193</v>
      </c>
    </row>
    <row r="1195" spans="1:1" x14ac:dyDescent="0.25">
      <c r="A1195" t="s">
        <v>1194</v>
      </c>
    </row>
    <row r="1196" spans="1:1" x14ac:dyDescent="0.25">
      <c r="A1196" t="s">
        <v>1195</v>
      </c>
    </row>
    <row r="1197" spans="1:1" x14ac:dyDescent="0.25">
      <c r="A1197" t="s">
        <v>1196</v>
      </c>
    </row>
    <row r="1198" spans="1:1" x14ac:dyDescent="0.25">
      <c r="A1198" t="s">
        <v>1197</v>
      </c>
    </row>
    <row r="1199" spans="1:1" x14ac:dyDescent="0.25">
      <c r="A1199" t="s">
        <v>1198</v>
      </c>
    </row>
    <row r="1200" spans="1:1" x14ac:dyDescent="0.25">
      <c r="A1200" t="s">
        <v>1199</v>
      </c>
    </row>
    <row r="1201" spans="1:1" x14ac:dyDescent="0.25">
      <c r="A1201" t="s">
        <v>1200</v>
      </c>
    </row>
    <row r="1202" spans="1:1" x14ac:dyDescent="0.25">
      <c r="A1202" t="s">
        <v>1201</v>
      </c>
    </row>
    <row r="1203" spans="1:1" x14ac:dyDescent="0.25">
      <c r="A1203" t="s">
        <v>1202</v>
      </c>
    </row>
    <row r="1204" spans="1:1" x14ac:dyDescent="0.25">
      <c r="A1204" t="s">
        <v>1203</v>
      </c>
    </row>
    <row r="1205" spans="1:1" x14ac:dyDescent="0.25">
      <c r="A1205" t="s">
        <v>1204</v>
      </c>
    </row>
    <row r="1206" spans="1:1" x14ac:dyDescent="0.25">
      <c r="A1206" t="s">
        <v>1205</v>
      </c>
    </row>
    <row r="1207" spans="1:1" x14ac:dyDescent="0.25">
      <c r="A1207" t="s">
        <v>1206</v>
      </c>
    </row>
    <row r="1208" spans="1:1" x14ac:dyDescent="0.25">
      <c r="A1208" t="s">
        <v>1207</v>
      </c>
    </row>
    <row r="1209" spans="1:1" x14ac:dyDescent="0.25">
      <c r="A1209" t="s">
        <v>1208</v>
      </c>
    </row>
    <row r="1210" spans="1:1" x14ac:dyDescent="0.25">
      <c r="A1210" t="s">
        <v>1209</v>
      </c>
    </row>
    <row r="1211" spans="1:1" x14ac:dyDescent="0.25">
      <c r="A1211" t="s">
        <v>1210</v>
      </c>
    </row>
    <row r="1212" spans="1:1" x14ac:dyDescent="0.25">
      <c r="A1212" t="s">
        <v>1211</v>
      </c>
    </row>
    <row r="1213" spans="1:1" x14ac:dyDescent="0.25">
      <c r="A1213" t="s">
        <v>1212</v>
      </c>
    </row>
    <row r="1214" spans="1:1" x14ac:dyDescent="0.25">
      <c r="A1214" t="s">
        <v>1213</v>
      </c>
    </row>
    <row r="1215" spans="1:1" x14ac:dyDescent="0.25">
      <c r="A1215" t="s">
        <v>1214</v>
      </c>
    </row>
    <row r="1216" spans="1:1" x14ac:dyDescent="0.25">
      <c r="A1216" t="s">
        <v>1215</v>
      </c>
    </row>
    <row r="1217" spans="1:1" x14ac:dyDescent="0.25">
      <c r="A1217" t="s">
        <v>1216</v>
      </c>
    </row>
    <row r="1218" spans="1:1" x14ac:dyDescent="0.25">
      <c r="A1218" t="s">
        <v>1217</v>
      </c>
    </row>
    <row r="1219" spans="1:1" x14ac:dyDescent="0.25">
      <c r="A1219" t="s">
        <v>1218</v>
      </c>
    </row>
    <row r="1220" spans="1:1" x14ac:dyDescent="0.25">
      <c r="A1220" t="s">
        <v>1219</v>
      </c>
    </row>
    <row r="1221" spans="1:1" x14ac:dyDescent="0.25">
      <c r="A1221" t="s">
        <v>1220</v>
      </c>
    </row>
    <row r="1222" spans="1:1" x14ac:dyDescent="0.25">
      <c r="A1222" t="s">
        <v>1221</v>
      </c>
    </row>
    <row r="1223" spans="1:1" x14ac:dyDescent="0.25">
      <c r="A1223" t="s">
        <v>1222</v>
      </c>
    </row>
    <row r="1224" spans="1:1" x14ac:dyDescent="0.25">
      <c r="A1224" t="s">
        <v>1223</v>
      </c>
    </row>
    <row r="1225" spans="1:1" x14ac:dyDescent="0.25">
      <c r="A1225" t="s">
        <v>1224</v>
      </c>
    </row>
    <row r="1226" spans="1:1" x14ac:dyDescent="0.25">
      <c r="A1226" t="s">
        <v>1225</v>
      </c>
    </row>
    <row r="1227" spans="1:1" x14ac:dyDescent="0.25">
      <c r="A1227" t="s">
        <v>1226</v>
      </c>
    </row>
    <row r="1228" spans="1:1" x14ac:dyDescent="0.25">
      <c r="A1228" t="s">
        <v>1227</v>
      </c>
    </row>
    <row r="1229" spans="1:1" x14ac:dyDescent="0.25">
      <c r="A1229" t="s">
        <v>1228</v>
      </c>
    </row>
    <row r="1230" spans="1:1" x14ac:dyDescent="0.25">
      <c r="A1230" t="s">
        <v>1229</v>
      </c>
    </row>
    <row r="1231" spans="1:1" x14ac:dyDescent="0.25">
      <c r="A1231" t="s">
        <v>1230</v>
      </c>
    </row>
    <row r="1232" spans="1:1" x14ac:dyDescent="0.25">
      <c r="A1232" t="s">
        <v>1231</v>
      </c>
    </row>
    <row r="1233" spans="1:1" x14ac:dyDescent="0.25">
      <c r="A1233" t="s">
        <v>1232</v>
      </c>
    </row>
    <row r="1234" spans="1:1" x14ac:dyDescent="0.25">
      <c r="A1234" t="s">
        <v>1233</v>
      </c>
    </row>
    <row r="1235" spans="1:1" x14ac:dyDescent="0.25">
      <c r="A1235" t="s">
        <v>1234</v>
      </c>
    </row>
    <row r="1236" spans="1:1" x14ac:dyDescent="0.25">
      <c r="A1236" t="s">
        <v>1235</v>
      </c>
    </row>
    <row r="1237" spans="1:1" x14ac:dyDescent="0.25">
      <c r="A1237" t="s">
        <v>1236</v>
      </c>
    </row>
    <row r="1238" spans="1:1" x14ac:dyDescent="0.25">
      <c r="A1238" t="s">
        <v>1237</v>
      </c>
    </row>
    <row r="1239" spans="1:1" x14ac:dyDescent="0.25">
      <c r="A1239" t="s">
        <v>1238</v>
      </c>
    </row>
    <row r="1240" spans="1:1" x14ac:dyDescent="0.25">
      <c r="A1240" t="s">
        <v>1239</v>
      </c>
    </row>
    <row r="1241" spans="1:1" x14ac:dyDescent="0.25">
      <c r="A1241" t="s">
        <v>1240</v>
      </c>
    </row>
    <row r="1242" spans="1:1" x14ac:dyDescent="0.25">
      <c r="A1242" t="s">
        <v>1241</v>
      </c>
    </row>
    <row r="1243" spans="1:1" x14ac:dyDescent="0.25">
      <c r="A1243" t="s">
        <v>1242</v>
      </c>
    </row>
    <row r="1244" spans="1:1" x14ac:dyDescent="0.25">
      <c r="A1244" t="s">
        <v>1243</v>
      </c>
    </row>
    <row r="1245" spans="1:1" x14ac:dyDescent="0.25">
      <c r="A1245" t="s">
        <v>1244</v>
      </c>
    </row>
    <row r="1246" spans="1:1" x14ac:dyDescent="0.25">
      <c r="A1246" t="s">
        <v>1245</v>
      </c>
    </row>
    <row r="1247" spans="1:1" x14ac:dyDescent="0.25">
      <c r="A1247" t="s">
        <v>1246</v>
      </c>
    </row>
    <row r="1248" spans="1:1" x14ac:dyDescent="0.25">
      <c r="A1248" t="s">
        <v>1247</v>
      </c>
    </row>
    <row r="1249" spans="1:1" x14ac:dyDescent="0.25">
      <c r="A1249" t="s">
        <v>1248</v>
      </c>
    </row>
    <row r="1250" spans="1:1" x14ac:dyDescent="0.25">
      <c r="A1250" t="s">
        <v>1249</v>
      </c>
    </row>
    <row r="1251" spans="1:1" x14ac:dyDescent="0.25">
      <c r="A1251" t="s">
        <v>1250</v>
      </c>
    </row>
    <row r="1252" spans="1:1" x14ac:dyDescent="0.25">
      <c r="A1252" t="s">
        <v>1251</v>
      </c>
    </row>
    <row r="1253" spans="1:1" x14ac:dyDescent="0.25">
      <c r="A1253" t="s">
        <v>1252</v>
      </c>
    </row>
    <row r="1254" spans="1:1" x14ac:dyDescent="0.25">
      <c r="A1254" t="s">
        <v>1253</v>
      </c>
    </row>
    <row r="1255" spans="1:1" x14ac:dyDescent="0.25">
      <c r="A1255" t="s">
        <v>1254</v>
      </c>
    </row>
    <row r="1256" spans="1:1" x14ac:dyDescent="0.25">
      <c r="A1256" t="s">
        <v>1255</v>
      </c>
    </row>
    <row r="1257" spans="1:1" x14ac:dyDescent="0.25">
      <c r="A1257" t="s">
        <v>1256</v>
      </c>
    </row>
    <row r="1258" spans="1:1" x14ac:dyDescent="0.25">
      <c r="A1258" t="s">
        <v>1257</v>
      </c>
    </row>
    <row r="1259" spans="1:1" x14ac:dyDescent="0.25">
      <c r="A1259" t="s">
        <v>1258</v>
      </c>
    </row>
    <row r="1260" spans="1:1" x14ac:dyDescent="0.25">
      <c r="A1260" t="s">
        <v>1259</v>
      </c>
    </row>
    <row r="1261" spans="1:1" x14ac:dyDescent="0.25">
      <c r="A1261" t="s">
        <v>1260</v>
      </c>
    </row>
    <row r="1262" spans="1:1" x14ac:dyDescent="0.25">
      <c r="A1262" t="s">
        <v>1261</v>
      </c>
    </row>
    <row r="1263" spans="1:1" x14ac:dyDescent="0.25">
      <c r="A1263" t="s">
        <v>1262</v>
      </c>
    </row>
    <row r="1264" spans="1:1" x14ac:dyDescent="0.25">
      <c r="A1264" t="s">
        <v>1263</v>
      </c>
    </row>
    <row r="1265" spans="1:1" x14ac:dyDescent="0.25">
      <c r="A1265" t="s">
        <v>1264</v>
      </c>
    </row>
    <row r="1266" spans="1:1" x14ac:dyDescent="0.25">
      <c r="A1266" t="s">
        <v>1265</v>
      </c>
    </row>
    <row r="1267" spans="1:1" x14ac:dyDescent="0.25">
      <c r="A1267" t="s">
        <v>1266</v>
      </c>
    </row>
    <row r="1268" spans="1:1" x14ac:dyDescent="0.25">
      <c r="A1268" t="s">
        <v>1267</v>
      </c>
    </row>
    <row r="1269" spans="1:1" x14ac:dyDescent="0.25">
      <c r="A1269" t="s">
        <v>1268</v>
      </c>
    </row>
    <row r="1270" spans="1:1" x14ac:dyDescent="0.25">
      <c r="A1270" t="s">
        <v>1269</v>
      </c>
    </row>
    <row r="1271" spans="1:1" x14ac:dyDescent="0.25">
      <c r="A1271" t="s">
        <v>1270</v>
      </c>
    </row>
    <row r="1272" spans="1:1" x14ac:dyDescent="0.25">
      <c r="A1272" t="s">
        <v>1271</v>
      </c>
    </row>
    <row r="1273" spans="1:1" x14ac:dyDescent="0.25">
      <c r="A1273" t="s">
        <v>1272</v>
      </c>
    </row>
    <row r="1274" spans="1:1" x14ac:dyDescent="0.25">
      <c r="A1274" t="s">
        <v>1273</v>
      </c>
    </row>
    <row r="1275" spans="1:1" x14ac:dyDescent="0.25">
      <c r="A1275" t="s">
        <v>1274</v>
      </c>
    </row>
    <row r="1276" spans="1:1" x14ac:dyDescent="0.25">
      <c r="A1276" t="s">
        <v>1275</v>
      </c>
    </row>
    <row r="1277" spans="1:1" x14ac:dyDescent="0.25">
      <c r="A1277" t="s">
        <v>1276</v>
      </c>
    </row>
    <row r="1278" spans="1:1" x14ac:dyDescent="0.25">
      <c r="A1278" t="s">
        <v>1277</v>
      </c>
    </row>
    <row r="1279" spans="1:1" x14ac:dyDescent="0.25">
      <c r="A1279" t="s">
        <v>1278</v>
      </c>
    </row>
    <row r="1280" spans="1:1" x14ac:dyDescent="0.25">
      <c r="A1280" t="s">
        <v>1279</v>
      </c>
    </row>
    <row r="1281" spans="1:1" x14ac:dyDescent="0.25">
      <c r="A1281" t="s">
        <v>1280</v>
      </c>
    </row>
    <row r="1282" spans="1:1" x14ac:dyDescent="0.25">
      <c r="A1282" t="s">
        <v>1281</v>
      </c>
    </row>
    <row r="1283" spans="1:1" x14ac:dyDescent="0.25">
      <c r="A1283" t="s">
        <v>1282</v>
      </c>
    </row>
    <row r="1284" spans="1:1" x14ac:dyDescent="0.25">
      <c r="A1284" t="s">
        <v>1283</v>
      </c>
    </row>
    <row r="1285" spans="1:1" x14ac:dyDescent="0.25">
      <c r="A1285" t="s">
        <v>1284</v>
      </c>
    </row>
    <row r="1286" spans="1:1" x14ac:dyDescent="0.25">
      <c r="A1286" t="s">
        <v>1285</v>
      </c>
    </row>
    <row r="1287" spans="1:1" x14ac:dyDescent="0.25">
      <c r="A1287" t="s">
        <v>1286</v>
      </c>
    </row>
    <row r="1288" spans="1:1" x14ac:dyDescent="0.25">
      <c r="A1288" t="s">
        <v>1287</v>
      </c>
    </row>
    <row r="1289" spans="1:1" x14ac:dyDescent="0.25">
      <c r="A1289" t="s">
        <v>1288</v>
      </c>
    </row>
    <row r="1290" spans="1:1" x14ac:dyDescent="0.25">
      <c r="A1290" t="s">
        <v>1289</v>
      </c>
    </row>
    <row r="1291" spans="1:1" x14ac:dyDescent="0.25">
      <c r="A1291" t="s">
        <v>1290</v>
      </c>
    </row>
    <row r="1292" spans="1:1" x14ac:dyDescent="0.25">
      <c r="A1292" t="s">
        <v>1291</v>
      </c>
    </row>
    <row r="1293" spans="1:1" x14ac:dyDescent="0.25">
      <c r="A1293" t="s">
        <v>1292</v>
      </c>
    </row>
    <row r="1294" spans="1:1" x14ac:dyDescent="0.25">
      <c r="A1294" t="s">
        <v>1293</v>
      </c>
    </row>
    <row r="1295" spans="1:1" x14ac:dyDescent="0.25">
      <c r="A1295" t="s">
        <v>1294</v>
      </c>
    </row>
    <row r="1296" spans="1:1" x14ac:dyDescent="0.25">
      <c r="A1296" t="s">
        <v>1295</v>
      </c>
    </row>
    <row r="1297" spans="1:1" x14ac:dyDescent="0.25">
      <c r="A1297" t="s">
        <v>1296</v>
      </c>
    </row>
    <row r="1298" spans="1:1" x14ac:dyDescent="0.25">
      <c r="A1298" t="s">
        <v>1297</v>
      </c>
    </row>
    <row r="1299" spans="1:1" x14ac:dyDescent="0.25">
      <c r="A1299" t="s">
        <v>1298</v>
      </c>
    </row>
    <row r="1300" spans="1:1" x14ac:dyDescent="0.25">
      <c r="A1300" t="s">
        <v>1299</v>
      </c>
    </row>
    <row r="1301" spans="1:1" x14ac:dyDescent="0.25">
      <c r="A1301" t="s">
        <v>1300</v>
      </c>
    </row>
    <row r="1302" spans="1:1" x14ac:dyDescent="0.25">
      <c r="A1302" t="s">
        <v>1301</v>
      </c>
    </row>
    <row r="1303" spans="1:1" x14ac:dyDescent="0.25">
      <c r="A1303" t="s">
        <v>1302</v>
      </c>
    </row>
    <row r="1304" spans="1:1" x14ac:dyDescent="0.25">
      <c r="A1304" t="s">
        <v>1303</v>
      </c>
    </row>
    <row r="1305" spans="1:1" x14ac:dyDescent="0.25">
      <c r="A1305" t="s">
        <v>1304</v>
      </c>
    </row>
    <row r="1306" spans="1:1" x14ac:dyDescent="0.25">
      <c r="A1306" t="s">
        <v>1305</v>
      </c>
    </row>
    <row r="1307" spans="1:1" x14ac:dyDescent="0.25">
      <c r="A1307" t="s">
        <v>1306</v>
      </c>
    </row>
    <row r="1308" spans="1:1" x14ac:dyDescent="0.25">
      <c r="A1308" t="s">
        <v>1307</v>
      </c>
    </row>
    <row r="1309" spans="1:1" x14ac:dyDescent="0.25">
      <c r="A1309" t="s">
        <v>1308</v>
      </c>
    </row>
    <row r="1310" spans="1:1" x14ac:dyDescent="0.25">
      <c r="A1310" t="s">
        <v>1309</v>
      </c>
    </row>
    <row r="1311" spans="1:1" x14ac:dyDescent="0.25">
      <c r="A1311" t="s">
        <v>1310</v>
      </c>
    </row>
    <row r="1312" spans="1:1" x14ac:dyDescent="0.25">
      <c r="A1312" t="s">
        <v>1311</v>
      </c>
    </row>
    <row r="1313" spans="1:1" x14ac:dyDescent="0.25">
      <c r="A1313" t="s">
        <v>1312</v>
      </c>
    </row>
    <row r="1314" spans="1:1" x14ac:dyDescent="0.25">
      <c r="A1314" t="s">
        <v>1313</v>
      </c>
    </row>
    <row r="1315" spans="1:1" x14ac:dyDescent="0.25">
      <c r="A1315" t="s">
        <v>1314</v>
      </c>
    </row>
    <row r="1316" spans="1:1" x14ac:dyDescent="0.25">
      <c r="A1316" t="s">
        <v>1315</v>
      </c>
    </row>
    <row r="1317" spans="1:1" x14ac:dyDescent="0.25">
      <c r="A1317" t="s">
        <v>1316</v>
      </c>
    </row>
    <row r="1318" spans="1:1" x14ac:dyDescent="0.25">
      <c r="A1318" t="s">
        <v>1317</v>
      </c>
    </row>
    <row r="1319" spans="1:1" x14ac:dyDescent="0.25">
      <c r="A1319" t="s">
        <v>1318</v>
      </c>
    </row>
    <row r="1320" spans="1:1" x14ac:dyDescent="0.25">
      <c r="A1320" t="s">
        <v>1319</v>
      </c>
    </row>
    <row r="1321" spans="1:1" x14ac:dyDescent="0.25">
      <c r="A1321" t="s">
        <v>1320</v>
      </c>
    </row>
    <row r="1322" spans="1:1" x14ac:dyDescent="0.25">
      <c r="A1322" t="s">
        <v>1321</v>
      </c>
    </row>
    <row r="1323" spans="1:1" x14ac:dyDescent="0.25">
      <c r="A1323" t="s">
        <v>1322</v>
      </c>
    </row>
    <row r="1324" spans="1:1" x14ac:dyDescent="0.25">
      <c r="A1324" t="s">
        <v>1323</v>
      </c>
    </row>
    <row r="1325" spans="1:1" x14ac:dyDescent="0.25">
      <c r="A1325" t="s">
        <v>1324</v>
      </c>
    </row>
    <row r="1326" spans="1:1" x14ac:dyDescent="0.25">
      <c r="A1326" t="s">
        <v>1325</v>
      </c>
    </row>
    <row r="1327" spans="1:1" x14ac:dyDescent="0.25">
      <c r="A1327" t="s">
        <v>1326</v>
      </c>
    </row>
    <row r="1328" spans="1:1" x14ac:dyDescent="0.25">
      <c r="A1328" t="s">
        <v>1327</v>
      </c>
    </row>
    <row r="1329" spans="1:1" x14ac:dyDescent="0.25">
      <c r="A1329" t="s">
        <v>1328</v>
      </c>
    </row>
    <row r="1330" spans="1:1" x14ac:dyDescent="0.25">
      <c r="A1330" t="s">
        <v>1329</v>
      </c>
    </row>
    <row r="1331" spans="1:1" x14ac:dyDescent="0.25">
      <c r="A1331" t="s">
        <v>1330</v>
      </c>
    </row>
    <row r="1332" spans="1:1" x14ac:dyDescent="0.25">
      <c r="A1332" t="s">
        <v>1331</v>
      </c>
    </row>
    <row r="1333" spans="1:1" x14ac:dyDescent="0.25">
      <c r="A1333" t="s">
        <v>1332</v>
      </c>
    </row>
    <row r="1334" spans="1:1" x14ac:dyDescent="0.25">
      <c r="A1334" t="s">
        <v>1333</v>
      </c>
    </row>
    <row r="1335" spans="1:1" x14ac:dyDescent="0.25">
      <c r="A1335" t="s">
        <v>1334</v>
      </c>
    </row>
    <row r="1336" spans="1:1" x14ac:dyDescent="0.25">
      <c r="A1336" t="s">
        <v>1335</v>
      </c>
    </row>
    <row r="1337" spans="1:1" x14ac:dyDescent="0.25">
      <c r="A1337" t="s">
        <v>1336</v>
      </c>
    </row>
    <row r="1338" spans="1:1" x14ac:dyDescent="0.25">
      <c r="A1338" t="s">
        <v>1337</v>
      </c>
    </row>
    <row r="1339" spans="1:1" x14ac:dyDescent="0.25">
      <c r="A1339" t="s">
        <v>1338</v>
      </c>
    </row>
    <row r="1340" spans="1:1" x14ac:dyDescent="0.25">
      <c r="A1340" t="s">
        <v>1339</v>
      </c>
    </row>
    <row r="1341" spans="1:1" x14ac:dyDescent="0.25">
      <c r="A1341" t="s">
        <v>1340</v>
      </c>
    </row>
    <row r="1342" spans="1:1" x14ac:dyDescent="0.25">
      <c r="A1342" t="s">
        <v>1341</v>
      </c>
    </row>
    <row r="1343" spans="1:1" x14ac:dyDescent="0.25">
      <c r="A1343" t="s">
        <v>1342</v>
      </c>
    </row>
    <row r="1344" spans="1:1" x14ac:dyDescent="0.25">
      <c r="A1344" t="s">
        <v>1343</v>
      </c>
    </row>
    <row r="1345" spans="1:1" x14ac:dyDescent="0.25">
      <c r="A1345" t="s">
        <v>1344</v>
      </c>
    </row>
    <row r="1346" spans="1:1" x14ac:dyDescent="0.25">
      <c r="A1346" t="s">
        <v>1345</v>
      </c>
    </row>
    <row r="1347" spans="1:1" x14ac:dyDescent="0.25">
      <c r="A1347" t="s">
        <v>1346</v>
      </c>
    </row>
    <row r="1348" spans="1:1" x14ac:dyDescent="0.25">
      <c r="A1348" t="s">
        <v>1347</v>
      </c>
    </row>
    <row r="1349" spans="1:1" x14ac:dyDescent="0.25">
      <c r="A1349" t="s">
        <v>1348</v>
      </c>
    </row>
    <row r="1350" spans="1:1" x14ac:dyDescent="0.25">
      <c r="A1350" t="s">
        <v>1349</v>
      </c>
    </row>
    <row r="1351" spans="1:1" x14ac:dyDescent="0.25">
      <c r="A1351" t="s">
        <v>1350</v>
      </c>
    </row>
    <row r="1352" spans="1:1" x14ac:dyDescent="0.25">
      <c r="A1352" t="s">
        <v>1351</v>
      </c>
    </row>
    <row r="1353" spans="1:1" x14ac:dyDescent="0.25">
      <c r="A1353" t="s">
        <v>1352</v>
      </c>
    </row>
    <row r="1354" spans="1:1" x14ac:dyDescent="0.25">
      <c r="A1354" t="s">
        <v>1353</v>
      </c>
    </row>
    <row r="1355" spans="1:1" x14ac:dyDescent="0.25">
      <c r="A1355" t="s">
        <v>1354</v>
      </c>
    </row>
    <row r="1356" spans="1:1" x14ac:dyDescent="0.25">
      <c r="A1356" t="s">
        <v>1355</v>
      </c>
    </row>
    <row r="1357" spans="1:1" x14ac:dyDescent="0.25">
      <c r="A1357" t="s">
        <v>1356</v>
      </c>
    </row>
    <row r="1358" spans="1:1" x14ac:dyDescent="0.25">
      <c r="A1358" t="s">
        <v>1357</v>
      </c>
    </row>
    <row r="1359" spans="1:1" x14ac:dyDescent="0.25">
      <c r="A1359" t="s">
        <v>1358</v>
      </c>
    </row>
    <row r="1360" spans="1:1" x14ac:dyDescent="0.25">
      <c r="A1360" t="s">
        <v>1359</v>
      </c>
    </row>
    <row r="1361" spans="1:1" x14ac:dyDescent="0.25">
      <c r="A1361" t="s">
        <v>1360</v>
      </c>
    </row>
    <row r="1362" spans="1:1" x14ac:dyDescent="0.25">
      <c r="A1362" t="s">
        <v>1361</v>
      </c>
    </row>
    <row r="1363" spans="1:1" x14ac:dyDescent="0.25">
      <c r="A1363" t="s">
        <v>1362</v>
      </c>
    </row>
    <row r="1364" spans="1:1" x14ac:dyDescent="0.25">
      <c r="A1364" t="s">
        <v>1363</v>
      </c>
    </row>
    <row r="1365" spans="1:1" x14ac:dyDescent="0.25">
      <c r="A1365" t="s">
        <v>1364</v>
      </c>
    </row>
    <row r="1366" spans="1:1" x14ac:dyDescent="0.25">
      <c r="A1366" t="s">
        <v>1365</v>
      </c>
    </row>
    <row r="1367" spans="1:1" x14ac:dyDescent="0.25">
      <c r="A1367" t="s">
        <v>1366</v>
      </c>
    </row>
    <row r="1368" spans="1:1" x14ac:dyDescent="0.25">
      <c r="A1368" t="s">
        <v>1367</v>
      </c>
    </row>
    <row r="1369" spans="1:1" x14ac:dyDescent="0.25">
      <c r="A1369" t="s">
        <v>1368</v>
      </c>
    </row>
    <row r="1370" spans="1:1" x14ac:dyDescent="0.25">
      <c r="A1370" t="s">
        <v>1369</v>
      </c>
    </row>
    <row r="1371" spans="1:1" x14ac:dyDescent="0.25">
      <c r="A1371" t="s">
        <v>1370</v>
      </c>
    </row>
    <row r="1372" spans="1:1" x14ac:dyDescent="0.25">
      <c r="A1372" t="s">
        <v>1371</v>
      </c>
    </row>
    <row r="1373" spans="1:1" x14ac:dyDescent="0.25">
      <c r="A1373" t="s">
        <v>1372</v>
      </c>
    </row>
    <row r="1374" spans="1:1" x14ac:dyDescent="0.25">
      <c r="A1374" t="s">
        <v>1373</v>
      </c>
    </row>
    <row r="1375" spans="1:1" x14ac:dyDescent="0.25">
      <c r="A1375" t="s">
        <v>1374</v>
      </c>
    </row>
    <row r="1376" spans="1:1" x14ac:dyDescent="0.25">
      <c r="A1376" t="s">
        <v>1375</v>
      </c>
    </row>
    <row r="1377" spans="1:1" x14ac:dyDescent="0.25">
      <c r="A1377" t="s">
        <v>1376</v>
      </c>
    </row>
    <row r="1378" spans="1:1" x14ac:dyDescent="0.25">
      <c r="A1378" t="s">
        <v>1377</v>
      </c>
    </row>
    <row r="1379" spans="1:1" x14ac:dyDescent="0.25">
      <c r="A1379" t="s">
        <v>1378</v>
      </c>
    </row>
    <row r="1380" spans="1:1" x14ac:dyDescent="0.25">
      <c r="A1380" t="s">
        <v>1379</v>
      </c>
    </row>
    <row r="1381" spans="1:1" x14ac:dyDescent="0.25">
      <c r="A1381" t="s">
        <v>1380</v>
      </c>
    </row>
    <row r="1382" spans="1:1" x14ac:dyDescent="0.25">
      <c r="A1382" t="s">
        <v>1381</v>
      </c>
    </row>
    <row r="1383" spans="1:1" x14ac:dyDescent="0.25">
      <c r="A1383" t="s">
        <v>1382</v>
      </c>
    </row>
    <row r="1384" spans="1:1" x14ac:dyDescent="0.25">
      <c r="A1384" t="s">
        <v>1383</v>
      </c>
    </row>
    <row r="1385" spans="1:1" x14ac:dyDescent="0.25">
      <c r="A1385" t="s">
        <v>1384</v>
      </c>
    </row>
    <row r="1386" spans="1:1" x14ac:dyDescent="0.25">
      <c r="A1386" t="s">
        <v>1385</v>
      </c>
    </row>
    <row r="1387" spans="1:1" x14ac:dyDescent="0.25">
      <c r="A1387" t="s">
        <v>1386</v>
      </c>
    </row>
    <row r="1388" spans="1:1" x14ac:dyDescent="0.25">
      <c r="A1388" t="s">
        <v>1387</v>
      </c>
    </row>
    <row r="1389" spans="1:1" x14ac:dyDescent="0.25">
      <c r="A1389" t="s">
        <v>1388</v>
      </c>
    </row>
    <row r="1390" spans="1:1" x14ac:dyDescent="0.25">
      <c r="A1390" t="s">
        <v>1389</v>
      </c>
    </row>
    <row r="1391" spans="1:1" x14ac:dyDescent="0.25">
      <c r="A1391" t="s">
        <v>1390</v>
      </c>
    </row>
    <row r="1392" spans="1:1" x14ac:dyDescent="0.25">
      <c r="A1392" t="s">
        <v>1391</v>
      </c>
    </row>
    <row r="1393" spans="1:1" x14ac:dyDescent="0.25">
      <c r="A1393" t="s">
        <v>1392</v>
      </c>
    </row>
    <row r="1394" spans="1:1" x14ac:dyDescent="0.25">
      <c r="A1394" t="s">
        <v>1393</v>
      </c>
    </row>
    <row r="1395" spans="1:1" x14ac:dyDescent="0.25">
      <c r="A1395" t="s">
        <v>1394</v>
      </c>
    </row>
    <row r="1396" spans="1:1" x14ac:dyDescent="0.25">
      <c r="A1396" t="s">
        <v>1395</v>
      </c>
    </row>
    <row r="1397" spans="1:1" x14ac:dyDescent="0.25">
      <c r="A1397" t="s">
        <v>1396</v>
      </c>
    </row>
    <row r="1398" spans="1:1" x14ac:dyDescent="0.25">
      <c r="A1398" t="s">
        <v>1397</v>
      </c>
    </row>
    <row r="1399" spans="1:1" x14ac:dyDescent="0.25">
      <c r="A1399" t="s">
        <v>1398</v>
      </c>
    </row>
    <row r="1400" spans="1:1" x14ac:dyDescent="0.25">
      <c r="A1400" t="s">
        <v>1399</v>
      </c>
    </row>
    <row r="1401" spans="1:1" x14ac:dyDescent="0.25">
      <c r="A1401" t="s">
        <v>1400</v>
      </c>
    </row>
    <row r="1402" spans="1:1" x14ac:dyDescent="0.25">
      <c r="A1402" t="s">
        <v>1401</v>
      </c>
    </row>
    <row r="1403" spans="1:1" x14ac:dyDescent="0.25">
      <c r="A1403" t="s">
        <v>1402</v>
      </c>
    </row>
    <row r="1404" spans="1:1" x14ac:dyDescent="0.25">
      <c r="A1404" t="s">
        <v>1403</v>
      </c>
    </row>
    <row r="1405" spans="1:1" x14ac:dyDescent="0.25">
      <c r="A1405" t="s">
        <v>1404</v>
      </c>
    </row>
    <row r="1406" spans="1:1" x14ac:dyDescent="0.25">
      <c r="A1406" t="s">
        <v>1405</v>
      </c>
    </row>
    <row r="1407" spans="1:1" x14ac:dyDescent="0.25">
      <c r="A1407" t="s">
        <v>1406</v>
      </c>
    </row>
    <row r="1408" spans="1:1" x14ac:dyDescent="0.25">
      <c r="A1408" t="s">
        <v>1407</v>
      </c>
    </row>
    <row r="1409" spans="1:1" x14ac:dyDescent="0.25">
      <c r="A1409" t="s">
        <v>1408</v>
      </c>
    </row>
    <row r="1410" spans="1:1" x14ac:dyDescent="0.25">
      <c r="A1410" t="s">
        <v>1409</v>
      </c>
    </row>
    <row r="1411" spans="1:1" x14ac:dyDescent="0.25">
      <c r="A1411" t="s">
        <v>1410</v>
      </c>
    </row>
    <row r="1412" spans="1:1" x14ac:dyDescent="0.25">
      <c r="A1412" t="s">
        <v>1411</v>
      </c>
    </row>
    <row r="1413" spans="1:1" x14ac:dyDescent="0.25">
      <c r="A1413" t="s">
        <v>1412</v>
      </c>
    </row>
    <row r="1414" spans="1:1" x14ac:dyDescent="0.25">
      <c r="A1414" t="s">
        <v>1413</v>
      </c>
    </row>
    <row r="1415" spans="1:1" x14ac:dyDescent="0.25">
      <c r="A1415" t="s">
        <v>1414</v>
      </c>
    </row>
    <row r="1416" spans="1:1" x14ac:dyDescent="0.25">
      <c r="A1416" t="s">
        <v>1415</v>
      </c>
    </row>
    <row r="1417" spans="1:1" x14ac:dyDescent="0.25">
      <c r="A1417" t="s">
        <v>1416</v>
      </c>
    </row>
    <row r="1418" spans="1:1" x14ac:dyDescent="0.25">
      <c r="A1418" t="s">
        <v>1417</v>
      </c>
    </row>
    <row r="1419" spans="1:1" x14ac:dyDescent="0.25">
      <c r="A1419" t="s">
        <v>1418</v>
      </c>
    </row>
    <row r="1420" spans="1:1" x14ac:dyDescent="0.25">
      <c r="A1420" t="s">
        <v>1419</v>
      </c>
    </row>
    <row r="1421" spans="1:1" x14ac:dyDescent="0.25">
      <c r="A1421" t="s">
        <v>1420</v>
      </c>
    </row>
    <row r="1422" spans="1:1" x14ac:dyDescent="0.25">
      <c r="A1422" t="s">
        <v>1421</v>
      </c>
    </row>
    <row r="1423" spans="1:1" x14ac:dyDescent="0.25">
      <c r="A1423" t="s">
        <v>1422</v>
      </c>
    </row>
    <row r="1424" spans="1:1" x14ac:dyDescent="0.25">
      <c r="A1424" t="s">
        <v>1423</v>
      </c>
    </row>
    <row r="1425" spans="1:1" x14ac:dyDescent="0.25">
      <c r="A1425" t="s">
        <v>1424</v>
      </c>
    </row>
    <row r="1426" spans="1:1" x14ac:dyDescent="0.25">
      <c r="A1426" t="s">
        <v>1425</v>
      </c>
    </row>
    <row r="1427" spans="1:1" x14ac:dyDescent="0.25">
      <c r="A1427" t="s">
        <v>1426</v>
      </c>
    </row>
    <row r="1428" spans="1:1" x14ac:dyDescent="0.25">
      <c r="A1428" t="s">
        <v>1427</v>
      </c>
    </row>
    <row r="1429" spans="1:1" x14ac:dyDescent="0.25">
      <c r="A1429" t="s">
        <v>1428</v>
      </c>
    </row>
    <row r="1430" spans="1:1" x14ac:dyDescent="0.25">
      <c r="A1430" t="s">
        <v>1429</v>
      </c>
    </row>
    <row r="1431" spans="1:1" x14ac:dyDescent="0.25">
      <c r="A1431" t="s">
        <v>1430</v>
      </c>
    </row>
    <row r="1432" spans="1:1" x14ac:dyDescent="0.25">
      <c r="A1432" t="s">
        <v>1431</v>
      </c>
    </row>
    <row r="1433" spans="1:1" x14ac:dyDescent="0.25">
      <c r="A1433" t="s">
        <v>1432</v>
      </c>
    </row>
    <row r="1434" spans="1:1" x14ac:dyDescent="0.25">
      <c r="A1434" t="s">
        <v>1433</v>
      </c>
    </row>
    <row r="1435" spans="1:1" x14ac:dyDescent="0.25">
      <c r="A1435" t="s">
        <v>1434</v>
      </c>
    </row>
    <row r="1436" spans="1:1" x14ac:dyDescent="0.25">
      <c r="A1436" t="s">
        <v>1435</v>
      </c>
    </row>
    <row r="1437" spans="1:1" x14ac:dyDescent="0.25">
      <c r="A1437" t="s">
        <v>1436</v>
      </c>
    </row>
    <row r="1438" spans="1:1" x14ac:dyDescent="0.25">
      <c r="A1438" t="s">
        <v>1437</v>
      </c>
    </row>
    <row r="1439" spans="1:1" x14ac:dyDescent="0.25">
      <c r="A1439" t="s">
        <v>1438</v>
      </c>
    </row>
    <row r="1440" spans="1:1" x14ac:dyDescent="0.25">
      <c r="A1440" t="s">
        <v>1439</v>
      </c>
    </row>
    <row r="1441" spans="1:1" x14ac:dyDescent="0.25">
      <c r="A1441" t="s">
        <v>1440</v>
      </c>
    </row>
    <row r="1442" spans="1:1" x14ac:dyDescent="0.25">
      <c r="A1442" t="s">
        <v>1441</v>
      </c>
    </row>
    <row r="1443" spans="1:1" x14ac:dyDescent="0.25">
      <c r="A1443" t="s">
        <v>1442</v>
      </c>
    </row>
    <row r="1444" spans="1:1" x14ac:dyDescent="0.25">
      <c r="A1444" t="s">
        <v>1443</v>
      </c>
    </row>
    <row r="1445" spans="1:1" x14ac:dyDescent="0.25">
      <c r="A1445" t="s">
        <v>1444</v>
      </c>
    </row>
    <row r="1446" spans="1:1" x14ac:dyDescent="0.25">
      <c r="A1446" t="s">
        <v>1445</v>
      </c>
    </row>
    <row r="1447" spans="1:1" x14ac:dyDescent="0.25">
      <c r="A1447" t="s">
        <v>1446</v>
      </c>
    </row>
    <row r="1448" spans="1:1" x14ac:dyDescent="0.25">
      <c r="A1448" t="s">
        <v>1447</v>
      </c>
    </row>
    <row r="1449" spans="1:1" x14ac:dyDescent="0.25">
      <c r="A1449" t="s">
        <v>1448</v>
      </c>
    </row>
    <row r="1450" spans="1:1" x14ac:dyDescent="0.25">
      <c r="A1450" t="s">
        <v>1449</v>
      </c>
    </row>
    <row r="1451" spans="1:1" x14ac:dyDescent="0.25">
      <c r="A1451" t="s">
        <v>1450</v>
      </c>
    </row>
    <row r="1452" spans="1:1" x14ac:dyDescent="0.25">
      <c r="A1452" t="s">
        <v>1451</v>
      </c>
    </row>
    <row r="1453" spans="1:1" x14ac:dyDescent="0.25">
      <c r="A1453" t="s">
        <v>1452</v>
      </c>
    </row>
    <row r="1454" spans="1:1" x14ac:dyDescent="0.25">
      <c r="A1454" t="s">
        <v>1453</v>
      </c>
    </row>
    <row r="1455" spans="1:1" x14ac:dyDescent="0.25">
      <c r="A1455" t="s">
        <v>1454</v>
      </c>
    </row>
    <row r="1456" spans="1:1" x14ac:dyDescent="0.25">
      <c r="A1456" t="s">
        <v>1455</v>
      </c>
    </row>
    <row r="1457" spans="1:1" x14ac:dyDescent="0.25">
      <c r="A1457" t="s">
        <v>1456</v>
      </c>
    </row>
    <row r="1458" spans="1:1" x14ac:dyDescent="0.25">
      <c r="A1458" t="s">
        <v>1457</v>
      </c>
    </row>
    <row r="1459" spans="1:1" x14ac:dyDescent="0.25">
      <c r="A1459" t="s">
        <v>1458</v>
      </c>
    </row>
    <row r="1460" spans="1:1" x14ac:dyDescent="0.25">
      <c r="A1460" t="s">
        <v>1459</v>
      </c>
    </row>
    <row r="1461" spans="1:1" x14ac:dyDescent="0.25">
      <c r="A1461" t="s">
        <v>1460</v>
      </c>
    </row>
    <row r="1462" spans="1:1" x14ac:dyDescent="0.25">
      <c r="A1462" t="s">
        <v>1461</v>
      </c>
    </row>
    <row r="1463" spans="1:1" x14ac:dyDescent="0.25">
      <c r="A1463" t="s">
        <v>1462</v>
      </c>
    </row>
    <row r="1464" spans="1:1" x14ac:dyDescent="0.25">
      <c r="A1464" t="s">
        <v>1463</v>
      </c>
    </row>
    <row r="1465" spans="1:1" x14ac:dyDescent="0.25">
      <c r="A1465" t="s">
        <v>1464</v>
      </c>
    </row>
    <row r="1466" spans="1:1" x14ac:dyDescent="0.25">
      <c r="A1466" t="s">
        <v>1465</v>
      </c>
    </row>
    <row r="1467" spans="1:1" x14ac:dyDescent="0.25">
      <c r="A1467" t="s">
        <v>1466</v>
      </c>
    </row>
    <row r="1468" spans="1:1" x14ac:dyDescent="0.25">
      <c r="A1468" t="s">
        <v>1467</v>
      </c>
    </row>
    <row r="1469" spans="1:1" x14ac:dyDescent="0.25">
      <c r="A1469" t="s">
        <v>1468</v>
      </c>
    </row>
    <row r="1470" spans="1:1" x14ac:dyDescent="0.25">
      <c r="A1470" t="s">
        <v>1469</v>
      </c>
    </row>
    <row r="1471" spans="1:1" x14ac:dyDescent="0.25">
      <c r="A1471" t="s">
        <v>1470</v>
      </c>
    </row>
    <row r="1472" spans="1:1" x14ac:dyDescent="0.25">
      <c r="A1472" t="s">
        <v>1471</v>
      </c>
    </row>
    <row r="1473" spans="1:1" x14ac:dyDescent="0.25">
      <c r="A1473" t="s">
        <v>1472</v>
      </c>
    </row>
    <row r="1474" spans="1:1" x14ac:dyDescent="0.25">
      <c r="A1474" t="s">
        <v>1473</v>
      </c>
    </row>
    <row r="1475" spans="1:1" x14ac:dyDescent="0.25">
      <c r="A1475" t="s">
        <v>1474</v>
      </c>
    </row>
    <row r="1476" spans="1:1" x14ac:dyDescent="0.25">
      <c r="A1476" t="s">
        <v>1475</v>
      </c>
    </row>
    <row r="1477" spans="1:1" x14ac:dyDescent="0.25">
      <c r="A1477" t="s">
        <v>1476</v>
      </c>
    </row>
    <row r="1478" spans="1:1" x14ac:dyDescent="0.25">
      <c r="A1478" t="s">
        <v>1477</v>
      </c>
    </row>
    <row r="1479" spans="1:1" x14ac:dyDescent="0.25">
      <c r="A1479" t="s">
        <v>1478</v>
      </c>
    </row>
    <row r="1480" spans="1:1" x14ac:dyDescent="0.25">
      <c r="A1480" t="s">
        <v>1479</v>
      </c>
    </row>
    <row r="1481" spans="1:1" x14ac:dyDescent="0.25">
      <c r="A1481" t="s">
        <v>1480</v>
      </c>
    </row>
    <row r="1482" spans="1:1" x14ac:dyDescent="0.25">
      <c r="A1482" t="s">
        <v>1481</v>
      </c>
    </row>
    <row r="1483" spans="1:1" x14ac:dyDescent="0.25">
      <c r="A1483" t="s">
        <v>1482</v>
      </c>
    </row>
    <row r="1484" spans="1:1" x14ac:dyDescent="0.25">
      <c r="A1484" t="s">
        <v>1483</v>
      </c>
    </row>
    <row r="1485" spans="1:1" x14ac:dyDescent="0.25">
      <c r="A1485" t="s">
        <v>1484</v>
      </c>
    </row>
    <row r="1486" spans="1:1" x14ac:dyDescent="0.25">
      <c r="A1486" t="s">
        <v>1485</v>
      </c>
    </row>
    <row r="1487" spans="1:1" x14ac:dyDescent="0.25">
      <c r="A1487" t="s">
        <v>1486</v>
      </c>
    </row>
    <row r="1488" spans="1:1" x14ac:dyDescent="0.25">
      <c r="A1488" t="s">
        <v>1487</v>
      </c>
    </row>
    <row r="1489" spans="1:1" x14ac:dyDescent="0.25">
      <c r="A1489" t="s">
        <v>1488</v>
      </c>
    </row>
    <row r="1490" spans="1:1" x14ac:dyDescent="0.25">
      <c r="A1490" t="s">
        <v>1489</v>
      </c>
    </row>
    <row r="1491" spans="1:1" x14ac:dyDescent="0.25">
      <c r="A1491" t="s">
        <v>1490</v>
      </c>
    </row>
    <row r="1492" spans="1:1" x14ac:dyDescent="0.25">
      <c r="A1492" t="s">
        <v>1491</v>
      </c>
    </row>
    <row r="1493" spans="1:1" x14ac:dyDescent="0.25">
      <c r="A1493" t="s">
        <v>1492</v>
      </c>
    </row>
    <row r="1494" spans="1:1" x14ac:dyDescent="0.25">
      <c r="A1494" t="s">
        <v>1493</v>
      </c>
    </row>
    <row r="1495" spans="1:1" x14ac:dyDescent="0.25">
      <c r="A1495" t="s">
        <v>1494</v>
      </c>
    </row>
    <row r="1496" spans="1:1" x14ac:dyDescent="0.25">
      <c r="A1496" t="s">
        <v>1495</v>
      </c>
    </row>
    <row r="1497" spans="1:1" x14ac:dyDescent="0.25">
      <c r="A1497" t="s">
        <v>1496</v>
      </c>
    </row>
    <row r="1498" spans="1:1" x14ac:dyDescent="0.25">
      <c r="A1498" t="s">
        <v>1497</v>
      </c>
    </row>
    <row r="1499" spans="1:1" x14ac:dyDescent="0.25">
      <c r="A1499" t="s">
        <v>1498</v>
      </c>
    </row>
    <row r="1500" spans="1:1" x14ac:dyDescent="0.25">
      <c r="A1500" t="s">
        <v>1499</v>
      </c>
    </row>
    <row r="1501" spans="1:1" x14ac:dyDescent="0.25">
      <c r="A1501" t="s">
        <v>1500</v>
      </c>
    </row>
    <row r="1502" spans="1:1" x14ac:dyDescent="0.25">
      <c r="A1502" t="s">
        <v>1501</v>
      </c>
    </row>
    <row r="1503" spans="1:1" x14ac:dyDescent="0.25">
      <c r="A1503" t="s">
        <v>1502</v>
      </c>
    </row>
    <row r="1504" spans="1:1" x14ac:dyDescent="0.25">
      <c r="A1504" t="s">
        <v>1503</v>
      </c>
    </row>
    <row r="1505" spans="1:1" x14ac:dyDescent="0.25">
      <c r="A1505" t="s">
        <v>1504</v>
      </c>
    </row>
    <row r="1506" spans="1:1" x14ac:dyDescent="0.25">
      <c r="A1506" t="s">
        <v>1505</v>
      </c>
    </row>
    <row r="1507" spans="1:1" x14ac:dyDescent="0.25">
      <c r="A1507" t="s">
        <v>1506</v>
      </c>
    </row>
    <row r="1508" spans="1:1" x14ac:dyDescent="0.25">
      <c r="A1508" t="s">
        <v>1507</v>
      </c>
    </row>
    <row r="1509" spans="1:1" x14ac:dyDescent="0.25">
      <c r="A1509" t="s">
        <v>1508</v>
      </c>
    </row>
    <row r="1510" spans="1:1" x14ac:dyDescent="0.25">
      <c r="A1510" t="s">
        <v>1509</v>
      </c>
    </row>
    <row r="1511" spans="1:1" x14ac:dyDescent="0.25">
      <c r="A1511" t="s">
        <v>1510</v>
      </c>
    </row>
    <row r="1512" spans="1:1" x14ac:dyDescent="0.25">
      <c r="A1512" t="s">
        <v>1511</v>
      </c>
    </row>
    <row r="1513" spans="1:1" x14ac:dyDescent="0.25">
      <c r="A1513" t="s">
        <v>1512</v>
      </c>
    </row>
    <row r="1514" spans="1:1" x14ac:dyDescent="0.25">
      <c r="A1514" t="s">
        <v>1513</v>
      </c>
    </row>
    <row r="1515" spans="1:1" x14ac:dyDescent="0.25">
      <c r="A1515" t="s">
        <v>1514</v>
      </c>
    </row>
    <row r="1516" spans="1:1" x14ac:dyDescent="0.25">
      <c r="A1516" t="s">
        <v>1515</v>
      </c>
    </row>
    <row r="1517" spans="1:1" x14ac:dyDescent="0.25">
      <c r="A1517" t="s">
        <v>1516</v>
      </c>
    </row>
    <row r="1518" spans="1:1" x14ac:dyDescent="0.25">
      <c r="A1518" t="s">
        <v>1517</v>
      </c>
    </row>
    <row r="1519" spans="1:1" x14ac:dyDescent="0.25">
      <c r="A1519" t="s">
        <v>1518</v>
      </c>
    </row>
    <row r="1520" spans="1:1" x14ac:dyDescent="0.25">
      <c r="A1520" t="s">
        <v>1519</v>
      </c>
    </row>
    <row r="1521" spans="1:1" x14ac:dyDescent="0.25">
      <c r="A1521" t="s">
        <v>1520</v>
      </c>
    </row>
    <row r="1522" spans="1:1" x14ac:dyDescent="0.25">
      <c r="A1522" t="s">
        <v>1521</v>
      </c>
    </row>
    <row r="1523" spans="1:1" x14ac:dyDescent="0.25">
      <c r="A1523" t="s">
        <v>1522</v>
      </c>
    </row>
    <row r="1524" spans="1:1" x14ac:dyDescent="0.25">
      <c r="A1524" t="s">
        <v>1523</v>
      </c>
    </row>
    <row r="1525" spans="1:1" x14ac:dyDescent="0.25">
      <c r="A1525" t="s">
        <v>1524</v>
      </c>
    </row>
    <row r="1526" spans="1:1" x14ac:dyDescent="0.25">
      <c r="A1526" t="s">
        <v>1525</v>
      </c>
    </row>
    <row r="1527" spans="1:1" x14ac:dyDescent="0.25">
      <c r="A1527" t="s">
        <v>1526</v>
      </c>
    </row>
    <row r="1528" spans="1:1" x14ac:dyDescent="0.25">
      <c r="A1528" t="s">
        <v>1527</v>
      </c>
    </row>
    <row r="1529" spans="1:1" x14ac:dyDescent="0.25">
      <c r="A1529" t="s">
        <v>1528</v>
      </c>
    </row>
    <row r="1530" spans="1:1" x14ac:dyDescent="0.25">
      <c r="A1530" t="s">
        <v>1529</v>
      </c>
    </row>
    <row r="1531" spans="1:1" x14ac:dyDescent="0.25">
      <c r="A1531" t="s">
        <v>1530</v>
      </c>
    </row>
    <row r="1532" spans="1:1" x14ac:dyDescent="0.25">
      <c r="A1532" t="s">
        <v>1531</v>
      </c>
    </row>
    <row r="1533" spans="1:1" x14ac:dyDescent="0.25">
      <c r="A1533" t="s">
        <v>1532</v>
      </c>
    </row>
    <row r="1534" spans="1:1" x14ac:dyDescent="0.25">
      <c r="A1534" t="s">
        <v>1533</v>
      </c>
    </row>
    <row r="1535" spans="1:1" x14ac:dyDescent="0.25">
      <c r="A1535" t="s">
        <v>1534</v>
      </c>
    </row>
    <row r="1536" spans="1:1" x14ac:dyDescent="0.25">
      <c r="A1536" t="s">
        <v>1535</v>
      </c>
    </row>
    <row r="1537" spans="1:1" x14ac:dyDescent="0.25">
      <c r="A1537" t="s">
        <v>1536</v>
      </c>
    </row>
    <row r="1538" spans="1:1" x14ac:dyDescent="0.25">
      <c r="A1538" t="s">
        <v>1537</v>
      </c>
    </row>
    <row r="1539" spans="1:1" x14ac:dyDescent="0.25">
      <c r="A1539" t="s">
        <v>1538</v>
      </c>
    </row>
    <row r="1540" spans="1:1" x14ac:dyDescent="0.25">
      <c r="A1540" t="s">
        <v>1539</v>
      </c>
    </row>
    <row r="1541" spans="1:1" x14ac:dyDescent="0.25">
      <c r="A1541" t="s">
        <v>1540</v>
      </c>
    </row>
    <row r="1542" spans="1:1" x14ac:dyDescent="0.25">
      <c r="A1542" t="s">
        <v>1541</v>
      </c>
    </row>
    <row r="1543" spans="1:1" x14ac:dyDescent="0.25">
      <c r="A1543" t="s">
        <v>1542</v>
      </c>
    </row>
    <row r="1544" spans="1:1" x14ac:dyDescent="0.25">
      <c r="A1544" t="s">
        <v>1543</v>
      </c>
    </row>
    <row r="1545" spans="1:1" x14ac:dyDescent="0.25">
      <c r="A1545" t="s">
        <v>1544</v>
      </c>
    </row>
    <row r="1546" spans="1:1" x14ac:dyDescent="0.25">
      <c r="A1546" t="s">
        <v>1545</v>
      </c>
    </row>
    <row r="1547" spans="1:1" x14ac:dyDescent="0.25">
      <c r="A1547" t="s">
        <v>1546</v>
      </c>
    </row>
    <row r="1548" spans="1:1" x14ac:dyDescent="0.25">
      <c r="A1548" t="s">
        <v>1547</v>
      </c>
    </row>
    <row r="1549" spans="1:1" x14ac:dyDescent="0.25">
      <c r="A1549" t="s">
        <v>1548</v>
      </c>
    </row>
    <row r="1550" spans="1:1" x14ac:dyDescent="0.25">
      <c r="A1550" t="s">
        <v>1549</v>
      </c>
    </row>
    <row r="1551" spans="1:1" x14ac:dyDescent="0.25">
      <c r="A1551" t="s">
        <v>1550</v>
      </c>
    </row>
    <row r="1552" spans="1:1" x14ac:dyDescent="0.25">
      <c r="A1552" t="s">
        <v>1551</v>
      </c>
    </row>
    <row r="1553" spans="1:1" x14ac:dyDescent="0.25">
      <c r="A1553" t="s">
        <v>1552</v>
      </c>
    </row>
    <row r="1554" spans="1:1" x14ac:dyDescent="0.25">
      <c r="A1554" t="s">
        <v>1553</v>
      </c>
    </row>
    <row r="1555" spans="1:1" x14ac:dyDescent="0.25">
      <c r="A1555" t="s">
        <v>1554</v>
      </c>
    </row>
    <row r="1556" spans="1:1" x14ac:dyDescent="0.25">
      <c r="A1556" t="s">
        <v>1555</v>
      </c>
    </row>
    <row r="1557" spans="1:1" x14ac:dyDescent="0.25">
      <c r="A1557" t="s">
        <v>1556</v>
      </c>
    </row>
    <row r="1558" spans="1:1" x14ac:dyDescent="0.25">
      <c r="A1558" t="s">
        <v>1557</v>
      </c>
    </row>
    <row r="1559" spans="1:1" x14ac:dyDescent="0.25">
      <c r="A1559" t="s">
        <v>1558</v>
      </c>
    </row>
    <row r="1560" spans="1:1" x14ac:dyDescent="0.25">
      <c r="A1560" t="s">
        <v>1559</v>
      </c>
    </row>
    <row r="1561" spans="1:1" x14ac:dyDescent="0.25">
      <c r="A1561" t="s">
        <v>1560</v>
      </c>
    </row>
    <row r="1562" spans="1:1" x14ac:dyDescent="0.25">
      <c r="A1562" t="s">
        <v>1561</v>
      </c>
    </row>
    <row r="1563" spans="1:1" x14ac:dyDescent="0.25">
      <c r="A1563" t="s">
        <v>1562</v>
      </c>
    </row>
    <row r="1564" spans="1:1" x14ac:dyDescent="0.25">
      <c r="A1564" t="s">
        <v>1563</v>
      </c>
    </row>
    <row r="1565" spans="1:1" x14ac:dyDescent="0.25">
      <c r="A1565" t="s">
        <v>1564</v>
      </c>
    </row>
    <row r="1566" spans="1:1" x14ac:dyDescent="0.25">
      <c r="A1566" t="s">
        <v>1565</v>
      </c>
    </row>
    <row r="1567" spans="1:1" x14ac:dyDescent="0.25">
      <c r="A1567" t="s">
        <v>1566</v>
      </c>
    </row>
    <row r="1568" spans="1:1" x14ac:dyDescent="0.25">
      <c r="A1568" t="s">
        <v>1567</v>
      </c>
    </row>
    <row r="1569" spans="1:1" x14ac:dyDescent="0.25">
      <c r="A1569" t="s">
        <v>1568</v>
      </c>
    </row>
    <row r="1570" spans="1:1" x14ac:dyDescent="0.25">
      <c r="A1570" t="s">
        <v>1569</v>
      </c>
    </row>
    <row r="1571" spans="1:1" x14ac:dyDescent="0.25">
      <c r="A1571" t="s">
        <v>1570</v>
      </c>
    </row>
    <row r="1572" spans="1:1" x14ac:dyDescent="0.25">
      <c r="A1572" t="s">
        <v>1571</v>
      </c>
    </row>
    <row r="1573" spans="1:1" x14ac:dyDescent="0.25">
      <c r="A1573" t="s">
        <v>1572</v>
      </c>
    </row>
    <row r="1574" spans="1:1" x14ac:dyDescent="0.25">
      <c r="A1574" t="s">
        <v>1573</v>
      </c>
    </row>
    <row r="1575" spans="1:1" x14ac:dyDescent="0.25">
      <c r="A1575" t="s">
        <v>1574</v>
      </c>
    </row>
    <row r="1576" spans="1:1" x14ac:dyDescent="0.25">
      <c r="A1576" t="s">
        <v>1575</v>
      </c>
    </row>
    <row r="1577" spans="1:1" x14ac:dyDescent="0.25">
      <c r="A1577" t="s">
        <v>1576</v>
      </c>
    </row>
    <row r="1578" spans="1:1" x14ac:dyDescent="0.25">
      <c r="A1578" t="s">
        <v>1577</v>
      </c>
    </row>
    <row r="1579" spans="1:1" x14ac:dyDescent="0.25">
      <c r="A1579" t="s">
        <v>1578</v>
      </c>
    </row>
    <row r="1580" spans="1:1" x14ac:dyDescent="0.25">
      <c r="A1580" t="s">
        <v>1579</v>
      </c>
    </row>
    <row r="1581" spans="1:1" x14ac:dyDescent="0.25">
      <c r="A1581" t="s">
        <v>1580</v>
      </c>
    </row>
    <row r="1582" spans="1:1" x14ac:dyDescent="0.25">
      <c r="A1582" t="s">
        <v>1581</v>
      </c>
    </row>
    <row r="1583" spans="1:1" x14ac:dyDescent="0.25">
      <c r="A1583" t="s">
        <v>1582</v>
      </c>
    </row>
    <row r="1584" spans="1:1" x14ac:dyDescent="0.25">
      <c r="A1584" t="s">
        <v>1583</v>
      </c>
    </row>
    <row r="1585" spans="1:1" x14ac:dyDescent="0.25">
      <c r="A1585" t="s">
        <v>1584</v>
      </c>
    </row>
    <row r="1586" spans="1:1" x14ac:dyDescent="0.25">
      <c r="A1586" t="s">
        <v>1585</v>
      </c>
    </row>
    <row r="1587" spans="1:1" x14ac:dyDescent="0.25">
      <c r="A1587" t="s">
        <v>1586</v>
      </c>
    </row>
    <row r="1588" spans="1:1" x14ac:dyDescent="0.25">
      <c r="A1588" t="s">
        <v>1587</v>
      </c>
    </row>
    <row r="1589" spans="1:1" x14ac:dyDescent="0.25">
      <c r="A1589" t="s">
        <v>1588</v>
      </c>
    </row>
    <row r="1590" spans="1:1" x14ac:dyDescent="0.25">
      <c r="A1590" t="s">
        <v>1589</v>
      </c>
    </row>
    <row r="1591" spans="1:1" x14ac:dyDescent="0.25">
      <c r="A1591" t="s">
        <v>1590</v>
      </c>
    </row>
    <row r="1592" spans="1:1" x14ac:dyDescent="0.25">
      <c r="A1592" t="s">
        <v>1591</v>
      </c>
    </row>
    <row r="1593" spans="1:1" x14ac:dyDescent="0.25">
      <c r="A1593" t="s">
        <v>1592</v>
      </c>
    </row>
    <row r="1594" spans="1:1" x14ac:dyDescent="0.25">
      <c r="A1594" t="s">
        <v>1593</v>
      </c>
    </row>
    <row r="1595" spans="1:1" x14ac:dyDescent="0.25">
      <c r="A1595" t="s">
        <v>1594</v>
      </c>
    </row>
    <row r="1596" spans="1:1" x14ac:dyDescent="0.25">
      <c r="A1596" t="s">
        <v>1595</v>
      </c>
    </row>
    <row r="1597" spans="1:1" x14ac:dyDescent="0.25">
      <c r="A1597" t="s">
        <v>1596</v>
      </c>
    </row>
    <row r="1598" spans="1:1" x14ac:dyDescent="0.25">
      <c r="A1598" t="s">
        <v>1597</v>
      </c>
    </row>
    <row r="1599" spans="1:1" x14ac:dyDescent="0.25">
      <c r="A1599" t="s">
        <v>1598</v>
      </c>
    </row>
    <row r="1600" spans="1:1" x14ac:dyDescent="0.25">
      <c r="A1600" t="s">
        <v>1599</v>
      </c>
    </row>
    <row r="1601" spans="1:1" x14ac:dyDescent="0.25">
      <c r="A1601" t="s">
        <v>1600</v>
      </c>
    </row>
    <row r="1602" spans="1:1" x14ac:dyDescent="0.25">
      <c r="A1602" t="s">
        <v>1601</v>
      </c>
    </row>
    <row r="1603" spans="1:1" x14ac:dyDescent="0.25">
      <c r="A1603" t="s">
        <v>1602</v>
      </c>
    </row>
    <row r="1604" spans="1:1" x14ac:dyDescent="0.25">
      <c r="A1604" t="s">
        <v>1603</v>
      </c>
    </row>
    <row r="1605" spans="1:1" x14ac:dyDescent="0.25">
      <c r="A1605" t="s">
        <v>1604</v>
      </c>
    </row>
    <row r="1606" spans="1:1" x14ac:dyDescent="0.25">
      <c r="A1606" t="s">
        <v>1605</v>
      </c>
    </row>
    <row r="1607" spans="1:1" x14ac:dyDescent="0.25">
      <c r="A1607" t="s">
        <v>1606</v>
      </c>
    </row>
    <row r="1608" spans="1:1" x14ac:dyDescent="0.25">
      <c r="A1608" t="s">
        <v>1607</v>
      </c>
    </row>
    <row r="1609" spans="1:1" x14ac:dyDescent="0.25">
      <c r="A1609" t="s">
        <v>1608</v>
      </c>
    </row>
    <row r="1610" spans="1:1" x14ac:dyDescent="0.25">
      <c r="A1610" t="s">
        <v>1609</v>
      </c>
    </row>
    <row r="1611" spans="1:1" x14ac:dyDescent="0.25">
      <c r="A1611" t="s">
        <v>1610</v>
      </c>
    </row>
    <row r="1612" spans="1:1" x14ac:dyDescent="0.25">
      <c r="A1612" t="s">
        <v>1611</v>
      </c>
    </row>
    <row r="1613" spans="1:1" x14ac:dyDescent="0.25">
      <c r="A1613" t="s">
        <v>1612</v>
      </c>
    </row>
    <row r="1614" spans="1:1" x14ac:dyDescent="0.25">
      <c r="A1614" t="s">
        <v>1613</v>
      </c>
    </row>
    <row r="1615" spans="1:1" x14ac:dyDescent="0.25">
      <c r="A1615" t="s">
        <v>1614</v>
      </c>
    </row>
    <row r="1616" spans="1:1" x14ac:dyDescent="0.25">
      <c r="A1616" t="s">
        <v>1615</v>
      </c>
    </row>
    <row r="1617" spans="1:1" x14ac:dyDescent="0.25">
      <c r="A1617" t="s">
        <v>1616</v>
      </c>
    </row>
    <row r="1618" spans="1:1" x14ac:dyDescent="0.25">
      <c r="A1618" t="s">
        <v>1617</v>
      </c>
    </row>
    <row r="1619" spans="1:1" x14ac:dyDescent="0.25">
      <c r="A1619" t="s">
        <v>1618</v>
      </c>
    </row>
    <row r="1620" spans="1:1" x14ac:dyDescent="0.25">
      <c r="A1620" t="s">
        <v>1619</v>
      </c>
    </row>
    <row r="1621" spans="1:1" x14ac:dyDescent="0.25">
      <c r="A1621" t="s">
        <v>1620</v>
      </c>
    </row>
    <row r="1622" spans="1:1" x14ac:dyDescent="0.25">
      <c r="A1622" t="s">
        <v>1621</v>
      </c>
    </row>
    <row r="1623" spans="1:1" x14ac:dyDescent="0.25">
      <c r="A1623" t="s">
        <v>1622</v>
      </c>
    </row>
    <row r="1624" spans="1:1" x14ac:dyDescent="0.25">
      <c r="A1624" t="s">
        <v>1623</v>
      </c>
    </row>
    <row r="1625" spans="1:1" x14ac:dyDescent="0.25">
      <c r="A1625" t="s">
        <v>1624</v>
      </c>
    </row>
    <row r="1626" spans="1:1" x14ac:dyDescent="0.25">
      <c r="A1626" t="s">
        <v>1625</v>
      </c>
    </row>
    <row r="1627" spans="1:1" x14ac:dyDescent="0.25">
      <c r="A1627" t="s">
        <v>1626</v>
      </c>
    </row>
    <row r="1628" spans="1:1" x14ac:dyDescent="0.25">
      <c r="A1628" t="s">
        <v>1627</v>
      </c>
    </row>
    <row r="1629" spans="1:1" x14ac:dyDescent="0.25">
      <c r="A1629" t="s">
        <v>1628</v>
      </c>
    </row>
    <row r="1630" spans="1:1" x14ac:dyDescent="0.25">
      <c r="A1630" t="s">
        <v>1629</v>
      </c>
    </row>
    <row r="1631" spans="1:1" x14ac:dyDescent="0.25">
      <c r="A1631" t="s">
        <v>1630</v>
      </c>
    </row>
    <row r="1632" spans="1:1" x14ac:dyDescent="0.25">
      <c r="A1632" t="s">
        <v>1631</v>
      </c>
    </row>
    <row r="1633" spans="1:1" x14ac:dyDescent="0.25">
      <c r="A1633" t="s">
        <v>1632</v>
      </c>
    </row>
    <row r="1634" spans="1:1" x14ac:dyDescent="0.25">
      <c r="A1634" t="s">
        <v>1633</v>
      </c>
    </row>
    <row r="1635" spans="1:1" x14ac:dyDescent="0.25">
      <c r="A1635" t="s">
        <v>1634</v>
      </c>
    </row>
    <row r="1636" spans="1:1" x14ac:dyDescent="0.25">
      <c r="A1636" t="s">
        <v>1635</v>
      </c>
    </row>
    <row r="1637" spans="1:1" x14ac:dyDescent="0.25">
      <c r="A1637" t="s">
        <v>1636</v>
      </c>
    </row>
    <row r="1638" spans="1:1" x14ac:dyDescent="0.25">
      <c r="A1638" t="s">
        <v>1637</v>
      </c>
    </row>
    <row r="1639" spans="1:1" x14ac:dyDescent="0.25">
      <c r="A1639" t="s">
        <v>1638</v>
      </c>
    </row>
    <row r="1640" spans="1:1" x14ac:dyDescent="0.25">
      <c r="A1640" t="s">
        <v>1639</v>
      </c>
    </row>
    <row r="1641" spans="1:1" x14ac:dyDescent="0.25">
      <c r="A1641" t="s">
        <v>1640</v>
      </c>
    </row>
    <row r="1642" spans="1:1" x14ac:dyDescent="0.25">
      <c r="A1642" t="s">
        <v>1641</v>
      </c>
    </row>
    <row r="1643" spans="1:1" x14ac:dyDescent="0.25">
      <c r="A1643" t="s">
        <v>1642</v>
      </c>
    </row>
    <row r="1644" spans="1:1" x14ac:dyDescent="0.25">
      <c r="A1644" t="s">
        <v>1643</v>
      </c>
    </row>
    <row r="1645" spans="1:1" x14ac:dyDescent="0.25">
      <c r="A1645" t="s">
        <v>1644</v>
      </c>
    </row>
    <row r="1646" spans="1:1" x14ac:dyDescent="0.25">
      <c r="A1646" t="s">
        <v>1645</v>
      </c>
    </row>
    <row r="1647" spans="1:1" x14ac:dyDescent="0.25">
      <c r="A1647" t="s">
        <v>1646</v>
      </c>
    </row>
    <row r="1648" spans="1:1" x14ac:dyDescent="0.25">
      <c r="A1648" t="s">
        <v>1647</v>
      </c>
    </row>
    <row r="1649" spans="1:1" x14ac:dyDescent="0.25">
      <c r="A1649" t="s">
        <v>1648</v>
      </c>
    </row>
    <row r="1650" spans="1:1" x14ac:dyDescent="0.25">
      <c r="A1650" t="s">
        <v>1649</v>
      </c>
    </row>
    <row r="1651" spans="1:1" x14ac:dyDescent="0.25">
      <c r="A1651" t="s">
        <v>1650</v>
      </c>
    </row>
    <row r="1652" spans="1:1" x14ac:dyDescent="0.25">
      <c r="A1652" t="s">
        <v>1651</v>
      </c>
    </row>
    <row r="1653" spans="1:1" x14ac:dyDescent="0.25">
      <c r="A1653" t="s">
        <v>1652</v>
      </c>
    </row>
    <row r="1654" spans="1:1" x14ac:dyDescent="0.25">
      <c r="A1654" t="s">
        <v>1653</v>
      </c>
    </row>
    <row r="1655" spans="1:1" x14ac:dyDescent="0.25">
      <c r="A1655" t="s">
        <v>1654</v>
      </c>
    </row>
    <row r="1656" spans="1:1" x14ac:dyDescent="0.25">
      <c r="A1656" t="s">
        <v>1655</v>
      </c>
    </row>
    <row r="1657" spans="1:1" x14ac:dyDescent="0.25">
      <c r="A1657" t="s">
        <v>1656</v>
      </c>
    </row>
    <row r="1658" spans="1:1" x14ac:dyDescent="0.25">
      <c r="A1658" t="s">
        <v>1657</v>
      </c>
    </row>
    <row r="1659" spans="1:1" x14ac:dyDescent="0.25">
      <c r="A1659" t="s">
        <v>1658</v>
      </c>
    </row>
    <row r="1660" spans="1:1" x14ac:dyDescent="0.25">
      <c r="A1660" t="s">
        <v>1659</v>
      </c>
    </row>
    <row r="1661" spans="1:1" x14ac:dyDescent="0.25">
      <c r="A1661" t="s">
        <v>1660</v>
      </c>
    </row>
    <row r="1662" spans="1:1" x14ac:dyDescent="0.25">
      <c r="A1662" t="s">
        <v>1661</v>
      </c>
    </row>
    <row r="1663" spans="1:1" x14ac:dyDescent="0.25">
      <c r="A1663" t="s">
        <v>1662</v>
      </c>
    </row>
    <row r="1664" spans="1:1" x14ac:dyDescent="0.25">
      <c r="A1664" t="s">
        <v>1663</v>
      </c>
    </row>
    <row r="1665" spans="1:1" x14ac:dyDescent="0.25">
      <c r="A1665" t="s">
        <v>1664</v>
      </c>
    </row>
    <row r="1666" spans="1:1" x14ac:dyDescent="0.25">
      <c r="A1666" t="s">
        <v>1665</v>
      </c>
    </row>
    <row r="1667" spans="1:1" x14ac:dyDescent="0.25">
      <c r="A1667" t="s">
        <v>1666</v>
      </c>
    </row>
    <row r="1668" spans="1:1" x14ac:dyDescent="0.25">
      <c r="A1668" t="s">
        <v>1667</v>
      </c>
    </row>
    <row r="1669" spans="1:1" x14ac:dyDescent="0.25">
      <c r="A1669" t="s">
        <v>1668</v>
      </c>
    </row>
    <row r="1670" spans="1:1" x14ac:dyDescent="0.25">
      <c r="A1670" t="s">
        <v>1669</v>
      </c>
    </row>
    <row r="1671" spans="1:1" x14ac:dyDescent="0.25">
      <c r="A1671" t="s">
        <v>1670</v>
      </c>
    </row>
    <row r="1672" spans="1:1" x14ac:dyDescent="0.25">
      <c r="A1672" t="s">
        <v>1671</v>
      </c>
    </row>
    <row r="1673" spans="1:1" x14ac:dyDescent="0.25">
      <c r="A1673" t="s">
        <v>1672</v>
      </c>
    </row>
    <row r="1674" spans="1:1" x14ac:dyDescent="0.25">
      <c r="A1674" t="s">
        <v>1673</v>
      </c>
    </row>
    <row r="1675" spans="1:1" x14ac:dyDescent="0.25">
      <c r="A1675" t="s">
        <v>1674</v>
      </c>
    </row>
    <row r="1676" spans="1:1" x14ac:dyDescent="0.25">
      <c r="A1676" t="s">
        <v>1675</v>
      </c>
    </row>
    <row r="1677" spans="1:1" x14ac:dyDescent="0.25">
      <c r="A1677" t="s">
        <v>1676</v>
      </c>
    </row>
    <row r="1678" spans="1:1" x14ac:dyDescent="0.25">
      <c r="A1678" t="s">
        <v>1677</v>
      </c>
    </row>
    <row r="1679" spans="1:1" x14ac:dyDescent="0.25">
      <c r="A1679" t="s">
        <v>1678</v>
      </c>
    </row>
    <row r="1680" spans="1:1" x14ac:dyDescent="0.25">
      <c r="A1680" t="s">
        <v>1679</v>
      </c>
    </row>
    <row r="1681" spans="1:1" x14ac:dyDescent="0.25">
      <c r="A1681" t="s">
        <v>1680</v>
      </c>
    </row>
    <row r="1682" spans="1:1" x14ac:dyDescent="0.25">
      <c r="A1682" t="s">
        <v>1681</v>
      </c>
    </row>
    <row r="1683" spans="1:1" x14ac:dyDescent="0.25">
      <c r="A1683" t="s">
        <v>1682</v>
      </c>
    </row>
    <row r="1684" spans="1:1" x14ac:dyDescent="0.25">
      <c r="A1684" t="s">
        <v>1683</v>
      </c>
    </row>
    <row r="1685" spans="1:1" x14ac:dyDescent="0.25">
      <c r="A1685" t="s">
        <v>1684</v>
      </c>
    </row>
    <row r="1686" spans="1:1" x14ac:dyDescent="0.25">
      <c r="A1686" t="s">
        <v>1685</v>
      </c>
    </row>
    <row r="1687" spans="1:1" x14ac:dyDescent="0.25">
      <c r="A1687" t="s">
        <v>1686</v>
      </c>
    </row>
    <row r="1688" spans="1:1" x14ac:dyDescent="0.25">
      <c r="A1688" t="s">
        <v>1687</v>
      </c>
    </row>
    <row r="1689" spans="1:1" x14ac:dyDescent="0.25">
      <c r="A1689" t="s">
        <v>1688</v>
      </c>
    </row>
    <row r="1690" spans="1:1" x14ac:dyDescent="0.25">
      <c r="A1690" t="s">
        <v>1689</v>
      </c>
    </row>
    <row r="1691" spans="1:1" x14ac:dyDescent="0.25">
      <c r="A1691" t="s">
        <v>1690</v>
      </c>
    </row>
    <row r="1692" spans="1:1" x14ac:dyDescent="0.25">
      <c r="A1692" t="s">
        <v>1691</v>
      </c>
    </row>
    <row r="1693" spans="1:1" x14ac:dyDescent="0.25">
      <c r="A1693" t="s">
        <v>1692</v>
      </c>
    </row>
    <row r="1694" spans="1:1" x14ac:dyDescent="0.25">
      <c r="A1694" t="s">
        <v>1693</v>
      </c>
    </row>
    <row r="1695" spans="1:1" x14ac:dyDescent="0.25">
      <c r="A1695" t="s">
        <v>1694</v>
      </c>
    </row>
    <row r="1696" spans="1:1" x14ac:dyDescent="0.25">
      <c r="A1696" t="s">
        <v>1695</v>
      </c>
    </row>
    <row r="1697" spans="1:1" x14ac:dyDescent="0.25">
      <c r="A1697" t="s">
        <v>1696</v>
      </c>
    </row>
    <row r="1698" spans="1:1" x14ac:dyDescent="0.25">
      <c r="A1698" t="s">
        <v>1697</v>
      </c>
    </row>
    <row r="1699" spans="1:1" x14ac:dyDescent="0.25">
      <c r="A1699" t="s">
        <v>1698</v>
      </c>
    </row>
    <row r="1700" spans="1:1" x14ac:dyDescent="0.25">
      <c r="A1700" t="s">
        <v>1699</v>
      </c>
    </row>
    <row r="1701" spans="1:1" x14ac:dyDescent="0.25">
      <c r="A1701" t="s">
        <v>1700</v>
      </c>
    </row>
    <row r="1702" spans="1:1" x14ac:dyDescent="0.25">
      <c r="A1702" t="s">
        <v>1701</v>
      </c>
    </row>
    <row r="1703" spans="1:1" x14ac:dyDescent="0.25">
      <c r="A1703" t="s">
        <v>1702</v>
      </c>
    </row>
    <row r="1704" spans="1:1" x14ac:dyDescent="0.25">
      <c r="A1704" t="s">
        <v>1703</v>
      </c>
    </row>
    <row r="1705" spans="1:1" x14ac:dyDescent="0.25">
      <c r="A1705" t="s">
        <v>1704</v>
      </c>
    </row>
    <row r="1706" spans="1:1" x14ac:dyDescent="0.25">
      <c r="A1706" t="s">
        <v>1705</v>
      </c>
    </row>
    <row r="1707" spans="1:1" x14ac:dyDescent="0.25">
      <c r="A1707" t="s">
        <v>1706</v>
      </c>
    </row>
    <row r="1708" spans="1:1" x14ac:dyDescent="0.25">
      <c r="A1708" t="s">
        <v>1707</v>
      </c>
    </row>
    <row r="1709" spans="1:1" x14ac:dyDescent="0.25">
      <c r="A1709" t="s">
        <v>1708</v>
      </c>
    </row>
    <row r="1710" spans="1:1" x14ac:dyDescent="0.25">
      <c r="A1710" t="s">
        <v>1709</v>
      </c>
    </row>
    <row r="1711" spans="1:1" x14ac:dyDescent="0.25">
      <c r="A1711" t="s">
        <v>1710</v>
      </c>
    </row>
    <row r="1712" spans="1:1" x14ac:dyDescent="0.25">
      <c r="A1712" t="s">
        <v>1711</v>
      </c>
    </row>
    <row r="1713" spans="1:1" x14ac:dyDescent="0.25">
      <c r="A1713" t="s">
        <v>1712</v>
      </c>
    </row>
    <row r="1714" spans="1:1" x14ac:dyDescent="0.25">
      <c r="A1714" t="s">
        <v>1713</v>
      </c>
    </row>
    <row r="1715" spans="1:1" x14ac:dyDescent="0.25">
      <c r="A1715" t="s">
        <v>1714</v>
      </c>
    </row>
    <row r="1716" spans="1:1" x14ac:dyDescent="0.25">
      <c r="A1716" t="s">
        <v>1715</v>
      </c>
    </row>
    <row r="1717" spans="1:1" x14ac:dyDescent="0.25">
      <c r="A1717" t="s">
        <v>1716</v>
      </c>
    </row>
    <row r="1718" spans="1:1" x14ac:dyDescent="0.25">
      <c r="A1718" t="s">
        <v>1717</v>
      </c>
    </row>
    <row r="1719" spans="1:1" x14ac:dyDescent="0.25">
      <c r="A1719" t="s">
        <v>1718</v>
      </c>
    </row>
    <row r="1720" spans="1:1" x14ac:dyDescent="0.25">
      <c r="A1720" t="s">
        <v>1719</v>
      </c>
    </row>
    <row r="1721" spans="1:1" x14ac:dyDescent="0.25">
      <c r="A1721" t="s">
        <v>1720</v>
      </c>
    </row>
    <row r="1722" spans="1:1" x14ac:dyDescent="0.25">
      <c r="A1722" t="s">
        <v>1721</v>
      </c>
    </row>
    <row r="1723" spans="1:1" x14ac:dyDescent="0.25">
      <c r="A1723" t="s">
        <v>1722</v>
      </c>
    </row>
    <row r="1724" spans="1:1" x14ac:dyDescent="0.25">
      <c r="A1724" t="s">
        <v>1723</v>
      </c>
    </row>
    <row r="1725" spans="1:1" x14ac:dyDescent="0.25">
      <c r="A1725" t="s">
        <v>1724</v>
      </c>
    </row>
    <row r="1726" spans="1:1" x14ac:dyDescent="0.25">
      <c r="A1726" t="s">
        <v>1725</v>
      </c>
    </row>
    <row r="1727" spans="1:1" x14ac:dyDescent="0.25">
      <c r="A1727" t="s">
        <v>1726</v>
      </c>
    </row>
    <row r="1728" spans="1:1" x14ac:dyDescent="0.25">
      <c r="A1728" t="s">
        <v>1727</v>
      </c>
    </row>
    <row r="1729" spans="1:1" x14ac:dyDescent="0.25">
      <c r="A1729" t="s">
        <v>1728</v>
      </c>
    </row>
    <row r="1730" spans="1:1" x14ac:dyDescent="0.25">
      <c r="A1730" t="s">
        <v>1729</v>
      </c>
    </row>
    <row r="1731" spans="1:1" x14ac:dyDescent="0.25">
      <c r="A1731" t="s">
        <v>1730</v>
      </c>
    </row>
    <row r="1732" spans="1:1" x14ac:dyDescent="0.25">
      <c r="A1732" t="s">
        <v>1731</v>
      </c>
    </row>
    <row r="1733" spans="1:1" x14ac:dyDescent="0.25">
      <c r="A1733" t="s">
        <v>1732</v>
      </c>
    </row>
    <row r="1734" spans="1:1" x14ac:dyDescent="0.25">
      <c r="A1734" t="s">
        <v>1733</v>
      </c>
    </row>
    <row r="1735" spans="1:1" x14ac:dyDescent="0.25">
      <c r="A1735" t="s">
        <v>1734</v>
      </c>
    </row>
    <row r="1736" spans="1:1" x14ac:dyDescent="0.25">
      <c r="A1736" t="s">
        <v>1735</v>
      </c>
    </row>
    <row r="1737" spans="1:1" x14ac:dyDescent="0.25">
      <c r="A1737" t="s">
        <v>1736</v>
      </c>
    </row>
    <row r="1738" spans="1:1" x14ac:dyDescent="0.25">
      <c r="A1738" t="s">
        <v>1737</v>
      </c>
    </row>
    <row r="1739" spans="1:1" x14ac:dyDescent="0.25">
      <c r="A1739" t="s">
        <v>1738</v>
      </c>
    </row>
    <row r="1740" spans="1:1" x14ac:dyDescent="0.25">
      <c r="A1740" t="s">
        <v>1739</v>
      </c>
    </row>
    <row r="1741" spans="1:1" x14ac:dyDescent="0.25">
      <c r="A1741" t="s">
        <v>1740</v>
      </c>
    </row>
    <row r="1742" spans="1:1" x14ac:dyDescent="0.25">
      <c r="A1742" t="s">
        <v>1741</v>
      </c>
    </row>
    <row r="1743" spans="1:1" x14ac:dyDescent="0.25">
      <c r="A1743" t="s">
        <v>1742</v>
      </c>
    </row>
    <row r="1744" spans="1:1" x14ac:dyDescent="0.25">
      <c r="A1744" t="s">
        <v>1743</v>
      </c>
    </row>
    <row r="1745" spans="1:1" x14ac:dyDescent="0.25">
      <c r="A1745" t="s">
        <v>1744</v>
      </c>
    </row>
    <row r="1746" spans="1:1" x14ac:dyDescent="0.25">
      <c r="A1746" t="s">
        <v>1745</v>
      </c>
    </row>
    <row r="1747" spans="1:1" x14ac:dyDescent="0.25">
      <c r="A1747" t="s">
        <v>1746</v>
      </c>
    </row>
    <row r="1748" spans="1:1" x14ac:dyDescent="0.25">
      <c r="A1748" t="s">
        <v>1747</v>
      </c>
    </row>
    <row r="1749" spans="1:1" x14ac:dyDescent="0.25">
      <c r="A1749" t="s">
        <v>1748</v>
      </c>
    </row>
    <row r="1750" spans="1:1" x14ac:dyDescent="0.25">
      <c r="A1750" t="s">
        <v>1749</v>
      </c>
    </row>
    <row r="1751" spans="1:1" x14ac:dyDescent="0.25">
      <c r="A1751" t="s">
        <v>1750</v>
      </c>
    </row>
    <row r="1752" spans="1:1" x14ac:dyDescent="0.25">
      <c r="A1752" t="s">
        <v>1751</v>
      </c>
    </row>
    <row r="1753" spans="1:1" x14ac:dyDescent="0.25">
      <c r="A1753" t="s">
        <v>1752</v>
      </c>
    </row>
    <row r="1754" spans="1:1" x14ac:dyDescent="0.25">
      <c r="A1754" t="s">
        <v>1753</v>
      </c>
    </row>
    <row r="1755" spans="1:1" x14ac:dyDescent="0.25">
      <c r="A1755" t="s">
        <v>1754</v>
      </c>
    </row>
    <row r="1756" spans="1:1" x14ac:dyDescent="0.25">
      <c r="A1756" t="s">
        <v>1755</v>
      </c>
    </row>
    <row r="1757" spans="1:1" x14ac:dyDescent="0.25">
      <c r="A1757" t="s">
        <v>1756</v>
      </c>
    </row>
    <row r="1758" spans="1:1" x14ac:dyDescent="0.25">
      <c r="A1758" t="s">
        <v>1757</v>
      </c>
    </row>
    <row r="1759" spans="1:1" x14ac:dyDescent="0.25">
      <c r="A1759" t="s">
        <v>1758</v>
      </c>
    </row>
    <row r="1760" spans="1:1" x14ac:dyDescent="0.25">
      <c r="A1760" t="s">
        <v>1759</v>
      </c>
    </row>
    <row r="1761" spans="1:1" x14ac:dyDescent="0.25">
      <c r="A1761" t="s">
        <v>1760</v>
      </c>
    </row>
    <row r="1762" spans="1:1" x14ac:dyDescent="0.25">
      <c r="A1762" t="s">
        <v>1761</v>
      </c>
    </row>
    <row r="1763" spans="1:1" x14ac:dyDescent="0.25">
      <c r="A1763" t="s">
        <v>1762</v>
      </c>
    </row>
    <row r="1764" spans="1:1" x14ac:dyDescent="0.25">
      <c r="A1764" t="s">
        <v>1763</v>
      </c>
    </row>
    <row r="1765" spans="1:1" x14ac:dyDescent="0.25">
      <c r="A1765" t="s">
        <v>1764</v>
      </c>
    </row>
    <row r="1766" spans="1:1" x14ac:dyDescent="0.25">
      <c r="A1766" t="s">
        <v>1765</v>
      </c>
    </row>
    <row r="1767" spans="1:1" x14ac:dyDescent="0.25">
      <c r="A1767" t="s">
        <v>1766</v>
      </c>
    </row>
    <row r="1768" spans="1:1" x14ac:dyDescent="0.25">
      <c r="A1768" t="s">
        <v>1767</v>
      </c>
    </row>
    <row r="1769" spans="1:1" x14ac:dyDescent="0.25">
      <c r="A1769" t="s">
        <v>1768</v>
      </c>
    </row>
    <row r="1770" spans="1:1" x14ac:dyDescent="0.25">
      <c r="A1770" t="s">
        <v>1769</v>
      </c>
    </row>
    <row r="1771" spans="1:1" x14ac:dyDescent="0.25">
      <c r="A1771" t="s">
        <v>1770</v>
      </c>
    </row>
    <row r="1772" spans="1:1" x14ac:dyDescent="0.25">
      <c r="A1772" t="s">
        <v>1771</v>
      </c>
    </row>
    <row r="1773" spans="1:1" x14ac:dyDescent="0.25">
      <c r="A1773" t="s">
        <v>1772</v>
      </c>
    </row>
    <row r="1774" spans="1:1" x14ac:dyDescent="0.25">
      <c r="A1774" t="s">
        <v>1773</v>
      </c>
    </row>
    <row r="1775" spans="1:1" x14ac:dyDescent="0.25">
      <c r="A1775" t="s">
        <v>1774</v>
      </c>
    </row>
    <row r="1776" spans="1:1" x14ac:dyDescent="0.25">
      <c r="A1776" t="s">
        <v>1775</v>
      </c>
    </row>
    <row r="1777" spans="1:1" x14ac:dyDescent="0.25">
      <c r="A1777" t="s">
        <v>1776</v>
      </c>
    </row>
    <row r="1778" spans="1:1" x14ac:dyDescent="0.25">
      <c r="A1778" t="s">
        <v>1777</v>
      </c>
    </row>
    <row r="1779" spans="1:1" x14ac:dyDescent="0.25">
      <c r="A1779" t="s">
        <v>1778</v>
      </c>
    </row>
    <row r="1780" spans="1:1" x14ac:dyDescent="0.25">
      <c r="A1780" t="s">
        <v>1779</v>
      </c>
    </row>
    <row r="1781" spans="1:1" x14ac:dyDescent="0.25">
      <c r="A1781" t="s">
        <v>1780</v>
      </c>
    </row>
    <row r="1782" spans="1:1" x14ac:dyDescent="0.25">
      <c r="A1782" t="s">
        <v>1781</v>
      </c>
    </row>
    <row r="1783" spans="1:1" x14ac:dyDescent="0.25">
      <c r="A1783" t="s">
        <v>1782</v>
      </c>
    </row>
    <row r="1784" spans="1:1" x14ac:dyDescent="0.25">
      <c r="A1784" t="s">
        <v>1783</v>
      </c>
    </row>
    <row r="1785" spans="1:1" x14ac:dyDescent="0.25">
      <c r="A1785" t="s">
        <v>1784</v>
      </c>
    </row>
    <row r="1786" spans="1:1" x14ac:dyDescent="0.25">
      <c r="A1786" t="s">
        <v>1785</v>
      </c>
    </row>
    <row r="1787" spans="1:1" x14ac:dyDescent="0.25">
      <c r="A1787" t="s">
        <v>1786</v>
      </c>
    </row>
    <row r="1788" spans="1:1" x14ac:dyDescent="0.25">
      <c r="A1788" t="s">
        <v>1787</v>
      </c>
    </row>
    <row r="1789" spans="1:1" x14ac:dyDescent="0.25">
      <c r="A1789" t="s">
        <v>1788</v>
      </c>
    </row>
    <row r="1790" spans="1:1" x14ac:dyDescent="0.25">
      <c r="A1790" t="s">
        <v>1789</v>
      </c>
    </row>
    <row r="1791" spans="1:1" x14ac:dyDescent="0.25">
      <c r="A1791" t="s">
        <v>1790</v>
      </c>
    </row>
    <row r="1792" spans="1:1" x14ac:dyDescent="0.25">
      <c r="A1792" t="s">
        <v>1791</v>
      </c>
    </row>
    <row r="1793" spans="1:1" x14ac:dyDescent="0.25">
      <c r="A1793" t="s">
        <v>1792</v>
      </c>
    </row>
    <row r="1794" spans="1:1" x14ac:dyDescent="0.25">
      <c r="A1794" t="s">
        <v>1793</v>
      </c>
    </row>
    <row r="1795" spans="1:1" x14ac:dyDescent="0.25">
      <c r="A1795" t="s">
        <v>1794</v>
      </c>
    </row>
    <row r="1796" spans="1:1" x14ac:dyDescent="0.25">
      <c r="A1796" t="s">
        <v>1795</v>
      </c>
    </row>
    <row r="1797" spans="1:1" x14ac:dyDescent="0.25">
      <c r="A1797" t="s">
        <v>1796</v>
      </c>
    </row>
    <row r="1798" spans="1:1" x14ac:dyDescent="0.25">
      <c r="A1798" t="s">
        <v>1797</v>
      </c>
    </row>
    <row r="1799" spans="1:1" x14ac:dyDescent="0.25">
      <c r="A1799" t="s">
        <v>1798</v>
      </c>
    </row>
    <row r="1800" spans="1:1" x14ac:dyDescent="0.25">
      <c r="A1800" t="s">
        <v>1799</v>
      </c>
    </row>
    <row r="1801" spans="1:1" x14ac:dyDescent="0.25">
      <c r="A1801" t="s">
        <v>1800</v>
      </c>
    </row>
    <row r="1802" spans="1:1" x14ac:dyDescent="0.25">
      <c r="A1802" t="s">
        <v>1801</v>
      </c>
    </row>
    <row r="1803" spans="1:1" x14ac:dyDescent="0.25">
      <c r="A1803" t="s">
        <v>1802</v>
      </c>
    </row>
    <row r="1804" spans="1:1" x14ac:dyDescent="0.25">
      <c r="A1804" t="s">
        <v>1803</v>
      </c>
    </row>
    <row r="1805" spans="1:1" x14ac:dyDescent="0.25">
      <c r="A1805" t="s">
        <v>1804</v>
      </c>
    </row>
    <row r="1806" spans="1:1" x14ac:dyDescent="0.25">
      <c r="A1806" t="s">
        <v>1805</v>
      </c>
    </row>
    <row r="1807" spans="1:1" x14ac:dyDescent="0.25">
      <c r="A1807" t="s">
        <v>1806</v>
      </c>
    </row>
    <row r="1808" spans="1:1" x14ac:dyDescent="0.25">
      <c r="A1808" t="s">
        <v>1807</v>
      </c>
    </row>
    <row r="1809" spans="1:1" x14ac:dyDescent="0.25">
      <c r="A1809" t="s">
        <v>1808</v>
      </c>
    </row>
    <row r="1810" spans="1:1" x14ac:dyDescent="0.25">
      <c r="A1810" t="s">
        <v>1809</v>
      </c>
    </row>
    <row r="1811" spans="1:1" x14ac:dyDescent="0.25">
      <c r="A1811" t="s">
        <v>1810</v>
      </c>
    </row>
    <row r="1812" spans="1:1" x14ac:dyDescent="0.25">
      <c r="A1812" t="s">
        <v>1811</v>
      </c>
    </row>
    <row r="1813" spans="1:1" x14ac:dyDescent="0.25">
      <c r="A1813" t="s">
        <v>1812</v>
      </c>
    </row>
    <row r="1814" spans="1:1" x14ac:dyDescent="0.25">
      <c r="A1814" t="s">
        <v>1813</v>
      </c>
    </row>
    <row r="1815" spans="1:1" x14ac:dyDescent="0.25">
      <c r="A1815" t="s">
        <v>1814</v>
      </c>
    </row>
    <row r="1816" spans="1:1" x14ac:dyDescent="0.25">
      <c r="A1816" t="s">
        <v>1815</v>
      </c>
    </row>
    <row r="1817" spans="1:1" x14ac:dyDescent="0.25">
      <c r="A1817" t="s">
        <v>1816</v>
      </c>
    </row>
    <row r="1818" spans="1:1" x14ac:dyDescent="0.25">
      <c r="A1818" t="s">
        <v>1817</v>
      </c>
    </row>
    <row r="1819" spans="1:1" x14ac:dyDescent="0.25">
      <c r="A1819" t="s">
        <v>1818</v>
      </c>
    </row>
    <row r="1820" spans="1:1" x14ac:dyDescent="0.25">
      <c r="A1820" t="s">
        <v>1819</v>
      </c>
    </row>
    <row r="1821" spans="1:1" x14ac:dyDescent="0.25">
      <c r="A1821" t="s">
        <v>1820</v>
      </c>
    </row>
    <row r="1822" spans="1:1" x14ac:dyDescent="0.25">
      <c r="A1822" t="s">
        <v>1821</v>
      </c>
    </row>
    <row r="1823" spans="1:1" x14ac:dyDescent="0.25">
      <c r="A1823" t="s">
        <v>1822</v>
      </c>
    </row>
    <row r="1824" spans="1:1" x14ac:dyDescent="0.25">
      <c r="A1824" t="s">
        <v>1823</v>
      </c>
    </row>
    <row r="1825" spans="1:1" x14ac:dyDescent="0.25">
      <c r="A1825" t="s">
        <v>1824</v>
      </c>
    </row>
    <row r="1826" spans="1:1" x14ac:dyDescent="0.25">
      <c r="A1826" t="s">
        <v>1825</v>
      </c>
    </row>
    <row r="1827" spans="1:1" x14ac:dyDescent="0.25">
      <c r="A1827" t="s">
        <v>1826</v>
      </c>
    </row>
    <row r="1828" spans="1:1" x14ac:dyDescent="0.25">
      <c r="A1828" t="s">
        <v>1827</v>
      </c>
    </row>
    <row r="1829" spans="1:1" x14ac:dyDescent="0.25">
      <c r="A1829" t="s">
        <v>1828</v>
      </c>
    </row>
    <row r="1830" spans="1:1" x14ac:dyDescent="0.25">
      <c r="A1830" t="s">
        <v>1829</v>
      </c>
    </row>
    <row r="1831" spans="1:1" x14ac:dyDescent="0.25">
      <c r="A1831" t="s">
        <v>1830</v>
      </c>
    </row>
    <row r="1832" spans="1:1" x14ac:dyDescent="0.25">
      <c r="A1832" t="s">
        <v>1831</v>
      </c>
    </row>
    <row r="1833" spans="1:1" x14ac:dyDescent="0.25">
      <c r="A1833" t="s">
        <v>1832</v>
      </c>
    </row>
    <row r="1834" spans="1:1" x14ac:dyDescent="0.25">
      <c r="A1834" t="s">
        <v>1833</v>
      </c>
    </row>
    <row r="1835" spans="1:1" x14ac:dyDescent="0.25">
      <c r="A1835" t="s">
        <v>1834</v>
      </c>
    </row>
    <row r="1836" spans="1:1" x14ac:dyDescent="0.25">
      <c r="A1836" t="s">
        <v>1835</v>
      </c>
    </row>
    <row r="1837" spans="1:1" x14ac:dyDescent="0.25">
      <c r="A1837" t="s">
        <v>1836</v>
      </c>
    </row>
    <row r="1838" spans="1:1" x14ac:dyDescent="0.25">
      <c r="A1838" t="s">
        <v>1837</v>
      </c>
    </row>
    <row r="1839" spans="1:1" x14ac:dyDescent="0.25">
      <c r="A1839" t="s">
        <v>1838</v>
      </c>
    </row>
    <row r="1840" spans="1:1" x14ac:dyDescent="0.25">
      <c r="A1840" t="s">
        <v>1839</v>
      </c>
    </row>
    <row r="1841" spans="1:1" x14ac:dyDescent="0.25">
      <c r="A1841" t="s">
        <v>1840</v>
      </c>
    </row>
    <row r="1842" spans="1:1" x14ac:dyDescent="0.25">
      <c r="A1842" t="s">
        <v>1841</v>
      </c>
    </row>
    <row r="1843" spans="1:1" x14ac:dyDescent="0.25">
      <c r="A1843" t="s">
        <v>1842</v>
      </c>
    </row>
    <row r="1844" spans="1:1" x14ac:dyDescent="0.25">
      <c r="A1844" t="s">
        <v>1843</v>
      </c>
    </row>
    <row r="1845" spans="1:1" x14ac:dyDescent="0.25">
      <c r="A1845" t="s">
        <v>1844</v>
      </c>
    </row>
    <row r="1846" spans="1:1" x14ac:dyDescent="0.25">
      <c r="A1846" t="s">
        <v>1845</v>
      </c>
    </row>
    <row r="1847" spans="1:1" x14ac:dyDescent="0.25">
      <c r="A1847" t="s">
        <v>1846</v>
      </c>
    </row>
    <row r="1848" spans="1:1" x14ac:dyDescent="0.25">
      <c r="A1848" t="s">
        <v>1847</v>
      </c>
    </row>
    <row r="1849" spans="1:1" x14ac:dyDescent="0.25">
      <c r="A1849" t="s">
        <v>1848</v>
      </c>
    </row>
    <row r="1850" spans="1:1" x14ac:dyDescent="0.25">
      <c r="A1850" t="s">
        <v>1849</v>
      </c>
    </row>
    <row r="1851" spans="1:1" x14ac:dyDescent="0.25">
      <c r="A1851" t="s">
        <v>1850</v>
      </c>
    </row>
    <row r="1852" spans="1:1" x14ac:dyDescent="0.25">
      <c r="A1852" t="s">
        <v>1851</v>
      </c>
    </row>
    <row r="1853" spans="1:1" x14ac:dyDescent="0.25">
      <c r="A1853" t="s">
        <v>1852</v>
      </c>
    </row>
    <row r="1854" spans="1:1" x14ac:dyDescent="0.25">
      <c r="A1854" t="s">
        <v>1853</v>
      </c>
    </row>
    <row r="1855" spans="1:1" x14ac:dyDescent="0.25">
      <c r="A1855" t="s">
        <v>1854</v>
      </c>
    </row>
    <row r="1856" spans="1:1" x14ac:dyDescent="0.25">
      <c r="A1856" t="s">
        <v>1855</v>
      </c>
    </row>
    <row r="1857" spans="1:1" x14ac:dyDescent="0.25">
      <c r="A1857" t="s">
        <v>1856</v>
      </c>
    </row>
    <row r="1858" spans="1:1" x14ac:dyDescent="0.25">
      <c r="A1858" t="s">
        <v>1857</v>
      </c>
    </row>
    <row r="1859" spans="1:1" x14ac:dyDescent="0.25">
      <c r="A1859" t="s">
        <v>1858</v>
      </c>
    </row>
    <row r="1860" spans="1:1" x14ac:dyDescent="0.25">
      <c r="A1860" t="s">
        <v>1859</v>
      </c>
    </row>
    <row r="1861" spans="1:1" x14ac:dyDescent="0.25">
      <c r="A1861" t="s">
        <v>1860</v>
      </c>
    </row>
    <row r="1862" spans="1:1" x14ac:dyDescent="0.25">
      <c r="A1862" t="s">
        <v>1861</v>
      </c>
    </row>
    <row r="1863" spans="1:1" x14ac:dyDescent="0.25">
      <c r="A1863" t="s">
        <v>1862</v>
      </c>
    </row>
    <row r="1864" spans="1:1" x14ac:dyDescent="0.25">
      <c r="A1864" t="s">
        <v>1863</v>
      </c>
    </row>
    <row r="1865" spans="1:1" x14ac:dyDescent="0.25">
      <c r="A1865" t="s">
        <v>1864</v>
      </c>
    </row>
    <row r="1866" spans="1:1" x14ac:dyDescent="0.25">
      <c r="A1866" t="s">
        <v>1865</v>
      </c>
    </row>
    <row r="1867" spans="1:1" x14ac:dyDescent="0.25">
      <c r="A1867" t="s">
        <v>1866</v>
      </c>
    </row>
    <row r="1868" spans="1:1" x14ac:dyDescent="0.25">
      <c r="A1868" t="s">
        <v>1867</v>
      </c>
    </row>
    <row r="1869" spans="1:1" x14ac:dyDescent="0.25">
      <c r="A1869" t="s">
        <v>1868</v>
      </c>
    </row>
    <row r="1870" spans="1:1" x14ac:dyDescent="0.25">
      <c r="A1870" t="s">
        <v>1869</v>
      </c>
    </row>
    <row r="1871" spans="1:1" x14ac:dyDescent="0.25">
      <c r="A1871" t="s">
        <v>1870</v>
      </c>
    </row>
    <row r="1872" spans="1:1" x14ac:dyDescent="0.25">
      <c r="A1872" t="s">
        <v>1871</v>
      </c>
    </row>
    <row r="1873" spans="1:1" x14ac:dyDescent="0.25">
      <c r="A1873" t="s">
        <v>1872</v>
      </c>
    </row>
    <row r="1874" spans="1:1" x14ac:dyDescent="0.25">
      <c r="A1874" t="s">
        <v>1873</v>
      </c>
    </row>
    <row r="1875" spans="1:1" x14ac:dyDescent="0.25">
      <c r="A1875" t="s">
        <v>1874</v>
      </c>
    </row>
    <row r="1876" spans="1:1" x14ac:dyDescent="0.25">
      <c r="A1876" t="s">
        <v>1875</v>
      </c>
    </row>
    <row r="1877" spans="1:1" x14ac:dyDescent="0.25">
      <c r="A1877" t="s">
        <v>1876</v>
      </c>
    </row>
    <row r="1878" spans="1:1" x14ac:dyDescent="0.25">
      <c r="A1878" t="s">
        <v>1877</v>
      </c>
    </row>
    <row r="1879" spans="1:1" x14ac:dyDescent="0.25">
      <c r="A1879" t="s">
        <v>1878</v>
      </c>
    </row>
    <row r="1880" spans="1:1" x14ac:dyDescent="0.25">
      <c r="A1880" t="s">
        <v>1879</v>
      </c>
    </row>
    <row r="1881" spans="1:1" x14ac:dyDescent="0.25">
      <c r="A1881" t="s">
        <v>1880</v>
      </c>
    </row>
    <row r="1882" spans="1:1" x14ac:dyDescent="0.25">
      <c r="A1882" t="s">
        <v>1881</v>
      </c>
    </row>
    <row r="1883" spans="1:1" x14ac:dyDescent="0.25">
      <c r="A1883" t="s">
        <v>1882</v>
      </c>
    </row>
    <row r="1884" spans="1:1" x14ac:dyDescent="0.25">
      <c r="A1884" t="s">
        <v>1883</v>
      </c>
    </row>
    <row r="1885" spans="1:1" x14ac:dyDescent="0.25">
      <c r="A1885" t="s">
        <v>1884</v>
      </c>
    </row>
    <row r="1886" spans="1:1" x14ac:dyDescent="0.25">
      <c r="A1886" t="s">
        <v>1885</v>
      </c>
    </row>
    <row r="1887" spans="1:1" x14ac:dyDescent="0.25">
      <c r="A1887" t="s">
        <v>1886</v>
      </c>
    </row>
    <row r="1888" spans="1:1" x14ac:dyDescent="0.25">
      <c r="A1888" t="s">
        <v>1887</v>
      </c>
    </row>
    <row r="1889" spans="1:1" x14ac:dyDescent="0.25">
      <c r="A1889" t="s">
        <v>1888</v>
      </c>
    </row>
    <row r="1890" spans="1:1" x14ac:dyDescent="0.25">
      <c r="A1890" t="s">
        <v>1889</v>
      </c>
    </row>
    <row r="1891" spans="1:1" x14ac:dyDescent="0.25">
      <c r="A1891" t="s">
        <v>1890</v>
      </c>
    </row>
    <row r="1892" spans="1:1" x14ac:dyDescent="0.25">
      <c r="A1892" t="s">
        <v>1891</v>
      </c>
    </row>
    <row r="1893" spans="1:1" x14ac:dyDescent="0.25">
      <c r="A1893" t="s">
        <v>1892</v>
      </c>
    </row>
    <row r="1894" spans="1:1" x14ac:dyDescent="0.25">
      <c r="A1894" t="s">
        <v>1893</v>
      </c>
    </row>
    <row r="1895" spans="1:1" x14ac:dyDescent="0.25">
      <c r="A1895" t="s">
        <v>1894</v>
      </c>
    </row>
    <row r="1896" spans="1:1" x14ac:dyDescent="0.25">
      <c r="A1896" t="s">
        <v>1895</v>
      </c>
    </row>
    <row r="1897" spans="1:1" x14ac:dyDescent="0.25">
      <c r="A1897" t="s">
        <v>1896</v>
      </c>
    </row>
    <row r="1898" spans="1:1" x14ac:dyDescent="0.25">
      <c r="A1898" t="s">
        <v>1897</v>
      </c>
    </row>
    <row r="1899" spans="1:1" x14ac:dyDescent="0.25">
      <c r="A1899" t="s">
        <v>1898</v>
      </c>
    </row>
    <row r="1900" spans="1:1" x14ac:dyDescent="0.25">
      <c r="A1900" t="s">
        <v>1899</v>
      </c>
    </row>
    <row r="1901" spans="1:1" x14ac:dyDescent="0.25">
      <c r="A1901" t="s">
        <v>1900</v>
      </c>
    </row>
    <row r="1902" spans="1:1" x14ac:dyDescent="0.25">
      <c r="A1902" t="s">
        <v>1901</v>
      </c>
    </row>
    <row r="1903" spans="1:1" x14ac:dyDescent="0.25">
      <c r="A1903" t="s">
        <v>1902</v>
      </c>
    </row>
    <row r="1904" spans="1:1" x14ac:dyDescent="0.25">
      <c r="A1904" t="s">
        <v>1903</v>
      </c>
    </row>
    <row r="1905" spans="1:1" x14ac:dyDescent="0.25">
      <c r="A1905" t="s">
        <v>1904</v>
      </c>
    </row>
    <row r="1906" spans="1:1" x14ac:dyDescent="0.25">
      <c r="A1906" t="s">
        <v>1905</v>
      </c>
    </row>
    <row r="1907" spans="1:1" x14ac:dyDescent="0.25">
      <c r="A1907" t="s">
        <v>1906</v>
      </c>
    </row>
    <row r="1908" spans="1:1" x14ac:dyDescent="0.25">
      <c r="A1908" t="s">
        <v>1907</v>
      </c>
    </row>
    <row r="1909" spans="1:1" x14ac:dyDescent="0.25">
      <c r="A1909" t="s">
        <v>1908</v>
      </c>
    </row>
    <row r="1910" spans="1:1" x14ac:dyDescent="0.25">
      <c r="A1910" t="s">
        <v>1909</v>
      </c>
    </row>
    <row r="1911" spans="1:1" x14ac:dyDescent="0.25">
      <c r="A1911" t="s">
        <v>1910</v>
      </c>
    </row>
    <row r="1912" spans="1:1" x14ac:dyDescent="0.25">
      <c r="A1912" t="s">
        <v>1911</v>
      </c>
    </row>
    <row r="1913" spans="1:1" x14ac:dyDescent="0.25">
      <c r="A1913" t="s">
        <v>1912</v>
      </c>
    </row>
    <row r="1914" spans="1:1" x14ac:dyDescent="0.25">
      <c r="A1914" t="s">
        <v>1913</v>
      </c>
    </row>
    <row r="1915" spans="1:1" x14ac:dyDescent="0.25">
      <c r="A1915" t="s">
        <v>1914</v>
      </c>
    </row>
    <row r="1916" spans="1:1" x14ac:dyDescent="0.25">
      <c r="A1916" t="s">
        <v>1915</v>
      </c>
    </row>
    <row r="1917" spans="1:1" x14ac:dyDescent="0.25">
      <c r="A1917" t="s">
        <v>1916</v>
      </c>
    </row>
    <row r="1918" spans="1:1" x14ac:dyDescent="0.25">
      <c r="A1918" t="s">
        <v>1917</v>
      </c>
    </row>
    <row r="1919" spans="1:1" x14ac:dyDescent="0.25">
      <c r="A1919" t="s">
        <v>1918</v>
      </c>
    </row>
    <row r="1920" spans="1:1" x14ac:dyDescent="0.25">
      <c r="A1920" t="s">
        <v>1919</v>
      </c>
    </row>
    <row r="1921" spans="1:1" x14ac:dyDescent="0.25">
      <c r="A1921" t="s">
        <v>1920</v>
      </c>
    </row>
    <row r="1922" spans="1:1" x14ac:dyDescent="0.25">
      <c r="A1922" t="s">
        <v>1921</v>
      </c>
    </row>
    <row r="1923" spans="1:1" x14ac:dyDescent="0.25">
      <c r="A1923" t="s">
        <v>1922</v>
      </c>
    </row>
    <row r="1924" spans="1:1" x14ac:dyDescent="0.25">
      <c r="A1924" t="s">
        <v>1923</v>
      </c>
    </row>
    <row r="1925" spans="1:1" x14ac:dyDescent="0.25">
      <c r="A1925" t="s">
        <v>1924</v>
      </c>
    </row>
    <row r="1926" spans="1:1" x14ac:dyDescent="0.25">
      <c r="A1926" t="s">
        <v>1925</v>
      </c>
    </row>
    <row r="1927" spans="1:1" x14ac:dyDescent="0.25">
      <c r="A1927" t="s">
        <v>1926</v>
      </c>
    </row>
    <row r="1928" spans="1:1" x14ac:dyDescent="0.25">
      <c r="A1928" t="s">
        <v>1927</v>
      </c>
    </row>
    <row r="1929" spans="1:1" x14ac:dyDescent="0.25">
      <c r="A1929" t="s">
        <v>1928</v>
      </c>
    </row>
    <row r="1930" spans="1:1" x14ac:dyDescent="0.25">
      <c r="A1930" t="s">
        <v>1929</v>
      </c>
    </row>
    <row r="1931" spans="1:1" x14ac:dyDescent="0.25">
      <c r="A1931" t="s">
        <v>1930</v>
      </c>
    </row>
    <row r="1932" spans="1:1" x14ac:dyDescent="0.25">
      <c r="A1932" t="s">
        <v>1931</v>
      </c>
    </row>
    <row r="1933" spans="1:1" x14ac:dyDescent="0.25">
      <c r="A1933" t="s">
        <v>1932</v>
      </c>
    </row>
    <row r="1934" spans="1:1" x14ac:dyDescent="0.25">
      <c r="A1934" t="s">
        <v>1933</v>
      </c>
    </row>
    <row r="1935" spans="1:1" x14ac:dyDescent="0.25">
      <c r="A1935" t="s">
        <v>1934</v>
      </c>
    </row>
    <row r="1936" spans="1:1" x14ac:dyDescent="0.25">
      <c r="A1936" t="s">
        <v>1935</v>
      </c>
    </row>
    <row r="1937" spans="1:1" x14ac:dyDescent="0.25">
      <c r="A1937" t="s">
        <v>1936</v>
      </c>
    </row>
    <row r="1938" spans="1:1" x14ac:dyDescent="0.25">
      <c r="A1938" t="s">
        <v>1937</v>
      </c>
    </row>
    <row r="1939" spans="1:1" x14ac:dyDescent="0.25">
      <c r="A1939" t="s">
        <v>1938</v>
      </c>
    </row>
    <row r="1940" spans="1:1" x14ac:dyDescent="0.25">
      <c r="A1940" t="s">
        <v>1939</v>
      </c>
    </row>
    <row r="1941" spans="1:1" x14ac:dyDescent="0.25">
      <c r="A1941" t="s">
        <v>1940</v>
      </c>
    </row>
    <row r="1942" spans="1:1" x14ac:dyDescent="0.25">
      <c r="A1942" t="s">
        <v>1941</v>
      </c>
    </row>
    <row r="1943" spans="1:1" x14ac:dyDescent="0.25">
      <c r="A1943" t="s">
        <v>1942</v>
      </c>
    </row>
    <row r="1944" spans="1:1" x14ac:dyDescent="0.25">
      <c r="A1944" t="s">
        <v>1943</v>
      </c>
    </row>
    <row r="1945" spans="1:1" x14ac:dyDescent="0.25">
      <c r="A1945" t="s">
        <v>1944</v>
      </c>
    </row>
    <row r="1946" spans="1:1" x14ac:dyDescent="0.25">
      <c r="A1946" t="s">
        <v>1945</v>
      </c>
    </row>
    <row r="1947" spans="1:1" x14ac:dyDescent="0.25">
      <c r="A1947" t="s">
        <v>1946</v>
      </c>
    </row>
    <row r="1948" spans="1:1" x14ac:dyDescent="0.25">
      <c r="A1948" t="s">
        <v>1947</v>
      </c>
    </row>
    <row r="1949" spans="1:1" x14ac:dyDescent="0.25">
      <c r="A1949" t="s">
        <v>1948</v>
      </c>
    </row>
    <row r="1950" spans="1:1" x14ac:dyDescent="0.25">
      <c r="A1950" t="s">
        <v>1949</v>
      </c>
    </row>
    <row r="1951" spans="1:1" x14ac:dyDescent="0.25">
      <c r="A1951" t="s">
        <v>1950</v>
      </c>
    </row>
    <row r="1952" spans="1:1" x14ac:dyDescent="0.25">
      <c r="A1952" t="s">
        <v>1951</v>
      </c>
    </row>
    <row r="1953" spans="1:1" x14ac:dyDescent="0.25">
      <c r="A1953" t="s">
        <v>1952</v>
      </c>
    </row>
    <row r="1954" spans="1:1" x14ac:dyDescent="0.25">
      <c r="A1954" t="s">
        <v>1953</v>
      </c>
    </row>
    <row r="1955" spans="1:1" x14ac:dyDescent="0.25">
      <c r="A1955" t="s">
        <v>1954</v>
      </c>
    </row>
    <row r="1956" spans="1:1" x14ac:dyDescent="0.25">
      <c r="A1956" t="s">
        <v>1955</v>
      </c>
    </row>
    <row r="1957" spans="1:1" x14ac:dyDescent="0.25">
      <c r="A1957" t="s">
        <v>1956</v>
      </c>
    </row>
    <row r="1958" spans="1:1" x14ac:dyDescent="0.25">
      <c r="A1958" t="s">
        <v>1957</v>
      </c>
    </row>
    <row r="1959" spans="1:1" x14ac:dyDescent="0.25">
      <c r="A1959" t="s">
        <v>1958</v>
      </c>
    </row>
    <row r="1960" spans="1:1" x14ac:dyDescent="0.25">
      <c r="A1960" t="s">
        <v>1959</v>
      </c>
    </row>
    <row r="1961" spans="1:1" x14ac:dyDescent="0.25">
      <c r="A1961" t="s">
        <v>1960</v>
      </c>
    </row>
    <row r="1962" spans="1:1" x14ac:dyDescent="0.25">
      <c r="A1962" t="s">
        <v>1961</v>
      </c>
    </row>
    <row r="1963" spans="1:1" x14ac:dyDescent="0.25">
      <c r="A1963" t="s">
        <v>1962</v>
      </c>
    </row>
    <row r="1964" spans="1:1" x14ac:dyDescent="0.25">
      <c r="A1964" t="s">
        <v>1963</v>
      </c>
    </row>
    <row r="1965" spans="1:1" x14ac:dyDescent="0.25">
      <c r="A1965" t="s">
        <v>1964</v>
      </c>
    </row>
    <row r="1966" spans="1:1" x14ac:dyDescent="0.25">
      <c r="A1966" t="s">
        <v>1965</v>
      </c>
    </row>
    <row r="1967" spans="1:1" x14ac:dyDescent="0.25">
      <c r="A1967" t="s">
        <v>1966</v>
      </c>
    </row>
    <row r="1968" spans="1:1" x14ac:dyDescent="0.25">
      <c r="A1968" t="s">
        <v>1967</v>
      </c>
    </row>
    <row r="1969" spans="1:1" x14ac:dyDescent="0.25">
      <c r="A1969" t="s">
        <v>1968</v>
      </c>
    </row>
    <row r="1970" spans="1:1" x14ac:dyDescent="0.25">
      <c r="A1970" t="s">
        <v>1969</v>
      </c>
    </row>
    <row r="1971" spans="1:1" x14ac:dyDescent="0.25">
      <c r="A1971" t="s">
        <v>1970</v>
      </c>
    </row>
    <row r="1972" spans="1:1" x14ac:dyDescent="0.25">
      <c r="A1972" t="s">
        <v>1971</v>
      </c>
    </row>
    <row r="1973" spans="1:1" x14ac:dyDescent="0.25">
      <c r="A1973" t="s">
        <v>1972</v>
      </c>
    </row>
    <row r="1974" spans="1:1" x14ac:dyDescent="0.25">
      <c r="A1974" t="s">
        <v>1973</v>
      </c>
    </row>
    <row r="1975" spans="1:1" x14ac:dyDescent="0.25">
      <c r="A1975" t="s">
        <v>1974</v>
      </c>
    </row>
    <row r="1976" spans="1:1" x14ac:dyDescent="0.25">
      <c r="A1976" t="s">
        <v>1975</v>
      </c>
    </row>
    <row r="1977" spans="1:1" x14ac:dyDescent="0.25">
      <c r="A1977" t="s">
        <v>1976</v>
      </c>
    </row>
    <row r="1978" spans="1:1" x14ac:dyDescent="0.25">
      <c r="A1978" t="s">
        <v>1977</v>
      </c>
    </row>
    <row r="1979" spans="1:1" x14ac:dyDescent="0.25">
      <c r="A1979" t="s">
        <v>1978</v>
      </c>
    </row>
    <row r="1980" spans="1:1" x14ac:dyDescent="0.25">
      <c r="A1980" t="s">
        <v>1979</v>
      </c>
    </row>
    <row r="1981" spans="1:1" x14ac:dyDescent="0.25">
      <c r="A1981" t="s">
        <v>1980</v>
      </c>
    </row>
    <row r="1982" spans="1:1" x14ac:dyDescent="0.25">
      <c r="A1982" t="s">
        <v>1981</v>
      </c>
    </row>
    <row r="1983" spans="1:1" x14ac:dyDescent="0.25">
      <c r="A1983" t="s">
        <v>1982</v>
      </c>
    </row>
    <row r="1984" spans="1:1" x14ac:dyDescent="0.25">
      <c r="A1984" t="s">
        <v>1983</v>
      </c>
    </row>
    <row r="1985" spans="1:1" x14ac:dyDescent="0.25">
      <c r="A1985" t="s">
        <v>1984</v>
      </c>
    </row>
    <row r="1986" spans="1:1" x14ac:dyDescent="0.25">
      <c r="A1986" t="s">
        <v>1985</v>
      </c>
    </row>
    <row r="1987" spans="1:1" x14ac:dyDescent="0.25">
      <c r="A1987" t="s">
        <v>1986</v>
      </c>
    </row>
    <row r="1988" spans="1:1" x14ac:dyDescent="0.25">
      <c r="A1988" t="s">
        <v>1987</v>
      </c>
    </row>
    <row r="1989" spans="1:1" x14ac:dyDescent="0.25">
      <c r="A1989" t="s">
        <v>1988</v>
      </c>
    </row>
    <row r="1990" spans="1:1" x14ac:dyDescent="0.25">
      <c r="A1990" t="s">
        <v>1989</v>
      </c>
    </row>
    <row r="1991" spans="1:1" x14ac:dyDescent="0.25">
      <c r="A1991" t="s">
        <v>1990</v>
      </c>
    </row>
    <row r="1992" spans="1:1" x14ac:dyDescent="0.25">
      <c r="A1992" t="s">
        <v>1991</v>
      </c>
    </row>
    <row r="1993" spans="1:1" x14ac:dyDescent="0.25">
      <c r="A1993" t="s">
        <v>1992</v>
      </c>
    </row>
    <row r="1994" spans="1:1" x14ac:dyDescent="0.25">
      <c r="A1994" t="s">
        <v>1993</v>
      </c>
    </row>
    <row r="1995" spans="1:1" x14ac:dyDescent="0.25">
      <c r="A1995" t="s">
        <v>1994</v>
      </c>
    </row>
    <row r="1996" spans="1:1" x14ac:dyDescent="0.25">
      <c r="A1996" t="s">
        <v>1995</v>
      </c>
    </row>
    <row r="1997" spans="1:1" x14ac:dyDescent="0.25">
      <c r="A1997" t="s">
        <v>1996</v>
      </c>
    </row>
    <row r="1998" spans="1:1" x14ac:dyDescent="0.25">
      <c r="A1998" t="s">
        <v>1997</v>
      </c>
    </row>
    <row r="1999" spans="1:1" x14ac:dyDescent="0.25">
      <c r="A1999" t="s">
        <v>1998</v>
      </c>
    </row>
    <row r="2000" spans="1:1" x14ac:dyDescent="0.25">
      <c r="A2000" t="s">
        <v>1999</v>
      </c>
    </row>
    <row r="2001" spans="1:1" x14ac:dyDescent="0.25">
      <c r="A2001" t="s">
        <v>2000</v>
      </c>
    </row>
    <row r="2002" spans="1:1" x14ac:dyDescent="0.25">
      <c r="A2002" t="s">
        <v>2001</v>
      </c>
    </row>
    <row r="2003" spans="1:1" x14ac:dyDescent="0.25">
      <c r="A2003" t="s">
        <v>2002</v>
      </c>
    </row>
    <row r="2004" spans="1:1" x14ac:dyDescent="0.25">
      <c r="A2004" t="s">
        <v>2003</v>
      </c>
    </row>
    <row r="2005" spans="1:1" x14ac:dyDescent="0.25">
      <c r="A2005" t="s">
        <v>2004</v>
      </c>
    </row>
    <row r="2006" spans="1:1" x14ac:dyDescent="0.25">
      <c r="A2006" t="s">
        <v>2005</v>
      </c>
    </row>
    <row r="2007" spans="1:1" x14ac:dyDescent="0.25">
      <c r="A2007" t="s">
        <v>2006</v>
      </c>
    </row>
    <row r="2008" spans="1:1" x14ac:dyDescent="0.25">
      <c r="A2008" t="s">
        <v>2007</v>
      </c>
    </row>
    <row r="2009" spans="1:1" x14ac:dyDescent="0.25">
      <c r="A2009" t="s">
        <v>2008</v>
      </c>
    </row>
    <row r="2010" spans="1:1" x14ac:dyDescent="0.25">
      <c r="A2010" t="s">
        <v>2009</v>
      </c>
    </row>
    <row r="2011" spans="1:1" x14ac:dyDescent="0.25">
      <c r="A2011" t="s">
        <v>2010</v>
      </c>
    </row>
    <row r="2012" spans="1:1" x14ac:dyDescent="0.25">
      <c r="A2012" t="s">
        <v>2011</v>
      </c>
    </row>
    <row r="2013" spans="1:1" x14ac:dyDescent="0.25">
      <c r="A2013" t="s">
        <v>2012</v>
      </c>
    </row>
    <row r="2014" spans="1:1" x14ac:dyDescent="0.25">
      <c r="A2014" t="s">
        <v>2013</v>
      </c>
    </row>
    <row r="2015" spans="1:1" x14ac:dyDescent="0.25">
      <c r="A2015" t="s">
        <v>2014</v>
      </c>
    </row>
    <row r="2016" spans="1:1" x14ac:dyDescent="0.25">
      <c r="A2016" t="s">
        <v>2015</v>
      </c>
    </row>
    <row r="2017" spans="1:1" x14ac:dyDescent="0.25">
      <c r="A2017" t="s">
        <v>2016</v>
      </c>
    </row>
    <row r="2018" spans="1:1" x14ac:dyDescent="0.25">
      <c r="A2018" t="s">
        <v>2017</v>
      </c>
    </row>
    <row r="2019" spans="1:1" x14ac:dyDescent="0.25">
      <c r="A2019" t="s">
        <v>2018</v>
      </c>
    </row>
    <row r="2020" spans="1:1" x14ac:dyDescent="0.25">
      <c r="A2020" t="s">
        <v>2019</v>
      </c>
    </row>
    <row r="2021" spans="1:1" x14ac:dyDescent="0.25">
      <c r="A2021" t="s">
        <v>2020</v>
      </c>
    </row>
    <row r="2022" spans="1:1" x14ac:dyDescent="0.25">
      <c r="A2022" t="s">
        <v>2021</v>
      </c>
    </row>
    <row r="2023" spans="1:1" x14ac:dyDescent="0.25">
      <c r="A2023" t="s">
        <v>2022</v>
      </c>
    </row>
    <row r="2024" spans="1:1" x14ac:dyDescent="0.25">
      <c r="A2024" t="s">
        <v>2023</v>
      </c>
    </row>
    <row r="2025" spans="1:1" x14ac:dyDescent="0.25">
      <c r="A2025" t="s">
        <v>2024</v>
      </c>
    </row>
    <row r="2026" spans="1:1" x14ac:dyDescent="0.25">
      <c r="A2026" t="s">
        <v>2025</v>
      </c>
    </row>
    <row r="2027" spans="1:1" x14ac:dyDescent="0.25">
      <c r="A2027" t="s">
        <v>2026</v>
      </c>
    </row>
    <row r="2028" spans="1:1" x14ac:dyDescent="0.25">
      <c r="A2028" t="s">
        <v>2027</v>
      </c>
    </row>
    <row r="2029" spans="1:1" x14ac:dyDescent="0.25">
      <c r="A2029" t="s">
        <v>2028</v>
      </c>
    </row>
    <row r="2030" spans="1:1" x14ac:dyDescent="0.25">
      <c r="A2030" t="s">
        <v>2029</v>
      </c>
    </row>
    <row r="2031" spans="1:1" x14ac:dyDescent="0.25">
      <c r="A2031" t="s">
        <v>2030</v>
      </c>
    </row>
    <row r="2032" spans="1:1" x14ac:dyDescent="0.25">
      <c r="A2032" t="s">
        <v>2031</v>
      </c>
    </row>
    <row r="2033" spans="1:1" x14ac:dyDescent="0.25">
      <c r="A2033" t="s">
        <v>2032</v>
      </c>
    </row>
    <row r="2034" spans="1:1" x14ac:dyDescent="0.25">
      <c r="A2034" t="s">
        <v>2033</v>
      </c>
    </row>
    <row r="2035" spans="1:1" x14ac:dyDescent="0.25">
      <c r="A2035" t="s">
        <v>2034</v>
      </c>
    </row>
    <row r="2036" spans="1:1" x14ac:dyDescent="0.25">
      <c r="A2036" t="s">
        <v>2035</v>
      </c>
    </row>
    <row r="2037" spans="1:1" x14ac:dyDescent="0.25">
      <c r="A2037" t="s">
        <v>2036</v>
      </c>
    </row>
    <row r="2038" spans="1:1" x14ac:dyDescent="0.25">
      <c r="A2038" t="s">
        <v>2037</v>
      </c>
    </row>
    <row r="2039" spans="1:1" x14ac:dyDescent="0.25">
      <c r="A2039" t="s">
        <v>2038</v>
      </c>
    </row>
    <row r="2040" spans="1:1" x14ac:dyDescent="0.25">
      <c r="A2040" t="s">
        <v>2039</v>
      </c>
    </row>
    <row r="2041" spans="1:1" x14ac:dyDescent="0.25">
      <c r="A2041" t="s">
        <v>2040</v>
      </c>
    </row>
    <row r="2042" spans="1:1" x14ac:dyDescent="0.25">
      <c r="A2042" t="s">
        <v>2041</v>
      </c>
    </row>
    <row r="2043" spans="1:1" x14ac:dyDescent="0.25">
      <c r="A2043" t="s">
        <v>2042</v>
      </c>
    </row>
    <row r="2044" spans="1:1" x14ac:dyDescent="0.25">
      <c r="A2044" t="s">
        <v>2043</v>
      </c>
    </row>
    <row r="2045" spans="1:1" x14ac:dyDescent="0.25">
      <c r="A2045" t="s">
        <v>2044</v>
      </c>
    </row>
    <row r="2046" spans="1:1" x14ac:dyDescent="0.25">
      <c r="A2046" t="s">
        <v>2045</v>
      </c>
    </row>
    <row r="2047" spans="1:1" x14ac:dyDescent="0.25">
      <c r="A2047" t="s">
        <v>2046</v>
      </c>
    </row>
    <row r="2048" spans="1:1" x14ac:dyDescent="0.25">
      <c r="A2048" t="s">
        <v>2047</v>
      </c>
    </row>
    <row r="2049" spans="1:1" x14ac:dyDescent="0.25">
      <c r="A2049" t="s">
        <v>2048</v>
      </c>
    </row>
    <row r="2050" spans="1:1" x14ac:dyDescent="0.25">
      <c r="A2050" t="s">
        <v>2049</v>
      </c>
    </row>
    <row r="2051" spans="1:1" x14ac:dyDescent="0.25">
      <c r="A2051" t="s">
        <v>2050</v>
      </c>
    </row>
    <row r="2052" spans="1:1" x14ac:dyDescent="0.25">
      <c r="A2052" t="s">
        <v>2051</v>
      </c>
    </row>
    <row r="2053" spans="1:1" x14ac:dyDescent="0.25">
      <c r="A2053" t="s">
        <v>2052</v>
      </c>
    </row>
    <row r="2054" spans="1:1" x14ac:dyDescent="0.25">
      <c r="A2054" t="s">
        <v>2053</v>
      </c>
    </row>
    <row r="2055" spans="1:1" x14ac:dyDescent="0.25">
      <c r="A2055" t="s">
        <v>2054</v>
      </c>
    </row>
    <row r="2056" spans="1:1" x14ac:dyDescent="0.25">
      <c r="A2056" t="s">
        <v>2055</v>
      </c>
    </row>
    <row r="2057" spans="1:1" x14ac:dyDescent="0.25">
      <c r="A2057" t="s">
        <v>2056</v>
      </c>
    </row>
    <row r="2058" spans="1:1" x14ac:dyDescent="0.25">
      <c r="A2058" t="s">
        <v>2057</v>
      </c>
    </row>
    <row r="2059" spans="1:1" x14ac:dyDescent="0.25">
      <c r="A2059" t="s">
        <v>2058</v>
      </c>
    </row>
    <row r="2060" spans="1:1" x14ac:dyDescent="0.25">
      <c r="A2060" t="s">
        <v>2059</v>
      </c>
    </row>
    <row r="2061" spans="1:1" x14ac:dyDescent="0.25">
      <c r="A2061" t="s">
        <v>2060</v>
      </c>
    </row>
    <row r="2062" spans="1:1" x14ac:dyDescent="0.25">
      <c r="A2062" t="s">
        <v>2061</v>
      </c>
    </row>
    <row r="2063" spans="1:1" x14ac:dyDescent="0.25">
      <c r="A2063" t="s">
        <v>2062</v>
      </c>
    </row>
    <row r="2064" spans="1:1" x14ac:dyDescent="0.25">
      <c r="A2064" t="s">
        <v>2063</v>
      </c>
    </row>
    <row r="2065" spans="1:1" x14ac:dyDescent="0.25">
      <c r="A2065" t="s">
        <v>2064</v>
      </c>
    </row>
    <row r="2066" spans="1:1" x14ac:dyDescent="0.25">
      <c r="A2066" t="s">
        <v>2065</v>
      </c>
    </row>
    <row r="2067" spans="1:1" x14ac:dyDescent="0.25">
      <c r="A2067" t="s">
        <v>2066</v>
      </c>
    </row>
    <row r="2068" spans="1:1" x14ac:dyDescent="0.25">
      <c r="A2068" t="s">
        <v>2067</v>
      </c>
    </row>
    <row r="2069" spans="1:1" x14ac:dyDescent="0.25">
      <c r="A2069" t="s">
        <v>2068</v>
      </c>
    </row>
    <row r="2070" spans="1:1" x14ac:dyDescent="0.25">
      <c r="A2070" t="s">
        <v>2069</v>
      </c>
    </row>
    <row r="2071" spans="1:1" x14ac:dyDescent="0.25">
      <c r="A2071" t="s">
        <v>2070</v>
      </c>
    </row>
    <row r="2072" spans="1:1" x14ac:dyDescent="0.25">
      <c r="A2072" t="s">
        <v>2071</v>
      </c>
    </row>
    <row r="2073" spans="1:1" x14ac:dyDescent="0.25">
      <c r="A2073" t="s">
        <v>2072</v>
      </c>
    </row>
    <row r="2074" spans="1:1" x14ac:dyDescent="0.25">
      <c r="A2074" t="s">
        <v>2073</v>
      </c>
    </row>
    <row r="2075" spans="1:1" x14ac:dyDescent="0.25">
      <c r="A2075" t="s">
        <v>2074</v>
      </c>
    </row>
    <row r="2076" spans="1:1" x14ac:dyDescent="0.25">
      <c r="A2076" t="s">
        <v>2075</v>
      </c>
    </row>
    <row r="2077" spans="1:1" x14ac:dyDescent="0.25">
      <c r="A2077" t="s">
        <v>2076</v>
      </c>
    </row>
    <row r="2078" spans="1:1" x14ac:dyDescent="0.25">
      <c r="A2078" t="s">
        <v>2077</v>
      </c>
    </row>
    <row r="2079" spans="1:1" x14ac:dyDescent="0.25">
      <c r="A2079" t="s">
        <v>2078</v>
      </c>
    </row>
    <row r="2080" spans="1:1" x14ac:dyDescent="0.25">
      <c r="A2080" t="s">
        <v>2079</v>
      </c>
    </row>
    <row r="2081" spans="1:1" x14ac:dyDescent="0.25">
      <c r="A2081" t="s">
        <v>2080</v>
      </c>
    </row>
    <row r="2082" spans="1:1" x14ac:dyDescent="0.25">
      <c r="A2082" t="s">
        <v>2081</v>
      </c>
    </row>
    <row r="2083" spans="1:1" x14ac:dyDescent="0.25">
      <c r="A2083" t="s">
        <v>2082</v>
      </c>
    </row>
    <row r="2084" spans="1:1" x14ac:dyDescent="0.25">
      <c r="A2084" t="s">
        <v>2083</v>
      </c>
    </row>
    <row r="2085" spans="1:1" x14ac:dyDescent="0.25">
      <c r="A2085" t="s">
        <v>2084</v>
      </c>
    </row>
    <row r="2086" spans="1:1" x14ac:dyDescent="0.25">
      <c r="A2086" t="s">
        <v>2085</v>
      </c>
    </row>
    <row r="2087" spans="1:1" x14ac:dyDescent="0.25">
      <c r="A2087" t="s">
        <v>2086</v>
      </c>
    </row>
    <row r="2088" spans="1:1" x14ac:dyDescent="0.25">
      <c r="A2088" t="s">
        <v>2087</v>
      </c>
    </row>
    <row r="2089" spans="1:1" x14ac:dyDescent="0.25">
      <c r="A2089" t="s">
        <v>2088</v>
      </c>
    </row>
    <row r="2090" spans="1:1" x14ac:dyDescent="0.25">
      <c r="A2090" t="s">
        <v>2089</v>
      </c>
    </row>
    <row r="2091" spans="1:1" x14ac:dyDescent="0.25">
      <c r="A2091" t="s">
        <v>2090</v>
      </c>
    </row>
    <row r="2092" spans="1:1" x14ac:dyDescent="0.25">
      <c r="A2092" t="s">
        <v>2091</v>
      </c>
    </row>
    <row r="2093" spans="1:1" x14ac:dyDescent="0.25">
      <c r="A2093" t="s">
        <v>2092</v>
      </c>
    </row>
    <row r="2094" spans="1:1" x14ac:dyDescent="0.25">
      <c r="A2094" t="s">
        <v>2093</v>
      </c>
    </row>
    <row r="2095" spans="1:1" x14ac:dyDescent="0.25">
      <c r="A2095" t="s">
        <v>2094</v>
      </c>
    </row>
    <row r="2096" spans="1:1" x14ac:dyDescent="0.25">
      <c r="A2096" t="s">
        <v>2095</v>
      </c>
    </row>
    <row r="2097" spans="1:1" x14ac:dyDescent="0.25">
      <c r="A2097" t="s">
        <v>2096</v>
      </c>
    </row>
    <row r="2098" spans="1:1" x14ac:dyDescent="0.25">
      <c r="A2098" t="s">
        <v>2097</v>
      </c>
    </row>
    <row r="2099" spans="1:1" x14ac:dyDescent="0.25">
      <c r="A2099" t="s">
        <v>2098</v>
      </c>
    </row>
    <row r="2100" spans="1:1" x14ac:dyDescent="0.25">
      <c r="A2100" t="s">
        <v>2099</v>
      </c>
    </row>
    <row r="2101" spans="1:1" x14ac:dyDescent="0.25">
      <c r="A2101" t="s">
        <v>2100</v>
      </c>
    </row>
    <row r="2102" spans="1:1" x14ac:dyDescent="0.25">
      <c r="A2102" t="s">
        <v>2101</v>
      </c>
    </row>
    <row r="2103" spans="1:1" x14ac:dyDescent="0.25">
      <c r="A2103" t="s">
        <v>2102</v>
      </c>
    </row>
    <row r="2104" spans="1:1" x14ac:dyDescent="0.25">
      <c r="A2104" t="s">
        <v>2103</v>
      </c>
    </row>
    <row r="2105" spans="1:1" x14ac:dyDescent="0.25">
      <c r="A2105" t="s">
        <v>2104</v>
      </c>
    </row>
    <row r="2106" spans="1:1" x14ac:dyDescent="0.25">
      <c r="A2106" t="s">
        <v>2105</v>
      </c>
    </row>
    <row r="2107" spans="1:1" x14ac:dyDescent="0.25">
      <c r="A2107" t="s">
        <v>2106</v>
      </c>
    </row>
    <row r="2108" spans="1:1" x14ac:dyDescent="0.25">
      <c r="A2108" t="s">
        <v>2107</v>
      </c>
    </row>
    <row r="2109" spans="1:1" x14ac:dyDescent="0.25">
      <c r="A2109" t="s">
        <v>2108</v>
      </c>
    </row>
    <row r="2110" spans="1:1" x14ac:dyDescent="0.25">
      <c r="A2110" t="s">
        <v>2109</v>
      </c>
    </row>
    <row r="2111" spans="1:1" x14ac:dyDescent="0.25">
      <c r="A2111" t="s">
        <v>2110</v>
      </c>
    </row>
    <row r="2112" spans="1:1" x14ac:dyDescent="0.25">
      <c r="A2112" t="s">
        <v>2111</v>
      </c>
    </row>
    <row r="2113" spans="1:1" x14ac:dyDescent="0.25">
      <c r="A2113" t="s">
        <v>2112</v>
      </c>
    </row>
    <row r="2114" spans="1:1" x14ac:dyDescent="0.25">
      <c r="A2114" t="s">
        <v>2113</v>
      </c>
    </row>
    <row r="2115" spans="1:1" x14ac:dyDescent="0.25">
      <c r="A2115" t="s">
        <v>2114</v>
      </c>
    </row>
    <row r="2116" spans="1:1" x14ac:dyDescent="0.25">
      <c r="A2116" t="s">
        <v>2115</v>
      </c>
    </row>
    <row r="2117" spans="1:1" x14ac:dyDescent="0.25">
      <c r="A2117" t="s">
        <v>2116</v>
      </c>
    </row>
    <row r="2118" spans="1:1" x14ac:dyDescent="0.25">
      <c r="A2118" t="s">
        <v>2117</v>
      </c>
    </row>
    <row r="2119" spans="1:1" x14ac:dyDescent="0.25">
      <c r="A2119" t="s">
        <v>2118</v>
      </c>
    </row>
    <row r="2120" spans="1:1" x14ac:dyDescent="0.25">
      <c r="A2120" t="s">
        <v>2119</v>
      </c>
    </row>
    <row r="2121" spans="1:1" x14ac:dyDescent="0.25">
      <c r="A2121" t="s">
        <v>2120</v>
      </c>
    </row>
    <row r="2122" spans="1:1" x14ac:dyDescent="0.25">
      <c r="A2122" t="s">
        <v>2121</v>
      </c>
    </row>
    <row r="2123" spans="1:1" x14ac:dyDescent="0.25">
      <c r="A2123" t="s">
        <v>2122</v>
      </c>
    </row>
    <row r="2124" spans="1:1" x14ac:dyDescent="0.25">
      <c r="A2124" t="s">
        <v>2123</v>
      </c>
    </row>
    <row r="2125" spans="1:1" x14ac:dyDescent="0.25">
      <c r="A2125" t="s">
        <v>2124</v>
      </c>
    </row>
    <row r="2126" spans="1:1" x14ac:dyDescent="0.25">
      <c r="A2126" t="s">
        <v>2125</v>
      </c>
    </row>
    <row r="2127" spans="1:1" x14ac:dyDescent="0.25">
      <c r="A2127" t="s">
        <v>2126</v>
      </c>
    </row>
    <row r="2128" spans="1:1" x14ac:dyDescent="0.25">
      <c r="A2128" t="s">
        <v>2127</v>
      </c>
    </row>
    <row r="2129" spans="1:1" x14ac:dyDescent="0.25">
      <c r="A2129" t="s">
        <v>2128</v>
      </c>
    </row>
    <row r="2130" spans="1:1" x14ac:dyDescent="0.25">
      <c r="A2130" t="s">
        <v>2129</v>
      </c>
    </row>
    <row r="2131" spans="1:1" x14ac:dyDescent="0.25">
      <c r="A2131" t="s">
        <v>2130</v>
      </c>
    </row>
    <row r="2132" spans="1:1" x14ac:dyDescent="0.25">
      <c r="A2132" t="s">
        <v>2131</v>
      </c>
    </row>
    <row r="2133" spans="1:1" x14ac:dyDescent="0.25">
      <c r="A2133" t="s">
        <v>2132</v>
      </c>
    </row>
    <row r="2134" spans="1:1" x14ac:dyDescent="0.25">
      <c r="A2134" t="s">
        <v>2133</v>
      </c>
    </row>
    <row r="2135" spans="1:1" x14ac:dyDescent="0.25">
      <c r="A2135" t="s">
        <v>2134</v>
      </c>
    </row>
    <row r="2136" spans="1:1" x14ac:dyDescent="0.25">
      <c r="A2136" t="s">
        <v>2135</v>
      </c>
    </row>
    <row r="2137" spans="1:1" x14ac:dyDescent="0.25">
      <c r="A2137" t="s">
        <v>2136</v>
      </c>
    </row>
    <row r="2138" spans="1:1" x14ac:dyDescent="0.25">
      <c r="A2138" t="s">
        <v>2137</v>
      </c>
    </row>
    <row r="2139" spans="1:1" x14ac:dyDescent="0.25">
      <c r="A2139" t="s">
        <v>2138</v>
      </c>
    </row>
    <row r="2140" spans="1:1" x14ac:dyDescent="0.25">
      <c r="A2140" t="s">
        <v>2139</v>
      </c>
    </row>
    <row r="2141" spans="1:1" x14ac:dyDescent="0.25">
      <c r="A2141" t="s">
        <v>2140</v>
      </c>
    </row>
    <row r="2142" spans="1:1" x14ac:dyDescent="0.25">
      <c r="A2142" t="s">
        <v>2141</v>
      </c>
    </row>
    <row r="2143" spans="1:1" x14ac:dyDescent="0.25">
      <c r="A2143" t="s">
        <v>2142</v>
      </c>
    </row>
    <row r="2144" spans="1:1" x14ac:dyDescent="0.25">
      <c r="A2144" t="s">
        <v>2143</v>
      </c>
    </row>
    <row r="2145" spans="1:1" x14ac:dyDescent="0.25">
      <c r="A2145" t="s">
        <v>2144</v>
      </c>
    </row>
    <row r="2146" spans="1:1" x14ac:dyDescent="0.25">
      <c r="A2146" t="s">
        <v>2145</v>
      </c>
    </row>
    <row r="2147" spans="1:1" x14ac:dyDescent="0.25">
      <c r="A2147" t="s">
        <v>2146</v>
      </c>
    </row>
    <row r="2148" spans="1:1" x14ac:dyDescent="0.25">
      <c r="A2148" t="s">
        <v>2147</v>
      </c>
    </row>
    <row r="2149" spans="1:1" x14ac:dyDescent="0.25">
      <c r="A2149" t="s">
        <v>2148</v>
      </c>
    </row>
    <row r="2150" spans="1:1" x14ac:dyDescent="0.25">
      <c r="A2150" t="s">
        <v>2149</v>
      </c>
    </row>
    <row r="2151" spans="1:1" x14ac:dyDescent="0.25">
      <c r="A2151" t="s">
        <v>2150</v>
      </c>
    </row>
    <row r="2152" spans="1:1" x14ac:dyDescent="0.25">
      <c r="A2152" t="s">
        <v>2151</v>
      </c>
    </row>
    <row r="2153" spans="1:1" x14ac:dyDescent="0.25">
      <c r="A2153" t="s">
        <v>2152</v>
      </c>
    </row>
    <row r="2154" spans="1:1" x14ac:dyDescent="0.25">
      <c r="A2154" t="s">
        <v>2153</v>
      </c>
    </row>
    <row r="2155" spans="1:1" x14ac:dyDescent="0.25">
      <c r="A2155" t="s">
        <v>2154</v>
      </c>
    </row>
    <row r="2156" spans="1:1" x14ac:dyDescent="0.25">
      <c r="A2156" t="s">
        <v>2155</v>
      </c>
    </row>
    <row r="2157" spans="1:1" x14ac:dyDescent="0.25">
      <c r="A2157" t="s">
        <v>2156</v>
      </c>
    </row>
    <row r="2158" spans="1:1" x14ac:dyDescent="0.25">
      <c r="A2158" t="s">
        <v>2157</v>
      </c>
    </row>
    <row r="2159" spans="1:1" x14ac:dyDescent="0.25">
      <c r="A2159" t="s">
        <v>2158</v>
      </c>
    </row>
    <row r="2160" spans="1:1" x14ac:dyDescent="0.25">
      <c r="A2160" t="s">
        <v>2159</v>
      </c>
    </row>
    <row r="2161" spans="1:1" x14ac:dyDescent="0.25">
      <c r="A2161" t="s">
        <v>2160</v>
      </c>
    </row>
    <row r="2162" spans="1:1" x14ac:dyDescent="0.25">
      <c r="A2162" t="s">
        <v>2161</v>
      </c>
    </row>
    <row r="2163" spans="1:1" x14ac:dyDescent="0.25">
      <c r="A2163" t="s">
        <v>2162</v>
      </c>
    </row>
    <row r="2164" spans="1:1" x14ac:dyDescent="0.25">
      <c r="A2164" t="s">
        <v>2163</v>
      </c>
    </row>
    <row r="2165" spans="1:1" x14ac:dyDescent="0.25">
      <c r="A2165" t="s">
        <v>2164</v>
      </c>
    </row>
    <row r="2166" spans="1:1" x14ac:dyDescent="0.25">
      <c r="A2166" t="s">
        <v>2165</v>
      </c>
    </row>
    <row r="2167" spans="1:1" x14ac:dyDescent="0.25">
      <c r="A2167" t="s">
        <v>2166</v>
      </c>
    </row>
    <row r="2168" spans="1:1" x14ac:dyDescent="0.25">
      <c r="A2168" t="s">
        <v>2167</v>
      </c>
    </row>
    <row r="2169" spans="1:1" x14ac:dyDescent="0.25">
      <c r="A2169" t="s">
        <v>2168</v>
      </c>
    </row>
    <row r="2170" spans="1:1" x14ac:dyDescent="0.25">
      <c r="A2170" t="s">
        <v>2169</v>
      </c>
    </row>
    <row r="2171" spans="1:1" x14ac:dyDescent="0.25">
      <c r="A2171" t="s">
        <v>2170</v>
      </c>
    </row>
    <row r="2172" spans="1:1" x14ac:dyDescent="0.25">
      <c r="A2172" t="s">
        <v>2171</v>
      </c>
    </row>
    <row r="2173" spans="1:1" x14ac:dyDescent="0.25">
      <c r="A2173" t="s">
        <v>2172</v>
      </c>
    </row>
    <row r="2174" spans="1:1" x14ac:dyDescent="0.25">
      <c r="A2174" t="s">
        <v>2173</v>
      </c>
    </row>
    <row r="2175" spans="1:1" x14ac:dyDescent="0.25">
      <c r="A2175" t="s">
        <v>2174</v>
      </c>
    </row>
    <row r="2176" spans="1:1" x14ac:dyDescent="0.25">
      <c r="A2176" t="s">
        <v>2175</v>
      </c>
    </row>
    <row r="2177" spans="1:1" x14ac:dyDescent="0.25">
      <c r="A2177" t="s">
        <v>2176</v>
      </c>
    </row>
    <row r="2178" spans="1:1" x14ac:dyDescent="0.25">
      <c r="A2178" t="s">
        <v>2177</v>
      </c>
    </row>
    <row r="2179" spans="1:1" x14ac:dyDescent="0.25">
      <c r="A2179" t="s">
        <v>2178</v>
      </c>
    </row>
    <row r="2180" spans="1:1" x14ac:dyDescent="0.25">
      <c r="A2180" t="s">
        <v>2179</v>
      </c>
    </row>
    <row r="2181" spans="1:1" x14ac:dyDescent="0.25">
      <c r="A2181" t="s">
        <v>2180</v>
      </c>
    </row>
    <row r="2182" spans="1:1" x14ac:dyDescent="0.25">
      <c r="A2182" t="s">
        <v>2181</v>
      </c>
    </row>
    <row r="2183" spans="1:1" x14ac:dyDescent="0.25">
      <c r="A2183" t="s">
        <v>2182</v>
      </c>
    </row>
    <row r="2184" spans="1:1" x14ac:dyDescent="0.25">
      <c r="A2184" t="s">
        <v>2183</v>
      </c>
    </row>
    <row r="2185" spans="1:1" x14ac:dyDescent="0.25">
      <c r="A2185" t="s">
        <v>2184</v>
      </c>
    </row>
    <row r="2186" spans="1:1" x14ac:dyDescent="0.25">
      <c r="A2186" t="s">
        <v>2185</v>
      </c>
    </row>
    <row r="2187" spans="1:1" x14ac:dyDescent="0.25">
      <c r="A2187" t="s">
        <v>2186</v>
      </c>
    </row>
    <row r="2188" spans="1:1" x14ac:dyDescent="0.25">
      <c r="A2188" t="s">
        <v>2187</v>
      </c>
    </row>
    <row r="2189" spans="1:1" x14ac:dyDescent="0.25">
      <c r="A2189" t="s">
        <v>2188</v>
      </c>
    </row>
    <row r="2190" spans="1:1" x14ac:dyDescent="0.25">
      <c r="A2190" t="s">
        <v>2189</v>
      </c>
    </row>
    <row r="2191" spans="1:1" x14ac:dyDescent="0.25">
      <c r="A2191" t="s">
        <v>2190</v>
      </c>
    </row>
    <row r="2192" spans="1:1" x14ac:dyDescent="0.25">
      <c r="A2192" t="s">
        <v>2191</v>
      </c>
    </row>
    <row r="2193" spans="1:1" x14ac:dyDescent="0.25">
      <c r="A2193" t="s">
        <v>2192</v>
      </c>
    </row>
    <row r="2194" spans="1:1" x14ac:dyDescent="0.25">
      <c r="A2194" t="s">
        <v>2193</v>
      </c>
    </row>
    <row r="2195" spans="1:1" x14ac:dyDescent="0.25">
      <c r="A2195" t="s">
        <v>2194</v>
      </c>
    </row>
    <row r="2196" spans="1:1" x14ac:dyDescent="0.25">
      <c r="A2196" t="s">
        <v>2195</v>
      </c>
    </row>
    <row r="2197" spans="1:1" x14ac:dyDescent="0.25">
      <c r="A2197" t="s">
        <v>2196</v>
      </c>
    </row>
    <row r="2198" spans="1:1" x14ac:dyDescent="0.25">
      <c r="A2198" t="s">
        <v>2197</v>
      </c>
    </row>
    <row r="2199" spans="1:1" x14ac:dyDescent="0.25">
      <c r="A2199" t="s">
        <v>2198</v>
      </c>
    </row>
    <row r="2200" spans="1:1" x14ac:dyDescent="0.25">
      <c r="A2200" t="s">
        <v>2199</v>
      </c>
    </row>
    <row r="2201" spans="1:1" x14ac:dyDescent="0.25">
      <c r="A2201" t="s">
        <v>2200</v>
      </c>
    </row>
    <row r="2202" spans="1:1" x14ac:dyDescent="0.25">
      <c r="A2202" t="s">
        <v>2201</v>
      </c>
    </row>
    <row r="2203" spans="1:1" x14ac:dyDescent="0.25">
      <c r="A2203" t="s">
        <v>2202</v>
      </c>
    </row>
    <row r="2204" spans="1:1" x14ac:dyDescent="0.25">
      <c r="A2204" t="s">
        <v>2203</v>
      </c>
    </row>
    <row r="2205" spans="1:1" x14ac:dyDescent="0.25">
      <c r="A2205" t="s">
        <v>2204</v>
      </c>
    </row>
    <row r="2206" spans="1:1" x14ac:dyDescent="0.25">
      <c r="A2206" t="s">
        <v>2205</v>
      </c>
    </row>
    <row r="2207" spans="1:1" x14ac:dyDescent="0.25">
      <c r="A2207" t="s">
        <v>2206</v>
      </c>
    </row>
    <row r="2208" spans="1:1" x14ac:dyDescent="0.25">
      <c r="A2208" t="s">
        <v>2207</v>
      </c>
    </row>
    <row r="2209" spans="1:1" x14ac:dyDescent="0.25">
      <c r="A2209" t="s">
        <v>2208</v>
      </c>
    </row>
    <row r="2210" spans="1:1" x14ac:dyDescent="0.25">
      <c r="A2210" t="s">
        <v>2209</v>
      </c>
    </row>
    <row r="2211" spans="1:1" x14ac:dyDescent="0.25">
      <c r="A2211" t="s">
        <v>2210</v>
      </c>
    </row>
    <row r="2212" spans="1:1" x14ac:dyDescent="0.25">
      <c r="A2212" t="s">
        <v>2211</v>
      </c>
    </row>
    <row r="2213" spans="1:1" x14ac:dyDescent="0.25">
      <c r="A2213" t="s">
        <v>2212</v>
      </c>
    </row>
    <row r="2214" spans="1:1" x14ac:dyDescent="0.25">
      <c r="A2214" t="s">
        <v>2213</v>
      </c>
    </row>
    <row r="2215" spans="1:1" x14ac:dyDescent="0.25">
      <c r="A2215" t="s">
        <v>2214</v>
      </c>
    </row>
    <row r="2216" spans="1:1" x14ac:dyDescent="0.25">
      <c r="A2216" t="s">
        <v>2215</v>
      </c>
    </row>
    <row r="2217" spans="1:1" x14ac:dyDescent="0.25">
      <c r="A2217" t="s">
        <v>2216</v>
      </c>
    </row>
    <row r="2218" spans="1:1" x14ac:dyDescent="0.25">
      <c r="A2218" t="s">
        <v>2217</v>
      </c>
    </row>
    <row r="2219" spans="1:1" x14ac:dyDescent="0.25">
      <c r="A2219" t="s">
        <v>2218</v>
      </c>
    </row>
    <row r="2220" spans="1:1" x14ac:dyDescent="0.25">
      <c r="A2220" t="s">
        <v>2219</v>
      </c>
    </row>
    <row r="2221" spans="1:1" x14ac:dyDescent="0.25">
      <c r="A2221" t="s">
        <v>2220</v>
      </c>
    </row>
    <row r="2222" spans="1:1" x14ac:dyDescent="0.25">
      <c r="A2222" t="s">
        <v>2221</v>
      </c>
    </row>
    <row r="2223" spans="1:1" x14ac:dyDescent="0.25">
      <c r="A2223" t="s">
        <v>2222</v>
      </c>
    </row>
    <row r="2224" spans="1:1" x14ac:dyDescent="0.25">
      <c r="A2224" t="s">
        <v>2223</v>
      </c>
    </row>
    <row r="2225" spans="1:1" x14ac:dyDescent="0.25">
      <c r="A2225" t="s">
        <v>2224</v>
      </c>
    </row>
    <row r="2226" spans="1:1" x14ac:dyDescent="0.25">
      <c r="A2226" t="s">
        <v>2225</v>
      </c>
    </row>
    <row r="2227" spans="1:1" x14ac:dyDescent="0.25">
      <c r="A2227" t="s">
        <v>2226</v>
      </c>
    </row>
    <row r="2228" spans="1:1" x14ac:dyDescent="0.25">
      <c r="A2228" t="s">
        <v>2227</v>
      </c>
    </row>
    <row r="2229" spans="1:1" x14ac:dyDescent="0.25">
      <c r="A2229" t="s">
        <v>2228</v>
      </c>
    </row>
    <row r="2230" spans="1:1" x14ac:dyDescent="0.25">
      <c r="A2230" t="s">
        <v>2229</v>
      </c>
    </row>
    <row r="2231" spans="1:1" x14ac:dyDescent="0.25">
      <c r="A2231" t="s">
        <v>2230</v>
      </c>
    </row>
    <row r="2232" spans="1:1" x14ac:dyDescent="0.25">
      <c r="A2232" t="s">
        <v>2231</v>
      </c>
    </row>
    <row r="2233" spans="1:1" x14ac:dyDescent="0.25">
      <c r="A2233" t="s">
        <v>2232</v>
      </c>
    </row>
    <row r="2234" spans="1:1" x14ac:dyDescent="0.25">
      <c r="A2234" t="s">
        <v>2233</v>
      </c>
    </row>
    <row r="2235" spans="1:1" x14ac:dyDescent="0.25">
      <c r="A2235" t="s">
        <v>2234</v>
      </c>
    </row>
    <row r="2236" spans="1:1" x14ac:dyDescent="0.25">
      <c r="A2236" t="s">
        <v>2235</v>
      </c>
    </row>
    <row r="2237" spans="1:1" x14ac:dyDescent="0.25">
      <c r="A2237" t="s">
        <v>2236</v>
      </c>
    </row>
    <row r="2238" spans="1:1" x14ac:dyDescent="0.25">
      <c r="A2238" t="s">
        <v>2237</v>
      </c>
    </row>
    <row r="2239" spans="1:1" x14ac:dyDescent="0.25">
      <c r="A2239" t="s">
        <v>2238</v>
      </c>
    </row>
    <row r="2240" spans="1:1" x14ac:dyDescent="0.25">
      <c r="A2240" t="s">
        <v>2239</v>
      </c>
    </row>
    <row r="2241" spans="1:1" x14ac:dyDescent="0.25">
      <c r="A2241" t="s">
        <v>2240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B0662-D944-4D1D-88EE-82FA1DB8E99B}">
  <sheetPr codeName="Sheet15"/>
  <dimension ref="A3:G11"/>
  <sheetViews>
    <sheetView workbookViewId="0">
      <selection activeCell="C11" sqref="C11"/>
    </sheetView>
  </sheetViews>
  <sheetFormatPr defaultRowHeight="15" x14ac:dyDescent="0.25"/>
  <cols>
    <col min="1" max="1" width="13.42578125" bestFit="1" customWidth="1"/>
    <col min="2" max="2" width="14.7109375" customWidth="1"/>
    <col min="3" max="3" width="14.42578125" customWidth="1"/>
    <col min="4" max="4" width="13.28515625" customWidth="1"/>
    <col min="5" max="5" width="15.28515625" customWidth="1"/>
    <col min="6" max="6" width="19" customWidth="1"/>
    <col min="7" max="7" width="13.7109375" customWidth="1"/>
  </cols>
  <sheetData>
    <row r="3" spans="1:7" x14ac:dyDescent="0.25">
      <c r="A3" t="s">
        <v>2294</v>
      </c>
      <c r="B3" t="s">
        <v>2289</v>
      </c>
      <c r="C3" t="s">
        <v>2300</v>
      </c>
      <c r="D3" t="s">
        <v>2301</v>
      </c>
      <c r="E3" t="s">
        <v>2291</v>
      </c>
      <c r="F3" t="s">
        <v>2292</v>
      </c>
    </row>
    <row r="4" spans="1:7" x14ac:dyDescent="0.25">
      <c r="A4">
        <v>196585</v>
      </c>
      <c r="B4">
        <v>9744</v>
      </c>
      <c r="C4">
        <v>81941</v>
      </c>
      <c r="D4">
        <v>12990</v>
      </c>
      <c r="E4">
        <v>9828</v>
      </c>
      <c r="F4">
        <v>15703</v>
      </c>
    </row>
    <row r="7" spans="1:7" x14ac:dyDescent="0.25">
      <c r="B7" t="s">
        <v>2289</v>
      </c>
      <c r="C7" t="s">
        <v>2744</v>
      </c>
      <c r="D7" t="s">
        <v>2301</v>
      </c>
      <c r="E7" t="s">
        <v>2291</v>
      </c>
      <c r="F7" t="s">
        <v>2292</v>
      </c>
      <c r="G7" s="56" t="s">
        <v>2294</v>
      </c>
    </row>
    <row r="8" spans="1:7" x14ac:dyDescent="0.25">
      <c r="B8">
        <v>9744</v>
      </c>
      <c r="C8">
        <v>81941</v>
      </c>
      <c r="D8">
        <v>12990</v>
      </c>
      <c r="E8">
        <v>9828</v>
      </c>
      <c r="F8">
        <v>15703</v>
      </c>
      <c r="G8">
        <v>196585</v>
      </c>
    </row>
    <row r="11" spans="1:7" x14ac:dyDescent="0.25">
      <c r="C11">
        <f>SUM(A4:F4)</f>
        <v>326791</v>
      </c>
    </row>
  </sheetData>
  <pageMargins left="0.7" right="0.7" top="0.75" bottom="0.75" header="0.3" footer="0.3"/>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80610-E15D-4392-9F22-A96CC6E80FAB}">
  <sheetPr codeName="Sheet16"/>
  <dimension ref="A1:N487"/>
  <sheetViews>
    <sheetView workbookViewId="0">
      <selection activeCell="J19" sqref="J19"/>
    </sheetView>
  </sheetViews>
  <sheetFormatPr defaultRowHeight="15" x14ac:dyDescent="0.25"/>
  <cols>
    <col min="1" max="1" width="10.5703125" customWidth="1"/>
    <col min="2" max="2" width="11.28515625" customWidth="1"/>
    <col min="3" max="3" width="19.28515625" customWidth="1"/>
    <col min="4" max="4" width="17.7109375" customWidth="1"/>
    <col min="5" max="5" width="10.28515625" customWidth="1"/>
    <col min="6" max="6" width="14.85546875" customWidth="1"/>
    <col min="11" max="11" width="10.85546875" customWidth="1"/>
    <col min="12" max="12" width="14.85546875" customWidth="1"/>
    <col min="14" max="14" width="13.28515625" customWidth="1"/>
  </cols>
  <sheetData>
    <row r="1" spans="1:14" ht="18.75" x14ac:dyDescent="0.3">
      <c r="A1" s="31" t="s">
        <v>2265</v>
      </c>
      <c r="B1" s="31" t="s">
        <v>2266</v>
      </c>
      <c r="C1" s="31" t="s">
        <v>2267</v>
      </c>
      <c r="D1" s="31" t="s">
        <v>2268</v>
      </c>
      <c r="E1" s="31" t="s">
        <v>2274</v>
      </c>
      <c r="F1" s="31" t="s">
        <v>2269</v>
      </c>
    </row>
    <row r="2" spans="1:14" x14ac:dyDescent="0.25">
      <c r="A2" s="30">
        <v>169</v>
      </c>
      <c r="B2" s="30">
        <v>24</v>
      </c>
      <c r="C2" s="30">
        <v>553</v>
      </c>
      <c r="D2" s="30">
        <v>188</v>
      </c>
      <c r="E2" s="30">
        <v>0</v>
      </c>
      <c r="F2" s="30">
        <v>144</v>
      </c>
    </row>
    <row r="3" spans="1:14" x14ac:dyDescent="0.25">
      <c r="A3" s="30">
        <v>1166</v>
      </c>
      <c r="B3" s="30">
        <v>0</v>
      </c>
      <c r="C3" s="30">
        <v>48</v>
      </c>
      <c r="D3" s="30">
        <v>0</v>
      </c>
      <c r="E3" s="30">
        <v>0</v>
      </c>
      <c r="F3" s="30">
        <v>36</v>
      </c>
    </row>
    <row r="4" spans="1:14" x14ac:dyDescent="0.25">
      <c r="A4" s="30">
        <v>789</v>
      </c>
      <c r="B4" s="30">
        <v>0</v>
      </c>
      <c r="C4" s="30">
        <v>142</v>
      </c>
      <c r="D4" s="30">
        <v>12</v>
      </c>
      <c r="E4" s="30">
        <v>9</v>
      </c>
      <c r="F4" s="30">
        <v>38</v>
      </c>
    </row>
    <row r="5" spans="1:14" x14ac:dyDescent="0.25">
      <c r="A5" s="30">
        <v>789</v>
      </c>
      <c r="B5" s="30">
        <v>0</v>
      </c>
      <c r="C5" s="30">
        <v>142</v>
      </c>
      <c r="D5" s="30">
        <v>12</v>
      </c>
      <c r="E5" s="30">
        <v>9</v>
      </c>
      <c r="F5" s="30">
        <v>38</v>
      </c>
    </row>
    <row r="6" spans="1:14" x14ac:dyDescent="0.25">
      <c r="A6" s="30">
        <v>763</v>
      </c>
      <c r="B6" s="30">
        <v>29</v>
      </c>
      <c r="C6" s="30">
        <v>138</v>
      </c>
      <c r="D6" s="30">
        <v>76</v>
      </c>
      <c r="E6" s="30">
        <v>176</v>
      </c>
      <c r="F6" s="30">
        <v>58</v>
      </c>
    </row>
    <row r="7" spans="1:14" ht="18.75" x14ac:dyDescent="0.3">
      <c r="A7" s="30">
        <v>890</v>
      </c>
      <c r="B7" s="30">
        <v>63</v>
      </c>
      <c r="C7" s="30">
        <v>292</v>
      </c>
      <c r="D7" s="30">
        <v>0</v>
      </c>
      <c r="E7" s="30">
        <v>25</v>
      </c>
      <c r="F7" s="30">
        <v>12</v>
      </c>
      <c r="I7" s="32" t="s">
        <v>2265</v>
      </c>
      <c r="J7" s="33" t="s">
        <v>2266</v>
      </c>
      <c r="K7" s="33" t="s">
        <v>2298</v>
      </c>
      <c r="L7" s="33" t="s">
        <v>2299</v>
      </c>
      <c r="M7" s="33" t="s">
        <v>2274</v>
      </c>
      <c r="N7" s="34" t="s">
        <v>2269</v>
      </c>
    </row>
    <row r="8" spans="1:14" ht="15.75" x14ac:dyDescent="0.25">
      <c r="A8" s="30">
        <v>27</v>
      </c>
      <c r="B8" s="30">
        <v>0</v>
      </c>
      <c r="C8" s="30">
        <v>10</v>
      </c>
      <c r="D8" s="30">
        <v>0</v>
      </c>
      <c r="E8" s="30">
        <v>0</v>
      </c>
      <c r="F8" s="30">
        <v>4</v>
      </c>
      <c r="H8" s="35" t="s">
        <v>2297</v>
      </c>
      <c r="I8" s="2">
        <f t="shared" ref="I8:N8" si="0">SUM(A:A)</f>
        <v>196585</v>
      </c>
      <c r="J8" s="2">
        <f t="shared" si="0"/>
        <v>9744</v>
      </c>
      <c r="K8" s="2">
        <f t="shared" si="0"/>
        <v>81941</v>
      </c>
      <c r="L8" s="2">
        <f t="shared" si="0"/>
        <v>12990</v>
      </c>
      <c r="M8" s="2">
        <f t="shared" si="0"/>
        <v>9828</v>
      </c>
      <c r="N8" s="2">
        <f t="shared" si="0"/>
        <v>15703</v>
      </c>
    </row>
    <row r="9" spans="1:14" x14ac:dyDescent="0.25">
      <c r="A9" s="30">
        <v>746</v>
      </c>
      <c r="B9" s="30">
        <v>8</v>
      </c>
      <c r="C9" s="30">
        <v>125</v>
      </c>
      <c r="D9" s="30">
        <v>11</v>
      </c>
      <c r="E9" s="30">
        <v>8</v>
      </c>
      <c r="F9" s="30">
        <v>8</v>
      </c>
    </row>
    <row r="10" spans="1:14" x14ac:dyDescent="0.25">
      <c r="A10" s="30">
        <v>55</v>
      </c>
      <c r="B10" s="30">
        <v>16</v>
      </c>
      <c r="C10" s="30">
        <v>1622</v>
      </c>
      <c r="D10" s="30">
        <v>17</v>
      </c>
      <c r="E10" s="30">
        <v>3</v>
      </c>
      <c r="F10" s="30">
        <v>4</v>
      </c>
    </row>
    <row r="11" spans="1:14" x14ac:dyDescent="0.25">
      <c r="A11" s="30">
        <v>152</v>
      </c>
      <c r="B11" s="30">
        <v>9</v>
      </c>
      <c r="C11" s="30">
        <v>121</v>
      </c>
      <c r="D11" s="30">
        <v>12</v>
      </c>
      <c r="E11" s="30">
        <v>12</v>
      </c>
      <c r="F11" s="30">
        <v>45</v>
      </c>
    </row>
    <row r="12" spans="1:14" x14ac:dyDescent="0.25">
      <c r="A12" s="30">
        <v>459</v>
      </c>
      <c r="B12" s="30">
        <v>0</v>
      </c>
      <c r="C12" s="30">
        <v>24</v>
      </c>
      <c r="D12" s="30">
        <v>6</v>
      </c>
      <c r="E12" s="30">
        <v>0</v>
      </c>
      <c r="F12" s="30">
        <v>4</v>
      </c>
    </row>
    <row r="13" spans="1:14" x14ac:dyDescent="0.25">
      <c r="A13" s="30">
        <v>459</v>
      </c>
      <c r="B13" s="30">
        <v>0</v>
      </c>
      <c r="C13" s="30">
        <v>24</v>
      </c>
      <c r="D13" s="30">
        <v>6</v>
      </c>
      <c r="E13" s="30">
        <v>0</v>
      </c>
      <c r="F13" s="30">
        <v>4</v>
      </c>
    </row>
    <row r="14" spans="1:14" x14ac:dyDescent="0.25">
      <c r="A14" s="30">
        <v>29</v>
      </c>
      <c r="B14" s="30">
        <v>4</v>
      </c>
      <c r="C14" s="30">
        <v>34</v>
      </c>
      <c r="D14" s="30">
        <v>2</v>
      </c>
      <c r="E14" s="30">
        <v>4</v>
      </c>
      <c r="F14" s="30">
        <v>4</v>
      </c>
    </row>
    <row r="15" spans="1:14" x14ac:dyDescent="0.25">
      <c r="A15" s="30">
        <v>224</v>
      </c>
      <c r="B15" s="30">
        <v>0</v>
      </c>
      <c r="C15" s="30">
        <v>30</v>
      </c>
      <c r="D15" s="30">
        <v>0</v>
      </c>
      <c r="E15" s="30">
        <v>0</v>
      </c>
      <c r="F15" s="30">
        <v>10</v>
      </c>
    </row>
    <row r="16" spans="1:14" x14ac:dyDescent="0.25">
      <c r="A16" s="30">
        <v>1349</v>
      </c>
      <c r="B16" s="30">
        <v>16</v>
      </c>
      <c r="C16" s="30">
        <v>249</v>
      </c>
      <c r="D16" s="30">
        <v>43</v>
      </c>
      <c r="E16" s="30">
        <v>16</v>
      </c>
      <c r="F16" s="30">
        <v>33</v>
      </c>
    </row>
    <row r="17" spans="1:6" x14ac:dyDescent="0.25">
      <c r="A17" s="30">
        <v>965</v>
      </c>
      <c r="B17" s="30">
        <v>34</v>
      </c>
      <c r="C17" s="30">
        <v>586</v>
      </c>
      <c r="D17" s="30">
        <v>89</v>
      </c>
      <c r="E17" s="30">
        <v>86</v>
      </c>
      <c r="F17" s="30">
        <v>37</v>
      </c>
    </row>
    <row r="18" spans="1:6" x14ac:dyDescent="0.25">
      <c r="A18" s="30">
        <v>19</v>
      </c>
      <c r="B18" s="30">
        <v>18</v>
      </c>
      <c r="C18" s="30">
        <v>33</v>
      </c>
      <c r="D18" s="30">
        <v>24</v>
      </c>
      <c r="E18" s="30">
        <v>1</v>
      </c>
      <c r="F18" s="30">
        <v>8</v>
      </c>
    </row>
    <row r="19" spans="1:6" x14ac:dyDescent="0.25">
      <c r="A19" s="30">
        <v>100</v>
      </c>
      <c r="B19" s="30">
        <v>2</v>
      </c>
      <c r="C19" s="30">
        <v>16</v>
      </c>
      <c r="D19" s="30">
        <v>2</v>
      </c>
      <c r="E19" s="30">
        <v>1</v>
      </c>
      <c r="F19" s="30">
        <v>31</v>
      </c>
    </row>
    <row r="20" spans="1:6" x14ac:dyDescent="0.25">
      <c r="A20" s="30">
        <v>108</v>
      </c>
      <c r="B20" s="30">
        <v>1</v>
      </c>
      <c r="C20" s="30">
        <v>28</v>
      </c>
      <c r="D20" s="30">
        <v>13</v>
      </c>
      <c r="E20" s="30">
        <v>1</v>
      </c>
      <c r="F20" s="30">
        <v>4</v>
      </c>
    </row>
    <row r="21" spans="1:6" x14ac:dyDescent="0.25">
      <c r="A21" s="30">
        <v>108</v>
      </c>
      <c r="B21" s="30">
        <v>1</v>
      </c>
      <c r="C21" s="30">
        <v>28</v>
      </c>
      <c r="D21" s="30">
        <v>13</v>
      </c>
      <c r="E21" s="30">
        <v>1</v>
      </c>
      <c r="F21" s="30">
        <v>4</v>
      </c>
    </row>
    <row r="22" spans="1:6" x14ac:dyDescent="0.25">
      <c r="A22" s="30">
        <v>349</v>
      </c>
      <c r="B22" s="30">
        <v>4</v>
      </c>
      <c r="C22" s="30">
        <v>78</v>
      </c>
      <c r="D22" s="30">
        <v>6</v>
      </c>
      <c r="E22" s="30">
        <v>0</v>
      </c>
      <c r="F22" s="30">
        <v>43</v>
      </c>
    </row>
    <row r="23" spans="1:6" x14ac:dyDescent="0.25">
      <c r="A23" s="30">
        <v>88</v>
      </c>
      <c r="B23" s="30">
        <v>3</v>
      </c>
      <c r="C23" s="30">
        <v>21</v>
      </c>
      <c r="D23" s="30">
        <v>4</v>
      </c>
      <c r="E23" s="30">
        <v>1</v>
      </c>
      <c r="F23" s="30">
        <v>29</v>
      </c>
    </row>
    <row r="24" spans="1:6" x14ac:dyDescent="0.25">
      <c r="A24" s="30">
        <v>184</v>
      </c>
      <c r="B24" s="30">
        <v>23</v>
      </c>
      <c r="C24" s="30">
        <v>446</v>
      </c>
      <c r="D24" s="30">
        <v>30</v>
      </c>
      <c r="E24" s="30">
        <v>23</v>
      </c>
      <c r="F24" s="30">
        <v>23</v>
      </c>
    </row>
    <row r="25" spans="1:6" x14ac:dyDescent="0.25">
      <c r="A25" s="30">
        <v>666</v>
      </c>
      <c r="B25" s="30">
        <v>35</v>
      </c>
      <c r="C25" s="30">
        <v>124</v>
      </c>
      <c r="D25" s="30">
        <v>69</v>
      </c>
      <c r="E25" s="30">
        <v>8</v>
      </c>
      <c r="F25" s="30">
        <v>26</v>
      </c>
    </row>
    <row r="26" spans="1:6" x14ac:dyDescent="0.25">
      <c r="A26" s="30">
        <v>749</v>
      </c>
      <c r="B26" s="30">
        <v>40</v>
      </c>
      <c r="C26" s="30">
        <v>294</v>
      </c>
      <c r="D26" s="30">
        <v>121</v>
      </c>
      <c r="E26" s="30">
        <v>160</v>
      </c>
      <c r="F26" s="30">
        <v>147</v>
      </c>
    </row>
    <row r="27" spans="1:6" x14ac:dyDescent="0.25">
      <c r="A27" s="30">
        <v>792</v>
      </c>
      <c r="B27" s="30">
        <v>86</v>
      </c>
      <c r="C27" s="30">
        <v>740</v>
      </c>
      <c r="D27" s="30">
        <v>67</v>
      </c>
      <c r="E27" s="30">
        <v>51</v>
      </c>
      <c r="F27" s="30">
        <v>17</v>
      </c>
    </row>
    <row r="28" spans="1:6" x14ac:dyDescent="0.25">
      <c r="A28" s="30">
        <v>132</v>
      </c>
      <c r="B28" s="30">
        <v>0</v>
      </c>
      <c r="C28" s="30">
        <v>16</v>
      </c>
      <c r="D28" s="30">
        <v>0</v>
      </c>
      <c r="E28" s="30">
        <v>0</v>
      </c>
      <c r="F28" s="30">
        <v>4</v>
      </c>
    </row>
    <row r="29" spans="1:6" x14ac:dyDescent="0.25">
      <c r="A29" s="30">
        <v>595</v>
      </c>
      <c r="B29" s="30">
        <v>71</v>
      </c>
      <c r="C29" s="30">
        <v>153</v>
      </c>
      <c r="D29" s="30">
        <v>120</v>
      </c>
      <c r="E29" s="30">
        <v>112</v>
      </c>
      <c r="F29" s="30">
        <v>41</v>
      </c>
    </row>
    <row r="30" spans="1:6" x14ac:dyDescent="0.25">
      <c r="A30" s="30">
        <v>826</v>
      </c>
      <c r="B30" s="30">
        <v>50</v>
      </c>
      <c r="C30" s="30">
        <v>317</v>
      </c>
      <c r="D30" s="30">
        <v>50</v>
      </c>
      <c r="E30" s="30">
        <v>38</v>
      </c>
      <c r="F30" s="30">
        <v>38</v>
      </c>
    </row>
    <row r="31" spans="1:6" x14ac:dyDescent="0.25">
      <c r="A31" s="30">
        <v>107</v>
      </c>
      <c r="B31" s="30">
        <v>2</v>
      </c>
      <c r="C31" s="30">
        <v>12</v>
      </c>
      <c r="D31" s="30">
        <v>2</v>
      </c>
      <c r="E31" s="30">
        <v>2</v>
      </c>
      <c r="F31" s="30">
        <v>12</v>
      </c>
    </row>
    <row r="32" spans="1:6" x14ac:dyDescent="0.25">
      <c r="A32" s="30">
        <v>888</v>
      </c>
      <c r="B32" s="30">
        <v>0</v>
      </c>
      <c r="C32" s="30">
        <v>57</v>
      </c>
      <c r="D32" s="30">
        <v>0</v>
      </c>
      <c r="E32" s="30">
        <v>0</v>
      </c>
      <c r="F32" s="30">
        <v>76</v>
      </c>
    </row>
    <row r="33" spans="1:6" x14ac:dyDescent="0.25">
      <c r="A33" s="30">
        <v>389</v>
      </c>
      <c r="B33" s="30">
        <v>91</v>
      </c>
      <c r="C33" s="30">
        <v>248</v>
      </c>
      <c r="D33" s="30">
        <v>64</v>
      </c>
      <c r="E33" s="30">
        <v>49</v>
      </c>
      <c r="F33" s="30">
        <v>41</v>
      </c>
    </row>
    <row r="34" spans="1:6" x14ac:dyDescent="0.25">
      <c r="A34" s="30">
        <v>410</v>
      </c>
      <c r="B34" s="30">
        <v>16</v>
      </c>
      <c r="C34" s="30">
        <v>114</v>
      </c>
      <c r="D34" s="30">
        <v>0</v>
      </c>
      <c r="E34" s="30">
        <v>5</v>
      </c>
      <c r="F34" s="30">
        <v>49</v>
      </c>
    </row>
    <row r="35" spans="1:6" x14ac:dyDescent="0.25">
      <c r="A35" s="30">
        <v>158</v>
      </c>
      <c r="B35" s="30">
        <v>19</v>
      </c>
      <c r="C35" s="30">
        <v>288</v>
      </c>
      <c r="D35" s="30">
        <v>25</v>
      </c>
      <c r="E35" s="30">
        <v>0</v>
      </c>
      <c r="F35" s="30">
        <v>38</v>
      </c>
    </row>
    <row r="36" spans="1:6" x14ac:dyDescent="0.25">
      <c r="A36" s="30">
        <v>1332</v>
      </c>
      <c r="B36" s="30">
        <v>17</v>
      </c>
      <c r="C36" s="30">
        <v>311</v>
      </c>
      <c r="D36" s="30">
        <v>23</v>
      </c>
      <c r="E36" s="30">
        <v>51</v>
      </c>
      <c r="F36" s="30">
        <v>86</v>
      </c>
    </row>
    <row r="37" spans="1:6" x14ac:dyDescent="0.25">
      <c r="A37" s="30">
        <v>203</v>
      </c>
      <c r="B37" s="30">
        <v>0</v>
      </c>
      <c r="C37" s="30">
        <v>10</v>
      </c>
      <c r="D37" s="30">
        <v>0</v>
      </c>
      <c r="E37" s="30">
        <v>0</v>
      </c>
      <c r="F37" s="30">
        <v>2</v>
      </c>
    </row>
    <row r="38" spans="1:6" x14ac:dyDescent="0.25">
      <c r="A38" s="30">
        <v>100</v>
      </c>
      <c r="B38" s="30">
        <v>64</v>
      </c>
      <c r="C38" s="30">
        <v>79</v>
      </c>
      <c r="D38" s="30">
        <v>65</v>
      </c>
      <c r="E38" s="30">
        <v>0</v>
      </c>
      <c r="F38" s="30">
        <v>109</v>
      </c>
    </row>
    <row r="39" spans="1:6" x14ac:dyDescent="0.25">
      <c r="A39" s="30">
        <v>799</v>
      </c>
      <c r="B39" s="30">
        <v>12</v>
      </c>
      <c r="C39" s="30">
        <v>375</v>
      </c>
      <c r="D39" s="30">
        <v>16</v>
      </c>
      <c r="E39" s="30">
        <v>12</v>
      </c>
      <c r="F39" s="30">
        <v>12</v>
      </c>
    </row>
    <row r="40" spans="1:6" x14ac:dyDescent="0.25">
      <c r="A40" s="30">
        <v>1013</v>
      </c>
      <c r="B40" s="30">
        <v>30</v>
      </c>
      <c r="C40" s="30">
        <v>399</v>
      </c>
      <c r="D40" s="30">
        <v>60</v>
      </c>
      <c r="E40" s="30">
        <v>46</v>
      </c>
      <c r="F40" s="30">
        <v>153</v>
      </c>
    </row>
    <row r="41" spans="1:6" x14ac:dyDescent="0.25">
      <c r="A41" s="30">
        <v>819</v>
      </c>
      <c r="B41" s="30">
        <v>0</v>
      </c>
      <c r="C41" s="30">
        <v>72</v>
      </c>
      <c r="D41" s="30">
        <v>12</v>
      </c>
      <c r="E41" s="30">
        <v>0</v>
      </c>
      <c r="F41" s="30">
        <v>63</v>
      </c>
    </row>
    <row r="42" spans="1:6" x14ac:dyDescent="0.25">
      <c r="A42" s="30">
        <v>1149</v>
      </c>
      <c r="B42" s="30">
        <v>71</v>
      </c>
      <c r="C42" s="30">
        <v>449</v>
      </c>
      <c r="D42" s="30">
        <v>69</v>
      </c>
      <c r="E42" s="30">
        <v>71</v>
      </c>
      <c r="F42" s="30">
        <v>26</v>
      </c>
    </row>
    <row r="43" spans="1:6" x14ac:dyDescent="0.25">
      <c r="A43" s="30">
        <v>899</v>
      </c>
      <c r="B43" s="30">
        <v>102</v>
      </c>
      <c r="C43" s="30">
        <v>838</v>
      </c>
      <c r="D43" s="30">
        <v>133</v>
      </c>
      <c r="E43" s="30">
        <v>102</v>
      </c>
      <c r="F43" s="30">
        <v>40</v>
      </c>
    </row>
    <row r="44" spans="1:6" x14ac:dyDescent="0.25">
      <c r="A44" s="30">
        <v>899</v>
      </c>
      <c r="B44" s="30">
        <v>102</v>
      </c>
      <c r="C44" s="30">
        <v>838</v>
      </c>
      <c r="D44" s="30">
        <v>133</v>
      </c>
      <c r="E44" s="30">
        <v>102</v>
      </c>
      <c r="F44" s="30">
        <v>40</v>
      </c>
    </row>
    <row r="45" spans="1:6" x14ac:dyDescent="0.25">
      <c r="A45" s="30">
        <v>179</v>
      </c>
      <c r="B45" s="30">
        <v>21</v>
      </c>
      <c r="C45" s="30">
        <v>273</v>
      </c>
      <c r="D45" s="30">
        <v>0</v>
      </c>
      <c r="E45" s="30">
        <v>21</v>
      </c>
      <c r="F45" s="30">
        <v>63</v>
      </c>
    </row>
    <row r="46" spans="1:6" x14ac:dyDescent="0.25">
      <c r="A46" s="30">
        <v>19</v>
      </c>
      <c r="B46" s="30">
        <v>0</v>
      </c>
      <c r="C46" s="30">
        <v>35</v>
      </c>
      <c r="D46" s="30">
        <v>6</v>
      </c>
      <c r="E46" s="30">
        <v>4</v>
      </c>
      <c r="F46" s="30">
        <v>17</v>
      </c>
    </row>
    <row r="47" spans="1:6" x14ac:dyDescent="0.25">
      <c r="A47" s="30">
        <v>378</v>
      </c>
      <c r="B47" s="30">
        <v>0</v>
      </c>
      <c r="C47" s="30">
        <v>101</v>
      </c>
      <c r="D47" s="30">
        <v>0</v>
      </c>
      <c r="E47" s="30">
        <v>0</v>
      </c>
      <c r="F47" s="30">
        <v>72</v>
      </c>
    </row>
    <row r="48" spans="1:6" x14ac:dyDescent="0.25">
      <c r="A48" s="30">
        <v>561</v>
      </c>
      <c r="B48" s="30">
        <v>64</v>
      </c>
      <c r="C48" s="30">
        <v>785</v>
      </c>
      <c r="D48" s="30">
        <v>84</v>
      </c>
      <c r="E48" s="30">
        <v>128</v>
      </c>
      <c r="F48" s="30">
        <v>48</v>
      </c>
    </row>
    <row r="49" spans="1:6" x14ac:dyDescent="0.25">
      <c r="A49" s="30">
        <v>825</v>
      </c>
      <c r="B49" s="30">
        <v>8</v>
      </c>
      <c r="C49" s="30">
        <v>53</v>
      </c>
      <c r="D49" s="30">
        <v>11</v>
      </c>
      <c r="E49" s="30">
        <v>0</v>
      </c>
      <c r="F49" s="30">
        <v>242</v>
      </c>
    </row>
    <row r="50" spans="1:6" x14ac:dyDescent="0.25">
      <c r="A50" s="30">
        <v>437</v>
      </c>
      <c r="B50" s="30">
        <v>8</v>
      </c>
      <c r="C50" s="30">
        <v>206</v>
      </c>
      <c r="D50" s="30">
        <v>160</v>
      </c>
      <c r="E50" s="30">
        <v>49</v>
      </c>
      <c r="F50" s="30">
        <v>42</v>
      </c>
    </row>
    <row r="51" spans="1:6" x14ac:dyDescent="0.25">
      <c r="A51" s="30">
        <v>437</v>
      </c>
      <c r="B51" s="30">
        <v>8</v>
      </c>
      <c r="C51" s="30">
        <v>206</v>
      </c>
      <c r="D51" s="30">
        <v>160</v>
      </c>
      <c r="E51" s="30">
        <v>49</v>
      </c>
      <c r="F51" s="30">
        <v>42</v>
      </c>
    </row>
    <row r="52" spans="1:6" x14ac:dyDescent="0.25">
      <c r="A52" s="30">
        <v>308</v>
      </c>
      <c r="B52" s="30">
        <v>85</v>
      </c>
      <c r="C52" s="30">
        <v>137</v>
      </c>
      <c r="D52" s="30">
        <v>102</v>
      </c>
      <c r="E52" s="30">
        <v>45</v>
      </c>
      <c r="F52" s="30">
        <v>118</v>
      </c>
    </row>
    <row r="53" spans="1:6" x14ac:dyDescent="0.25">
      <c r="A53" s="30">
        <v>1001</v>
      </c>
      <c r="B53" s="30">
        <v>12</v>
      </c>
      <c r="C53" s="30">
        <v>240</v>
      </c>
      <c r="D53" s="30">
        <v>16</v>
      </c>
      <c r="E53" s="30">
        <v>12</v>
      </c>
      <c r="F53" s="30">
        <v>12</v>
      </c>
    </row>
    <row r="54" spans="1:6" x14ac:dyDescent="0.25">
      <c r="A54" s="30">
        <v>1001</v>
      </c>
      <c r="B54" s="30">
        <v>44</v>
      </c>
      <c r="C54" s="30">
        <v>107</v>
      </c>
      <c r="D54" s="30">
        <v>58</v>
      </c>
      <c r="E54" s="30">
        <v>44</v>
      </c>
      <c r="F54" s="30">
        <v>44</v>
      </c>
    </row>
    <row r="55" spans="1:6" x14ac:dyDescent="0.25">
      <c r="A55" s="30">
        <v>979</v>
      </c>
      <c r="B55" s="30">
        <v>44</v>
      </c>
      <c r="C55" s="30">
        <v>935</v>
      </c>
      <c r="D55" s="30">
        <v>29</v>
      </c>
      <c r="E55" s="30">
        <v>25</v>
      </c>
      <c r="F55" s="30">
        <v>22</v>
      </c>
    </row>
    <row r="56" spans="1:6" x14ac:dyDescent="0.25">
      <c r="A56" s="30">
        <v>200</v>
      </c>
      <c r="B56" s="30">
        <v>5</v>
      </c>
      <c r="C56" s="30">
        <v>44</v>
      </c>
      <c r="D56" s="30">
        <v>0</v>
      </c>
      <c r="E56" s="30">
        <v>10</v>
      </c>
      <c r="F56" s="30">
        <v>20</v>
      </c>
    </row>
    <row r="57" spans="1:6" x14ac:dyDescent="0.25">
      <c r="A57" s="30">
        <v>18</v>
      </c>
      <c r="B57" s="30">
        <v>0</v>
      </c>
      <c r="C57" s="30">
        <v>2</v>
      </c>
      <c r="D57" s="30">
        <v>0</v>
      </c>
      <c r="E57" s="30">
        <v>0</v>
      </c>
      <c r="F57" s="30">
        <v>2</v>
      </c>
    </row>
    <row r="58" spans="1:6" x14ac:dyDescent="0.25">
      <c r="A58" s="30">
        <v>324</v>
      </c>
      <c r="B58" s="30">
        <v>48</v>
      </c>
      <c r="C58" s="30">
        <v>186</v>
      </c>
      <c r="D58" s="30">
        <v>39</v>
      </c>
      <c r="E58" s="30">
        <v>18</v>
      </c>
      <c r="F58" s="30">
        <v>198</v>
      </c>
    </row>
    <row r="59" spans="1:6" x14ac:dyDescent="0.25">
      <c r="A59" s="30">
        <v>502</v>
      </c>
      <c r="B59" s="30">
        <v>19</v>
      </c>
      <c r="C59" s="30">
        <v>132</v>
      </c>
      <c r="D59" s="30">
        <v>0</v>
      </c>
      <c r="E59" s="30">
        <v>6</v>
      </c>
      <c r="F59" s="30">
        <v>26</v>
      </c>
    </row>
    <row r="60" spans="1:6" x14ac:dyDescent="0.25">
      <c r="A60" s="30">
        <v>196</v>
      </c>
      <c r="B60" s="30">
        <v>0</v>
      </c>
      <c r="C60" s="30">
        <v>512</v>
      </c>
      <c r="D60" s="30">
        <v>33</v>
      </c>
      <c r="E60" s="30">
        <v>130</v>
      </c>
      <c r="F60" s="30">
        <v>54</v>
      </c>
    </row>
    <row r="61" spans="1:6" x14ac:dyDescent="0.25">
      <c r="A61" s="30">
        <v>239</v>
      </c>
      <c r="B61" s="30">
        <v>13</v>
      </c>
      <c r="C61" s="30">
        <v>143</v>
      </c>
      <c r="D61" s="30">
        <v>45</v>
      </c>
      <c r="E61" s="30">
        <v>4</v>
      </c>
      <c r="F61" s="30">
        <v>52</v>
      </c>
    </row>
    <row r="62" spans="1:6" x14ac:dyDescent="0.25">
      <c r="A62" s="30">
        <v>21</v>
      </c>
      <c r="B62" s="30">
        <v>2</v>
      </c>
      <c r="C62" s="30">
        <v>28</v>
      </c>
      <c r="D62" s="30">
        <v>3</v>
      </c>
      <c r="E62" s="30">
        <v>2</v>
      </c>
      <c r="F62" s="30">
        <v>9</v>
      </c>
    </row>
    <row r="63" spans="1:6" x14ac:dyDescent="0.25">
      <c r="A63" s="30">
        <v>889</v>
      </c>
      <c r="B63" s="30">
        <v>55</v>
      </c>
      <c r="C63" s="30">
        <v>685</v>
      </c>
      <c r="D63" s="30">
        <v>168</v>
      </c>
      <c r="E63" s="30">
        <v>92</v>
      </c>
      <c r="F63" s="30">
        <v>129</v>
      </c>
    </row>
    <row r="64" spans="1:6" x14ac:dyDescent="0.25">
      <c r="A64" s="30">
        <v>1043</v>
      </c>
      <c r="B64" s="30">
        <v>24</v>
      </c>
      <c r="C64" s="30">
        <v>97</v>
      </c>
      <c r="D64" s="30">
        <v>32</v>
      </c>
      <c r="E64" s="30">
        <v>24</v>
      </c>
      <c r="F64" s="30">
        <v>157</v>
      </c>
    </row>
    <row r="65" spans="1:6" x14ac:dyDescent="0.25">
      <c r="A65" s="30">
        <v>73</v>
      </c>
      <c r="B65" s="30">
        <v>0</v>
      </c>
      <c r="C65" s="30">
        <v>13</v>
      </c>
      <c r="D65" s="30">
        <v>0</v>
      </c>
      <c r="E65" s="30">
        <v>1</v>
      </c>
      <c r="F65" s="30">
        <v>0</v>
      </c>
    </row>
    <row r="66" spans="1:6" x14ac:dyDescent="0.25">
      <c r="A66" s="30">
        <v>689</v>
      </c>
      <c r="B66" s="30">
        <v>8</v>
      </c>
      <c r="C66" s="30">
        <v>167</v>
      </c>
      <c r="D66" s="30">
        <v>11</v>
      </c>
      <c r="E66" s="30">
        <v>8</v>
      </c>
      <c r="F66" s="30">
        <v>88</v>
      </c>
    </row>
    <row r="67" spans="1:6" x14ac:dyDescent="0.25">
      <c r="A67" s="30">
        <v>1493</v>
      </c>
      <c r="B67" s="30">
        <v>86</v>
      </c>
      <c r="C67" s="30">
        <v>454</v>
      </c>
      <c r="D67" s="30">
        <v>112</v>
      </c>
      <c r="E67" s="30">
        <v>43</v>
      </c>
      <c r="F67" s="30">
        <v>43</v>
      </c>
    </row>
    <row r="68" spans="1:6" x14ac:dyDescent="0.25">
      <c r="A68" s="30">
        <v>909</v>
      </c>
      <c r="B68" s="30">
        <v>11</v>
      </c>
      <c r="C68" s="30">
        <v>218</v>
      </c>
      <c r="D68" s="30">
        <v>0</v>
      </c>
      <c r="E68" s="30">
        <v>0</v>
      </c>
      <c r="F68" s="30">
        <v>23</v>
      </c>
    </row>
    <row r="69" spans="1:6" x14ac:dyDescent="0.25">
      <c r="A69" s="30">
        <v>714</v>
      </c>
      <c r="B69" s="30">
        <v>76</v>
      </c>
      <c r="C69" s="30">
        <v>395</v>
      </c>
      <c r="D69" s="30">
        <v>116</v>
      </c>
      <c r="E69" s="30">
        <v>0</v>
      </c>
      <c r="F69" s="30">
        <v>12</v>
      </c>
    </row>
    <row r="70" spans="1:6" x14ac:dyDescent="0.25">
      <c r="A70" s="30">
        <v>714</v>
      </c>
      <c r="B70" s="30">
        <v>76</v>
      </c>
      <c r="C70" s="30">
        <v>395</v>
      </c>
      <c r="D70" s="30">
        <v>116</v>
      </c>
      <c r="E70" s="30">
        <v>0</v>
      </c>
      <c r="F70" s="30">
        <v>12</v>
      </c>
    </row>
    <row r="71" spans="1:6" x14ac:dyDescent="0.25">
      <c r="A71" s="30">
        <v>85</v>
      </c>
      <c r="B71" s="30">
        <v>1</v>
      </c>
      <c r="C71" s="30">
        <v>16</v>
      </c>
      <c r="D71" s="30">
        <v>2</v>
      </c>
      <c r="E71" s="30">
        <v>1</v>
      </c>
      <c r="F71" s="30">
        <v>2</v>
      </c>
    </row>
    <row r="72" spans="1:6" x14ac:dyDescent="0.25">
      <c r="A72" s="30">
        <v>910</v>
      </c>
      <c r="B72" s="30">
        <v>111</v>
      </c>
      <c r="C72" s="30">
        <v>724</v>
      </c>
      <c r="D72" s="30">
        <v>49</v>
      </c>
      <c r="E72" s="30">
        <v>74</v>
      </c>
      <c r="F72" s="30">
        <v>55</v>
      </c>
    </row>
    <row r="73" spans="1:6" x14ac:dyDescent="0.25">
      <c r="A73" s="30">
        <v>350</v>
      </c>
      <c r="B73" s="30">
        <v>8</v>
      </c>
      <c r="C73" s="30">
        <v>66</v>
      </c>
      <c r="D73" s="30">
        <v>17</v>
      </c>
      <c r="E73" s="30">
        <v>4</v>
      </c>
      <c r="F73" s="30">
        <v>4</v>
      </c>
    </row>
    <row r="74" spans="1:6" x14ac:dyDescent="0.25">
      <c r="A74" s="30">
        <v>46</v>
      </c>
      <c r="B74" s="30">
        <v>1</v>
      </c>
      <c r="C74" s="30">
        <v>12</v>
      </c>
      <c r="D74" s="30">
        <v>3</v>
      </c>
      <c r="E74" s="30">
        <v>0</v>
      </c>
      <c r="F74" s="30">
        <v>9</v>
      </c>
    </row>
    <row r="75" spans="1:6" x14ac:dyDescent="0.25">
      <c r="A75" s="30">
        <v>206</v>
      </c>
      <c r="B75" s="30">
        <v>10</v>
      </c>
      <c r="C75" s="30">
        <v>67</v>
      </c>
      <c r="D75" s="30">
        <v>30</v>
      </c>
      <c r="E75" s="30">
        <v>27</v>
      </c>
      <c r="F75" s="30">
        <v>71</v>
      </c>
    </row>
    <row r="76" spans="1:6" x14ac:dyDescent="0.25">
      <c r="A76" s="30">
        <v>152</v>
      </c>
      <c r="B76" s="30">
        <v>27</v>
      </c>
      <c r="C76" s="30">
        <v>103</v>
      </c>
      <c r="D76" s="30">
        <v>106</v>
      </c>
      <c r="E76" s="30">
        <v>54</v>
      </c>
      <c r="F76" s="30">
        <v>81</v>
      </c>
    </row>
    <row r="77" spans="1:6" x14ac:dyDescent="0.25">
      <c r="A77" s="30">
        <v>986</v>
      </c>
      <c r="B77" s="30">
        <v>36</v>
      </c>
      <c r="C77" s="30">
        <v>168</v>
      </c>
      <c r="D77" s="30">
        <v>16</v>
      </c>
      <c r="E77" s="30">
        <v>0</v>
      </c>
      <c r="F77" s="30">
        <v>108</v>
      </c>
    </row>
    <row r="78" spans="1:6" x14ac:dyDescent="0.25">
      <c r="A78" s="30">
        <v>415</v>
      </c>
      <c r="B78" s="30">
        <v>5</v>
      </c>
      <c r="C78" s="30">
        <v>124</v>
      </c>
      <c r="D78" s="30">
        <v>15</v>
      </c>
      <c r="E78" s="30">
        <v>35</v>
      </c>
      <c r="F78" s="30">
        <v>11</v>
      </c>
    </row>
    <row r="79" spans="1:6" x14ac:dyDescent="0.25">
      <c r="A79" s="30">
        <v>155</v>
      </c>
      <c r="B79" s="30">
        <v>1</v>
      </c>
      <c r="C79" s="30">
        <v>25</v>
      </c>
      <c r="D79" s="30">
        <v>0</v>
      </c>
      <c r="E79" s="30">
        <v>1</v>
      </c>
      <c r="F79" s="30">
        <v>3</v>
      </c>
    </row>
    <row r="80" spans="1:6" x14ac:dyDescent="0.25">
      <c r="A80" s="30">
        <v>565</v>
      </c>
      <c r="B80" s="30">
        <v>6</v>
      </c>
      <c r="C80" s="30">
        <v>65</v>
      </c>
      <c r="D80" s="30">
        <v>0</v>
      </c>
      <c r="E80" s="30">
        <v>6</v>
      </c>
      <c r="F80" s="30">
        <v>19</v>
      </c>
    </row>
    <row r="81" spans="1:6" x14ac:dyDescent="0.25">
      <c r="A81" s="30">
        <v>840</v>
      </c>
      <c r="B81" s="30">
        <v>53</v>
      </c>
      <c r="C81" s="30">
        <v>804</v>
      </c>
      <c r="D81" s="30">
        <v>23</v>
      </c>
      <c r="E81" s="30">
        <v>71</v>
      </c>
      <c r="F81" s="30">
        <v>17</v>
      </c>
    </row>
    <row r="82" spans="1:6" x14ac:dyDescent="0.25">
      <c r="A82" s="30">
        <v>421</v>
      </c>
      <c r="B82" s="30">
        <v>5</v>
      </c>
      <c r="C82" s="30">
        <v>90</v>
      </c>
      <c r="D82" s="30">
        <v>0</v>
      </c>
      <c r="E82" s="30">
        <v>16</v>
      </c>
      <c r="F82" s="30">
        <v>10</v>
      </c>
    </row>
    <row r="83" spans="1:6" x14ac:dyDescent="0.25">
      <c r="A83" s="30">
        <v>81</v>
      </c>
      <c r="B83" s="30">
        <v>11</v>
      </c>
      <c r="C83" s="30">
        <v>50</v>
      </c>
      <c r="D83" s="30">
        <v>3</v>
      </c>
      <c r="E83" s="30">
        <v>2</v>
      </c>
      <c r="F83" s="30">
        <v>39</v>
      </c>
    </row>
    <row r="84" spans="1:6" x14ac:dyDescent="0.25">
      <c r="A84" s="30">
        <v>174</v>
      </c>
      <c r="B84" s="30">
        <v>18</v>
      </c>
      <c r="C84" s="30">
        <v>81</v>
      </c>
      <c r="D84" s="30">
        <v>28</v>
      </c>
      <c r="E84" s="30">
        <v>6</v>
      </c>
      <c r="F84" s="30">
        <v>24</v>
      </c>
    </row>
    <row r="85" spans="1:6" x14ac:dyDescent="0.25">
      <c r="A85" s="30">
        <v>606</v>
      </c>
      <c r="B85" s="30">
        <v>148</v>
      </c>
      <c r="C85" s="30">
        <v>228</v>
      </c>
      <c r="D85" s="30">
        <v>15</v>
      </c>
      <c r="E85" s="30">
        <v>148</v>
      </c>
      <c r="F85" s="30">
        <v>22</v>
      </c>
    </row>
    <row r="86" spans="1:6" x14ac:dyDescent="0.25">
      <c r="A86" s="30">
        <v>14</v>
      </c>
      <c r="B86" s="30">
        <v>0</v>
      </c>
      <c r="C86" s="30">
        <v>24</v>
      </c>
      <c r="D86" s="30">
        <v>3</v>
      </c>
      <c r="E86" s="30">
        <v>3</v>
      </c>
      <c r="F86" s="30">
        <v>2</v>
      </c>
    </row>
    <row r="87" spans="1:6" x14ac:dyDescent="0.25">
      <c r="A87" s="30">
        <v>14</v>
      </c>
      <c r="B87" s="30">
        <v>0</v>
      </c>
      <c r="C87" s="30">
        <v>24</v>
      </c>
      <c r="D87" s="30">
        <v>3</v>
      </c>
      <c r="E87" s="30">
        <v>3</v>
      </c>
      <c r="F87" s="30">
        <v>2</v>
      </c>
    </row>
    <row r="88" spans="1:6" x14ac:dyDescent="0.25">
      <c r="A88" s="30">
        <v>735</v>
      </c>
      <c r="B88" s="30">
        <v>40</v>
      </c>
      <c r="C88" s="30">
        <v>183</v>
      </c>
      <c r="D88" s="30">
        <v>52</v>
      </c>
      <c r="E88" s="30">
        <v>20</v>
      </c>
      <c r="F88" s="30">
        <v>30</v>
      </c>
    </row>
    <row r="89" spans="1:6" x14ac:dyDescent="0.25">
      <c r="A89" s="30">
        <v>141</v>
      </c>
      <c r="B89" s="30">
        <v>11</v>
      </c>
      <c r="C89" s="30">
        <v>114</v>
      </c>
      <c r="D89" s="30">
        <v>15</v>
      </c>
      <c r="E89" s="30">
        <v>14</v>
      </c>
      <c r="F89" s="30">
        <v>5</v>
      </c>
    </row>
    <row r="90" spans="1:6" x14ac:dyDescent="0.25">
      <c r="A90" s="30">
        <v>71</v>
      </c>
      <c r="B90" s="30">
        <v>0</v>
      </c>
      <c r="C90" s="30">
        <v>18</v>
      </c>
      <c r="D90" s="30">
        <v>0</v>
      </c>
      <c r="E90" s="30">
        <v>0</v>
      </c>
      <c r="F90" s="30">
        <v>13</v>
      </c>
    </row>
    <row r="91" spans="1:6" x14ac:dyDescent="0.25">
      <c r="A91" s="30">
        <v>637</v>
      </c>
      <c r="B91" s="30">
        <v>47</v>
      </c>
      <c r="C91" s="30">
        <v>237</v>
      </c>
      <c r="D91" s="30">
        <v>12</v>
      </c>
      <c r="E91" s="30">
        <v>19</v>
      </c>
      <c r="F91" s="30">
        <v>76</v>
      </c>
    </row>
    <row r="92" spans="1:6" x14ac:dyDescent="0.25">
      <c r="A92" s="30">
        <v>919</v>
      </c>
      <c r="B92" s="30">
        <v>0</v>
      </c>
      <c r="C92" s="30">
        <v>505</v>
      </c>
      <c r="D92" s="30">
        <v>99</v>
      </c>
      <c r="E92" s="30">
        <v>30</v>
      </c>
      <c r="F92" s="30">
        <v>45</v>
      </c>
    </row>
    <row r="93" spans="1:6" x14ac:dyDescent="0.25">
      <c r="A93" s="30">
        <v>919</v>
      </c>
      <c r="B93" s="30">
        <v>0</v>
      </c>
      <c r="C93" s="30">
        <v>505</v>
      </c>
      <c r="D93" s="30">
        <v>99</v>
      </c>
      <c r="E93" s="30">
        <v>30</v>
      </c>
      <c r="F93" s="30">
        <v>45</v>
      </c>
    </row>
    <row r="94" spans="1:6" x14ac:dyDescent="0.25">
      <c r="A94" s="30">
        <v>731</v>
      </c>
      <c r="B94" s="30">
        <v>60</v>
      </c>
      <c r="C94" s="30">
        <v>353</v>
      </c>
      <c r="D94" s="30">
        <v>78</v>
      </c>
      <c r="E94" s="30">
        <v>12</v>
      </c>
      <c r="F94" s="30">
        <v>73</v>
      </c>
    </row>
    <row r="95" spans="1:6" x14ac:dyDescent="0.25">
      <c r="A95" s="30">
        <v>372</v>
      </c>
      <c r="B95" s="30">
        <v>18</v>
      </c>
      <c r="C95" s="30">
        <v>126</v>
      </c>
      <c r="D95" s="30">
        <v>47</v>
      </c>
      <c r="E95" s="30">
        <v>48</v>
      </c>
      <c r="F95" s="30">
        <v>78</v>
      </c>
    </row>
    <row r="96" spans="1:6" x14ac:dyDescent="0.25">
      <c r="A96" s="30">
        <v>516</v>
      </c>
      <c r="B96" s="30">
        <v>0</v>
      </c>
      <c r="C96" s="30">
        <v>21</v>
      </c>
      <c r="D96" s="30">
        <v>0</v>
      </c>
      <c r="E96" s="30">
        <v>0</v>
      </c>
      <c r="F96" s="30">
        <v>5</v>
      </c>
    </row>
    <row r="97" spans="1:6" x14ac:dyDescent="0.25">
      <c r="A97" s="30">
        <v>53</v>
      </c>
      <c r="B97" s="30">
        <v>1</v>
      </c>
      <c r="C97" s="30">
        <v>34</v>
      </c>
      <c r="D97" s="30">
        <v>2</v>
      </c>
      <c r="E97" s="30">
        <v>0</v>
      </c>
      <c r="F97" s="30">
        <v>16</v>
      </c>
    </row>
    <row r="98" spans="1:6" x14ac:dyDescent="0.25">
      <c r="A98" s="30">
        <v>38</v>
      </c>
      <c r="B98" s="30">
        <v>1</v>
      </c>
      <c r="C98" s="30">
        <v>24</v>
      </c>
      <c r="D98" s="30">
        <v>0</v>
      </c>
      <c r="E98" s="30">
        <v>0</v>
      </c>
      <c r="F98" s="30">
        <v>0</v>
      </c>
    </row>
    <row r="99" spans="1:6" x14ac:dyDescent="0.25">
      <c r="A99" s="30">
        <v>1478</v>
      </c>
      <c r="B99" s="30">
        <v>19</v>
      </c>
      <c r="C99" s="30">
        <v>403</v>
      </c>
      <c r="D99" s="30">
        <v>0</v>
      </c>
      <c r="E99" s="30">
        <v>19</v>
      </c>
      <c r="F99" s="30">
        <v>0</v>
      </c>
    </row>
    <row r="100" spans="1:6" x14ac:dyDescent="0.25">
      <c r="A100" s="30">
        <v>1478</v>
      </c>
      <c r="B100" s="30">
        <v>19</v>
      </c>
      <c r="C100" s="30">
        <v>403</v>
      </c>
      <c r="D100" s="30">
        <v>0</v>
      </c>
      <c r="E100" s="30">
        <v>19</v>
      </c>
      <c r="F100" s="30">
        <v>0</v>
      </c>
    </row>
    <row r="101" spans="1:6" x14ac:dyDescent="0.25">
      <c r="A101" s="30">
        <v>584</v>
      </c>
      <c r="B101" s="30">
        <v>100</v>
      </c>
      <c r="C101" s="30">
        <v>835</v>
      </c>
      <c r="D101" s="30">
        <v>65</v>
      </c>
      <c r="E101" s="30">
        <v>83</v>
      </c>
      <c r="F101" s="30">
        <v>35</v>
      </c>
    </row>
    <row r="102" spans="1:6" x14ac:dyDescent="0.25">
      <c r="A102" s="30">
        <v>4</v>
      </c>
      <c r="B102" s="30">
        <v>0</v>
      </c>
      <c r="C102" s="30">
        <v>5</v>
      </c>
      <c r="D102" s="30">
        <v>0</v>
      </c>
      <c r="E102" s="30">
        <v>1</v>
      </c>
      <c r="F102" s="30">
        <v>5</v>
      </c>
    </row>
    <row r="103" spans="1:6" x14ac:dyDescent="0.25">
      <c r="A103" s="30">
        <v>431</v>
      </c>
      <c r="B103" s="30">
        <v>82</v>
      </c>
      <c r="C103" s="30">
        <v>441</v>
      </c>
      <c r="D103" s="30">
        <v>80</v>
      </c>
      <c r="E103" s="30">
        <v>20</v>
      </c>
      <c r="F103" s="30">
        <v>102</v>
      </c>
    </row>
    <row r="104" spans="1:6" x14ac:dyDescent="0.25">
      <c r="A104" s="30">
        <v>81</v>
      </c>
      <c r="B104" s="30">
        <v>4</v>
      </c>
      <c r="C104" s="30">
        <v>33</v>
      </c>
      <c r="D104" s="30">
        <v>5</v>
      </c>
      <c r="E104" s="30">
        <v>2</v>
      </c>
      <c r="F104" s="30">
        <v>291</v>
      </c>
    </row>
    <row r="105" spans="1:6" x14ac:dyDescent="0.25">
      <c r="A105" s="30">
        <v>11</v>
      </c>
      <c r="B105" s="30">
        <v>0</v>
      </c>
      <c r="C105" s="30">
        <v>5</v>
      </c>
      <c r="D105" s="30">
        <v>0</v>
      </c>
      <c r="E105" s="30">
        <v>0</v>
      </c>
      <c r="F105" s="30">
        <v>1</v>
      </c>
    </row>
    <row r="106" spans="1:6" x14ac:dyDescent="0.25">
      <c r="A106" s="30">
        <v>20</v>
      </c>
      <c r="B106" s="30">
        <v>1</v>
      </c>
      <c r="C106" s="30">
        <v>28</v>
      </c>
      <c r="D106" s="30">
        <v>3</v>
      </c>
      <c r="E106" s="30">
        <v>3</v>
      </c>
      <c r="F106" s="30">
        <v>2</v>
      </c>
    </row>
    <row r="107" spans="1:6" x14ac:dyDescent="0.25">
      <c r="A107" s="30">
        <v>201</v>
      </c>
      <c r="B107" s="30">
        <v>53</v>
      </c>
      <c r="C107" s="30">
        <v>172</v>
      </c>
      <c r="D107" s="30">
        <v>116</v>
      </c>
      <c r="E107" s="30">
        <v>77</v>
      </c>
      <c r="F107" s="30">
        <v>83</v>
      </c>
    </row>
    <row r="108" spans="1:6" x14ac:dyDescent="0.25">
      <c r="A108" s="30">
        <v>76</v>
      </c>
      <c r="B108" s="30">
        <v>10</v>
      </c>
      <c r="C108" s="30">
        <v>56</v>
      </c>
      <c r="D108" s="30">
        <v>3</v>
      </c>
      <c r="E108" s="30">
        <v>1</v>
      </c>
      <c r="F108" s="30">
        <v>23</v>
      </c>
    </row>
    <row r="109" spans="1:6" x14ac:dyDescent="0.25">
      <c r="A109" s="30">
        <v>866</v>
      </c>
      <c r="B109" s="30">
        <v>21</v>
      </c>
      <c r="C109" s="30">
        <v>151</v>
      </c>
      <c r="D109" s="30">
        <v>28</v>
      </c>
      <c r="E109" s="30">
        <v>21</v>
      </c>
      <c r="F109" s="30">
        <v>86</v>
      </c>
    </row>
    <row r="110" spans="1:6" x14ac:dyDescent="0.25">
      <c r="A110" s="30">
        <v>376</v>
      </c>
      <c r="B110" s="30">
        <v>53</v>
      </c>
      <c r="C110" s="30">
        <v>462</v>
      </c>
      <c r="D110" s="30">
        <v>168</v>
      </c>
      <c r="E110" s="30">
        <v>53</v>
      </c>
      <c r="F110" s="30">
        <v>53</v>
      </c>
    </row>
    <row r="111" spans="1:6" x14ac:dyDescent="0.25">
      <c r="A111" s="30">
        <v>144</v>
      </c>
      <c r="B111" s="30">
        <v>0</v>
      </c>
      <c r="C111" s="30">
        <v>7</v>
      </c>
      <c r="D111" s="30">
        <v>0</v>
      </c>
      <c r="E111" s="30">
        <v>0</v>
      </c>
      <c r="F111" s="30">
        <v>6</v>
      </c>
    </row>
    <row r="112" spans="1:6" x14ac:dyDescent="0.25">
      <c r="A112" s="30">
        <v>269</v>
      </c>
      <c r="B112" s="30">
        <v>15</v>
      </c>
      <c r="C112" s="30">
        <v>69</v>
      </c>
      <c r="D112" s="30">
        <v>15</v>
      </c>
      <c r="E112" s="30">
        <v>19</v>
      </c>
      <c r="F112" s="30">
        <v>38</v>
      </c>
    </row>
    <row r="113" spans="1:6" x14ac:dyDescent="0.25">
      <c r="A113" s="30">
        <v>269</v>
      </c>
      <c r="B113" s="30">
        <v>15</v>
      </c>
      <c r="C113" s="30">
        <v>69</v>
      </c>
      <c r="D113" s="30">
        <v>15</v>
      </c>
      <c r="E113" s="30">
        <v>19</v>
      </c>
      <c r="F113" s="30">
        <v>38</v>
      </c>
    </row>
    <row r="114" spans="1:6" x14ac:dyDescent="0.25">
      <c r="A114" s="30">
        <v>11</v>
      </c>
      <c r="B114" s="30">
        <v>0</v>
      </c>
      <c r="C114" s="30">
        <v>4</v>
      </c>
      <c r="D114" s="30">
        <v>0</v>
      </c>
      <c r="E114" s="30">
        <v>0</v>
      </c>
      <c r="F114" s="30">
        <v>2</v>
      </c>
    </row>
    <row r="115" spans="1:6" x14ac:dyDescent="0.25">
      <c r="A115" s="30">
        <v>33</v>
      </c>
      <c r="B115" s="30">
        <v>0</v>
      </c>
      <c r="C115" s="30">
        <v>5</v>
      </c>
      <c r="D115" s="30">
        <v>0</v>
      </c>
      <c r="E115" s="30">
        <v>0</v>
      </c>
      <c r="F115" s="30">
        <v>0</v>
      </c>
    </row>
    <row r="116" spans="1:6" x14ac:dyDescent="0.25">
      <c r="A116" s="30">
        <v>1248</v>
      </c>
      <c r="B116" s="30">
        <v>16</v>
      </c>
      <c r="C116" s="30">
        <v>349</v>
      </c>
      <c r="D116" s="30">
        <v>43</v>
      </c>
      <c r="E116" s="30">
        <v>16</v>
      </c>
      <c r="F116" s="30">
        <v>16</v>
      </c>
    </row>
    <row r="117" spans="1:6" x14ac:dyDescent="0.25">
      <c r="A117" s="30">
        <v>26</v>
      </c>
      <c r="B117" s="30">
        <v>0</v>
      </c>
      <c r="C117" s="30">
        <v>6</v>
      </c>
      <c r="D117" s="30">
        <v>0</v>
      </c>
      <c r="E117" s="30">
        <v>0</v>
      </c>
      <c r="F117" s="30">
        <v>2</v>
      </c>
    </row>
    <row r="118" spans="1:6" x14ac:dyDescent="0.25">
      <c r="A118" s="30">
        <v>1462</v>
      </c>
      <c r="B118" s="30">
        <v>16</v>
      </c>
      <c r="C118" s="30">
        <v>128</v>
      </c>
      <c r="D118" s="30">
        <v>0</v>
      </c>
      <c r="E118" s="30">
        <v>0</v>
      </c>
      <c r="F118" s="30">
        <v>160</v>
      </c>
    </row>
    <row r="119" spans="1:6" x14ac:dyDescent="0.25">
      <c r="A119" s="30">
        <v>588</v>
      </c>
      <c r="B119" s="30">
        <v>7</v>
      </c>
      <c r="C119" s="30">
        <v>76</v>
      </c>
      <c r="D119" s="30">
        <v>110</v>
      </c>
      <c r="E119" s="30">
        <v>15</v>
      </c>
      <c r="F119" s="30">
        <v>15</v>
      </c>
    </row>
    <row r="120" spans="1:6" x14ac:dyDescent="0.25">
      <c r="A120" s="30">
        <v>241</v>
      </c>
      <c r="B120" s="30">
        <v>0</v>
      </c>
      <c r="C120" s="30">
        <v>12</v>
      </c>
      <c r="D120" s="30">
        <v>0</v>
      </c>
      <c r="E120" s="30">
        <v>0</v>
      </c>
      <c r="F120" s="30">
        <v>25</v>
      </c>
    </row>
    <row r="121" spans="1:6" x14ac:dyDescent="0.25">
      <c r="A121" s="30">
        <v>209</v>
      </c>
      <c r="B121" s="30">
        <v>19</v>
      </c>
      <c r="C121" s="30">
        <v>456</v>
      </c>
      <c r="D121" s="30">
        <v>160</v>
      </c>
      <c r="E121" s="30">
        <v>142</v>
      </c>
      <c r="F121" s="30">
        <v>66</v>
      </c>
    </row>
    <row r="122" spans="1:6" x14ac:dyDescent="0.25">
      <c r="A122" s="30">
        <v>1285</v>
      </c>
      <c r="B122" s="30">
        <v>21</v>
      </c>
      <c r="C122" s="30">
        <v>449</v>
      </c>
      <c r="D122" s="30">
        <v>106</v>
      </c>
      <c r="E122" s="30">
        <v>20</v>
      </c>
      <c r="F122" s="30">
        <v>20</v>
      </c>
    </row>
    <row r="123" spans="1:6" x14ac:dyDescent="0.25">
      <c r="A123" s="30">
        <v>124</v>
      </c>
      <c r="B123" s="30">
        <v>83</v>
      </c>
      <c r="C123" s="30">
        <v>267</v>
      </c>
      <c r="D123" s="30">
        <v>85</v>
      </c>
      <c r="E123" s="30">
        <v>59</v>
      </c>
      <c r="F123" s="30">
        <v>35</v>
      </c>
    </row>
    <row r="124" spans="1:6" x14ac:dyDescent="0.25">
      <c r="A124" s="30">
        <v>124</v>
      </c>
      <c r="B124" s="30">
        <v>83</v>
      </c>
      <c r="C124" s="30">
        <v>267</v>
      </c>
      <c r="D124" s="30">
        <v>85</v>
      </c>
      <c r="E124" s="30">
        <v>59</v>
      </c>
      <c r="F124" s="30">
        <v>35</v>
      </c>
    </row>
    <row r="125" spans="1:6" x14ac:dyDescent="0.25">
      <c r="A125" s="30">
        <v>20</v>
      </c>
      <c r="B125" s="30">
        <v>2</v>
      </c>
      <c r="C125" s="30">
        <v>23</v>
      </c>
      <c r="D125" s="30">
        <v>3</v>
      </c>
      <c r="E125" s="30">
        <v>1</v>
      </c>
      <c r="F125" s="30">
        <v>4</v>
      </c>
    </row>
    <row r="126" spans="1:6" x14ac:dyDescent="0.25">
      <c r="A126" s="30">
        <v>154</v>
      </c>
      <c r="B126" s="30">
        <v>22</v>
      </c>
      <c r="C126" s="30">
        <v>202</v>
      </c>
      <c r="D126" s="30">
        <v>39</v>
      </c>
      <c r="E126" s="30">
        <v>30</v>
      </c>
      <c r="F126" s="30">
        <v>8</v>
      </c>
    </row>
    <row r="127" spans="1:6" x14ac:dyDescent="0.25">
      <c r="A127" s="30">
        <v>618</v>
      </c>
      <c r="B127" s="30">
        <v>44</v>
      </c>
      <c r="C127" s="30">
        <v>215</v>
      </c>
      <c r="D127" s="30">
        <v>0</v>
      </c>
      <c r="E127" s="30">
        <v>17</v>
      </c>
      <c r="F127" s="30">
        <v>36</v>
      </c>
    </row>
    <row r="128" spans="1:6" x14ac:dyDescent="0.25">
      <c r="A128" s="30">
        <v>39</v>
      </c>
      <c r="B128" s="30">
        <v>1</v>
      </c>
      <c r="C128" s="30">
        <v>9</v>
      </c>
      <c r="D128" s="30">
        <v>2</v>
      </c>
      <c r="E128" s="30">
        <v>1</v>
      </c>
      <c r="F128" s="30">
        <v>34</v>
      </c>
    </row>
    <row r="129" spans="1:6" x14ac:dyDescent="0.25">
      <c r="A129" s="30">
        <v>10</v>
      </c>
      <c r="B129" s="30">
        <v>0</v>
      </c>
      <c r="C129" s="30">
        <v>3</v>
      </c>
      <c r="D129" s="30">
        <v>0</v>
      </c>
      <c r="E129" s="30">
        <v>0</v>
      </c>
      <c r="F129" s="30">
        <v>4</v>
      </c>
    </row>
    <row r="130" spans="1:6" x14ac:dyDescent="0.25">
      <c r="A130" s="30">
        <v>712</v>
      </c>
      <c r="B130" s="30">
        <v>50</v>
      </c>
      <c r="C130" s="30">
        <v>420</v>
      </c>
      <c r="D130" s="30">
        <v>65</v>
      </c>
      <c r="E130" s="30">
        <v>38</v>
      </c>
      <c r="F130" s="30">
        <v>38</v>
      </c>
    </row>
    <row r="131" spans="1:6" x14ac:dyDescent="0.25">
      <c r="A131" s="30">
        <v>1074</v>
      </c>
      <c r="B131" s="30">
        <v>37</v>
      </c>
      <c r="C131" s="30">
        <v>518</v>
      </c>
      <c r="D131" s="30">
        <v>193</v>
      </c>
      <c r="E131" s="30">
        <v>92</v>
      </c>
      <c r="F131" s="30">
        <v>129</v>
      </c>
    </row>
    <row r="132" spans="1:6" x14ac:dyDescent="0.25">
      <c r="A132" s="30">
        <v>86</v>
      </c>
      <c r="B132" s="30">
        <v>4</v>
      </c>
      <c r="C132" s="30">
        <v>56</v>
      </c>
      <c r="D132" s="30">
        <v>2</v>
      </c>
      <c r="E132" s="30">
        <v>4</v>
      </c>
      <c r="F132" s="30">
        <v>7</v>
      </c>
    </row>
    <row r="133" spans="1:6" x14ac:dyDescent="0.25">
      <c r="A133" s="30">
        <v>284</v>
      </c>
      <c r="B133" s="30">
        <v>0</v>
      </c>
      <c r="C133" s="30">
        <v>55</v>
      </c>
      <c r="D133" s="30">
        <v>0</v>
      </c>
      <c r="E133" s="30">
        <v>6</v>
      </c>
      <c r="F133" s="30">
        <v>52</v>
      </c>
    </row>
    <row r="134" spans="1:6" x14ac:dyDescent="0.25">
      <c r="A134" s="30">
        <v>860</v>
      </c>
      <c r="B134" s="30">
        <v>28</v>
      </c>
      <c r="C134" s="30">
        <v>409</v>
      </c>
      <c r="D134" s="30">
        <v>73</v>
      </c>
      <c r="E134" s="30">
        <v>56</v>
      </c>
      <c r="F134" s="30">
        <v>56</v>
      </c>
    </row>
    <row r="135" spans="1:6" x14ac:dyDescent="0.25">
      <c r="A135" s="30">
        <v>20</v>
      </c>
      <c r="B135" s="30">
        <v>6</v>
      </c>
      <c r="C135" s="30">
        <v>43</v>
      </c>
      <c r="D135" s="30">
        <v>19</v>
      </c>
      <c r="E135" s="30">
        <v>5</v>
      </c>
      <c r="F135" s="30">
        <v>38</v>
      </c>
    </row>
    <row r="136" spans="1:6" x14ac:dyDescent="0.25">
      <c r="A136" s="30">
        <v>546</v>
      </c>
      <c r="B136" s="30">
        <v>0</v>
      </c>
      <c r="C136" s="30">
        <v>48</v>
      </c>
      <c r="D136" s="30">
        <v>0</v>
      </c>
      <c r="E136" s="30">
        <v>6</v>
      </c>
      <c r="F136" s="30">
        <v>6</v>
      </c>
    </row>
    <row r="137" spans="1:6" x14ac:dyDescent="0.25">
      <c r="A137" s="30">
        <v>243</v>
      </c>
      <c r="B137" s="30">
        <v>11</v>
      </c>
      <c r="C137" s="30">
        <v>119</v>
      </c>
      <c r="D137" s="30">
        <v>10</v>
      </c>
      <c r="E137" s="30">
        <v>3</v>
      </c>
      <c r="F137" s="30">
        <v>15</v>
      </c>
    </row>
    <row r="138" spans="1:6" x14ac:dyDescent="0.25">
      <c r="A138" s="30">
        <v>352</v>
      </c>
      <c r="B138" s="30">
        <v>0</v>
      </c>
      <c r="C138" s="30">
        <v>27</v>
      </c>
      <c r="D138" s="30">
        <v>10</v>
      </c>
      <c r="E138" s="30">
        <v>0</v>
      </c>
      <c r="F138" s="30">
        <v>15</v>
      </c>
    </row>
    <row r="139" spans="1:6" x14ac:dyDescent="0.25">
      <c r="A139" s="30">
        <v>352</v>
      </c>
      <c r="B139" s="30">
        <v>0</v>
      </c>
      <c r="C139" s="30">
        <v>27</v>
      </c>
      <c r="D139" s="30">
        <v>10</v>
      </c>
      <c r="E139" s="30">
        <v>0</v>
      </c>
      <c r="F139" s="30">
        <v>15</v>
      </c>
    </row>
    <row r="140" spans="1:6" x14ac:dyDescent="0.25">
      <c r="A140" s="30">
        <v>194</v>
      </c>
      <c r="B140" s="30">
        <v>55</v>
      </c>
      <c r="C140" s="30">
        <v>134</v>
      </c>
      <c r="D140" s="30">
        <v>15</v>
      </c>
      <c r="E140" s="30">
        <v>0</v>
      </c>
      <c r="F140" s="30">
        <v>3</v>
      </c>
    </row>
    <row r="141" spans="1:6" x14ac:dyDescent="0.25">
      <c r="A141" s="30">
        <v>40</v>
      </c>
      <c r="B141" s="30">
        <v>2</v>
      </c>
      <c r="C141" s="30">
        <v>15</v>
      </c>
      <c r="D141" s="30">
        <v>8</v>
      </c>
      <c r="E141" s="30">
        <v>0</v>
      </c>
      <c r="F141" s="30">
        <v>6</v>
      </c>
    </row>
    <row r="142" spans="1:6" x14ac:dyDescent="0.25">
      <c r="A142" s="30">
        <v>130</v>
      </c>
      <c r="B142" s="30">
        <v>30</v>
      </c>
      <c r="C142" s="30">
        <v>168</v>
      </c>
      <c r="D142" s="30">
        <v>20</v>
      </c>
      <c r="E142" s="30">
        <v>34</v>
      </c>
      <c r="F142" s="30">
        <v>0</v>
      </c>
    </row>
    <row r="143" spans="1:6" x14ac:dyDescent="0.25">
      <c r="A143" s="30">
        <v>40</v>
      </c>
      <c r="B143" s="30">
        <v>2</v>
      </c>
      <c r="C143" s="30">
        <v>15</v>
      </c>
      <c r="D143" s="30">
        <v>8</v>
      </c>
      <c r="E143" s="30">
        <v>0</v>
      </c>
      <c r="F143" s="30">
        <v>6</v>
      </c>
    </row>
    <row r="144" spans="1:6" x14ac:dyDescent="0.25">
      <c r="A144" s="30">
        <v>22</v>
      </c>
      <c r="B144" s="30">
        <v>1</v>
      </c>
      <c r="C144" s="30">
        <v>11</v>
      </c>
      <c r="D144" s="30">
        <v>0</v>
      </c>
      <c r="E144" s="30">
        <v>5</v>
      </c>
      <c r="F144" s="30">
        <v>3</v>
      </c>
    </row>
    <row r="145" spans="1:6" x14ac:dyDescent="0.25">
      <c r="A145" s="30">
        <v>308</v>
      </c>
      <c r="B145" s="30">
        <v>0</v>
      </c>
      <c r="C145" s="30">
        <v>73</v>
      </c>
      <c r="D145" s="30">
        <v>0</v>
      </c>
      <c r="E145" s="30">
        <v>0</v>
      </c>
      <c r="F145" s="30">
        <v>23</v>
      </c>
    </row>
    <row r="146" spans="1:6" x14ac:dyDescent="0.25">
      <c r="A146" s="30">
        <v>380</v>
      </c>
      <c r="B146" s="30">
        <v>0</v>
      </c>
      <c r="C146" s="30">
        <v>47</v>
      </c>
      <c r="D146" s="30">
        <v>6</v>
      </c>
      <c r="E146" s="30">
        <v>0</v>
      </c>
      <c r="F146" s="30">
        <v>34</v>
      </c>
    </row>
    <row r="147" spans="1:6" x14ac:dyDescent="0.25">
      <c r="A147" s="30">
        <v>629</v>
      </c>
      <c r="B147" s="30">
        <v>0</v>
      </c>
      <c r="C147" s="30">
        <v>70</v>
      </c>
      <c r="D147" s="30">
        <v>0</v>
      </c>
      <c r="E147" s="30">
        <v>0</v>
      </c>
      <c r="F147" s="30">
        <v>35</v>
      </c>
    </row>
    <row r="148" spans="1:6" x14ac:dyDescent="0.25">
      <c r="A148" s="30">
        <v>618</v>
      </c>
      <c r="B148" s="30">
        <v>15</v>
      </c>
      <c r="C148" s="30">
        <v>106</v>
      </c>
      <c r="D148" s="30">
        <v>20</v>
      </c>
      <c r="E148" s="30">
        <v>7</v>
      </c>
      <c r="F148" s="30">
        <v>45</v>
      </c>
    </row>
    <row r="149" spans="1:6" x14ac:dyDescent="0.25">
      <c r="A149" s="30">
        <v>71</v>
      </c>
      <c r="B149" s="30">
        <v>0</v>
      </c>
      <c r="C149" s="30">
        <v>13</v>
      </c>
      <c r="D149" s="30">
        <v>3</v>
      </c>
      <c r="E149" s="30">
        <v>1</v>
      </c>
      <c r="F149" s="30">
        <v>0</v>
      </c>
    </row>
    <row r="150" spans="1:6" x14ac:dyDescent="0.25">
      <c r="A150" s="30">
        <v>350</v>
      </c>
      <c r="B150" s="30">
        <v>3</v>
      </c>
      <c r="C150" s="30">
        <v>39</v>
      </c>
      <c r="D150" s="30">
        <v>0</v>
      </c>
      <c r="E150" s="30">
        <v>0</v>
      </c>
      <c r="F150" s="30">
        <v>19</v>
      </c>
    </row>
    <row r="151" spans="1:6" x14ac:dyDescent="0.25">
      <c r="A151" s="30">
        <v>794</v>
      </c>
      <c r="B151" s="30">
        <v>115</v>
      </c>
      <c r="C151" s="30">
        <v>243</v>
      </c>
      <c r="D151" s="30">
        <v>150</v>
      </c>
      <c r="E151" s="30">
        <v>0</v>
      </c>
      <c r="F151" s="30">
        <v>205</v>
      </c>
    </row>
    <row r="152" spans="1:6" x14ac:dyDescent="0.25">
      <c r="A152" s="30">
        <v>28</v>
      </c>
      <c r="B152" s="30">
        <v>1</v>
      </c>
      <c r="C152" s="30">
        <v>21</v>
      </c>
      <c r="D152" s="30">
        <v>3</v>
      </c>
      <c r="E152" s="30">
        <v>0</v>
      </c>
      <c r="F152" s="30">
        <v>10</v>
      </c>
    </row>
    <row r="153" spans="1:6" x14ac:dyDescent="0.25">
      <c r="A153" s="30">
        <v>20</v>
      </c>
      <c r="B153" s="30">
        <v>2</v>
      </c>
      <c r="C153" s="30">
        <v>1582</v>
      </c>
      <c r="D153" s="30">
        <v>1</v>
      </c>
      <c r="E153" s="30">
        <v>2</v>
      </c>
      <c r="F153" s="30">
        <v>1</v>
      </c>
    </row>
    <row r="154" spans="1:6" x14ac:dyDescent="0.25">
      <c r="A154" s="30">
        <v>204</v>
      </c>
      <c r="B154" s="30">
        <v>7</v>
      </c>
      <c r="C154" s="30">
        <v>149</v>
      </c>
      <c r="D154" s="30">
        <v>20</v>
      </c>
      <c r="E154" s="30">
        <v>15</v>
      </c>
      <c r="F154" s="30">
        <v>66</v>
      </c>
    </row>
    <row r="155" spans="1:6" x14ac:dyDescent="0.25">
      <c r="A155" s="30">
        <v>37</v>
      </c>
      <c r="B155" s="30">
        <v>0</v>
      </c>
      <c r="C155" s="30">
        <v>46</v>
      </c>
      <c r="D155" s="30">
        <v>4</v>
      </c>
      <c r="E155" s="30">
        <v>3</v>
      </c>
      <c r="F155" s="30">
        <v>0</v>
      </c>
    </row>
    <row r="156" spans="1:6" x14ac:dyDescent="0.25">
      <c r="A156" s="30">
        <v>199</v>
      </c>
      <c r="B156" s="30">
        <v>12</v>
      </c>
      <c r="C156" s="30">
        <v>31</v>
      </c>
      <c r="D156" s="30">
        <v>3</v>
      </c>
      <c r="E156" s="30">
        <v>12</v>
      </c>
      <c r="F156" s="30">
        <v>7</v>
      </c>
    </row>
    <row r="157" spans="1:6" x14ac:dyDescent="0.25">
      <c r="A157" s="30">
        <v>13</v>
      </c>
      <c r="B157" s="30">
        <v>2</v>
      </c>
      <c r="C157" s="30">
        <v>15</v>
      </c>
      <c r="D157" s="30">
        <v>2</v>
      </c>
      <c r="E157" s="30">
        <v>2</v>
      </c>
      <c r="F157" s="30">
        <v>8</v>
      </c>
    </row>
    <row r="158" spans="1:6" x14ac:dyDescent="0.25">
      <c r="A158" s="30">
        <v>539</v>
      </c>
      <c r="B158" s="30">
        <v>30</v>
      </c>
      <c r="C158" s="30">
        <v>92</v>
      </c>
      <c r="D158" s="30">
        <v>80</v>
      </c>
      <c r="E158" s="30">
        <v>46</v>
      </c>
      <c r="F158" s="30">
        <v>38</v>
      </c>
    </row>
    <row r="159" spans="1:6" x14ac:dyDescent="0.25">
      <c r="A159" s="30">
        <v>25</v>
      </c>
      <c r="B159" s="30">
        <v>1</v>
      </c>
      <c r="C159" s="30">
        <v>13</v>
      </c>
      <c r="D159" s="30">
        <v>0</v>
      </c>
      <c r="E159" s="30">
        <v>0</v>
      </c>
      <c r="F159" s="30">
        <v>3</v>
      </c>
    </row>
    <row r="160" spans="1:6" x14ac:dyDescent="0.25">
      <c r="A160" s="30">
        <v>25</v>
      </c>
      <c r="B160" s="30">
        <v>1</v>
      </c>
      <c r="C160" s="30">
        <v>13</v>
      </c>
      <c r="D160" s="30">
        <v>0</v>
      </c>
      <c r="E160" s="30">
        <v>0</v>
      </c>
      <c r="F160" s="30">
        <v>3</v>
      </c>
    </row>
    <row r="161" spans="1:6" x14ac:dyDescent="0.25">
      <c r="A161" s="30">
        <v>561</v>
      </c>
      <c r="B161" s="30">
        <v>14</v>
      </c>
      <c r="C161" s="30">
        <v>113</v>
      </c>
      <c r="D161" s="30">
        <v>10</v>
      </c>
      <c r="E161" s="30">
        <v>14</v>
      </c>
      <c r="F161" s="30">
        <v>35</v>
      </c>
    </row>
    <row r="162" spans="1:6" x14ac:dyDescent="0.25">
      <c r="A162" s="30">
        <v>861</v>
      </c>
      <c r="B162" s="30">
        <v>31</v>
      </c>
      <c r="C162" s="30">
        <v>558</v>
      </c>
      <c r="D162" s="30">
        <v>62</v>
      </c>
      <c r="E162" s="30">
        <v>95</v>
      </c>
      <c r="F162" s="30">
        <v>79</v>
      </c>
    </row>
    <row r="163" spans="1:6" x14ac:dyDescent="0.25">
      <c r="A163" s="30">
        <v>18</v>
      </c>
      <c r="B163" s="30">
        <v>0</v>
      </c>
      <c r="C163" s="30">
        <v>9</v>
      </c>
      <c r="D163" s="30">
        <v>0</v>
      </c>
      <c r="E163" s="30">
        <v>1</v>
      </c>
      <c r="F163" s="30">
        <v>11</v>
      </c>
    </row>
    <row r="164" spans="1:6" x14ac:dyDescent="0.25">
      <c r="A164" s="30">
        <v>447</v>
      </c>
      <c r="B164" s="30">
        <v>0</v>
      </c>
      <c r="C164" s="30">
        <v>28</v>
      </c>
      <c r="D164" s="30">
        <v>0</v>
      </c>
      <c r="E164" s="30">
        <v>0</v>
      </c>
      <c r="F164" s="30">
        <v>43</v>
      </c>
    </row>
    <row r="165" spans="1:6" x14ac:dyDescent="0.25">
      <c r="A165" s="30">
        <v>789</v>
      </c>
      <c r="B165" s="30">
        <v>25</v>
      </c>
      <c r="C165" s="30">
        <v>420</v>
      </c>
      <c r="D165" s="30">
        <v>16</v>
      </c>
      <c r="E165" s="30">
        <v>38</v>
      </c>
      <c r="F165" s="30">
        <v>0</v>
      </c>
    </row>
    <row r="166" spans="1:6" x14ac:dyDescent="0.25">
      <c r="A166" s="30">
        <v>216</v>
      </c>
      <c r="B166" s="30">
        <v>2</v>
      </c>
      <c r="C166" s="30">
        <v>6</v>
      </c>
      <c r="D166" s="30">
        <v>0</v>
      </c>
      <c r="E166" s="30">
        <v>0</v>
      </c>
      <c r="F166" s="30">
        <v>9</v>
      </c>
    </row>
    <row r="167" spans="1:6" x14ac:dyDescent="0.25">
      <c r="A167" s="30">
        <v>605</v>
      </c>
      <c r="B167" s="30">
        <v>10</v>
      </c>
      <c r="C167" s="30">
        <v>345</v>
      </c>
      <c r="D167" s="30">
        <v>84</v>
      </c>
      <c r="E167" s="30">
        <v>54</v>
      </c>
      <c r="F167" s="30">
        <v>32</v>
      </c>
    </row>
    <row r="168" spans="1:6" x14ac:dyDescent="0.25">
      <c r="A168" s="30">
        <v>167</v>
      </c>
      <c r="B168" s="30">
        <v>0</v>
      </c>
      <c r="C168" s="30">
        <v>43</v>
      </c>
      <c r="D168" s="30">
        <v>6</v>
      </c>
      <c r="E168" s="30">
        <v>2</v>
      </c>
      <c r="F168" s="30">
        <v>13</v>
      </c>
    </row>
    <row r="169" spans="1:6" x14ac:dyDescent="0.25">
      <c r="A169" s="30">
        <v>19</v>
      </c>
      <c r="B169" s="30">
        <v>6</v>
      </c>
      <c r="C169" s="30">
        <v>20</v>
      </c>
      <c r="D169" s="30">
        <v>0</v>
      </c>
      <c r="E169" s="30">
        <v>5</v>
      </c>
      <c r="F169" s="30">
        <v>12</v>
      </c>
    </row>
    <row r="170" spans="1:6" x14ac:dyDescent="0.25">
      <c r="A170" s="30">
        <v>6</v>
      </c>
      <c r="B170" s="30">
        <v>0</v>
      </c>
      <c r="C170" s="30">
        <v>3</v>
      </c>
      <c r="D170" s="30">
        <v>0</v>
      </c>
      <c r="E170" s="30">
        <v>0</v>
      </c>
      <c r="F170" s="30">
        <v>1</v>
      </c>
    </row>
    <row r="171" spans="1:6" x14ac:dyDescent="0.25">
      <c r="A171" s="30">
        <v>412</v>
      </c>
      <c r="B171" s="30">
        <v>12</v>
      </c>
      <c r="C171" s="30">
        <v>546</v>
      </c>
      <c r="D171" s="30">
        <v>78</v>
      </c>
      <c r="E171" s="30">
        <v>182</v>
      </c>
      <c r="F171" s="30">
        <v>0</v>
      </c>
    </row>
    <row r="172" spans="1:6" x14ac:dyDescent="0.25">
      <c r="A172" s="30">
        <v>572</v>
      </c>
      <c r="B172" s="30">
        <v>8</v>
      </c>
      <c r="C172" s="30">
        <v>259</v>
      </c>
      <c r="D172" s="30">
        <v>34</v>
      </c>
      <c r="E172" s="30">
        <v>35</v>
      </c>
      <c r="F172" s="30">
        <v>80</v>
      </c>
    </row>
    <row r="173" spans="1:6" x14ac:dyDescent="0.25">
      <c r="A173" s="30">
        <v>332</v>
      </c>
      <c r="B173" s="30">
        <v>194</v>
      </c>
      <c r="C173" s="30">
        <v>377</v>
      </c>
      <c r="D173" s="30">
        <v>149</v>
      </c>
      <c r="E173" s="30">
        <v>125</v>
      </c>
      <c r="F173" s="30">
        <v>57</v>
      </c>
    </row>
    <row r="174" spans="1:6" x14ac:dyDescent="0.25">
      <c r="A174" s="30">
        <v>85</v>
      </c>
      <c r="B174" s="30">
        <v>0</v>
      </c>
      <c r="C174" s="30">
        <v>3</v>
      </c>
      <c r="D174" s="30">
        <v>0</v>
      </c>
      <c r="E174" s="30">
        <v>0</v>
      </c>
      <c r="F174" s="30">
        <v>7</v>
      </c>
    </row>
    <row r="175" spans="1:6" x14ac:dyDescent="0.25">
      <c r="A175" s="30">
        <v>332</v>
      </c>
      <c r="B175" s="30">
        <v>194</v>
      </c>
      <c r="C175" s="30">
        <v>377</v>
      </c>
      <c r="D175" s="30">
        <v>149</v>
      </c>
      <c r="E175" s="30">
        <v>125</v>
      </c>
      <c r="F175" s="30">
        <v>57</v>
      </c>
    </row>
    <row r="176" spans="1:6" x14ac:dyDescent="0.25">
      <c r="A176" s="30">
        <v>11</v>
      </c>
      <c r="B176" s="30">
        <v>0</v>
      </c>
      <c r="C176" s="30">
        <v>5</v>
      </c>
      <c r="D176" s="30">
        <v>0</v>
      </c>
      <c r="E176" s="30">
        <v>0</v>
      </c>
      <c r="F176" s="30">
        <v>1</v>
      </c>
    </row>
    <row r="177" spans="1:6" x14ac:dyDescent="0.25">
      <c r="A177" s="30">
        <v>8</v>
      </c>
      <c r="B177" s="30">
        <v>0</v>
      </c>
      <c r="C177" s="30">
        <v>3</v>
      </c>
      <c r="D177" s="30">
        <v>0</v>
      </c>
      <c r="E177" s="30">
        <v>0</v>
      </c>
      <c r="F177" s="30">
        <v>1</v>
      </c>
    </row>
    <row r="178" spans="1:6" x14ac:dyDescent="0.25">
      <c r="A178" s="30">
        <v>1050</v>
      </c>
      <c r="B178" s="30">
        <v>14</v>
      </c>
      <c r="C178" s="30">
        <v>322</v>
      </c>
      <c r="D178" s="30">
        <v>0</v>
      </c>
      <c r="E178" s="30">
        <v>14</v>
      </c>
      <c r="F178" s="30">
        <v>112</v>
      </c>
    </row>
    <row r="179" spans="1:6" x14ac:dyDescent="0.25">
      <c r="A179" s="30">
        <v>76</v>
      </c>
      <c r="B179" s="30">
        <v>0</v>
      </c>
      <c r="C179" s="30">
        <v>7</v>
      </c>
      <c r="D179" s="30">
        <v>0</v>
      </c>
      <c r="E179" s="30">
        <v>0</v>
      </c>
      <c r="F179" s="30">
        <v>16</v>
      </c>
    </row>
    <row r="180" spans="1:6" x14ac:dyDescent="0.25">
      <c r="A180" s="30">
        <v>19</v>
      </c>
      <c r="B180" s="30">
        <v>3</v>
      </c>
      <c r="C180" s="30">
        <v>19</v>
      </c>
      <c r="D180" s="30">
        <v>3</v>
      </c>
      <c r="E180" s="30">
        <v>1</v>
      </c>
      <c r="F180" s="30">
        <v>3</v>
      </c>
    </row>
    <row r="181" spans="1:6" x14ac:dyDescent="0.25">
      <c r="A181" s="30">
        <v>19</v>
      </c>
      <c r="B181" s="30">
        <v>3</v>
      </c>
      <c r="C181" s="30">
        <v>19</v>
      </c>
      <c r="D181" s="30">
        <v>3</v>
      </c>
      <c r="E181" s="30">
        <v>1</v>
      </c>
      <c r="F181" s="30">
        <v>3</v>
      </c>
    </row>
    <row r="182" spans="1:6" x14ac:dyDescent="0.25">
      <c r="A182" s="30">
        <v>458</v>
      </c>
      <c r="B182" s="30">
        <v>0</v>
      </c>
      <c r="C182" s="30">
        <v>24</v>
      </c>
      <c r="D182" s="30">
        <v>6</v>
      </c>
      <c r="E182" s="30">
        <v>4</v>
      </c>
      <c r="F182" s="30">
        <v>34</v>
      </c>
    </row>
    <row r="183" spans="1:6" x14ac:dyDescent="0.25">
      <c r="A183" s="30">
        <v>492</v>
      </c>
      <c r="B183" s="30">
        <v>0</v>
      </c>
      <c r="C183" s="30">
        <v>37</v>
      </c>
      <c r="D183" s="30">
        <v>7</v>
      </c>
      <c r="E183" s="30">
        <v>0</v>
      </c>
      <c r="F183" s="30">
        <v>42</v>
      </c>
    </row>
    <row r="184" spans="1:6" x14ac:dyDescent="0.25">
      <c r="A184" s="30">
        <v>67</v>
      </c>
      <c r="B184" s="30">
        <v>4</v>
      </c>
      <c r="C184" s="30">
        <v>32</v>
      </c>
      <c r="D184" s="30">
        <v>17</v>
      </c>
      <c r="E184" s="30">
        <v>2</v>
      </c>
      <c r="F184" s="30">
        <v>16</v>
      </c>
    </row>
    <row r="185" spans="1:6" x14ac:dyDescent="0.25">
      <c r="A185" s="30">
        <v>67</v>
      </c>
      <c r="B185" s="30">
        <v>4</v>
      </c>
      <c r="C185" s="30">
        <v>32</v>
      </c>
      <c r="D185" s="30">
        <v>17</v>
      </c>
      <c r="E185" s="30">
        <v>2</v>
      </c>
      <c r="F185" s="30">
        <v>16</v>
      </c>
    </row>
    <row r="186" spans="1:6" x14ac:dyDescent="0.25">
      <c r="A186" s="30">
        <v>189</v>
      </c>
      <c r="B186" s="30">
        <v>2</v>
      </c>
      <c r="C186" s="30">
        <v>29</v>
      </c>
      <c r="D186" s="30">
        <v>3</v>
      </c>
      <c r="E186" s="30">
        <v>2</v>
      </c>
      <c r="F186" s="30">
        <v>40</v>
      </c>
    </row>
    <row r="187" spans="1:6" x14ac:dyDescent="0.25">
      <c r="A187" s="30">
        <v>9</v>
      </c>
      <c r="B187" s="30">
        <v>0</v>
      </c>
      <c r="C187" s="30">
        <v>3</v>
      </c>
      <c r="D187" s="30">
        <v>0</v>
      </c>
      <c r="E187" s="30">
        <v>0</v>
      </c>
      <c r="F187" s="30">
        <v>1</v>
      </c>
    </row>
    <row r="188" spans="1:6" x14ac:dyDescent="0.25">
      <c r="A188" s="30">
        <v>35</v>
      </c>
      <c r="B188" s="30">
        <v>0</v>
      </c>
      <c r="C188" s="30">
        <v>2</v>
      </c>
      <c r="D188" s="30">
        <v>0</v>
      </c>
      <c r="E188" s="30">
        <v>0</v>
      </c>
      <c r="F188" s="30">
        <v>2</v>
      </c>
    </row>
    <row r="189" spans="1:6" x14ac:dyDescent="0.25">
      <c r="A189" s="30">
        <v>471</v>
      </c>
      <c r="B189" s="30">
        <v>0</v>
      </c>
      <c r="C189" s="30">
        <v>510</v>
      </c>
      <c r="D189" s="30">
        <v>99</v>
      </c>
      <c r="E189" s="30">
        <v>21</v>
      </c>
      <c r="F189" s="30">
        <v>12</v>
      </c>
    </row>
    <row r="190" spans="1:6" x14ac:dyDescent="0.25">
      <c r="A190" s="30">
        <v>42</v>
      </c>
      <c r="B190" s="30">
        <v>0</v>
      </c>
      <c r="C190" s="30">
        <v>17</v>
      </c>
      <c r="D190" s="30">
        <v>0</v>
      </c>
      <c r="E190" s="30">
        <v>0</v>
      </c>
      <c r="F190" s="30">
        <v>18</v>
      </c>
    </row>
    <row r="191" spans="1:6" x14ac:dyDescent="0.25">
      <c r="A191" s="30">
        <v>580</v>
      </c>
      <c r="B191" s="30">
        <v>6</v>
      </c>
      <c r="C191" s="30">
        <v>58</v>
      </c>
      <c r="D191" s="30">
        <v>8</v>
      </c>
      <c r="E191" s="30">
        <v>0</v>
      </c>
      <c r="F191" s="30">
        <v>27</v>
      </c>
    </row>
    <row r="192" spans="1:6" x14ac:dyDescent="0.25">
      <c r="A192" s="30">
        <v>16</v>
      </c>
      <c r="B192" s="30">
        <v>0</v>
      </c>
      <c r="C192" s="30">
        <v>3</v>
      </c>
      <c r="D192" s="30">
        <v>0</v>
      </c>
      <c r="E192" s="30">
        <v>0</v>
      </c>
      <c r="F192" s="30">
        <v>1</v>
      </c>
    </row>
    <row r="193" spans="1:6" x14ac:dyDescent="0.25">
      <c r="A193" s="30">
        <v>12</v>
      </c>
      <c r="B193" s="30">
        <v>0</v>
      </c>
      <c r="C193" s="30">
        <v>4</v>
      </c>
      <c r="D193" s="30">
        <v>0</v>
      </c>
      <c r="E193" s="30">
        <v>0</v>
      </c>
      <c r="F193" s="30">
        <v>0</v>
      </c>
    </row>
    <row r="194" spans="1:6" x14ac:dyDescent="0.25">
      <c r="A194" s="30">
        <v>20</v>
      </c>
      <c r="B194" s="30">
        <v>3</v>
      </c>
      <c r="C194" s="30">
        <v>4</v>
      </c>
      <c r="D194" s="30">
        <v>2</v>
      </c>
      <c r="E194" s="30">
        <v>0</v>
      </c>
      <c r="F194" s="30">
        <v>2</v>
      </c>
    </row>
    <row r="195" spans="1:6" x14ac:dyDescent="0.25">
      <c r="A195" s="30">
        <v>102</v>
      </c>
      <c r="B195" s="30">
        <v>9</v>
      </c>
      <c r="C195" s="30">
        <v>49</v>
      </c>
      <c r="D195" s="30">
        <v>24</v>
      </c>
      <c r="E195" s="30">
        <v>3</v>
      </c>
      <c r="F195" s="30">
        <v>12</v>
      </c>
    </row>
    <row r="196" spans="1:6" x14ac:dyDescent="0.25">
      <c r="A196" s="30">
        <v>492</v>
      </c>
      <c r="B196" s="30">
        <v>19</v>
      </c>
      <c r="C196" s="30">
        <v>110</v>
      </c>
      <c r="D196" s="30">
        <v>16</v>
      </c>
      <c r="E196" s="30">
        <v>12</v>
      </c>
      <c r="F196" s="30">
        <v>12</v>
      </c>
    </row>
    <row r="197" spans="1:6" x14ac:dyDescent="0.25">
      <c r="A197" s="30">
        <v>11</v>
      </c>
      <c r="B197" s="30">
        <v>0</v>
      </c>
      <c r="C197" s="30">
        <v>13</v>
      </c>
      <c r="D197" s="30">
        <v>2</v>
      </c>
      <c r="E197" s="30">
        <v>4</v>
      </c>
      <c r="F197" s="30">
        <v>11</v>
      </c>
    </row>
    <row r="198" spans="1:6" x14ac:dyDescent="0.25">
      <c r="A198" s="30">
        <v>31</v>
      </c>
      <c r="B198" s="30">
        <v>0</v>
      </c>
      <c r="C198" s="30">
        <v>6</v>
      </c>
      <c r="D198" s="30">
        <v>2</v>
      </c>
      <c r="E198" s="30">
        <v>1</v>
      </c>
      <c r="F198" s="30">
        <v>5</v>
      </c>
    </row>
    <row r="199" spans="1:6" x14ac:dyDescent="0.25">
      <c r="A199" s="30">
        <v>406</v>
      </c>
      <c r="B199" s="30">
        <v>0</v>
      </c>
      <c r="C199" s="30">
        <v>30</v>
      </c>
      <c r="D199" s="30">
        <v>0</v>
      </c>
      <c r="E199" s="30">
        <v>0</v>
      </c>
      <c r="F199" s="30">
        <v>8</v>
      </c>
    </row>
    <row r="200" spans="1:6" x14ac:dyDescent="0.25">
      <c r="A200" s="30">
        <v>406</v>
      </c>
      <c r="B200" s="30">
        <v>0</v>
      </c>
      <c r="C200" s="30">
        <v>30</v>
      </c>
      <c r="D200" s="30">
        <v>0</v>
      </c>
      <c r="E200" s="30">
        <v>0</v>
      </c>
      <c r="F200" s="30">
        <v>8</v>
      </c>
    </row>
    <row r="201" spans="1:6" x14ac:dyDescent="0.25">
      <c r="A201" s="30">
        <v>384</v>
      </c>
      <c r="B201" s="30">
        <v>0</v>
      </c>
      <c r="C201" s="30">
        <v>102</v>
      </c>
      <c r="D201" s="30">
        <v>21</v>
      </c>
      <c r="E201" s="30">
        <v>32</v>
      </c>
      <c r="F201" s="30">
        <v>5</v>
      </c>
    </row>
    <row r="202" spans="1:6" x14ac:dyDescent="0.25">
      <c r="A202" s="30">
        <v>384</v>
      </c>
      <c r="B202" s="30">
        <v>0</v>
      </c>
      <c r="C202" s="30">
        <v>102</v>
      </c>
      <c r="D202" s="30">
        <v>21</v>
      </c>
      <c r="E202" s="30">
        <v>32</v>
      </c>
      <c r="F202" s="30">
        <v>5</v>
      </c>
    </row>
    <row r="203" spans="1:6" x14ac:dyDescent="0.25">
      <c r="A203" s="30">
        <v>81</v>
      </c>
      <c r="B203" s="30">
        <v>1</v>
      </c>
      <c r="C203" s="30">
        <v>31</v>
      </c>
      <c r="D203" s="30">
        <v>2</v>
      </c>
      <c r="E203" s="30">
        <v>1</v>
      </c>
      <c r="F203" s="30">
        <v>0</v>
      </c>
    </row>
    <row r="204" spans="1:6" x14ac:dyDescent="0.25">
      <c r="A204" s="30">
        <v>383</v>
      </c>
      <c r="B204" s="30">
        <v>0</v>
      </c>
      <c r="C204" s="30">
        <v>53</v>
      </c>
      <c r="D204" s="30">
        <v>6</v>
      </c>
      <c r="E204" s="30">
        <v>4</v>
      </c>
      <c r="F204" s="30">
        <v>40</v>
      </c>
    </row>
    <row r="205" spans="1:6" x14ac:dyDescent="0.25">
      <c r="A205" s="30">
        <v>397</v>
      </c>
      <c r="B205" s="30">
        <v>19</v>
      </c>
      <c r="C205" s="30">
        <v>69</v>
      </c>
      <c r="D205" s="30">
        <v>12</v>
      </c>
      <c r="E205" s="30">
        <v>0</v>
      </c>
      <c r="F205" s="30">
        <v>9</v>
      </c>
    </row>
    <row r="206" spans="1:6" x14ac:dyDescent="0.25">
      <c r="A206" s="30">
        <v>7</v>
      </c>
      <c r="B206" s="30">
        <v>0</v>
      </c>
      <c r="C206" s="30">
        <v>1</v>
      </c>
      <c r="D206" s="30">
        <v>0</v>
      </c>
      <c r="E206" s="30">
        <v>0</v>
      </c>
      <c r="F206" s="30">
        <v>0</v>
      </c>
    </row>
    <row r="207" spans="1:6" x14ac:dyDescent="0.25">
      <c r="A207" s="30">
        <v>397</v>
      </c>
      <c r="B207" s="30">
        <v>19</v>
      </c>
      <c r="C207" s="30">
        <v>69</v>
      </c>
      <c r="D207" s="30">
        <v>12</v>
      </c>
      <c r="E207" s="30">
        <v>0</v>
      </c>
      <c r="F207" s="30">
        <v>9</v>
      </c>
    </row>
    <row r="208" spans="1:6" x14ac:dyDescent="0.25">
      <c r="A208" s="30">
        <v>152</v>
      </c>
      <c r="B208" s="30">
        <v>3</v>
      </c>
      <c r="C208" s="30">
        <v>22</v>
      </c>
      <c r="D208" s="30">
        <v>2</v>
      </c>
      <c r="E208" s="30">
        <v>5</v>
      </c>
      <c r="F208" s="30">
        <v>7</v>
      </c>
    </row>
    <row r="209" spans="1:6" x14ac:dyDescent="0.25">
      <c r="A209" s="30">
        <v>611</v>
      </c>
      <c r="B209" s="30">
        <v>76</v>
      </c>
      <c r="C209" s="30">
        <v>749</v>
      </c>
      <c r="D209" s="30">
        <v>59</v>
      </c>
      <c r="E209" s="30">
        <v>45</v>
      </c>
      <c r="F209" s="30">
        <v>26</v>
      </c>
    </row>
    <row r="210" spans="1:6" x14ac:dyDescent="0.25">
      <c r="A210" s="30">
        <v>105</v>
      </c>
      <c r="B210" s="30">
        <v>0</v>
      </c>
      <c r="C210" s="30">
        <v>9</v>
      </c>
      <c r="D210" s="30">
        <v>2</v>
      </c>
      <c r="E210" s="30">
        <v>1</v>
      </c>
      <c r="F210" s="30">
        <v>4</v>
      </c>
    </row>
    <row r="211" spans="1:6" x14ac:dyDescent="0.25">
      <c r="A211" s="30">
        <v>576</v>
      </c>
      <c r="B211" s="30">
        <v>7</v>
      </c>
      <c r="C211" s="30">
        <v>115</v>
      </c>
      <c r="D211" s="30">
        <v>19</v>
      </c>
      <c r="E211" s="30">
        <v>7</v>
      </c>
      <c r="F211" s="30">
        <v>7</v>
      </c>
    </row>
    <row r="212" spans="1:6" x14ac:dyDescent="0.25">
      <c r="A212" s="30">
        <v>52</v>
      </c>
      <c r="B212" s="30">
        <v>0</v>
      </c>
      <c r="C212" s="30">
        <v>9</v>
      </c>
      <c r="D212" s="30">
        <v>0</v>
      </c>
      <c r="E212" s="30">
        <v>0</v>
      </c>
      <c r="F212" s="30">
        <v>1</v>
      </c>
    </row>
    <row r="213" spans="1:6" x14ac:dyDescent="0.25">
      <c r="A213" s="30">
        <v>52</v>
      </c>
      <c r="B213" s="30">
        <v>0</v>
      </c>
      <c r="C213" s="30">
        <v>9</v>
      </c>
      <c r="D213" s="30">
        <v>0</v>
      </c>
      <c r="E213" s="30">
        <v>0</v>
      </c>
      <c r="F213" s="30">
        <v>1</v>
      </c>
    </row>
    <row r="214" spans="1:6" x14ac:dyDescent="0.25">
      <c r="A214" s="30">
        <v>376</v>
      </c>
      <c r="B214" s="30">
        <v>9</v>
      </c>
      <c r="C214" s="30">
        <v>83</v>
      </c>
      <c r="D214" s="30">
        <v>19</v>
      </c>
      <c r="E214" s="30">
        <v>4</v>
      </c>
      <c r="F214" s="30">
        <v>4</v>
      </c>
    </row>
    <row r="215" spans="1:6" x14ac:dyDescent="0.25">
      <c r="A215" s="30">
        <v>68</v>
      </c>
      <c r="B215" s="30">
        <v>7</v>
      </c>
      <c r="C215" s="30">
        <v>59</v>
      </c>
      <c r="D215" s="30">
        <v>10</v>
      </c>
      <c r="E215" s="30">
        <v>5</v>
      </c>
      <c r="F215" s="30">
        <v>11</v>
      </c>
    </row>
    <row r="216" spans="1:6" x14ac:dyDescent="0.25">
      <c r="A216" s="30">
        <v>28</v>
      </c>
      <c r="B216" s="30">
        <v>0</v>
      </c>
      <c r="C216" s="30">
        <v>6</v>
      </c>
      <c r="D216" s="30">
        <v>1</v>
      </c>
      <c r="E216" s="30">
        <v>1</v>
      </c>
      <c r="F216" s="30">
        <v>13</v>
      </c>
    </row>
    <row r="217" spans="1:6" x14ac:dyDescent="0.25">
      <c r="A217" s="30">
        <v>1285</v>
      </c>
      <c r="B217" s="30">
        <v>42</v>
      </c>
      <c r="C217" s="30">
        <v>716</v>
      </c>
      <c r="D217" s="30">
        <v>55</v>
      </c>
      <c r="E217" s="30">
        <v>0</v>
      </c>
      <c r="F217" s="30">
        <v>21</v>
      </c>
    </row>
    <row r="218" spans="1:6" x14ac:dyDescent="0.25">
      <c r="A218" s="30">
        <v>14</v>
      </c>
      <c r="B218" s="30">
        <v>0</v>
      </c>
      <c r="C218" s="30">
        <v>2</v>
      </c>
      <c r="D218" s="30">
        <v>0</v>
      </c>
      <c r="E218" s="30">
        <v>0</v>
      </c>
      <c r="F218" s="30">
        <v>7</v>
      </c>
    </row>
    <row r="219" spans="1:6" x14ac:dyDescent="0.25">
      <c r="A219" s="30">
        <v>14</v>
      </c>
      <c r="B219" s="30">
        <v>0</v>
      </c>
      <c r="C219" s="30">
        <v>2</v>
      </c>
      <c r="D219" s="30">
        <v>0</v>
      </c>
      <c r="E219" s="30">
        <v>0</v>
      </c>
      <c r="F219" s="30">
        <v>7</v>
      </c>
    </row>
    <row r="220" spans="1:6" x14ac:dyDescent="0.25">
      <c r="A220" s="30">
        <v>30</v>
      </c>
      <c r="B220" s="30">
        <v>2</v>
      </c>
      <c r="C220" s="30">
        <v>25</v>
      </c>
      <c r="D220" s="30">
        <v>0</v>
      </c>
      <c r="E220" s="30">
        <v>1</v>
      </c>
      <c r="F220" s="30">
        <v>9</v>
      </c>
    </row>
    <row r="221" spans="1:6" x14ac:dyDescent="0.25">
      <c r="A221" s="30">
        <v>38</v>
      </c>
      <c r="B221" s="30">
        <v>0</v>
      </c>
      <c r="C221" s="30">
        <v>2</v>
      </c>
      <c r="D221" s="30">
        <v>0</v>
      </c>
      <c r="E221" s="30">
        <v>0</v>
      </c>
      <c r="F221" s="30">
        <v>6</v>
      </c>
    </row>
    <row r="222" spans="1:6" x14ac:dyDescent="0.25">
      <c r="A222" s="30">
        <v>38</v>
      </c>
      <c r="B222" s="30">
        <v>0</v>
      </c>
      <c r="C222" s="30">
        <v>2</v>
      </c>
      <c r="D222" s="30">
        <v>0</v>
      </c>
      <c r="E222" s="30">
        <v>0</v>
      </c>
      <c r="F222" s="30">
        <v>6</v>
      </c>
    </row>
    <row r="223" spans="1:6" x14ac:dyDescent="0.25">
      <c r="A223" s="30">
        <v>586</v>
      </c>
      <c r="B223" s="30">
        <v>66</v>
      </c>
      <c r="C223" s="30">
        <v>653</v>
      </c>
      <c r="D223" s="30">
        <v>17</v>
      </c>
      <c r="E223" s="30">
        <v>0</v>
      </c>
      <c r="F223" s="30">
        <v>26</v>
      </c>
    </row>
    <row r="224" spans="1:6" x14ac:dyDescent="0.25">
      <c r="A224" s="30">
        <v>378</v>
      </c>
      <c r="B224" s="30">
        <v>14</v>
      </c>
      <c r="C224" s="30">
        <v>68</v>
      </c>
      <c r="D224" s="30">
        <v>19</v>
      </c>
      <c r="E224" s="30">
        <v>14</v>
      </c>
      <c r="F224" s="30">
        <v>14</v>
      </c>
    </row>
    <row r="225" spans="1:6" x14ac:dyDescent="0.25">
      <c r="A225" s="30">
        <v>378</v>
      </c>
      <c r="B225" s="30">
        <v>14</v>
      </c>
      <c r="C225" s="30">
        <v>68</v>
      </c>
      <c r="D225" s="30">
        <v>19</v>
      </c>
      <c r="E225" s="30">
        <v>14</v>
      </c>
      <c r="F225" s="30">
        <v>14</v>
      </c>
    </row>
    <row r="226" spans="1:6" x14ac:dyDescent="0.25">
      <c r="A226" s="30">
        <v>603</v>
      </c>
      <c r="B226" s="30">
        <v>45</v>
      </c>
      <c r="C226" s="30">
        <v>207</v>
      </c>
      <c r="D226" s="30">
        <v>36</v>
      </c>
      <c r="E226" s="30">
        <v>18</v>
      </c>
      <c r="F226" s="30">
        <v>54</v>
      </c>
    </row>
    <row r="227" spans="1:6" x14ac:dyDescent="0.25">
      <c r="A227" s="30">
        <v>1285</v>
      </c>
      <c r="B227" s="30">
        <v>105</v>
      </c>
      <c r="C227" s="30">
        <v>653</v>
      </c>
      <c r="D227" s="30">
        <v>28</v>
      </c>
      <c r="E227" s="30">
        <v>21</v>
      </c>
      <c r="F227" s="30">
        <v>0</v>
      </c>
    </row>
    <row r="228" spans="1:6" x14ac:dyDescent="0.25">
      <c r="A228" s="30">
        <v>24</v>
      </c>
      <c r="B228" s="30">
        <v>0</v>
      </c>
      <c r="C228" s="30">
        <v>8</v>
      </c>
      <c r="D228" s="30">
        <v>0</v>
      </c>
      <c r="E228" s="30">
        <v>0</v>
      </c>
      <c r="F228" s="30">
        <v>1</v>
      </c>
    </row>
    <row r="229" spans="1:6" x14ac:dyDescent="0.25">
      <c r="A229" s="30">
        <v>206</v>
      </c>
      <c r="B229" s="30">
        <v>0</v>
      </c>
      <c r="C229" s="30">
        <v>46</v>
      </c>
      <c r="D229" s="30">
        <v>3</v>
      </c>
      <c r="E229" s="30">
        <v>2</v>
      </c>
      <c r="F229" s="30">
        <v>12</v>
      </c>
    </row>
    <row r="230" spans="1:6" x14ac:dyDescent="0.25">
      <c r="A230" s="30">
        <v>463</v>
      </c>
      <c r="B230" s="30">
        <v>96</v>
      </c>
      <c r="C230" s="30">
        <v>333</v>
      </c>
      <c r="D230" s="30">
        <v>168</v>
      </c>
      <c r="E230" s="30">
        <v>53</v>
      </c>
      <c r="F230" s="30">
        <v>10</v>
      </c>
    </row>
    <row r="231" spans="1:6" x14ac:dyDescent="0.25">
      <c r="A231" s="30">
        <v>210</v>
      </c>
      <c r="B231" s="30">
        <v>0</v>
      </c>
      <c r="C231" s="30">
        <v>6</v>
      </c>
      <c r="D231" s="30">
        <v>0</v>
      </c>
      <c r="E231" s="30">
        <v>0</v>
      </c>
      <c r="F231" s="30">
        <v>2</v>
      </c>
    </row>
    <row r="232" spans="1:6" x14ac:dyDescent="0.25">
      <c r="A232" s="30">
        <v>520</v>
      </c>
      <c r="B232" s="30">
        <v>7</v>
      </c>
      <c r="C232" s="30">
        <v>154</v>
      </c>
      <c r="D232" s="30">
        <v>19</v>
      </c>
      <c r="E232" s="30">
        <v>0</v>
      </c>
      <c r="F232" s="30">
        <v>14</v>
      </c>
    </row>
    <row r="233" spans="1:6" x14ac:dyDescent="0.25">
      <c r="A233" s="30">
        <v>674</v>
      </c>
      <c r="B233" s="30">
        <v>62</v>
      </c>
      <c r="C233" s="30">
        <v>134</v>
      </c>
      <c r="D233" s="30">
        <v>0</v>
      </c>
      <c r="E233" s="30">
        <v>26</v>
      </c>
      <c r="F233" s="30">
        <v>8</v>
      </c>
    </row>
    <row r="234" spans="1:6" x14ac:dyDescent="0.25">
      <c r="A234" s="30">
        <v>220</v>
      </c>
      <c r="B234" s="30">
        <v>0</v>
      </c>
      <c r="C234" s="30">
        <v>33</v>
      </c>
      <c r="D234" s="30">
        <v>3</v>
      </c>
      <c r="E234" s="30">
        <v>0</v>
      </c>
      <c r="F234" s="30">
        <v>23</v>
      </c>
    </row>
    <row r="235" spans="1:6" x14ac:dyDescent="0.25">
      <c r="A235" s="30">
        <v>483</v>
      </c>
      <c r="B235" s="30">
        <v>74</v>
      </c>
      <c r="C235" s="30">
        <v>114</v>
      </c>
      <c r="D235" s="30">
        <v>169</v>
      </c>
      <c r="E235" s="30">
        <v>37</v>
      </c>
      <c r="F235" s="30">
        <v>18</v>
      </c>
    </row>
    <row r="236" spans="1:6" x14ac:dyDescent="0.25">
      <c r="A236" s="30">
        <v>153</v>
      </c>
      <c r="B236" s="30">
        <v>64</v>
      </c>
      <c r="C236" s="30">
        <v>123</v>
      </c>
      <c r="D236" s="30">
        <v>116</v>
      </c>
      <c r="E236" s="30">
        <v>64</v>
      </c>
      <c r="F236" s="30">
        <v>14</v>
      </c>
    </row>
    <row r="237" spans="1:6" x14ac:dyDescent="0.25">
      <c r="A237" s="30">
        <v>80</v>
      </c>
      <c r="B237" s="30">
        <v>4</v>
      </c>
      <c r="C237" s="30">
        <v>46</v>
      </c>
      <c r="D237" s="30">
        <v>0</v>
      </c>
      <c r="E237" s="30">
        <v>17</v>
      </c>
      <c r="F237" s="30">
        <v>2</v>
      </c>
    </row>
    <row r="238" spans="1:6" x14ac:dyDescent="0.25">
      <c r="A238" s="30">
        <v>14</v>
      </c>
      <c r="B238" s="30">
        <v>0</v>
      </c>
      <c r="C238" s="30">
        <v>6</v>
      </c>
      <c r="D238" s="30">
        <v>0</v>
      </c>
      <c r="E238" s="30">
        <v>0</v>
      </c>
      <c r="F238" s="30">
        <v>0</v>
      </c>
    </row>
    <row r="239" spans="1:6" x14ac:dyDescent="0.25">
      <c r="A239" s="30">
        <v>5</v>
      </c>
      <c r="B239" s="30">
        <v>0</v>
      </c>
      <c r="C239" s="30">
        <v>3</v>
      </c>
      <c r="D239" s="30">
        <v>0</v>
      </c>
      <c r="E239" s="30">
        <v>0</v>
      </c>
      <c r="F239" s="30">
        <v>1</v>
      </c>
    </row>
    <row r="240" spans="1:6" x14ac:dyDescent="0.25">
      <c r="A240" s="30">
        <v>639</v>
      </c>
      <c r="B240" s="30">
        <v>8</v>
      </c>
      <c r="C240" s="30">
        <v>166</v>
      </c>
      <c r="D240" s="30">
        <v>11</v>
      </c>
      <c r="E240" s="30">
        <v>8</v>
      </c>
      <c r="F240" s="30">
        <v>58</v>
      </c>
    </row>
    <row r="241" spans="1:6" x14ac:dyDescent="0.25">
      <c r="A241" s="30">
        <v>77</v>
      </c>
      <c r="B241" s="30">
        <v>2</v>
      </c>
      <c r="C241" s="30">
        <v>35</v>
      </c>
      <c r="D241" s="30">
        <v>0</v>
      </c>
      <c r="E241" s="30">
        <v>1</v>
      </c>
      <c r="F241" s="30">
        <v>69</v>
      </c>
    </row>
    <row r="242" spans="1:6" x14ac:dyDescent="0.25">
      <c r="A242" s="30">
        <v>1218</v>
      </c>
      <c r="B242" s="30">
        <v>107</v>
      </c>
      <c r="C242" s="30">
        <v>304</v>
      </c>
      <c r="D242" s="30">
        <v>23</v>
      </c>
      <c r="E242" s="30">
        <v>143</v>
      </c>
      <c r="F242" s="30">
        <v>33</v>
      </c>
    </row>
    <row r="243" spans="1:6" x14ac:dyDescent="0.25">
      <c r="A243" s="30">
        <v>84</v>
      </c>
      <c r="B243" s="30">
        <v>3</v>
      </c>
      <c r="C243" s="30">
        <v>61</v>
      </c>
      <c r="D243" s="30">
        <v>2</v>
      </c>
      <c r="E243" s="30">
        <v>1</v>
      </c>
      <c r="F243" s="30">
        <v>21</v>
      </c>
    </row>
    <row r="244" spans="1:6" x14ac:dyDescent="0.25">
      <c r="A244" s="30">
        <v>760</v>
      </c>
      <c r="B244" s="30">
        <v>53</v>
      </c>
      <c r="C244" s="30">
        <v>400</v>
      </c>
      <c r="D244" s="30">
        <v>17</v>
      </c>
      <c r="E244" s="30">
        <v>93</v>
      </c>
      <c r="F244" s="30">
        <v>0</v>
      </c>
    </row>
    <row r="245" spans="1:6" x14ac:dyDescent="0.25">
      <c r="A245" s="30">
        <v>239</v>
      </c>
      <c r="B245" s="30">
        <v>3</v>
      </c>
      <c r="C245" s="30">
        <v>141</v>
      </c>
      <c r="D245" s="30">
        <v>0</v>
      </c>
      <c r="E245" s="30">
        <v>7</v>
      </c>
      <c r="F245" s="30">
        <v>23</v>
      </c>
    </row>
    <row r="246" spans="1:6" x14ac:dyDescent="0.25">
      <c r="A246" s="30">
        <v>1315</v>
      </c>
      <c r="B246" s="30">
        <v>22</v>
      </c>
      <c r="C246" s="30">
        <v>780</v>
      </c>
      <c r="D246" s="30">
        <v>145</v>
      </c>
      <c r="E246" s="30">
        <v>0</v>
      </c>
      <c r="F246" s="30">
        <v>178</v>
      </c>
    </row>
    <row r="247" spans="1:6" x14ac:dyDescent="0.25">
      <c r="A247" s="30">
        <v>753</v>
      </c>
      <c r="B247" s="30">
        <v>43</v>
      </c>
      <c r="C247" s="30">
        <v>226</v>
      </c>
      <c r="D247" s="30">
        <v>69</v>
      </c>
      <c r="E247" s="30">
        <v>10</v>
      </c>
      <c r="F247" s="30">
        <v>204</v>
      </c>
    </row>
    <row r="248" spans="1:6" x14ac:dyDescent="0.25">
      <c r="A248" s="30">
        <v>4</v>
      </c>
      <c r="B248" s="30">
        <v>1</v>
      </c>
      <c r="C248" s="30">
        <v>9</v>
      </c>
      <c r="D248" s="30">
        <v>3</v>
      </c>
      <c r="E248" s="30">
        <v>0</v>
      </c>
      <c r="F248" s="30">
        <v>0</v>
      </c>
    </row>
    <row r="249" spans="1:6" x14ac:dyDescent="0.25">
      <c r="A249" s="30">
        <v>35</v>
      </c>
      <c r="B249" s="30">
        <v>0</v>
      </c>
      <c r="C249" s="30">
        <v>4</v>
      </c>
      <c r="D249" s="30">
        <v>0</v>
      </c>
      <c r="E249" s="30">
        <v>0</v>
      </c>
      <c r="F249" s="30">
        <v>10</v>
      </c>
    </row>
    <row r="250" spans="1:6" x14ac:dyDescent="0.25">
      <c r="A250" s="30">
        <v>30</v>
      </c>
      <c r="B250" s="30">
        <v>1</v>
      </c>
      <c r="C250" s="30">
        <v>8</v>
      </c>
      <c r="D250" s="30">
        <v>0</v>
      </c>
      <c r="E250" s="30">
        <v>0</v>
      </c>
      <c r="F250" s="30">
        <v>3</v>
      </c>
    </row>
    <row r="251" spans="1:6" x14ac:dyDescent="0.25">
      <c r="A251" s="30">
        <v>14</v>
      </c>
      <c r="B251" s="30">
        <v>0</v>
      </c>
      <c r="C251" s="30">
        <v>3</v>
      </c>
      <c r="D251" s="30">
        <v>0</v>
      </c>
      <c r="E251" s="30">
        <v>0</v>
      </c>
      <c r="F251" s="30">
        <v>3</v>
      </c>
    </row>
    <row r="252" spans="1:6" x14ac:dyDescent="0.25">
      <c r="A252" s="30">
        <v>760</v>
      </c>
      <c r="B252" s="30">
        <v>40</v>
      </c>
      <c r="C252" s="30">
        <v>480</v>
      </c>
      <c r="D252" s="30">
        <v>0</v>
      </c>
      <c r="E252" s="30">
        <v>40</v>
      </c>
      <c r="F252" s="30">
        <v>26</v>
      </c>
    </row>
    <row r="253" spans="1:6" x14ac:dyDescent="0.25">
      <c r="A253" s="30">
        <v>16</v>
      </c>
      <c r="B253" s="30">
        <v>1</v>
      </c>
      <c r="C253" s="30">
        <v>2</v>
      </c>
      <c r="D253" s="30">
        <v>0</v>
      </c>
      <c r="E253" s="30">
        <v>0</v>
      </c>
      <c r="F253" s="30">
        <v>1</v>
      </c>
    </row>
    <row r="254" spans="1:6" x14ac:dyDescent="0.25">
      <c r="A254" s="30">
        <v>896</v>
      </c>
      <c r="B254" s="30">
        <v>10</v>
      </c>
      <c r="C254" s="30">
        <v>101</v>
      </c>
      <c r="D254" s="30">
        <v>13</v>
      </c>
      <c r="E254" s="30">
        <v>10</v>
      </c>
      <c r="F254" s="30">
        <v>34</v>
      </c>
    </row>
    <row r="255" spans="1:6" x14ac:dyDescent="0.25">
      <c r="A255" s="30">
        <v>625</v>
      </c>
      <c r="B255" s="30">
        <v>7</v>
      </c>
      <c r="C255" s="30">
        <v>99</v>
      </c>
      <c r="D255" s="30">
        <v>10</v>
      </c>
      <c r="E255" s="30">
        <v>22</v>
      </c>
      <c r="F255" s="30">
        <v>7</v>
      </c>
    </row>
    <row r="256" spans="1:6" x14ac:dyDescent="0.25">
      <c r="A256" s="30">
        <v>56</v>
      </c>
      <c r="B256" s="30">
        <v>0</v>
      </c>
      <c r="C256" s="30">
        <v>11</v>
      </c>
      <c r="D256" s="30">
        <v>0</v>
      </c>
      <c r="E256" s="30">
        <v>0</v>
      </c>
      <c r="F256" s="30">
        <v>8</v>
      </c>
    </row>
    <row r="257" spans="1:6" x14ac:dyDescent="0.25">
      <c r="A257" s="30">
        <v>10</v>
      </c>
      <c r="B257" s="30">
        <v>1</v>
      </c>
      <c r="C257" s="30">
        <v>7</v>
      </c>
      <c r="D257" s="30">
        <v>0</v>
      </c>
      <c r="E257" s="30">
        <v>0</v>
      </c>
      <c r="F257" s="30">
        <v>1</v>
      </c>
    </row>
    <row r="258" spans="1:6" x14ac:dyDescent="0.25">
      <c r="A258" s="30">
        <v>918</v>
      </c>
      <c r="B258" s="30">
        <v>21</v>
      </c>
      <c r="C258" s="30">
        <v>118</v>
      </c>
      <c r="D258" s="30">
        <v>13</v>
      </c>
      <c r="E258" s="30">
        <v>10</v>
      </c>
      <c r="F258" s="30">
        <v>21</v>
      </c>
    </row>
    <row r="259" spans="1:6" x14ac:dyDescent="0.25">
      <c r="A259" s="30">
        <v>1000</v>
      </c>
      <c r="B259" s="30">
        <v>0</v>
      </c>
      <c r="C259" s="30">
        <v>76</v>
      </c>
      <c r="D259" s="30">
        <v>0</v>
      </c>
      <c r="E259" s="30">
        <v>0</v>
      </c>
      <c r="F259" s="30">
        <v>10</v>
      </c>
    </row>
    <row r="260" spans="1:6" x14ac:dyDescent="0.25">
      <c r="A260" s="30">
        <v>918</v>
      </c>
      <c r="B260" s="30">
        <v>21</v>
      </c>
      <c r="C260" s="30">
        <v>118</v>
      </c>
      <c r="D260" s="30">
        <v>13</v>
      </c>
      <c r="E260" s="30">
        <v>10</v>
      </c>
      <c r="F260" s="30">
        <v>21</v>
      </c>
    </row>
    <row r="261" spans="1:6" x14ac:dyDescent="0.25">
      <c r="A261" s="30">
        <v>144</v>
      </c>
      <c r="B261" s="30">
        <v>2</v>
      </c>
      <c r="C261" s="30">
        <v>99</v>
      </c>
      <c r="D261" s="30">
        <v>7</v>
      </c>
      <c r="E261" s="30">
        <v>2</v>
      </c>
      <c r="F261" s="30">
        <v>30</v>
      </c>
    </row>
    <row r="262" spans="1:6" x14ac:dyDescent="0.25">
      <c r="A262" s="30">
        <v>16</v>
      </c>
      <c r="B262" s="30">
        <v>2</v>
      </c>
      <c r="C262" s="30">
        <v>18</v>
      </c>
      <c r="D262" s="30">
        <v>3</v>
      </c>
      <c r="E262" s="30">
        <v>0</v>
      </c>
      <c r="F262" s="30">
        <v>24</v>
      </c>
    </row>
    <row r="263" spans="1:6" x14ac:dyDescent="0.25">
      <c r="A263" s="30">
        <v>777</v>
      </c>
      <c r="B263" s="30">
        <v>30</v>
      </c>
      <c r="C263" s="30">
        <v>163</v>
      </c>
      <c r="D263" s="30">
        <v>0</v>
      </c>
      <c r="E263" s="30">
        <v>51</v>
      </c>
      <c r="F263" s="30">
        <v>122</v>
      </c>
    </row>
    <row r="264" spans="1:6" x14ac:dyDescent="0.25">
      <c r="A264" s="30">
        <v>847</v>
      </c>
      <c r="B264" s="30">
        <v>66</v>
      </c>
      <c r="C264" s="30">
        <v>119</v>
      </c>
      <c r="D264" s="30">
        <v>86</v>
      </c>
      <c r="E264" s="30">
        <v>89</v>
      </c>
      <c r="F264" s="30">
        <v>111</v>
      </c>
    </row>
    <row r="265" spans="1:6" x14ac:dyDescent="0.25">
      <c r="A265" s="30">
        <v>1092</v>
      </c>
      <c r="B265" s="30">
        <v>37</v>
      </c>
      <c r="C265" s="30">
        <v>592</v>
      </c>
      <c r="D265" s="30">
        <v>145</v>
      </c>
      <c r="E265" s="30">
        <v>37</v>
      </c>
      <c r="F265" s="30">
        <v>55</v>
      </c>
    </row>
    <row r="266" spans="1:6" x14ac:dyDescent="0.25">
      <c r="A266" s="30">
        <v>59</v>
      </c>
      <c r="B266" s="30">
        <v>0</v>
      </c>
      <c r="C266" s="30">
        <v>11</v>
      </c>
      <c r="D266" s="30">
        <v>4</v>
      </c>
      <c r="E266" s="30">
        <v>2</v>
      </c>
      <c r="F266" s="30">
        <v>5</v>
      </c>
    </row>
    <row r="267" spans="1:6" x14ac:dyDescent="0.25">
      <c r="A267" s="30">
        <v>686</v>
      </c>
      <c r="B267" s="30">
        <v>17</v>
      </c>
      <c r="C267" s="30">
        <v>142</v>
      </c>
      <c r="D267" s="30">
        <v>23</v>
      </c>
      <c r="E267" s="30">
        <v>26</v>
      </c>
      <c r="F267" s="30">
        <v>35</v>
      </c>
    </row>
    <row r="268" spans="1:6" x14ac:dyDescent="0.25">
      <c r="A268" s="30">
        <v>93</v>
      </c>
      <c r="B268" s="30">
        <v>1</v>
      </c>
      <c r="C268" s="30">
        <v>21</v>
      </c>
      <c r="D268" s="30">
        <v>0</v>
      </c>
      <c r="E268" s="30">
        <v>4</v>
      </c>
      <c r="F268" s="30">
        <v>25</v>
      </c>
    </row>
    <row r="269" spans="1:6" x14ac:dyDescent="0.25">
      <c r="A269" s="30">
        <v>796</v>
      </c>
      <c r="B269" s="30">
        <v>14</v>
      </c>
      <c r="C269" s="30">
        <v>590</v>
      </c>
      <c r="D269" s="30">
        <v>38</v>
      </c>
      <c r="E269" s="30">
        <v>44</v>
      </c>
      <c r="F269" s="30">
        <v>0</v>
      </c>
    </row>
    <row r="270" spans="1:6" x14ac:dyDescent="0.25">
      <c r="A270" s="30">
        <v>123</v>
      </c>
      <c r="B270" s="30">
        <v>133</v>
      </c>
      <c r="C270" s="30">
        <v>142</v>
      </c>
      <c r="D270" s="30">
        <v>71</v>
      </c>
      <c r="E270" s="30">
        <v>44</v>
      </c>
      <c r="F270" s="30">
        <v>88</v>
      </c>
    </row>
    <row r="271" spans="1:6" x14ac:dyDescent="0.25">
      <c r="A271" s="30">
        <v>801</v>
      </c>
      <c r="B271" s="30">
        <v>0</v>
      </c>
      <c r="C271" s="30">
        <v>80</v>
      </c>
      <c r="D271" s="30">
        <v>0</v>
      </c>
      <c r="E271" s="30">
        <v>0</v>
      </c>
      <c r="F271" s="30">
        <v>35</v>
      </c>
    </row>
    <row r="272" spans="1:6" x14ac:dyDescent="0.25">
      <c r="A272" s="30">
        <v>408</v>
      </c>
      <c r="B272" s="30">
        <v>0</v>
      </c>
      <c r="C272" s="30">
        <v>21</v>
      </c>
      <c r="D272" s="30">
        <v>0</v>
      </c>
      <c r="E272" s="30">
        <v>0</v>
      </c>
      <c r="F272" s="30">
        <v>17</v>
      </c>
    </row>
    <row r="273" spans="1:6" x14ac:dyDescent="0.25">
      <c r="A273" s="30">
        <v>336</v>
      </c>
      <c r="B273" s="30">
        <v>130</v>
      </c>
      <c r="C273" s="30">
        <v>411</v>
      </c>
      <c r="D273" s="30">
        <v>240</v>
      </c>
      <c r="E273" s="30">
        <v>32</v>
      </c>
      <c r="F273" s="30">
        <v>43</v>
      </c>
    </row>
    <row r="274" spans="1:6" x14ac:dyDescent="0.25">
      <c r="A274" s="30">
        <v>562</v>
      </c>
      <c r="B274" s="30">
        <v>81</v>
      </c>
      <c r="C274" s="30">
        <v>276</v>
      </c>
      <c r="D274" s="30">
        <v>80</v>
      </c>
      <c r="E274" s="30">
        <v>40</v>
      </c>
      <c r="F274" s="30">
        <v>81</v>
      </c>
    </row>
    <row r="275" spans="1:6" x14ac:dyDescent="0.25">
      <c r="A275" s="30">
        <v>466</v>
      </c>
      <c r="B275" s="30">
        <v>22</v>
      </c>
      <c r="C275" s="30">
        <v>432</v>
      </c>
      <c r="D275" s="30">
        <v>147</v>
      </c>
      <c r="E275" s="30">
        <v>113</v>
      </c>
      <c r="F275" s="30">
        <v>102</v>
      </c>
    </row>
    <row r="276" spans="1:6" x14ac:dyDescent="0.25">
      <c r="A276" s="30">
        <v>223</v>
      </c>
      <c r="B276" s="30">
        <v>2</v>
      </c>
      <c r="C276" s="30">
        <v>31</v>
      </c>
      <c r="D276" s="30">
        <v>0</v>
      </c>
      <c r="E276" s="30">
        <v>2</v>
      </c>
      <c r="F276" s="30">
        <v>39</v>
      </c>
    </row>
    <row r="277" spans="1:6" x14ac:dyDescent="0.25">
      <c r="A277" s="30">
        <v>22</v>
      </c>
      <c r="B277" s="30">
        <v>0</v>
      </c>
      <c r="C277" s="30">
        <v>13</v>
      </c>
      <c r="D277" s="30">
        <v>0</v>
      </c>
      <c r="E277" s="30">
        <v>0</v>
      </c>
      <c r="F277" s="30">
        <v>3</v>
      </c>
    </row>
    <row r="278" spans="1:6" x14ac:dyDescent="0.25">
      <c r="A278" s="30">
        <v>56</v>
      </c>
      <c r="B278" s="30">
        <v>0</v>
      </c>
      <c r="C278" s="30">
        <v>12</v>
      </c>
      <c r="D278" s="30">
        <v>0</v>
      </c>
      <c r="E278" s="30">
        <v>0</v>
      </c>
      <c r="F278" s="30">
        <v>18</v>
      </c>
    </row>
    <row r="279" spans="1:6" x14ac:dyDescent="0.25">
      <c r="A279" s="30">
        <v>182</v>
      </c>
      <c r="B279" s="30">
        <v>2</v>
      </c>
      <c r="C279" s="30">
        <v>49</v>
      </c>
      <c r="D279" s="30">
        <v>17</v>
      </c>
      <c r="E279" s="30">
        <v>13</v>
      </c>
      <c r="F279" s="30">
        <v>20</v>
      </c>
    </row>
    <row r="280" spans="1:6" x14ac:dyDescent="0.25">
      <c r="A280" s="30">
        <v>760</v>
      </c>
      <c r="B280" s="30">
        <v>80</v>
      </c>
      <c r="C280" s="30">
        <v>466</v>
      </c>
      <c r="D280" s="30">
        <v>17</v>
      </c>
      <c r="E280" s="30">
        <v>13</v>
      </c>
      <c r="F280" s="30">
        <v>80</v>
      </c>
    </row>
    <row r="281" spans="1:6" x14ac:dyDescent="0.25">
      <c r="A281" s="30">
        <v>345</v>
      </c>
      <c r="B281" s="30">
        <v>53</v>
      </c>
      <c r="C281" s="30">
        <v>528</v>
      </c>
      <c r="D281" s="30">
        <v>98</v>
      </c>
      <c r="E281" s="30">
        <v>75</v>
      </c>
      <c r="F281" s="30">
        <v>97</v>
      </c>
    </row>
    <row r="282" spans="1:6" x14ac:dyDescent="0.25">
      <c r="A282" s="30">
        <v>102</v>
      </c>
      <c r="B282" s="30">
        <v>9</v>
      </c>
      <c r="C282" s="30">
        <v>63</v>
      </c>
      <c r="D282" s="30">
        <v>2</v>
      </c>
      <c r="E282" s="30">
        <v>9</v>
      </c>
      <c r="F282" s="30">
        <v>24</v>
      </c>
    </row>
    <row r="283" spans="1:6" x14ac:dyDescent="0.25">
      <c r="A283" s="30">
        <v>102</v>
      </c>
      <c r="B283" s="30">
        <v>9</v>
      </c>
      <c r="C283" s="30">
        <v>63</v>
      </c>
      <c r="D283" s="30">
        <v>2</v>
      </c>
      <c r="E283" s="30">
        <v>9</v>
      </c>
      <c r="F283" s="30">
        <v>24</v>
      </c>
    </row>
    <row r="284" spans="1:6" x14ac:dyDescent="0.25">
      <c r="A284" s="30">
        <v>128</v>
      </c>
      <c r="B284" s="30">
        <v>0</v>
      </c>
      <c r="C284" s="30">
        <v>16</v>
      </c>
      <c r="D284" s="30">
        <v>0</v>
      </c>
      <c r="E284" s="30">
        <v>1</v>
      </c>
      <c r="F284" s="30">
        <v>4</v>
      </c>
    </row>
    <row r="285" spans="1:6" x14ac:dyDescent="0.25">
      <c r="A285" s="30">
        <v>960</v>
      </c>
      <c r="B285" s="30">
        <v>64</v>
      </c>
      <c r="C285" s="30">
        <v>464</v>
      </c>
      <c r="D285" s="30">
        <v>146</v>
      </c>
      <c r="E285" s="30">
        <v>0</v>
      </c>
      <c r="F285" s="30">
        <v>16</v>
      </c>
    </row>
    <row r="286" spans="1:6" x14ac:dyDescent="0.25">
      <c r="A286" s="30">
        <v>163</v>
      </c>
      <c r="B286" s="30">
        <v>2</v>
      </c>
      <c r="C286" s="30">
        <v>40</v>
      </c>
      <c r="D286" s="30">
        <v>8</v>
      </c>
      <c r="E286" s="30">
        <v>11</v>
      </c>
      <c r="F286" s="30">
        <v>11</v>
      </c>
    </row>
    <row r="287" spans="1:6" x14ac:dyDescent="0.25">
      <c r="A287" s="30">
        <v>40</v>
      </c>
      <c r="B287" s="30">
        <v>3</v>
      </c>
      <c r="C287" s="30">
        <v>30</v>
      </c>
      <c r="D287" s="30">
        <v>10</v>
      </c>
      <c r="E287" s="30">
        <v>7</v>
      </c>
      <c r="F287" s="30">
        <v>11</v>
      </c>
    </row>
    <row r="288" spans="1:6" x14ac:dyDescent="0.25">
      <c r="A288" s="30">
        <v>40</v>
      </c>
      <c r="B288" s="30">
        <v>3</v>
      </c>
      <c r="C288" s="30">
        <v>30</v>
      </c>
      <c r="D288" s="30">
        <v>10</v>
      </c>
      <c r="E288" s="30">
        <v>7</v>
      </c>
      <c r="F288" s="30">
        <v>11</v>
      </c>
    </row>
    <row r="289" spans="1:6" x14ac:dyDescent="0.25">
      <c r="A289" s="30">
        <v>322</v>
      </c>
      <c r="B289" s="30">
        <v>3</v>
      </c>
      <c r="C289" s="30">
        <v>50</v>
      </c>
      <c r="D289" s="30">
        <v>4</v>
      </c>
      <c r="E289" s="30">
        <v>3</v>
      </c>
      <c r="F289" s="30">
        <v>42</v>
      </c>
    </row>
    <row r="290" spans="1:6" x14ac:dyDescent="0.25">
      <c r="A290" s="30">
        <v>322</v>
      </c>
      <c r="B290" s="30">
        <v>3</v>
      </c>
      <c r="C290" s="30">
        <v>50</v>
      </c>
      <c r="D290" s="30">
        <v>4</v>
      </c>
      <c r="E290" s="30">
        <v>3</v>
      </c>
      <c r="F290" s="30">
        <v>42</v>
      </c>
    </row>
    <row r="291" spans="1:6" x14ac:dyDescent="0.25">
      <c r="A291" s="30">
        <v>322</v>
      </c>
      <c r="B291" s="30">
        <v>3</v>
      </c>
      <c r="C291" s="30">
        <v>50</v>
      </c>
      <c r="D291" s="30">
        <v>4</v>
      </c>
      <c r="E291" s="30">
        <v>3</v>
      </c>
      <c r="F291" s="30">
        <v>42</v>
      </c>
    </row>
    <row r="292" spans="1:6" x14ac:dyDescent="0.25">
      <c r="A292" s="30">
        <v>1148</v>
      </c>
      <c r="B292" s="30">
        <v>0</v>
      </c>
      <c r="C292" s="30">
        <v>60</v>
      </c>
      <c r="D292" s="30">
        <v>0</v>
      </c>
      <c r="E292" s="30">
        <v>0</v>
      </c>
      <c r="F292" s="30">
        <v>24</v>
      </c>
    </row>
    <row r="293" spans="1:6" x14ac:dyDescent="0.25">
      <c r="A293" s="30">
        <v>173</v>
      </c>
      <c r="B293" s="30">
        <v>43</v>
      </c>
      <c r="C293" s="30">
        <v>118</v>
      </c>
      <c r="D293" s="30">
        <v>46</v>
      </c>
      <c r="E293" s="30">
        <v>27</v>
      </c>
      <c r="F293" s="30">
        <v>15</v>
      </c>
    </row>
    <row r="294" spans="1:6" x14ac:dyDescent="0.25">
      <c r="A294" s="30">
        <v>22</v>
      </c>
      <c r="B294" s="30">
        <v>1</v>
      </c>
      <c r="C294" s="30">
        <v>9</v>
      </c>
      <c r="D294" s="30">
        <v>0</v>
      </c>
      <c r="E294" s="30">
        <v>0</v>
      </c>
      <c r="F294" s="30">
        <v>14</v>
      </c>
    </row>
    <row r="295" spans="1:6" x14ac:dyDescent="0.25">
      <c r="A295" s="30">
        <v>9</v>
      </c>
      <c r="B295" s="30">
        <v>0</v>
      </c>
      <c r="C295" s="30">
        <v>5</v>
      </c>
      <c r="D295" s="30">
        <v>0</v>
      </c>
      <c r="E295" s="30">
        <v>0</v>
      </c>
      <c r="F295" s="30">
        <v>7</v>
      </c>
    </row>
    <row r="296" spans="1:6" x14ac:dyDescent="0.25">
      <c r="A296" s="30">
        <v>664</v>
      </c>
      <c r="B296" s="30">
        <v>9</v>
      </c>
      <c r="C296" s="30">
        <v>240</v>
      </c>
      <c r="D296" s="30">
        <v>50</v>
      </c>
      <c r="E296" s="30">
        <v>19</v>
      </c>
      <c r="F296" s="30">
        <v>57</v>
      </c>
    </row>
    <row r="297" spans="1:6" x14ac:dyDescent="0.25">
      <c r="A297" s="30">
        <v>934</v>
      </c>
      <c r="B297" s="30">
        <v>24</v>
      </c>
      <c r="C297" s="30">
        <v>230</v>
      </c>
      <c r="D297" s="30">
        <v>16</v>
      </c>
      <c r="E297" s="30">
        <v>24</v>
      </c>
      <c r="F297" s="30">
        <v>36</v>
      </c>
    </row>
    <row r="298" spans="1:6" x14ac:dyDescent="0.25">
      <c r="A298" s="30">
        <v>15</v>
      </c>
      <c r="B298" s="30">
        <v>0</v>
      </c>
      <c r="C298" s="30">
        <v>8</v>
      </c>
      <c r="D298" s="30">
        <v>4</v>
      </c>
      <c r="E298" s="30">
        <v>2</v>
      </c>
      <c r="F298" s="30">
        <v>20</v>
      </c>
    </row>
    <row r="299" spans="1:6" x14ac:dyDescent="0.25">
      <c r="A299" s="30">
        <v>15</v>
      </c>
      <c r="B299" s="30">
        <v>0</v>
      </c>
      <c r="C299" s="30">
        <v>8</v>
      </c>
      <c r="D299" s="30">
        <v>4</v>
      </c>
      <c r="E299" s="30">
        <v>2</v>
      </c>
      <c r="F299" s="30">
        <v>20</v>
      </c>
    </row>
    <row r="300" spans="1:6" x14ac:dyDescent="0.25">
      <c r="A300" s="30">
        <v>15</v>
      </c>
      <c r="B300" s="30">
        <v>0</v>
      </c>
      <c r="C300" s="30">
        <v>8</v>
      </c>
      <c r="D300" s="30">
        <v>4</v>
      </c>
      <c r="E300" s="30">
        <v>2</v>
      </c>
      <c r="F300" s="30">
        <v>20</v>
      </c>
    </row>
    <row r="301" spans="1:6" x14ac:dyDescent="0.25">
      <c r="A301" s="30">
        <v>15</v>
      </c>
      <c r="B301" s="30">
        <v>0</v>
      </c>
      <c r="C301" s="30">
        <v>8</v>
      </c>
      <c r="D301" s="30">
        <v>4</v>
      </c>
      <c r="E301" s="30">
        <v>2</v>
      </c>
      <c r="F301" s="30">
        <v>20</v>
      </c>
    </row>
    <row r="302" spans="1:6" x14ac:dyDescent="0.25">
      <c r="A302" s="30">
        <v>6</v>
      </c>
      <c r="B302" s="30">
        <v>3</v>
      </c>
      <c r="C302" s="30">
        <v>12</v>
      </c>
      <c r="D302" s="30">
        <v>6</v>
      </c>
      <c r="E302" s="30">
        <v>1</v>
      </c>
      <c r="F302" s="30">
        <v>0</v>
      </c>
    </row>
    <row r="303" spans="1:6" x14ac:dyDescent="0.25">
      <c r="A303" s="30">
        <v>53</v>
      </c>
      <c r="B303" s="30">
        <v>0</v>
      </c>
      <c r="C303" s="30">
        <v>8</v>
      </c>
      <c r="D303" s="30">
        <v>0</v>
      </c>
      <c r="E303" s="30">
        <v>0</v>
      </c>
      <c r="F303" s="30">
        <v>2</v>
      </c>
    </row>
    <row r="304" spans="1:6" x14ac:dyDescent="0.25">
      <c r="A304" s="30">
        <v>230</v>
      </c>
      <c r="B304" s="30">
        <v>42</v>
      </c>
      <c r="C304" s="30">
        <v>192</v>
      </c>
      <c r="D304" s="30">
        <v>49</v>
      </c>
      <c r="E304" s="30">
        <v>37</v>
      </c>
      <c r="F304" s="30">
        <v>53</v>
      </c>
    </row>
    <row r="305" spans="1:6" x14ac:dyDescent="0.25">
      <c r="A305" s="30">
        <v>710</v>
      </c>
      <c r="B305" s="30">
        <v>15</v>
      </c>
      <c r="C305" s="30">
        <v>30</v>
      </c>
      <c r="D305" s="30">
        <v>20</v>
      </c>
      <c r="E305" s="30">
        <v>0</v>
      </c>
      <c r="F305" s="30">
        <v>0</v>
      </c>
    </row>
    <row r="306" spans="1:6" x14ac:dyDescent="0.25">
      <c r="A306" s="30">
        <v>1181</v>
      </c>
      <c r="B306" s="30">
        <v>107</v>
      </c>
      <c r="C306" s="30">
        <v>199</v>
      </c>
      <c r="D306" s="30">
        <v>39</v>
      </c>
      <c r="E306" s="30">
        <v>30</v>
      </c>
      <c r="F306" s="30">
        <v>30</v>
      </c>
    </row>
    <row r="307" spans="1:6" x14ac:dyDescent="0.25">
      <c r="A307" s="30">
        <v>1181</v>
      </c>
      <c r="B307" s="30">
        <v>107</v>
      </c>
      <c r="C307" s="30">
        <v>199</v>
      </c>
      <c r="D307" s="30">
        <v>39</v>
      </c>
      <c r="E307" s="30">
        <v>30</v>
      </c>
      <c r="F307" s="30">
        <v>30</v>
      </c>
    </row>
    <row r="308" spans="1:6" x14ac:dyDescent="0.25">
      <c r="A308" s="30">
        <v>708</v>
      </c>
      <c r="B308" s="30">
        <v>7</v>
      </c>
      <c r="C308" s="30">
        <v>62</v>
      </c>
      <c r="D308" s="30">
        <v>0</v>
      </c>
      <c r="E308" s="30">
        <v>0</v>
      </c>
      <c r="F308" s="30">
        <v>15</v>
      </c>
    </row>
    <row r="309" spans="1:6" x14ac:dyDescent="0.25">
      <c r="A309" s="30">
        <v>37</v>
      </c>
      <c r="B309" s="30">
        <v>0</v>
      </c>
      <c r="C309" s="30">
        <v>17</v>
      </c>
      <c r="D309" s="30">
        <v>0</v>
      </c>
      <c r="E309" s="30">
        <v>0</v>
      </c>
      <c r="F309" s="30">
        <v>3</v>
      </c>
    </row>
    <row r="310" spans="1:6" x14ac:dyDescent="0.25">
      <c r="A310" s="30">
        <v>135</v>
      </c>
      <c r="B310" s="30">
        <v>46</v>
      </c>
      <c r="C310" s="30">
        <v>92</v>
      </c>
      <c r="D310" s="30">
        <v>65</v>
      </c>
      <c r="E310" s="30">
        <v>61</v>
      </c>
      <c r="F310" s="30">
        <v>11</v>
      </c>
    </row>
    <row r="311" spans="1:6" x14ac:dyDescent="0.25">
      <c r="A311" s="30">
        <v>135</v>
      </c>
      <c r="B311" s="30">
        <v>46</v>
      </c>
      <c r="C311" s="30">
        <v>92</v>
      </c>
      <c r="D311" s="30">
        <v>65</v>
      </c>
      <c r="E311" s="30">
        <v>61</v>
      </c>
      <c r="F311" s="30">
        <v>11</v>
      </c>
    </row>
    <row r="312" spans="1:6" x14ac:dyDescent="0.25">
      <c r="A312" s="30">
        <v>517</v>
      </c>
      <c r="B312" s="30">
        <v>12</v>
      </c>
      <c r="C312" s="30">
        <v>54</v>
      </c>
      <c r="D312" s="30">
        <v>16</v>
      </c>
      <c r="E312" s="30">
        <v>6</v>
      </c>
      <c r="F312" s="30">
        <v>120</v>
      </c>
    </row>
    <row r="313" spans="1:6" x14ac:dyDescent="0.25">
      <c r="A313" s="30">
        <v>1181</v>
      </c>
      <c r="B313" s="30">
        <v>26</v>
      </c>
      <c r="C313" s="30">
        <v>120</v>
      </c>
      <c r="D313" s="30">
        <v>17</v>
      </c>
      <c r="E313" s="30">
        <v>13</v>
      </c>
      <c r="F313" s="30">
        <v>39</v>
      </c>
    </row>
    <row r="314" spans="1:6" x14ac:dyDescent="0.25">
      <c r="A314" s="30">
        <v>145</v>
      </c>
      <c r="B314" s="30">
        <v>1</v>
      </c>
      <c r="C314" s="30">
        <v>33</v>
      </c>
      <c r="D314" s="30">
        <v>2</v>
      </c>
      <c r="E314" s="30">
        <v>1</v>
      </c>
      <c r="F314" s="30">
        <v>1</v>
      </c>
    </row>
    <row r="315" spans="1:6" x14ac:dyDescent="0.25">
      <c r="A315" s="30">
        <v>98</v>
      </c>
      <c r="B315" s="30">
        <v>1</v>
      </c>
      <c r="C315" s="30">
        <v>17</v>
      </c>
      <c r="D315" s="30">
        <v>0</v>
      </c>
      <c r="E315" s="30">
        <v>1</v>
      </c>
      <c r="F315" s="30">
        <v>5</v>
      </c>
    </row>
    <row r="316" spans="1:6" x14ac:dyDescent="0.25">
      <c r="A316" s="30">
        <v>593</v>
      </c>
      <c r="B316" s="30">
        <v>30</v>
      </c>
      <c r="C316" s="30">
        <v>91</v>
      </c>
      <c r="D316" s="30">
        <v>29</v>
      </c>
      <c r="E316" s="30">
        <v>22</v>
      </c>
      <c r="F316" s="30">
        <v>7</v>
      </c>
    </row>
    <row r="317" spans="1:6" x14ac:dyDescent="0.25">
      <c r="A317" s="30">
        <v>13</v>
      </c>
      <c r="B317" s="30">
        <v>4</v>
      </c>
      <c r="C317" s="30">
        <v>20</v>
      </c>
      <c r="D317" s="30">
        <v>0</v>
      </c>
      <c r="E317" s="30">
        <v>0</v>
      </c>
      <c r="F317" s="30">
        <v>1</v>
      </c>
    </row>
    <row r="318" spans="1:6" x14ac:dyDescent="0.25">
      <c r="A318" s="30">
        <v>58</v>
      </c>
      <c r="B318" s="30">
        <v>0</v>
      </c>
      <c r="C318" s="30">
        <v>18</v>
      </c>
      <c r="D318" s="30">
        <v>2</v>
      </c>
      <c r="E318" s="30">
        <v>0</v>
      </c>
      <c r="F318" s="30">
        <v>10</v>
      </c>
    </row>
    <row r="319" spans="1:6" x14ac:dyDescent="0.25">
      <c r="A319" s="30">
        <v>46</v>
      </c>
      <c r="B319" s="30">
        <v>4</v>
      </c>
      <c r="C319" s="30">
        <v>36</v>
      </c>
      <c r="D319" s="30">
        <v>2</v>
      </c>
      <c r="E319" s="30">
        <v>2</v>
      </c>
      <c r="F319" s="30">
        <v>1</v>
      </c>
    </row>
    <row r="320" spans="1:6" x14ac:dyDescent="0.25">
      <c r="A320" s="30">
        <v>77</v>
      </c>
      <c r="B320" s="30">
        <v>28</v>
      </c>
      <c r="C320" s="30">
        <v>31</v>
      </c>
      <c r="D320" s="30">
        <v>16</v>
      </c>
      <c r="E320" s="30">
        <v>0</v>
      </c>
      <c r="F320" s="30">
        <v>4</v>
      </c>
    </row>
    <row r="321" spans="1:6" x14ac:dyDescent="0.25">
      <c r="A321" s="30">
        <v>209</v>
      </c>
      <c r="B321" s="30">
        <v>0</v>
      </c>
      <c r="C321" s="30">
        <v>40</v>
      </c>
      <c r="D321" s="30">
        <v>3</v>
      </c>
      <c r="E321" s="30">
        <v>2</v>
      </c>
      <c r="F321" s="30">
        <v>15</v>
      </c>
    </row>
    <row r="322" spans="1:6" x14ac:dyDescent="0.25">
      <c r="A322" s="30">
        <v>750</v>
      </c>
      <c r="B322" s="30">
        <v>71</v>
      </c>
      <c r="C322" s="30">
        <v>174</v>
      </c>
      <c r="D322" s="30">
        <v>13</v>
      </c>
      <c r="E322" s="30">
        <v>10</v>
      </c>
      <c r="F322" s="30">
        <v>20</v>
      </c>
    </row>
    <row r="323" spans="1:6" x14ac:dyDescent="0.25">
      <c r="A323" s="30">
        <v>582</v>
      </c>
      <c r="B323" s="30">
        <v>0</v>
      </c>
      <c r="C323" s="30">
        <v>65</v>
      </c>
      <c r="D323" s="30">
        <v>0</v>
      </c>
      <c r="E323" s="30">
        <v>0</v>
      </c>
      <c r="F323" s="30">
        <v>13</v>
      </c>
    </row>
    <row r="324" spans="1:6" x14ac:dyDescent="0.25">
      <c r="A324" s="30">
        <v>1396</v>
      </c>
      <c r="B324" s="30">
        <v>0</v>
      </c>
      <c r="C324" s="30">
        <v>322</v>
      </c>
      <c r="D324" s="30">
        <v>46</v>
      </c>
      <c r="E324" s="30">
        <v>35</v>
      </c>
      <c r="F324" s="30">
        <v>17</v>
      </c>
    </row>
    <row r="325" spans="1:6" x14ac:dyDescent="0.25">
      <c r="A325" s="30">
        <v>26</v>
      </c>
      <c r="B325" s="30">
        <v>1</v>
      </c>
      <c r="C325" s="30">
        <v>10</v>
      </c>
      <c r="D325" s="30">
        <v>2</v>
      </c>
      <c r="E325" s="30">
        <v>0</v>
      </c>
      <c r="F325" s="30">
        <v>1</v>
      </c>
    </row>
    <row r="326" spans="1:6" x14ac:dyDescent="0.25">
      <c r="A326" s="30">
        <v>532</v>
      </c>
      <c r="B326" s="30">
        <v>88</v>
      </c>
      <c r="C326" s="30">
        <v>168</v>
      </c>
      <c r="D326" s="30">
        <v>69</v>
      </c>
      <c r="E326" s="30">
        <v>44</v>
      </c>
      <c r="F326" s="30">
        <v>133</v>
      </c>
    </row>
    <row r="327" spans="1:6" x14ac:dyDescent="0.25">
      <c r="A327" s="30">
        <v>17</v>
      </c>
      <c r="B327" s="30">
        <v>0</v>
      </c>
      <c r="C327" s="30">
        <v>9</v>
      </c>
      <c r="D327" s="30">
        <v>0</v>
      </c>
      <c r="E327" s="30">
        <v>0</v>
      </c>
      <c r="F327" s="30">
        <v>1</v>
      </c>
    </row>
    <row r="328" spans="1:6" x14ac:dyDescent="0.25">
      <c r="A328" s="30">
        <v>532</v>
      </c>
      <c r="B328" s="30">
        <v>88</v>
      </c>
      <c r="C328" s="30">
        <v>168</v>
      </c>
      <c r="D328" s="30">
        <v>69</v>
      </c>
      <c r="E328" s="30">
        <v>44</v>
      </c>
      <c r="F328" s="30">
        <v>133</v>
      </c>
    </row>
    <row r="329" spans="1:6" x14ac:dyDescent="0.25">
      <c r="A329" s="30">
        <v>284</v>
      </c>
      <c r="B329" s="30">
        <v>3</v>
      </c>
      <c r="C329" s="30">
        <v>84</v>
      </c>
      <c r="D329" s="30">
        <v>4</v>
      </c>
      <c r="E329" s="30">
        <v>7</v>
      </c>
      <c r="F329" s="30">
        <v>23</v>
      </c>
    </row>
    <row r="330" spans="1:6" x14ac:dyDescent="0.25">
      <c r="A330" s="30">
        <v>100</v>
      </c>
      <c r="B330" s="30">
        <v>1</v>
      </c>
      <c r="C330" s="30">
        <v>39</v>
      </c>
      <c r="D330" s="30">
        <v>6</v>
      </c>
      <c r="E330" s="30">
        <v>1</v>
      </c>
      <c r="F330" s="30">
        <v>76</v>
      </c>
    </row>
    <row r="331" spans="1:6" x14ac:dyDescent="0.25">
      <c r="A331" s="30">
        <v>159</v>
      </c>
      <c r="B331" s="30">
        <v>2</v>
      </c>
      <c r="C331" s="30">
        <v>51</v>
      </c>
      <c r="D331" s="30">
        <v>6</v>
      </c>
      <c r="E331" s="30">
        <v>2</v>
      </c>
      <c r="F331" s="30">
        <v>24</v>
      </c>
    </row>
    <row r="332" spans="1:6" x14ac:dyDescent="0.25">
      <c r="A332" s="30">
        <v>712</v>
      </c>
      <c r="B332" s="30">
        <v>0</v>
      </c>
      <c r="C332" s="30">
        <v>45</v>
      </c>
      <c r="D332" s="30">
        <v>0</v>
      </c>
      <c r="E332" s="30">
        <v>0</v>
      </c>
      <c r="F332" s="30">
        <v>191</v>
      </c>
    </row>
    <row r="333" spans="1:6" x14ac:dyDescent="0.25">
      <c r="A333" s="30">
        <v>728</v>
      </c>
      <c r="B333" s="30">
        <v>17</v>
      </c>
      <c r="C333" s="30">
        <v>133</v>
      </c>
      <c r="D333" s="30">
        <v>11</v>
      </c>
      <c r="E333" s="30">
        <v>8</v>
      </c>
      <c r="F333" s="30">
        <v>124</v>
      </c>
    </row>
    <row r="334" spans="1:6" x14ac:dyDescent="0.25">
      <c r="A334" s="30">
        <v>1004</v>
      </c>
      <c r="B334" s="30">
        <v>59</v>
      </c>
      <c r="C334" s="30">
        <v>265</v>
      </c>
      <c r="D334" s="30">
        <v>115</v>
      </c>
      <c r="E334" s="30">
        <v>59</v>
      </c>
      <c r="F334" s="30">
        <v>27</v>
      </c>
    </row>
    <row r="335" spans="1:6" x14ac:dyDescent="0.25">
      <c r="A335" s="30">
        <v>1004</v>
      </c>
      <c r="B335" s="30">
        <v>59</v>
      </c>
      <c r="C335" s="30">
        <v>265</v>
      </c>
      <c r="D335" s="30">
        <v>115</v>
      </c>
      <c r="E335" s="30">
        <v>59</v>
      </c>
      <c r="F335" s="30">
        <v>27</v>
      </c>
    </row>
    <row r="336" spans="1:6" x14ac:dyDescent="0.25">
      <c r="A336" s="30">
        <v>512</v>
      </c>
      <c r="B336" s="30">
        <v>0</v>
      </c>
      <c r="C336" s="30">
        <v>83</v>
      </c>
      <c r="D336" s="30">
        <v>0</v>
      </c>
      <c r="E336" s="30">
        <v>0</v>
      </c>
      <c r="F336" s="30">
        <v>41</v>
      </c>
    </row>
    <row r="337" spans="1:6" x14ac:dyDescent="0.25">
      <c r="A337" s="30">
        <v>7</v>
      </c>
      <c r="B337" s="30">
        <v>2</v>
      </c>
      <c r="C337" s="30">
        <v>6</v>
      </c>
      <c r="D337" s="30">
        <v>2</v>
      </c>
      <c r="E337" s="30">
        <v>0</v>
      </c>
      <c r="F337" s="30">
        <v>3</v>
      </c>
    </row>
    <row r="338" spans="1:6" x14ac:dyDescent="0.25">
      <c r="A338" s="30">
        <v>554</v>
      </c>
      <c r="B338" s="30">
        <v>41</v>
      </c>
      <c r="C338" s="30">
        <v>215</v>
      </c>
      <c r="D338" s="30">
        <v>11</v>
      </c>
      <c r="E338" s="30">
        <v>0</v>
      </c>
      <c r="F338" s="30">
        <v>24</v>
      </c>
    </row>
    <row r="339" spans="1:6" x14ac:dyDescent="0.25">
      <c r="A339" s="30">
        <v>1253</v>
      </c>
      <c r="B339" s="30">
        <v>0</v>
      </c>
      <c r="C339" s="30">
        <v>447</v>
      </c>
      <c r="D339" s="30">
        <v>23</v>
      </c>
      <c r="E339" s="30">
        <v>71</v>
      </c>
      <c r="F339" s="30">
        <v>35</v>
      </c>
    </row>
    <row r="340" spans="1:6" x14ac:dyDescent="0.25">
      <c r="A340" s="30">
        <v>982</v>
      </c>
      <c r="B340" s="30">
        <v>17</v>
      </c>
      <c r="C340" s="30">
        <v>672</v>
      </c>
      <c r="D340" s="30">
        <v>23</v>
      </c>
      <c r="E340" s="30">
        <v>34</v>
      </c>
      <c r="F340" s="30">
        <v>51</v>
      </c>
    </row>
    <row r="341" spans="1:6" x14ac:dyDescent="0.25">
      <c r="A341" s="30">
        <v>529</v>
      </c>
      <c r="B341" s="30">
        <v>0</v>
      </c>
      <c r="C341" s="30">
        <v>356</v>
      </c>
      <c r="D341" s="30">
        <v>63</v>
      </c>
      <c r="E341" s="30">
        <v>28</v>
      </c>
      <c r="F341" s="30">
        <v>0</v>
      </c>
    </row>
    <row r="342" spans="1:6" x14ac:dyDescent="0.25">
      <c r="A342" s="30">
        <v>529</v>
      </c>
      <c r="B342" s="30">
        <v>0</v>
      </c>
      <c r="C342" s="30">
        <v>356</v>
      </c>
      <c r="D342" s="30">
        <v>63</v>
      </c>
      <c r="E342" s="30">
        <v>28</v>
      </c>
      <c r="F342" s="30">
        <v>0</v>
      </c>
    </row>
    <row r="343" spans="1:6" x14ac:dyDescent="0.25">
      <c r="A343" s="30">
        <v>38</v>
      </c>
      <c r="B343" s="30">
        <v>4</v>
      </c>
      <c r="C343" s="30">
        <v>22</v>
      </c>
      <c r="D343" s="30">
        <v>3</v>
      </c>
      <c r="E343" s="30">
        <v>3</v>
      </c>
      <c r="F343" s="30">
        <v>3</v>
      </c>
    </row>
    <row r="344" spans="1:6" x14ac:dyDescent="0.25">
      <c r="A344" s="30">
        <v>38</v>
      </c>
      <c r="B344" s="30">
        <v>4</v>
      </c>
      <c r="C344" s="30">
        <v>22</v>
      </c>
      <c r="D344" s="30">
        <v>3</v>
      </c>
      <c r="E344" s="30">
        <v>3</v>
      </c>
      <c r="F344" s="30">
        <v>3</v>
      </c>
    </row>
    <row r="345" spans="1:6" x14ac:dyDescent="0.25">
      <c r="A345" s="30">
        <v>19</v>
      </c>
      <c r="B345" s="30">
        <v>0</v>
      </c>
      <c r="C345" s="30">
        <v>5</v>
      </c>
      <c r="D345" s="30">
        <v>0</v>
      </c>
      <c r="E345" s="30">
        <v>0</v>
      </c>
      <c r="F345" s="30">
        <v>8</v>
      </c>
    </row>
    <row r="346" spans="1:6" x14ac:dyDescent="0.25">
      <c r="A346" s="30">
        <v>99</v>
      </c>
      <c r="B346" s="30">
        <v>0</v>
      </c>
      <c r="C346" s="30">
        <v>15</v>
      </c>
      <c r="D346" s="30">
        <v>2</v>
      </c>
      <c r="E346" s="30">
        <v>1</v>
      </c>
      <c r="F346" s="30">
        <v>5</v>
      </c>
    </row>
    <row r="347" spans="1:6" x14ac:dyDescent="0.25">
      <c r="A347" s="30">
        <v>29</v>
      </c>
      <c r="B347" s="30">
        <v>0</v>
      </c>
      <c r="C347" s="30">
        <v>2</v>
      </c>
      <c r="D347" s="30">
        <v>0</v>
      </c>
      <c r="E347" s="30">
        <v>0</v>
      </c>
      <c r="F347" s="30">
        <v>1</v>
      </c>
    </row>
    <row r="348" spans="1:6" x14ac:dyDescent="0.25">
      <c r="A348" s="30">
        <v>941</v>
      </c>
      <c r="B348" s="30">
        <v>14</v>
      </c>
      <c r="C348" s="30">
        <v>397</v>
      </c>
      <c r="D348" s="30">
        <v>76</v>
      </c>
      <c r="E348" s="30">
        <v>58</v>
      </c>
      <c r="F348" s="30">
        <v>176</v>
      </c>
    </row>
    <row r="349" spans="1:6" x14ac:dyDescent="0.25">
      <c r="A349" s="30">
        <v>62</v>
      </c>
      <c r="B349" s="30">
        <v>1</v>
      </c>
      <c r="C349" s="30">
        <v>16</v>
      </c>
      <c r="D349" s="30">
        <v>3</v>
      </c>
      <c r="E349" s="30">
        <v>2</v>
      </c>
      <c r="F349" s="30">
        <v>6</v>
      </c>
    </row>
    <row r="350" spans="1:6" x14ac:dyDescent="0.25">
      <c r="A350" s="30">
        <v>416</v>
      </c>
      <c r="B350" s="30">
        <v>0</v>
      </c>
      <c r="C350" s="30">
        <v>26</v>
      </c>
      <c r="D350" s="30">
        <v>0</v>
      </c>
      <c r="E350" s="30">
        <v>0</v>
      </c>
      <c r="F350" s="30">
        <v>4</v>
      </c>
    </row>
    <row r="351" spans="1:6" x14ac:dyDescent="0.25">
      <c r="A351" s="30">
        <v>74</v>
      </c>
      <c r="B351" s="30">
        <v>0</v>
      </c>
      <c r="C351" s="30">
        <v>42</v>
      </c>
      <c r="D351" s="30">
        <v>2</v>
      </c>
      <c r="E351" s="30">
        <v>1</v>
      </c>
      <c r="F351" s="30">
        <v>6</v>
      </c>
    </row>
    <row r="352" spans="1:6" x14ac:dyDescent="0.25">
      <c r="A352" s="30">
        <v>684</v>
      </c>
      <c r="B352" s="30">
        <v>100</v>
      </c>
      <c r="C352" s="30">
        <v>801</v>
      </c>
      <c r="D352" s="30">
        <v>21</v>
      </c>
      <c r="E352" s="30">
        <v>66</v>
      </c>
      <c r="F352" s="30">
        <v>0</v>
      </c>
    </row>
    <row r="353" spans="1:6" x14ac:dyDescent="0.25">
      <c r="A353" s="30">
        <v>10</v>
      </c>
      <c r="B353" s="30">
        <v>5</v>
      </c>
      <c r="C353" s="30">
        <v>28</v>
      </c>
      <c r="D353" s="30">
        <v>11</v>
      </c>
      <c r="E353" s="30">
        <v>1</v>
      </c>
      <c r="F353" s="30">
        <v>8</v>
      </c>
    </row>
    <row r="354" spans="1:6" x14ac:dyDescent="0.25">
      <c r="A354" s="30">
        <v>684</v>
      </c>
      <c r="B354" s="30">
        <v>100</v>
      </c>
      <c r="C354" s="30">
        <v>801</v>
      </c>
      <c r="D354" s="30">
        <v>21</v>
      </c>
      <c r="E354" s="30">
        <v>66</v>
      </c>
      <c r="F354" s="30">
        <v>0</v>
      </c>
    </row>
    <row r="355" spans="1:6" x14ac:dyDescent="0.25">
      <c r="A355" s="30">
        <v>1048</v>
      </c>
      <c r="B355" s="30">
        <v>0</v>
      </c>
      <c r="C355" s="30">
        <v>217</v>
      </c>
      <c r="D355" s="30">
        <v>0</v>
      </c>
      <c r="E355" s="30">
        <v>0</v>
      </c>
      <c r="F355" s="30">
        <v>12</v>
      </c>
    </row>
    <row r="356" spans="1:6" x14ac:dyDescent="0.25">
      <c r="A356" s="30">
        <v>208</v>
      </c>
      <c r="B356" s="30">
        <v>7</v>
      </c>
      <c r="C356" s="30">
        <v>82</v>
      </c>
      <c r="D356" s="30">
        <v>30</v>
      </c>
      <c r="E356" s="30">
        <v>66</v>
      </c>
      <c r="F356" s="30">
        <v>35</v>
      </c>
    </row>
    <row r="357" spans="1:6" x14ac:dyDescent="0.25">
      <c r="A357" s="30">
        <v>42</v>
      </c>
      <c r="B357" s="30">
        <v>1</v>
      </c>
      <c r="C357" s="30">
        <v>18</v>
      </c>
      <c r="D357" s="30">
        <v>3</v>
      </c>
      <c r="E357" s="30">
        <v>0</v>
      </c>
      <c r="F357" s="30">
        <v>4</v>
      </c>
    </row>
    <row r="358" spans="1:6" x14ac:dyDescent="0.25">
      <c r="A358" s="30">
        <v>42</v>
      </c>
      <c r="B358" s="30">
        <v>1</v>
      </c>
      <c r="C358" s="30">
        <v>18</v>
      </c>
      <c r="D358" s="30">
        <v>3</v>
      </c>
      <c r="E358" s="30">
        <v>0</v>
      </c>
      <c r="F358" s="30">
        <v>4</v>
      </c>
    </row>
    <row r="359" spans="1:6" x14ac:dyDescent="0.25">
      <c r="A359" s="30">
        <v>562</v>
      </c>
      <c r="B359" s="30">
        <v>21</v>
      </c>
      <c r="C359" s="30">
        <v>464</v>
      </c>
      <c r="D359" s="30">
        <v>28</v>
      </c>
      <c r="E359" s="30">
        <v>10</v>
      </c>
      <c r="F359" s="30">
        <v>32</v>
      </c>
    </row>
    <row r="360" spans="1:6" x14ac:dyDescent="0.25">
      <c r="A360" s="30">
        <v>948</v>
      </c>
      <c r="B360" s="30">
        <v>10</v>
      </c>
      <c r="C360" s="30">
        <v>86</v>
      </c>
      <c r="D360" s="30">
        <v>13</v>
      </c>
      <c r="E360" s="30">
        <v>21</v>
      </c>
      <c r="F360" s="30">
        <v>21</v>
      </c>
    </row>
    <row r="361" spans="1:6" x14ac:dyDescent="0.25">
      <c r="A361" s="30">
        <v>48</v>
      </c>
      <c r="B361" s="30">
        <v>0</v>
      </c>
      <c r="C361" s="30">
        <v>14</v>
      </c>
      <c r="D361" s="30">
        <v>0</v>
      </c>
      <c r="E361" s="30">
        <v>0</v>
      </c>
      <c r="F361" s="30">
        <v>6</v>
      </c>
    </row>
    <row r="362" spans="1:6" x14ac:dyDescent="0.25">
      <c r="A362" s="30">
        <v>1239</v>
      </c>
      <c r="B362" s="30">
        <v>17</v>
      </c>
      <c r="C362" s="30">
        <v>413</v>
      </c>
      <c r="D362" s="30">
        <v>23</v>
      </c>
      <c r="E362" s="30">
        <v>34</v>
      </c>
      <c r="F362" s="30">
        <v>17</v>
      </c>
    </row>
    <row r="363" spans="1:6" x14ac:dyDescent="0.25">
      <c r="A363" s="30">
        <v>29</v>
      </c>
      <c r="B363" s="30">
        <v>0</v>
      </c>
      <c r="C363" s="30">
        <v>14</v>
      </c>
      <c r="D363" s="30">
        <v>0</v>
      </c>
      <c r="E363" s="30">
        <v>0</v>
      </c>
      <c r="F363" s="30">
        <v>2</v>
      </c>
    </row>
    <row r="364" spans="1:6" x14ac:dyDescent="0.25">
      <c r="A364" s="30">
        <v>6</v>
      </c>
      <c r="B364" s="30">
        <v>0</v>
      </c>
      <c r="C364" s="30">
        <v>6</v>
      </c>
      <c r="D364" s="30">
        <v>2</v>
      </c>
      <c r="E364" s="30">
        <v>1</v>
      </c>
      <c r="F364" s="30">
        <v>1</v>
      </c>
    </row>
    <row r="365" spans="1:6" x14ac:dyDescent="0.25">
      <c r="A365" s="30">
        <v>1142</v>
      </c>
      <c r="B365" s="30">
        <v>29</v>
      </c>
      <c r="C365" s="30">
        <v>249</v>
      </c>
      <c r="D365" s="30">
        <v>38</v>
      </c>
      <c r="E365" s="30">
        <v>29</v>
      </c>
      <c r="F365" s="30">
        <v>14</v>
      </c>
    </row>
    <row r="366" spans="1:6" x14ac:dyDescent="0.25">
      <c r="A366" s="30">
        <v>5</v>
      </c>
      <c r="B366" s="30">
        <v>0</v>
      </c>
      <c r="C366" s="30">
        <v>1</v>
      </c>
      <c r="D366" s="30">
        <v>1</v>
      </c>
      <c r="E366" s="30">
        <v>1</v>
      </c>
      <c r="F366" s="30">
        <v>1</v>
      </c>
    </row>
    <row r="367" spans="1:6" x14ac:dyDescent="0.25">
      <c r="A367" s="30">
        <v>1459</v>
      </c>
      <c r="B367" s="30">
        <v>0</v>
      </c>
      <c r="C367" s="30">
        <v>61</v>
      </c>
      <c r="D367" s="30">
        <v>0</v>
      </c>
      <c r="E367" s="30">
        <v>15</v>
      </c>
      <c r="F367" s="30">
        <v>215</v>
      </c>
    </row>
    <row r="368" spans="1:6" x14ac:dyDescent="0.25">
      <c r="A368" s="30">
        <v>70</v>
      </c>
      <c r="B368" s="30">
        <v>6</v>
      </c>
      <c r="C368" s="30">
        <v>69</v>
      </c>
      <c r="D368" s="30">
        <v>2</v>
      </c>
      <c r="E368" s="30">
        <v>3</v>
      </c>
      <c r="F368" s="30">
        <v>3</v>
      </c>
    </row>
    <row r="369" spans="1:6" x14ac:dyDescent="0.25">
      <c r="A369" s="30">
        <v>371</v>
      </c>
      <c r="B369" s="30">
        <v>22</v>
      </c>
      <c r="C369" s="30">
        <v>39</v>
      </c>
      <c r="D369" s="30">
        <v>6</v>
      </c>
      <c r="E369" s="30">
        <v>0</v>
      </c>
      <c r="F369" s="30">
        <v>92</v>
      </c>
    </row>
    <row r="370" spans="1:6" x14ac:dyDescent="0.25">
      <c r="A370" s="30">
        <v>9</v>
      </c>
      <c r="B370" s="30">
        <v>0</v>
      </c>
      <c r="C370" s="30">
        <v>6</v>
      </c>
      <c r="D370" s="30">
        <v>4</v>
      </c>
      <c r="E370" s="30">
        <v>1</v>
      </c>
      <c r="F370" s="30">
        <v>5</v>
      </c>
    </row>
    <row r="371" spans="1:6" x14ac:dyDescent="0.25">
      <c r="A371" s="30">
        <v>1103</v>
      </c>
      <c r="B371" s="30">
        <v>0</v>
      </c>
      <c r="C371" s="30">
        <v>45</v>
      </c>
      <c r="D371" s="30">
        <v>0</v>
      </c>
      <c r="E371" s="30">
        <v>0</v>
      </c>
      <c r="F371" s="30">
        <v>34</v>
      </c>
    </row>
    <row r="372" spans="1:6" x14ac:dyDescent="0.25">
      <c r="A372" s="30">
        <v>9</v>
      </c>
      <c r="B372" s="30">
        <v>0</v>
      </c>
      <c r="C372" s="30">
        <v>6</v>
      </c>
      <c r="D372" s="30">
        <v>4</v>
      </c>
      <c r="E372" s="30">
        <v>1</v>
      </c>
      <c r="F372" s="30">
        <v>5</v>
      </c>
    </row>
    <row r="373" spans="1:6" x14ac:dyDescent="0.25">
      <c r="A373" s="30">
        <v>462</v>
      </c>
      <c r="B373" s="30">
        <v>0</v>
      </c>
      <c r="C373" s="30">
        <v>24</v>
      </c>
      <c r="D373" s="30">
        <v>6</v>
      </c>
      <c r="E373" s="30">
        <v>0</v>
      </c>
      <c r="F373" s="30">
        <v>4</v>
      </c>
    </row>
    <row r="374" spans="1:6" x14ac:dyDescent="0.25">
      <c r="A374" s="30">
        <v>1103</v>
      </c>
      <c r="B374" s="30">
        <v>0</v>
      </c>
      <c r="C374" s="30">
        <v>45</v>
      </c>
      <c r="D374" s="30">
        <v>0</v>
      </c>
      <c r="E374" s="30">
        <v>0</v>
      </c>
      <c r="F374" s="30">
        <v>34</v>
      </c>
    </row>
    <row r="375" spans="1:6" x14ac:dyDescent="0.25">
      <c r="A375" s="30">
        <v>410</v>
      </c>
      <c r="B375" s="30">
        <v>73</v>
      </c>
      <c r="C375" s="30">
        <v>747</v>
      </c>
      <c r="D375" s="30">
        <v>76</v>
      </c>
      <c r="E375" s="30">
        <v>161</v>
      </c>
      <c r="F375" s="30">
        <v>30</v>
      </c>
    </row>
    <row r="376" spans="1:6" x14ac:dyDescent="0.25">
      <c r="A376" s="30">
        <v>338</v>
      </c>
      <c r="B376" s="30">
        <v>4</v>
      </c>
      <c r="C376" s="30">
        <v>89</v>
      </c>
      <c r="D376" s="30">
        <v>11</v>
      </c>
      <c r="E376" s="30">
        <v>8</v>
      </c>
      <c r="F376" s="30">
        <v>13</v>
      </c>
    </row>
    <row r="377" spans="1:6" x14ac:dyDescent="0.25">
      <c r="A377" s="30">
        <v>867</v>
      </c>
      <c r="B377" s="30">
        <v>0</v>
      </c>
      <c r="C377" s="30">
        <v>86</v>
      </c>
      <c r="D377" s="30">
        <v>0</v>
      </c>
      <c r="E377" s="30">
        <v>0</v>
      </c>
      <c r="F377" s="30">
        <v>19</v>
      </c>
    </row>
    <row r="378" spans="1:6" x14ac:dyDescent="0.25">
      <c r="A378" s="30">
        <v>365</v>
      </c>
      <c r="B378" s="30">
        <v>32</v>
      </c>
      <c r="C378" s="30">
        <v>117</v>
      </c>
      <c r="D378" s="30">
        <v>34</v>
      </c>
      <c r="E378" s="30">
        <v>110</v>
      </c>
      <c r="F378" s="30">
        <v>6</v>
      </c>
    </row>
    <row r="379" spans="1:6" x14ac:dyDescent="0.25">
      <c r="A379" s="30">
        <v>944</v>
      </c>
      <c r="B379" s="30">
        <v>0</v>
      </c>
      <c r="C379" s="30">
        <v>60</v>
      </c>
      <c r="D379" s="30">
        <v>0</v>
      </c>
      <c r="E379" s="30">
        <v>0</v>
      </c>
      <c r="F379" s="30">
        <v>30</v>
      </c>
    </row>
    <row r="380" spans="1:6" x14ac:dyDescent="0.25">
      <c r="A380" s="30">
        <v>784</v>
      </c>
      <c r="B380" s="30">
        <v>48</v>
      </c>
      <c r="C380" s="30">
        <v>560</v>
      </c>
      <c r="D380" s="30">
        <v>42</v>
      </c>
      <c r="E380" s="30">
        <v>176</v>
      </c>
      <c r="F380" s="30">
        <v>48</v>
      </c>
    </row>
    <row r="381" spans="1:6" x14ac:dyDescent="0.25">
      <c r="A381" s="30">
        <v>5</v>
      </c>
      <c r="B381" s="30">
        <v>0</v>
      </c>
      <c r="C381" s="30">
        <v>4</v>
      </c>
      <c r="D381" s="30">
        <v>0</v>
      </c>
      <c r="E381" s="30">
        <v>0</v>
      </c>
      <c r="F381" s="30">
        <v>1</v>
      </c>
    </row>
    <row r="382" spans="1:6" x14ac:dyDescent="0.25">
      <c r="A382" s="30">
        <v>105</v>
      </c>
      <c r="B382" s="30">
        <v>0</v>
      </c>
      <c r="C382" s="30">
        <v>10</v>
      </c>
      <c r="D382" s="30">
        <v>0</v>
      </c>
      <c r="E382" s="30">
        <v>1</v>
      </c>
      <c r="F382" s="30">
        <v>0</v>
      </c>
    </row>
    <row r="383" spans="1:6" x14ac:dyDescent="0.25">
      <c r="A383" s="30">
        <v>27</v>
      </c>
      <c r="B383" s="30">
        <v>2</v>
      </c>
      <c r="C383" s="30">
        <v>14</v>
      </c>
      <c r="D383" s="30">
        <v>0</v>
      </c>
      <c r="E383" s="30">
        <v>0</v>
      </c>
      <c r="F383" s="30">
        <v>0</v>
      </c>
    </row>
    <row r="384" spans="1:6" x14ac:dyDescent="0.25">
      <c r="A384" s="30">
        <v>267</v>
      </c>
      <c r="B384" s="30">
        <v>42</v>
      </c>
      <c r="C384" s="30">
        <v>309</v>
      </c>
      <c r="D384" s="30">
        <v>55</v>
      </c>
      <c r="E384" s="30">
        <v>42</v>
      </c>
      <c r="F384" s="30">
        <v>21</v>
      </c>
    </row>
    <row r="385" spans="1:6" x14ac:dyDescent="0.25">
      <c r="A385" s="30">
        <v>62</v>
      </c>
      <c r="B385" s="30">
        <v>1</v>
      </c>
      <c r="C385" s="30">
        <v>20</v>
      </c>
      <c r="D385" s="30">
        <v>4</v>
      </c>
      <c r="E385" s="30">
        <v>0</v>
      </c>
      <c r="F385" s="30">
        <v>7</v>
      </c>
    </row>
    <row r="386" spans="1:6" x14ac:dyDescent="0.25">
      <c r="A386" s="30">
        <v>1047</v>
      </c>
      <c r="B386" s="30">
        <v>0</v>
      </c>
      <c r="C386" s="30">
        <v>140</v>
      </c>
      <c r="D386" s="30">
        <v>67</v>
      </c>
      <c r="E386" s="30">
        <v>38</v>
      </c>
      <c r="F386" s="30">
        <v>153</v>
      </c>
    </row>
    <row r="387" spans="1:6" x14ac:dyDescent="0.25">
      <c r="A387" s="30">
        <v>1170</v>
      </c>
      <c r="B387" s="30">
        <v>19</v>
      </c>
      <c r="C387" s="30">
        <v>594</v>
      </c>
      <c r="D387" s="30">
        <v>99</v>
      </c>
      <c r="E387" s="30">
        <v>76</v>
      </c>
      <c r="F387" s="30">
        <v>134</v>
      </c>
    </row>
    <row r="388" spans="1:6" x14ac:dyDescent="0.25">
      <c r="A388" s="30">
        <v>489</v>
      </c>
      <c r="B388" s="30">
        <v>6</v>
      </c>
      <c r="C388" s="30">
        <v>152</v>
      </c>
      <c r="D388" s="30">
        <v>8</v>
      </c>
      <c r="E388" s="30">
        <v>6</v>
      </c>
      <c r="F388" s="30">
        <v>132</v>
      </c>
    </row>
    <row r="389" spans="1:6" x14ac:dyDescent="0.25">
      <c r="A389" s="30">
        <v>1006</v>
      </c>
      <c r="B389" s="30">
        <v>22</v>
      </c>
      <c r="C389" s="30">
        <v>115</v>
      </c>
      <c r="D389" s="30">
        <v>59</v>
      </c>
      <c r="E389" s="30">
        <v>68</v>
      </c>
      <c r="F389" s="30">
        <v>45</v>
      </c>
    </row>
    <row r="390" spans="1:6" x14ac:dyDescent="0.25">
      <c r="A390" s="30">
        <v>1006</v>
      </c>
      <c r="B390" s="30">
        <v>22</v>
      </c>
      <c r="C390" s="30">
        <v>115</v>
      </c>
      <c r="D390" s="30">
        <v>59</v>
      </c>
      <c r="E390" s="30">
        <v>68</v>
      </c>
      <c r="F390" s="30">
        <v>45</v>
      </c>
    </row>
    <row r="391" spans="1:6" x14ac:dyDescent="0.25">
      <c r="A391" s="30">
        <v>4</v>
      </c>
      <c r="B391" s="30">
        <v>2</v>
      </c>
      <c r="C391" s="30">
        <v>5</v>
      </c>
      <c r="D391" s="30">
        <v>2</v>
      </c>
      <c r="E391" s="30">
        <v>0</v>
      </c>
      <c r="F391" s="30">
        <v>0</v>
      </c>
    </row>
    <row r="392" spans="1:6" x14ac:dyDescent="0.25">
      <c r="A392" s="30">
        <v>953</v>
      </c>
      <c r="B392" s="30">
        <v>0</v>
      </c>
      <c r="C392" s="30">
        <v>71</v>
      </c>
      <c r="D392" s="30">
        <v>0</v>
      </c>
      <c r="E392" s="30">
        <v>0</v>
      </c>
      <c r="F392" s="30">
        <v>174</v>
      </c>
    </row>
    <row r="393" spans="1:6" x14ac:dyDescent="0.25">
      <c r="A393" s="30">
        <v>953</v>
      </c>
      <c r="B393" s="30">
        <v>0</v>
      </c>
      <c r="C393" s="30">
        <v>71</v>
      </c>
      <c r="D393" s="30">
        <v>0</v>
      </c>
      <c r="E393" s="30">
        <v>0</v>
      </c>
      <c r="F393" s="30">
        <v>174</v>
      </c>
    </row>
    <row r="394" spans="1:6" x14ac:dyDescent="0.25">
      <c r="A394" s="30">
        <v>25</v>
      </c>
      <c r="B394" s="30">
        <v>0</v>
      </c>
      <c r="C394" s="30">
        <v>8</v>
      </c>
      <c r="D394" s="30">
        <v>0</v>
      </c>
      <c r="E394" s="30">
        <v>1</v>
      </c>
      <c r="F394" s="30">
        <v>4</v>
      </c>
    </row>
    <row r="395" spans="1:6" x14ac:dyDescent="0.25">
      <c r="A395" s="30">
        <v>18</v>
      </c>
      <c r="B395" s="30">
        <v>0</v>
      </c>
      <c r="C395" s="30">
        <v>6</v>
      </c>
      <c r="D395" s="30">
        <v>3</v>
      </c>
      <c r="E395" s="30">
        <v>3</v>
      </c>
      <c r="F395" s="30">
        <v>5</v>
      </c>
    </row>
    <row r="396" spans="1:6" x14ac:dyDescent="0.25">
      <c r="A396" s="30">
        <v>127</v>
      </c>
      <c r="B396" s="30">
        <v>1</v>
      </c>
      <c r="C396" s="30">
        <v>56</v>
      </c>
      <c r="D396" s="30">
        <v>0</v>
      </c>
      <c r="E396" s="30">
        <v>1</v>
      </c>
      <c r="F396" s="30">
        <v>31</v>
      </c>
    </row>
    <row r="397" spans="1:6" x14ac:dyDescent="0.25">
      <c r="A397" s="30">
        <v>26</v>
      </c>
      <c r="B397" s="30">
        <v>0</v>
      </c>
      <c r="C397" s="30">
        <v>15</v>
      </c>
      <c r="D397" s="30">
        <v>2</v>
      </c>
      <c r="E397" s="30">
        <v>1</v>
      </c>
      <c r="F397" s="30">
        <v>2</v>
      </c>
    </row>
    <row r="398" spans="1:6" x14ac:dyDescent="0.25">
      <c r="A398" s="30">
        <v>26</v>
      </c>
      <c r="B398" s="30">
        <v>0</v>
      </c>
      <c r="C398" s="30">
        <v>15</v>
      </c>
      <c r="D398" s="30">
        <v>2</v>
      </c>
      <c r="E398" s="30">
        <v>1</v>
      </c>
      <c r="F398" s="30">
        <v>2</v>
      </c>
    </row>
    <row r="399" spans="1:6" x14ac:dyDescent="0.25">
      <c r="A399" s="30">
        <v>899</v>
      </c>
      <c r="B399" s="30">
        <v>0</v>
      </c>
      <c r="C399" s="30">
        <v>101</v>
      </c>
      <c r="D399" s="30">
        <v>0</v>
      </c>
      <c r="E399" s="30">
        <v>0</v>
      </c>
      <c r="F399" s="30">
        <v>20</v>
      </c>
    </row>
    <row r="400" spans="1:6" x14ac:dyDescent="0.25">
      <c r="A400" s="30">
        <v>267</v>
      </c>
      <c r="B400" s="30">
        <v>6</v>
      </c>
      <c r="C400" s="30">
        <v>54</v>
      </c>
      <c r="D400" s="30">
        <v>8</v>
      </c>
      <c r="E400" s="30">
        <v>3</v>
      </c>
      <c r="F400" s="30">
        <v>50</v>
      </c>
    </row>
    <row r="401" spans="1:6" x14ac:dyDescent="0.25">
      <c r="A401" s="30">
        <v>97</v>
      </c>
      <c r="B401" s="30">
        <v>4</v>
      </c>
      <c r="C401" s="30">
        <v>44</v>
      </c>
      <c r="D401" s="30">
        <v>6</v>
      </c>
      <c r="E401" s="30">
        <v>1</v>
      </c>
      <c r="F401" s="30">
        <v>18</v>
      </c>
    </row>
    <row r="402" spans="1:6" x14ac:dyDescent="0.25">
      <c r="A402" s="30">
        <v>20</v>
      </c>
      <c r="B402" s="30">
        <v>2</v>
      </c>
      <c r="C402" s="30">
        <v>14</v>
      </c>
      <c r="D402" s="30">
        <v>3</v>
      </c>
      <c r="E402" s="30">
        <v>0</v>
      </c>
      <c r="F402" s="30">
        <v>10</v>
      </c>
    </row>
    <row r="403" spans="1:6" x14ac:dyDescent="0.25">
      <c r="A403" s="30">
        <v>587</v>
      </c>
      <c r="B403" s="30">
        <v>54</v>
      </c>
      <c r="C403" s="30">
        <v>348</v>
      </c>
      <c r="D403" s="30">
        <v>71</v>
      </c>
      <c r="E403" s="30">
        <v>54</v>
      </c>
      <c r="F403" s="30">
        <v>130</v>
      </c>
    </row>
    <row r="404" spans="1:6" x14ac:dyDescent="0.25">
      <c r="A404" s="30">
        <v>331</v>
      </c>
      <c r="B404" s="30">
        <v>197</v>
      </c>
      <c r="C404" s="30">
        <v>170</v>
      </c>
      <c r="D404" s="30">
        <v>58</v>
      </c>
      <c r="E404" s="30">
        <v>152</v>
      </c>
      <c r="F404" s="30">
        <v>35</v>
      </c>
    </row>
    <row r="405" spans="1:6" x14ac:dyDescent="0.25">
      <c r="A405" s="30">
        <v>587</v>
      </c>
      <c r="B405" s="30">
        <v>54</v>
      </c>
      <c r="C405" s="30">
        <v>348</v>
      </c>
      <c r="D405" s="30">
        <v>71</v>
      </c>
      <c r="E405" s="30">
        <v>54</v>
      </c>
      <c r="F405" s="30">
        <v>130</v>
      </c>
    </row>
    <row r="406" spans="1:6" x14ac:dyDescent="0.25">
      <c r="A406" s="30">
        <v>462</v>
      </c>
      <c r="B406" s="30">
        <v>61</v>
      </c>
      <c r="C406" s="30">
        <v>184</v>
      </c>
      <c r="D406" s="30">
        <v>10</v>
      </c>
      <c r="E406" s="30">
        <v>53</v>
      </c>
      <c r="F406" s="30">
        <v>107</v>
      </c>
    </row>
    <row r="407" spans="1:6" x14ac:dyDescent="0.25">
      <c r="A407" s="30">
        <v>1023</v>
      </c>
      <c r="B407" s="30">
        <v>93</v>
      </c>
      <c r="C407" s="30">
        <v>651</v>
      </c>
      <c r="D407" s="30">
        <v>49</v>
      </c>
      <c r="E407" s="30">
        <v>55</v>
      </c>
      <c r="F407" s="30">
        <v>37</v>
      </c>
    </row>
    <row r="408" spans="1:6" x14ac:dyDescent="0.25">
      <c r="A408" s="30">
        <v>226</v>
      </c>
      <c r="B408" s="30">
        <v>22</v>
      </c>
      <c r="C408" s="30">
        <v>133</v>
      </c>
      <c r="D408" s="30">
        <v>41</v>
      </c>
      <c r="E408" s="30">
        <v>31</v>
      </c>
      <c r="F408" s="30">
        <v>31</v>
      </c>
    </row>
    <row r="409" spans="1:6" x14ac:dyDescent="0.25">
      <c r="A409" s="30">
        <v>707</v>
      </c>
      <c r="B409" s="30">
        <v>44</v>
      </c>
      <c r="C409" s="30">
        <v>603</v>
      </c>
      <c r="D409" s="30">
        <v>95</v>
      </c>
      <c r="E409" s="30">
        <v>58</v>
      </c>
      <c r="F409" s="30">
        <v>29</v>
      </c>
    </row>
    <row r="410" spans="1:6" x14ac:dyDescent="0.25">
      <c r="A410" s="30">
        <v>680</v>
      </c>
      <c r="B410" s="30">
        <v>11</v>
      </c>
      <c r="C410" s="30">
        <v>392</v>
      </c>
      <c r="D410" s="30">
        <v>75</v>
      </c>
      <c r="E410" s="30">
        <v>0</v>
      </c>
      <c r="F410" s="30">
        <v>0</v>
      </c>
    </row>
    <row r="411" spans="1:6" x14ac:dyDescent="0.25">
      <c r="A411" s="30">
        <v>26</v>
      </c>
      <c r="B411" s="30">
        <v>1</v>
      </c>
      <c r="C411" s="30">
        <v>16</v>
      </c>
      <c r="D411" s="30">
        <v>2</v>
      </c>
      <c r="E411" s="30">
        <v>2</v>
      </c>
      <c r="F411" s="30">
        <v>15</v>
      </c>
    </row>
    <row r="412" spans="1:6" x14ac:dyDescent="0.25">
      <c r="A412" s="30">
        <v>68</v>
      </c>
      <c r="B412" s="30">
        <v>8</v>
      </c>
      <c r="C412" s="30">
        <v>18</v>
      </c>
      <c r="D412" s="30">
        <v>19</v>
      </c>
      <c r="E412" s="30">
        <v>8</v>
      </c>
      <c r="F412" s="30">
        <v>12</v>
      </c>
    </row>
    <row r="413" spans="1:6" x14ac:dyDescent="0.25">
      <c r="A413" s="30">
        <v>14</v>
      </c>
      <c r="B413" s="30">
        <v>0</v>
      </c>
      <c r="C413" s="30">
        <v>3</v>
      </c>
      <c r="D413" s="30">
        <v>0</v>
      </c>
      <c r="E413" s="30">
        <v>0</v>
      </c>
      <c r="F413" s="30">
        <v>1</v>
      </c>
    </row>
    <row r="414" spans="1:6" x14ac:dyDescent="0.25">
      <c r="A414" s="30">
        <v>24</v>
      </c>
      <c r="B414" s="30">
        <v>0</v>
      </c>
      <c r="C414" s="30">
        <v>2</v>
      </c>
      <c r="D414" s="30">
        <v>0</v>
      </c>
      <c r="E414" s="30">
        <v>0</v>
      </c>
      <c r="F414" s="30">
        <v>9</v>
      </c>
    </row>
    <row r="415" spans="1:6" x14ac:dyDescent="0.25">
      <c r="A415" s="30">
        <v>863</v>
      </c>
      <c r="B415" s="30">
        <v>83</v>
      </c>
      <c r="C415" s="30">
        <v>547</v>
      </c>
      <c r="D415" s="30">
        <v>86</v>
      </c>
      <c r="E415" s="30">
        <v>99</v>
      </c>
      <c r="F415" s="30">
        <v>33</v>
      </c>
    </row>
    <row r="416" spans="1:6" x14ac:dyDescent="0.25">
      <c r="A416" s="30">
        <v>755</v>
      </c>
      <c r="B416" s="30">
        <v>144</v>
      </c>
      <c r="C416" s="30">
        <v>562</v>
      </c>
      <c r="D416" s="30">
        <v>104</v>
      </c>
      <c r="E416" s="30">
        <v>64</v>
      </c>
      <c r="F416" s="30">
        <v>224</v>
      </c>
    </row>
    <row r="417" spans="1:6" x14ac:dyDescent="0.25">
      <c r="A417" s="30">
        <v>189</v>
      </c>
      <c r="B417" s="30">
        <v>2</v>
      </c>
      <c r="C417" s="30">
        <v>55</v>
      </c>
      <c r="D417" s="30">
        <v>0</v>
      </c>
      <c r="E417" s="30">
        <v>5</v>
      </c>
      <c r="F417" s="30">
        <v>12</v>
      </c>
    </row>
    <row r="418" spans="1:6" x14ac:dyDescent="0.25">
      <c r="A418" s="30">
        <v>15</v>
      </c>
      <c r="B418" s="30">
        <v>0</v>
      </c>
      <c r="C418" s="30">
        <v>4</v>
      </c>
      <c r="D418" s="30">
        <v>0</v>
      </c>
      <c r="E418" s="30">
        <v>0</v>
      </c>
      <c r="F418" s="30">
        <v>2</v>
      </c>
    </row>
    <row r="419" spans="1:6" x14ac:dyDescent="0.25">
      <c r="A419" s="30">
        <v>32</v>
      </c>
      <c r="B419" s="30">
        <v>0</v>
      </c>
      <c r="C419" s="30">
        <v>5</v>
      </c>
      <c r="D419" s="30">
        <v>0</v>
      </c>
      <c r="E419" s="30">
        <v>0</v>
      </c>
      <c r="F419" s="30">
        <v>1</v>
      </c>
    </row>
    <row r="420" spans="1:6" x14ac:dyDescent="0.25">
      <c r="A420" s="30">
        <v>532</v>
      </c>
      <c r="B420" s="30">
        <v>21</v>
      </c>
      <c r="C420" s="30">
        <v>127</v>
      </c>
      <c r="D420" s="30">
        <v>26</v>
      </c>
      <c r="E420" s="30">
        <v>20</v>
      </c>
      <c r="F420" s="30">
        <v>20</v>
      </c>
    </row>
    <row r="421" spans="1:6" x14ac:dyDescent="0.25">
      <c r="A421" s="30">
        <v>733</v>
      </c>
      <c r="B421" s="30">
        <v>9</v>
      </c>
      <c r="C421" s="30">
        <v>180</v>
      </c>
      <c r="D421" s="30">
        <v>12</v>
      </c>
      <c r="E421" s="30">
        <v>19</v>
      </c>
      <c r="F421" s="30">
        <v>66</v>
      </c>
    </row>
    <row r="422" spans="1:6" x14ac:dyDescent="0.25">
      <c r="A422" s="30">
        <v>267</v>
      </c>
      <c r="B422" s="30">
        <v>3</v>
      </c>
      <c r="C422" s="30">
        <v>30</v>
      </c>
      <c r="D422" s="30">
        <v>4</v>
      </c>
      <c r="E422" s="30">
        <v>0</v>
      </c>
      <c r="F422" s="30">
        <v>57</v>
      </c>
    </row>
    <row r="423" spans="1:6" x14ac:dyDescent="0.25">
      <c r="A423" s="30">
        <v>23</v>
      </c>
      <c r="B423" s="30">
        <v>0</v>
      </c>
      <c r="C423" s="30">
        <v>8</v>
      </c>
      <c r="D423" s="30">
        <v>6</v>
      </c>
      <c r="E423" s="30">
        <v>2</v>
      </c>
      <c r="F423" s="30">
        <v>18</v>
      </c>
    </row>
    <row r="424" spans="1:6" x14ac:dyDescent="0.25">
      <c r="A424" s="30">
        <v>35</v>
      </c>
      <c r="B424" s="30">
        <v>0</v>
      </c>
      <c r="C424" s="30">
        <v>4</v>
      </c>
      <c r="D424" s="30">
        <v>0</v>
      </c>
      <c r="E424" s="30">
        <v>0</v>
      </c>
      <c r="F424" s="30">
        <v>0</v>
      </c>
    </row>
    <row r="425" spans="1:6" x14ac:dyDescent="0.25">
      <c r="A425" s="30">
        <v>882</v>
      </c>
      <c r="B425" s="30">
        <v>29</v>
      </c>
      <c r="C425" s="30">
        <v>514</v>
      </c>
      <c r="D425" s="30">
        <v>38</v>
      </c>
      <c r="E425" s="30">
        <v>29</v>
      </c>
      <c r="F425" s="30">
        <v>44</v>
      </c>
    </row>
    <row r="426" spans="1:6" x14ac:dyDescent="0.25">
      <c r="A426" s="30">
        <v>483</v>
      </c>
      <c r="B426" s="30">
        <v>0</v>
      </c>
      <c r="C426" s="30">
        <v>108</v>
      </c>
      <c r="D426" s="30">
        <v>0</v>
      </c>
      <c r="E426" s="30">
        <v>6</v>
      </c>
      <c r="F426" s="30">
        <v>36</v>
      </c>
    </row>
    <row r="427" spans="1:6" x14ac:dyDescent="0.25">
      <c r="A427" s="30">
        <v>8</v>
      </c>
      <c r="B427" s="30">
        <v>0</v>
      </c>
      <c r="C427" s="30">
        <v>3</v>
      </c>
      <c r="D427" s="30">
        <v>0</v>
      </c>
      <c r="E427" s="30">
        <v>0</v>
      </c>
      <c r="F427" s="30">
        <v>0</v>
      </c>
    </row>
    <row r="428" spans="1:6" x14ac:dyDescent="0.25">
      <c r="A428" s="30">
        <v>504</v>
      </c>
      <c r="B428" s="30">
        <v>13</v>
      </c>
      <c r="C428" s="30">
        <v>131</v>
      </c>
      <c r="D428" s="30">
        <v>8</v>
      </c>
      <c r="E428" s="30">
        <v>0</v>
      </c>
      <c r="F428" s="30">
        <v>26</v>
      </c>
    </row>
    <row r="429" spans="1:6" x14ac:dyDescent="0.25">
      <c r="A429" s="30">
        <v>881</v>
      </c>
      <c r="B429" s="30">
        <v>38</v>
      </c>
      <c r="C429" s="30">
        <v>319</v>
      </c>
      <c r="D429" s="30">
        <v>16</v>
      </c>
      <c r="E429" s="30">
        <v>25</v>
      </c>
      <c r="F429" s="30">
        <v>12</v>
      </c>
    </row>
    <row r="430" spans="1:6" x14ac:dyDescent="0.25">
      <c r="A430" s="30">
        <v>112</v>
      </c>
      <c r="B430" s="30">
        <v>0</v>
      </c>
      <c r="C430" s="30">
        <v>6</v>
      </c>
      <c r="D430" s="30">
        <v>2</v>
      </c>
      <c r="E430" s="30">
        <v>1</v>
      </c>
      <c r="F430" s="30">
        <v>14</v>
      </c>
    </row>
    <row r="431" spans="1:6" x14ac:dyDescent="0.25">
      <c r="A431" s="30">
        <v>172</v>
      </c>
      <c r="B431" s="30">
        <v>3</v>
      </c>
      <c r="C431" s="30">
        <v>115</v>
      </c>
      <c r="D431" s="30">
        <v>16</v>
      </c>
      <c r="E431" s="30">
        <v>0</v>
      </c>
      <c r="F431" s="30">
        <v>18</v>
      </c>
    </row>
    <row r="432" spans="1:6" x14ac:dyDescent="0.25">
      <c r="A432" s="30">
        <v>952</v>
      </c>
      <c r="B432" s="30">
        <v>12</v>
      </c>
      <c r="C432" s="30">
        <v>180</v>
      </c>
      <c r="D432" s="30">
        <v>47</v>
      </c>
      <c r="E432" s="30">
        <v>12</v>
      </c>
      <c r="F432" s="30">
        <v>12</v>
      </c>
    </row>
    <row r="433" spans="1:6" x14ac:dyDescent="0.25">
      <c r="A433" s="30">
        <v>182</v>
      </c>
      <c r="B433" s="30">
        <v>17</v>
      </c>
      <c r="C433" s="30">
        <v>259</v>
      </c>
      <c r="D433" s="30">
        <v>77</v>
      </c>
      <c r="E433" s="30">
        <v>70</v>
      </c>
      <c r="F433" s="30">
        <v>29</v>
      </c>
    </row>
    <row r="434" spans="1:6" x14ac:dyDescent="0.25">
      <c r="A434" s="30">
        <v>1252</v>
      </c>
      <c r="B434" s="30">
        <v>0</v>
      </c>
      <c r="C434" s="30">
        <v>465</v>
      </c>
      <c r="D434" s="30">
        <v>46</v>
      </c>
      <c r="E434" s="30">
        <v>35</v>
      </c>
      <c r="F434" s="30">
        <v>0</v>
      </c>
    </row>
    <row r="435" spans="1:6" x14ac:dyDescent="0.25">
      <c r="A435" s="30">
        <v>35</v>
      </c>
      <c r="B435" s="30">
        <v>0</v>
      </c>
      <c r="C435" s="30">
        <v>11</v>
      </c>
      <c r="D435" s="30">
        <v>0</v>
      </c>
      <c r="E435" s="30">
        <v>0</v>
      </c>
      <c r="F435" s="30">
        <v>2</v>
      </c>
    </row>
    <row r="436" spans="1:6" x14ac:dyDescent="0.25">
      <c r="A436" s="30">
        <v>56</v>
      </c>
      <c r="B436" s="30">
        <v>19</v>
      </c>
      <c r="C436" s="30">
        <v>29</v>
      </c>
      <c r="D436" s="30">
        <v>2</v>
      </c>
      <c r="E436" s="30">
        <v>14</v>
      </c>
      <c r="F436" s="30">
        <v>25</v>
      </c>
    </row>
    <row r="437" spans="1:6" x14ac:dyDescent="0.25">
      <c r="A437" s="30">
        <v>6</v>
      </c>
      <c r="B437" s="30">
        <v>2</v>
      </c>
      <c r="C437" s="30">
        <v>3</v>
      </c>
      <c r="D437" s="30">
        <v>1</v>
      </c>
      <c r="E437" s="30">
        <v>262</v>
      </c>
      <c r="F437" s="30">
        <v>3</v>
      </c>
    </row>
    <row r="438" spans="1:6" x14ac:dyDescent="0.25">
      <c r="A438" s="30">
        <v>479</v>
      </c>
      <c r="B438" s="30">
        <v>28</v>
      </c>
      <c r="C438" s="30">
        <v>136</v>
      </c>
      <c r="D438" s="30">
        <v>75</v>
      </c>
      <c r="E438" s="30">
        <v>14</v>
      </c>
      <c r="F438" s="30">
        <v>35</v>
      </c>
    </row>
    <row r="439" spans="1:6" x14ac:dyDescent="0.25">
      <c r="A439" s="30">
        <v>17</v>
      </c>
      <c r="B439" s="30">
        <v>1</v>
      </c>
      <c r="C439" s="30">
        <v>12</v>
      </c>
      <c r="D439" s="30">
        <v>3</v>
      </c>
      <c r="E439" s="30">
        <v>1</v>
      </c>
      <c r="F439" s="30">
        <v>4</v>
      </c>
    </row>
    <row r="440" spans="1:6" x14ac:dyDescent="0.25">
      <c r="A440" s="30">
        <v>167</v>
      </c>
      <c r="B440" s="30">
        <v>13</v>
      </c>
      <c r="C440" s="30">
        <v>180</v>
      </c>
      <c r="D440" s="30">
        <v>86</v>
      </c>
      <c r="E440" s="30">
        <v>13</v>
      </c>
      <c r="F440" s="30">
        <v>70</v>
      </c>
    </row>
    <row r="441" spans="1:6" x14ac:dyDescent="0.25">
      <c r="A441" s="30">
        <v>614</v>
      </c>
      <c r="B441" s="30">
        <v>16</v>
      </c>
      <c r="C441" s="30">
        <v>132</v>
      </c>
      <c r="D441" s="30">
        <v>43</v>
      </c>
      <c r="E441" s="30">
        <v>33</v>
      </c>
      <c r="F441" s="30">
        <v>33</v>
      </c>
    </row>
    <row r="442" spans="1:6" x14ac:dyDescent="0.25">
      <c r="A442" s="30">
        <v>422</v>
      </c>
      <c r="B442" s="30">
        <v>7</v>
      </c>
      <c r="C442" s="30">
        <v>238</v>
      </c>
      <c r="D442" s="30">
        <v>69</v>
      </c>
      <c r="E442" s="30">
        <v>46</v>
      </c>
      <c r="F442" s="30">
        <v>15</v>
      </c>
    </row>
    <row r="443" spans="1:6" x14ac:dyDescent="0.25">
      <c r="A443" s="30">
        <v>1308</v>
      </c>
      <c r="B443" s="30">
        <v>0</v>
      </c>
      <c r="C443" s="30">
        <v>396</v>
      </c>
      <c r="D443" s="30">
        <v>23</v>
      </c>
      <c r="E443" s="30">
        <v>0</v>
      </c>
      <c r="F443" s="30">
        <v>0</v>
      </c>
    </row>
    <row r="444" spans="1:6" x14ac:dyDescent="0.25">
      <c r="A444" s="30">
        <v>162</v>
      </c>
      <c r="B444" s="30">
        <v>31</v>
      </c>
      <c r="C444" s="30">
        <v>127</v>
      </c>
      <c r="D444" s="30">
        <v>8</v>
      </c>
      <c r="E444" s="30">
        <v>17</v>
      </c>
      <c r="F444" s="30">
        <v>69</v>
      </c>
    </row>
    <row r="445" spans="1:6" x14ac:dyDescent="0.25">
      <c r="A445" s="30">
        <v>452</v>
      </c>
      <c r="B445" s="30">
        <v>20</v>
      </c>
      <c r="C445" s="30">
        <v>514</v>
      </c>
      <c r="D445" s="30">
        <v>13</v>
      </c>
      <c r="E445" s="30">
        <v>30</v>
      </c>
      <c r="F445" s="30">
        <v>0</v>
      </c>
    </row>
    <row r="446" spans="1:6" x14ac:dyDescent="0.25">
      <c r="A446" s="30">
        <v>252</v>
      </c>
      <c r="B446" s="30">
        <v>3</v>
      </c>
      <c r="C446" s="30">
        <v>42</v>
      </c>
      <c r="D446" s="30">
        <v>4</v>
      </c>
      <c r="E446" s="30">
        <v>3</v>
      </c>
      <c r="F446" s="30">
        <v>102</v>
      </c>
    </row>
    <row r="447" spans="1:6" x14ac:dyDescent="0.25">
      <c r="A447" s="30">
        <v>233</v>
      </c>
      <c r="B447" s="30">
        <v>0</v>
      </c>
      <c r="C447" s="30">
        <v>23</v>
      </c>
      <c r="D447" s="30">
        <v>0</v>
      </c>
      <c r="E447" s="30">
        <v>0</v>
      </c>
      <c r="F447" s="30">
        <v>12</v>
      </c>
    </row>
    <row r="448" spans="1:6" x14ac:dyDescent="0.25">
      <c r="A448" s="30">
        <v>938</v>
      </c>
      <c r="B448" s="30">
        <v>19</v>
      </c>
      <c r="C448" s="30">
        <v>843</v>
      </c>
      <c r="D448" s="30">
        <v>25</v>
      </c>
      <c r="E448" s="30">
        <v>95</v>
      </c>
      <c r="F448" s="30">
        <v>38</v>
      </c>
    </row>
    <row r="449" spans="1:6" x14ac:dyDescent="0.25">
      <c r="A449" s="30">
        <v>604</v>
      </c>
      <c r="B449" s="30">
        <v>28</v>
      </c>
      <c r="C449" s="30">
        <v>674</v>
      </c>
      <c r="D449" s="30">
        <v>91</v>
      </c>
      <c r="E449" s="30">
        <v>28</v>
      </c>
      <c r="F449" s="30">
        <v>28</v>
      </c>
    </row>
    <row r="450" spans="1:6" x14ac:dyDescent="0.25">
      <c r="A450" s="30">
        <v>23</v>
      </c>
      <c r="B450" s="30">
        <v>0</v>
      </c>
      <c r="C450" s="30">
        <v>11</v>
      </c>
      <c r="D450" s="30">
        <v>2</v>
      </c>
      <c r="E450" s="30">
        <v>1</v>
      </c>
      <c r="F450" s="30">
        <v>3</v>
      </c>
    </row>
    <row r="451" spans="1:6" x14ac:dyDescent="0.25">
      <c r="A451" s="30">
        <v>27</v>
      </c>
      <c r="B451" s="30">
        <v>0</v>
      </c>
      <c r="C451" s="30">
        <v>12</v>
      </c>
      <c r="D451" s="30">
        <v>0</v>
      </c>
      <c r="E451" s="30">
        <v>1</v>
      </c>
      <c r="F451" s="30">
        <v>5</v>
      </c>
    </row>
    <row r="452" spans="1:6" x14ac:dyDescent="0.25">
      <c r="A452" s="30">
        <v>418</v>
      </c>
      <c r="B452" s="30">
        <v>61</v>
      </c>
      <c r="C452" s="30">
        <v>428</v>
      </c>
      <c r="D452" s="30">
        <v>80</v>
      </c>
      <c r="E452" s="30">
        <v>51</v>
      </c>
      <c r="F452" s="30">
        <v>10</v>
      </c>
    </row>
    <row r="453" spans="1:6" x14ac:dyDescent="0.25">
      <c r="A453" s="30">
        <v>2</v>
      </c>
      <c r="B453" s="30">
        <v>1</v>
      </c>
      <c r="C453" s="30">
        <v>2</v>
      </c>
      <c r="D453" s="30">
        <v>1</v>
      </c>
      <c r="E453" s="30">
        <v>1</v>
      </c>
      <c r="F453" s="30">
        <v>1</v>
      </c>
    </row>
    <row r="454" spans="1:6" x14ac:dyDescent="0.25">
      <c r="A454" s="30">
        <v>96</v>
      </c>
      <c r="B454" s="30">
        <v>12</v>
      </c>
      <c r="C454" s="30">
        <v>96</v>
      </c>
      <c r="D454" s="30">
        <v>33</v>
      </c>
      <c r="E454" s="30">
        <v>22</v>
      </c>
      <c r="F454" s="30">
        <v>43</v>
      </c>
    </row>
    <row r="455" spans="1:6" x14ac:dyDescent="0.25">
      <c r="A455" s="30">
        <v>322</v>
      </c>
      <c r="B455" s="30">
        <v>53</v>
      </c>
      <c r="C455" s="30">
        <v>899</v>
      </c>
      <c r="D455" s="30">
        <v>34</v>
      </c>
      <c r="E455" s="30">
        <v>40</v>
      </c>
      <c r="F455" s="30">
        <v>53</v>
      </c>
    </row>
    <row r="456" spans="1:6" x14ac:dyDescent="0.25">
      <c r="A456" s="30">
        <v>1245</v>
      </c>
      <c r="B456" s="30">
        <v>33</v>
      </c>
      <c r="C456" s="30">
        <v>332</v>
      </c>
      <c r="D456" s="30">
        <v>21</v>
      </c>
      <c r="E456" s="30">
        <v>33</v>
      </c>
      <c r="F456" s="30">
        <v>16</v>
      </c>
    </row>
    <row r="457" spans="1:6" x14ac:dyDescent="0.25">
      <c r="A457" s="30">
        <v>21</v>
      </c>
      <c r="B457" s="30">
        <v>5</v>
      </c>
      <c r="C457" s="30">
        <v>3</v>
      </c>
      <c r="D457" s="30">
        <v>10</v>
      </c>
      <c r="E457" s="30">
        <v>1</v>
      </c>
      <c r="F457" s="30">
        <v>7</v>
      </c>
    </row>
    <row r="458" spans="1:6" x14ac:dyDescent="0.25">
      <c r="A458" s="30">
        <v>81</v>
      </c>
      <c r="B458" s="30">
        <v>0</v>
      </c>
      <c r="C458" s="30">
        <v>6</v>
      </c>
      <c r="D458" s="30">
        <v>0</v>
      </c>
      <c r="E458" s="30">
        <v>0</v>
      </c>
      <c r="F458" s="30">
        <v>6</v>
      </c>
    </row>
    <row r="459" spans="1:6" x14ac:dyDescent="0.25">
      <c r="A459" s="30">
        <v>1200</v>
      </c>
      <c r="B459" s="30">
        <v>0</v>
      </c>
      <c r="C459" s="30">
        <v>204</v>
      </c>
      <c r="D459" s="30">
        <v>38</v>
      </c>
      <c r="E459" s="30">
        <v>29</v>
      </c>
      <c r="F459" s="30">
        <v>14</v>
      </c>
    </row>
    <row r="460" spans="1:6" x14ac:dyDescent="0.25">
      <c r="A460" s="30">
        <v>794</v>
      </c>
      <c r="B460" s="30">
        <v>73</v>
      </c>
      <c r="C460" s="30">
        <v>573</v>
      </c>
      <c r="D460" s="30">
        <v>0</v>
      </c>
      <c r="E460" s="30">
        <v>29</v>
      </c>
      <c r="F460" s="30">
        <v>14</v>
      </c>
    </row>
    <row r="461" spans="1:6" x14ac:dyDescent="0.25">
      <c r="A461" s="30">
        <v>1311</v>
      </c>
      <c r="B461" s="30">
        <v>0</v>
      </c>
      <c r="C461" s="30">
        <v>359</v>
      </c>
      <c r="D461" s="30">
        <v>46</v>
      </c>
      <c r="E461" s="30">
        <v>89</v>
      </c>
      <c r="F461" s="30">
        <v>17</v>
      </c>
    </row>
    <row r="462" spans="1:6" x14ac:dyDescent="0.25">
      <c r="A462" s="30">
        <v>41</v>
      </c>
      <c r="B462" s="30">
        <v>1</v>
      </c>
      <c r="C462" s="30">
        <v>6</v>
      </c>
      <c r="D462" s="30">
        <v>2</v>
      </c>
      <c r="E462" s="30">
        <v>0</v>
      </c>
      <c r="F462" s="30">
        <v>5</v>
      </c>
    </row>
    <row r="463" spans="1:6" x14ac:dyDescent="0.25">
      <c r="A463" s="30">
        <v>45</v>
      </c>
      <c r="B463" s="30">
        <v>3</v>
      </c>
      <c r="C463" s="30">
        <v>9</v>
      </c>
      <c r="D463" s="30">
        <v>4</v>
      </c>
      <c r="E463" s="30">
        <v>4</v>
      </c>
      <c r="F463" s="30">
        <v>7</v>
      </c>
    </row>
    <row r="464" spans="1:6" x14ac:dyDescent="0.25">
      <c r="A464" s="30">
        <v>15</v>
      </c>
      <c r="B464" s="30">
        <v>0</v>
      </c>
      <c r="C464" s="30">
        <v>6</v>
      </c>
      <c r="D464" s="30">
        <v>0</v>
      </c>
      <c r="E464" s="30">
        <v>1</v>
      </c>
      <c r="F464" s="30">
        <v>12</v>
      </c>
    </row>
    <row r="465" spans="1:6" x14ac:dyDescent="0.25">
      <c r="A465" s="30">
        <v>155</v>
      </c>
      <c r="B465" s="30">
        <v>7</v>
      </c>
      <c r="C465" s="30">
        <v>80</v>
      </c>
      <c r="D465" s="30">
        <v>13</v>
      </c>
      <c r="E465" s="30">
        <v>7</v>
      </c>
      <c r="F465" s="30">
        <v>10</v>
      </c>
    </row>
    <row r="466" spans="1:6" x14ac:dyDescent="0.25">
      <c r="A466" s="30">
        <v>293</v>
      </c>
      <c r="B466" s="30">
        <v>0</v>
      </c>
      <c r="C466" s="30">
        <v>87</v>
      </c>
      <c r="D466" s="30">
        <v>4</v>
      </c>
      <c r="E466" s="30">
        <v>11</v>
      </c>
      <c r="F466" s="30">
        <v>23</v>
      </c>
    </row>
    <row r="467" spans="1:6" x14ac:dyDescent="0.25">
      <c r="A467" s="30">
        <v>202</v>
      </c>
      <c r="B467" s="30">
        <v>2</v>
      </c>
      <c r="C467" s="30">
        <v>46</v>
      </c>
      <c r="D467" s="30">
        <v>3</v>
      </c>
      <c r="E467" s="30">
        <v>2</v>
      </c>
      <c r="F467" s="30">
        <v>10</v>
      </c>
    </row>
    <row r="468" spans="1:6" x14ac:dyDescent="0.25">
      <c r="A468" s="30">
        <v>19</v>
      </c>
      <c r="B468" s="30">
        <v>3</v>
      </c>
      <c r="C468" s="30">
        <v>26</v>
      </c>
      <c r="D468" s="30">
        <v>10</v>
      </c>
      <c r="E468" s="30">
        <v>9</v>
      </c>
      <c r="F468" s="30">
        <v>3</v>
      </c>
    </row>
    <row r="469" spans="1:6" x14ac:dyDescent="0.25">
      <c r="A469" s="30">
        <v>70</v>
      </c>
      <c r="B469" s="30">
        <v>0</v>
      </c>
      <c r="C469" s="30">
        <v>17</v>
      </c>
      <c r="D469" s="30">
        <v>0</v>
      </c>
      <c r="E469" s="30">
        <v>0</v>
      </c>
      <c r="F469" s="30">
        <v>6</v>
      </c>
    </row>
    <row r="470" spans="1:6" x14ac:dyDescent="0.25">
      <c r="A470" s="30">
        <v>19</v>
      </c>
      <c r="B470" s="30">
        <v>3</v>
      </c>
      <c r="C470" s="30">
        <v>18</v>
      </c>
      <c r="D470" s="30">
        <v>3</v>
      </c>
      <c r="E470" s="30">
        <v>1</v>
      </c>
      <c r="F470" s="30">
        <v>0</v>
      </c>
    </row>
    <row r="471" spans="1:6" x14ac:dyDescent="0.25">
      <c r="A471" s="30">
        <v>260</v>
      </c>
      <c r="B471" s="30">
        <v>86</v>
      </c>
      <c r="C471" s="30">
        <v>559</v>
      </c>
      <c r="D471" s="30">
        <v>63</v>
      </c>
      <c r="E471" s="30">
        <v>9</v>
      </c>
      <c r="F471" s="30">
        <v>67</v>
      </c>
    </row>
    <row r="472" spans="1:6" x14ac:dyDescent="0.25">
      <c r="A472" s="30">
        <v>37</v>
      </c>
      <c r="B472" s="30">
        <v>0</v>
      </c>
      <c r="C472" s="30">
        <v>17</v>
      </c>
      <c r="D472" s="30">
        <v>0</v>
      </c>
      <c r="E472" s="30">
        <v>0</v>
      </c>
      <c r="F472" s="30">
        <v>3</v>
      </c>
    </row>
    <row r="473" spans="1:6" x14ac:dyDescent="0.25">
      <c r="A473" s="30">
        <v>1004</v>
      </c>
      <c r="B473" s="30">
        <v>12</v>
      </c>
      <c r="C473" s="30">
        <v>145</v>
      </c>
      <c r="D473" s="30">
        <v>32</v>
      </c>
      <c r="E473" s="30">
        <v>12</v>
      </c>
      <c r="F473" s="30">
        <v>36</v>
      </c>
    </row>
    <row r="474" spans="1:6" x14ac:dyDescent="0.25">
      <c r="A474" s="30">
        <v>1063</v>
      </c>
      <c r="B474" s="30">
        <v>89</v>
      </c>
      <c r="C474" s="30">
        <v>102</v>
      </c>
      <c r="D474" s="30">
        <v>16</v>
      </c>
      <c r="E474" s="30">
        <v>12</v>
      </c>
      <c r="F474" s="30">
        <v>25</v>
      </c>
    </row>
    <row r="475" spans="1:6" x14ac:dyDescent="0.25">
      <c r="A475" s="30">
        <v>1050</v>
      </c>
      <c r="B475" s="30">
        <v>12</v>
      </c>
      <c r="C475" s="30">
        <v>144</v>
      </c>
      <c r="D475" s="30">
        <v>0</v>
      </c>
      <c r="E475" s="30">
        <v>0</v>
      </c>
      <c r="F475" s="30">
        <v>24</v>
      </c>
    </row>
    <row r="476" spans="1:6" x14ac:dyDescent="0.25">
      <c r="A476" s="30">
        <v>371</v>
      </c>
      <c r="B476" s="30">
        <v>32</v>
      </c>
      <c r="C476" s="30">
        <v>189</v>
      </c>
      <c r="D476" s="30">
        <v>0</v>
      </c>
      <c r="E476" s="30">
        <v>58</v>
      </c>
      <c r="F476" s="30">
        <v>6</v>
      </c>
    </row>
    <row r="477" spans="1:6" x14ac:dyDescent="0.25">
      <c r="A477" s="30">
        <v>96</v>
      </c>
      <c r="B477" s="30">
        <v>1</v>
      </c>
      <c r="C477" s="30">
        <v>79</v>
      </c>
      <c r="D477" s="30">
        <v>7</v>
      </c>
      <c r="E477" s="30">
        <v>1</v>
      </c>
      <c r="F477" s="30">
        <v>79</v>
      </c>
    </row>
    <row r="478" spans="1:6" x14ac:dyDescent="0.25">
      <c r="A478" s="30">
        <v>483</v>
      </c>
      <c r="B478" s="30">
        <v>0</v>
      </c>
      <c r="C478" s="30">
        <v>591</v>
      </c>
      <c r="D478" s="30">
        <v>156</v>
      </c>
      <c r="E478" s="30">
        <v>0</v>
      </c>
      <c r="F478" s="30">
        <v>12</v>
      </c>
    </row>
    <row r="479" spans="1:6" x14ac:dyDescent="0.25">
      <c r="A479" s="30">
        <v>1020</v>
      </c>
      <c r="B479" s="30">
        <v>31</v>
      </c>
      <c r="C479" s="30">
        <v>430</v>
      </c>
      <c r="D479" s="30">
        <v>62</v>
      </c>
      <c r="E479" s="30">
        <v>63</v>
      </c>
      <c r="F479" s="30">
        <v>79</v>
      </c>
    </row>
    <row r="480" spans="1:6" x14ac:dyDescent="0.25">
      <c r="A480" s="30">
        <v>23</v>
      </c>
      <c r="B480" s="30">
        <v>0</v>
      </c>
      <c r="C480" s="30">
        <v>15</v>
      </c>
      <c r="D480" s="30">
        <v>0</v>
      </c>
      <c r="E480" s="30">
        <v>2</v>
      </c>
      <c r="F480" s="30">
        <v>7</v>
      </c>
    </row>
    <row r="481" spans="1:6" x14ac:dyDescent="0.25">
      <c r="A481" s="30">
        <v>23</v>
      </c>
      <c r="B481" s="30">
        <v>0</v>
      </c>
      <c r="C481" s="30">
        <v>15</v>
      </c>
      <c r="D481" s="30">
        <v>0</v>
      </c>
      <c r="E481" s="30">
        <v>2</v>
      </c>
      <c r="F481" s="30">
        <v>7</v>
      </c>
    </row>
    <row r="482" spans="1:6" x14ac:dyDescent="0.25">
      <c r="A482" s="30">
        <v>864</v>
      </c>
      <c r="B482" s="30">
        <v>134</v>
      </c>
      <c r="C482" s="30">
        <v>768</v>
      </c>
      <c r="D482" s="30">
        <v>150</v>
      </c>
      <c r="E482" s="30">
        <v>38</v>
      </c>
      <c r="F482" s="30">
        <v>172</v>
      </c>
    </row>
    <row r="483" spans="1:6" x14ac:dyDescent="0.25">
      <c r="A483" s="30">
        <v>864</v>
      </c>
      <c r="B483" s="30">
        <v>134</v>
      </c>
      <c r="C483" s="30">
        <v>768</v>
      </c>
      <c r="D483" s="30">
        <v>150</v>
      </c>
      <c r="E483" s="30">
        <v>38</v>
      </c>
      <c r="F483" s="30">
        <v>172</v>
      </c>
    </row>
    <row r="484" spans="1:6" x14ac:dyDescent="0.25">
      <c r="A484" s="30">
        <v>410</v>
      </c>
      <c r="B484" s="30">
        <v>112</v>
      </c>
      <c r="C484" s="30">
        <v>420</v>
      </c>
      <c r="D484" s="30">
        <v>0</v>
      </c>
      <c r="E484" s="30">
        <v>82</v>
      </c>
      <c r="F484" s="30">
        <v>71</v>
      </c>
    </row>
    <row r="485" spans="1:6" x14ac:dyDescent="0.25">
      <c r="A485" s="30">
        <v>410</v>
      </c>
      <c r="B485" s="30">
        <v>112</v>
      </c>
      <c r="C485" s="30">
        <v>420</v>
      </c>
      <c r="D485" s="30">
        <v>0</v>
      </c>
      <c r="E485" s="30">
        <v>82</v>
      </c>
      <c r="F485" s="30">
        <v>71</v>
      </c>
    </row>
    <row r="486" spans="1:6" x14ac:dyDescent="0.25">
      <c r="A486" s="30">
        <v>702</v>
      </c>
      <c r="B486" s="30">
        <v>17</v>
      </c>
      <c r="C486" s="30">
        <v>151</v>
      </c>
      <c r="D486" s="30">
        <v>0</v>
      </c>
      <c r="E486" s="30">
        <v>8</v>
      </c>
      <c r="F486" s="30">
        <v>35</v>
      </c>
    </row>
    <row r="487" spans="1:6" x14ac:dyDescent="0.25">
      <c r="A487" s="30">
        <v>518</v>
      </c>
      <c r="B487" s="30">
        <v>42</v>
      </c>
      <c r="C487" s="30">
        <v>742</v>
      </c>
      <c r="D487" s="30">
        <v>55</v>
      </c>
      <c r="E487" s="30">
        <v>56</v>
      </c>
      <c r="F487" s="30">
        <v>84</v>
      </c>
    </row>
  </sheetData>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F2493-A042-4784-84E5-5E4FAC18CBF4}">
  <sheetPr codeName="Sheet17"/>
  <dimension ref="A3:I13"/>
  <sheetViews>
    <sheetView workbookViewId="0">
      <selection activeCell="F28" sqref="F28"/>
    </sheetView>
  </sheetViews>
  <sheetFormatPr defaultRowHeight="15" x14ac:dyDescent="0.25"/>
  <cols>
    <col min="1" max="1" width="13.140625" bestFit="1" customWidth="1"/>
    <col min="2" max="2" width="13.28515625" bestFit="1" customWidth="1"/>
    <col min="3" max="3" width="17" bestFit="1" customWidth="1"/>
    <col min="4" max="4" width="13.42578125" bestFit="1" customWidth="1"/>
    <col min="5" max="5" width="19.140625" bestFit="1" customWidth="1"/>
    <col min="6" max="6" width="20.28515625" bestFit="1" customWidth="1"/>
    <col min="7" max="7" width="12.5703125" bestFit="1" customWidth="1"/>
    <col min="8" max="8" width="11.28515625" bestFit="1" customWidth="1"/>
    <col min="9" max="9" width="17.7109375" bestFit="1" customWidth="1"/>
    <col min="10" max="10" width="12.5703125" bestFit="1" customWidth="1"/>
    <col min="11" max="11" width="24.140625" bestFit="1" customWidth="1"/>
    <col min="12" max="12" width="18.42578125" bestFit="1" customWidth="1"/>
    <col min="13" max="13" width="17.7109375" bestFit="1" customWidth="1"/>
    <col min="14" max="14" width="24.140625" bestFit="1" customWidth="1"/>
    <col min="15" max="15" width="18.42578125" bestFit="1" customWidth="1"/>
    <col min="16" max="16" width="17.7109375" bestFit="1" customWidth="1"/>
    <col min="17" max="17" width="25.28515625" bestFit="1" customWidth="1"/>
    <col min="18" max="18" width="18.42578125" bestFit="1" customWidth="1"/>
    <col min="19" max="19" width="17.7109375" bestFit="1" customWidth="1"/>
    <col min="20" max="20" width="25.28515625" bestFit="1" customWidth="1"/>
    <col min="21" max="21" width="18.28515625" bestFit="1" customWidth="1"/>
    <col min="22" max="22" width="17.7109375" bestFit="1" customWidth="1"/>
    <col min="23" max="23" width="22.140625" bestFit="1" customWidth="1"/>
    <col min="24" max="24" width="25.28515625" bestFit="1" customWidth="1"/>
    <col min="25" max="25" width="18.28515625" bestFit="1" customWidth="1"/>
  </cols>
  <sheetData>
    <row r="3" spans="1:9" x14ac:dyDescent="0.25">
      <c r="A3" s="15" t="s">
        <v>2284</v>
      </c>
      <c r="B3" t="s">
        <v>2291</v>
      </c>
      <c r="C3" t="s">
        <v>2292</v>
      </c>
      <c r="D3" t="s">
        <v>2294</v>
      </c>
      <c r="E3" t="s">
        <v>2293</v>
      </c>
      <c r="F3" t="s">
        <v>2290</v>
      </c>
      <c r="G3" t="s">
        <v>2289</v>
      </c>
    </row>
    <row r="4" spans="1:9" x14ac:dyDescent="0.25">
      <c r="A4" s="16" t="s">
        <v>2285</v>
      </c>
      <c r="B4" s="59">
        <v>26318</v>
      </c>
      <c r="C4" s="59">
        <v>43751</v>
      </c>
      <c r="D4" s="59">
        <v>302740</v>
      </c>
      <c r="E4" s="59">
        <v>37489</v>
      </c>
      <c r="F4" s="59">
        <v>170434</v>
      </c>
      <c r="G4" s="59">
        <v>27237</v>
      </c>
    </row>
    <row r="5" spans="1:9" x14ac:dyDescent="0.25">
      <c r="A5" s="16" t="s">
        <v>2286</v>
      </c>
      <c r="B5" s="59">
        <v>34010</v>
      </c>
      <c r="C5" s="59">
        <v>54649</v>
      </c>
      <c r="D5" s="59">
        <v>376652</v>
      </c>
      <c r="E5" s="59">
        <v>46298</v>
      </c>
      <c r="F5" s="59">
        <v>201903</v>
      </c>
      <c r="G5" s="59">
        <v>31563</v>
      </c>
    </row>
    <row r="6" spans="1:9" x14ac:dyDescent="0.25">
      <c r="A6" s="16" t="s">
        <v>2287</v>
      </c>
      <c r="B6" s="59">
        <v>293</v>
      </c>
      <c r="C6" s="59">
        <v>209</v>
      </c>
      <c r="D6" s="59">
        <v>1424</v>
      </c>
      <c r="E6" s="59">
        <v>270</v>
      </c>
      <c r="F6" s="59">
        <v>1631</v>
      </c>
      <c r="G6" s="59">
        <v>117</v>
      </c>
    </row>
    <row r="7" spans="1:9" x14ac:dyDescent="0.25">
      <c r="A7" s="16" t="s">
        <v>2288</v>
      </c>
      <c r="B7" s="59">
        <v>60621</v>
      </c>
      <c r="C7" s="59">
        <v>98609</v>
      </c>
      <c r="D7" s="59">
        <v>680816</v>
      </c>
      <c r="E7" s="59">
        <v>84057</v>
      </c>
      <c r="F7" s="59">
        <v>373968</v>
      </c>
      <c r="G7" s="59">
        <v>58917</v>
      </c>
    </row>
    <row r="13" spans="1:9" x14ac:dyDescent="0.25">
      <c r="I13">
        <f>COUNTIF('Purchase by category'!D:D,"Graduation")</f>
        <v>0</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25FBA-8E12-421A-9BC6-7FCC8E81CCB1}">
  <sheetPr codeName="Sheet18"/>
  <dimension ref="E7:H23"/>
  <sheetViews>
    <sheetView topLeftCell="A2" workbookViewId="0">
      <selection activeCell="H19" sqref="H19"/>
    </sheetView>
  </sheetViews>
  <sheetFormatPr defaultRowHeight="15" x14ac:dyDescent="0.25"/>
  <cols>
    <col min="5" max="5" width="13.42578125" customWidth="1"/>
    <col min="6" max="6" width="19.85546875" customWidth="1"/>
    <col min="8" max="8" width="11.28515625" customWidth="1"/>
    <col min="9" max="9" width="12.7109375" customWidth="1"/>
    <col min="12" max="12" width="10.5703125" customWidth="1"/>
  </cols>
  <sheetData>
    <row r="7" spans="5:6" s="17" customFormat="1" ht="18.75" x14ac:dyDescent="0.3">
      <c r="E7" s="18" t="s">
        <v>2282</v>
      </c>
      <c r="F7" s="18" t="s">
        <v>2295</v>
      </c>
    </row>
    <row r="8" spans="5:6" x14ac:dyDescent="0.25">
      <c r="E8" s="2" t="s">
        <v>2253</v>
      </c>
      <c r="F8" s="2">
        <f>COUNTIF(Cleaned!$E:E,"Single")</f>
        <v>480</v>
      </c>
    </row>
    <row r="9" spans="5:6" hidden="1" x14ac:dyDescent="0.25">
      <c r="E9" s="2" t="s">
        <v>2256</v>
      </c>
      <c r="F9" s="2">
        <f>COUNTIF(Cleaned!E:E,"Married")</f>
        <v>864</v>
      </c>
    </row>
    <row r="10" spans="5:6" hidden="1" x14ac:dyDescent="0.25">
      <c r="E10" s="2" t="s">
        <v>2254</v>
      </c>
      <c r="F10" s="2">
        <f>COUNTIF(Cleaned!E:E,"Together")</f>
        <v>580</v>
      </c>
    </row>
    <row r="12" spans="5:6" x14ac:dyDescent="0.25">
      <c r="E12" t="s">
        <v>2276</v>
      </c>
      <c r="F12" t="s">
        <v>2741</v>
      </c>
    </row>
    <row r="13" spans="5:6" x14ac:dyDescent="0.25">
      <c r="E13">
        <v>6055</v>
      </c>
      <c r="F13">
        <f>LOOKUP(E13,F18:H23)</f>
        <v>71626</v>
      </c>
    </row>
    <row r="18" spans="6:8" ht="15.75" thickBot="1" x14ac:dyDescent="0.3">
      <c r="F18" s="20" t="s">
        <v>2276</v>
      </c>
      <c r="G18" s="21" t="s">
        <v>2296</v>
      </c>
      <c r="H18" s="22" t="s">
        <v>2244</v>
      </c>
    </row>
    <row r="19" spans="6:8" ht="16.5" thickTop="1" thickBot="1" x14ac:dyDescent="0.3">
      <c r="F19" s="23">
        <v>2611</v>
      </c>
      <c r="G19" s="24" t="str" cm="1">
        <f t="array" ref="G19:H19">VLOOKUP(F19,Table1[],{6,7},0)</f>
        <v>Adult</v>
      </c>
      <c r="H19" s="25">
        <v>82576</v>
      </c>
    </row>
    <row r="20" spans="6:8" ht="16.5" thickTop="1" thickBot="1" x14ac:dyDescent="0.3">
      <c r="F20" s="23">
        <v>6055</v>
      </c>
      <c r="G20" s="24" t="str" cm="1">
        <f t="array" ref="G20:H20">VLOOKUP(F20,Table1[],{6,7},0)</f>
        <v>Adult</v>
      </c>
      <c r="H20" s="25">
        <v>71626</v>
      </c>
    </row>
    <row r="21" spans="6:8" ht="16.5" thickTop="1" thickBot="1" x14ac:dyDescent="0.3">
      <c r="F21" s="26">
        <v>2920</v>
      </c>
      <c r="G21" s="27" t="str" cm="1">
        <f t="array" ref="G21:H21">VLOOKUP(F21,Table1[],{6,7},0)</f>
        <v>Adult</v>
      </c>
      <c r="H21" s="28">
        <v>52614</v>
      </c>
    </row>
    <row r="22" spans="6:8" ht="16.5" thickTop="1" thickBot="1" x14ac:dyDescent="0.3">
      <c r="F22" s="19">
        <v>2882</v>
      </c>
      <c r="G22" s="27" t="str" cm="1">
        <f t="array" ref="G22:H22">VLOOKUP(F22,Table1[],{6,7},0)</f>
        <v>Adult</v>
      </c>
      <c r="H22" s="19">
        <v>67893</v>
      </c>
    </row>
    <row r="23" spans="6:8" ht="15.75" thickTop="1" x14ac:dyDescent="0.25">
      <c r="F23" s="19">
        <v>2611</v>
      </c>
      <c r="G23" s="27" t="str" cm="1">
        <f t="array" ref="G23:H23">VLOOKUP(F23,Table1[],{6,7},0)</f>
        <v>Adult</v>
      </c>
      <c r="H23" s="19">
        <v>82576</v>
      </c>
    </row>
  </sheetData>
  <conditionalFormatting sqref="F8:F10">
    <cfRule type="dataBar" priority="1">
      <dataBar>
        <cfvo type="min"/>
        <cfvo type="max"/>
        <color rgb="FF638EC6"/>
      </dataBar>
      <extLst>
        <ext xmlns:x14="http://schemas.microsoft.com/office/spreadsheetml/2009/9/main" uri="{B025F937-C7B1-47D3-B67F-A62EFF666E3E}">
          <x14:id>{D6781089-8234-45FF-B03F-B2DC0FF21B9F}</x14:id>
        </ext>
      </extLst>
    </cfRule>
  </conditionalFormatting>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D6781089-8234-45FF-B03F-B2DC0FF21B9F}">
            <x14:dataBar minLength="0" maxLength="100" gradient="0">
              <x14:cfvo type="autoMin"/>
              <x14:cfvo type="autoMax"/>
              <x14:negativeFillColor rgb="FFFF0000"/>
              <x14:axisColor rgb="FF000000"/>
            </x14:dataBar>
          </x14:cfRule>
          <xm:sqref>F8:F10</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7D41E27B-F344-417C-888A-D92A019A1F8B}">
  <ds:schemaRefs/>
</ds:datastoreItem>
</file>

<file path=customXml/itemProps2.xml><?xml version="1.0" encoding="utf-8"?>
<ds:datastoreItem xmlns:ds="http://schemas.openxmlformats.org/officeDocument/2006/customXml" ds:itemID="{1E6DD0C8-CE01-48BC-A68A-2B7F6EA478B0}">
  <ds:schemaRefs/>
</ds:datastoreItem>
</file>

<file path=customXml/itemProps3.xml><?xml version="1.0" encoding="utf-8"?>
<ds:datastoreItem xmlns:ds="http://schemas.openxmlformats.org/officeDocument/2006/customXml" ds:itemID="{3A1B4682-ED81-4633-BD62-C33CD3702227}">
  <ds:schemaRefs/>
</ds:datastoreItem>
</file>

<file path=customXml/itemProps4.xml><?xml version="1.0" encoding="utf-8"?>
<ds:datastoreItem xmlns:ds="http://schemas.openxmlformats.org/officeDocument/2006/customXml" ds:itemID="{1B02F97A-27B2-48CD-B238-E72AC979B2A0}">
  <ds:schemaRefs/>
</ds:datastoreItem>
</file>

<file path=customXml/itemProps5.xml><?xml version="1.0" encoding="utf-8"?>
<ds:datastoreItem xmlns:ds="http://schemas.openxmlformats.org/officeDocument/2006/customXml" ds:itemID="{CAAED5E5-60E5-4E07-BE10-4F4493732AB2}">
  <ds:schemaRefs/>
</ds:datastoreItem>
</file>

<file path=customXml/itemProps6.xml><?xml version="1.0" encoding="utf-8"?>
<ds:datastoreItem xmlns:ds="http://schemas.openxmlformats.org/officeDocument/2006/customXml" ds:itemID="{78553FED-E04D-4A0E-BBB1-6D7CE2E07F56}">
  <ds:schemaRefs>
    <ds:schemaRef ds:uri="http://schemas.microsoft.com/DataMashup"/>
  </ds:schemaRefs>
</ds:datastoreItem>
</file>

<file path=customXml/itemProps7.xml><?xml version="1.0" encoding="utf-8"?>
<ds:datastoreItem xmlns:ds="http://schemas.openxmlformats.org/officeDocument/2006/customXml" ds:itemID="{F1CC0977-F805-4201-9A1E-F96F628EB09C}">
  <ds:schemaRefs/>
</ds:datastoreItem>
</file>

<file path=customXml/itemProps8.xml><?xml version="1.0" encoding="utf-8"?>
<ds:datastoreItem xmlns:ds="http://schemas.openxmlformats.org/officeDocument/2006/customXml" ds:itemID="{49AAB29B-EBD7-48DD-A9C3-5E33DD61B8F6}">
  <ds:schemaRefs/>
</ds:datastoreItem>
</file>

<file path=customXml/itemProps9.xml><?xml version="1.0" encoding="utf-8"?>
<ds:datastoreItem xmlns:ds="http://schemas.openxmlformats.org/officeDocument/2006/customXml" ds:itemID="{015516C8-C8CA-4426-AD84-962CB798D136}">
  <ds:schemaRefs/>
</ds:datastoreItem>
</file>

<file path=customXml/itemProps10.xml><?xml version="1.0" encoding="utf-8"?>
<ds:datastoreItem xmlns:ds="http://schemas.openxmlformats.org/officeDocument/2006/customXml" ds:itemID="{AE7B4B10-1A10-444F-B203-07969B73C673}">
  <ds:schemaRefs/>
</ds:datastoreItem>
</file>

<file path=customXml/itemProps11.xml><?xml version="1.0" encoding="utf-8"?>
<ds:datastoreItem xmlns:ds="http://schemas.openxmlformats.org/officeDocument/2006/customXml" ds:itemID="{914A8124-C480-493A-9F28-30E49C072897}">
  <ds:schemaRefs/>
</ds:datastoreItem>
</file>

<file path=customXml/itemProps12.xml><?xml version="1.0" encoding="utf-8"?>
<ds:datastoreItem xmlns:ds="http://schemas.openxmlformats.org/officeDocument/2006/customXml" ds:itemID="{C4061D65-D722-4394-B9C3-BD3ACD96DB0C}">
  <ds:schemaRefs/>
</ds:datastoreItem>
</file>

<file path=customXml/itemProps13.xml><?xml version="1.0" encoding="utf-8"?>
<ds:datastoreItem xmlns:ds="http://schemas.openxmlformats.org/officeDocument/2006/customXml" ds:itemID="{BC8298CA-C63B-41E4-9297-5664016490ED}">
  <ds:schemaRefs/>
</ds:datastoreItem>
</file>

<file path=customXml/itemProps14.xml><?xml version="1.0" encoding="utf-8"?>
<ds:datastoreItem xmlns:ds="http://schemas.openxmlformats.org/officeDocument/2006/customXml" ds:itemID="{7CF5EED2-3EDC-4E17-BEB8-18B9B116E8B8}">
  <ds:schemaRefs/>
</ds:datastoreItem>
</file>

<file path=customXml/itemProps15.xml><?xml version="1.0" encoding="utf-8"?>
<ds:datastoreItem xmlns:ds="http://schemas.openxmlformats.org/officeDocument/2006/customXml" ds:itemID="{A8FD87F2-563D-460E-A1F8-9C6C7B369AC4}">
  <ds:schemaRefs/>
</ds:datastoreItem>
</file>

<file path=customXml/itemProps16.xml><?xml version="1.0" encoding="utf-8"?>
<ds:datastoreItem xmlns:ds="http://schemas.openxmlformats.org/officeDocument/2006/customXml" ds:itemID="{6D201818-AF60-4983-AD48-90F7B4380DA3}">
  <ds:schemaRefs/>
</ds:datastoreItem>
</file>

<file path=customXml/itemProps17.xml><?xml version="1.0" encoding="utf-8"?>
<ds:datastoreItem xmlns:ds="http://schemas.openxmlformats.org/officeDocument/2006/customXml" ds:itemID="{121BBA6B-1EAE-488D-932D-A576E42F68CF}">
  <ds:schemaRefs/>
</ds:datastoreItem>
</file>

<file path=customXml/itemProps18.xml><?xml version="1.0" encoding="utf-8"?>
<ds:datastoreItem xmlns:ds="http://schemas.openxmlformats.org/officeDocument/2006/customXml" ds:itemID="{2C66AA69-45BB-4FA0-AD7E-D7046DB4DC71}">
  <ds:schemaRefs/>
</ds:datastoreItem>
</file>

<file path=customXml/itemProps19.xml><?xml version="1.0" encoding="utf-8"?>
<ds:datastoreItem xmlns:ds="http://schemas.openxmlformats.org/officeDocument/2006/customXml" ds:itemID="{E387D88A-7DCE-49CA-A04C-0696BB32EB16}">
  <ds:schemaRefs/>
</ds:datastoreItem>
</file>

<file path=customXml/itemProps20.xml><?xml version="1.0" encoding="utf-8"?>
<ds:datastoreItem xmlns:ds="http://schemas.openxmlformats.org/officeDocument/2006/customXml" ds:itemID="{26614F66-CB1C-453D-9692-88FEE90570D0}">
  <ds:schemaRefs/>
</ds:datastoreItem>
</file>

<file path=customXml/itemProps21.xml><?xml version="1.0" encoding="utf-8"?>
<ds:datastoreItem xmlns:ds="http://schemas.openxmlformats.org/officeDocument/2006/customXml" ds:itemID="{964B5147-B695-48F0-B2FB-F1EEFC5B2FE8}">
  <ds:schemaRefs/>
</ds:datastoreItem>
</file>

<file path=customXml/itemProps22.xml><?xml version="1.0" encoding="utf-8"?>
<ds:datastoreItem xmlns:ds="http://schemas.openxmlformats.org/officeDocument/2006/customXml" ds:itemID="{9021301A-4E0D-4272-A8A8-04FF71F30D9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TYPE OF PURCHASE BY CATEGORY</vt:lpstr>
      <vt:lpstr>SUM OF INCOME BY EDUCATION</vt:lpstr>
      <vt:lpstr>what if</vt:lpstr>
      <vt:lpstr>Scenario Summary 2</vt:lpstr>
      <vt:lpstr>Scenario</vt:lpstr>
      <vt:lpstr>CATEGORY PURCHASE</vt:lpstr>
      <vt:lpstr>Meat</vt:lpstr>
      <vt:lpstr>Fish Marital</vt:lpstr>
      <vt:lpstr>income vs wine</vt:lpstr>
      <vt:lpstr>Macro sheet</vt:lpstr>
      <vt:lpstr>wines by marital</vt:lpstr>
      <vt:lpstr>Slicer</vt:lpstr>
      <vt:lpstr>ID</vt:lpstr>
      <vt:lpstr>Cleaned</vt:lpstr>
      <vt:lpstr>DASHBOARD</vt:lpstr>
      <vt:lpstr>Gold</vt:lpstr>
      <vt:lpstr>marketing_campaign</vt:lpstr>
      <vt:lpstr>TOTAL SALES CATEGORY</vt:lpstr>
      <vt:lpstr>POWER USED</vt:lpstr>
      <vt:lpstr>Purchase by category</vt:lpstr>
      <vt:lpstr>functions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welcome</dc:creator>
  <cp:lastModifiedBy>welcome</cp:lastModifiedBy>
  <dcterms:created xsi:type="dcterms:W3CDTF">2025-11-20T05:31:09Z</dcterms:created>
  <dcterms:modified xsi:type="dcterms:W3CDTF">2025-11-27T15:00:12Z</dcterms:modified>
</cp:coreProperties>
</file>